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 sheetId="1" state="visible" r:id="rId1"/>
    <sheet xmlns:r="http://schemas.openxmlformats.org/officeDocument/2006/relationships" name="Summary" sheetId="2" state="visible" r:id="rId2"/>
    <sheet xmlns:r="http://schemas.openxmlformats.org/officeDocument/2006/relationships" name="README" sheetId="3" state="visible" r:id="rId3"/>
    <sheet xmlns:r="http://schemas.openxmlformats.org/officeDocument/2006/relationships" name="M01" sheetId="4" state="visible" r:id="rId4"/>
    <sheet xmlns:r="http://schemas.openxmlformats.org/officeDocument/2006/relationships" name="M02" sheetId="5" state="visible" r:id="rId5"/>
    <sheet xmlns:r="http://schemas.openxmlformats.org/officeDocument/2006/relationships" name="M03" sheetId="6" state="visible" r:id="rId6"/>
    <sheet xmlns:r="http://schemas.openxmlformats.org/officeDocument/2006/relationships" name="M04" sheetId="7" state="visible" r:id="rId7"/>
    <sheet xmlns:r="http://schemas.openxmlformats.org/officeDocument/2006/relationships" name="M05" sheetId="8" state="visible" r:id="rId8"/>
    <sheet xmlns:r="http://schemas.openxmlformats.org/officeDocument/2006/relationships" name="M06" sheetId="9" state="visible" r:id="rId9"/>
    <sheet xmlns:r="http://schemas.openxmlformats.org/officeDocument/2006/relationships" name="M07" sheetId="10" state="visible" r:id="rId10"/>
    <sheet xmlns:r="http://schemas.openxmlformats.org/officeDocument/2006/relationships" name="M08" sheetId="11" state="visible" r:id="rId11"/>
    <sheet xmlns:r="http://schemas.openxmlformats.org/officeDocument/2006/relationships" name="M09" sheetId="12" state="visible" r:id="rId12"/>
  </sheets>
  <definedNames>
    <definedName name="_xlnm._FilterDatabase" localSheetId="0" hidden="1">'Model'!$A$2:$DT$564</definedName>
    <definedName name="_xlnm._FilterDatabase" localSheetId="3" hidden="1">'M01'!$A$1:$AG$564</definedName>
    <definedName name="_xlnm._FilterDatabase" localSheetId="4" hidden="1">'M02'!$A$1:$AG$564</definedName>
    <definedName name="_xlnm._FilterDatabase" localSheetId="5" hidden="1">'M03'!$A$1:$AG$564</definedName>
    <definedName name="_xlnm._FilterDatabase" localSheetId="6" hidden="1">'M04'!$A$1:$AG$564</definedName>
    <definedName name="_xlnm._FilterDatabase" localSheetId="7" hidden="1">'M05'!$A$1:$AG$564</definedName>
    <definedName name="_xlnm._FilterDatabase" localSheetId="8" hidden="1">'M06'!$A$1:$AG$564</definedName>
    <definedName name="_xlnm._FilterDatabase" localSheetId="9" hidden="1">'M07'!$A$1:$AG$564</definedName>
    <definedName name="_xlnm._FilterDatabase" localSheetId="10" hidden="1">'M08'!$A$1:$AG$564</definedName>
    <definedName name="_xlnm._FilterDatabase" localSheetId="11" hidden="1">'M09'!$A$1:$AG$564</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0.0000"/>
    <numFmt numFmtId="167" formatCode="0.0%"/>
  </numFmts>
  <fonts count="3">
    <font>
      <name val="Calibri"/>
      <family val="2"/>
      <color theme="1"/>
      <sz val="11"/>
      <scheme val="minor"/>
    </font>
    <font>
      <b val="1"/>
    </font>
    <font>
      <b val="1"/>
      <sz val="13"/>
    </font>
  </fonts>
  <fills count="7">
    <fill>
      <patternFill/>
    </fill>
    <fill>
      <patternFill patternType="gray125"/>
    </fill>
    <fill>
      <patternFill patternType="solid">
        <fgColor rgb="00EDEDED"/>
      </patternFill>
    </fill>
    <fill>
      <patternFill patternType="solid">
        <fgColor rgb="00DDEBF7"/>
      </patternFill>
    </fill>
    <fill>
      <patternFill patternType="solid">
        <fgColor rgb="00E2EFDA"/>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4" fontId="0" fillId="0" borderId="0" pivotButton="0" quotePrefix="0" xfId="0"/>
    <xf numFmtId="166" fontId="0" fillId="0" borderId="0" pivotButton="0" quotePrefix="0" xfId="0"/>
    <xf numFmtId="167" fontId="0" fillId="0" borderId="0" pivotButton="0" quotePrefix="0" xfId="0"/>
    <xf numFmtId="1" fontId="0" fillId="0" borderId="0" pivotButton="0" quotePrefix="0" xfId="0"/>
    <xf numFmtId="2" fontId="0" fillId="0" borderId="0" pivotButton="0" quotePrefix="0" xfId="0"/>
    <xf numFmtId="0" fontId="1" fillId="2" borderId="0" pivotButton="0" quotePrefix="0" xfId="0"/>
    <xf numFmtId="1" fontId="1" fillId="2" borderId="0" pivotButton="0" quotePrefix="0" xfId="0"/>
    <xf numFmtId="4" fontId="1" fillId="2" borderId="0" pivotButton="0" quotePrefix="0" xfId="0"/>
    <xf numFmtId="167" fontId="1" fillId="2" borderId="0" pivotButton="0" quotePrefix="0" xfId="0"/>
    <xf numFmtId="0" fontId="1" fillId="0" borderId="0" pivotButton="0" quotePrefix="0" xfId="0"/>
    <xf numFmtId="0" fontId="2" fillId="0" borderId="0" applyAlignment="1" pivotButton="0" quotePrefix="0" xfId="0">
      <alignment horizontal="right" vertical="top" wrapText="1"/>
    </xf>
    <xf numFmtId="0" fontId="2" fillId="0" borderId="0" applyAlignment="1" pivotButton="0" quotePrefix="0" xfId="0">
      <alignment vertical="top" wrapText="1"/>
    </xf>
    <xf numFmtId="0" fontId="0" fillId="0" borderId="0" applyAlignment="1" pivotButton="0" quotePrefix="0" xfId="0">
      <alignment horizontal="right" vertical="top" wrapText="1"/>
    </xf>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T56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6" customWidth="1" min="1" max="1"/>
    <col width="32" customWidth="1" min="2" max="2"/>
    <col width="10"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6" customWidth="1" min="112" max="112"/>
    <col width="16" customWidth="1" min="113" max="113"/>
    <col width="16" customWidth="1" min="114" max="114"/>
    <col width="16" customWidth="1" min="115" max="115"/>
    <col width="16" customWidth="1" min="116" max="116"/>
    <col width="16" customWidth="1" min="117" max="117"/>
    <col width="16" customWidth="1" min="118" max="118"/>
    <col width="16" customWidth="1" min="119" max="119"/>
    <col width="16" customWidth="1" min="120" max="120"/>
    <col width="16" customWidth="1" min="121" max="121"/>
    <col width="16" customWidth="1" min="122" max="122"/>
    <col width="16" customWidth="1" min="123" max="123"/>
    <col width="16" customWidth="1" min="124" max="124"/>
  </cols>
  <sheetData>
    <row r="1">
      <c r="A1" s="1" t="inlineStr">
        <is>
          <t>بيانات المادة / Item</t>
        </is>
      </c>
      <c r="B1" s="1" t="n"/>
      <c r="C1" s="1" t="n"/>
      <c r="D1" s="2" t="inlineStr">
        <is>
          <t>M01 - كانون الثاني Jan 2026</t>
        </is>
      </c>
      <c r="E1" s="2" t="n"/>
      <c r="F1" s="2" t="n"/>
      <c r="G1" s="2" t="n"/>
      <c r="H1" s="2" t="n"/>
      <c r="I1" s="2" t="n"/>
      <c r="J1" s="2" t="n"/>
      <c r="K1" s="2" t="n"/>
      <c r="L1" s="2" t="n"/>
      <c r="M1" s="2" t="n"/>
      <c r="N1" s="2" t="n"/>
      <c r="O1" s="2" t="n"/>
      <c r="P1" s="3" t="inlineStr">
        <is>
          <t>M02 - شباط Feb 2026</t>
        </is>
      </c>
      <c r="Q1" s="3" t="n"/>
      <c r="R1" s="3" t="n"/>
      <c r="S1" s="3" t="n"/>
      <c r="T1" s="3" t="n"/>
      <c r="U1" s="3" t="n"/>
      <c r="V1" s="3" t="n"/>
      <c r="W1" s="3" t="n"/>
      <c r="X1" s="3" t="n"/>
      <c r="Y1" s="3" t="n"/>
      <c r="Z1" s="3" t="n"/>
      <c r="AA1" s="3" t="n"/>
      <c r="AB1" s="2" t="inlineStr">
        <is>
          <t>M03 - آذار Mar 2026</t>
        </is>
      </c>
      <c r="AC1" s="2" t="n"/>
      <c r="AD1" s="2" t="n"/>
      <c r="AE1" s="2" t="n"/>
      <c r="AF1" s="2" t="n"/>
      <c r="AG1" s="2" t="n"/>
      <c r="AH1" s="2" t="n"/>
      <c r="AI1" s="2" t="n"/>
      <c r="AJ1" s="2" t="n"/>
      <c r="AK1" s="2" t="n"/>
      <c r="AL1" s="2" t="n"/>
      <c r="AM1" s="2" t="n"/>
      <c r="AN1" s="3" t="inlineStr">
        <is>
          <t>M04 - نيسان Apr 2026</t>
        </is>
      </c>
      <c r="AO1" s="3" t="n"/>
      <c r="AP1" s="3" t="n"/>
      <c r="AQ1" s="3" t="n"/>
      <c r="AR1" s="3" t="n"/>
      <c r="AS1" s="3" t="n"/>
      <c r="AT1" s="3" t="n"/>
      <c r="AU1" s="3" t="n"/>
      <c r="AV1" s="3" t="n"/>
      <c r="AW1" s="3" t="n"/>
      <c r="AX1" s="3" t="n"/>
      <c r="AY1" s="3" t="n"/>
      <c r="AZ1" s="2" t="inlineStr">
        <is>
          <t>M05 - أيار May 2026</t>
        </is>
      </c>
      <c r="BA1" s="2" t="n"/>
      <c r="BB1" s="2" t="n"/>
      <c r="BC1" s="2" t="n"/>
      <c r="BD1" s="2" t="n"/>
      <c r="BE1" s="2" t="n"/>
      <c r="BF1" s="2" t="n"/>
      <c r="BG1" s="2" t="n"/>
      <c r="BH1" s="2" t="n"/>
      <c r="BI1" s="2" t="n"/>
      <c r="BJ1" s="2" t="n"/>
      <c r="BK1" s="2" t="n"/>
      <c r="BL1" s="3" t="inlineStr">
        <is>
          <t>M06 - حزيران Jun 2026</t>
        </is>
      </c>
      <c r="BM1" s="3" t="n"/>
      <c r="BN1" s="3" t="n"/>
      <c r="BO1" s="3" t="n"/>
      <c r="BP1" s="3" t="n"/>
      <c r="BQ1" s="3" t="n"/>
      <c r="BR1" s="3" t="n"/>
      <c r="BS1" s="3" t="n"/>
      <c r="BT1" s="3" t="n"/>
      <c r="BU1" s="3" t="n"/>
      <c r="BV1" s="3" t="n"/>
      <c r="BW1" s="3" t="n"/>
      <c r="BX1" s="2" t="inlineStr">
        <is>
          <t>M07 - تموز Jul 2026</t>
        </is>
      </c>
      <c r="BY1" s="2" t="n"/>
      <c r="BZ1" s="2" t="n"/>
      <c r="CA1" s="2" t="n"/>
      <c r="CB1" s="2" t="n"/>
      <c r="CC1" s="2" t="n"/>
      <c r="CD1" s="2" t="n"/>
      <c r="CE1" s="2" t="n"/>
      <c r="CF1" s="2" t="n"/>
      <c r="CG1" s="2" t="n"/>
      <c r="CH1" s="2" t="n"/>
      <c r="CI1" s="2" t="n"/>
      <c r="CJ1" s="3" t="inlineStr">
        <is>
          <t>M08 - آب Aug 2026</t>
        </is>
      </c>
      <c r="CK1" s="3" t="n"/>
      <c r="CL1" s="3" t="n"/>
      <c r="CM1" s="3" t="n"/>
      <c r="CN1" s="3" t="n"/>
      <c r="CO1" s="3" t="n"/>
      <c r="CP1" s="3" t="n"/>
      <c r="CQ1" s="3" t="n"/>
      <c r="CR1" s="3" t="n"/>
      <c r="CS1" s="3" t="n"/>
      <c r="CT1" s="3" t="n"/>
      <c r="CU1" s="3" t="n"/>
      <c r="CV1" s="2" t="inlineStr">
        <is>
          <t>M09 - أيلول Sep 2026</t>
        </is>
      </c>
      <c r="CW1" s="2" t="n"/>
      <c r="CX1" s="2" t="n"/>
      <c r="CY1" s="2" t="n"/>
      <c r="CZ1" s="2" t="n"/>
      <c r="DA1" s="2" t="n"/>
      <c r="DB1" s="2" t="n"/>
      <c r="DC1" s="2" t="n"/>
      <c r="DD1" s="2" t="n"/>
      <c r="DE1" s="2" t="n"/>
      <c r="DF1" s="2" t="n"/>
      <c r="DG1" s="2" t="n"/>
      <c r="DH1" s="4" t="inlineStr">
        <is>
          <t>الملخص 9 أشهر (كانون الثاني - أيلول 2026) / 9-Month Summary</t>
        </is>
      </c>
      <c r="DI1" s="4" t="n"/>
      <c r="DJ1" s="4" t="n"/>
      <c r="DK1" s="4" t="n"/>
      <c r="DL1" s="4" t="n"/>
      <c r="DM1" s="4" t="n"/>
      <c r="DN1" s="4" t="n"/>
      <c r="DO1" s="4" t="n"/>
      <c r="DP1" s="4" t="n"/>
      <c r="DQ1" s="4" t="n"/>
      <c r="DR1" s="4" t="n"/>
      <c r="DS1" s="4" t="n"/>
      <c r="DT1" s="5" t="n"/>
    </row>
    <row r="2" ht="60" customHeight="1">
      <c r="A2" s="1" t="inlineStr">
        <is>
          <t>رقم المادة
ItemNo</t>
        </is>
      </c>
      <c r="B2" s="1" t="inlineStr">
        <is>
          <t>وصف المادة
ItemDesc</t>
        </is>
      </c>
      <c r="C2" s="1" t="inlineStr">
        <is>
          <t>الفئة الفرعية
SubCateg</t>
        </is>
      </c>
      <c r="D2" s="2" t="inlineStr">
        <is>
          <t>رصيد بداية المدة كمية
OpenQty</t>
        </is>
      </c>
      <c r="E2" s="2" t="inlineStr">
        <is>
          <t>كلفة بداية المدة
OpenCost</t>
        </is>
      </c>
      <c r="F2" s="2" t="inlineStr">
        <is>
          <t>كلفة الوحدة بداية
Open Unit Cost</t>
        </is>
      </c>
      <c r="G2" s="2" t="inlineStr">
        <is>
          <t>مجموع الإدخال كمية
TotalInQty</t>
        </is>
      </c>
      <c r="H2" s="2" t="inlineStr">
        <is>
          <t>كلفة الإدخال
InCost</t>
        </is>
      </c>
      <c r="I2" s="2" t="inlineStr">
        <is>
          <t>كلفة وحدة الإدخال
In Unit Cost</t>
        </is>
      </c>
      <c r="J2" s="2" t="inlineStr">
        <is>
          <t>مجموع الإخراج كمية
OutQty (+)</t>
        </is>
      </c>
      <c r="K2" s="2" t="inlineStr">
        <is>
          <t>كلفة الإخراج
OutCost</t>
        </is>
      </c>
      <c r="L2" s="2" t="inlineStr">
        <is>
          <t>كلفة وحدة الإخراج
Out Unit Cost</t>
        </is>
      </c>
      <c r="M2" s="2" t="inlineStr">
        <is>
          <t>رصيد نهاية المدة كمية
EndQty</t>
        </is>
      </c>
      <c r="N2" s="2" t="inlineStr">
        <is>
          <t>كلفة نهاية المدة
EndCost</t>
        </is>
      </c>
      <c r="O2" s="2" t="inlineStr">
        <is>
          <t>كلفة الوحدة نهاية
End Unit Cost</t>
        </is>
      </c>
      <c r="P2" s="3" t="inlineStr">
        <is>
          <t>رصيد بداية المدة كمية
OpenQty</t>
        </is>
      </c>
      <c r="Q2" s="3" t="inlineStr">
        <is>
          <t>كلفة بداية المدة
OpenCost</t>
        </is>
      </c>
      <c r="R2" s="3" t="inlineStr">
        <is>
          <t>كلفة الوحدة بداية
Open Unit Cost</t>
        </is>
      </c>
      <c r="S2" s="3" t="inlineStr">
        <is>
          <t>مجموع الإدخال كمية
TotalInQty</t>
        </is>
      </c>
      <c r="T2" s="3" t="inlineStr">
        <is>
          <t>كلفة الإدخال
InCost</t>
        </is>
      </c>
      <c r="U2" s="3" t="inlineStr">
        <is>
          <t>كلفة وحدة الإدخال
In Unit Cost</t>
        </is>
      </c>
      <c r="V2" s="3" t="inlineStr">
        <is>
          <t>مجموع الإخراج كمية
OutQty (+)</t>
        </is>
      </c>
      <c r="W2" s="3" t="inlineStr">
        <is>
          <t>كلفة الإخراج
OutCost</t>
        </is>
      </c>
      <c r="X2" s="3" t="inlineStr">
        <is>
          <t>كلفة وحدة الإخراج
Out Unit Cost</t>
        </is>
      </c>
      <c r="Y2" s="3" t="inlineStr">
        <is>
          <t>رصيد نهاية المدة كمية
EndQty</t>
        </is>
      </c>
      <c r="Z2" s="3" t="inlineStr">
        <is>
          <t>كلفة نهاية المدة
EndCost</t>
        </is>
      </c>
      <c r="AA2" s="3" t="inlineStr">
        <is>
          <t>كلفة الوحدة نهاية
End Unit Cost</t>
        </is>
      </c>
      <c r="AB2" s="2" t="inlineStr">
        <is>
          <t>رصيد بداية المدة كمية
OpenQty</t>
        </is>
      </c>
      <c r="AC2" s="2" t="inlineStr">
        <is>
          <t>كلفة بداية المدة
OpenCost</t>
        </is>
      </c>
      <c r="AD2" s="2" t="inlineStr">
        <is>
          <t>كلفة الوحدة بداية
Open Unit Cost</t>
        </is>
      </c>
      <c r="AE2" s="2" t="inlineStr">
        <is>
          <t>مجموع الإدخال كمية
TotalInQty</t>
        </is>
      </c>
      <c r="AF2" s="2" t="inlineStr">
        <is>
          <t>كلفة الإدخال
InCost</t>
        </is>
      </c>
      <c r="AG2" s="2" t="inlineStr">
        <is>
          <t>كلفة وحدة الإدخال
In Unit Cost</t>
        </is>
      </c>
      <c r="AH2" s="2" t="inlineStr">
        <is>
          <t>مجموع الإخراج كمية
OutQty (+)</t>
        </is>
      </c>
      <c r="AI2" s="2" t="inlineStr">
        <is>
          <t>كلفة الإخراج
OutCost</t>
        </is>
      </c>
      <c r="AJ2" s="2" t="inlineStr">
        <is>
          <t>كلفة وحدة الإخراج
Out Unit Cost</t>
        </is>
      </c>
      <c r="AK2" s="2" t="inlineStr">
        <is>
          <t>رصيد نهاية المدة كمية
EndQty</t>
        </is>
      </c>
      <c r="AL2" s="2" t="inlineStr">
        <is>
          <t>كلفة نهاية المدة
EndCost</t>
        </is>
      </c>
      <c r="AM2" s="2" t="inlineStr">
        <is>
          <t>كلفة الوحدة نهاية
End Unit Cost</t>
        </is>
      </c>
      <c r="AN2" s="3" t="inlineStr">
        <is>
          <t>رصيد بداية المدة كمية
OpenQty</t>
        </is>
      </c>
      <c r="AO2" s="3" t="inlineStr">
        <is>
          <t>كلفة بداية المدة
OpenCost</t>
        </is>
      </c>
      <c r="AP2" s="3" t="inlineStr">
        <is>
          <t>كلفة الوحدة بداية
Open Unit Cost</t>
        </is>
      </c>
      <c r="AQ2" s="3" t="inlineStr">
        <is>
          <t>مجموع الإدخال كمية
TotalInQty</t>
        </is>
      </c>
      <c r="AR2" s="3" t="inlineStr">
        <is>
          <t>كلفة الإدخال
InCost</t>
        </is>
      </c>
      <c r="AS2" s="3" t="inlineStr">
        <is>
          <t>كلفة وحدة الإدخال
In Unit Cost</t>
        </is>
      </c>
      <c r="AT2" s="3" t="inlineStr">
        <is>
          <t>مجموع الإخراج كمية
OutQty (+)</t>
        </is>
      </c>
      <c r="AU2" s="3" t="inlineStr">
        <is>
          <t>كلفة الإخراج
OutCost</t>
        </is>
      </c>
      <c r="AV2" s="3" t="inlineStr">
        <is>
          <t>كلفة وحدة الإخراج
Out Unit Cost</t>
        </is>
      </c>
      <c r="AW2" s="3" t="inlineStr">
        <is>
          <t>رصيد نهاية المدة كمية
EndQty</t>
        </is>
      </c>
      <c r="AX2" s="3" t="inlineStr">
        <is>
          <t>كلفة نهاية المدة
EndCost</t>
        </is>
      </c>
      <c r="AY2" s="3" t="inlineStr">
        <is>
          <t>كلفة الوحدة نهاية
End Unit Cost</t>
        </is>
      </c>
      <c r="AZ2" s="2" t="inlineStr">
        <is>
          <t>رصيد بداية المدة كمية
OpenQty</t>
        </is>
      </c>
      <c r="BA2" s="2" t="inlineStr">
        <is>
          <t>كلفة بداية المدة
OpenCost</t>
        </is>
      </c>
      <c r="BB2" s="2" t="inlineStr">
        <is>
          <t>كلفة الوحدة بداية
Open Unit Cost</t>
        </is>
      </c>
      <c r="BC2" s="2" t="inlineStr">
        <is>
          <t>مجموع الإدخال كمية
TotalInQty</t>
        </is>
      </c>
      <c r="BD2" s="2" t="inlineStr">
        <is>
          <t>كلفة الإدخال
InCost</t>
        </is>
      </c>
      <c r="BE2" s="2" t="inlineStr">
        <is>
          <t>كلفة وحدة الإدخال
In Unit Cost</t>
        </is>
      </c>
      <c r="BF2" s="2" t="inlineStr">
        <is>
          <t>مجموع الإخراج كمية
OutQty (+)</t>
        </is>
      </c>
      <c r="BG2" s="2" t="inlineStr">
        <is>
          <t>كلفة الإخراج
OutCost</t>
        </is>
      </c>
      <c r="BH2" s="2" t="inlineStr">
        <is>
          <t>كلفة وحدة الإخراج
Out Unit Cost</t>
        </is>
      </c>
      <c r="BI2" s="2" t="inlineStr">
        <is>
          <t>رصيد نهاية المدة كمية
EndQty</t>
        </is>
      </c>
      <c r="BJ2" s="2" t="inlineStr">
        <is>
          <t>كلفة نهاية المدة
EndCost</t>
        </is>
      </c>
      <c r="BK2" s="2" t="inlineStr">
        <is>
          <t>كلفة الوحدة نهاية
End Unit Cost</t>
        </is>
      </c>
      <c r="BL2" s="3" t="inlineStr">
        <is>
          <t>رصيد بداية المدة كمية
OpenQty</t>
        </is>
      </c>
      <c r="BM2" s="3" t="inlineStr">
        <is>
          <t>كلفة بداية المدة
OpenCost</t>
        </is>
      </c>
      <c r="BN2" s="3" t="inlineStr">
        <is>
          <t>كلفة الوحدة بداية
Open Unit Cost</t>
        </is>
      </c>
      <c r="BO2" s="3" t="inlineStr">
        <is>
          <t>مجموع الإدخال كمية
TotalInQty</t>
        </is>
      </c>
      <c r="BP2" s="3" t="inlineStr">
        <is>
          <t>كلفة الإدخال
InCost</t>
        </is>
      </c>
      <c r="BQ2" s="3" t="inlineStr">
        <is>
          <t>كلفة وحدة الإدخال
In Unit Cost</t>
        </is>
      </c>
      <c r="BR2" s="3" t="inlineStr">
        <is>
          <t>مجموع الإخراج كمية
OutQty (+)</t>
        </is>
      </c>
      <c r="BS2" s="3" t="inlineStr">
        <is>
          <t>كلفة الإخراج
OutCost</t>
        </is>
      </c>
      <c r="BT2" s="3" t="inlineStr">
        <is>
          <t>كلفة وحدة الإخراج
Out Unit Cost</t>
        </is>
      </c>
      <c r="BU2" s="3" t="inlineStr">
        <is>
          <t>رصيد نهاية المدة كمية
EndQty</t>
        </is>
      </c>
      <c r="BV2" s="3" t="inlineStr">
        <is>
          <t>كلفة نهاية المدة
EndCost</t>
        </is>
      </c>
      <c r="BW2" s="3" t="inlineStr">
        <is>
          <t>كلفة الوحدة نهاية
End Unit Cost</t>
        </is>
      </c>
      <c r="BX2" s="2" t="inlineStr">
        <is>
          <t>رصيد بداية المدة كمية
OpenQty</t>
        </is>
      </c>
      <c r="BY2" s="2" t="inlineStr">
        <is>
          <t>كلفة بداية المدة
OpenCost</t>
        </is>
      </c>
      <c r="BZ2" s="2" t="inlineStr">
        <is>
          <t>كلفة الوحدة بداية
Open Unit Cost</t>
        </is>
      </c>
      <c r="CA2" s="2" t="inlineStr">
        <is>
          <t>مجموع الإدخال كمية
TotalInQty</t>
        </is>
      </c>
      <c r="CB2" s="2" t="inlineStr">
        <is>
          <t>كلفة الإدخال
InCost</t>
        </is>
      </c>
      <c r="CC2" s="2" t="inlineStr">
        <is>
          <t>كلفة وحدة الإدخال
In Unit Cost</t>
        </is>
      </c>
      <c r="CD2" s="2" t="inlineStr">
        <is>
          <t>مجموع الإخراج كمية
OutQty (+)</t>
        </is>
      </c>
      <c r="CE2" s="2" t="inlineStr">
        <is>
          <t>كلفة الإخراج
OutCost</t>
        </is>
      </c>
      <c r="CF2" s="2" t="inlineStr">
        <is>
          <t>كلفة وحدة الإخراج
Out Unit Cost</t>
        </is>
      </c>
      <c r="CG2" s="2" t="inlineStr">
        <is>
          <t>رصيد نهاية المدة كمية
EndQty</t>
        </is>
      </c>
      <c r="CH2" s="2" t="inlineStr">
        <is>
          <t>كلفة نهاية المدة
EndCost</t>
        </is>
      </c>
      <c r="CI2" s="2" t="inlineStr">
        <is>
          <t>كلفة الوحدة نهاية
End Unit Cost</t>
        </is>
      </c>
      <c r="CJ2" s="3" t="inlineStr">
        <is>
          <t>رصيد بداية المدة كمية
OpenQty</t>
        </is>
      </c>
      <c r="CK2" s="3" t="inlineStr">
        <is>
          <t>كلفة بداية المدة
OpenCost</t>
        </is>
      </c>
      <c r="CL2" s="3" t="inlineStr">
        <is>
          <t>كلفة الوحدة بداية
Open Unit Cost</t>
        </is>
      </c>
      <c r="CM2" s="3" t="inlineStr">
        <is>
          <t>مجموع الإدخال كمية
TotalInQty</t>
        </is>
      </c>
      <c r="CN2" s="3" t="inlineStr">
        <is>
          <t>كلفة الإدخال
InCost</t>
        </is>
      </c>
      <c r="CO2" s="3" t="inlineStr">
        <is>
          <t>كلفة وحدة الإدخال
In Unit Cost</t>
        </is>
      </c>
      <c r="CP2" s="3" t="inlineStr">
        <is>
          <t>مجموع الإخراج كمية
OutQty (+)</t>
        </is>
      </c>
      <c r="CQ2" s="3" t="inlineStr">
        <is>
          <t>كلفة الإخراج
OutCost</t>
        </is>
      </c>
      <c r="CR2" s="3" t="inlineStr">
        <is>
          <t>كلفة وحدة الإخراج
Out Unit Cost</t>
        </is>
      </c>
      <c r="CS2" s="3" t="inlineStr">
        <is>
          <t>رصيد نهاية المدة كمية
EndQty</t>
        </is>
      </c>
      <c r="CT2" s="3" t="inlineStr">
        <is>
          <t>كلفة نهاية المدة
EndCost</t>
        </is>
      </c>
      <c r="CU2" s="3" t="inlineStr">
        <is>
          <t>كلفة الوحدة نهاية
End Unit Cost</t>
        </is>
      </c>
      <c r="CV2" s="2" t="inlineStr">
        <is>
          <t>رصيد بداية المدة كمية
OpenQty</t>
        </is>
      </c>
      <c r="CW2" s="2" t="inlineStr">
        <is>
          <t>كلفة بداية المدة
OpenCost</t>
        </is>
      </c>
      <c r="CX2" s="2" t="inlineStr">
        <is>
          <t>كلفة الوحدة بداية
Open Unit Cost</t>
        </is>
      </c>
      <c r="CY2" s="2" t="inlineStr">
        <is>
          <t>مجموع الإدخال كمية
TotalInQty</t>
        </is>
      </c>
      <c r="CZ2" s="2" t="inlineStr">
        <is>
          <t>كلفة الإدخال
InCost</t>
        </is>
      </c>
      <c r="DA2" s="2" t="inlineStr">
        <is>
          <t>كلفة وحدة الإدخال
In Unit Cost</t>
        </is>
      </c>
      <c r="DB2" s="2" t="inlineStr">
        <is>
          <t>مجموع الإخراج كمية
OutQty (+)</t>
        </is>
      </c>
      <c r="DC2" s="2" t="inlineStr">
        <is>
          <t>كلفة الإخراج
OutCost</t>
        </is>
      </c>
      <c r="DD2" s="2" t="inlineStr">
        <is>
          <t>كلفة وحدة الإخراج
Out Unit Cost</t>
        </is>
      </c>
      <c r="DE2" s="2" t="inlineStr">
        <is>
          <t>رصيد نهاية المدة كمية
EndQty</t>
        </is>
      </c>
      <c r="DF2" s="2" t="inlineStr">
        <is>
          <t>كلفة نهاية المدة
EndCost</t>
        </is>
      </c>
      <c r="DG2" s="2" t="inlineStr">
        <is>
          <t>كلفة الوحدة نهاية
End Unit Cost</t>
        </is>
      </c>
      <c r="DH2" s="4" t="inlineStr">
        <is>
          <t>إجمالي الإخراج 9 أشهر كمية
Total Out Qty 9M</t>
        </is>
      </c>
      <c r="DI2" s="4" t="inlineStr">
        <is>
          <t>إجمالي كلفة الإخراج 9 أشهر
Total Out Cost 9M</t>
        </is>
      </c>
      <c r="DJ2" s="4" t="inlineStr">
        <is>
          <t>متوسط الاستهلاك الشهري الفعلي كمية
Avg Monthly Out Qty</t>
        </is>
      </c>
      <c r="DK2" s="4" t="inlineStr">
        <is>
          <t>متوسط كلفة الاستهلاك الشهري
Avg Monthly Out Cost</t>
        </is>
      </c>
      <c r="DL2" s="4" t="inlineStr">
        <is>
          <t>متوسط كلفة الوحدة الفعلية 9 أشهر
Actual Avg Unit Cost 9M</t>
        </is>
      </c>
      <c r="DM2" s="4" t="inlineStr">
        <is>
          <t>كلفة الوحدة المعيارية في النظام
Std Unit Cost (ItemUnitCost M09)</t>
        </is>
      </c>
      <c r="DN2" s="4" t="inlineStr">
        <is>
          <t>الفرق % بين الفعلية والمعيارية
Actual vs Std %</t>
        </is>
      </c>
      <c r="DO2" s="4" t="inlineStr">
        <is>
          <t>معدل الاستهلاك الشهري في النظام
System ConsMonRate9 (M09)</t>
        </is>
      </c>
      <c r="DP2" s="4" t="inlineStr">
        <is>
          <t>الفرق بين معدلنا ومعدل النظام
Our Rate - System Rate</t>
        </is>
      </c>
      <c r="DQ2" s="4" t="inlineStr">
        <is>
          <t>عدد الأشهر التي فيها حركة إخراج
Months with Out Movement</t>
        </is>
      </c>
      <c r="DR2" s="4" t="inlineStr">
        <is>
          <t>رصيد نهاية أيلول كمية
EndQty Sep</t>
        </is>
      </c>
      <c r="DS2" s="4" t="inlineStr">
        <is>
          <t>شهور التغطية
Coverage Months</t>
        </is>
      </c>
      <c r="DT2" s="5" t="inlineStr">
        <is>
          <t>تدقيق (يجب أن يكون 0)
Check (=0)</t>
        </is>
      </c>
    </row>
    <row r="3">
      <c r="A3">
        <f>'M01'!C2</f>
        <v/>
      </c>
      <c r="B3">
        <f>'M01'!D2</f>
        <v/>
      </c>
      <c r="C3">
        <f>'M01'!A2</f>
        <v/>
      </c>
      <c r="D3" s="6">
        <f>'M01'!E2</f>
        <v/>
      </c>
      <c r="E3" s="6">
        <f>'M01'!F2</f>
        <v/>
      </c>
      <c r="F3" s="7">
        <f>IFERROR(E3/D3,0)</f>
        <v/>
      </c>
      <c r="G3" s="6">
        <f>'M01'!M2</f>
        <v/>
      </c>
      <c r="H3" s="6">
        <f>IF('M01'!AG2&gt;0,'M01'!AG2+MAX(0,G3-'M01'!H2)*IF(AND(D3&lt;&gt;0,E3&lt;&gt;0),E3/D3,'M01'!V2),G3*IF(AND(D3&lt;&gt;0,E3&lt;&gt;0),E3/D3,'M01'!V2))</f>
        <v/>
      </c>
      <c r="I3" s="7">
        <f>IFERROR(H3/G3,0)</f>
        <v/>
      </c>
      <c r="J3" s="6">
        <f>-'M01'!S2</f>
        <v/>
      </c>
      <c r="K3" s="6">
        <f>E3+H3-N3</f>
        <v/>
      </c>
      <c r="L3" s="7">
        <f>IFERROR(K3/J3,0)</f>
        <v/>
      </c>
      <c r="M3" s="6">
        <f>'M01'!T2</f>
        <v/>
      </c>
      <c r="N3" s="6">
        <f>'M01'!U2</f>
        <v/>
      </c>
      <c r="O3" s="7">
        <f>IFERROR(N3/M3,0)</f>
        <v/>
      </c>
      <c r="P3" s="6">
        <f>'M02'!E2</f>
        <v/>
      </c>
      <c r="Q3" s="6">
        <f>'M02'!F2</f>
        <v/>
      </c>
      <c r="R3" s="7">
        <f>IFERROR(Q3/P3,0)</f>
        <v/>
      </c>
      <c r="S3" s="6">
        <f>'M02'!M2</f>
        <v/>
      </c>
      <c r="T3" s="6">
        <f>IF('M02'!AG2&gt;0,'M02'!AG2+MAX(0,S3-'M02'!H2)*IF(AND(P3&lt;&gt;0,Q3&lt;&gt;0),Q3/P3,'M02'!V2),S3*IF(AND(P3&lt;&gt;0,Q3&lt;&gt;0),Q3/P3,'M02'!V2))</f>
        <v/>
      </c>
      <c r="U3" s="7">
        <f>IFERROR(T3/S3,0)</f>
        <v/>
      </c>
      <c r="V3" s="6">
        <f>-'M02'!S2</f>
        <v/>
      </c>
      <c r="W3" s="6">
        <f>Q3+T3-Z3</f>
        <v/>
      </c>
      <c r="X3" s="7">
        <f>IFERROR(W3/V3,0)</f>
        <v/>
      </c>
      <c r="Y3" s="6">
        <f>'M02'!T2</f>
        <v/>
      </c>
      <c r="Z3" s="6">
        <f>'M02'!U2</f>
        <v/>
      </c>
      <c r="AA3" s="7">
        <f>IFERROR(Z3/Y3,0)</f>
        <v/>
      </c>
      <c r="AB3" s="6">
        <f>'M03'!E2</f>
        <v/>
      </c>
      <c r="AC3" s="6">
        <f>'M03'!F2</f>
        <v/>
      </c>
      <c r="AD3" s="7">
        <f>IFERROR(AC3/AB3,0)</f>
        <v/>
      </c>
      <c r="AE3" s="6">
        <f>'M03'!M2</f>
        <v/>
      </c>
      <c r="AF3" s="6">
        <f>IF('M03'!AG2&gt;0,'M03'!AG2+MAX(0,AE3-'M03'!H2)*IF(AND(AB3&lt;&gt;0,AC3&lt;&gt;0),AC3/AB3,'M03'!V2),AE3*IF(AND(AB3&lt;&gt;0,AC3&lt;&gt;0),AC3/AB3,'M03'!V2))</f>
        <v/>
      </c>
      <c r="AG3" s="7">
        <f>IFERROR(AF3/AE3,0)</f>
        <v/>
      </c>
      <c r="AH3" s="6">
        <f>-'M03'!S2</f>
        <v/>
      </c>
      <c r="AI3" s="6">
        <f>AC3+AF3-AL3</f>
        <v/>
      </c>
      <c r="AJ3" s="7">
        <f>IFERROR(AI3/AH3,0)</f>
        <v/>
      </c>
      <c r="AK3" s="6">
        <f>'M03'!T2</f>
        <v/>
      </c>
      <c r="AL3" s="6">
        <f>'M03'!U2</f>
        <v/>
      </c>
      <c r="AM3" s="7">
        <f>IFERROR(AL3/AK3,0)</f>
        <v/>
      </c>
      <c r="AN3" s="6">
        <f>'M04'!E2</f>
        <v/>
      </c>
      <c r="AO3" s="6">
        <f>'M04'!F2</f>
        <v/>
      </c>
      <c r="AP3" s="7">
        <f>IFERROR(AO3/AN3,0)</f>
        <v/>
      </c>
      <c r="AQ3" s="6">
        <f>'M04'!M2</f>
        <v/>
      </c>
      <c r="AR3" s="6">
        <f>IF('M04'!AG2&gt;0,'M04'!AG2+MAX(0,AQ3-'M04'!H2)*IF(AND(AN3&lt;&gt;0,AO3&lt;&gt;0),AO3/AN3,'M04'!V2),AQ3*IF(AND(AN3&lt;&gt;0,AO3&lt;&gt;0),AO3/AN3,'M04'!V2))</f>
        <v/>
      </c>
      <c r="AS3" s="7">
        <f>IFERROR(AR3/AQ3,0)</f>
        <v/>
      </c>
      <c r="AT3" s="6">
        <f>-'M04'!S2</f>
        <v/>
      </c>
      <c r="AU3" s="6">
        <f>AO3+AR3-AX3</f>
        <v/>
      </c>
      <c r="AV3" s="7">
        <f>IFERROR(AU3/AT3,0)</f>
        <v/>
      </c>
      <c r="AW3" s="6">
        <f>'M04'!T2</f>
        <v/>
      </c>
      <c r="AX3" s="6">
        <f>'M04'!U2</f>
        <v/>
      </c>
      <c r="AY3" s="7">
        <f>IFERROR(AX3/AW3,0)</f>
        <v/>
      </c>
      <c r="AZ3" s="6">
        <f>'M05'!E2</f>
        <v/>
      </c>
      <c r="BA3" s="6">
        <f>'M05'!F2</f>
        <v/>
      </c>
      <c r="BB3" s="7">
        <f>IFERROR(BA3/AZ3,0)</f>
        <v/>
      </c>
      <c r="BC3" s="6">
        <f>'M05'!M2</f>
        <v/>
      </c>
      <c r="BD3" s="6">
        <f>IF('M05'!AG2&gt;0,'M05'!AG2+MAX(0,BC3-'M05'!H2)*IF(AND(AZ3&lt;&gt;0,BA3&lt;&gt;0),BA3/AZ3,'M05'!V2),BC3*IF(AND(AZ3&lt;&gt;0,BA3&lt;&gt;0),BA3/AZ3,'M05'!V2))</f>
        <v/>
      </c>
      <c r="BE3" s="7">
        <f>IFERROR(BD3/BC3,0)</f>
        <v/>
      </c>
      <c r="BF3" s="6">
        <f>-'M05'!S2</f>
        <v/>
      </c>
      <c r="BG3" s="6">
        <f>BA3+BD3-BJ3</f>
        <v/>
      </c>
      <c r="BH3" s="7">
        <f>IFERROR(BG3/BF3,0)</f>
        <v/>
      </c>
      <c r="BI3" s="6">
        <f>'M05'!T2</f>
        <v/>
      </c>
      <c r="BJ3" s="6">
        <f>'M05'!U2</f>
        <v/>
      </c>
      <c r="BK3" s="7">
        <f>IFERROR(BJ3/BI3,0)</f>
        <v/>
      </c>
      <c r="BL3" s="6">
        <f>'M06'!E2</f>
        <v/>
      </c>
      <c r="BM3" s="6">
        <f>'M06'!F2</f>
        <v/>
      </c>
      <c r="BN3" s="7">
        <f>IFERROR(BM3/BL3,0)</f>
        <v/>
      </c>
      <c r="BO3" s="6">
        <f>'M06'!M2</f>
        <v/>
      </c>
      <c r="BP3" s="6">
        <f>IF('M06'!AG2&gt;0,'M06'!AG2+MAX(0,BO3-'M06'!H2)*IF(AND(BL3&lt;&gt;0,BM3&lt;&gt;0),BM3/BL3,'M06'!V2),BO3*IF(AND(BL3&lt;&gt;0,BM3&lt;&gt;0),BM3/BL3,'M06'!V2))</f>
        <v/>
      </c>
      <c r="BQ3" s="7">
        <f>IFERROR(BP3/BO3,0)</f>
        <v/>
      </c>
      <c r="BR3" s="6">
        <f>-'M06'!S2</f>
        <v/>
      </c>
      <c r="BS3" s="6">
        <f>BM3+BP3-BV3</f>
        <v/>
      </c>
      <c r="BT3" s="7">
        <f>IFERROR(BS3/BR3,0)</f>
        <v/>
      </c>
      <c r="BU3" s="6">
        <f>'M06'!T2</f>
        <v/>
      </c>
      <c r="BV3" s="6">
        <f>'M06'!U2</f>
        <v/>
      </c>
      <c r="BW3" s="7">
        <f>IFERROR(BV3/BU3,0)</f>
        <v/>
      </c>
      <c r="BX3" s="6">
        <f>'M07'!E2</f>
        <v/>
      </c>
      <c r="BY3" s="6">
        <f>'M07'!F2</f>
        <v/>
      </c>
      <c r="BZ3" s="7">
        <f>IFERROR(BY3/BX3,0)</f>
        <v/>
      </c>
      <c r="CA3" s="6">
        <f>'M07'!M2</f>
        <v/>
      </c>
      <c r="CB3" s="6">
        <f>IF('M07'!AG2&gt;0,'M07'!AG2+MAX(0,CA3-'M07'!H2)*IF(AND(BX3&lt;&gt;0,BY3&lt;&gt;0),BY3/BX3,'M07'!V2),CA3*IF(AND(BX3&lt;&gt;0,BY3&lt;&gt;0),BY3/BX3,'M07'!V2))</f>
        <v/>
      </c>
      <c r="CC3" s="7">
        <f>IFERROR(CB3/CA3,0)</f>
        <v/>
      </c>
      <c r="CD3" s="6">
        <f>-'M07'!S2</f>
        <v/>
      </c>
      <c r="CE3" s="6">
        <f>BY3+CB3-CH3</f>
        <v/>
      </c>
      <c r="CF3" s="7">
        <f>IFERROR(CE3/CD3,0)</f>
        <v/>
      </c>
      <c r="CG3" s="6">
        <f>'M07'!T2</f>
        <v/>
      </c>
      <c r="CH3" s="6">
        <f>'M07'!U2</f>
        <v/>
      </c>
      <c r="CI3" s="7">
        <f>IFERROR(CH3/CG3,0)</f>
        <v/>
      </c>
      <c r="CJ3" s="6">
        <f>'M08'!E2</f>
        <v/>
      </c>
      <c r="CK3" s="6">
        <f>'M08'!F2</f>
        <v/>
      </c>
      <c r="CL3" s="7">
        <f>IFERROR(CK3/CJ3,0)</f>
        <v/>
      </c>
      <c r="CM3" s="6">
        <f>'M08'!M2</f>
        <v/>
      </c>
      <c r="CN3" s="6">
        <f>IF('M08'!AG2&gt;0,'M08'!AG2+MAX(0,CM3-'M08'!H2)*IF(AND(CJ3&lt;&gt;0,CK3&lt;&gt;0),CK3/CJ3,'M08'!V2),CM3*IF(AND(CJ3&lt;&gt;0,CK3&lt;&gt;0),CK3/CJ3,'M08'!V2))</f>
        <v/>
      </c>
      <c r="CO3" s="7">
        <f>IFERROR(CN3/CM3,0)</f>
        <v/>
      </c>
      <c r="CP3" s="6">
        <f>-'M08'!S2</f>
        <v/>
      </c>
      <c r="CQ3" s="6">
        <f>CK3+CN3-CT3</f>
        <v/>
      </c>
      <c r="CR3" s="7">
        <f>IFERROR(CQ3/CP3,0)</f>
        <v/>
      </c>
      <c r="CS3" s="6">
        <f>'M08'!T2</f>
        <v/>
      </c>
      <c r="CT3" s="6">
        <f>'M08'!U2</f>
        <v/>
      </c>
      <c r="CU3" s="7">
        <f>IFERROR(CT3/CS3,0)</f>
        <v/>
      </c>
      <c r="CV3" s="6">
        <f>'M09'!E2</f>
        <v/>
      </c>
      <c r="CW3" s="6">
        <f>'M09'!F2</f>
        <v/>
      </c>
      <c r="CX3" s="7">
        <f>IFERROR(CW3/CV3,0)</f>
        <v/>
      </c>
      <c r="CY3" s="6">
        <f>'M09'!M2</f>
        <v/>
      </c>
      <c r="CZ3" s="6">
        <f>IF('M09'!AG2&gt;0,'M09'!AG2+MAX(0,CY3-'M09'!H2)*IF(AND(CV3&lt;&gt;0,CW3&lt;&gt;0),CW3/CV3,'M09'!V2),CY3*IF(AND(CV3&lt;&gt;0,CW3&lt;&gt;0),CW3/CV3,'M09'!V2))</f>
        <v/>
      </c>
      <c r="DA3" s="7">
        <f>IFERROR(CZ3/CY3,0)</f>
        <v/>
      </c>
      <c r="DB3" s="6">
        <f>-'M09'!S2</f>
        <v/>
      </c>
      <c r="DC3" s="6">
        <f>CW3+CZ3-DF3</f>
        <v/>
      </c>
      <c r="DD3" s="7">
        <f>IFERROR(DC3/DB3,0)</f>
        <v/>
      </c>
      <c r="DE3" s="6">
        <f>'M09'!T2</f>
        <v/>
      </c>
      <c r="DF3" s="6">
        <f>'M09'!U2</f>
        <v/>
      </c>
      <c r="DG3" s="7">
        <f>IFERROR(DF3/DE3,0)</f>
        <v/>
      </c>
      <c r="DH3" s="6">
        <f>SUM(J3,V3,AH3,AT3,BF3,BR3,CD3,CP3,DB3)</f>
        <v/>
      </c>
      <c r="DI3" s="6">
        <f>SUM(K3,W3,AI3,AU3,BG3,BS3,CE3,CQ3,DC3)</f>
        <v/>
      </c>
      <c r="DJ3" s="6">
        <f>DH3/9</f>
        <v/>
      </c>
      <c r="DK3" s="6">
        <f>DI3/9</f>
        <v/>
      </c>
      <c r="DL3" s="7">
        <f>IFERROR(DI3/DH3,0)</f>
        <v/>
      </c>
      <c r="DM3" s="7">
        <f>'M09'!V2</f>
        <v/>
      </c>
      <c r="DN3" s="8">
        <f>IFERROR(DL3/DM3-1,0)</f>
        <v/>
      </c>
      <c r="DO3" s="6">
        <f>'M09'!AD2</f>
        <v/>
      </c>
      <c r="DP3" s="6">
        <f>DJ3-DO3</f>
        <v/>
      </c>
      <c r="DQ3" s="9">
        <f>COUNTIF(J3,"&gt;0")+COUNTIF(V3,"&gt;0")+COUNTIF(AH3,"&gt;0")+COUNTIF(AT3,"&gt;0")+COUNTIF(BF3,"&gt;0")+COUNTIF(BR3,"&gt;0")+COUNTIF(CD3,"&gt;0")+COUNTIF(CP3,"&gt;0")+COUNTIF(DB3,"&gt;0")</f>
        <v/>
      </c>
      <c r="DR3" s="6">
        <f>DE3</f>
        <v/>
      </c>
      <c r="DS3" s="10">
        <f>IFERROR(DR3/DJ3,0)</f>
        <v/>
      </c>
      <c r="DT3" s="6">
        <f>D3+SUM(G3,S3,AE3,AQ3,BC3,BO3,CA3,CM3,CY3)-SUM(J3,V3,AH3,AT3,BF3,BR3,CD3,CP3,DB3)-DE3</f>
        <v/>
      </c>
    </row>
    <row r="4">
      <c r="A4">
        <f>'M01'!C3</f>
        <v/>
      </c>
      <c r="B4">
        <f>'M01'!D3</f>
        <v/>
      </c>
      <c r="C4">
        <f>'M01'!A3</f>
        <v/>
      </c>
      <c r="D4" s="6">
        <f>'M01'!E3</f>
        <v/>
      </c>
      <c r="E4" s="6">
        <f>'M01'!F3</f>
        <v/>
      </c>
      <c r="F4" s="7">
        <f>IFERROR(E4/D4,0)</f>
        <v/>
      </c>
      <c r="G4" s="6">
        <f>'M01'!M3</f>
        <v/>
      </c>
      <c r="H4" s="6">
        <f>IF('M01'!AG3&gt;0,'M01'!AG3+MAX(0,G4-'M01'!H3)*IF(AND(D4&lt;&gt;0,E4&lt;&gt;0),E4/D4,'M01'!V3),G4*IF(AND(D4&lt;&gt;0,E4&lt;&gt;0),E4/D4,'M01'!V3))</f>
        <v/>
      </c>
      <c r="I4" s="7">
        <f>IFERROR(H4/G4,0)</f>
        <v/>
      </c>
      <c r="J4" s="6">
        <f>-'M01'!S3</f>
        <v/>
      </c>
      <c r="K4" s="6">
        <f>E4+H4-N4</f>
        <v/>
      </c>
      <c r="L4" s="7">
        <f>IFERROR(K4/J4,0)</f>
        <v/>
      </c>
      <c r="M4" s="6">
        <f>'M01'!T3</f>
        <v/>
      </c>
      <c r="N4" s="6">
        <f>'M01'!U3</f>
        <v/>
      </c>
      <c r="O4" s="7">
        <f>IFERROR(N4/M4,0)</f>
        <v/>
      </c>
      <c r="P4" s="6">
        <f>'M02'!E3</f>
        <v/>
      </c>
      <c r="Q4" s="6">
        <f>'M02'!F3</f>
        <v/>
      </c>
      <c r="R4" s="7">
        <f>IFERROR(Q4/P4,0)</f>
        <v/>
      </c>
      <c r="S4" s="6">
        <f>'M02'!M3</f>
        <v/>
      </c>
      <c r="T4" s="6">
        <f>IF('M02'!AG3&gt;0,'M02'!AG3+MAX(0,S4-'M02'!H3)*IF(AND(P4&lt;&gt;0,Q4&lt;&gt;0),Q4/P4,'M02'!V3),S4*IF(AND(P4&lt;&gt;0,Q4&lt;&gt;0),Q4/P4,'M02'!V3))</f>
        <v/>
      </c>
      <c r="U4" s="7">
        <f>IFERROR(T4/S4,0)</f>
        <v/>
      </c>
      <c r="V4" s="6">
        <f>-'M02'!S3</f>
        <v/>
      </c>
      <c r="W4" s="6">
        <f>Q4+T4-Z4</f>
        <v/>
      </c>
      <c r="X4" s="7">
        <f>IFERROR(W4/V4,0)</f>
        <v/>
      </c>
      <c r="Y4" s="6">
        <f>'M02'!T3</f>
        <v/>
      </c>
      <c r="Z4" s="6">
        <f>'M02'!U3</f>
        <v/>
      </c>
      <c r="AA4" s="7">
        <f>IFERROR(Z4/Y4,0)</f>
        <v/>
      </c>
      <c r="AB4" s="6">
        <f>'M03'!E3</f>
        <v/>
      </c>
      <c r="AC4" s="6">
        <f>'M03'!F3</f>
        <v/>
      </c>
      <c r="AD4" s="7">
        <f>IFERROR(AC4/AB4,0)</f>
        <v/>
      </c>
      <c r="AE4" s="6">
        <f>'M03'!M3</f>
        <v/>
      </c>
      <c r="AF4" s="6">
        <f>IF('M03'!AG3&gt;0,'M03'!AG3+MAX(0,AE4-'M03'!H3)*IF(AND(AB4&lt;&gt;0,AC4&lt;&gt;0),AC4/AB4,'M03'!V3),AE4*IF(AND(AB4&lt;&gt;0,AC4&lt;&gt;0),AC4/AB4,'M03'!V3))</f>
        <v/>
      </c>
      <c r="AG4" s="7">
        <f>IFERROR(AF4/AE4,0)</f>
        <v/>
      </c>
      <c r="AH4" s="6">
        <f>-'M03'!S3</f>
        <v/>
      </c>
      <c r="AI4" s="6">
        <f>AC4+AF4-AL4</f>
        <v/>
      </c>
      <c r="AJ4" s="7">
        <f>IFERROR(AI4/AH4,0)</f>
        <v/>
      </c>
      <c r="AK4" s="6">
        <f>'M03'!T3</f>
        <v/>
      </c>
      <c r="AL4" s="6">
        <f>'M03'!U3</f>
        <v/>
      </c>
      <c r="AM4" s="7">
        <f>IFERROR(AL4/AK4,0)</f>
        <v/>
      </c>
      <c r="AN4" s="6">
        <f>'M04'!E3</f>
        <v/>
      </c>
      <c r="AO4" s="6">
        <f>'M04'!F3</f>
        <v/>
      </c>
      <c r="AP4" s="7">
        <f>IFERROR(AO4/AN4,0)</f>
        <v/>
      </c>
      <c r="AQ4" s="6">
        <f>'M04'!M3</f>
        <v/>
      </c>
      <c r="AR4" s="6">
        <f>IF('M04'!AG3&gt;0,'M04'!AG3+MAX(0,AQ4-'M04'!H3)*IF(AND(AN4&lt;&gt;0,AO4&lt;&gt;0),AO4/AN4,'M04'!V3),AQ4*IF(AND(AN4&lt;&gt;0,AO4&lt;&gt;0),AO4/AN4,'M04'!V3))</f>
        <v/>
      </c>
      <c r="AS4" s="7">
        <f>IFERROR(AR4/AQ4,0)</f>
        <v/>
      </c>
      <c r="AT4" s="6">
        <f>-'M04'!S3</f>
        <v/>
      </c>
      <c r="AU4" s="6">
        <f>AO4+AR4-AX4</f>
        <v/>
      </c>
      <c r="AV4" s="7">
        <f>IFERROR(AU4/AT4,0)</f>
        <v/>
      </c>
      <c r="AW4" s="6">
        <f>'M04'!T3</f>
        <v/>
      </c>
      <c r="AX4" s="6">
        <f>'M04'!U3</f>
        <v/>
      </c>
      <c r="AY4" s="7">
        <f>IFERROR(AX4/AW4,0)</f>
        <v/>
      </c>
      <c r="AZ4" s="6">
        <f>'M05'!E3</f>
        <v/>
      </c>
      <c r="BA4" s="6">
        <f>'M05'!F3</f>
        <v/>
      </c>
      <c r="BB4" s="7">
        <f>IFERROR(BA4/AZ4,0)</f>
        <v/>
      </c>
      <c r="BC4" s="6">
        <f>'M05'!M3</f>
        <v/>
      </c>
      <c r="BD4" s="6">
        <f>IF('M05'!AG3&gt;0,'M05'!AG3+MAX(0,BC4-'M05'!H3)*IF(AND(AZ4&lt;&gt;0,BA4&lt;&gt;0),BA4/AZ4,'M05'!V3),BC4*IF(AND(AZ4&lt;&gt;0,BA4&lt;&gt;0),BA4/AZ4,'M05'!V3))</f>
        <v/>
      </c>
      <c r="BE4" s="7">
        <f>IFERROR(BD4/BC4,0)</f>
        <v/>
      </c>
      <c r="BF4" s="6">
        <f>-'M05'!S3</f>
        <v/>
      </c>
      <c r="BG4" s="6">
        <f>BA4+BD4-BJ4</f>
        <v/>
      </c>
      <c r="BH4" s="7">
        <f>IFERROR(BG4/BF4,0)</f>
        <v/>
      </c>
      <c r="BI4" s="6">
        <f>'M05'!T3</f>
        <v/>
      </c>
      <c r="BJ4" s="6">
        <f>'M05'!U3</f>
        <v/>
      </c>
      <c r="BK4" s="7">
        <f>IFERROR(BJ4/BI4,0)</f>
        <v/>
      </c>
      <c r="BL4" s="6">
        <f>'M06'!E3</f>
        <v/>
      </c>
      <c r="BM4" s="6">
        <f>'M06'!F3</f>
        <v/>
      </c>
      <c r="BN4" s="7">
        <f>IFERROR(BM4/BL4,0)</f>
        <v/>
      </c>
      <c r="BO4" s="6">
        <f>'M06'!M3</f>
        <v/>
      </c>
      <c r="BP4" s="6">
        <f>IF('M06'!AG3&gt;0,'M06'!AG3+MAX(0,BO4-'M06'!H3)*IF(AND(BL4&lt;&gt;0,BM4&lt;&gt;0),BM4/BL4,'M06'!V3),BO4*IF(AND(BL4&lt;&gt;0,BM4&lt;&gt;0),BM4/BL4,'M06'!V3))</f>
        <v/>
      </c>
      <c r="BQ4" s="7">
        <f>IFERROR(BP4/BO4,0)</f>
        <v/>
      </c>
      <c r="BR4" s="6">
        <f>-'M06'!S3</f>
        <v/>
      </c>
      <c r="BS4" s="6">
        <f>BM4+BP4-BV4</f>
        <v/>
      </c>
      <c r="BT4" s="7">
        <f>IFERROR(BS4/BR4,0)</f>
        <v/>
      </c>
      <c r="BU4" s="6">
        <f>'M06'!T3</f>
        <v/>
      </c>
      <c r="BV4" s="6">
        <f>'M06'!U3</f>
        <v/>
      </c>
      <c r="BW4" s="7">
        <f>IFERROR(BV4/BU4,0)</f>
        <v/>
      </c>
      <c r="BX4" s="6">
        <f>'M07'!E3</f>
        <v/>
      </c>
      <c r="BY4" s="6">
        <f>'M07'!F3</f>
        <v/>
      </c>
      <c r="BZ4" s="7">
        <f>IFERROR(BY4/BX4,0)</f>
        <v/>
      </c>
      <c r="CA4" s="6">
        <f>'M07'!M3</f>
        <v/>
      </c>
      <c r="CB4" s="6">
        <f>IF('M07'!AG3&gt;0,'M07'!AG3+MAX(0,CA4-'M07'!H3)*IF(AND(BX4&lt;&gt;0,BY4&lt;&gt;0),BY4/BX4,'M07'!V3),CA4*IF(AND(BX4&lt;&gt;0,BY4&lt;&gt;0),BY4/BX4,'M07'!V3))</f>
        <v/>
      </c>
      <c r="CC4" s="7">
        <f>IFERROR(CB4/CA4,0)</f>
        <v/>
      </c>
      <c r="CD4" s="6">
        <f>-'M07'!S3</f>
        <v/>
      </c>
      <c r="CE4" s="6">
        <f>BY4+CB4-CH4</f>
        <v/>
      </c>
      <c r="CF4" s="7">
        <f>IFERROR(CE4/CD4,0)</f>
        <v/>
      </c>
      <c r="CG4" s="6">
        <f>'M07'!T3</f>
        <v/>
      </c>
      <c r="CH4" s="6">
        <f>'M07'!U3</f>
        <v/>
      </c>
      <c r="CI4" s="7">
        <f>IFERROR(CH4/CG4,0)</f>
        <v/>
      </c>
      <c r="CJ4" s="6">
        <f>'M08'!E3</f>
        <v/>
      </c>
      <c r="CK4" s="6">
        <f>'M08'!F3</f>
        <v/>
      </c>
      <c r="CL4" s="7">
        <f>IFERROR(CK4/CJ4,0)</f>
        <v/>
      </c>
      <c r="CM4" s="6">
        <f>'M08'!M3</f>
        <v/>
      </c>
      <c r="CN4" s="6">
        <f>IF('M08'!AG3&gt;0,'M08'!AG3+MAX(0,CM4-'M08'!H3)*IF(AND(CJ4&lt;&gt;0,CK4&lt;&gt;0),CK4/CJ4,'M08'!V3),CM4*IF(AND(CJ4&lt;&gt;0,CK4&lt;&gt;0),CK4/CJ4,'M08'!V3))</f>
        <v/>
      </c>
      <c r="CO4" s="7">
        <f>IFERROR(CN4/CM4,0)</f>
        <v/>
      </c>
      <c r="CP4" s="6">
        <f>-'M08'!S3</f>
        <v/>
      </c>
      <c r="CQ4" s="6">
        <f>CK4+CN4-CT4</f>
        <v/>
      </c>
      <c r="CR4" s="7">
        <f>IFERROR(CQ4/CP4,0)</f>
        <v/>
      </c>
      <c r="CS4" s="6">
        <f>'M08'!T3</f>
        <v/>
      </c>
      <c r="CT4" s="6">
        <f>'M08'!U3</f>
        <v/>
      </c>
      <c r="CU4" s="7">
        <f>IFERROR(CT4/CS4,0)</f>
        <v/>
      </c>
      <c r="CV4" s="6">
        <f>'M09'!E3</f>
        <v/>
      </c>
      <c r="CW4" s="6">
        <f>'M09'!F3</f>
        <v/>
      </c>
      <c r="CX4" s="7">
        <f>IFERROR(CW4/CV4,0)</f>
        <v/>
      </c>
      <c r="CY4" s="6">
        <f>'M09'!M3</f>
        <v/>
      </c>
      <c r="CZ4" s="6">
        <f>IF('M09'!AG3&gt;0,'M09'!AG3+MAX(0,CY4-'M09'!H3)*IF(AND(CV4&lt;&gt;0,CW4&lt;&gt;0),CW4/CV4,'M09'!V3),CY4*IF(AND(CV4&lt;&gt;0,CW4&lt;&gt;0),CW4/CV4,'M09'!V3))</f>
        <v/>
      </c>
      <c r="DA4" s="7">
        <f>IFERROR(CZ4/CY4,0)</f>
        <v/>
      </c>
      <c r="DB4" s="6">
        <f>-'M09'!S3</f>
        <v/>
      </c>
      <c r="DC4" s="6">
        <f>CW4+CZ4-DF4</f>
        <v/>
      </c>
      <c r="DD4" s="7">
        <f>IFERROR(DC4/DB4,0)</f>
        <v/>
      </c>
      <c r="DE4" s="6">
        <f>'M09'!T3</f>
        <v/>
      </c>
      <c r="DF4" s="6">
        <f>'M09'!U3</f>
        <v/>
      </c>
      <c r="DG4" s="7">
        <f>IFERROR(DF4/DE4,0)</f>
        <v/>
      </c>
      <c r="DH4" s="6">
        <f>SUM(J4,V4,AH4,AT4,BF4,BR4,CD4,CP4,DB4)</f>
        <v/>
      </c>
      <c r="DI4" s="6">
        <f>SUM(K4,W4,AI4,AU4,BG4,BS4,CE4,CQ4,DC4)</f>
        <v/>
      </c>
      <c r="DJ4" s="6">
        <f>DH4/9</f>
        <v/>
      </c>
      <c r="DK4" s="6">
        <f>DI4/9</f>
        <v/>
      </c>
      <c r="DL4" s="7">
        <f>IFERROR(DI4/DH4,0)</f>
        <v/>
      </c>
      <c r="DM4" s="7">
        <f>'M09'!V3</f>
        <v/>
      </c>
      <c r="DN4" s="8">
        <f>IFERROR(DL4/DM4-1,0)</f>
        <v/>
      </c>
      <c r="DO4" s="6">
        <f>'M09'!AD3</f>
        <v/>
      </c>
      <c r="DP4" s="6">
        <f>DJ4-DO4</f>
        <v/>
      </c>
      <c r="DQ4" s="9">
        <f>COUNTIF(J4,"&gt;0")+COUNTIF(V4,"&gt;0")+COUNTIF(AH4,"&gt;0")+COUNTIF(AT4,"&gt;0")+COUNTIF(BF4,"&gt;0")+COUNTIF(BR4,"&gt;0")+COUNTIF(CD4,"&gt;0")+COUNTIF(CP4,"&gt;0")+COUNTIF(DB4,"&gt;0")</f>
        <v/>
      </c>
      <c r="DR4" s="6">
        <f>DE4</f>
        <v/>
      </c>
      <c r="DS4" s="10">
        <f>IFERROR(DR4/DJ4,0)</f>
        <v/>
      </c>
      <c r="DT4" s="6">
        <f>D4+SUM(G4,S4,AE4,AQ4,BC4,BO4,CA4,CM4,CY4)-SUM(J4,V4,AH4,AT4,BF4,BR4,CD4,CP4,DB4)-DE4</f>
        <v/>
      </c>
    </row>
    <row r="5">
      <c r="A5">
        <f>'M01'!C4</f>
        <v/>
      </c>
      <c r="B5">
        <f>'M01'!D4</f>
        <v/>
      </c>
      <c r="C5">
        <f>'M01'!A4</f>
        <v/>
      </c>
      <c r="D5" s="6">
        <f>'M01'!E4</f>
        <v/>
      </c>
      <c r="E5" s="6">
        <f>'M01'!F4</f>
        <v/>
      </c>
      <c r="F5" s="7">
        <f>IFERROR(E5/D5,0)</f>
        <v/>
      </c>
      <c r="G5" s="6">
        <f>'M01'!M4</f>
        <v/>
      </c>
      <c r="H5" s="6">
        <f>IF('M01'!AG4&gt;0,'M01'!AG4+MAX(0,G5-'M01'!H4)*IF(AND(D5&lt;&gt;0,E5&lt;&gt;0),E5/D5,'M01'!V4),G5*IF(AND(D5&lt;&gt;0,E5&lt;&gt;0),E5/D5,'M01'!V4))</f>
        <v/>
      </c>
      <c r="I5" s="7">
        <f>IFERROR(H5/G5,0)</f>
        <v/>
      </c>
      <c r="J5" s="6">
        <f>-'M01'!S4</f>
        <v/>
      </c>
      <c r="K5" s="6">
        <f>E5+H5-N5</f>
        <v/>
      </c>
      <c r="L5" s="7">
        <f>IFERROR(K5/J5,0)</f>
        <v/>
      </c>
      <c r="M5" s="6">
        <f>'M01'!T4</f>
        <v/>
      </c>
      <c r="N5" s="6">
        <f>'M01'!U4</f>
        <v/>
      </c>
      <c r="O5" s="7">
        <f>IFERROR(N5/M5,0)</f>
        <v/>
      </c>
      <c r="P5" s="6">
        <f>'M02'!E4</f>
        <v/>
      </c>
      <c r="Q5" s="6">
        <f>'M02'!F4</f>
        <v/>
      </c>
      <c r="R5" s="7">
        <f>IFERROR(Q5/P5,0)</f>
        <v/>
      </c>
      <c r="S5" s="6">
        <f>'M02'!M4</f>
        <v/>
      </c>
      <c r="T5" s="6">
        <f>IF('M02'!AG4&gt;0,'M02'!AG4+MAX(0,S5-'M02'!H4)*IF(AND(P5&lt;&gt;0,Q5&lt;&gt;0),Q5/P5,'M02'!V4),S5*IF(AND(P5&lt;&gt;0,Q5&lt;&gt;0),Q5/P5,'M02'!V4))</f>
        <v/>
      </c>
      <c r="U5" s="7">
        <f>IFERROR(T5/S5,0)</f>
        <v/>
      </c>
      <c r="V5" s="6">
        <f>-'M02'!S4</f>
        <v/>
      </c>
      <c r="W5" s="6">
        <f>Q5+T5-Z5</f>
        <v/>
      </c>
      <c r="X5" s="7">
        <f>IFERROR(W5/V5,0)</f>
        <v/>
      </c>
      <c r="Y5" s="6">
        <f>'M02'!T4</f>
        <v/>
      </c>
      <c r="Z5" s="6">
        <f>'M02'!U4</f>
        <v/>
      </c>
      <c r="AA5" s="7">
        <f>IFERROR(Z5/Y5,0)</f>
        <v/>
      </c>
      <c r="AB5" s="6">
        <f>'M03'!E4</f>
        <v/>
      </c>
      <c r="AC5" s="6">
        <f>'M03'!F4</f>
        <v/>
      </c>
      <c r="AD5" s="7">
        <f>IFERROR(AC5/AB5,0)</f>
        <v/>
      </c>
      <c r="AE5" s="6">
        <f>'M03'!M4</f>
        <v/>
      </c>
      <c r="AF5" s="6">
        <f>IF('M03'!AG4&gt;0,'M03'!AG4+MAX(0,AE5-'M03'!H4)*IF(AND(AB5&lt;&gt;0,AC5&lt;&gt;0),AC5/AB5,'M03'!V4),AE5*IF(AND(AB5&lt;&gt;0,AC5&lt;&gt;0),AC5/AB5,'M03'!V4))</f>
        <v/>
      </c>
      <c r="AG5" s="7">
        <f>IFERROR(AF5/AE5,0)</f>
        <v/>
      </c>
      <c r="AH5" s="6">
        <f>-'M03'!S4</f>
        <v/>
      </c>
      <c r="AI5" s="6">
        <f>AC5+AF5-AL5</f>
        <v/>
      </c>
      <c r="AJ5" s="7">
        <f>IFERROR(AI5/AH5,0)</f>
        <v/>
      </c>
      <c r="AK5" s="6">
        <f>'M03'!T4</f>
        <v/>
      </c>
      <c r="AL5" s="6">
        <f>'M03'!U4</f>
        <v/>
      </c>
      <c r="AM5" s="7">
        <f>IFERROR(AL5/AK5,0)</f>
        <v/>
      </c>
      <c r="AN5" s="6">
        <f>'M04'!E4</f>
        <v/>
      </c>
      <c r="AO5" s="6">
        <f>'M04'!F4</f>
        <v/>
      </c>
      <c r="AP5" s="7">
        <f>IFERROR(AO5/AN5,0)</f>
        <v/>
      </c>
      <c r="AQ5" s="6">
        <f>'M04'!M4</f>
        <v/>
      </c>
      <c r="AR5" s="6">
        <f>IF('M04'!AG4&gt;0,'M04'!AG4+MAX(0,AQ5-'M04'!H4)*IF(AND(AN5&lt;&gt;0,AO5&lt;&gt;0),AO5/AN5,'M04'!V4),AQ5*IF(AND(AN5&lt;&gt;0,AO5&lt;&gt;0),AO5/AN5,'M04'!V4))</f>
        <v/>
      </c>
      <c r="AS5" s="7">
        <f>IFERROR(AR5/AQ5,0)</f>
        <v/>
      </c>
      <c r="AT5" s="6">
        <f>-'M04'!S4</f>
        <v/>
      </c>
      <c r="AU5" s="6">
        <f>AO5+AR5-AX5</f>
        <v/>
      </c>
      <c r="AV5" s="7">
        <f>IFERROR(AU5/AT5,0)</f>
        <v/>
      </c>
      <c r="AW5" s="6">
        <f>'M04'!T4</f>
        <v/>
      </c>
      <c r="AX5" s="6">
        <f>'M04'!U4</f>
        <v/>
      </c>
      <c r="AY5" s="7">
        <f>IFERROR(AX5/AW5,0)</f>
        <v/>
      </c>
      <c r="AZ5" s="6">
        <f>'M05'!E4</f>
        <v/>
      </c>
      <c r="BA5" s="6">
        <f>'M05'!F4</f>
        <v/>
      </c>
      <c r="BB5" s="7">
        <f>IFERROR(BA5/AZ5,0)</f>
        <v/>
      </c>
      <c r="BC5" s="6">
        <f>'M05'!M4</f>
        <v/>
      </c>
      <c r="BD5" s="6">
        <f>IF('M05'!AG4&gt;0,'M05'!AG4+MAX(0,BC5-'M05'!H4)*IF(AND(AZ5&lt;&gt;0,BA5&lt;&gt;0),BA5/AZ5,'M05'!V4),BC5*IF(AND(AZ5&lt;&gt;0,BA5&lt;&gt;0),BA5/AZ5,'M05'!V4))</f>
        <v/>
      </c>
      <c r="BE5" s="7">
        <f>IFERROR(BD5/BC5,0)</f>
        <v/>
      </c>
      <c r="BF5" s="6">
        <f>-'M05'!S4</f>
        <v/>
      </c>
      <c r="BG5" s="6">
        <f>BA5+BD5-BJ5</f>
        <v/>
      </c>
      <c r="BH5" s="7">
        <f>IFERROR(BG5/BF5,0)</f>
        <v/>
      </c>
      <c r="BI5" s="6">
        <f>'M05'!T4</f>
        <v/>
      </c>
      <c r="BJ5" s="6">
        <f>'M05'!U4</f>
        <v/>
      </c>
      <c r="BK5" s="7">
        <f>IFERROR(BJ5/BI5,0)</f>
        <v/>
      </c>
      <c r="BL5" s="6">
        <f>'M06'!E4</f>
        <v/>
      </c>
      <c r="BM5" s="6">
        <f>'M06'!F4</f>
        <v/>
      </c>
      <c r="BN5" s="7">
        <f>IFERROR(BM5/BL5,0)</f>
        <v/>
      </c>
      <c r="BO5" s="6">
        <f>'M06'!M4</f>
        <v/>
      </c>
      <c r="BP5" s="6">
        <f>IF('M06'!AG4&gt;0,'M06'!AG4+MAX(0,BO5-'M06'!H4)*IF(AND(BL5&lt;&gt;0,BM5&lt;&gt;0),BM5/BL5,'M06'!V4),BO5*IF(AND(BL5&lt;&gt;0,BM5&lt;&gt;0),BM5/BL5,'M06'!V4))</f>
        <v/>
      </c>
      <c r="BQ5" s="7">
        <f>IFERROR(BP5/BO5,0)</f>
        <v/>
      </c>
      <c r="BR5" s="6">
        <f>-'M06'!S4</f>
        <v/>
      </c>
      <c r="BS5" s="6">
        <f>BM5+BP5-BV5</f>
        <v/>
      </c>
      <c r="BT5" s="7">
        <f>IFERROR(BS5/BR5,0)</f>
        <v/>
      </c>
      <c r="BU5" s="6">
        <f>'M06'!T4</f>
        <v/>
      </c>
      <c r="BV5" s="6">
        <f>'M06'!U4</f>
        <v/>
      </c>
      <c r="BW5" s="7">
        <f>IFERROR(BV5/BU5,0)</f>
        <v/>
      </c>
      <c r="BX5" s="6">
        <f>'M07'!E4</f>
        <v/>
      </c>
      <c r="BY5" s="6">
        <f>'M07'!F4</f>
        <v/>
      </c>
      <c r="BZ5" s="7">
        <f>IFERROR(BY5/BX5,0)</f>
        <v/>
      </c>
      <c r="CA5" s="6">
        <f>'M07'!M4</f>
        <v/>
      </c>
      <c r="CB5" s="6">
        <f>IF('M07'!AG4&gt;0,'M07'!AG4+MAX(0,CA5-'M07'!H4)*IF(AND(BX5&lt;&gt;0,BY5&lt;&gt;0),BY5/BX5,'M07'!V4),CA5*IF(AND(BX5&lt;&gt;0,BY5&lt;&gt;0),BY5/BX5,'M07'!V4))</f>
        <v/>
      </c>
      <c r="CC5" s="7">
        <f>IFERROR(CB5/CA5,0)</f>
        <v/>
      </c>
      <c r="CD5" s="6">
        <f>-'M07'!S4</f>
        <v/>
      </c>
      <c r="CE5" s="6">
        <f>BY5+CB5-CH5</f>
        <v/>
      </c>
      <c r="CF5" s="7">
        <f>IFERROR(CE5/CD5,0)</f>
        <v/>
      </c>
      <c r="CG5" s="6">
        <f>'M07'!T4</f>
        <v/>
      </c>
      <c r="CH5" s="6">
        <f>'M07'!U4</f>
        <v/>
      </c>
      <c r="CI5" s="7">
        <f>IFERROR(CH5/CG5,0)</f>
        <v/>
      </c>
      <c r="CJ5" s="6">
        <f>'M08'!E4</f>
        <v/>
      </c>
      <c r="CK5" s="6">
        <f>'M08'!F4</f>
        <v/>
      </c>
      <c r="CL5" s="7">
        <f>IFERROR(CK5/CJ5,0)</f>
        <v/>
      </c>
      <c r="CM5" s="6">
        <f>'M08'!M4</f>
        <v/>
      </c>
      <c r="CN5" s="6">
        <f>IF('M08'!AG4&gt;0,'M08'!AG4+MAX(0,CM5-'M08'!H4)*IF(AND(CJ5&lt;&gt;0,CK5&lt;&gt;0),CK5/CJ5,'M08'!V4),CM5*IF(AND(CJ5&lt;&gt;0,CK5&lt;&gt;0),CK5/CJ5,'M08'!V4))</f>
        <v/>
      </c>
      <c r="CO5" s="7">
        <f>IFERROR(CN5/CM5,0)</f>
        <v/>
      </c>
      <c r="CP5" s="6">
        <f>-'M08'!S4</f>
        <v/>
      </c>
      <c r="CQ5" s="6">
        <f>CK5+CN5-CT5</f>
        <v/>
      </c>
      <c r="CR5" s="7">
        <f>IFERROR(CQ5/CP5,0)</f>
        <v/>
      </c>
      <c r="CS5" s="6">
        <f>'M08'!T4</f>
        <v/>
      </c>
      <c r="CT5" s="6">
        <f>'M08'!U4</f>
        <v/>
      </c>
      <c r="CU5" s="7">
        <f>IFERROR(CT5/CS5,0)</f>
        <v/>
      </c>
      <c r="CV5" s="6">
        <f>'M09'!E4</f>
        <v/>
      </c>
      <c r="CW5" s="6">
        <f>'M09'!F4</f>
        <v/>
      </c>
      <c r="CX5" s="7">
        <f>IFERROR(CW5/CV5,0)</f>
        <v/>
      </c>
      <c r="CY5" s="6">
        <f>'M09'!M4</f>
        <v/>
      </c>
      <c r="CZ5" s="6">
        <f>IF('M09'!AG4&gt;0,'M09'!AG4+MAX(0,CY5-'M09'!H4)*IF(AND(CV5&lt;&gt;0,CW5&lt;&gt;0),CW5/CV5,'M09'!V4),CY5*IF(AND(CV5&lt;&gt;0,CW5&lt;&gt;0),CW5/CV5,'M09'!V4))</f>
        <v/>
      </c>
      <c r="DA5" s="7">
        <f>IFERROR(CZ5/CY5,0)</f>
        <v/>
      </c>
      <c r="DB5" s="6">
        <f>-'M09'!S4</f>
        <v/>
      </c>
      <c r="DC5" s="6">
        <f>CW5+CZ5-DF5</f>
        <v/>
      </c>
      <c r="DD5" s="7">
        <f>IFERROR(DC5/DB5,0)</f>
        <v/>
      </c>
      <c r="DE5" s="6">
        <f>'M09'!T4</f>
        <v/>
      </c>
      <c r="DF5" s="6">
        <f>'M09'!U4</f>
        <v/>
      </c>
      <c r="DG5" s="7">
        <f>IFERROR(DF5/DE5,0)</f>
        <v/>
      </c>
      <c r="DH5" s="6">
        <f>SUM(J5,V5,AH5,AT5,BF5,BR5,CD5,CP5,DB5)</f>
        <v/>
      </c>
      <c r="DI5" s="6">
        <f>SUM(K5,W5,AI5,AU5,BG5,BS5,CE5,CQ5,DC5)</f>
        <v/>
      </c>
      <c r="DJ5" s="6">
        <f>DH5/9</f>
        <v/>
      </c>
      <c r="DK5" s="6">
        <f>DI5/9</f>
        <v/>
      </c>
      <c r="DL5" s="7">
        <f>IFERROR(DI5/DH5,0)</f>
        <v/>
      </c>
      <c r="DM5" s="7">
        <f>'M09'!V4</f>
        <v/>
      </c>
      <c r="DN5" s="8">
        <f>IFERROR(DL5/DM5-1,0)</f>
        <v/>
      </c>
      <c r="DO5" s="6">
        <f>'M09'!AD4</f>
        <v/>
      </c>
      <c r="DP5" s="6">
        <f>DJ5-DO5</f>
        <v/>
      </c>
      <c r="DQ5" s="9">
        <f>COUNTIF(J5,"&gt;0")+COUNTIF(V5,"&gt;0")+COUNTIF(AH5,"&gt;0")+COUNTIF(AT5,"&gt;0")+COUNTIF(BF5,"&gt;0")+COUNTIF(BR5,"&gt;0")+COUNTIF(CD5,"&gt;0")+COUNTIF(CP5,"&gt;0")+COUNTIF(DB5,"&gt;0")</f>
        <v/>
      </c>
      <c r="DR5" s="6">
        <f>DE5</f>
        <v/>
      </c>
      <c r="DS5" s="10">
        <f>IFERROR(DR5/DJ5,0)</f>
        <v/>
      </c>
      <c r="DT5" s="6">
        <f>D5+SUM(G5,S5,AE5,AQ5,BC5,BO5,CA5,CM5,CY5)-SUM(J5,V5,AH5,AT5,BF5,BR5,CD5,CP5,DB5)-DE5</f>
        <v/>
      </c>
    </row>
    <row r="6">
      <c r="A6">
        <f>'M01'!C5</f>
        <v/>
      </c>
      <c r="B6">
        <f>'M01'!D5</f>
        <v/>
      </c>
      <c r="C6">
        <f>'M01'!A5</f>
        <v/>
      </c>
      <c r="D6" s="6">
        <f>'M01'!E5</f>
        <v/>
      </c>
      <c r="E6" s="6">
        <f>'M01'!F5</f>
        <v/>
      </c>
      <c r="F6" s="7">
        <f>IFERROR(E6/D6,0)</f>
        <v/>
      </c>
      <c r="G6" s="6">
        <f>'M01'!M5</f>
        <v/>
      </c>
      <c r="H6" s="6">
        <f>IF('M01'!AG5&gt;0,'M01'!AG5+MAX(0,G6-'M01'!H5)*IF(AND(D6&lt;&gt;0,E6&lt;&gt;0),E6/D6,'M01'!V5),G6*IF(AND(D6&lt;&gt;0,E6&lt;&gt;0),E6/D6,'M01'!V5))</f>
        <v/>
      </c>
      <c r="I6" s="7">
        <f>IFERROR(H6/G6,0)</f>
        <v/>
      </c>
      <c r="J6" s="6">
        <f>-'M01'!S5</f>
        <v/>
      </c>
      <c r="K6" s="6">
        <f>E6+H6-N6</f>
        <v/>
      </c>
      <c r="L6" s="7">
        <f>IFERROR(K6/J6,0)</f>
        <v/>
      </c>
      <c r="M6" s="6">
        <f>'M01'!T5</f>
        <v/>
      </c>
      <c r="N6" s="6">
        <f>'M01'!U5</f>
        <v/>
      </c>
      <c r="O6" s="7">
        <f>IFERROR(N6/M6,0)</f>
        <v/>
      </c>
      <c r="P6" s="6">
        <f>'M02'!E5</f>
        <v/>
      </c>
      <c r="Q6" s="6">
        <f>'M02'!F5</f>
        <v/>
      </c>
      <c r="R6" s="7">
        <f>IFERROR(Q6/P6,0)</f>
        <v/>
      </c>
      <c r="S6" s="6">
        <f>'M02'!M5</f>
        <v/>
      </c>
      <c r="T6" s="6">
        <f>IF('M02'!AG5&gt;0,'M02'!AG5+MAX(0,S6-'M02'!H5)*IF(AND(P6&lt;&gt;0,Q6&lt;&gt;0),Q6/P6,'M02'!V5),S6*IF(AND(P6&lt;&gt;0,Q6&lt;&gt;0),Q6/P6,'M02'!V5))</f>
        <v/>
      </c>
      <c r="U6" s="7">
        <f>IFERROR(T6/S6,0)</f>
        <v/>
      </c>
      <c r="V6" s="6">
        <f>-'M02'!S5</f>
        <v/>
      </c>
      <c r="W6" s="6">
        <f>Q6+T6-Z6</f>
        <v/>
      </c>
      <c r="X6" s="7">
        <f>IFERROR(W6/V6,0)</f>
        <v/>
      </c>
      <c r="Y6" s="6">
        <f>'M02'!T5</f>
        <v/>
      </c>
      <c r="Z6" s="6">
        <f>'M02'!U5</f>
        <v/>
      </c>
      <c r="AA6" s="7">
        <f>IFERROR(Z6/Y6,0)</f>
        <v/>
      </c>
      <c r="AB6" s="6">
        <f>'M03'!E5</f>
        <v/>
      </c>
      <c r="AC6" s="6">
        <f>'M03'!F5</f>
        <v/>
      </c>
      <c r="AD6" s="7">
        <f>IFERROR(AC6/AB6,0)</f>
        <v/>
      </c>
      <c r="AE6" s="6">
        <f>'M03'!M5</f>
        <v/>
      </c>
      <c r="AF6" s="6">
        <f>IF('M03'!AG5&gt;0,'M03'!AG5+MAX(0,AE6-'M03'!H5)*IF(AND(AB6&lt;&gt;0,AC6&lt;&gt;0),AC6/AB6,'M03'!V5),AE6*IF(AND(AB6&lt;&gt;0,AC6&lt;&gt;0),AC6/AB6,'M03'!V5))</f>
        <v/>
      </c>
      <c r="AG6" s="7">
        <f>IFERROR(AF6/AE6,0)</f>
        <v/>
      </c>
      <c r="AH6" s="6">
        <f>-'M03'!S5</f>
        <v/>
      </c>
      <c r="AI6" s="6">
        <f>AC6+AF6-AL6</f>
        <v/>
      </c>
      <c r="AJ6" s="7">
        <f>IFERROR(AI6/AH6,0)</f>
        <v/>
      </c>
      <c r="AK6" s="6">
        <f>'M03'!T5</f>
        <v/>
      </c>
      <c r="AL6" s="6">
        <f>'M03'!U5</f>
        <v/>
      </c>
      <c r="AM6" s="7">
        <f>IFERROR(AL6/AK6,0)</f>
        <v/>
      </c>
      <c r="AN6" s="6">
        <f>'M04'!E5</f>
        <v/>
      </c>
      <c r="AO6" s="6">
        <f>'M04'!F5</f>
        <v/>
      </c>
      <c r="AP6" s="7">
        <f>IFERROR(AO6/AN6,0)</f>
        <v/>
      </c>
      <c r="AQ6" s="6">
        <f>'M04'!M5</f>
        <v/>
      </c>
      <c r="AR6" s="6">
        <f>IF('M04'!AG5&gt;0,'M04'!AG5+MAX(0,AQ6-'M04'!H5)*IF(AND(AN6&lt;&gt;0,AO6&lt;&gt;0),AO6/AN6,'M04'!V5),AQ6*IF(AND(AN6&lt;&gt;0,AO6&lt;&gt;0),AO6/AN6,'M04'!V5))</f>
        <v/>
      </c>
      <c r="AS6" s="7">
        <f>IFERROR(AR6/AQ6,0)</f>
        <v/>
      </c>
      <c r="AT6" s="6">
        <f>-'M04'!S5</f>
        <v/>
      </c>
      <c r="AU6" s="6">
        <f>AO6+AR6-AX6</f>
        <v/>
      </c>
      <c r="AV6" s="7">
        <f>IFERROR(AU6/AT6,0)</f>
        <v/>
      </c>
      <c r="AW6" s="6">
        <f>'M04'!T5</f>
        <v/>
      </c>
      <c r="AX6" s="6">
        <f>'M04'!U5</f>
        <v/>
      </c>
      <c r="AY6" s="7">
        <f>IFERROR(AX6/AW6,0)</f>
        <v/>
      </c>
      <c r="AZ6" s="6">
        <f>'M05'!E5</f>
        <v/>
      </c>
      <c r="BA6" s="6">
        <f>'M05'!F5</f>
        <v/>
      </c>
      <c r="BB6" s="7">
        <f>IFERROR(BA6/AZ6,0)</f>
        <v/>
      </c>
      <c r="BC6" s="6">
        <f>'M05'!M5</f>
        <v/>
      </c>
      <c r="BD6" s="6">
        <f>IF('M05'!AG5&gt;0,'M05'!AG5+MAX(0,BC6-'M05'!H5)*IF(AND(AZ6&lt;&gt;0,BA6&lt;&gt;0),BA6/AZ6,'M05'!V5),BC6*IF(AND(AZ6&lt;&gt;0,BA6&lt;&gt;0),BA6/AZ6,'M05'!V5))</f>
        <v/>
      </c>
      <c r="BE6" s="7">
        <f>IFERROR(BD6/BC6,0)</f>
        <v/>
      </c>
      <c r="BF6" s="6">
        <f>-'M05'!S5</f>
        <v/>
      </c>
      <c r="BG6" s="6">
        <f>BA6+BD6-BJ6</f>
        <v/>
      </c>
      <c r="BH6" s="7">
        <f>IFERROR(BG6/BF6,0)</f>
        <v/>
      </c>
      <c r="BI6" s="6">
        <f>'M05'!T5</f>
        <v/>
      </c>
      <c r="BJ6" s="6">
        <f>'M05'!U5</f>
        <v/>
      </c>
      <c r="BK6" s="7">
        <f>IFERROR(BJ6/BI6,0)</f>
        <v/>
      </c>
      <c r="BL6" s="6">
        <f>'M06'!E5</f>
        <v/>
      </c>
      <c r="BM6" s="6">
        <f>'M06'!F5</f>
        <v/>
      </c>
      <c r="BN6" s="7">
        <f>IFERROR(BM6/BL6,0)</f>
        <v/>
      </c>
      <c r="BO6" s="6">
        <f>'M06'!M5</f>
        <v/>
      </c>
      <c r="BP6" s="6">
        <f>IF('M06'!AG5&gt;0,'M06'!AG5+MAX(0,BO6-'M06'!H5)*IF(AND(BL6&lt;&gt;0,BM6&lt;&gt;0),BM6/BL6,'M06'!V5),BO6*IF(AND(BL6&lt;&gt;0,BM6&lt;&gt;0),BM6/BL6,'M06'!V5))</f>
        <v/>
      </c>
      <c r="BQ6" s="7">
        <f>IFERROR(BP6/BO6,0)</f>
        <v/>
      </c>
      <c r="BR6" s="6">
        <f>-'M06'!S5</f>
        <v/>
      </c>
      <c r="BS6" s="6">
        <f>BM6+BP6-BV6</f>
        <v/>
      </c>
      <c r="BT6" s="7">
        <f>IFERROR(BS6/BR6,0)</f>
        <v/>
      </c>
      <c r="BU6" s="6">
        <f>'M06'!T5</f>
        <v/>
      </c>
      <c r="BV6" s="6">
        <f>'M06'!U5</f>
        <v/>
      </c>
      <c r="BW6" s="7">
        <f>IFERROR(BV6/BU6,0)</f>
        <v/>
      </c>
      <c r="BX6" s="6">
        <f>'M07'!E5</f>
        <v/>
      </c>
      <c r="BY6" s="6">
        <f>'M07'!F5</f>
        <v/>
      </c>
      <c r="BZ6" s="7">
        <f>IFERROR(BY6/BX6,0)</f>
        <v/>
      </c>
      <c r="CA6" s="6">
        <f>'M07'!M5</f>
        <v/>
      </c>
      <c r="CB6" s="6">
        <f>IF('M07'!AG5&gt;0,'M07'!AG5+MAX(0,CA6-'M07'!H5)*IF(AND(BX6&lt;&gt;0,BY6&lt;&gt;0),BY6/BX6,'M07'!V5),CA6*IF(AND(BX6&lt;&gt;0,BY6&lt;&gt;0),BY6/BX6,'M07'!V5))</f>
        <v/>
      </c>
      <c r="CC6" s="7">
        <f>IFERROR(CB6/CA6,0)</f>
        <v/>
      </c>
      <c r="CD6" s="6">
        <f>-'M07'!S5</f>
        <v/>
      </c>
      <c r="CE6" s="6">
        <f>BY6+CB6-CH6</f>
        <v/>
      </c>
      <c r="CF6" s="7">
        <f>IFERROR(CE6/CD6,0)</f>
        <v/>
      </c>
      <c r="CG6" s="6">
        <f>'M07'!T5</f>
        <v/>
      </c>
      <c r="CH6" s="6">
        <f>'M07'!U5</f>
        <v/>
      </c>
      <c r="CI6" s="7">
        <f>IFERROR(CH6/CG6,0)</f>
        <v/>
      </c>
      <c r="CJ6" s="6">
        <f>'M08'!E5</f>
        <v/>
      </c>
      <c r="CK6" s="6">
        <f>'M08'!F5</f>
        <v/>
      </c>
      <c r="CL6" s="7">
        <f>IFERROR(CK6/CJ6,0)</f>
        <v/>
      </c>
      <c r="CM6" s="6">
        <f>'M08'!M5</f>
        <v/>
      </c>
      <c r="CN6" s="6">
        <f>IF('M08'!AG5&gt;0,'M08'!AG5+MAX(0,CM6-'M08'!H5)*IF(AND(CJ6&lt;&gt;0,CK6&lt;&gt;0),CK6/CJ6,'M08'!V5),CM6*IF(AND(CJ6&lt;&gt;0,CK6&lt;&gt;0),CK6/CJ6,'M08'!V5))</f>
        <v/>
      </c>
      <c r="CO6" s="7">
        <f>IFERROR(CN6/CM6,0)</f>
        <v/>
      </c>
      <c r="CP6" s="6">
        <f>-'M08'!S5</f>
        <v/>
      </c>
      <c r="CQ6" s="6">
        <f>CK6+CN6-CT6</f>
        <v/>
      </c>
      <c r="CR6" s="7">
        <f>IFERROR(CQ6/CP6,0)</f>
        <v/>
      </c>
      <c r="CS6" s="6">
        <f>'M08'!T5</f>
        <v/>
      </c>
      <c r="CT6" s="6">
        <f>'M08'!U5</f>
        <v/>
      </c>
      <c r="CU6" s="7">
        <f>IFERROR(CT6/CS6,0)</f>
        <v/>
      </c>
      <c r="CV6" s="6">
        <f>'M09'!E5</f>
        <v/>
      </c>
      <c r="CW6" s="6">
        <f>'M09'!F5</f>
        <v/>
      </c>
      <c r="CX6" s="7">
        <f>IFERROR(CW6/CV6,0)</f>
        <v/>
      </c>
      <c r="CY6" s="6">
        <f>'M09'!M5</f>
        <v/>
      </c>
      <c r="CZ6" s="6">
        <f>IF('M09'!AG5&gt;0,'M09'!AG5+MAX(0,CY6-'M09'!H5)*IF(AND(CV6&lt;&gt;0,CW6&lt;&gt;0),CW6/CV6,'M09'!V5),CY6*IF(AND(CV6&lt;&gt;0,CW6&lt;&gt;0),CW6/CV6,'M09'!V5))</f>
        <v/>
      </c>
      <c r="DA6" s="7">
        <f>IFERROR(CZ6/CY6,0)</f>
        <v/>
      </c>
      <c r="DB6" s="6">
        <f>-'M09'!S5</f>
        <v/>
      </c>
      <c r="DC6" s="6">
        <f>CW6+CZ6-DF6</f>
        <v/>
      </c>
      <c r="DD6" s="7">
        <f>IFERROR(DC6/DB6,0)</f>
        <v/>
      </c>
      <c r="DE6" s="6">
        <f>'M09'!T5</f>
        <v/>
      </c>
      <c r="DF6" s="6">
        <f>'M09'!U5</f>
        <v/>
      </c>
      <c r="DG6" s="7">
        <f>IFERROR(DF6/DE6,0)</f>
        <v/>
      </c>
      <c r="DH6" s="6">
        <f>SUM(J6,V6,AH6,AT6,BF6,BR6,CD6,CP6,DB6)</f>
        <v/>
      </c>
      <c r="DI6" s="6">
        <f>SUM(K6,W6,AI6,AU6,BG6,BS6,CE6,CQ6,DC6)</f>
        <v/>
      </c>
      <c r="DJ6" s="6">
        <f>DH6/9</f>
        <v/>
      </c>
      <c r="DK6" s="6">
        <f>DI6/9</f>
        <v/>
      </c>
      <c r="DL6" s="7">
        <f>IFERROR(DI6/DH6,0)</f>
        <v/>
      </c>
      <c r="DM6" s="7">
        <f>'M09'!V5</f>
        <v/>
      </c>
      <c r="DN6" s="8">
        <f>IFERROR(DL6/DM6-1,0)</f>
        <v/>
      </c>
      <c r="DO6" s="6">
        <f>'M09'!AD5</f>
        <v/>
      </c>
      <c r="DP6" s="6">
        <f>DJ6-DO6</f>
        <v/>
      </c>
      <c r="DQ6" s="9">
        <f>COUNTIF(J6,"&gt;0")+COUNTIF(V6,"&gt;0")+COUNTIF(AH6,"&gt;0")+COUNTIF(AT6,"&gt;0")+COUNTIF(BF6,"&gt;0")+COUNTIF(BR6,"&gt;0")+COUNTIF(CD6,"&gt;0")+COUNTIF(CP6,"&gt;0")+COUNTIF(DB6,"&gt;0")</f>
        <v/>
      </c>
      <c r="DR6" s="6">
        <f>DE6</f>
        <v/>
      </c>
      <c r="DS6" s="10">
        <f>IFERROR(DR6/DJ6,0)</f>
        <v/>
      </c>
      <c r="DT6" s="6">
        <f>D6+SUM(G6,S6,AE6,AQ6,BC6,BO6,CA6,CM6,CY6)-SUM(J6,V6,AH6,AT6,BF6,BR6,CD6,CP6,DB6)-DE6</f>
        <v/>
      </c>
    </row>
    <row r="7">
      <c r="A7">
        <f>'M01'!C6</f>
        <v/>
      </c>
      <c r="B7">
        <f>'M01'!D6</f>
        <v/>
      </c>
      <c r="C7">
        <f>'M01'!A6</f>
        <v/>
      </c>
      <c r="D7" s="6">
        <f>'M01'!E6</f>
        <v/>
      </c>
      <c r="E7" s="6">
        <f>'M01'!F6</f>
        <v/>
      </c>
      <c r="F7" s="7">
        <f>IFERROR(E7/D7,0)</f>
        <v/>
      </c>
      <c r="G7" s="6">
        <f>'M01'!M6</f>
        <v/>
      </c>
      <c r="H7" s="6">
        <f>IF('M01'!AG6&gt;0,'M01'!AG6+MAX(0,G7-'M01'!H6)*IF(AND(D7&lt;&gt;0,E7&lt;&gt;0),E7/D7,'M01'!V6),G7*IF(AND(D7&lt;&gt;0,E7&lt;&gt;0),E7/D7,'M01'!V6))</f>
        <v/>
      </c>
      <c r="I7" s="7">
        <f>IFERROR(H7/G7,0)</f>
        <v/>
      </c>
      <c r="J7" s="6">
        <f>-'M01'!S6</f>
        <v/>
      </c>
      <c r="K7" s="6">
        <f>E7+H7-N7</f>
        <v/>
      </c>
      <c r="L7" s="7">
        <f>IFERROR(K7/J7,0)</f>
        <v/>
      </c>
      <c r="M7" s="6">
        <f>'M01'!T6</f>
        <v/>
      </c>
      <c r="N7" s="6">
        <f>'M01'!U6</f>
        <v/>
      </c>
      <c r="O7" s="7">
        <f>IFERROR(N7/M7,0)</f>
        <v/>
      </c>
      <c r="P7" s="6">
        <f>'M02'!E6</f>
        <v/>
      </c>
      <c r="Q7" s="6">
        <f>'M02'!F6</f>
        <v/>
      </c>
      <c r="R7" s="7">
        <f>IFERROR(Q7/P7,0)</f>
        <v/>
      </c>
      <c r="S7" s="6">
        <f>'M02'!M6</f>
        <v/>
      </c>
      <c r="T7" s="6">
        <f>IF('M02'!AG6&gt;0,'M02'!AG6+MAX(0,S7-'M02'!H6)*IF(AND(P7&lt;&gt;0,Q7&lt;&gt;0),Q7/P7,'M02'!V6),S7*IF(AND(P7&lt;&gt;0,Q7&lt;&gt;0),Q7/P7,'M02'!V6))</f>
        <v/>
      </c>
      <c r="U7" s="7">
        <f>IFERROR(T7/S7,0)</f>
        <v/>
      </c>
      <c r="V7" s="6">
        <f>-'M02'!S6</f>
        <v/>
      </c>
      <c r="W7" s="6">
        <f>Q7+T7-Z7</f>
        <v/>
      </c>
      <c r="X7" s="7">
        <f>IFERROR(W7/V7,0)</f>
        <v/>
      </c>
      <c r="Y7" s="6">
        <f>'M02'!T6</f>
        <v/>
      </c>
      <c r="Z7" s="6">
        <f>'M02'!U6</f>
        <v/>
      </c>
      <c r="AA7" s="7">
        <f>IFERROR(Z7/Y7,0)</f>
        <v/>
      </c>
      <c r="AB7" s="6">
        <f>'M03'!E6</f>
        <v/>
      </c>
      <c r="AC7" s="6">
        <f>'M03'!F6</f>
        <v/>
      </c>
      <c r="AD7" s="7">
        <f>IFERROR(AC7/AB7,0)</f>
        <v/>
      </c>
      <c r="AE7" s="6">
        <f>'M03'!M6</f>
        <v/>
      </c>
      <c r="AF7" s="6">
        <f>IF('M03'!AG6&gt;0,'M03'!AG6+MAX(0,AE7-'M03'!H6)*IF(AND(AB7&lt;&gt;0,AC7&lt;&gt;0),AC7/AB7,'M03'!V6),AE7*IF(AND(AB7&lt;&gt;0,AC7&lt;&gt;0),AC7/AB7,'M03'!V6))</f>
        <v/>
      </c>
      <c r="AG7" s="7">
        <f>IFERROR(AF7/AE7,0)</f>
        <v/>
      </c>
      <c r="AH7" s="6">
        <f>-'M03'!S6</f>
        <v/>
      </c>
      <c r="AI7" s="6">
        <f>AC7+AF7-AL7</f>
        <v/>
      </c>
      <c r="AJ7" s="7">
        <f>IFERROR(AI7/AH7,0)</f>
        <v/>
      </c>
      <c r="AK7" s="6">
        <f>'M03'!T6</f>
        <v/>
      </c>
      <c r="AL7" s="6">
        <f>'M03'!U6</f>
        <v/>
      </c>
      <c r="AM7" s="7">
        <f>IFERROR(AL7/AK7,0)</f>
        <v/>
      </c>
      <c r="AN7" s="6">
        <f>'M04'!E6</f>
        <v/>
      </c>
      <c r="AO7" s="6">
        <f>'M04'!F6</f>
        <v/>
      </c>
      <c r="AP7" s="7">
        <f>IFERROR(AO7/AN7,0)</f>
        <v/>
      </c>
      <c r="AQ7" s="6">
        <f>'M04'!M6</f>
        <v/>
      </c>
      <c r="AR7" s="6">
        <f>IF('M04'!AG6&gt;0,'M04'!AG6+MAX(0,AQ7-'M04'!H6)*IF(AND(AN7&lt;&gt;0,AO7&lt;&gt;0),AO7/AN7,'M04'!V6),AQ7*IF(AND(AN7&lt;&gt;0,AO7&lt;&gt;0),AO7/AN7,'M04'!V6))</f>
        <v/>
      </c>
      <c r="AS7" s="7">
        <f>IFERROR(AR7/AQ7,0)</f>
        <v/>
      </c>
      <c r="AT7" s="6">
        <f>-'M04'!S6</f>
        <v/>
      </c>
      <c r="AU7" s="6">
        <f>AO7+AR7-AX7</f>
        <v/>
      </c>
      <c r="AV7" s="7">
        <f>IFERROR(AU7/AT7,0)</f>
        <v/>
      </c>
      <c r="AW7" s="6">
        <f>'M04'!T6</f>
        <v/>
      </c>
      <c r="AX7" s="6">
        <f>'M04'!U6</f>
        <v/>
      </c>
      <c r="AY7" s="7">
        <f>IFERROR(AX7/AW7,0)</f>
        <v/>
      </c>
      <c r="AZ7" s="6">
        <f>'M05'!E6</f>
        <v/>
      </c>
      <c r="BA7" s="6">
        <f>'M05'!F6</f>
        <v/>
      </c>
      <c r="BB7" s="7">
        <f>IFERROR(BA7/AZ7,0)</f>
        <v/>
      </c>
      <c r="BC7" s="6">
        <f>'M05'!M6</f>
        <v/>
      </c>
      <c r="BD7" s="6">
        <f>IF('M05'!AG6&gt;0,'M05'!AG6+MAX(0,BC7-'M05'!H6)*IF(AND(AZ7&lt;&gt;0,BA7&lt;&gt;0),BA7/AZ7,'M05'!V6),BC7*IF(AND(AZ7&lt;&gt;0,BA7&lt;&gt;0),BA7/AZ7,'M05'!V6))</f>
        <v/>
      </c>
      <c r="BE7" s="7">
        <f>IFERROR(BD7/BC7,0)</f>
        <v/>
      </c>
      <c r="BF7" s="6">
        <f>-'M05'!S6</f>
        <v/>
      </c>
      <c r="BG7" s="6">
        <f>BA7+BD7-BJ7</f>
        <v/>
      </c>
      <c r="BH7" s="7">
        <f>IFERROR(BG7/BF7,0)</f>
        <v/>
      </c>
      <c r="BI7" s="6">
        <f>'M05'!T6</f>
        <v/>
      </c>
      <c r="BJ7" s="6">
        <f>'M05'!U6</f>
        <v/>
      </c>
      <c r="BK7" s="7">
        <f>IFERROR(BJ7/BI7,0)</f>
        <v/>
      </c>
      <c r="BL7" s="6">
        <f>'M06'!E6</f>
        <v/>
      </c>
      <c r="BM7" s="6">
        <f>'M06'!F6</f>
        <v/>
      </c>
      <c r="BN7" s="7">
        <f>IFERROR(BM7/BL7,0)</f>
        <v/>
      </c>
      <c r="BO7" s="6">
        <f>'M06'!M6</f>
        <v/>
      </c>
      <c r="BP7" s="6">
        <f>IF('M06'!AG6&gt;0,'M06'!AG6+MAX(0,BO7-'M06'!H6)*IF(AND(BL7&lt;&gt;0,BM7&lt;&gt;0),BM7/BL7,'M06'!V6),BO7*IF(AND(BL7&lt;&gt;0,BM7&lt;&gt;0),BM7/BL7,'M06'!V6))</f>
        <v/>
      </c>
      <c r="BQ7" s="7">
        <f>IFERROR(BP7/BO7,0)</f>
        <v/>
      </c>
      <c r="BR7" s="6">
        <f>-'M06'!S6</f>
        <v/>
      </c>
      <c r="BS7" s="6">
        <f>BM7+BP7-BV7</f>
        <v/>
      </c>
      <c r="BT7" s="7">
        <f>IFERROR(BS7/BR7,0)</f>
        <v/>
      </c>
      <c r="BU7" s="6">
        <f>'M06'!T6</f>
        <v/>
      </c>
      <c r="BV7" s="6">
        <f>'M06'!U6</f>
        <v/>
      </c>
      <c r="BW7" s="7">
        <f>IFERROR(BV7/BU7,0)</f>
        <v/>
      </c>
      <c r="BX7" s="6">
        <f>'M07'!E6</f>
        <v/>
      </c>
      <c r="BY7" s="6">
        <f>'M07'!F6</f>
        <v/>
      </c>
      <c r="BZ7" s="7">
        <f>IFERROR(BY7/BX7,0)</f>
        <v/>
      </c>
      <c r="CA7" s="6">
        <f>'M07'!M6</f>
        <v/>
      </c>
      <c r="CB7" s="6">
        <f>IF('M07'!AG6&gt;0,'M07'!AG6+MAX(0,CA7-'M07'!H6)*IF(AND(BX7&lt;&gt;0,BY7&lt;&gt;0),BY7/BX7,'M07'!V6),CA7*IF(AND(BX7&lt;&gt;0,BY7&lt;&gt;0),BY7/BX7,'M07'!V6))</f>
        <v/>
      </c>
      <c r="CC7" s="7">
        <f>IFERROR(CB7/CA7,0)</f>
        <v/>
      </c>
      <c r="CD7" s="6">
        <f>-'M07'!S6</f>
        <v/>
      </c>
      <c r="CE7" s="6">
        <f>BY7+CB7-CH7</f>
        <v/>
      </c>
      <c r="CF7" s="7">
        <f>IFERROR(CE7/CD7,0)</f>
        <v/>
      </c>
      <c r="CG7" s="6">
        <f>'M07'!T6</f>
        <v/>
      </c>
      <c r="CH7" s="6">
        <f>'M07'!U6</f>
        <v/>
      </c>
      <c r="CI7" s="7">
        <f>IFERROR(CH7/CG7,0)</f>
        <v/>
      </c>
      <c r="CJ7" s="6">
        <f>'M08'!E6</f>
        <v/>
      </c>
      <c r="CK7" s="6">
        <f>'M08'!F6</f>
        <v/>
      </c>
      <c r="CL7" s="7">
        <f>IFERROR(CK7/CJ7,0)</f>
        <v/>
      </c>
      <c r="CM7" s="6">
        <f>'M08'!M6</f>
        <v/>
      </c>
      <c r="CN7" s="6">
        <f>IF('M08'!AG6&gt;0,'M08'!AG6+MAX(0,CM7-'M08'!H6)*IF(AND(CJ7&lt;&gt;0,CK7&lt;&gt;0),CK7/CJ7,'M08'!V6),CM7*IF(AND(CJ7&lt;&gt;0,CK7&lt;&gt;0),CK7/CJ7,'M08'!V6))</f>
        <v/>
      </c>
      <c r="CO7" s="7">
        <f>IFERROR(CN7/CM7,0)</f>
        <v/>
      </c>
      <c r="CP7" s="6">
        <f>-'M08'!S6</f>
        <v/>
      </c>
      <c r="CQ7" s="6">
        <f>CK7+CN7-CT7</f>
        <v/>
      </c>
      <c r="CR7" s="7">
        <f>IFERROR(CQ7/CP7,0)</f>
        <v/>
      </c>
      <c r="CS7" s="6">
        <f>'M08'!T6</f>
        <v/>
      </c>
      <c r="CT7" s="6">
        <f>'M08'!U6</f>
        <v/>
      </c>
      <c r="CU7" s="7">
        <f>IFERROR(CT7/CS7,0)</f>
        <v/>
      </c>
      <c r="CV7" s="6">
        <f>'M09'!E6</f>
        <v/>
      </c>
      <c r="CW7" s="6">
        <f>'M09'!F6</f>
        <v/>
      </c>
      <c r="CX7" s="7">
        <f>IFERROR(CW7/CV7,0)</f>
        <v/>
      </c>
      <c r="CY7" s="6">
        <f>'M09'!M6</f>
        <v/>
      </c>
      <c r="CZ7" s="6">
        <f>IF('M09'!AG6&gt;0,'M09'!AG6+MAX(0,CY7-'M09'!H6)*IF(AND(CV7&lt;&gt;0,CW7&lt;&gt;0),CW7/CV7,'M09'!V6),CY7*IF(AND(CV7&lt;&gt;0,CW7&lt;&gt;0),CW7/CV7,'M09'!V6))</f>
        <v/>
      </c>
      <c r="DA7" s="7">
        <f>IFERROR(CZ7/CY7,0)</f>
        <v/>
      </c>
      <c r="DB7" s="6">
        <f>-'M09'!S6</f>
        <v/>
      </c>
      <c r="DC7" s="6">
        <f>CW7+CZ7-DF7</f>
        <v/>
      </c>
      <c r="DD7" s="7">
        <f>IFERROR(DC7/DB7,0)</f>
        <v/>
      </c>
      <c r="DE7" s="6">
        <f>'M09'!T6</f>
        <v/>
      </c>
      <c r="DF7" s="6">
        <f>'M09'!U6</f>
        <v/>
      </c>
      <c r="DG7" s="7">
        <f>IFERROR(DF7/DE7,0)</f>
        <v/>
      </c>
      <c r="DH7" s="6">
        <f>SUM(J7,V7,AH7,AT7,BF7,BR7,CD7,CP7,DB7)</f>
        <v/>
      </c>
      <c r="DI7" s="6">
        <f>SUM(K7,W7,AI7,AU7,BG7,BS7,CE7,CQ7,DC7)</f>
        <v/>
      </c>
      <c r="DJ7" s="6">
        <f>DH7/9</f>
        <v/>
      </c>
      <c r="DK7" s="6">
        <f>DI7/9</f>
        <v/>
      </c>
      <c r="DL7" s="7">
        <f>IFERROR(DI7/DH7,0)</f>
        <v/>
      </c>
      <c r="DM7" s="7">
        <f>'M09'!V6</f>
        <v/>
      </c>
      <c r="DN7" s="8">
        <f>IFERROR(DL7/DM7-1,0)</f>
        <v/>
      </c>
      <c r="DO7" s="6">
        <f>'M09'!AD6</f>
        <v/>
      </c>
      <c r="DP7" s="6">
        <f>DJ7-DO7</f>
        <v/>
      </c>
      <c r="DQ7" s="9">
        <f>COUNTIF(J7,"&gt;0")+COUNTIF(V7,"&gt;0")+COUNTIF(AH7,"&gt;0")+COUNTIF(AT7,"&gt;0")+COUNTIF(BF7,"&gt;0")+COUNTIF(BR7,"&gt;0")+COUNTIF(CD7,"&gt;0")+COUNTIF(CP7,"&gt;0")+COUNTIF(DB7,"&gt;0")</f>
        <v/>
      </c>
      <c r="DR7" s="6">
        <f>DE7</f>
        <v/>
      </c>
      <c r="DS7" s="10">
        <f>IFERROR(DR7/DJ7,0)</f>
        <v/>
      </c>
      <c r="DT7" s="6">
        <f>D7+SUM(G7,S7,AE7,AQ7,BC7,BO7,CA7,CM7,CY7)-SUM(J7,V7,AH7,AT7,BF7,BR7,CD7,CP7,DB7)-DE7</f>
        <v/>
      </c>
    </row>
    <row r="8">
      <c r="A8">
        <f>'M01'!C7</f>
        <v/>
      </c>
      <c r="B8">
        <f>'M01'!D7</f>
        <v/>
      </c>
      <c r="C8">
        <f>'M01'!A7</f>
        <v/>
      </c>
      <c r="D8" s="6">
        <f>'M01'!E7</f>
        <v/>
      </c>
      <c r="E8" s="6">
        <f>'M01'!F7</f>
        <v/>
      </c>
      <c r="F8" s="7">
        <f>IFERROR(E8/D8,0)</f>
        <v/>
      </c>
      <c r="G8" s="6">
        <f>'M01'!M7</f>
        <v/>
      </c>
      <c r="H8" s="6">
        <f>IF('M01'!AG7&gt;0,'M01'!AG7+MAX(0,G8-'M01'!H7)*IF(AND(D8&lt;&gt;0,E8&lt;&gt;0),E8/D8,'M01'!V7),G8*IF(AND(D8&lt;&gt;0,E8&lt;&gt;0),E8/D8,'M01'!V7))</f>
        <v/>
      </c>
      <c r="I8" s="7">
        <f>IFERROR(H8/G8,0)</f>
        <v/>
      </c>
      <c r="J8" s="6">
        <f>-'M01'!S7</f>
        <v/>
      </c>
      <c r="K8" s="6">
        <f>E8+H8-N8</f>
        <v/>
      </c>
      <c r="L8" s="7">
        <f>IFERROR(K8/J8,0)</f>
        <v/>
      </c>
      <c r="M8" s="6">
        <f>'M01'!T7</f>
        <v/>
      </c>
      <c r="N8" s="6">
        <f>'M01'!U7</f>
        <v/>
      </c>
      <c r="O8" s="7">
        <f>IFERROR(N8/M8,0)</f>
        <v/>
      </c>
      <c r="P8" s="6">
        <f>'M02'!E7</f>
        <v/>
      </c>
      <c r="Q8" s="6">
        <f>'M02'!F7</f>
        <v/>
      </c>
      <c r="R8" s="7">
        <f>IFERROR(Q8/P8,0)</f>
        <v/>
      </c>
      <c r="S8" s="6">
        <f>'M02'!M7</f>
        <v/>
      </c>
      <c r="T8" s="6">
        <f>IF('M02'!AG7&gt;0,'M02'!AG7+MAX(0,S8-'M02'!H7)*IF(AND(P8&lt;&gt;0,Q8&lt;&gt;0),Q8/P8,'M02'!V7),S8*IF(AND(P8&lt;&gt;0,Q8&lt;&gt;0),Q8/P8,'M02'!V7))</f>
        <v/>
      </c>
      <c r="U8" s="7">
        <f>IFERROR(T8/S8,0)</f>
        <v/>
      </c>
      <c r="V8" s="6">
        <f>-'M02'!S7</f>
        <v/>
      </c>
      <c r="W8" s="6">
        <f>Q8+T8-Z8</f>
        <v/>
      </c>
      <c r="X8" s="7">
        <f>IFERROR(W8/V8,0)</f>
        <v/>
      </c>
      <c r="Y8" s="6">
        <f>'M02'!T7</f>
        <v/>
      </c>
      <c r="Z8" s="6">
        <f>'M02'!U7</f>
        <v/>
      </c>
      <c r="AA8" s="7">
        <f>IFERROR(Z8/Y8,0)</f>
        <v/>
      </c>
      <c r="AB8" s="6">
        <f>'M03'!E7</f>
        <v/>
      </c>
      <c r="AC8" s="6">
        <f>'M03'!F7</f>
        <v/>
      </c>
      <c r="AD8" s="7">
        <f>IFERROR(AC8/AB8,0)</f>
        <v/>
      </c>
      <c r="AE8" s="6">
        <f>'M03'!M7</f>
        <v/>
      </c>
      <c r="AF8" s="6">
        <f>IF('M03'!AG7&gt;0,'M03'!AG7+MAX(0,AE8-'M03'!H7)*IF(AND(AB8&lt;&gt;0,AC8&lt;&gt;0),AC8/AB8,'M03'!V7),AE8*IF(AND(AB8&lt;&gt;0,AC8&lt;&gt;0),AC8/AB8,'M03'!V7))</f>
        <v/>
      </c>
      <c r="AG8" s="7">
        <f>IFERROR(AF8/AE8,0)</f>
        <v/>
      </c>
      <c r="AH8" s="6">
        <f>-'M03'!S7</f>
        <v/>
      </c>
      <c r="AI8" s="6">
        <f>AC8+AF8-AL8</f>
        <v/>
      </c>
      <c r="AJ8" s="7">
        <f>IFERROR(AI8/AH8,0)</f>
        <v/>
      </c>
      <c r="AK8" s="6">
        <f>'M03'!T7</f>
        <v/>
      </c>
      <c r="AL8" s="6">
        <f>'M03'!U7</f>
        <v/>
      </c>
      <c r="AM8" s="7">
        <f>IFERROR(AL8/AK8,0)</f>
        <v/>
      </c>
      <c r="AN8" s="6">
        <f>'M04'!E7</f>
        <v/>
      </c>
      <c r="AO8" s="6">
        <f>'M04'!F7</f>
        <v/>
      </c>
      <c r="AP8" s="7">
        <f>IFERROR(AO8/AN8,0)</f>
        <v/>
      </c>
      <c r="AQ8" s="6">
        <f>'M04'!M7</f>
        <v/>
      </c>
      <c r="AR8" s="6">
        <f>IF('M04'!AG7&gt;0,'M04'!AG7+MAX(0,AQ8-'M04'!H7)*IF(AND(AN8&lt;&gt;0,AO8&lt;&gt;0),AO8/AN8,'M04'!V7),AQ8*IF(AND(AN8&lt;&gt;0,AO8&lt;&gt;0),AO8/AN8,'M04'!V7))</f>
        <v/>
      </c>
      <c r="AS8" s="7">
        <f>IFERROR(AR8/AQ8,0)</f>
        <v/>
      </c>
      <c r="AT8" s="6">
        <f>-'M04'!S7</f>
        <v/>
      </c>
      <c r="AU8" s="6">
        <f>AO8+AR8-AX8</f>
        <v/>
      </c>
      <c r="AV8" s="7">
        <f>IFERROR(AU8/AT8,0)</f>
        <v/>
      </c>
      <c r="AW8" s="6">
        <f>'M04'!T7</f>
        <v/>
      </c>
      <c r="AX8" s="6">
        <f>'M04'!U7</f>
        <v/>
      </c>
      <c r="AY8" s="7">
        <f>IFERROR(AX8/AW8,0)</f>
        <v/>
      </c>
      <c r="AZ8" s="6">
        <f>'M05'!E7</f>
        <v/>
      </c>
      <c r="BA8" s="6">
        <f>'M05'!F7</f>
        <v/>
      </c>
      <c r="BB8" s="7">
        <f>IFERROR(BA8/AZ8,0)</f>
        <v/>
      </c>
      <c r="BC8" s="6">
        <f>'M05'!M7</f>
        <v/>
      </c>
      <c r="BD8" s="6">
        <f>IF('M05'!AG7&gt;0,'M05'!AG7+MAX(0,BC8-'M05'!H7)*IF(AND(AZ8&lt;&gt;0,BA8&lt;&gt;0),BA8/AZ8,'M05'!V7),BC8*IF(AND(AZ8&lt;&gt;0,BA8&lt;&gt;0),BA8/AZ8,'M05'!V7))</f>
        <v/>
      </c>
      <c r="BE8" s="7">
        <f>IFERROR(BD8/BC8,0)</f>
        <v/>
      </c>
      <c r="BF8" s="6">
        <f>-'M05'!S7</f>
        <v/>
      </c>
      <c r="BG8" s="6">
        <f>BA8+BD8-BJ8</f>
        <v/>
      </c>
      <c r="BH8" s="7">
        <f>IFERROR(BG8/BF8,0)</f>
        <v/>
      </c>
      <c r="BI8" s="6">
        <f>'M05'!T7</f>
        <v/>
      </c>
      <c r="BJ8" s="6">
        <f>'M05'!U7</f>
        <v/>
      </c>
      <c r="BK8" s="7">
        <f>IFERROR(BJ8/BI8,0)</f>
        <v/>
      </c>
      <c r="BL8" s="6">
        <f>'M06'!E7</f>
        <v/>
      </c>
      <c r="BM8" s="6">
        <f>'M06'!F7</f>
        <v/>
      </c>
      <c r="BN8" s="7">
        <f>IFERROR(BM8/BL8,0)</f>
        <v/>
      </c>
      <c r="BO8" s="6">
        <f>'M06'!M7</f>
        <v/>
      </c>
      <c r="BP8" s="6">
        <f>IF('M06'!AG7&gt;0,'M06'!AG7+MAX(0,BO8-'M06'!H7)*IF(AND(BL8&lt;&gt;0,BM8&lt;&gt;0),BM8/BL8,'M06'!V7),BO8*IF(AND(BL8&lt;&gt;0,BM8&lt;&gt;0),BM8/BL8,'M06'!V7))</f>
        <v/>
      </c>
      <c r="BQ8" s="7">
        <f>IFERROR(BP8/BO8,0)</f>
        <v/>
      </c>
      <c r="BR8" s="6">
        <f>-'M06'!S7</f>
        <v/>
      </c>
      <c r="BS8" s="6">
        <f>BM8+BP8-BV8</f>
        <v/>
      </c>
      <c r="BT8" s="7">
        <f>IFERROR(BS8/BR8,0)</f>
        <v/>
      </c>
      <c r="BU8" s="6">
        <f>'M06'!T7</f>
        <v/>
      </c>
      <c r="BV8" s="6">
        <f>'M06'!U7</f>
        <v/>
      </c>
      <c r="BW8" s="7">
        <f>IFERROR(BV8/BU8,0)</f>
        <v/>
      </c>
      <c r="BX8" s="6">
        <f>'M07'!E7</f>
        <v/>
      </c>
      <c r="BY8" s="6">
        <f>'M07'!F7</f>
        <v/>
      </c>
      <c r="BZ8" s="7">
        <f>IFERROR(BY8/BX8,0)</f>
        <v/>
      </c>
      <c r="CA8" s="6">
        <f>'M07'!M7</f>
        <v/>
      </c>
      <c r="CB8" s="6">
        <f>IF('M07'!AG7&gt;0,'M07'!AG7+MAX(0,CA8-'M07'!H7)*IF(AND(BX8&lt;&gt;0,BY8&lt;&gt;0),BY8/BX8,'M07'!V7),CA8*IF(AND(BX8&lt;&gt;0,BY8&lt;&gt;0),BY8/BX8,'M07'!V7))</f>
        <v/>
      </c>
      <c r="CC8" s="7">
        <f>IFERROR(CB8/CA8,0)</f>
        <v/>
      </c>
      <c r="CD8" s="6">
        <f>-'M07'!S7</f>
        <v/>
      </c>
      <c r="CE8" s="6">
        <f>BY8+CB8-CH8</f>
        <v/>
      </c>
      <c r="CF8" s="7">
        <f>IFERROR(CE8/CD8,0)</f>
        <v/>
      </c>
      <c r="CG8" s="6">
        <f>'M07'!T7</f>
        <v/>
      </c>
      <c r="CH8" s="6">
        <f>'M07'!U7</f>
        <v/>
      </c>
      <c r="CI8" s="7">
        <f>IFERROR(CH8/CG8,0)</f>
        <v/>
      </c>
      <c r="CJ8" s="6">
        <f>'M08'!E7</f>
        <v/>
      </c>
      <c r="CK8" s="6">
        <f>'M08'!F7</f>
        <v/>
      </c>
      <c r="CL8" s="7">
        <f>IFERROR(CK8/CJ8,0)</f>
        <v/>
      </c>
      <c r="CM8" s="6">
        <f>'M08'!M7</f>
        <v/>
      </c>
      <c r="CN8" s="6">
        <f>IF('M08'!AG7&gt;0,'M08'!AG7+MAX(0,CM8-'M08'!H7)*IF(AND(CJ8&lt;&gt;0,CK8&lt;&gt;0),CK8/CJ8,'M08'!V7),CM8*IF(AND(CJ8&lt;&gt;0,CK8&lt;&gt;0),CK8/CJ8,'M08'!V7))</f>
        <v/>
      </c>
      <c r="CO8" s="7">
        <f>IFERROR(CN8/CM8,0)</f>
        <v/>
      </c>
      <c r="CP8" s="6">
        <f>-'M08'!S7</f>
        <v/>
      </c>
      <c r="CQ8" s="6">
        <f>CK8+CN8-CT8</f>
        <v/>
      </c>
      <c r="CR8" s="7">
        <f>IFERROR(CQ8/CP8,0)</f>
        <v/>
      </c>
      <c r="CS8" s="6">
        <f>'M08'!T7</f>
        <v/>
      </c>
      <c r="CT8" s="6">
        <f>'M08'!U7</f>
        <v/>
      </c>
      <c r="CU8" s="7">
        <f>IFERROR(CT8/CS8,0)</f>
        <v/>
      </c>
      <c r="CV8" s="6">
        <f>'M09'!E7</f>
        <v/>
      </c>
      <c r="CW8" s="6">
        <f>'M09'!F7</f>
        <v/>
      </c>
      <c r="CX8" s="7">
        <f>IFERROR(CW8/CV8,0)</f>
        <v/>
      </c>
      <c r="CY8" s="6">
        <f>'M09'!M7</f>
        <v/>
      </c>
      <c r="CZ8" s="6">
        <f>IF('M09'!AG7&gt;0,'M09'!AG7+MAX(0,CY8-'M09'!H7)*IF(AND(CV8&lt;&gt;0,CW8&lt;&gt;0),CW8/CV8,'M09'!V7),CY8*IF(AND(CV8&lt;&gt;0,CW8&lt;&gt;0),CW8/CV8,'M09'!V7))</f>
        <v/>
      </c>
      <c r="DA8" s="7">
        <f>IFERROR(CZ8/CY8,0)</f>
        <v/>
      </c>
      <c r="DB8" s="6">
        <f>-'M09'!S7</f>
        <v/>
      </c>
      <c r="DC8" s="6">
        <f>CW8+CZ8-DF8</f>
        <v/>
      </c>
      <c r="DD8" s="7">
        <f>IFERROR(DC8/DB8,0)</f>
        <v/>
      </c>
      <c r="DE8" s="6">
        <f>'M09'!T7</f>
        <v/>
      </c>
      <c r="DF8" s="6">
        <f>'M09'!U7</f>
        <v/>
      </c>
      <c r="DG8" s="7">
        <f>IFERROR(DF8/DE8,0)</f>
        <v/>
      </c>
      <c r="DH8" s="6">
        <f>SUM(J8,V8,AH8,AT8,BF8,BR8,CD8,CP8,DB8)</f>
        <v/>
      </c>
      <c r="DI8" s="6">
        <f>SUM(K8,W8,AI8,AU8,BG8,BS8,CE8,CQ8,DC8)</f>
        <v/>
      </c>
      <c r="DJ8" s="6">
        <f>DH8/9</f>
        <v/>
      </c>
      <c r="DK8" s="6">
        <f>DI8/9</f>
        <v/>
      </c>
      <c r="DL8" s="7">
        <f>IFERROR(DI8/DH8,0)</f>
        <v/>
      </c>
      <c r="DM8" s="7">
        <f>'M09'!V7</f>
        <v/>
      </c>
      <c r="DN8" s="8">
        <f>IFERROR(DL8/DM8-1,0)</f>
        <v/>
      </c>
      <c r="DO8" s="6">
        <f>'M09'!AD7</f>
        <v/>
      </c>
      <c r="DP8" s="6">
        <f>DJ8-DO8</f>
        <v/>
      </c>
      <c r="DQ8" s="9">
        <f>COUNTIF(J8,"&gt;0")+COUNTIF(V8,"&gt;0")+COUNTIF(AH8,"&gt;0")+COUNTIF(AT8,"&gt;0")+COUNTIF(BF8,"&gt;0")+COUNTIF(BR8,"&gt;0")+COUNTIF(CD8,"&gt;0")+COUNTIF(CP8,"&gt;0")+COUNTIF(DB8,"&gt;0")</f>
        <v/>
      </c>
      <c r="DR8" s="6">
        <f>DE8</f>
        <v/>
      </c>
      <c r="DS8" s="10">
        <f>IFERROR(DR8/DJ8,0)</f>
        <v/>
      </c>
      <c r="DT8" s="6">
        <f>D8+SUM(G8,S8,AE8,AQ8,BC8,BO8,CA8,CM8,CY8)-SUM(J8,V8,AH8,AT8,BF8,BR8,CD8,CP8,DB8)-DE8</f>
        <v/>
      </c>
    </row>
    <row r="9">
      <c r="A9">
        <f>'M01'!C8</f>
        <v/>
      </c>
      <c r="B9">
        <f>'M01'!D8</f>
        <v/>
      </c>
      <c r="C9">
        <f>'M01'!A8</f>
        <v/>
      </c>
      <c r="D9" s="6">
        <f>'M01'!E8</f>
        <v/>
      </c>
      <c r="E9" s="6">
        <f>'M01'!F8</f>
        <v/>
      </c>
      <c r="F9" s="7">
        <f>IFERROR(E9/D9,0)</f>
        <v/>
      </c>
      <c r="G9" s="6">
        <f>'M01'!M8</f>
        <v/>
      </c>
      <c r="H9" s="6">
        <f>IF('M01'!AG8&gt;0,'M01'!AG8+MAX(0,G9-'M01'!H8)*IF(AND(D9&lt;&gt;0,E9&lt;&gt;0),E9/D9,'M01'!V8),G9*IF(AND(D9&lt;&gt;0,E9&lt;&gt;0),E9/D9,'M01'!V8))</f>
        <v/>
      </c>
      <c r="I9" s="7">
        <f>IFERROR(H9/G9,0)</f>
        <v/>
      </c>
      <c r="J9" s="6">
        <f>-'M01'!S8</f>
        <v/>
      </c>
      <c r="K9" s="6">
        <f>E9+H9-N9</f>
        <v/>
      </c>
      <c r="L9" s="7">
        <f>IFERROR(K9/J9,0)</f>
        <v/>
      </c>
      <c r="M9" s="6">
        <f>'M01'!T8</f>
        <v/>
      </c>
      <c r="N9" s="6">
        <f>'M01'!U8</f>
        <v/>
      </c>
      <c r="O9" s="7">
        <f>IFERROR(N9/M9,0)</f>
        <v/>
      </c>
      <c r="P9" s="6">
        <f>'M02'!E8</f>
        <v/>
      </c>
      <c r="Q9" s="6">
        <f>'M02'!F8</f>
        <v/>
      </c>
      <c r="R9" s="7">
        <f>IFERROR(Q9/P9,0)</f>
        <v/>
      </c>
      <c r="S9" s="6">
        <f>'M02'!M8</f>
        <v/>
      </c>
      <c r="T9" s="6">
        <f>IF('M02'!AG8&gt;0,'M02'!AG8+MAX(0,S9-'M02'!H8)*IF(AND(P9&lt;&gt;0,Q9&lt;&gt;0),Q9/P9,'M02'!V8),S9*IF(AND(P9&lt;&gt;0,Q9&lt;&gt;0),Q9/P9,'M02'!V8))</f>
        <v/>
      </c>
      <c r="U9" s="7">
        <f>IFERROR(T9/S9,0)</f>
        <v/>
      </c>
      <c r="V9" s="6">
        <f>-'M02'!S8</f>
        <v/>
      </c>
      <c r="W9" s="6">
        <f>Q9+T9-Z9</f>
        <v/>
      </c>
      <c r="X9" s="7">
        <f>IFERROR(W9/V9,0)</f>
        <v/>
      </c>
      <c r="Y9" s="6">
        <f>'M02'!T8</f>
        <v/>
      </c>
      <c r="Z9" s="6">
        <f>'M02'!U8</f>
        <v/>
      </c>
      <c r="AA9" s="7">
        <f>IFERROR(Z9/Y9,0)</f>
        <v/>
      </c>
      <c r="AB9" s="6">
        <f>'M03'!E8</f>
        <v/>
      </c>
      <c r="AC9" s="6">
        <f>'M03'!F8</f>
        <v/>
      </c>
      <c r="AD9" s="7">
        <f>IFERROR(AC9/AB9,0)</f>
        <v/>
      </c>
      <c r="AE9" s="6">
        <f>'M03'!M8</f>
        <v/>
      </c>
      <c r="AF9" s="6">
        <f>IF('M03'!AG8&gt;0,'M03'!AG8+MAX(0,AE9-'M03'!H8)*IF(AND(AB9&lt;&gt;0,AC9&lt;&gt;0),AC9/AB9,'M03'!V8),AE9*IF(AND(AB9&lt;&gt;0,AC9&lt;&gt;0),AC9/AB9,'M03'!V8))</f>
        <v/>
      </c>
      <c r="AG9" s="7">
        <f>IFERROR(AF9/AE9,0)</f>
        <v/>
      </c>
      <c r="AH9" s="6">
        <f>-'M03'!S8</f>
        <v/>
      </c>
      <c r="AI9" s="6">
        <f>AC9+AF9-AL9</f>
        <v/>
      </c>
      <c r="AJ9" s="7">
        <f>IFERROR(AI9/AH9,0)</f>
        <v/>
      </c>
      <c r="AK9" s="6">
        <f>'M03'!T8</f>
        <v/>
      </c>
      <c r="AL9" s="6">
        <f>'M03'!U8</f>
        <v/>
      </c>
      <c r="AM9" s="7">
        <f>IFERROR(AL9/AK9,0)</f>
        <v/>
      </c>
      <c r="AN9" s="6">
        <f>'M04'!E8</f>
        <v/>
      </c>
      <c r="AO9" s="6">
        <f>'M04'!F8</f>
        <v/>
      </c>
      <c r="AP9" s="7">
        <f>IFERROR(AO9/AN9,0)</f>
        <v/>
      </c>
      <c r="AQ9" s="6">
        <f>'M04'!M8</f>
        <v/>
      </c>
      <c r="AR9" s="6">
        <f>IF('M04'!AG8&gt;0,'M04'!AG8+MAX(0,AQ9-'M04'!H8)*IF(AND(AN9&lt;&gt;0,AO9&lt;&gt;0),AO9/AN9,'M04'!V8),AQ9*IF(AND(AN9&lt;&gt;0,AO9&lt;&gt;0),AO9/AN9,'M04'!V8))</f>
        <v/>
      </c>
      <c r="AS9" s="7">
        <f>IFERROR(AR9/AQ9,0)</f>
        <v/>
      </c>
      <c r="AT9" s="6">
        <f>-'M04'!S8</f>
        <v/>
      </c>
      <c r="AU9" s="6">
        <f>AO9+AR9-AX9</f>
        <v/>
      </c>
      <c r="AV9" s="7">
        <f>IFERROR(AU9/AT9,0)</f>
        <v/>
      </c>
      <c r="AW9" s="6">
        <f>'M04'!T8</f>
        <v/>
      </c>
      <c r="AX9" s="6">
        <f>'M04'!U8</f>
        <v/>
      </c>
      <c r="AY9" s="7">
        <f>IFERROR(AX9/AW9,0)</f>
        <v/>
      </c>
      <c r="AZ9" s="6">
        <f>'M05'!E8</f>
        <v/>
      </c>
      <c r="BA9" s="6">
        <f>'M05'!F8</f>
        <v/>
      </c>
      <c r="BB9" s="7">
        <f>IFERROR(BA9/AZ9,0)</f>
        <v/>
      </c>
      <c r="BC9" s="6">
        <f>'M05'!M8</f>
        <v/>
      </c>
      <c r="BD9" s="6">
        <f>IF('M05'!AG8&gt;0,'M05'!AG8+MAX(0,BC9-'M05'!H8)*IF(AND(AZ9&lt;&gt;0,BA9&lt;&gt;0),BA9/AZ9,'M05'!V8),BC9*IF(AND(AZ9&lt;&gt;0,BA9&lt;&gt;0),BA9/AZ9,'M05'!V8))</f>
        <v/>
      </c>
      <c r="BE9" s="7">
        <f>IFERROR(BD9/BC9,0)</f>
        <v/>
      </c>
      <c r="BF9" s="6">
        <f>-'M05'!S8</f>
        <v/>
      </c>
      <c r="BG9" s="6">
        <f>BA9+BD9-BJ9</f>
        <v/>
      </c>
      <c r="BH9" s="7">
        <f>IFERROR(BG9/BF9,0)</f>
        <v/>
      </c>
      <c r="BI9" s="6">
        <f>'M05'!T8</f>
        <v/>
      </c>
      <c r="BJ9" s="6">
        <f>'M05'!U8</f>
        <v/>
      </c>
      <c r="BK9" s="7">
        <f>IFERROR(BJ9/BI9,0)</f>
        <v/>
      </c>
      <c r="BL9" s="6">
        <f>'M06'!E8</f>
        <v/>
      </c>
      <c r="BM9" s="6">
        <f>'M06'!F8</f>
        <v/>
      </c>
      <c r="BN9" s="7">
        <f>IFERROR(BM9/BL9,0)</f>
        <v/>
      </c>
      <c r="BO9" s="6">
        <f>'M06'!M8</f>
        <v/>
      </c>
      <c r="BP9" s="6">
        <f>IF('M06'!AG8&gt;0,'M06'!AG8+MAX(0,BO9-'M06'!H8)*IF(AND(BL9&lt;&gt;0,BM9&lt;&gt;0),BM9/BL9,'M06'!V8),BO9*IF(AND(BL9&lt;&gt;0,BM9&lt;&gt;0),BM9/BL9,'M06'!V8))</f>
        <v/>
      </c>
      <c r="BQ9" s="7">
        <f>IFERROR(BP9/BO9,0)</f>
        <v/>
      </c>
      <c r="BR9" s="6">
        <f>-'M06'!S8</f>
        <v/>
      </c>
      <c r="BS9" s="6">
        <f>BM9+BP9-BV9</f>
        <v/>
      </c>
      <c r="BT9" s="7">
        <f>IFERROR(BS9/BR9,0)</f>
        <v/>
      </c>
      <c r="BU9" s="6">
        <f>'M06'!T8</f>
        <v/>
      </c>
      <c r="BV9" s="6">
        <f>'M06'!U8</f>
        <v/>
      </c>
      <c r="BW9" s="7">
        <f>IFERROR(BV9/BU9,0)</f>
        <v/>
      </c>
      <c r="BX9" s="6">
        <f>'M07'!E8</f>
        <v/>
      </c>
      <c r="BY9" s="6">
        <f>'M07'!F8</f>
        <v/>
      </c>
      <c r="BZ9" s="7">
        <f>IFERROR(BY9/BX9,0)</f>
        <v/>
      </c>
      <c r="CA9" s="6">
        <f>'M07'!M8</f>
        <v/>
      </c>
      <c r="CB9" s="6">
        <f>IF('M07'!AG8&gt;0,'M07'!AG8+MAX(0,CA9-'M07'!H8)*IF(AND(BX9&lt;&gt;0,BY9&lt;&gt;0),BY9/BX9,'M07'!V8),CA9*IF(AND(BX9&lt;&gt;0,BY9&lt;&gt;0),BY9/BX9,'M07'!V8))</f>
        <v/>
      </c>
      <c r="CC9" s="7">
        <f>IFERROR(CB9/CA9,0)</f>
        <v/>
      </c>
      <c r="CD9" s="6">
        <f>-'M07'!S8</f>
        <v/>
      </c>
      <c r="CE9" s="6">
        <f>BY9+CB9-CH9</f>
        <v/>
      </c>
      <c r="CF9" s="7">
        <f>IFERROR(CE9/CD9,0)</f>
        <v/>
      </c>
      <c r="CG9" s="6">
        <f>'M07'!T8</f>
        <v/>
      </c>
      <c r="CH9" s="6">
        <f>'M07'!U8</f>
        <v/>
      </c>
      <c r="CI9" s="7">
        <f>IFERROR(CH9/CG9,0)</f>
        <v/>
      </c>
      <c r="CJ9" s="6">
        <f>'M08'!E8</f>
        <v/>
      </c>
      <c r="CK9" s="6">
        <f>'M08'!F8</f>
        <v/>
      </c>
      <c r="CL9" s="7">
        <f>IFERROR(CK9/CJ9,0)</f>
        <v/>
      </c>
      <c r="CM9" s="6">
        <f>'M08'!M8</f>
        <v/>
      </c>
      <c r="CN9" s="6">
        <f>IF('M08'!AG8&gt;0,'M08'!AG8+MAX(0,CM9-'M08'!H8)*IF(AND(CJ9&lt;&gt;0,CK9&lt;&gt;0),CK9/CJ9,'M08'!V8),CM9*IF(AND(CJ9&lt;&gt;0,CK9&lt;&gt;0),CK9/CJ9,'M08'!V8))</f>
        <v/>
      </c>
      <c r="CO9" s="7">
        <f>IFERROR(CN9/CM9,0)</f>
        <v/>
      </c>
      <c r="CP9" s="6">
        <f>-'M08'!S8</f>
        <v/>
      </c>
      <c r="CQ9" s="6">
        <f>CK9+CN9-CT9</f>
        <v/>
      </c>
      <c r="CR9" s="7">
        <f>IFERROR(CQ9/CP9,0)</f>
        <v/>
      </c>
      <c r="CS9" s="6">
        <f>'M08'!T8</f>
        <v/>
      </c>
      <c r="CT9" s="6">
        <f>'M08'!U8</f>
        <v/>
      </c>
      <c r="CU9" s="7">
        <f>IFERROR(CT9/CS9,0)</f>
        <v/>
      </c>
      <c r="CV9" s="6">
        <f>'M09'!E8</f>
        <v/>
      </c>
      <c r="CW9" s="6">
        <f>'M09'!F8</f>
        <v/>
      </c>
      <c r="CX9" s="7">
        <f>IFERROR(CW9/CV9,0)</f>
        <v/>
      </c>
      <c r="CY9" s="6">
        <f>'M09'!M8</f>
        <v/>
      </c>
      <c r="CZ9" s="6">
        <f>IF('M09'!AG8&gt;0,'M09'!AG8+MAX(0,CY9-'M09'!H8)*IF(AND(CV9&lt;&gt;0,CW9&lt;&gt;0),CW9/CV9,'M09'!V8),CY9*IF(AND(CV9&lt;&gt;0,CW9&lt;&gt;0),CW9/CV9,'M09'!V8))</f>
        <v/>
      </c>
      <c r="DA9" s="7">
        <f>IFERROR(CZ9/CY9,0)</f>
        <v/>
      </c>
      <c r="DB9" s="6">
        <f>-'M09'!S8</f>
        <v/>
      </c>
      <c r="DC9" s="6">
        <f>CW9+CZ9-DF9</f>
        <v/>
      </c>
      <c r="DD9" s="7">
        <f>IFERROR(DC9/DB9,0)</f>
        <v/>
      </c>
      <c r="DE9" s="6">
        <f>'M09'!T8</f>
        <v/>
      </c>
      <c r="DF9" s="6">
        <f>'M09'!U8</f>
        <v/>
      </c>
      <c r="DG9" s="7">
        <f>IFERROR(DF9/DE9,0)</f>
        <v/>
      </c>
      <c r="DH9" s="6">
        <f>SUM(J9,V9,AH9,AT9,BF9,BR9,CD9,CP9,DB9)</f>
        <v/>
      </c>
      <c r="DI9" s="6">
        <f>SUM(K9,W9,AI9,AU9,BG9,BS9,CE9,CQ9,DC9)</f>
        <v/>
      </c>
      <c r="DJ9" s="6">
        <f>DH9/9</f>
        <v/>
      </c>
      <c r="DK9" s="6">
        <f>DI9/9</f>
        <v/>
      </c>
      <c r="DL9" s="7">
        <f>IFERROR(DI9/DH9,0)</f>
        <v/>
      </c>
      <c r="DM9" s="7">
        <f>'M09'!V8</f>
        <v/>
      </c>
      <c r="DN9" s="8">
        <f>IFERROR(DL9/DM9-1,0)</f>
        <v/>
      </c>
      <c r="DO9" s="6">
        <f>'M09'!AD8</f>
        <v/>
      </c>
      <c r="DP9" s="6">
        <f>DJ9-DO9</f>
        <v/>
      </c>
      <c r="DQ9" s="9">
        <f>COUNTIF(J9,"&gt;0")+COUNTIF(V9,"&gt;0")+COUNTIF(AH9,"&gt;0")+COUNTIF(AT9,"&gt;0")+COUNTIF(BF9,"&gt;0")+COUNTIF(BR9,"&gt;0")+COUNTIF(CD9,"&gt;0")+COUNTIF(CP9,"&gt;0")+COUNTIF(DB9,"&gt;0")</f>
        <v/>
      </c>
      <c r="DR9" s="6">
        <f>DE9</f>
        <v/>
      </c>
      <c r="DS9" s="10">
        <f>IFERROR(DR9/DJ9,0)</f>
        <v/>
      </c>
      <c r="DT9" s="6">
        <f>D9+SUM(G9,S9,AE9,AQ9,BC9,BO9,CA9,CM9,CY9)-SUM(J9,V9,AH9,AT9,BF9,BR9,CD9,CP9,DB9)-DE9</f>
        <v/>
      </c>
    </row>
    <row r="10">
      <c r="A10">
        <f>'M01'!C9</f>
        <v/>
      </c>
      <c r="B10">
        <f>'M01'!D9</f>
        <v/>
      </c>
      <c r="C10">
        <f>'M01'!A9</f>
        <v/>
      </c>
      <c r="D10" s="6">
        <f>'M01'!E9</f>
        <v/>
      </c>
      <c r="E10" s="6">
        <f>'M01'!F9</f>
        <v/>
      </c>
      <c r="F10" s="7">
        <f>IFERROR(E10/D10,0)</f>
        <v/>
      </c>
      <c r="G10" s="6">
        <f>'M01'!M9</f>
        <v/>
      </c>
      <c r="H10" s="6">
        <f>IF('M01'!AG9&gt;0,'M01'!AG9+MAX(0,G10-'M01'!H9)*IF(AND(D10&lt;&gt;0,E10&lt;&gt;0),E10/D10,'M01'!V9),G10*IF(AND(D10&lt;&gt;0,E10&lt;&gt;0),E10/D10,'M01'!V9))</f>
        <v/>
      </c>
      <c r="I10" s="7">
        <f>IFERROR(H10/G10,0)</f>
        <v/>
      </c>
      <c r="J10" s="6">
        <f>-'M01'!S9</f>
        <v/>
      </c>
      <c r="K10" s="6">
        <f>E10+H10-N10</f>
        <v/>
      </c>
      <c r="L10" s="7">
        <f>IFERROR(K10/J10,0)</f>
        <v/>
      </c>
      <c r="M10" s="6">
        <f>'M01'!T9</f>
        <v/>
      </c>
      <c r="N10" s="6">
        <f>'M01'!U9</f>
        <v/>
      </c>
      <c r="O10" s="7">
        <f>IFERROR(N10/M10,0)</f>
        <v/>
      </c>
      <c r="P10" s="6">
        <f>'M02'!E9</f>
        <v/>
      </c>
      <c r="Q10" s="6">
        <f>'M02'!F9</f>
        <v/>
      </c>
      <c r="R10" s="7">
        <f>IFERROR(Q10/P10,0)</f>
        <v/>
      </c>
      <c r="S10" s="6">
        <f>'M02'!M9</f>
        <v/>
      </c>
      <c r="T10" s="6">
        <f>IF('M02'!AG9&gt;0,'M02'!AG9+MAX(0,S10-'M02'!H9)*IF(AND(P10&lt;&gt;0,Q10&lt;&gt;0),Q10/P10,'M02'!V9),S10*IF(AND(P10&lt;&gt;0,Q10&lt;&gt;0),Q10/P10,'M02'!V9))</f>
        <v/>
      </c>
      <c r="U10" s="7">
        <f>IFERROR(T10/S10,0)</f>
        <v/>
      </c>
      <c r="V10" s="6">
        <f>-'M02'!S9</f>
        <v/>
      </c>
      <c r="W10" s="6">
        <f>Q10+T10-Z10</f>
        <v/>
      </c>
      <c r="X10" s="7">
        <f>IFERROR(W10/V10,0)</f>
        <v/>
      </c>
      <c r="Y10" s="6">
        <f>'M02'!T9</f>
        <v/>
      </c>
      <c r="Z10" s="6">
        <f>'M02'!U9</f>
        <v/>
      </c>
      <c r="AA10" s="7">
        <f>IFERROR(Z10/Y10,0)</f>
        <v/>
      </c>
      <c r="AB10" s="6">
        <f>'M03'!E9</f>
        <v/>
      </c>
      <c r="AC10" s="6">
        <f>'M03'!F9</f>
        <v/>
      </c>
      <c r="AD10" s="7">
        <f>IFERROR(AC10/AB10,0)</f>
        <v/>
      </c>
      <c r="AE10" s="6">
        <f>'M03'!M9</f>
        <v/>
      </c>
      <c r="AF10" s="6">
        <f>IF('M03'!AG9&gt;0,'M03'!AG9+MAX(0,AE10-'M03'!H9)*IF(AND(AB10&lt;&gt;0,AC10&lt;&gt;0),AC10/AB10,'M03'!V9),AE10*IF(AND(AB10&lt;&gt;0,AC10&lt;&gt;0),AC10/AB10,'M03'!V9))</f>
        <v/>
      </c>
      <c r="AG10" s="7">
        <f>IFERROR(AF10/AE10,0)</f>
        <v/>
      </c>
      <c r="AH10" s="6">
        <f>-'M03'!S9</f>
        <v/>
      </c>
      <c r="AI10" s="6">
        <f>AC10+AF10-AL10</f>
        <v/>
      </c>
      <c r="AJ10" s="7">
        <f>IFERROR(AI10/AH10,0)</f>
        <v/>
      </c>
      <c r="AK10" s="6">
        <f>'M03'!T9</f>
        <v/>
      </c>
      <c r="AL10" s="6">
        <f>'M03'!U9</f>
        <v/>
      </c>
      <c r="AM10" s="7">
        <f>IFERROR(AL10/AK10,0)</f>
        <v/>
      </c>
      <c r="AN10" s="6">
        <f>'M04'!E9</f>
        <v/>
      </c>
      <c r="AO10" s="6">
        <f>'M04'!F9</f>
        <v/>
      </c>
      <c r="AP10" s="7">
        <f>IFERROR(AO10/AN10,0)</f>
        <v/>
      </c>
      <c r="AQ10" s="6">
        <f>'M04'!M9</f>
        <v/>
      </c>
      <c r="AR10" s="6">
        <f>IF('M04'!AG9&gt;0,'M04'!AG9+MAX(0,AQ10-'M04'!H9)*IF(AND(AN10&lt;&gt;0,AO10&lt;&gt;0),AO10/AN10,'M04'!V9),AQ10*IF(AND(AN10&lt;&gt;0,AO10&lt;&gt;0),AO10/AN10,'M04'!V9))</f>
        <v/>
      </c>
      <c r="AS10" s="7">
        <f>IFERROR(AR10/AQ10,0)</f>
        <v/>
      </c>
      <c r="AT10" s="6">
        <f>-'M04'!S9</f>
        <v/>
      </c>
      <c r="AU10" s="6">
        <f>AO10+AR10-AX10</f>
        <v/>
      </c>
      <c r="AV10" s="7">
        <f>IFERROR(AU10/AT10,0)</f>
        <v/>
      </c>
      <c r="AW10" s="6">
        <f>'M04'!T9</f>
        <v/>
      </c>
      <c r="AX10" s="6">
        <f>'M04'!U9</f>
        <v/>
      </c>
      <c r="AY10" s="7">
        <f>IFERROR(AX10/AW10,0)</f>
        <v/>
      </c>
      <c r="AZ10" s="6">
        <f>'M05'!E9</f>
        <v/>
      </c>
      <c r="BA10" s="6">
        <f>'M05'!F9</f>
        <v/>
      </c>
      <c r="BB10" s="7">
        <f>IFERROR(BA10/AZ10,0)</f>
        <v/>
      </c>
      <c r="BC10" s="6">
        <f>'M05'!M9</f>
        <v/>
      </c>
      <c r="BD10" s="6">
        <f>IF('M05'!AG9&gt;0,'M05'!AG9+MAX(0,BC10-'M05'!H9)*IF(AND(AZ10&lt;&gt;0,BA10&lt;&gt;0),BA10/AZ10,'M05'!V9),BC10*IF(AND(AZ10&lt;&gt;0,BA10&lt;&gt;0),BA10/AZ10,'M05'!V9))</f>
        <v/>
      </c>
      <c r="BE10" s="7">
        <f>IFERROR(BD10/BC10,0)</f>
        <v/>
      </c>
      <c r="BF10" s="6">
        <f>-'M05'!S9</f>
        <v/>
      </c>
      <c r="BG10" s="6">
        <f>BA10+BD10-BJ10</f>
        <v/>
      </c>
      <c r="BH10" s="7">
        <f>IFERROR(BG10/BF10,0)</f>
        <v/>
      </c>
      <c r="BI10" s="6">
        <f>'M05'!T9</f>
        <v/>
      </c>
      <c r="BJ10" s="6">
        <f>'M05'!U9</f>
        <v/>
      </c>
      <c r="BK10" s="7">
        <f>IFERROR(BJ10/BI10,0)</f>
        <v/>
      </c>
      <c r="BL10" s="6">
        <f>'M06'!E9</f>
        <v/>
      </c>
      <c r="BM10" s="6">
        <f>'M06'!F9</f>
        <v/>
      </c>
      <c r="BN10" s="7">
        <f>IFERROR(BM10/BL10,0)</f>
        <v/>
      </c>
      <c r="BO10" s="6">
        <f>'M06'!M9</f>
        <v/>
      </c>
      <c r="BP10" s="6">
        <f>IF('M06'!AG9&gt;0,'M06'!AG9+MAX(0,BO10-'M06'!H9)*IF(AND(BL10&lt;&gt;0,BM10&lt;&gt;0),BM10/BL10,'M06'!V9),BO10*IF(AND(BL10&lt;&gt;0,BM10&lt;&gt;0),BM10/BL10,'M06'!V9))</f>
        <v/>
      </c>
      <c r="BQ10" s="7">
        <f>IFERROR(BP10/BO10,0)</f>
        <v/>
      </c>
      <c r="BR10" s="6">
        <f>-'M06'!S9</f>
        <v/>
      </c>
      <c r="BS10" s="6">
        <f>BM10+BP10-BV10</f>
        <v/>
      </c>
      <c r="BT10" s="7">
        <f>IFERROR(BS10/BR10,0)</f>
        <v/>
      </c>
      <c r="BU10" s="6">
        <f>'M06'!T9</f>
        <v/>
      </c>
      <c r="BV10" s="6">
        <f>'M06'!U9</f>
        <v/>
      </c>
      <c r="BW10" s="7">
        <f>IFERROR(BV10/BU10,0)</f>
        <v/>
      </c>
      <c r="BX10" s="6">
        <f>'M07'!E9</f>
        <v/>
      </c>
      <c r="BY10" s="6">
        <f>'M07'!F9</f>
        <v/>
      </c>
      <c r="BZ10" s="7">
        <f>IFERROR(BY10/BX10,0)</f>
        <v/>
      </c>
      <c r="CA10" s="6">
        <f>'M07'!M9</f>
        <v/>
      </c>
      <c r="CB10" s="6">
        <f>IF('M07'!AG9&gt;0,'M07'!AG9+MAX(0,CA10-'M07'!H9)*IF(AND(BX10&lt;&gt;0,BY10&lt;&gt;0),BY10/BX10,'M07'!V9),CA10*IF(AND(BX10&lt;&gt;0,BY10&lt;&gt;0),BY10/BX10,'M07'!V9))</f>
        <v/>
      </c>
      <c r="CC10" s="7">
        <f>IFERROR(CB10/CA10,0)</f>
        <v/>
      </c>
      <c r="CD10" s="6">
        <f>-'M07'!S9</f>
        <v/>
      </c>
      <c r="CE10" s="6">
        <f>BY10+CB10-CH10</f>
        <v/>
      </c>
      <c r="CF10" s="7">
        <f>IFERROR(CE10/CD10,0)</f>
        <v/>
      </c>
      <c r="CG10" s="6">
        <f>'M07'!T9</f>
        <v/>
      </c>
      <c r="CH10" s="6">
        <f>'M07'!U9</f>
        <v/>
      </c>
      <c r="CI10" s="7">
        <f>IFERROR(CH10/CG10,0)</f>
        <v/>
      </c>
      <c r="CJ10" s="6">
        <f>'M08'!E9</f>
        <v/>
      </c>
      <c r="CK10" s="6">
        <f>'M08'!F9</f>
        <v/>
      </c>
      <c r="CL10" s="7">
        <f>IFERROR(CK10/CJ10,0)</f>
        <v/>
      </c>
      <c r="CM10" s="6">
        <f>'M08'!M9</f>
        <v/>
      </c>
      <c r="CN10" s="6">
        <f>IF('M08'!AG9&gt;0,'M08'!AG9+MAX(0,CM10-'M08'!H9)*IF(AND(CJ10&lt;&gt;0,CK10&lt;&gt;0),CK10/CJ10,'M08'!V9),CM10*IF(AND(CJ10&lt;&gt;0,CK10&lt;&gt;0),CK10/CJ10,'M08'!V9))</f>
        <v/>
      </c>
      <c r="CO10" s="7">
        <f>IFERROR(CN10/CM10,0)</f>
        <v/>
      </c>
      <c r="CP10" s="6">
        <f>-'M08'!S9</f>
        <v/>
      </c>
      <c r="CQ10" s="6">
        <f>CK10+CN10-CT10</f>
        <v/>
      </c>
      <c r="CR10" s="7">
        <f>IFERROR(CQ10/CP10,0)</f>
        <v/>
      </c>
      <c r="CS10" s="6">
        <f>'M08'!T9</f>
        <v/>
      </c>
      <c r="CT10" s="6">
        <f>'M08'!U9</f>
        <v/>
      </c>
      <c r="CU10" s="7">
        <f>IFERROR(CT10/CS10,0)</f>
        <v/>
      </c>
      <c r="CV10" s="6">
        <f>'M09'!E9</f>
        <v/>
      </c>
      <c r="CW10" s="6">
        <f>'M09'!F9</f>
        <v/>
      </c>
      <c r="CX10" s="7">
        <f>IFERROR(CW10/CV10,0)</f>
        <v/>
      </c>
      <c r="CY10" s="6">
        <f>'M09'!M9</f>
        <v/>
      </c>
      <c r="CZ10" s="6">
        <f>IF('M09'!AG9&gt;0,'M09'!AG9+MAX(0,CY10-'M09'!H9)*IF(AND(CV10&lt;&gt;0,CW10&lt;&gt;0),CW10/CV10,'M09'!V9),CY10*IF(AND(CV10&lt;&gt;0,CW10&lt;&gt;0),CW10/CV10,'M09'!V9))</f>
        <v/>
      </c>
      <c r="DA10" s="7">
        <f>IFERROR(CZ10/CY10,0)</f>
        <v/>
      </c>
      <c r="DB10" s="6">
        <f>-'M09'!S9</f>
        <v/>
      </c>
      <c r="DC10" s="6">
        <f>CW10+CZ10-DF10</f>
        <v/>
      </c>
      <c r="DD10" s="7">
        <f>IFERROR(DC10/DB10,0)</f>
        <v/>
      </c>
      <c r="DE10" s="6">
        <f>'M09'!T9</f>
        <v/>
      </c>
      <c r="DF10" s="6">
        <f>'M09'!U9</f>
        <v/>
      </c>
      <c r="DG10" s="7">
        <f>IFERROR(DF10/DE10,0)</f>
        <v/>
      </c>
      <c r="DH10" s="6">
        <f>SUM(J10,V10,AH10,AT10,BF10,BR10,CD10,CP10,DB10)</f>
        <v/>
      </c>
      <c r="DI10" s="6">
        <f>SUM(K10,W10,AI10,AU10,BG10,BS10,CE10,CQ10,DC10)</f>
        <v/>
      </c>
      <c r="DJ10" s="6">
        <f>DH10/9</f>
        <v/>
      </c>
      <c r="DK10" s="6">
        <f>DI10/9</f>
        <v/>
      </c>
      <c r="DL10" s="7">
        <f>IFERROR(DI10/DH10,0)</f>
        <v/>
      </c>
      <c r="DM10" s="7">
        <f>'M09'!V9</f>
        <v/>
      </c>
      <c r="DN10" s="8">
        <f>IFERROR(DL10/DM10-1,0)</f>
        <v/>
      </c>
      <c r="DO10" s="6">
        <f>'M09'!AD9</f>
        <v/>
      </c>
      <c r="DP10" s="6">
        <f>DJ10-DO10</f>
        <v/>
      </c>
      <c r="DQ10" s="9">
        <f>COUNTIF(J10,"&gt;0")+COUNTIF(V10,"&gt;0")+COUNTIF(AH10,"&gt;0")+COUNTIF(AT10,"&gt;0")+COUNTIF(BF10,"&gt;0")+COUNTIF(BR10,"&gt;0")+COUNTIF(CD10,"&gt;0")+COUNTIF(CP10,"&gt;0")+COUNTIF(DB10,"&gt;0")</f>
        <v/>
      </c>
      <c r="DR10" s="6">
        <f>DE10</f>
        <v/>
      </c>
      <c r="DS10" s="10">
        <f>IFERROR(DR10/DJ10,0)</f>
        <v/>
      </c>
      <c r="DT10" s="6">
        <f>D10+SUM(G10,S10,AE10,AQ10,BC10,BO10,CA10,CM10,CY10)-SUM(J10,V10,AH10,AT10,BF10,BR10,CD10,CP10,DB10)-DE10</f>
        <v/>
      </c>
    </row>
    <row r="11">
      <c r="A11">
        <f>'M01'!C10</f>
        <v/>
      </c>
      <c r="B11">
        <f>'M01'!D10</f>
        <v/>
      </c>
      <c r="C11">
        <f>'M01'!A10</f>
        <v/>
      </c>
      <c r="D11" s="6">
        <f>'M01'!E10</f>
        <v/>
      </c>
      <c r="E11" s="6">
        <f>'M01'!F10</f>
        <v/>
      </c>
      <c r="F11" s="7">
        <f>IFERROR(E11/D11,0)</f>
        <v/>
      </c>
      <c r="G11" s="6">
        <f>'M01'!M10</f>
        <v/>
      </c>
      <c r="H11" s="6">
        <f>IF('M01'!AG10&gt;0,'M01'!AG10+MAX(0,G11-'M01'!H10)*IF(AND(D11&lt;&gt;0,E11&lt;&gt;0),E11/D11,'M01'!V10),G11*IF(AND(D11&lt;&gt;0,E11&lt;&gt;0),E11/D11,'M01'!V10))</f>
        <v/>
      </c>
      <c r="I11" s="7">
        <f>IFERROR(H11/G11,0)</f>
        <v/>
      </c>
      <c r="J11" s="6">
        <f>-'M01'!S10</f>
        <v/>
      </c>
      <c r="K11" s="6">
        <f>E11+H11-N11</f>
        <v/>
      </c>
      <c r="L11" s="7">
        <f>IFERROR(K11/J11,0)</f>
        <v/>
      </c>
      <c r="M11" s="6">
        <f>'M01'!T10</f>
        <v/>
      </c>
      <c r="N11" s="6">
        <f>'M01'!U10</f>
        <v/>
      </c>
      <c r="O11" s="7">
        <f>IFERROR(N11/M11,0)</f>
        <v/>
      </c>
      <c r="P11" s="6">
        <f>'M02'!E10</f>
        <v/>
      </c>
      <c r="Q11" s="6">
        <f>'M02'!F10</f>
        <v/>
      </c>
      <c r="R11" s="7">
        <f>IFERROR(Q11/P11,0)</f>
        <v/>
      </c>
      <c r="S11" s="6">
        <f>'M02'!M10</f>
        <v/>
      </c>
      <c r="T11" s="6">
        <f>IF('M02'!AG10&gt;0,'M02'!AG10+MAX(0,S11-'M02'!H10)*IF(AND(P11&lt;&gt;0,Q11&lt;&gt;0),Q11/P11,'M02'!V10),S11*IF(AND(P11&lt;&gt;0,Q11&lt;&gt;0),Q11/P11,'M02'!V10))</f>
        <v/>
      </c>
      <c r="U11" s="7">
        <f>IFERROR(T11/S11,0)</f>
        <v/>
      </c>
      <c r="V11" s="6">
        <f>-'M02'!S10</f>
        <v/>
      </c>
      <c r="W11" s="6">
        <f>Q11+T11-Z11</f>
        <v/>
      </c>
      <c r="X11" s="7">
        <f>IFERROR(W11/V11,0)</f>
        <v/>
      </c>
      <c r="Y11" s="6">
        <f>'M02'!T10</f>
        <v/>
      </c>
      <c r="Z11" s="6">
        <f>'M02'!U10</f>
        <v/>
      </c>
      <c r="AA11" s="7">
        <f>IFERROR(Z11/Y11,0)</f>
        <v/>
      </c>
      <c r="AB11" s="6">
        <f>'M03'!E10</f>
        <v/>
      </c>
      <c r="AC11" s="6">
        <f>'M03'!F10</f>
        <v/>
      </c>
      <c r="AD11" s="7">
        <f>IFERROR(AC11/AB11,0)</f>
        <v/>
      </c>
      <c r="AE11" s="6">
        <f>'M03'!M10</f>
        <v/>
      </c>
      <c r="AF11" s="6">
        <f>IF('M03'!AG10&gt;0,'M03'!AG10+MAX(0,AE11-'M03'!H10)*IF(AND(AB11&lt;&gt;0,AC11&lt;&gt;0),AC11/AB11,'M03'!V10),AE11*IF(AND(AB11&lt;&gt;0,AC11&lt;&gt;0),AC11/AB11,'M03'!V10))</f>
        <v/>
      </c>
      <c r="AG11" s="7">
        <f>IFERROR(AF11/AE11,0)</f>
        <v/>
      </c>
      <c r="AH11" s="6">
        <f>-'M03'!S10</f>
        <v/>
      </c>
      <c r="AI11" s="6">
        <f>AC11+AF11-AL11</f>
        <v/>
      </c>
      <c r="AJ11" s="7">
        <f>IFERROR(AI11/AH11,0)</f>
        <v/>
      </c>
      <c r="AK11" s="6">
        <f>'M03'!T10</f>
        <v/>
      </c>
      <c r="AL11" s="6">
        <f>'M03'!U10</f>
        <v/>
      </c>
      <c r="AM11" s="7">
        <f>IFERROR(AL11/AK11,0)</f>
        <v/>
      </c>
      <c r="AN11" s="6">
        <f>'M04'!E10</f>
        <v/>
      </c>
      <c r="AO11" s="6">
        <f>'M04'!F10</f>
        <v/>
      </c>
      <c r="AP11" s="7">
        <f>IFERROR(AO11/AN11,0)</f>
        <v/>
      </c>
      <c r="AQ11" s="6">
        <f>'M04'!M10</f>
        <v/>
      </c>
      <c r="AR11" s="6">
        <f>IF('M04'!AG10&gt;0,'M04'!AG10+MAX(0,AQ11-'M04'!H10)*IF(AND(AN11&lt;&gt;0,AO11&lt;&gt;0),AO11/AN11,'M04'!V10),AQ11*IF(AND(AN11&lt;&gt;0,AO11&lt;&gt;0),AO11/AN11,'M04'!V10))</f>
        <v/>
      </c>
      <c r="AS11" s="7">
        <f>IFERROR(AR11/AQ11,0)</f>
        <v/>
      </c>
      <c r="AT11" s="6">
        <f>-'M04'!S10</f>
        <v/>
      </c>
      <c r="AU11" s="6">
        <f>AO11+AR11-AX11</f>
        <v/>
      </c>
      <c r="AV11" s="7">
        <f>IFERROR(AU11/AT11,0)</f>
        <v/>
      </c>
      <c r="AW11" s="6">
        <f>'M04'!T10</f>
        <v/>
      </c>
      <c r="AX11" s="6">
        <f>'M04'!U10</f>
        <v/>
      </c>
      <c r="AY11" s="7">
        <f>IFERROR(AX11/AW11,0)</f>
        <v/>
      </c>
      <c r="AZ11" s="6">
        <f>'M05'!E10</f>
        <v/>
      </c>
      <c r="BA11" s="6">
        <f>'M05'!F10</f>
        <v/>
      </c>
      <c r="BB11" s="7">
        <f>IFERROR(BA11/AZ11,0)</f>
        <v/>
      </c>
      <c r="BC11" s="6">
        <f>'M05'!M10</f>
        <v/>
      </c>
      <c r="BD11" s="6">
        <f>IF('M05'!AG10&gt;0,'M05'!AG10+MAX(0,BC11-'M05'!H10)*IF(AND(AZ11&lt;&gt;0,BA11&lt;&gt;0),BA11/AZ11,'M05'!V10),BC11*IF(AND(AZ11&lt;&gt;0,BA11&lt;&gt;0),BA11/AZ11,'M05'!V10))</f>
        <v/>
      </c>
      <c r="BE11" s="7">
        <f>IFERROR(BD11/BC11,0)</f>
        <v/>
      </c>
      <c r="BF11" s="6">
        <f>-'M05'!S10</f>
        <v/>
      </c>
      <c r="BG11" s="6">
        <f>BA11+BD11-BJ11</f>
        <v/>
      </c>
      <c r="BH11" s="7">
        <f>IFERROR(BG11/BF11,0)</f>
        <v/>
      </c>
      <c r="BI11" s="6">
        <f>'M05'!T10</f>
        <v/>
      </c>
      <c r="BJ11" s="6">
        <f>'M05'!U10</f>
        <v/>
      </c>
      <c r="BK11" s="7">
        <f>IFERROR(BJ11/BI11,0)</f>
        <v/>
      </c>
      <c r="BL11" s="6">
        <f>'M06'!E10</f>
        <v/>
      </c>
      <c r="BM11" s="6">
        <f>'M06'!F10</f>
        <v/>
      </c>
      <c r="BN11" s="7">
        <f>IFERROR(BM11/BL11,0)</f>
        <v/>
      </c>
      <c r="BO11" s="6">
        <f>'M06'!M10</f>
        <v/>
      </c>
      <c r="BP11" s="6">
        <f>IF('M06'!AG10&gt;0,'M06'!AG10+MAX(0,BO11-'M06'!H10)*IF(AND(BL11&lt;&gt;0,BM11&lt;&gt;0),BM11/BL11,'M06'!V10),BO11*IF(AND(BL11&lt;&gt;0,BM11&lt;&gt;0),BM11/BL11,'M06'!V10))</f>
        <v/>
      </c>
      <c r="BQ11" s="7">
        <f>IFERROR(BP11/BO11,0)</f>
        <v/>
      </c>
      <c r="BR11" s="6">
        <f>-'M06'!S10</f>
        <v/>
      </c>
      <c r="BS11" s="6">
        <f>BM11+BP11-BV11</f>
        <v/>
      </c>
      <c r="BT11" s="7">
        <f>IFERROR(BS11/BR11,0)</f>
        <v/>
      </c>
      <c r="BU11" s="6">
        <f>'M06'!T10</f>
        <v/>
      </c>
      <c r="BV11" s="6">
        <f>'M06'!U10</f>
        <v/>
      </c>
      <c r="BW11" s="7">
        <f>IFERROR(BV11/BU11,0)</f>
        <v/>
      </c>
      <c r="BX11" s="6">
        <f>'M07'!E10</f>
        <v/>
      </c>
      <c r="BY11" s="6">
        <f>'M07'!F10</f>
        <v/>
      </c>
      <c r="BZ11" s="7">
        <f>IFERROR(BY11/BX11,0)</f>
        <v/>
      </c>
      <c r="CA11" s="6">
        <f>'M07'!M10</f>
        <v/>
      </c>
      <c r="CB11" s="6">
        <f>IF('M07'!AG10&gt;0,'M07'!AG10+MAX(0,CA11-'M07'!H10)*IF(AND(BX11&lt;&gt;0,BY11&lt;&gt;0),BY11/BX11,'M07'!V10),CA11*IF(AND(BX11&lt;&gt;0,BY11&lt;&gt;0),BY11/BX11,'M07'!V10))</f>
        <v/>
      </c>
      <c r="CC11" s="7">
        <f>IFERROR(CB11/CA11,0)</f>
        <v/>
      </c>
      <c r="CD11" s="6">
        <f>-'M07'!S10</f>
        <v/>
      </c>
      <c r="CE11" s="6">
        <f>BY11+CB11-CH11</f>
        <v/>
      </c>
      <c r="CF11" s="7">
        <f>IFERROR(CE11/CD11,0)</f>
        <v/>
      </c>
      <c r="CG11" s="6">
        <f>'M07'!T10</f>
        <v/>
      </c>
      <c r="CH11" s="6">
        <f>'M07'!U10</f>
        <v/>
      </c>
      <c r="CI11" s="7">
        <f>IFERROR(CH11/CG11,0)</f>
        <v/>
      </c>
      <c r="CJ11" s="6">
        <f>'M08'!E10</f>
        <v/>
      </c>
      <c r="CK11" s="6">
        <f>'M08'!F10</f>
        <v/>
      </c>
      <c r="CL11" s="7">
        <f>IFERROR(CK11/CJ11,0)</f>
        <v/>
      </c>
      <c r="CM11" s="6">
        <f>'M08'!M10</f>
        <v/>
      </c>
      <c r="CN11" s="6">
        <f>IF('M08'!AG10&gt;0,'M08'!AG10+MAX(0,CM11-'M08'!H10)*IF(AND(CJ11&lt;&gt;0,CK11&lt;&gt;0),CK11/CJ11,'M08'!V10),CM11*IF(AND(CJ11&lt;&gt;0,CK11&lt;&gt;0),CK11/CJ11,'M08'!V10))</f>
        <v/>
      </c>
      <c r="CO11" s="7">
        <f>IFERROR(CN11/CM11,0)</f>
        <v/>
      </c>
      <c r="CP11" s="6">
        <f>-'M08'!S10</f>
        <v/>
      </c>
      <c r="CQ11" s="6">
        <f>CK11+CN11-CT11</f>
        <v/>
      </c>
      <c r="CR11" s="7">
        <f>IFERROR(CQ11/CP11,0)</f>
        <v/>
      </c>
      <c r="CS11" s="6">
        <f>'M08'!T10</f>
        <v/>
      </c>
      <c r="CT11" s="6">
        <f>'M08'!U10</f>
        <v/>
      </c>
      <c r="CU11" s="7">
        <f>IFERROR(CT11/CS11,0)</f>
        <v/>
      </c>
      <c r="CV11" s="6">
        <f>'M09'!E10</f>
        <v/>
      </c>
      <c r="CW11" s="6">
        <f>'M09'!F10</f>
        <v/>
      </c>
      <c r="CX11" s="7">
        <f>IFERROR(CW11/CV11,0)</f>
        <v/>
      </c>
      <c r="CY11" s="6">
        <f>'M09'!M10</f>
        <v/>
      </c>
      <c r="CZ11" s="6">
        <f>IF('M09'!AG10&gt;0,'M09'!AG10+MAX(0,CY11-'M09'!H10)*IF(AND(CV11&lt;&gt;0,CW11&lt;&gt;0),CW11/CV11,'M09'!V10),CY11*IF(AND(CV11&lt;&gt;0,CW11&lt;&gt;0),CW11/CV11,'M09'!V10))</f>
        <v/>
      </c>
      <c r="DA11" s="7">
        <f>IFERROR(CZ11/CY11,0)</f>
        <v/>
      </c>
      <c r="DB11" s="6">
        <f>-'M09'!S10</f>
        <v/>
      </c>
      <c r="DC11" s="6">
        <f>CW11+CZ11-DF11</f>
        <v/>
      </c>
      <c r="DD11" s="7">
        <f>IFERROR(DC11/DB11,0)</f>
        <v/>
      </c>
      <c r="DE11" s="6">
        <f>'M09'!T10</f>
        <v/>
      </c>
      <c r="DF11" s="6">
        <f>'M09'!U10</f>
        <v/>
      </c>
      <c r="DG11" s="7">
        <f>IFERROR(DF11/DE11,0)</f>
        <v/>
      </c>
      <c r="DH11" s="6">
        <f>SUM(J11,V11,AH11,AT11,BF11,BR11,CD11,CP11,DB11)</f>
        <v/>
      </c>
      <c r="DI11" s="6">
        <f>SUM(K11,W11,AI11,AU11,BG11,BS11,CE11,CQ11,DC11)</f>
        <v/>
      </c>
      <c r="DJ11" s="6">
        <f>DH11/9</f>
        <v/>
      </c>
      <c r="DK11" s="6">
        <f>DI11/9</f>
        <v/>
      </c>
      <c r="DL11" s="7">
        <f>IFERROR(DI11/DH11,0)</f>
        <v/>
      </c>
      <c r="DM11" s="7">
        <f>'M09'!V10</f>
        <v/>
      </c>
      <c r="DN11" s="8">
        <f>IFERROR(DL11/DM11-1,0)</f>
        <v/>
      </c>
      <c r="DO11" s="6">
        <f>'M09'!AD10</f>
        <v/>
      </c>
      <c r="DP11" s="6">
        <f>DJ11-DO11</f>
        <v/>
      </c>
      <c r="DQ11" s="9">
        <f>COUNTIF(J11,"&gt;0")+COUNTIF(V11,"&gt;0")+COUNTIF(AH11,"&gt;0")+COUNTIF(AT11,"&gt;0")+COUNTIF(BF11,"&gt;0")+COUNTIF(BR11,"&gt;0")+COUNTIF(CD11,"&gt;0")+COUNTIF(CP11,"&gt;0")+COUNTIF(DB11,"&gt;0")</f>
        <v/>
      </c>
      <c r="DR11" s="6">
        <f>DE11</f>
        <v/>
      </c>
      <c r="DS11" s="10">
        <f>IFERROR(DR11/DJ11,0)</f>
        <v/>
      </c>
      <c r="DT11" s="6">
        <f>D11+SUM(G11,S11,AE11,AQ11,BC11,BO11,CA11,CM11,CY11)-SUM(J11,V11,AH11,AT11,BF11,BR11,CD11,CP11,DB11)-DE11</f>
        <v/>
      </c>
    </row>
    <row r="12">
      <c r="A12">
        <f>'M01'!C11</f>
        <v/>
      </c>
      <c r="B12">
        <f>'M01'!D11</f>
        <v/>
      </c>
      <c r="C12">
        <f>'M01'!A11</f>
        <v/>
      </c>
      <c r="D12" s="6">
        <f>'M01'!E11</f>
        <v/>
      </c>
      <c r="E12" s="6">
        <f>'M01'!F11</f>
        <v/>
      </c>
      <c r="F12" s="7">
        <f>IFERROR(E12/D12,0)</f>
        <v/>
      </c>
      <c r="G12" s="6">
        <f>'M01'!M11</f>
        <v/>
      </c>
      <c r="H12" s="6">
        <f>IF('M01'!AG11&gt;0,'M01'!AG11+MAX(0,G12-'M01'!H11)*IF(AND(D12&lt;&gt;0,E12&lt;&gt;0),E12/D12,'M01'!V11),G12*IF(AND(D12&lt;&gt;0,E12&lt;&gt;0),E12/D12,'M01'!V11))</f>
        <v/>
      </c>
      <c r="I12" s="7">
        <f>IFERROR(H12/G12,0)</f>
        <v/>
      </c>
      <c r="J12" s="6">
        <f>-'M01'!S11</f>
        <v/>
      </c>
      <c r="K12" s="6">
        <f>E12+H12-N12</f>
        <v/>
      </c>
      <c r="L12" s="7">
        <f>IFERROR(K12/J12,0)</f>
        <v/>
      </c>
      <c r="M12" s="6">
        <f>'M01'!T11</f>
        <v/>
      </c>
      <c r="N12" s="6">
        <f>'M01'!U11</f>
        <v/>
      </c>
      <c r="O12" s="7">
        <f>IFERROR(N12/M12,0)</f>
        <v/>
      </c>
      <c r="P12" s="6">
        <f>'M02'!E11</f>
        <v/>
      </c>
      <c r="Q12" s="6">
        <f>'M02'!F11</f>
        <v/>
      </c>
      <c r="R12" s="7">
        <f>IFERROR(Q12/P12,0)</f>
        <v/>
      </c>
      <c r="S12" s="6">
        <f>'M02'!M11</f>
        <v/>
      </c>
      <c r="T12" s="6">
        <f>IF('M02'!AG11&gt;0,'M02'!AG11+MAX(0,S12-'M02'!H11)*IF(AND(P12&lt;&gt;0,Q12&lt;&gt;0),Q12/P12,'M02'!V11),S12*IF(AND(P12&lt;&gt;0,Q12&lt;&gt;0),Q12/P12,'M02'!V11))</f>
        <v/>
      </c>
      <c r="U12" s="7">
        <f>IFERROR(T12/S12,0)</f>
        <v/>
      </c>
      <c r="V12" s="6">
        <f>-'M02'!S11</f>
        <v/>
      </c>
      <c r="W12" s="6">
        <f>Q12+T12-Z12</f>
        <v/>
      </c>
      <c r="X12" s="7">
        <f>IFERROR(W12/V12,0)</f>
        <v/>
      </c>
      <c r="Y12" s="6">
        <f>'M02'!T11</f>
        <v/>
      </c>
      <c r="Z12" s="6">
        <f>'M02'!U11</f>
        <v/>
      </c>
      <c r="AA12" s="7">
        <f>IFERROR(Z12/Y12,0)</f>
        <v/>
      </c>
      <c r="AB12" s="6">
        <f>'M03'!E11</f>
        <v/>
      </c>
      <c r="AC12" s="6">
        <f>'M03'!F11</f>
        <v/>
      </c>
      <c r="AD12" s="7">
        <f>IFERROR(AC12/AB12,0)</f>
        <v/>
      </c>
      <c r="AE12" s="6">
        <f>'M03'!M11</f>
        <v/>
      </c>
      <c r="AF12" s="6">
        <f>IF('M03'!AG11&gt;0,'M03'!AG11+MAX(0,AE12-'M03'!H11)*IF(AND(AB12&lt;&gt;0,AC12&lt;&gt;0),AC12/AB12,'M03'!V11),AE12*IF(AND(AB12&lt;&gt;0,AC12&lt;&gt;0),AC12/AB12,'M03'!V11))</f>
        <v/>
      </c>
      <c r="AG12" s="7">
        <f>IFERROR(AF12/AE12,0)</f>
        <v/>
      </c>
      <c r="AH12" s="6">
        <f>-'M03'!S11</f>
        <v/>
      </c>
      <c r="AI12" s="6">
        <f>AC12+AF12-AL12</f>
        <v/>
      </c>
      <c r="AJ12" s="7">
        <f>IFERROR(AI12/AH12,0)</f>
        <v/>
      </c>
      <c r="AK12" s="6">
        <f>'M03'!T11</f>
        <v/>
      </c>
      <c r="AL12" s="6">
        <f>'M03'!U11</f>
        <v/>
      </c>
      <c r="AM12" s="7">
        <f>IFERROR(AL12/AK12,0)</f>
        <v/>
      </c>
      <c r="AN12" s="6">
        <f>'M04'!E11</f>
        <v/>
      </c>
      <c r="AO12" s="6">
        <f>'M04'!F11</f>
        <v/>
      </c>
      <c r="AP12" s="7">
        <f>IFERROR(AO12/AN12,0)</f>
        <v/>
      </c>
      <c r="AQ12" s="6">
        <f>'M04'!M11</f>
        <v/>
      </c>
      <c r="AR12" s="6">
        <f>IF('M04'!AG11&gt;0,'M04'!AG11+MAX(0,AQ12-'M04'!H11)*IF(AND(AN12&lt;&gt;0,AO12&lt;&gt;0),AO12/AN12,'M04'!V11),AQ12*IF(AND(AN12&lt;&gt;0,AO12&lt;&gt;0),AO12/AN12,'M04'!V11))</f>
        <v/>
      </c>
      <c r="AS12" s="7">
        <f>IFERROR(AR12/AQ12,0)</f>
        <v/>
      </c>
      <c r="AT12" s="6">
        <f>-'M04'!S11</f>
        <v/>
      </c>
      <c r="AU12" s="6">
        <f>AO12+AR12-AX12</f>
        <v/>
      </c>
      <c r="AV12" s="7">
        <f>IFERROR(AU12/AT12,0)</f>
        <v/>
      </c>
      <c r="AW12" s="6">
        <f>'M04'!T11</f>
        <v/>
      </c>
      <c r="AX12" s="6">
        <f>'M04'!U11</f>
        <v/>
      </c>
      <c r="AY12" s="7">
        <f>IFERROR(AX12/AW12,0)</f>
        <v/>
      </c>
      <c r="AZ12" s="6">
        <f>'M05'!E11</f>
        <v/>
      </c>
      <c r="BA12" s="6">
        <f>'M05'!F11</f>
        <v/>
      </c>
      <c r="BB12" s="7">
        <f>IFERROR(BA12/AZ12,0)</f>
        <v/>
      </c>
      <c r="BC12" s="6">
        <f>'M05'!M11</f>
        <v/>
      </c>
      <c r="BD12" s="6">
        <f>IF('M05'!AG11&gt;0,'M05'!AG11+MAX(0,BC12-'M05'!H11)*IF(AND(AZ12&lt;&gt;0,BA12&lt;&gt;0),BA12/AZ12,'M05'!V11),BC12*IF(AND(AZ12&lt;&gt;0,BA12&lt;&gt;0),BA12/AZ12,'M05'!V11))</f>
        <v/>
      </c>
      <c r="BE12" s="7">
        <f>IFERROR(BD12/BC12,0)</f>
        <v/>
      </c>
      <c r="BF12" s="6">
        <f>-'M05'!S11</f>
        <v/>
      </c>
      <c r="BG12" s="6">
        <f>BA12+BD12-BJ12</f>
        <v/>
      </c>
      <c r="BH12" s="7">
        <f>IFERROR(BG12/BF12,0)</f>
        <v/>
      </c>
      <c r="BI12" s="6">
        <f>'M05'!T11</f>
        <v/>
      </c>
      <c r="BJ12" s="6">
        <f>'M05'!U11</f>
        <v/>
      </c>
      <c r="BK12" s="7">
        <f>IFERROR(BJ12/BI12,0)</f>
        <v/>
      </c>
      <c r="BL12" s="6">
        <f>'M06'!E11</f>
        <v/>
      </c>
      <c r="BM12" s="6">
        <f>'M06'!F11</f>
        <v/>
      </c>
      <c r="BN12" s="7">
        <f>IFERROR(BM12/BL12,0)</f>
        <v/>
      </c>
      <c r="BO12" s="6">
        <f>'M06'!M11</f>
        <v/>
      </c>
      <c r="BP12" s="6">
        <f>IF('M06'!AG11&gt;0,'M06'!AG11+MAX(0,BO12-'M06'!H11)*IF(AND(BL12&lt;&gt;0,BM12&lt;&gt;0),BM12/BL12,'M06'!V11),BO12*IF(AND(BL12&lt;&gt;0,BM12&lt;&gt;0),BM12/BL12,'M06'!V11))</f>
        <v/>
      </c>
      <c r="BQ12" s="7">
        <f>IFERROR(BP12/BO12,0)</f>
        <v/>
      </c>
      <c r="BR12" s="6">
        <f>-'M06'!S11</f>
        <v/>
      </c>
      <c r="BS12" s="6">
        <f>BM12+BP12-BV12</f>
        <v/>
      </c>
      <c r="BT12" s="7">
        <f>IFERROR(BS12/BR12,0)</f>
        <v/>
      </c>
      <c r="BU12" s="6">
        <f>'M06'!T11</f>
        <v/>
      </c>
      <c r="BV12" s="6">
        <f>'M06'!U11</f>
        <v/>
      </c>
      <c r="BW12" s="7">
        <f>IFERROR(BV12/BU12,0)</f>
        <v/>
      </c>
      <c r="BX12" s="6">
        <f>'M07'!E11</f>
        <v/>
      </c>
      <c r="BY12" s="6">
        <f>'M07'!F11</f>
        <v/>
      </c>
      <c r="BZ12" s="7">
        <f>IFERROR(BY12/BX12,0)</f>
        <v/>
      </c>
      <c r="CA12" s="6">
        <f>'M07'!M11</f>
        <v/>
      </c>
      <c r="CB12" s="6">
        <f>IF('M07'!AG11&gt;0,'M07'!AG11+MAX(0,CA12-'M07'!H11)*IF(AND(BX12&lt;&gt;0,BY12&lt;&gt;0),BY12/BX12,'M07'!V11),CA12*IF(AND(BX12&lt;&gt;0,BY12&lt;&gt;0),BY12/BX12,'M07'!V11))</f>
        <v/>
      </c>
      <c r="CC12" s="7">
        <f>IFERROR(CB12/CA12,0)</f>
        <v/>
      </c>
      <c r="CD12" s="6">
        <f>-'M07'!S11</f>
        <v/>
      </c>
      <c r="CE12" s="6">
        <f>BY12+CB12-CH12</f>
        <v/>
      </c>
      <c r="CF12" s="7">
        <f>IFERROR(CE12/CD12,0)</f>
        <v/>
      </c>
      <c r="CG12" s="6">
        <f>'M07'!T11</f>
        <v/>
      </c>
      <c r="CH12" s="6">
        <f>'M07'!U11</f>
        <v/>
      </c>
      <c r="CI12" s="7">
        <f>IFERROR(CH12/CG12,0)</f>
        <v/>
      </c>
      <c r="CJ12" s="6">
        <f>'M08'!E11</f>
        <v/>
      </c>
      <c r="CK12" s="6">
        <f>'M08'!F11</f>
        <v/>
      </c>
      <c r="CL12" s="7">
        <f>IFERROR(CK12/CJ12,0)</f>
        <v/>
      </c>
      <c r="CM12" s="6">
        <f>'M08'!M11</f>
        <v/>
      </c>
      <c r="CN12" s="6">
        <f>IF('M08'!AG11&gt;0,'M08'!AG11+MAX(0,CM12-'M08'!H11)*IF(AND(CJ12&lt;&gt;0,CK12&lt;&gt;0),CK12/CJ12,'M08'!V11),CM12*IF(AND(CJ12&lt;&gt;0,CK12&lt;&gt;0),CK12/CJ12,'M08'!V11))</f>
        <v/>
      </c>
      <c r="CO12" s="7">
        <f>IFERROR(CN12/CM12,0)</f>
        <v/>
      </c>
      <c r="CP12" s="6">
        <f>-'M08'!S11</f>
        <v/>
      </c>
      <c r="CQ12" s="6">
        <f>CK12+CN12-CT12</f>
        <v/>
      </c>
      <c r="CR12" s="7">
        <f>IFERROR(CQ12/CP12,0)</f>
        <v/>
      </c>
      <c r="CS12" s="6">
        <f>'M08'!T11</f>
        <v/>
      </c>
      <c r="CT12" s="6">
        <f>'M08'!U11</f>
        <v/>
      </c>
      <c r="CU12" s="7">
        <f>IFERROR(CT12/CS12,0)</f>
        <v/>
      </c>
      <c r="CV12" s="6">
        <f>'M09'!E11</f>
        <v/>
      </c>
      <c r="CW12" s="6">
        <f>'M09'!F11</f>
        <v/>
      </c>
      <c r="CX12" s="7">
        <f>IFERROR(CW12/CV12,0)</f>
        <v/>
      </c>
      <c r="CY12" s="6">
        <f>'M09'!M11</f>
        <v/>
      </c>
      <c r="CZ12" s="6">
        <f>IF('M09'!AG11&gt;0,'M09'!AG11+MAX(0,CY12-'M09'!H11)*IF(AND(CV12&lt;&gt;0,CW12&lt;&gt;0),CW12/CV12,'M09'!V11),CY12*IF(AND(CV12&lt;&gt;0,CW12&lt;&gt;0),CW12/CV12,'M09'!V11))</f>
        <v/>
      </c>
      <c r="DA12" s="7">
        <f>IFERROR(CZ12/CY12,0)</f>
        <v/>
      </c>
      <c r="DB12" s="6">
        <f>-'M09'!S11</f>
        <v/>
      </c>
      <c r="DC12" s="6">
        <f>CW12+CZ12-DF12</f>
        <v/>
      </c>
      <c r="DD12" s="7">
        <f>IFERROR(DC12/DB12,0)</f>
        <v/>
      </c>
      <c r="DE12" s="6">
        <f>'M09'!T11</f>
        <v/>
      </c>
      <c r="DF12" s="6">
        <f>'M09'!U11</f>
        <v/>
      </c>
      <c r="DG12" s="7">
        <f>IFERROR(DF12/DE12,0)</f>
        <v/>
      </c>
      <c r="DH12" s="6">
        <f>SUM(J12,V12,AH12,AT12,BF12,BR12,CD12,CP12,DB12)</f>
        <v/>
      </c>
      <c r="DI12" s="6">
        <f>SUM(K12,W12,AI12,AU12,BG12,BS12,CE12,CQ12,DC12)</f>
        <v/>
      </c>
      <c r="DJ12" s="6">
        <f>DH12/9</f>
        <v/>
      </c>
      <c r="DK12" s="6">
        <f>DI12/9</f>
        <v/>
      </c>
      <c r="DL12" s="7">
        <f>IFERROR(DI12/DH12,0)</f>
        <v/>
      </c>
      <c r="DM12" s="7">
        <f>'M09'!V11</f>
        <v/>
      </c>
      <c r="DN12" s="8">
        <f>IFERROR(DL12/DM12-1,0)</f>
        <v/>
      </c>
      <c r="DO12" s="6">
        <f>'M09'!AD11</f>
        <v/>
      </c>
      <c r="DP12" s="6">
        <f>DJ12-DO12</f>
        <v/>
      </c>
      <c r="DQ12" s="9">
        <f>COUNTIF(J12,"&gt;0")+COUNTIF(V12,"&gt;0")+COUNTIF(AH12,"&gt;0")+COUNTIF(AT12,"&gt;0")+COUNTIF(BF12,"&gt;0")+COUNTIF(BR12,"&gt;0")+COUNTIF(CD12,"&gt;0")+COUNTIF(CP12,"&gt;0")+COUNTIF(DB12,"&gt;0")</f>
        <v/>
      </c>
      <c r="DR12" s="6">
        <f>DE12</f>
        <v/>
      </c>
      <c r="DS12" s="10">
        <f>IFERROR(DR12/DJ12,0)</f>
        <v/>
      </c>
      <c r="DT12" s="6">
        <f>D12+SUM(G12,S12,AE12,AQ12,BC12,BO12,CA12,CM12,CY12)-SUM(J12,V12,AH12,AT12,BF12,BR12,CD12,CP12,DB12)-DE12</f>
        <v/>
      </c>
    </row>
    <row r="13">
      <c r="A13">
        <f>'M01'!C12</f>
        <v/>
      </c>
      <c r="B13">
        <f>'M01'!D12</f>
        <v/>
      </c>
      <c r="C13">
        <f>'M01'!A12</f>
        <v/>
      </c>
      <c r="D13" s="6">
        <f>'M01'!E12</f>
        <v/>
      </c>
      <c r="E13" s="6">
        <f>'M01'!F12</f>
        <v/>
      </c>
      <c r="F13" s="7">
        <f>IFERROR(E13/D13,0)</f>
        <v/>
      </c>
      <c r="G13" s="6">
        <f>'M01'!M12</f>
        <v/>
      </c>
      <c r="H13" s="6">
        <f>IF('M01'!AG12&gt;0,'M01'!AG12+MAX(0,G13-'M01'!H12)*IF(AND(D13&lt;&gt;0,E13&lt;&gt;0),E13/D13,'M01'!V12),G13*IF(AND(D13&lt;&gt;0,E13&lt;&gt;0),E13/D13,'M01'!V12))</f>
        <v/>
      </c>
      <c r="I13" s="7">
        <f>IFERROR(H13/G13,0)</f>
        <v/>
      </c>
      <c r="J13" s="6">
        <f>-'M01'!S12</f>
        <v/>
      </c>
      <c r="K13" s="6">
        <f>E13+H13-N13</f>
        <v/>
      </c>
      <c r="L13" s="7">
        <f>IFERROR(K13/J13,0)</f>
        <v/>
      </c>
      <c r="M13" s="6">
        <f>'M01'!T12</f>
        <v/>
      </c>
      <c r="N13" s="6">
        <f>'M01'!U12</f>
        <v/>
      </c>
      <c r="O13" s="7">
        <f>IFERROR(N13/M13,0)</f>
        <v/>
      </c>
      <c r="P13" s="6">
        <f>'M02'!E12</f>
        <v/>
      </c>
      <c r="Q13" s="6">
        <f>'M02'!F12</f>
        <v/>
      </c>
      <c r="R13" s="7">
        <f>IFERROR(Q13/P13,0)</f>
        <v/>
      </c>
      <c r="S13" s="6">
        <f>'M02'!M12</f>
        <v/>
      </c>
      <c r="T13" s="6">
        <f>IF('M02'!AG12&gt;0,'M02'!AG12+MAX(0,S13-'M02'!H12)*IF(AND(P13&lt;&gt;0,Q13&lt;&gt;0),Q13/P13,'M02'!V12),S13*IF(AND(P13&lt;&gt;0,Q13&lt;&gt;0),Q13/P13,'M02'!V12))</f>
        <v/>
      </c>
      <c r="U13" s="7">
        <f>IFERROR(T13/S13,0)</f>
        <v/>
      </c>
      <c r="V13" s="6">
        <f>-'M02'!S12</f>
        <v/>
      </c>
      <c r="W13" s="6">
        <f>Q13+T13-Z13</f>
        <v/>
      </c>
      <c r="X13" s="7">
        <f>IFERROR(W13/V13,0)</f>
        <v/>
      </c>
      <c r="Y13" s="6">
        <f>'M02'!T12</f>
        <v/>
      </c>
      <c r="Z13" s="6">
        <f>'M02'!U12</f>
        <v/>
      </c>
      <c r="AA13" s="7">
        <f>IFERROR(Z13/Y13,0)</f>
        <v/>
      </c>
      <c r="AB13" s="6">
        <f>'M03'!E12</f>
        <v/>
      </c>
      <c r="AC13" s="6">
        <f>'M03'!F12</f>
        <v/>
      </c>
      <c r="AD13" s="7">
        <f>IFERROR(AC13/AB13,0)</f>
        <v/>
      </c>
      <c r="AE13" s="6">
        <f>'M03'!M12</f>
        <v/>
      </c>
      <c r="AF13" s="6">
        <f>IF('M03'!AG12&gt;0,'M03'!AG12+MAX(0,AE13-'M03'!H12)*IF(AND(AB13&lt;&gt;0,AC13&lt;&gt;0),AC13/AB13,'M03'!V12),AE13*IF(AND(AB13&lt;&gt;0,AC13&lt;&gt;0),AC13/AB13,'M03'!V12))</f>
        <v/>
      </c>
      <c r="AG13" s="7">
        <f>IFERROR(AF13/AE13,0)</f>
        <v/>
      </c>
      <c r="AH13" s="6">
        <f>-'M03'!S12</f>
        <v/>
      </c>
      <c r="AI13" s="6">
        <f>AC13+AF13-AL13</f>
        <v/>
      </c>
      <c r="AJ13" s="7">
        <f>IFERROR(AI13/AH13,0)</f>
        <v/>
      </c>
      <c r="AK13" s="6">
        <f>'M03'!T12</f>
        <v/>
      </c>
      <c r="AL13" s="6">
        <f>'M03'!U12</f>
        <v/>
      </c>
      <c r="AM13" s="7">
        <f>IFERROR(AL13/AK13,0)</f>
        <v/>
      </c>
      <c r="AN13" s="6">
        <f>'M04'!E12</f>
        <v/>
      </c>
      <c r="AO13" s="6">
        <f>'M04'!F12</f>
        <v/>
      </c>
      <c r="AP13" s="7">
        <f>IFERROR(AO13/AN13,0)</f>
        <v/>
      </c>
      <c r="AQ13" s="6">
        <f>'M04'!M12</f>
        <v/>
      </c>
      <c r="AR13" s="6">
        <f>IF('M04'!AG12&gt;0,'M04'!AG12+MAX(0,AQ13-'M04'!H12)*IF(AND(AN13&lt;&gt;0,AO13&lt;&gt;0),AO13/AN13,'M04'!V12),AQ13*IF(AND(AN13&lt;&gt;0,AO13&lt;&gt;0),AO13/AN13,'M04'!V12))</f>
        <v/>
      </c>
      <c r="AS13" s="7">
        <f>IFERROR(AR13/AQ13,0)</f>
        <v/>
      </c>
      <c r="AT13" s="6">
        <f>-'M04'!S12</f>
        <v/>
      </c>
      <c r="AU13" s="6">
        <f>AO13+AR13-AX13</f>
        <v/>
      </c>
      <c r="AV13" s="7">
        <f>IFERROR(AU13/AT13,0)</f>
        <v/>
      </c>
      <c r="AW13" s="6">
        <f>'M04'!T12</f>
        <v/>
      </c>
      <c r="AX13" s="6">
        <f>'M04'!U12</f>
        <v/>
      </c>
      <c r="AY13" s="7">
        <f>IFERROR(AX13/AW13,0)</f>
        <v/>
      </c>
      <c r="AZ13" s="6">
        <f>'M05'!E12</f>
        <v/>
      </c>
      <c r="BA13" s="6">
        <f>'M05'!F12</f>
        <v/>
      </c>
      <c r="BB13" s="7">
        <f>IFERROR(BA13/AZ13,0)</f>
        <v/>
      </c>
      <c r="BC13" s="6">
        <f>'M05'!M12</f>
        <v/>
      </c>
      <c r="BD13" s="6">
        <f>IF('M05'!AG12&gt;0,'M05'!AG12+MAX(0,BC13-'M05'!H12)*IF(AND(AZ13&lt;&gt;0,BA13&lt;&gt;0),BA13/AZ13,'M05'!V12),BC13*IF(AND(AZ13&lt;&gt;0,BA13&lt;&gt;0),BA13/AZ13,'M05'!V12))</f>
        <v/>
      </c>
      <c r="BE13" s="7">
        <f>IFERROR(BD13/BC13,0)</f>
        <v/>
      </c>
      <c r="BF13" s="6">
        <f>-'M05'!S12</f>
        <v/>
      </c>
      <c r="BG13" s="6">
        <f>BA13+BD13-BJ13</f>
        <v/>
      </c>
      <c r="BH13" s="7">
        <f>IFERROR(BG13/BF13,0)</f>
        <v/>
      </c>
      <c r="BI13" s="6">
        <f>'M05'!T12</f>
        <v/>
      </c>
      <c r="BJ13" s="6">
        <f>'M05'!U12</f>
        <v/>
      </c>
      <c r="BK13" s="7">
        <f>IFERROR(BJ13/BI13,0)</f>
        <v/>
      </c>
      <c r="BL13" s="6">
        <f>'M06'!E12</f>
        <v/>
      </c>
      <c r="BM13" s="6">
        <f>'M06'!F12</f>
        <v/>
      </c>
      <c r="BN13" s="7">
        <f>IFERROR(BM13/BL13,0)</f>
        <v/>
      </c>
      <c r="BO13" s="6">
        <f>'M06'!M12</f>
        <v/>
      </c>
      <c r="BP13" s="6">
        <f>IF('M06'!AG12&gt;0,'M06'!AG12+MAX(0,BO13-'M06'!H12)*IF(AND(BL13&lt;&gt;0,BM13&lt;&gt;0),BM13/BL13,'M06'!V12),BO13*IF(AND(BL13&lt;&gt;0,BM13&lt;&gt;0),BM13/BL13,'M06'!V12))</f>
        <v/>
      </c>
      <c r="BQ13" s="7">
        <f>IFERROR(BP13/BO13,0)</f>
        <v/>
      </c>
      <c r="BR13" s="6">
        <f>-'M06'!S12</f>
        <v/>
      </c>
      <c r="BS13" s="6">
        <f>BM13+BP13-BV13</f>
        <v/>
      </c>
      <c r="BT13" s="7">
        <f>IFERROR(BS13/BR13,0)</f>
        <v/>
      </c>
      <c r="BU13" s="6">
        <f>'M06'!T12</f>
        <v/>
      </c>
      <c r="BV13" s="6">
        <f>'M06'!U12</f>
        <v/>
      </c>
      <c r="BW13" s="7">
        <f>IFERROR(BV13/BU13,0)</f>
        <v/>
      </c>
      <c r="BX13" s="6">
        <f>'M07'!E12</f>
        <v/>
      </c>
      <c r="BY13" s="6">
        <f>'M07'!F12</f>
        <v/>
      </c>
      <c r="BZ13" s="7">
        <f>IFERROR(BY13/BX13,0)</f>
        <v/>
      </c>
      <c r="CA13" s="6">
        <f>'M07'!M12</f>
        <v/>
      </c>
      <c r="CB13" s="6">
        <f>IF('M07'!AG12&gt;0,'M07'!AG12+MAX(0,CA13-'M07'!H12)*IF(AND(BX13&lt;&gt;0,BY13&lt;&gt;0),BY13/BX13,'M07'!V12),CA13*IF(AND(BX13&lt;&gt;0,BY13&lt;&gt;0),BY13/BX13,'M07'!V12))</f>
        <v/>
      </c>
      <c r="CC13" s="7">
        <f>IFERROR(CB13/CA13,0)</f>
        <v/>
      </c>
      <c r="CD13" s="6">
        <f>-'M07'!S12</f>
        <v/>
      </c>
      <c r="CE13" s="6">
        <f>BY13+CB13-CH13</f>
        <v/>
      </c>
      <c r="CF13" s="7">
        <f>IFERROR(CE13/CD13,0)</f>
        <v/>
      </c>
      <c r="CG13" s="6">
        <f>'M07'!T12</f>
        <v/>
      </c>
      <c r="CH13" s="6">
        <f>'M07'!U12</f>
        <v/>
      </c>
      <c r="CI13" s="7">
        <f>IFERROR(CH13/CG13,0)</f>
        <v/>
      </c>
      <c r="CJ13" s="6">
        <f>'M08'!E12</f>
        <v/>
      </c>
      <c r="CK13" s="6">
        <f>'M08'!F12</f>
        <v/>
      </c>
      <c r="CL13" s="7">
        <f>IFERROR(CK13/CJ13,0)</f>
        <v/>
      </c>
      <c r="CM13" s="6">
        <f>'M08'!M12</f>
        <v/>
      </c>
      <c r="CN13" s="6">
        <f>IF('M08'!AG12&gt;0,'M08'!AG12+MAX(0,CM13-'M08'!H12)*IF(AND(CJ13&lt;&gt;0,CK13&lt;&gt;0),CK13/CJ13,'M08'!V12),CM13*IF(AND(CJ13&lt;&gt;0,CK13&lt;&gt;0),CK13/CJ13,'M08'!V12))</f>
        <v/>
      </c>
      <c r="CO13" s="7">
        <f>IFERROR(CN13/CM13,0)</f>
        <v/>
      </c>
      <c r="CP13" s="6">
        <f>-'M08'!S12</f>
        <v/>
      </c>
      <c r="CQ13" s="6">
        <f>CK13+CN13-CT13</f>
        <v/>
      </c>
      <c r="CR13" s="7">
        <f>IFERROR(CQ13/CP13,0)</f>
        <v/>
      </c>
      <c r="CS13" s="6">
        <f>'M08'!T12</f>
        <v/>
      </c>
      <c r="CT13" s="6">
        <f>'M08'!U12</f>
        <v/>
      </c>
      <c r="CU13" s="7">
        <f>IFERROR(CT13/CS13,0)</f>
        <v/>
      </c>
      <c r="CV13" s="6">
        <f>'M09'!E12</f>
        <v/>
      </c>
      <c r="CW13" s="6">
        <f>'M09'!F12</f>
        <v/>
      </c>
      <c r="CX13" s="7">
        <f>IFERROR(CW13/CV13,0)</f>
        <v/>
      </c>
      <c r="CY13" s="6">
        <f>'M09'!M12</f>
        <v/>
      </c>
      <c r="CZ13" s="6">
        <f>IF('M09'!AG12&gt;0,'M09'!AG12+MAX(0,CY13-'M09'!H12)*IF(AND(CV13&lt;&gt;0,CW13&lt;&gt;0),CW13/CV13,'M09'!V12),CY13*IF(AND(CV13&lt;&gt;0,CW13&lt;&gt;0),CW13/CV13,'M09'!V12))</f>
        <v/>
      </c>
      <c r="DA13" s="7">
        <f>IFERROR(CZ13/CY13,0)</f>
        <v/>
      </c>
      <c r="DB13" s="6">
        <f>-'M09'!S12</f>
        <v/>
      </c>
      <c r="DC13" s="6">
        <f>CW13+CZ13-DF13</f>
        <v/>
      </c>
      <c r="DD13" s="7">
        <f>IFERROR(DC13/DB13,0)</f>
        <v/>
      </c>
      <c r="DE13" s="6">
        <f>'M09'!T12</f>
        <v/>
      </c>
      <c r="DF13" s="6">
        <f>'M09'!U12</f>
        <v/>
      </c>
      <c r="DG13" s="7">
        <f>IFERROR(DF13/DE13,0)</f>
        <v/>
      </c>
      <c r="DH13" s="6">
        <f>SUM(J13,V13,AH13,AT13,BF13,BR13,CD13,CP13,DB13)</f>
        <v/>
      </c>
      <c r="DI13" s="6">
        <f>SUM(K13,W13,AI13,AU13,BG13,BS13,CE13,CQ13,DC13)</f>
        <v/>
      </c>
      <c r="DJ13" s="6">
        <f>DH13/9</f>
        <v/>
      </c>
      <c r="DK13" s="6">
        <f>DI13/9</f>
        <v/>
      </c>
      <c r="DL13" s="7">
        <f>IFERROR(DI13/DH13,0)</f>
        <v/>
      </c>
      <c r="DM13" s="7">
        <f>'M09'!V12</f>
        <v/>
      </c>
      <c r="DN13" s="8">
        <f>IFERROR(DL13/DM13-1,0)</f>
        <v/>
      </c>
      <c r="DO13" s="6">
        <f>'M09'!AD12</f>
        <v/>
      </c>
      <c r="DP13" s="6">
        <f>DJ13-DO13</f>
        <v/>
      </c>
      <c r="DQ13" s="9">
        <f>COUNTIF(J13,"&gt;0")+COUNTIF(V13,"&gt;0")+COUNTIF(AH13,"&gt;0")+COUNTIF(AT13,"&gt;0")+COUNTIF(BF13,"&gt;0")+COUNTIF(BR13,"&gt;0")+COUNTIF(CD13,"&gt;0")+COUNTIF(CP13,"&gt;0")+COUNTIF(DB13,"&gt;0")</f>
        <v/>
      </c>
      <c r="DR13" s="6">
        <f>DE13</f>
        <v/>
      </c>
      <c r="DS13" s="10">
        <f>IFERROR(DR13/DJ13,0)</f>
        <v/>
      </c>
      <c r="DT13" s="6">
        <f>D13+SUM(G13,S13,AE13,AQ13,BC13,BO13,CA13,CM13,CY13)-SUM(J13,V13,AH13,AT13,BF13,BR13,CD13,CP13,DB13)-DE13</f>
        <v/>
      </c>
    </row>
    <row r="14">
      <c r="A14">
        <f>'M01'!C13</f>
        <v/>
      </c>
      <c r="B14">
        <f>'M01'!D13</f>
        <v/>
      </c>
      <c r="C14">
        <f>'M01'!A13</f>
        <v/>
      </c>
      <c r="D14" s="6">
        <f>'M01'!E13</f>
        <v/>
      </c>
      <c r="E14" s="6">
        <f>'M01'!F13</f>
        <v/>
      </c>
      <c r="F14" s="7">
        <f>IFERROR(E14/D14,0)</f>
        <v/>
      </c>
      <c r="G14" s="6">
        <f>'M01'!M13</f>
        <v/>
      </c>
      <c r="H14" s="6">
        <f>IF('M01'!AG13&gt;0,'M01'!AG13+MAX(0,G14-'M01'!H13)*IF(AND(D14&lt;&gt;0,E14&lt;&gt;0),E14/D14,'M01'!V13),G14*IF(AND(D14&lt;&gt;0,E14&lt;&gt;0),E14/D14,'M01'!V13))</f>
        <v/>
      </c>
      <c r="I14" s="7">
        <f>IFERROR(H14/G14,0)</f>
        <v/>
      </c>
      <c r="J14" s="6">
        <f>-'M01'!S13</f>
        <v/>
      </c>
      <c r="K14" s="6">
        <f>E14+H14-N14</f>
        <v/>
      </c>
      <c r="L14" s="7">
        <f>IFERROR(K14/J14,0)</f>
        <v/>
      </c>
      <c r="M14" s="6">
        <f>'M01'!T13</f>
        <v/>
      </c>
      <c r="N14" s="6">
        <f>'M01'!U13</f>
        <v/>
      </c>
      <c r="O14" s="7">
        <f>IFERROR(N14/M14,0)</f>
        <v/>
      </c>
      <c r="P14" s="6">
        <f>'M02'!E13</f>
        <v/>
      </c>
      <c r="Q14" s="6">
        <f>'M02'!F13</f>
        <v/>
      </c>
      <c r="R14" s="7">
        <f>IFERROR(Q14/P14,0)</f>
        <v/>
      </c>
      <c r="S14" s="6">
        <f>'M02'!M13</f>
        <v/>
      </c>
      <c r="T14" s="6">
        <f>IF('M02'!AG13&gt;0,'M02'!AG13+MAX(0,S14-'M02'!H13)*IF(AND(P14&lt;&gt;0,Q14&lt;&gt;0),Q14/P14,'M02'!V13),S14*IF(AND(P14&lt;&gt;0,Q14&lt;&gt;0),Q14/P14,'M02'!V13))</f>
        <v/>
      </c>
      <c r="U14" s="7">
        <f>IFERROR(T14/S14,0)</f>
        <v/>
      </c>
      <c r="V14" s="6">
        <f>-'M02'!S13</f>
        <v/>
      </c>
      <c r="W14" s="6">
        <f>Q14+T14-Z14</f>
        <v/>
      </c>
      <c r="X14" s="7">
        <f>IFERROR(W14/V14,0)</f>
        <v/>
      </c>
      <c r="Y14" s="6">
        <f>'M02'!T13</f>
        <v/>
      </c>
      <c r="Z14" s="6">
        <f>'M02'!U13</f>
        <v/>
      </c>
      <c r="AA14" s="7">
        <f>IFERROR(Z14/Y14,0)</f>
        <v/>
      </c>
      <c r="AB14" s="6">
        <f>'M03'!E13</f>
        <v/>
      </c>
      <c r="AC14" s="6">
        <f>'M03'!F13</f>
        <v/>
      </c>
      <c r="AD14" s="7">
        <f>IFERROR(AC14/AB14,0)</f>
        <v/>
      </c>
      <c r="AE14" s="6">
        <f>'M03'!M13</f>
        <v/>
      </c>
      <c r="AF14" s="6">
        <f>IF('M03'!AG13&gt;0,'M03'!AG13+MAX(0,AE14-'M03'!H13)*IF(AND(AB14&lt;&gt;0,AC14&lt;&gt;0),AC14/AB14,'M03'!V13),AE14*IF(AND(AB14&lt;&gt;0,AC14&lt;&gt;0),AC14/AB14,'M03'!V13))</f>
        <v/>
      </c>
      <c r="AG14" s="7">
        <f>IFERROR(AF14/AE14,0)</f>
        <v/>
      </c>
      <c r="AH14" s="6">
        <f>-'M03'!S13</f>
        <v/>
      </c>
      <c r="AI14" s="6">
        <f>AC14+AF14-AL14</f>
        <v/>
      </c>
      <c r="AJ14" s="7">
        <f>IFERROR(AI14/AH14,0)</f>
        <v/>
      </c>
      <c r="AK14" s="6">
        <f>'M03'!T13</f>
        <v/>
      </c>
      <c r="AL14" s="6">
        <f>'M03'!U13</f>
        <v/>
      </c>
      <c r="AM14" s="7">
        <f>IFERROR(AL14/AK14,0)</f>
        <v/>
      </c>
      <c r="AN14" s="6">
        <f>'M04'!E13</f>
        <v/>
      </c>
      <c r="AO14" s="6">
        <f>'M04'!F13</f>
        <v/>
      </c>
      <c r="AP14" s="7">
        <f>IFERROR(AO14/AN14,0)</f>
        <v/>
      </c>
      <c r="AQ14" s="6">
        <f>'M04'!M13</f>
        <v/>
      </c>
      <c r="AR14" s="6">
        <f>IF('M04'!AG13&gt;0,'M04'!AG13+MAX(0,AQ14-'M04'!H13)*IF(AND(AN14&lt;&gt;0,AO14&lt;&gt;0),AO14/AN14,'M04'!V13),AQ14*IF(AND(AN14&lt;&gt;0,AO14&lt;&gt;0),AO14/AN14,'M04'!V13))</f>
        <v/>
      </c>
      <c r="AS14" s="7">
        <f>IFERROR(AR14/AQ14,0)</f>
        <v/>
      </c>
      <c r="AT14" s="6">
        <f>-'M04'!S13</f>
        <v/>
      </c>
      <c r="AU14" s="6">
        <f>AO14+AR14-AX14</f>
        <v/>
      </c>
      <c r="AV14" s="7">
        <f>IFERROR(AU14/AT14,0)</f>
        <v/>
      </c>
      <c r="AW14" s="6">
        <f>'M04'!T13</f>
        <v/>
      </c>
      <c r="AX14" s="6">
        <f>'M04'!U13</f>
        <v/>
      </c>
      <c r="AY14" s="7">
        <f>IFERROR(AX14/AW14,0)</f>
        <v/>
      </c>
      <c r="AZ14" s="6">
        <f>'M05'!E13</f>
        <v/>
      </c>
      <c r="BA14" s="6">
        <f>'M05'!F13</f>
        <v/>
      </c>
      <c r="BB14" s="7">
        <f>IFERROR(BA14/AZ14,0)</f>
        <v/>
      </c>
      <c r="BC14" s="6">
        <f>'M05'!M13</f>
        <v/>
      </c>
      <c r="BD14" s="6">
        <f>IF('M05'!AG13&gt;0,'M05'!AG13+MAX(0,BC14-'M05'!H13)*IF(AND(AZ14&lt;&gt;0,BA14&lt;&gt;0),BA14/AZ14,'M05'!V13),BC14*IF(AND(AZ14&lt;&gt;0,BA14&lt;&gt;0),BA14/AZ14,'M05'!V13))</f>
        <v/>
      </c>
      <c r="BE14" s="7">
        <f>IFERROR(BD14/BC14,0)</f>
        <v/>
      </c>
      <c r="BF14" s="6">
        <f>-'M05'!S13</f>
        <v/>
      </c>
      <c r="BG14" s="6">
        <f>BA14+BD14-BJ14</f>
        <v/>
      </c>
      <c r="BH14" s="7">
        <f>IFERROR(BG14/BF14,0)</f>
        <v/>
      </c>
      <c r="BI14" s="6">
        <f>'M05'!T13</f>
        <v/>
      </c>
      <c r="BJ14" s="6">
        <f>'M05'!U13</f>
        <v/>
      </c>
      <c r="BK14" s="7">
        <f>IFERROR(BJ14/BI14,0)</f>
        <v/>
      </c>
      <c r="BL14" s="6">
        <f>'M06'!E13</f>
        <v/>
      </c>
      <c r="BM14" s="6">
        <f>'M06'!F13</f>
        <v/>
      </c>
      <c r="BN14" s="7">
        <f>IFERROR(BM14/BL14,0)</f>
        <v/>
      </c>
      <c r="BO14" s="6">
        <f>'M06'!M13</f>
        <v/>
      </c>
      <c r="BP14" s="6">
        <f>IF('M06'!AG13&gt;0,'M06'!AG13+MAX(0,BO14-'M06'!H13)*IF(AND(BL14&lt;&gt;0,BM14&lt;&gt;0),BM14/BL14,'M06'!V13),BO14*IF(AND(BL14&lt;&gt;0,BM14&lt;&gt;0),BM14/BL14,'M06'!V13))</f>
        <v/>
      </c>
      <c r="BQ14" s="7">
        <f>IFERROR(BP14/BO14,0)</f>
        <v/>
      </c>
      <c r="BR14" s="6">
        <f>-'M06'!S13</f>
        <v/>
      </c>
      <c r="BS14" s="6">
        <f>BM14+BP14-BV14</f>
        <v/>
      </c>
      <c r="BT14" s="7">
        <f>IFERROR(BS14/BR14,0)</f>
        <v/>
      </c>
      <c r="BU14" s="6">
        <f>'M06'!T13</f>
        <v/>
      </c>
      <c r="BV14" s="6">
        <f>'M06'!U13</f>
        <v/>
      </c>
      <c r="BW14" s="7">
        <f>IFERROR(BV14/BU14,0)</f>
        <v/>
      </c>
      <c r="BX14" s="6">
        <f>'M07'!E13</f>
        <v/>
      </c>
      <c r="BY14" s="6">
        <f>'M07'!F13</f>
        <v/>
      </c>
      <c r="BZ14" s="7">
        <f>IFERROR(BY14/BX14,0)</f>
        <v/>
      </c>
      <c r="CA14" s="6">
        <f>'M07'!M13</f>
        <v/>
      </c>
      <c r="CB14" s="6">
        <f>IF('M07'!AG13&gt;0,'M07'!AG13+MAX(0,CA14-'M07'!H13)*IF(AND(BX14&lt;&gt;0,BY14&lt;&gt;0),BY14/BX14,'M07'!V13),CA14*IF(AND(BX14&lt;&gt;0,BY14&lt;&gt;0),BY14/BX14,'M07'!V13))</f>
        <v/>
      </c>
      <c r="CC14" s="7">
        <f>IFERROR(CB14/CA14,0)</f>
        <v/>
      </c>
      <c r="CD14" s="6">
        <f>-'M07'!S13</f>
        <v/>
      </c>
      <c r="CE14" s="6">
        <f>BY14+CB14-CH14</f>
        <v/>
      </c>
      <c r="CF14" s="7">
        <f>IFERROR(CE14/CD14,0)</f>
        <v/>
      </c>
      <c r="CG14" s="6">
        <f>'M07'!T13</f>
        <v/>
      </c>
      <c r="CH14" s="6">
        <f>'M07'!U13</f>
        <v/>
      </c>
      <c r="CI14" s="7">
        <f>IFERROR(CH14/CG14,0)</f>
        <v/>
      </c>
      <c r="CJ14" s="6">
        <f>'M08'!E13</f>
        <v/>
      </c>
      <c r="CK14" s="6">
        <f>'M08'!F13</f>
        <v/>
      </c>
      <c r="CL14" s="7">
        <f>IFERROR(CK14/CJ14,0)</f>
        <v/>
      </c>
      <c r="CM14" s="6">
        <f>'M08'!M13</f>
        <v/>
      </c>
      <c r="CN14" s="6">
        <f>IF('M08'!AG13&gt;0,'M08'!AG13+MAX(0,CM14-'M08'!H13)*IF(AND(CJ14&lt;&gt;0,CK14&lt;&gt;0),CK14/CJ14,'M08'!V13),CM14*IF(AND(CJ14&lt;&gt;0,CK14&lt;&gt;0),CK14/CJ14,'M08'!V13))</f>
        <v/>
      </c>
      <c r="CO14" s="7">
        <f>IFERROR(CN14/CM14,0)</f>
        <v/>
      </c>
      <c r="CP14" s="6">
        <f>-'M08'!S13</f>
        <v/>
      </c>
      <c r="CQ14" s="6">
        <f>CK14+CN14-CT14</f>
        <v/>
      </c>
      <c r="CR14" s="7">
        <f>IFERROR(CQ14/CP14,0)</f>
        <v/>
      </c>
      <c r="CS14" s="6">
        <f>'M08'!T13</f>
        <v/>
      </c>
      <c r="CT14" s="6">
        <f>'M08'!U13</f>
        <v/>
      </c>
      <c r="CU14" s="7">
        <f>IFERROR(CT14/CS14,0)</f>
        <v/>
      </c>
      <c r="CV14" s="6">
        <f>'M09'!E13</f>
        <v/>
      </c>
      <c r="CW14" s="6">
        <f>'M09'!F13</f>
        <v/>
      </c>
      <c r="CX14" s="7">
        <f>IFERROR(CW14/CV14,0)</f>
        <v/>
      </c>
      <c r="CY14" s="6">
        <f>'M09'!M13</f>
        <v/>
      </c>
      <c r="CZ14" s="6">
        <f>IF('M09'!AG13&gt;0,'M09'!AG13+MAX(0,CY14-'M09'!H13)*IF(AND(CV14&lt;&gt;0,CW14&lt;&gt;0),CW14/CV14,'M09'!V13),CY14*IF(AND(CV14&lt;&gt;0,CW14&lt;&gt;0),CW14/CV14,'M09'!V13))</f>
        <v/>
      </c>
      <c r="DA14" s="7">
        <f>IFERROR(CZ14/CY14,0)</f>
        <v/>
      </c>
      <c r="DB14" s="6">
        <f>-'M09'!S13</f>
        <v/>
      </c>
      <c r="DC14" s="6">
        <f>CW14+CZ14-DF14</f>
        <v/>
      </c>
      <c r="DD14" s="7">
        <f>IFERROR(DC14/DB14,0)</f>
        <v/>
      </c>
      <c r="DE14" s="6">
        <f>'M09'!T13</f>
        <v/>
      </c>
      <c r="DF14" s="6">
        <f>'M09'!U13</f>
        <v/>
      </c>
      <c r="DG14" s="7">
        <f>IFERROR(DF14/DE14,0)</f>
        <v/>
      </c>
      <c r="DH14" s="6">
        <f>SUM(J14,V14,AH14,AT14,BF14,BR14,CD14,CP14,DB14)</f>
        <v/>
      </c>
      <c r="DI14" s="6">
        <f>SUM(K14,W14,AI14,AU14,BG14,BS14,CE14,CQ14,DC14)</f>
        <v/>
      </c>
      <c r="DJ14" s="6">
        <f>DH14/9</f>
        <v/>
      </c>
      <c r="DK14" s="6">
        <f>DI14/9</f>
        <v/>
      </c>
      <c r="DL14" s="7">
        <f>IFERROR(DI14/DH14,0)</f>
        <v/>
      </c>
      <c r="DM14" s="7">
        <f>'M09'!V13</f>
        <v/>
      </c>
      <c r="DN14" s="8">
        <f>IFERROR(DL14/DM14-1,0)</f>
        <v/>
      </c>
      <c r="DO14" s="6">
        <f>'M09'!AD13</f>
        <v/>
      </c>
      <c r="DP14" s="6">
        <f>DJ14-DO14</f>
        <v/>
      </c>
      <c r="DQ14" s="9">
        <f>COUNTIF(J14,"&gt;0")+COUNTIF(V14,"&gt;0")+COUNTIF(AH14,"&gt;0")+COUNTIF(AT14,"&gt;0")+COUNTIF(BF14,"&gt;0")+COUNTIF(BR14,"&gt;0")+COUNTIF(CD14,"&gt;0")+COUNTIF(CP14,"&gt;0")+COUNTIF(DB14,"&gt;0")</f>
        <v/>
      </c>
      <c r="DR14" s="6">
        <f>DE14</f>
        <v/>
      </c>
      <c r="DS14" s="10">
        <f>IFERROR(DR14/DJ14,0)</f>
        <v/>
      </c>
      <c r="DT14" s="6">
        <f>D14+SUM(G14,S14,AE14,AQ14,BC14,BO14,CA14,CM14,CY14)-SUM(J14,V14,AH14,AT14,BF14,BR14,CD14,CP14,DB14)-DE14</f>
        <v/>
      </c>
    </row>
    <row r="15">
      <c r="A15">
        <f>'M01'!C14</f>
        <v/>
      </c>
      <c r="B15">
        <f>'M01'!D14</f>
        <v/>
      </c>
      <c r="C15">
        <f>'M01'!A14</f>
        <v/>
      </c>
      <c r="D15" s="6">
        <f>'M01'!E14</f>
        <v/>
      </c>
      <c r="E15" s="6">
        <f>'M01'!F14</f>
        <v/>
      </c>
      <c r="F15" s="7">
        <f>IFERROR(E15/D15,0)</f>
        <v/>
      </c>
      <c r="G15" s="6">
        <f>'M01'!M14</f>
        <v/>
      </c>
      <c r="H15" s="6">
        <f>IF('M01'!AG14&gt;0,'M01'!AG14+MAX(0,G15-'M01'!H14)*IF(AND(D15&lt;&gt;0,E15&lt;&gt;0),E15/D15,'M01'!V14),G15*IF(AND(D15&lt;&gt;0,E15&lt;&gt;0),E15/D15,'M01'!V14))</f>
        <v/>
      </c>
      <c r="I15" s="7">
        <f>IFERROR(H15/G15,0)</f>
        <v/>
      </c>
      <c r="J15" s="6">
        <f>-'M01'!S14</f>
        <v/>
      </c>
      <c r="K15" s="6">
        <f>E15+H15-N15</f>
        <v/>
      </c>
      <c r="L15" s="7">
        <f>IFERROR(K15/J15,0)</f>
        <v/>
      </c>
      <c r="M15" s="6">
        <f>'M01'!T14</f>
        <v/>
      </c>
      <c r="N15" s="6">
        <f>'M01'!U14</f>
        <v/>
      </c>
      <c r="O15" s="7">
        <f>IFERROR(N15/M15,0)</f>
        <v/>
      </c>
      <c r="P15" s="6">
        <f>'M02'!E14</f>
        <v/>
      </c>
      <c r="Q15" s="6">
        <f>'M02'!F14</f>
        <v/>
      </c>
      <c r="R15" s="7">
        <f>IFERROR(Q15/P15,0)</f>
        <v/>
      </c>
      <c r="S15" s="6">
        <f>'M02'!M14</f>
        <v/>
      </c>
      <c r="T15" s="6">
        <f>IF('M02'!AG14&gt;0,'M02'!AG14+MAX(0,S15-'M02'!H14)*IF(AND(P15&lt;&gt;0,Q15&lt;&gt;0),Q15/P15,'M02'!V14),S15*IF(AND(P15&lt;&gt;0,Q15&lt;&gt;0),Q15/P15,'M02'!V14))</f>
        <v/>
      </c>
      <c r="U15" s="7">
        <f>IFERROR(T15/S15,0)</f>
        <v/>
      </c>
      <c r="V15" s="6">
        <f>-'M02'!S14</f>
        <v/>
      </c>
      <c r="W15" s="6">
        <f>Q15+T15-Z15</f>
        <v/>
      </c>
      <c r="X15" s="7">
        <f>IFERROR(W15/V15,0)</f>
        <v/>
      </c>
      <c r="Y15" s="6">
        <f>'M02'!T14</f>
        <v/>
      </c>
      <c r="Z15" s="6">
        <f>'M02'!U14</f>
        <v/>
      </c>
      <c r="AA15" s="7">
        <f>IFERROR(Z15/Y15,0)</f>
        <v/>
      </c>
      <c r="AB15" s="6">
        <f>'M03'!E14</f>
        <v/>
      </c>
      <c r="AC15" s="6">
        <f>'M03'!F14</f>
        <v/>
      </c>
      <c r="AD15" s="7">
        <f>IFERROR(AC15/AB15,0)</f>
        <v/>
      </c>
      <c r="AE15" s="6">
        <f>'M03'!M14</f>
        <v/>
      </c>
      <c r="AF15" s="6">
        <f>IF('M03'!AG14&gt;0,'M03'!AG14+MAX(0,AE15-'M03'!H14)*IF(AND(AB15&lt;&gt;0,AC15&lt;&gt;0),AC15/AB15,'M03'!V14),AE15*IF(AND(AB15&lt;&gt;0,AC15&lt;&gt;0),AC15/AB15,'M03'!V14))</f>
        <v/>
      </c>
      <c r="AG15" s="7">
        <f>IFERROR(AF15/AE15,0)</f>
        <v/>
      </c>
      <c r="AH15" s="6">
        <f>-'M03'!S14</f>
        <v/>
      </c>
      <c r="AI15" s="6">
        <f>AC15+AF15-AL15</f>
        <v/>
      </c>
      <c r="AJ15" s="7">
        <f>IFERROR(AI15/AH15,0)</f>
        <v/>
      </c>
      <c r="AK15" s="6">
        <f>'M03'!T14</f>
        <v/>
      </c>
      <c r="AL15" s="6">
        <f>'M03'!U14</f>
        <v/>
      </c>
      <c r="AM15" s="7">
        <f>IFERROR(AL15/AK15,0)</f>
        <v/>
      </c>
      <c r="AN15" s="6">
        <f>'M04'!E14</f>
        <v/>
      </c>
      <c r="AO15" s="6">
        <f>'M04'!F14</f>
        <v/>
      </c>
      <c r="AP15" s="7">
        <f>IFERROR(AO15/AN15,0)</f>
        <v/>
      </c>
      <c r="AQ15" s="6">
        <f>'M04'!M14</f>
        <v/>
      </c>
      <c r="AR15" s="6">
        <f>IF('M04'!AG14&gt;0,'M04'!AG14+MAX(0,AQ15-'M04'!H14)*IF(AND(AN15&lt;&gt;0,AO15&lt;&gt;0),AO15/AN15,'M04'!V14),AQ15*IF(AND(AN15&lt;&gt;0,AO15&lt;&gt;0),AO15/AN15,'M04'!V14))</f>
        <v/>
      </c>
      <c r="AS15" s="7">
        <f>IFERROR(AR15/AQ15,0)</f>
        <v/>
      </c>
      <c r="AT15" s="6">
        <f>-'M04'!S14</f>
        <v/>
      </c>
      <c r="AU15" s="6">
        <f>AO15+AR15-AX15</f>
        <v/>
      </c>
      <c r="AV15" s="7">
        <f>IFERROR(AU15/AT15,0)</f>
        <v/>
      </c>
      <c r="AW15" s="6">
        <f>'M04'!T14</f>
        <v/>
      </c>
      <c r="AX15" s="6">
        <f>'M04'!U14</f>
        <v/>
      </c>
      <c r="AY15" s="7">
        <f>IFERROR(AX15/AW15,0)</f>
        <v/>
      </c>
      <c r="AZ15" s="6">
        <f>'M05'!E14</f>
        <v/>
      </c>
      <c r="BA15" s="6">
        <f>'M05'!F14</f>
        <v/>
      </c>
      <c r="BB15" s="7">
        <f>IFERROR(BA15/AZ15,0)</f>
        <v/>
      </c>
      <c r="BC15" s="6">
        <f>'M05'!M14</f>
        <v/>
      </c>
      <c r="BD15" s="6">
        <f>IF('M05'!AG14&gt;0,'M05'!AG14+MAX(0,BC15-'M05'!H14)*IF(AND(AZ15&lt;&gt;0,BA15&lt;&gt;0),BA15/AZ15,'M05'!V14),BC15*IF(AND(AZ15&lt;&gt;0,BA15&lt;&gt;0),BA15/AZ15,'M05'!V14))</f>
        <v/>
      </c>
      <c r="BE15" s="7">
        <f>IFERROR(BD15/BC15,0)</f>
        <v/>
      </c>
      <c r="BF15" s="6">
        <f>-'M05'!S14</f>
        <v/>
      </c>
      <c r="BG15" s="6">
        <f>BA15+BD15-BJ15</f>
        <v/>
      </c>
      <c r="BH15" s="7">
        <f>IFERROR(BG15/BF15,0)</f>
        <v/>
      </c>
      <c r="BI15" s="6">
        <f>'M05'!T14</f>
        <v/>
      </c>
      <c r="BJ15" s="6">
        <f>'M05'!U14</f>
        <v/>
      </c>
      <c r="BK15" s="7">
        <f>IFERROR(BJ15/BI15,0)</f>
        <v/>
      </c>
      <c r="BL15" s="6">
        <f>'M06'!E14</f>
        <v/>
      </c>
      <c r="BM15" s="6">
        <f>'M06'!F14</f>
        <v/>
      </c>
      <c r="BN15" s="7">
        <f>IFERROR(BM15/BL15,0)</f>
        <v/>
      </c>
      <c r="BO15" s="6">
        <f>'M06'!M14</f>
        <v/>
      </c>
      <c r="BP15" s="6">
        <f>IF('M06'!AG14&gt;0,'M06'!AG14+MAX(0,BO15-'M06'!H14)*IF(AND(BL15&lt;&gt;0,BM15&lt;&gt;0),BM15/BL15,'M06'!V14),BO15*IF(AND(BL15&lt;&gt;0,BM15&lt;&gt;0),BM15/BL15,'M06'!V14))</f>
        <v/>
      </c>
      <c r="BQ15" s="7">
        <f>IFERROR(BP15/BO15,0)</f>
        <v/>
      </c>
      <c r="BR15" s="6">
        <f>-'M06'!S14</f>
        <v/>
      </c>
      <c r="BS15" s="6">
        <f>BM15+BP15-BV15</f>
        <v/>
      </c>
      <c r="BT15" s="7">
        <f>IFERROR(BS15/BR15,0)</f>
        <v/>
      </c>
      <c r="BU15" s="6">
        <f>'M06'!T14</f>
        <v/>
      </c>
      <c r="BV15" s="6">
        <f>'M06'!U14</f>
        <v/>
      </c>
      <c r="BW15" s="7">
        <f>IFERROR(BV15/BU15,0)</f>
        <v/>
      </c>
      <c r="BX15" s="6">
        <f>'M07'!E14</f>
        <v/>
      </c>
      <c r="BY15" s="6">
        <f>'M07'!F14</f>
        <v/>
      </c>
      <c r="BZ15" s="7">
        <f>IFERROR(BY15/BX15,0)</f>
        <v/>
      </c>
      <c r="CA15" s="6">
        <f>'M07'!M14</f>
        <v/>
      </c>
      <c r="CB15" s="6">
        <f>IF('M07'!AG14&gt;0,'M07'!AG14+MAX(0,CA15-'M07'!H14)*IF(AND(BX15&lt;&gt;0,BY15&lt;&gt;0),BY15/BX15,'M07'!V14),CA15*IF(AND(BX15&lt;&gt;0,BY15&lt;&gt;0),BY15/BX15,'M07'!V14))</f>
        <v/>
      </c>
      <c r="CC15" s="7">
        <f>IFERROR(CB15/CA15,0)</f>
        <v/>
      </c>
      <c r="CD15" s="6">
        <f>-'M07'!S14</f>
        <v/>
      </c>
      <c r="CE15" s="6">
        <f>BY15+CB15-CH15</f>
        <v/>
      </c>
      <c r="CF15" s="7">
        <f>IFERROR(CE15/CD15,0)</f>
        <v/>
      </c>
      <c r="CG15" s="6">
        <f>'M07'!T14</f>
        <v/>
      </c>
      <c r="CH15" s="6">
        <f>'M07'!U14</f>
        <v/>
      </c>
      <c r="CI15" s="7">
        <f>IFERROR(CH15/CG15,0)</f>
        <v/>
      </c>
      <c r="CJ15" s="6">
        <f>'M08'!E14</f>
        <v/>
      </c>
      <c r="CK15" s="6">
        <f>'M08'!F14</f>
        <v/>
      </c>
      <c r="CL15" s="7">
        <f>IFERROR(CK15/CJ15,0)</f>
        <v/>
      </c>
      <c r="CM15" s="6">
        <f>'M08'!M14</f>
        <v/>
      </c>
      <c r="CN15" s="6">
        <f>IF('M08'!AG14&gt;0,'M08'!AG14+MAX(0,CM15-'M08'!H14)*IF(AND(CJ15&lt;&gt;0,CK15&lt;&gt;0),CK15/CJ15,'M08'!V14),CM15*IF(AND(CJ15&lt;&gt;0,CK15&lt;&gt;0),CK15/CJ15,'M08'!V14))</f>
        <v/>
      </c>
      <c r="CO15" s="7">
        <f>IFERROR(CN15/CM15,0)</f>
        <v/>
      </c>
      <c r="CP15" s="6">
        <f>-'M08'!S14</f>
        <v/>
      </c>
      <c r="CQ15" s="6">
        <f>CK15+CN15-CT15</f>
        <v/>
      </c>
      <c r="CR15" s="7">
        <f>IFERROR(CQ15/CP15,0)</f>
        <v/>
      </c>
      <c r="CS15" s="6">
        <f>'M08'!T14</f>
        <v/>
      </c>
      <c r="CT15" s="6">
        <f>'M08'!U14</f>
        <v/>
      </c>
      <c r="CU15" s="7">
        <f>IFERROR(CT15/CS15,0)</f>
        <v/>
      </c>
      <c r="CV15" s="6">
        <f>'M09'!E14</f>
        <v/>
      </c>
      <c r="CW15" s="6">
        <f>'M09'!F14</f>
        <v/>
      </c>
      <c r="CX15" s="7">
        <f>IFERROR(CW15/CV15,0)</f>
        <v/>
      </c>
      <c r="CY15" s="6">
        <f>'M09'!M14</f>
        <v/>
      </c>
      <c r="CZ15" s="6">
        <f>IF('M09'!AG14&gt;0,'M09'!AG14+MAX(0,CY15-'M09'!H14)*IF(AND(CV15&lt;&gt;0,CW15&lt;&gt;0),CW15/CV15,'M09'!V14),CY15*IF(AND(CV15&lt;&gt;0,CW15&lt;&gt;0),CW15/CV15,'M09'!V14))</f>
        <v/>
      </c>
      <c r="DA15" s="7">
        <f>IFERROR(CZ15/CY15,0)</f>
        <v/>
      </c>
      <c r="DB15" s="6">
        <f>-'M09'!S14</f>
        <v/>
      </c>
      <c r="DC15" s="6">
        <f>CW15+CZ15-DF15</f>
        <v/>
      </c>
      <c r="DD15" s="7">
        <f>IFERROR(DC15/DB15,0)</f>
        <v/>
      </c>
      <c r="DE15" s="6">
        <f>'M09'!T14</f>
        <v/>
      </c>
      <c r="DF15" s="6">
        <f>'M09'!U14</f>
        <v/>
      </c>
      <c r="DG15" s="7">
        <f>IFERROR(DF15/DE15,0)</f>
        <v/>
      </c>
      <c r="DH15" s="6">
        <f>SUM(J15,V15,AH15,AT15,BF15,BR15,CD15,CP15,DB15)</f>
        <v/>
      </c>
      <c r="DI15" s="6">
        <f>SUM(K15,W15,AI15,AU15,BG15,BS15,CE15,CQ15,DC15)</f>
        <v/>
      </c>
      <c r="DJ15" s="6">
        <f>DH15/9</f>
        <v/>
      </c>
      <c r="DK15" s="6">
        <f>DI15/9</f>
        <v/>
      </c>
      <c r="DL15" s="7">
        <f>IFERROR(DI15/DH15,0)</f>
        <v/>
      </c>
      <c r="DM15" s="7">
        <f>'M09'!V14</f>
        <v/>
      </c>
      <c r="DN15" s="8">
        <f>IFERROR(DL15/DM15-1,0)</f>
        <v/>
      </c>
      <c r="DO15" s="6">
        <f>'M09'!AD14</f>
        <v/>
      </c>
      <c r="DP15" s="6">
        <f>DJ15-DO15</f>
        <v/>
      </c>
      <c r="DQ15" s="9">
        <f>COUNTIF(J15,"&gt;0")+COUNTIF(V15,"&gt;0")+COUNTIF(AH15,"&gt;0")+COUNTIF(AT15,"&gt;0")+COUNTIF(BF15,"&gt;0")+COUNTIF(BR15,"&gt;0")+COUNTIF(CD15,"&gt;0")+COUNTIF(CP15,"&gt;0")+COUNTIF(DB15,"&gt;0")</f>
        <v/>
      </c>
      <c r="DR15" s="6">
        <f>DE15</f>
        <v/>
      </c>
      <c r="DS15" s="10">
        <f>IFERROR(DR15/DJ15,0)</f>
        <v/>
      </c>
      <c r="DT15" s="6">
        <f>D15+SUM(G15,S15,AE15,AQ15,BC15,BO15,CA15,CM15,CY15)-SUM(J15,V15,AH15,AT15,BF15,BR15,CD15,CP15,DB15)-DE15</f>
        <v/>
      </c>
    </row>
    <row r="16">
      <c r="A16">
        <f>'M01'!C15</f>
        <v/>
      </c>
      <c r="B16">
        <f>'M01'!D15</f>
        <v/>
      </c>
      <c r="C16">
        <f>'M01'!A15</f>
        <v/>
      </c>
      <c r="D16" s="6">
        <f>'M01'!E15</f>
        <v/>
      </c>
      <c r="E16" s="6">
        <f>'M01'!F15</f>
        <v/>
      </c>
      <c r="F16" s="7">
        <f>IFERROR(E16/D16,0)</f>
        <v/>
      </c>
      <c r="G16" s="6">
        <f>'M01'!M15</f>
        <v/>
      </c>
      <c r="H16" s="6">
        <f>IF('M01'!AG15&gt;0,'M01'!AG15+MAX(0,G16-'M01'!H15)*IF(AND(D16&lt;&gt;0,E16&lt;&gt;0),E16/D16,'M01'!V15),G16*IF(AND(D16&lt;&gt;0,E16&lt;&gt;0),E16/D16,'M01'!V15))</f>
        <v/>
      </c>
      <c r="I16" s="7">
        <f>IFERROR(H16/G16,0)</f>
        <v/>
      </c>
      <c r="J16" s="6">
        <f>-'M01'!S15</f>
        <v/>
      </c>
      <c r="K16" s="6">
        <f>E16+H16-N16</f>
        <v/>
      </c>
      <c r="L16" s="7">
        <f>IFERROR(K16/J16,0)</f>
        <v/>
      </c>
      <c r="M16" s="6">
        <f>'M01'!T15</f>
        <v/>
      </c>
      <c r="N16" s="6">
        <f>'M01'!U15</f>
        <v/>
      </c>
      <c r="O16" s="7">
        <f>IFERROR(N16/M16,0)</f>
        <v/>
      </c>
      <c r="P16" s="6">
        <f>'M02'!E15</f>
        <v/>
      </c>
      <c r="Q16" s="6">
        <f>'M02'!F15</f>
        <v/>
      </c>
      <c r="R16" s="7">
        <f>IFERROR(Q16/P16,0)</f>
        <v/>
      </c>
      <c r="S16" s="6">
        <f>'M02'!M15</f>
        <v/>
      </c>
      <c r="T16" s="6">
        <f>IF('M02'!AG15&gt;0,'M02'!AG15+MAX(0,S16-'M02'!H15)*IF(AND(P16&lt;&gt;0,Q16&lt;&gt;0),Q16/P16,'M02'!V15),S16*IF(AND(P16&lt;&gt;0,Q16&lt;&gt;0),Q16/P16,'M02'!V15))</f>
        <v/>
      </c>
      <c r="U16" s="7">
        <f>IFERROR(T16/S16,0)</f>
        <v/>
      </c>
      <c r="V16" s="6">
        <f>-'M02'!S15</f>
        <v/>
      </c>
      <c r="W16" s="6">
        <f>Q16+T16-Z16</f>
        <v/>
      </c>
      <c r="X16" s="7">
        <f>IFERROR(W16/V16,0)</f>
        <v/>
      </c>
      <c r="Y16" s="6">
        <f>'M02'!T15</f>
        <v/>
      </c>
      <c r="Z16" s="6">
        <f>'M02'!U15</f>
        <v/>
      </c>
      <c r="AA16" s="7">
        <f>IFERROR(Z16/Y16,0)</f>
        <v/>
      </c>
      <c r="AB16" s="6">
        <f>'M03'!E15</f>
        <v/>
      </c>
      <c r="AC16" s="6">
        <f>'M03'!F15</f>
        <v/>
      </c>
      <c r="AD16" s="7">
        <f>IFERROR(AC16/AB16,0)</f>
        <v/>
      </c>
      <c r="AE16" s="6">
        <f>'M03'!M15</f>
        <v/>
      </c>
      <c r="AF16" s="6">
        <f>IF('M03'!AG15&gt;0,'M03'!AG15+MAX(0,AE16-'M03'!H15)*IF(AND(AB16&lt;&gt;0,AC16&lt;&gt;0),AC16/AB16,'M03'!V15),AE16*IF(AND(AB16&lt;&gt;0,AC16&lt;&gt;0),AC16/AB16,'M03'!V15))</f>
        <v/>
      </c>
      <c r="AG16" s="7">
        <f>IFERROR(AF16/AE16,0)</f>
        <v/>
      </c>
      <c r="AH16" s="6">
        <f>-'M03'!S15</f>
        <v/>
      </c>
      <c r="AI16" s="6">
        <f>AC16+AF16-AL16</f>
        <v/>
      </c>
      <c r="AJ16" s="7">
        <f>IFERROR(AI16/AH16,0)</f>
        <v/>
      </c>
      <c r="AK16" s="6">
        <f>'M03'!T15</f>
        <v/>
      </c>
      <c r="AL16" s="6">
        <f>'M03'!U15</f>
        <v/>
      </c>
      <c r="AM16" s="7">
        <f>IFERROR(AL16/AK16,0)</f>
        <v/>
      </c>
      <c r="AN16" s="6">
        <f>'M04'!E15</f>
        <v/>
      </c>
      <c r="AO16" s="6">
        <f>'M04'!F15</f>
        <v/>
      </c>
      <c r="AP16" s="7">
        <f>IFERROR(AO16/AN16,0)</f>
        <v/>
      </c>
      <c r="AQ16" s="6">
        <f>'M04'!M15</f>
        <v/>
      </c>
      <c r="AR16" s="6">
        <f>IF('M04'!AG15&gt;0,'M04'!AG15+MAX(0,AQ16-'M04'!H15)*IF(AND(AN16&lt;&gt;0,AO16&lt;&gt;0),AO16/AN16,'M04'!V15),AQ16*IF(AND(AN16&lt;&gt;0,AO16&lt;&gt;0),AO16/AN16,'M04'!V15))</f>
        <v/>
      </c>
      <c r="AS16" s="7">
        <f>IFERROR(AR16/AQ16,0)</f>
        <v/>
      </c>
      <c r="AT16" s="6">
        <f>-'M04'!S15</f>
        <v/>
      </c>
      <c r="AU16" s="6">
        <f>AO16+AR16-AX16</f>
        <v/>
      </c>
      <c r="AV16" s="7">
        <f>IFERROR(AU16/AT16,0)</f>
        <v/>
      </c>
      <c r="AW16" s="6">
        <f>'M04'!T15</f>
        <v/>
      </c>
      <c r="AX16" s="6">
        <f>'M04'!U15</f>
        <v/>
      </c>
      <c r="AY16" s="7">
        <f>IFERROR(AX16/AW16,0)</f>
        <v/>
      </c>
      <c r="AZ16" s="6">
        <f>'M05'!E15</f>
        <v/>
      </c>
      <c r="BA16" s="6">
        <f>'M05'!F15</f>
        <v/>
      </c>
      <c r="BB16" s="7">
        <f>IFERROR(BA16/AZ16,0)</f>
        <v/>
      </c>
      <c r="BC16" s="6">
        <f>'M05'!M15</f>
        <v/>
      </c>
      <c r="BD16" s="6">
        <f>IF('M05'!AG15&gt;0,'M05'!AG15+MAX(0,BC16-'M05'!H15)*IF(AND(AZ16&lt;&gt;0,BA16&lt;&gt;0),BA16/AZ16,'M05'!V15),BC16*IF(AND(AZ16&lt;&gt;0,BA16&lt;&gt;0),BA16/AZ16,'M05'!V15))</f>
        <v/>
      </c>
      <c r="BE16" s="7">
        <f>IFERROR(BD16/BC16,0)</f>
        <v/>
      </c>
      <c r="BF16" s="6">
        <f>-'M05'!S15</f>
        <v/>
      </c>
      <c r="BG16" s="6">
        <f>BA16+BD16-BJ16</f>
        <v/>
      </c>
      <c r="BH16" s="7">
        <f>IFERROR(BG16/BF16,0)</f>
        <v/>
      </c>
      <c r="BI16" s="6">
        <f>'M05'!T15</f>
        <v/>
      </c>
      <c r="BJ16" s="6">
        <f>'M05'!U15</f>
        <v/>
      </c>
      <c r="BK16" s="7">
        <f>IFERROR(BJ16/BI16,0)</f>
        <v/>
      </c>
      <c r="BL16" s="6">
        <f>'M06'!E15</f>
        <v/>
      </c>
      <c r="BM16" s="6">
        <f>'M06'!F15</f>
        <v/>
      </c>
      <c r="BN16" s="7">
        <f>IFERROR(BM16/BL16,0)</f>
        <v/>
      </c>
      <c r="BO16" s="6">
        <f>'M06'!M15</f>
        <v/>
      </c>
      <c r="BP16" s="6">
        <f>IF('M06'!AG15&gt;0,'M06'!AG15+MAX(0,BO16-'M06'!H15)*IF(AND(BL16&lt;&gt;0,BM16&lt;&gt;0),BM16/BL16,'M06'!V15),BO16*IF(AND(BL16&lt;&gt;0,BM16&lt;&gt;0),BM16/BL16,'M06'!V15))</f>
        <v/>
      </c>
      <c r="BQ16" s="7">
        <f>IFERROR(BP16/BO16,0)</f>
        <v/>
      </c>
      <c r="BR16" s="6">
        <f>-'M06'!S15</f>
        <v/>
      </c>
      <c r="BS16" s="6">
        <f>BM16+BP16-BV16</f>
        <v/>
      </c>
      <c r="BT16" s="7">
        <f>IFERROR(BS16/BR16,0)</f>
        <v/>
      </c>
      <c r="BU16" s="6">
        <f>'M06'!T15</f>
        <v/>
      </c>
      <c r="BV16" s="6">
        <f>'M06'!U15</f>
        <v/>
      </c>
      <c r="BW16" s="7">
        <f>IFERROR(BV16/BU16,0)</f>
        <v/>
      </c>
      <c r="BX16" s="6">
        <f>'M07'!E15</f>
        <v/>
      </c>
      <c r="BY16" s="6">
        <f>'M07'!F15</f>
        <v/>
      </c>
      <c r="BZ16" s="7">
        <f>IFERROR(BY16/BX16,0)</f>
        <v/>
      </c>
      <c r="CA16" s="6">
        <f>'M07'!M15</f>
        <v/>
      </c>
      <c r="CB16" s="6">
        <f>IF('M07'!AG15&gt;0,'M07'!AG15+MAX(0,CA16-'M07'!H15)*IF(AND(BX16&lt;&gt;0,BY16&lt;&gt;0),BY16/BX16,'M07'!V15),CA16*IF(AND(BX16&lt;&gt;0,BY16&lt;&gt;0),BY16/BX16,'M07'!V15))</f>
        <v/>
      </c>
      <c r="CC16" s="7">
        <f>IFERROR(CB16/CA16,0)</f>
        <v/>
      </c>
      <c r="CD16" s="6">
        <f>-'M07'!S15</f>
        <v/>
      </c>
      <c r="CE16" s="6">
        <f>BY16+CB16-CH16</f>
        <v/>
      </c>
      <c r="CF16" s="7">
        <f>IFERROR(CE16/CD16,0)</f>
        <v/>
      </c>
      <c r="CG16" s="6">
        <f>'M07'!T15</f>
        <v/>
      </c>
      <c r="CH16" s="6">
        <f>'M07'!U15</f>
        <v/>
      </c>
      <c r="CI16" s="7">
        <f>IFERROR(CH16/CG16,0)</f>
        <v/>
      </c>
      <c r="CJ16" s="6">
        <f>'M08'!E15</f>
        <v/>
      </c>
      <c r="CK16" s="6">
        <f>'M08'!F15</f>
        <v/>
      </c>
      <c r="CL16" s="7">
        <f>IFERROR(CK16/CJ16,0)</f>
        <v/>
      </c>
      <c r="CM16" s="6">
        <f>'M08'!M15</f>
        <v/>
      </c>
      <c r="CN16" s="6">
        <f>IF('M08'!AG15&gt;0,'M08'!AG15+MAX(0,CM16-'M08'!H15)*IF(AND(CJ16&lt;&gt;0,CK16&lt;&gt;0),CK16/CJ16,'M08'!V15),CM16*IF(AND(CJ16&lt;&gt;0,CK16&lt;&gt;0),CK16/CJ16,'M08'!V15))</f>
        <v/>
      </c>
      <c r="CO16" s="7">
        <f>IFERROR(CN16/CM16,0)</f>
        <v/>
      </c>
      <c r="CP16" s="6">
        <f>-'M08'!S15</f>
        <v/>
      </c>
      <c r="CQ16" s="6">
        <f>CK16+CN16-CT16</f>
        <v/>
      </c>
      <c r="CR16" s="7">
        <f>IFERROR(CQ16/CP16,0)</f>
        <v/>
      </c>
      <c r="CS16" s="6">
        <f>'M08'!T15</f>
        <v/>
      </c>
      <c r="CT16" s="6">
        <f>'M08'!U15</f>
        <v/>
      </c>
      <c r="CU16" s="7">
        <f>IFERROR(CT16/CS16,0)</f>
        <v/>
      </c>
      <c r="CV16" s="6">
        <f>'M09'!E15</f>
        <v/>
      </c>
      <c r="CW16" s="6">
        <f>'M09'!F15</f>
        <v/>
      </c>
      <c r="CX16" s="7">
        <f>IFERROR(CW16/CV16,0)</f>
        <v/>
      </c>
      <c r="CY16" s="6">
        <f>'M09'!M15</f>
        <v/>
      </c>
      <c r="CZ16" s="6">
        <f>IF('M09'!AG15&gt;0,'M09'!AG15+MAX(0,CY16-'M09'!H15)*IF(AND(CV16&lt;&gt;0,CW16&lt;&gt;0),CW16/CV16,'M09'!V15),CY16*IF(AND(CV16&lt;&gt;0,CW16&lt;&gt;0),CW16/CV16,'M09'!V15))</f>
        <v/>
      </c>
      <c r="DA16" s="7">
        <f>IFERROR(CZ16/CY16,0)</f>
        <v/>
      </c>
      <c r="DB16" s="6">
        <f>-'M09'!S15</f>
        <v/>
      </c>
      <c r="DC16" s="6">
        <f>CW16+CZ16-DF16</f>
        <v/>
      </c>
      <c r="DD16" s="7">
        <f>IFERROR(DC16/DB16,0)</f>
        <v/>
      </c>
      <c r="DE16" s="6">
        <f>'M09'!T15</f>
        <v/>
      </c>
      <c r="DF16" s="6">
        <f>'M09'!U15</f>
        <v/>
      </c>
      <c r="DG16" s="7">
        <f>IFERROR(DF16/DE16,0)</f>
        <v/>
      </c>
      <c r="DH16" s="6">
        <f>SUM(J16,V16,AH16,AT16,BF16,BR16,CD16,CP16,DB16)</f>
        <v/>
      </c>
      <c r="DI16" s="6">
        <f>SUM(K16,W16,AI16,AU16,BG16,BS16,CE16,CQ16,DC16)</f>
        <v/>
      </c>
      <c r="DJ16" s="6">
        <f>DH16/9</f>
        <v/>
      </c>
      <c r="DK16" s="6">
        <f>DI16/9</f>
        <v/>
      </c>
      <c r="DL16" s="7">
        <f>IFERROR(DI16/DH16,0)</f>
        <v/>
      </c>
      <c r="DM16" s="7">
        <f>'M09'!V15</f>
        <v/>
      </c>
      <c r="DN16" s="8">
        <f>IFERROR(DL16/DM16-1,0)</f>
        <v/>
      </c>
      <c r="DO16" s="6">
        <f>'M09'!AD15</f>
        <v/>
      </c>
      <c r="DP16" s="6">
        <f>DJ16-DO16</f>
        <v/>
      </c>
      <c r="DQ16" s="9">
        <f>COUNTIF(J16,"&gt;0")+COUNTIF(V16,"&gt;0")+COUNTIF(AH16,"&gt;0")+COUNTIF(AT16,"&gt;0")+COUNTIF(BF16,"&gt;0")+COUNTIF(BR16,"&gt;0")+COUNTIF(CD16,"&gt;0")+COUNTIF(CP16,"&gt;0")+COUNTIF(DB16,"&gt;0")</f>
        <v/>
      </c>
      <c r="DR16" s="6">
        <f>DE16</f>
        <v/>
      </c>
      <c r="DS16" s="10">
        <f>IFERROR(DR16/DJ16,0)</f>
        <v/>
      </c>
      <c r="DT16" s="6">
        <f>D16+SUM(G16,S16,AE16,AQ16,BC16,BO16,CA16,CM16,CY16)-SUM(J16,V16,AH16,AT16,BF16,BR16,CD16,CP16,DB16)-DE16</f>
        <v/>
      </c>
    </row>
    <row r="17">
      <c r="A17">
        <f>'M01'!C16</f>
        <v/>
      </c>
      <c r="B17">
        <f>'M01'!D16</f>
        <v/>
      </c>
      <c r="C17">
        <f>'M01'!A16</f>
        <v/>
      </c>
      <c r="D17" s="6">
        <f>'M01'!E16</f>
        <v/>
      </c>
      <c r="E17" s="6">
        <f>'M01'!F16</f>
        <v/>
      </c>
      <c r="F17" s="7">
        <f>IFERROR(E17/D17,0)</f>
        <v/>
      </c>
      <c r="G17" s="6">
        <f>'M01'!M16</f>
        <v/>
      </c>
      <c r="H17" s="6">
        <f>IF('M01'!AG16&gt;0,'M01'!AG16+MAX(0,G17-'M01'!H16)*IF(AND(D17&lt;&gt;0,E17&lt;&gt;0),E17/D17,'M01'!V16),G17*IF(AND(D17&lt;&gt;0,E17&lt;&gt;0),E17/D17,'M01'!V16))</f>
        <v/>
      </c>
      <c r="I17" s="7">
        <f>IFERROR(H17/G17,0)</f>
        <v/>
      </c>
      <c r="J17" s="6">
        <f>-'M01'!S16</f>
        <v/>
      </c>
      <c r="K17" s="6">
        <f>E17+H17-N17</f>
        <v/>
      </c>
      <c r="L17" s="7">
        <f>IFERROR(K17/J17,0)</f>
        <v/>
      </c>
      <c r="M17" s="6">
        <f>'M01'!T16</f>
        <v/>
      </c>
      <c r="N17" s="6">
        <f>'M01'!U16</f>
        <v/>
      </c>
      <c r="O17" s="7">
        <f>IFERROR(N17/M17,0)</f>
        <v/>
      </c>
      <c r="P17" s="6">
        <f>'M02'!E16</f>
        <v/>
      </c>
      <c r="Q17" s="6">
        <f>'M02'!F16</f>
        <v/>
      </c>
      <c r="R17" s="7">
        <f>IFERROR(Q17/P17,0)</f>
        <v/>
      </c>
      <c r="S17" s="6">
        <f>'M02'!M16</f>
        <v/>
      </c>
      <c r="T17" s="6">
        <f>IF('M02'!AG16&gt;0,'M02'!AG16+MAX(0,S17-'M02'!H16)*IF(AND(P17&lt;&gt;0,Q17&lt;&gt;0),Q17/P17,'M02'!V16),S17*IF(AND(P17&lt;&gt;0,Q17&lt;&gt;0),Q17/P17,'M02'!V16))</f>
        <v/>
      </c>
      <c r="U17" s="7">
        <f>IFERROR(T17/S17,0)</f>
        <v/>
      </c>
      <c r="V17" s="6">
        <f>-'M02'!S16</f>
        <v/>
      </c>
      <c r="W17" s="6">
        <f>Q17+T17-Z17</f>
        <v/>
      </c>
      <c r="X17" s="7">
        <f>IFERROR(W17/V17,0)</f>
        <v/>
      </c>
      <c r="Y17" s="6">
        <f>'M02'!T16</f>
        <v/>
      </c>
      <c r="Z17" s="6">
        <f>'M02'!U16</f>
        <v/>
      </c>
      <c r="AA17" s="7">
        <f>IFERROR(Z17/Y17,0)</f>
        <v/>
      </c>
      <c r="AB17" s="6">
        <f>'M03'!E16</f>
        <v/>
      </c>
      <c r="AC17" s="6">
        <f>'M03'!F16</f>
        <v/>
      </c>
      <c r="AD17" s="7">
        <f>IFERROR(AC17/AB17,0)</f>
        <v/>
      </c>
      <c r="AE17" s="6">
        <f>'M03'!M16</f>
        <v/>
      </c>
      <c r="AF17" s="6">
        <f>IF('M03'!AG16&gt;0,'M03'!AG16+MAX(0,AE17-'M03'!H16)*IF(AND(AB17&lt;&gt;0,AC17&lt;&gt;0),AC17/AB17,'M03'!V16),AE17*IF(AND(AB17&lt;&gt;0,AC17&lt;&gt;0),AC17/AB17,'M03'!V16))</f>
        <v/>
      </c>
      <c r="AG17" s="7">
        <f>IFERROR(AF17/AE17,0)</f>
        <v/>
      </c>
      <c r="AH17" s="6">
        <f>-'M03'!S16</f>
        <v/>
      </c>
      <c r="AI17" s="6">
        <f>AC17+AF17-AL17</f>
        <v/>
      </c>
      <c r="AJ17" s="7">
        <f>IFERROR(AI17/AH17,0)</f>
        <v/>
      </c>
      <c r="AK17" s="6">
        <f>'M03'!T16</f>
        <v/>
      </c>
      <c r="AL17" s="6">
        <f>'M03'!U16</f>
        <v/>
      </c>
      <c r="AM17" s="7">
        <f>IFERROR(AL17/AK17,0)</f>
        <v/>
      </c>
      <c r="AN17" s="6">
        <f>'M04'!E16</f>
        <v/>
      </c>
      <c r="AO17" s="6">
        <f>'M04'!F16</f>
        <v/>
      </c>
      <c r="AP17" s="7">
        <f>IFERROR(AO17/AN17,0)</f>
        <v/>
      </c>
      <c r="AQ17" s="6">
        <f>'M04'!M16</f>
        <v/>
      </c>
      <c r="AR17" s="6">
        <f>IF('M04'!AG16&gt;0,'M04'!AG16+MAX(0,AQ17-'M04'!H16)*IF(AND(AN17&lt;&gt;0,AO17&lt;&gt;0),AO17/AN17,'M04'!V16),AQ17*IF(AND(AN17&lt;&gt;0,AO17&lt;&gt;0),AO17/AN17,'M04'!V16))</f>
        <v/>
      </c>
      <c r="AS17" s="7">
        <f>IFERROR(AR17/AQ17,0)</f>
        <v/>
      </c>
      <c r="AT17" s="6">
        <f>-'M04'!S16</f>
        <v/>
      </c>
      <c r="AU17" s="6">
        <f>AO17+AR17-AX17</f>
        <v/>
      </c>
      <c r="AV17" s="7">
        <f>IFERROR(AU17/AT17,0)</f>
        <v/>
      </c>
      <c r="AW17" s="6">
        <f>'M04'!T16</f>
        <v/>
      </c>
      <c r="AX17" s="6">
        <f>'M04'!U16</f>
        <v/>
      </c>
      <c r="AY17" s="7">
        <f>IFERROR(AX17/AW17,0)</f>
        <v/>
      </c>
      <c r="AZ17" s="6">
        <f>'M05'!E16</f>
        <v/>
      </c>
      <c r="BA17" s="6">
        <f>'M05'!F16</f>
        <v/>
      </c>
      <c r="BB17" s="7">
        <f>IFERROR(BA17/AZ17,0)</f>
        <v/>
      </c>
      <c r="BC17" s="6">
        <f>'M05'!M16</f>
        <v/>
      </c>
      <c r="BD17" s="6">
        <f>IF('M05'!AG16&gt;0,'M05'!AG16+MAX(0,BC17-'M05'!H16)*IF(AND(AZ17&lt;&gt;0,BA17&lt;&gt;0),BA17/AZ17,'M05'!V16),BC17*IF(AND(AZ17&lt;&gt;0,BA17&lt;&gt;0),BA17/AZ17,'M05'!V16))</f>
        <v/>
      </c>
      <c r="BE17" s="7">
        <f>IFERROR(BD17/BC17,0)</f>
        <v/>
      </c>
      <c r="BF17" s="6">
        <f>-'M05'!S16</f>
        <v/>
      </c>
      <c r="BG17" s="6">
        <f>BA17+BD17-BJ17</f>
        <v/>
      </c>
      <c r="BH17" s="7">
        <f>IFERROR(BG17/BF17,0)</f>
        <v/>
      </c>
      <c r="BI17" s="6">
        <f>'M05'!T16</f>
        <v/>
      </c>
      <c r="BJ17" s="6">
        <f>'M05'!U16</f>
        <v/>
      </c>
      <c r="BK17" s="7">
        <f>IFERROR(BJ17/BI17,0)</f>
        <v/>
      </c>
      <c r="BL17" s="6">
        <f>'M06'!E16</f>
        <v/>
      </c>
      <c r="BM17" s="6">
        <f>'M06'!F16</f>
        <v/>
      </c>
      <c r="BN17" s="7">
        <f>IFERROR(BM17/BL17,0)</f>
        <v/>
      </c>
      <c r="BO17" s="6">
        <f>'M06'!M16</f>
        <v/>
      </c>
      <c r="BP17" s="6">
        <f>IF('M06'!AG16&gt;0,'M06'!AG16+MAX(0,BO17-'M06'!H16)*IF(AND(BL17&lt;&gt;0,BM17&lt;&gt;0),BM17/BL17,'M06'!V16),BO17*IF(AND(BL17&lt;&gt;0,BM17&lt;&gt;0),BM17/BL17,'M06'!V16))</f>
        <v/>
      </c>
      <c r="BQ17" s="7">
        <f>IFERROR(BP17/BO17,0)</f>
        <v/>
      </c>
      <c r="BR17" s="6">
        <f>-'M06'!S16</f>
        <v/>
      </c>
      <c r="BS17" s="6">
        <f>BM17+BP17-BV17</f>
        <v/>
      </c>
      <c r="BT17" s="7">
        <f>IFERROR(BS17/BR17,0)</f>
        <v/>
      </c>
      <c r="BU17" s="6">
        <f>'M06'!T16</f>
        <v/>
      </c>
      <c r="BV17" s="6">
        <f>'M06'!U16</f>
        <v/>
      </c>
      <c r="BW17" s="7">
        <f>IFERROR(BV17/BU17,0)</f>
        <v/>
      </c>
      <c r="BX17" s="6">
        <f>'M07'!E16</f>
        <v/>
      </c>
      <c r="BY17" s="6">
        <f>'M07'!F16</f>
        <v/>
      </c>
      <c r="BZ17" s="7">
        <f>IFERROR(BY17/BX17,0)</f>
        <v/>
      </c>
      <c r="CA17" s="6">
        <f>'M07'!M16</f>
        <v/>
      </c>
      <c r="CB17" s="6">
        <f>IF('M07'!AG16&gt;0,'M07'!AG16+MAX(0,CA17-'M07'!H16)*IF(AND(BX17&lt;&gt;0,BY17&lt;&gt;0),BY17/BX17,'M07'!V16),CA17*IF(AND(BX17&lt;&gt;0,BY17&lt;&gt;0),BY17/BX17,'M07'!V16))</f>
        <v/>
      </c>
      <c r="CC17" s="7">
        <f>IFERROR(CB17/CA17,0)</f>
        <v/>
      </c>
      <c r="CD17" s="6">
        <f>-'M07'!S16</f>
        <v/>
      </c>
      <c r="CE17" s="6">
        <f>BY17+CB17-CH17</f>
        <v/>
      </c>
      <c r="CF17" s="7">
        <f>IFERROR(CE17/CD17,0)</f>
        <v/>
      </c>
      <c r="CG17" s="6">
        <f>'M07'!T16</f>
        <v/>
      </c>
      <c r="CH17" s="6">
        <f>'M07'!U16</f>
        <v/>
      </c>
      <c r="CI17" s="7">
        <f>IFERROR(CH17/CG17,0)</f>
        <v/>
      </c>
      <c r="CJ17" s="6">
        <f>'M08'!E16</f>
        <v/>
      </c>
      <c r="CK17" s="6">
        <f>'M08'!F16</f>
        <v/>
      </c>
      <c r="CL17" s="7">
        <f>IFERROR(CK17/CJ17,0)</f>
        <v/>
      </c>
      <c r="CM17" s="6">
        <f>'M08'!M16</f>
        <v/>
      </c>
      <c r="CN17" s="6">
        <f>IF('M08'!AG16&gt;0,'M08'!AG16+MAX(0,CM17-'M08'!H16)*IF(AND(CJ17&lt;&gt;0,CK17&lt;&gt;0),CK17/CJ17,'M08'!V16),CM17*IF(AND(CJ17&lt;&gt;0,CK17&lt;&gt;0),CK17/CJ17,'M08'!V16))</f>
        <v/>
      </c>
      <c r="CO17" s="7">
        <f>IFERROR(CN17/CM17,0)</f>
        <v/>
      </c>
      <c r="CP17" s="6">
        <f>-'M08'!S16</f>
        <v/>
      </c>
      <c r="CQ17" s="6">
        <f>CK17+CN17-CT17</f>
        <v/>
      </c>
      <c r="CR17" s="7">
        <f>IFERROR(CQ17/CP17,0)</f>
        <v/>
      </c>
      <c r="CS17" s="6">
        <f>'M08'!T16</f>
        <v/>
      </c>
      <c r="CT17" s="6">
        <f>'M08'!U16</f>
        <v/>
      </c>
      <c r="CU17" s="7">
        <f>IFERROR(CT17/CS17,0)</f>
        <v/>
      </c>
      <c r="CV17" s="6">
        <f>'M09'!E16</f>
        <v/>
      </c>
      <c r="CW17" s="6">
        <f>'M09'!F16</f>
        <v/>
      </c>
      <c r="CX17" s="7">
        <f>IFERROR(CW17/CV17,0)</f>
        <v/>
      </c>
      <c r="CY17" s="6">
        <f>'M09'!M16</f>
        <v/>
      </c>
      <c r="CZ17" s="6">
        <f>IF('M09'!AG16&gt;0,'M09'!AG16+MAX(0,CY17-'M09'!H16)*IF(AND(CV17&lt;&gt;0,CW17&lt;&gt;0),CW17/CV17,'M09'!V16),CY17*IF(AND(CV17&lt;&gt;0,CW17&lt;&gt;0),CW17/CV17,'M09'!V16))</f>
        <v/>
      </c>
      <c r="DA17" s="7">
        <f>IFERROR(CZ17/CY17,0)</f>
        <v/>
      </c>
      <c r="DB17" s="6">
        <f>-'M09'!S16</f>
        <v/>
      </c>
      <c r="DC17" s="6">
        <f>CW17+CZ17-DF17</f>
        <v/>
      </c>
      <c r="DD17" s="7">
        <f>IFERROR(DC17/DB17,0)</f>
        <v/>
      </c>
      <c r="DE17" s="6">
        <f>'M09'!T16</f>
        <v/>
      </c>
      <c r="DF17" s="6">
        <f>'M09'!U16</f>
        <v/>
      </c>
      <c r="DG17" s="7">
        <f>IFERROR(DF17/DE17,0)</f>
        <v/>
      </c>
      <c r="DH17" s="6">
        <f>SUM(J17,V17,AH17,AT17,BF17,BR17,CD17,CP17,DB17)</f>
        <v/>
      </c>
      <c r="DI17" s="6">
        <f>SUM(K17,W17,AI17,AU17,BG17,BS17,CE17,CQ17,DC17)</f>
        <v/>
      </c>
      <c r="DJ17" s="6">
        <f>DH17/9</f>
        <v/>
      </c>
      <c r="DK17" s="6">
        <f>DI17/9</f>
        <v/>
      </c>
      <c r="DL17" s="7">
        <f>IFERROR(DI17/DH17,0)</f>
        <v/>
      </c>
      <c r="DM17" s="7">
        <f>'M09'!V16</f>
        <v/>
      </c>
      <c r="DN17" s="8">
        <f>IFERROR(DL17/DM17-1,0)</f>
        <v/>
      </c>
      <c r="DO17" s="6">
        <f>'M09'!AD16</f>
        <v/>
      </c>
      <c r="DP17" s="6">
        <f>DJ17-DO17</f>
        <v/>
      </c>
      <c r="DQ17" s="9">
        <f>COUNTIF(J17,"&gt;0")+COUNTIF(V17,"&gt;0")+COUNTIF(AH17,"&gt;0")+COUNTIF(AT17,"&gt;0")+COUNTIF(BF17,"&gt;0")+COUNTIF(BR17,"&gt;0")+COUNTIF(CD17,"&gt;0")+COUNTIF(CP17,"&gt;0")+COUNTIF(DB17,"&gt;0")</f>
        <v/>
      </c>
      <c r="DR17" s="6">
        <f>DE17</f>
        <v/>
      </c>
      <c r="DS17" s="10">
        <f>IFERROR(DR17/DJ17,0)</f>
        <v/>
      </c>
      <c r="DT17" s="6">
        <f>D17+SUM(G17,S17,AE17,AQ17,BC17,BO17,CA17,CM17,CY17)-SUM(J17,V17,AH17,AT17,BF17,BR17,CD17,CP17,DB17)-DE17</f>
        <v/>
      </c>
    </row>
    <row r="18">
      <c r="A18">
        <f>'M01'!C17</f>
        <v/>
      </c>
      <c r="B18">
        <f>'M01'!D17</f>
        <v/>
      </c>
      <c r="C18">
        <f>'M01'!A17</f>
        <v/>
      </c>
      <c r="D18" s="6">
        <f>'M01'!E17</f>
        <v/>
      </c>
      <c r="E18" s="6">
        <f>'M01'!F17</f>
        <v/>
      </c>
      <c r="F18" s="7">
        <f>IFERROR(E18/D18,0)</f>
        <v/>
      </c>
      <c r="G18" s="6">
        <f>'M01'!M17</f>
        <v/>
      </c>
      <c r="H18" s="6">
        <f>IF('M01'!AG17&gt;0,'M01'!AG17+MAX(0,G18-'M01'!H17)*IF(AND(D18&lt;&gt;0,E18&lt;&gt;0),E18/D18,'M01'!V17),G18*IF(AND(D18&lt;&gt;0,E18&lt;&gt;0),E18/D18,'M01'!V17))</f>
        <v/>
      </c>
      <c r="I18" s="7">
        <f>IFERROR(H18/G18,0)</f>
        <v/>
      </c>
      <c r="J18" s="6">
        <f>-'M01'!S17</f>
        <v/>
      </c>
      <c r="K18" s="6">
        <f>E18+H18-N18</f>
        <v/>
      </c>
      <c r="L18" s="7">
        <f>IFERROR(K18/J18,0)</f>
        <v/>
      </c>
      <c r="M18" s="6">
        <f>'M01'!T17</f>
        <v/>
      </c>
      <c r="N18" s="6">
        <f>'M01'!U17</f>
        <v/>
      </c>
      <c r="O18" s="7">
        <f>IFERROR(N18/M18,0)</f>
        <v/>
      </c>
      <c r="P18" s="6">
        <f>'M02'!E17</f>
        <v/>
      </c>
      <c r="Q18" s="6">
        <f>'M02'!F17</f>
        <v/>
      </c>
      <c r="R18" s="7">
        <f>IFERROR(Q18/P18,0)</f>
        <v/>
      </c>
      <c r="S18" s="6">
        <f>'M02'!M17</f>
        <v/>
      </c>
      <c r="T18" s="6">
        <f>IF('M02'!AG17&gt;0,'M02'!AG17+MAX(0,S18-'M02'!H17)*IF(AND(P18&lt;&gt;0,Q18&lt;&gt;0),Q18/P18,'M02'!V17),S18*IF(AND(P18&lt;&gt;0,Q18&lt;&gt;0),Q18/P18,'M02'!V17))</f>
        <v/>
      </c>
      <c r="U18" s="7">
        <f>IFERROR(T18/S18,0)</f>
        <v/>
      </c>
      <c r="V18" s="6">
        <f>-'M02'!S17</f>
        <v/>
      </c>
      <c r="W18" s="6">
        <f>Q18+T18-Z18</f>
        <v/>
      </c>
      <c r="X18" s="7">
        <f>IFERROR(W18/V18,0)</f>
        <v/>
      </c>
      <c r="Y18" s="6">
        <f>'M02'!T17</f>
        <v/>
      </c>
      <c r="Z18" s="6">
        <f>'M02'!U17</f>
        <v/>
      </c>
      <c r="AA18" s="7">
        <f>IFERROR(Z18/Y18,0)</f>
        <v/>
      </c>
      <c r="AB18" s="6">
        <f>'M03'!E17</f>
        <v/>
      </c>
      <c r="AC18" s="6">
        <f>'M03'!F17</f>
        <v/>
      </c>
      <c r="AD18" s="7">
        <f>IFERROR(AC18/AB18,0)</f>
        <v/>
      </c>
      <c r="AE18" s="6">
        <f>'M03'!M17</f>
        <v/>
      </c>
      <c r="AF18" s="6">
        <f>IF('M03'!AG17&gt;0,'M03'!AG17+MAX(0,AE18-'M03'!H17)*IF(AND(AB18&lt;&gt;0,AC18&lt;&gt;0),AC18/AB18,'M03'!V17),AE18*IF(AND(AB18&lt;&gt;0,AC18&lt;&gt;0),AC18/AB18,'M03'!V17))</f>
        <v/>
      </c>
      <c r="AG18" s="7">
        <f>IFERROR(AF18/AE18,0)</f>
        <v/>
      </c>
      <c r="AH18" s="6">
        <f>-'M03'!S17</f>
        <v/>
      </c>
      <c r="AI18" s="6">
        <f>AC18+AF18-AL18</f>
        <v/>
      </c>
      <c r="AJ18" s="7">
        <f>IFERROR(AI18/AH18,0)</f>
        <v/>
      </c>
      <c r="AK18" s="6">
        <f>'M03'!T17</f>
        <v/>
      </c>
      <c r="AL18" s="6">
        <f>'M03'!U17</f>
        <v/>
      </c>
      <c r="AM18" s="7">
        <f>IFERROR(AL18/AK18,0)</f>
        <v/>
      </c>
      <c r="AN18" s="6">
        <f>'M04'!E17</f>
        <v/>
      </c>
      <c r="AO18" s="6">
        <f>'M04'!F17</f>
        <v/>
      </c>
      <c r="AP18" s="7">
        <f>IFERROR(AO18/AN18,0)</f>
        <v/>
      </c>
      <c r="AQ18" s="6">
        <f>'M04'!M17</f>
        <v/>
      </c>
      <c r="AR18" s="6">
        <f>IF('M04'!AG17&gt;0,'M04'!AG17+MAX(0,AQ18-'M04'!H17)*IF(AND(AN18&lt;&gt;0,AO18&lt;&gt;0),AO18/AN18,'M04'!V17),AQ18*IF(AND(AN18&lt;&gt;0,AO18&lt;&gt;0),AO18/AN18,'M04'!V17))</f>
        <v/>
      </c>
      <c r="AS18" s="7">
        <f>IFERROR(AR18/AQ18,0)</f>
        <v/>
      </c>
      <c r="AT18" s="6">
        <f>-'M04'!S17</f>
        <v/>
      </c>
      <c r="AU18" s="6">
        <f>AO18+AR18-AX18</f>
        <v/>
      </c>
      <c r="AV18" s="7">
        <f>IFERROR(AU18/AT18,0)</f>
        <v/>
      </c>
      <c r="AW18" s="6">
        <f>'M04'!T17</f>
        <v/>
      </c>
      <c r="AX18" s="6">
        <f>'M04'!U17</f>
        <v/>
      </c>
      <c r="AY18" s="7">
        <f>IFERROR(AX18/AW18,0)</f>
        <v/>
      </c>
      <c r="AZ18" s="6">
        <f>'M05'!E17</f>
        <v/>
      </c>
      <c r="BA18" s="6">
        <f>'M05'!F17</f>
        <v/>
      </c>
      <c r="BB18" s="7">
        <f>IFERROR(BA18/AZ18,0)</f>
        <v/>
      </c>
      <c r="BC18" s="6">
        <f>'M05'!M17</f>
        <v/>
      </c>
      <c r="BD18" s="6">
        <f>IF('M05'!AG17&gt;0,'M05'!AG17+MAX(0,BC18-'M05'!H17)*IF(AND(AZ18&lt;&gt;0,BA18&lt;&gt;0),BA18/AZ18,'M05'!V17),BC18*IF(AND(AZ18&lt;&gt;0,BA18&lt;&gt;0),BA18/AZ18,'M05'!V17))</f>
        <v/>
      </c>
      <c r="BE18" s="7">
        <f>IFERROR(BD18/BC18,0)</f>
        <v/>
      </c>
      <c r="BF18" s="6">
        <f>-'M05'!S17</f>
        <v/>
      </c>
      <c r="BG18" s="6">
        <f>BA18+BD18-BJ18</f>
        <v/>
      </c>
      <c r="BH18" s="7">
        <f>IFERROR(BG18/BF18,0)</f>
        <v/>
      </c>
      <c r="BI18" s="6">
        <f>'M05'!T17</f>
        <v/>
      </c>
      <c r="BJ18" s="6">
        <f>'M05'!U17</f>
        <v/>
      </c>
      <c r="BK18" s="7">
        <f>IFERROR(BJ18/BI18,0)</f>
        <v/>
      </c>
      <c r="BL18" s="6">
        <f>'M06'!E17</f>
        <v/>
      </c>
      <c r="BM18" s="6">
        <f>'M06'!F17</f>
        <v/>
      </c>
      <c r="BN18" s="7">
        <f>IFERROR(BM18/BL18,0)</f>
        <v/>
      </c>
      <c r="BO18" s="6">
        <f>'M06'!M17</f>
        <v/>
      </c>
      <c r="BP18" s="6">
        <f>IF('M06'!AG17&gt;0,'M06'!AG17+MAX(0,BO18-'M06'!H17)*IF(AND(BL18&lt;&gt;0,BM18&lt;&gt;0),BM18/BL18,'M06'!V17),BO18*IF(AND(BL18&lt;&gt;0,BM18&lt;&gt;0),BM18/BL18,'M06'!V17))</f>
        <v/>
      </c>
      <c r="BQ18" s="7">
        <f>IFERROR(BP18/BO18,0)</f>
        <v/>
      </c>
      <c r="BR18" s="6">
        <f>-'M06'!S17</f>
        <v/>
      </c>
      <c r="BS18" s="6">
        <f>BM18+BP18-BV18</f>
        <v/>
      </c>
      <c r="BT18" s="7">
        <f>IFERROR(BS18/BR18,0)</f>
        <v/>
      </c>
      <c r="BU18" s="6">
        <f>'M06'!T17</f>
        <v/>
      </c>
      <c r="BV18" s="6">
        <f>'M06'!U17</f>
        <v/>
      </c>
      <c r="BW18" s="7">
        <f>IFERROR(BV18/BU18,0)</f>
        <v/>
      </c>
      <c r="BX18" s="6">
        <f>'M07'!E17</f>
        <v/>
      </c>
      <c r="BY18" s="6">
        <f>'M07'!F17</f>
        <v/>
      </c>
      <c r="BZ18" s="7">
        <f>IFERROR(BY18/BX18,0)</f>
        <v/>
      </c>
      <c r="CA18" s="6">
        <f>'M07'!M17</f>
        <v/>
      </c>
      <c r="CB18" s="6">
        <f>IF('M07'!AG17&gt;0,'M07'!AG17+MAX(0,CA18-'M07'!H17)*IF(AND(BX18&lt;&gt;0,BY18&lt;&gt;0),BY18/BX18,'M07'!V17),CA18*IF(AND(BX18&lt;&gt;0,BY18&lt;&gt;0),BY18/BX18,'M07'!V17))</f>
        <v/>
      </c>
      <c r="CC18" s="7">
        <f>IFERROR(CB18/CA18,0)</f>
        <v/>
      </c>
      <c r="CD18" s="6">
        <f>-'M07'!S17</f>
        <v/>
      </c>
      <c r="CE18" s="6">
        <f>BY18+CB18-CH18</f>
        <v/>
      </c>
      <c r="CF18" s="7">
        <f>IFERROR(CE18/CD18,0)</f>
        <v/>
      </c>
      <c r="CG18" s="6">
        <f>'M07'!T17</f>
        <v/>
      </c>
      <c r="CH18" s="6">
        <f>'M07'!U17</f>
        <v/>
      </c>
      <c r="CI18" s="7">
        <f>IFERROR(CH18/CG18,0)</f>
        <v/>
      </c>
      <c r="CJ18" s="6">
        <f>'M08'!E17</f>
        <v/>
      </c>
      <c r="CK18" s="6">
        <f>'M08'!F17</f>
        <v/>
      </c>
      <c r="CL18" s="7">
        <f>IFERROR(CK18/CJ18,0)</f>
        <v/>
      </c>
      <c r="CM18" s="6">
        <f>'M08'!M17</f>
        <v/>
      </c>
      <c r="CN18" s="6">
        <f>IF('M08'!AG17&gt;0,'M08'!AG17+MAX(0,CM18-'M08'!H17)*IF(AND(CJ18&lt;&gt;0,CK18&lt;&gt;0),CK18/CJ18,'M08'!V17),CM18*IF(AND(CJ18&lt;&gt;0,CK18&lt;&gt;0),CK18/CJ18,'M08'!V17))</f>
        <v/>
      </c>
      <c r="CO18" s="7">
        <f>IFERROR(CN18/CM18,0)</f>
        <v/>
      </c>
      <c r="CP18" s="6">
        <f>-'M08'!S17</f>
        <v/>
      </c>
      <c r="CQ18" s="6">
        <f>CK18+CN18-CT18</f>
        <v/>
      </c>
      <c r="CR18" s="7">
        <f>IFERROR(CQ18/CP18,0)</f>
        <v/>
      </c>
      <c r="CS18" s="6">
        <f>'M08'!T17</f>
        <v/>
      </c>
      <c r="CT18" s="6">
        <f>'M08'!U17</f>
        <v/>
      </c>
      <c r="CU18" s="7">
        <f>IFERROR(CT18/CS18,0)</f>
        <v/>
      </c>
      <c r="CV18" s="6">
        <f>'M09'!E17</f>
        <v/>
      </c>
      <c r="CW18" s="6">
        <f>'M09'!F17</f>
        <v/>
      </c>
      <c r="CX18" s="7">
        <f>IFERROR(CW18/CV18,0)</f>
        <v/>
      </c>
      <c r="CY18" s="6">
        <f>'M09'!M17</f>
        <v/>
      </c>
      <c r="CZ18" s="6">
        <f>IF('M09'!AG17&gt;0,'M09'!AG17+MAX(0,CY18-'M09'!H17)*IF(AND(CV18&lt;&gt;0,CW18&lt;&gt;0),CW18/CV18,'M09'!V17),CY18*IF(AND(CV18&lt;&gt;0,CW18&lt;&gt;0),CW18/CV18,'M09'!V17))</f>
        <v/>
      </c>
      <c r="DA18" s="7">
        <f>IFERROR(CZ18/CY18,0)</f>
        <v/>
      </c>
      <c r="DB18" s="6">
        <f>-'M09'!S17</f>
        <v/>
      </c>
      <c r="DC18" s="6">
        <f>CW18+CZ18-DF18</f>
        <v/>
      </c>
      <c r="DD18" s="7">
        <f>IFERROR(DC18/DB18,0)</f>
        <v/>
      </c>
      <c r="DE18" s="6">
        <f>'M09'!T17</f>
        <v/>
      </c>
      <c r="DF18" s="6">
        <f>'M09'!U17</f>
        <v/>
      </c>
      <c r="DG18" s="7">
        <f>IFERROR(DF18/DE18,0)</f>
        <v/>
      </c>
      <c r="DH18" s="6">
        <f>SUM(J18,V18,AH18,AT18,BF18,BR18,CD18,CP18,DB18)</f>
        <v/>
      </c>
      <c r="DI18" s="6">
        <f>SUM(K18,W18,AI18,AU18,BG18,BS18,CE18,CQ18,DC18)</f>
        <v/>
      </c>
      <c r="DJ18" s="6">
        <f>DH18/9</f>
        <v/>
      </c>
      <c r="DK18" s="6">
        <f>DI18/9</f>
        <v/>
      </c>
      <c r="DL18" s="7">
        <f>IFERROR(DI18/DH18,0)</f>
        <v/>
      </c>
      <c r="DM18" s="7">
        <f>'M09'!V17</f>
        <v/>
      </c>
      <c r="DN18" s="8">
        <f>IFERROR(DL18/DM18-1,0)</f>
        <v/>
      </c>
      <c r="DO18" s="6">
        <f>'M09'!AD17</f>
        <v/>
      </c>
      <c r="DP18" s="6">
        <f>DJ18-DO18</f>
        <v/>
      </c>
      <c r="DQ18" s="9">
        <f>COUNTIF(J18,"&gt;0")+COUNTIF(V18,"&gt;0")+COUNTIF(AH18,"&gt;0")+COUNTIF(AT18,"&gt;0")+COUNTIF(BF18,"&gt;0")+COUNTIF(BR18,"&gt;0")+COUNTIF(CD18,"&gt;0")+COUNTIF(CP18,"&gt;0")+COUNTIF(DB18,"&gt;0")</f>
        <v/>
      </c>
      <c r="DR18" s="6">
        <f>DE18</f>
        <v/>
      </c>
      <c r="DS18" s="10">
        <f>IFERROR(DR18/DJ18,0)</f>
        <v/>
      </c>
      <c r="DT18" s="6">
        <f>D18+SUM(G18,S18,AE18,AQ18,BC18,BO18,CA18,CM18,CY18)-SUM(J18,V18,AH18,AT18,BF18,BR18,CD18,CP18,DB18)-DE18</f>
        <v/>
      </c>
    </row>
    <row r="19">
      <c r="A19">
        <f>'M01'!C18</f>
        <v/>
      </c>
      <c r="B19">
        <f>'M01'!D18</f>
        <v/>
      </c>
      <c r="C19">
        <f>'M01'!A18</f>
        <v/>
      </c>
      <c r="D19" s="6">
        <f>'M01'!E18</f>
        <v/>
      </c>
      <c r="E19" s="6">
        <f>'M01'!F18</f>
        <v/>
      </c>
      <c r="F19" s="7">
        <f>IFERROR(E19/D19,0)</f>
        <v/>
      </c>
      <c r="G19" s="6">
        <f>'M01'!M18</f>
        <v/>
      </c>
      <c r="H19" s="6">
        <f>IF('M01'!AG18&gt;0,'M01'!AG18+MAX(0,G19-'M01'!H18)*IF(AND(D19&lt;&gt;0,E19&lt;&gt;0),E19/D19,'M01'!V18),G19*IF(AND(D19&lt;&gt;0,E19&lt;&gt;0),E19/D19,'M01'!V18))</f>
        <v/>
      </c>
      <c r="I19" s="7">
        <f>IFERROR(H19/G19,0)</f>
        <v/>
      </c>
      <c r="J19" s="6">
        <f>-'M01'!S18</f>
        <v/>
      </c>
      <c r="K19" s="6">
        <f>E19+H19-N19</f>
        <v/>
      </c>
      <c r="L19" s="7">
        <f>IFERROR(K19/J19,0)</f>
        <v/>
      </c>
      <c r="M19" s="6">
        <f>'M01'!T18</f>
        <v/>
      </c>
      <c r="N19" s="6">
        <f>'M01'!U18</f>
        <v/>
      </c>
      <c r="O19" s="7">
        <f>IFERROR(N19/M19,0)</f>
        <v/>
      </c>
      <c r="P19" s="6">
        <f>'M02'!E18</f>
        <v/>
      </c>
      <c r="Q19" s="6">
        <f>'M02'!F18</f>
        <v/>
      </c>
      <c r="R19" s="7">
        <f>IFERROR(Q19/P19,0)</f>
        <v/>
      </c>
      <c r="S19" s="6">
        <f>'M02'!M18</f>
        <v/>
      </c>
      <c r="T19" s="6">
        <f>IF('M02'!AG18&gt;0,'M02'!AG18+MAX(0,S19-'M02'!H18)*IF(AND(P19&lt;&gt;0,Q19&lt;&gt;0),Q19/P19,'M02'!V18),S19*IF(AND(P19&lt;&gt;0,Q19&lt;&gt;0),Q19/P19,'M02'!V18))</f>
        <v/>
      </c>
      <c r="U19" s="7">
        <f>IFERROR(T19/S19,0)</f>
        <v/>
      </c>
      <c r="V19" s="6">
        <f>-'M02'!S18</f>
        <v/>
      </c>
      <c r="W19" s="6">
        <f>Q19+T19-Z19</f>
        <v/>
      </c>
      <c r="X19" s="7">
        <f>IFERROR(W19/V19,0)</f>
        <v/>
      </c>
      <c r="Y19" s="6">
        <f>'M02'!T18</f>
        <v/>
      </c>
      <c r="Z19" s="6">
        <f>'M02'!U18</f>
        <v/>
      </c>
      <c r="AA19" s="7">
        <f>IFERROR(Z19/Y19,0)</f>
        <v/>
      </c>
      <c r="AB19" s="6">
        <f>'M03'!E18</f>
        <v/>
      </c>
      <c r="AC19" s="6">
        <f>'M03'!F18</f>
        <v/>
      </c>
      <c r="AD19" s="7">
        <f>IFERROR(AC19/AB19,0)</f>
        <v/>
      </c>
      <c r="AE19" s="6">
        <f>'M03'!M18</f>
        <v/>
      </c>
      <c r="AF19" s="6">
        <f>IF('M03'!AG18&gt;0,'M03'!AG18+MAX(0,AE19-'M03'!H18)*IF(AND(AB19&lt;&gt;0,AC19&lt;&gt;0),AC19/AB19,'M03'!V18),AE19*IF(AND(AB19&lt;&gt;0,AC19&lt;&gt;0),AC19/AB19,'M03'!V18))</f>
        <v/>
      </c>
      <c r="AG19" s="7">
        <f>IFERROR(AF19/AE19,0)</f>
        <v/>
      </c>
      <c r="AH19" s="6">
        <f>-'M03'!S18</f>
        <v/>
      </c>
      <c r="AI19" s="6">
        <f>AC19+AF19-AL19</f>
        <v/>
      </c>
      <c r="AJ19" s="7">
        <f>IFERROR(AI19/AH19,0)</f>
        <v/>
      </c>
      <c r="AK19" s="6">
        <f>'M03'!T18</f>
        <v/>
      </c>
      <c r="AL19" s="6">
        <f>'M03'!U18</f>
        <v/>
      </c>
      <c r="AM19" s="7">
        <f>IFERROR(AL19/AK19,0)</f>
        <v/>
      </c>
      <c r="AN19" s="6">
        <f>'M04'!E18</f>
        <v/>
      </c>
      <c r="AO19" s="6">
        <f>'M04'!F18</f>
        <v/>
      </c>
      <c r="AP19" s="7">
        <f>IFERROR(AO19/AN19,0)</f>
        <v/>
      </c>
      <c r="AQ19" s="6">
        <f>'M04'!M18</f>
        <v/>
      </c>
      <c r="AR19" s="6">
        <f>IF('M04'!AG18&gt;0,'M04'!AG18+MAX(0,AQ19-'M04'!H18)*IF(AND(AN19&lt;&gt;0,AO19&lt;&gt;0),AO19/AN19,'M04'!V18),AQ19*IF(AND(AN19&lt;&gt;0,AO19&lt;&gt;0),AO19/AN19,'M04'!V18))</f>
        <v/>
      </c>
      <c r="AS19" s="7">
        <f>IFERROR(AR19/AQ19,0)</f>
        <v/>
      </c>
      <c r="AT19" s="6">
        <f>-'M04'!S18</f>
        <v/>
      </c>
      <c r="AU19" s="6">
        <f>AO19+AR19-AX19</f>
        <v/>
      </c>
      <c r="AV19" s="7">
        <f>IFERROR(AU19/AT19,0)</f>
        <v/>
      </c>
      <c r="AW19" s="6">
        <f>'M04'!T18</f>
        <v/>
      </c>
      <c r="AX19" s="6">
        <f>'M04'!U18</f>
        <v/>
      </c>
      <c r="AY19" s="7">
        <f>IFERROR(AX19/AW19,0)</f>
        <v/>
      </c>
      <c r="AZ19" s="6">
        <f>'M05'!E18</f>
        <v/>
      </c>
      <c r="BA19" s="6">
        <f>'M05'!F18</f>
        <v/>
      </c>
      <c r="BB19" s="7">
        <f>IFERROR(BA19/AZ19,0)</f>
        <v/>
      </c>
      <c r="BC19" s="6">
        <f>'M05'!M18</f>
        <v/>
      </c>
      <c r="BD19" s="6">
        <f>IF('M05'!AG18&gt;0,'M05'!AG18+MAX(0,BC19-'M05'!H18)*IF(AND(AZ19&lt;&gt;0,BA19&lt;&gt;0),BA19/AZ19,'M05'!V18),BC19*IF(AND(AZ19&lt;&gt;0,BA19&lt;&gt;0),BA19/AZ19,'M05'!V18))</f>
        <v/>
      </c>
      <c r="BE19" s="7">
        <f>IFERROR(BD19/BC19,0)</f>
        <v/>
      </c>
      <c r="BF19" s="6">
        <f>-'M05'!S18</f>
        <v/>
      </c>
      <c r="BG19" s="6">
        <f>BA19+BD19-BJ19</f>
        <v/>
      </c>
      <c r="BH19" s="7">
        <f>IFERROR(BG19/BF19,0)</f>
        <v/>
      </c>
      <c r="BI19" s="6">
        <f>'M05'!T18</f>
        <v/>
      </c>
      <c r="BJ19" s="6">
        <f>'M05'!U18</f>
        <v/>
      </c>
      <c r="BK19" s="7">
        <f>IFERROR(BJ19/BI19,0)</f>
        <v/>
      </c>
      <c r="BL19" s="6">
        <f>'M06'!E18</f>
        <v/>
      </c>
      <c r="BM19" s="6">
        <f>'M06'!F18</f>
        <v/>
      </c>
      <c r="BN19" s="7">
        <f>IFERROR(BM19/BL19,0)</f>
        <v/>
      </c>
      <c r="BO19" s="6">
        <f>'M06'!M18</f>
        <v/>
      </c>
      <c r="BP19" s="6">
        <f>IF('M06'!AG18&gt;0,'M06'!AG18+MAX(0,BO19-'M06'!H18)*IF(AND(BL19&lt;&gt;0,BM19&lt;&gt;0),BM19/BL19,'M06'!V18),BO19*IF(AND(BL19&lt;&gt;0,BM19&lt;&gt;0),BM19/BL19,'M06'!V18))</f>
        <v/>
      </c>
      <c r="BQ19" s="7">
        <f>IFERROR(BP19/BO19,0)</f>
        <v/>
      </c>
      <c r="BR19" s="6">
        <f>-'M06'!S18</f>
        <v/>
      </c>
      <c r="BS19" s="6">
        <f>BM19+BP19-BV19</f>
        <v/>
      </c>
      <c r="BT19" s="7">
        <f>IFERROR(BS19/BR19,0)</f>
        <v/>
      </c>
      <c r="BU19" s="6">
        <f>'M06'!T18</f>
        <v/>
      </c>
      <c r="BV19" s="6">
        <f>'M06'!U18</f>
        <v/>
      </c>
      <c r="BW19" s="7">
        <f>IFERROR(BV19/BU19,0)</f>
        <v/>
      </c>
      <c r="BX19" s="6">
        <f>'M07'!E18</f>
        <v/>
      </c>
      <c r="BY19" s="6">
        <f>'M07'!F18</f>
        <v/>
      </c>
      <c r="BZ19" s="7">
        <f>IFERROR(BY19/BX19,0)</f>
        <v/>
      </c>
      <c r="CA19" s="6">
        <f>'M07'!M18</f>
        <v/>
      </c>
      <c r="CB19" s="6">
        <f>IF('M07'!AG18&gt;0,'M07'!AG18+MAX(0,CA19-'M07'!H18)*IF(AND(BX19&lt;&gt;0,BY19&lt;&gt;0),BY19/BX19,'M07'!V18),CA19*IF(AND(BX19&lt;&gt;0,BY19&lt;&gt;0),BY19/BX19,'M07'!V18))</f>
        <v/>
      </c>
      <c r="CC19" s="7">
        <f>IFERROR(CB19/CA19,0)</f>
        <v/>
      </c>
      <c r="CD19" s="6">
        <f>-'M07'!S18</f>
        <v/>
      </c>
      <c r="CE19" s="6">
        <f>BY19+CB19-CH19</f>
        <v/>
      </c>
      <c r="CF19" s="7">
        <f>IFERROR(CE19/CD19,0)</f>
        <v/>
      </c>
      <c r="CG19" s="6">
        <f>'M07'!T18</f>
        <v/>
      </c>
      <c r="CH19" s="6">
        <f>'M07'!U18</f>
        <v/>
      </c>
      <c r="CI19" s="7">
        <f>IFERROR(CH19/CG19,0)</f>
        <v/>
      </c>
      <c r="CJ19" s="6">
        <f>'M08'!E18</f>
        <v/>
      </c>
      <c r="CK19" s="6">
        <f>'M08'!F18</f>
        <v/>
      </c>
      <c r="CL19" s="7">
        <f>IFERROR(CK19/CJ19,0)</f>
        <v/>
      </c>
      <c r="CM19" s="6">
        <f>'M08'!M18</f>
        <v/>
      </c>
      <c r="CN19" s="6">
        <f>IF('M08'!AG18&gt;0,'M08'!AG18+MAX(0,CM19-'M08'!H18)*IF(AND(CJ19&lt;&gt;0,CK19&lt;&gt;0),CK19/CJ19,'M08'!V18),CM19*IF(AND(CJ19&lt;&gt;0,CK19&lt;&gt;0),CK19/CJ19,'M08'!V18))</f>
        <v/>
      </c>
      <c r="CO19" s="7">
        <f>IFERROR(CN19/CM19,0)</f>
        <v/>
      </c>
      <c r="CP19" s="6">
        <f>-'M08'!S18</f>
        <v/>
      </c>
      <c r="CQ19" s="6">
        <f>CK19+CN19-CT19</f>
        <v/>
      </c>
      <c r="CR19" s="7">
        <f>IFERROR(CQ19/CP19,0)</f>
        <v/>
      </c>
      <c r="CS19" s="6">
        <f>'M08'!T18</f>
        <v/>
      </c>
      <c r="CT19" s="6">
        <f>'M08'!U18</f>
        <v/>
      </c>
      <c r="CU19" s="7">
        <f>IFERROR(CT19/CS19,0)</f>
        <v/>
      </c>
      <c r="CV19" s="6">
        <f>'M09'!E18</f>
        <v/>
      </c>
      <c r="CW19" s="6">
        <f>'M09'!F18</f>
        <v/>
      </c>
      <c r="CX19" s="7">
        <f>IFERROR(CW19/CV19,0)</f>
        <v/>
      </c>
      <c r="CY19" s="6">
        <f>'M09'!M18</f>
        <v/>
      </c>
      <c r="CZ19" s="6">
        <f>IF('M09'!AG18&gt;0,'M09'!AG18+MAX(0,CY19-'M09'!H18)*IF(AND(CV19&lt;&gt;0,CW19&lt;&gt;0),CW19/CV19,'M09'!V18),CY19*IF(AND(CV19&lt;&gt;0,CW19&lt;&gt;0),CW19/CV19,'M09'!V18))</f>
        <v/>
      </c>
      <c r="DA19" s="7">
        <f>IFERROR(CZ19/CY19,0)</f>
        <v/>
      </c>
      <c r="DB19" s="6">
        <f>-'M09'!S18</f>
        <v/>
      </c>
      <c r="DC19" s="6">
        <f>CW19+CZ19-DF19</f>
        <v/>
      </c>
      <c r="DD19" s="7">
        <f>IFERROR(DC19/DB19,0)</f>
        <v/>
      </c>
      <c r="DE19" s="6">
        <f>'M09'!T18</f>
        <v/>
      </c>
      <c r="DF19" s="6">
        <f>'M09'!U18</f>
        <v/>
      </c>
      <c r="DG19" s="7">
        <f>IFERROR(DF19/DE19,0)</f>
        <v/>
      </c>
      <c r="DH19" s="6">
        <f>SUM(J19,V19,AH19,AT19,BF19,BR19,CD19,CP19,DB19)</f>
        <v/>
      </c>
      <c r="DI19" s="6">
        <f>SUM(K19,W19,AI19,AU19,BG19,BS19,CE19,CQ19,DC19)</f>
        <v/>
      </c>
      <c r="DJ19" s="6">
        <f>DH19/9</f>
        <v/>
      </c>
      <c r="DK19" s="6">
        <f>DI19/9</f>
        <v/>
      </c>
      <c r="DL19" s="7">
        <f>IFERROR(DI19/DH19,0)</f>
        <v/>
      </c>
      <c r="DM19" s="7">
        <f>'M09'!V18</f>
        <v/>
      </c>
      <c r="DN19" s="8">
        <f>IFERROR(DL19/DM19-1,0)</f>
        <v/>
      </c>
      <c r="DO19" s="6">
        <f>'M09'!AD18</f>
        <v/>
      </c>
      <c r="DP19" s="6">
        <f>DJ19-DO19</f>
        <v/>
      </c>
      <c r="DQ19" s="9">
        <f>COUNTIF(J19,"&gt;0")+COUNTIF(V19,"&gt;0")+COUNTIF(AH19,"&gt;0")+COUNTIF(AT19,"&gt;0")+COUNTIF(BF19,"&gt;0")+COUNTIF(BR19,"&gt;0")+COUNTIF(CD19,"&gt;0")+COUNTIF(CP19,"&gt;0")+COUNTIF(DB19,"&gt;0")</f>
        <v/>
      </c>
      <c r="DR19" s="6">
        <f>DE19</f>
        <v/>
      </c>
      <c r="DS19" s="10">
        <f>IFERROR(DR19/DJ19,0)</f>
        <v/>
      </c>
      <c r="DT19" s="6">
        <f>D19+SUM(G19,S19,AE19,AQ19,BC19,BO19,CA19,CM19,CY19)-SUM(J19,V19,AH19,AT19,BF19,BR19,CD19,CP19,DB19)-DE19</f>
        <v/>
      </c>
    </row>
    <row r="20">
      <c r="A20">
        <f>'M01'!C19</f>
        <v/>
      </c>
      <c r="B20">
        <f>'M01'!D19</f>
        <v/>
      </c>
      <c r="C20">
        <f>'M01'!A19</f>
        <v/>
      </c>
      <c r="D20" s="6">
        <f>'M01'!E19</f>
        <v/>
      </c>
      <c r="E20" s="6">
        <f>'M01'!F19</f>
        <v/>
      </c>
      <c r="F20" s="7">
        <f>IFERROR(E20/D20,0)</f>
        <v/>
      </c>
      <c r="G20" s="6">
        <f>'M01'!M19</f>
        <v/>
      </c>
      <c r="H20" s="6">
        <f>IF('M01'!AG19&gt;0,'M01'!AG19+MAX(0,G20-'M01'!H19)*IF(AND(D20&lt;&gt;0,E20&lt;&gt;0),E20/D20,'M01'!V19),G20*IF(AND(D20&lt;&gt;0,E20&lt;&gt;0),E20/D20,'M01'!V19))</f>
        <v/>
      </c>
      <c r="I20" s="7">
        <f>IFERROR(H20/G20,0)</f>
        <v/>
      </c>
      <c r="J20" s="6">
        <f>-'M01'!S19</f>
        <v/>
      </c>
      <c r="K20" s="6">
        <f>E20+H20-N20</f>
        <v/>
      </c>
      <c r="L20" s="7">
        <f>IFERROR(K20/J20,0)</f>
        <v/>
      </c>
      <c r="M20" s="6">
        <f>'M01'!T19</f>
        <v/>
      </c>
      <c r="N20" s="6">
        <f>'M01'!U19</f>
        <v/>
      </c>
      <c r="O20" s="7">
        <f>IFERROR(N20/M20,0)</f>
        <v/>
      </c>
      <c r="P20" s="6">
        <f>'M02'!E19</f>
        <v/>
      </c>
      <c r="Q20" s="6">
        <f>'M02'!F19</f>
        <v/>
      </c>
      <c r="R20" s="7">
        <f>IFERROR(Q20/P20,0)</f>
        <v/>
      </c>
      <c r="S20" s="6">
        <f>'M02'!M19</f>
        <v/>
      </c>
      <c r="T20" s="6">
        <f>IF('M02'!AG19&gt;0,'M02'!AG19+MAX(0,S20-'M02'!H19)*IF(AND(P20&lt;&gt;0,Q20&lt;&gt;0),Q20/P20,'M02'!V19),S20*IF(AND(P20&lt;&gt;0,Q20&lt;&gt;0),Q20/P20,'M02'!V19))</f>
        <v/>
      </c>
      <c r="U20" s="7">
        <f>IFERROR(T20/S20,0)</f>
        <v/>
      </c>
      <c r="V20" s="6">
        <f>-'M02'!S19</f>
        <v/>
      </c>
      <c r="W20" s="6">
        <f>Q20+T20-Z20</f>
        <v/>
      </c>
      <c r="X20" s="7">
        <f>IFERROR(W20/V20,0)</f>
        <v/>
      </c>
      <c r="Y20" s="6">
        <f>'M02'!T19</f>
        <v/>
      </c>
      <c r="Z20" s="6">
        <f>'M02'!U19</f>
        <v/>
      </c>
      <c r="AA20" s="7">
        <f>IFERROR(Z20/Y20,0)</f>
        <v/>
      </c>
      <c r="AB20" s="6">
        <f>'M03'!E19</f>
        <v/>
      </c>
      <c r="AC20" s="6">
        <f>'M03'!F19</f>
        <v/>
      </c>
      <c r="AD20" s="7">
        <f>IFERROR(AC20/AB20,0)</f>
        <v/>
      </c>
      <c r="AE20" s="6">
        <f>'M03'!M19</f>
        <v/>
      </c>
      <c r="AF20" s="6">
        <f>IF('M03'!AG19&gt;0,'M03'!AG19+MAX(0,AE20-'M03'!H19)*IF(AND(AB20&lt;&gt;0,AC20&lt;&gt;0),AC20/AB20,'M03'!V19),AE20*IF(AND(AB20&lt;&gt;0,AC20&lt;&gt;0),AC20/AB20,'M03'!V19))</f>
        <v/>
      </c>
      <c r="AG20" s="7">
        <f>IFERROR(AF20/AE20,0)</f>
        <v/>
      </c>
      <c r="AH20" s="6">
        <f>-'M03'!S19</f>
        <v/>
      </c>
      <c r="AI20" s="6">
        <f>AC20+AF20-AL20</f>
        <v/>
      </c>
      <c r="AJ20" s="7">
        <f>IFERROR(AI20/AH20,0)</f>
        <v/>
      </c>
      <c r="AK20" s="6">
        <f>'M03'!T19</f>
        <v/>
      </c>
      <c r="AL20" s="6">
        <f>'M03'!U19</f>
        <v/>
      </c>
      <c r="AM20" s="7">
        <f>IFERROR(AL20/AK20,0)</f>
        <v/>
      </c>
      <c r="AN20" s="6">
        <f>'M04'!E19</f>
        <v/>
      </c>
      <c r="AO20" s="6">
        <f>'M04'!F19</f>
        <v/>
      </c>
      <c r="AP20" s="7">
        <f>IFERROR(AO20/AN20,0)</f>
        <v/>
      </c>
      <c r="AQ20" s="6">
        <f>'M04'!M19</f>
        <v/>
      </c>
      <c r="AR20" s="6">
        <f>IF('M04'!AG19&gt;0,'M04'!AG19+MAX(0,AQ20-'M04'!H19)*IF(AND(AN20&lt;&gt;0,AO20&lt;&gt;0),AO20/AN20,'M04'!V19),AQ20*IF(AND(AN20&lt;&gt;0,AO20&lt;&gt;0),AO20/AN20,'M04'!V19))</f>
        <v/>
      </c>
      <c r="AS20" s="7">
        <f>IFERROR(AR20/AQ20,0)</f>
        <v/>
      </c>
      <c r="AT20" s="6">
        <f>-'M04'!S19</f>
        <v/>
      </c>
      <c r="AU20" s="6">
        <f>AO20+AR20-AX20</f>
        <v/>
      </c>
      <c r="AV20" s="7">
        <f>IFERROR(AU20/AT20,0)</f>
        <v/>
      </c>
      <c r="AW20" s="6">
        <f>'M04'!T19</f>
        <v/>
      </c>
      <c r="AX20" s="6">
        <f>'M04'!U19</f>
        <v/>
      </c>
      <c r="AY20" s="7">
        <f>IFERROR(AX20/AW20,0)</f>
        <v/>
      </c>
      <c r="AZ20" s="6">
        <f>'M05'!E19</f>
        <v/>
      </c>
      <c r="BA20" s="6">
        <f>'M05'!F19</f>
        <v/>
      </c>
      <c r="BB20" s="7">
        <f>IFERROR(BA20/AZ20,0)</f>
        <v/>
      </c>
      <c r="BC20" s="6">
        <f>'M05'!M19</f>
        <v/>
      </c>
      <c r="BD20" s="6">
        <f>IF('M05'!AG19&gt;0,'M05'!AG19+MAX(0,BC20-'M05'!H19)*IF(AND(AZ20&lt;&gt;0,BA20&lt;&gt;0),BA20/AZ20,'M05'!V19),BC20*IF(AND(AZ20&lt;&gt;0,BA20&lt;&gt;0),BA20/AZ20,'M05'!V19))</f>
        <v/>
      </c>
      <c r="BE20" s="7">
        <f>IFERROR(BD20/BC20,0)</f>
        <v/>
      </c>
      <c r="BF20" s="6">
        <f>-'M05'!S19</f>
        <v/>
      </c>
      <c r="BG20" s="6">
        <f>BA20+BD20-BJ20</f>
        <v/>
      </c>
      <c r="BH20" s="7">
        <f>IFERROR(BG20/BF20,0)</f>
        <v/>
      </c>
      <c r="BI20" s="6">
        <f>'M05'!T19</f>
        <v/>
      </c>
      <c r="BJ20" s="6">
        <f>'M05'!U19</f>
        <v/>
      </c>
      <c r="BK20" s="7">
        <f>IFERROR(BJ20/BI20,0)</f>
        <v/>
      </c>
      <c r="BL20" s="6">
        <f>'M06'!E19</f>
        <v/>
      </c>
      <c r="BM20" s="6">
        <f>'M06'!F19</f>
        <v/>
      </c>
      <c r="BN20" s="7">
        <f>IFERROR(BM20/BL20,0)</f>
        <v/>
      </c>
      <c r="BO20" s="6">
        <f>'M06'!M19</f>
        <v/>
      </c>
      <c r="BP20" s="6">
        <f>IF('M06'!AG19&gt;0,'M06'!AG19+MAX(0,BO20-'M06'!H19)*IF(AND(BL20&lt;&gt;0,BM20&lt;&gt;0),BM20/BL20,'M06'!V19),BO20*IF(AND(BL20&lt;&gt;0,BM20&lt;&gt;0),BM20/BL20,'M06'!V19))</f>
        <v/>
      </c>
      <c r="BQ20" s="7">
        <f>IFERROR(BP20/BO20,0)</f>
        <v/>
      </c>
      <c r="BR20" s="6">
        <f>-'M06'!S19</f>
        <v/>
      </c>
      <c r="BS20" s="6">
        <f>BM20+BP20-BV20</f>
        <v/>
      </c>
      <c r="BT20" s="7">
        <f>IFERROR(BS20/BR20,0)</f>
        <v/>
      </c>
      <c r="BU20" s="6">
        <f>'M06'!T19</f>
        <v/>
      </c>
      <c r="BV20" s="6">
        <f>'M06'!U19</f>
        <v/>
      </c>
      <c r="BW20" s="7">
        <f>IFERROR(BV20/BU20,0)</f>
        <v/>
      </c>
      <c r="BX20" s="6">
        <f>'M07'!E19</f>
        <v/>
      </c>
      <c r="BY20" s="6">
        <f>'M07'!F19</f>
        <v/>
      </c>
      <c r="BZ20" s="7">
        <f>IFERROR(BY20/BX20,0)</f>
        <v/>
      </c>
      <c r="CA20" s="6">
        <f>'M07'!M19</f>
        <v/>
      </c>
      <c r="CB20" s="6">
        <f>IF('M07'!AG19&gt;0,'M07'!AG19+MAX(0,CA20-'M07'!H19)*IF(AND(BX20&lt;&gt;0,BY20&lt;&gt;0),BY20/BX20,'M07'!V19),CA20*IF(AND(BX20&lt;&gt;0,BY20&lt;&gt;0),BY20/BX20,'M07'!V19))</f>
        <v/>
      </c>
      <c r="CC20" s="7">
        <f>IFERROR(CB20/CA20,0)</f>
        <v/>
      </c>
      <c r="CD20" s="6">
        <f>-'M07'!S19</f>
        <v/>
      </c>
      <c r="CE20" s="6">
        <f>BY20+CB20-CH20</f>
        <v/>
      </c>
      <c r="CF20" s="7">
        <f>IFERROR(CE20/CD20,0)</f>
        <v/>
      </c>
      <c r="CG20" s="6">
        <f>'M07'!T19</f>
        <v/>
      </c>
      <c r="CH20" s="6">
        <f>'M07'!U19</f>
        <v/>
      </c>
      <c r="CI20" s="7">
        <f>IFERROR(CH20/CG20,0)</f>
        <v/>
      </c>
      <c r="CJ20" s="6">
        <f>'M08'!E19</f>
        <v/>
      </c>
      <c r="CK20" s="6">
        <f>'M08'!F19</f>
        <v/>
      </c>
      <c r="CL20" s="7">
        <f>IFERROR(CK20/CJ20,0)</f>
        <v/>
      </c>
      <c r="CM20" s="6">
        <f>'M08'!M19</f>
        <v/>
      </c>
      <c r="CN20" s="6">
        <f>IF('M08'!AG19&gt;0,'M08'!AG19+MAX(0,CM20-'M08'!H19)*IF(AND(CJ20&lt;&gt;0,CK20&lt;&gt;0),CK20/CJ20,'M08'!V19),CM20*IF(AND(CJ20&lt;&gt;0,CK20&lt;&gt;0),CK20/CJ20,'M08'!V19))</f>
        <v/>
      </c>
      <c r="CO20" s="7">
        <f>IFERROR(CN20/CM20,0)</f>
        <v/>
      </c>
      <c r="CP20" s="6">
        <f>-'M08'!S19</f>
        <v/>
      </c>
      <c r="CQ20" s="6">
        <f>CK20+CN20-CT20</f>
        <v/>
      </c>
      <c r="CR20" s="7">
        <f>IFERROR(CQ20/CP20,0)</f>
        <v/>
      </c>
      <c r="CS20" s="6">
        <f>'M08'!T19</f>
        <v/>
      </c>
      <c r="CT20" s="6">
        <f>'M08'!U19</f>
        <v/>
      </c>
      <c r="CU20" s="7">
        <f>IFERROR(CT20/CS20,0)</f>
        <v/>
      </c>
      <c r="CV20" s="6">
        <f>'M09'!E19</f>
        <v/>
      </c>
      <c r="CW20" s="6">
        <f>'M09'!F19</f>
        <v/>
      </c>
      <c r="CX20" s="7">
        <f>IFERROR(CW20/CV20,0)</f>
        <v/>
      </c>
      <c r="CY20" s="6">
        <f>'M09'!M19</f>
        <v/>
      </c>
      <c r="CZ20" s="6">
        <f>IF('M09'!AG19&gt;0,'M09'!AG19+MAX(0,CY20-'M09'!H19)*IF(AND(CV20&lt;&gt;0,CW20&lt;&gt;0),CW20/CV20,'M09'!V19),CY20*IF(AND(CV20&lt;&gt;0,CW20&lt;&gt;0),CW20/CV20,'M09'!V19))</f>
        <v/>
      </c>
      <c r="DA20" s="7">
        <f>IFERROR(CZ20/CY20,0)</f>
        <v/>
      </c>
      <c r="DB20" s="6">
        <f>-'M09'!S19</f>
        <v/>
      </c>
      <c r="DC20" s="6">
        <f>CW20+CZ20-DF20</f>
        <v/>
      </c>
      <c r="DD20" s="7">
        <f>IFERROR(DC20/DB20,0)</f>
        <v/>
      </c>
      <c r="DE20" s="6">
        <f>'M09'!T19</f>
        <v/>
      </c>
      <c r="DF20" s="6">
        <f>'M09'!U19</f>
        <v/>
      </c>
      <c r="DG20" s="7">
        <f>IFERROR(DF20/DE20,0)</f>
        <v/>
      </c>
      <c r="DH20" s="6">
        <f>SUM(J20,V20,AH20,AT20,BF20,BR20,CD20,CP20,DB20)</f>
        <v/>
      </c>
      <c r="DI20" s="6">
        <f>SUM(K20,W20,AI20,AU20,BG20,BS20,CE20,CQ20,DC20)</f>
        <v/>
      </c>
      <c r="DJ20" s="6">
        <f>DH20/9</f>
        <v/>
      </c>
      <c r="DK20" s="6">
        <f>DI20/9</f>
        <v/>
      </c>
      <c r="DL20" s="7">
        <f>IFERROR(DI20/DH20,0)</f>
        <v/>
      </c>
      <c r="DM20" s="7">
        <f>'M09'!V19</f>
        <v/>
      </c>
      <c r="DN20" s="8">
        <f>IFERROR(DL20/DM20-1,0)</f>
        <v/>
      </c>
      <c r="DO20" s="6">
        <f>'M09'!AD19</f>
        <v/>
      </c>
      <c r="DP20" s="6">
        <f>DJ20-DO20</f>
        <v/>
      </c>
      <c r="DQ20" s="9">
        <f>COUNTIF(J20,"&gt;0")+COUNTIF(V20,"&gt;0")+COUNTIF(AH20,"&gt;0")+COUNTIF(AT20,"&gt;0")+COUNTIF(BF20,"&gt;0")+COUNTIF(BR20,"&gt;0")+COUNTIF(CD20,"&gt;0")+COUNTIF(CP20,"&gt;0")+COUNTIF(DB20,"&gt;0")</f>
        <v/>
      </c>
      <c r="DR20" s="6">
        <f>DE20</f>
        <v/>
      </c>
      <c r="DS20" s="10">
        <f>IFERROR(DR20/DJ20,0)</f>
        <v/>
      </c>
      <c r="DT20" s="6">
        <f>D20+SUM(G20,S20,AE20,AQ20,BC20,BO20,CA20,CM20,CY20)-SUM(J20,V20,AH20,AT20,BF20,BR20,CD20,CP20,DB20)-DE20</f>
        <v/>
      </c>
    </row>
    <row r="21">
      <c r="A21">
        <f>'M01'!C20</f>
        <v/>
      </c>
      <c r="B21">
        <f>'M01'!D20</f>
        <v/>
      </c>
      <c r="C21">
        <f>'M01'!A20</f>
        <v/>
      </c>
      <c r="D21" s="6">
        <f>'M01'!E20</f>
        <v/>
      </c>
      <c r="E21" s="6">
        <f>'M01'!F20</f>
        <v/>
      </c>
      <c r="F21" s="7">
        <f>IFERROR(E21/D21,0)</f>
        <v/>
      </c>
      <c r="G21" s="6">
        <f>'M01'!M20</f>
        <v/>
      </c>
      <c r="H21" s="6">
        <f>IF('M01'!AG20&gt;0,'M01'!AG20+MAX(0,G21-'M01'!H20)*IF(AND(D21&lt;&gt;0,E21&lt;&gt;0),E21/D21,'M01'!V20),G21*IF(AND(D21&lt;&gt;0,E21&lt;&gt;0),E21/D21,'M01'!V20))</f>
        <v/>
      </c>
      <c r="I21" s="7">
        <f>IFERROR(H21/G21,0)</f>
        <v/>
      </c>
      <c r="J21" s="6">
        <f>-'M01'!S20</f>
        <v/>
      </c>
      <c r="K21" s="6">
        <f>E21+H21-N21</f>
        <v/>
      </c>
      <c r="L21" s="7">
        <f>IFERROR(K21/J21,0)</f>
        <v/>
      </c>
      <c r="M21" s="6">
        <f>'M01'!T20</f>
        <v/>
      </c>
      <c r="N21" s="6">
        <f>'M01'!U20</f>
        <v/>
      </c>
      <c r="O21" s="7">
        <f>IFERROR(N21/M21,0)</f>
        <v/>
      </c>
      <c r="P21" s="6">
        <f>'M02'!E20</f>
        <v/>
      </c>
      <c r="Q21" s="6">
        <f>'M02'!F20</f>
        <v/>
      </c>
      <c r="R21" s="7">
        <f>IFERROR(Q21/P21,0)</f>
        <v/>
      </c>
      <c r="S21" s="6">
        <f>'M02'!M20</f>
        <v/>
      </c>
      <c r="T21" s="6">
        <f>IF('M02'!AG20&gt;0,'M02'!AG20+MAX(0,S21-'M02'!H20)*IF(AND(P21&lt;&gt;0,Q21&lt;&gt;0),Q21/P21,'M02'!V20),S21*IF(AND(P21&lt;&gt;0,Q21&lt;&gt;0),Q21/P21,'M02'!V20))</f>
        <v/>
      </c>
      <c r="U21" s="7">
        <f>IFERROR(T21/S21,0)</f>
        <v/>
      </c>
      <c r="V21" s="6">
        <f>-'M02'!S20</f>
        <v/>
      </c>
      <c r="W21" s="6">
        <f>Q21+T21-Z21</f>
        <v/>
      </c>
      <c r="X21" s="7">
        <f>IFERROR(W21/V21,0)</f>
        <v/>
      </c>
      <c r="Y21" s="6">
        <f>'M02'!T20</f>
        <v/>
      </c>
      <c r="Z21" s="6">
        <f>'M02'!U20</f>
        <v/>
      </c>
      <c r="AA21" s="7">
        <f>IFERROR(Z21/Y21,0)</f>
        <v/>
      </c>
      <c r="AB21" s="6">
        <f>'M03'!E20</f>
        <v/>
      </c>
      <c r="AC21" s="6">
        <f>'M03'!F20</f>
        <v/>
      </c>
      <c r="AD21" s="7">
        <f>IFERROR(AC21/AB21,0)</f>
        <v/>
      </c>
      <c r="AE21" s="6">
        <f>'M03'!M20</f>
        <v/>
      </c>
      <c r="AF21" s="6">
        <f>IF('M03'!AG20&gt;0,'M03'!AG20+MAX(0,AE21-'M03'!H20)*IF(AND(AB21&lt;&gt;0,AC21&lt;&gt;0),AC21/AB21,'M03'!V20),AE21*IF(AND(AB21&lt;&gt;0,AC21&lt;&gt;0),AC21/AB21,'M03'!V20))</f>
        <v/>
      </c>
      <c r="AG21" s="7">
        <f>IFERROR(AF21/AE21,0)</f>
        <v/>
      </c>
      <c r="AH21" s="6">
        <f>-'M03'!S20</f>
        <v/>
      </c>
      <c r="AI21" s="6">
        <f>AC21+AF21-AL21</f>
        <v/>
      </c>
      <c r="AJ21" s="7">
        <f>IFERROR(AI21/AH21,0)</f>
        <v/>
      </c>
      <c r="AK21" s="6">
        <f>'M03'!T20</f>
        <v/>
      </c>
      <c r="AL21" s="6">
        <f>'M03'!U20</f>
        <v/>
      </c>
      <c r="AM21" s="7">
        <f>IFERROR(AL21/AK21,0)</f>
        <v/>
      </c>
      <c r="AN21" s="6">
        <f>'M04'!E20</f>
        <v/>
      </c>
      <c r="AO21" s="6">
        <f>'M04'!F20</f>
        <v/>
      </c>
      <c r="AP21" s="7">
        <f>IFERROR(AO21/AN21,0)</f>
        <v/>
      </c>
      <c r="AQ21" s="6">
        <f>'M04'!M20</f>
        <v/>
      </c>
      <c r="AR21" s="6">
        <f>IF('M04'!AG20&gt;0,'M04'!AG20+MAX(0,AQ21-'M04'!H20)*IF(AND(AN21&lt;&gt;0,AO21&lt;&gt;0),AO21/AN21,'M04'!V20),AQ21*IF(AND(AN21&lt;&gt;0,AO21&lt;&gt;0),AO21/AN21,'M04'!V20))</f>
        <v/>
      </c>
      <c r="AS21" s="7">
        <f>IFERROR(AR21/AQ21,0)</f>
        <v/>
      </c>
      <c r="AT21" s="6">
        <f>-'M04'!S20</f>
        <v/>
      </c>
      <c r="AU21" s="6">
        <f>AO21+AR21-AX21</f>
        <v/>
      </c>
      <c r="AV21" s="7">
        <f>IFERROR(AU21/AT21,0)</f>
        <v/>
      </c>
      <c r="AW21" s="6">
        <f>'M04'!T20</f>
        <v/>
      </c>
      <c r="AX21" s="6">
        <f>'M04'!U20</f>
        <v/>
      </c>
      <c r="AY21" s="7">
        <f>IFERROR(AX21/AW21,0)</f>
        <v/>
      </c>
      <c r="AZ21" s="6">
        <f>'M05'!E20</f>
        <v/>
      </c>
      <c r="BA21" s="6">
        <f>'M05'!F20</f>
        <v/>
      </c>
      <c r="BB21" s="7">
        <f>IFERROR(BA21/AZ21,0)</f>
        <v/>
      </c>
      <c r="BC21" s="6">
        <f>'M05'!M20</f>
        <v/>
      </c>
      <c r="BD21" s="6">
        <f>IF('M05'!AG20&gt;0,'M05'!AG20+MAX(0,BC21-'M05'!H20)*IF(AND(AZ21&lt;&gt;0,BA21&lt;&gt;0),BA21/AZ21,'M05'!V20),BC21*IF(AND(AZ21&lt;&gt;0,BA21&lt;&gt;0),BA21/AZ21,'M05'!V20))</f>
        <v/>
      </c>
      <c r="BE21" s="7">
        <f>IFERROR(BD21/BC21,0)</f>
        <v/>
      </c>
      <c r="BF21" s="6">
        <f>-'M05'!S20</f>
        <v/>
      </c>
      <c r="BG21" s="6">
        <f>BA21+BD21-BJ21</f>
        <v/>
      </c>
      <c r="BH21" s="7">
        <f>IFERROR(BG21/BF21,0)</f>
        <v/>
      </c>
      <c r="BI21" s="6">
        <f>'M05'!T20</f>
        <v/>
      </c>
      <c r="BJ21" s="6">
        <f>'M05'!U20</f>
        <v/>
      </c>
      <c r="BK21" s="7">
        <f>IFERROR(BJ21/BI21,0)</f>
        <v/>
      </c>
      <c r="BL21" s="6">
        <f>'M06'!E20</f>
        <v/>
      </c>
      <c r="BM21" s="6">
        <f>'M06'!F20</f>
        <v/>
      </c>
      <c r="BN21" s="7">
        <f>IFERROR(BM21/BL21,0)</f>
        <v/>
      </c>
      <c r="BO21" s="6">
        <f>'M06'!M20</f>
        <v/>
      </c>
      <c r="BP21" s="6">
        <f>IF('M06'!AG20&gt;0,'M06'!AG20+MAX(0,BO21-'M06'!H20)*IF(AND(BL21&lt;&gt;0,BM21&lt;&gt;0),BM21/BL21,'M06'!V20),BO21*IF(AND(BL21&lt;&gt;0,BM21&lt;&gt;0),BM21/BL21,'M06'!V20))</f>
        <v/>
      </c>
      <c r="BQ21" s="7">
        <f>IFERROR(BP21/BO21,0)</f>
        <v/>
      </c>
      <c r="BR21" s="6">
        <f>-'M06'!S20</f>
        <v/>
      </c>
      <c r="BS21" s="6">
        <f>BM21+BP21-BV21</f>
        <v/>
      </c>
      <c r="BT21" s="7">
        <f>IFERROR(BS21/BR21,0)</f>
        <v/>
      </c>
      <c r="BU21" s="6">
        <f>'M06'!T20</f>
        <v/>
      </c>
      <c r="BV21" s="6">
        <f>'M06'!U20</f>
        <v/>
      </c>
      <c r="BW21" s="7">
        <f>IFERROR(BV21/BU21,0)</f>
        <v/>
      </c>
      <c r="BX21" s="6">
        <f>'M07'!E20</f>
        <v/>
      </c>
      <c r="BY21" s="6">
        <f>'M07'!F20</f>
        <v/>
      </c>
      <c r="BZ21" s="7">
        <f>IFERROR(BY21/BX21,0)</f>
        <v/>
      </c>
      <c r="CA21" s="6">
        <f>'M07'!M20</f>
        <v/>
      </c>
      <c r="CB21" s="6">
        <f>IF('M07'!AG20&gt;0,'M07'!AG20+MAX(0,CA21-'M07'!H20)*IF(AND(BX21&lt;&gt;0,BY21&lt;&gt;0),BY21/BX21,'M07'!V20),CA21*IF(AND(BX21&lt;&gt;0,BY21&lt;&gt;0),BY21/BX21,'M07'!V20))</f>
        <v/>
      </c>
      <c r="CC21" s="7">
        <f>IFERROR(CB21/CA21,0)</f>
        <v/>
      </c>
      <c r="CD21" s="6">
        <f>-'M07'!S20</f>
        <v/>
      </c>
      <c r="CE21" s="6">
        <f>BY21+CB21-CH21</f>
        <v/>
      </c>
      <c r="CF21" s="7">
        <f>IFERROR(CE21/CD21,0)</f>
        <v/>
      </c>
      <c r="CG21" s="6">
        <f>'M07'!T20</f>
        <v/>
      </c>
      <c r="CH21" s="6">
        <f>'M07'!U20</f>
        <v/>
      </c>
      <c r="CI21" s="7">
        <f>IFERROR(CH21/CG21,0)</f>
        <v/>
      </c>
      <c r="CJ21" s="6">
        <f>'M08'!E20</f>
        <v/>
      </c>
      <c r="CK21" s="6">
        <f>'M08'!F20</f>
        <v/>
      </c>
      <c r="CL21" s="7">
        <f>IFERROR(CK21/CJ21,0)</f>
        <v/>
      </c>
      <c r="CM21" s="6">
        <f>'M08'!M20</f>
        <v/>
      </c>
      <c r="CN21" s="6">
        <f>IF('M08'!AG20&gt;0,'M08'!AG20+MAX(0,CM21-'M08'!H20)*IF(AND(CJ21&lt;&gt;0,CK21&lt;&gt;0),CK21/CJ21,'M08'!V20),CM21*IF(AND(CJ21&lt;&gt;0,CK21&lt;&gt;0),CK21/CJ21,'M08'!V20))</f>
        <v/>
      </c>
      <c r="CO21" s="7">
        <f>IFERROR(CN21/CM21,0)</f>
        <v/>
      </c>
      <c r="CP21" s="6">
        <f>-'M08'!S20</f>
        <v/>
      </c>
      <c r="CQ21" s="6">
        <f>CK21+CN21-CT21</f>
        <v/>
      </c>
      <c r="CR21" s="7">
        <f>IFERROR(CQ21/CP21,0)</f>
        <v/>
      </c>
      <c r="CS21" s="6">
        <f>'M08'!T20</f>
        <v/>
      </c>
      <c r="CT21" s="6">
        <f>'M08'!U20</f>
        <v/>
      </c>
      <c r="CU21" s="7">
        <f>IFERROR(CT21/CS21,0)</f>
        <v/>
      </c>
      <c r="CV21" s="6">
        <f>'M09'!E20</f>
        <v/>
      </c>
      <c r="CW21" s="6">
        <f>'M09'!F20</f>
        <v/>
      </c>
      <c r="CX21" s="7">
        <f>IFERROR(CW21/CV21,0)</f>
        <v/>
      </c>
      <c r="CY21" s="6">
        <f>'M09'!M20</f>
        <v/>
      </c>
      <c r="CZ21" s="6">
        <f>IF('M09'!AG20&gt;0,'M09'!AG20+MAX(0,CY21-'M09'!H20)*IF(AND(CV21&lt;&gt;0,CW21&lt;&gt;0),CW21/CV21,'M09'!V20),CY21*IF(AND(CV21&lt;&gt;0,CW21&lt;&gt;0),CW21/CV21,'M09'!V20))</f>
        <v/>
      </c>
      <c r="DA21" s="7">
        <f>IFERROR(CZ21/CY21,0)</f>
        <v/>
      </c>
      <c r="DB21" s="6">
        <f>-'M09'!S20</f>
        <v/>
      </c>
      <c r="DC21" s="6">
        <f>CW21+CZ21-DF21</f>
        <v/>
      </c>
      <c r="DD21" s="7">
        <f>IFERROR(DC21/DB21,0)</f>
        <v/>
      </c>
      <c r="DE21" s="6">
        <f>'M09'!T20</f>
        <v/>
      </c>
      <c r="DF21" s="6">
        <f>'M09'!U20</f>
        <v/>
      </c>
      <c r="DG21" s="7">
        <f>IFERROR(DF21/DE21,0)</f>
        <v/>
      </c>
      <c r="DH21" s="6">
        <f>SUM(J21,V21,AH21,AT21,BF21,BR21,CD21,CP21,DB21)</f>
        <v/>
      </c>
      <c r="DI21" s="6">
        <f>SUM(K21,W21,AI21,AU21,BG21,BS21,CE21,CQ21,DC21)</f>
        <v/>
      </c>
      <c r="DJ21" s="6">
        <f>DH21/9</f>
        <v/>
      </c>
      <c r="DK21" s="6">
        <f>DI21/9</f>
        <v/>
      </c>
      <c r="DL21" s="7">
        <f>IFERROR(DI21/DH21,0)</f>
        <v/>
      </c>
      <c r="DM21" s="7">
        <f>'M09'!V20</f>
        <v/>
      </c>
      <c r="DN21" s="8">
        <f>IFERROR(DL21/DM21-1,0)</f>
        <v/>
      </c>
      <c r="DO21" s="6">
        <f>'M09'!AD20</f>
        <v/>
      </c>
      <c r="DP21" s="6">
        <f>DJ21-DO21</f>
        <v/>
      </c>
      <c r="DQ21" s="9">
        <f>COUNTIF(J21,"&gt;0")+COUNTIF(V21,"&gt;0")+COUNTIF(AH21,"&gt;0")+COUNTIF(AT21,"&gt;0")+COUNTIF(BF21,"&gt;0")+COUNTIF(BR21,"&gt;0")+COUNTIF(CD21,"&gt;0")+COUNTIF(CP21,"&gt;0")+COUNTIF(DB21,"&gt;0")</f>
        <v/>
      </c>
      <c r="DR21" s="6">
        <f>DE21</f>
        <v/>
      </c>
      <c r="DS21" s="10">
        <f>IFERROR(DR21/DJ21,0)</f>
        <v/>
      </c>
      <c r="DT21" s="6">
        <f>D21+SUM(G21,S21,AE21,AQ21,BC21,BO21,CA21,CM21,CY21)-SUM(J21,V21,AH21,AT21,BF21,BR21,CD21,CP21,DB21)-DE21</f>
        <v/>
      </c>
    </row>
    <row r="22">
      <c r="A22">
        <f>'M01'!C21</f>
        <v/>
      </c>
      <c r="B22">
        <f>'M01'!D21</f>
        <v/>
      </c>
      <c r="C22">
        <f>'M01'!A21</f>
        <v/>
      </c>
      <c r="D22" s="6">
        <f>'M01'!E21</f>
        <v/>
      </c>
      <c r="E22" s="6">
        <f>'M01'!F21</f>
        <v/>
      </c>
      <c r="F22" s="7">
        <f>IFERROR(E22/D22,0)</f>
        <v/>
      </c>
      <c r="G22" s="6">
        <f>'M01'!M21</f>
        <v/>
      </c>
      <c r="H22" s="6">
        <f>IF('M01'!AG21&gt;0,'M01'!AG21+MAX(0,G22-'M01'!H21)*IF(AND(D22&lt;&gt;0,E22&lt;&gt;0),E22/D22,'M01'!V21),G22*IF(AND(D22&lt;&gt;0,E22&lt;&gt;0),E22/D22,'M01'!V21))</f>
        <v/>
      </c>
      <c r="I22" s="7">
        <f>IFERROR(H22/G22,0)</f>
        <v/>
      </c>
      <c r="J22" s="6">
        <f>-'M01'!S21</f>
        <v/>
      </c>
      <c r="K22" s="6">
        <f>E22+H22-N22</f>
        <v/>
      </c>
      <c r="L22" s="7">
        <f>IFERROR(K22/J22,0)</f>
        <v/>
      </c>
      <c r="M22" s="6">
        <f>'M01'!T21</f>
        <v/>
      </c>
      <c r="N22" s="6">
        <f>'M01'!U21</f>
        <v/>
      </c>
      <c r="O22" s="7">
        <f>IFERROR(N22/M22,0)</f>
        <v/>
      </c>
      <c r="P22" s="6">
        <f>'M02'!E21</f>
        <v/>
      </c>
      <c r="Q22" s="6">
        <f>'M02'!F21</f>
        <v/>
      </c>
      <c r="R22" s="7">
        <f>IFERROR(Q22/P22,0)</f>
        <v/>
      </c>
      <c r="S22" s="6">
        <f>'M02'!M21</f>
        <v/>
      </c>
      <c r="T22" s="6">
        <f>IF('M02'!AG21&gt;0,'M02'!AG21+MAX(0,S22-'M02'!H21)*IF(AND(P22&lt;&gt;0,Q22&lt;&gt;0),Q22/P22,'M02'!V21),S22*IF(AND(P22&lt;&gt;0,Q22&lt;&gt;0),Q22/P22,'M02'!V21))</f>
        <v/>
      </c>
      <c r="U22" s="7">
        <f>IFERROR(T22/S22,0)</f>
        <v/>
      </c>
      <c r="V22" s="6">
        <f>-'M02'!S21</f>
        <v/>
      </c>
      <c r="W22" s="6">
        <f>Q22+T22-Z22</f>
        <v/>
      </c>
      <c r="X22" s="7">
        <f>IFERROR(W22/V22,0)</f>
        <v/>
      </c>
      <c r="Y22" s="6">
        <f>'M02'!T21</f>
        <v/>
      </c>
      <c r="Z22" s="6">
        <f>'M02'!U21</f>
        <v/>
      </c>
      <c r="AA22" s="7">
        <f>IFERROR(Z22/Y22,0)</f>
        <v/>
      </c>
      <c r="AB22" s="6">
        <f>'M03'!E21</f>
        <v/>
      </c>
      <c r="AC22" s="6">
        <f>'M03'!F21</f>
        <v/>
      </c>
      <c r="AD22" s="7">
        <f>IFERROR(AC22/AB22,0)</f>
        <v/>
      </c>
      <c r="AE22" s="6">
        <f>'M03'!M21</f>
        <v/>
      </c>
      <c r="AF22" s="6">
        <f>IF('M03'!AG21&gt;0,'M03'!AG21+MAX(0,AE22-'M03'!H21)*IF(AND(AB22&lt;&gt;0,AC22&lt;&gt;0),AC22/AB22,'M03'!V21),AE22*IF(AND(AB22&lt;&gt;0,AC22&lt;&gt;0),AC22/AB22,'M03'!V21))</f>
        <v/>
      </c>
      <c r="AG22" s="7">
        <f>IFERROR(AF22/AE22,0)</f>
        <v/>
      </c>
      <c r="AH22" s="6">
        <f>-'M03'!S21</f>
        <v/>
      </c>
      <c r="AI22" s="6">
        <f>AC22+AF22-AL22</f>
        <v/>
      </c>
      <c r="AJ22" s="7">
        <f>IFERROR(AI22/AH22,0)</f>
        <v/>
      </c>
      <c r="AK22" s="6">
        <f>'M03'!T21</f>
        <v/>
      </c>
      <c r="AL22" s="6">
        <f>'M03'!U21</f>
        <v/>
      </c>
      <c r="AM22" s="7">
        <f>IFERROR(AL22/AK22,0)</f>
        <v/>
      </c>
      <c r="AN22" s="6">
        <f>'M04'!E21</f>
        <v/>
      </c>
      <c r="AO22" s="6">
        <f>'M04'!F21</f>
        <v/>
      </c>
      <c r="AP22" s="7">
        <f>IFERROR(AO22/AN22,0)</f>
        <v/>
      </c>
      <c r="AQ22" s="6">
        <f>'M04'!M21</f>
        <v/>
      </c>
      <c r="AR22" s="6">
        <f>IF('M04'!AG21&gt;0,'M04'!AG21+MAX(0,AQ22-'M04'!H21)*IF(AND(AN22&lt;&gt;0,AO22&lt;&gt;0),AO22/AN22,'M04'!V21),AQ22*IF(AND(AN22&lt;&gt;0,AO22&lt;&gt;0),AO22/AN22,'M04'!V21))</f>
        <v/>
      </c>
      <c r="AS22" s="7">
        <f>IFERROR(AR22/AQ22,0)</f>
        <v/>
      </c>
      <c r="AT22" s="6">
        <f>-'M04'!S21</f>
        <v/>
      </c>
      <c r="AU22" s="6">
        <f>AO22+AR22-AX22</f>
        <v/>
      </c>
      <c r="AV22" s="7">
        <f>IFERROR(AU22/AT22,0)</f>
        <v/>
      </c>
      <c r="AW22" s="6">
        <f>'M04'!T21</f>
        <v/>
      </c>
      <c r="AX22" s="6">
        <f>'M04'!U21</f>
        <v/>
      </c>
      <c r="AY22" s="7">
        <f>IFERROR(AX22/AW22,0)</f>
        <v/>
      </c>
      <c r="AZ22" s="6">
        <f>'M05'!E21</f>
        <v/>
      </c>
      <c r="BA22" s="6">
        <f>'M05'!F21</f>
        <v/>
      </c>
      <c r="BB22" s="7">
        <f>IFERROR(BA22/AZ22,0)</f>
        <v/>
      </c>
      <c r="BC22" s="6">
        <f>'M05'!M21</f>
        <v/>
      </c>
      <c r="BD22" s="6">
        <f>IF('M05'!AG21&gt;0,'M05'!AG21+MAX(0,BC22-'M05'!H21)*IF(AND(AZ22&lt;&gt;0,BA22&lt;&gt;0),BA22/AZ22,'M05'!V21),BC22*IF(AND(AZ22&lt;&gt;0,BA22&lt;&gt;0),BA22/AZ22,'M05'!V21))</f>
        <v/>
      </c>
      <c r="BE22" s="7">
        <f>IFERROR(BD22/BC22,0)</f>
        <v/>
      </c>
      <c r="BF22" s="6">
        <f>-'M05'!S21</f>
        <v/>
      </c>
      <c r="BG22" s="6">
        <f>BA22+BD22-BJ22</f>
        <v/>
      </c>
      <c r="BH22" s="7">
        <f>IFERROR(BG22/BF22,0)</f>
        <v/>
      </c>
      <c r="BI22" s="6">
        <f>'M05'!T21</f>
        <v/>
      </c>
      <c r="BJ22" s="6">
        <f>'M05'!U21</f>
        <v/>
      </c>
      <c r="BK22" s="7">
        <f>IFERROR(BJ22/BI22,0)</f>
        <v/>
      </c>
      <c r="BL22" s="6">
        <f>'M06'!E21</f>
        <v/>
      </c>
      <c r="BM22" s="6">
        <f>'M06'!F21</f>
        <v/>
      </c>
      <c r="BN22" s="7">
        <f>IFERROR(BM22/BL22,0)</f>
        <v/>
      </c>
      <c r="BO22" s="6">
        <f>'M06'!M21</f>
        <v/>
      </c>
      <c r="BP22" s="6">
        <f>IF('M06'!AG21&gt;0,'M06'!AG21+MAX(0,BO22-'M06'!H21)*IF(AND(BL22&lt;&gt;0,BM22&lt;&gt;0),BM22/BL22,'M06'!V21),BO22*IF(AND(BL22&lt;&gt;0,BM22&lt;&gt;0),BM22/BL22,'M06'!V21))</f>
        <v/>
      </c>
      <c r="BQ22" s="7">
        <f>IFERROR(BP22/BO22,0)</f>
        <v/>
      </c>
      <c r="BR22" s="6">
        <f>-'M06'!S21</f>
        <v/>
      </c>
      <c r="BS22" s="6">
        <f>BM22+BP22-BV22</f>
        <v/>
      </c>
      <c r="BT22" s="7">
        <f>IFERROR(BS22/BR22,0)</f>
        <v/>
      </c>
      <c r="BU22" s="6">
        <f>'M06'!T21</f>
        <v/>
      </c>
      <c r="BV22" s="6">
        <f>'M06'!U21</f>
        <v/>
      </c>
      <c r="BW22" s="7">
        <f>IFERROR(BV22/BU22,0)</f>
        <v/>
      </c>
      <c r="BX22" s="6">
        <f>'M07'!E21</f>
        <v/>
      </c>
      <c r="BY22" s="6">
        <f>'M07'!F21</f>
        <v/>
      </c>
      <c r="BZ22" s="7">
        <f>IFERROR(BY22/BX22,0)</f>
        <v/>
      </c>
      <c r="CA22" s="6">
        <f>'M07'!M21</f>
        <v/>
      </c>
      <c r="CB22" s="6">
        <f>IF('M07'!AG21&gt;0,'M07'!AG21+MAX(0,CA22-'M07'!H21)*IF(AND(BX22&lt;&gt;0,BY22&lt;&gt;0),BY22/BX22,'M07'!V21),CA22*IF(AND(BX22&lt;&gt;0,BY22&lt;&gt;0),BY22/BX22,'M07'!V21))</f>
        <v/>
      </c>
      <c r="CC22" s="7">
        <f>IFERROR(CB22/CA22,0)</f>
        <v/>
      </c>
      <c r="CD22" s="6">
        <f>-'M07'!S21</f>
        <v/>
      </c>
      <c r="CE22" s="6">
        <f>BY22+CB22-CH22</f>
        <v/>
      </c>
      <c r="CF22" s="7">
        <f>IFERROR(CE22/CD22,0)</f>
        <v/>
      </c>
      <c r="CG22" s="6">
        <f>'M07'!T21</f>
        <v/>
      </c>
      <c r="CH22" s="6">
        <f>'M07'!U21</f>
        <v/>
      </c>
      <c r="CI22" s="7">
        <f>IFERROR(CH22/CG22,0)</f>
        <v/>
      </c>
      <c r="CJ22" s="6">
        <f>'M08'!E21</f>
        <v/>
      </c>
      <c r="CK22" s="6">
        <f>'M08'!F21</f>
        <v/>
      </c>
      <c r="CL22" s="7">
        <f>IFERROR(CK22/CJ22,0)</f>
        <v/>
      </c>
      <c r="CM22" s="6">
        <f>'M08'!M21</f>
        <v/>
      </c>
      <c r="CN22" s="6">
        <f>IF('M08'!AG21&gt;0,'M08'!AG21+MAX(0,CM22-'M08'!H21)*IF(AND(CJ22&lt;&gt;0,CK22&lt;&gt;0),CK22/CJ22,'M08'!V21),CM22*IF(AND(CJ22&lt;&gt;0,CK22&lt;&gt;0),CK22/CJ22,'M08'!V21))</f>
        <v/>
      </c>
      <c r="CO22" s="7">
        <f>IFERROR(CN22/CM22,0)</f>
        <v/>
      </c>
      <c r="CP22" s="6">
        <f>-'M08'!S21</f>
        <v/>
      </c>
      <c r="CQ22" s="6">
        <f>CK22+CN22-CT22</f>
        <v/>
      </c>
      <c r="CR22" s="7">
        <f>IFERROR(CQ22/CP22,0)</f>
        <v/>
      </c>
      <c r="CS22" s="6">
        <f>'M08'!T21</f>
        <v/>
      </c>
      <c r="CT22" s="6">
        <f>'M08'!U21</f>
        <v/>
      </c>
      <c r="CU22" s="7">
        <f>IFERROR(CT22/CS22,0)</f>
        <v/>
      </c>
      <c r="CV22" s="6">
        <f>'M09'!E21</f>
        <v/>
      </c>
      <c r="CW22" s="6">
        <f>'M09'!F21</f>
        <v/>
      </c>
      <c r="CX22" s="7">
        <f>IFERROR(CW22/CV22,0)</f>
        <v/>
      </c>
      <c r="CY22" s="6">
        <f>'M09'!M21</f>
        <v/>
      </c>
      <c r="CZ22" s="6">
        <f>IF('M09'!AG21&gt;0,'M09'!AG21+MAX(0,CY22-'M09'!H21)*IF(AND(CV22&lt;&gt;0,CW22&lt;&gt;0),CW22/CV22,'M09'!V21),CY22*IF(AND(CV22&lt;&gt;0,CW22&lt;&gt;0),CW22/CV22,'M09'!V21))</f>
        <v/>
      </c>
      <c r="DA22" s="7">
        <f>IFERROR(CZ22/CY22,0)</f>
        <v/>
      </c>
      <c r="DB22" s="6">
        <f>-'M09'!S21</f>
        <v/>
      </c>
      <c r="DC22" s="6">
        <f>CW22+CZ22-DF22</f>
        <v/>
      </c>
      <c r="DD22" s="7">
        <f>IFERROR(DC22/DB22,0)</f>
        <v/>
      </c>
      <c r="DE22" s="6">
        <f>'M09'!T21</f>
        <v/>
      </c>
      <c r="DF22" s="6">
        <f>'M09'!U21</f>
        <v/>
      </c>
      <c r="DG22" s="7">
        <f>IFERROR(DF22/DE22,0)</f>
        <v/>
      </c>
      <c r="DH22" s="6">
        <f>SUM(J22,V22,AH22,AT22,BF22,BR22,CD22,CP22,DB22)</f>
        <v/>
      </c>
      <c r="DI22" s="6">
        <f>SUM(K22,W22,AI22,AU22,BG22,BS22,CE22,CQ22,DC22)</f>
        <v/>
      </c>
      <c r="DJ22" s="6">
        <f>DH22/9</f>
        <v/>
      </c>
      <c r="DK22" s="6">
        <f>DI22/9</f>
        <v/>
      </c>
      <c r="DL22" s="7">
        <f>IFERROR(DI22/DH22,0)</f>
        <v/>
      </c>
      <c r="DM22" s="7">
        <f>'M09'!V21</f>
        <v/>
      </c>
      <c r="DN22" s="8">
        <f>IFERROR(DL22/DM22-1,0)</f>
        <v/>
      </c>
      <c r="DO22" s="6">
        <f>'M09'!AD21</f>
        <v/>
      </c>
      <c r="DP22" s="6">
        <f>DJ22-DO22</f>
        <v/>
      </c>
      <c r="DQ22" s="9">
        <f>COUNTIF(J22,"&gt;0")+COUNTIF(V22,"&gt;0")+COUNTIF(AH22,"&gt;0")+COUNTIF(AT22,"&gt;0")+COUNTIF(BF22,"&gt;0")+COUNTIF(BR22,"&gt;0")+COUNTIF(CD22,"&gt;0")+COUNTIF(CP22,"&gt;0")+COUNTIF(DB22,"&gt;0")</f>
        <v/>
      </c>
      <c r="DR22" s="6">
        <f>DE22</f>
        <v/>
      </c>
      <c r="DS22" s="10">
        <f>IFERROR(DR22/DJ22,0)</f>
        <v/>
      </c>
      <c r="DT22" s="6">
        <f>D22+SUM(G22,S22,AE22,AQ22,BC22,BO22,CA22,CM22,CY22)-SUM(J22,V22,AH22,AT22,BF22,BR22,CD22,CP22,DB22)-DE22</f>
        <v/>
      </c>
    </row>
    <row r="23">
      <c r="A23">
        <f>'M01'!C22</f>
        <v/>
      </c>
      <c r="B23">
        <f>'M01'!D22</f>
        <v/>
      </c>
      <c r="C23">
        <f>'M01'!A22</f>
        <v/>
      </c>
      <c r="D23" s="6">
        <f>'M01'!E22</f>
        <v/>
      </c>
      <c r="E23" s="6">
        <f>'M01'!F22</f>
        <v/>
      </c>
      <c r="F23" s="7">
        <f>IFERROR(E23/D23,0)</f>
        <v/>
      </c>
      <c r="G23" s="6">
        <f>'M01'!M22</f>
        <v/>
      </c>
      <c r="H23" s="6">
        <f>IF('M01'!AG22&gt;0,'M01'!AG22+MAX(0,G23-'M01'!H22)*IF(AND(D23&lt;&gt;0,E23&lt;&gt;0),E23/D23,'M01'!V22),G23*IF(AND(D23&lt;&gt;0,E23&lt;&gt;0),E23/D23,'M01'!V22))</f>
        <v/>
      </c>
      <c r="I23" s="7">
        <f>IFERROR(H23/G23,0)</f>
        <v/>
      </c>
      <c r="J23" s="6">
        <f>-'M01'!S22</f>
        <v/>
      </c>
      <c r="K23" s="6">
        <f>E23+H23-N23</f>
        <v/>
      </c>
      <c r="L23" s="7">
        <f>IFERROR(K23/J23,0)</f>
        <v/>
      </c>
      <c r="M23" s="6">
        <f>'M01'!T22</f>
        <v/>
      </c>
      <c r="N23" s="6">
        <f>'M01'!U22</f>
        <v/>
      </c>
      <c r="O23" s="7">
        <f>IFERROR(N23/M23,0)</f>
        <v/>
      </c>
      <c r="P23" s="6">
        <f>'M02'!E22</f>
        <v/>
      </c>
      <c r="Q23" s="6">
        <f>'M02'!F22</f>
        <v/>
      </c>
      <c r="R23" s="7">
        <f>IFERROR(Q23/P23,0)</f>
        <v/>
      </c>
      <c r="S23" s="6">
        <f>'M02'!M22</f>
        <v/>
      </c>
      <c r="T23" s="6">
        <f>IF('M02'!AG22&gt;0,'M02'!AG22+MAX(0,S23-'M02'!H22)*IF(AND(P23&lt;&gt;0,Q23&lt;&gt;0),Q23/P23,'M02'!V22),S23*IF(AND(P23&lt;&gt;0,Q23&lt;&gt;0),Q23/P23,'M02'!V22))</f>
        <v/>
      </c>
      <c r="U23" s="7">
        <f>IFERROR(T23/S23,0)</f>
        <v/>
      </c>
      <c r="V23" s="6">
        <f>-'M02'!S22</f>
        <v/>
      </c>
      <c r="W23" s="6">
        <f>Q23+T23-Z23</f>
        <v/>
      </c>
      <c r="X23" s="7">
        <f>IFERROR(W23/V23,0)</f>
        <v/>
      </c>
      <c r="Y23" s="6">
        <f>'M02'!T22</f>
        <v/>
      </c>
      <c r="Z23" s="6">
        <f>'M02'!U22</f>
        <v/>
      </c>
      <c r="AA23" s="7">
        <f>IFERROR(Z23/Y23,0)</f>
        <v/>
      </c>
      <c r="AB23" s="6">
        <f>'M03'!E22</f>
        <v/>
      </c>
      <c r="AC23" s="6">
        <f>'M03'!F22</f>
        <v/>
      </c>
      <c r="AD23" s="7">
        <f>IFERROR(AC23/AB23,0)</f>
        <v/>
      </c>
      <c r="AE23" s="6">
        <f>'M03'!M22</f>
        <v/>
      </c>
      <c r="AF23" s="6">
        <f>IF('M03'!AG22&gt;0,'M03'!AG22+MAX(0,AE23-'M03'!H22)*IF(AND(AB23&lt;&gt;0,AC23&lt;&gt;0),AC23/AB23,'M03'!V22),AE23*IF(AND(AB23&lt;&gt;0,AC23&lt;&gt;0),AC23/AB23,'M03'!V22))</f>
        <v/>
      </c>
      <c r="AG23" s="7">
        <f>IFERROR(AF23/AE23,0)</f>
        <v/>
      </c>
      <c r="AH23" s="6">
        <f>-'M03'!S22</f>
        <v/>
      </c>
      <c r="AI23" s="6">
        <f>AC23+AF23-AL23</f>
        <v/>
      </c>
      <c r="AJ23" s="7">
        <f>IFERROR(AI23/AH23,0)</f>
        <v/>
      </c>
      <c r="AK23" s="6">
        <f>'M03'!T22</f>
        <v/>
      </c>
      <c r="AL23" s="6">
        <f>'M03'!U22</f>
        <v/>
      </c>
      <c r="AM23" s="7">
        <f>IFERROR(AL23/AK23,0)</f>
        <v/>
      </c>
      <c r="AN23" s="6">
        <f>'M04'!E22</f>
        <v/>
      </c>
      <c r="AO23" s="6">
        <f>'M04'!F22</f>
        <v/>
      </c>
      <c r="AP23" s="7">
        <f>IFERROR(AO23/AN23,0)</f>
        <v/>
      </c>
      <c r="AQ23" s="6">
        <f>'M04'!M22</f>
        <v/>
      </c>
      <c r="AR23" s="6">
        <f>IF('M04'!AG22&gt;0,'M04'!AG22+MAX(0,AQ23-'M04'!H22)*IF(AND(AN23&lt;&gt;0,AO23&lt;&gt;0),AO23/AN23,'M04'!V22),AQ23*IF(AND(AN23&lt;&gt;0,AO23&lt;&gt;0),AO23/AN23,'M04'!V22))</f>
        <v/>
      </c>
      <c r="AS23" s="7">
        <f>IFERROR(AR23/AQ23,0)</f>
        <v/>
      </c>
      <c r="AT23" s="6">
        <f>-'M04'!S22</f>
        <v/>
      </c>
      <c r="AU23" s="6">
        <f>AO23+AR23-AX23</f>
        <v/>
      </c>
      <c r="AV23" s="7">
        <f>IFERROR(AU23/AT23,0)</f>
        <v/>
      </c>
      <c r="AW23" s="6">
        <f>'M04'!T22</f>
        <v/>
      </c>
      <c r="AX23" s="6">
        <f>'M04'!U22</f>
        <v/>
      </c>
      <c r="AY23" s="7">
        <f>IFERROR(AX23/AW23,0)</f>
        <v/>
      </c>
      <c r="AZ23" s="6">
        <f>'M05'!E22</f>
        <v/>
      </c>
      <c r="BA23" s="6">
        <f>'M05'!F22</f>
        <v/>
      </c>
      <c r="BB23" s="7">
        <f>IFERROR(BA23/AZ23,0)</f>
        <v/>
      </c>
      <c r="BC23" s="6">
        <f>'M05'!M22</f>
        <v/>
      </c>
      <c r="BD23" s="6">
        <f>IF('M05'!AG22&gt;0,'M05'!AG22+MAX(0,BC23-'M05'!H22)*IF(AND(AZ23&lt;&gt;0,BA23&lt;&gt;0),BA23/AZ23,'M05'!V22),BC23*IF(AND(AZ23&lt;&gt;0,BA23&lt;&gt;0),BA23/AZ23,'M05'!V22))</f>
        <v/>
      </c>
      <c r="BE23" s="7">
        <f>IFERROR(BD23/BC23,0)</f>
        <v/>
      </c>
      <c r="BF23" s="6">
        <f>-'M05'!S22</f>
        <v/>
      </c>
      <c r="BG23" s="6">
        <f>BA23+BD23-BJ23</f>
        <v/>
      </c>
      <c r="BH23" s="7">
        <f>IFERROR(BG23/BF23,0)</f>
        <v/>
      </c>
      <c r="BI23" s="6">
        <f>'M05'!T22</f>
        <v/>
      </c>
      <c r="BJ23" s="6">
        <f>'M05'!U22</f>
        <v/>
      </c>
      <c r="BK23" s="7">
        <f>IFERROR(BJ23/BI23,0)</f>
        <v/>
      </c>
      <c r="BL23" s="6">
        <f>'M06'!E22</f>
        <v/>
      </c>
      <c r="BM23" s="6">
        <f>'M06'!F22</f>
        <v/>
      </c>
      <c r="BN23" s="7">
        <f>IFERROR(BM23/BL23,0)</f>
        <v/>
      </c>
      <c r="BO23" s="6">
        <f>'M06'!M22</f>
        <v/>
      </c>
      <c r="BP23" s="6">
        <f>IF('M06'!AG22&gt;0,'M06'!AG22+MAX(0,BO23-'M06'!H22)*IF(AND(BL23&lt;&gt;0,BM23&lt;&gt;0),BM23/BL23,'M06'!V22),BO23*IF(AND(BL23&lt;&gt;0,BM23&lt;&gt;0),BM23/BL23,'M06'!V22))</f>
        <v/>
      </c>
      <c r="BQ23" s="7">
        <f>IFERROR(BP23/BO23,0)</f>
        <v/>
      </c>
      <c r="BR23" s="6">
        <f>-'M06'!S22</f>
        <v/>
      </c>
      <c r="BS23" s="6">
        <f>BM23+BP23-BV23</f>
        <v/>
      </c>
      <c r="BT23" s="7">
        <f>IFERROR(BS23/BR23,0)</f>
        <v/>
      </c>
      <c r="BU23" s="6">
        <f>'M06'!T22</f>
        <v/>
      </c>
      <c r="BV23" s="6">
        <f>'M06'!U22</f>
        <v/>
      </c>
      <c r="BW23" s="7">
        <f>IFERROR(BV23/BU23,0)</f>
        <v/>
      </c>
      <c r="BX23" s="6">
        <f>'M07'!E22</f>
        <v/>
      </c>
      <c r="BY23" s="6">
        <f>'M07'!F22</f>
        <v/>
      </c>
      <c r="BZ23" s="7">
        <f>IFERROR(BY23/BX23,0)</f>
        <v/>
      </c>
      <c r="CA23" s="6">
        <f>'M07'!M22</f>
        <v/>
      </c>
      <c r="CB23" s="6">
        <f>IF('M07'!AG22&gt;0,'M07'!AG22+MAX(0,CA23-'M07'!H22)*IF(AND(BX23&lt;&gt;0,BY23&lt;&gt;0),BY23/BX23,'M07'!V22),CA23*IF(AND(BX23&lt;&gt;0,BY23&lt;&gt;0),BY23/BX23,'M07'!V22))</f>
        <v/>
      </c>
      <c r="CC23" s="7">
        <f>IFERROR(CB23/CA23,0)</f>
        <v/>
      </c>
      <c r="CD23" s="6">
        <f>-'M07'!S22</f>
        <v/>
      </c>
      <c r="CE23" s="6">
        <f>BY23+CB23-CH23</f>
        <v/>
      </c>
      <c r="CF23" s="7">
        <f>IFERROR(CE23/CD23,0)</f>
        <v/>
      </c>
      <c r="CG23" s="6">
        <f>'M07'!T22</f>
        <v/>
      </c>
      <c r="CH23" s="6">
        <f>'M07'!U22</f>
        <v/>
      </c>
      <c r="CI23" s="7">
        <f>IFERROR(CH23/CG23,0)</f>
        <v/>
      </c>
      <c r="CJ23" s="6">
        <f>'M08'!E22</f>
        <v/>
      </c>
      <c r="CK23" s="6">
        <f>'M08'!F22</f>
        <v/>
      </c>
      <c r="CL23" s="7">
        <f>IFERROR(CK23/CJ23,0)</f>
        <v/>
      </c>
      <c r="CM23" s="6">
        <f>'M08'!M22</f>
        <v/>
      </c>
      <c r="CN23" s="6">
        <f>IF('M08'!AG22&gt;0,'M08'!AG22+MAX(0,CM23-'M08'!H22)*IF(AND(CJ23&lt;&gt;0,CK23&lt;&gt;0),CK23/CJ23,'M08'!V22),CM23*IF(AND(CJ23&lt;&gt;0,CK23&lt;&gt;0),CK23/CJ23,'M08'!V22))</f>
        <v/>
      </c>
      <c r="CO23" s="7">
        <f>IFERROR(CN23/CM23,0)</f>
        <v/>
      </c>
      <c r="CP23" s="6">
        <f>-'M08'!S22</f>
        <v/>
      </c>
      <c r="CQ23" s="6">
        <f>CK23+CN23-CT23</f>
        <v/>
      </c>
      <c r="CR23" s="7">
        <f>IFERROR(CQ23/CP23,0)</f>
        <v/>
      </c>
      <c r="CS23" s="6">
        <f>'M08'!T22</f>
        <v/>
      </c>
      <c r="CT23" s="6">
        <f>'M08'!U22</f>
        <v/>
      </c>
      <c r="CU23" s="7">
        <f>IFERROR(CT23/CS23,0)</f>
        <v/>
      </c>
      <c r="CV23" s="6">
        <f>'M09'!E22</f>
        <v/>
      </c>
      <c r="CW23" s="6">
        <f>'M09'!F22</f>
        <v/>
      </c>
      <c r="CX23" s="7">
        <f>IFERROR(CW23/CV23,0)</f>
        <v/>
      </c>
      <c r="CY23" s="6">
        <f>'M09'!M22</f>
        <v/>
      </c>
      <c r="CZ23" s="6">
        <f>IF('M09'!AG22&gt;0,'M09'!AG22+MAX(0,CY23-'M09'!H22)*IF(AND(CV23&lt;&gt;0,CW23&lt;&gt;0),CW23/CV23,'M09'!V22),CY23*IF(AND(CV23&lt;&gt;0,CW23&lt;&gt;0),CW23/CV23,'M09'!V22))</f>
        <v/>
      </c>
      <c r="DA23" s="7">
        <f>IFERROR(CZ23/CY23,0)</f>
        <v/>
      </c>
      <c r="DB23" s="6">
        <f>-'M09'!S22</f>
        <v/>
      </c>
      <c r="DC23" s="6">
        <f>CW23+CZ23-DF23</f>
        <v/>
      </c>
      <c r="DD23" s="7">
        <f>IFERROR(DC23/DB23,0)</f>
        <v/>
      </c>
      <c r="DE23" s="6">
        <f>'M09'!T22</f>
        <v/>
      </c>
      <c r="DF23" s="6">
        <f>'M09'!U22</f>
        <v/>
      </c>
      <c r="DG23" s="7">
        <f>IFERROR(DF23/DE23,0)</f>
        <v/>
      </c>
      <c r="DH23" s="6">
        <f>SUM(J23,V23,AH23,AT23,BF23,BR23,CD23,CP23,DB23)</f>
        <v/>
      </c>
      <c r="DI23" s="6">
        <f>SUM(K23,W23,AI23,AU23,BG23,BS23,CE23,CQ23,DC23)</f>
        <v/>
      </c>
      <c r="DJ23" s="6">
        <f>DH23/9</f>
        <v/>
      </c>
      <c r="DK23" s="6">
        <f>DI23/9</f>
        <v/>
      </c>
      <c r="DL23" s="7">
        <f>IFERROR(DI23/DH23,0)</f>
        <v/>
      </c>
      <c r="DM23" s="7">
        <f>'M09'!V22</f>
        <v/>
      </c>
      <c r="DN23" s="8">
        <f>IFERROR(DL23/DM23-1,0)</f>
        <v/>
      </c>
      <c r="DO23" s="6">
        <f>'M09'!AD22</f>
        <v/>
      </c>
      <c r="DP23" s="6">
        <f>DJ23-DO23</f>
        <v/>
      </c>
      <c r="DQ23" s="9">
        <f>COUNTIF(J23,"&gt;0")+COUNTIF(V23,"&gt;0")+COUNTIF(AH23,"&gt;0")+COUNTIF(AT23,"&gt;0")+COUNTIF(BF23,"&gt;0")+COUNTIF(BR23,"&gt;0")+COUNTIF(CD23,"&gt;0")+COUNTIF(CP23,"&gt;0")+COUNTIF(DB23,"&gt;0")</f>
        <v/>
      </c>
      <c r="DR23" s="6">
        <f>DE23</f>
        <v/>
      </c>
      <c r="DS23" s="10">
        <f>IFERROR(DR23/DJ23,0)</f>
        <v/>
      </c>
      <c r="DT23" s="6">
        <f>D23+SUM(G23,S23,AE23,AQ23,BC23,BO23,CA23,CM23,CY23)-SUM(J23,V23,AH23,AT23,BF23,BR23,CD23,CP23,DB23)-DE23</f>
        <v/>
      </c>
    </row>
    <row r="24">
      <c r="A24">
        <f>'M01'!C23</f>
        <v/>
      </c>
      <c r="B24">
        <f>'M01'!D23</f>
        <v/>
      </c>
      <c r="C24">
        <f>'M01'!A23</f>
        <v/>
      </c>
      <c r="D24" s="6">
        <f>'M01'!E23</f>
        <v/>
      </c>
      <c r="E24" s="6">
        <f>'M01'!F23</f>
        <v/>
      </c>
      <c r="F24" s="7">
        <f>IFERROR(E24/D24,0)</f>
        <v/>
      </c>
      <c r="G24" s="6">
        <f>'M01'!M23</f>
        <v/>
      </c>
      <c r="H24" s="6">
        <f>IF('M01'!AG23&gt;0,'M01'!AG23+MAX(0,G24-'M01'!H23)*IF(AND(D24&lt;&gt;0,E24&lt;&gt;0),E24/D24,'M01'!V23),G24*IF(AND(D24&lt;&gt;0,E24&lt;&gt;0),E24/D24,'M01'!V23))</f>
        <v/>
      </c>
      <c r="I24" s="7">
        <f>IFERROR(H24/G24,0)</f>
        <v/>
      </c>
      <c r="J24" s="6">
        <f>-'M01'!S23</f>
        <v/>
      </c>
      <c r="K24" s="6">
        <f>E24+H24-N24</f>
        <v/>
      </c>
      <c r="L24" s="7">
        <f>IFERROR(K24/J24,0)</f>
        <v/>
      </c>
      <c r="M24" s="6">
        <f>'M01'!T23</f>
        <v/>
      </c>
      <c r="N24" s="6">
        <f>'M01'!U23</f>
        <v/>
      </c>
      <c r="O24" s="7">
        <f>IFERROR(N24/M24,0)</f>
        <v/>
      </c>
      <c r="P24" s="6">
        <f>'M02'!E23</f>
        <v/>
      </c>
      <c r="Q24" s="6">
        <f>'M02'!F23</f>
        <v/>
      </c>
      <c r="R24" s="7">
        <f>IFERROR(Q24/P24,0)</f>
        <v/>
      </c>
      <c r="S24" s="6">
        <f>'M02'!M23</f>
        <v/>
      </c>
      <c r="T24" s="6">
        <f>IF('M02'!AG23&gt;0,'M02'!AG23+MAX(0,S24-'M02'!H23)*IF(AND(P24&lt;&gt;0,Q24&lt;&gt;0),Q24/P24,'M02'!V23),S24*IF(AND(P24&lt;&gt;0,Q24&lt;&gt;0),Q24/P24,'M02'!V23))</f>
        <v/>
      </c>
      <c r="U24" s="7">
        <f>IFERROR(T24/S24,0)</f>
        <v/>
      </c>
      <c r="V24" s="6">
        <f>-'M02'!S23</f>
        <v/>
      </c>
      <c r="W24" s="6">
        <f>Q24+T24-Z24</f>
        <v/>
      </c>
      <c r="X24" s="7">
        <f>IFERROR(W24/V24,0)</f>
        <v/>
      </c>
      <c r="Y24" s="6">
        <f>'M02'!T23</f>
        <v/>
      </c>
      <c r="Z24" s="6">
        <f>'M02'!U23</f>
        <v/>
      </c>
      <c r="AA24" s="7">
        <f>IFERROR(Z24/Y24,0)</f>
        <v/>
      </c>
      <c r="AB24" s="6">
        <f>'M03'!E23</f>
        <v/>
      </c>
      <c r="AC24" s="6">
        <f>'M03'!F23</f>
        <v/>
      </c>
      <c r="AD24" s="7">
        <f>IFERROR(AC24/AB24,0)</f>
        <v/>
      </c>
      <c r="AE24" s="6">
        <f>'M03'!M23</f>
        <v/>
      </c>
      <c r="AF24" s="6">
        <f>IF('M03'!AG23&gt;0,'M03'!AG23+MAX(0,AE24-'M03'!H23)*IF(AND(AB24&lt;&gt;0,AC24&lt;&gt;0),AC24/AB24,'M03'!V23),AE24*IF(AND(AB24&lt;&gt;0,AC24&lt;&gt;0),AC24/AB24,'M03'!V23))</f>
        <v/>
      </c>
      <c r="AG24" s="7">
        <f>IFERROR(AF24/AE24,0)</f>
        <v/>
      </c>
      <c r="AH24" s="6">
        <f>-'M03'!S23</f>
        <v/>
      </c>
      <c r="AI24" s="6">
        <f>AC24+AF24-AL24</f>
        <v/>
      </c>
      <c r="AJ24" s="7">
        <f>IFERROR(AI24/AH24,0)</f>
        <v/>
      </c>
      <c r="AK24" s="6">
        <f>'M03'!T23</f>
        <v/>
      </c>
      <c r="AL24" s="6">
        <f>'M03'!U23</f>
        <v/>
      </c>
      <c r="AM24" s="7">
        <f>IFERROR(AL24/AK24,0)</f>
        <v/>
      </c>
      <c r="AN24" s="6">
        <f>'M04'!E23</f>
        <v/>
      </c>
      <c r="AO24" s="6">
        <f>'M04'!F23</f>
        <v/>
      </c>
      <c r="AP24" s="7">
        <f>IFERROR(AO24/AN24,0)</f>
        <v/>
      </c>
      <c r="AQ24" s="6">
        <f>'M04'!M23</f>
        <v/>
      </c>
      <c r="AR24" s="6">
        <f>IF('M04'!AG23&gt;0,'M04'!AG23+MAX(0,AQ24-'M04'!H23)*IF(AND(AN24&lt;&gt;0,AO24&lt;&gt;0),AO24/AN24,'M04'!V23),AQ24*IF(AND(AN24&lt;&gt;0,AO24&lt;&gt;0),AO24/AN24,'M04'!V23))</f>
        <v/>
      </c>
      <c r="AS24" s="7">
        <f>IFERROR(AR24/AQ24,0)</f>
        <v/>
      </c>
      <c r="AT24" s="6">
        <f>-'M04'!S23</f>
        <v/>
      </c>
      <c r="AU24" s="6">
        <f>AO24+AR24-AX24</f>
        <v/>
      </c>
      <c r="AV24" s="7">
        <f>IFERROR(AU24/AT24,0)</f>
        <v/>
      </c>
      <c r="AW24" s="6">
        <f>'M04'!T23</f>
        <v/>
      </c>
      <c r="AX24" s="6">
        <f>'M04'!U23</f>
        <v/>
      </c>
      <c r="AY24" s="7">
        <f>IFERROR(AX24/AW24,0)</f>
        <v/>
      </c>
      <c r="AZ24" s="6">
        <f>'M05'!E23</f>
        <v/>
      </c>
      <c r="BA24" s="6">
        <f>'M05'!F23</f>
        <v/>
      </c>
      <c r="BB24" s="7">
        <f>IFERROR(BA24/AZ24,0)</f>
        <v/>
      </c>
      <c r="BC24" s="6">
        <f>'M05'!M23</f>
        <v/>
      </c>
      <c r="BD24" s="6">
        <f>IF('M05'!AG23&gt;0,'M05'!AG23+MAX(0,BC24-'M05'!H23)*IF(AND(AZ24&lt;&gt;0,BA24&lt;&gt;0),BA24/AZ24,'M05'!V23),BC24*IF(AND(AZ24&lt;&gt;0,BA24&lt;&gt;0),BA24/AZ24,'M05'!V23))</f>
        <v/>
      </c>
      <c r="BE24" s="7">
        <f>IFERROR(BD24/BC24,0)</f>
        <v/>
      </c>
      <c r="BF24" s="6">
        <f>-'M05'!S23</f>
        <v/>
      </c>
      <c r="BG24" s="6">
        <f>BA24+BD24-BJ24</f>
        <v/>
      </c>
      <c r="BH24" s="7">
        <f>IFERROR(BG24/BF24,0)</f>
        <v/>
      </c>
      <c r="BI24" s="6">
        <f>'M05'!T23</f>
        <v/>
      </c>
      <c r="BJ24" s="6">
        <f>'M05'!U23</f>
        <v/>
      </c>
      <c r="BK24" s="7">
        <f>IFERROR(BJ24/BI24,0)</f>
        <v/>
      </c>
      <c r="BL24" s="6">
        <f>'M06'!E23</f>
        <v/>
      </c>
      <c r="BM24" s="6">
        <f>'M06'!F23</f>
        <v/>
      </c>
      <c r="BN24" s="7">
        <f>IFERROR(BM24/BL24,0)</f>
        <v/>
      </c>
      <c r="BO24" s="6">
        <f>'M06'!M23</f>
        <v/>
      </c>
      <c r="BP24" s="6">
        <f>IF('M06'!AG23&gt;0,'M06'!AG23+MAX(0,BO24-'M06'!H23)*IF(AND(BL24&lt;&gt;0,BM24&lt;&gt;0),BM24/BL24,'M06'!V23),BO24*IF(AND(BL24&lt;&gt;0,BM24&lt;&gt;0),BM24/BL24,'M06'!V23))</f>
        <v/>
      </c>
      <c r="BQ24" s="7">
        <f>IFERROR(BP24/BO24,0)</f>
        <v/>
      </c>
      <c r="BR24" s="6">
        <f>-'M06'!S23</f>
        <v/>
      </c>
      <c r="BS24" s="6">
        <f>BM24+BP24-BV24</f>
        <v/>
      </c>
      <c r="BT24" s="7">
        <f>IFERROR(BS24/BR24,0)</f>
        <v/>
      </c>
      <c r="BU24" s="6">
        <f>'M06'!T23</f>
        <v/>
      </c>
      <c r="BV24" s="6">
        <f>'M06'!U23</f>
        <v/>
      </c>
      <c r="BW24" s="7">
        <f>IFERROR(BV24/BU24,0)</f>
        <v/>
      </c>
      <c r="BX24" s="6">
        <f>'M07'!E23</f>
        <v/>
      </c>
      <c r="BY24" s="6">
        <f>'M07'!F23</f>
        <v/>
      </c>
      <c r="BZ24" s="7">
        <f>IFERROR(BY24/BX24,0)</f>
        <v/>
      </c>
      <c r="CA24" s="6">
        <f>'M07'!M23</f>
        <v/>
      </c>
      <c r="CB24" s="6">
        <f>IF('M07'!AG23&gt;0,'M07'!AG23+MAX(0,CA24-'M07'!H23)*IF(AND(BX24&lt;&gt;0,BY24&lt;&gt;0),BY24/BX24,'M07'!V23),CA24*IF(AND(BX24&lt;&gt;0,BY24&lt;&gt;0),BY24/BX24,'M07'!V23))</f>
        <v/>
      </c>
      <c r="CC24" s="7">
        <f>IFERROR(CB24/CA24,0)</f>
        <v/>
      </c>
      <c r="CD24" s="6">
        <f>-'M07'!S23</f>
        <v/>
      </c>
      <c r="CE24" s="6">
        <f>BY24+CB24-CH24</f>
        <v/>
      </c>
      <c r="CF24" s="7">
        <f>IFERROR(CE24/CD24,0)</f>
        <v/>
      </c>
      <c r="CG24" s="6">
        <f>'M07'!T23</f>
        <v/>
      </c>
      <c r="CH24" s="6">
        <f>'M07'!U23</f>
        <v/>
      </c>
      <c r="CI24" s="7">
        <f>IFERROR(CH24/CG24,0)</f>
        <v/>
      </c>
      <c r="CJ24" s="6">
        <f>'M08'!E23</f>
        <v/>
      </c>
      <c r="CK24" s="6">
        <f>'M08'!F23</f>
        <v/>
      </c>
      <c r="CL24" s="7">
        <f>IFERROR(CK24/CJ24,0)</f>
        <v/>
      </c>
      <c r="CM24" s="6">
        <f>'M08'!M23</f>
        <v/>
      </c>
      <c r="CN24" s="6">
        <f>IF('M08'!AG23&gt;0,'M08'!AG23+MAX(0,CM24-'M08'!H23)*IF(AND(CJ24&lt;&gt;0,CK24&lt;&gt;0),CK24/CJ24,'M08'!V23),CM24*IF(AND(CJ24&lt;&gt;0,CK24&lt;&gt;0),CK24/CJ24,'M08'!V23))</f>
        <v/>
      </c>
      <c r="CO24" s="7">
        <f>IFERROR(CN24/CM24,0)</f>
        <v/>
      </c>
      <c r="CP24" s="6">
        <f>-'M08'!S23</f>
        <v/>
      </c>
      <c r="CQ24" s="6">
        <f>CK24+CN24-CT24</f>
        <v/>
      </c>
      <c r="CR24" s="7">
        <f>IFERROR(CQ24/CP24,0)</f>
        <v/>
      </c>
      <c r="CS24" s="6">
        <f>'M08'!T23</f>
        <v/>
      </c>
      <c r="CT24" s="6">
        <f>'M08'!U23</f>
        <v/>
      </c>
      <c r="CU24" s="7">
        <f>IFERROR(CT24/CS24,0)</f>
        <v/>
      </c>
      <c r="CV24" s="6">
        <f>'M09'!E23</f>
        <v/>
      </c>
      <c r="CW24" s="6">
        <f>'M09'!F23</f>
        <v/>
      </c>
      <c r="CX24" s="7">
        <f>IFERROR(CW24/CV24,0)</f>
        <v/>
      </c>
      <c r="CY24" s="6">
        <f>'M09'!M23</f>
        <v/>
      </c>
      <c r="CZ24" s="6">
        <f>IF('M09'!AG23&gt;0,'M09'!AG23+MAX(0,CY24-'M09'!H23)*IF(AND(CV24&lt;&gt;0,CW24&lt;&gt;0),CW24/CV24,'M09'!V23),CY24*IF(AND(CV24&lt;&gt;0,CW24&lt;&gt;0),CW24/CV24,'M09'!V23))</f>
        <v/>
      </c>
      <c r="DA24" s="7">
        <f>IFERROR(CZ24/CY24,0)</f>
        <v/>
      </c>
      <c r="DB24" s="6">
        <f>-'M09'!S23</f>
        <v/>
      </c>
      <c r="DC24" s="6">
        <f>CW24+CZ24-DF24</f>
        <v/>
      </c>
      <c r="DD24" s="7">
        <f>IFERROR(DC24/DB24,0)</f>
        <v/>
      </c>
      <c r="DE24" s="6">
        <f>'M09'!T23</f>
        <v/>
      </c>
      <c r="DF24" s="6">
        <f>'M09'!U23</f>
        <v/>
      </c>
      <c r="DG24" s="7">
        <f>IFERROR(DF24/DE24,0)</f>
        <v/>
      </c>
      <c r="DH24" s="6">
        <f>SUM(J24,V24,AH24,AT24,BF24,BR24,CD24,CP24,DB24)</f>
        <v/>
      </c>
      <c r="DI24" s="6">
        <f>SUM(K24,W24,AI24,AU24,BG24,BS24,CE24,CQ24,DC24)</f>
        <v/>
      </c>
      <c r="DJ24" s="6">
        <f>DH24/9</f>
        <v/>
      </c>
      <c r="DK24" s="6">
        <f>DI24/9</f>
        <v/>
      </c>
      <c r="DL24" s="7">
        <f>IFERROR(DI24/DH24,0)</f>
        <v/>
      </c>
      <c r="DM24" s="7">
        <f>'M09'!V23</f>
        <v/>
      </c>
      <c r="DN24" s="8">
        <f>IFERROR(DL24/DM24-1,0)</f>
        <v/>
      </c>
      <c r="DO24" s="6">
        <f>'M09'!AD23</f>
        <v/>
      </c>
      <c r="DP24" s="6">
        <f>DJ24-DO24</f>
        <v/>
      </c>
      <c r="DQ24" s="9">
        <f>COUNTIF(J24,"&gt;0")+COUNTIF(V24,"&gt;0")+COUNTIF(AH24,"&gt;0")+COUNTIF(AT24,"&gt;0")+COUNTIF(BF24,"&gt;0")+COUNTIF(BR24,"&gt;0")+COUNTIF(CD24,"&gt;0")+COUNTIF(CP24,"&gt;0")+COUNTIF(DB24,"&gt;0")</f>
        <v/>
      </c>
      <c r="DR24" s="6">
        <f>DE24</f>
        <v/>
      </c>
      <c r="DS24" s="10">
        <f>IFERROR(DR24/DJ24,0)</f>
        <v/>
      </c>
      <c r="DT24" s="6">
        <f>D24+SUM(G24,S24,AE24,AQ24,BC24,BO24,CA24,CM24,CY24)-SUM(J24,V24,AH24,AT24,BF24,BR24,CD24,CP24,DB24)-DE24</f>
        <v/>
      </c>
    </row>
    <row r="25">
      <c r="A25">
        <f>'M01'!C24</f>
        <v/>
      </c>
      <c r="B25">
        <f>'M01'!D24</f>
        <v/>
      </c>
      <c r="C25">
        <f>'M01'!A24</f>
        <v/>
      </c>
      <c r="D25" s="6">
        <f>'M01'!E24</f>
        <v/>
      </c>
      <c r="E25" s="6">
        <f>'M01'!F24</f>
        <v/>
      </c>
      <c r="F25" s="7">
        <f>IFERROR(E25/D25,0)</f>
        <v/>
      </c>
      <c r="G25" s="6">
        <f>'M01'!M24</f>
        <v/>
      </c>
      <c r="H25" s="6">
        <f>IF('M01'!AG24&gt;0,'M01'!AG24+MAX(0,G25-'M01'!H24)*IF(AND(D25&lt;&gt;0,E25&lt;&gt;0),E25/D25,'M01'!V24),G25*IF(AND(D25&lt;&gt;0,E25&lt;&gt;0),E25/D25,'M01'!V24))</f>
        <v/>
      </c>
      <c r="I25" s="7">
        <f>IFERROR(H25/G25,0)</f>
        <v/>
      </c>
      <c r="J25" s="6">
        <f>-'M01'!S24</f>
        <v/>
      </c>
      <c r="K25" s="6">
        <f>E25+H25-N25</f>
        <v/>
      </c>
      <c r="L25" s="7">
        <f>IFERROR(K25/J25,0)</f>
        <v/>
      </c>
      <c r="M25" s="6">
        <f>'M01'!T24</f>
        <v/>
      </c>
      <c r="N25" s="6">
        <f>'M01'!U24</f>
        <v/>
      </c>
      <c r="O25" s="7">
        <f>IFERROR(N25/M25,0)</f>
        <v/>
      </c>
      <c r="P25" s="6">
        <f>'M02'!E24</f>
        <v/>
      </c>
      <c r="Q25" s="6">
        <f>'M02'!F24</f>
        <v/>
      </c>
      <c r="R25" s="7">
        <f>IFERROR(Q25/P25,0)</f>
        <v/>
      </c>
      <c r="S25" s="6">
        <f>'M02'!M24</f>
        <v/>
      </c>
      <c r="T25" s="6">
        <f>IF('M02'!AG24&gt;0,'M02'!AG24+MAX(0,S25-'M02'!H24)*IF(AND(P25&lt;&gt;0,Q25&lt;&gt;0),Q25/P25,'M02'!V24),S25*IF(AND(P25&lt;&gt;0,Q25&lt;&gt;0),Q25/P25,'M02'!V24))</f>
        <v/>
      </c>
      <c r="U25" s="7">
        <f>IFERROR(T25/S25,0)</f>
        <v/>
      </c>
      <c r="V25" s="6">
        <f>-'M02'!S24</f>
        <v/>
      </c>
      <c r="W25" s="6">
        <f>Q25+T25-Z25</f>
        <v/>
      </c>
      <c r="X25" s="7">
        <f>IFERROR(W25/V25,0)</f>
        <v/>
      </c>
      <c r="Y25" s="6">
        <f>'M02'!T24</f>
        <v/>
      </c>
      <c r="Z25" s="6">
        <f>'M02'!U24</f>
        <v/>
      </c>
      <c r="AA25" s="7">
        <f>IFERROR(Z25/Y25,0)</f>
        <v/>
      </c>
      <c r="AB25" s="6">
        <f>'M03'!E24</f>
        <v/>
      </c>
      <c r="AC25" s="6">
        <f>'M03'!F24</f>
        <v/>
      </c>
      <c r="AD25" s="7">
        <f>IFERROR(AC25/AB25,0)</f>
        <v/>
      </c>
      <c r="AE25" s="6">
        <f>'M03'!M24</f>
        <v/>
      </c>
      <c r="AF25" s="6">
        <f>IF('M03'!AG24&gt;0,'M03'!AG24+MAX(0,AE25-'M03'!H24)*IF(AND(AB25&lt;&gt;0,AC25&lt;&gt;0),AC25/AB25,'M03'!V24),AE25*IF(AND(AB25&lt;&gt;0,AC25&lt;&gt;0),AC25/AB25,'M03'!V24))</f>
        <v/>
      </c>
      <c r="AG25" s="7">
        <f>IFERROR(AF25/AE25,0)</f>
        <v/>
      </c>
      <c r="AH25" s="6">
        <f>-'M03'!S24</f>
        <v/>
      </c>
      <c r="AI25" s="6">
        <f>AC25+AF25-AL25</f>
        <v/>
      </c>
      <c r="AJ25" s="7">
        <f>IFERROR(AI25/AH25,0)</f>
        <v/>
      </c>
      <c r="AK25" s="6">
        <f>'M03'!T24</f>
        <v/>
      </c>
      <c r="AL25" s="6">
        <f>'M03'!U24</f>
        <v/>
      </c>
      <c r="AM25" s="7">
        <f>IFERROR(AL25/AK25,0)</f>
        <v/>
      </c>
      <c r="AN25" s="6">
        <f>'M04'!E24</f>
        <v/>
      </c>
      <c r="AO25" s="6">
        <f>'M04'!F24</f>
        <v/>
      </c>
      <c r="AP25" s="7">
        <f>IFERROR(AO25/AN25,0)</f>
        <v/>
      </c>
      <c r="AQ25" s="6">
        <f>'M04'!M24</f>
        <v/>
      </c>
      <c r="AR25" s="6">
        <f>IF('M04'!AG24&gt;0,'M04'!AG24+MAX(0,AQ25-'M04'!H24)*IF(AND(AN25&lt;&gt;0,AO25&lt;&gt;0),AO25/AN25,'M04'!V24),AQ25*IF(AND(AN25&lt;&gt;0,AO25&lt;&gt;0),AO25/AN25,'M04'!V24))</f>
        <v/>
      </c>
      <c r="AS25" s="7">
        <f>IFERROR(AR25/AQ25,0)</f>
        <v/>
      </c>
      <c r="AT25" s="6">
        <f>-'M04'!S24</f>
        <v/>
      </c>
      <c r="AU25" s="6">
        <f>AO25+AR25-AX25</f>
        <v/>
      </c>
      <c r="AV25" s="7">
        <f>IFERROR(AU25/AT25,0)</f>
        <v/>
      </c>
      <c r="AW25" s="6">
        <f>'M04'!T24</f>
        <v/>
      </c>
      <c r="AX25" s="6">
        <f>'M04'!U24</f>
        <v/>
      </c>
      <c r="AY25" s="7">
        <f>IFERROR(AX25/AW25,0)</f>
        <v/>
      </c>
      <c r="AZ25" s="6">
        <f>'M05'!E24</f>
        <v/>
      </c>
      <c r="BA25" s="6">
        <f>'M05'!F24</f>
        <v/>
      </c>
      <c r="BB25" s="7">
        <f>IFERROR(BA25/AZ25,0)</f>
        <v/>
      </c>
      <c r="BC25" s="6">
        <f>'M05'!M24</f>
        <v/>
      </c>
      <c r="BD25" s="6">
        <f>IF('M05'!AG24&gt;0,'M05'!AG24+MAX(0,BC25-'M05'!H24)*IF(AND(AZ25&lt;&gt;0,BA25&lt;&gt;0),BA25/AZ25,'M05'!V24),BC25*IF(AND(AZ25&lt;&gt;0,BA25&lt;&gt;0),BA25/AZ25,'M05'!V24))</f>
        <v/>
      </c>
      <c r="BE25" s="7">
        <f>IFERROR(BD25/BC25,0)</f>
        <v/>
      </c>
      <c r="BF25" s="6">
        <f>-'M05'!S24</f>
        <v/>
      </c>
      <c r="BG25" s="6">
        <f>BA25+BD25-BJ25</f>
        <v/>
      </c>
      <c r="BH25" s="7">
        <f>IFERROR(BG25/BF25,0)</f>
        <v/>
      </c>
      <c r="BI25" s="6">
        <f>'M05'!T24</f>
        <v/>
      </c>
      <c r="BJ25" s="6">
        <f>'M05'!U24</f>
        <v/>
      </c>
      <c r="BK25" s="7">
        <f>IFERROR(BJ25/BI25,0)</f>
        <v/>
      </c>
      <c r="BL25" s="6">
        <f>'M06'!E24</f>
        <v/>
      </c>
      <c r="BM25" s="6">
        <f>'M06'!F24</f>
        <v/>
      </c>
      <c r="BN25" s="7">
        <f>IFERROR(BM25/BL25,0)</f>
        <v/>
      </c>
      <c r="BO25" s="6">
        <f>'M06'!M24</f>
        <v/>
      </c>
      <c r="BP25" s="6">
        <f>IF('M06'!AG24&gt;0,'M06'!AG24+MAX(0,BO25-'M06'!H24)*IF(AND(BL25&lt;&gt;0,BM25&lt;&gt;0),BM25/BL25,'M06'!V24),BO25*IF(AND(BL25&lt;&gt;0,BM25&lt;&gt;0),BM25/BL25,'M06'!V24))</f>
        <v/>
      </c>
      <c r="BQ25" s="7">
        <f>IFERROR(BP25/BO25,0)</f>
        <v/>
      </c>
      <c r="BR25" s="6">
        <f>-'M06'!S24</f>
        <v/>
      </c>
      <c r="BS25" s="6">
        <f>BM25+BP25-BV25</f>
        <v/>
      </c>
      <c r="BT25" s="7">
        <f>IFERROR(BS25/BR25,0)</f>
        <v/>
      </c>
      <c r="BU25" s="6">
        <f>'M06'!T24</f>
        <v/>
      </c>
      <c r="BV25" s="6">
        <f>'M06'!U24</f>
        <v/>
      </c>
      <c r="BW25" s="7">
        <f>IFERROR(BV25/BU25,0)</f>
        <v/>
      </c>
      <c r="BX25" s="6">
        <f>'M07'!E24</f>
        <v/>
      </c>
      <c r="BY25" s="6">
        <f>'M07'!F24</f>
        <v/>
      </c>
      <c r="BZ25" s="7">
        <f>IFERROR(BY25/BX25,0)</f>
        <v/>
      </c>
      <c r="CA25" s="6">
        <f>'M07'!M24</f>
        <v/>
      </c>
      <c r="CB25" s="6">
        <f>IF('M07'!AG24&gt;0,'M07'!AG24+MAX(0,CA25-'M07'!H24)*IF(AND(BX25&lt;&gt;0,BY25&lt;&gt;0),BY25/BX25,'M07'!V24),CA25*IF(AND(BX25&lt;&gt;0,BY25&lt;&gt;0),BY25/BX25,'M07'!V24))</f>
        <v/>
      </c>
      <c r="CC25" s="7">
        <f>IFERROR(CB25/CA25,0)</f>
        <v/>
      </c>
      <c r="CD25" s="6">
        <f>-'M07'!S24</f>
        <v/>
      </c>
      <c r="CE25" s="6">
        <f>BY25+CB25-CH25</f>
        <v/>
      </c>
      <c r="CF25" s="7">
        <f>IFERROR(CE25/CD25,0)</f>
        <v/>
      </c>
      <c r="CG25" s="6">
        <f>'M07'!T24</f>
        <v/>
      </c>
      <c r="CH25" s="6">
        <f>'M07'!U24</f>
        <v/>
      </c>
      <c r="CI25" s="7">
        <f>IFERROR(CH25/CG25,0)</f>
        <v/>
      </c>
      <c r="CJ25" s="6">
        <f>'M08'!E24</f>
        <v/>
      </c>
      <c r="CK25" s="6">
        <f>'M08'!F24</f>
        <v/>
      </c>
      <c r="CL25" s="7">
        <f>IFERROR(CK25/CJ25,0)</f>
        <v/>
      </c>
      <c r="CM25" s="6">
        <f>'M08'!M24</f>
        <v/>
      </c>
      <c r="CN25" s="6">
        <f>IF('M08'!AG24&gt;0,'M08'!AG24+MAX(0,CM25-'M08'!H24)*IF(AND(CJ25&lt;&gt;0,CK25&lt;&gt;0),CK25/CJ25,'M08'!V24),CM25*IF(AND(CJ25&lt;&gt;0,CK25&lt;&gt;0),CK25/CJ25,'M08'!V24))</f>
        <v/>
      </c>
      <c r="CO25" s="7">
        <f>IFERROR(CN25/CM25,0)</f>
        <v/>
      </c>
      <c r="CP25" s="6">
        <f>-'M08'!S24</f>
        <v/>
      </c>
      <c r="CQ25" s="6">
        <f>CK25+CN25-CT25</f>
        <v/>
      </c>
      <c r="CR25" s="7">
        <f>IFERROR(CQ25/CP25,0)</f>
        <v/>
      </c>
      <c r="CS25" s="6">
        <f>'M08'!T24</f>
        <v/>
      </c>
      <c r="CT25" s="6">
        <f>'M08'!U24</f>
        <v/>
      </c>
      <c r="CU25" s="7">
        <f>IFERROR(CT25/CS25,0)</f>
        <v/>
      </c>
      <c r="CV25" s="6">
        <f>'M09'!E24</f>
        <v/>
      </c>
      <c r="CW25" s="6">
        <f>'M09'!F24</f>
        <v/>
      </c>
      <c r="CX25" s="7">
        <f>IFERROR(CW25/CV25,0)</f>
        <v/>
      </c>
      <c r="CY25" s="6">
        <f>'M09'!M24</f>
        <v/>
      </c>
      <c r="CZ25" s="6">
        <f>IF('M09'!AG24&gt;0,'M09'!AG24+MAX(0,CY25-'M09'!H24)*IF(AND(CV25&lt;&gt;0,CW25&lt;&gt;0),CW25/CV25,'M09'!V24),CY25*IF(AND(CV25&lt;&gt;0,CW25&lt;&gt;0),CW25/CV25,'M09'!V24))</f>
        <v/>
      </c>
      <c r="DA25" s="7">
        <f>IFERROR(CZ25/CY25,0)</f>
        <v/>
      </c>
      <c r="DB25" s="6">
        <f>-'M09'!S24</f>
        <v/>
      </c>
      <c r="DC25" s="6">
        <f>CW25+CZ25-DF25</f>
        <v/>
      </c>
      <c r="DD25" s="7">
        <f>IFERROR(DC25/DB25,0)</f>
        <v/>
      </c>
      <c r="DE25" s="6">
        <f>'M09'!T24</f>
        <v/>
      </c>
      <c r="DF25" s="6">
        <f>'M09'!U24</f>
        <v/>
      </c>
      <c r="DG25" s="7">
        <f>IFERROR(DF25/DE25,0)</f>
        <v/>
      </c>
      <c r="DH25" s="6">
        <f>SUM(J25,V25,AH25,AT25,BF25,BR25,CD25,CP25,DB25)</f>
        <v/>
      </c>
      <c r="DI25" s="6">
        <f>SUM(K25,W25,AI25,AU25,BG25,BS25,CE25,CQ25,DC25)</f>
        <v/>
      </c>
      <c r="DJ25" s="6">
        <f>DH25/9</f>
        <v/>
      </c>
      <c r="DK25" s="6">
        <f>DI25/9</f>
        <v/>
      </c>
      <c r="DL25" s="7">
        <f>IFERROR(DI25/DH25,0)</f>
        <v/>
      </c>
      <c r="DM25" s="7">
        <f>'M09'!V24</f>
        <v/>
      </c>
      <c r="DN25" s="8">
        <f>IFERROR(DL25/DM25-1,0)</f>
        <v/>
      </c>
      <c r="DO25" s="6">
        <f>'M09'!AD24</f>
        <v/>
      </c>
      <c r="DP25" s="6">
        <f>DJ25-DO25</f>
        <v/>
      </c>
      <c r="DQ25" s="9">
        <f>COUNTIF(J25,"&gt;0")+COUNTIF(V25,"&gt;0")+COUNTIF(AH25,"&gt;0")+COUNTIF(AT25,"&gt;0")+COUNTIF(BF25,"&gt;0")+COUNTIF(BR25,"&gt;0")+COUNTIF(CD25,"&gt;0")+COUNTIF(CP25,"&gt;0")+COUNTIF(DB25,"&gt;0")</f>
        <v/>
      </c>
      <c r="DR25" s="6">
        <f>DE25</f>
        <v/>
      </c>
      <c r="DS25" s="10">
        <f>IFERROR(DR25/DJ25,0)</f>
        <v/>
      </c>
      <c r="DT25" s="6">
        <f>D25+SUM(G25,S25,AE25,AQ25,BC25,BO25,CA25,CM25,CY25)-SUM(J25,V25,AH25,AT25,BF25,BR25,CD25,CP25,DB25)-DE25</f>
        <v/>
      </c>
    </row>
    <row r="26">
      <c r="A26">
        <f>'M01'!C25</f>
        <v/>
      </c>
      <c r="B26">
        <f>'M01'!D25</f>
        <v/>
      </c>
      <c r="C26">
        <f>'M01'!A25</f>
        <v/>
      </c>
      <c r="D26" s="6">
        <f>'M01'!E25</f>
        <v/>
      </c>
      <c r="E26" s="6">
        <f>'M01'!F25</f>
        <v/>
      </c>
      <c r="F26" s="7">
        <f>IFERROR(E26/D26,0)</f>
        <v/>
      </c>
      <c r="G26" s="6">
        <f>'M01'!M25</f>
        <v/>
      </c>
      <c r="H26" s="6">
        <f>IF('M01'!AG25&gt;0,'M01'!AG25+MAX(0,G26-'M01'!H25)*IF(AND(D26&lt;&gt;0,E26&lt;&gt;0),E26/D26,'M01'!V25),G26*IF(AND(D26&lt;&gt;0,E26&lt;&gt;0),E26/D26,'M01'!V25))</f>
        <v/>
      </c>
      <c r="I26" s="7">
        <f>IFERROR(H26/G26,0)</f>
        <v/>
      </c>
      <c r="J26" s="6">
        <f>-'M01'!S25</f>
        <v/>
      </c>
      <c r="K26" s="6">
        <f>E26+H26-N26</f>
        <v/>
      </c>
      <c r="L26" s="7">
        <f>IFERROR(K26/J26,0)</f>
        <v/>
      </c>
      <c r="M26" s="6">
        <f>'M01'!T25</f>
        <v/>
      </c>
      <c r="N26" s="6">
        <f>'M01'!U25</f>
        <v/>
      </c>
      <c r="O26" s="7">
        <f>IFERROR(N26/M26,0)</f>
        <v/>
      </c>
      <c r="P26" s="6">
        <f>'M02'!E25</f>
        <v/>
      </c>
      <c r="Q26" s="6">
        <f>'M02'!F25</f>
        <v/>
      </c>
      <c r="R26" s="7">
        <f>IFERROR(Q26/P26,0)</f>
        <v/>
      </c>
      <c r="S26" s="6">
        <f>'M02'!M25</f>
        <v/>
      </c>
      <c r="T26" s="6">
        <f>IF('M02'!AG25&gt;0,'M02'!AG25+MAX(0,S26-'M02'!H25)*IF(AND(P26&lt;&gt;0,Q26&lt;&gt;0),Q26/P26,'M02'!V25),S26*IF(AND(P26&lt;&gt;0,Q26&lt;&gt;0),Q26/P26,'M02'!V25))</f>
        <v/>
      </c>
      <c r="U26" s="7">
        <f>IFERROR(T26/S26,0)</f>
        <v/>
      </c>
      <c r="V26" s="6">
        <f>-'M02'!S25</f>
        <v/>
      </c>
      <c r="W26" s="6">
        <f>Q26+T26-Z26</f>
        <v/>
      </c>
      <c r="X26" s="7">
        <f>IFERROR(W26/V26,0)</f>
        <v/>
      </c>
      <c r="Y26" s="6">
        <f>'M02'!T25</f>
        <v/>
      </c>
      <c r="Z26" s="6">
        <f>'M02'!U25</f>
        <v/>
      </c>
      <c r="AA26" s="7">
        <f>IFERROR(Z26/Y26,0)</f>
        <v/>
      </c>
      <c r="AB26" s="6">
        <f>'M03'!E25</f>
        <v/>
      </c>
      <c r="AC26" s="6">
        <f>'M03'!F25</f>
        <v/>
      </c>
      <c r="AD26" s="7">
        <f>IFERROR(AC26/AB26,0)</f>
        <v/>
      </c>
      <c r="AE26" s="6">
        <f>'M03'!M25</f>
        <v/>
      </c>
      <c r="AF26" s="6">
        <f>IF('M03'!AG25&gt;0,'M03'!AG25+MAX(0,AE26-'M03'!H25)*IF(AND(AB26&lt;&gt;0,AC26&lt;&gt;0),AC26/AB26,'M03'!V25),AE26*IF(AND(AB26&lt;&gt;0,AC26&lt;&gt;0),AC26/AB26,'M03'!V25))</f>
        <v/>
      </c>
      <c r="AG26" s="7">
        <f>IFERROR(AF26/AE26,0)</f>
        <v/>
      </c>
      <c r="AH26" s="6">
        <f>-'M03'!S25</f>
        <v/>
      </c>
      <c r="AI26" s="6">
        <f>AC26+AF26-AL26</f>
        <v/>
      </c>
      <c r="AJ26" s="7">
        <f>IFERROR(AI26/AH26,0)</f>
        <v/>
      </c>
      <c r="AK26" s="6">
        <f>'M03'!T25</f>
        <v/>
      </c>
      <c r="AL26" s="6">
        <f>'M03'!U25</f>
        <v/>
      </c>
      <c r="AM26" s="7">
        <f>IFERROR(AL26/AK26,0)</f>
        <v/>
      </c>
      <c r="AN26" s="6">
        <f>'M04'!E25</f>
        <v/>
      </c>
      <c r="AO26" s="6">
        <f>'M04'!F25</f>
        <v/>
      </c>
      <c r="AP26" s="7">
        <f>IFERROR(AO26/AN26,0)</f>
        <v/>
      </c>
      <c r="AQ26" s="6">
        <f>'M04'!M25</f>
        <v/>
      </c>
      <c r="AR26" s="6">
        <f>IF('M04'!AG25&gt;0,'M04'!AG25+MAX(0,AQ26-'M04'!H25)*IF(AND(AN26&lt;&gt;0,AO26&lt;&gt;0),AO26/AN26,'M04'!V25),AQ26*IF(AND(AN26&lt;&gt;0,AO26&lt;&gt;0),AO26/AN26,'M04'!V25))</f>
        <v/>
      </c>
      <c r="AS26" s="7">
        <f>IFERROR(AR26/AQ26,0)</f>
        <v/>
      </c>
      <c r="AT26" s="6">
        <f>-'M04'!S25</f>
        <v/>
      </c>
      <c r="AU26" s="6">
        <f>AO26+AR26-AX26</f>
        <v/>
      </c>
      <c r="AV26" s="7">
        <f>IFERROR(AU26/AT26,0)</f>
        <v/>
      </c>
      <c r="AW26" s="6">
        <f>'M04'!T25</f>
        <v/>
      </c>
      <c r="AX26" s="6">
        <f>'M04'!U25</f>
        <v/>
      </c>
      <c r="AY26" s="7">
        <f>IFERROR(AX26/AW26,0)</f>
        <v/>
      </c>
      <c r="AZ26" s="6">
        <f>'M05'!E25</f>
        <v/>
      </c>
      <c r="BA26" s="6">
        <f>'M05'!F25</f>
        <v/>
      </c>
      <c r="BB26" s="7">
        <f>IFERROR(BA26/AZ26,0)</f>
        <v/>
      </c>
      <c r="BC26" s="6">
        <f>'M05'!M25</f>
        <v/>
      </c>
      <c r="BD26" s="6">
        <f>IF('M05'!AG25&gt;0,'M05'!AG25+MAX(0,BC26-'M05'!H25)*IF(AND(AZ26&lt;&gt;0,BA26&lt;&gt;0),BA26/AZ26,'M05'!V25),BC26*IF(AND(AZ26&lt;&gt;0,BA26&lt;&gt;0),BA26/AZ26,'M05'!V25))</f>
        <v/>
      </c>
      <c r="BE26" s="7">
        <f>IFERROR(BD26/BC26,0)</f>
        <v/>
      </c>
      <c r="BF26" s="6">
        <f>-'M05'!S25</f>
        <v/>
      </c>
      <c r="BG26" s="6">
        <f>BA26+BD26-BJ26</f>
        <v/>
      </c>
      <c r="BH26" s="7">
        <f>IFERROR(BG26/BF26,0)</f>
        <v/>
      </c>
      <c r="BI26" s="6">
        <f>'M05'!T25</f>
        <v/>
      </c>
      <c r="BJ26" s="6">
        <f>'M05'!U25</f>
        <v/>
      </c>
      <c r="BK26" s="7">
        <f>IFERROR(BJ26/BI26,0)</f>
        <v/>
      </c>
      <c r="BL26" s="6">
        <f>'M06'!E25</f>
        <v/>
      </c>
      <c r="BM26" s="6">
        <f>'M06'!F25</f>
        <v/>
      </c>
      <c r="BN26" s="7">
        <f>IFERROR(BM26/BL26,0)</f>
        <v/>
      </c>
      <c r="BO26" s="6">
        <f>'M06'!M25</f>
        <v/>
      </c>
      <c r="BP26" s="6">
        <f>IF('M06'!AG25&gt;0,'M06'!AG25+MAX(0,BO26-'M06'!H25)*IF(AND(BL26&lt;&gt;0,BM26&lt;&gt;0),BM26/BL26,'M06'!V25),BO26*IF(AND(BL26&lt;&gt;0,BM26&lt;&gt;0),BM26/BL26,'M06'!V25))</f>
        <v/>
      </c>
      <c r="BQ26" s="7">
        <f>IFERROR(BP26/BO26,0)</f>
        <v/>
      </c>
      <c r="BR26" s="6">
        <f>-'M06'!S25</f>
        <v/>
      </c>
      <c r="BS26" s="6">
        <f>BM26+BP26-BV26</f>
        <v/>
      </c>
      <c r="BT26" s="7">
        <f>IFERROR(BS26/BR26,0)</f>
        <v/>
      </c>
      <c r="BU26" s="6">
        <f>'M06'!T25</f>
        <v/>
      </c>
      <c r="BV26" s="6">
        <f>'M06'!U25</f>
        <v/>
      </c>
      <c r="BW26" s="7">
        <f>IFERROR(BV26/BU26,0)</f>
        <v/>
      </c>
      <c r="BX26" s="6">
        <f>'M07'!E25</f>
        <v/>
      </c>
      <c r="BY26" s="6">
        <f>'M07'!F25</f>
        <v/>
      </c>
      <c r="BZ26" s="7">
        <f>IFERROR(BY26/BX26,0)</f>
        <v/>
      </c>
      <c r="CA26" s="6">
        <f>'M07'!M25</f>
        <v/>
      </c>
      <c r="CB26" s="6">
        <f>IF('M07'!AG25&gt;0,'M07'!AG25+MAX(0,CA26-'M07'!H25)*IF(AND(BX26&lt;&gt;0,BY26&lt;&gt;0),BY26/BX26,'M07'!V25),CA26*IF(AND(BX26&lt;&gt;0,BY26&lt;&gt;0),BY26/BX26,'M07'!V25))</f>
        <v/>
      </c>
      <c r="CC26" s="7">
        <f>IFERROR(CB26/CA26,0)</f>
        <v/>
      </c>
      <c r="CD26" s="6">
        <f>-'M07'!S25</f>
        <v/>
      </c>
      <c r="CE26" s="6">
        <f>BY26+CB26-CH26</f>
        <v/>
      </c>
      <c r="CF26" s="7">
        <f>IFERROR(CE26/CD26,0)</f>
        <v/>
      </c>
      <c r="CG26" s="6">
        <f>'M07'!T25</f>
        <v/>
      </c>
      <c r="CH26" s="6">
        <f>'M07'!U25</f>
        <v/>
      </c>
      <c r="CI26" s="7">
        <f>IFERROR(CH26/CG26,0)</f>
        <v/>
      </c>
      <c r="CJ26" s="6">
        <f>'M08'!E25</f>
        <v/>
      </c>
      <c r="CK26" s="6">
        <f>'M08'!F25</f>
        <v/>
      </c>
      <c r="CL26" s="7">
        <f>IFERROR(CK26/CJ26,0)</f>
        <v/>
      </c>
      <c r="CM26" s="6">
        <f>'M08'!M25</f>
        <v/>
      </c>
      <c r="CN26" s="6">
        <f>IF('M08'!AG25&gt;0,'M08'!AG25+MAX(0,CM26-'M08'!H25)*IF(AND(CJ26&lt;&gt;0,CK26&lt;&gt;0),CK26/CJ26,'M08'!V25),CM26*IF(AND(CJ26&lt;&gt;0,CK26&lt;&gt;0),CK26/CJ26,'M08'!V25))</f>
        <v/>
      </c>
      <c r="CO26" s="7">
        <f>IFERROR(CN26/CM26,0)</f>
        <v/>
      </c>
      <c r="CP26" s="6">
        <f>-'M08'!S25</f>
        <v/>
      </c>
      <c r="CQ26" s="6">
        <f>CK26+CN26-CT26</f>
        <v/>
      </c>
      <c r="CR26" s="7">
        <f>IFERROR(CQ26/CP26,0)</f>
        <v/>
      </c>
      <c r="CS26" s="6">
        <f>'M08'!T25</f>
        <v/>
      </c>
      <c r="CT26" s="6">
        <f>'M08'!U25</f>
        <v/>
      </c>
      <c r="CU26" s="7">
        <f>IFERROR(CT26/CS26,0)</f>
        <v/>
      </c>
      <c r="CV26" s="6">
        <f>'M09'!E25</f>
        <v/>
      </c>
      <c r="CW26" s="6">
        <f>'M09'!F25</f>
        <v/>
      </c>
      <c r="CX26" s="7">
        <f>IFERROR(CW26/CV26,0)</f>
        <v/>
      </c>
      <c r="CY26" s="6">
        <f>'M09'!M25</f>
        <v/>
      </c>
      <c r="CZ26" s="6">
        <f>IF('M09'!AG25&gt;0,'M09'!AG25+MAX(0,CY26-'M09'!H25)*IF(AND(CV26&lt;&gt;0,CW26&lt;&gt;0),CW26/CV26,'M09'!V25),CY26*IF(AND(CV26&lt;&gt;0,CW26&lt;&gt;0),CW26/CV26,'M09'!V25))</f>
        <v/>
      </c>
      <c r="DA26" s="7">
        <f>IFERROR(CZ26/CY26,0)</f>
        <v/>
      </c>
      <c r="DB26" s="6">
        <f>-'M09'!S25</f>
        <v/>
      </c>
      <c r="DC26" s="6">
        <f>CW26+CZ26-DF26</f>
        <v/>
      </c>
      <c r="DD26" s="7">
        <f>IFERROR(DC26/DB26,0)</f>
        <v/>
      </c>
      <c r="DE26" s="6">
        <f>'M09'!T25</f>
        <v/>
      </c>
      <c r="DF26" s="6">
        <f>'M09'!U25</f>
        <v/>
      </c>
      <c r="DG26" s="7">
        <f>IFERROR(DF26/DE26,0)</f>
        <v/>
      </c>
      <c r="DH26" s="6">
        <f>SUM(J26,V26,AH26,AT26,BF26,BR26,CD26,CP26,DB26)</f>
        <v/>
      </c>
      <c r="DI26" s="6">
        <f>SUM(K26,W26,AI26,AU26,BG26,BS26,CE26,CQ26,DC26)</f>
        <v/>
      </c>
      <c r="DJ26" s="6">
        <f>DH26/9</f>
        <v/>
      </c>
      <c r="DK26" s="6">
        <f>DI26/9</f>
        <v/>
      </c>
      <c r="DL26" s="7">
        <f>IFERROR(DI26/DH26,0)</f>
        <v/>
      </c>
      <c r="DM26" s="7">
        <f>'M09'!V25</f>
        <v/>
      </c>
      <c r="DN26" s="8">
        <f>IFERROR(DL26/DM26-1,0)</f>
        <v/>
      </c>
      <c r="DO26" s="6">
        <f>'M09'!AD25</f>
        <v/>
      </c>
      <c r="DP26" s="6">
        <f>DJ26-DO26</f>
        <v/>
      </c>
      <c r="DQ26" s="9">
        <f>COUNTIF(J26,"&gt;0")+COUNTIF(V26,"&gt;0")+COUNTIF(AH26,"&gt;0")+COUNTIF(AT26,"&gt;0")+COUNTIF(BF26,"&gt;0")+COUNTIF(BR26,"&gt;0")+COUNTIF(CD26,"&gt;0")+COUNTIF(CP26,"&gt;0")+COUNTIF(DB26,"&gt;0")</f>
        <v/>
      </c>
      <c r="DR26" s="6">
        <f>DE26</f>
        <v/>
      </c>
      <c r="DS26" s="10">
        <f>IFERROR(DR26/DJ26,0)</f>
        <v/>
      </c>
      <c r="DT26" s="6">
        <f>D26+SUM(G26,S26,AE26,AQ26,BC26,BO26,CA26,CM26,CY26)-SUM(J26,V26,AH26,AT26,BF26,BR26,CD26,CP26,DB26)-DE26</f>
        <v/>
      </c>
    </row>
    <row r="27">
      <c r="A27">
        <f>'M01'!C26</f>
        <v/>
      </c>
      <c r="B27">
        <f>'M01'!D26</f>
        <v/>
      </c>
      <c r="C27">
        <f>'M01'!A26</f>
        <v/>
      </c>
      <c r="D27" s="6">
        <f>'M01'!E26</f>
        <v/>
      </c>
      <c r="E27" s="6">
        <f>'M01'!F26</f>
        <v/>
      </c>
      <c r="F27" s="7">
        <f>IFERROR(E27/D27,0)</f>
        <v/>
      </c>
      <c r="G27" s="6">
        <f>'M01'!M26</f>
        <v/>
      </c>
      <c r="H27" s="6">
        <f>IF('M01'!AG26&gt;0,'M01'!AG26+MAX(0,G27-'M01'!H26)*IF(AND(D27&lt;&gt;0,E27&lt;&gt;0),E27/D27,'M01'!V26),G27*IF(AND(D27&lt;&gt;0,E27&lt;&gt;0),E27/D27,'M01'!V26))</f>
        <v/>
      </c>
      <c r="I27" s="7">
        <f>IFERROR(H27/G27,0)</f>
        <v/>
      </c>
      <c r="J27" s="6">
        <f>-'M01'!S26</f>
        <v/>
      </c>
      <c r="K27" s="6">
        <f>E27+H27-N27</f>
        <v/>
      </c>
      <c r="L27" s="7">
        <f>IFERROR(K27/J27,0)</f>
        <v/>
      </c>
      <c r="M27" s="6">
        <f>'M01'!T26</f>
        <v/>
      </c>
      <c r="N27" s="6">
        <f>'M01'!U26</f>
        <v/>
      </c>
      <c r="O27" s="7">
        <f>IFERROR(N27/M27,0)</f>
        <v/>
      </c>
      <c r="P27" s="6">
        <f>'M02'!E26</f>
        <v/>
      </c>
      <c r="Q27" s="6">
        <f>'M02'!F26</f>
        <v/>
      </c>
      <c r="R27" s="7">
        <f>IFERROR(Q27/P27,0)</f>
        <v/>
      </c>
      <c r="S27" s="6">
        <f>'M02'!M26</f>
        <v/>
      </c>
      <c r="T27" s="6">
        <f>IF('M02'!AG26&gt;0,'M02'!AG26+MAX(0,S27-'M02'!H26)*IF(AND(P27&lt;&gt;0,Q27&lt;&gt;0),Q27/P27,'M02'!V26),S27*IF(AND(P27&lt;&gt;0,Q27&lt;&gt;0),Q27/P27,'M02'!V26))</f>
        <v/>
      </c>
      <c r="U27" s="7">
        <f>IFERROR(T27/S27,0)</f>
        <v/>
      </c>
      <c r="V27" s="6">
        <f>-'M02'!S26</f>
        <v/>
      </c>
      <c r="W27" s="6">
        <f>Q27+T27-Z27</f>
        <v/>
      </c>
      <c r="X27" s="7">
        <f>IFERROR(W27/V27,0)</f>
        <v/>
      </c>
      <c r="Y27" s="6">
        <f>'M02'!T26</f>
        <v/>
      </c>
      <c r="Z27" s="6">
        <f>'M02'!U26</f>
        <v/>
      </c>
      <c r="AA27" s="7">
        <f>IFERROR(Z27/Y27,0)</f>
        <v/>
      </c>
      <c r="AB27" s="6">
        <f>'M03'!E26</f>
        <v/>
      </c>
      <c r="AC27" s="6">
        <f>'M03'!F26</f>
        <v/>
      </c>
      <c r="AD27" s="7">
        <f>IFERROR(AC27/AB27,0)</f>
        <v/>
      </c>
      <c r="AE27" s="6">
        <f>'M03'!M26</f>
        <v/>
      </c>
      <c r="AF27" s="6">
        <f>IF('M03'!AG26&gt;0,'M03'!AG26+MAX(0,AE27-'M03'!H26)*IF(AND(AB27&lt;&gt;0,AC27&lt;&gt;0),AC27/AB27,'M03'!V26),AE27*IF(AND(AB27&lt;&gt;0,AC27&lt;&gt;0),AC27/AB27,'M03'!V26))</f>
        <v/>
      </c>
      <c r="AG27" s="7">
        <f>IFERROR(AF27/AE27,0)</f>
        <v/>
      </c>
      <c r="AH27" s="6">
        <f>-'M03'!S26</f>
        <v/>
      </c>
      <c r="AI27" s="6">
        <f>AC27+AF27-AL27</f>
        <v/>
      </c>
      <c r="AJ27" s="7">
        <f>IFERROR(AI27/AH27,0)</f>
        <v/>
      </c>
      <c r="AK27" s="6">
        <f>'M03'!T26</f>
        <v/>
      </c>
      <c r="AL27" s="6">
        <f>'M03'!U26</f>
        <v/>
      </c>
      <c r="AM27" s="7">
        <f>IFERROR(AL27/AK27,0)</f>
        <v/>
      </c>
      <c r="AN27" s="6">
        <f>'M04'!E26</f>
        <v/>
      </c>
      <c r="AO27" s="6">
        <f>'M04'!F26</f>
        <v/>
      </c>
      <c r="AP27" s="7">
        <f>IFERROR(AO27/AN27,0)</f>
        <v/>
      </c>
      <c r="AQ27" s="6">
        <f>'M04'!M26</f>
        <v/>
      </c>
      <c r="AR27" s="6">
        <f>IF('M04'!AG26&gt;0,'M04'!AG26+MAX(0,AQ27-'M04'!H26)*IF(AND(AN27&lt;&gt;0,AO27&lt;&gt;0),AO27/AN27,'M04'!V26),AQ27*IF(AND(AN27&lt;&gt;0,AO27&lt;&gt;0),AO27/AN27,'M04'!V26))</f>
        <v/>
      </c>
      <c r="AS27" s="7">
        <f>IFERROR(AR27/AQ27,0)</f>
        <v/>
      </c>
      <c r="AT27" s="6">
        <f>-'M04'!S26</f>
        <v/>
      </c>
      <c r="AU27" s="6">
        <f>AO27+AR27-AX27</f>
        <v/>
      </c>
      <c r="AV27" s="7">
        <f>IFERROR(AU27/AT27,0)</f>
        <v/>
      </c>
      <c r="AW27" s="6">
        <f>'M04'!T26</f>
        <v/>
      </c>
      <c r="AX27" s="6">
        <f>'M04'!U26</f>
        <v/>
      </c>
      <c r="AY27" s="7">
        <f>IFERROR(AX27/AW27,0)</f>
        <v/>
      </c>
      <c r="AZ27" s="6">
        <f>'M05'!E26</f>
        <v/>
      </c>
      <c r="BA27" s="6">
        <f>'M05'!F26</f>
        <v/>
      </c>
      <c r="BB27" s="7">
        <f>IFERROR(BA27/AZ27,0)</f>
        <v/>
      </c>
      <c r="BC27" s="6">
        <f>'M05'!M26</f>
        <v/>
      </c>
      <c r="BD27" s="6">
        <f>IF('M05'!AG26&gt;0,'M05'!AG26+MAX(0,BC27-'M05'!H26)*IF(AND(AZ27&lt;&gt;0,BA27&lt;&gt;0),BA27/AZ27,'M05'!V26),BC27*IF(AND(AZ27&lt;&gt;0,BA27&lt;&gt;0),BA27/AZ27,'M05'!V26))</f>
        <v/>
      </c>
      <c r="BE27" s="7">
        <f>IFERROR(BD27/BC27,0)</f>
        <v/>
      </c>
      <c r="BF27" s="6">
        <f>-'M05'!S26</f>
        <v/>
      </c>
      <c r="BG27" s="6">
        <f>BA27+BD27-BJ27</f>
        <v/>
      </c>
      <c r="BH27" s="7">
        <f>IFERROR(BG27/BF27,0)</f>
        <v/>
      </c>
      <c r="BI27" s="6">
        <f>'M05'!T26</f>
        <v/>
      </c>
      <c r="BJ27" s="6">
        <f>'M05'!U26</f>
        <v/>
      </c>
      <c r="BK27" s="7">
        <f>IFERROR(BJ27/BI27,0)</f>
        <v/>
      </c>
      <c r="BL27" s="6">
        <f>'M06'!E26</f>
        <v/>
      </c>
      <c r="BM27" s="6">
        <f>'M06'!F26</f>
        <v/>
      </c>
      <c r="BN27" s="7">
        <f>IFERROR(BM27/BL27,0)</f>
        <v/>
      </c>
      <c r="BO27" s="6">
        <f>'M06'!M26</f>
        <v/>
      </c>
      <c r="BP27" s="6">
        <f>IF('M06'!AG26&gt;0,'M06'!AG26+MAX(0,BO27-'M06'!H26)*IF(AND(BL27&lt;&gt;0,BM27&lt;&gt;0),BM27/BL27,'M06'!V26),BO27*IF(AND(BL27&lt;&gt;0,BM27&lt;&gt;0),BM27/BL27,'M06'!V26))</f>
        <v/>
      </c>
      <c r="BQ27" s="7">
        <f>IFERROR(BP27/BO27,0)</f>
        <v/>
      </c>
      <c r="BR27" s="6">
        <f>-'M06'!S26</f>
        <v/>
      </c>
      <c r="BS27" s="6">
        <f>BM27+BP27-BV27</f>
        <v/>
      </c>
      <c r="BT27" s="7">
        <f>IFERROR(BS27/BR27,0)</f>
        <v/>
      </c>
      <c r="BU27" s="6">
        <f>'M06'!T26</f>
        <v/>
      </c>
      <c r="BV27" s="6">
        <f>'M06'!U26</f>
        <v/>
      </c>
      <c r="BW27" s="7">
        <f>IFERROR(BV27/BU27,0)</f>
        <v/>
      </c>
      <c r="BX27" s="6">
        <f>'M07'!E26</f>
        <v/>
      </c>
      <c r="BY27" s="6">
        <f>'M07'!F26</f>
        <v/>
      </c>
      <c r="BZ27" s="7">
        <f>IFERROR(BY27/BX27,0)</f>
        <v/>
      </c>
      <c r="CA27" s="6">
        <f>'M07'!M26</f>
        <v/>
      </c>
      <c r="CB27" s="6">
        <f>IF('M07'!AG26&gt;0,'M07'!AG26+MAX(0,CA27-'M07'!H26)*IF(AND(BX27&lt;&gt;0,BY27&lt;&gt;0),BY27/BX27,'M07'!V26),CA27*IF(AND(BX27&lt;&gt;0,BY27&lt;&gt;0),BY27/BX27,'M07'!V26))</f>
        <v/>
      </c>
      <c r="CC27" s="7">
        <f>IFERROR(CB27/CA27,0)</f>
        <v/>
      </c>
      <c r="CD27" s="6">
        <f>-'M07'!S26</f>
        <v/>
      </c>
      <c r="CE27" s="6">
        <f>BY27+CB27-CH27</f>
        <v/>
      </c>
      <c r="CF27" s="7">
        <f>IFERROR(CE27/CD27,0)</f>
        <v/>
      </c>
      <c r="CG27" s="6">
        <f>'M07'!T26</f>
        <v/>
      </c>
      <c r="CH27" s="6">
        <f>'M07'!U26</f>
        <v/>
      </c>
      <c r="CI27" s="7">
        <f>IFERROR(CH27/CG27,0)</f>
        <v/>
      </c>
      <c r="CJ27" s="6">
        <f>'M08'!E26</f>
        <v/>
      </c>
      <c r="CK27" s="6">
        <f>'M08'!F26</f>
        <v/>
      </c>
      <c r="CL27" s="7">
        <f>IFERROR(CK27/CJ27,0)</f>
        <v/>
      </c>
      <c r="CM27" s="6">
        <f>'M08'!M26</f>
        <v/>
      </c>
      <c r="CN27" s="6">
        <f>IF('M08'!AG26&gt;0,'M08'!AG26+MAX(0,CM27-'M08'!H26)*IF(AND(CJ27&lt;&gt;0,CK27&lt;&gt;0),CK27/CJ27,'M08'!V26),CM27*IF(AND(CJ27&lt;&gt;0,CK27&lt;&gt;0),CK27/CJ27,'M08'!V26))</f>
        <v/>
      </c>
      <c r="CO27" s="7">
        <f>IFERROR(CN27/CM27,0)</f>
        <v/>
      </c>
      <c r="CP27" s="6">
        <f>-'M08'!S26</f>
        <v/>
      </c>
      <c r="CQ27" s="6">
        <f>CK27+CN27-CT27</f>
        <v/>
      </c>
      <c r="CR27" s="7">
        <f>IFERROR(CQ27/CP27,0)</f>
        <v/>
      </c>
      <c r="CS27" s="6">
        <f>'M08'!T26</f>
        <v/>
      </c>
      <c r="CT27" s="6">
        <f>'M08'!U26</f>
        <v/>
      </c>
      <c r="CU27" s="7">
        <f>IFERROR(CT27/CS27,0)</f>
        <v/>
      </c>
      <c r="CV27" s="6">
        <f>'M09'!E26</f>
        <v/>
      </c>
      <c r="CW27" s="6">
        <f>'M09'!F26</f>
        <v/>
      </c>
      <c r="CX27" s="7">
        <f>IFERROR(CW27/CV27,0)</f>
        <v/>
      </c>
      <c r="CY27" s="6">
        <f>'M09'!M26</f>
        <v/>
      </c>
      <c r="CZ27" s="6">
        <f>IF('M09'!AG26&gt;0,'M09'!AG26+MAX(0,CY27-'M09'!H26)*IF(AND(CV27&lt;&gt;0,CW27&lt;&gt;0),CW27/CV27,'M09'!V26),CY27*IF(AND(CV27&lt;&gt;0,CW27&lt;&gt;0),CW27/CV27,'M09'!V26))</f>
        <v/>
      </c>
      <c r="DA27" s="7">
        <f>IFERROR(CZ27/CY27,0)</f>
        <v/>
      </c>
      <c r="DB27" s="6">
        <f>-'M09'!S26</f>
        <v/>
      </c>
      <c r="DC27" s="6">
        <f>CW27+CZ27-DF27</f>
        <v/>
      </c>
      <c r="DD27" s="7">
        <f>IFERROR(DC27/DB27,0)</f>
        <v/>
      </c>
      <c r="DE27" s="6">
        <f>'M09'!T26</f>
        <v/>
      </c>
      <c r="DF27" s="6">
        <f>'M09'!U26</f>
        <v/>
      </c>
      <c r="DG27" s="7">
        <f>IFERROR(DF27/DE27,0)</f>
        <v/>
      </c>
      <c r="DH27" s="6">
        <f>SUM(J27,V27,AH27,AT27,BF27,BR27,CD27,CP27,DB27)</f>
        <v/>
      </c>
      <c r="DI27" s="6">
        <f>SUM(K27,W27,AI27,AU27,BG27,BS27,CE27,CQ27,DC27)</f>
        <v/>
      </c>
      <c r="DJ27" s="6">
        <f>DH27/9</f>
        <v/>
      </c>
      <c r="DK27" s="6">
        <f>DI27/9</f>
        <v/>
      </c>
      <c r="DL27" s="7">
        <f>IFERROR(DI27/DH27,0)</f>
        <v/>
      </c>
      <c r="DM27" s="7">
        <f>'M09'!V26</f>
        <v/>
      </c>
      <c r="DN27" s="8">
        <f>IFERROR(DL27/DM27-1,0)</f>
        <v/>
      </c>
      <c r="DO27" s="6">
        <f>'M09'!AD26</f>
        <v/>
      </c>
      <c r="DP27" s="6">
        <f>DJ27-DO27</f>
        <v/>
      </c>
      <c r="DQ27" s="9">
        <f>COUNTIF(J27,"&gt;0")+COUNTIF(V27,"&gt;0")+COUNTIF(AH27,"&gt;0")+COUNTIF(AT27,"&gt;0")+COUNTIF(BF27,"&gt;0")+COUNTIF(BR27,"&gt;0")+COUNTIF(CD27,"&gt;0")+COUNTIF(CP27,"&gt;0")+COUNTIF(DB27,"&gt;0")</f>
        <v/>
      </c>
      <c r="DR27" s="6">
        <f>DE27</f>
        <v/>
      </c>
      <c r="DS27" s="10">
        <f>IFERROR(DR27/DJ27,0)</f>
        <v/>
      </c>
      <c r="DT27" s="6">
        <f>D27+SUM(G27,S27,AE27,AQ27,BC27,BO27,CA27,CM27,CY27)-SUM(J27,V27,AH27,AT27,BF27,BR27,CD27,CP27,DB27)-DE27</f>
        <v/>
      </c>
    </row>
    <row r="28">
      <c r="A28">
        <f>'M01'!C27</f>
        <v/>
      </c>
      <c r="B28">
        <f>'M01'!D27</f>
        <v/>
      </c>
      <c r="C28">
        <f>'M01'!A27</f>
        <v/>
      </c>
      <c r="D28" s="6">
        <f>'M01'!E27</f>
        <v/>
      </c>
      <c r="E28" s="6">
        <f>'M01'!F27</f>
        <v/>
      </c>
      <c r="F28" s="7">
        <f>IFERROR(E28/D28,0)</f>
        <v/>
      </c>
      <c r="G28" s="6">
        <f>'M01'!M27</f>
        <v/>
      </c>
      <c r="H28" s="6">
        <f>IF('M01'!AG27&gt;0,'M01'!AG27+MAX(0,G28-'M01'!H27)*IF(AND(D28&lt;&gt;0,E28&lt;&gt;0),E28/D28,'M01'!V27),G28*IF(AND(D28&lt;&gt;0,E28&lt;&gt;0),E28/D28,'M01'!V27))</f>
        <v/>
      </c>
      <c r="I28" s="7">
        <f>IFERROR(H28/G28,0)</f>
        <v/>
      </c>
      <c r="J28" s="6">
        <f>-'M01'!S27</f>
        <v/>
      </c>
      <c r="K28" s="6">
        <f>E28+H28-N28</f>
        <v/>
      </c>
      <c r="L28" s="7">
        <f>IFERROR(K28/J28,0)</f>
        <v/>
      </c>
      <c r="M28" s="6">
        <f>'M01'!T27</f>
        <v/>
      </c>
      <c r="N28" s="6">
        <f>'M01'!U27</f>
        <v/>
      </c>
      <c r="O28" s="7">
        <f>IFERROR(N28/M28,0)</f>
        <v/>
      </c>
      <c r="P28" s="6">
        <f>'M02'!E27</f>
        <v/>
      </c>
      <c r="Q28" s="6">
        <f>'M02'!F27</f>
        <v/>
      </c>
      <c r="R28" s="7">
        <f>IFERROR(Q28/P28,0)</f>
        <v/>
      </c>
      <c r="S28" s="6">
        <f>'M02'!M27</f>
        <v/>
      </c>
      <c r="T28" s="6">
        <f>IF('M02'!AG27&gt;0,'M02'!AG27+MAX(0,S28-'M02'!H27)*IF(AND(P28&lt;&gt;0,Q28&lt;&gt;0),Q28/P28,'M02'!V27),S28*IF(AND(P28&lt;&gt;0,Q28&lt;&gt;0),Q28/P28,'M02'!V27))</f>
        <v/>
      </c>
      <c r="U28" s="7">
        <f>IFERROR(T28/S28,0)</f>
        <v/>
      </c>
      <c r="V28" s="6">
        <f>-'M02'!S27</f>
        <v/>
      </c>
      <c r="W28" s="6">
        <f>Q28+T28-Z28</f>
        <v/>
      </c>
      <c r="X28" s="7">
        <f>IFERROR(W28/V28,0)</f>
        <v/>
      </c>
      <c r="Y28" s="6">
        <f>'M02'!T27</f>
        <v/>
      </c>
      <c r="Z28" s="6">
        <f>'M02'!U27</f>
        <v/>
      </c>
      <c r="AA28" s="7">
        <f>IFERROR(Z28/Y28,0)</f>
        <v/>
      </c>
      <c r="AB28" s="6">
        <f>'M03'!E27</f>
        <v/>
      </c>
      <c r="AC28" s="6">
        <f>'M03'!F27</f>
        <v/>
      </c>
      <c r="AD28" s="7">
        <f>IFERROR(AC28/AB28,0)</f>
        <v/>
      </c>
      <c r="AE28" s="6">
        <f>'M03'!M27</f>
        <v/>
      </c>
      <c r="AF28" s="6">
        <f>IF('M03'!AG27&gt;0,'M03'!AG27+MAX(0,AE28-'M03'!H27)*IF(AND(AB28&lt;&gt;0,AC28&lt;&gt;0),AC28/AB28,'M03'!V27),AE28*IF(AND(AB28&lt;&gt;0,AC28&lt;&gt;0),AC28/AB28,'M03'!V27))</f>
        <v/>
      </c>
      <c r="AG28" s="7">
        <f>IFERROR(AF28/AE28,0)</f>
        <v/>
      </c>
      <c r="AH28" s="6">
        <f>-'M03'!S27</f>
        <v/>
      </c>
      <c r="AI28" s="6">
        <f>AC28+AF28-AL28</f>
        <v/>
      </c>
      <c r="AJ28" s="7">
        <f>IFERROR(AI28/AH28,0)</f>
        <v/>
      </c>
      <c r="AK28" s="6">
        <f>'M03'!T27</f>
        <v/>
      </c>
      <c r="AL28" s="6">
        <f>'M03'!U27</f>
        <v/>
      </c>
      <c r="AM28" s="7">
        <f>IFERROR(AL28/AK28,0)</f>
        <v/>
      </c>
      <c r="AN28" s="6">
        <f>'M04'!E27</f>
        <v/>
      </c>
      <c r="AO28" s="6">
        <f>'M04'!F27</f>
        <v/>
      </c>
      <c r="AP28" s="7">
        <f>IFERROR(AO28/AN28,0)</f>
        <v/>
      </c>
      <c r="AQ28" s="6">
        <f>'M04'!M27</f>
        <v/>
      </c>
      <c r="AR28" s="6">
        <f>IF('M04'!AG27&gt;0,'M04'!AG27+MAX(0,AQ28-'M04'!H27)*IF(AND(AN28&lt;&gt;0,AO28&lt;&gt;0),AO28/AN28,'M04'!V27),AQ28*IF(AND(AN28&lt;&gt;0,AO28&lt;&gt;0),AO28/AN28,'M04'!V27))</f>
        <v/>
      </c>
      <c r="AS28" s="7">
        <f>IFERROR(AR28/AQ28,0)</f>
        <v/>
      </c>
      <c r="AT28" s="6">
        <f>-'M04'!S27</f>
        <v/>
      </c>
      <c r="AU28" s="6">
        <f>AO28+AR28-AX28</f>
        <v/>
      </c>
      <c r="AV28" s="7">
        <f>IFERROR(AU28/AT28,0)</f>
        <v/>
      </c>
      <c r="AW28" s="6">
        <f>'M04'!T27</f>
        <v/>
      </c>
      <c r="AX28" s="6">
        <f>'M04'!U27</f>
        <v/>
      </c>
      <c r="AY28" s="7">
        <f>IFERROR(AX28/AW28,0)</f>
        <v/>
      </c>
      <c r="AZ28" s="6">
        <f>'M05'!E27</f>
        <v/>
      </c>
      <c r="BA28" s="6">
        <f>'M05'!F27</f>
        <v/>
      </c>
      <c r="BB28" s="7">
        <f>IFERROR(BA28/AZ28,0)</f>
        <v/>
      </c>
      <c r="BC28" s="6">
        <f>'M05'!M27</f>
        <v/>
      </c>
      <c r="BD28" s="6">
        <f>IF('M05'!AG27&gt;0,'M05'!AG27+MAX(0,BC28-'M05'!H27)*IF(AND(AZ28&lt;&gt;0,BA28&lt;&gt;0),BA28/AZ28,'M05'!V27),BC28*IF(AND(AZ28&lt;&gt;0,BA28&lt;&gt;0),BA28/AZ28,'M05'!V27))</f>
        <v/>
      </c>
      <c r="BE28" s="7">
        <f>IFERROR(BD28/BC28,0)</f>
        <v/>
      </c>
      <c r="BF28" s="6">
        <f>-'M05'!S27</f>
        <v/>
      </c>
      <c r="BG28" s="6">
        <f>BA28+BD28-BJ28</f>
        <v/>
      </c>
      <c r="BH28" s="7">
        <f>IFERROR(BG28/BF28,0)</f>
        <v/>
      </c>
      <c r="BI28" s="6">
        <f>'M05'!T27</f>
        <v/>
      </c>
      <c r="BJ28" s="6">
        <f>'M05'!U27</f>
        <v/>
      </c>
      <c r="BK28" s="7">
        <f>IFERROR(BJ28/BI28,0)</f>
        <v/>
      </c>
      <c r="BL28" s="6">
        <f>'M06'!E27</f>
        <v/>
      </c>
      <c r="BM28" s="6">
        <f>'M06'!F27</f>
        <v/>
      </c>
      <c r="BN28" s="7">
        <f>IFERROR(BM28/BL28,0)</f>
        <v/>
      </c>
      <c r="BO28" s="6">
        <f>'M06'!M27</f>
        <v/>
      </c>
      <c r="BP28" s="6">
        <f>IF('M06'!AG27&gt;0,'M06'!AG27+MAX(0,BO28-'M06'!H27)*IF(AND(BL28&lt;&gt;0,BM28&lt;&gt;0),BM28/BL28,'M06'!V27),BO28*IF(AND(BL28&lt;&gt;0,BM28&lt;&gt;0),BM28/BL28,'M06'!V27))</f>
        <v/>
      </c>
      <c r="BQ28" s="7">
        <f>IFERROR(BP28/BO28,0)</f>
        <v/>
      </c>
      <c r="BR28" s="6">
        <f>-'M06'!S27</f>
        <v/>
      </c>
      <c r="BS28" s="6">
        <f>BM28+BP28-BV28</f>
        <v/>
      </c>
      <c r="BT28" s="7">
        <f>IFERROR(BS28/BR28,0)</f>
        <v/>
      </c>
      <c r="BU28" s="6">
        <f>'M06'!T27</f>
        <v/>
      </c>
      <c r="BV28" s="6">
        <f>'M06'!U27</f>
        <v/>
      </c>
      <c r="BW28" s="7">
        <f>IFERROR(BV28/BU28,0)</f>
        <v/>
      </c>
      <c r="BX28" s="6">
        <f>'M07'!E27</f>
        <v/>
      </c>
      <c r="BY28" s="6">
        <f>'M07'!F27</f>
        <v/>
      </c>
      <c r="BZ28" s="7">
        <f>IFERROR(BY28/BX28,0)</f>
        <v/>
      </c>
      <c r="CA28" s="6">
        <f>'M07'!M27</f>
        <v/>
      </c>
      <c r="CB28" s="6">
        <f>IF('M07'!AG27&gt;0,'M07'!AG27+MAX(0,CA28-'M07'!H27)*IF(AND(BX28&lt;&gt;0,BY28&lt;&gt;0),BY28/BX28,'M07'!V27),CA28*IF(AND(BX28&lt;&gt;0,BY28&lt;&gt;0),BY28/BX28,'M07'!V27))</f>
        <v/>
      </c>
      <c r="CC28" s="7">
        <f>IFERROR(CB28/CA28,0)</f>
        <v/>
      </c>
      <c r="CD28" s="6">
        <f>-'M07'!S27</f>
        <v/>
      </c>
      <c r="CE28" s="6">
        <f>BY28+CB28-CH28</f>
        <v/>
      </c>
      <c r="CF28" s="7">
        <f>IFERROR(CE28/CD28,0)</f>
        <v/>
      </c>
      <c r="CG28" s="6">
        <f>'M07'!T27</f>
        <v/>
      </c>
      <c r="CH28" s="6">
        <f>'M07'!U27</f>
        <v/>
      </c>
      <c r="CI28" s="7">
        <f>IFERROR(CH28/CG28,0)</f>
        <v/>
      </c>
      <c r="CJ28" s="6">
        <f>'M08'!E27</f>
        <v/>
      </c>
      <c r="CK28" s="6">
        <f>'M08'!F27</f>
        <v/>
      </c>
      <c r="CL28" s="7">
        <f>IFERROR(CK28/CJ28,0)</f>
        <v/>
      </c>
      <c r="CM28" s="6">
        <f>'M08'!M27</f>
        <v/>
      </c>
      <c r="CN28" s="6">
        <f>IF('M08'!AG27&gt;0,'M08'!AG27+MAX(0,CM28-'M08'!H27)*IF(AND(CJ28&lt;&gt;0,CK28&lt;&gt;0),CK28/CJ28,'M08'!V27),CM28*IF(AND(CJ28&lt;&gt;0,CK28&lt;&gt;0),CK28/CJ28,'M08'!V27))</f>
        <v/>
      </c>
      <c r="CO28" s="7">
        <f>IFERROR(CN28/CM28,0)</f>
        <v/>
      </c>
      <c r="CP28" s="6">
        <f>-'M08'!S27</f>
        <v/>
      </c>
      <c r="CQ28" s="6">
        <f>CK28+CN28-CT28</f>
        <v/>
      </c>
      <c r="CR28" s="7">
        <f>IFERROR(CQ28/CP28,0)</f>
        <v/>
      </c>
      <c r="CS28" s="6">
        <f>'M08'!T27</f>
        <v/>
      </c>
      <c r="CT28" s="6">
        <f>'M08'!U27</f>
        <v/>
      </c>
      <c r="CU28" s="7">
        <f>IFERROR(CT28/CS28,0)</f>
        <v/>
      </c>
      <c r="CV28" s="6">
        <f>'M09'!E27</f>
        <v/>
      </c>
      <c r="CW28" s="6">
        <f>'M09'!F27</f>
        <v/>
      </c>
      <c r="CX28" s="7">
        <f>IFERROR(CW28/CV28,0)</f>
        <v/>
      </c>
      <c r="CY28" s="6">
        <f>'M09'!M27</f>
        <v/>
      </c>
      <c r="CZ28" s="6">
        <f>IF('M09'!AG27&gt;0,'M09'!AG27+MAX(0,CY28-'M09'!H27)*IF(AND(CV28&lt;&gt;0,CW28&lt;&gt;0),CW28/CV28,'M09'!V27),CY28*IF(AND(CV28&lt;&gt;0,CW28&lt;&gt;0),CW28/CV28,'M09'!V27))</f>
        <v/>
      </c>
      <c r="DA28" s="7">
        <f>IFERROR(CZ28/CY28,0)</f>
        <v/>
      </c>
      <c r="DB28" s="6">
        <f>-'M09'!S27</f>
        <v/>
      </c>
      <c r="DC28" s="6">
        <f>CW28+CZ28-DF28</f>
        <v/>
      </c>
      <c r="DD28" s="7">
        <f>IFERROR(DC28/DB28,0)</f>
        <v/>
      </c>
      <c r="DE28" s="6">
        <f>'M09'!T27</f>
        <v/>
      </c>
      <c r="DF28" s="6">
        <f>'M09'!U27</f>
        <v/>
      </c>
      <c r="DG28" s="7">
        <f>IFERROR(DF28/DE28,0)</f>
        <v/>
      </c>
      <c r="DH28" s="6">
        <f>SUM(J28,V28,AH28,AT28,BF28,BR28,CD28,CP28,DB28)</f>
        <v/>
      </c>
      <c r="DI28" s="6">
        <f>SUM(K28,W28,AI28,AU28,BG28,BS28,CE28,CQ28,DC28)</f>
        <v/>
      </c>
      <c r="DJ28" s="6">
        <f>DH28/9</f>
        <v/>
      </c>
      <c r="DK28" s="6">
        <f>DI28/9</f>
        <v/>
      </c>
      <c r="DL28" s="7">
        <f>IFERROR(DI28/DH28,0)</f>
        <v/>
      </c>
      <c r="DM28" s="7">
        <f>'M09'!V27</f>
        <v/>
      </c>
      <c r="DN28" s="8">
        <f>IFERROR(DL28/DM28-1,0)</f>
        <v/>
      </c>
      <c r="DO28" s="6">
        <f>'M09'!AD27</f>
        <v/>
      </c>
      <c r="DP28" s="6">
        <f>DJ28-DO28</f>
        <v/>
      </c>
      <c r="DQ28" s="9">
        <f>COUNTIF(J28,"&gt;0")+COUNTIF(V28,"&gt;0")+COUNTIF(AH28,"&gt;0")+COUNTIF(AT28,"&gt;0")+COUNTIF(BF28,"&gt;0")+COUNTIF(BR28,"&gt;0")+COUNTIF(CD28,"&gt;0")+COUNTIF(CP28,"&gt;0")+COUNTIF(DB28,"&gt;0")</f>
        <v/>
      </c>
      <c r="DR28" s="6">
        <f>DE28</f>
        <v/>
      </c>
      <c r="DS28" s="10">
        <f>IFERROR(DR28/DJ28,0)</f>
        <v/>
      </c>
      <c r="DT28" s="6">
        <f>D28+SUM(G28,S28,AE28,AQ28,BC28,BO28,CA28,CM28,CY28)-SUM(J28,V28,AH28,AT28,BF28,BR28,CD28,CP28,DB28)-DE28</f>
        <v/>
      </c>
    </row>
    <row r="29">
      <c r="A29">
        <f>'M01'!C28</f>
        <v/>
      </c>
      <c r="B29">
        <f>'M01'!D28</f>
        <v/>
      </c>
      <c r="C29">
        <f>'M01'!A28</f>
        <v/>
      </c>
      <c r="D29" s="6">
        <f>'M01'!E28</f>
        <v/>
      </c>
      <c r="E29" s="6">
        <f>'M01'!F28</f>
        <v/>
      </c>
      <c r="F29" s="7">
        <f>IFERROR(E29/D29,0)</f>
        <v/>
      </c>
      <c r="G29" s="6">
        <f>'M01'!M28</f>
        <v/>
      </c>
      <c r="H29" s="6">
        <f>IF('M01'!AG28&gt;0,'M01'!AG28+MAX(0,G29-'M01'!H28)*IF(AND(D29&lt;&gt;0,E29&lt;&gt;0),E29/D29,'M01'!V28),G29*IF(AND(D29&lt;&gt;0,E29&lt;&gt;0),E29/D29,'M01'!V28))</f>
        <v/>
      </c>
      <c r="I29" s="7">
        <f>IFERROR(H29/G29,0)</f>
        <v/>
      </c>
      <c r="J29" s="6">
        <f>-'M01'!S28</f>
        <v/>
      </c>
      <c r="K29" s="6">
        <f>E29+H29-N29</f>
        <v/>
      </c>
      <c r="L29" s="7">
        <f>IFERROR(K29/J29,0)</f>
        <v/>
      </c>
      <c r="M29" s="6">
        <f>'M01'!T28</f>
        <v/>
      </c>
      <c r="N29" s="6">
        <f>'M01'!U28</f>
        <v/>
      </c>
      <c r="O29" s="7">
        <f>IFERROR(N29/M29,0)</f>
        <v/>
      </c>
      <c r="P29" s="6">
        <f>'M02'!E28</f>
        <v/>
      </c>
      <c r="Q29" s="6">
        <f>'M02'!F28</f>
        <v/>
      </c>
      <c r="R29" s="7">
        <f>IFERROR(Q29/P29,0)</f>
        <v/>
      </c>
      <c r="S29" s="6">
        <f>'M02'!M28</f>
        <v/>
      </c>
      <c r="T29" s="6">
        <f>IF('M02'!AG28&gt;0,'M02'!AG28+MAX(0,S29-'M02'!H28)*IF(AND(P29&lt;&gt;0,Q29&lt;&gt;0),Q29/P29,'M02'!V28),S29*IF(AND(P29&lt;&gt;0,Q29&lt;&gt;0),Q29/P29,'M02'!V28))</f>
        <v/>
      </c>
      <c r="U29" s="7">
        <f>IFERROR(T29/S29,0)</f>
        <v/>
      </c>
      <c r="V29" s="6">
        <f>-'M02'!S28</f>
        <v/>
      </c>
      <c r="W29" s="6">
        <f>Q29+T29-Z29</f>
        <v/>
      </c>
      <c r="X29" s="7">
        <f>IFERROR(W29/V29,0)</f>
        <v/>
      </c>
      <c r="Y29" s="6">
        <f>'M02'!T28</f>
        <v/>
      </c>
      <c r="Z29" s="6">
        <f>'M02'!U28</f>
        <v/>
      </c>
      <c r="AA29" s="7">
        <f>IFERROR(Z29/Y29,0)</f>
        <v/>
      </c>
      <c r="AB29" s="6">
        <f>'M03'!E28</f>
        <v/>
      </c>
      <c r="AC29" s="6">
        <f>'M03'!F28</f>
        <v/>
      </c>
      <c r="AD29" s="7">
        <f>IFERROR(AC29/AB29,0)</f>
        <v/>
      </c>
      <c r="AE29" s="6">
        <f>'M03'!M28</f>
        <v/>
      </c>
      <c r="AF29" s="6">
        <f>IF('M03'!AG28&gt;0,'M03'!AG28+MAX(0,AE29-'M03'!H28)*IF(AND(AB29&lt;&gt;0,AC29&lt;&gt;0),AC29/AB29,'M03'!V28),AE29*IF(AND(AB29&lt;&gt;0,AC29&lt;&gt;0),AC29/AB29,'M03'!V28))</f>
        <v/>
      </c>
      <c r="AG29" s="7">
        <f>IFERROR(AF29/AE29,0)</f>
        <v/>
      </c>
      <c r="AH29" s="6">
        <f>-'M03'!S28</f>
        <v/>
      </c>
      <c r="AI29" s="6">
        <f>AC29+AF29-AL29</f>
        <v/>
      </c>
      <c r="AJ29" s="7">
        <f>IFERROR(AI29/AH29,0)</f>
        <v/>
      </c>
      <c r="AK29" s="6">
        <f>'M03'!T28</f>
        <v/>
      </c>
      <c r="AL29" s="6">
        <f>'M03'!U28</f>
        <v/>
      </c>
      <c r="AM29" s="7">
        <f>IFERROR(AL29/AK29,0)</f>
        <v/>
      </c>
      <c r="AN29" s="6">
        <f>'M04'!E28</f>
        <v/>
      </c>
      <c r="AO29" s="6">
        <f>'M04'!F28</f>
        <v/>
      </c>
      <c r="AP29" s="7">
        <f>IFERROR(AO29/AN29,0)</f>
        <v/>
      </c>
      <c r="AQ29" s="6">
        <f>'M04'!M28</f>
        <v/>
      </c>
      <c r="AR29" s="6">
        <f>IF('M04'!AG28&gt;0,'M04'!AG28+MAX(0,AQ29-'M04'!H28)*IF(AND(AN29&lt;&gt;0,AO29&lt;&gt;0),AO29/AN29,'M04'!V28),AQ29*IF(AND(AN29&lt;&gt;0,AO29&lt;&gt;0),AO29/AN29,'M04'!V28))</f>
        <v/>
      </c>
      <c r="AS29" s="7">
        <f>IFERROR(AR29/AQ29,0)</f>
        <v/>
      </c>
      <c r="AT29" s="6">
        <f>-'M04'!S28</f>
        <v/>
      </c>
      <c r="AU29" s="6">
        <f>AO29+AR29-AX29</f>
        <v/>
      </c>
      <c r="AV29" s="7">
        <f>IFERROR(AU29/AT29,0)</f>
        <v/>
      </c>
      <c r="AW29" s="6">
        <f>'M04'!T28</f>
        <v/>
      </c>
      <c r="AX29" s="6">
        <f>'M04'!U28</f>
        <v/>
      </c>
      <c r="AY29" s="7">
        <f>IFERROR(AX29/AW29,0)</f>
        <v/>
      </c>
      <c r="AZ29" s="6">
        <f>'M05'!E28</f>
        <v/>
      </c>
      <c r="BA29" s="6">
        <f>'M05'!F28</f>
        <v/>
      </c>
      <c r="BB29" s="7">
        <f>IFERROR(BA29/AZ29,0)</f>
        <v/>
      </c>
      <c r="BC29" s="6">
        <f>'M05'!M28</f>
        <v/>
      </c>
      <c r="BD29" s="6">
        <f>IF('M05'!AG28&gt;0,'M05'!AG28+MAX(0,BC29-'M05'!H28)*IF(AND(AZ29&lt;&gt;0,BA29&lt;&gt;0),BA29/AZ29,'M05'!V28),BC29*IF(AND(AZ29&lt;&gt;0,BA29&lt;&gt;0),BA29/AZ29,'M05'!V28))</f>
        <v/>
      </c>
      <c r="BE29" s="7">
        <f>IFERROR(BD29/BC29,0)</f>
        <v/>
      </c>
      <c r="BF29" s="6">
        <f>-'M05'!S28</f>
        <v/>
      </c>
      <c r="BG29" s="6">
        <f>BA29+BD29-BJ29</f>
        <v/>
      </c>
      <c r="BH29" s="7">
        <f>IFERROR(BG29/BF29,0)</f>
        <v/>
      </c>
      <c r="BI29" s="6">
        <f>'M05'!T28</f>
        <v/>
      </c>
      <c r="BJ29" s="6">
        <f>'M05'!U28</f>
        <v/>
      </c>
      <c r="BK29" s="7">
        <f>IFERROR(BJ29/BI29,0)</f>
        <v/>
      </c>
      <c r="BL29" s="6">
        <f>'M06'!E28</f>
        <v/>
      </c>
      <c r="BM29" s="6">
        <f>'M06'!F28</f>
        <v/>
      </c>
      <c r="BN29" s="7">
        <f>IFERROR(BM29/BL29,0)</f>
        <v/>
      </c>
      <c r="BO29" s="6">
        <f>'M06'!M28</f>
        <v/>
      </c>
      <c r="BP29" s="6">
        <f>IF('M06'!AG28&gt;0,'M06'!AG28+MAX(0,BO29-'M06'!H28)*IF(AND(BL29&lt;&gt;0,BM29&lt;&gt;0),BM29/BL29,'M06'!V28),BO29*IF(AND(BL29&lt;&gt;0,BM29&lt;&gt;0),BM29/BL29,'M06'!V28))</f>
        <v/>
      </c>
      <c r="BQ29" s="7">
        <f>IFERROR(BP29/BO29,0)</f>
        <v/>
      </c>
      <c r="BR29" s="6">
        <f>-'M06'!S28</f>
        <v/>
      </c>
      <c r="BS29" s="6">
        <f>BM29+BP29-BV29</f>
        <v/>
      </c>
      <c r="BT29" s="7">
        <f>IFERROR(BS29/BR29,0)</f>
        <v/>
      </c>
      <c r="BU29" s="6">
        <f>'M06'!T28</f>
        <v/>
      </c>
      <c r="BV29" s="6">
        <f>'M06'!U28</f>
        <v/>
      </c>
      <c r="BW29" s="7">
        <f>IFERROR(BV29/BU29,0)</f>
        <v/>
      </c>
      <c r="BX29" s="6">
        <f>'M07'!E28</f>
        <v/>
      </c>
      <c r="BY29" s="6">
        <f>'M07'!F28</f>
        <v/>
      </c>
      <c r="BZ29" s="7">
        <f>IFERROR(BY29/BX29,0)</f>
        <v/>
      </c>
      <c r="CA29" s="6">
        <f>'M07'!M28</f>
        <v/>
      </c>
      <c r="CB29" s="6">
        <f>IF('M07'!AG28&gt;0,'M07'!AG28+MAX(0,CA29-'M07'!H28)*IF(AND(BX29&lt;&gt;0,BY29&lt;&gt;0),BY29/BX29,'M07'!V28),CA29*IF(AND(BX29&lt;&gt;0,BY29&lt;&gt;0),BY29/BX29,'M07'!V28))</f>
        <v/>
      </c>
      <c r="CC29" s="7">
        <f>IFERROR(CB29/CA29,0)</f>
        <v/>
      </c>
      <c r="CD29" s="6">
        <f>-'M07'!S28</f>
        <v/>
      </c>
      <c r="CE29" s="6">
        <f>BY29+CB29-CH29</f>
        <v/>
      </c>
      <c r="CF29" s="7">
        <f>IFERROR(CE29/CD29,0)</f>
        <v/>
      </c>
      <c r="CG29" s="6">
        <f>'M07'!T28</f>
        <v/>
      </c>
      <c r="CH29" s="6">
        <f>'M07'!U28</f>
        <v/>
      </c>
      <c r="CI29" s="7">
        <f>IFERROR(CH29/CG29,0)</f>
        <v/>
      </c>
      <c r="CJ29" s="6">
        <f>'M08'!E28</f>
        <v/>
      </c>
      <c r="CK29" s="6">
        <f>'M08'!F28</f>
        <v/>
      </c>
      <c r="CL29" s="7">
        <f>IFERROR(CK29/CJ29,0)</f>
        <v/>
      </c>
      <c r="CM29" s="6">
        <f>'M08'!M28</f>
        <v/>
      </c>
      <c r="CN29" s="6">
        <f>IF('M08'!AG28&gt;0,'M08'!AG28+MAX(0,CM29-'M08'!H28)*IF(AND(CJ29&lt;&gt;0,CK29&lt;&gt;0),CK29/CJ29,'M08'!V28),CM29*IF(AND(CJ29&lt;&gt;0,CK29&lt;&gt;0),CK29/CJ29,'M08'!V28))</f>
        <v/>
      </c>
      <c r="CO29" s="7">
        <f>IFERROR(CN29/CM29,0)</f>
        <v/>
      </c>
      <c r="CP29" s="6">
        <f>-'M08'!S28</f>
        <v/>
      </c>
      <c r="CQ29" s="6">
        <f>CK29+CN29-CT29</f>
        <v/>
      </c>
      <c r="CR29" s="7">
        <f>IFERROR(CQ29/CP29,0)</f>
        <v/>
      </c>
      <c r="CS29" s="6">
        <f>'M08'!T28</f>
        <v/>
      </c>
      <c r="CT29" s="6">
        <f>'M08'!U28</f>
        <v/>
      </c>
      <c r="CU29" s="7">
        <f>IFERROR(CT29/CS29,0)</f>
        <v/>
      </c>
      <c r="CV29" s="6">
        <f>'M09'!E28</f>
        <v/>
      </c>
      <c r="CW29" s="6">
        <f>'M09'!F28</f>
        <v/>
      </c>
      <c r="CX29" s="7">
        <f>IFERROR(CW29/CV29,0)</f>
        <v/>
      </c>
      <c r="CY29" s="6">
        <f>'M09'!M28</f>
        <v/>
      </c>
      <c r="CZ29" s="6">
        <f>IF('M09'!AG28&gt;0,'M09'!AG28+MAX(0,CY29-'M09'!H28)*IF(AND(CV29&lt;&gt;0,CW29&lt;&gt;0),CW29/CV29,'M09'!V28),CY29*IF(AND(CV29&lt;&gt;0,CW29&lt;&gt;0),CW29/CV29,'M09'!V28))</f>
        <v/>
      </c>
      <c r="DA29" s="7">
        <f>IFERROR(CZ29/CY29,0)</f>
        <v/>
      </c>
      <c r="DB29" s="6">
        <f>-'M09'!S28</f>
        <v/>
      </c>
      <c r="DC29" s="6">
        <f>CW29+CZ29-DF29</f>
        <v/>
      </c>
      <c r="DD29" s="7">
        <f>IFERROR(DC29/DB29,0)</f>
        <v/>
      </c>
      <c r="DE29" s="6">
        <f>'M09'!T28</f>
        <v/>
      </c>
      <c r="DF29" s="6">
        <f>'M09'!U28</f>
        <v/>
      </c>
      <c r="DG29" s="7">
        <f>IFERROR(DF29/DE29,0)</f>
        <v/>
      </c>
      <c r="DH29" s="6">
        <f>SUM(J29,V29,AH29,AT29,BF29,BR29,CD29,CP29,DB29)</f>
        <v/>
      </c>
      <c r="DI29" s="6">
        <f>SUM(K29,W29,AI29,AU29,BG29,BS29,CE29,CQ29,DC29)</f>
        <v/>
      </c>
      <c r="DJ29" s="6">
        <f>DH29/9</f>
        <v/>
      </c>
      <c r="DK29" s="6">
        <f>DI29/9</f>
        <v/>
      </c>
      <c r="DL29" s="7">
        <f>IFERROR(DI29/DH29,0)</f>
        <v/>
      </c>
      <c r="DM29" s="7">
        <f>'M09'!V28</f>
        <v/>
      </c>
      <c r="DN29" s="8">
        <f>IFERROR(DL29/DM29-1,0)</f>
        <v/>
      </c>
      <c r="DO29" s="6">
        <f>'M09'!AD28</f>
        <v/>
      </c>
      <c r="DP29" s="6">
        <f>DJ29-DO29</f>
        <v/>
      </c>
      <c r="DQ29" s="9">
        <f>COUNTIF(J29,"&gt;0")+COUNTIF(V29,"&gt;0")+COUNTIF(AH29,"&gt;0")+COUNTIF(AT29,"&gt;0")+COUNTIF(BF29,"&gt;0")+COUNTIF(BR29,"&gt;0")+COUNTIF(CD29,"&gt;0")+COUNTIF(CP29,"&gt;0")+COUNTIF(DB29,"&gt;0")</f>
        <v/>
      </c>
      <c r="DR29" s="6">
        <f>DE29</f>
        <v/>
      </c>
      <c r="DS29" s="10">
        <f>IFERROR(DR29/DJ29,0)</f>
        <v/>
      </c>
      <c r="DT29" s="6">
        <f>D29+SUM(G29,S29,AE29,AQ29,BC29,BO29,CA29,CM29,CY29)-SUM(J29,V29,AH29,AT29,BF29,BR29,CD29,CP29,DB29)-DE29</f>
        <v/>
      </c>
    </row>
    <row r="30">
      <c r="A30">
        <f>'M01'!C29</f>
        <v/>
      </c>
      <c r="B30">
        <f>'M01'!D29</f>
        <v/>
      </c>
      <c r="C30">
        <f>'M01'!A29</f>
        <v/>
      </c>
      <c r="D30" s="6">
        <f>'M01'!E29</f>
        <v/>
      </c>
      <c r="E30" s="6">
        <f>'M01'!F29</f>
        <v/>
      </c>
      <c r="F30" s="7">
        <f>IFERROR(E30/D30,0)</f>
        <v/>
      </c>
      <c r="G30" s="6">
        <f>'M01'!M29</f>
        <v/>
      </c>
      <c r="H30" s="6">
        <f>IF('M01'!AG29&gt;0,'M01'!AG29+MAX(0,G30-'M01'!H29)*IF(AND(D30&lt;&gt;0,E30&lt;&gt;0),E30/D30,'M01'!V29),G30*IF(AND(D30&lt;&gt;0,E30&lt;&gt;0),E30/D30,'M01'!V29))</f>
        <v/>
      </c>
      <c r="I30" s="7">
        <f>IFERROR(H30/G30,0)</f>
        <v/>
      </c>
      <c r="J30" s="6">
        <f>-'M01'!S29</f>
        <v/>
      </c>
      <c r="K30" s="6">
        <f>E30+H30-N30</f>
        <v/>
      </c>
      <c r="L30" s="7">
        <f>IFERROR(K30/J30,0)</f>
        <v/>
      </c>
      <c r="M30" s="6">
        <f>'M01'!T29</f>
        <v/>
      </c>
      <c r="N30" s="6">
        <f>'M01'!U29</f>
        <v/>
      </c>
      <c r="O30" s="7">
        <f>IFERROR(N30/M30,0)</f>
        <v/>
      </c>
      <c r="P30" s="6">
        <f>'M02'!E29</f>
        <v/>
      </c>
      <c r="Q30" s="6">
        <f>'M02'!F29</f>
        <v/>
      </c>
      <c r="R30" s="7">
        <f>IFERROR(Q30/P30,0)</f>
        <v/>
      </c>
      <c r="S30" s="6">
        <f>'M02'!M29</f>
        <v/>
      </c>
      <c r="T30" s="6">
        <f>IF('M02'!AG29&gt;0,'M02'!AG29+MAX(0,S30-'M02'!H29)*IF(AND(P30&lt;&gt;0,Q30&lt;&gt;0),Q30/P30,'M02'!V29),S30*IF(AND(P30&lt;&gt;0,Q30&lt;&gt;0),Q30/P30,'M02'!V29))</f>
        <v/>
      </c>
      <c r="U30" s="7">
        <f>IFERROR(T30/S30,0)</f>
        <v/>
      </c>
      <c r="V30" s="6">
        <f>-'M02'!S29</f>
        <v/>
      </c>
      <c r="W30" s="6">
        <f>Q30+T30-Z30</f>
        <v/>
      </c>
      <c r="X30" s="7">
        <f>IFERROR(W30/V30,0)</f>
        <v/>
      </c>
      <c r="Y30" s="6">
        <f>'M02'!T29</f>
        <v/>
      </c>
      <c r="Z30" s="6">
        <f>'M02'!U29</f>
        <v/>
      </c>
      <c r="AA30" s="7">
        <f>IFERROR(Z30/Y30,0)</f>
        <v/>
      </c>
      <c r="AB30" s="6">
        <f>'M03'!E29</f>
        <v/>
      </c>
      <c r="AC30" s="6">
        <f>'M03'!F29</f>
        <v/>
      </c>
      <c r="AD30" s="7">
        <f>IFERROR(AC30/AB30,0)</f>
        <v/>
      </c>
      <c r="AE30" s="6">
        <f>'M03'!M29</f>
        <v/>
      </c>
      <c r="AF30" s="6">
        <f>IF('M03'!AG29&gt;0,'M03'!AG29+MAX(0,AE30-'M03'!H29)*IF(AND(AB30&lt;&gt;0,AC30&lt;&gt;0),AC30/AB30,'M03'!V29),AE30*IF(AND(AB30&lt;&gt;0,AC30&lt;&gt;0),AC30/AB30,'M03'!V29))</f>
        <v/>
      </c>
      <c r="AG30" s="7">
        <f>IFERROR(AF30/AE30,0)</f>
        <v/>
      </c>
      <c r="AH30" s="6">
        <f>-'M03'!S29</f>
        <v/>
      </c>
      <c r="AI30" s="6">
        <f>AC30+AF30-AL30</f>
        <v/>
      </c>
      <c r="AJ30" s="7">
        <f>IFERROR(AI30/AH30,0)</f>
        <v/>
      </c>
      <c r="AK30" s="6">
        <f>'M03'!T29</f>
        <v/>
      </c>
      <c r="AL30" s="6">
        <f>'M03'!U29</f>
        <v/>
      </c>
      <c r="AM30" s="7">
        <f>IFERROR(AL30/AK30,0)</f>
        <v/>
      </c>
      <c r="AN30" s="6">
        <f>'M04'!E29</f>
        <v/>
      </c>
      <c r="AO30" s="6">
        <f>'M04'!F29</f>
        <v/>
      </c>
      <c r="AP30" s="7">
        <f>IFERROR(AO30/AN30,0)</f>
        <v/>
      </c>
      <c r="AQ30" s="6">
        <f>'M04'!M29</f>
        <v/>
      </c>
      <c r="AR30" s="6">
        <f>IF('M04'!AG29&gt;0,'M04'!AG29+MAX(0,AQ30-'M04'!H29)*IF(AND(AN30&lt;&gt;0,AO30&lt;&gt;0),AO30/AN30,'M04'!V29),AQ30*IF(AND(AN30&lt;&gt;0,AO30&lt;&gt;0),AO30/AN30,'M04'!V29))</f>
        <v/>
      </c>
      <c r="AS30" s="7">
        <f>IFERROR(AR30/AQ30,0)</f>
        <v/>
      </c>
      <c r="AT30" s="6">
        <f>-'M04'!S29</f>
        <v/>
      </c>
      <c r="AU30" s="6">
        <f>AO30+AR30-AX30</f>
        <v/>
      </c>
      <c r="AV30" s="7">
        <f>IFERROR(AU30/AT30,0)</f>
        <v/>
      </c>
      <c r="AW30" s="6">
        <f>'M04'!T29</f>
        <v/>
      </c>
      <c r="AX30" s="6">
        <f>'M04'!U29</f>
        <v/>
      </c>
      <c r="AY30" s="7">
        <f>IFERROR(AX30/AW30,0)</f>
        <v/>
      </c>
      <c r="AZ30" s="6">
        <f>'M05'!E29</f>
        <v/>
      </c>
      <c r="BA30" s="6">
        <f>'M05'!F29</f>
        <v/>
      </c>
      <c r="BB30" s="7">
        <f>IFERROR(BA30/AZ30,0)</f>
        <v/>
      </c>
      <c r="BC30" s="6">
        <f>'M05'!M29</f>
        <v/>
      </c>
      <c r="BD30" s="6">
        <f>IF('M05'!AG29&gt;0,'M05'!AG29+MAX(0,BC30-'M05'!H29)*IF(AND(AZ30&lt;&gt;0,BA30&lt;&gt;0),BA30/AZ30,'M05'!V29),BC30*IF(AND(AZ30&lt;&gt;0,BA30&lt;&gt;0),BA30/AZ30,'M05'!V29))</f>
        <v/>
      </c>
      <c r="BE30" s="7">
        <f>IFERROR(BD30/BC30,0)</f>
        <v/>
      </c>
      <c r="BF30" s="6">
        <f>-'M05'!S29</f>
        <v/>
      </c>
      <c r="BG30" s="6">
        <f>BA30+BD30-BJ30</f>
        <v/>
      </c>
      <c r="BH30" s="7">
        <f>IFERROR(BG30/BF30,0)</f>
        <v/>
      </c>
      <c r="BI30" s="6">
        <f>'M05'!T29</f>
        <v/>
      </c>
      <c r="BJ30" s="6">
        <f>'M05'!U29</f>
        <v/>
      </c>
      <c r="BK30" s="7">
        <f>IFERROR(BJ30/BI30,0)</f>
        <v/>
      </c>
      <c r="BL30" s="6">
        <f>'M06'!E29</f>
        <v/>
      </c>
      <c r="BM30" s="6">
        <f>'M06'!F29</f>
        <v/>
      </c>
      <c r="BN30" s="7">
        <f>IFERROR(BM30/BL30,0)</f>
        <v/>
      </c>
      <c r="BO30" s="6">
        <f>'M06'!M29</f>
        <v/>
      </c>
      <c r="BP30" s="6">
        <f>IF('M06'!AG29&gt;0,'M06'!AG29+MAX(0,BO30-'M06'!H29)*IF(AND(BL30&lt;&gt;0,BM30&lt;&gt;0),BM30/BL30,'M06'!V29),BO30*IF(AND(BL30&lt;&gt;0,BM30&lt;&gt;0),BM30/BL30,'M06'!V29))</f>
        <v/>
      </c>
      <c r="BQ30" s="7">
        <f>IFERROR(BP30/BO30,0)</f>
        <v/>
      </c>
      <c r="BR30" s="6">
        <f>-'M06'!S29</f>
        <v/>
      </c>
      <c r="BS30" s="6">
        <f>BM30+BP30-BV30</f>
        <v/>
      </c>
      <c r="BT30" s="7">
        <f>IFERROR(BS30/BR30,0)</f>
        <v/>
      </c>
      <c r="BU30" s="6">
        <f>'M06'!T29</f>
        <v/>
      </c>
      <c r="BV30" s="6">
        <f>'M06'!U29</f>
        <v/>
      </c>
      <c r="BW30" s="7">
        <f>IFERROR(BV30/BU30,0)</f>
        <v/>
      </c>
      <c r="BX30" s="6">
        <f>'M07'!E29</f>
        <v/>
      </c>
      <c r="BY30" s="6">
        <f>'M07'!F29</f>
        <v/>
      </c>
      <c r="BZ30" s="7">
        <f>IFERROR(BY30/BX30,0)</f>
        <v/>
      </c>
      <c r="CA30" s="6">
        <f>'M07'!M29</f>
        <v/>
      </c>
      <c r="CB30" s="6">
        <f>IF('M07'!AG29&gt;0,'M07'!AG29+MAX(0,CA30-'M07'!H29)*IF(AND(BX30&lt;&gt;0,BY30&lt;&gt;0),BY30/BX30,'M07'!V29),CA30*IF(AND(BX30&lt;&gt;0,BY30&lt;&gt;0),BY30/BX30,'M07'!V29))</f>
        <v/>
      </c>
      <c r="CC30" s="7">
        <f>IFERROR(CB30/CA30,0)</f>
        <v/>
      </c>
      <c r="CD30" s="6">
        <f>-'M07'!S29</f>
        <v/>
      </c>
      <c r="CE30" s="6">
        <f>BY30+CB30-CH30</f>
        <v/>
      </c>
      <c r="CF30" s="7">
        <f>IFERROR(CE30/CD30,0)</f>
        <v/>
      </c>
      <c r="CG30" s="6">
        <f>'M07'!T29</f>
        <v/>
      </c>
      <c r="CH30" s="6">
        <f>'M07'!U29</f>
        <v/>
      </c>
      <c r="CI30" s="7">
        <f>IFERROR(CH30/CG30,0)</f>
        <v/>
      </c>
      <c r="CJ30" s="6">
        <f>'M08'!E29</f>
        <v/>
      </c>
      <c r="CK30" s="6">
        <f>'M08'!F29</f>
        <v/>
      </c>
      <c r="CL30" s="7">
        <f>IFERROR(CK30/CJ30,0)</f>
        <v/>
      </c>
      <c r="CM30" s="6">
        <f>'M08'!M29</f>
        <v/>
      </c>
      <c r="CN30" s="6">
        <f>IF('M08'!AG29&gt;0,'M08'!AG29+MAX(0,CM30-'M08'!H29)*IF(AND(CJ30&lt;&gt;0,CK30&lt;&gt;0),CK30/CJ30,'M08'!V29),CM30*IF(AND(CJ30&lt;&gt;0,CK30&lt;&gt;0),CK30/CJ30,'M08'!V29))</f>
        <v/>
      </c>
      <c r="CO30" s="7">
        <f>IFERROR(CN30/CM30,0)</f>
        <v/>
      </c>
      <c r="CP30" s="6">
        <f>-'M08'!S29</f>
        <v/>
      </c>
      <c r="CQ30" s="6">
        <f>CK30+CN30-CT30</f>
        <v/>
      </c>
      <c r="CR30" s="7">
        <f>IFERROR(CQ30/CP30,0)</f>
        <v/>
      </c>
      <c r="CS30" s="6">
        <f>'M08'!T29</f>
        <v/>
      </c>
      <c r="CT30" s="6">
        <f>'M08'!U29</f>
        <v/>
      </c>
      <c r="CU30" s="7">
        <f>IFERROR(CT30/CS30,0)</f>
        <v/>
      </c>
      <c r="CV30" s="6">
        <f>'M09'!E29</f>
        <v/>
      </c>
      <c r="CW30" s="6">
        <f>'M09'!F29</f>
        <v/>
      </c>
      <c r="CX30" s="7">
        <f>IFERROR(CW30/CV30,0)</f>
        <v/>
      </c>
      <c r="CY30" s="6">
        <f>'M09'!M29</f>
        <v/>
      </c>
      <c r="CZ30" s="6">
        <f>IF('M09'!AG29&gt;0,'M09'!AG29+MAX(0,CY30-'M09'!H29)*IF(AND(CV30&lt;&gt;0,CW30&lt;&gt;0),CW30/CV30,'M09'!V29),CY30*IF(AND(CV30&lt;&gt;0,CW30&lt;&gt;0),CW30/CV30,'M09'!V29))</f>
        <v/>
      </c>
      <c r="DA30" s="7">
        <f>IFERROR(CZ30/CY30,0)</f>
        <v/>
      </c>
      <c r="DB30" s="6">
        <f>-'M09'!S29</f>
        <v/>
      </c>
      <c r="DC30" s="6">
        <f>CW30+CZ30-DF30</f>
        <v/>
      </c>
      <c r="DD30" s="7">
        <f>IFERROR(DC30/DB30,0)</f>
        <v/>
      </c>
      <c r="DE30" s="6">
        <f>'M09'!T29</f>
        <v/>
      </c>
      <c r="DF30" s="6">
        <f>'M09'!U29</f>
        <v/>
      </c>
      <c r="DG30" s="7">
        <f>IFERROR(DF30/DE30,0)</f>
        <v/>
      </c>
      <c r="DH30" s="6">
        <f>SUM(J30,V30,AH30,AT30,BF30,BR30,CD30,CP30,DB30)</f>
        <v/>
      </c>
      <c r="DI30" s="6">
        <f>SUM(K30,W30,AI30,AU30,BG30,BS30,CE30,CQ30,DC30)</f>
        <v/>
      </c>
      <c r="DJ30" s="6">
        <f>DH30/9</f>
        <v/>
      </c>
      <c r="DK30" s="6">
        <f>DI30/9</f>
        <v/>
      </c>
      <c r="DL30" s="7">
        <f>IFERROR(DI30/DH30,0)</f>
        <v/>
      </c>
      <c r="DM30" s="7">
        <f>'M09'!V29</f>
        <v/>
      </c>
      <c r="DN30" s="8">
        <f>IFERROR(DL30/DM30-1,0)</f>
        <v/>
      </c>
      <c r="DO30" s="6">
        <f>'M09'!AD29</f>
        <v/>
      </c>
      <c r="DP30" s="6">
        <f>DJ30-DO30</f>
        <v/>
      </c>
      <c r="DQ30" s="9">
        <f>COUNTIF(J30,"&gt;0")+COUNTIF(V30,"&gt;0")+COUNTIF(AH30,"&gt;0")+COUNTIF(AT30,"&gt;0")+COUNTIF(BF30,"&gt;0")+COUNTIF(BR30,"&gt;0")+COUNTIF(CD30,"&gt;0")+COUNTIF(CP30,"&gt;0")+COUNTIF(DB30,"&gt;0")</f>
        <v/>
      </c>
      <c r="DR30" s="6">
        <f>DE30</f>
        <v/>
      </c>
      <c r="DS30" s="10">
        <f>IFERROR(DR30/DJ30,0)</f>
        <v/>
      </c>
      <c r="DT30" s="6">
        <f>D30+SUM(G30,S30,AE30,AQ30,BC30,BO30,CA30,CM30,CY30)-SUM(J30,V30,AH30,AT30,BF30,BR30,CD30,CP30,DB30)-DE30</f>
        <v/>
      </c>
    </row>
    <row r="31">
      <c r="A31">
        <f>'M01'!C30</f>
        <v/>
      </c>
      <c r="B31">
        <f>'M01'!D30</f>
        <v/>
      </c>
      <c r="C31">
        <f>'M01'!A30</f>
        <v/>
      </c>
      <c r="D31" s="6">
        <f>'M01'!E30</f>
        <v/>
      </c>
      <c r="E31" s="6">
        <f>'M01'!F30</f>
        <v/>
      </c>
      <c r="F31" s="7">
        <f>IFERROR(E31/D31,0)</f>
        <v/>
      </c>
      <c r="G31" s="6">
        <f>'M01'!M30</f>
        <v/>
      </c>
      <c r="H31" s="6">
        <f>IF('M01'!AG30&gt;0,'M01'!AG30+MAX(0,G31-'M01'!H30)*IF(AND(D31&lt;&gt;0,E31&lt;&gt;0),E31/D31,'M01'!V30),G31*IF(AND(D31&lt;&gt;0,E31&lt;&gt;0),E31/D31,'M01'!V30))</f>
        <v/>
      </c>
      <c r="I31" s="7">
        <f>IFERROR(H31/G31,0)</f>
        <v/>
      </c>
      <c r="J31" s="6">
        <f>-'M01'!S30</f>
        <v/>
      </c>
      <c r="K31" s="6">
        <f>E31+H31-N31</f>
        <v/>
      </c>
      <c r="L31" s="7">
        <f>IFERROR(K31/J31,0)</f>
        <v/>
      </c>
      <c r="M31" s="6">
        <f>'M01'!T30</f>
        <v/>
      </c>
      <c r="N31" s="6">
        <f>'M01'!U30</f>
        <v/>
      </c>
      <c r="O31" s="7">
        <f>IFERROR(N31/M31,0)</f>
        <v/>
      </c>
      <c r="P31" s="6">
        <f>'M02'!E30</f>
        <v/>
      </c>
      <c r="Q31" s="6">
        <f>'M02'!F30</f>
        <v/>
      </c>
      <c r="R31" s="7">
        <f>IFERROR(Q31/P31,0)</f>
        <v/>
      </c>
      <c r="S31" s="6">
        <f>'M02'!M30</f>
        <v/>
      </c>
      <c r="T31" s="6">
        <f>IF('M02'!AG30&gt;0,'M02'!AG30+MAX(0,S31-'M02'!H30)*IF(AND(P31&lt;&gt;0,Q31&lt;&gt;0),Q31/P31,'M02'!V30),S31*IF(AND(P31&lt;&gt;0,Q31&lt;&gt;0),Q31/P31,'M02'!V30))</f>
        <v/>
      </c>
      <c r="U31" s="7">
        <f>IFERROR(T31/S31,0)</f>
        <v/>
      </c>
      <c r="V31" s="6">
        <f>-'M02'!S30</f>
        <v/>
      </c>
      <c r="W31" s="6">
        <f>Q31+T31-Z31</f>
        <v/>
      </c>
      <c r="X31" s="7">
        <f>IFERROR(W31/V31,0)</f>
        <v/>
      </c>
      <c r="Y31" s="6">
        <f>'M02'!T30</f>
        <v/>
      </c>
      <c r="Z31" s="6">
        <f>'M02'!U30</f>
        <v/>
      </c>
      <c r="AA31" s="7">
        <f>IFERROR(Z31/Y31,0)</f>
        <v/>
      </c>
      <c r="AB31" s="6">
        <f>'M03'!E30</f>
        <v/>
      </c>
      <c r="AC31" s="6">
        <f>'M03'!F30</f>
        <v/>
      </c>
      <c r="AD31" s="7">
        <f>IFERROR(AC31/AB31,0)</f>
        <v/>
      </c>
      <c r="AE31" s="6">
        <f>'M03'!M30</f>
        <v/>
      </c>
      <c r="AF31" s="6">
        <f>IF('M03'!AG30&gt;0,'M03'!AG30+MAX(0,AE31-'M03'!H30)*IF(AND(AB31&lt;&gt;0,AC31&lt;&gt;0),AC31/AB31,'M03'!V30),AE31*IF(AND(AB31&lt;&gt;0,AC31&lt;&gt;0),AC31/AB31,'M03'!V30))</f>
        <v/>
      </c>
      <c r="AG31" s="7">
        <f>IFERROR(AF31/AE31,0)</f>
        <v/>
      </c>
      <c r="AH31" s="6">
        <f>-'M03'!S30</f>
        <v/>
      </c>
      <c r="AI31" s="6">
        <f>AC31+AF31-AL31</f>
        <v/>
      </c>
      <c r="AJ31" s="7">
        <f>IFERROR(AI31/AH31,0)</f>
        <v/>
      </c>
      <c r="AK31" s="6">
        <f>'M03'!T30</f>
        <v/>
      </c>
      <c r="AL31" s="6">
        <f>'M03'!U30</f>
        <v/>
      </c>
      <c r="AM31" s="7">
        <f>IFERROR(AL31/AK31,0)</f>
        <v/>
      </c>
      <c r="AN31" s="6">
        <f>'M04'!E30</f>
        <v/>
      </c>
      <c r="AO31" s="6">
        <f>'M04'!F30</f>
        <v/>
      </c>
      <c r="AP31" s="7">
        <f>IFERROR(AO31/AN31,0)</f>
        <v/>
      </c>
      <c r="AQ31" s="6">
        <f>'M04'!M30</f>
        <v/>
      </c>
      <c r="AR31" s="6">
        <f>IF('M04'!AG30&gt;0,'M04'!AG30+MAX(0,AQ31-'M04'!H30)*IF(AND(AN31&lt;&gt;0,AO31&lt;&gt;0),AO31/AN31,'M04'!V30),AQ31*IF(AND(AN31&lt;&gt;0,AO31&lt;&gt;0),AO31/AN31,'M04'!V30))</f>
        <v/>
      </c>
      <c r="AS31" s="7">
        <f>IFERROR(AR31/AQ31,0)</f>
        <v/>
      </c>
      <c r="AT31" s="6">
        <f>-'M04'!S30</f>
        <v/>
      </c>
      <c r="AU31" s="6">
        <f>AO31+AR31-AX31</f>
        <v/>
      </c>
      <c r="AV31" s="7">
        <f>IFERROR(AU31/AT31,0)</f>
        <v/>
      </c>
      <c r="AW31" s="6">
        <f>'M04'!T30</f>
        <v/>
      </c>
      <c r="AX31" s="6">
        <f>'M04'!U30</f>
        <v/>
      </c>
      <c r="AY31" s="7">
        <f>IFERROR(AX31/AW31,0)</f>
        <v/>
      </c>
      <c r="AZ31" s="6">
        <f>'M05'!E30</f>
        <v/>
      </c>
      <c r="BA31" s="6">
        <f>'M05'!F30</f>
        <v/>
      </c>
      <c r="BB31" s="7">
        <f>IFERROR(BA31/AZ31,0)</f>
        <v/>
      </c>
      <c r="BC31" s="6">
        <f>'M05'!M30</f>
        <v/>
      </c>
      <c r="BD31" s="6">
        <f>IF('M05'!AG30&gt;0,'M05'!AG30+MAX(0,BC31-'M05'!H30)*IF(AND(AZ31&lt;&gt;0,BA31&lt;&gt;0),BA31/AZ31,'M05'!V30),BC31*IF(AND(AZ31&lt;&gt;0,BA31&lt;&gt;0),BA31/AZ31,'M05'!V30))</f>
        <v/>
      </c>
      <c r="BE31" s="7">
        <f>IFERROR(BD31/BC31,0)</f>
        <v/>
      </c>
      <c r="BF31" s="6">
        <f>-'M05'!S30</f>
        <v/>
      </c>
      <c r="BG31" s="6">
        <f>BA31+BD31-BJ31</f>
        <v/>
      </c>
      <c r="BH31" s="7">
        <f>IFERROR(BG31/BF31,0)</f>
        <v/>
      </c>
      <c r="BI31" s="6">
        <f>'M05'!T30</f>
        <v/>
      </c>
      <c r="BJ31" s="6">
        <f>'M05'!U30</f>
        <v/>
      </c>
      <c r="BK31" s="7">
        <f>IFERROR(BJ31/BI31,0)</f>
        <v/>
      </c>
      <c r="BL31" s="6">
        <f>'M06'!E30</f>
        <v/>
      </c>
      <c r="BM31" s="6">
        <f>'M06'!F30</f>
        <v/>
      </c>
      <c r="BN31" s="7">
        <f>IFERROR(BM31/BL31,0)</f>
        <v/>
      </c>
      <c r="BO31" s="6">
        <f>'M06'!M30</f>
        <v/>
      </c>
      <c r="BP31" s="6">
        <f>IF('M06'!AG30&gt;0,'M06'!AG30+MAX(0,BO31-'M06'!H30)*IF(AND(BL31&lt;&gt;0,BM31&lt;&gt;0),BM31/BL31,'M06'!V30),BO31*IF(AND(BL31&lt;&gt;0,BM31&lt;&gt;0),BM31/BL31,'M06'!V30))</f>
        <v/>
      </c>
      <c r="BQ31" s="7">
        <f>IFERROR(BP31/BO31,0)</f>
        <v/>
      </c>
      <c r="BR31" s="6">
        <f>-'M06'!S30</f>
        <v/>
      </c>
      <c r="BS31" s="6">
        <f>BM31+BP31-BV31</f>
        <v/>
      </c>
      <c r="BT31" s="7">
        <f>IFERROR(BS31/BR31,0)</f>
        <v/>
      </c>
      <c r="BU31" s="6">
        <f>'M06'!T30</f>
        <v/>
      </c>
      <c r="BV31" s="6">
        <f>'M06'!U30</f>
        <v/>
      </c>
      <c r="BW31" s="7">
        <f>IFERROR(BV31/BU31,0)</f>
        <v/>
      </c>
      <c r="BX31" s="6">
        <f>'M07'!E30</f>
        <v/>
      </c>
      <c r="BY31" s="6">
        <f>'M07'!F30</f>
        <v/>
      </c>
      <c r="BZ31" s="7">
        <f>IFERROR(BY31/BX31,0)</f>
        <v/>
      </c>
      <c r="CA31" s="6">
        <f>'M07'!M30</f>
        <v/>
      </c>
      <c r="CB31" s="6">
        <f>IF('M07'!AG30&gt;0,'M07'!AG30+MAX(0,CA31-'M07'!H30)*IF(AND(BX31&lt;&gt;0,BY31&lt;&gt;0),BY31/BX31,'M07'!V30),CA31*IF(AND(BX31&lt;&gt;0,BY31&lt;&gt;0),BY31/BX31,'M07'!V30))</f>
        <v/>
      </c>
      <c r="CC31" s="7">
        <f>IFERROR(CB31/CA31,0)</f>
        <v/>
      </c>
      <c r="CD31" s="6">
        <f>-'M07'!S30</f>
        <v/>
      </c>
      <c r="CE31" s="6">
        <f>BY31+CB31-CH31</f>
        <v/>
      </c>
      <c r="CF31" s="7">
        <f>IFERROR(CE31/CD31,0)</f>
        <v/>
      </c>
      <c r="CG31" s="6">
        <f>'M07'!T30</f>
        <v/>
      </c>
      <c r="CH31" s="6">
        <f>'M07'!U30</f>
        <v/>
      </c>
      <c r="CI31" s="7">
        <f>IFERROR(CH31/CG31,0)</f>
        <v/>
      </c>
      <c r="CJ31" s="6">
        <f>'M08'!E30</f>
        <v/>
      </c>
      <c r="CK31" s="6">
        <f>'M08'!F30</f>
        <v/>
      </c>
      <c r="CL31" s="7">
        <f>IFERROR(CK31/CJ31,0)</f>
        <v/>
      </c>
      <c r="CM31" s="6">
        <f>'M08'!M30</f>
        <v/>
      </c>
      <c r="CN31" s="6">
        <f>IF('M08'!AG30&gt;0,'M08'!AG30+MAX(0,CM31-'M08'!H30)*IF(AND(CJ31&lt;&gt;0,CK31&lt;&gt;0),CK31/CJ31,'M08'!V30),CM31*IF(AND(CJ31&lt;&gt;0,CK31&lt;&gt;0),CK31/CJ31,'M08'!V30))</f>
        <v/>
      </c>
      <c r="CO31" s="7">
        <f>IFERROR(CN31/CM31,0)</f>
        <v/>
      </c>
      <c r="CP31" s="6">
        <f>-'M08'!S30</f>
        <v/>
      </c>
      <c r="CQ31" s="6">
        <f>CK31+CN31-CT31</f>
        <v/>
      </c>
      <c r="CR31" s="7">
        <f>IFERROR(CQ31/CP31,0)</f>
        <v/>
      </c>
      <c r="CS31" s="6">
        <f>'M08'!T30</f>
        <v/>
      </c>
      <c r="CT31" s="6">
        <f>'M08'!U30</f>
        <v/>
      </c>
      <c r="CU31" s="7">
        <f>IFERROR(CT31/CS31,0)</f>
        <v/>
      </c>
      <c r="CV31" s="6">
        <f>'M09'!E30</f>
        <v/>
      </c>
      <c r="CW31" s="6">
        <f>'M09'!F30</f>
        <v/>
      </c>
      <c r="CX31" s="7">
        <f>IFERROR(CW31/CV31,0)</f>
        <v/>
      </c>
      <c r="CY31" s="6">
        <f>'M09'!M30</f>
        <v/>
      </c>
      <c r="CZ31" s="6">
        <f>IF('M09'!AG30&gt;0,'M09'!AG30+MAX(0,CY31-'M09'!H30)*IF(AND(CV31&lt;&gt;0,CW31&lt;&gt;0),CW31/CV31,'M09'!V30),CY31*IF(AND(CV31&lt;&gt;0,CW31&lt;&gt;0),CW31/CV31,'M09'!V30))</f>
        <v/>
      </c>
      <c r="DA31" s="7">
        <f>IFERROR(CZ31/CY31,0)</f>
        <v/>
      </c>
      <c r="DB31" s="6">
        <f>-'M09'!S30</f>
        <v/>
      </c>
      <c r="DC31" s="6">
        <f>CW31+CZ31-DF31</f>
        <v/>
      </c>
      <c r="DD31" s="7">
        <f>IFERROR(DC31/DB31,0)</f>
        <v/>
      </c>
      <c r="DE31" s="6">
        <f>'M09'!T30</f>
        <v/>
      </c>
      <c r="DF31" s="6">
        <f>'M09'!U30</f>
        <v/>
      </c>
      <c r="DG31" s="7">
        <f>IFERROR(DF31/DE31,0)</f>
        <v/>
      </c>
      <c r="DH31" s="6">
        <f>SUM(J31,V31,AH31,AT31,BF31,BR31,CD31,CP31,DB31)</f>
        <v/>
      </c>
      <c r="DI31" s="6">
        <f>SUM(K31,W31,AI31,AU31,BG31,BS31,CE31,CQ31,DC31)</f>
        <v/>
      </c>
      <c r="DJ31" s="6">
        <f>DH31/9</f>
        <v/>
      </c>
      <c r="DK31" s="6">
        <f>DI31/9</f>
        <v/>
      </c>
      <c r="DL31" s="7">
        <f>IFERROR(DI31/DH31,0)</f>
        <v/>
      </c>
      <c r="DM31" s="7">
        <f>'M09'!V30</f>
        <v/>
      </c>
      <c r="DN31" s="8">
        <f>IFERROR(DL31/DM31-1,0)</f>
        <v/>
      </c>
      <c r="DO31" s="6">
        <f>'M09'!AD30</f>
        <v/>
      </c>
      <c r="DP31" s="6">
        <f>DJ31-DO31</f>
        <v/>
      </c>
      <c r="DQ31" s="9">
        <f>COUNTIF(J31,"&gt;0")+COUNTIF(V31,"&gt;0")+COUNTIF(AH31,"&gt;0")+COUNTIF(AT31,"&gt;0")+COUNTIF(BF31,"&gt;0")+COUNTIF(BR31,"&gt;0")+COUNTIF(CD31,"&gt;0")+COUNTIF(CP31,"&gt;0")+COUNTIF(DB31,"&gt;0")</f>
        <v/>
      </c>
      <c r="DR31" s="6">
        <f>DE31</f>
        <v/>
      </c>
      <c r="DS31" s="10">
        <f>IFERROR(DR31/DJ31,0)</f>
        <v/>
      </c>
      <c r="DT31" s="6">
        <f>D31+SUM(G31,S31,AE31,AQ31,BC31,BO31,CA31,CM31,CY31)-SUM(J31,V31,AH31,AT31,BF31,BR31,CD31,CP31,DB31)-DE31</f>
        <v/>
      </c>
    </row>
    <row r="32">
      <c r="A32">
        <f>'M01'!C31</f>
        <v/>
      </c>
      <c r="B32">
        <f>'M01'!D31</f>
        <v/>
      </c>
      <c r="C32">
        <f>'M01'!A31</f>
        <v/>
      </c>
      <c r="D32" s="6">
        <f>'M01'!E31</f>
        <v/>
      </c>
      <c r="E32" s="6">
        <f>'M01'!F31</f>
        <v/>
      </c>
      <c r="F32" s="7">
        <f>IFERROR(E32/D32,0)</f>
        <v/>
      </c>
      <c r="G32" s="6">
        <f>'M01'!M31</f>
        <v/>
      </c>
      <c r="H32" s="6">
        <f>IF('M01'!AG31&gt;0,'M01'!AG31+MAX(0,G32-'M01'!H31)*IF(AND(D32&lt;&gt;0,E32&lt;&gt;0),E32/D32,'M01'!V31),G32*IF(AND(D32&lt;&gt;0,E32&lt;&gt;0),E32/D32,'M01'!V31))</f>
        <v/>
      </c>
      <c r="I32" s="7">
        <f>IFERROR(H32/G32,0)</f>
        <v/>
      </c>
      <c r="J32" s="6">
        <f>-'M01'!S31</f>
        <v/>
      </c>
      <c r="K32" s="6">
        <f>E32+H32-N32</f>
        <v/>
      </c>
      <c r="L32" s="7">
        <f>IFERROR(K32/J32,0)</f>
        <v/>
      </c>
      <c r="M32" s="6">
        <f>'M01'!T31</f>
        <v/>
      </c>
      <c r="N32" s="6">
        <f>'M01'!U31</f>
        <v/>
      </c>
      <c r="O32" s="7">
        <f>IFERROR(N32/M32,0)</f>
        <v/>
      </c>
      <c r="P32" s="6">
        <f>'M02'!E31</f>
        <v/>
      </c>
      <c r="Q32" s="6">
        <f>'M02'!F31</f>
        <v/>
      </c>
      <c r="R32" s="7">
        <f>IFERROR(Q32/P32,0)</f>
        <v/>
      </c>
      <c r="S32" s="6">
        <f>'M02'!M31</f>
        <v/>
      </c>
      <c r="T32" s="6">
        <f>IF('M02'!AG31&gt;0,'M02'!AG31+MAX(0,S32-'M02'!H31)*IF(AND(P32&lt;&gt;0,Q32&lt;&gt;0),Q32/P32,'M02'!V31),S32*IF(AND(P32&lt;&gt;0,Q32&lt;&gt;0),Q32/P32,'M02'!V31))</f>
        <v/>
      </c>
      <c r="U32" s="7">
        <f>IFERROR(T32/S32,0)</f>
        <v/>
      </c>
      <c r="V32" s="6">
        <f>-'M02'!S31</f>
        <v/>
      </c>
      <c r="W32" s="6">
        <f>Q32+T32-Z32</f>
        <v/>
      </c>
      <c r="X32" s="7">
        <f>IFERROR(W32/V32,0)</f>
        <v/>
      </c>
      <c r="Y32" s="6">
        <f>'M02'!T31</f>
        <v/>
      </c>
      <c r="Z32" s="6">
        <f>'M02'!U31</f>
        <v/>
      </c>
      <c r="AA32" s="7">
        <f>IFERROR(Z32/Y32,0)</f>
        <v/>
      </c>
      <c r="AB32" s="6">
        <f>'M03'!E31</f>
        <v/>
      </c>
      <c r="AC32" s="6">
        <f>'M03'!F31</f>
        <v/>
      </c>
      <c r="AD32" s="7">
        <f>IFERROR(AC32/AB32,0)</f>
        <v/>
      </c>
      <c r="AE32" s="6">
        <f>'M03'!M31</f>
        <v/>
      </c>
      <c r="AF32" s="6">
        <f>IF('M03'!AG31&gt;0,'M03'!AG31+MAX(0,AE32-'M03'!H31)*IF(AND(AB32&lt;&gt;0,AC32&lt;&gt;0),AC32/AB32,'M03'!V31),AE32*IF(AND(AB32&lt;&gt;0,AC32&lt;&gt;0),AC32/AB32,'M03'!V31))</f>
        <v/>
      </c>
      <c r="AG32" s="7">
        <f>IFERROR(AF32/AE32,0)</f>
        <v/>
      </c>
      <c r="AH32" s="6">
        <f>-'M03'!S31</f>
        <v/>
      </c>
      <c r="AI32" s="6">
        <f>AC32+AF32-AL32</f>
        <v/>
      </c>
      <c r="AJ32" s="7">
        <f>IFERROR(AI32/AH32,0)</f>
        <v/>
      </c>
      <c r="AK32" s="6">
        <f>'M03'!T31</f>
        <v/>
      </c>
      <c r="AL32" s="6">
        <f>'M03'!U31</f>
        <v/>
      </c>
      <c r="AM32" s="7">
        <f>IFERROR(AL32/AK32,0)</f>
        <v/>
      </c>
      <c r="AN32" s="6">
        <f>'M04'!E31</f>
        <v/>
      </c>
      <c r="AO32" s="6">
        <f>'M04'!F31</f>
        <v/>
      </c>
      <c r="AP32" s="7">
        <f>IFERROR(AO32/AN32,0)</f>
        <v/>
      </c>
      <c r="AQ32" s="6">
        <f>'M04'!M31</f>
        <v/>
      </c>
      <c r="AR32" s="6">
        <f>IF('M04'!AG31&gt;0,'M04'!AG31+MAX(0,AQ32-'M04'!H31)*IF(AND(AN32&lt;&gt;0,AO32&lt;&gt;0),AO32/AN32,'M04'!V31),AQ32*IF(AND(AN32&lt;&gt;0,AO32&lt;&gt;0),AO32/AN32,'M04'!V31))</f>
        <v/>
      </c>
      <c r="AS32" s="7">
        <f>IFERROR(AR32/AQ32,0)</f>
        <v/>
      </c>
      <c r="AT32" s="6">
        <f>-'M04'!S31</f>
        <v/>
      </c>
      <c r="AU32" s="6">
        <f>AO32+AR32-AX32</f>
        <v/>
      </c>
      <c r="AV32" s="7">
        <f>IFERROR(AU32/AT32,0)</f>
        <v/>
      </c>
      <c r="AW32" s="6">
        <f>'M04'!T31</f>
        <v/>
      </c>
      <c r="AX32" s="6">
        <f>'M04'!U31</f>
        <v/>
      </c>
      <c r="AY32" s="7">
        <f>IFERROR(AX32/AW32,0)</f>
        <v/>
      </c>
      <c r="AZ32" s="6">
        <f>'M05'!E31</f>
        <v/>
      </c>
      <c r="BA32" s="6">
        <f>'M05'!F31</f>
        <v/>
      </c>
      <c r="BB32" s="7">
        <f>IFERROR(BA32/AZ32,0)</f>
        <v/>
      </c>
      <c r="BC32" s="6">
        <f>'M05'!M31</f>
        <v/>
      </c>
      <c r="BD32" s="6">
        <f>IF('M05'!AG31&gt;0,'M05'!AG31+MAX(0,BC32-'M05'!H31)*IF(AND(AZ32&lt;&gt;0,BA32&lt;&gt;0),BA32/AZ32,'M05'!V31),BC32*IF(AND(AZ32&lt;&gt;0,BA32&lt;&gt;0),BA32/AZ32,'M05'!V31))</f>
        <v/>
      </c>
      <c r="BE32" s="7">
        <f>IFERROR(BD32/BC32,0)</f>
        <v/>
      </c>
      <c r="BF32" s="6">
        <f>-'M05'!S31</f>
        <v/>
      </c>
      <c r="BG32" s="6">
        <f>BA32+BD32-BJ32</f>
        <v/>
      </c>
      <c r="BH32" s="7">
        <f>IFERROR(BG32/BF32,0)</f>
        <v/>
      </c>
      <c r="BI32" s="6">
        <f>'M05'!T31</f>
        <v/>
      </c>
      <c r="BJ32" s="6">
        <f>'M05'!U31</f>
        <v/>
      </c>
      <c r="BK32" s="7">
        <f>IFERROR(BJ32/BI32,0)</f>
        <v/>
      </c>
      <c r="BL32" s="6">
        <f>'M06'!E31</f>
        <v/>
      </c>
      <c r="BM32" s="6">
        <f>'M06'!F31</f>
        <v/>
      </c>
      <c r="BN32" s="7">
        <f>IFERROR(BM32/BL32,0)</f>
        <v/>
      </c>
      <c r="BO32" s="6">
        <f>'M06'!M31</f>
        <v/>
      </c>
      <c r="BP32" s="6">
        <f>IF('M06'!AG31&gt;0,'M06'!AG31+MAX(0,BO32-'M06'!H31)*IF(AND(BL32&lt;&gt;0,BM32&lt;&gt;0),BM32/BL32,'M06'!V31),BO32*IF(AND(BL32&lt;&gt;0,BM32&lt;&gt;0),BM32/BL32,'M06'!V31))</f>
        <v/>
      </c>
      <c r="BQ32" s="7">
        <f>IFERROR(BP32/BO32,0)</f>
        <v/>
      </c>
      <c r="BR32" s="6">
        <f>-'M06'!S31</f>
        <v/>
      </c>
      <c r="BS32" s="6">
        <f>BM32+BP32-BV32</f>
        <v/>
      </c>
      <c r="BT32" s="7">
        <f>IFERROR(BS32/BR32,0)</f>
        <v/>
      </c>
      <c r="BU32" s="6">
        <f>'M06'!T31</f>
        <v/>
      </c>
      <c r="BV32" s="6">
        <f>'M06'!U31</f>
        <v/>
      </c>
      <c r="BW32" s="7">
        <f>IFERROR(BV32/BU32,0)</f>
        <v/>
      </c>
      <c r="BX32" s="6">
        <f>'M07'!E31</f>
        <v/>
      </c>
      <c r="BY32" s="6">
        <f>'M07'!F31</f>
        <v/>
      </c>
      <c r="BZ32" s="7">
        <f>IFERROR(BY32/BX32,0)</f>
        <v/>
      </c>
      <c r="CA32" s="6">
        <f>'M07'!M31</f>
        <v/>
      </c>
      <c r="CB32" s="6">
        <f>IF('M07'!AG31&gt;0,'M07'!AG31+MAX(0,CA32-'M07'!H31)*IF(AND(BX32&lt;&gt;0,BY32&lt;&gt;0),BY32/BX32,'M07'!V31),CA32*IF(AND(BX32&lt;&gt;0,BY32&lt;&gt;0),BY32/BX32,'M07'!V31))</f>
        <v/>
      </c>
      <c r="CC32" s="7">
        <f>IFERROR(CB32/CA32,0)</f>
        <v/>
      </c>
      <c r="CD32" s="6">
        <f>-'M07'!S31</f>
        <v/>
      </c>
      <c r="CE32" s="6">
        <f>BY32+CB32-CH32</f>
        <v/>
      </c>
      <c r="CF32" s="7">
        <f>IFERROR(CE32/CD32,0)</f>
        <v/>
      </c>
      <c r="CG32" s="6">
        <f>'M07'!T31</f>
        <v/>
      </c>
      <c r="CH32" s="6">
        <f>'M07'!U31</f>
        <v/>
      </c>
      <c r="CI32" s="7">
        <f>IFERROR(CH32/CG32,0)</f>
        <v/>
      </c>
      <c r="CJ32" s="6">
        <f>'M08'!E31</f>
        <v/>
      </c>
      <c r="CK32" s="6">
        <f>'M08'!F31</f>
        <v/>
      </c>
      <c r="CL32" s="7">
        <f>IFERROR(CK32/CJ32,0)</f>
        <v/>
      </c>
      <c r="CM32" s="6">
        <f>'M08'!M31</f>
        <v/>
      </c>
      <c r="CN32" s="6">
        <f>IF('M08'!AG31&gt;0,'M08'!AG31+MAX(0,CM32-'M08'!H31)*IF(AND(CJ32&lt;&gt;0,CK32&lt;&gt;0),CK32/CJ32,'M08'!V31),CM32*IF(AND(CJ32&lt;&gt;0,CK32&lt;&gt;0),CK32/CJ32,'M08'!V31))</f>
        <v/>
      </c>
      <c r="CO32" s="7">
        <f>IFERROR(CN32/CM32,0)</f>
        <v/>
      </c>
      <c r="CP32" s="6">
        <f>-'M08'!S31</f>
        <v/>
      </c>
      <c r="CQ32" s="6">
        <f>CK32+CN32-CT32</f>
        <v/>
      </c>
      <c r="CR32" s="7">
        <f>IFERROR(CQ32/CP32,0)</f>
        <v/>
      </c>
      <c r="CS32" s="6">
        <f>'M08'!T31</f>
        <v/>
      </c>
      <c r="CT32" s="6">
        <f>'M08'!U31</f>
        <v/>
      </c>
      <c r="CU32" s="7">
        <f>IFERROR(CT32/CS32,0)</f>
        <v/>
      </c>
      <c r="CV32" s="6">
        <f>'M09'!E31</f>
        <v/>
      </c>
      <c r="CW32" s="6">
        <f>'M09'!F31</f>
        <v/>
      </c>
      <c r="CX32" s="7">
        <f>IFERROR(CW32/CV32,0)</f>
        <v/>
      </c>
      <c r="CY32" s="6">
        <f>'M09'!M31</f>
        <v/>
      </c>
      <c r="CZ32" s="6">
        <f>IF('M09'!AG31&gt;0,'M09'!AG31+MAX(0,CY32-'M09'!H31)*IF(AND(CV32&lt;&gt;0,CW32&lt;&gt;0),CW32/CV32,'M09'!V31),CY32*IF(AND(CV32&lt;&gt;0,CW32&lt;&gt;0),CW32/CV32,'M09'!V31))</f>
        <v/>
      </c>
      <c r="DA32" s="7">
        <f>IFERROR(CZ32/CY32,0)</f>
        <v/>
      </c>
      <c r="DB32" s="6">
        <f>-'M09'!S31</f>
        <v/>
      </c>
      <c r="DC32" s="6">
        <f>CW32+CZ32-DF32</f>
        <v/>
      </c>
      <c r="DD32" s="7">
        <f>IFERROR(DC32/DB32,0)</f>
        <v/>
      </c>
      <c r="DE32" s="6">
        <f>'M09'!T31</f>
        <v/>
      </c>
      <c r="DF32" s="6">
        <f>'M09'!U31</f>
        <v/>
      </c>
      <c r="DG32" s="7">
        <f>IFERROR(DF32/DE32,0)</f>
        <v/>
      </c>
      <c r="DH32" s="6">
        <f>SUM(J32,V32,AH32,AT32,BF32,BR32,CD32,CP32,DB32)</f>
        <v/>
      </c>
      <c r="DI32" s="6">
        <f>SUM(K32,W32,AI32,AU32,BG32,BS32,CE32,CQ32,DC32)</f>
        <v/>
      </c>
      <c r="DJ32" s="6">
        <f>DH32/9</f>
        <v/>
      </c>
      <c r="DK32" s="6">
        <f>DI32/9</f>
        <v/>
      </c>
      <c r="DL32" s="7">
        <f>IFERROR(DI32/DH32,0)</f>
        <v/>
      </c>
      <c r="DM32" s="7">
        <f>'M09'!V31</f>
        <v/>
      </c>
      <c r="DN32" s="8">
        <f>IFERROR(DL32/DM32-1,0)</f>
        <v/>
      </c>
      <c r="DO32" s="6">
        <f>'M09'!AD31</f>
        <v/>
      </c>
      <c r="DP32" s="6">
        <f>DJ32-DO32</f>
        <v/>
      </c>
      <c r="DQ32" s="9">
        <f>COUNTIF(J32,"&gt;0")+COUNTIF(V32,"&gt;0")+COUNTIF(AH32,"&gt;0")+COUNTIF(AT32,"&gt;0")+COUNTIF(BF32,"&gt;0")+COUNTIF(BR32,"&gt;0")+COUNTIF(CD32,"&gt;0")+COUNTIF(CP32,"&gt;0")+COUNTIF(DB32,"&gt;0")</f>
        <v/>
      </c>
      <c r="DR32" s="6">
        <f>DE32</f>
        <v/>
      </c>
      <c r="DS32" s="10">
        <f>IFERROR(DR32/DJ32,0)</f>
        <v/>
      </c>
      <c r="DT32" s="6">
        <f>D32+SUM(G32,S32,AE32,AQ32,BC32,BO32,CA32,CM32,CY32)-SUM(J32,V32,AH32,AT32,BF32,BR32,CD32,CP32,DB32)-DE32</f>
        <v/>
      </c>
    </row>
    <row r="33">
      <c r="A33">
        <f>'M01'!C32</f>
        <v/>
      </c>
      <c r="B33">
        <f>'M01'!D32</f>
        <v/>
      </c>
      <c r="C33">
        <f>'M01'!A32</f>
        <v/>
      </c>
      <c r="D33" s="6">
        <f>'M01'!E32</f>
        <v/>
      </c>
      <c r="E33" s="6">
        <f>'M01'!F32</f>
        <v/>
      </c>
      <c r="F33" s="7">
        <f>IFERROR(E33/D33,0)</f>
        <v/>
      </c>
      <c r="G33" s="6">
        <f>'M01'!M32</f>
        <v/>
      </c>
      <c r="H33" s="6">
        <f>IF('M01'!AG32&gt;0,'M01'!AG32+MAX(0,G33-'M01'!H32)*IF(AND(D33&lt;&gt;0,E33&lt;&gt;0),E33/D33,'M01'!V32),G33*IF(AND(D33&lt;&gt;0,E33&lt;&gt;0),E33/D33,'M01'!V32))</f>
        <v/>
      </c>
      <c r="I33" s="7">
        <f>IFERROR(H33/G33,0)</f>
        <v/>
      </c>
      <c r="J33" s="6">
        <f>-'M01'!S32</f>
        <v/>
      </c>
      <c r="K33" s="6">
        <f>E33+H33-N33</f>
        <v/>
      </c>
      <c r="L33" s="7">
        <f>IFERROR(K33/J33,0)</f>
        <v/>
      </c>
      <c r="M33" s="6">
        <f>'M01'!T32</f>
        <v/>
      </c>
      <c r="N33" s="6">
        <f>'M01'!U32</f>
        <v/>
      </c>
      <c r="O33" s="7">
        <f>IFERROR(N33/M33,0)</f>
        <v/>
      </c>
      <c r="P33" s="6">
        <f>'M02'!E32</f>
        <v/>
      </c>
      <c r="Q33" s="6">
        <f>'M02'!F32</f>
        <v/>
      </c>
      <c r="R33" s="7">
        <f>IFERROR(Q33/P33,0)</f>
        <v/>
      </c>
      <c r="S33" s="6">
        <f>'M02'!M32</f>
        <v/>
      </c>
      <c r="T33" s="6">
        <f>IF('M02'!AG32&gt;0,'M02'!AG32+MAX(0,S33-'M02'!H32)*IF(AND(P33&lt;&gt;0,Q33&lt;&gt;0),Q33/P33,'M02'!V32),S33*IF(AND(P33&lt;&gt;0,Q33&lt;&gt;0),Q33/P33,'M02'!V32))</f>
        <v/>
      </c>
      <c r="U33" s="7">
        <f>IFERROR(T33/S33,0)</f>
        <v/>
      </c>
      <c r="V33" s="6">
        <f>-'M02'!S32</f>
        <v/>
      </c>
      <c r="W33" s="6">
        <f>Q33+T33-Z33</f>
        <v/>
      </c>
      <c r="X33" s="7">
        <f>IFERROR(W33/V33,0)</f>
        <v/>
      </c>
      <c r="Y33" s="6">
        <f>'M02'!T32</f>
        <v/>
      </c>
      <c r="Z33" s="6">
        <f>'M02'!U32</f>
        <v/>
      </c>
      <c r="AA33" s="7">
        <f>IFERROR(Z33/Y33,0)</f>
        <v/>
      </c>
      <c r="AB33" s="6">
        <f>'M03'!E32</f>
        <v/>
      </c>
      <c r="AC33" s="6">
        <f>'M03'!F32</f>
        <v/>
      </c>
      <c r="AD33" s="7">
        <f>IFERROR(AC33/AB33,0)</f>
        <v/>
      </c>
      <c r="AE33" s="6">
        <f>'M03'!M32</f>
        <v/>
      </c>
      <c r="AF33" s="6">
        <f>IF('M03'!AG32&gt;0,'M03'!AG32+MAX(0,AE33-'M03'!H32)*IF(AND(AB33&lt;&gt;0,AC33&lt;&gt;0),AC33/AB33,'M03'!V32),AE33*IF(AND(AB33&lt;&gt;0,AC33&lt;&gt;0),AC33/AB33,'M03'!V32))</f>
        <v/>
      </c>
      <c r="AG33" s="7">
        <f>IFERROR(AF33/AE33,0)</f>
        <v/>
      </c>
      <c r="AH33" s="6">
        <f>-'M03'!S32</f>
        <v/>
      </c>
      <c r="AI33" s="6">
        <f>AC33+AF33-AL33</f>
        <v/>
      </c>
      <c r="AJ33" s="7">
        <f>IFERROR(AI33/AH33,0)</f>
        <v/>
      </c>
      <c r="AK33" s="6">
        <f>'M03'!T32</f>
        <v/>
      </c>
      <c r="AL33" s="6">
        <f>'M03'!U32</f>
        <v/>
      </c>
      <c r="AM33" s="7">
        <f>IFERROR(AL33/AK33,0)</f>
        <v/>
      </c>
      <c r="AN33" s="6">
        <f>'M04'!E32</f>
        <v/>
      </c>
      <c r="AO33" s="6">
        <f>'M04'!F32</f>
        <v/>
      </c>
      <c r="AP33" s="7">
        <f>IFERROR(AO33/AN33,0)</f>
        <v/>
      </c>
      <c r="AQ33" s="6">
        <f>'M04'!M32</f>
        <v/>
      </c>
      <c r="AR33" s="6">
        <f>IF('M04'!AG32&gt;0,'M04'!AG32+MAX(0,AQ33-'M04'!H32)*IF(AND(AN33&lt;&gt;0,AO33&lt;&gt;0),AO33/AN33,'M04'!V32),AQ33*IF(AND(AN33&lt;&gt;0,AO33&lt;&gt;0),AO33/AN33,'M04'!V32))</f>
        <v/>
      </c>
      <c r="AS33" s="7">
        <f>IFERROR(AR33/AQ33,0)</f>
        <v/>
      </c>
      <c r="AT33" s="6">
        <f>-'M04'!S32</f>
        <v/>
      </c>
      <c r="AU33" s="6">
        <f>AO33+AR33-AX33</f>
        <v/>
      </c>
      <c r="AV33" s="7">
        <f>IFERROR(AU33/AT33,0)</f>
        <v/>
      </c>
      <c r="AW33" s="6">
        <f>'M04'!T32</f>
        <v/>
      </c>
      <c r="AX33" s="6">
        <f>'M04'!U32</f>
        <v/>
      </c>
      <c r="AY33" s="7">
        <f>IFERROR(AX33/AW33,0)</f>
        <v/>
      </c>
      <c r="AZ33" s="6">
        <f>'M05'!E32</f>
        <v/>
      </c>
      <c r="BA33" s="6">
        <f>'M05'!F32</f>
        <v/>
      </c>
      <c r="BB33" s="7">
        <f>IFERROR(BA33/AZ33,0)</f>
        <v/>
      </c>
      <c r="BC33" s="6">
        <f>'M05'!M32</f>
        <v/>
      </c>
      <c r="BD33" s="6">
        <f>IF('M05'!AG32&gt;0,'M05'!AG32+MAX(0,BC33-'M05'!H32)*IF(AND(AZ33&lt;&gt;0,BA33&lt;&gt;0),BA33/AZ33,'M05'!V32),BC33*IF(AND(AZ33&lt;&gt;0,BA33&lt;&gt;0),BA33/AZ33,'M05'!V32))</f>
        <v/>
      </c>
      <c r="BE33" s="7">
        <f>IFERROR(BD33/BC33,0)</f>
        <v/>
      </c>
      <c r="BF33" s="6">
        <f>-'M05'!S32</f>
        <v/>
      </c>
      <c r="BG33" s="6">
        <f>BA33+BD33-BJ33</f>
        <v/>
      </c>
      <c r="BH33" s="7">
        <f>IFERROR(BG33/BF33,0)</f>
        <v/>
      </c>
      <c r="BI33" s="6">
        <f>'M05'!T32</f>
        <v/>
      </c>
      <c r="BJ33" s="6">
        <f>'M05'!U32</f>
        <v/>
      </c>
      <c r="BK33" s="7">
        <f>IFERROR(BJ33/BI33,0)</f>
        <v/>
      </c>
      <c r="BL33" s="6">
        <f>'M06'!E32</f>
        <v/>
      </c>
      <c r="BM33" s="6">
        <f>'M06'!F32</f>
        <v/>
      </c>
      <c r="BN33" s="7">
        <f>IFERROR(BM33/BL33,0)</f>
        <v/>
      </c>
      <c r="BO33" s="6">
        <f>'M06'!M32</f>
        <v/>
      </c>
      <c r="BP33" s="6">
        <f>IF('M06'!AG32&gt;0,'M06'!AG32+MAX(0,BO33-'M06'!H32)*IF(AND(BL33&lt;&gt;0,BM33&lt;&gt;0),BM33/BL33,'M06'!V32),BO33*IF(AND(BL33&lt;&gt;0,BM33&lt;&gt;0),BM33/BL33,'M06'!V32))</f>
        <v/>
      </c>
      <c r="BQ33" s="7">
        <f>IFERROR(BP33/BO33,0)</f>
        <v/>
      </c>
      <c r="BR33" s="6">
        <f>-'M06'!S32</f>
        <v/>
      </c>
      <c r="BS33" s="6">
        <f>BM33+BP33-BV33</f>
        <v/>
      </c>
      <c r="BT33" s="7">
        <f>IFERROR(BS33/BR33,0)</f>
        <v/>
      </c>
      <c r="BU33" s="6">
        <f>'M06'!T32</f>
        <v/>
      </c>
      <c r="BV33" s="6">
        <f>'M06'!U32</f>
        <v/>
      </c>
      <c r="BW33" s="7">
        <f>IFERROR(BV33/BU33,0)</f>
        <v/>
      </c>
      <c r="BX33" s="6">
        <f>'M07'!E32</f>
        <v/>
      </c>
      <c r="BY33" s="6">
        <f>'M07'!F32</f>
        <v/>
      </c>
      <c r="BZ33" s="7">
        <f>IFERROR(BY33/BX33,0)</f>
        <v/>
      </c>
      <c r="CA33" s="6">
        <f>'M07'!M32</f>
        <v/>
      </c>
      <c r="CB33" s="6">
        <f>IF('M07'!AG32&gt;0,'M07'!AG32+MAX(0,CA33-'M07'!H32)*IF(AND(BX33&lt;&gt;0,BY33&lt;&gt;0),BY33/BX33,'M07'!V32),CA33*IF(AND(BX33&lt;&gt;0,BY33&lt;&gt;0),BY33/BX33,'M07'!V32))</f>
        <v/>
      </c>
      <c r="CC33" s="7">
        <f>IFERROR(CB33/CA33,0)</f>
        <v/>
      </c>
      <c r="CD33" s="6">
        <f>-'M07'!S32</f>
        <v/>
      </c>
      <c r="CE33" s="6">
        <f>BY33+CB33-CH33</f>
        <v/>
      </c>
      <c r="CF33" s="7">
        <f>IFERROR(CE33/CD33,0)</f>
        <v/>
      </c>
      <c r="CG33" s="6">
        <f>'M07'!T32</f>
        <v/>
      </c>
      <c r="CH33" s="6">
        <f>'M07'!U32</f>
        <v/>
      </c>
      <c r="CI33" s="7">
        <f>IFERROR(CH33/CG33,0)</f>
        <v/>
      </c>
      <c r="CJ33" s="6">
        <f>'M08'!E32</f>
        <v/>
      </c>
      <c r="CK33" s="6">
        <f>'M08'!F32</f>
        <v/>
      </c>
      <c r="CL33" s="7">
        <f>IFERROR(CK33/CJ33,0)</f>
        <v/>
      </c>
      <c r="CM33" s="6">
        <f>'M08'!M32</f>
        <v/>
      </c>
      <c r="CN33" s="6">
        <f>IF('M08'!AG32&gt;0,'M08'!AG32+MAX(0,CM33-'M08'!H32)*IF(AND(CJ33&lt;&gt;0,CK33&lt;&gt;0),CK33/CJ33,'M08'!V32),CM33*IF(AND(CJ33&lt;&gt;0,CK33&lt;&gt;0),CK33/CJ33,'M08'!V32))</f>
        <v/>
      </c>
      <c r="CO33" s="7">
        <f>IFERROR(CN33/CM33,0)</f>
        <v/>
      </c>
      <c r="CP33" s="6">
        <f>-'M08'!S32</f>
        <v/>
      </c>
      <c r="CQ33" s="6">
        <f>CK33+CN33-CT33</f>
        <v/>
      </c>
      <c r="CR33" s="7">
        <f>IFERROR(CQ33/CP33,0)</f>
        <v/>
      </c>
      <c r="CS33" s="6">
        <f>'M08'!T32</f>
        <v/>
      </c>
      <c r="CT33" s="6">
        <f>'M08'!U32</f>
        <v/>
      </c>
      <c r="CU33" s="7">
        <f>IFERROR(CT33/CS33,0)</f>
        <v/>
      </c>
      <c r="CV33" s="6">
        <f>'M09'!E32</f>
        <v/>
      </c>
      <c r="CW33" s="6">
        <f>'M09'!F32</f>
        <v/>
      </c>
      <c r="CX33" s="7">
        <f>IFERROR(CW33/CV33,0)</f>
        <v/>
      </c>
      <c r="CY33" s="6">
        <f>'M09'!M32</f>
        <v/>
      </c>
      <c r="CZ33" s="6">
        <f>IF('M09'!AG32&gt;0,'M09'!AG32+MAX(0,CY33-'M09'!H32)*IF(AND(CV33&lt;&gt;0,CW33&lt;&gt;0),CW33/CV33,'M09'!V32),CY33*IF(AND(CV33&lt;&gt;0,CW33&lt;&gt;0),CW33/CV33,'M09'!V32))</f>
        <v/>
      </c>
      <c r="DA33" s="7">
        <f>IFERROR(CZ33/CY33,0)</f>
        <v/>
      </c>
      <c r="DB33" s="6">
        <f>-'M09'!S32</f>
        <v/>
      </c>
      <c r="DC33" s="6">
        <f>CW33+CZ33-DF33</f>
        <v/>
      </c>
      <c r="DD33" s="7">
        <f>IFERROR(DC33/DB33,0)</f>
        <v/>
      </c>
      <c r="DE33" s="6">
        <f>'M09'!T32</f>
        <v/>
      </c>
      <c r="DF33" s="6">
        <f>'M09'!U32</f>
        <v/>
      </c>
      <c r="DG33" s="7">
        <f>IFERROR(DF33/DE33,0)</f>
        <v/>
      </c>
      <c r="DH33" s="6">
        <f>SUM(J33,V33,AH33,AT33,BF33,BR33,CD33,CP33,DB33)</f>
        <v/>
      </c>
      <c r="DI33" s="6">
        <f>SUM(K33,W33,AI33,AU33,BG33,BS33,CE33,CQ33,DC33)</f>
        <v/>
      </c>
      <c r="DJ33" s="6">
        <f>DH33/9</f>
        <v/>
      </c>
      <c r="DK33" s="6">
        <f>DI33/9</f>
        <v/>
      </c>
      <c r="DL33" s="7">
        <f>IFERROR(DI33/DH33,0)</f>
        <v/>
      </c>
      <c r="DM33" s="7">
        <f>'M09'!V32</f>
        <v/>
      </c>
      <c r="DN33" s="8">
        <f>IFERROR(DL33/DM33-1,0)</f>
        <v/>
      </c>
      <c r="DO33" s="6">
        <f>'M09'!AD32</f>
        <v/>
      </c>
      <c r="DP33" s="6">
        <f>DJ33-DO33</f>
        <v/>
      </c>
      <c r="DQ33" s="9">
        <f>COUNTIF(J33,"&gt;0")+COUNTIF(V33,"&gt;0")+COUNTIF(AH33,"&gt;0")+COUNTIF(AT33,"&gt;0")+COUNTIF(BF33,"&gt;0")+COUNTIF(BR33,"&gt;0")+COUNTIF(CD33,"&gt;0")+COUNTIF(CP33,"&gt;0")+COUNTIF(DB33,"&gt;0")</f>
        <v/>
      </c>
      <c r="DR33" s="6">
        <f>DE33</f>
        <v/>
      </c>
      <c r="DS33" s="10">
        <f>IFERROR(DR33/DJ33,0)</f>
        <v/>
      </c>
      <c r="DT33" s="6">
        <f>D33+SUM(G33,S33,AE33,AQ33,BC33,BO33,CA33,CM33,CY33)-SUM(J33,V33,AH33,AT33,BF33,BR33,CD33,CP33,DB33)-DE33</f>
        <v/>
      </c>
    </row>
    <row r="34">
      <c r="A34">
        <f>'M01'!C33</f>
        <v/>
      </c>
      <c r="B34">
        <f>'M01'!D33</f>
        <v/>
      </c>
      <c r="C34">
        <f>'M01'!A33</f>
        <v/>
      </c>
      <c r="D34" s="6">
        <f>'M01'!E33</f>
        <v/>
      </c>
      <c r="E34" s="6">
        <f>'M01'!F33</f>
        <v/>
      </c>
      <c r="F34" s="7">
        <f>IFERROR(E34/D34,0)</f>
        <v/>
      </c>
      <c r="G34" s="6">
        <f>'M01'!M33</f>
        <v/>
      </c>
      <c r="H34" s="6">
        <f>IF('M01'!AG33&gt;0,'M01'!AG33+MAX(0,G34-'M01'!H33)*IF(AND(D34&lt;&gt;0,E34&lt;&gt;0),E34/D34,'M01'!V33),G34*IF(AND(D34&lt;&gt;0,E34&lt;&gt;0),E34/D34,'M01'!V33))</f>
        <v/>
      </c>
      <c r="I34" s="7">
        <f>IFERROR(H34/G34,0)</f>
        <v/>
      </c>
      <c r="J34" s="6">
        <f>-'M01'!S33</f>
        <v/>
      </c>
      <c r="K34" s="6">
        <f>E34+H34-N34</f>
        <v/>
      </c>
      <c r="L34" s="7">
        <f>IFERROR(K34/J34,0)</f>
        <v/>
      </c>
      <c r="M34" s="6">
        <f>'M01'!T33</f>
        <v/>
      </c>
      <c r="N34" s="6">
        <f>'M01'!U33</f>
        <v/>
      </c>
      <c r="O34" s="7">
        <f>IFERROR(N34/M34,0)</f>
        <v/>
      </c>
      <c r="P34" s="6">
        <f>'M02'!E33</f>
        <v/>
      </c>
      <c r="Q34" s="6">
        <f>'M02'!F33</f>
        <v/>
      </c>
      <c r="R34" s="7">
        <f>IFERROR(Q34/P34,0)</f>
        <v/>
      </c>
      <c r="S34" s="6">
        <f>'M02'!M33</f>
        <v/>
      </c>
      <c r="T34" s="6">
        <f>IF('M02'!AG33&gt;0,'M02'!AG33+MAX(0,S34-'M02'!H33)*IF(AND(P34&lt;&gt;0,Q34&lt;&gt;0),Q34/P34,'M02'!V33),S34*IF(AND(P34&lt;&gt;0,Q34&lt;&gt;0),Q34/P34,'M02'!V33))</f>
        <v/>
      </c>
      <c r="U34" s="7">
        <f>IFERROR(T34/S34,0)</f>
        <v/>
      </c>
      <c r="V34" s="6">
        <f>-'M02'!S33</f>
        <v/>
      </c>
      <c r="W34" s="6">
        <f>Q34+T34-Z34</f>
        <v/>
      </c>
      <c r="X34" s="7">
        <f>IFERROR(W34/V34,0)</f>
        <v/>
      </c>
      <c r="Y34" s="6">
        <f>'M02'!T33</f>
        <v/>
      </c>
      <c r="Z34" s="6">
        <f>'M02'!U33</f>
        <v/>
      </c>
      <c r="AA34" s="7">
        <f>IFERROR(Z34/Y34,0)</f>
        <v/>
      </c>
      <c r="AB34" s="6">
        <f>'M03'!E33</f>
        <v/>
      </c>
      <c r="AC34" s="6">
        <f>'M03'!F33</f>
        <v/>
      </c>
      <c r="AD34" s="7">
        <f>IFERROR(AC34/AB34,0)</f>
        <v/>
      </c>
      <c r="AE34" s="6">
        <f>'M03'!M33</f>
        <v/>
      </c>
      <c r="AF34" s="6">
        <f>IF('M03'!AG33&gt;0,'M03'!AG33+MAX(0,AE34-'M03'!H33)*IF(AND(AB34&lt;&gt;0,AC34&lt;&gt;0),AC34/AB34,'M03'!V33),AE34*IF(AND(AB34&lt;&gt;0,AC34&lt;&gt;0),AC34/AB34,'M03'!V33))</f>
        <v/>
      </c>
      <c r="AG34" s="7">
        <f>IFERROR(AF34/AE34,0)</f>
        <v/>
      </c>
      <c r="AH34" s="6">
        <f>-'M03'!S33</f>
        <v/>
      </c>
      <c r="AI34" s="6">
        <f>AC34+AF34-AL34</f>
        <v/>
      </c>
      <c r="AJ34" s="7">
        <f>IFERROR(AI34/AH34,0)</f>
        <v/>
      </c>
      <c r="AK34" s="6">
        <f>'M03'!T33</f>
        <v/>
      </c>
      <c r="AL34" s="6">
        <f>'M03'!U33</f>
        <v/>
      </c>
      <c r="AM34" s="7">
        <f>IFERROR(AL34/AK34,0)</f>
        <v/>
      </c>
      <c r="AN34" s="6">
        <f>'M04'!E33</f>
        <v/>
      </c>
      <c r="AO34" s="6">
        <f>'M04'!F33</f>
        <v/>
      </c>
      <c r="AP34" s="7">
        <f>IFERROR(AO34/AN34,0)</f>
        <v/>
      </c>
      <c r="AQ34" s="6">
        <f>'M04'!M33</f>
        <v/>
      </c>
      <c r="AR34" s="6">
        <f>IF('M04'!AG33&gt;0,'M04'!AG33+MAX(0,AQ34-'M04'!H33)*IF(AND(AN34&lt;&gt;0,AO34&lt;&gt;0),AO34/AN34,'M04'!V33),AQ34*IF(AND(AN34&lt;&gt;0,AO34&lt;&gt;0),AO34/AN34,'M04'!V33))</f>
        <v/>
      </c>
      <c r="AS34" s="7">
        <f>IFERROR(AR34/AQ34,0)</f>
        <v/>
      </c>
      <c r="AT34" s="6">
        <f>-'M04'!S33</f>
        <v/>
      </c>
      <c r="AU34" s="6">
        <f>AO34+AR34-AX34</f>
        <v/>
      </c>
      <c r="AV34" s="7">
        <f>IFERROR(AU34/AT34,0)</f>
        <v/>
      </c>
      <c r="AW34" s="6">
        <f>'M04'!T33</f>
        <v/>
      </c>
      <c r="AX34" s="6">
        <f>'M04'!U33</f>
        <v/>
      </c>
      <c r="AY34" s="7">
        <f>IFERROR(AX34/AW34,0)</f>
        <v/>
      </c>
      <c r="AZ34" s="6">
        <f>'M05'!E33</f>
        <v/>
      </c>
      <c r="BA34" s="6">
        <f>'M05'!F33</f>
        <v/>
      </c>
      <c r="BB34" s="7">
        <f>IFERROR(BA34/AZ34,0)</f>
        <v/>
      </c>
      <c r="BC34" s="6">
        <f>'M05'!M33</f>
        <v/>
      </c>
      <c r="BD34" s="6">
        <f>IF('M05'!AG33&gt;0,'M05'!AG33+MAX(0,BC34-'M05'!H33)*IF(AND(AZ34&lt;&gt;0,BA34&lt;&gt;0),BA34/AZ34,'M05'!V33),BC34*IF(AND(AZ34&lt;&gt;0,BA34&lt;&gt;0),BA34/AZ34,'M05'!V33))</f>
        <v/>
      </c>
      <c r="BE34" s="7">
        <f>IFERROR(BD34/BC34,0)</f>
        <v/>
      </c>
      <c r="BF34" s="6">
        <f>-'M05'!S33</f>
        <v/>
      </c>
      <c r="BG34" s="6">
        <f>BA34+BD34-BJ34</f>
        <v/>
      </c>
      <c r="BH34" s="7">
        <f>IFERROR(BG34/BF34,0)</f>
        <v/>
      </c>
      <c r="BI34" s="6">
        <f>'M05'!T33</f>
        <v/>
      </c>
      <c r="BJ34" s="6">
        <f>'M05'!U33</f>
        <v/>
      </c>
      <c r="BK34" s="7">
        <f>IFERROR(BJ34/BI34,0)</f>
        <v/>
      </c>
      <c r="BL34" s="6">
        <f>'M06'!E33</f>
        <v/>
      </c>
      <c r="BM34" s="6">
        <f>'M06'!F33</f>
        <v/>
      </c>
      <c r="BN34" s="7">
        <f>IFERROR(BM34/BL34,0)</f>
        <v/>
      </c>
      <c r="BO34" s="6">
        <f>'M06'!M33</f>
        <v/>
      </c>
      <c r="BP34" s="6">
        <f>IF('M06'!AG33&gt;0,'M06'!AG33+MAX(0,BO34-'M06'!H33)*IF(AND(BL34&lt;&gt;0,BM34&lt;&gt;0),BM34/BL34,'M06'!V33),BO34*IF(AND(BL34&lt;&gt;0,BM34&lt;&gt;0),BM34/BL34,'M06'!V33))</f>
        <v/>
      </c>
      <c r="BQ34" s="7">
        <f>IFERROR(BP34/BO34,0)</f>
        <v/>
      </c>
      <c r="BR34" s="6">
        <f>-'M06'!S33</f>
        <v/>
      </c>
      <c r="BS34" s="6">
        <f>BM34+BP34-BV34</f>
        <v/>
      </c>
      <c r="BT34" s="7">
        <f>IFERROR(BS34/BR34,0)</f>
        <v/>
      </c>
      <c r="BU34" s="6">
        <f>'M06'!T33</f>
        <v/>
      </c>
      <c r="BV34" s="6">
        <f>'M06'!U33</f>
        <v/>
      </c>
      <c r="BW34" s="7">
        <f>IFERROR(BV34/BU34,0)</f>
        <v/>
      </c>
      <c r="BX34" s="6">
        <f>'M07'!E33</f>
        <v/>
      </c>
      <c r="BY34" s="6">
        <f>'M07'!F33</f>
        <v/>
      </c>
      <c r="BZ34" s="7">
        <f>IFERROR(BY34/BX34,0)</f>
        <v/>
      </c>
      <c r="CA34" s="6">
        <f>'M07'!M33</f>
        <v/>
      </c>
      <c r="CB34" s="6">
        <f>IF('M07'!AG33&gt;0,'M07'!AG33+MAX(0,CA34-'M07'!H33)*IF(AND(BX34&lt;&gt;0,BY34&lt;&gt;0),BY34/BX34,'M07'!V33),CA34*IF(AND(BX34&lt;&gt;0,BY34&lt;&gt;0),BY34/BX34,'M07'!V33))</f>
        <v/>
      </c>
      <c r="CC34" s="7">
        <f>IFERROR(CB34/CA34,0)</f>
        <v/>
      </c>
      <c r="CD34" s="6">
        <f>-'M07'!S33</f>
        <v/>
      </c>
      <c r="CE34" s="6">
        <f>BY34+CB34-CH34</f>
        <v/>
      </c>
      <c r="CF34" s="7">
        <f>IFERROR(CE34/CD34,0)</f>
        <v/>
      </c>
      <c r="CG34" s="6">
        <f>'M07'!T33</f>
        <v/>
      </c>
      <c r="CH34" s="6">
        <f>'M07'!U33</f>
        <v/>
      </c>
      <c r="CI34" s="7">
        <f>IFERROR(CH34/CG34,0)</f>
        <v/>
      </c>
      <c r="CJ34" s="6">
        <f>'M08'!E33</f>
        <v/>
      </c>
      <c r="CK34" s="6">
        <f>'M08'!F33</f>
        <v/>
      </c>
      <c r="CL34" s="7">
        <f>IFERROR(CK34/CJ34,0)</f>
        <v/>
      </c>
      <c r="CM34" s="6">
        <f>'M08'!M33</f>
        <v/>
      </c>
      <c r="CN34" s="6">
        <f>IF('M08'!AG33&gt;0,'M08'!AG33+MAX(0,CM34-'M08'!H33)*IF(AND(CJ34&lt;&gt;0,CK34&lt;&gt;0),CK34/CJ34,'M08'!V33),CM34*IF(AND(CJ34&lt;&gt;0,CK34&lt;&gt;0),CK34/CJ34,'M08'!V33))</f>
        <v/>
      </c>
      <c r="CO34" s="7">
        <f>IFERROR(CN34/CM34,0)</f>
        <v/>
      </c>
      <c r="CP34" s="6">
        <f>-'M08'!S33</f>
        <v/>
      </c>
      <c r="CQ34" s="6">
        <f>CK34+CN34-CT34</f>
        <v/>
      </c>
      <c r="CR34" s="7">
        <f>IFERROR(CQ34/CP34,0)</f>
        <v/>
      </c>
      <c r="CS34" s="6">
        <f>'M08'!T33</f>
        <v/>
      </c>
      <c r="CT34" s="6">
        <f>'M08'!U33</f>
        <v/>
      </c>
      <c r="CU34" s="7">
        <f>IFERROR(CT34/CS34,0)</f>
        <v/>
      </c>
      <c r="CV34" s="6">
        <f>'M09'!E33</f>
        <v/>
      </c>
      <c r="CW34" s="6">
        <f>'M09'!F33</f>
        <v/>
      </c>
      <c r="CX34" s="7">
        <f>IFERROR(CW34/CV34,0)</f>
        <v/>
      </c>
      <c r="CY34" s="6">
        <f>'M09'!M33</f>
        <v/>
      </c>
      <c r="CZ34" s="6">
        <f>IF('M09'!AG33&gt;0,'M09'!AG33+MAX(0,CY34-'M09'!H33)*IF(AND(CV34&lt;&gt;0,CW34&lt;&gt;0),CW34/CV34,'M09'!V33),CY34*IF(AND(CV34&lt;&gt;0,CW34&lt;&gt;0),CW34/CV34,'M09'!V33))</f>
        <v/>
      </c>
      <c r="DA34" s="7">
        <f>IFERROR(CZ34/CY34,0)</f>
        <v/>
      </c>
      <c r="DB34" s="6">
        <f>-'M09'!S33</f>
        <v/>
      </c>
      <c r="DC34" s="6">
        <f>CW34+CZ34-DF34</f>
        <v/>
      </c>
      <c r="DD34" s="7">
        <f>IFERROR(DC34/DB34,0)</f>
        <v/>
      </c>
      <c r="DE34" s="6">
        <f>'M09'!T33</f>
        <v/>
      </c>
      <c r="DF34" s="6">
        <f>'M09'!U33</f>
        <v/>
      </c>
      <c r="DG34" s="7">
        <f>IFERROR(DF34/DE34,0)</f>
        <v/>
      </c>
      <c r="DH34" s="6">
        <f>SUM(J34,V34,AH34,AT34,BF34,BR34,CD34,CP34,DB34)</f>
        <v/>
      </c>
      <c r="DI34" s="6">
        <f>SUM(K34,W34,AI34,AU34,BG34,BS34,CE34,CQ34,DC34)</f>
        <v/>
      </c>
      <c r="DJ34" s="6">
        <f>DH34/9</f>
        <v/>
      </c>
      <c r="DK34" s="6">
        <f>DI34/9</f>
        <v/>
      </c>
      <c r="DL34" s="7">
        <f>IFERROR(DI34/DH34,0)</f>
        <v/>
      </c>
      <c r="DM34" s="7">
        <f>'M09'!V33</f>
        <v/>
      </c>
      <c r="DN34" s="8">
        <f>IFERROR(DL34/DM34-1,0)</f>
        <v/>
      </c>
      <c r="DO34" s="6">
        <f>'M09'!AD33</f>
        <v/>
      </c>
      <c r="DP34" s="6">
        <f>DJ34-DO34</f>
        <v/>
      </c>
      <c r="DQ34" s="9">
        <f>COUNTIF(J34,"&gt;0")+COUNTIF(V34,"&gt;0")+COUNTIF(AH34,"&gt;0")+COUNTIF(AT34,"&gt;0")+COUNTIF(BF34,"&gt;0")+COUNTIF(BR34,"&gt;0")+COUNTIF(CD34,"&gt;0")+COUNTIF(CP34,"&gt;0")+COUNTIF(DB34,"&gt;0")</f>
        <v/>
      </c>
      <c r="DR34" s="6">
        <f>DE34</f>
        <v/>
      </c>
      <c r="DS34" s="10">
        <f>IFERROR(DR34/DJ34,0)</f>
        <v/>
      </c>
      <c r="DT34" s="6">
        <f>D34+SUM(G34,S34,AE34,AQ34,BC34,BO34,CA34,CM34,CY34)-SUM(J34,V34,AH34,AT34,BF34,BR34,CD34,CP34,DB34)-DE34</f>
        <v/>
      </c>
    </row>
    <row r="35">
      <c r="A35">
        <f>'M01'!C34</f>
        <v/>
      </c>
      <c r="B35">
        <f>'M01'!D34</f>
        <v/>
      </c>
      <c r="C35">
        <f>'M01'!A34</f>
        <v/>
      </c>
      <c r="D35" s="6">
        <f>'M01'!E34</f>
        <v/>
      </c>
      <c r="E35" s="6">
        <f>'M01'!F34</f>
        <v/>
      </c>
      <c r="F35" s="7">
        <f>IFERROR(E35/D35,0)</f>
        <v/>
      </c>
      <c r="G35" s="6">
        <f>'M01'!M34</f>
        <v/>
      </c>
      <c r="H35" s="6">
        <f>IF('M01'!AG34&gt;0,'M01'!AG34+MAX(0,G35-'M01'!H34)*IF(AND(D35&lt;&gt;0,E35&lt;&gt;0),E35/D35,'M01'!V34),G35*IF(AND(D35&lt;&gt;0,E35&lt;&gt;0),E35/D35,'M01'!V34))</f>
        <v/>
      </c>
      <c r="I35" s="7">
        <f>IFERROR(H35/G35,0)</f>
        <v/>
      </c>
      <c r="J35" s="6">
        <f>-'M01'!S34</f>
        <v/>
      </c>
      <c r="K35" s="6">
        <f>E35+H35-N35</f>
        <v/>
      </c>
      <c r="L35" s="7">
        <f>IFERROR(K35/J35,0)</f>
        <v/>
      </c>
      <c r="M35" s="6">
        <f>'M01'!T34</f>
        <v/>
      </c>
      <c r="N35" s="6">
        <f>'M01'!U34</f>
        <v/>
      </c>
      <c r="O35" s="7">
        <f>IFERROR(N35/M35,0)</f>
        <v/>
      </c>
      <c r="P35" s="6">
        <f>'M02'!E34</f>
        <v/>
      </c>
      <c r="Q35" s="6">
        <f>'M02'!F34</f>
        <v/>
      </c>
      <c r="R35" s="7">
        <f>IFERROR(Q35/P35,0)</f>
        <v/>
      </c>
      <c r="S35" s="6">
        <f>'M02'!M34</f>
        <v/>
      </c>
      <c r="T35" s="6">
        <f>IF('M02'!AG34&gt;0,'M02'!AG34+MAX(0,S35-'M02'!H34)*IF(AND(P35&lt;&gt;0,Q35&lt;&gt;0),Q35/P35,'M02'!V34),S35*IF(AND(P35&lt;&gt;0,Q35&lt;&gt;0),Q35/P35,'M02'!V34))</f>
        <v/>
      </c>
      <c r="U35" s="7">
        <f>IFERROR(T35/S35,0)</f>
        <v/>
      </c>
      <c r="V35" s="6">
        <f>-'M02'!S34</f>
        <v/>
      </c>
      <c r="W35" s="6">
        <f>Q35+T35-Z35</f>
        <v/>
      </c>
      <c r="X35" s="7">
        <f>IFERROR(W35/V35,0)</f>
        <v/>
      </c>
      <c r="Y35" s="6">
        <f>'M02'!T34</f>
        <v/>
      </c>
      <c r="Z35" s="6">
        <f>'M02'!U34</f>
        <v/>
      </c>
      <c r="AA35" s="7">
        <f>IFERROR(Z35/Y35,0)</f>
        <v/>
      </c>
      <c r="AB35" s="6">
        <f>'M03'!E34</f>
        <v/>
      </c>
      <c r="AC35" s="6">
        <f>'M03'!F34</f>
        <v/>
      </c>
      <c r="AD35" s="7">
        <f>IFERROR(AC35/AB35,0)</f>
        <v/>
      </c>
      <c r="AE35" s="6">
        <f>'M03'!M34</f>
        <v/>
      </c>
      <c r="AF35" s="6">
        <f>IF('M03'!AG34&gt;0,'M03'!AG34+MAX(0,AE35-'M03'!H34)*IF(AND(AB35&lt;&gt;0,AC35&lt;&gt;0),AC35/AB35,'M03'!V34),AE35*IF(AND(AB35&lt;&gt;0,AC35&lt;&gt;0),AC35/AB35,'M03'!V34))</f>
        <v/>
      </c>
      <c r="AG35" s="7">
        <f>IFERROR(AF35/AE35,0)</f>
        <v/>
      </c>
      <c r="AH35" s="6">
        <f>-'M03'!S34</f>
        <v/>
      </c>
      <c r="AI35" s="6">
        <f>AC35+AF35-AL35</f>
        <v/>
      </c>
      <c r="AJ35" s="7">
        <f>IFERROR(AI35/AH35,0)</f>
        <v/>
      </c>
      <c r="AK35" s="6">
        <f>'M03'!T34</f>
        <v/>
      </c>
      <c r="AL35" s="6">
        <f>'M03'!U34</f>
        <v/>
      </c>
      <c r="AM35" s="7">
        <f>IFERROR(AL35/AK35,0)</f>
        <v/>
      </c>
      <c r="AN35" s="6">
        <f>'M04'!E34</f>
        <v/>
      </c>
      <c r="AO35" s="6">
        <f>'M04'!F34</f>
        <v/>
      </c>
      <c r="AP35" s="7">
        <f>IFERROR(AO35/AN35,0)</f>
        <v/>
      </c>
      <c r="AQ35" s="6">
        <f>'M04'!M34</f>
        <v/>
      </c>
      <c r="AR35" s="6">
        <f>IF('M04'!AG34&gt;0,'M04'!AG34+MAX(0,AQ35-'M04'!H34)*IF(AND(AN35&lt;&gt;0,AO35&lt;&gt;0),AO35/AN35,'M04'!V34),AQ35*IF(AND(AN35&lt;&gt;0,AO35&lt;&gt;0),AO35/AN35,'M04'!V34))</f>
        <v/>
      </c>
      <c r="AS35" s="7">
        <f>IFERROR(AR35/AQ35,0)</f>
        <v/>
      </c>
      <c r="AT35" s="6">
        <f>-'M04'!S34</f>
        <v/>
      </c>
      <c r="AU35" s="6">
        <f>AO35+AR35-AX35</f>
        <v/>
      </c>
      <c r="AV35" s="7">
        <f>IFERROR(AU35/AT35,0)</f>
        <v/>
      </c>
      <c r="AW35" s="6">
        <f>'M04'!T34</f>
        <v/>
      </c>
      <c r="AX35" s="6">
        <f>'M04'!U34</f>
        <v/>
      </c>
      <c r="AY35" s="7">
        <f>IFERROR(AX35/AW35,0)</f>
        <v/>
      </c>
      <c r="AZ35" s="6">
        <f>'M05'!E34</f>
        <v/>
      </c>
      <c r="BA35" s="6">
        <f>'M05'!F34</f>
        <v/>
      </c>
      <c r="BB35" s="7">
        <f>IFERROR(BA35/AZ35,0)</f>
        <v/>
      </c>
      <c r="BC35" s="6">
        <f>'M05'!M34</f>
        <v/>
      </c>
      <c r="BD35" s="6">
        <f>IF('M05'!AG34&gt;0,'M05'!AG34+MAX(0,BC35-'M05'!H34)*IF(AND(AZ35&lt;&gt;0,BA35&lt;&gt;0),BA35/AZ35,'M05'!V34),BC35*IF(AND(AZ35&lt;&gt;0,BA35&lt;&gt;0),BA35/AZ35,'M05'!V34))</f>
        <v/>
      </c>
      <c r="BE35" s="7">
        <f>IFERROR(BD35/BC35,0)</f>
        <v/>
      </c>
      <c r="BF35" s="6">
        <f>-'M05'!S34</f>
        <v/>
      </c>
      <c r="BG35" s="6">
        <f>BA35+BD35-BJ35</f>
        <v/>
      </c>
      <c r="BH35" s="7">
        <f>IFERROR(BG35/BF35,0)</f>
        <v/>
      </c>
      <c r="BI35" s="6">
        <f>'M05'!T34</f>
        <v/>
      </c>
      <c r="BJ35" s="6">
        <f>'M05'!U34</f>
        <v/>
      </c>
      <c r="BK35" s="7">
        <f>IFERROR(BJ35/BI35,0)</f>
        <v/>
      </c>
      <c r="BL35" s="6">
        <f>'M06'!E34</f>
        <v/>
      </c>
      <c r="BM35" s="6">
        <f>'M06'!F34</f>
        <v/>
      </c>
      <c r="BN35" s="7">
        <f>IFERROR(BM35/BL35,0)</f>
        <v/>
      </c>
      <c r="BO35" s="6">
        <f>'M06'!M34</f>
        <v/>
      </c>
      <c r="BP35" s="6">
        <f>IF('M06'!AG34&gt;0,'M06'!AG34+MAX(0,BO35-'M06'!H34)*IF(AND(BL35&lt;&gt;0,BM35&lt;&gt;0),BM35/BL35,'M06'!V34),BO35*IF(AND(BL35&lt;&gt;0,BM35&lt;&gt;0),BM35/BL35,'M06'!V34))</f>
        <v/>
      </c>
      <c r="BQ35" s="7">
        <f>IFERROR(BP35/BO35,0)</f>
        <v/>
      </c>
      <c r="BR35" s="6">
        <f>-'M06'!S34</f>
        <v/>
      </c>
      <c r="BS35" s="6">
        <f>BM35+BP35-BV35</f>
        <v/>
      </c>
      <c r="BT35" s="7">
        <f>IFERROR(BS35/BR35,0)</f>
        <v/>
      </c>
      <c r="BU35" s="6">
        <f>'M06'!T34</f>
        <v/>
      </c>
      <c r="BV35" s="6">
        <f>'M06'!U34</f>
        <v/>
      </c>
      <c r="BW35" s="7">
        <f>IFERROR(BV35/BU35,0)</f>
        <v/>
      </c>
      <c r="BX35" s="6">
        <f>'M07'!E34</f>
        <v/>
      </c>
      <c r="BY35" s="6">
        <f>'M07'!F34</f>
        <v/>
      </c>
      <c r="BZ35" s="7">
        <f>IFERROR(BY35/BX35,0)</f>
        <v/>
      </c>
      <c r="CA35" s="6">
        <f>'M07'!M34</f>
        <v/>
      </c>
      <c r="CB35" s="6">
        <f>IF('M07'!AG34&gt;0,'M07'!AG34+MAX(0,CA35-'M07'!H34)*IF(AND(BX35&lt;&gt;0,BY35&lt;&gt;0),BY35/BX35,'M07'!V34),CA35*IF(AND(BX35&lt;&gt;0,BY35&lt;&gt;0),BY35/BX35,'M07'!V34))</f>
        <v/>
      </c>
      <c r="CC35" s="7">
        <f>IFERROR(CB35/CA35,0)</f>
        <v/>
      </c>
      <c r="CD35" s="6">
        <f>-'M07'!S34</f>
        <v/>
      </c>
      <c r="CE35" s="6">
        <f>BY35+CB35-CH35</f>
        <v/>
      </c>
      <c r="CF35" s="7">
        <f>IFERROR(CE35/CD35,0)</f>
        <v/>
      </c>
      <c r="CG35" s="6">
        <f>'M07'!T34</f>
        <v/>
      </c>
      <c r="CH35" s="6">
        <f>'M07'!U34</f>
        <v/>
      </c>
      <c r="CI35" s="7">
        <f>IFERROR(CH35/CG35,0)</f>
        <v/>
      </c>
      <c r="CJ35" s="6">
        <f>'M08'!E34</f>
        <v/>
      </c>
      <c r="CK35" s="6">
        <f>'M08'!F34</f>
        <v/>
      </c>
      <c r="CL35" s="7">
        <f>IFERROR(CK35/CJ35,0)</f>
        <v/>
      </c>
      <c r="CM35" s="6">
        <f>'M08'!M34</f>
        <v/>
      </c>
      <c r="CN35" s="6">
        <f>IF('M08'!AG34&gt;0,'M08'!AG34+MAX(0,CM35-'M08'!H34)*IF(AND(CJ35&lt;&gt;0,CK35&lt;&gt;0),CK35/CJ35,'M08'!V34),CM35*IF(AND(CJ35&lt;&gt;0,CK35&lt;&gt;0),CK35/CJ35,'M08'!V34))</f>
        <v/>
      </c>
      <c r="CO35" s="7">
        <f>IFERROR(CN35/CM35,0)</f>
        <v/>
      </c>
      <c r="CP35" s="6">
        <f>-'M08'!S34</f>
        <v/>
      </c>
      <c r="CQ35" s="6">
        <f>CK35+CN35-CT35</f>
        <v/>
      </c>
      <c r="CR35" s="7">
        <f>IFERROR(CQ35/CP35,0)</f>
        <v/>
      </c>
      <c r="CS35" s="6">
        <f>'M08'!T34</f>
        <v/>
      </c>
      <c r="CT35" s="6">
        <f>'M08'!U34</f>
        <v/>
      </c>
      <c r="CU35" s="7">
        <f>IFERROR(CT35/CS35,0)</f>
        <v/>
      </c>
      <c r="CV35" s="6">
        <f>'M09'!E34</f>
        <v/>
      </c>
      <c r="CW35" s="6">
        <f>'M09'!F34</f>
        <v/>
      </c>
      <c r="CX35" s="7">
        <f>IFERROR(CW35/CV35,0)</f>
        <v/>
      </c>
      <c r="CY35" s="6">
        <f>'M09'!M34</f>
        <v/>
      </c>
      <c r="CZ35" s="6">
        <f>IF('M09'!AG34&gt;0,'M09'!AG34+MAX(0,CY35-'M09'!H34)*IF(AND(CV35&lt;&gt;0,CW35&lt;&gt;0),CW35/CV35,'M09'!V34),CY35*IF(AND(CV35&lt;&gt;0,CW35&lt;&gt;0),CW35/CV35,'M09'!V34))</f>
        <v/>
      </c>
      <c r="DA35" s="7">
        <f>IFERROR(CZ35/CY35,0)</f>
        <v/>
      </c>
      <c r="DB35" s="6">
        <f>-'M09'!S34</f>
        <v/>
      </c>
      <c r="DC35" s="6">
        <f>CW35+CZ35-DF35</f>
        <v/>
      </c>
      <c r="DD35" s="7">
        <f>IFERROR(DC35/DB35,0)</f>
        <v/>
      </c>
      <c r="DE35" s="6">
        <f>'M09'!T34</f>
        <v/>
      </c>
      <c r="DF35" s="6">
        <f>'M09'!U34</f>
        <v/>
      </c>
      <c r="DG35" s="7">
        <f>IFERROR(DF35/DE35,0)</f>
        <v/>
      </c>
      <c r="DH35" s="6">
        <f>SUM(J35,V35,AH35,AT35,BF35,BR35,CD35,CP35,DB35)</f>
        <v/>
      </c>
      <c r="DI35" s="6">
        <f>SUM(K35,W35,AI35,AU35,BG35,BS35,CE35,CQ35,DC35)</f>
        <v/>
      </c>
      <c r="DJ35" s="6">
        <f>DH35/9</f>
        <v/>
      </c>
      <c r="DK35" s="6">
        <f>DI35/9</f>
        <v/>
      </c>
      <c r="DL35" s="7">
        <f>IFERROR(DI35/DH35,0)</f>
        <v/>
      </c>
      <c r="DM35" s="7">
        <f>'M09'!V34</f>
        <v/>
      </c>
      <c r="DN35" s="8">
        <f>IFERROR(DL35/DM35-1,0)</f>
        <v/>
      </c>
      <c r="DO35" s="6">
        <f>'M09'!AD34</f>
        <v/>
      </c>
      <c r="DP35" s="6">
        <f>DJ35-DO35</f>
        <v/>
      </c>
      <c r="DQ35" s="9">
        <f>COUNTIF(J35,"&gt;0")+COUNTIF(V35,"&gt;0")+COUNTIF(AH35,"&gt;0")+COUNTIF(AT35,"&gt;0")+COUNTIF(BF35,"&gt;0")+COUNTIF(BR35,"&gt;0")+COUNTIF(CD35,"&gt;0")+COUNTIF(CP35,"&gt;0")+COUNTIF(DB35,"&gt;0")</f>
        <v/>
      </c>
      <c r="DR35" s="6">
        <f>DE35</f>
        <v/>
      </c>
      <c r="DS35" s="10">
        <f>IFERROR(DR35/DJ35,0)</f>
        <v/>
      </c>
      <c r="DT35" s="6">
        <f>D35+SUM(G35,S35,AE35,AQ35,BC35,BO35,CA35,CM35,CY35)-SUM(J35,V35,AH35,AT35,BF35,BR35,CD35,CP35,DB35)-DE35</f>
        <v/>
      </c>
    </row>
    <row r="36">
      <c r="A36">
        <f>'M01'!C35</f>
        <v/>
      </c>
      <c r="B36">
        <f>'M01'!D35</f>
        <v/>
      </c>
      <c r="C36">
        <f>'M01'!A35</f>
        <v/>
      </c>
      <c r="D36" s="6">
        <f>'M01'!E35</f>
        <v/>
      </c>
      <c r="E36" s="6">
        <f>'M01'!F35</f>
        <v/>
      </c>
      <c r="F36" s="7">
        <f>IFERROR(E36/D36,0)</f>
        <v/>
      </c>
      <c r="G36" s="6">
        <f>'M01'!M35</f>
        <v/>
      </c>
      <c r="H36" s="6">
        <f>IF('M01'!AG35&gt;0,'M01'!AG35+MAX(0,G36-'M01'!H35)*IF(AND(D36&lt;&gt;0,E36&lt;&gt;0),E36/D36,'M01'!V35),G36*IF(AND(D36&lt;&gt;0,E36&lt;&gt;0),E36/D36,'M01'!V35))</f>
        <v/>
      </c>
      <c r="I36" s="7">
        <f>IFERROR(H36/G36,0)</f>
        <v/>
      </c>
      <c r="J36" s="6">
        <f>-'M01'!S35</f>
        <v/>
      </c>
      <c r="K36" s="6">
        <f>E36+H36-N36</f>
        <v/>
      </c>
      <c r="L36" s="7">
        <f>IFERROR(K36/J36,0)</f>
        <v/>
      </c>
      <c r="M36" s="6">
        <f>'M01'!T35</f>
        <v/>
      </c>
      <c r="N36" s="6">
        <f>'M01'!U35</f>
        <v/>
      </c>
      <c r="O36" s="7">
        <f>IFERROR(N36/M36,0)</f>
        <v/>
      </c>
      <c r="P36" s="6">
        <f>'M02'!E35</f>
        <v/>
      </c>
      <c r="Q36" s="6">
        <f>'M02'!F35</f>
        <v/>
      </c>
      <c r="R36" s="7">
        <f>IFERROR(Q36/P36,0)</f>
        <v/>
      </c>
      <c r="S36" s="6">
        <f>'M02'!M35</f>
        <v/>
      </c>
      <c r="T36" s="6">
        <f>IF('M02'!AG35&gt;0,'M02'!AG35+MAX(0,S36-'M02'!H35)*IF(AND(P36&lt;&gt;0,Q36&lt;&gt;0),Q36/P36,'M02'!V35),S36*IF(AND(P36&lt;&gt;0,Q36&lt;&gt;0),Q36/P36,'M02'!V35))</f>
        <v/>
      </c>
      <c r="U36" s="7">
        <f>IFERROR(T36/S36,0)</f>
        <v/>
      </c>
      <c r="V36" s="6">
        <f>-'M02'!S35</f>
        <v/>
      </c>
      <c r="W36" s="6">
        <f>Q36+T36-Z36</f>
        <v/>
      </c>
      <c r="X36" s="7">
        <f>IFERROR(W36/V36,0)</f>
        <v/>
      </c>
      <c r="Y36" s="6">
        <f>'M02'!T35</f>
        <v/>
      </c>
      <c r="Z36" s="6">
        <f>'M02'!U35</f>
        <v/>
      </c>
      <c r="AA36" s="7">
        <f>IFERROR(Z36/Y36,0)</f>
        <v/>
      </c>
      <c r="AB36" s="6">
        <f>'M03'!E35</f>
        <v/>
      </c>
      <c r="AC36" s="6">
        <f>'M03'!F35</f>
        <v/>
      </c>
      <c r="AD36" s="7">
        <f>IFERROR(AC36/AB36,0)</f>
        <v/>
      </c>
      <c r="AE36" s="6">
        <f>'M03'!M35</f>
        <v/>
      </c>
      <c r="AF36" s="6">
        <f>IF('M03'!AG35&gt;0,'M03'!AG35+MAX(0,AE36-'M03'!H35)*IF(AND(AB36&lt;&gt;0,AC36&lt;&gt;0),AC36/AB36,'M03'!V35),AE36*IF(AND(AB36&lt;&gt;0,AC36&lt;&gt;0),AC36/AB36,'M03'!V35))</f>
        <v/>
      </c>
      <c r="AG36" s="7">
        <f>IFERROR(AF36/AE36,0)</f>
        <v/>
      </c>
      <c r="AH36" s="6">
        <f>-'M03'!S35</f>
        <v/>
      </c>
      <c r="AI36" s="6">
        <f>AC36+AF36-AL36</f>
        <v/>
      </c>
      <c r="AJ36" s="7">
        <f>IFERROR(AI36/AH36,0)</f>
        <v/>
      </c>
      <c r="AK36" s="6">
        <f>'M03'!T35</f>
        <v/>
      </c>
      <c r="AL36" s="6">
        <f>'M03'!U35</f>
        <v/>
      </c>
      <c r="AM36" s="7">
        <f>IFERROR(AL36/AK36,0)</f>
        <v/>
      </c>
      <c r="AN36" s="6">
        <f>'M04'!E35</f>
        <v/>
      </c>
      <c r="AO36" s="6">
        <f>'M04'!F35</f>
        <v/>
      </c>
      <c r="AP36" s="7">
        <f>IFERROR(AO36/AN36,0)</f>
        <v/>
      </c>
      <c r="AQ36" s="6">
        <f>'M04'!M35</f>
        <v/>
      </c>
      <c r="AR36" s="6">
        <f>IF('M04'!AG35&gt;0,'M04'!AG35+MAX(0,AQ36-'M04'!H35)*IF(AND(AN36&lt;&gt;0,AO36&lt;&gt;0),AO36/AN36,'M04'!V35),AQ36*IF(AND(AN36&lt;&gt;0,AO36&lt;&gt;0),AO36/AN36,'M04'!V35))</f>
        <v/>
      </c>
      <c r="AS36" s="7">
        <f>IFERROR(AR36/AQ36,0)</f>
        <v/>
      </c>
      <c r="AT36" s="6">
        <f>-'M04'!S35</f>
        <v/>
      </c>
      <c r="AU36" s="6">
        <f>AO36+AR36-AX36</f>
        <v/>
      </c>
      <c r="AV36" s="7">
        <f>IFERROR(AU36/AT36,0)</f>
        <v/>
      </c>
      <c r="AW36" s="6">
        <f>'M04'!T35</f>
        <v/>
      </c>
      <c r="AX36" s="6">
        <f>'M04'!U35</f>
        <v/>
      </c>
      <c r="AY36" s="7">
        <f>IFERROR(AX36/AW36,0)</f>
        <v/>
      </c>
      <c r="AZ36" s="6">
        <f>'M05'!E35</f>
        <v/>
      </c>
      <c r="BA36" s="6">
        <f>'M05'!F35</f>
        <v/>
      </c>
      <c r="BB36" s="7">
        <f>IFERROR(BA36/AZ36,0)</f>
        <v/>
      </c>
      <c r="BC36" s="6">
        <f>'M05'!M35</f>
        <v/>
      </c>
      <c r="BD36" s="6">
        <f>IF('M05'!AG35&gt;0,'M05'!AG35+MAX(0,BC36-'M05'!H35)*IF(AND(AZ36&lt;&gt;0,BA36&lt;&gt;0),BA36/AZ36,'M05'!V35),BC36*IF(AND(AZ36&lt;&gt;0,BA36&lt;&gt;0),BA36/AZ36,'M05'!V35))</f>
        <v/>
      </c>
      <c r="BE36" s="7">
        <f>IFERROR(BD36/BC36,0)</f>
        <v/>
      </c>
      <c r="BF36" s="6">
        <f>-'M05'!S35</f>
        <v/>
      </c>
      <c r="BG36" s="6">
        <f>BA36+BD36-BJ36</f>
        <v/>
      </c>
      <c r="BH36" s="7">
        <f>IFERROR(BG36/BF36,0)</f>
        <v/>
      </c>
      <c r="BI36" s="6">
        <f>'M05'!T35</f>
        <v/>
      </c>
      <c r="BJ36" s="6">
        <f>'M05'!U35</f>
        <v/>
      </c>
      <c r="BK36" s="7">
        <f>IFERROR(BJ36/BI36,0)</f>
        <v/>
      </c>
      <c r="BL36" s="6">
        <f>'M06'!E35</f>
        <v/>
      </c>
      <c r="BM36" s="6">
        <f>'M06'!F35</f>
        <v/>
      </c>
      <c r="BN36" s="7">
        <f>IFERROR(BM36/BL36,0)</f>
        <v/>
      </c>
      <c r="BO36" s="6">
        <f>'M06'!M35</f>
        <v/>
      </c>
      <c r="BP36" s="6">
        <f>IF('M06'!AG35&gt;0,'M06'!AG35+MAX(0,BO36-'M06'!H35)*IF(AND(BL36&lt;&gt;0,BM36&lt;&gt;0),BM36/BL36,'M06'!V35),BO36*IF(AND(BL36&lt;&gt;0,BM36&lt;&gt;0),BM36/BL36,'M06'!V35))</f>
        <v/>
      </c>
      <c r="BQ36" s="7">
        <f>IFERROR(BP36/BO36,0)</f>
        <v/>
      </c>
      <c r="BR36" s="6">
        <f>-'M06'!S35</f>
        <v/>
      </c>
      <c r="BS36" s="6">
        <f>BM36+BP36-BV36</f>
        <v/>
      </c>
      <c r="BT36" s="7">
        <f>IFERROR(BS36/BR36,0)</f>
        <v/>
      </c>
      <c r="BU36" s="6">
        <f>'M06'!T35</f>
        <v/>
      </c>
      <c r="BV36" s="6">
        <f>'M06'!U35</f>
        <v/>
      </c>
      <c r="BW36" s="7">
        <f>IFERROR(BV36/BU36,0)</f>
        <v/>
      </c>
      <c r="BX36" s="6">
        <f>'M07'!E35</f>
        <v/>
      </c>
      <c r="BY36" s="6">
        <f>'M07'!F35</f>
        <v/>
      </c>
      <c r="BZ36" s="7">
        <f>IFERROR(BY36/BX36,0)</f>
        <v/>
      </c>
      <c r="CA36" s="6">
        <f>'M07'!M35</f>
        <v/>
      </c>
      <c r="CB36" s="6">
        <f>IF('M07'!AG35&gt;0,'M07'!AG35+MAX(0,CA36-'M07'!H35)*IF(AND(BX36&lt;&gt;0,BY36&lt;&gt;0),BY36/BX36,'M07'!V35),CA36*IF(AND(BX36&lt;&gt;0,BY36&lt;&gt;0),BY36/BX36,'M07'!V35))</f>
        <v/>
      </c>
      <c r="CC36" s="7">
        <f>IFERROR(CB36/CA36,0)</f>
        <v/>
      </c>
      <c r="CD36" s="6">
        <f>-'M07'!S35</f>
        <v/>
      </c>
      <c r="CE36" s="6">
        <f>BY36+CB36-CH36</f>
        <v/>
      </c>
      <c r="CF36" s="7">
        <f>IFERROR(CE36/CD36,0)</f>
        <v/>
      </c>
      <c r="CG36" s="6">
        <f>'M07'!T35</f>
        <v/>
      </c>
      <c r="CH36" s="6">
        <f>'M07'!U35</f>
        <v/>
      </c>
      <c r="CI36" s="7">
        <f>IFERROR(CH36/CG36,0)</f>
        <v/>
      </c>
      <c r="CJ36" s="6">
        <f>'M08'!E35</f>
        <v/>
      </c>
      <c r="CK36" s="6">
        <f>'M08'!F35</f>
        <v/>
      </c>
      <c r="CL36" s="7">
        <f>IFERROR(CK36/CJ36,0)</f>
        <v/>
      </c>
      <c r="CM36" s="6">
        <f>'M08'!M35</f>
        <v/>
      </c>
      <c r="CN36" s="6">
        <f>IF('M08'!AG35&gt;0,'M08'!AG35+MAX(0,CM36-'M08'!H35)*IF(AND(CJ36&lt;&gt;0,CK36&lt;&gt;0),CK36/CJ36,'M08'!V35),CM36*IF(AND(CJ36&lt;&gt;0,CK36&lt;&gt;0),CK36/CJ36,'M08'!V35))</f>
        <v/>
      </c>
      <c r="CO36" s="7">
        <f>IFERROR(CN36/CM36,0)</f>
        <v/>
      </c>
      <c r="CP36" s="6">
        <f>-'M08'!S35</f>
        <v/>
      </c>
      <c r="CQ36" s="6">
        <f>CK36+CN36-CT36</f>
        <v/>
      </c>
      <c r="CR36" s="7">
        <f>IFERROR(CQ36/CP36,0)</f>
        <v/>
      </c>
      <c r="CS36" s="6">
        <f>'M08'!T35</f>
        <v/>
      </c>
      <c r="CT36" s="6">
        <f>'M08'!U35</f>
        <v/>
      </c>
      <c r="CU36" s="7">
        <f>IFERROR(CT36/CS36,0)</f>
        <v/>
      </c>
      <c r="CV36" s="6">
        <f>'M09'!E35</f>
        <v/>
      </c>
      <c r="CW36" s="6">
        <f>'M09'!F35</f>
        <v/>
      </c>
      <c r="CX36" s="7">
        <f>IFERROR(CW36/CV36,0)</f>
        <v/>
      </c>
      <c r="CY36" s="6">
        <f>'M09'!M35</f>
        <v/>
      </c>
      <c r="CZ36" s="6">
        <f>IF('M09'!AG35&gt;0,'M09'!AG35+MAX(0,CY36-'M09'!H35)*IF(AND(CV36&lt;&gt;0,CW36&lt;&gt;0),CW36/CV36,'M09'!V35),CY36*IF(AND(CV36&lt;&gt;0,CW36&lt;&gt;0),CW36/CV36,'M09'!V35))</f>
        <v/>
      </c>
      <c r="DA36" s="7">
        <f>IFERROR(CZ36/CY36,0)</f>
        <v/>
      </c>
      <c r="DB36" s="6">
        <f>-'M09'!S35</f>
        <v/>
      </c>
      <c r="DC36" s="6">
        <f>CW36+CZ36-DF36</f>
        <v/>
      </c>
      <c r="DD36" s="7">
        <f>IFERROR(DC36/DB36,0)</f>
        <v/>
      </c>
      <c r="DE36" s="6">
        <f>'M09'!T35</f>
        <v/>
      </c>
      <c r="DF36" s="6">
        <f>'M09'!U35</f>
        <v/>
      </c>
      <c r="DG36" s="7">
        <f>IFERROR(DF36/DE36,0)</f>
        <v/>
      </c>
      <c r="DH36" s="6">
        <f>SUM(J36,V36,AH36,AT36,BF36,BR36,CD36,CP36,DB36)</f>
        <v/>
      </c>
      <c r="DI36" s="6">
        <f>SUM(K36,W36,AI36,AU36,BG36,BS36,CE36,CQ36,DC36)</f>
        <v/>
      </c>
      <c r="DJ36" s="6">
        <f>DH36/9</f>
        <v/>
      </c>
      <c r="DK36" s="6">
        <f>DI36/9</f>
        <v/>
      </c>
      <c r="DL36" s="7">
        <f>IFERROR(DI36/DH36,0)</f>
        <v/>
      </c>
      <c r="DM36" s="7">
        <f>'M09'!V35</f>
        <v/>
      </c>
      <c r="DN36" s="8">
        <f>IFERROR(DL36/DM36-1,0)</f>
        <v/>
      </c>
      <c r="DO36" s="6">
        <f>'M09'!AD35</f>
        <v/>
      </c>
      <c r="DP36" s="6">
        <f>DJ36-DO36</f>
        <v/>
      </c>
      <c r="DQ36" s="9">
        <f>COUNTIF(J36,"&gt;0")+COUNTIF(V36,"&gt;0")+COUNTIF(AH36,"&gt;0")+COUNTIF(AT36,"&gt;0")+COUNTIF(BF36,"&gt;0")+COUNTIF(BR36,"&gt;0")+COUNTIF(CD36,"&gt;0")+COUNTIF(CP36,"&gt;0")+COUNTIF(DB36,"&gt;0")</f>
        <v/>
      </c>
      <c r="DR36" s="6">
        <f>DE36</f>
        <v/>
      </c>
      <c r="DS36" s="10">
        <f>IFERROR(DR36/DJ36,0)</f>
        <v/>
      </c>
      <c r="DT36" s="6">
        <f>D36+SUM(G36,S36,AE36,AQ36,BC36,BO36,CA36,CM36,CY36)-SUM(J36,V36,AH36,AT36,BF36,BR36,CD36,CP36,DB36)-DE36</f>
        <v/>
      </c>
    </row>
    <row r="37">
      <c r="A37">
        <f>'M01'!C36</f>
        <v/>
      </c>
      <c r="B37">
        <f>'M01'!D36</f>
        <v/>
      </c>
      <c r="C37">
        <f>'M01'!A36</f>
        <v/>
      </c>
      <c r="D37" s="6">
        <f>'M01'!E36</f>
        <v/>
      </c>
      <c r="E37" s="6">
        <f>'M01'!F36</f>
        <v/>
      </c>
      <c r="F37" s="7">
        <f>IFERROR(E37/D37,0)</f>
        <v/>
      </c>
      <c r="G37" s="6">
        <f>'M01'!M36</f>
        <v/>
      </c>
      <c r="H37" s="6">
        <f>IF('M01'!AG36&gt;0,'M01'!AG36+MAX(0,G37-'M01'!H36)*IF(AND(D37&lt;&gt;0,E37&lt;&gt;0),E37/D37,'M01'!V36),G37*IF(AND(D37&lt;&gt;0,E37&lt;&gt;0),E37/D37,'M01'!V36))</f>
        <v/>
      </c>
      <c r="I37" s="7">
        <f>IFERROR(H37/G37,0)</f>
        <v/>
      </c>
      <c r="J37" s="6">
        <f>-'M01'!S36</f>
        <v/>
      </c>
      <c r="K37" s="6">
        <f>E37+H37-N37</f>
        <v/>
      </c>
      <c r="L37" s="7">
        <f>IFERROR(K37/J37,0)</f>
        <v/>
      </c>
      <c r="M37" s="6">
        <f>'M01'!T36</f>
        <v/>
      </c>
      <c r="N37" s="6">
        <f>'M01'!U36</f>
        <v/>
      </c>
      <c r="O37" s="7">
        <f>IFERROR(N37/M37,0)</f>
        <v/>
      </c>
      <c r="P37" s="6">
        <f>'M02'!E36</f>
        <v/>
      </c>
      <c r="Q37" s="6">
        <f>'M02'!F36</f>
        <v/>
      </c>
      <c r="R37" s="7">
        <f>IFERROR(Q37/P37,0)</f>
        <v/>
      </c>
      <c r="S37" s="6">
        <f>'M02'!M36</f>
        <v/>
      </c>
      <c r="T37" s="6">
        <f>IF('M02'!AG36&gt;0,'M02'!AG36+MAX(0,S37-'M02'!H36)*IF(AND(P37&lt;&gt;0,Q37&lt;&gt;0),Q37/P37,'M02'!V36),S37*IF(AND(P37&lt;&gt;0,Q37&lt;&gt;0),Q37/P37,'M02'!V36))</f>
        <v/>
      </c>
      <c r="U37" s="7">
        <f>IFERROR(T37/S37,0)</f>
        <v/>
      </c>
      <c r="V37" s="6">
        <f>-'M02'!S36</f>
        <v/>
      </c>
      <c r="W37" s="6">
        <f>Q37+T37-Z37</f>
        <v/>
      </c>
      <c r="X37" s="7">
        <f>IFERROR(W37/V37,0)</f>
        <v/>
      </c>
      <c r="Y37" s="6">
        <f>'M02'!T36</f>
        <v/>
      </c>
      <c r="Z37" s="6">
        <f>'M02'!U36</f>
        <v/>
      </c>
      <c r="AA37" s="7">
        <f>IFERROR(Z37/Y37,0)</f>
        <v/>
      </c>
      <c r="AB37" s="6">
        <f>'M03'!E36</f>
        <v/>
      </c>
      <c r="AC37" s="6">
        <f>'M03'!F36</f>
        <v/>
      </c>
      <c r="AD37" s="7">
        <f>IFERROR(AC37/AB37,0)</f>
        <v/>
      </c>
      <c r="AE37" s="6">
        <f>'M03'!M36</f>
        <v/>
      </c>
      <c r="AF37" s="6">
        <f>IF('M03'!AG36&gt;0,'M03'!AG36+MAX(0,AE37-'M03'!H36)*IF(AND(AB37&lt;&gt;0,AC37&lt;&gt;0),AC37/AB37,'M03'!V36),AE37*IF(AND(AB37&lt;&gt;0,AC37&lt;&gt;0),AC37/AB37,'M03'!V36))</f>
        <v/>
      </c>
      <c r="AG37" s="7">
        <f>IFERROR(AF37/AE37,0)</f>
        <v/>
      </c>
      <c r="AH37" s="6">
        <f>-'M03'!S36</f>
        <v/>
      </c>
      <c r="AI37" s="6">
        <f>AC37+AF37-AL37</f>
        <v/>
      </c>
      <c r="AJ37" s="7">
        <f>IFERROR(AI37/AH37,0)</f>
        <v/>
      </c>
      <c r="AK37" s="6">
        <f>'M03'!T36</f>
        <v/>
      </c>
      <c r="AL37" s="6">
        <f>'M03'!U36</f>
        <v/>
      </c>
      <c r="AM37" s="7">
        <f>IFERROR(AL37/AK37,0)</f>
        <v/>
      </c>
      <c r="AN37" s="6">
        <f>'M04'!E36</f>
        <v/>
      </c>
      <c r="AO37" s="6">
        <f>'M04'!F36</f>
        <v/>
      </c>
      <c r="AP37" s="7">
        <f>IFERROR(AO37/AN37,0)</f>
        <v/>
      </c>
      <c r="AQ37" s="6">
        <f>'M04'!M36</f>
        <v/>
      </c>
      <c r="AR37" s="6">
        <f>IF('M04'!AG36&gt;0,'M04'!AG36+MAX(0,AQ37-'M04'!H36)*IF(AND(AN37&lt;&gt;0,AO37&lt;&gt;0),AO37/AN37,'M04'!V36),AQ37*IF(AND(AN37&lt;&gt;0,AO37&lt;&gt;0),AO37/AN37,'M04'!V36))</f>
        <v/>
      </c>
      <c r="AS37" s="7">
        <f>IFERROR(AR37/AQ37,0)</f>
        <v/>
      </c>
      <c r="AT37" s="6">
        <f>-'M04'!S36</f>
        <v/>
      </c>
      <c r="AU37" s="6">
        <f>AO37+AR37-AX37</f>
        <v/>
      </c>
      <c r="AV37" s="7">
        <f>IFERROR(AU37/AT37,0)</f>
        <v/>
      </c>
      <c r="AW37" s="6">
        <f>'M04'!T36</f>
        <v/>
      </c>
      <c r="AX37" s="6">
        <f>'M04'!U36</f>
        <v/>
      </c>
      <c r="AY37" s="7">
        <f>IFERROR(AX37/AW37,0)</f>
        <v/>
      </c>
      <c r="AZ37" s="6">
        <f>'M05'!E36</f>
        <v/>
      </c>
      <c r="BA37" s="6">
        <f>'M05'!F36</f>
        <v/>
      </c>
      <c r="BB37" s="7">
        <f>IFERROR(BA37/AZ37,0)</f>
        <v/>
      </c>
      <c r="BC37" s="6">
        <f>'M05'!M36</f>
        <v/>
      </c>
      <c r="BD37" s="6">
        <f>IF('M05'!AG36&gt;0,'M05'!AG36+MAX(0,BC37-'M05'!H36)*IF(AND(AZ37&lt;&gt;0,BA37&lt;&gt;0),BA37/AZ37,'M05'!V36),BC37*IF(AND(AZ37&lt;&gt;0,BA37&lt;&gt;0),BA37/AZ37,'M05'!V36))</f>
        <v/>
      </c>
      <c r="BE37" s="7">
        <f>IFERROR(BD37/BC37,0)</f>
        <v/>
      </c>
      <c r="BF37" s="6">
        <f>-'M05'!S36</f>
        <v/>
      </c>
      <c r="BG37" s="6">
        <f>BA37+BD37-BJ37</f>
        <v/>
      </c>
      <c r="BH37" s="7">
        <f>IFERROR(BG37/BF37,0)</f>
        <v/>
      </c>
      <c r="BI37" s="6">
        <f>'M05'!T36</f>
        <v/>
      </c>
      <c r="BJ37" s="6">
        <f>'M05'!U36</f>
        <v/>
      </c>
      <c r="BK37" s="7">
        <f>IFERROR(BJ37/BI37,0)</f>
        <v/>
      </c>
      <c r="BL37" s="6">
        <f>'M06'!E36</f>
        <v/>
      </c>
      <c r="BM37" s="6">
        <f>'M06'!F36</f>
        <v/>
      </c>
      <c r="BN37" s="7">
        <f>IFERROR(BM37/BL37,0)</f>
        <v/>
      </c>
      <c r="BO37" s="6">
        <f>'M06'!M36</f>
        <v/>
      </c>
      <c r="BP37" s="6">
        <f>IF('M06'!AG36&gt;0,'M06'!AG36+MAX(0,BO37-'M06'!H36)*IF(AND(BL37&lt;&gt;0,BM37&lt;&gt;0),BM37/BL37,'M06'!V36),BO37*IF(AND(BL37&lt;&gt;0,BM37&lt;&gt;0),BM37/BL37,'M06'!V36))</f>
        <v/>
      </c>
      <c r="BQ37" s="7">
        <f>IFERROR(BP37/BO37,0)</f>
        <v/>
      </c>
      <c r="BR37" s="6">
        <f>-'M06'!S36</f>
        <v/>
      </c>
      <c r="BS37" s="6">
        <f>BM37+BP37-BV37</f>
        <v/>
      </c>
      <c r="BT37" s="7">
        <f>IFERROR(BS37/BR37,0)</f>
        <v/>
      </c>
      <c r="BU37" s="6">
        <f>'M06'!T36</f>
        <v/>
      </c>
      <c r="BV37" s="6">
        <f>'M06'!U36</f>
        <v/>
      </c>
      <c r="BW37" s="7">
        <f>IFERROR(BV37/BU37,0)</f>
        <v/>
      </c>
      <c r="BX37" s="6">
        <f>'M07'!E36</f>
        <v/>
      </c>
      <c r="BY37" s="6">
        <f>'M07'!F36</f>
        <v/>
      </c>
      <c r="BZ37" s="7">
        <f>IFERROR(BY37/BX37,0)</f>
        <v/>
      </c>
      <c r="CA37" s="6">
        <f>'M07'!M36</f>
        <v/>
      </c>
      <c r="CB37" s="6">
        <f>IF('M07'!AG36&gt;0,'M07'!AG36+MAX(0,CA37-'M07'!H36)*IF(AND(BX37&lt;&gt;0,BY37&lt;&gt;0),BY37/BX37,'M07'!V36),CA37*IF(AND(BX37&lt;&gt;0,BY37&lt;&gt;0),BY37/BX37,'M07'!V36))</f>
        <v/>
      </c>
      <c r="CC37" s="7">
        <f>IFERROR(CB37/CA37,0)</f>
        <v/>
      </c>
      <c r="CD37" s="6">
        <f>-'M07'!S36</f>
        <v/>
      </c>
      <c r="CE37" s="6">
        <f>BY37+CB37-CH37</f>
        <v/>
      </c>
      <c r="CF37" s="7">
        <f>IFERROR(CE37/CD37,0)</f>
        <v/>
      </c>
      <c r="CG37" s="6">
        <f>'M07'!T36</f>
        <v/>
      </c>
      <c r="CH37" s="6">
        <f>'M07'!U36</f>
        <v/>
      </c>
      <c r="CI37" s="7">
        <f>IFERROR(CH37/CG37,0)</f>
        <v/>
      </c>
      <c r="CJ37" s="6">
        <f>'M08'!E36</f>
        <v/>
      </c>
      <c r="CK37" s="6">
        <f>'M08'!F36</f>
        <v/>
      </c>
      <c r="CL37" s="7">
        <f>IFERROR(CK37/CJ37,0)</f>
        <v/>
      </c>
      <c r="CM37" s="6">
        <f>'M08'!M36</f>
        <v/>
      </c>
      <c r="CN37" s="6">
        <f>IF('M08'!AG36&gt;0,'M08'!AG36+MAX(0,CM37-'M08'!H36)*IF(AND(CJ37&lt;&gt;0,CK37&lt;&gt;0),CK37/CJ37,'M08'!V36),CM37*IF(AND(CJ37&lt;&gt;0,CK37&lt;&gt;0),CK37/CJ37,'M08'!V36))</f>
        <v/>
      </c>
      <c r="CO37" s="7">
        <f>IFERROR(CN37/CM37,0)</f>
        <v/>
      </c>
      <c r="CP37" s="6">
        <f>-'M08'!S36</f>
        <v/>
      </c>
      <c r="CQ37" s="6">
        <f>CK37+CN37-CT37</f>
        <v/>
      </c>
      <c r="CR37" s="7">
        <f>IFERROR(CQ37/CP37,0)</f>
        <v/>
      </c>
      <c r="CS37" s="6">
        <f>'M08'!T36</f>
        <v/>
      </c>
      <c r="CT37" s="6">
        <f>'M08'!U36</f>
        <v/>
      </c>
      <c r="CU37" s="7">
        <f>IFERROR(CT37/CS37,0)</f>
        <v/>
      </c>
      <c r="CV37" s="6">
        <f>'M09'!E36</f>
        <v/>
      </c>
      <c r="CW37" s="6">
        <f>'M09'!F36</f>
        <v/>
      </c>
      <c r="CX37" s="7">
        <f>IFERROR(CW37/CV37,0)</f>
        <v/>
      </c>
      <c r="CY37" s="6">
        <f>'M09'!M36</f>
        <v/>
      </c>
      <c r="CZ37" s="6">
        <f>IF('M09'!AG36&gt;0,'M09'!AG36+MAX(0,CY37-'M09'!H36)*IF(AND(CV37&lt;&gt;0,CW37&lt;&gt;0),CW37/CV37,'M09'!V36),CY37*IF(AND(CV37&lt;&gt;0,CW37&lt;&gt;0),CW37/CV37,'M09'!V36))</f>
        <v/>
      </c>
      <c r="DA37" s="7">
        <f>IFERROR(CZ37/CY37,0)</f>
        <v/>
      </c>
      <c r="DB37" s="6">
        <f>-'M09'!S36</f>
        <v/>
      </c>
      <c r="DC37" s="6">
        <f>CW37+CZ37-DF37</f>
        <v/>
      </c>
      <c r="DD37" s="7">
        <f>IFERROR(DC37/DB37,0)</f>
        <v/>
      </c>
      <c r="DE37" s="6">
        <f>'M09'!T36</f>
        <v/>
      </c>
      <c r="DF37" s="6">
        <f>'M09'!U36</f>
        <v/>
      </c>
      <c r="DG37" s="7">
        <f>IFERROR(DF37/DE37,0)</f>
        <v/>
      </c>
      <c r="DH37" s="6">
        <f>SUM(J37,V37,AH37,AT37,BF37,BR37,CD37,CP37,DB37)</f>
        <v/>
      </c>
      <c r="DI37" s="6">
        <f>SUM(K37,W37,AI37,AU37,BG37,BS37,CE37,CQ37,DC37)</f>
        <v/>
      </c>
      <c r="DJ37" s="6">
        <f>DH37/9</f>
        <v/>
      </c>
      <c r="DK37" s="6">
        <f>DI37/9</f>
        <v/>
      </c>
      <c r="DL37" s="7">
        <f>IFERROR(DI37/DH37,0)</f>
        <v/>
      </c>
      <c r="DM37" s="7">
        <f>'M09'!V36</f>
        <v/>
      </c>
      <c r="DN37" s="8">
        <f>IFERROR(DL37/DM37-1,0)</f>
        <v/>
      </c>
      <c r="DO37" s="6">
        <f>'M09'!AD36</f>
        <v/>
      </c>
      <c r="DP37" s="6">
        <f>DJ37-DO37</f>
        <v/>
      </c>
      <c r="DQ37" s="9">
        <f>COUNTIF(J37,"&gt;0")+COUNTIF(V37,"&gt;0")+COUNTIF(AH37,"&gt;0")+COUNTIF(AT37,"&gt;0")+COUNTIF(BF37,"&gt;0")+COUNTIF(BR37,"&gt;0")+COUNTIF(CD37,"&gt;0")+COUNTIF(CP37,"&gt;0")+COUNTIF(DB37,"&gt;0")</f>
        <v/>
      </c>
      <c r="DR37" s="6">
        <f>DE37</f>
        <v/>
      </c>
      <c r="DS37" s="10">
        <f>IFERROR(DR37/DJ37,0)</f>
        <v/>
      </c>
      <c r="DT37" s="6">
        <f>D37+SUM(G37,S37,AE37,AQ37,BC37,BO37,CA37,CM37,CY37)-SUM(J37,V37,AH37,AT37,BF37,BR37,CD37,CP37,DB37)-DE37</f>
        <v/>
      </c>
    </row>
    <row r="38">
      <c r="A38">
        <f>'M01'!C37</f>
        <v/>
      </c>
      <c r="B38">
        <f>'M01'!D37</f>
        <v/>
      </c>
      <c r="C38">
        <f>'M01'!A37</f>
        <v/>
      </c>
      <c r="D38" s="6">
        <f>'M01'!E37</f>
        <v/>
      </c>
      <c r="E38" s="6">
        <f>'M01'!F37</f>
        <v/>
      </c>
      <c r="F38" s="7">
        <f>IFERROR(E38/D38,0)</f>
        <v/>
      </c>
      <c r="G38" s="6">
        <f>'M01'!M37</f>
        <v/>
      </c>
      <c r="H38" s="6">
        <f>IF('M01'!AG37&gt;0,'M01'!AG37+MAX(0,G38-'M01'!H37)*IF(AND(D38&lt;&gt;0,E38&lt;&gt;0),E38/D38,'M01'!V37),G38*IF(AND(D38&lt;&gt;0,E38&lt;&gt;0),E38/D38,'M01'!V37))</f>
        <v/>
      </c>
      <c r="I38" s="7">
        <f>IFERROR(H38/G38,0)</f>
        <v/>
      </c>
      <c r="J38" s="6">
        <f>-'M01'!S37</f>
        <v/>
      </c>
      <c r="K38" s="6">
        <f>E38+H38-N38</f>
        <v/>
      </c>
      <c r="L38" s="7">
        <f>IFERROR(K38/J38,0)</f>
        <v/>
      </c>
      <c r="M38" s="6">
        <f>'M01'!T37</f>
        <v/>
      </c>
      <c r="N38" s="6">
        <f>'M01'!U37</f>
        <v/>
      </c>
      <c r="O38" s="7">
        <f>IFERROR(N38/M38,0)</f>
        <v/>
      </c>
      <c r="P38" s="6">
        <f>'M02'!E37</f>
        <v/>
      </c>
      <c r="Q38" s="6">
        <f>'M02'!F37</f>
        <v/>
      </c>
      <c r="R38" s="7">
        <f>IFERROR(Q38/P38,0)</f>
        <v/>
      </c>
      <c r="S38" s="6">
        <f>'M02'!M37</f>
        <v/>
      </c>
      <c r="T38" s="6">
        <f>IF('M02'!AG37&gt;0,'M02'!AG37+MAX(0,S38-'M02'!H37)*IF(AND(P38&lt;&gt;0,Q38&lt;&gt;0),Q38/P38,'M02'!V37),S38*IF(AND(P38&lt;&gt;0,Q38&lt;&gt;0),Q38/P38,'M02'!V37))</f>
        <v/>
      </c>
      <c r="U38" s="7">
        <f>IFERROR(T38/S38,0)</f>
        <v/>
      </c>
      <c r="V38" s="6">
        <f>-'M02'!S37</f>
        <v/>
      </c>
      <c r="W38" s="6">
        <f>Q38+T38-Z38</f>
        <v/>
      </c>
      <c r="X38" s="7">
        <f>IFERROR(W38/V38,0)</f>
        <v/>
      </c>
      <c r="Y38" s="6">
        <f>'M02'!T37</f>
        <v/>
      </c>
      <c r="Z38" s="6">
        <f>'M02'!U37</f>
        <v/>
      </c>
      <c r="AA38" s="7">
        <f>IFERROR(Z38/Y38,0)</f>
        <v/>
      </c>
      <c r="AB38" s="6">
        <f>'M03'!E37</f>
        <v/>
      </c>
      <c r="AC38" s="6">
        <f>'M03'!F37</f>
        <v/>
      </c>
      <c r="AD38" s="7">
        <f>IFERROR(AC38/AB38,0)</f>
        <v/>
      </c>
      <c r="AE38" s="6">
        <f>'M03'!M37</f>
        <v/>
      </c>
      <c r="AF38" s="6">
        <f>IF('M03'!AG37&gt;0,'M03'!AG37+MAX(0,AE38-'M03'!H37)*IF(AND(AB38&lt;&gt;0,AC38&lt;&gt;0),AC38/AB38,'M03'!V37),AE38*IF(AND(AB38&lt;&gt;0,AC38&lt;&gt;0),AC38/AB38,'M03'!V37))</f>
        <v/>
      </c>
      <c r="AG38" s="7">
        <f>IFERROR(AF38/AE38,0)</f>
        <v/>
      </c>
      <c r="AH38" s="6">
        <f>-'M03'!S37</f>
        <v/>
      </c>
      <c r="AI38" s="6">
        <f>AC38+AF38-AL38</f>
        <v/>
      </c>
      <c r="AJ38" s="7">
        <f>IFERROR(AI38/AH38,0)</f>
        <v/>
      </c>
      <c r="AK38" s="6">
        <f>'M03'!T37</f>
        <v/>
      </c>
      <c r="AL38" s="6">
        <f>'M03'!U37</f>
        <v/>
      </c>
      <c r="AM38" s="7">
        <f>IFERROR(AL38/AK38,0)</f>
        <v/>
      </c>
      <c r="AN38" s="6">
        <f>'M04'!E37</f>
        <v/>
      </c>
      <c r="AO38" s="6">
        <f>'M04'!F37</f>
        <v/>
      </c>
      <c r="AP38" s="7">
        <f>IFERROR(AO38/AN38,0)</f>
        <v/>
      </c>
      <c r="AQ38" s="6">
        <f>'M04'!M37</f>
        <v/>
      </c>
      <c r="AR38" s="6">
        <f>IF('M04'!AG37&gt;0,'M04'!AG37+MAX(0,AQ38-'M04'!H37)*IF(AND(AN38&lt;&gt;0,AO38&lt;&gt;0),AO38/AN38,'M04'!V37),AQ38*IF(AND(AN38&lt;&gt;0,AO38&lt;&gt;0),AO38/AN38,'M04'!V37))</f>
        <v/>
      </c>
      <c r="AS38" s="7">
        <f>IFERROR(AR38/AQ38,0)</f>
        <v/>
      </c>
      <c r="AT38" s="6">
        <f>-'M04'!S37</f>
        <v/>
      </c>
      <c r="AU38" s="6">
        <f>AO38+AR38-AX38</f>
        <v/>
      </c>
      <c r="AV38" s="7">
        <f>IFERROR(AU38/AT38,0)</f>
        <v/>
      </c>
      <c r="AW38" s="6">
        <f>'M04'!T37</f>
        <v/>
      </c>
      <c r="AX38" s="6">
        <f>'M04'!U37</f>
        <v/>
      </c>
      <c r="AY38" s="7">
        <f>IFERROR(AX38/AW38,0)</f>
        <v/>
      </c>
      <c r="AZ38" s="6">
        <f>'M05'!E37</f>
        <v/>
      </c>
      <c r="BA38" s="6">
        <f>'M05'!F37</f>
        <v/>
      </c>
      <c r="BB38" s="7">
        <f>IFERROR(BA38/AZ38,0)</f>
        <v/>
      </c>
      <c r="BC38" s="6">
        <f>'M05'!M37</f>
        <v/>
      </c>
      <c r="BD38" s="6">
        <f>IF('M05'!AG37&gt;0,'M05'!AG37+MAX(0,BC38-'M05'!H37)*IF(AND(AZ38&lt;&gt;0,BA38&lt;&gt;0),BA38/AZ38,'M05'!V37),BC38*IF(AND(AZ38&lt;&gt;0,BA38&lt;&gt;0),BA38/AZ38,'M05'!V37))</f>
        <v/>
      </c>
      <c r="BE38" s="7">
        <f>IFERROR(BD38/BC38,0)</f>
        <v/>
      </c>
      <c r="BF38" s="6">
        <f>-'M05'!S37</f>
        <v/>
      </c>
      <c r="BG38" s="6">
        <f>BA38+BD38-BJ38</f>
        <v/>
      </c>
      <c r="BH38" s="7">
        <f>IFERROR(BG38/BF38,0)</f>
        <v/>
      </c>
      <c r="BI38" s="6">
        <f>'M05'!T37</f>
        <v/>
      </c>
      <c r="BJ38" s="6">
        <f>'M05'!U37</f>
        <v/>
      </c>
      <c r="BK38" s="7">
        <f>IFERROR(BJ38/BI38,0)</f>
        <v/>
      </c>
      <c r="BL38" s="6">
        <f>'M06'!E37</f>
        <v/>
      </c>
      <c r="BM38" s="6">
        <f>'M06'!F37</f>
        <v/>
      </c>
      <c r="BN38" s="7">
        <f>IFERROR(BM38/BL38,0)</f>
        <v/>
      </c>
      <c r="BO38" s="6">
        <f>'M06'!M37</f>
        <v/>
      </c>
      <c r="BP38" s="6">
        <f>IF('M06'!AG37&gt;0,'M06'!AG37+MAX(0,BO38-'M06'!H37)*IF(AND(BL38&lt;&gt;0,BM38&lt;&gt;0),BM38/BL38,'M06'!V37),BO38*IF(AND(BL38&lt;&gt;0,BM38&lt;&gt;0),BM38/BL38,'M06'!V37))</f>
        <v/>
      </c>
      <c r="BQ38" s="7">
        <f>IFERROR(BP38/BO38,0)</f>
        <v/>
      </c>
      <c r="BR38" s="6">
        <f>-'M06'!S37</f>
        <v/>
      </c>
      <c r="BS38" s="6">
        <f>BM38+BP38-BV38</f>
        <v/>
      </c>
      <c r="BT38" s="7">
        <f>IFERROR(BS38/BR38,0)</f>
        <v/>
      </c>
      <c r="BU38" s="6">
        <f>'M06'!T37</f>
        <v/>
      </c>
      <c r="BV38" s="6">
        <f>'M06'!U37</f>
        <v/>
      </c>
      <c r="BW38" s="7">
        <f>IFERROR(BV38/BU38,0)</f>
        <v/>
      </c>
      <c r="BX38" s="6">
        <f>'M07'!E37</f>
        <v/>
      </c>
      <c r="BY38" s="6">
        <f>'M07'!F37</f>
        <v/>
      </c>
      <c r="BZ38" s="7">
        <f>IFERROR(BY38/BX38,0)</f>
        <v/>
      </c>
      <c r="CA38" s="6">
        <f>'M07'!M37</f>
        <v/>
      </c>
      <c r="CB38" s="6">
        <f>IF('M07'!AG37&gt;0,'M07'!AG37+MAX(0,CA38-'M07'!H37)*IF(AND(BX38&lt;&gt;0,BY38&lt;&gt;0),BY38/BX38,'M07'!V37),CA38*IF(AND(BX38&lt;&gt;0,BY38&lt;&gt;0),BY38/BX38,'M07'!V37))</f>
        <v/>
      </c>
      <c r="CC38" s="7">
        <f>IFERROR(CB38/CA38,0)</f>
        <v/>
      </c>
      <c r="CD38" s="6">
        <f>-'M07'!S37</f>
        <v/>
      </c>
      <c r="CE38" s="6">
        <f>BY38+CB38-CH38</f>
        <v/>
      </c>
      <c r="CF38" s="7">
        <f>IFERROR(CE38/CD38,0)</f>
        <v/>
      </c>
      <c r="CG38" s="6">
        <f>'M07'!T37</f>
        <v/>
      </c>
      <c r="CH38" s="6">
        <f>'M07'!U37</f>
        <v/>
      </c>
      <c r="CI38" s="7">
        <f>IFERROR(CH38/CG38,0)</f>
        <v/>
      </c>
      <c r="CJ38" s="6">
        <f>'M08'!E37</f>
        <v/>
      </c>
      <c r="CK38" s="6">
        <f>'M08'!F37</f>
        <v/>
      </c>
      <c r="CL38" s="7">
        <f>IFERROR(CK38/CJ38,0)</f>
        <v/>
      </c>
      <c r="CM38" s="6">
        <f>'M08'!M37</f>
        <v/>
      </c>
      <c r="CN38" s="6">
        <f>IF('M08'!AG37&gt;0,'M08'!AG37+MAX(0,CM38-'M08'!H37)*IF(AND(CJ38&lt;&gt;0,CK38&lt;&gt;0),CK38/CJ38,'M08'!V37),CM38*IF(AND(CJ38&lt;&gt;0,CK38&lt;&gt;0),CK38/CJ38,'M08'!V37))</f>
        <v/>
      </c>
      <c r="CO38" s="7">
        <f>IFERROR(CN38/CM38,0)</f>
        <v/>
      </c>
      <c r="CP38" s="6">
        <f>-'M08'!S37</f>
        <v/>
      </c>
      <c r="CQ38" s="6">
        <f>CK38+CN38-CT38</f>
        <v/>
      </c>
      <c r="CR38" s="7">
        <f>IFERROR(CQ38/CP38,0)</f>
        <v/>
      </c>
      <c r="CS38" s="6">
        <f>'M08'!T37</f>
        <v/>
      </c>
      <c r="CT38" s="6">
        <f>'M08'!U37</f>
        <v/>
      </c>
      <c r="CU38" s="7">
        <f>IFERROR(CT38/CS38,0)</f>
        <v/>
      </c>
      <c r="CV38" s="6">
        <f>'M09'!E37</f>
        <v/>
      </c>
      <c r="CW38" s="6">
        <f>'M09'!F37</f>
        <v/>
      </c>
      <c r="CX38" s="7">
        <f>IFERROR(CW38/CV38,0)</f>
        <v/>
      </c>
      <c r="CY38" s="6">
        <f>'M09'!M37</f>
        <v/>
      </c>
      <c r="CZ38" s="6">
        <f>IF('M09'!AG37&gt;0,'M09'!AG37+MAX(0,CY38-'M09'!H37)*IF(AND(CV38&lt;&gt;0,CW38&lt;&gt;0),CW38/CV38,'M09'!V37),CY38*IF(AND(CV38&lt;&gt;0,CW38&lt;&gt;0),CW38/CV38,'M09'!V37))</f>
        <v/>
      </c>
      <c r="DA38" s="7">
        <f>IFERROR(CZ38/CY38,0)</f>
        <v/>
      </c>
      <c r="DB38" s="6">
        <f>-'M09'!S37</f>
        <v/>
      </c>
      <c r="DC38" s="6">
        <f>CW38+CZ38-DF38</f>
        <v/>
      </c>
      <c r="DD38" s="7">
        <f>IFERROR(DC38/DB38,0)</f>
        <v/>
      </c>
      <c r="DE38" s="6">
        <f>'M09'!T37</f>
        <v/>
      </c>
      <c r="DF38" s="6">
        <f>'M09'!U37</f>
        <v/>
      </c>
      <c r="DG38" s="7">
        <f>IFERROR(DF38/DE38,0)</f>
        <v/>
      </c>
      <c r="DH38" s="6">
        <f>SUM(J38,V38,AH38,AT38,BF38,BR38,CD38,CP38,DB38)</f>
        <v/>
      </c>
      <c r="DI38" s="6">
        <f>SUM(K38,W38,AI38,AU38,BG38,BS38,CE38,CQ38,DC38)</f>
        <v/>
      </c>
      <c r="DJ38" s="6">
        <f>DH38/9</f>
        <v/>
      </c>
      <c r="DK38" s="6">
        <f>DI38/9</f>
        <v/>
      </c>
      <c r="DL38" s="7">
        <f>IFERROR(DI38/DH38,0)</f>
        <v/>
      </c>
      <c r="DM38" s="7">
        <f>'M09'!V37</f>
        <v/>
      </c>
      <c r="DN38" s="8">
        <f>IFERROR(DL38/DM38-1,0)</f>
        <v/>
      </c>
      <c r="DO38" s="6">
        <f>'M09'!AD37</f>
        <v/>
      </c>
      <c r="DP38" s="6">
        <f>DJ38-DO38</f>
        <v/>
      </c>
      <c r="DQ38" s="9">
        <f>COUNTIF(J38,"&gt;0")+COUNTIF(V38,"&gt;0")+COUNTIF(AH38,"&gt;0")+COUNTIF(AT38,"&gt;0")+COUNTIF(BF38,"&gt;0")+COUNTIF(BR38,"&gt;0")+COUNTIF(CD38,"&gt;0")+COUNTIF(CP38,"&gt;0")+COUNTIF(DB38,"&gt;0")</f>
        <v/>
      </c>
      <c r="DR38" s="6">
        <f>DE38</f>
        <v/>
      </c>
      <c r="DS38" s="10">
        <f>IFERROR(DR38/DJ38,0)</f>
        <v/>
      </c>
      <c r="DT38" s="6">
        <f>D38+SUM(G38,S38,AE38,AQ38,BC38,BO38,CA38,CM38,CY38)-SUM(J38,V38,AH38,AT38,BF38,BR38,CD38,CP38,DB38)-DE38</f>
        <v/>
      </c>
    </row>
    <row r="39">
      <c r="A39">
        <f>'M01'!C38</f>
        <v/>
      </c>
      <c r="B39">
        <f>'M01'!D38</f>
        <v/>
      </c>
      <c r="C39">
        <f>'M01'!A38</f>
        <v/>
      </c>
      <c r="D39" s="6">
        <f>'M01'!E38</f>
        <v/>
      </c>
      <c r="E39" s="6">
        <f>'M01'!F38</f>
        <v/>
      </c>
      <c r="F39" s="7">
        <f>IFERROR(E39/D39,0)</f>
        <v/>
      </c>
      <c r="G39" s="6">
        <f>'M01'!M38</f>
        <v/>
      </c>
      <c r="H39" s="6">
        <f>IF('M01'!AG38&gt;0,'M01'!AG38+MAX(0,G39-'M01'!H38)*IF(AND(D39&lt;&gt;0,E39&lt;&gt;0),E39/D39,'M01'!V38),G39*IF(AND(D39&lt;&gt;0,E39&lt;&gt;0),E39/D39,'M01'!V38))</f>
        <v/>
      </c>
      <c r="I39" s="7">
        <f>IFERROR(H39/G39,0)</f>
        <v/>
      </c>
      <c r="J39" s="6">
        <f>-'M01'!S38</f>
        <v/>
      </c>
      <c r="K39" s="6">
        <f>E39+H39-N39</f>
        <v/>
      </c>
      <c r="L39" s="7">
        <f>IFERROR(K39/J39,0)</f>
        <v/>
      </c>
      <c r="M39" s="6">
        <f>'M01'!T38</f>
        <v/>
      </c>
      <c r="N39" s="6">
        <f>'M01'!U38</f>
        <v/>
      </c>
      <c r="O39" s="7">
        <f>IFERROR(N39/M39,0)</f>
        <v/>
      </c>
      <c r="P39" s="6">
        <f>'M02'!E38</f>
        <v/>
      </c>
      <c r="Q39" s="6">
        <f>'M02'!F38</f>
        <v/>
      </c>
      <c r="R39" s="7">
        <f>IFERROR(Q39/P39,0)</f>
        <v/>
      </c>
      <c r="S39" s="6">
        <f>'M02'!M38</f>
        <v/>
      </c>
      <c r="T39" s="6">
        <f>IF('M02'!AG38&gt;0,'M02'!AG38+MAX(0,S39-'M02'!H38)*IF(AND(P39&lt;&gt;0,Q39&lt;&gt;0),Q39/P39,'M02'!V38),S39*IF(AND(P39&lt;&gt;0,Q39&lt;&gt;0),Q39/P39,'M02'!V38))</f>
        <v/>
      </c>
      <c r="U39" s="7">
        <f>IFERROR(T39/S39,0)</f>
        <v/>
      </c>
      <c r="V39" s="6">
        <f>-'M02'!S38</f>
        <v/>
      </c>
      <c r="W39" s="6">
        <f>Q39+T39-Z39</f>
        <v/>
      </c>
      <c r="X39" s="7">
        <f>IFERROR(W39/V39,0)</f>
        <v/>
      </c>
      <c r="Y39" s="6">
        <f>'M02'!T38</f>
        <v/>
      </c>
      <c r="Z39" s="6">
        <f>'M02'!U38</f>
        <v/>
      </c>
      <c r="AA39" s="7">
        <f>IFERROR(Z39/Y39,0)</f>
        <v/>
      </c>
      <c r="AB39" s="6">
        <f>'M03'!E38</f>
        <v/>
      </c>
      <c r="AC39" s="6">
        <f>'M03'!F38</f>
        <v/>
      </c>
      <c r="AD39" s="7">
        <f>IFERROR(AC39/AB39,0)</f>
        <v/>
      </c>
      <c r="AE39" s="6">
        <f>'M03'!M38</f>
        <v/>
      </c>
      <c r="AF39" s="6">
        <f>IF('M03'!AG38&gt;0,'M03'!AG38+MAX(0,AE39-'M03'!H38)*IF(AND(AB39&lt;&gt;0,AC39&lt;&gt;0),AC39/AB39,'M03'!V38),AE39*IF(AND(AB39&lt;&gt;0,AC39&lt;&gt;0),AC39/AB39,'M03'!V38))</f>
        <v/>
      </c>
      <c r="AG39" s="7">
        <f>IFERROR(AF39/AE39,0)</f>
        <v/>
      </c>
      <c r="AH39" s="6">
        <f>-'M03'!S38</f>
        <v/>
      </c>
      <c r="AI39" s="6">
        <f>AC39+AF39-AL39</f>
        <v/>
      </c>
      <c r="AJ39" s="7">
        <f>IFERROR(AI39/AH39,0)</f>
        <v/>
      </c>
      <c r="AK39" s="6">
        <f>'M03'!T38</f>
        <v/>
      </c>
      <c r="AL39" s="6">
        <f>'M03'!U38</f>
        <v/>
      </c>
      <c r="AM39" s="7">
        <f>IFERROR(AL39/AK39,0)</f>
        <v/>
      </c>
      <c r="AN39" s="6">
        <f>'M04'!E38</f>
        <v/>
      </c>
      <c r="AO39" s="6">
        <f>'M04'!F38</f>
        <v/>
      </c>
      <c r="AP39" s="7">
        <f>IFERROR(AO39/AN39,0)</f>
        <v/>
      </c>
      <c r="AQ39" s="6">
        <f>'M04'!M38</f>
        <v/>
      </c>
      <c r="AR39" s="6">
        <f>IF('M04'!AG38&gt;0,'M04'!AG38+MAX(0,AQ39-'M04'!H38)*IF(AND(AN39&lt;&gt;0,AO39&lt;&gt;0),AO39/AN39,'M04'!V38),AQ39*IF(AND(AN39&lt;&gt;0,AO39&lt;&gt;0),AO39/AN39,'M04'!V38))</f>
        <v/>
      </c>
      <c r="AS39" s="7">
        <f>IFERROR(AR39/AQ39,0)</f>
        <v/>
      </c>
      <c r="AT39" s="6">
        <f>-'M04'!S38</f>
        <v/>
      </c>
      <c r="AU39" s="6">
        <f>AO39+AR39-AX39</f>
        <v/>
      </c>
      <c r="AV39" s="7">
        <f>IFERROR(AU39/AT39,0)</f>
        <v/>
      </c>
      <c r="AW39" s="6">
        <f>'M04'!T38</f>
        <v/>
      </c>
      <c r="AX39" s="6">
        <f>'M04'!U38</f>
        <v/>
      </c>
      <c r="AY39" s="7">
        <f>IFERROR(AX39/AW39,0)</f>
        <v/>
      </c>
      <c r="AZ39" s="6">
        <f>'M05'!E38</f>
        <v/>
      </c>
      <c r="BA39" s="6">
        <f>'M05'!F38</f>
        <v/>
      </c>
      <c r="BB39" s="7">
        <f>IFERROR(BA39/AZ39,0)</f>
        <v/>
      </c>
      <c r="BC39" s="6">
        <f>'M05'!M38</f>
        <v/>
      </c>
      <c r="BD39" s="6">
        <f>IF('M05'!AG38&gt;0,'M05'!AG38+MAX(0,BC39-'M05'!H38)*IF(AND(AZ39&lt;&gt;0,BA39&lt;&gt;0),BA39/AZ39,'M05'!V38),BC39*IF(AND(AZ39&lt;&gt;0,BA39&lt;&gt;0),BA39/AZ39,'M05'!V38))</f>
        <v/>
      </c>
      <c r="BE39" s="7">
        <f>IFERROR(BD39/BC39,0)</f>
        <v/>
      </c>
      <c r="BF39" s="6">
        <f>-'M05'!S38</f>
        <v/>
      </c>
      <c r="BG39" s="6">
        <f>BA39+BD39-BJ39</f>
        <v/>
      </c>
      <c r="BH39" s="7">
        <f>IFERROR(BG39/BF39,0)</f>
        <v/>
      </c>
      <c r="BI39" s="6">
        <f>'M05'!T38</f>
        <v/>
      </c>
      <c r="BJ39" s="6">
        <f>'M05'!U38</f>
        <v/>
      </c>
      <c r="BK39" s="7">
        <f>IFERROR(BJ39/BI39,0)</f>
        <v/>
      </c>
      <c r="BL39" s="6">
        <f>'M06'!E38</f>
        <v/>
      </c>
      <c r="BM39" s="6">
        <f>'M06'!F38</f>
        <v/>
      </c>
      <c r="BN39" s="7">
        <f>IFERROR(BM39/BL39,0)</f>
        <v/>
      </c>
      <c r="BO39" s="6">
        <f>'M06'!M38</f>
        <v/>
      </c>
      <c r="BP39" s="6">
        <f>IF('M06'!AG38&gt;0,'M06'!AG38+MAX(0,BO39-'M06'!H38)*IF(AND(BL39&lt;&gt;0,BM39&lt;&gt;0),BM39/BL39,'M06'!V38),BO39*IF(AND(BL39&lt;&gt;0,BM39&lt;&gt;0),BM39/BL39,'M06'!V38))</f>
        <v/>
      </c>
      <c r="BQ39" s="7">
        <f>IFERROR(BP39/BO39,0)</f>
        <v/>
      </c>
      <c r="BR39" s="6">
        <f>-'M06'!S38</f>
        <v/>
      </c>
      <c r="BS39" s="6">
        <f>BM39+BP39-BV39</f>
        <v/>
      </c>
      <c r="BT39" s="7">
        <f>IFERROR(BS39/BR39,0)</f>
        <v/>
      </c>
      <c r="BU39" s="6">
        <f>'M06'!T38</f>
        <v/>
      </c>
      <c r="BV39" s="6">
        <f>'M06'!U38</f>
        <v/>
      </c>
      <c r="BW39" s="7">
        <f>IFERROR(BV39/BU39,0)</f>
        <v/>
      </c>
      <c r="BX39" s="6">
        <f>'M07'!E38</f>
        <v/>
      </c>
      <c r="BY39" s="6">
        <f>'M07'!F38</f>
        <v/>
      </c>
      <c r="BZ39" s="7">
        <f>IFERROR(BY39/BX39,0)</f>
        <v/>
      </c>
      <c r="CA39" s="6">
        <f>'M07'!M38</f>
        <v/>
      </c>
      <c r="CB39" s="6">
        <f>IF('M07'!AG38&gt;0,'M07'!AG38+MAX(0,CA39-'M07'!H38)*IF(AND(BX39&lt;&gt;0,BY39&lt;&gt;0),BY39/BX39,'M07'!V38),CA39*IF(AND(BX39&lt;&gt;0,BY39&lt;&gt;0),BY39/BX39,'M07'!V38))</f>
        <v/>
      </c>
      <c r="CC39" s="7">
        <f>IFERROR(CB39/CA39,0)</f>
        <v/>
      </c>
      <c r="CD39" s="6">
        <f>-'M07'!S38</f>
        <v/>
      </c>
      <c r="CE39" s="6">
        <f>BY39+CB39-CH39</f>
        <v/>
      </c>
      <c r="CF39" s="7">
        <f>IFERROR(CE39/CD39,0)</f>
        <v/>
      </c>
      <c r="CG39" s="6">
        <f>'M07'!T38</f>
        <v/>
      </c>
      <c r="CH39" s="6">
        <f>'M07'!U38</f>
        <v/>
      </c>
      <c r="CI39" s="7">
        <f>IFERROR(CH39/CG39,0)</f>
        <v/>
      </c>
      <c r="CJ39" s="6">
        <f>'M08'!E38</f>
        <v/>
      </c>
      <c r="CK39" s="6">
        <f>'M08'!F38</f>
        <v/>
      </c>
      <c r="CL39" s="7">
        <f>IFERROR(CK39/CJ39,0)</f>
        <v/>
      </c>
      <c r="CM39" s="6">
        <f>'M08'!M38</f>
        <v/>
      </c>
      <c r="CN39" s="6">
        <f>IF('M08'!AG38&gt;0,'M08'!AG38+MAX(0,CM39-'M08'!H38)*IF(AND(CJ39&lt;&gt;0,CK39&lt;&gt;0),CK39/CJ39,'M08'!V38),CM39*IF(AND(CJ39&lt;&gt;0,CK39&lt;&gt;0),CK39/CJ39,'M08'!V38))</f>
        <v/>
      </c>
      <c r="CO39" s="7">
        <f>IFERROR(CN39/CM39,0)</f>
        <v/>
      </c>
      <c r="CP39" s="6">
        <f>-'M08'!S38</f>
        <v/>
      </c>
      <c r="CQ39" s="6">
        <f>CK39+CN39-CT39</f>
        <v/>
      </c>
      <c r="CR39" s="7">
        <f>IFERROR(CQ39/CP39,0)</f>
        <v/>
      </c>
      <c r="CS39" s="6">
        <f>'M08'!T38</f>
        <v/>
      </c>
      <c r="CT39" s="6">
        <f>'M08'!U38</f>
        <v/>
      </c>
      <c r="CU39" s="7">
        <f>IFERROR(CT39/CS39,0)</f>
        <v/>
      </c>
      <c r="CV39" s="6">
        <f>'M09'!E38</f>
        <v/>
      </c>
      <c r="CW39" s="6">
        <f>'M09'!F38</f>
        <v/>
      </c>
      <c r="CX39" s="7">
        <f>IFERROR(CW39/CV39,0)</f>
        <v/>
      </c>
      <c r="CY39" s="6">
        <f>'M09'!M38</f>
        <v/>
      </c>
      <c r="CZ39" s="6">
        <f>IF('M09'!AG38&gt;0,'M09'!AG38+MAX(0,CY39-'M09'!H38)*IF(AND(CV39&lt;&gt;0,CW39&lt;&gt;0),CW39/CV39,'M09'!V38),CY39*IF(AND(CV39&lt;&gt;0,CW39&lt;&gt;0),CW39/CV39,'M09'!V38))</f>
        <v/>
      </c>
      <c r="DA39" s="7">
        <f>IFERROR(CZ39/CY39,0)</f>
        <v/>
      </c>
      <c r="DB39" s="6">
        <f>-'M09'!S38</f>
        <v/>
      </c>
      <c r="DC39" s="6">
        <f>CW39+CZ39-DF39</f>
        <v/>
      </c>
      <c r="DD39" s="7">
        <f>IFERROR(DC39/DB39,0)</f>
        <v/>
      </c>
      <c r="DE39" s="6">
        <f>'M09'!T38</f>
        <v/>
      </c>
      <c r="DF39" s="6">
        <f>'M09'!U38</f>
        <v/>
      </c>
      <c r="DG39" s="7">
        <f>IFERROR(DF39/DE39,0)</f>
        <v/>
      </c>
      <c r="DH39" s="6">
        <f>SUM(J39,V39,AH39,AT39,BF39,BR39,CD39,CP39,DB39)</f>
        <v/>
      </c>
      <c r="DI39" s="6">
        <f>SUM(K39,W39,AI39,AU39,BG39,BS39,CE39,CQ39,DC39)</f>
        <v/>
      </c>
      <c r="DJ39" s="6">
        <f>DH39/9</f>
        <v/>
      </c>
      <c r="DK39" s="6">
        <f>DI39/9</f>
        <v/>
      </c>
      <c r="DL39" s="7">
        <f>IFERROR(DI39/DH39,0)</f>
        <v/>
      </c>
      <c r="DM39" s="7">
        <f>'M09'!V38</f>
        <v/>
      </c>
      <c r="DN39" s="8">
        <f>IFERROR(DL39/DM39-1,0)</f>
        <v/>
      </c>
      <c r="DO39" s="6">
        <f>'M09'!AD38</f>
        <v/>
      </c>
      <c r="DP39" s="6">
        <f>DJ39-DO39</f>
        <v/>
      </c>
      <c r="DQ39" s="9">
        <f>COUNTIF(J39,"&gt;0")+COUNTIF(V39,"&gt;0")+COUNTIF(AH39,"&gt;0")+COUNTIF(AT39,"&gt;0")+COUNTIF(BF39,"&gt;0")+COUNTIF(BR39,"&gt;0")+COUNTIF(CD39,"&gt;0")+COUNTIF(CP39,"&gt;0")+COUNTIF(DB39,"&gt;0")</f>
        <v/>
      </c>
      <c r="DR39" s="6">
        <f>DE39</f>
        <v/>
      </c>
      <c r="DS39" s="10">
        <f>IFERROR(DR39/DJ39,0)</f>
        <v/>
      </c>
      <c r="DT39" s="6">
        <f>D39+SUM(G39,S39,AE39,AQ39,BC39,BO39,CA39,CM39,CY39)-SUM(J39,V39,AH39,AT39,BF39,BR39,CD39,CP39,DB39)-DE39</f>
        <v/>
      </c>
    </row>
    <row r="40">
      <c r="A40">
        <f>'M01'!C39</f>
        <v/>
      </c>
      <c r="B40">
        <f>'M01'!D39</f>
        <v/>
      </c>
      <c r="C40">
        <f>'M01'!A39</f>
        <v/>
      </c>
      <c r="D40" s="6">
        <f>'M01'!E39</f>
        <v/>
      </c>
      <c r="E40" s="6">
        <f>'M01'!F39</f>
        <v/>
      </c>
      <c r="F40" s="7">
        <f>IFERROR(E40/D40,0)</f>
        <v/>
      </c>
      <c r="G40" s="6">
        <f>'M01'!M39</f>
        <v/>
      </c>
      <c r="H40" s="6">
        <f>IF('M01'!AG39&gt;0,'M01'!AG39+MAX(0,G40-'M01'!H39)*IF(AND(D40&lt;&gt;0,E40&lt;&gt;0),E40/D40,'M01'!V39),G40*IF(AND(D40&lt;&gt;0,E40&lt;&gt;0),E40/D40,'M01'!V39))</f>
        <v/>
      </c>
      <c r="I40" s="7">
        <f>IFERROR(H40/G40,0)</f>
        <v/>
      </c>
      <c r="J40" s="6">
        <f>-'M01'!S39</f>
        <v/>
      </c>
      <c r="K40" s="6">
        <f>E40+H40-N40</f>
        <v/>
      </c>
      <c r="L40" s="7">
        <f>IFERROR(K40/J40,0)</f>
        <v/>
      </c>
      <c r="M40" s="6">
        <f>'M01'!T39</f>
        <v/>
      </c>
      <c r="N40" s="6">
        <f>'M01'!U39</f>
        <v/>
      </c>
      <c r="O40" s="7">
        <f>IFERROR(N40/M40,0)</f>
        <v/>
      </c>
      <c r="P40" s="6">
        <f>'M02'!E39</f>
        <v/>
      </c>
      <c r="Q40" s="6">
        <f>'M02'!F39</f>
        <v/>
      </c>
      <c r="R40" s="7">
        <f>IFERROR(Q40/P40,0)</f>
        <v/>
      </c>
      <c r="S40" s="6">
        <f>'M02'!M39</f>
        <v/>
      </c>
      <c r="T40" s="6">
        <f>IF('M02'!AG39&gt;0,'M02'!AG39+MAX(0,S40-'M02'!H39)*IF(AND(P40&lt;&gt;0,Q40&lt;&gt;0),Q40/P40,'M02'!V39),S40*IF(AND(P40&lt;&gt;0,Q40&lt;&gt;0),Q40/P40,'M02'!V39))</f>
        <v/>
      </c>
      <c r="U40" s="7">
        <f>IFERROR(T40/S40,0)</f>
        <v/>
      </c>
      <c r="V40" s="6">
        <f>-'M02'!S39</f>
        <v/>
      </c>
      <c r="W40" s="6">
        <f>Q40+T40-Z40</f>
        <v/>
      </c>
      <c r="X40" s="7">
        <f>IFERROR(W40/V40,0)</f>
        <v/>
      </c>
      <c r="Y40" s="6">
        <f>'M02'!T39</f>
        <v/>
      </c>
      <c r="Z40" s="6">
        <f>'M02'!U39</f>
        <v/>
      </c>
      <c r="AA40" s="7">
        <f>IFERROR(Z40/Y40,0)</f>
        <v/>
      </c>
      <c r="AB40" s="6">
        <f>'M03'!E39</f>
        <v/>
      </c>
      <c r="AC40" s="6">
        <f>'M03'!F39</f>
        <v/>
      </c>
      <c r="AD40" s="7">
        <f>IFERROR(AC40/AB40,0)</f>
        <v/>
      </c>
      <c r="AE40" s="6">
        <f>'M03'!M39</f>
        <v/>
      </c>
      <c r="AF40" s="6">
        <f>IF('M03'!AG39&gt;0,'M03'!AG39+MAX(0,AE40-'M03'!H39)*IF(AND(AB40&lt;&gt;0,AC40&lt;&gt;0),AC40/AB40,'M03'!V39),AE40*IF(AND(AB40&lt;&gt;0,AC40&lt;&gt;0),AC40/AB40,'M03'!V39))</f>
        <v/>
      </c>
      <c r="AG40" s="7">
        <f>IFERROR(AF40/AE40,0)</f>
        <v/>
      </c>
      <c r="AH40" s="6">
        <f>-'M03'!S39</f>
        <v/>
      </c>
      <c r="AI40" s="6">
        <f>AC40+AF40-AL40</f>
        <v/>
      </c>
      <c r="AJ40" s="7">
        <f>IFERROR(AI40/AH40,0)</f>
        <v/>
      </c>
      <c r="AK40" s="6">
        <f>'M03'!T39</f>
        <v/>
      </c>
      <c r="AL40" s="6">
        <f>'M03'!U39</f>
        <v/>
      </c>
      <c r="AM40" s="7">
        <f>IFERROR(AL40/AK40,0)</f>
        <v/>
      </c>
      <c r="AN40" s="6">
        <f>'M04'!E39</f>
        <v/>
      </c>
      <c r="AO40" s="6">
        <f>'M04'!F39</f>
        <v/>
      </c>
      <c r="AP40" s="7">
        <f>IFERROR(AO40/AN40,0)</f>
        <v/>
      </c>
      <c r="AQ40" s="6">
        <f>'M04'!M39</f>
        <v/>
      </c>
      <c r="AR40" s="6">
        <f>IF('M04'!AG39&gt;0,'M04'!AG39+MAX(0,AQ40-'M04'!H39)*IF(AND(AN40&lt;&gt;0,AO40&lt;&gt;0),AO40/AN40,'M04'!V39),AQ40*IF(AND(AN40&lt;&gt;0,AO40&lt;&gt;0),AO40/AN40,'M04'!V39))</f>
        <v/>
      </c>
      <c r="AS40" s="7">
        <f>IFERROR(AR40/AQ40,0)</f>
        <v/>
      </c>
      <c r="AT40" s="6">
        <f>-'M04'!S39</f>
        <v/>
      </c>
      <c r="AU40" s="6">
        <f>AO40+AR40-AX40</f>
        <v/>
      </c>
      <c r="AV40" s="7">
        <f>IFERROR(AU40/AT40,0)</f>
        <v/>
      </c>
      <c r="AW40" s="6">
        <f>'M04'!T39</f>
        <v/>
      </c>
      <c r="AX40" s="6">
        <f>'M04'!U39</f>
        <v/>
      </c>
      <c r="AY40" s="7">
        <f>IFERROR(AX40/AW40,0)</f>
        <v/>
      </c>
      <c r="AZ40" s="6">
        <f>'M05'!E39</f>
        <v/>
      </c>
      <c r="BA40" s="6">
        <f>'M05'!F39</f>
        <v/>
      </c>
      <c r="BB40" s="7">
        <f>IFERROR(BA40/AZ40,0)</f>
        <v/>
      </c>
      <c r="BC40" s="6">
        <f>'M05'!M39</f>
        <v/>
      </c>
      <c r="BD40" s="6">
        <f>IF('M05'!AG39&gt;0,'M05'!AG39+MAX(0,BC40-'M05'!H39)*IF(AND(AZ40&lt;&gt;0,BA40&lt;&gt;0),BA40/AZ40,'M05'!V39),BC40*IF(AND(AZ40&lt;&gt;0,BA40&lt;&gt;0),BA40/AZ40,'M05'!V39))</f>
        <v/>
      </c>
      <c r="BE40" s="7">
        <f>IFERROR(BD40/BC40,0)</f>
        <v/>
      </c>
      <c r="BF40" s="6">
        <f>-'M05'!S39</f>
        <v/>
      </c>
      <c r="BG40" s="6">
        <f>BA40+BD40-BJ40</f>
        <v/>
      </c>
      <c r="BH40" s="7">
        <f>IFERROR(BG40/BF40,0)</f>
        <v/>
      </c>
      <c r="BI40" s="6">
        <f>'M05'!T39</f>
        <v/>
      </c>
      <c r="BJ40" s="6">
        <f>'M05'!U39</f>
        <v/>
      </c>
      <c r="BK40" s="7">
        <f>IFERROR(BJ40/BI40,0)</f>
        <v/>
      </c>
      <c r="BL40" s="6">
        <f>'M06'!E39</f>
        <v/>
      </c>
      <c r="BM40" s="6">
        <f>'M06'!F39</f>
        <v/>
      </c>
      <c r="BN40" s="7">
        <f>IFERROR(BM40/BL40,0)</f>
        <v/>
      </c>
      <c r="BO40" s="6">
        <f>'M06'!M39</f>
        <v/>
      </c>
      <c r="BP40" s="6">
        <f>IF('M06'!AG39&gt;0,'M06'!AG39+MAX(0,BO40-'M06'!H39)*IF(AND(BL40&lt;&gt;0,BM40&lt;&gt;0),BM40/BL40,'M06'!V39),BO40*IF(AND(BL40&lt;&gt;0,BM40&lt;&gt;0),BM40/BL40,'M06'!V39))</f>
        <v/>
      </c>
      <c r="BQ40" s="7">
        <f>IFERROR(BP40/BO40,0)</f>
        <v/>
      </c>
      <c r="BR40" s="6">
        <f>-'M06'!S39</f>
        <v/>
      </c>
      <c r="BS40" s="6">
        <f>BM40+BP40-BV40</f>
        <v/>
      </c>
      <c r="BT40" s="7">
        <f>IFERROR(BS40/BR40,0)</f>
        <v/>
      </c>
      <c r="BU40" s="6">
        <f>'M06'!T39</f>
        <v/>
      </c>
      <c r="BV40" s="6">
        <f>'M06'!U39</f>
        <v/>
      </c>
      <c r="BW40" s="7">
        <f>IFERROR(BV40/BU40,0)</f>
        <v/>
      </c>
      <c r="BX40" s="6">
        <f>'M07'!E39</f>
        <v/>
      </c>
      <c r="BY40" s="6">
        <f>'M07'!F39</f>
        <v/>
      </c>
      <c r="BZ40" s="7">
        <f>IFERROR(BY40/BX40,0)</f>
        <v/>
      </c>
      <c r="CA40" s="6">
        <f>'M07'!M39</f>
        <v/>
      </c>
      <c r="CB40" s="6">
        <f>IF('M07'!AG39&gt;0,'M07'!AG39+MAX(0,CA40-'M07'!H39)*IF(AND(BX40&lt;&gt;0,BY40&lt;&gt;0),BY40/BX40,'M07'!V39),CA40*IF(AND(BX40&lt;&gt;0,BY40&lt;&gt;0),BY40/BX40,'M07'!V39))</f>
        <v/>
      </c>
      <c r="CC40" s="7">
        <f>IFERROR(CB40/CA40,0)</f>
        <v/>
      </c>
      <c r="CD40" s="6">
        <f>-'M07'!S39</f>
        <v/>
      </c>
      <c r="CE40" s="6">
        <f>BY40+CB40-CH40</f>
        <v/>
      </c>
      <c r="CF40" s="7">
        <f>IFERROR(CE40/CD40,0)</f>
        <v/>
      </c>
      <c r="CG40" s="6">
        <f>'M07'!T39</f>
        <v/>
      </c>
      <c r="CH40" s="6">
        <f>'M07'!U39</f>
        <v/>
      </c>
      <c r="CI40" s="7">
        <f>IFERROR(CH40/CG40,0)</f>
        <v/>
      </c>
      <c r="CJ40" s="6">
        <f>'M08'!E39</f>
        <v/>
      </c>
      <c r="CK40" s="6">
        <f>'M08'!F39</f>
        <v/>
      </c>
      <c r="CL40" s="7">
        <f>IFERROR(CK40/CJ40,0)</f>
        <v/>
      </c>
      <c r="CM40" s="6">
        <f>'M08'!M39</f>
        <v/>
      </c>
      <c r="CN40" s="6">
        <f>IF('M08'!AG39&gt;0,'M08'!AG39+MAX(0,CM40-'M08'!H39)*IF(AND(CJ40&lt;&gt;0,CK40&lt;&gt;0),CK40/CJ40,'M08'!V39),CM40*IF(AND(CJ40&lt;&gt;0,CK40&lt;&gt;0),CK40/CJ40,'M08'!V39))</f>
        <v/>
      </c>
      <c r="CO40" s="7">
        <f>IFERROR(CN40/CM40,0)</f>
        <v/>
      </c>
      <c r="CP40" s="6">
        <f>-'M08'!S39</f>
        <v/>
      </c>
      <c r="CQ40" s="6">
        <f>CK40+CN40-CT40</f>
        <v/>
      </c>
      <c r="CR40" s="7">
        <f>IFERROR(CQ40/CP40,0)</f>
        <v/>
      </c>
      <c r="CS40" s="6">
        <f>'M08'!T39</f>
        <v/>
      </c>
      <c r="CT40" s="6">
        <f>'M08'!U39</f>
        <v/>
      </c>
      <c r="CU40" s="7">
        <f>IFERROR(CT40/CS40,0)</f>
        <v/>
      </c>
      <c r="CV40" s="6">
        <f>'M09'!E39</f>
        <v/>
      </c>
      <c r="CW40" s="6">
        <f>'M09'!F39</f>
        <v/>
      </c>
      <c r="CX40" s="7">
        <f>IFERROR(CW40/CV40,0)</f>
        <v/>
      </c>
      <c r="CY40" s="6">
        <f>'M09'!M39</f>
        <v/>
      </c>
      <c r="CZ40" s="6">
        <f>IF('M09'!AG39&gt;0,'M09'!AG39+MAX(0,CY40-'M09'!H39)*IF(AND(CV40&lt;&gt;0,CW40&lt;&gt;0),CW40/CV40,'M09'!V39),CY40*IF(AND(CV40&lt;&gt;0,CW40&lt;&gt;0),CW40/CV40,'M09'!V39))</f>
        <v/>
      </c>
      <c r="DA40" s="7">
        <f>IFERROR(CZ40/CY40,0)</f>
        <v/>
      </c>
      <c r="DB40" s="6">
        <f>-'M09'!S39</f>
        <v/>
      </c>
      <c r="DC40" s="6">
        <f>CW40+CZ40-DF40</f>
        <v/>
      </c>
      <c r="DD40" s="7">
        <f>IFERROR(DC40/DB40,0)</f>
        <v/>
      </c>
      <c r="DE40" s="6">
        <f>'M09'!T39</f>
        <v/>
      </c>
      <c r="DF40" s="6">
        <f>'M09'!U39</f>
        <v/>
      </c>
      <c r="DG40" s="7">
        <f>IFERROR(DF40/DE40,0)</f>
        <v/>
      </c>
      <c r="DH40" s="6">
        <f>SUM(J40,V40,AH40,AT40,BF40,BR40,CD40,CP40,DB40)</f>
        <v/>
      </c>
      <c r="DI40" s="6">
        <f>SUM(K40,W40,AI40,AU40,BG40,BS40,CE40,CQ40,DC40)</f>
        <v/>
      </c>
      <c r="DJ40" s="6">
        <f>DH40/9</f>
        <v/>
      </c>
      <c r="DK40" s="6">
        <f>DI40/9</f>
        <v/>
      </c>
      <c r="DL40" s="7">
        <f>IFERROR(DI40/DH40,0)</f>
        <v/>
      </c>
      <c r="DM40" s="7">
        <f>'M09'!V39</f>
        <v/>
      </c>
      <c r="DN40" s="8">
        <f>IFERROR(DL40/DM40-1,0)</f>
        <v/>
      </c>
      <c r="DO40" s="6">
        <f>'M09'!AD39</f>
        <v/>
      </c>
      <c r="DP40" s="6">
        <f>DJ40-DO40</f>
        <v/>
      </c>
      <c r="DQ40" s="9">
        <f>COUNTIF(J40,"&gt;0")+COUNTIF(V40,"&gt;0")+COUNTIF(AH40,"&gt;0")+COUNTIF(AT40,"&gt;0")+COUNTIF(BF40,"&gt;0")+COUNTIF(BR40,"&gt;0")+COUNTIF(CD40,"&gt;0")+COUNTIF(CP40,"&gt;0")+COUNTIF(DB40,"&gt;0")</f>
        <v/>
      </c>
      <c r="DR40" s="6">
        <f>DE40</f>
        <v/>
      </c>
      <c r="DS40" s="10">
        <f>IFERROR(DR40/DJ40,0)</f>
        <v/>
      </c>
      <c r="DT40" s="6">
        <f>D40+SUM(G40,S40,AE40,AQ40,BC40,BO40,CA40,CM40,CY40)-SUM(J40,V40,AH40,AT40,BF40,BR40,CD40,CP40,DB40)-DE40</f>
        <v/>
      </c>
    </row>
    <row r="41">
      <c r="A41">
        <f>'M01'!C40</f>
        <v/>
      </c>
      <c r="B41">
        <f>'M01'!D40</f>
        <v/>
      </c>
      <c r="C41">
        <f>'M01'!A40</f>
        <v/>
      </c>
      <c r="D41" s="6">
        <f>'M01'!E40</f>
        <v/>
      </c>
      <c r="E41" s="6">
        <f>'M01'!F40</f>
        <v/>
      </c>
      <c r="F41" s="7">
        <f>IFERROR(E41/D41,0)</f>
        <v/>
      </c>
      <c r="G41" s="6">
        <f>'M01'!M40</f>
        <v/>
      </c>
      <c r="H41" s="6">
        <f>IF('M01'!AG40&gt;0,'M01'!AG40+MAX(0,G41-'M01'!H40)*IF(AND(D41&lt;&gt;0,E41&lt;&gt;0),E41/D41,'M01'!V40),G41*IF(AND(D41&lt;&gt;0,E41&lt;&gt;0),E41/D41,'M01'!V40))</f>
        <v/>
      </c>
      <c r="I41" s="7">
        <f>IFERROR(H41/G41,0)</f>
        <v/>
      </c>
      <c r="J41" s="6">
        <f>-'M01'!S40</f>
        <v/>
      </c>
      <c r="K41" s="6">
        <f>E41+H41-N41</f>
        <v/>
      </c>
      <c r="L41" s="7">
        <f>IFERROR(K41/J41,0)</f>
        <v/>
      </c>
      <c r="M41" s="6">
        <f>'M01'!T40</f>
        <v/>
      </c>
      <c r="N41" s="6">
        <f>'M01'!U40</f>
        <v/>
      </c>
      <c r="O41" s="7">
        <f>IFERROR(N41/M41,0)</f>
        <v/>
      </c>
      <c r="P41" s="6">
        <f>'M02'!E40</f>
        <v/>
      </c>
      <c r="Q41" s="6">
        <f>'M02'!F40</f>
        <v/>
      </c>
      <c r="R41" s="7">
        <f>IFERROR(Q41/P41,0)</f>
        <v/>
      </c>
      <c r="S41" s="6">
        <f>'M02'!M40</f>
        <v/>
      </c>
      <c r="T41" s="6">
        <f>IF('M02'!AG40&gt;0,'M02'!AG40+MAX(0,S41-'M02'!H40)*IF(AND(P41&lt;&gt;0,Q41&lt;&gt;0),Q41/P41,'M02'!V40),S41*IF(AND(P41&lt;&gt;0,Q41&lt;&gt;0),Q41/P41,'M02'!V40))</f>
        <v/>
      </c>
      <c r="U41" s="7">
        <f>IFERROR(T41/S41,0)</f>
        <v/>
      </c>
      <c r="V41" s="6">
        <f>-'M02'!S40</f>
        <v/>
      </c>
      <c r="W41" s="6">
        <f>Q41+T41-Z41</f>
        <v/>
      </c>
      <c r="X41" s="7">
        <f>IFERROR(W41/V41,0)</f>
        <v/>
      </c>
      <c r="Y41" s="6">
        <f>'M02'!T40</f>
        <v/>
      </c>
      <c r="Z41" s="6">
        <f>'M02'!U40</f>
        <v/>
      </c>
      <c r="AA41" s="7">
        <f>IFERROR(Z41/Y41,0)</f>
        <v/>
      </c>
      <c r="AB41" s="6">
        <f>'M03'!E40</f>
        <v/>
      </c>
      <c r="AC41" s="6">
        <f>'M03'!F40</f>
        <v/>
      </c>
      <c r="AD41" s="7">
        <f>IFERROR(AC41/AB41,0)</f>
        <v/>
      </c>
      <c r="AE41" s="6">
        <f>'M03'!M40</f>
        <v/>
      </c>
      <c r="AF41" s="6">
        <f>IF('M03'!AG40&gt;0,'M03'!AG40+MAX(0,AE41-'M03'!H40)*IF(AND(AB41&lt;&gt;0,AC41&lt;&gt;0),AC41/AB41,'M03'!V40),AE41*IF(AND(AB41&lt;&gt;0,AC41&lt;&gt;0),AC41/AB41,'M03'!V40))</f>
        <v/>
      </c>
      <c r="AG41" s="7">
        <f>IFERROR(AF41/AE41,0)</f>
        <v/>
      </c>
      <c r="AH41" s="6">
        <f>-'M03'!S40</f>
        <v/>
      </c>
      <c r="AI41" s="6">
        <f>AC41+AF41-AL41</f>
        <v/>
      </c>
      <c r="AJ41" s="7">
        <f>IFERROR(AI41/AH41,0)</f>
        <v/>
      </c>
      <c r="AK41" s="6">
        <f>'M03'!T40</f>
        <v/>
      </c>
      <c r="AL41" s="6">
        <f>'M03'!U40</f>
        <v/>
      </c>
      <c r="AM41" s="7">
        <f>IFERROR(AL41/AK41,0)</f>
        <v/>
      </c>
      <c r="AN41" s="6">
        <f>'M04'!E40</f>
        <v/>
      </c>
      <c r="AO41" s="6">
        <f>'M04'!F40</f>
        <v/>
      </c>
      <c r="AP41" s="7">
        <f>IFERROR(AO41/AN41,0)</f>
        <v/>
      </c>
      <c r="AQ41" s="6">
        <f>'M04'!M40</f>
        <v/>
      </c>
      <c r="AR41" s="6">
        <f>IF('M04'!AG40&gt;0,'M04'!AG40+MAX(0,AQ41-'M04'!H40)*IF(AND(AN41&lt;&gt;0,AO41&lt;&gt;0),AO41/AN41,'M04'!V40),AQ41*IF(AND(AN41&lt;&gt;0,AO41&lt;&gt;0),AO41/AN41,'M04'!V40))</f>
        <v/>
      </c>
      <c r="AS41" s="7">
        <f>IFERROR(AR41/AQ41,0)</f>
        <v/>
      </c>
      <c r="AT41" s="6">
        <f>-'M04'!S40</f>
        <v/>
      </c>
      <c r="AU41" s="6">
        <f>AO41+AR41-AX41</f>
        <v/>
      </c>
      <c r="AV41" s="7">
        <f>IFERROR(AU41/AT41,0)</f>
        <v/>
      </c>
      <c r="AW41" s="6">
        <f>'M04'!T40</f>
        <v/>
      </c>
      <c r="AX41" s="6">
        <f>'M04'!U40</f>
        <v/>
      </c>
      <c r="AY41" s="7">
        <f>IFERROR(AX41/AW41,0)</f>
        <v/>
      </c>
      <c r="AZ41" s="6">
        <f>'M05'!E40</f>
        <v/>
      </c>
      <c r="BA41" s="6">
        <f>'M05'!F40</f>
        <v/>
      </c>
      <c r="BB41" s="7">
        <f>IFERROR(BA41/AZ41,0)</f>
        <v/>
      </c>
      <c r="BC41" s="6">
        <f>'M05'!M40</f>
        <v/>
      </c>
      <c r="BD41" s="6">
        <f>IF('M05'!AG40&gt;0,'M05'!AG40+MAX(0,BC41-'M05'!H40)*IF(AND(AZ41&lt;&gt;0,BA41&lt;&gt;0),BA41/AZ41,'M05'!V40),BC41*IF(AND(AZ41&lt;&gt;0,BA41&lt;&gt;0),BA41/AZ41,'M05'!V40))</f>
        <v/>
      </c>
      <c r="BE41" s="7">
        <f>IFERROR(BD41/BC41,0)</f>
        <v/>
      </c>
      <c r="BF41" s="6">
        <f>-'M05'!S40</f>
        <v/>
      </c>
      <c r="BG41" s="6">
        <f>BA41+BD41-BJ41</f>
        <v/>
      </c>
      <c r="BH41" s="7">
        <f>IFERROR(BG41/BF41,0)</f>
        <v/>
      </c>
      <c r="BI41" s="6">
        <f>'M05'!T40</f>
        <v/>
      </c>
      <c r="BJ41" s="6">
        <f>'M05'!U40</f>
        <v/>
      </c>
      <c r="BK41" s="7">
        <f>IFERROR(BJ41/BI41,0)</f>
        <v/>
      </c>
      <c r="BL41" s="6">
        <f>'M06'!E40</f>
        <v/>
      </c>
      <c r="BM41" s="6">
        <f>'M06'!F40</f>
        <v/>
      </c>
      <c r="BN41" s="7">
        <f>IFERROR(BM41/BL41,0)</f>
        <v/>
      </c>
      <c r="BO41" s="6">
        <f>'M06'!M40</f>
        <v/>
      </c>
      <c r="BP41" s="6">
        <f>IF('M06'!AG40&gt;0,'M06'!AG40+MAX(0,BO41-'M06'!H40)*IF(AND(BL41&lt;&gt;0,BM41&lt;&gt;0),BM41/BL41,'M06'!V40),BO41*IF(AND(BL41&lt;&gt;0,BM41&lt;&gt;0),BM41/BL41,'M06'!V40))</f>
        <v/>
      </c>
      <c r="BQ41" s="7">
        <f>IFERROR(BP41/BO41,0)</f>
        <v/>
      </c>
      <c r="BR41" s="6">
        <f>-'M06'!S40</f>
        <v/>
      </c>
      <c r="BS41" s="6">
        <f>BM41+BP41-BV41</f>
        <v/>
      </c>
      <c r="BT41" s="7">
        <f>IFERROR(BS41/BR41,0)</f>
        <v/>
      </c>
      <c r="BU41" s="6">
        <f>'M06'!T40</f>
        <v/>
      </c>
      <c r="BV41" s="6">
        <f>'M06'!U40</f>
        <v/>
      </c>
      <c r="BW41" s="7">
        <f>IFERROR(BV41/BU41,0)</f>
        <v/>
      </c>
      <c r="BX41" s="6">
        <f>'M07'!E40</f>
        <v/>
      </c>
      <c r="BY41" s="6">
        <f>'M07'!F40</f>
        <v/>
      </c>
      <c r="BZ41" s="7">
        <f>IFERROR(BY41/BX41,0)</f>
        <v/>
      </c>
      <c r="CA41" s="6">
        <f>'M07'!M40</f>
        <v/>
      </c>
      <c r="CB41" s="6">
        <f>IF('M07'!AG40&gt;0,'M07'!AG40+MAX(0,CA41-'M07'!H40)*IF(AND(BX41&lt;&gt;0,BY41&lt;&gt;0),BY41/BX41,'M07'!V40),CA41*IF(AND(BX41&lt;&gt;0,BY41&lt;&gt;0),BY41/BX41,'M07'!V40))</f>
        <v/>
      </c>
      <c r="CC41" s="7">
        <f>IFERROR(CB41/CA41,0)</f>
        <v/>
      </c>
      <c r="CD41" s="6">
        <f>-'M07'!S40</f>
        <v/>
      </c>
      <c r="CE41" s="6">
        <f>BY41+CB41-CH41</f>
        <v/>
      </c>
      <c r="CF41" s="7">
        <f>IFERROR(CE41/CD41,0)</f>
        <v/>
      </c>
      <c r="CG41" s="6">
        <f>'M07'!T40</f>
        <v/>
      </c>
      <c r="CH41" s="6">
        <f>'M07'!U40</f>
        <v/>
      </c>
      <c r="CI41" s="7">
        <f>IFERROR(CH41/CG41,0)</f>
        <v/>
      </c>
      <c r="CJ41" s="6">
        <f>'M08'!E40</f>
        <v/>
      </c>
      <c r="CK41" s="6">
        <f>'M08'!F40</f>
        <v/>
      </c>
      <c r="CL41" s="7">
        <f>IFERROR(CK41/CJ41,0)</f>
        <v/>
      </c>
      <c r="CM41" s="6">
        <f>'M08'!M40</f>
        <v/>
      </c>
      <c r="CN41" s="6">
        <f>IF('M08'!AG40&gt;0,'M08'!AG40+MAX(0,CM41-'M08'!H40)*IF(AND(CJ41&lt;&gt;0,CK41&lt;&gt;0),CK41/CJ41,'M08'!V40),CM41*IF(AND(CJ41&lt;&gt;0,CK41&lt;&gt;0),CK41/CJ41,'M08'!V40))</f>
        <v/>
      </c>
      <c r="CO41" s="7">
        <f>IFERROR(CN41/CM41,0)</f>
        <v/>
      </c>
      <c r="CP41" s="6">
        <f>-'M08'!S40</f>
        <v/>
      </c>
      <c r="CQ41" s="6">
        <f>CK41+CN41-CT41</f>
        <v/>
      </c>
      <c r="CR41" s="7">
        <f>IFERROR(CQ41/CP41,0)</f>
        <v/>
      </c>
      <c r="CS41" s="6">
        <f>'M08'!T40</f>
        <v/>
      </c>
      <c r="CT41" s="6">
        <f>'M08'!U40</f>
        <v/>
      </c>
      <c r="CU41" s="7">
        <f>IFERROR(CT41/CS41,0)</f>
        <v/>
      </c>
      <c r="CV41" s="6">
        <f>'M09'!E40</f>
        <v/>
      </c>
      <c r="CW41" s="6">
        <f>'M09'!F40</f>
        <v/>
      </c>
      <c r="CX41" s="7">
        <f>IFERROR(CW41/CV41,0)</f>
        <v/>
      </c>
      <c r="CY41" s="6">
        <f>'M09'!M40</f>
        <v/>
      </c>
      <c r="CZ41" s="6">
        <f>IF('M09'!AG40&gt;0,'M09'!AG40+MAX(0,CY41-'M09'!H40)*IF(AND(CV41&lt;&gt;0,CW41&lt;&gt;0),CW41/CV41,'M09'!V40),CY41*IF(AND(CV41&lt;&gt;0,CW41&lt;&gt;0),CW41/CV41,'M09'!V40))</f>
        <v/>
      </c>
      <c r="DA41" s="7">
        <f>IFERROR(CZ41/CY41,0)</f>
        <v/>
      </c>
      <c r="DB41" s="6">
        <f>-'M09'!S40</f>
        <v/>
      </c>
      <c r="DC41" s="6">
        <f>CW41+CZ41-DF41</f>
        <v/>
      </c>
      <c r="DD41" s="7">
        <f>IFERROR(DC41/DB41,0)</f>
        <v/>
      </c>
      <c r="DE41" s="6">
        <f>'M09'!T40</f>
        <v/>
      </c>
      <c r="DF41" s="6">
        <f>'M09'!U40</f>
        <v/>
      </c>
      <c r="DG41" s="7">
        <f>IFERROR(DF41/DE41,0)</f>
        <v/>
      </c>
      <c r="DH41" s="6">
        <f>SUM(J41,V41,AH41,AT41,BF41,BR41,CD41,CP41,DB41)</f>
        <v/>
      </c>
      <c r="DI41" s="6">
        <f>SUM(K41,W41,AI41,AU41,BG41,BS41,CE41,CQ41,DC41)</f>
        <v/>
      </c>
      <c r="DJ41" s="6">
        <f>DH41/9</f>
        <v/>
      </c>
      <c r="DK41" s="6">
        <f>DI41/9</f>
        <v/>
      </c>
      <c r="DL41" s="7">
        <f>IFERROR(DI41/DH41,0)</f>
        <v/>
      </c>
      <c r="DM41" s="7">
        <f>'M09'!V40</f>
        <v/>
      </c>
      <c r="DN41" s="8">
        <f>IFERROR(DL41/DM41-1,0)</f>
        <v/>
      </c>
      <c r="DO41" s="6">
        <f>'M09'!AD40</f>
        <v/>
      </c>
      <c r="DP41" s="6">
        <f>DJ41-DO41</f>
        <v/>
      </c>
      <c r="DQ41" s="9">
        <f>COUNTIF(J41,"&gt;0")+COUNTIF(V41,"&gt;0")+COUNTIF(AH41,"&gt;0")+COUNTIF(AT41,"&gt;0")+COUNTIF(BF41,"&gt;0")+COUNTIF(BR41,"&gt;0")+COUNTIF(CD41,"&gt;0")+COUNTIF(CP41,"&gt;0")+COUNTIF(DB41,"&gt;0")</f>
        <v/>
      </c>
      <c r="DR41" s="6">
        <f>DE41</f>
        <v/>
      </c>
      <c r="DS41" s="10">
        <f>IFERROR(DR41/DJ41,0)</f>
        <v/>
      </c>
      <c r="DT41" s="6">
        <f>D41+SUM(G41,S41,AE41,AQ41,BC41,BO41,CA41,CM41,CY41)-SUM(J41,V41,AH41,AT41,BF41,BR41,CD41,CP41,DB41)-DE41</f>
        <v/>
      </c>
    </row>
    <row r="42">
      <c r="A42">
        <f>'M01'!C41</f>
        <v/>
      </c>
      <c r="B42">
        <f>'M01'!D41</f>
        <v/>
      </c>
      <c r="C42">
        <f>'M01'!A41</f>
        <v/>
      </c>
      <c r="D42" s="6">
        <f>'M01'!E41</f>
        <v/>
      </c>
      <c r="E42" s="6">
        <f>'M01'!F41</f>
        <v/>
      </c>
      <c r="F42" s="7">
        <f>IFERROR(E42/D42,0)</f>
        <v/>
      </c>
      <c r="G42" s="6">
        <f>'M01'!M41</f>
        <v/>
      </c>
      <c r="H42" s="6">
        <f>IF('M01'!AG41&gt;0,'M01'!AG41+MAX(0,G42-'M01'!H41)*IF(AND(D42&lt;&gt;0,E42&lt;&gt;0),E42/D42,'M01'!V41),G42*IF(AND(D42&lt;&gt;0,E42&lt;&gt;0),E42/D42,'M01'!V41))</f>
        <v/>
      </c>
      <c r="I42" s="7">
        <f>IFERROR(H42/G42,0)</f>
        <v/>
      </c>
      <c r="J42" s="6">
        <f>-'M01'!S41</f>
        <v/>
      </c>
      <c r="K42" s="6">
        <f>E42+H42-N42</f>
        <v/>
      </c>
      <c r="L42" s="7">
        <f>IFERROR(K42/J42,0)</f>
        <v/>
      </c>
      <c r="M42" s="6">
        <f>'M01'!T41</f>
        <v/>
      </c>
      <c r="N42" s="6">
        <f>'M01'!U41</f>
        <v/>
      </c>
      <c r="O42" s="7">
        <f>IFERROR(N42/M42,0)</f>
        <v/>
      </c>
      <c r="P42" s="6">
        <f>'M02'!E41</f>
        <v/>
      </c>
      <c r="Q42" s="6">
        <f>'M02'!F41</f>
        <v/>
      </c>
      <c r="R42" s="7">
        <f>IFERROR(Q42/P42,0)</f>
        <v/>
      </c>
      <c r="S42" s="6">
        <f>'M02'!M41</f>
        <v/>
      </c>
      <c r="T42" s="6">
        <f>IF('M02'!AG41&gt;0,'M02'!AG41+MAX(0,S42-'M02'!H41)*IF(AND(P42&lt;&gt;0,Q42&lt;&gt;0),Q42/P42,'M02'!V41),S42*IF(AND(P42&lt;&gt;0,Q42&lt;&gt;0),Q42/P42,'M02'!V41))</f>
        <v/>
      </c>
      <c r="U42" s="7">
        <f>IFERROR(T42/S42,0)</f>
        <v/>
      </c>
      <c r="V42" s="6">
        <f>-'M02'!S41</f>
        <v/>
      </c>
      <c r="W42" s="6">
        <f>Q42+T42-Z42</f>
        <v/>
      </c>
      <c r="X42" s="7">
        <f>IFERROR(W42/V42,0)</f>
        <v/>
      </c>
      <c r="Y42" s="6">
        <f>'M02'!T41</f>
        <v/>
      </c>
      <c r="Z42" s="6">
        <f>'M02'!U41</f>
        <v/>
      </c>
      <c r="AA42" s="7">
        <f>IFERROR(Z42/Y42,0)</f>
        <v/>
      </c>
      <c r="AB42" s="6">
        <f>'M03'!E41</f>
        <v/>
      </c>
      <c r="AC42" s="6">
        <f>'M03'!F41</f>
        <v/>
      </c>
      <c r="AD42" s="7">
        <f>IFERROR(AC42/AB42,0)</f>
        <v/>
      </c>
      <c r="AE42" s="6">
        <f>'M03'!M41</f>
        <v/>
      </c>
      <c r="AF42" s="6">
        <f>IF('M03'!AG41&gt;0,'M03'!AG41+MAX(0,AE42-'M03'!H41)*IF(AND(AB42&lt;&gt;0,AC42&lt;&gt;0),AC42/AB42,'M03'!V41),AE42*IF(AND(AB42&lt;&gt;0,AC42&lt;&gt;0),AC42/AB42,'M03'!V41))</f>
        <v/>
      </c>
      <c r="AG42" s="7">
        <f>IFERROR(AF42/AE42,0)</f>
        <v/>
      </c>
      <c r="AH42" s="6">
        <f>-'M03'!S41</f>
        <v/>
      </c>
      <c r="AI42" s="6">
        <f>AC42+AF42-AL42</f>
        <v/>
      </c>
      <c r="AJ42" s="7">
        <f>IFERROR(AI42/AH42,0)</f>
        <v/>
      </c>
      <c r="AK42" s="6">
        <f>'M03'!T41</f>
        <v/>
      </c>
      <c r="AL42" s="6">
        <f>'M03'!U41</f>
        <v/>
      </c>
      <c r="AM42" s="7">
        <f>IFERROR(AL42/AK42,0)</f>
        <v/>
      </c>
      <c r="AN42" s="6">
        <f>'M04'!E41</f>
        <v/>
      </c>
      <c r="AO42" s="6">
        <f>'M04'!F41</f>
        <v/>
      </c>
      <c r="AP42" s="7">
        <f>IFERROR(AO42/AN42,0)</f>
        <v/>
      </c>
      <c r="AQ42" s="6">
        <f>'M04'!M41</f>
        <v/>
      </c>
      <c r="AR42" s="6">
        <f>IF('M04'!AG41&gt;0,'M04'!AG41+MAX(0,AQ42-'M04'!H41)*IF(AND(AN42&lt;&gt;0,AO42&lt;&gt;0),AO42/AN42,'M04'!V41),AQ42*IF(AND(AN42&lt;&gt;0,AO42&lt;&gt;0),AO42/AN42,'M04'!V41))</f>
        <v/>
      </c>
      <c r="AS42" s="7">
        <f>IFERROR(AR42/AQ42,0)</f>
        <v/>
      </c>
      <c r="AT42" s="6">
        <f>-'M04'!S41</f>
        <v/>
      </c>
      <c r="AU42" s="6">
        <f>AO42+AR42-AX42</f>
        <v/>
      </c>
      <c r="AV42" s="7">
        <f>IFERROR(AU42/AT42,0)</f>
        <v/>
      </c>
      <c r="AW42" s="6">
        <f>'M04'!T41</f>
        <v/>
      </c>
      <c r="AX42" s="6">
        <f>'M04'!U41</f>
        <v/>
      </c>
      <c r="AY42" s="7">
        <f>IFERROR(AX42/AW42,0)</f>
        <v/>
      </c>
      <c r="AZ42" s="6">
        <f>'M05'!E41</f>
        <v/>
      </c>
      <c r="BA42" s="6">
        <f>'M05'!F41</f>
        <v/>
      </c>
      <c r="BB42" s="7">
        <f>IFERROR(BA42/AZ42,0)</f>
        <v/>
      </c>
      <c r="BC42" s="6">
        <f>'M05'!M41</f>
        <v/>
      </c>
      <c r="BD42" s="6">
        <f>IF('M05'!AG41&gt;0,'M05'!AG41+MAX(0,BC42-'M05'!H41)*IF(AND(AZ42&lt;&gt;0,BA42&lt;&gt;0),BA42/AZ42,'M05'!V41),BC42*IF(AND(AZ42&lt;&gt;0,BA42&lt;&gt;0),BA42/AZ42,'M05'!V41))</f>
        <v/>
      </c>
      <c r="BE42" s="7">
        <f>IFERROR(BD42/BC42,0)</f>
        <v/>
      </c>
      <c r="BF42" s="6">
        <f>-'M05'!S41</f>
        <v/>
      </c>
      <c r="BG42" s="6">
        <f>BA42+BD42-BJ42</f>
        <v/>
      </c>
      <c r="BH42" s="7">
        <f>IFERROR(BG42/BF42,0)</f>
        <v/>
      </c>
      <c r="BI42" s="6">
        <f>'M05'!T41</f>
        <v/>
      </c>
      <c r="BJ42" s="6">
        <f>'M05'!U41</f>
        <v/>
      </c>
      <c r="BK42" s="7">
        <f>IFERROR(BJ42/BI42,0)</f>
        <v/>
      </c>
      <c r="BL42" s="6">
        <f>'M06'!E41</f>
        <v/>
      </c>
      <c r="BM42" s="6">
        <f>'M06'!F41</f>
        <v/>
      </c>
      <c r="BN42" s="7">
        <f>IFERROR(BM42/BL42,0)</f>
        <v/>
      </c>
      <c r="BO42" s="6">
        <f>'M06'!M41</f>
        <v/>
      </c>
      <c r="BP42" s="6">
        <f>IF('M06'!AG41&gt;0,'M06'!AG41+MAX(0,BO42-'M06'!H41)*IF(AND(BL42&lt;&gt;0,BM42&lt;&gt;0),BM42/BL42,'M06'!V41),BO42*IF(AND(BL42&lt;&gt;0,BM42&lt;&gt;0),BM42/BL42,'M06'!V41))</f>
        <v/>
      </c>
      <c r="BQ42" s="7">
        <f>IFERROR(BP42/BO42,0)</f>
        <v/>
      </c>
      <c r="BR42" s="6">
        <f>-'M06'!S41</f>
        <v/>
      </c>
      <c r="BS42" s="6">
        <f>BM42+BP42-BV42</f>
        <v/>
      </c>
      <c r="BT42" s="7">
        <f>IFERROR(BS42/BR42,0)</f>
        <v/>
      </c>
      <c r="BU42" s="6">
        <f>'M06'!T41</f>
        <v/>
      </c>
      <c r="BV42" s="6">
        <f>'M06'!U41</f>
        <v/>
      </c>
      <c r="BW42" s="7">
        <f>IFERROR(BV42/BU42,0)</f>
        <v/>
      </c>
      <c r="BX42" s="6">
        <f>'M07'!E41</f>
        <v/>
      </c>
      <c r="BY42" s="6">
        <f>'M07'!F41</f>
        <v/>
      </c>
      <c r="BZ42" s="7">
        <f>IFERROR(BY42/BX42,0)</f>
        <v/>
      </c>
      <c r="CA42" s="6">
        <f>'M07'!M41</f>
        <v/>
      </c>
      <c r="CB42" s="6">
        <f>IF('M07'!AG41&gt;0,'M07'!AG41+MAX(0,CA42-'M07'!H41)*IF(AND(BX42&lt;&gt;0,BY42&lt;&gt;0),BY42/BX42,'M07'!V41),CA42*IF(AND(BX42&lt;&gt;0,BY42&lt;&gt;0),BY42/BX42,'M07'!V41))</f>
        <v/>
      </c>
      <c r="CC42" s="7">
        <f>IFERROR(CB42/CA42,0)</f>
        <v/>
      </c>
      <c r="CD42" s="6">
        <f>-'M07'!S41</f>
        <v/>
      </c>
      <c r="CE42" s="6">
        <f>BY42+CB42-CH42</f>
        <v/>
      </c>
      <c r="CF42" s="7">
        <f>IFERROR(CE42/CD42,0)</f>
        <v/>
      </c>
      <c r="CG42" s="6">
        <f>'M07'!T41</f>
        <v/>
      </c>
      <c r="CH42" s="6">
        <f>'M07'!U41</f>
        <v/>
      </c>
      <c r="CI42" s="7">
        <f>IFERROR(CH42/CG42,0)</f>
        <v/>
      </c>
      <c r="CJ42" s="6">
        <f>'M08'!E41</f>
        <v/>
      </c>
      <c r="CK42" s="6">
        <f>'M08'!F41</f>
        <v/>
      </c>
      <c r="CL42" s="7">
        <f>IFERROR(CK42/CJ42,0)</f>
        <v/>
      </c>
      <c r="CM42" s="6">
        <f>'M08'!M41</f>
        <v/>
      </c>
      <c r="CN42" s="6">
        <f>IF('M08'!AG41&gt;0,'M08'!AG41+MAX(0,CM42-'M08'!H41)*IF(AND(CJ42&lt;&gt;0,CK42&lt;&gt;0),CK42/CJ42,'M08'!V41),CM42*IF(AND(CJ42&lt;&gt;0,CK42&lt;&gt;0),CK42/CJ42,'M08'!V41))</f>
        <v/>
      </c>
      <c r="CO42" s="7">
        <f>IFERROR(CN42/CM42,0)</f>
        <v/>
      </c>
      <c r="CP42" s="6">
        <f>-'M08'!S41</f>
        <v/>
      </c>
      <c r="CQ42" s="6">
        <f>CK42+CN42-CT42</f>
        <v/>
      </c>
      <c r="CR42" s="7">
        <f>IFERROR(CQ42/CP42,0)</f>
        <v/>
      </c>
      <c r="CS42" s="6">
        <f>'M08'!T41</f>
        <v/>
      </c>
      <c r="CT42" s="6">
        <f>'M08'!U41</f>
        <v/>
      </c>
      <c r="CU42" s="7">
        <f>IFERROR(CT42/CS42,0)</f>
        <v/>
      </c>
      <c r="CV42" s="6">
        <f>'M09'!E41</f>
        <v/>
      </c>
      <c r="CW42" s="6">
        <f>'M09'!F41</f>
        <v/>
      </c>
      <c r="CX42" s="7">
        <f>IFERROR(CW42/CV42,0)</f>
        <v/>
      </c>
      <c r="CY42" s="6">
        <f>'M09'!M41</f>
        <v/>
      </c>
      <c r="CZ42" s="6">
        <f>IF('M09'!AG41&gt;0,'M09'!AG41+MAX(0,CY42-'M09'!H41)*IF(AND(CV42&lt;&gt;0,CW42&lt;&gt;0),CW42/CV42,'M09'!V41),CY42*IF(AND(CV42&lt;&gt;0,CW42&lt;&gt;0),CW42/CV42,'M09'!V41))</f>
        <v/>
      </c>
      <c r="DA42" s="7">
        <f>IFERROR(CZ42/CY42,0)</f>
        <v/>
      </c>
      <c r="DB42" s="6">
        <f>-'M09'!S41</f>
        <v/>
      </c>
      <c r="DC42" s="6">
        <f>CW42+CZ42-DF42</f>
        <v/>
      </c>
      <c r="DD42" s="7">
        <f>IFERROR(DC42/DB42,0)</f>
        <v/>
      </c>
      <c r="DE42" s="6">
        <f>'M09'!T41</f>
        <v/>
      </c>
      <c r="DF42" s="6">
        <f>'M09'!U41</f>
        <v/>
      </c>
      <c r="DG42" s="7">
        <f>IFERROR(DF42/DE42,0)</f>
        <v/>
      </c>
      <c r="DH42" s="6">
        <f>SUM(J42,V42,AH42,AT42,BF42,BR42,CD42,CP42,DB42)</f>
        <v/>
      </c>
      <c r="DI42" s="6">
        <f>SUM(K42,W42,AI42,AU42,BG42,BS42,CE42,CQ42,DC42)</f>
        <v/>
      </c>
      <c r="DJ42" s="6">
        <f>DH42/9</f>
        <v/>
      </c>
      <c r="DK42" s="6">
        <f>DI42/9</f>
        <v/>
      </c>
      <c r="DL42" s="7">
        <f>IFERROR(DI42/DH42,0)</f>
        <v/>
      </c>
      <c r="DM42" s="7">
        <f>'M09'!V41</f>
        <v/>
      </c>
      <c r="DN42" s="8">
        <f>IFERROR(DL42/DM42-1,0)</f>
        <v/>
      </c>
      <c r="DO42" s="6">
        <f>'M09'!AD41</f>
        <v/>
      </c>
      <c r="DP42" s="6">
        <f>DJ42-DO42</f>
        <v/>
      </c>
      <c r="DQ42" s="9">
        <f>COUNTIF(J42,"&gt;0")+COUNTIF(V42,"&gt;0")+COUNTIF(AH42,"&gt;0")+COUNTIF(AT42,"&gt;0")+COUNTIF(BF42,"&gt;0")+COUNTIF(BR42,"&gt;0")+COUNTIF(CD42,"&gt;0")+COUNTIF(CP42,"&gt;0")+COUNTIF(DB42,"&gt;0")</f>
        <v/>
      </c>
      <c r="DR42" s="6">
        <f>DE42</f>
        <v/>
      </c>
      <c r="DS42" s="10">
        <f>IFERROR(DR42/DJ42,0)</f>
        <v/>
      </c>
      <c r="DT42" s="6">
        <f>D42+SUM(G42,S42,AE42,AQ42,BC42,BO42,CA42,CM42,CY42)-SUM(J42,V42,AH42,AT42,BF42,BR42,CD42,CP42,DB42)-DE42</f>
        <v/>
      </c>
    </row>
    <row r="43">
      <c r="A43">
        <f>'M01'!C42</f>
        <v/>
      </c>
      <c r="B43">
        <f>'M01'!D42</f>
        <v/>
      </c>
      <c r="C43">
        <f>'M01'!A42</f>
        <v/>
      </c>
      <c r="D43" s="6">
        <f>'M01'!E42</f>
        <v/>
      </c>
      <c r="E43" s="6">
        <f>'M01'!F42</f>
        <v/>
      </c>
      <c r="F43" s="7">
        <f>IFERROR(E43/D43,0)</f>
        <v/>
      </c>
      <c r="G43" s="6">
        <f>'M01'!M42</f>
        <v/>
      </c>
      <c r="H43" s="6">
        <f>IF('M01'!AG42&gt;0,'M01'!AG42+MAX(0,G43-'M01'!H42)*IF(AND(D43&lt;&gt;0,E43&lt;&gt;0),E43/D43,'M01'!V42),G43*IF(AND(D43&lt;&gt;0,E43&lt;&gt;0),E43/D43,'M01'!V42))</f>
        <v/>
      </c>
      <c r="I43" s="7">
        <f>IFERROR(H43/G43,0)</f>
        <v/>
      </c>
      <c r="J43" s="6">
        <f>-'M01'!S42</f>
        <v/>
      </c>
      <c r="K43" s="6">
        <f>E43+H43-N43</f>
        <v/>
      </c>
      <c r="L43" s="7">
        <f>IFERROR(K43/J43,0)</f>
        <v/>
      </c>
      <c r="M43" s="6">
        <f>'M01'!T42</f>
        <v/>
      </c>
      <c r="N43" s="6">
        <f>'M01'!U42</f>
        <v/>
      </c>
      <c r="O43" s="7">
        <f>IFERROR(N43/M43,0)</f>
        <v/>
      </c>
      <c r="P43" s="6">
        <f>'M02'!E42</f>
        <v/>
      </c>
      <c r="Q43" s="6">
        <f>'M02'!F42</f>
        <v/>
      </c>
      <c r="R43" s="7">
        <f>IFERROR(Q43/P43,0)</f>
        <v/>
      </c>
      <c r="S43" s="6">
        <f>'M02'!M42</f>
        <v/>
      </c>
      <c r="T43" s="6">
        <f>IF('M02'!AG42&gt;0,'M02'!AG42+MAX(0,S43-'M02'!H42)*IF(AND(P43&lt;&gt;0,Q43&lt;&gt;0),Q43/P43,'M02'!V42),S43*IF(AND(P43&lt;&gt;0,Q43&lt;&gt;0),Q43/P43,'M02'!V42))</f>
        <v/>
      </c>
      <c r="U43" s="7">
        <f>IFERROR(T43/S43,0)</f>
        <v/>
      </c>
      <c r="V43" s="6">
        <f>-'M02'!S42</f>
        <v/>
      </c>
      <c r="W43" s="6">
        <f>Q43+T43-Z43</f>
        <v/>
      </c>
      <c r="X43" s="7">
        <f>IFERROR(W43/V43,0)</f>
        <v/>
      </c>
      <c r="Y43" s="6">
        <f>'M02'!T42</f>
        <v/>
      </c>
      <c r="Z43" s="6">
        <f>'M02'!U42</f>
        <v/>
      </c>
      <c r="AA43" s="7">
        <f>IFERROR(Z43/Y43,0)</f>
        <v/>
      </c>
      <c r="AB43" s="6">
        <f>'M03'!E42</f>
        <v/>
      </c>
      <c r="AC43" s="6">
        <f>'M03'!F42</f>
        <v/>
      </c>
      <c r="AD43" s="7">
        <f>IFERROR(AC43/AB43,0)</f>
        <v/>
      </c>
      <c r="AE43" s="6">
        <f>'M03'!M42</f>
        <v/>
      </c>
      <c r="AF43" s="6">
        <f>IF('M03'!AG42&gt;0,'M03'!AG42+MAX(0,AE43-'M03'!H42)*IF(AND(AB43&lt;&gt;0,AC43&lt;&gt;0),AC43/AB43,'M03'!V42),AE43*IF(AND(AB43&lt;&gt;0,AC43&lt;&gt;0),AC43/AB43,'M03'!V42))</f>
        <v/>
      </c>
      <c r="AG43" s="7">
        <f>IFERROR(AF43/AE43,0)</f>
        <v/>
      </c>
      <c r="AH43" s="6">
        <f>-'M03'!S42</f>
        <v/>
      </c>
      <c r="AI43" s="6">
        <f>AC43+AF43-AL43</f>
        <v/>
      </c>
      <c r="AJ43" s="7">
        <f>IFERROR(AI43/AH43,0)</f>
        <v/>
      </c>
      <c r="AK43" s="6">
        <f>'M03'!T42</f>
        <v/>
      </c>
      <c r="AL43" s="6">
        <f>'M03'!U42</f>
        <v/>
      </c>
      <c r="AM43" s="7">
        <f>IFERROR(AL43/AK43,0)</f>
        <v/>
      </c>
      <c r="AN43" s="6">
        <f>'M04'!E42</f>
        <v/>
      </c>
      <c r="AO43" s="6">
        <f>'M04'!F42</f>
        <v/>
      </c>
      <c r="AP43" s="7">
        <f>IFERROR(AO43/AN43,0)</f>
        <v/>
      </c>
      <c r="AQ43" s="6">
        <f>'M04'!M42</f>
        <v/>
      </c>
      <c r="AR43" s="6">
        <f>IF('M04'!AG42&gt;0,'M04'!AG42+MAX(0,AQ43-'M04'!H42)*IF(AND(AN43&lt;&gt;0,AO43&lt;&gt;0),AO43/AN43,'M04'!V42),AQ43*IF(AND(AN43&lt;&gt;0,AO43&lt;&gt;0),AO43/AN43,'M04'!V42))</f>
        <v/>
      </c>
      <c r="AS43" s="7">
        <f>IFERROR(AR43/AQ43,0)</f>
        <v/>
      </c>
      <c r="AT43" s="6">
        <f>-'M04'!S42</f>
        <v/>
      </c>
      <c r="AU43" s="6">
        <f>AO43+AR43-AX43</f>
        <v/>
      </c>
      <c r="AV43" s="7">
        <f>IFERROR(AU43/AT43,0)</f>
        <v/>
      </c>
      <c r="AW43" s="6">
        <f>'M04'!T42</f>
        <v/>
      </c>
      <c r="AX43" s="6">
        <f>'M04'!U42</f>
        <v/>
      </c>
      <c r="AY43" s="7">
        <f>IFERROR(AX43/AW43,0)</f>
        <v/>
      </c>
      <c r="AZ43" s="6">
        <f>'M05'!E42</f>
        <v/>
      </c>
      <c r="BA43" s="6">
        <f>'M05'!F42</f>
        <v/>
      </c>
      <c r="BB43" s="7">
        <f>IFERROR(BA43/AZ43,0)</f>
        <v/>
      </c>
      <c r="BC43" s="6">
        <f>'M05'!M42</f>
        <v/>
      </c>
      <c r="BD43" s="6">
        <f>IF('M05'!AG42&gt;0,'M05'!AG42+MAX(0,BC43-'M05'!H42)*IF(AND(AZ43&lt;&gt;0,BA43&lt;&gt;0),BA43/AZ43,'M05'!V42),BC43*IF(AND(AZ43&lt;&gt;0,BA43&lt;&gt;0),BA43/AZ43,'M05'!V42))</f>
        <v/>
      </c>
      <c r="BE43" s="7">
        <f>IFERROR(BD43/BC43,0)</f>
        <v/>
      </c>
      <c r="BF43" s="6">
        <f>-'M05'!S42</f>
        <v/>
      </c>
      <c r="BG43" s="6">
        <f>BA43+BD43-BJ43</f>
        <v/>
      </c>
      <c r="BH43" s="7">
        <f>IFERROR(BG43/BF43,0)</f>
        <v/>
      </c>
      <c r="BI43" s="6">
        <f>'M05'!T42</f>
        <v/>
      </c>
      <c r="BJ43" s="6">
        <f>'M05'!U42</f>
        <v/>
      </c>
      <c r="BK43" s="7">
        <f>IFERROR(BJ43/BI43,0)</f>
        <v/>
      </c>
      <c r="BL43" s="6">
        <f>'M06'!E42</f>
        <v/>
      </c>
      <c r="BM43" s="6">
        <f>'M06'!F42</f>
        <v/>
      </c>
      <c r="BN43" s="7">
        <f>IFERROR(BM43/BL43,0)</f>
        <v/>
      </c>
      <c r="BO43" s="6">
        <f>'M06'!M42</f>
        <v/>
      </c>
      <c r="BP43" s="6">
        <f>IF('M06'!AG42&gt;0,'M06'!AG42+MAX(0,BO43-'M06'!H42)*IF(AND(BL43&lt;&gt;0,BM43&lt;&gt;0),BM43/BL43,'M06'!V42),BO43*IF(AND(BL43&lt;&gt;0,BM43&lt;&gt;0),BM43/BL43,'M06'!V42))</f>
        <v/>
      </c>
      <c r="BQ43" s="7">
        <f>IFERROR(BP43/BO43,0)</f>
        <v/>
      </c>
      <c r="BR43" s="6">
        <f>-'M06'!S42</f>
        <v/>
      </c>
      <c r="BS43" s="6">
        <f>BM43+BP43-BV43</f>
        <v/>
      </c>
      <c r="BT43" s="7">
        <f>IFERROR(BS43/BR43,0)</f>
        <v/>
      </c>
      <c r="BU43" s="6">
        <f>'M06'!T42</f>
        <v/>
      </c>
      <c r="BV43" s="6">
        <f>'M06'!U42</f>
        <v/>
      </c>
      <c r="BW43" s="7">
        <f>IFERROR(BV43/BU43,0)</f>
        <v/>
      </c>
      <c r="BX43" s="6">
        <f>'M07'!E42</f>
        <v/>
      </c>
      <c r="BY43" s="6">
        <f>'M07'!F42</f>
        <v/>
      </c>
      <c r="BZ43" s="7">
        <f>IFERROR(BY43/BX43,0)</f>
        <v/>
      </c>
      <c r="CA43" s="6">
        <f>'M07'!M42</f>
        <v/>
      </c>
      <c r="CB43" s="6">
        <f>IF('M07'!AG42&gt;0,'M07'!AG42+MAX(0,CA43-'M07'!H42)*IF(AND(BX43&lt;&gt;0,BY43&lt;&gt;0),BY43/BX43,'M07'!V42),CA43*IF(AND(BX43&lt;&gt;0,BY43&lt;&gt;0),BY43/BX43,'M07'!V42))</f>
        <v/>
      </c>
      <c r="CC43" s="7">
        <f>IFERROR(CB43/CA43,0)</f>
        <v/>
      </c>
      <c r="CD43" s="6">
        <f>-'M07'!S42</f>
        <v/>
      </c>
      <c r="CE43" s="6">
        <f>BY43+CB43-CH43</f>
        <v/>
      </c>
      <c r="CF43" s="7">
        <f>IFERROR(CE43/CD43,0)</f>
        <v/>
      </c>
      <c r="CG43" s="6">
        <f>'M07'!T42</f>
        <v/>
      </c>
      <c r="CH43" s="6">
        <f>'M07'!U42</f>
        <v/>
      </c>
      <c r="CI43" s="7">
        <f>IFERROR(CH43/CG43,0)</f>
        <v/>
      </c>
      <c r="CJ43" s="6">
        <f>'M08'!E42</f>
        <v/>
      </c>
      <c r="CK43" s="6">
        <f>'M08'!F42</f>
        <v/>
      </c>
      <c r="CL43" s="7">
        <f>IFERROR(CK43/CJ43,0)</f>
        <v/>
      </c>
      <c r="CM43" s="6">
        <f>'M08'!M42</f>
        <v/>
      </c>
      <c r="CN43" s="6">
        <f>IF('M08'!AG42&gt;0,'M08'!AG42+MAX(0,CM43-'M08'!H42)*IF(AND(CJ43&lt;&gt;0,CK43&lt;&gt;0),CK43/CJ43,'M08'!V42),CM43*IF(AND(CJ43&lt;&gt;0,CK43&lt;&gt;0),CK43/CJ43,'M08'!V42))</f>
        <v/>
      </c>
      <c r="CO43" s="7">
        <f>IFERROR(CN43/CM43,0)</f>
        <v/>
      </c>
      <c r="CP43" s="6">
        <f>-'M08'!S42</f>
        <v/>
      </c>
      <c r="CQ43" s="6">
        <f>CK43+CN43-CT43</f>
        <v/>
      </c>
      <c r="CR43" s="7">
        <f>IFERROR(CQ43/CP43,0)</f>
        <v/>
      </c>
      <c r="CS43" s="6">
        <f>'M08'!T42</f>
        <v/>
      </c>
      <c r="CT43" s="6">
        <f>'M08'!U42</f>
        <v/>
      </c>
      <c r="CU43" s="7">
        <f>IFERROR(CT43/CS43,0)</f>
        <v/>
      </c>
      <c r="CV43" s="6">
        <f>'M09'!E42</f>
        <v/>
      </c>
      <c r="CW43" s="6">
        <f>'M09'!F42</f>
        <v/>
      </c>
      <c r="CX43" s="7">
        <f>IFERROR(CW43/CV43,0)</f>
        <v/>
      </c>
      <c r="CY43" s="6">
        <f>'M09'!M42</f>
        <v/>
      </c>
      <c r="CZ43" s="6">
        <f>IF('M09'!AG42&gt;0,'M09'!AG42+MAX(0,CY43-'M09'!H42)*IF(AND(CV43&lt;&gt;0,CW43&lt;&gt;0),CW43/CV43,'M09'!V42),CY43*IF(AND(CV43&lt;&gt;0,CW43&lt;&gt;0),CW43/CV43,'M09'!V42))</f>
        <v/>
      </c>
      <c r="DA43" s="7">
        <f>IFERROR(CZ43/CY43,0)</f>
        <v/>
      </c>
      <c r="DB43" s="6">
        <f>-'M09'!S42</f>
        <v/>
      </c>
      <c r="DC43" s="6">
        <f>CW43+CZ43-DF43</f>
        <v/>
      </c>
      <c r="DD43" s="7">
        <f>IFERROR(DC43/DB43,0)</f>
        <v/>
      </c>
      <c r="DE43" s="6">
        <f>'M09'!T42</f>
        <v/>
      </c>
      <c r="DF43" s="6">
        <f>'M09'!U42</f>
        <v/>
      </c>
      <c r="DG43" s="7">
        <f>IFERROR(DF43/DE43,0)</f>
        <v/>
      </c>
      <c r="DH43" s="6">
        <f>SUM(J43,V43,AH43,AT43,BF43,BR43,CD43,CP43,DB43)</f>
        <v/>
      </c>
      <c r="DI43" s="6">
        <f>SUM(K43,W43,AI43,AU43,BG43,BS43,CE43,CQ43,DC43)</f>
        <v/>
      </c>
      <c r="DJ43" s="6">
        <f>DH43/9</f>
        <v/>
      </c>
      <c r="DK43" s="6">
        <f>DI43/9</f>
        <v/>
      </c>
      <c r="DL43" s="7">
        <f>IFERROR(DI43/DH43,0)</f>
        <v/>
      </c>
      <c r="DM43" s="7">
        <f>'M09'!V42</f>
        <v/>
      </c>
      <c r="DN43" s="8">
        <f>IFERROR(DL43/DM43-1,0)</f>
        <v/>
      </c>
      <c r="DO43" s="6">
        <f>'M09'!AD42</f>
        <v/>
      </c>
      <c r="DP43" s="6">
        <f>DJ43-DO43</f>
        <v/>
      </c>
      <c r="DQ43" s="9">
        <f>COUNTIF(J43,"&gt;0")+COUNTIF(V43,"&gt;0")+COUNTIF(AH43,"&gt;0")+COUNTIF(AT43,"&gt;0")+COUNTIF(BF43,"&gt;0")+COUNTIF(BR43,"&gt;0")+COUNTIF(CD43,"&gt;0")+COUNTIF(CP43,"&gt;0")+COUNTIF(DB43,"&gt;0")</f>
        <v/>
      </c>
      <c r="DR43" s="6">
        <f>DE43</f>
        <v/>
      </c>
      <c r="DS43" s="10">
        <f>IFERROR(DR43/DJ43,0)</f>
        <v/>
      </c>
      <c r="DT43" s="6">
        <f>D43+SUM(G43,S43,AE43,AQ43,BC43,BO43,CA43,CM43,CY43)-SUM(J43,V43,AH43,AT43,BF43,BR43,CD43,CP43,DB43)-DE43</f>
        <v/>
      </c>
    </row>
    <row r="44">
      <c r="A44">
        <f>'M01'!C43</f>
        <v/>
      </c>
      <c r="B44">
        <f>'M01'!D43</f>
        <v/>
      </c>
      <c r="C44">
        <f>'M01'!A43</f>
        <v/>
      </c>
      <c r="D44" s="6">
        <f>'M01'!E43</f>
        <v/>
      </c>
      <c r="E44" s="6">
        <f>'M01'!F43</f>
        <v/>
      </c>
      <c r="F44" s="7">
        <f>IFERROR(E44/D44,0)</f>
        <v/>
      </c>
      <c r="G44" s="6">
        <f>'M01'!M43</f>
        <v/>
      </c>
      <c r="H44" s="6">
        <f>IF('M01'!AG43&gt;0,'M01'!AG43+MAX(0,G44-'M01'!H43)*IF(AND(D44&lt;&gt;0,E44&lt;&gt;0),E44/D44,'M01'!V43),G44*IF(AND(D44&lt;&gt;0,E44&lt;&gt;0),E44/D44,'M01'!V43))</f>
        <v/>
      </c>
      <c r="I44" s="7">
        <f>IFERROR(H44/G44,0)</f>
        <v/>
      </c>
      <c r="J44" s="6">
        <f>-'M01'!S43</f>
        <v/>
      </c>
      <c r="K44" s="6">
        <f>E44+H44-N44</f>
        <v/>
      </c>
      <c r="L44" s="7">
        <f>IFERROR(K44/J44,0)</f>
        <v/>
      </c>
      <c r="M44" s="6">
        <f>'M01'!T43</f>
        <v/>
      </c>
      <c r="N44" s="6">
        <f>'M01'!U43</f>
        <v/>
      </c>
      <c r="O44" s="7">
        <f>IFERROR(N44/M44,0)</f>
        <v/>
      </c>
      <c r="P44" s="6">
        <f>'M02'!E43</f>
        <v/>
      </c>
      <c r="Q44" s="6">
        <f>'M02'!F43</f>
        <v/>
      </c>
      <c r="R44" s="7">
        <f>IFERROR(Q44/P44,0)</f>
        <v/>
      </c>
      <c r="S44" s="6">
        <f>'M02'!M43</f>
        <v/>
      </c>
      <c r="T44" s="6">
        <f>IF('M02'!AG43&gt;0,'M02'!AG43+MAX(0,S44-'M02'!H43)*IF(AND(P44&lt;&gt;0,Q44&lt;&gt;0),Q44/P44,'M02'!V43),S44*IF(AND(P44&lt;&gt;0,Q44&lt;&gt;0),Q44/P44,'M02'!V43))</f>
        <v/>
      </c>
      <c r="U44" s="7">
        <f>IFERROR(T44/S44,0)</f>
        <v/>
      </c>
      <c r="V44" s="6">
        <f>-'M02'!S43</f>
        <v/>
      </c>
      <c r="W44" s="6">
        <f>Q44+T44-Z44</f>
        <v/>
      </c>
      <c r="X44" s="7">
        <f>IFERROR(W44/V44,0)</f>
        <v/>
      </c>
      <c r="Y44" s="6">
        <f>'M02'!T43</f>
        <v/>
      </c>
      <c r="Z44" s="6">
        <f>'M02'!U43</f>
        <v/>
      </c>
      <c r="AA44" s="7">
        <f>IFERROR(Z44/Y44,0)</f>
        <v/>
      </c>
      <c r="AB44" s="6">
        <f>'M03'!E43</f>
        <v/>
      </c>
      <c r="AC44" s="6">
        <f>'M03'!F43</f>
        <v/>
      </c>
      <c r="AD44" s="7">
        <f>IFERROR(AC44/AB44,0)</f>
        <v/>
      </c>
      <c r="AE44" s="6">
        <f>'M03'!M43</f>
        <v/>
      </c>
      <c r="AF44" s="6">
        <f>IF('M03'!AG43&gt;0,'M03'!AG43+MAX(0,AE44-'M03'!H43)*IF(AND(AB44&lt;&gt;0,AC44&lt;&gt;0),AC44/AB44,'M03'!V43),AE44*IF(AND(AB44&lt;&gt;0,AC44&lt;&gt;0),AC44/AB44,'M03'!V43))</f>
        <v/>
      </c>
      <c r="AG44" s="7">
        <f>IFERROR(AF44/AE44,0)</f>
        <v/>
      </c>
      <c r="AH44" s="6">
        <f>-'M03'!S43</f>
        <v/>
      </c>
      <c r="AI44" s="6">
        <f>AC44+AF44-AL44</f>
        <v/>
      </c>
      <c r="AJ44" s="7">
        <f>IFERROR(AI44/AH44,0)</f>
        <v/>
      </c>
      <c r="AK44" s="6">
        <f>'M03'!T43</f>
        <v/>
      </c>
      <c r="AL44" s="6">
        <f>'M03'!U43</f>
        <v/>
      </c>
      <c r="AM44" s="7">
        <f>IFERROR(AL44/AK44,0)</f>
        <v/>
      </c>
      <c r="AN44" s="6">
        <f>'M04'!E43</f>
        <v/>
      </c>
      <c r="AO44" s="6">
        <f>'M04'!F43</f>
        <v/>
      </c>
      <c r="AP44" s="7">
        <f>IFERROR(AO44/AN44,0)</f>
        <v/>
      </c>
      <c r="AQ44" s="6">
        <f>'M04'!M43</f>
        <v/>
      </c>
      <c r="AR44" s="6">
        <f>IF('M04'!AG43&gt;0,'M04'!AG43+MAX(0,AQ44-'M04'!H43)*IF(AND(AN44&lt;&gt;0,AO44&lt;&gt;0),AO44/AN44,'M04'!V43),AQ44*IF(AND(AN44&lt;&gt;0,AO44&lt;&gt;0),AO44/AN44,'M04'!V43))</f>
        <v/>
      </c>
      <c r="AS44" s="7">
        <f>IFERROR(AR44/AQ44,0)</f>
        <v/>
      </c>
      <c r="AT44" s="6">
        <f>-'M04'!S43</f>
        <v/>
      </c>
      <c r="AU44" s="6">
        <f>AO44+AR44-AX44</f>
        <v/>
      </c>
      <c r="AV44" s="7">
        <f>IFERROR(AU44/AT44,0)</f>
        <v/>
      </c>
      <c r="AW44" s="6">
        <f>'M04'!T43</f>
        <v/>
      </c>
      <c r="AX44" s="6">
        <f>'M04'!U43</f>
        <v/>
      </c>
      <c r="AY44" s="7">
        <f>IFERROR(AX44/AW44,0)</f>
        <v/>
      </c>
      <c r="AZ44" s="6">
        <f>'M05'!E43</f>
        <v/>
      </c>
      <c r="BA44" s="6">
        <f>'M05'!F43</f>
        <v/>
      </c>
      <c r="BB44" s="7">
        <f>IFERROR(BA44/AZ44,0)</f>
        <v/>
      </c>
      <c r="BC44" s="6">
        <f>'M05'!M43</f>
        <v/>
      </c>
      <c r="BD44" s="6">
        <f>IF('M05'!AG43&gt;0,'M05'!AG43+MAX(0,BC44-'M05'!H43)*IF(AND(AZ44&lt;&gt;0,BA44&lt;&gt;0),BA44/AZ44,'M05'!V43),BC44*IF(AND(AZ44&lt;&gt;0,BA44&lt;&gt;0),BA44/AZ44,'M05'!V43))</f>
        <v/>
      </c>
      <c r="BE44" s="7">
        <f>IFERROR(BD44/BC44,0)</f>
        <v/>
      </c>
      <c r="BF44" s="6">
        <f>-'M05'!S43</f>
        <v/>
      </c>
      <c r="BG44" s="6">
        <f>BA44+BD44-BJ44</f>
        <v/>
      </c>
      <c r="BH44" s="7">
        <f>IFERROR(BG44/BF44,0)</f>
        <v/>
      </c>
      <c r="BI44" s="6">
        <f>'M05'!T43</f>
        <v/>
      </c>
      <c r="BJ44" s="6">
        <f>'M05'!U43</f>
        <v/>
      </c>
      <c r="BK44" s="7">
        <f>IFERROR(BJ44/BI44,0)</f>
        <v/>
      </c>
      <c r="BL44" s="6">
        <f>'M06'!E43</f>
        <v/>
      </c>
      <c r="BM44" s="6">
        <f>'M06'!F43</f>
        <v/>
      </c>
      <c r="BN44" s="7">
        <f>IFERROR(BM44/BL44,0)</f>
        <v/>
      </c>
      <c r="BO44" s="6">
        <f>'M06'!M43</f>
        <v/>
      </c>
      <c r="BP44" s="6">
        <f>IF('M06'!AG43&gt;0,'M06'!AG43+MAX(0,BO44-'M06'!H43)*IF(AND(BL44&lt;&gt;0,BM44&lt;&gt;0),BM44/BL44,'M06'!V43),BO44*IF(AND(BL44&lt;&gt;0,BM44&lt;&gt;0),BM44/BL44,'M06'!V43))</f>
        <v/>
      </c>
      <c r="BQ44" s="7">
        <f>IFERROR(BP44/BO44,0)</f>
        <v/>
      </c>
      <c r="BR44" s="6">
        <f>-'M06'!S43</f>
        <v/>
      </c>
      <c r="BS44" s="6">
        <f>BM44+BP44-BV44</f>
        <v/>
      </c>
      <c r="BT44" s="7">
        <f>IFERROR(BS44/BR44,0)</f>
        <v/>
      </c>
      <c r="BU44" s="6">
        <f>'M06'!T43</f>
        <v/>
      </c>
      <c r="BV44" s="6">
        <f>'M06'!U43</f>
        <v/>
      </c>
      <c r="BW44" s="7">
        <f>IFERROR(BV44/BU44,0)</f>
        <v/>
      </c>
      <c r="BX44" s="6">
        <f>'M07'!E43</f>
        <v/>
      </c>
      <c r="BY44" s="6">
        <f>'M07'!F43</f>
        <v/>
      </c>
      <c r="BZ44" s="7">
        <f>IFERROR(BY44/BX44,0)</f>
        <v/>
      </c>
      <c r="CA44" s="6">
        <f>'M07'!M43</f>
        <v/>
      </c>
      <c r="CB44" s="6">
        <f>IF('M07'!AG43&gt;0,'M07'!AG43+MAX(0,CA44-'M07'!H43)*IF(AND(BX44&lt;&gt;0,BY44&lt;&gt;0),BY44/BX44,'M07'!V43),CA44*IF(AND(BX44&lt;&gt;0,BY44&lt;&gt;0),BY44/BX44,'M07'!V43))</f>
        <v/>
      </c>
      <c r="CC44" s="7">
        <f>IFERROR(CB44/CA44,0)</f>
        <v/>
      </c>
      <c r="CD44" s="6">
        <f>-'M07'!S43</f>
        <v/>
      </c>
      <c r="CE44" s="6">
        <f>BY44+CB44-CH44</f>
        <v/>
      </c>
      <c r="CF44" s="7">
        <f>IFERROR(CE44/CD44,0)</f>
        <v/>
      </c>
      <c r="CG44" s="6">
        <f>'M07'!T43</f>
        <v/>
      </c>
      <c r="CH44" s="6">
        <f>'M07'!U43</f>
        <v/>
      </c>
      <c r="CI44" s="7">
        <f>IFERROR(CH44/CG44,0)</f>
        <v/>
      </c>
      <c r="CJ44" s="6">
        <f>'M08'!E43</f>
        <v/>
      </c>
      <c r="CK44" s="6">
        <f>'M08'!F43</f>
        <v/>
      </c>
      <c r="CL44" s="7">
        <f>IFERROR(CK44/CJ44,0)</f>
        <v/>
      </c>
      <c r="CM44" s="6">
        <f>'M08'!M43</f>
        <v/>
      </c>
      <c r="CN44" s="6">
        <f>IF('M08'!AG43&gt;0,'M08'!AG43+MAX(0,CM44-'M08'!H43)*IF(AND(CJ44&lt;&gt;0,CK44&lt;&gt;0),CK44/CJ44,'M08'!V43),CM44*IF(AND(CJ44&lt;&gt;0,CK44&lt;&gt;0),CK44/CJ44,'M08'!V43))</f>
        <v/>
      </c>
      <c r="CO44" s="7">
        <f>IFERROR(CN44/CM44,0)</f>
        <v/>
      </c>
      <c r="CP44" s="6">
        <f>-'M08'!S43</f>
        <v/>
      </c>
      <c r="CQ44" s="6">
        <f>CK44+CN44-CT44</f>
        <v/>
      </c>
      <c r="CR44" s="7">
        <f>IFERROR(CQ44/CP44,0)</f>
        <v/>
      </c>
      <c r="CS44" s="6">
        <f>'M08'!T43</f>
        <v/>
      </c>
      <c r="CT44" s="6">
        <f>'M08'!U43</f>
        <v/>
      </c>
      <c r="CU44" s="7">
        <f>IFERROR(CT44/CS44,0)</f>
        <v/>
      </c>
      <c r="CV44" s="6">
        <f>'M09'!E43</f>
        <v/>
      </c>
      <c r="CW44" s="6">
        <f>'M09'!F43</f>
        <v/>
      </c>
      <c r="CX44" s="7">
        <f>IFERROR(CW44/CV44,0)</f>
        <v/>
      </c>
      <c r="CY44" s="6">
        <f>'M09'!M43</f>
        <v/>
      </c>
      <c r="CZ44" s="6">
        <f>IF('M09'!AG43&gt;0,'M09'!AG43+MAX(0,CY44-'M09'!H43)*IF(AND(CV44&lt;&gt;0,CW44&lt;&gt;0),CW44/CV44,'M09'!V43),CY44*IF(AND(CV44&lt;&gt;0,CW44&lt;&gt;0),CW44/CV44,'M09'!V43))</f>
        <v/>
      </c>
      <c r="DA44" s="7">
        <f>IFERROR(CZ44/CY44,0)</f>
        <v/>
      </c>
      <c r="DB44" s="6">
        <f>-'M09'!S43</f>
        <v/>
      </c>
      <c r="DC44" s="6">
        <f>CW44+CZ44-DF44</f>
        <v/>
      </c>
      <c r="DD44" s="7">
        <f>IFERROR(DC44/DB44,0)</f>
        <v/>
      </c>
      <c r="DE44" s="6">
        <f>'M09'!T43</f>
        <v/>
      </c>
      <c r="DF44" s="6">
        <f>'M09'!U43</f>
        <v/>
      </c>
      <c r="DG44" s="7">
        <f>IFERROR(DF44/DE44,0)</f>
        <v/>
      </c>
      <c r="DH44" s="6">
        <f>SUM(J44,V44,AH44,AT44,BF44,BR44,CD44,CP44,DB44)</f>
        <v/>
      </c>
      <c r="DI44" s="6">
        <f>SUM(K44,W44,AI44,AU44,BG44,BS44,CE44,CQ44,DC44)</f>
        <v/>
      </c>
      <c r="DJ44" s="6">
        <f>DH44/9</f>
        <v/>
      </c>
      <c r="DK44" s="6">
        <f>DI44/9</f>
        <v/>
      </c>
      <c r="DL44" s="7">
        <f>IFERROR(DI44/DH44,0)</f>
        <v/>
      </c>
      <c r="DM44" s="7">
        <f>'M09'!V43</f>
        <v/>
      </c>
      <c r="DN44" s="8">
        <f>IFERROR(DL44/DM44-1,0)</f>
        <v/>
      </c>
      <c r="DO44" s="6">
        <f>'M09'!AD43</f>
        <v/>
      </c>
      <c r="DP44" s="6">
        <f>DJ44-DO44</f>
        <v/>
      </c>
      <c r="DQ44" s="9">
        <f>COUNTIF(J44,"&gt;0")+COUNTIF(V44,"&gt;0")+COUNTIF(AH44,"&gt;0")+COUNTIF(AT44,"&gt;0")+COUNTIF(BF44,"&gt;0")+COUNTIF(BR44,"&gt;0")+COUNTIF(CD44,"&gt;0")+COUNTIF(CP44,"&gt;0")+COUNTIF(DB44,"&gt;0")</f>
        <v/>
      </c>
      <c r="DR44" s="6">
        <f>DE44</f>
        <v/>
      </c>
      <c r="DS44" s="10">
        <f>IFERROR(DR44/DJ44,0)</f>
        <v/>
      </c>
      <c r="DT44" s="6">
        <f>D44+SUM(G44,S44,AE44,AQ44,BC44,BO44,CA44,CM44,CY44)-SUM(J44,V44,AH44,AT44,BF44,BR44,CD44,CP44,DB44)-DE44</f>
        <v/>
      </c>
    </row>
    <row r="45">
      <c r="A45">
        <f>'M01'!C44</f>
        <v/>
      </c>
      <c r="B45">
        <f>'M01'!D44</f>
        <v/>
      </c>
      <c r="C45">
        <f>'M01'!A44</f>
        <v/>
      </c>
      <c r="D45" s="6">
        <f>'M01'!E44</f>
        <v/>
      </c>
      <c r="E45" s="6">
        <f>'M01'!F44</f>
        <v/>
      </c>
      <c r="F45" s="7">
        <f>IFERROR(E45/D45,0)</f>
        <v/>
      </c>
      <c r="G45" s="6">
        <f>'M01'!M44</f>
        <v/>
      </c>
      <c r="H45" s="6">
        <f>IF('M01'!AG44&gt;0,'M01'!AG44+MAX(0,G45-'M01'!H44)*IF(AND(D45&lt;&gt;0,E45&lt;&gt;0),E45/D45,'M01'!V44),G45*IF(AND(D45&lt;&gt;0,E45&lt;&gt;0),E45/D45,'M01'!V44))</f>
        <v/>
      </c>
      <c r="I45" s="7">
        <f>IFERROR(H45/G45,0)</f>
        <v/>
      </c>
      <c r="J45" s="6">
        <f>-'M01'!S44</f>
        <v/>
      </c>
      <c r="K45" s="6">
        <f>E45+H45-N45</f>
        <v/>
      </c>
      <c r="L45" s="7">
        <f>IFERROR(K45/J45,0)</f>
        <v/>
      </c>
      <c r="M45" s="6">
        <f>'M01'!T44</f>
        <v/>
      </c>
      <c r="N45" s="6">
        <f>'M01'!U44</f>
        <v/>
      </c>
      <c r="O45" s="7">
        <f>IFERROR(N45/M45,0)</f>
        <v/>
      </c>
      <c r="P45" s="6">
        <f>'M02'!E44</f>
        <v/>
      </c>
      <c r="Q45" s="6">
        <f>'M02'!F44</f>
        <v/>
      </c>
      <c r="R45" s="7">
        <f>IFERROR(Q45/P45,0)</f>
        <v/>
      </c>
      <c r="S45" s="6">
        <f>'M02'!M44</f>
        <v/>
      </c>
      <c r="T45" s="6">
        <f>IF('M02'!AG44&gt;0,'M02'!AG44+MAX(0,S45-'M02'!H44)*IF(AND(P45&lt;&gt;0,Q45&lt;&gt;0),Q45/P45,'M02'!V44),S45*IF(AND(P45&lt;&gt;0,Q45&lt;&gt;0),Q45/P45,'M02'!V44))</f>
        <v/>
      </c>
      <c r="U45" s="7">
        <f>IFERROR(T45/S45,0)</f>
        <v/>
      </c>
      <c r="V45" s="6">
        <f>-'M02'!S44</f>
        <v/>
      </c>
      <c r="W45" s="6">
        <f>Q45+T45-Z45</f>
        <v/>
      </c>
      <c r="X45" s="7">
        <f>IFERROR(W45/V45,0)</f>
        <v/>
      </c>
      <c r="Y45" s="6">
        <f>'M02'!T44</f>
        <v/>
      </c>
      <c r="Z45" s="6">
        <f>'M02'!U44</f>
        <v/>
      </c>
      <c r="AA45" s="7">
        <f>IFERROR(Z45/Y45,0)</f>
        <v/>
      </c>
      <c r="AB45" s="6">
        <f>'M03'!E44</f>
        <v/>
      </c>
      <c r="AC45" s="6">
        <f>'M03'!F44</f>
        <v/>
      </c>
      <c r="AD45" s="7">
        <f>IFERROR(AC45/AB45,0)</f>
        <v/>
      </c>
      <c r="AE45" s="6">
        <f>'M03'!M44</f>
        <v/>
      </c>
      <c r="AF45" s="6">
        <f>IF('M03'!AG44&gt;0,'M03'!AG44+MAX(0,AE45-'M03'!H44)*IF(AND(AB45&lt;&gt;0,AC45&lt;&gt;0),AC45/AB45,'M03'!V44),AE45*IF(AND(AB45&lt;&gt;0,AC45&lt;&gt;0),AC45/AB45,'M03'!V44))</f>
        <v/>
      </c>
      <c r="AG45" s="7">
        <f>IFERROR(AF45/AE45,0)</f>
        <v/>
      </c>
      <c r="AH45" s="6">
        <f>-'M03'!S44</f>
        <v/>
      </c>
      <c r="AI45" s="6">
        <f>AC45+AF45-AL45</f>
        <v/>
      </c>
      <c r="AJ45" s="7">
        <f>IFERROR(AI45/AH45,0)</f>
        <v/>
      </c>
      <c r="AK45" s="6">
        <f>'M03'!T44</f>
        <v/>
      </c>
      <c r="AL45" s="6">
        <f>'M03'!U44</f>
        <v/>
      </c>
      <c r="AM45" s="7">
        <f>IFERROR(AL45/AK45,0)</f>
        <v/>
      </c>
      <c r="AN45" s="6">
        <f>'M04'!E44</f>
        <v/>
      </c>
      <c r="AO45" s="6">
        <f>'M04'!F44</f>
        <v/>
      </c>
      <c r="AP45" s="7">
        <f>IFERROR(AO45/AN45,0)</f>
        <v/>
      </c>
      <c r="AQ45" s="6">
        <f>'M04'!M44</f>
        <v/>
      </c>
      <c r="AR45" s="6">
        <f>IF('M04'!AG44&gt;0,'M04'!AG44+MAX(0,AQ45-'M04'!H44)*IF(AND(AN45&lt;&gt;0,AO45&lt;&gt;0),AO45/AN45,'M04'!V44),AQ45*IF(AND(AN45&lt;&gt;0,AO45&lt;&gt;0),AO45/AN45,'M04'!V44))</f>
        <v/>
      </c>
      <c r="AS45" s="7">
        <f>IFERROR(AR45/AQ45,0)</f>
        <v/>
      </c>
      <c r="AT45" s="6">
        <f>-'M04'!S44</f>
        <v/>
      </c>
      <c r="AU45" s="6">
        <f>AO45+AR45-AX45</f>
        <v/>
      </c>
      <c r="AV45" s="7">
        <f>IFERROR(AU45/AT45,0)</f>
        <v/>
      </c>
      <c r="AW45" s="6">
        <f>'M04'!T44</f>
        <v/>
      </c>
      <c r="AX45" s="6">
        <f>'M04'!U44</f>
        <v/>
      </c>
      <c r="AY45" s="7">
        <f>IFERROR(AX45/AW45,0)</f>
        <v/>
      </c>
      <c r="AZ45" s="6">
        <f>'M05'!E44</f>
        <v/>
      </c>
      <c r="BA45" s="6">
        <f>'M05'!F44</f>
        <v/>
      </c>
      <c r="BB45" s="7">
        <f>IFERROR(BA45/AZ45,0)</f>
        <v/>
      </c>
      <c r="BC45" s="6">
        <f>'M05'!M44</f>
        <v/>
      </c>
      <c r="BD45" s="6">
        <f>IF('M05'!AG44&gt;0,'M05'!AG44+MAX(0,BC45-'M05'!H44)*IF(AND(AZ45&lt;&gt;0,BA45&lt;&gt;0),BA45/AZ45,'M05'!V44),BC45*IF(AND(AZ45&lt;&gt;0,BA45&lt;&gt;0),BA45/AZ45,'M05'!V44))</f>
        <v/>
      </c>
      <c r="BE45" s="7">
        <f>IFERROR(BD45/BC45,0)</f>
        <v/>
      </c>
      <c r="BF45" s="6">
        <f>-'M05'!S44</f>
        <v/>
      </c>
      <c r="BG45" s="6">
        <f>BA45+BD45-BJ45</f>
        <v/>
      </c>
      <c r="BH45" s="7">
        <f>IFERROR(BG45/BF45,0)</f>
        <v/>
      </c>
      <c r="BI45" s="6">
        <f>'M05'!T44</f>
        <v/>
      </c>
      <c r="BJ45" s="6">
        <f>'M05'!U44</f>
        <v/>
      </c>
      <c r="BK45" s="7">
        <f>IFERROR(BJ45/BI45,0)</f>
        <v/>
      </c>
      <c r="BL45" s="6">
        <f>'M06'!E44</f>
        <v/>
      </c>
      <c r="BM45" s="6">
        <f>'M06'!F44</f>
        <v/>
      </c>
      <c r="BN45" s="7">
        <f>IFERROR(BM45/BL45,0)</f>
        <v/>
      </c>
      <c r="BO45" s="6">
        <f>'M06'!M44</f>
        <v/>
      </c>
      <c r="BP45" s="6">
        <f>IF('M06'!AG44&gt;0,'M06'!AG44+MAX(0,BO45-'M06'!H44)*IF(AND(BL45&lt;&gt;0,BM45&lt;&gt;0),BM45/BL45,'M06'!V44),BO45*IF(AND(BL45&lt;&gt;0,BM45&lt;&gt;0),BM45/BL45,'M06'!V44))</f>
        <v/>
      </c>
      <c r="BQ45" s="7">
        <f>IFERROR(BP45/BO45,0)</f>
        <v/>
      </c>
      <c r="BR45" s="6">
        <f>-'M06'!S44</f>
        <v/>
      </c>
      <c r="BS45" s="6">
        <f>BM45+BP45-BV45</f>
        <v/>
      </c>
      <c r="BT45" s="7">
        <f>IFERROR(BS45/BR45,0)</f>
        <v/>
      </c>
      <c r="BU45" s="6">
        <f>'M06'!T44</f>
        <v/>
      </c>
      <c r="BV45" s="6">
        <f>'M06'!U44</f>
        <v/>
      </c>
      <c r="BW45" s="7">
        <f>IFERROR(BV45/BU45,0)</f>
        <v/>
      </c>
      <c r="BX45" s="6">
        <f>'M07'!E44</f>
        <v/>
      </c>
      <c r="BY45" s="6">
        <f>'M07'!F44</f>
        <v/>
      </c>
      <c r="BZ45" s="7">
        <f>IFERROR(BY45/BX45,0)</f>
        <v/>
      </c>
      <c r="CA45" s="6">
        <f>'M07'!M44</f>
        <v/>
      </c>
      <c r="CB45" s="6">
        <f>IF('M07'!AG44&gt;0,'M07'!AG44+MAX(0,CA45-'M07'!H44)*IF(AND(BX45&lt;&gt;0,BY45&lt;&gt;0),BY45/BX45,'M07'!V44),CA45*IF(AND(BX45&lt;&gt;0,BY45&lt;&gt;0),BY45/BX45,'M07'!V44))</f>
        <v/>
      </c>
      <c r="CC45" s="7">
        <f>IFERROR(CB45/CA45,0)</f>
        <v/>
      </c>
      <c r="CD45" s="6">
        <f>-'M07'!S44</f>
        <v/>
      </c>
      <c r="CE45" s="6">
        <f>BY45+CB45-CH45</f>
        <v/>
      </c>
      <c r="CF45" s="7">
        <f>IFERROR(CE45/CD45,0)</f>
        <v/>
      </c>
      <c r="CG45" s="6">
        <f>'M07'!T44</f>
        <v/>
      </c>
      <c r="CH45" s="6">
        <f>'M07'!U44</f>
        <v/>
      </c>
      <c r="CI45" s="7">
        <f>IFERROR(CH45/CG45,0)</f>
        <v/>
      </c>
      <c r="CJ45" s="6">
        <f>'M08'!E44</f>
        <v/>
      </c>
      <c r="CK45" s="6">
        <f>'M08'!F44</f>
        <v/>
      </c>
      <c r="CL45" s="7">
        <f>IFERROR(CK45/CJ45,0)</f>
        <v/>
      </c>
      <c r="CM45" s="6">
        <f>'M08'!M44</f>
        <v/>
      </c>
      <c r="CN45" s="6">
        <f>IF('M08'!AG44&gt;0,'M08'!AG44+MAX(0,CM45-'M08'!H44)*IF(AND(CJ45&lt;&gt;0,CK45&lt;&gt;0),CK45/CJ45,'M08'!V44),CM45*IF(AND(CJ45&lt;&gt;0,CK45&lt;&gt;0),CK45/CJ45,'M08'!V44))</f>
        <v/>
      </c>
      <c r="CO45" s="7">
        <f>IFERROR(CN45/CM45,0)</f>
        <v/>
      </c>
      <c r="CP45" s="6">
        <f>-'M08'!S44</f>
        <v/>
      </c>
      <c r="CQ45" s="6">
        <f>CK45+CN45-CT45</f>
        <v/>
      </c>
      <c r="CR45" s="7">
        <f>IFERROR(CQ45/CP45,0)</f>
        <v/>
      </c>
      <c r="CS45" s="6">
        <f>'M08'!T44</f>
        <v/>
      </c>
      <c r="CT45" s="6">
        <f>'M08'!U44</f>
        <v/>
      </c>
      <c r="CU45" s="7">
        <f>IFERROR(CT45/CS45,0)</f>
        <v/>
      </c>
      <c r="CV45" s="6">
        <f>'M09'!E44</f>
        <v/>
      </c>
      <c r="CW45" s="6">
        <f>'M09'!F44</f>
        <v/>
      </c>
      <c r="CX45" s="7">
        <f>IFERROR(CW45/CV45,0)</f>
        <v/>
      </c>
      <c r="CY45" s="6">
        <f>'M09'!M44</f>
        <v/>
      </c>
      <c r="CZ45" s="6">
        <f>IF('M09'!AG44&gt;0,'M09'!AG44+MAX(0,CY45-'M09'!H44)*IF(AND(CV45&lt;&gt;0,CW45&lt;&gt;0),CW45/CV45,'M09'!V44),CY45*IF(AND(CV45&lt;&gt;0,CW45&lt;&gt;0),CW45/CV45,'M09'!V44))</f>
        <v/>
      </c>
      <c r="DA45" s="7">
        <f>IFERROR(CZ45/CY45,0)</f>
        <v/>
      </c>
      <c r="DB45" s="6">
        <f>-'M09'!S44</f>
        <v/>
      </c>
      <c r="DC45" s="6">
        <f>CW45+CZ45-DF45</f>
        <v/>
      </c>
      <c r="DD45" s="7">
        <f>IFERROR(DC45/DB45,0)</f>
        <v/>
      </c>
      <c r="DE45" s="6">
        <f>'M09'!T44</f>
        <v/>
      </c>
      <c r="DF45" s="6">
        <f>'M09'!U44</f>
        <v/>
      </c>
      <c r="DG45" s="7">
        <f>IFERROR(DF45/DE45,0)</f>
        <v/>
      </c>
      <c r="DH45" s="6">
        <f>SUM(J45,V45,AH45,AT45,BF45,BR45,CD45,CP45,DB45)</f>
        <v/>
      </c>
      <c r="DI45" s="6">
        <f>SUM(K45,W45,AI45,AU45,BG45,BS45,CE45,CQ45,DC45)</f>
        <v/>
      </c>
      <c r="DJ45" s="6">
        <f>DH45/9</f>
        <v/>
      </c>
      <c r="DK45" s="6">
        <f>DI45/9</f>
        <v/>
      </c>
      <c r="DL45" s="7">
        <f>IFERROR(DI45/DH45,0)</f>
        <v/>
      </c>
      <c r="DM45" s="7">
        <f>'M09'!V44</f>
        <v/>
      </c>
      <c r="DN45" s="8">
        <f>IFERROR(DL45/DM45-1,0)</f>
        <v/>
      </c>
      <c r="DO45" s="6">
        <f>'M09'!AD44</f>
        <v/>
      </c>
      <c r="DP45" s="6">
        <f>DJ45-DO45</f>
        <v/>
      </c>
      <c r="DQ45" s="9">
        <f>COUNTIF(J45,"&gt;0")+COUNTIF(V45,"&gt;0")+COUNTIF(AH45,"&gt;0")+COUNTIF(AT45,"&gt;0")+COUNTIF(BF45,"&gt;0")+COUNTIF(BR45,"&gt;0")+COUNTIF(CD45,"&gt;0")+COUNTIF(CP45,"&gt;0")+COUNTIF(DB45,"&gt;0")</f>
        <v/>
      </c>
      <c r="DR45" s="6">
        <f>DE45</f>
        <v/>
      </c>
      <c r="DS45" s="10">
        <f>IFERROR(DR45/DJ45,0)</f>
        <v/>
      </c>
      <c r="DT45" s="6">
        <f>D45+SUM(G45,S45,AE45,AQ45,BC45,BO45,CA45,CM45,CY45)-SUM(J45,V45,AH45,AT45,BF45,BR45,CD45,CP45,DB45)-DE45</f>
        <v/>
      </c>
    </row>
    <row r="46">
      <c r="A46">
        <f>'M01'!C45</f>
        <v/>
      </c>
      <c r="B46">
        <f>'M01'!D45</f>
        <v/>
      </c>
      <c r="C46">
        <f>'M01'!A45</f>
        <v/>
      </c>
      <c r="D46" s="6">
        <f>'M01'!E45</f>
        <v/>
      </c>
      <c r="E46" s="6">
        <f>'M01'!F45</f>
        <v/>
      </c>
      <c r="F46" s="7">
        <f>IFERROR(E46/D46,0)</f>
        <v/>
      </c>
      <c r="G46" s="6">
        <f>'M01'!M45</f>
        <v/>
      </c>
      <c r="H46" s="6">
        <f>IF('M01'!AG45&gt;0,'M01'!AG45+MAX(0,G46-'M01'!H45)*IF(AND(D46&lt;&gt;0,E46&lt;&gt;0),E46/D46,'M01'!V45),G46*IF(AND(D46&lt;&gt;0,E46&lt;&gt;0),E46/D46,'M01'!V45))</f>
        <v/>
      </c>
      <c r="I46" s="7">
        <f>IFERROR(H46/G46,0)</f>
        <v/>
      </c>
      <c r="J46" s="6">
        <f>-'M01'!S45</f>
        <v/>
      </c>
      <c r="K46" s="6">
        <f>E46+H46-N46</f>
        <v/>
      </c>
      <c r="L46" s="7">
        <f>IFERROR(K46/J46,0)</f>
        <v/>
      </c>
      <c r="M46" s="6">
        <f>'M01'!T45</f>
        <v/>
      </c>
      <c r="N46" s="6">
        <f>'M01'!U45</f>
        <v/>
      </c>
      <c r="O46" s="7">
        <f>IFERROR(N46/M46,0)</f>
        <v/>
      </c>
      <c r="P46" s="6">
        <f>'M02'!E45</f>
        <v/>
      </c>
      <c r="Q46" s="6">
        <f>'M02'!F45</f>
        <v/>
      </c>
      <c r="R46" s="7">
        <f>IFERROR(Q46/P46,0)</f>
        <v/>
      </c>
      <c r="S46" s="6">
        <f>'M02'!M45</f>
        <v/>
      </c>
      <c r="T46" s="6">
        <f>IF('M02'!AG45&gt;0,'M02'!AG45+MAX(0,S46-'M02'!H45)*IF(AND(P46&lt;&gt;0,Q46&lt;&gt;0),Q46/P46,'M02'!V45),S46*IF(AND(P46&lt;&gt;0,Q46&lt;&gt;0),Q46/P46,'M02'!V45))</f>
        <v/>
      </c>
      <c r="U46" s="7">
        <f>IFERROR(T46/S46,0)</f>
        <v/>
      </c>
      <c r="V46" s="6">
        <f>-'M02'!S45</f>
        <v/>
      </c>
      <c r="W46" s="6">
        <f>Q46+T46-Z46</f>
        <v/>
      </c>
      <c r="X46" s="7">
        <f>IFERROR(W46/V46,0)</f>
        <v/>
      </c>
      <c r="Y46" s="6">
        <f>'M02'!T45</f>
        <v/>
      </c>
      <c r="Z46" s="6">
        <f>'M02'!U45</f>
        <v/>
      </c>
      <c r="AA46" s="7">
        <f>IFERROR(Z46/Y46,0)</f>
        <v/>
      </c>
      <c r="AB46" s="6">
        <f>'M03'!E45</f>
        <v/>
      </c>
      <c r="AC46" s="6">
        <f>'M03'!F45</f>
        <v/>
      </c>
      <c r="AD46" s="7">
        <f>IFERROR(AC46/AB46,0)</f>
        <v/>
      </c>
      <c r="AE46" s="6">
        <f>'M03'!M45</f>
        <v/>
      </c>
      <c r="AF46" s="6">
        <f>IF('M03'!AG45&gt;0,'M03'!AG45+MAX(0,AE46-'M03'!H45)*IF(AND(AB46&lt;&gt;0,AC46&lt;&gt;0),AC46/AB46,'M03'!V45),AE46*IF(AND(AB46&lt;&gt;0,AC46&lt;&gt;0),AC46/AB46,'M03'!V45))</f>
        <v/>
      </c>
      <c r="AG46" s="7">
        <f>IFERROR(AF46/AE46,0)</f>
        <v/>
      </c>
      <c r="AH46" s="6">
        <f>-'M03'!S45</f>
        <v/>
      </c>
      <c r="AI46" s="6">
        <f>AC46+AF46-AL46</f>
        <v/>
      </c>
      <c r="AJ46" s="7">
        <f>IFERROR(AI46/AH46,0)</f>
        <v/>
      </c>
      <c r="AK46" s="6">
        <f>'M03'!T45</f>
        <v/>
      </c>
      <c r="AL46" s="6">
        <f>'M03'!U45</f>
        <v/>
      </c>
      <c r="AM46" s="7">
        <f>IFERROR(AL46/AK46,0)</f>
        <v/>
      </c>
      <c r="AN46" s="6">
        <f>'M04'!E45</f>
        <v/>
      </c>
      <c r="AO46" s="6">
        <f>'M04'!F45</f>
        <v/>
      </c>
      <c r="AP46" s="7">
        <f>IFERROR(AO46/AN46,0)</f>
        <v/>
      </c>
      <c r="AQ46" s="6">
        <f>'M04'!M45</f>
        <v/>
      </c>
      <c r="AR46" s="6">
        <f>IF('M04'!AG45&gt;0,'M04'!AG45+MAX(0,AQ46-'M04'!H45)*IF(AND(AN46&lt;&gt;0,AO46&lt;&gt;0),AO46/AN46,'M04'!V45),AQ46*IF(AND(AN46&lt;&gt;0,AO46&lt;&gt;0),AO46/AN46,'M04'!V45))</f>
        <v/>
      </c>
      <c r="AS46" s="7">
        <f>IFERROR(AR46/AQ46,0)</f>
        <v/>
      </c>
      <c r="AT46" s="6">
        <f>-'M04'!S45</f>
        <v/>
      </c>
      <c r="AU46" s="6">
        <f>AO46+AR46-AX46</f>
        <v/>
      </c>
      <c r="AV46" s="7">
        <f>IFERROR(AU46/AT46,0)</f>
        <v/>
      </c>
      <c r="AW46" s="6">
        <f>'M04'!T45</f>
        <v/>
      </c>
      <c r="AX46" s="6">
        <f>'M04'!U45</f>
        <v/>
      </c>
      <c r="AY46" s="7">
        <f>IFERROR(AX46/AW46,0)</f>
        <v/>
      </c>
      <c r="AZ46" s="6">
        <f>'M05'!E45</f>
        <v/>
      </c>
      <c r="BA46" s="6">
        <f>'M05'!F45</f>
        <v/>
      </c>
      <c r="BB46" s="7">
        <f>IFERROR(BA46/AZ46,0)</f>
        <v/>
      </c>
      <c r="BC46" s="6">
        <f>'M05'!M45</f>
        <v/>
      </c>
      <c r="BD46" s="6">
        <f>IF('M05'!AG45&gt;0,'M05'!AG45+MAX(0,BC46-'M05'!H45)*IF(AND(AZ46&lt;&gt;0,BA46&lt;&gt;0),BA46/AZ46,'M05'!V45),BC46*IF(AND(AZ46&lt;&gt;0,BA46&lt;&gt;0),BA46/AZ46,'M05'!V45))</f>
        <v/>
      </c>
      <c r="BE46" s="7">
        <f>IFERROR(BD46/BC46,0)</f>
        <v/>
      </c>
      <c r="BF46" s="6">
        <f>-'M05'!S45</f>
        <v/>
      </c>
      <c r="BG46" s="6">
        <f>BA46+BD46-BJ46</f>
        <v/>
      </c>
      <c r="BH46" s="7">
        <f>IFERROR(BG46/BF46,0)</f>
        <v/>
      </c>
      <c r="BI46" s="6">
        <f>'M05'!T45</f>
        <v/>
      </c>
      <c r="BJ46" s="6">
        <f>'M05'!U45</f>
        <v/>
      </c>
      <c r="BK46" s="7">
        <f>IFERROR(BJ46/BI46,0)</f>
        <v/>
      </c>
      <c r="BL46" s="6">
        <f>'M06'!E45</f>
        <v/>
      </c>
      <c r="BM46" s="6">
        <f>'M06'!F45</f>
        <v/>
      </c>
      <c r="BN46" s="7">
        <f>IFERROR(BM46/BL46,0)</f>
        <v/>
      </c>
      <c r="BO46" s="6">
        <f>'M06'!M45</f>
        <v/>
      </c>
      <c r="BP46" s="6">
        <f>IF('M06'!AG45&gt;0,'M06'!AG45+MAX(0,BO46-'M06'!H45)*IF(AND(BL46&lt;&gt;0,BM46&lt;&gt;0),BM46/BL46,'M06'!V45),BO46*IF(AND(BL46&lt;&gt;0,BM46&lt;&gt;0),BM46/BL46,'M06'!V45))</f>
        <v/>
      </c>
      <c r="BQ46" s="7">
        <f>IFERROR(BP46/BO46,0)</f>
        <v/>
      </c>
      <c r="BR46" s="6">
        <f>-'M06'!S45</f>
        <v/>
      </c>
      <c r="BS46" s="6">
        <f>BM46+BP46-BV46</f>
        <v/>
      </c>
      <c r="BT46" s="7">
        <f>IFERROR(BS46/BR46,0)</f>
        <v/>
      </c>
      <c r="BU46" s="6">
        <f>'M06'!T45</f>
        <v/>
      </c>
      <c r="BV46" s="6">
        <f>'M06'!U45</f>
        <v/>
      </c>
      <c r="BW46" s="7">
        <f>IFERROR(BV46/BU46,0)</f>
        <v/>
      </c>
      <c r="BX46" s="6">
        <f>'M07'!E45</f>
        <v/>
      </c>
      <c r="BY46" s="6">
        <f>'M07'!F45</f>
        <v/>
      </c>
      <c r="BZ46" s="7">
        <f>IFERROR(BY46/BX46,0)</f>
        <v/>
      </c>
      <c r="CA46" s="6">
        <f>'M07'!M45</f>
        <v/>
      </c>
      <c r="CB46" s="6">
        <f>IF('M07'!AG45&gt;0,'M07'!AG45+MAX(0,CA46-'M07'!H45)*IF(AND(BX46&lt;&gt;0,BY46&lt;&gt;0),BY46/BX46,'M07'!V45),CA46*IF(AND(BX46&lt;&gt;0,BY46&lt;&gt;0),BY46/BX46,'M07'!V45))</f>
        <v/>
      </c>
      <c r="CC46" s="7">
        <f>IFERROR(CB46/CA46,0)</f>
        <v/>
      </c>
      <c r="CD46" s="6">
        <f>-'M07'!S45</f>
        <v/>
      </c>
      <c r="CE46" s="6">
        <f>BY46+CB46-CH46</f>
        <v/>
      </c>
      <c r="CF46" s="7">
        <f>IFERROR(CE46/CD46,0)</f>
        <v/>
      </c>
      <c r="CG46" s="6">
        <f>'M07'!T45</f>
        <v/>
      </c>
      <c r="CH46" s="6">
        <f>'M07'!U45</f>
        <v/>
      </c>
      <c r="CI46" s="7">
        <f>IFERROR(CH46/CG46,0)</f>
        <v/>
      </c>
      <c r="CJ46" s="6">
        <f>'M08'!E45</f>
        <v/>
      </c>
      <c r="CK46" s="6">
        <f>'M08'!F45</f>
        <v/>
      </c>
      <c r="CL46" s="7">
        <f>IFERROR(CK46/CJ46,0)</f>
        <v/>
      </c>
      <c r="CM46" s="6">
        <f>'M08'!M45</f>
        <v/>
      </c>
      <c r="CN46" s="6">
        <f>IF('M08'!AG45&gt;0,'M08'!AG45+MAX(0,CM46-'M08'!H45)*IF(AND(CJ46&lt;&gt;0,CK46&lt;&gt;0),CK46/CJ46,'M08'!V45),CM46*IF(AND(CJ46&lt;&gt;0,CK46&lt;&gt;0),CK46/CJ46,'M08'!V45))</f>
        <v/>
      </c>
      <c r="CO46" s="7">
        <f>IFERROR(CN46/CM46,0)</f>
        <v/>
      </c>
      <c r="CP46" s="6">
        <f>-'M08'!S45</f>
        <v/>
      </c>
      <c r="CQ46" s="6">
        <f>CK46+CN46-CT46</f>
        <v/>
      </c>
      <c r="CR46" s="7">
        <f>IFERROR(CQ46/CP46,0)</f>
        <v/>
      </c>
      <c r="CS46" s="6">
        <f>'M08'!T45</f>
        <v/>
      </c>
      <c r="CT46" s="6">
        <f>'M08'!U45</f>
        <v/>
      </c>
      <c r="CU46" s="7">
        <f>IFERROR(CT46/CS46,0)</f>
        <v/>
      </c>
      <c r="CV46" s="6">
        <f>'M09'!E45</f>
        <v/>
      </c>
      <c r="CW46" s="6">
        <f>'M09'!F45</f>
        <v/>
      </c>
      <c r="CX46" s="7">
        <f>IFERROR(CW46/CV46,0)</f>
        <v/>
      </c>
      <c r="CY46" s="6">
        <f>'M09'!M45</f>
        <v/>
      </c>
      <c r="CZ46" s="6">
        <f>IF('M09'!AG45&gt;0,'M09'!AG45+MAX(0,CY46-'M09'!H45)*IF(AND(CV46&lt;&gt;0,CW46&lt;&gt;0),CW46/CV46,'M09'!V45),CY46*IF(AND(CV46&lt;&gt;0,CW46&lt;&gt;0),CW46/CV46,'M09'!V45))</f>
        <v/>
      </c>
      <c r="DA46" s="7">
        <f>IFERROR(CZ46/CY46,0)</f>
        <v/>
      </c>
      <c r="DB46" s="6">
        <f>-'M09'!S45</f>
        <v/>
      </c>
      <c r="DC46" s="6">
        <f>CW46+CZ46-DF46</f>
        <v/>
      </c>
      <c r="DD46" s="7">
        <f>IFERROR(DC46/DB46,0)</f>
        <v/>
      </c>
      <c r="DE46" s="6">
        <f>'M09'!T45</f>
        <v/>
      </c>
      <c r="DF46" s="6">
        <f>'M09'!U45</f>
        <v/>
      </c>
      <c r="DG46" s="7">
        <f>IFERROR(DF46/DE46,0)</f>
        <v/>
      </c>
      <c r="DH46" s="6">
        <f>SUM(J46,V46,AH46,AT46,BF46,BR46,CD46,CP46,DB46)</f>
        <v/>
      </c>
      <c r="DI46" s="6">
        <f>SUM(K46,W46,AI46,AU46,BG46,BS46,CE46,CQ46,DC46)</f>
        <v/>
      </c>
      <c r="DJ46" s="6">
        <f>DH46/9</f>
        <v/>
      </c>
      <c r="DK46" s="6">
        <f>DI46/9</f>
        <v/>
      </c>
      <c r="DL46" s="7">
        <f>IFERROR(DI46/DH46,0)</f>
        <v/>
      </c>
      <c r="DM46" s="7">
        <f>'M09'!V45</f>
        <v/>
      </c>
      <c r="DN46" s="8">
        <f>IFERROR(DL46/DM46-1,0)</f>
        <v/>
      </c>
      <c r="DO46" s="6">
        <f>'M09'!AD45</f>
        <v/>
      </c>
      <c r="DP46" s="6">
        <f>DJ46-DO46</f>
        <v/>
      </c>
      <c r="DQ46" s="9">
        <f>COUNTIF(J46,"&gt;0")+COUNTIF(V46,"&gt;0")+COUNTIF(AH46,"&gt;0")+COUNTIF(AT46,"&gt;0")+COUNTIF(BF46,"&gt;0")+COUNTIF(BR46,"&gt;0")+COUNTIF(CD46,"&gt;0")+COUNTIF(CP46,"&gt;0")+COUNTIF(DB46,"&gt;0")</f>
        <v/>
      </c>
      <c r="DR46" s="6">
        <f>DE46</f>
        <v/>
      </c>
      <c r="DS46" s="10">
        <f>IFERROR(DR46/DJ46,0)</f>
        <v/>
      </c>
      <c r="DT46" s="6">
        <f>D46+SUM(G46,S46,AE46,AQ46,BC46,BO46,CA46,CM46,CY46)-SUM(J46,V46,AH46,AT46,BF46,BR46,CD46,CP46,DB46)-DE46</f>
        <v/>
      </c>
    </row>
    <row r="47">
      <c r="A47">
        <f>'M01'!C46</f>
        <v/>
      </c>
      <c r="B47">
        <f>'M01'!D46</f>
        <v/>
      </c>
      <c r="C47">
        <f>'M01'!A46</f>
        <v/>
      </c>
      <c r="D47" s="6">
        <f>'M01'!E46</f>
        <v/>
      </c>
      <c r="E47" s="6">
        <f>'M01'!F46</f>
        <v/>
      </c>
      <c r="F47" s="7">
        <f>IFERROR(E47/D47,0)</f>
        <v/>
      </c>
      <c r="G47" s="6">
        <f>'M01'!M46</f>
        <v/>
      </c>
      <c r="H47" s="6">
        <f>IF('M01'!AG46&gt;0,'M01'!AG46+MAX(0,G47-'M01'!H46)*IF(AND(D47&lt;&gt;0,E47&lt;&gt;0),E47/D47,'M01'!V46),G47*IF(AND(D47&lt;&gt;0,E47&lt;&gt;0),E47/D47,'M01'!V46))</f>
        <v/>
      </c>
      <c r="I47" s="7">
        <f>IFERROR(H47/G47,0)</f>
        <v/>
      </c>
      <c r="J47" s="6">
        <f>-'M01'!S46</f>
        <v/>
      </c>
      <c r="K47" s="6">
        <f>E47+H47-N47</f>
        <v/>
      </c>
      <c r="L47" s="7">
        <f>IFERROR(K47/J47,0)</f>
        <v/>
      </c>
      <c r="M47" s="6">
        <f>'M01'!T46</f>
        <v/>
      </c>
      <c r="N47" s="6">
        <f>'M01'!U46</f>
        <v/>
      </c>
      <c r="O47" s="7">
        <f>IFERROR(N47/M47,0)</f>
        <v/>
      </c>
      <c r="P47" s="6">
        <f>'M02'!E46</f>
        <v/>
      </c>
      <c r="Q47" s="6">
        <f>'M02'!F46</f>
        <v/>
      </c>
      <c r="R47" s="7">
        <f>IFERROR(Q47/P47,0)</f>
        <v/>
      </c>
      <c r="S47" s="6">
        <f>'M02'!M46</f>
        <v/>
      </c>
      <c r="T47" s="6">
        <f>IF('M02'!AG46&gt;0,'M02'!AG46+MAX(0,S47-'M02'!H46)*IF(AND(P47&lt;&gt;0,Q47&lt;&gt;0),Q47/P47,'M02'!V46),S47*IF(AND(P47&lt;&gt;0,Q47&lt;&gt;0),Q47/P47,'M02'!V46))</f>
        <v/>
      </c>
      <c r="U47" s="7">
        <f>IFERROR(T47/S47,0)</f>
        <v/>
      </c>
      <c r="V47" s="6">
        <f>-'M02'!S46</f>
        <v/>
      </c>
      <c r="W47" s="6">
        <f>Q47+T47-Z47</f>
        <v/>
      </c>
      <c r="X47" s="7">
        <f>IFERROR(W47/V47,0)</f>
        <v/>
      </c>
      <c r="Y47" s="6">
        <f>'M02'!T46</f>
        <v/>
      </c>
      <c r="Z47" s="6">
        <f>'M02'!U46</f>
        <v/>
      </c>
      <c r="AA47" s="7">
        <f>IFERROR(Z47/Y47,0)</f>
        <v/>
      </c>
      <c r="AB47" s="6">
        <f>'M03'!E46</f>
        <v/>
      </c>
      <c r="AC47" s="6">
        <f>'M03'!F46</f>
        <v/>
      </c>
      <c r="AD47" s="7">
        <f>IFERROR(AC47/AB47,0)</f>
        <v/>
      </c>
      <c r="AE47" s="6">
        <f>'M03'!M46</f>
        <v/>
      </c>
      <c r="AF47" s="6">
        <f>IF('M03'!AG46&gt;0,'M03'!AG46+MAX(0,AE47-'M03'!H46)*IF(AND(AB47&lt;&gt;0,AC47&lt;&gt;0),AC47/AB47,'M03'!V46),AE47*IF(AND(AB47&lt;&gt;0,AC47&lt;&gt;0),AC47/AB47,'M03'!V46))</f>
        <v/>
      </c>
      <c r="AG47" s="7">
        <f>IFERROR(AF47/AE47,0)</f>
        <v/>
      </c>
      <c r="AH47" s="6">
        <f>-'M03'!S46</f>
        <v/>
      </c>
      <c r="AI47" s="6">
        <f>AC47+AF47-AL47</f>
        <v/>
      </c>
      <c r="AJ47" s="7">
        <f>IFERROR(AI47/AH47,0)</f>
        <v/>
      </c>
      <c r="AK47" s="6">
        <f>'M03'!T46</f>
        <v/>
      </c>
      <c r="AL47" s="6">
        <f>'M03'!U46</f>
        <v/>
      </c>
      <c r="AM47" s="7">
        <f>IFERROR(AL47/AK47,0)</f>
        <v/>
      </c>
      <c r="AN47" s="6">
        <f>'M04'!E46</f>
        <v/>
      </c>
      <c r="AO47" s="6">
        <f>'M04'!F46</f>
        <v/>
      </c>
      <c r="AP47" s="7">
        <f>IFERROR(AO47/AN47,0)</f>
        <v/>
      </c>
      <c r="AQ47" s="6">
        <f>'M04'!M46</f>
        <v/>
      </c>
      <c r="AR47" s="6">
        <f>IF('M04'!AG46&gt;0,'M04'!AG46+MAX(0,AQ47-'M04'!H46)*IF(AND(AN47&lt;&gt;0,AO47&lt;&gt;0),AO47/AN47,'M04'!V46),AQ47*IF(AND(AN47&lt;&gt;0,AO47&lt;&gt;0),AO47/AN47,'M04'!V46))</f>
        <v/>
      </c>
      <c r="AS47" s="7">
        <f>IFERROR(AR47/AQ47,0)</f>
        <v/>
      </c>
      <c r="AT47" s="6">
        <f>-'M04'!S46</f>
        <v/>
      </c>
      <c r="AU47" s="6">
        <f>AO47+AR47-AX47</f>
        <v/>
      </c>
      <c r="AV47" s="7">
        <f>IFERROR(AU47/AT47,0)</f>
        <v/>
      </c>
      <c r="AW47" s="6">
        <f>'M04'!T46</f>
        <v/>
      </c>
      <c r="AX47" s="6">
        <f>'M04'!U46</f>
        <v/>
      </c>
      <c r="AY47" s="7">
        <f>IFERROR(AX47/AW47,0)</f>
        <v/>
      </c>
      <c r="AZ47" s="6">
        <f>'M05'!E46</f>
        <v/>
      </c>
      <c r="BA47" s="6">
        <f>'M05'!F46</f>
        <v/>
      </c>
      <c r="BB47" s="7">
        <f>IFERROR(BA47/AZ47,0)</f>
        <v/>
      </c>
      <c r="BC47" s="6">
        <f>'M05'!M46</f>
        <v/>
      </c>
      <c r="BD47" s="6">
        <f>IF('M05'!AG46&gt;0,'M05'!AG46+MAX(0,BC47-'M05'!H46)*IF(AND(AZ47&lt;&gt;0,BA47&lt;&gt;0),BA47/AZ47,'M05'!V46),BC47*IF(AND(AZ47&lt;&gt;0,BA47&lt;&gt;0),BA47/AZ47,'M05'!V46))</f>
        <v/>
      </c>
      <c r="BE47" s="7">
        <f>IFERROR(BD47/BC47,0)</f>
        <v/>
      </c>
      <c r="BF47" s="6">
        <f>-'M05'!S46</f>
        <v/>
      </c>
      <c r="BG47" s="6">
        <f>BA47+BD47-BJ47</f>
        <v/>
      </c>
      <c r="BH47" s="7">
        <f>IFERROR(BG47/BF47,0)</f>
        <v/>
      </c>
      <c r="BI47" s="6">
        <f>'M05'!T46</f>
        <v/>
      </c>
      <c r="BJ47" s="6">
        <f>'M05'!U46</f>
        <v/>
      </c>
      <c r="BK47" s="7">
        <f>IFERROR(BJ47/BI47,0)</f>
        <v/>
      </c>
      <c r="BL47" s="6">
        <f>'M06'!E46</f>
        <v/>
      </c>
      <c r="BM47" s="6">
        <f>'M06'!F46</f>
        <v/>
      </c>
      <c r="BN47" s="7">
        <f>IFERROR(BM47/BL47,0)</f>
        <v/>
      </c>
      <c r="BO47" s="6">
        <f>'M06'!M46</f>
        <v/>
      </c>
      <c r="BP47" s="6">
        <f>IF('M06'!AG46&gt;0,'M06'!AG46+MAX(0,BO47-'M06'!H46)*IF(AND(BL47&lt;&gt;0,BM47&lt;&gt;0),BM47/BL47,'M06'!V46),BO47*IF(AND(BL47&lt;&gt;0,BM47&lt;&gt;0),BM47/BL47,'M06'!V46))</f>
        <v/>
      </c>
      <c r="BQ47" s="7">
        <f>IFERROR(BP47/BO47,0)</f>
        <v/>
      </c>
      <c r="BR47" s="6">
        <f>-'M06'!S46</f>
        <v/>
      </c>
      <c r="BS47" s="6">
        <f>BM47+BP47-BV47</f>
        <v/>
      </c>
      <c r="BT47" s="7">
        <f>IFERROR(BS47/BR47,0)</f>
        <v/>
      </c>
      <c r="BU47" s="6">
        <f>'M06'!T46</f>
        <v/>
      </c>
      <c r="BV47" s="6">
        <f>'M06'!U46</f>
        <v/>
      </c>
      <c r="BW47" s="7">
        <f>IFERROR(BV47/BU47,0)</f>
        <v/>
      </c>
      <c r="BX47" s="6">
        <f>'M07'!E46</f>
        <v/>
      </c>
      <c r="BY47" s="6">
        <f>'M07'!F46</f>
        <v/>
      </c>
      <c r="BZ47" s="7">
        <f>IFERROR(BY47/BX47,0)</f>
        <v/>
      </c>
      <c r="CA47" s="6">
        <f>'M07'!M46</f>
        <v/>
      </c>
      <c r="CB47" s="6">
        <f>IF('M07'!AG46&gt;0,'M07'!AG46+MAX(0,CA47-'M07'!H46)*IF(AND(BX47&lt;&gt;0,BY47&lt;&gt;0),BY47/BX47,'M07'!V46),CA47*IF(AND(BX47&lt;&gt;0,BY47&lt;&gt;0),BY47/BX47,'M07'!V46))</f>
        <v/>
      </c>
      <c r="CC47" s="7">
        <f>IFERROR(CB47/CA47,0)</f>
        <v/>
      </c>
      <c r="CD47" s="6">
        <f>-'M07'!S46</f>
        <v/>
      </c>
      <c r="CE47" s="6">
        <f>BY47+CB47-CH47</f>
        <v/>
      </c>
      <c r="CF47" s="7">
        <f>IFERROR(CE47/CD47,0)</f>
        <v/>
      </c>
      <c r="CG47" s="6">
        <f>'M07'!T46</f>
        <v/>
      </c>
      <c r="CH47" s="6">
        <f>'M07'!U46</f>
        <v/>
      </c>
      <c r="CI47" s="7">
        <f>IFERROR(CH47/CG47,0)</f>
        <v/>
      </c>
      <c r="CJ47" s="6">
        <f>'M08'!E46</f>
        <v/>
      </c>
      <c r="CK47" s="6">
        <f>'M08'!F46</f>
        <v/>
      </c>
      <c r="CL47" s="7">
        <f>IFERROR(CK47/CJ47,0)</f>
        <v/>
      </c>
      <c r="CM47" s="6">
        <f>'M08'!M46</f>
        <v/>
      </c>
      <c r="CN47" s="6">
        <f>IF('M08'!AG46&gt;0,'M08'!AG46+MAX(0,CM47-'M08'!H46)*IF(AND(CJ47&lt;&gt;0,CK47&lt;&gt;0),CK47/CJ47,'M08'!V46),CM47*IF(AND(CJ47&lt;&gt;0,CK47&lt;&gt;0),CK47/CJ47,'M08'!V46))</f>
        <v/>
      </c>
      <c r="CO47" s="7">
        <f>IFERROR(CN47/CM47,0)</f>
        <v/>
      </c>
      <c r="CP47" s="6">
        <f>-'M08'!S46</f>
        <v/>
      </c>
      <c r="CQ47" s="6">
        <f>CK47+CN47-CT47</f>
        <v/>
      </c>
      <c r="CR47" s="7">
        <f>IFERROR(CQ47/CP47,0)</f>
        <v/>
      </c>
      <c r="CS47" s="6">
        <f>'M08'!T46</f>
        <v/>
      </c>
      <c r="CT47" s="6">
        <f>'M08'!U46</f>
        <v/>
      </c>
      <c r="CU47" s="7">
        <f>IFERROR(CT47/CS47,0)</f>
        <v/>
      </c>
      <c r="CV47" s="6">
        <f>'M09'!E46</f>
        <v/>
      </c>
      <c r="CW47" s="6">
        <f>'M09'!F46</f>
        <v/>
      </c>
      <c r="CX47" s="7">
        <f>IFERROR(CW47/CV47,0)</f>
        <v/>
      </c>
      <c r="CY47" s="6">
        <f>'M09'!M46</f>
        <v/>
      </c>
      <c r="CZ47" s="6">
        <f>IF('M09'!AG46&gt;0,'M09'!AG46+MAX(0,CY47-'M09'!H46)*IF(AND(CV47&lt;&gt;0,CW47&lt;&gt;0),CW47/CV47,'M09'!V46),CY47*IF(AND(CV47&lt;&gt;0,CW47&lt;&gt;0),CW47/CV47,'M09'!V46))</f>
        <v/>
      </c>
      <c r="DA47" s="7">
        <f>IFERROR(CZ47/CY47,0)</f>
        <v/>
      </c>
      <c r="DB47" s="6">
        <f>-'M09'!S46</f>
        <v/>
      </c>
      <c r="DC47" s="6">
        <f>CW47+CZ47-DF47</f>
        <v/>
      </c>
      <c r="DD47" s="7">
        <f>IFERROR(DC47/DB47,0)</f>
        <v/>
      </c>
      <c r="DE47" s="6">
        <f>'M09'!T46</f>
        <v/>
      </c>
      <c r="DF47" s="6">
        <f>'M09'!U46</f>
        <v/>
      </c>
      <c r="DG47" s="7">
        <f>IFERROR(DF47/DE47,0)</f>
        <v/>
      </c>
      <c r="DH47" s="6">
        <f>SUM(J47,V47,AH47,AT47,BF47,BR47,CD47,CP47,DB47)</f>
        <v/>
      </c>
      <c r="DI47" s="6">
        <f>SUM(K47,W47,AI47,AU47,BG47,BS47,CE47,CQ47,DC47)</f>
        <v/>
      </c>
      <c r="DJ47" s="6">
        <f>DH47/9</f>
        <v/>
      </c>
      <c r="DK47" s="6">
        <f>DI47/9</f>
        <v/>
      </c>
      <c r="DL47" s="7">
        <f>IFERROR(DI47/DH47,0)</f>
        <v/>
      </c>
      <c r="DM47" s="7">
        <f>'M09'!V46</f>
        <v/>
      </c>
      <c r="DN47" s="8">
        <f>IFERROR(DL47/DM47-1,0)</f>
        <v/>
      </c>
      <c r="DO47" s="6">
        <f>'M09'!AD46</f>
        <v/>
      </c>
      <c r="DP47" s="6">
        <f>DJ47-DO47</f>
        <v/>
      </c>
      <c r="DQ47" s="9">
        <f>COUNTIF(J47,"&gt;0")+COUNTIF(V47,"&gt;0")+COUNTIF(AH47,"&gt;0")+COUNTIF(AT47,"&gt;0")+COUNTIF(BF47,"&gt;0")+COUNTIF(BR47,"&gt;0")+COUNTIF(CD47,"&gt;0")+COUNTIF(CP47,"&gt;0")+COUNTIF(DB47,"&gt;0")</f>
        <v/>
      </c>
      <c r="DR47" s="6">
        <f>DE47</f>
        <v/>
      </c>
      <c r="DS47" s="10">
        <f>IFERROR(DR47/DJ47,0)</f>
        <v/>
      </c>
      <c r="DT47" s="6">
        <f>D47+SUM(G47,S47,AE47,AQ47,BC47,BO47,CA47,CM47,CY47)-SUM(J47,V47,AH47,AT47,BF47,BR47,CD47,CP47,DB47)-DE47</f>
        <v/>
      </c>
    </row>
    <row r="48">
      <c r="A48">
        <f>'M01'!C47</f>
        <v/>
      </c>
      <c r="B48">
        <f>'M01'!D47</f>
        <v/>
      </c>
      <c r="C48">
        <f>'M01'!A47</f>
        <v/>
      </c>
      <c r="D48" s="6">
        <f>'M01'!E47</f>
        <v/>
      </c>
      <c r="E48" s="6">
        <f>'M01'!F47</f>
        <v/>
      </c>
      <c r="F48" s="7">
        <f>IFERROR(E48/D48,0)</f>
        <v/>
      </c>
      <c r="G48" s="6">
        <f>'M01'!M47</f>
        <v/>
      </c>
      <c r="H48" s="6">
        <f>IF('M01'!AG47&gt;0,'M01'!AG47+MAX(0,G48-'M01'!H47)*IF(AND(D48&lt;&gt;0,E48&lt;&gt;0),E48/D48,'M01'!V47),G48*IF(AND(D48&lt;&gt;0,E48&lt;&gt;0),E48/D48,'M01'!V47))</f>
        <v/>
      </c>
      <c r="I48" s="7">
        <f>IFERROR(H48/G48,0)</f>
        <v/>
      </c>
      <c r="J48" s="6">
        <f>-'M01'!S47</f>
        <v/>
      </c>
      <c r="K48" s="6">
        <f>E48+H48-N48</f>
        <v/>
      </c>
      <c r="L48" s="7">
        <f>IFERROR(K48/J48,0)</f>
        <v/>
      </c>
      <c r="M48" s="6">
        <f>'M01'!T47</f>
        <v/>
      </c>
      <c r="N48" s="6">
        <f>'M01'!U47</f>
        <v/>
      </c>
      <c r="O48" s="7">
        <f>IFERROR(N48/M48,0)</f>
        <v/>
      </c>
      <c r="P48" s="6">
        <f>'M02'!E47</f>
        <v/>
      </c>
      <c r="Q48" s="6">
        <f>'M02'!F47</f>
        <v/>
      </c>
      <c r="R48" s="7">
        <f>IFERROR(Q48/P48,0)</f>
        <v/>
      </c>
      <c r="S48" s="6">
        <f>'M02'!M47</f>
        <v/>
      </c>
      <c r="T48" s="6">
        <f>IF('M02'!AG47&gt;0,'M02'!AG47+MAX(0,S48-'M02'!H47)*IF(AND(P48&lt;&gt;0,Q48&lt;&gt;0),Q48/P48,'M02'!V47),S48*IF(AND(P48&lt;&gt;0,Q48&lt;&gt;0),Q48/P48,'M02'!V47))</f>
        <v/>
      </c>
      <c r="U48" s="7">
        <f>IFERROR(T48/S48,0)</f>
        <v/>
      </c>
      <c r="V48" s="6">
        <f>-'M02'!S47</f>
        <v/>
      </c>
      <c r="W48" s="6">
        <f>Q48+T48-Z48</f>
        <v/>
      </c>
      <c r="X48" s="7">
        <f>IFERROR(W48/V48,0)</f>
        <v/>
      </c>
      <c r="Y48" s="6">
        <f>'M02'!T47</f>
        <v/>
      </c>
      <c r="Z48" s="6">
        <f>'M02'!U47</f>
        <v/>
      </c>
      <c r="AA48" s="7">
        <f>IFERROR(Z48/Y48,0)</f>
        <v/>
      </c>
      <c r="AB48" s="6">
        <f>'M03'!E47</f>
        <v/>
      </c>
      <c r="AC48" s="6">
        <f>'M03'!F47</f>
        <v/>
      </c>
      <c r="AD48" s="7">
        <f>IFERROR(AC48/AB48,0)</f>
        <v/>
      </c>
      <c r="AE48" s="6">
        <f>'M03'!M47</f>
        <v/>
      </c>
      <c r="AF48" s="6">
        <f>IF('M03'!AG47&gt;0,'M03'!AG47+MAX(0,AE48-'M03'!H47)*IF(AND(AB48&lt;&gt;0,AC48&lt;&gt;0),AC48/AB48,'M03'!V47),AE48*IF(AND(AB48&lt;&gt;0,AC48&lt;&gt;0),AC48/AB48,'M03'!V47))</f>
        <v/>
      </c>
      <c r="AG48" s="7">
        <f>IFERROR(AF48/AE48,0)</f>
        <v/>
      </c>
      <c r="AH48" s="6">
        <f>-'M03'!S47</f>
        <v/>
      </c>
      <c r="AI48" s="6">
        <f>AC48+AF48-AL48</f>
        <v/>
      </c>
      <c r="AJ48" s="7">
        <f>IFERROR(AI48/AH48,0)</f>
        <v/>
      </c>
      <c r="AK48" s="6">
        <f>'M03'!T47</f>
        <v/>
      </c>
      <c r="AL48" s="6">
        <f>'M03'!U47</f>
        <v/>
      </c>
      <c r="AM48" s="7">
        <f>IFERROR(AL48/AK48,0)</f>
        <v/>
      </c>
      <c r="AN48" s="6">
        <f>'M04'!E47</f>
        <v/>
      </c>
      <c r="AO48" s="6">
        <f>'M04'!F47</f>
        <v/>
      </c>
      <c r="AP48" s="7">
        <f>IFERROR(AO48/AN48,0)</f>
        <v/>
      </c>
      <c r="AQ48" s="6">
        <f>'M04'!M47</f>
        <v/>
      </c>
      <c r="AR48" s="6">
        <f>IF('M04'!AG47&gt;0,'M04'!AG47+MAX(0,AQ48-'M04'!H47)*IF(AND(AN48&lt;&gt;0,AO48&lt;&gt;0),AO48/AN48,'M04'!V47),AQ48*IF(AND(AN48&lt;&gt;0,AO48&lt;&gt;0),AO48/AN48,'M04'!V47))</f>
        <v/>
      </c>
      <c r="AS48" s="7">
        <f>IFERROR(AR48/AQ48,0)</f>
        <v/>
      </c>
      <c r="AT48" s="6">
        <f>-'M04'!S47</f>
        <v/>
      </c>
      <c r="AU48" s="6">
        <f>AO48+AR48-AX48</f>
        <v/>
      </c>
      <c r="AV48" s="7">
        <f>IFERROR(AU48/AT48,0)</f>
        <v/>
      </c>
      <c r="AW48" s="6">
        <f>'M04'!T47</f>
        <v/>
      </c>
      <c r="AX48" s="6">
        <f>'M04'!U47</f>
        <v/>
      </c>
      <c r="AY48" s="7">
        <f>IFERROR(AX48/AW48,0)</f>
        <v/>
      </c>
      <c r="AZ48" s="6">
        <f>'M05'!E47</f>
        <v/>
      </c>
      <c r="BA48" s="6">
        <f>'M05'!F47</f>
        <v/>
      </c>
      <c r="BB48" s="7">
        <f>IFERROR(BA48/AZ48,0)</f>
        <v/>
      </c>
      <c r="BC48" s="6">
        <f>'M05'!M47</f>
        <v/>
      </c>
      <c r="BD48" s="6">
        <f>IF('M05'!AG47&gt;0,'M05'!AG47+MAX(0,BC48-'M05'!H47)*IF(AND(AZ48&lt;&gt;0,BA48&lt;&gt;0),BA48/AZ48,'M05'!V47),BC48*IF(AND(AZ48&lt;&gt;0,BA48&lt;&gt;0),BA48/AZ48,'M05'!V47))</f>
        <v/>
      </c>
      <c r="BE48" s="7">
        <f>IFERROR(BD48/BC48,0)</f>
        <v/>
      </c>
      <c r="BF48" s="6">
        <f>-'M05'!S47</f>
        <v/>
      </c>
      <c r="BG48" s="6">
        <f>BA48+BD48-BJ48</f>
        <v/>
      </c>
      <c r="BH48" s="7">
        <f>IFERROR(BG48/BF48,0)</f>
        <v/>
      </c>
      <c r="BI48" s="6">
        <f>'M05'!T47</f>
        <v/>
      </c>
      <c r="BJ48" s="6">
        <f>'M05'!U47</f>
        <v/>
      </c>
      <c r="BK48" s="7">
        <f>IFERROR(BJ48/BI48,0)</f>
        <v/>
      </c>
      <c r="BL48" s="6">
        <f>'M06'!E47</f>
        <v/>
      </c>
      <c r="BM48" s="6">
        <f>'M06'!F47</f>
        <v/>
      </c>
      <c r="BN48" s="7">
        <f>IFERROR(BM48/BL48,0)</f>
        <v/>
      </c>
      <c r="BO48" s="6">
        <f>'M06'!M47</f>
        <v/>
      </c>
      <c r="BP48" s="6">
        <f>IF('M06'!AG47&gt;0,'M06'!AG47+MAX(0,BO48-'M06'!H47)*IF(AND(BL48&lt;&gt;0,BM48&lt;&gt;0),BM48/BL48,'M06'!V47),BO48*IF(AND(BL48&lt;&gt;0,BM48&lt;&gt;0),BM48/BL48,'M06'!V47))</f>
        <v/>
      </c>
      <c r="BQ48" s="7">
        <f>IFERROR(BP48/BO48,0)</f>
        <v/>
      </c>
      <c r="BR48" s="6">
        <f>-'M06'!S47</f>
        <v/>
      </c>
      <c r="BS48" s="6">
        <f>BM48+BP48-BV48</f>
        <v/>
      </c>
      <c r="BT48" s="7">
        <f>IFERROR(BS48/BR48,0)</f>
        <v/>
      </c>
      <c r="BU48" s="6">
        <f>'M06'!T47</f>
        <v/>
      </c>
      <c r="BV48" s="6">
        <f>'M06'!U47</f>
        <v/>
      </c>
      <c r="BW48" s="7">
        <f>IFERROR(BV48/BU48,0)</f>
        <v/>
      </c>
      <c r="BX48" s="6">
        <f>'M07'!E47</f>
        <v/>
      </c>
      <c r="BY48" s="6">
        <f>'M07'!F47</f>
        <v/>
      </c>
      <c r="BZ48" s="7">
        <f>IFERROR(BY48/BX48,0)</f>
        <v/>
      </c>
      <c r="CA48" s="6">
        <f>'M07'!M47</f>
        <v/>
      </c>
      <c r="CB48" s="6">
        <f>IF('M07'!AG47&gt;0,'M07'!AG47+MAX(0,CA48-'M07'!H47)*IF(AND(BX48&lt;&gt;0,BY48&lt;&gt;0),BY48/BX48,'M07'!V47),CA48*IF(AND(BX48&lt;&gt;0,BY48&lt;&gt;0),BY48/BX48,'M07'!V47))</f>
        <v/>
      </c>
      <c r="CC48" s="7">
        <f>IFERROR(CB48/CA48,0)</f>
        <v/>
      </c>
      <c r="CD48" s="6">
        <f>-'M07'!S47</f>
        <v/>
      </c>
      <c r="CE48" s="6">
        <f>BY48+CB48-CH48</f>
        <v/>
      </c>
      <c r="CF48" s="7">
        <f>IFERROR(CE48/CD48,0)</f>
        <v/>
      </c>
      <c r="CG48" s="6">
        <f>'M07'!T47</f>
        <v/>
      </c>
      <c r="CH48" s="6">
        <f>'M07'!U47</f>
        <v/>
      </c>
      <c r="CI48" s="7">
        <f>IFERROR(CH48/CG48,0)</f>
        <v/>
      </c>
      <c r="CJ48" s="6">
        <f>'M08'!E47</f>
        <v/>
      </c>
      <c r="CK48" s="6">
        <f>'M08'!F47</f>
        <v/>
      </c>
      <c r="CL48" s="7">
        <f>IFERROR(CK48/CJ48,0)</f>
        <v/>
      </c>
      <c r="CM48" s="6">
        <f>'M08'!M47</f>
        <v/>
      </c>
      <c r="CN48" s="6">
        <f>IF('M08'!AG47&gt;0,'M08'!AG47+MAX(0,CM48-'M08'!H47)*IF(AND(CJ48&lt;&gt;0,CK48&lt;&gt;0),CK48/CJ48,'M08'!V47),CM48*IF(AND(CJ48&lt;&gt;0,CK48&lt;&gt;0),CK48/CJ48,'M08'!V47))</f>
        <v/>
      </c>
      <c r="CO48" s="7">
        <f>IFERROR(CN48/CM48,0)</f>
        <v/>
      </c>
      <c r="CP48" s="6">
        <f>-'M08'!S47</f>
        <v/>
      </c>
      <c r="CQ48" s="6">
        <f>CK48+CN48-CT48</f>
        <v/>
      </c>
      <c r="CR48" s="7">
        <f>IFERROR(CQ48/CP48,0)</f>
        <v/>
      </c>
      <c r="CS48" s="6">
        <f>'M08'!T47</f>
        <v/>
      </c>
      <c r="CT48" s="6">
        <f>'M08'!U47</f>
        <v/>
      </c>
      <c r="CU48" s="7">
        <f>IFERROR(CT48/CS48,0)</f>
        <v/>
      </c>
      <c r="CV48" s="6">
        <f>'M09'!E47</f>
        <v/>
      </c>
      <c r="CW48" s="6">
        <f>'M09'!F47</f>
        <v/>
      </c>
      <c r="CX48" s="7">
        <f>IFERROR(CW48/CV48,0)</f>
        <v/>
      </c>
      <c r="CY48" s="6">
        <f>'M09'!M47</f>
        <v/>
      </c>
      <c r="CZ48" s="6">
        <f>IF('M09'!AG47&gt;0,'M09'!AG47+MAX(0,CY48-'M09'!H47)*IF(AND(CV48&lt;&gt;0,CW48&lt;&gt;0),CW48/CV48,'M09'!V47),CY48*IF(AND(CV48&lt;&gt;0,CW48&lt;&gt;0),CW48/CV48,'M09'!V47))</f>
        <v/>
      </c>
      <c r="DA48" s="7">
        <f>IFERROR(CZ48/CY48,0)</f>
        <v/>
      </c>
      <c r="DB48" s="6">
        <f>-'M09'!S47</f>
        <v/>
      </c>
      <c r="DC48" s="6">
        <f>CW48+CZ48-DF48</f>
        <v/>
      </c>
      <c r="DD48" s="7">
        <f>IFERROR(DC48/DB48,0)</f>
        <v/>
      </c>
      <c r="DE48" s="6">
        <f>'M09'!T47</f>
        <v/>
      </c>
      <c r="DF48" s="6">
        <f>'M09'!U47</f>
        <v/>
      </c>
      <c r="DG48" s="7">
        <f>IFERROR(DF48/DE48,0)</f>
        <v/>
      </c>
      <c r="DH48" s="6">
        <f>SUM(J48,V48,AH48,AT48,BF48,BR48,CD48,CP48,DB48)</f>
        <v/>
      </c>
      <c r="DI48" s="6">
        <f>SUM(K48,W48,AI48,AU48,BG48,BS48,CE48,CQ48,DC48)</f>
        <v/>
      </c>
      <c r="DJ48" s="6">
        <f>DH48/9</f>
        <v/>
      </c>
      <c r="DK48" s="6">
        <f>DI48/9</f>
        <v/>
      </c>
      <c r="DL48" s="7">
        <f>IFERROR(DI48/DH48,0)</f>
        <v/>
      </c>
      <c r="DM48" s="7">
        <f>'M09'!V47</f>
        <v/>
      </c>
      <c r="DN48" s="8">
        <f>IFERROR(DL48/DM48-1,0)</f>
        <v/>
      </c>
      <c r="DO48" s="6">
        <f>'M09'!AD47</f>
        <v/>
      </c>
      <c r="DP48" s="6">
        <f>DJ48-DO48</f>
        <v/>
      </c>
      <c r="DQ48" s="9">
        <f>COUNTIF(J48,"&gt;0")+COUNTIF(V48,"&gt;0")+COUNTIF(AH48,"&gt;0")+COUNTIF(AT48,"&gt;0")+COUNTIF(BF48,"&gt;0")+COUNTIF(BR48,"&gt;0")+COUNTIF(CD48,"&gt;0")+COUNTIF(CP48,"&gt;0")+COUNTIF(DB48,"&gt;0")</f>
        <v/>
      </c>
      <c r="DR48" s="6">
        <f>DE48</f>
        <v/>
      </c>
      <c r="DS48" s="10">
        <f>IFERROR(DR48/DJ48,0)</f>
        <v/>
      </c>
      <c r="DT48" s="6">
        <f>D48+SUM(G48,S48,AE48,AQ48,BC48,BO48,CA48,CM48,CY48)-SUM(J48,V48,AH48,AT48,BF48,BR48,CD48,CP48,DB48)-DE48</f>
        <v/>
      </c>
    </row>
    <row r="49">
      <c r="A49">
        <f>'M01'!C48</f>
        <v/>
      </c>
      <c r="B49">
        <f>'M01'!D48</f>
        <v/>
      </c>
      <c r="C49">
        <f>'M01'!A48</f>
        <v/>
      </c>
      <c r="D49" s="6">
        <f>'M01'!E48</f>
        <v/>
      </c>
      <c r="E49" s="6">
        <f>'M01'!F48</f>
        <v/>
      </c>
      <c r="F49" s="7">
        <f>IFERROR(E49/D49,0)</f>
        <v/>
      </c>
      <c r="G49" s="6">
        <f>'M01'!M48</f>
        <v/>
      </c>
      <c r="H49" s="6">
        <f>IF('M01'!AG48&gt;0,'M01'!AG48+MAX(0,G49-'M01'!H48)*IF(AND(D49&lt;&gt;0,E49&lt;&gt;0),E49/D49,'M01'!V48),G49*IF(AND(D49&lt;&gt;0,E49&lt;&gt;0),E49/D49,'M01'!V48))</f>
        <v/>
      </c>
      <c r="I49" s="7">
        <f>IFERROR(H49/G49,0)</f>
        <v/>
      </c>
      <c r="J49" s="6">
        <f>-'M01'!S48</f>
        <v/>
      </c>
      <c r="K49" s="6">
        <f>E49+H49-N49</f>
        <v/>
      </c>
      <c r="L49" s="7">
        <f>IFERROR(K49/J49,0)</f>
        <v/>
      </c>
      <c r="M49" s="6">
        <f>'M01'!T48</f>
        <v/>
      </c>
      <c r="N49" s="6">
        <f>'M01'!U48</f>
        <v/>
      </c>
      <c r="O49" s="7">
        <f>IFERROR(N49/M49,0)</f>
        <v/>
      </c>
      <c r="P49" s="6">
        <f>'M02'!E48</f>
        <v/>
      </c>
      <c r="Q49" s="6">
        <f>'M02'!F48</f>
        <v/>
      </c>
      <c r="R49" s="7">
        <f>IFERROR(Q49/P49,0)</f>
        <v/>
      </c>
      <c r="S49" s="6">
        <f>'M02'!M48</f>
        <v/>
      </c>
      <c r="T49" s="6">
        <f>IF('M02'!AG48&gt;0,'M02'!AG48+MAX(0,S49-'M02'!H48)*IF(AND(P49&lt;&gt;0,Q49&lt;&gt;0),Q49/P49,'M02'!V48),S49*IF(AND(P49&lt;&gt;0,Q49&lt;&gt;0),Q49/P49,'M02'!V48))</f>
        <v/>
      </c>
      <c r="U49" s="7">
        <f>IFERROR(T49/S49,0)</f>
        <v/>
      </c>
      <c r="V49" s="6">
        <f>-'M02'!S48</f>
        <v/>
      </c>
      <c r="W49" s="6">
        <f>Q49+T49-Z49</f>
        <v/>
      </c>
      <c r="X49" s="7">
        <f>IFERROR(W49/V49,0)</f>
        <v/>
      </c>
      <c r="Y49" s="6">
        <f>'M02'!T48</f>
        <v/>
      </c>
      <c r="Z49" s="6">
        <f>'M02'!U48</f>
        <v/>
      </c>
      <c r="AA49" s="7">
        <f>IFERROR(Z49/Y49,0)</f>
        <v/>
      </c>
      <c r="AB49" s="6">
        <f>'M03'!E48</f>
        <v/>
      </c>
      <c r="AC49" s="6">
        <f>'M03'!F48</f>
        <v/>
      </c>
      <c r="AD49" s="7">
        <f>IFERROR(AC49/AB49,0)</f>
        <v/>
      </c>
      <c r="AE49" s="6">
        <f>'M03'!M48</f>
        <v/>
      </c>
      <c r="AF49" s="6">
        <f>IF('M03'!AG48&gt;0,'M03'!AG48+MAX(0,AE49-'M03'!H48)*IF(AND(AB49&lt;&gt;0,AC49&lt;&gt;0),AC49/AB49,'M03'!V48),AE49*IF(AND(AB49&lt;&gt;0,AC49&lt;&gt;0),AC49/AB49,'M03'!V48))</f>
        <v/>
      </c>
      <c r="AG49" s="7">
        <f>IFERROR(AF49/AE49,0)</f>
        <v/>
      </c>
      <c r="AH49" s="6">
        <f>-'M03'!S48</f>
        <v/>
      </c>
      <c r="AI49" s="6">
        <f>AC49+AF49-AL49</f>
        <v/>
      </c>
      <c r="AJ49" s="7">
        <f>IFERROR(AI49/AH49,0)</f>
        <v/>
      </c>
      <c r="AK49" s="6">
        <f>'M03'!T48</f>
        <v/>
      </c>
      <c r="AL49" s="6">
        <f>'M03'!U48</f>
        <v/>
      </c>
      <c r="AM49" s="7">
        <f>IFERROR(AL49/AK49,0)</f>
        <v/>
      </c>
      <c r="AN49" s="6">
        <f>'M04'!E48</f>
        <v/>
      </c>
      <c r="AO49" s="6">
        <f>'M04'!F48</f>
        <v/>
      </c>
      <c r="AP49" s="7">
        <f>IFERROR(AO49/AN49,0)</f>
        <v/>
      </c>
      <c r="AQ49" s="6">
        <f>'M04'!M48</f>
        <v/>
      </c>
      <c r="AR49" s="6">
        <f>IF('M04'!AG48&gt;0,'M04'!AG48+MAX(0,AQ49-'M04'!H48)*IF(AND(AN49&lt;&gt;0,AO49&lt;&gt;0),AO49/AN49,'M04'!V48),AQ49*IF(AND(AN49&lt;&gt;0,AO49&lt;&gt;0),AO49/AN49,'M04'!V48))</f>
        <v/>
      </c>
      <c r="AS49" s="7">
        <f>IFERROR(AR49/AQ49,0)</f>
        <v/>
      </c>
      <c r="AT49" s="6">
        <f>-'M04'!S48</f>
        <v/>
      </c>
      <c r="AU49" s="6">
        <f>AO49+AR49-AX49</f>
        <v/>
      </c>
      <c r="AV49" s="7">
        <f>IFERROR(AU49/AT49,0)</f>
        <v/>
      </c>
      <c r="AW49" s="6">
        <f>'M04'!T48</f>
        <v/>
      </c>
      <c r="AX49" s="6">
        <f>'M04'!U48</f>
        <v/>
      </c>
      <c r="AY49" s="7">
        <f>IFERROR(AX49/AW49,0)</f>
        <v/>
      </c>
      <c r="AZ49" s="6">
        <f>'M05'!E48</f>
        <v/>
      </c>
      <c r="BA49" s="6">
        <f>'M05'!F48</f>
        <v/>
      </c>
      <c r="BB49" s="7">
        <f>IFERROR(BA49/AZ49,0)</f>
        <v/>
      </c>
      <c r="BC49" s="6">
        <f>'M05'!M48</f>
        <v/>
      </c>
      <c r="BD49" s="6">
        <f>IF('M05'!AG48&gt;0,'M05'!AG48+MAX(0,BC49-'M05'!H48)*IF(AND(AZ49&lt;&gt;0,BA49&lt;&gt;0),BA49/AZ49,'M05'!V48),BC49*IF(AND(AZ49&lt;&gt;0,BA49&lt;&gt;0),BA49/AZ49,'M05'!V48))</f>
        <v/>
      </c>
      <c r="BE49" s="7">
        <f>IFERROR(BD49/BC49,0)</f>
        <v/>
      </c>
      <c r="BF49" s="6">
        <f>-'M05'!S48</f>
        <v/>
      </c>
      <c r="BG49" s="6">
        <f>BA49+BD49-BJ49</f>
        <v/>
      </c>
      <c r="BH49" s="7">
        <f>IFERROR(BG49/BF49,0)</f>
        <v/>
      </c>
      <c r="BI49" s="6">
        <f>'M05'!T48</f>
        <v/>
      </c>
      <c r="BJ49" s="6">
        <f>'M05'!U48</f>
        <v/>
      </c>
      <c r="BK49" s="7">
        <f>IFERROR(BJ49/BI49,0)</f>
        <v/>
      </c>
      <c r="BL49" s="6">
        <f>'M06'!E48</f>
        <v/>
      </c>
      <c r="BM49" s="6">
        <f>'M06'!F48</f>
        <v/>
      </c>
      <c r="BN49" s="7">
        <f>IFERROR(BM49/BL49,0)</f>
        <v/>
      </c>
      <c r="BO49" s="6">
        <f>'M06'!M48</f>
        <v/>
      </c>
      <c r="BP49" s="6">
        <f>IF('M06'!AG48&gt;0,'M06'!AG48+MAX(0,BO49-'M06'!H48)*IF(AND(BL49&lt;&gt;0,BM49&lt;&gt;0),BM49/BL49,'M06'!V48),BO49*IF(AND(BL49&lt;&gt;0,BM49&lt;&gt;0),BM49/BL49,'M06'!V48))</f>
        <v/>
      </c>
      <c r="BQ49" s="7">
        <f>IFERROR(BP49/BO49,0)</f>
        <v/>
      </c>
      <c r="BR49" s="6">
        <f>-'M06'!S48</f>
        <v/>
      </c>
      <c r="BS49" s="6">
        <f>BM49+BP49-BV49</f>
        <v/>
      </c>
      <c r="BT49" s="7">
        <f>IFERROR(BS49/BR49,0)</f>
        <v/>
      </c>
      <c r="BU49" s="6">
        <f>'M06'!T48</f>
        <v/>
      </c>
      <c r="BV49" s="6">
        <f>'M06'!U48</f>
        <v/>
      </c>
      <c r="BW49" s="7">
        <f>IFERROR(BV49/BU49,0)</f>
        <v/>
      </c>
      <c r="BX49" s="6">
        <f>'M07'!E48</f>
        <v/>
      </c>
      <c r="BY49" s="6">
        <f>'M07'!F48</f>
        <v/>
      </c>
      <c r="BZ49" s="7">
        <f>IFERROR(BY49/BX49,0)</f>
        <v/>
      </c>
      <c r="CA49" s="6">
        <f>'M07'!M48</f>
        <v/>
      </c>
      <c r="CB49" s="6">
        <f>IF('M07'!AG48&gt;0,'M07'!AG48+MAX(0,CA49-'M07'!H48)*IF(AND(BX49&lt;&gt;0,BY49&lt;&gt;0),BY49/BX49,'M07'!V48),CA49*IF(AND(BX49&lt;&gt;0,BY49&lt;&gt;0),BY49/BX49,'M07'!V48))</f>
        <v/>
      </c>
      <c r="CC49" s="7">
        <f>IFERROR(CB49/CA49,0)</f>
        <v/>
      </c>
      <c r="CD49" s="6">
        <f>-'M07'!S48</f>
        <v/>
      </c>
      <c r="CE49" s="6">
        <f>BY49+CB49-CH49</f>
        <v/>
      </c>
      <c r="CF49" s="7">
        <f>IFERROR(CE49/CD49,0)</f>
        <v/>
      </c>
      <c r="CG49" s="6">
        <f>'M07'!T48</f>
        <v/>
      </c>
      <c r="CH49" s="6">
        <f>'M07'!U48</f>
        <v/>
      </c>
      <c r="CI49" s="7">
        <f>IFERROR(CH49/CG49,0)</f>
        <v/>
      </c>
      <c r="CJ49" s="6">
        <f>'M08'!E48</f>
        <v/>
      </c>
      <c r="CK49" s="6">
        <f>'M08'!F48</f>
        <v/>
      </c>
      <c r="CL49" s="7">
        <f>IFERROR(CK49/CJ49,0)</f>
        <v/>
      </c>
      <c r="CM49" s="6">
        <f>'M08'!M48</f>
        <v/>
      </c>
      <c r="CN49" s="6">
        <f>IF('M08'!AG48&gt;0,'M08'!AG48+MAX(0,CM49-'M08'!H48)*IF(AND(CJ49&lt;&gt;0,CK49&lt;&gt;0),CK49/CJ49,'M08'!V48),CM49*IF(AND(CJ49&lt;&gt;0,CK49&lt;&gt;0),CK49/CJ49,'M08'!V48))</f>
        <v/>
      </c>
      <c r="CO49" s="7">
        <f>IFERROR(CN49/CM49,0)</f>
        <v/>
      </c>
      <c r="CP49" s="6">
        <f>-'M08'!S48</f>
        <v/>
      </c>
      <c r="CQ49" s="6">
        <f>CK49+CN49-CT49</f>
        <v/>
      </c>
      <c r="CR49" s="7">
        <f>IFERROR(CQ49/CP49,0)</f>
        <v/>
      </c>
      <c r="CS49" s="6">
        <f>'M08'!T48</f>
        <v/>
      </c>
      <c r="CT49" s="6">
        <f>'M08'!U48</f>
        <v/>
      </c>
      <c r="CU49" s="7">
        <f>IFERROR(CT49/CS49,0)</f>
        <v/>
      </c>
      <c r="CV49" s="6">
        <f>'M09'!E48</f>
        <v/>
      </c>
      <c r="CW49" s="6">
        <f>'M09'!F48</f>
        <v/>
      </c>
      <c r="CX49" s="7">
        <f>IFERROR(CW49/CV49,0)</f>
        <v/>
      </c>
      <c r="CY49" s="6">
        <f>'M09'!M48</f>
        <v/>
      </c>
      <c r="CZ49" s="6">
        <f>IF('M09'!AG48&gt;0,'M09'!AG48+MAX(0,CY49-'M09'!H48)*IF(AND(CV49&lt;&gt;0,CW49&lt;&gt;0),CW49/CV49,'M09'!V48),CY49*IF(AND(CV49&lt;&gt;0,CW49&lt;&gt;0),CW49/CV49,'M09'!V48))</f>
        <v/>
      </c>
      <c r="DA49" s="7">
        <f>IFERROR(CZ49/CY49,0)</f>
        <v/>
      </c>
      <c r="DB49" s="6">
        <f>-'M09'!S48</f>
        <v/>
      </c>
      <c r="DC49" s="6">
        <f>CW49+CZ49-DF49</f>
        <v/>
      </c>
      <c r="DD49" s="7">
        <f>IFERROR(DC49/DB49,0)</f>
        <v/>
      </c>
      <c r="DE49" s="6">
        <f>'M09'!T48</f>
        <v/>
      </c>
      <c r="DF49" s="6">
        <f>'M09'!U48</f>
        <v/>
      </c>
      <c r="DG49" s="7">
        <f>IFERROR(DF49/DE49,0)</f>
        <v/>
      </c>
      <c r="DH49" s="6">
        <f>SUM(J49,V49,AH49,AT49,BF49,BR49,CD49,CP49,DB49)</f>
        <v/>
      </c>
      <c r="DI49" s="6">
        <f>SUM(K49,W49,AI49,AU49,BG49,BS49,CE49,CQ49,DC49)</f>
        <v/>
      </c>
      <c r="DJ49" s="6">
        <f>DH49/9</f>
        <v/>
      </c>
      <c r="DK49" s="6">
        <f>DI49/9</f>
        <v/>
      </c>
      <c r="DL49" s="7">
        <f>IFERROR(DI49/DH49,0)</f>
        <v/>
      </c>
      <c r="DM49" s="7">
        <f>'M09'!V48</f>
        <v/>
      </c>
      <c r="DN49" s="8">
        <f>IFERROR(DL49/DM49-1,0)</f>
        <v/>
      </c>
      <c r="DO49" s="6">
        <f>'M09'!AD48</f>
        <v/>
      </c>
      <c r="DP49" s="6">
        <f>DJ49-DO49</f>
        <v/>
      </c>
      <c r="DQ49" s="9">
        <f>COUNTIF(J49,"&gt;0")+COUNTIF(V49,"&gt;0")+COUNTIF(AH49,"&gt;0")+COUNTIF(AT49,"&gt;0")+COUNTIF(BF49,"&gt;0")+COUNTIF(BR49,"&gt;0")+COUNTIF(CD49,"&gt;0")+COUNTIF(CP49,"&gt;0")+COUNTIF(DB49,"&gt;0")</f>
        <v/>
      </c>
      <c r="DR49" s="6">
        <f>DE49</f>
        <v/>
      </c>
      <c r="DS49" s="10">
        <f>IFERROR(DR49/DJ49,0)</f>
        <v/>
      </c>
      <c r="DT49" s="6">
        <f>D49+SUM(G49,S49,AE49,AQ49,BC49,BO49,CA49,CM49,CY49)-SUM(J49,V49,AH49,AT49,BF49,BR49,CD49,CP49,DB49)-DE49</f>
        <v/>
      </c>
    </row>
    <row r="50">
      <c r="A50">
        <f>'M01'!C49</f>
        <v/>
      </c>
      <c r="B50">
        <f>'M01'!D49</f>
        <v/>
      </c>
      <c r="C50">
        <f>'M01'!A49</f>
        <v/>
      </c>
      <c r="D50" s="6">
        <f>'M01'!E49</f>
        <v/>
      </c>
      <c r="E50" s="6">
        <f>'M01'!F49</f>
        <v/>
      </c>
      <c r="F50" s="7">
        <f>IFERROR(E50/D50,0)</f>
        <v/>
      </c>
      <c r="G50" s="6">
        <f>'M01'!M49</f>
        <v/>
      </c>
      <c r="H50" s="6">
        <f>IF('M01'!AG49&gt;0,'M01'!AG49+MAX(0,G50-'M01'!H49)*IF(AND(D50&lt;&gt;0,E50&lt;&gt;0),E50/D50,'M01'!V49),G50*IF(AND(D50&lt;&gt;0,E50&lt;&gt;0),E50/D50,'M01'!V49))</f>
        <v/>
      </c>
      <c r="I50" s="7">
        <f>IFERROR(H50/G50,0)</f>
        <v/>
      </c>
      <c r="J50" s="6">
        <f>-'M01'!S49</f>
        <v/>
      </c>
      <c r="K50" s="6">
        <f>E50+H50-N50</f>
        <v/>
      </c>
      <c r="L50" s="7">
        <f>IFERROR(K50/J50,0)</f>
        <v/>
      </c>
      <c r="M50" s="6">
        <f>'M01'!T49</f>
        <v/>
      </c>
      <c r="N50" s="6">
        <f>'M01'!U49</f>
        <v/>
      </c>
      <c r="O50" s="7">
        <f>IFERROR(N50/M50,0)</f>
        <v/>
      </c>
      <c r="P50" s="6">
        <f>'M02'!E49</f>
        <v/>
      </c>
      <c r="Q50" s="6">
        <f>'M02'!F49</f>
        <v/>
      </c>
      <c r="R50" s="7">
        <f>IFERROR(Q50/P50,0)</f>
        <v/>
      </c>
      <c r="S50" s="6">
        <f>'M02'!M49</f>
        <v/>
      </c>
      <c r="T50" s="6">
        <f>IF('M02'!AG49&gt;0,'M02'!AG49+MAX(0,S50-'M02'!H49)*IF(AND(P50&lt;&gt;0,Q50&lt;&gt;0),Q50/P50,'M02'!V49),S50*IF(AND(P50&lt;&gt;0,Q50&lt;&gt;0),Q50/P50,'M02'!V49))</f>
        <v/>
      </c>
      <c r="U50" s="7">
        <f>IFERROR(T50/S50,0)</f>
        <v/>
      </c>
      <c r="V50" s="6">
        <f>-'M02'!S49</f>
        <v/>
      </c>
      <c r="W50" s="6">
        <f>Q50+T50-Z50</f>
        <v/>
      </c>
      <c r="X50" s="7">
        <f>IFERROR(W50/V50,0)</f>
        <v/>
      </c>
      <c r="Y50" s="6">
        <f>'M02'!T49</f>
        <v/>
      </c>
      <c r="Z50" s="6">
        <f>'M02'!U49</f>
        <v/>
      </c>
      <c r="AA50" s="7">
        <f>IFERROR(Z50/Y50,0)</f>
        <v/>
      </c>
      <c r="AB50" s="6">
        <f>'M03'!E49</f>
        <v/>
      </c>
      <c r="AC50" s="6">
        <f>'M03'!F49</f>
        <v/>
      </c>
      <c r="AD50" s="7">
        <f>IFERROR(AC50/AB50,0)</f>
        <v/>
      </c>
      <c r="AE50" s="6">
        <f>'M03'!M49</f>
        <v/>
      </c>
      <c r="AF50" s="6">
        <f>IF('M03'!AG49&gt;0,'M03'!AG49+MAX(0,AE50-'M03'!H49)*IF(AND(AB50&lt;&gt;0,AC50&lt;&gt;0),AC50/AB50,'M03'!V49),AE50*IF(AND(AB50&lt;&gt;0,AC50&lt;&gt;0),AC50/AB50,'M03'!V49))</f>
        <v/>
      </c>
      <c r="AG50" s="7">
        <f>IFERROR(AF50/AE50,0)</f>
        <v/>
      </c>
      <c r="AH50" s="6">
        <f>-'M03'!S49</f>
        <v/>
      </c>
      <c r="AI50" s="6">
        <f>AC50+AF50-AL50</f>
        <v/>
      </c>
      <c r="AJ50" s="7">
        <f>IFERROR(AI50/AH50,0)</f>
        <v/>
      </c>
      <c r="AK50" s="6">
        <f>'M03'!T49</f>
        <v/>
      </c>
      <c r="AL50" s="6">
        <f>'M03'!U49</f>
        <v/>
      </c>
      <c r="AM50" s="7">
        <f>IFERROR(AL50/AK50,0)</f>
        <v/>
      </c>
      <c r="AN50" s="6">
        <f>'M04'!E49</f>
        <v/>
      </c>
      <c r="AO50" s="6">
        <f>'M04'!F49</f>
        <v/>
      </c>
      <c r="AP50" s="7">
        <f>IFERROR(AO50/AN50,0)</f>
        <v/>
      </c>
      <c r="AQ50" s="6">
        <f>'M04'!M49</f>
        <v/>
      </c>
      <c r="AR50" s="6">
        <f>IF('M04'!AG49&gt;0,'M04'!AG49+MAX(0,AQ50-'M04'!H49)*IF(AND(AN50&lt;&gt;0,AO50&lt;&gt;0),AO50/AN50,'M04'!V49),AQ50*IF(AND(AN50&lt;&gt;0,AO50&lt;&gt;0),AO50/AN50,'M04'!V49))</f>
        <v/>
      </c>
      <c r="AS50" s="7">
        <f>IFERROR(AR50/AQ50,0)</f>
        <v/>
      </c>
      <c r="AT50" s="6">
        <f>-'M04'!S49</f>
        <v/>
      </c>
      <c r="AU50" s="6">
        <f>AO50+AR50-AX50</f>
        <v/>
      </c>
      <c r="AV50" s="7">
        <f>IFERROR(AU50/AT50,0)</f>
        <v/>
      </c>
      <c r="AW50" s="6">
        <f>'M04'!T49</f>
        <v/>
      </c>
      <c r="AX50" s="6">
        <f>'M04'!U49</f>
        <v/>
      </c>
      <c r="AY50" s="7">
        <f>IFERROR(AX50/AW50,0)</f>
        <v/>
      </c>
      <c r="AZ50" s="6">
        <f>'M05'!E49</f>
        <v/>
      </c>
      <c r="BA50" s="6">
        <f>'M05'!F49</f>
        <v/>
      </c>
      <c r="BB50" s="7">
        <f>IFERROR(BA50/AZ50,0)</f>
        <v/>
      </c>
      <c r="BC50" s="6">
        <f>'M05'!M49</f>
        <v/>
      </c>
      <c r="BD50" s="6">
        <f>IF('M05'!AG49&gt;0,'M05'!AG49+MAX(0,BC50-'M05'!H49)*IF(AND(AZ50&lt;&gt;0,BA50&lt;&gt;0),BA50/AZ50,'M05'!V49),BC50*IF(AND(AZ50&lt;&gt;0,BA50&lt;&gt;0),BA50/AZ50,'M05'!V49))</f>
        <v/>
      </c>
      <c r="BE50" s="7">
        <f>IFERROR(BD50/BC50,0)</f>
        <v/>
      </c>
      <c r="BF50" s="6">
        <f>-'M05'!S49</f>
        <v/>
      </c>
      <c r="BG50" s="6">
        <f>BA50+BD50-BJ50</f>
        <v/>
      </c>
      <c r="BH50" s="7">
        <f>IFERROR(BG50/BF50,0)</f>
        <v/>
      </c>
      <c r="BI50" s="6">
        <f>'M05'!T49</f>
        <v/>
      </c>
      <c r="BJ50" s="6">
        <f>'M05'!U49</f>
        <v/>
      </c>
      <c r="BK50" s="7">
        <f>IFERROR(BJ50/BI50,0)</f>
        <v/>
      </c>
      <c r="BL50" s="6">
        <f>'M06'!E49</f>
        <v/>
      </c>
      <c r="BM50" s="6">
        <f>'M06'!F49</f>
        <v/>
      </c>
      <c r="BN50" s="7">
        <f>IFERROR(BM50/BL50,0)</f>
        <v/>
      </c>
      <c r="BO50" s="6">
        <f>'M06'!M49</f>
        <v/>
      </c>
      <c r="BP50" s="6">
        <f>IF('M06'!AG49&gt;0,'M06'!AG49+MAX(0,BO50-'M06'!H49)*IF(AND(BL50&lt;&gt;0,BM50&lt;&gt;0),BM50/BL50,'M06'!V49),BO50*IF(AND(BL50&lt;&gt;0,BM50&lt;&gt;0),BM50/BL50,'M06'!V49))</f>
        <v/>
      </c>
      <c r="BQ50" s="7">
        <f>IFERROR(BP50/BO50,0)</f>
        <v/>
      </c>
      <c r="BR50" s="6">
        <f>-'M06'!S49</f>
        <v/>
      </c>
      <c r="BS50" s="6">
        <f>BM50+BP50-BV50</f>
        <v/>
      </c>
      <c r="BT50" s="7">
        <f>IFERROR(BS50/BR50,0)</f>
        <v/>
      </c>
      <c r="BU50" s="6">
        <f>'M06'!T49</f>
        <v/>
      </c>
      <c r="BV50" s="6">
        <f>'M06'!U49</f>
        <v/>
      </c>
      <c r="BW50" s="7">
        <f>IFERROR(BV50/BU50,0)</f>
        <v/>
      </c>
      <c r="BX50" s="6">
        <f>'M07'!E49</f>
        <v/>
      </c>
      <c r="BY50" s="6">
        <f>'M07'!F49</f>
        <v/>
      </c>
      <c r="BZ50" s="7">
        <f>IFERROR(BY50/BX50,0)</f>
        <v/>
      </c>
      <c r="CA50" s="6">
        <f>'M07'!M49</f>
        <v/>
      </c>
      <c r="CB50" s="6">
        <f>IF('M07'!AG49&gt;0,'M07'!AG49+MAX(0,CA50-'M07'!H49)*IF(AND(BX50&lt;&gt;0,BY50&lt;&gt;0),BY50/BX50,'M07'!V49),CA50*IF(AND(BX50&lt;&gt;0,BY50&lt;&gt;0),BY50/BX50,'M07'!V49))</f>
        <v/>
      </c>
      <c r="CC50" s="7">
        <f>IFERROR(CB50/CA50,0)</f>
        <v/>
      </c>
      <c r="CD50" s="6">
        <f>-'M07'!S49</f>
        <v/>
      </c>
      <c r="CE50" s="6">
        <f>BY50+CB50-CH50</f>
        <v/>
      </c>
      <c r="CF50" s="7">
        <f>IFERROR(CE50/CD50,0)</f>
        <v/>
      </c>
      <c r="CG50" s="6">
        <f>'M07'!T49</f>
        <v/>
      </c>
      <c r="CH50" s="6">
        <f>'M07'!U49</f>
        <v/>
      </c>
      <c r="CI50" s="7">
        <f>IFERROR(CH50/CG50,0)</f>
        <v/>
      </c>
      <c r="CJ50" s="6">
        <f>'M08'!E49</f>
        <v/>
      </c>
      <c r="CK50" s="6">
        <f>'M08'!F49</f>
        <v/>
      </c>
      <c r="CL50" s="7">
        <f>IFERROR(CK50/CJ50,0)</f>
        <v/>
      </c>
      <c r="CM50" s="6">
        <f>'M08'!M49</f>
        <v/>
      </c>
      <c r="CN50" s="6">
        <f>IF('M08'!AG49&gt;0,'M08'!AG49+MAX(0,CM50-'M08'!H49)*IF(AND(CJ50&lt;&gt;0,CK50&lt;&gt;0),CK50/CJ50,'M08'!V49),CM50*IF(AND(CJ50&lt;&gt;0,CK50&lt;&gt;0),CK50/CJ50,'M08'!V49))</f>
        <v/>
      </c>
      <c r="CO50" s="7">
        <f>IFERROR(CN50/CM50,0)</f>
        <v/>
      </c>
      <c r="CP50" s="6">
        <f>-'M08'!S49</f>
        <v/>
      </c>
      <c r="CQ50" s="6">
        <f>CK50+CN50-CT50</f>
        <v/>
      </c>
      <c r="CR50" s="7">
        <f>IFERROR(CQ50/CP50,0)</f>
        <v/>
      </c>
      <c r="CS50" s="6">
        <f>'M08'!T49</f>
        <v/>
      </c>
      <c r="CT50" s="6">
        <f>'M08'!U49</f>
        <v/>
      </c>
      <c r="CU50" s="7">
        <f>IFERROR(CT50/CS50,0)</f>
        <v/>
      </c>
      <c r="CV50" s="6">
        <f>'M09'!E49</f>
        <v/>
      </c>
      <c r="CW50" s="6">
        <f>'M09'!F49</f>
        <v/>
      </c>
      <c r="CX50" s="7">
        <f>IFERROR(CW50/CV50,0)</f>
        <v/>
      </c>
      <c r="CY50" s="6">
        <f>'M09'!M49</f>
        <v/>
      </c>
      <c r="CZ50" s="6">
        <f>IF('M09'!AG49&gt;0,'M09'!AG49+MAX(0,CY50-'M09'!H49)*IF(AND(CV50&lt;&gt;0,CW50&lt;&gt;0),CW50/CV50,'M09'!V49),CY50*IF(AND(CV50&lt;&gt;0,CW50&lt;&gt;0),CW50/CV50,'M09'!V49))</f>
        <v/>
      </c>
      <c r="DA50" s="7">
        <f>IFERROR(CZ50/CY50,0)</f>
        <v/>
      </c>
      <c r="DB50" s="6">
        <f>-'M09'!S49</f>
        <v/>
      </c>
      <c r="DC50" s="6">
        <f>CW50+CZ50-DF50</f>
        <v/>
      </c>
      <c r="DD50" s="7">
        <f>IFERROR(DC50/DB50,0)</f>
        <v/>
      </c>
      <c r="DE50" s="6">
        <f>'M09'!T49</f>
        <v/>
      </c>
      <c r="DF50" s="6">
        <f>'M09'!U49</f>
        <v/>
      </c>
      <c r="DG50" s="7">
        <f>IFERROR(DF50/DE50,0)</f>
        <v/>
      </c>
      <c r="DH50" s="6">
        <f>SUM(J50,V50,AH50,AT50,BF50,BR50,CD50,CP50,DB50)</f>
        <v/>
      </c>
      <c r="DI50" s="6">
        <f>SUM(K50,W50,AI50,AU50,BG50,BS50,CE50,CQ50,DC50)</f>
        <v/>
      </c>
      <c r="DJ50" s="6">
        <f>DH50/9</f>
        <v/>
      </c>
      <c r="DK50" s="6">
        <f>DI50/9</f>
        <v/>
      </c>
      <c r="DL50" s="7">
        <f>IFERROR(DI50/DH50,0)</f>
        <v/>
      </c>
      <c r="DM50" s="7">
        <f>'M09'!V49</f>
        <v/>
      </c>
      <c r="DN50" s="8">
        <f>IFERROR(DL50/DM50-1,0)</f>
        <v/>
      </c>
      <c r="DO50" s="6">
        <f>'M09'!AD49</f>
        <v/>
      </c>
      <c r="DP50" s="6">
        <f>DJ50-DO50</f>
        <v/>
      </c>
      <c r="DQ50" s="9">
        <f>COUNTIF(J50,"&gt;0")+COUNTIF(V50,"&gt;0")+COUNTIF(AH50,"&gt;0")+COUNTIF(AT50,"&gt;0")+COUNTIF(BF50,"&gt;0")+COUNTIF(BR50,"&gt;0")+COUNTIF(CD50,"&gt;0")+COUNTIF(CP50,"&gt;0")+COUNTIF(DB50,"&gt;0")</f>
        <v/>
      </c>
      <c r="DR50" s="6">
        <f>DE50</f>
        <v/>
      </c>
      <c r="DS50" s="10">
        <f>IFERROR(DR50/DJ50,0)</f>
        <v/>
      </c>
      <c r="DT50" s="6">
        <f>D50+SUM(G50,S50,AE50,AQ50,BC50,BO50,CA50,CM50,CY50)-SUM(J50,V50,AH50,AT50,BF50,BR50,CD50,CP50,DB50)-DE50</f>
        <v/>
      </c>
    </row>
    <row r="51">
      <c r="A51">
        <f>'M01'!C50</f>
        <v/>
      </c>
      <c r="B51">
        <f>'M01'!D50</f>
        <v/>
      </c>
      <c r="C51">
        <f>'M01'!A50</f>
        <v/>
      </c>
      <c r="D51" s="6">
        <f>'M01'!E50</f>
        <v/>
      </c>
      <c r="E51" s="6">
        <f>'M01'!F50</f>
        <v/>
      </c>
      <c r="F51" s="7">
        <f>IFERROR(E51/D51,0)</f>
        <v/>
      </c>
      <c r="G51" s="6">
        <f>'M01'!M50</f>
        <v/>
      </c>
      <c r="H51" s="6">
        <f>IF('M01'!AG50&gt;0,'M01'!AG50+MAX(0,G51-'M01'!H50)*IF(AND(D51&lt;&gt;0,E51&lt;&gt;0),E51/D51,'M01'!V50),G51*IF(AND(D51&lt;&gt;0,E51&lt;&gt;0),E51/D51,'M01'!V50))</f>
        <v/>
      </c>
      <c r="I51" s="7">
        <f>IFERROR(H51/G51,0)</f>
        <v/>
      </c>
      <c r="J51" s="6">
        <f>-'M01'!S50</f>
        <v/>
      </c>
      <c r="K51" s="6">
        <f>E51+H51-N51</f>
        <v/>
      </c>
      <c r="L51" s="7">
        <f>IFERROR(K51/J51,0)</f>
        <v/>
      </c>
      <c r="M51" s="6">
        <f>'M01'!T50</f>
        <v/>
      </c>
      <c r="N51" s="6">
        <f>'M01'!U50</f>
        <v/>
      </c>
      <c r="O51" s="7">
        <f>IFERROR(N51/M51,0)</f>
        <v/>
      </c>
      <c r="P51" s="6">
        <f>'M02'!E50</f>
        <v/>
      </c>
      <c r="Q51" s="6">
        <f>'M02'!F50</f>
        <v/>
      </c>
      <c r="R51" s="7">
        <f>IFERROR(Q51/P51,0)</f>
        <v/>
      </c>
      <c r="S51" s="6">
        <f>'M02'!M50</f>
        <v/>
      </c>
      <c r="T51" s="6">
        <f>IF('M02'!AG50&gt;0,'M02'!AG50+MAX(0,S51-'M02'!H50)*IF(AND(P51&lt;&gt;0,Q51&lt;&gt;0),Q51/P51,'M02'!V50),S51*IF(AND(P51&lt;&gt;0,Q51&lt;&gt;0),Q51/P51,'M02'!V50))</f>
        <v/>
      </c>
      <c r="U51" s="7">
        <f>IFERROR(T51/S51,0)</f>
        <v/>
      </c>
      <c r="V51" s="6">
        <f>-'M02'!S50</f>
        <v/>
      </c>
      <c r="W51" s="6">
        <f>Q51+T51-Z51</f>
        <v/>
      </c>
      <c r="X51" s="7">
        <f>IFERROR(W51/V51,0)</f>
        <v/>
      </c>
      <c r="Y51" s="6">
        <f>'M02'!T50</f>
        <v/>
      </c>
      <c r="Z51" s="6">
        <f>'M02'!U50</f>
        <v/>
      </c>
      <c r="AA51" s="7">
        <f>IFERROR(Z51/Y51,0)</f>
        <v/>
      </c>
      <c r="AB51" s="6">
        <f>'M03'!E50</f>
        <v/>
      </c>
      <c r="AC51" s="6">
        <f>'M03'!F50</f>
        <v/>
      </c>
      <c r="AD51" s="7">
        <f>IFERROR(AC51/AB51,0)</f>
        <v/>
      </c>
      <c r="AE51" s="6">
        <f>'M03'!M50</f>
        <v/>
      </c>
      <c r="AF51" s="6">
        <f>IF('M03'!AG50&gt;0,'M03'!AG50+MAX(0,AE51-'M03'!H50)*IF(AND(AB51&lt;&gt;0,AC51&lt;&gt;0),AC51/AB51,'M03'!V50),AE51*IF(AND(AB51&lt;&gt;0,AC51&lt;&gt;0),AC51/AB51,'M03'!V50))</f>
        <v/>
      </c>
      <c r="AG51" s="7">
        <f>IFERROR(AF51/AE51,0)</f>
        <v/>
      </c>
      <c r="AH51" s="6">
        <f>-'M03'!S50</f>
        <v/>
      </c>
      <c r="AI51" s="6">
        <f>AC51+AF51-AL51</f>
        <v/>
      </c>
      <c r="AJ51" s="7">
        <f>IFERROR(AI51/AH51,0)</f>
        <v/>
      </c>
      <c r="AK51" s="6">
        <f>'M03'!T50</f>
        <v/>
      </c>
      <c r="AL51" s="6">
        <f>'M03'!U50</f>
        <v/>
      </c>
      <c r="AM51" s="7">
        <f>IFERROR(AL51/AK51,0)</f>
        <v/>
      </c>
      <c r="AN51" s="6">
        <f>'M04'!E50</f>
        <v/>
      </c>
      <c r="AO51" s="6">
        <f>'M04'!F50</f>
        <v/>
      </c>
      <c r="AP51" s="7">
        <f>IFERROR(AO51/AN51,0)</f>
        <v/>
      </c>
      <c r="AQ51" s="6">
        <f>'M04'!M50</f>
        <v/>
      </c>
      <c r="AR51" s="6">
        <f>IF('M04'!AG50&gt;0,'M04'!AG50+MAX(0,AQ51-'M04'!H50)*IF(AND(AN51&lt;&gt;0,AO51&lt;&gt;0),AO51/AN51,'M04'!V50),AQ51*IF(AND(AN51&lt;&gt;0,AO51&lt;&gt;0),AO51/AN51,'M04'!V50))</f>
        <v/>
      </c>
      <c r="AS51" s="7">
        <f>IFERROR(AR51/AQ51,0)</f>
        <v/>
      </c>
      <c r="AT51" s="6">
        <f>-'M04'!S50</f>
        <v/>
      </c>
      <c r="AU51" s="6">
        <f>AO51+AR51-AX51</f>
        <v/>
      </c>
      <c r="AV51" s="7">
        <f>IFERROR(AU51/AT51,0)</f>
        <v/>
      </c>
      <c r="AW51" s="6">
        <f>'M04'!T50</f>
        <v/>
      </c>
      <c r="AX51" s="6">
        <f>'M04'!U50</f>
        <v/>
      </c>
      <c r="AY51" s="7">
        <f>IFERROR(AX51/AW51,0)</f>
        <v/>
      </c>
      <c r="AZ51" s="6">
        <f>'M05'!E50</f>
        <v/>
      </c>
      <c r="BA51" s="6">
        <f>'M05'!F50</f>
        <v/>
      </c>
      <c r="BB51" s="7">
        <f>IFERROR(BA51/AZ51,0)</f>
        <v/>
      </c>
      <c r="BC51" s="6">
        <f>'M05'!M50</f>
        <v/>
      </c>
      <c r="BD51" s="6">
        <f>IF('M05'!AG50&gt;0,'M05'!AG50+MAX(0,BC51-'M05'!H50)*IF(AND(AZ51&lt;&gt;0,BA51&lt;&gt;0),BA51/AZ51,'M05'!V50),BC51*IF(AND(AZ51&lt;&gt;0,BA51&lt;&gt;0),BA51/AZ51,'M05'!V50))</f>
        <v/>
      </c>
      <c r="BE51" s="7">
        <f>IFERROR(BD51/BC51,0)</f>
        <v/>
      </c>
      <c r="BF51" s="6">
        <f>-'M05'!S50</f>
        <v/>
      </c>
      <c r="BG51" s="6">
        <f>BA51+BD51-BJ51</f>
        <v/>
      </c>
      <c r="BH51" s="7">
        <f>IFERROR(BG51/BF51,0)</f>
        <v/>
      </c>
      <c r="BI51" s="6">
        <f>'M05'!T50</f>
        <v/>
      </c>
      <c r="BJ51" s="6">
        <f>'M05'!U50</f>
        <v/>
      </c>
      <c r="BK51" s="7">
        <f>IFERROR(BJ51/BI51,0)</f>
        <v/>
      </c>
      <c r="BL51" s="6">
        <f>'M06'!E50</f>
        <v/>
      </c>
      <c r="BM51" s="6">
        <f>'M06'!F50</f>
        <v/>
      </c>
      <c r="BN51" s="7">
        <f>IFERROR(BM51/BL51,0)</f>
        <v/>
      </c>
      <c r="BO51" s="6">
        <f>'M06'!M50</f>
        <v/>
      </c>
      <c r="BP51" s="6">
        <f>IF('M06'!AG50&gt;0,'M06'!AG50+MAX(0,BO51-'M06'!H50)*IF(AND(BL51&lt;&gt;0,BM51&lt;&gt;0),BM51/BL51,'M06'!V50),BO51*IF(AND(BL51&lt;&gt;0,BM51&lt;&gt;0),BM51/BL51,'M06'!V50))</f>
        <v/>
      </c>
      <c r="BQ51" s="7">
        <f>IFERROR(BP51/BO51,0)</f>
        <v/>
      </c>
      <c r="BR51" s="6">
        <f>-'M06'!S50</f>
        <v/>
      </c>
      <c r="BS51" s="6">
        <f>BM51+BP51-BV51</f>
        <v/>
      </c>
      <c r="BT51" s="7">
        <f>IFERROR(BS51/BR51,0)</f>
        <v/>
      </c>
      <c r="BU51" s="6">
        <f>'M06'!T50</f>
        <v/>
      </c>
      <c r="BV51" s="6">
        <f>'M06'!U50</f>
        <v/>
      </c>
      <c r="BW51" s="7">
        <f>IFERROR(BV51/BU51,0)</f>
        <v/>
      </c>
      <c r="BX51" s="6">
        <f>'M07'!E50</f>
        <v/>
      </c>
      <c r="BY51" s="6">
        <f>'M07'!F50</f>
        <v/>
      </c>
      <c r="BZ51" s="7">
        <f>IFERROR(BY51/BX51,0)</f>
        <v/>
      </c>
      <c r="CA51" s="6">
        <f>'M07'!M50</f>
        <v/>
      </c>
      <c r="CB51" s="6">
        <f>IF('M07'!AG50&gt;0,'M07'!AG50+MAX(0,CA51-'M07'!H50)*IF(AND(BX51&lt;&gt;0,BY51&lt;&gt;0),BY51/BX51,'M07'!V50),CA51*IF(AND(BX51&lt;&gt;0,BY51&lt;&gt;0),BY51/BX51,'M07'!V50))</f>
        <v/>
      </c>
      <c r="CC51" s="7">
        <f>IFERROR(CB51/CA51,0)</f>
        <v/>
      </c>
      <c r="CD51" s="6">
        <f>-'M07'!S50</f>
        <v/>
      </c>
      <c r="CE51" s="6">
        <f>BY51+CB51-CH51</f>
        <v/>
      </c>
      <c r="CF51" s="7">
        <f>IFERROR(CE51/CD51,0)</f>
        <v/>
      </c>
      <c r="CG51" s="6">
        <f>'M07'!T50</f>
        <v/>
      </c>
      <c r="CH51" s="6">
        <f>'M07'!U50</f>
        <v/>
      </c>
      <c r="CI51" s="7">
        <f>IFERROR(CH51/CG51,0)</f>
        <v/>
      </c>
      <c r="CJ51" s="6">
        <f>'M08'!E50</f>
        <v/>
      </c>
      <c r="CK51" s="6">
        <f>'M08'!F50</f>
        <v/>
      </c>
      <c r="CL51" s="7">
        <f>IFERROR(CK51/CJ51,0)</f>
        <v/>
      </c>
      <c r="CM51" s="6">
        <f>'M08'!M50</f>
        <v/>
      </c>
      <c r="CN51" s="6">
        <f>IF('M08'!AG50&gt;0,'M08'!AG50+MAX(0,CM51-'M08'!H50)*IF(AND(CJ51&lt;&gt;0,CK51&lt;&gt;0),CK51/CJ51,'M08'!V50),CM51*IF(AND(CJ51&lt;&gt;0,CK51&lt;&gt;0),CK51/CJ51,'M08'!V50))</f>
        <v/>
      </c>
      <c r="CO51" s="7">
        <f>IFERROR(CN51/CM51,0)</f>
        <v/>
      </c>
      <c r="CP51" s="6">
        <f>-'M08'!S50</f>
        <v/>
      </c>
      <c r="CQ51" s="6">
        <f>CK51+CN51-CT51</f>
        <v/>
      </c>
      <c r="CR51" s="7">
        <f>IFERROR(CQ51/CP51,0)</f>
        <v/>
      </c>
      <c r="CS51" s="6">
        <f>'M08'!T50</f>
        <v/>
      </c>
      <c r="CT51" s="6">
        <f>'M08'!U50</f>
        <v/>
      </c>
      <c r="CU51" s="7">
        <f>IFERROR(CT51/CS51,0)</f>
        <v/>
      </c>
      <c r="CV51" s="6">
        <f>'M09'!E50</f>
        <v/>
      </c>
      <c r="CW51" s="6">
        <f>'M09'!F50</f>
        <v/>
      </c>
      <c r="CX51" s="7">
        <f>IFERROR(CW51/CV51,0)</f>
        <v/>
      </c>
      <c r="CY51" s="6">
        <f>'M09'!M50</f>
        <v/>
      </c>
      <c r="CZ51" s="6">
        <f>IF('M09'!AG50&gt;0,'M09'!AG50+MAX(0,CY51-'M09'!H50)*IF(AND(CV51&lt;&gt;0,CW51&lt;&gt;0),CW51/CV51,'M09'!V50),CY51*IF(AND(CV51&lt;&gt;0,CW51&lt;&gt;0),CW51/CV51,'M09'!V50))</f>
        <v/>
      </c>
      <c r="DA51" s="7">
        <f>IFERROR(CZ51/CY51,0)</f>
        <v/>
      </c>
      <c r="DB51" s="6">
        <f>-'M09'!S50</f>
        <v/>
      </c>
      <c r="DC51" s="6">
        <f>CW51+CZ51-DF51</f>
        <v/>
      </c>
      <c r="DD51" s="7">
        <f>IFERROR(DC51/DB51,0)</f>
        <v/>
      </c>
      <c r="DE51" s="6">
        <f>'M09'!T50</f>
        <v/>
      </c>
      <c r="DF51" s="6">
        <f>'M09'!U50</f>
        <v/>
      </c>
      <c r="DG51" s="7">
        <f>IFERROR(DF51/DE51,0)</f>
        <v/>
      </c>
      <c r="DH51" s="6">
        <f>SUM(J51,V51,AH51,AT51,BF51,BR51,CD51,CP51,DB51)</f>
        <v/>
      </c>
      <c r="DI51" s="6">
        <f>SUM(K51,W51,AI51,AU51,BG51,BS51,CE51,CQ51,DC51)</f>
        <v/>
      </c>
      <c r="DJ51" s="6">
        <f>DH51/9</f>
        <v/>
      </c>
      <c r="DK51" s="6">
        <f>DI51/9</f>
        <v/>
      </c>
      <c r="DL51" s="7">
        <f>IFERROR(DI51/DH51,0)</f>
        <v/>
      </c>
      <c r="DM51" s="7">
        <f>'M09'!V50</f>
        <v/>
      </c>
      <c r="DN51" s="8">
        <f>IFERROR(DL51/DM51-1,0)</f>
        <v/>
      </c>
      <c r="DO51" s="6">
        <f>'M09'!AD50</f>
        <v/>
      </c>
      <c r="DP51" s="6">
        <f>DJ51-DO51</f>
        <v/>
      </c>
      <c r="DQ51" s="9">
        <f>COUNTIF(J51,"&gt;0")+COUNTIF(V51,"&gt;0")+COUNTIF(AH51,"&gt;0")+COUNTIF(AT51,"&gt;0")+COUNTIF(BF51,"&gt;0")+COUNTIF(BR51,"&gt;0")+COUNTIF(CD51,"&gt;0")+COUNTIF(CP51,"&gt;0")+COUNTIF(DB51,"&gt;0")</f>
        <v/>
      </c>
      <c r="DR51" s="6">
        <f>DE51</f>
        <v/>
      </c>
      <c r="DS51" s="10">
        <f>IFERROR(DR51/DJ51,0)</f>
        <v/>
      </c>
      <c r="DT51" s="6">
        <f>D51+SUM(G51,S51,AE51,AQ51,BC51,BO51,CA51,CM51,CY51)-SUM(J51,V51,AH51,AT51,BF51,BR51,CD51,CP51,DB51)-DE51</f>
        <v/>
      </c>
    </row>
    <row r="52">
      <c r="A52">
        <f>'M01'!C51</f>
        <v/>
      </c>
      <c r="B52">
        <f>'M01'!D51</f>
        <v/>
      </c>
      <c r="C52">
        <f>'M01'!A51</f>
        <v/>
      </c>
      <c r="D52" s="6">
        <f>'M01'!E51</f>
        <v/>
      </c>
      <c r="E52" s="6">
        <f>'M01'!F51</f>
        <v/>
      </c>
      <c r="F52" s="7">
        <f>IFERROR(E52/D52,0)</f>
        <v/>
      </c>
      <c r="G52" s="6">
        <f>'M01'!M51</f>
        <v/>
      </c>
      <c r="H52" s="6">
        <f>IF('M01'!AG51&gt;0,'M01'!AG51+MAX(0,G52-'M01'!H51)*IF(AND(D52&lt;&gt;0,E52&lt;&gt;0),E52/D52,'M01'!V51),G52*IF(AND(D52&lt;&gt;0,E52&lt;&gt;0),E52/D52,'M01'!V51))</f>
        <v/>
      </c>
      <c r="I52" s="7">
        <f>IFERROR(H52/G52,0)</f>
        <v/>
      </c>
      <c r="J52" s="6">
        <f>-'M01'!S51</f>
        <v/>
      </c>
      <c r="K52" s="6">
        <f>E52+H52-N52</f>
        <v/>
      </c>
      <c r="L52" s="7">
        <f>IFERROR(K52/J52,0)</f>
        <v/>
      </c>
      <c r="M52" s="6">
        <f>'M01'!T51</f>
        <v/>
      </c>
      <c r="N52" s="6">
        <f>'M01'!U51</f>
        <v/>
      </c>
      <c r="O52" s="7">
        <f>IFERROR(N52/M52,0)</f>
        <v/>
      </c>
      <c r="P52" s="6">
        <f>'M02'!E51</f>
        <v/>
      </c>
      <c r="Q52" s="6">
        <f>'M02'!F51</f>
        <v/>
      </c>
      <c r="R52" s="7">
        <f>IFERROR(Q52/P52,0)</f>
        <v/>
      </c>
      <c r="S52" s="6">
        <f>'M02'!M51</f>
        <v/>
      </c>
      <c r="T52" s="6">
        <f>IF('M02'!AG51&gt;0,'M02'!AG51+MAX(0,S52-'M02'!H51)*IF(AND(P52&lt;&gt;0,Q52&lt;&gt;0),Q52/P52,'M02'!V51),S52*IF(AND(P52&lt;&gt;0,Q52&lt;&gt;0),Q52/P52,'M02'!V51))</f>
        <v/>
      </c>
      <c r="U52" s="7">
        <f>IFERROR(T52/S52,0)</f>
        <v/>
      </c>
      <c r="V52" s="6">
        <f>-'M02'!S51</f>
        <v/>
      </c>
      <c r="W52" s="6">
        <f>Q52+T52-Z52</f>
        <v/>
      </c>
      <c r="X52" s="7">
        <f>IFERROR(W52/V52,0)</f>
        <v/>
      </c>
      <c r="Y52" s="6">
        <f>'M02'!T51</f>
        <v/>
      </c>
      <c r="Z52" s="6">
        <f>'M02'!U51</f>
        <v/>
      </c>
      <c r="AA52" s="7">
        <f>IFERROR(Z52/Y52,0)</f>
        <v/>
      </c>
      <c r="AB52" s="6">
        <f>'M03'!E51</f>
        <v/>
      </c>
      <c r="AC52" s="6">
        <f>'M03'!F51</f>
        <v/>
      </c>
      <c r="AD52" s="7">
        <f>IFERROR(AC52/AB52,0)</f>
        <v/>
      </c>
      <c r="AE52" s="6">
        <f>'M03'!M51</f>
        <v/>
      </c>
      <c r="AF52" s="6">
        <f>IF('M03'!AG51&gt;0,'M03'!AG51+MAX(0,AE52-'M03'!H51)*IF(AND(AB52&lt;&gt;0,AC52&lt;&gt;0),AC52/AB52,'M03'!V51),AE52*IF(AND(AB52&lt;&gt;0,AC52&lt;&gt;0),AC52/AB52,'M03'!V51))</f>
        <v/>
      </c>
      <c r="AG52" s="7">
        <f>IFERROR(AF52/AE52,0)</f>
        <v/>
      </c>
      <c r="AH52" s="6">
        <f>-'M03'!S51</f>
        <v/>
      </c>
      <c r="AI52" s="6">
        <f>AC52+AF52-AL52</f>
        <v/>
      </c>
      <c r="AJ52" s="7">
        <f>IFERROR(AI52/AH52,0)</f>
        <v/>
      </c>
      <c r="AK52" s="6">
        <f>'M03'!T51</f>
        <v/>
      </c>
      <c r="AL52" s="6">
        <f>'M03'!U51</f>
        <v/>
      </c>
      <c r="AM52" s="7">
        <f>IFERROR(AL52/AK52,0)</f>
        <v/>
      </c>
      <c r="AN52" s="6">
        <f>'M04'!E51</f>
        <v/>
      </c>
      <c r="AO52" s="6">
        <f>'M04'!F51</f>
        <v/>
      </c>
      <c r="AP52" s="7">
        <f>IFERROR(AO52/AN52,0)</f>
        <v/>
      </c>
      <c r="AQ52" s="6">
        <f>'M04'!M51</f>
        <v/>
      </c>
      <c r="AR52" s="6">
        <f>IF('M04'!AG51&gt;0,'M04'!AG51+MAX(0,AQ52-'M04'!H51)*IF(AND(AN52&lt;&gt;0,AO52&lt;&gt;0),AO52/AN52,'M04'!V51),AQ52*IF(AND(AN52&lt;&gt;0,AO52&lt;&gt;0),AO52/AN52,'M04'!V51))</f>
        <v/>
      </c>
      <c r="AS52" s="7">
        <f>IFERROR(AR52/AQ52,0)</f>
        <v/>
      </c>
      <c r="AT52" s="6">
        <f>-'M04'!S51</f>
        <v/>
      </c>
      <c r="AU52" s="6">
        <f>AO52+AR52-AX52</f>
        <v/>
      </c>
      <c r="AV52" s="7">
        <f>IFERROR(AU52/AT52,0)</f>
        <v/>
      </c>
      <c r="AW52" s="6">
        <f>'M04'!T51</f>
        <v/>
      </c>
      <c r="AX52" s="6">
        <f>'M04'!U51</f>
        <v/>
      </c>
      <c r="AY52" s="7">
        <f>IFERROR(AX52/AW52,0)</f>
        <v/>
      </c>
      <c r="AZ52" s="6">
        <f>'M05'!E51</f>
        <v/>
      </c>
      <c r="BA52" s="6">
        <f>'M05'!F51</f>
        <v/>
      </c>
      <c r="BB52" s="7">
        <f>IFERROR(BA52/AZ52,0)</f>
        <v/>
      </c>
      <c r="BC52" s="6">
        <f>'M05'!M51</f>
        <v/>
      </c>
      <c r="BD52" s="6">
        <f>IF('M05'!AG51&gt;0,'M05'!AG51+MAX(0,BC52-'M05'!H51)*IF(AND(AZ52&lt;&gt;0,BA52&lt;&gt;0),BA52/AZ52,'M05'!V51),BC52*IF(AND(AZ52&lt;&gt;0,BA52&lt;&gt;0),BA52/AZ52,'M05'!V51))</f>
        <v/>
      </c>
      <c r="BE52" s="7">
        <f>IFERROR(BD52/BC52,0)</f>
        <v/>
      </c>
      <c r="BF52" s="6">
        <f>-'M05'!S51</f>
        <v/>
      </c>
      <c r="BG52" s="6">
        <f>BA52+BD52-BJ52</f>
        <v/>
      </c>
      <c r="BH52" s="7">
        <f>IFERROR(BG52/BF52,0)</f>
        <v/>
      </c>
      <c r="BI52" s="6">
        <f>'M05'!T51</f>
        <v/>
      </c>
      <c r="BJ52" s="6">
        <f>'M05'!U51</f>
        <v/>
      </c>
      <c r="BK52" s="7">
        <f>IFERROR(BJ52/BI52,0)</f>
        <v/>
      </c>
      <c r="BL52" s="6">
        <f>'M06'!E51</f>
        <v/>
      </c>
      <c r="BM52" s="6">
        <f>'M06'!F51</f>
        <v/>
      </c>
      <c r="BN52" s="7">
        <f>IFERROR(BM52/BL52,0)</f>
        <v/>
      </c>
      <c r="BO52" s="6">
        <f>'M06'!M51</f>
        <v/>
      </c>
      <c r="BP52" s="6">
        <f>IF('M06'!AG51&gt;0,'M06'!AG51+MAX(0,BO52-'M06'!H51)*IF(AND(BL52&lt;&gt;0,BM52&lt;&gt;0),BM52/BL52,'M06'!V51),BO52*IF(AND(BL52&lt;&gt;0,BM52&lt;&gt;0),BM52/BL52,'M06'!V51))</f>
        <v/>
      </c>
      <c r="BQ52" s="7">
        <f>IFERROR(BP52/BO52,0)</f>
        <v/>
      </c>
      <c r="BR52" s="6">
        <f>-'M06'!S51</f>
        <v/>
      </c>
      <c r="BS52" s="6">
        <f>BM52+BP52-BV52</f>
        <v/>
      </c>
      <c r="BT52" s="7">
        <f>IFERROR(BS52/BR52,0)</f>
        <v/>
      </c>
      <c r="BU52" s="6">
        <f>'M06'!T51</f>
        <v/>
      </c>
      <c r="BV52" s="6">
        <f>'M06'!U51</f>
        <v/>
      </c>
      <c r="BW52" s="7">
        <f>IFERROR(BV52/BU52,0)</f>
        <v/>
      </c>
      <c r="BX52" s="6">
        <f>'M07'!E51</f>
        <v/>
      </c>
      <c r="BY52" s="6">
        <f>'M07'!F51</f>
        <v/>
      </c>
      <c r="BZ52" s="7">
        <f>IFERROR(BY52/BX52,0)</f>
        <v/>
      </c>
      <c r="CA52" s="6">
        <f>'M07'!M51</f>
        <v/>
      </c>
      <c r="CB52" s="6">
        <f>IF('M07'!AG51&gt;0,'M07'!AG51+MAX(0,CA52-'M07'!H51)*IF(AND(BX52&lt;&gt;0,BY52&lt;&gt;0),BY52/BX52,'M07'!V51),CA52*IF(AND(BX52&lt;&gt;0,BY52&lt;&gt;0),BY52/BX52,'M07'!V51))</f>
        <v/>
      </c>
      <c r="CC52" s="7">
        <f>IFERROR(CB52/CA52,0)</f>
        <v/>
      </c>
      <c r="CD52" s="6">
        <f>-'M07'!S51</f>
        <v/>
      </c>
      <c r="CE52" s="6">
        <f>BY52+CB52-CH52</f>
        <v/>
      </c>
      <c r="CF52" s="7">
        <f>IFERROR(CE52/CD52,0)</f>
        <v/>
      </c>
      <c r="CG52" s="6">
        <f>'M07'!T51</f>
        <v/>
      </c>
      <c r="CH52" s="6">
        <f>'M07'!U51</f>
        <v/>
      </c>
      <c r="CI52" s="7">
        <f>IFERROR(CH52/CG52,0)</f>
        <v/>
      </c>
      <c r="CJ52" s="6">
        <f>'M08'!E51</f>
        <v/>
      </c>
      <c r="CK52" s="6">
        <f>'M08'!F51</f>
        <v/>
      </c>
      <c r="CL52" s="7">
        <f>IFERROR(CK52/CJ52,0)</f>
        <v/>
      </c>
      <c r="CM52" s="6">
        <f>'M08'!M51</f>
        <v/>
      </c>
      <c r="CN52" s="6">
        <f>IF('M08'!AG51&gt;0,'M08'!AG51+MAX(0,CM52-'M08'!H51)*IF(AND(CJ52&lt;&gt;0,CK52&lt;&gt;0),CK52/CJ52,'M08'!V51),CM52*IF(AND(CJ52&lt;&gt;0,CK52&lt;&gt;0),CK52/CJ52,'M08'!V51))</f>
        <v/>
      </c>
      <c r="CO52" s="7">
        <f>IFERROR(CN52/CM52,0)</f>
        <v/>
      </c>
      <c r="CP52" s="6">
        <f>-'M08'!S51</f>
        <v/>
      </c>
      <c r="CQ52" s="6">
        <f>CK52+CN52-CT52</f>
        <v/>
      </c>
      <c r="CR52" s="7">
        <f>IFERROR(CQ52/CP52,0)</f>
        <v/>
      </c>
      <c r="CS52" s="6">
        <f>'M08'!T51</f>
        <v/>
      </c>
      <c r="CT52" s="6">
        <f>'M08'!U51</f>
        <v/>
      </c>
      <c r="CU52" s="7">
        <f>IFERROR(CT52/CS52,0)</f>
        <v/>
      </c>
      <c r="CV52" s="6">
        <f>'M09'!E51</f>
        <v/>
      </c>
      <c r="CW52" s="6">
        <f>'M09'!F51</f>
        <v/>
      </c>
      <c r="CX52" s="7">
        <f>IFERROR(CW52/CV52,0)</f>
        <v/>
      </c>
      <c r="CY52" s="6">
        <f>'M09'!M51</f>
        <v/>
      </c>
      <c r="CZ52" s="6">
        <f>IF('M09'!AG51&gt;0,'M09'!AG51+MAX(0,CY52-'M09'!H51)*IF(AND(CV52&lt;&gt;0,CW52&lt;&gt;0),CW52/CV52,'M09'!V51),CY52*IF(AND(CV52&lt;&gt;0,CW52&lt;&gt;0),CW52/CV52,'M09'!V51))</f>
        <v/>
      </c>
      <c r="DA52" s="7">
        <f>IFERROR(CZ52/CY52,0)</f>
        <v/>
      </c>
      <c r="DB52" s="6">
        <f>-'M09'!S51</f>
        <v/>
      </c>
      <c r="DC52" s="6">
        <f>CW52+CZ52-DF52</f>
        <v/>
      </c>
      <c r="DD52" s="7">
        <f>IFERROR(DC52/DB52,0)</f>
        <v/>
      </c>
      <c r="DE52" s="6">
        <f>'M09'!T51</f>
        <v/>
      </c>
      <c r="DF52" s="6">
        <f>'M09'!U51</f>
        <v/>
      </c>
      <c r="DG52" s="7">
        <f>IFERROR(DF52/DE52,0)</f>
        <v/>
      </c>
      <c r="DH52" s="6">
        <f>SUM(J52,V52,AH52,AT52,BF52,BR52,CD52,CP52,DB52)</f>
        <v/>
      </c>
      <c r="DI52" s="6">
        <f>SUM(K52,W52,AI52,AU52,BG52,BS52,CE52,CQ52,DC52)</f>
        <v/>
      </c>
      <c r="DJ52" s="6">
        <f>DH52/9</f>
        <v/>
      </c>
      <c r="DK52" s="6">
        <f>DI52/9</f>
        <v/>
      </c>
      <c r="DL52" s="7">
        <f>IFERROR(DI52/DH52,0)</f>
        <v/>
      </c>
      <c r="DM52" s="7">
        <f>'M09'!V51</f>
        <v/>
      </c>
      <c r="DN52" s="8">
        <f>IFERROR(DL52/DM52-1,0)</f>
        <v/>
      </c>
      <c r="DO52" s="6">
        <f>'M09'!AD51</f>
        <v/>
      </c>
      <c r="DP52" s="6">
        <f>DJ52-DO52</f>
        <v/>
      </c>
      <c r="DQ52" s="9">
        <f>COUNTIF(J52,"&gt;0")+COUNTIF(V52,"&gt;0")+COUNTIF(AH52,"&gt;0")+COUNTIF(AT52,"&gt;0")+COUNTIF(BF52,"&gt;0")+COUNTIF(BR52,"&gt;0")+COUNTIF(CD52,"&gt;0")+COUNTIF(CP52,"&gt;0")+COUNTIF(DB52,"&gt;0")</f>
        <v/>
      </c>
      <c r="DR52" s="6">
        <f>DE52</f>
        <v/>
      </c>
      <c r="DS52" s="10">
        <f>IFERROR(DR52/DJ52,0)</f>
        <v/>
      </c>
      <c r="DT52" s="6">
        <f>D52+SUM(G52,S52,AE52,AQ52,BC52,BO52,CA52,CM52,CY52)-SUM(J52,V52,AH52,AT52,BF52,BR52,CD52,CP52,DB52)-DE52</f>
        <v/>
      </c>
    </row>
    <row r="53">
      <c r="A53">
        <f>'M01'!C52</f>
        <v/>
      </c>
      <c r="B53">
        <f>'M01'!D52</f>
        <v/>
      </c>
      <c r="C53">
        <f>'M01'!A52</f>
        <v/>
      </c>
      <c r="D53" s="6">
        <f>'M01'!E52</f>
        <v/>
      </c>
      <c r="E53" s="6">
        <f>'M01'!F52</f>
        <v/>
      </c>
      <c r="F53" s="7">
        <f>IFERROR(E53/D53,0)</f>
        <v/>
      </c>
      <c r="G53" s="6">
        <f>'M01'!M52</f>
        <v/>
      </c>
      <c r="H53" s="6">
        <f>IF('M01'!AG52&gt;0,'M01'!AG52+MAX(0,G53-'M01'!H52)*IF(AND(D53&lt;&gt;0,E53&lt;&gt;0),E53/D53,'M01'!V52),G53*IF(AND(D53&lt;&gt;0,E53&lt;&gt;0),E53/D53,'M01'!V52))</f>
        <v/>
      </c>
      <c r="I53" s="7">
        <f>IFERROR(H53/G53,0)</f>
        <v/>
      </c>
      <c r="J53" s="6">
        <f>-'M01'!S52</f>
        <v/>
      </c>
      <c r="K53" s="6">
        <f>E53+H53-N53</f>
        <v/>
      </c>
      <c r="L53" s="7">
        <f>IFERROR(K53/J53,0)</f>
        <v/>
      </c>
      <c r="M53" s="6">
        <f>'M01'!T52</f>
        <v/>
      </c>
      <c r="N53" s="6">
        <f>'M01'!U52</f>
        <v/>
      </c>
      <c r="O53" s="7">
        <f>IFERROR(N53/M53,0)</f>
        <v/>
      </c>
      <c r="P53" s="6">
        <f>'M02'!E52</f>
        <v/>
      </c>
      <c r="Q53" s="6">
        <f>'M02'!F52</f>
        <v/>
      </c>
      <c r="R53" s="7">
        <f>IFERROR(Q53/P53,0)</f>
        <v/>
      </c>
      <c r="S53" s="6">
        <f>'M02'!M52</f>
        <v/>
      </c>
      <c r="T53" s="6">
        <f>IF('M02'!AG52&gt;0,'M02'!AG52+MAX(0,S53-'M02'!H52)*IF(AND(P53&lt;&gt;0,Q53&lt;&gt;0),Q53/P53,'M02'!V52),S53*IF(AND(P53&lt;&gt;0,Q53&lt;&gt;0),Q53/P53,'M02'!V52))</f>
        <v/>
      </c>
      <c r="U53" s="7">
        <f>IFERROR(T53/S53,0)</f>
        <v/>
      </c>
      <c r="V53" s="6">
        <f>-'M02'!S52</f>
        <v/>
      </c>
      <c r="W53" s="6">
        <f>Q53+T53-Z53</f>
        <v/>
      </c>
      <c r="X53" s="7">
        <f>IFERROR(W53/V53,0)</f>
        <v/>
      </c>
      <c r="Y53" s="6">
        <f>'M02'!T52</f>
        <v/>
      </c>
      <c r="Z53" s="6">
        <f>'M02'!U52</f>
        <v/>
      </c>
      <c r="AA53" s="7">
        <f>IFERROR(Z53/Y53,0)</f>
        <v/>
      </c>
      <c r="AB53" s="6">
        <f>'M03'!E52</f>
        <v/>
      </c>
      <c r="AC53" s="6">
        <f>'M03'!F52</f>
        <v/>
      </c>
      <c r="AD53" s="7">
        <f>IFERROR(AC53/AB53,0)</f>
        <v/>
      </c>
      <c r="AE53" s="6">
        <f>'M03'!M52</f>
        <v/>
      </c>
      <c r="AF53" s="6">
        <f>IF('M03'!AG52&gt;0,'M03'!AG52+MAX(0,AE53-'M03'!H52)*IF(AND(AB53&lt;&gt;0,AC53&lt;&gt;0),AC53/AB53,'M03'!V52),AE53*IF(AND(AB53&lt;&gt;0,AC53&lt;&gt;0),AC53/AB53,'M03'!V52))</f>
        <v/>
      </c>
      <c r="AG53" s="7">
        <f>IFERROR(AF53/AE53,0)</f>
        <v/>
      </c>
      <c r="AH53" s="6">
        <f>-'M03'!S52</f>
        <v/>
      </c>
      <c r="AI53" s="6">
        <f>AC53+AF53-AL53</f>
        <v/>
      </c>
      <c r="AJ53" s="7">
        <f>IFERROR(AI53/AH53,0)</f>
        <v/>
      </c>
      <c r="AK53" s="6">
        <f>'M03'!T52</f>
        <v/>
      </c>
      <c r="AL53" s="6">
        <f>'M03'!U52</f>
        <v/>
      </c>
      <c r="AM53" s="7">
        <f>IFERROR(AL53/AK53,0)</f>
        <v/>
      </c>
      <c r="AN53" s="6">
        <f>'M04'!E52</f>
        <v/>
      </c>
      <c r="AO53" s="6">
        <f>'M04'!F52</f>
        <v/>
      </c>
      <c r="AP53" s="7">
        <f>IFERROR(AO53/AN53,0)</f>
        <v/>
      </c>
      <c r="AQ53" s="6">
        <f>'M04'!M52</f>
        <v/>
      </c>
      <c r="AR53" s="6">
        <f>IF('M04'!AG52&gt;0,'M04'!AG52+MAX(0,AQ53-'M04'!H52)*IF(AND(AN53&lt;&gt;0,AO53&lt;&gt;0),AO53/AN53,'M04'!V52),AQ53*IF(AND(AN53&lt;&gt;0,AO53&lt;&gt;0),AO53/AN53,'M04'!V52))</f>
        <v/>
      </c>
      <c r="AS53" s="7">
        <f>IFERROR(AR53/AQ53,0)</f>
        <v/>
      </c>
      <c r="AT53" s="6">
        <f>-'M04'!S52</f>
        <v/>
      </c>
      <c r="AU53" s="6">
        <f>AO53+AR53-AX53</f>
        <v/>
      </c>
      <c r="AV53" s="7">
        <f>IFERROR(AU53/AT53,0)</f>
        <v/>
      </c>
      <c r="AW53" s="6">
        <f>'M04'!T52</f>
        <v/>
      </c>
      <c r="AX53" s="6">
        <f>'M04'!U52</f>
        <v/>
      </c>
      <c r="AY53" s="7">
        <f>IFERROR(AX53/AW53,0)</f>
        <v/>
      </c>
      <c r="AZ53" s="6">
        <f>'M05'!E52</f>
        <v/>
      </c>
      <c r="BA53" s="6">
        <f>'M05'!F52</f>
        <v/>
      </c>
      <c r="BB53" s="7">
        <f>IFERROR(BA53/AZ53,0)</f>
        <v/>
      </c>
      <c r="BC53" s="6">
        <f>'M05'!M52</f>
        <v/>
      </c>
      <c r="BD53" s="6">
        <f>IF('M05'!AG52&gt;0,'M05'!AG52+MAX(0,BC53-'M05'!H52)*IF(AND(AZ53&lt;&gt;0,BA53&lt;&gt;0),BA53/AZ53,'M05'!V52),BC53*IF(AND(AZ53&lt;&gt;0,BA53&lt;&gt;0),BA53/AZ53,'M05'!V52))</f>
        <v/>
      </c>
      <c r="BE53" s="7">
        <f>IFERROR(BD53/BC53,0)</f>
        <v/>
      </c>
      <c r="BF53" s="6">
        <f>-'M05'!S52</f>
        <v/>
      </c>
      <c r="BG53" s="6">
        <f>BA53+BD53-BJ53</f>
        <v/>
      </c>
      <c r="BH53" s="7">
        <f>IFERROR(BG53/BF53,0)</f>
        <v/>
      </c>
      <c r="BI53" s="6">
        <f>'M05'!T52</f>
        <v/>
      </c>
      <c r="BJ53" s="6">
        <f>'M05'!U52</f>
        <v/>
      </c>
      <c r="BK53" s="7">
        <f>IFERROR(BJ53/BI53,0)</f>
        <v/>
      </c>
      <c r="BL53" s="6">
        <f>'M06'!E52</f>
        <v/>
      </c>
      <c r="BM53" s="6">
        <f>'M06'!F52</f>
        <v/>
      </c>
      <c r="BN53" s="7">
        <f>IFERROR(BM53/BL53,0)</f>
        <v/>
      </c>
      <c r="BO53" s="6">
        <f>'M06'!M52</f>
        <v/>
      </c>
      <c r="BP53" s="6">
        <f>IF('M06'!AG52&gt;0,'M06'!AG52+MAX(0,BO53-'M06'!H52)*IF(AND(BL53&lt;&gt;0,BM53&lt;&gt;0),BM53/BL53,'M06'!V52),BO53*IF(AND(BL53&lt;&gt;0,BM53&lt;&gt;0),BM53/BL53,'M06'!V52))</f>
        <v/>
      </c>
      <c r="BQ53" s="7">
        <f>IFERROR(BP53/BO53,0)</f>
        <v/>
      </c>
      <c r="BR53" s="6">
        <f>-'M06'!S52</f>
        <v/>
      </c>
      <c r="BS53" s="6">
        <f>BM53+BP53-BV53</f>
        <v/>
      </c>
      <c r="BT53" s="7">
        <f>IFERROR(BS53/BR53,0)</f>
        <v/>
      </c>
      <c r="BU53" s="6">
        <f>'M06'!T52</f>
        <v/>
      </c>
      <c r="BV53" s="6">
        <f>'M06'!U52</f>
        <v/>
      </c>
      <c r="BW53" s="7">
        <f>IFERROR(BV53/BU53,0)</f>
        <v/>
      </c>
      <c r="BX53" s="6">
        <f>'M07'!E52</f>
        <v/>
      </c>
      <c r="BY53" s="6">
        <f>'M07'!F52</f>
        <v/>
      </c>
      <c r="BZ53" s="7">
        <f>IFERROR(BY53/BX53,0)</f>
        <v/>
      </c>
      <c r="CA53" s="6">
        <f>'M07'!M52</f>
        <v/>
      </c>
      <c r="CB53" s="6">
        <f>IF('M07'!AG52&gt;0,'M07'!AG52+MAX(0,CA53-'M07'!H52)*IF(AND(BX53&lt;&gt;0,BY53&lt;&gt;0),BY53/BX53,'M07'!V52),CA53*IF(AND(BX53&lt;&gt;0,BY53&lt;&gt;0),BY53/BX53,'M07'!V52))</f>
        <v/>
      </c>
      <c r="CC53" s="7">
        <f>IFERROR(CB53/CA53,0)</f>
        <v/>
      </c>
      <c r="CD53" s="6">
        <f>-'M07'!S52</f>
        <v/>
      </c>
      <c r="CE53" s="6">
        <f>BY53+CB53-CH53</f>
        <v/>
      </c>
      <c r="CF53" s="7">
        <f>IFERROR(CE53/CD53,0)</f>
        <v/>
      </c>
      <c r="CG53" s="6">
        <f>'M07'!T52</f>
        <v/>
      </c>
      <c r="CH53" s="6">
        <f>'M07'!U52</f>
        <v/>
      </c>
      <c r="CI53" s="7">
        <f>IFERROR(CH53/CG53,0)</f>
        <v/>
      </c>
      <c r="CJ53" s="6">
        <f>'M08'!E52</f>
        <v/>
      </c>
      <c r="CK53" s="6">
        <f>'M08'!F52</f>
        <v/>
      </c>
      <c r="CL53" s="7">
        <f>IFERROR(CK53/CJ53,0)</f>
        <v/>
      </c>
      <c r="CM53" s="6">
        <f>'M08'!M52</f>
        <v/>
      </c>
      <c r="CN53" s="6">
        <f>IF('M08'!AG52&gt;0,'M08'!AG52+MAX(0,CM53-'M08'!H52)*IF(AND(CJ53&lt;&gt;0,CK53&lt;&gt;0),CK53/CJ53,'M08'!V52),CM53*IF(AND(CJ53&lt;&gt;0,CK53&lt;&gt;0),CK53/CJ53,'M08'!V52))</f>
        <v/>
      </c>
      <c r="CO53" s="7">
        <f>IFERROR(CN53/CM53,0)</f>
        <v/>
      </c>
      <c r="CP53" s="6">
        <f>-'M08'!S52</f>
        <v/>
      </c>
      <c r="CQ53" s="6">
        <f>CK53+CN53-CT53</f>
        <v/>
      </c>
      <c r="CR53" s="7">
        <f>IFERROR(CQ53/CP53,0)</f>
        <v/>
      </c>
      <c r="CS53" s="6">
        <f>'M08'!T52</f>
        <v/>
      </c>
      <c r="CT53" s="6">
        <f>'M08'!U52</f>
        <v/>
      </c>
      <c r="CU53" s="7">
        <f>IFERROR(CT53/CS53,0)</f>
        <v/>
      </c>
      <c r="CV53" s="6">
        <f>'M09'!E52</f>
        <v/>
      </c>
      <c r="CW53" s="6">
        <f>'M09'!F52</f>
        <v/>
      </c>
      <c r="CX53" s="7">
        <f>IFERROR(CW53/CV53,0)</f>
        <v/>
      </c>
      <c r="CY53" s="6">
        <f>'M09'!M52</f>
        <v/>
      </c>
      <c r="CZ53" s="6">
        <f>IF('M09'!AG52&gt;0,'M09'!AG52+MAX(0,CY53-'M09'!H52)*IF(AND(CV53&lt;&gt;0,CW53&lt;&gt;0),CW53/CV53,'M09'!V52),CY53*IF(AND(CV53&lt;&gt;0,CW53&lt;&gt;0),CW53/CV53,'M09'!V52))</f>
        <v/>
      </c>
      <c r="DA53" s="7">
        <f>IFERROR(CZ53/CY53,0)</f>
        <v/>
      </c>
      <c r="DB53" s="6">
        <f>-'M09'!S52</f>
        <v/>
      </c>
      <c r="DC53" s="6">
        <f>CW53+CZ53-DF53</f>
        <v/>
      </c>
      <c r="DD53" s="7">
        <f>IFERROR(DC53/DB53,0)</f>
        <v/>
      </c>
      <c r="DE53" s="6">
        <f>'M09'!T52</f>
        <v/>
      </c>
      <c r="DF53" s="6">
        <f>'M09'!U52</f>
        <v/>
      </c>
      <c r="DG53" s="7">
        <f>IFERROR(DF53/DE53,0)</f>
        <v/>
      </c>
      <c r="DH53" s="6">
        <f>SUM(J53,V53,AH53,AT53,BF53,BR53,CD53,CP53,DB53)</f>
        <v/>
      </c>
      <c r="DI53" s="6">
        <f>SUM(K53,W53,AI53,AU53,BG53,BS53,CE53,CQ53,DC53)</f>
        <v/>
      </c>
      <c r="DJ53" s="6">
        <f>DH53/9</f>
        <v/>
      </c>
      <c r="DK53" s="6">
        <f>DI53/9</f>
        <v/>
      </c>
      <c r="DL53" s="7">
        <f>IFERROR(DI53/DH53,0)</f>
        <v/>
      </c>
      <c r="DM53" s="7">
        <f>'M09'!V52</f>
        <v/>
      </c>
      <c r="DN53" s="8">
        <f>IFERROR(DL53/DM53-1,0)</f>
        <v/>
      </c>
      <c r="DO53" s="6">
        <f>'M09'!AD52</f>
        <v/>
      </c>
      <c r="DP53" s="6">
        <f>DJ53-DO53</f>
        <v/>
      </c>
      <c r="DQ53" s="9">
        <f>COUNTIF(J53,"&gt;0")+COUNTIF(V53,"&gt;0")+COUNTIF(AH53,"&gt;0")+COUNTIF(AT53,"&gt;0")+COUNTIF(BF53,"&gt;0")+COUNTIF(BR53,"&gt;0")+COUNTIF(CD53,"&gt;0")+COUNTIF(CP53,"&gt;0")+COUNTIF(DB53,"&gt;0")</f>
        <v/>
      </c>
      <c r="DR53" s="6">
        <f>DE53</f>
        <v/>
      </c>
      <c r="DS53" s="10">
        <f>IFERROR(DR53/DJ53,0)</f>
        <v/>
      </c>
      <c r="DT53" s="6">
        <f>D53+SUM(G53,S53,AE53,AQ53,BC53,BO53,CA53,CM53,CY53)-SUM(J53,V53,AH53,AT53,BF53,BR53,CD53,CP53,DB53)-DE53</f>
        <v/>
      </c>
    </row>
    <row r="54">
      <c r="A54">
        <f>'M01'!C53</f>
        <v/>
      </c>
      <c r="B54">
        <f>'M01'!D53</f>
        <v/>
      </c>
      <c r="C54">
        <f>'M01'!A53</f>
        <v/>
      </c>
      <c r="D54" s="6">
        <f>'M01'!E53</f>
        <v/>
      </c>
      <c r="E54" s="6">
        <f>'M01'!F53</f>
        <v/>
      </c>
      <c r="F54" s="7">
        <f>IFERROR(E54/D54,0)</f>
        <v/>
      </c>
      <c r="G54" s="6">
        <f>'M01'!M53</f>
        <v/>
      </c>
      <c r="H54" s="6">
        <f>IF('M01'!AG53&gt;0,'M01'!AG53+MAX(0,G54-'M01'!H53)*IF(AND(D54&lt;&gt;0,E54&lt;&gt;0),E54/D54,'M01'!V53),G54*IF(AND(D54&lt;&gt;0,E54&lt;&gt;0),E54/D54,'M01'!V53))</f>
        <v/>
      </c>
      <c r="I54" s="7">
        <f>IFERROR(H54/G54,0)</f>
        <v/>
      </c>
      <c r="J54" s="6">
        <f>-'M01'!S53</f>
        <v/>
      </c>
      <c r="K54" s="6">
        <f>E54+H54-N54</f>
        <v/>
      </c>
      <c r="L54" s="7">
        <f>IFERROR(K54/J54,0)</f>
        <v/>
      </c>
      <c r="M54" s="6">
        <f>'M01'!T53</f>
        <v/>
      </c>
      <c r="N54" s="6">
        <f>'M01'!U53</f>
        <v/>
      </c>
      <c r="O54" s="7">
        <f>IFERROR(N54/M54,0)</f>
        <v/>
      </c>
      <c r="P54" s="6">
        <f>'M02'!E53</f>
        <v/>
      </c>
      <c r="Q54" s="6">
        <f>'M02'!F53</f>
        <v/>
      </c>
      <c r="R54" s="7">
        <f>IFERROR(Q54/P54,0)</f>
        <v/>
      </c>
      <c r="S54" s="6">
        <f>'M02'!M53</f>
        <v/>
      </c>
      <c r="T54" s="6">
        <f>IF('M02'!AG53&gt;0,'M02'!AG53+MAX(0,S54-'M02'!H53)*IF(AND(P54&lt;&gt;0,Q54&lt;&gt;0),Q54/P54,'M02'!V53),S54*IF(AND(P54&lt;&gt;0,Q54&lt;&gt;0),Q54/P54,'M02'!V53))</f>
        <v/>
      </c>
      <c r="U54" s="7">
        <f>IFERROR(T54/S54,0)</f>
        <v/>
      </c>
      <c r="V54" s="6">
        <f>-'M02'!S53</f>
        <v/>
      </c>
      <c r="W54" s="6">
        <f>Q54+T54-Z54</f>
        <v/>
      </c>
      <c r="X54" s="7">
        <f>IFERROR(W54/V54,0)</f>
        <v/>
      </c>
      <c r="Y54" s="6">
        <f>'M02'!T53</f>
        <v/>
      </c>
      <c r="Z54" s="6">
        <f>'M02'!U53</f>
        <v/>
      </c>
      <c r="AA54" s="7">
        <f>IFERROR(Z54/Y54,0)</f>
        <v/>
      </c>
      <c r="AB54" s="6">
        <f>'M03'!E53</f>
        <v/>
      </c>
      <c r="AC54" s="6">
        <f>'M03'!F53</f>
        <v/>
      </c>
      <c r="AD54" s="7">
        <f>IFERROR(AC54/AB54,0)</f>
        <v/>
      </c>
      <c r="AE54" s="6">
        <f>'M03'!M53</f>
        <v/>
      </c>
      <c r="AF54" s="6">
        <f>IF('M03'!AG53&gt;0,'M03'!AG53+MAX(0,AE54-'M03'!H53)*IF(AND(AB54&lt;&gt;0,AC54&lt;&gt;0),AC54/AB54,'M03'!V53),AE54*IF(AND(AB54&lt;&gt;0,AC54&lt;&gt;0),AC54/AB54,'M03'!V53))</f>
        <v/>
      </c>
      <c r="AG54" s="7">
        <f>IFERROR(AF54/AE54,0)</f>
        <v/>
      </c>
      <c r="AH54" s="6">
        <f>-'M03'!S53</f>
        <v/>
      </c>
      <c r="AI54" s="6">
        <f>AC54+AF54-AL54</f>
        <v/>
      </c>
      <c r="AJ54" s="7">
        <f>IFERROR(AI54/AH54,0)</f>
        <v/>
      </c>
      <c r="AK54" s="6">
        <f>'M03'!T53</f>
        <v/>
      </c>
      <c r="AL54" s="6">
        <f>'M03'!U53</f>
        <v/>
      </c>
      <c r="AM54" s="7">
        <f>IFERROR(AL54/AK54,0)</f>
        <v/>
      </c>
      <c r="AN54" s="6">
        <f>'M04'!E53</f>
        <v/>
      </c>
      <c r="AO54" s="6">
        <f>'M04'!F53</f>
        <v/>
      </c>
      <c r="AP54" s="7">
        <f>IFERROR(AO54/AN54,0)</f>
        <v/>
      </c>
      <c r="AQ54" s="6">
        <f>'M04'!M53</f>
        <v/>
      </c>
      <c r="AR54" s="6">
        <f>IF('M04'!AG53&gt;0,'M04'!AG53+MAX(0,AQ54-'M04'!H53)*IF(AND(AN54&lt;&gt;0,AO54&lt;&gt;0),AO54/AN54,'M04'!V53),AQ54*IF(AND(AN54&lt;&gt;0,AO54&lt;&gt;0),AO54/AN54,'M04'!V53))</f>
        <v/>
      </c>
      <c r="AS54" s="7">
        <f>IFERROR(AR54/AQ54,0)</f>
        <v/>
      </c>
      <c r="AT54" s="6">
        <f>-'M04'!S53</f>
        <v/>
      </c>
      <c r="AU54" s="6">
        <f>AO54+AR54-AX54</f>
        <v/>
      </c>
      <c r="AV54" s="7">
        <f>IFERROR(AU54/AT54,0)</f>
        <v/>
      </c>
      <c r="AW54" s="6">
        <f>'M04'!T53</f>
        <v/>
      </c>
      <c r="AX54" s="6">
        <f>'M04'!U53</f>
        <v/>
      </c>
      <c r="AY54" s="7">
        <f>IFERROR(AX54/AW54,0)</f>
        <v/>
      </c>
      <c r="AZ54" s="6">
        <f>'M05'!E53</f>
        <v/>
      </c>
      <c r="BA54" s="6">
        <f>'M05'!F53</f>
        <v/>
      </c>
      <c r="BB54" s="7">
        <f>IFERROR(BA54/AZ54,0)</f>
        <v/>
      </c>
      <c r="BC54" s="6">
        <f>'M05'!M53</f>
        <v/>
      </c>
      <c r="BD54" s="6">
        <f>IF('M05'!AG53&gt;0,'M05'!AG53+MAX(0,BC54-'M05'!H53)*IF(AND(AZ54&lt;&gt;0,BA54&lt;&gt;0),BA54/AZ54,'M05'!V53),BC54*IF(AND(AZ54&lt;&gt;0,BA54&lt;&gt;0),BA54/AZ54,'M05'!V53))</f>
        <v/>
      </c>
      <c r="BE54" s="7">
        <f>IFERROR(BD54/BC54,0)</f>
        <v/>
      </c>
      <c r="BF54" s="6">
        <f>-'M05'!S53</f>
        <v/>
      </c>
      <c r="BG54" s="6">
        <f>BA54+BD54-BJ54</f>
        <v/>
      </c>
      <c r="BH54" s="7">
        <f>IFERROR(BG54/BF54,0)</f>
        <v/>
      </c>
      <c r="BI54" s="6">
        <f>'M05'!T53</f>
        <v/>
      </c>
      <c r="BJ54" s="6">
        <f>'M05'!U53</f>
        <v/>
      </c>
      <c r="BK54" s="7">
        <f>IFERROR(BJ54/BI54,0)</f>
        <v/>
      </c>
      <c r="BL54" s="6">
        <f>'M06'!E53</f>
        <v/>
      </c>
      <c r="BM54" s="6">
        <f>'M06'!F53</f>
        <v/>
      </c>
      <c r="BN54" s="7">
        <f>IFERROR(BM54/BL54,0)</f>
        <v/>
      </c>
      <c r="BO54" s="6">
        <f>'M06'!M53</f>
        <v/>
      </c>
      <c r="BP54" s="6">
        <f>IF('M06'!AG53&gt;0,'M06'!AG53+MAX(0,BO54-'M06'!H53)*IF(AND(BL54&lt;&gt;0,BM54&lt;&gt;0),BM54/BL54,'M06'!V53),BO54*IF(AND(BL54&lt;&gt;0,BM54&lt;&gt;0),BM54/BL54,'M06'!V53))</f>
        <v/>
      </c>
      <c r="BQ54" s="7">
        <f>IFERROR(BP54/BO54,0)</f>
        <v/>
      </c>
      <c r="BR54" s="6">
        <f>-'M06'!S53</f>
        <v/>
      </c>
      <c r="BS54" s="6">
        <f>BM54+BP54-BV54</f>
        <v/>
      </c>
      <c r="BT54" s="7">
        <f>IFERROR(BS54/BR54,0)</f>
        <v/>
      </c>
      <c r="BU54" s="6">
        <f>'M06'!T53</f>
        <v/>
      </c>
      <c r="BV54" s="6">
        <f>'M06'!U53</f>
        <v/>
      </c>
      <c r="BW54" s="7">
        <f>IFERROR(BV54/BU54,0)</f>
        <v/>
      </c>
      <c r="BX54" s="6">
        <f>'M07'!E53</f>
        <v/>
      </c>
      <c r="BY54" s="6">
        <f>'M07'!F53</f>
        <v/>
      </c>
      <c r="BZ54" s="7">
        <f>IFERROR(BY54/BX54,0)</f>
        <v/>
      </c>
      <c r="CA54" s="6">
        <f>'M07'!M53</f>
        <v/>
      </c>
      <c r="CB54" s="6">
        <f>IF('M07'!AG53&gt;0,'M07'!AG53+MAX(0,CA54-'M07'!H53)*IF(AND(BX54&lt;&gt;0,BY54&lt;&gt;0),BY54/BX54,'M07'!V53),CA54*IF(AND(BX54&lt;&gt;0,BY54&lt;&gt;0),BY54/BX54,'M07'!V53))</f>
        <v/>
      </c>
      <c r="CC54" s="7">
        <f>IFERROR(CB54/CA54,0)</f>
        <v/>
      </c>
      <c r="CD54" s="6">
        <f>-'M07'!S53</f>
        <v/>
      </c>
      <c r="CE54" s="6">
        <f>BY54+CB54-CH54</f>
        <v/>
      </c>
      <c r="CF54" s="7">
        <f>IFERROR(CE54/CD54,0)</f>
        <v/>
      </c>
      <c r="CG54" s="6">
        <f>'M07'!T53</f>
        <v/>
      </c>
      <c r="CH54" s="6">
        <f>'M07'!U53</f>
        <v/>
      </c>
      <c r="CI54" s="7">
        <f>IFERROR(CH54/CG54,0)</f>
        <v/>
      </c>
      <c r="CJ54" s="6">
        <f>'M08'!E53</f>
        <v/>
      </c>
      <c r="CK54" s="6">
        <f>'M08'!F53</f>
        <v/>
      </c>
      <c r="CL54" s="7">
        <f>IFERROR(CK54/CJ54,0)</f>
        <v/>
      </c>
      <c r="CM54" s="6">
        <f>'M08'!M53</f>
        <v/>
      </c>
      <c r="CN54" s="6">
        <f>IF('M08'!AG53&gt;0,'M08'!AG53+MAX(0,CM54-'M08'!H53)*IF(AND(CJ54&lt;&gt;0,CK54&lt;&gt;0),CK54/CJ54,'M08'!V53),CM54*IF(AND(CJ54&lt;&gt;0,CK54&lt;&gt;0),CK54/CJ54,'M08'!V53))</f>
        <v/>
      </c>
      <c r="CO54" s="7">
        <f>IFERROR(CN54/CM54,0)</f>
        <v/>
      </c>
      <c r="CP54" s="6">
        <f>-'M08'!S53</f>
        <v/>
      </c>
      <c r="CQ54" s="6">
        <f>CK54+CN54-CT54</f>
        <v/>
      </c>
      <c r="CR54" s="7">
        <f>IFERROR(CQ54/CP54,0)</f>
        <v/>
      </c>
      <c r="CS54" s="6">
        <f>'M08'!T53</f>
        <v/>
      </c>
      <c r="CT54" s="6">
        <f>'M08'!U53</f>
        <v/>
      </c>
      <c r="CU54" s="7">
        <f>IFERROR(CT54/CS54,0)</f>
        <v/>
      </c>
      <c r="CV54" s="6">
        <f>'M09'!E53</f>
        <v/>
      </c>
      <c r="CW54" s="6">
        <f>'M09'!F53</f>
        <v/>
      </c>
      <c r="CX54" s="7">
        <f>IFERROR(CW54/CV54,0)</f>
        <v/>
      </c>
      <c r="CY54" s="6">
        <f>'M09'!M53</f>
        <v/>
      </c>
      <c r="CZ54" s="6">
        <f>IF('M09'!AG53&gt;0,'M09'!AG53+MAX(0,CY54-'M09'!H53)*IF(AND(CV54&lt;&gt;0,CW54&lt;&gt;0),CW54/CV54,'M09'!V53),CY54*IF(AND(CV54&lt;&gt;0,CW54&lt;&gt;0),CW54/CV54,'M09'!V53))</f>
        <v/>
      </c>
      <c r="DA54" s="7">
        <f>IFERROR(CZ54/CY54,0)</f>
        <v/>
      </c>
      <c r="DB54" s="6">
        <f>-'M09'!S53</f>
        <v/>
      </c>
      <c r="DC54" s="6">
        <f>CW54+CZ54-DF54</f>
        <v/>
      </c>
      <c r="DD54" s="7">
        <f>IFERROR(DC54/DB54,0)</f>
        <v/>
      </c>
      <c r="DE54" s="6">
        <f>'M09'!T53</f>
        <v/>
      </c>
      <c r="DF54" s="6">
        <f>'M09'!U53</f>
        <v/>
      </c>
      <c r="DG54" s="7">
        <f>IFERROR(DF54/DE54,0)</f>
        <v/>
      </c>
      <c r="DH54" s="6">
        <f>SUM(J54,V54,AH54,AT54,BF54,BR54,CD54,CP54,DB54)</f>
        <v/>
      </c>
      <c r="DI54" s="6">
        <f>SUM(K54,W54,AI54,AU54,BG54,BS54,CE54,CQ54,DC54)</f>
        <v/>
      </c>
      <c r="DJ54" s="6">
        <f>DH54/9</f>
        <v/>
      </c>
      <c r="DK54" s="6">
        <f>DI54/9</f>
        <v/>
      </c>
      <c r="DL54" s="7">
        <f>IFERROR(DI54/DH54,0)</f>
        <v/>
      </c>
      <c r="DM54" s="7">
        <f>'M09'!V53</f>
        <v/>
      </c>
      <c r="DN54" s="8">
        <f>IFERROR(DL54/DM54-1,0)</f>
        <v/>
      </c>
      <c r="DO54" s="6">
        <f>'M09'!AD53</f>
        <v/>
      </c>
      <c r="DP54" s="6">
        <f>DJ54-DO54</f>
        <v/>
      </c>
      <c r="DQ54" s="9">
        <f>COUNTIF(J54,"&gt;0")+COUNTIF(V54,"&gt;0")+COUNTIF(AH54,"&gt;0")+COUNTIF(AT54,"&gt;0")+COUNTIF(BF54,"&gt;0")+COUNTIF(BR54,"&gt;0")+COUNTIF(CD54,"&gt;0")+COUNTIF(CP54,"&gt;0")+COUNTIF(DB54,"&gt;0")</f>
        <v/>
      </c>
      <c r="DR54" s="6">
        <f>DE54</f>
        <v/>
      </c>
      <c r="DS54" s="10">
        <f>IFERROR(DR54/DJ54,0)</f>
        <v/>
      </c>
      <c r="DT54" s="6">
        <f>D54+SUM(G54,S54,AE54,AQ54,BC54,BO54,CA54,CM54,CY54)-SUM(J54,V54,AH54,AT54,BF54,BR54,CD54,CP54,DB54)-DE54</f>
        <v/>
      </c>
    </row>
    <row r="55">
      <c r="A55">
        <f>'M01'!C54</f>
        <v/>
      </c>
      <c r="B55">
        <f>'M01'!D54</f>
        <v/>
      </c>
      <c r="C55">
        <f>'M01'!A54</f>
        <v/>
      </c>
      <c r="D55" s="6">
        <f>'M01'!E54</f>
        <v/>
      </c>
      <c r="E55" s="6">
        <f>'M01'!F54</f>
        <v/>
      </c>
      <c r="F55" s="7">
        <f>IFERROR(E55/D55,0)</f>
        <v/>
      </c>
      <c r="G55" s="6">
        <f>'M01'!M54</f>
        <v/>
      </c>
      <c r="H55" s="6">
        <f>IF('M01'!AG54&gt;0,'M01'!AG54+MAX(0,G55-'M01'!H54)*IF(AND(D55&lt;&gt;0,E55&lt;&gt;0),E55/D55,'M01'!V54),G55*IF(AND(D55&lt;&gt;0,E55&lt;&gt;0),E55/D55,'M01'!V54))</f>
        <v/>
      </c>
      <c r="I55" s="7">
        <f>IFERROR(H55/G55,0)</f>
        <v/>
      </c>
      <c r="J55" s="6">
        <f>-'M01'!S54</f>
        <v/>
      </c>
      <c r="K55" s="6">
        <f>E55+H55-N55</f>
        <v/>
      </c>
      <c r="L55" s="7">
        <f>IFERROR(K55/J55,0)</f>
        <v/>
      </c>
      <c r="M55" s="6">
        <f>'M01'!T54</f>
        <v/>
      </c>
      <c r="N55" s="6">
        <f>'M01'!U54</f>
        <v/>
      </c>
      <c r="O55" s="7">
        <f>IFERROR(N55/M55,0)</f>
        <v/>
      </c>
      <c r="P55" s="6">
        <f>'M02'!E54</f>
        <v/>
      </c>
      <c r="Q55" s="6">
        <f>'M02'!F54</f>
        <v/>
      </c>
      <c r="R55" s="7">
        <f>IFERROR(Q55/P55,0)</f>
        <v/>
      </c>
      <c r="S55" s="6">
        <f>'M02'!M54</f>
        <v/>
      </c>
      <c r="T55" s="6">
        <f>IF('M02'!AG54&gt;0,'M02'!AG54+MAX(0,S55-'M02'!H54)*IF(AND(P55&lt;&gt;0,Q55&lt;&gt;0),Q55/P55,'M02'!V54),S55*IF(AND(P55&lt;&gt;0,Q55&lt;&gt;0),Q55/P55,'M02'!V54))</f>
        <v/>
      </c>
      <c r="U55" s="7">
        <f>IFERROR(T55/S55,0)</f>
        <v/>
      </c>
      <c r="V55" s="6">
        <f>-'M02'!S54</f>
        <v/>
      </c>
      <c r="W55" s="6">
        <f>Q55+T55-Z55</f>
        <v/>
      </c>
      <c r="X55" s="7">
        <f>IFERROR(W55/V55,0)</f>
        <v/>
      </c>
      <c r="Y55" s="6">
        <f>'M02'!T54</f>
        <v/>
      </c>
      <c r="Z55" s="6">
        <f>'M02'!U54</f>
        <v/>
      </c>
      <c r="AA55" s="7">
        <f>IFERROR(Z55/Y55,0)</f>
        <v/>
      </c>
      <c r="AB55" s="6">
        <f>'M03'!E54</f>
        <v/>
      </c>
      <c r="AC55" s="6">
        <f>'M03'!F54</f>
        <v/>
      </c>
      <c r="AD55" s="7">
        <f>IFERROR(AC55/AB55,0)</f>
        <v/>
      </c>
      <c r="AE55" s="6">
        <f>'M03'!M54</f>
        <v/>
      </c>
      <c r="AF55" s="6">
        <f>IF('M03'!AG54&gt;0,'M03'!AG54+MAX(0,AE55-'M03'!H54)*IF(AND(AB55&lt;&gt;0,AC55&lt;&gt;0),AC55/AB55,'M03'!V54),AE55*IF(AND(AB55&lt;&gt;0,AC55&lt;&gt;0),AC55/AB55,'M03'!V54))</f>
        <v/>
      </c>
      <c r="AG55" s="7">
        <f>IFERROR(AF55/AE55,0)</f>
        <v/>
      </c>
      <c r="AH55" s="6">
        <f>-'M03'!S54</f>
        <v/>
      </c>
      <c r="AI55" s="6">
        <f>AC55+AF55-AL55</f>
        <v/>
      </c>
      <c r="AJ55" s="7">
        <f>IFERROR(AI55/AH55,0)</f>
        <v/>
      </c>
      <c r="AK55" s="6">
        <f>'M03'!T54</f>
        <v/>
      </c>
      <c r="AL55" s="6">
        <f>'M03'!U54</f>
        <v/>
      </c>
      <c r="AM55" s="7">
        <f>IFERROR(AL55/AK55,0)</f>
        <v/>
      </c>
      <c r="AN55" s="6">
        <f>'M04'!E54</f>
        <v/>
      </c>
      <c r="AO55" s="6">
        <f>'M04'!F54</f>
        <v/>
      </c>
      <c r="AP55" s="7">
        <f>IFERROR(AO55/AN55,0)</f>
        <v/>
      </c>
      <c r="AQ55" s="6">
        <f>'M04'!M54</f>
        <v/>
      </c>
      <c r="AR55" s="6">
        <f>IF('M04'!AG54&gt;0,'M04'!AG54+MAX(0,AQ55-'M04'!H54)*IF(AND(AN55&lt;&gt;0,AO55&lt;&gt;0),AO55/AN55,'M04'!V54),AQ55*IF(AND(AN55&lt;&gt;0,AO55&lt;&gt;0),AO55/AN55,'M04'!V54))</f>
        <v/>
      </c>
      <c r="AS55" s="7">
        <f>IFERROR(AR55/AQ55,0)</f>
        <v/>
      </c>
      <c r="AT55" s="6">
        <f>-'M04'!S54</f>
        <v/>
      </c>
      <c r="AU55" s="6">
        <f>AO55+AR55-AX55</f>
        <v/>
      </c>
      <c r="AV55" s="7">
        <f>IFERROR(AU55/AT55,0)</f>
        <v/>
      </c>
      <c r="AW55" s="6">
        <f>'M04'!T54</f>
        <v/>
      </c>
      <c r="AX55" s="6">
        <f>'M04'!U54</f>
        <v/>
      </c>
      <c r="AY55" s="7">
        <f>IFERROR(AX55/AW55,0)</f>
        <v/>
      </c>
      <c r="AZ55" s="6">
        <f>'M05'!E54</f>
        <v/>
      </c>
      <c r="BA55" s="6">
        <f>'M05'!F54</f>
        <v/>
      </c>
      <c r="BB55" s="7">
        <f>IFERROR(BA55/AZ55,0)</f>
        <v/>
      </c>
      <c r="BC55" s="6">
        <f>'M05'!M54</f>
        <v/>
      </c>
      <c r="BD55" s="6">
        <f>IF('M05'!AG54&gt;0,'M05'!AG54+MAX(0,BC55-'M05'!H54)*IF(AND(AZ55&lt;&gt;0,BA55&lt;&gt;0),BA55/AZ55,'M05'!V54),BC55*IF(AND(AZ55&lt;&gt;0,BA55&lt;&gt;0),BA55/AZ55,'M05'!V54))</f>
        <v/>
      </c>
      <c r="BE55" s="7">
        <f>IFERROR(BD55/BC55,0)</f>
        <v/>
      </c>
      <c r="BF55" s="6">
        <f>-'M05'!S54</f>
        <v/>
      </c>
      <c r="BG55" s="6">
        <f>BA55+BD55-BJ55</f>
        <v/>
      </c>
      <c r="BH55" s="7">
        <f>IFERROR(BG55/BF55,0)</f>
        <v/>
      </c>
      <c r="BI55" s="6">
        <f>'M05'!T54</f>
        <v/>
      </c>
      <c r="BJ55" s="6">
        <f>'M05'!U54</f>
        <v/>
      </c>
      <c r="BK55" s="7">
        <f>IFERROR(BJ55/BI55,0)</f>
        <v/>
      </c>
      <c r="BL55" s="6">
        <f>'M06'!E54</f>
        <v/>
      </c>
      <c r="BM55" s="6">
        <f>'M06'!F54</f>
        <v/>
      </c>
      <c r="BN55" s="7">
        <f>IFERROR(BM55/BL55,0)</f>
        <v/>
      </c>
      <c r="BO55" s="6">
        <f>'M06'!M54</f>
        <v/>
      </c>
      <c r="BP55" s="6">
        <f>IF('M06'!AG54&gt;0,'M06'!AG54+MAX(0,BO55-'M06'!H54)*IF(AND(BL55&lt;&gt;0,BM55&lt;&gt;0),BM55/BL55,'M06'!V54),BO55*IF(AND(BL55&lt;&gt;0,BM55&lt;&gt;0),BM55/BL55,'M06'!V54))</f>
        <v/>
      </c>
      <c r="BQ55" s="7">
        <f>IFERROR(BP55/BO55,0)</f>
        <v/>
      </c>
      <c r="BR55" s="6">
        <f>-'M06'!S54</f>
        <v/>
      </c>
      <c r="BS55" s="6">
        <f>BM55+BP55-BV55</f>
        <v/>
      </c>
      <c r="BT55" s="7">
        <f>IFERROR(BS55/BR55,0)</f>
        <v/>
      </c>
      <c r="BU55" s="6">
        <f>'M06'!T54</f>
        <v/>
      </c>
      <c r="BV55" s="6">
        <f>'M06'!U54</f>
        <v/>
      </c>
      <c r="BW55" s="7">
        <f>IFERROR(BV55/BU55,0)</f>
        <v/>
      </c>
      <c r="BX55" s="6">
        <f>'M07'!E54</f>
        <v/>
      </c>
      <c r="BY55" s="6">
        <f>'M07'!F54</f>
        <v/>
      </c>
      <c r="BZ55" s="7">
        <f>IFERROR(BY55/BX55,0)</f>
        <v/>
      </c>
      <c r="CA55" s="6">
        <f>'M07'!M54</f>
        <v/>
      </c>
      <c r="CB55" s="6">
        <f>IF('M07'!AG54&gt;0,'M07'!AG54+MAX(0,CA55-'M07'!H54)*IF(AND(BX55&lt;&gt;0,BY55&lt;&gt;0),BY55/BX55,'M07'!V54),CA55*IF(AND(BX55&lt;&gt;0,BY55&lt;&gt;0),BY55/BX55,'M07'!V54))</f>
        <v/>
      </c>
      <c r="CC55" s="7">
        <f>IFERROR(CB55/CA55,0)</f>
        <v/>
      </c>
      <c r="CD55" s="6">
        <f>-'M07'!S54</f>
        <v/>
      </c>
      <c r="CE55" s="6">
        <f>BY55+CB55-CH55</f>
        <v/>
      </c>
      <c r="CF55" s="7">
        <f>IFERROR(CE55/CD55,0)</f>
        <v/>
      </c>
      <c r="CG55" s="6">
        <f>'M07'!T54</f>
        <v/>
      </c>
      <c r="CH55" s="6">
        <f>'M07'!U54</f>
        <v/>
      </c>
      <c r="CI55" s="7">
        <f>IFERROR(CH55/CG55,0)</f>
        <v/>
      </c>
      <c r="CJ55" s="6">
        <f>'M08'!E54</f>
        <v/>
      </c>
      <c r="CK55" s="6">
        <f>'M08'!F54</f>
        <v/>
      </c>
      <c r="CL55" s="7">
        <f>IFERROR(CK55/CJ55,0)</f>
        <v/>
      </c>
      <c r="CM55" s="6">
        <f>'M08'!M54</f>
        <v/>
      </c>
      <c r="CN55" s="6">
        <f>IF('M08'!AG54&gt;0,'M08'!AG54+MAX(0,CM55-'M08'!H54)*IF(AND(CJ55&lt;&gt;0,CK55&lt;&gt;0),CK55/CJ55,'M08'!V54),CM55*IF(AND(CJ55&lt;&gt;0,CK55&lt;&gt;0),CK55/CJ55,'M08'!V54))</f>
        <v/>
      </c>
      <c r="CO55" s="7">
        <f>IFERROR(CN55/CM55,0)</f>
        <v/>
      </c>
      <c r="CP55" s="6">
        <f>-'M08'!S54</f>
        <v/>
      </c>
      <c r="CQ55" s="6">
        <f>CK55+CN55-CT55</f>
        <v/>
      </c>
      <c r="CR55" s="7">
        <f>IFERROR(CQ55/CP55,0)</f>
        <v/>
      </c>
      <c r="CS55" s="6">
        <f>'M08'!T54</f>
        <v/>
      </c>
      <c r="CT55" s="6">
        <f>'M08'!U54</f>
        <v/>
      </c>
      <c r="CU55" s="7">
        <f>IFERROR(CT55/CS55,0)</f>
        <v/>
      </c>
      <c r="CV55" s="6">
        <f>'M09'!E54</f>
        <v/>
      </c>
      <c r="CW55" s="6">
        <f>'M09'!F54</f>
        <v/>
      </c>
      <c r="CX55" s="7">
        <f>IFERROR(CW55/CV55,0)</f>
        <v/>
      </c>
      <c r="CY55" s="6">
        <f>'M09'!M54</f>
        <v/>
      </c>
      <c r="CZ55" s="6">
        <f>IF('M09'!AG54&gt;0,'M09'!AG54+MAX(0,CY55-'M09'!H54)*IF(AND(CV55&lt;&gt;0,CW55&lt;&gt;0),CW55/CV55,'M09'!V54),CY55*IF(AND(CV55&lt;&gt;0,CW55&lt;&gt;0),CW55/CV55,'M09'!V54))</f>
        <v/>
      </c>
      <c r="DA55" s="7">
        <f>IFERROR(CZ55/CY55,0)</f>
        <v/>
      </c>
      <c r="DB55" s="6">
        <f>-'M09'!S54</f>
        <v/>
      </c>
      <c r="DC55" s="6">
        <f>CW55+CZ55-DF55</f>
        <v/>
      </c>
      <c r="DD55" s="7">
        <f>IFERROR(DC55/DB55,0)</f>
        <v/>
      </c>
      <c r="DE55" s="6">
        <f>'M09'!T54</f>
        <v/>
      </c>
      <c r="DF55" s="6">
        <f>'M09'!U54</f>
        <v/>
      </c>
      <c r="DG55" s="7">
        <f>IFERROR(DF55/DE55,0)</f>
        <v/>
      </c>
      <c r="DH55" s="6">
        <f>SUM(J55,V55,AH55,AT55,BF55,BR55,CD55,CP55,DB55)</f>
        <v/>
      </c>
      <c r="DI55" s="6">
        <f>SUM(K55,W55,AI55,AU55,BG55,BS55,CE55,CQ55,DC55)</f>
        <v/>
      </c>
      <c r="DJ55" s="6">
        <f>DH55/9</f>
        <v/>
      </c>
      <c r="DK55" s="6">
        <f>DI55/9</f>
        <v/>
      </c>
      <c r="DL55" s="7">
        <f>IFERROR(DI55/DH55,0)</f>
        <v/>
      </c>
      <c r="DM55" s="7">
        <f>'M09'!V54</f>
        <v/>
      </c>
      <c r="DN55" s="8">
        <f>IFERROR(DL55/DM55-1,0)</f>
        <v/>
      </c>
      <c r="DO55" s="6">
        <f>'M09'!AD54</f>
        <v/>
      </c>
      <c r="DP55" s="6">
        <f>DJ55-DO55</f>
        <v/>
      </c>
      <c r="DQ55" s="9">
        <f>COUNTIF(J55,"&gt;0")+COUNTIF(V55,"&gt;0")+COUNTIF(AH55,"&gt;0")+COUNTIF(AT55,"&gt;0")+COUNTIF(BF55,"&gt;0")+COUNTIF(BR55,"&gt;0")+COUNTIF(CD55,"&gt;0")+COUNTIF(CP55,"&gt;0")+COUNTIF(DB55,"&gt;0")</f>
        <v/>
      </c>
      <c r="DR55" s="6">
        <f>DE55</f>
        <v/>
      </c>
      <c r="DS55" s="10">
        <f>IFERROR(DR55/DJ55,0)</f>
        <v/>
      </c>
      <c r="DT55" s="6">
        <f>D55+SUM(G55,S55,AE55,AQ55,BC55,BO55,CA55,CM55,CY55)-SUM(J55,V55,AH55,AT55,BF55,BR55,CD55,CP55,DB55)-DE55</f>
        <v/>
      </c>
    </row>
    <row r="56">
      <c r="A56">
        <f>'M01'!C55</f>
        <v/>
      </c>
      <c r="B56">
        <f>'M01'!D55</f>
        <v/>
      </c>
      <c r="C56">
        <f>'M01'!A55</f>
        <v/>
      </c>
      <c r="D56" s="6">
        <f>'M01'!E55</f>
        <v/>
      </c>
      <c r="E56" s="6">
        <f>'M01'!F55</f>
        <v/>
      </c>
      <c r="F56" s="7">
        <f>IFERROR(E56/D56,0)</f>
        <v/>
      </c>
      <c r="G56" s="6">
        <f>'M01'!M55</f>
        <v/>
      </c>
      <c r="H56" s="6">
        <f>IF('M01'!AG55&gt;0,'M01'!AG55+MAX(0,G56-'M01'!H55)*IF(AND(D56&lt;&gt;0,E56&lt;&gt;0),E56/D56,'M01'!V55),G56*IF(AND(D56&lt;&gt;0,E56&lt;&gt;0),E56/D56,'M01'!V55))</f>
        <v/>
      </c>
      <c r="I56" s="7">
        <f>IFERROR(H56/G56,0)</f>
        <v/>
      </c>
      <c r="J56" s="6">
        <f>-'M01'!S55</f>
        <v/>
      </c>
      <c r="K56" s="6">
        <f>E56+H56-N56</f>
        <v/>
      </c>
      <c r="L56" s="7">
        <f>IFERROR(K56/J56,0)</f>
        <v/>
      </c>
      <c r="M56" s="6">
        <f>'M01'!T55</f>
        <v/>
      </c>
      <c r="N56" s="6">
        <f>'M01'!U55</f>
        <v/>
      </c>
      <c r="O56" s="7">
        <f>IFERROR(N56/M56,0)</f>
        <v/>
      </c>
      <c r="P56" s="6">
        <f>'M02'!E55</f>
        <v/>
      </c>
      <c r="Q56" s="6">
        <f>'M02'!F55</f>
        <v/>
      </c>
      <c r="R56" s="7">
        <f>IFERROR(Q56/P56,0)</f>
        <v/>
      </c>
      <c r="S56" s="6">
        <f>'M02'!M55</f>
        <v/>
      </c>
      <c r="T56" s="6">
        <f>IF('M02'!AG55&gt;0,'M02'!AG55+MAX(0,S56-'M02'!H55)*IF(AND(P56&lt;&gt;0,Q56&lt;&gt;0),Q56/P56,'M02'!V55),S56*IF(AND(P56&lt;&gt;0,Q56&lt;&gt;0),Q56/P56,'M02'!V55))</f>
        <v/>
      </c>
      <c r="U56" s="7">
        <f>IFERROR(T56/S56,0)</f>
        <v/>
      </c>
      <c r="V56" s="6">
        <f>-'M02'!S55</f>
        <v/>
      </c>
      <c r="W56" s="6">
        <f>Q56+T56-Z56</f>
        <v/>
      </c>
      <c r="X56" s="7">
        <f>IFERROR(W56/V56,0)</f>
        <v/>
      </c>
      <c r="Y56" s="6">
        <f>'M02'!T55</f>
        <v/>
      </c>
      <c r="Z56" s="6">
        <f>'M02'!U55</f>
        <v/>
      </c>
      <c r="AA56" s="7">
        <f>IFERROR(Z56/Y56,0)</f>
        <v/>
      </c>
      <c r="AB56" s="6">
        <f>'M03'!E55</f>
        <v/>
      </c>
      <c r="AC56" s="6">
        <f>'M03'!F55</f>
        <v/>
      </c>
      <c r="AD56" s="7">
        <f>IFERROR(AC56/AB56,0)</f>
        <v/>
      </c>
      <c r="AE56" s="6">
        <f>'M03'!M55</f>
        <v/>
      </c>
      <c r="AF56" s="6">
        <f>IF('M03'!AG55&gt;0,'M03'!AG55+MAX(0,AE56-'M03'!H55)*IF(AND(AB56&lt;&gt;0,AC56&lt;&gt;0),AC56/AB56,'M03'!V55),AE56*IF(AND(AB56&lt;&gt;0,AC56&lt;&gt;0),AC56/AB56,'M03'!V55))</f>
        <v/>
      </c>
      <c r="AG56" s="7">
        <f>IFERROR(AF56/AE56,0)</f>
        <v/>
      </c>
      <c r="AH56" s="6">
        <f>-'M03'!S55</f>
        <v/>
      </c>
      <c r="AI56" s="6">
        <f>AC56+AF56-AL56</f>
        <v/>
      </c>
      <c r="AJ56" s="7">
        <f>IFERROR(AI56/AH56,0)</f>
        <v/>
      </c>
      <c r="AK56" s="6">
        <f>'M03'!T55</f>
        <v/>
      </c>
      <c r="AL56" s="6">
        <f>'M03'!U55</f>
        <v/>
      </c>
      <c r="AM56" s="7">
        <f>IFERROR(AL56/AK56,0)</f>
        <v/>
      </c>
      <c r="AN56" s="6">
        <f>'M04'!E55</f>
        <v/>
      </c>
      <c r="AO56" s="6">
        <f>'M04'!F55</f>
        <v/>
      </c>
      <c r="AP56" s="7">
        <f>IFERROR(AO56/AN56,0)</f>
        <v/>
      </c>
      <c r="AQ56" s="6">
        <f>'M04'!M55</f>
        <v/>
      </c>
      <c r="AR56" s="6">
        <f>IF('M04'!AG55&gt;0,'M04'!AG55+MAX(0,AQ56-'M04'!H55)*IF(AND(AN56&lt;&gt;0,AO56&lt;&gt;0),AO56/AN56,'M04'!V55),AQ56*IF(AND(AN56&lt;&gt;0,AO56&lt;&gt;0),AO56/AN56,'M04'!V55))</f>
        <v/>
      </c>
      <c r="AS56" s="7">
        <f>IFERROR(AR56/AQ56,0)</f>
        <v/>
      </c>
      <c r="AT56" s="6">
        <f>-'M04'!S55</f>
        <v/>
      </c>
      <c r="AU56" s="6">
        <f>AO56+AR56-AX56</f>
        <v/>
      </c>
      <c r="AV56" s="7">
        <f>IFERROR(AU56/AT56,0)</f>
        <v/>
      </c>
      <c r="AW56" s="6">
        <f>'M04'!T55</f>
        <v/>
      </c>
      <c r="AX56" s="6">
        <f>'M04'!U55</f>
        <v/>
      </c>
      <c r="AY56" s="7">
        <f>IFERROR(AX56/AW56,0)</f>
        <v/>
      </c>
      <c r="AZ56" s="6">
        <f>'M05'!E55</f>
        <v/>
      </c>
      <c r="BA56" s="6">
        <f>'M05'!F55</f>
        <v/>
      </c>
      <c r="BB56" s="7">
        <f>IFERROR(BA56/AZ56,0)</f>
        <v/>
      </c>
      <c r="BC56" s="6">
        <f>'M05'!M55</f>
        <v/>
      </c>
      <c r="BD56" s="6">
        <f>IF('M05'!AG55&gt;0,'M05'!AG55+MAX(0,BC56-'M05'!H55)*IF(AND(AZ56&lt;&gt;0,BA56&lt;&gt;0),BA56/AZ56,'M05'!V55),BC56*IF(AND(AZ56&lt;&gt;0,BA56&lt;&gt;0),BA56/AZ56,'M05'!V55))</f>
        <v/>
      </c>
      <c r="BE56" s="7">
        <f>IFERROR(BD56/BC56,0)</f>
        <v/>
      </c>
      <c r="BF56" s="6">
        <f>-'M05'!S55</f>
        <v/>
      </c>
      <c r="BG56" s="6">
        <f>BA56+BD56-BJ56</f>
        <v/>
      </c>
      <c r="BH56" s="7">
        <f>IFERROR(BG56/BF56,0)</f>
        <v/>
      </c>
      <c r="BI56" s="6">
        <f>'M05'!T55</f>
        <v/>
      </c>
      <c r="BJ56" s="6">
        <f>'M05'!U55</f>
        <v/>
      </c>
      <c r="BK56" s="7">
        <f>IFERROR(BJ56/BI56,0)</f>
        <v/>
      </c>
      <c r="BL56" s="6">
        <f>'M06'!E55</f>
        <v/>
      </c>
      <c r="BM56" s="6">
        <f>'M06'!F55</f>
        <v/>
      </c>
      <c r="BN56" s="7">
        <f>IFERROR(BM56/BL56,0)</f>
        <v/>
      </c>
      <c r="BO56" s="6">
        <f>'M06'!M55</f>
        <v/>
      </c>
      <c r="BP56" s="6">
        <f>IF('M06'!AG55&gt;0,'M06'!AG55+MAX(0,BO56-'M06'!H55)*IF(AND(BL56&lt;&gt;0,BM56&lt;&gt;0),BM56/BL56,'M06'!V55),BO56*IF(AND(BL56&lt;&gt;0,BM56&lt;&gt;0),BM56/BL56,'M06'!V55))</f>
        <v/>
      </c>
      <c r="BQ56" s="7">
        <f>IFERROR(BP56/BO56,0)</f>
        <v/>
      </c>
      <c r="BR56" s="6">
        <f>-'M06'!S55</f>
        <v/>
      </c>
      <c r="BS56" s="6">
        <f>BM56+BP56-BV56</f>
        <v/>
      </c>
      <c r="BT56" s="7">
        <f>IFERROR(BS56/BR56,0)</f>
        <v/>
      </c>
      <c r="BU56" s="6">
        <f>'M06'!T55</f>
        <v/>
      </c>
      <c r="BV56" s="6">
        <f>'M06'!U55</f>
        <v/>
      </c>
      <c r="BW56" s="7">
        <f>IFERROR(BV56/BU56,0)</f>
        <v/>
      </c>
      <c r="BX56" s="6">
        <f>'M07'!E55</f>
        <v/>
      </c>
      <c r="BY56" s="6">
        <f>'M07'!F55</f>
        <v/>
      </c>
      <c r="BZ56" s="7">
        <f>IFERROR(BY56/BX56,0)</f>
        <v/>
      </c>
      <c r="CA56" s="6">
        <f>'M07'!M55</f>
        <v/>
      </c>
      <c r="CB56" s="6">
        <f>IF('M07'!AG55&gt;0,'M07'!AG55+MAX(0,CA56-'M07'!H55)*IF(AND(BX56&lt;&gt;0,BY56&lt;&gt;0),BY56/BX56,'M07'!V55),CA56*IF(AND(BX56&lt;&gt;0,BY56&lt;&gt;0),BY56/BX56,'M07'!V55))</f>
        <v/>
      </c>
      <c r="CC56" s="7">
        <f>IFERROR(CB56/CA56,0)</f>
        <v/>
      </c>
      <c r="CD56" s="6">
        <f>-'M07'!S55</f>
        <v/>
      </c>
      <c r="CE56" s="6">
        <f>BY56+CB56-CH56</f>
        <v/>
      </c>
      <c r="CF56" s="7">
        <f>IFERROR(CE56/CD56,0)</f>
        <v/>
      </c>
      <c r="CG56" s="6">
        <f>'M07'!T55</f>
        <v/>
      </c>
      <c r="CH56" s="6">
        <f>'M07'!U55</f>
        <v/>
      </c>
      <c r="CI56" s="7">
        <f>IFERROR(CH56/CG56,0)</f>
        <v/>
      </c>
      <c r="CJ56" s="6">
        <f>'M08'!E55</f>
        <v/>
      </c>
      <c r="CK56" s="6">
        <f>'M08'!F55</f>
        <v/>
      </c>
      <c r="CL56" s="7">
        <f>IFERROR(CK56/CJ56,0)</f>
        <v/>
      </c>
      <c r="CM56" s="6">
        <f>'M08'!M55</f>
        <v/>
      </c>
      <c r="CN56" s="6">
        <f>IF('M08'!AG55&gt;0,'M08'!AG55+MAX(0,CM56-'M08'!H55)*IF(AND(CJ56&lt;&gt;0,CK56&lt;&gt;0),CK56/CJ56,'M08'!V55),CM56*IF(AND(CJ56&lt;&gt;0,CK56&lt;&gt;0),CK56/CJ56,'M08'!V55))</f>
        <v/>
      </c>
      <c r="CO56" s="7">
        <f>IFERROR(CN56/CM56,0)</f>
        <v/>
      </c>
      <c r="CP56" s="6">
        <f>-'M08'!S55</f>
        <v/>
      </c>
      <c r="CQ56" s="6">
        <f>CK56+CN56-CT56</f>
        <v/>
      </c>
      <c r="CR56" s="7">
        <f>IFERROR(CQ56/CP56,0)</f>
        <v/>
      </c>
      <c r="CS56" s="6">
        <f>'M08'!T55</f>
        <v/>
      </c>
      <c r="CT56" s="6">
        <f>'M08'!U55</f>
        <v/>
      </c>
      <c r="CU56" s="7">
        <f>IFERROR(CT56/CS56,0)</f>
        <v/>
      </c>
      <c r="CV56" s="6">
        <f>'M09'!E55</f>
        <v/>
      </c>
      <c r="CW56" s="6">
        <f>'M09'!F55</f>
        <v/>
      </c>
      <c r="CX56" s="7">
        <f>IFERROR(CW56/CV56,0)</f>
        <v/>
      </c>
      <c r="CY56" s="6">
        <f>'M09'!M55</f>
        <v/>
      </c>
      <c r="CZ56" s="6">
        <f>IF('M09'!AG55&gt;0,'M09'!AG55+MAX(0,CY56-'M09'!H55)*IF(AND(CV56&lt;&gt;0,CW56&lt;&gt;0),CW56/CV56,'M09'!V55),CY56*IF(AND(CV56&lt;&gt;0,CW56&lt;&gt;0),CW56/CV56,'M09'!V55))</f>
        <v/>
      </c>
      <c r="DA56" s="7">
        <f>IFERROR(CZ56/CY56,0)</f>
        <v/>
      </c>
      <c r="DB56" s="6">
        <f>-'M09'!S55</f>
        <v/>
      </c>
      <c r="DC56" s="6">
        <f>CW56+CZ56-DF56</f>
        <v/>
      </c>
      <c r="DD56" s="7">
        <f>IFERROR(DC56/DB56,0)</f>
        <v/>
      </c>
      <c r="DE56" s="6">
        <f>'M09'!T55</f>
        <v/>
      </c>
      <c r="DF56" s="6">
        <f>'M09'!U55</f>
        <v/>
      </c>
      <c r="DG56" s="7">
        <f>IFERROR(DF56/DE56,0)</f>
        <v/>
      </c>
      <c r="DH56" s="6">
        <f>SUM(J56,V56,AH56,AT56,BF56,BR56,CD56,CP56,DB56)</f>
        <v/>
      </c>
      <c r="DI56" s="6">
        <f>SUM(K56,W56,AI56,AU56,BG56,BS56,CE56,CQ56,DC56)</f>
        <v/>
      </c>
      <c r="DJ56" s="6">
        <f>DH56/9</f>
        <v/>
      </c>
      <c r="DK56" s="6">
        <f>DI56/9</f>
        <v/>
      </c>
      <c r="DL56" s="7">
        <f>IFERROR(DI56/DH56,0)</f>
        <v/>
      </c>
      <c r="DM56" s="7">
        <f>'M09'!V55</f>
        <v/>
      </c>
      <c r="DN56" s="8">
        <f>IFERROR(DL56/DM56-1,0)</f>
        <v/>
      </c>
      <c r="DO56" s="6">
        <f>'M09'!AD55</f>
        <v/>
      </c>
      <c r="DP56" s="6">
        <f>DJ56-DO56</f>
        <v/>
      </c>
      <c r="DQ56" s="9">
        <f>COUNTIF(J56,"&gt;0")+COUNTIF(V56,"&gt;0")+COUNTIF(AH56,"&gt;0")+COUNTIF(AT56,"&gt;0")+COUNTIF(BF56,"&gt;0")+COUNTIF(BR56,"&gt;0")+COUNTIF(CD56,"&gt;0")+COUNTIF(CP56,"&gt;0")+COUNTIF(DB56,"&gt;0")</f>
        <v/>
      </c>
      <c r="DR56" s="6">
        <f>DE56</f>
        <v/>
      </c>
      <c r="DS56" s="10">
        <f>IFERROR(DR56/DJ56,0)</f>
        <v/>
      </c>
      <c r="DT56" s="6">
        <f>D56+SUM(G56,S56,AE56,AQ56,BC56,BO56,CA56,CM56,CY56)-SUM(J56,V56,AH56,AT56,BF56,BR56,CD56,CP56,DB56)-DE56</f>
        <v/>
      </c>
    </row>
    <row r="57">
      <c r="A57">
        <f>'M01'!C56</f>
        <v/>
      </c>
      <c r="B57">
        <f>'M01'!D56</f>
        <v/>
      </c>
      <c r="C57">
        <f>'M01'!A56</f>
        <v/>
      </c>
      <c r="D57" s="6">
        <f>'M01'!E56</f>
        <v/>
      </c>
      <c r="E57" s="6">
        <f>'M01'!F56</f>
        <v/>
      </c>
      <c r="F57" s="7">
        <f>IFERROR(E57/D57,0)</f>
        <v/>
      </c>
      <c r="G57" s="6">
        <f>'M01'!M56</f>
        <v/>
      </c>
      <c r="H57" s="6">
        <f>IF('M01'!AG56&gt;0,'M01'!AG56+MAX(0,G57-'M01'!H56)*IF(AND(D57&lt;&gt;0,E57&lt;&gt;0),E57/D57,'M01'!V56),G57*IF(AND(D57&lt;&gt;0,E57&lt;&gt;0),E57/D57,'M01'!V56))</f>
        <v/>
      </c>
      <c r="I57" s="7">
        <f>IFERROR(H57/G57,0)</f>
        <v/>
      </c>
      <c r="J57" s="6">
        <f>-'M01'!S56</f>
        <v/>
      </c>
      <c r="K57" s="6">
        <f>E57+H57-N57</f>
        <v/>
      </c>
      <c r="L57" s="7">
        <f>IFERROR(K57/J57,0)</f>
        <v/>
      </c>
      <c r="M57" s="6">
        <f>'M01'!T56</f>
        <v/>
      </c>
      <c r="N57" s="6">
        <f>'M01'!U56</f>
        <v/>
      </c>
      <c r="O57" s="7">
        <f>IFERROR(N57/M57,0)</f>
        <v/>
      </c>
      <c r="P57" s="6">
        <f>'M02'!E56</f>
        <v/>
      </c>
      <c r="Q57" s="6">
        <f>'M02'!F56</f>
        <v/>
      </c>
      <c r="R57" s="7">
        <f>IFERROR(Q57/P57,0)</f>
        <v/>
      </c>
      <c r="S57" s="6">
        <f>'M02'!M56</f>
        <v/>
      </c>
      <c r="T57" s="6">
        <f>IF('M02'!AG56&gt;0,'M02'!AG56+MAX(0,S57-'M02'!H56)*IF(AND(P57&lt;&gt;0,Q57&lt;&gt;0),Q57/P57,'M02'!V56),S57*IF(AND(P57&lt;&gt;0,Q57&lt;&gt;0),Q57/P57,'M02'!V56))</f>
        <v/>
      </c>
      <c r="U57" s="7">
        <f>IFERROR(T57/S57,0)</f>
        <v/>
      </c>
      <c r="V57" s="6">
        <f>-'M02'!S56</f>
        <v/>
      </c>
      <c r="W57" s="6">
        <f>Q57+T57-Z57</f>
        <v/>
      </c>
      <c r="X57" s="7">
        <f>IFERROR(W57/V57,0)</f>
        <v/>
      </c>
      <c r="Y57" s="6">
        <f>'M02'!T56</f>
        <v/>
      </c>
      <c r="Z57" s="6">
        <f>'M02'!U56</f>
        <v/>
      </c>
      <c r="AA57" s="7">
        <f>IFERROR(Z57/Y57,0)</f>
        <v/>
      </c>
      <c r="AB57" s="6">
        <f>'M03'!E56</f>
        <v/>
      </c>
      <c r="AC57" s="6">
        <f>'M03'!F56</f>
        <v/>
      </c>
      <c r="AD57" s="7">
        <f>IFERROR(AC57/AB57,0)</f>
        <v/>
      </c>
      <c r="AE57" s="6">
        <f>'M03'!M56</f>
        <v/>
      </c>
      <c r="AF57" s="6">
        <f>IF('M03'!AG56&gt;0,'M03'!AG56+MAX(0,AE57-'M03'!H56)*IF(AND(AB57&lt;&gt;0,AC57&lt;&gt;0),AC57/AB57,'M03'!V56),AE57*IF(AND(AB57&lt;&gt;0,AC57&lt;&gt;0),AC57/AB57,'M03'!V56))</f>
        <v/>
      </c>
      <c r="AG57" s="7">
        <f>IFERROR(AF57/AE57,0)</f>
        <v/>
      </c>
      <c r="AH57" s="6">
        <f>-'M03'!S56</f>
        <v/>
      </c>
      <c r="AI57" s="6">
        <f>AC57+AF57-AL57</f>
        <v/>
      </c>
      <c r="AJ57" s="7">
        <f>IFERROR(AI57/AH57,0)</f>
        <v/>
      </c>
      <c r="AK57" s="6">
        <f>'M03'!T56</f>
        <v/>
      </c>
      <c r="AL57" s="6">
        <f>'M03'!U56</f>
        <v/>
      </c>
      <c r="AM57" s="7">
        <f>IFERROR(AL57/AK57,0)</f>
        <v/>
      </c>
      <c r="AN57" s="6">
        <f>'M04'!E56</f>
        <v/>
      </c>
      <c r="AO57" s="6">
        <f>'M04'!F56</f>
        <v/>
      </c>
      <c r="AP57" s="7">
        <f>IFERROR(AO57/AN57,0)</f>
        <v/>
      </c>
      <c r="AQ57" s="6">
        <f>'M04'!M56</f>
        <v/>
      </c>
      <c r="AR57" s="6">
        <f>IF('M04'!AG56&gt;0,'M04'!AG56+MAX(0,AQ57-'M04'!H56)*IF(AND(AN57&lt;&gt;0,AO57&lt;&gt;0),AO57/AN57,'M04'!V56),AQ57*IF(AND(AN57&lt;&gt;0,AO57&lt;&gt;0),AO57/AN57,'M04'!V56))</f>
        <v/>
      </c>
      <c r="AS57" s="7">
        <f>IFERROR(AR57/AQ57,0)</f>
        <v/>
      </c>
      <c r="AT57" s="6">
        <f>-'M04'!S56</f>
        <v/>
      </c>
      <c r="AU57" s="6">
        <f>AO57+AR57-AX57</f>
        <v/>
      </c>
      <c r="AV57" s="7">
        <f>IFERROR(AU57/AT57,0)</f>
        <v/>
      </c>
      <c r="AW57" s="6">
        <f>'M04'!T56</f>
        <v/>
      </c>
      <c r="AX57" s="6">
        <f>'M04'!U56</f>
        <v/>
      </c>
      <c r="AY57" s="7">
        <f>IFERROR(AX57/AW57,0)</f>
        <v/>
      </c>
      <c r="AZ57" s="6">
        <f>'M05'!E56</f>
        <v/>
      </c>
      <c r="BA57" s="6">
        <f>'M05'!F56</f>
        <v/>
      </c>
      <c r="BB57" s="7">
        <f>IFERROR(BA57/AZ57,0)</f>
        <v/>
      </c>
      <c r="BC57" s="6">
        <f>'M05'!M56</f>
        <v/>
      </c>
      <c r="BD57" s="6">
        <f>IF('M05'!AG56&gt;0,'M05'!AG56+MAX(0,BC57-'M05'!H56)*IF(AND(AZ57&lt;&gt;0,BA57&lt;&gt;0),BA57/AZ57,'M05'!V56),BC57*IF(AND(AZ57&lt;&gt;0,BA57&lt;&gt;0),BA57/AZ57,'M05'!V56))</f>
        <v/>
      </c>
      <c r="BE57" s="7">
        <f>IFERROR(BD57/BC57,0)</f>
        <v/>
      </c>
      <c r="BF57" s="6">
        <f>-'M05'!S56</f>
        <v/>
      </c>
      <c r="BG57" s="6">
        <f>BA57+BD57-BJ57</f>
        <v/>
      </c>
      <c r="BH57" s="7">
        <f>IFERROR(BG57/BF57,0)</f>
        <v/>
      </c>
      <c r="BI57" s="6">
        <f>'M05'!T56</f>
        <v/>
      </c>
      <c r="BJ57" s="6">
        <f>'M05'!U56</f>
        <v/>
      </c>
      <c r="BK57" s="7">
        <f>IFERROR(BJ57/BI57,0)</f>
        <v/>
      </c>
      <c r="BL57" s="6">
        <f>'M06'!E56</f>
        <v/>
      </c>
      <c r="BM57" s="6">
        <f>'M06'!F56</f>
        <v/>
      </c>
      <c r="BN57" s="7">
        <f>IFERROR(BM57/BL57,0)</f>
        <v/>
      </c>
      <c r="BO57" s="6">
        <f>'M06'!M56</f>
        <v/>
      </c>
      <c r="BP57" s="6">
        <f>IF('M06'!AG56&gt;0,'M06'!AG56+MAX(0,BO57-'M06'!H56)*IF(AND(BL57&lt;&gt;0,BM57&lt;&gt;0),BM57/BL57,'M06'!V56),BO57*IF(AND(BL57&lt;&gt;0,BM57&lt;&gt;0),BM57/BL57,'M06'!V56))</f>
        <v/>
      </c>
      <c r="BQ57" s="7">
        <f>IFERROR(BP57/BO57,0)</f>
        <v/>
      </c>
      <c r="BR57" s="6">
        <f>-'M06'!S56</f>
        <v/>
      </c>
      <c r="BS57" s="6">
        <f>BM57+BP57-BV57</f>
        <v/>
      </c>
      <c r="BT57" s="7">
        <f>IFERROR(BS57/BR57,0)</f>
        <v/>
      </c>
      <c r="BU57" s="6">
        <f>'M06'!T56</f>
        <v/>
      </c>
      <c r="BV57" s="6">
        <f>'M06'!U56</f>
        <v/>
      </c>
      <c r="BW57" s="7">
        <f>IFERROR(BV57/BU57,0)</f>
        <v/>
      </c>
      <c r="BX57" s="6">
        <f>'M07'!E56</f>
        <v/>
      </c>
      <c r="BY57" s="6">
        <f>'M07'!F56</f>
        <v/>
      </c>
      <c r="BZ57" s="7">
        <f>IFERROR(BY57/BX57,0)</f>
        <v/>
      </c>
      <c r="CA57" s="6">
        <f>'M07'!M56</f>
        <v/>
      </c>
      <c r="CB57" s="6">
        <f>IF('M07'!AG56&gt;0,'M07'!AG56+MAX(0,CA57-'M07'!H56)*IF(AND(BX57&lt;&gt;0,BY57&lt;&gt;0),BY57/BX57,'M07'!V56),CA57*IF(AND(BX57&lt;&gt;0,BY57&lt;&gt;0),BY57/BX57,'M07'!V56))</f>
        <v/>
      </c>
      <c r="CC57" s="7">
        <f>IFERROR(CB57/CA57,0)</f>
        <v/>
      </c>
      <c r="CD57" s="6">
        <f>-'M07'!S56</f>
        <v/>
      </c>
      <c r="CE57" s="6">
        <f>BY57+CB57-CH57</f>
        <v/>
      </c>
      <c r="CF57" s="7">
        <f>IFERROR(CE57/CD57,0)</f>
        <v/>
      </c>
      <c r="CG57" s="6">
        <f>'M07'!T56</f>
        <v/>
      </c>
      <c r="CH57" s="6">
        <f>'M07'!U56</f>
        <v/>
      </c>
      <c r="CI57" s="7">
        <f>IFERROR(CH57/CG57,0)</f>
        <v/>
      </c>
      <c r="CJ57" s="6">
        <f>'M08'!E56</f>
        <v/>
      </c>
      <c r="CK57" s="6">
        <f>'M08'!F56</f>
        <v/>
      </c>
      <c r="CL57" s="7">
        <f>IFERROR(CK57/CJ57,0)</f>
        <v/>
      </c>
      <c r="CM57" s="6">
        <f>'M08'!M56</f>
        <v/>
      </c>
      <c r="CN57" s="6">
        <f>IF('M08'!AG56&gt;0,'M08'!AG56+MAX(0,CM57-'M08'!H56)*IF(AND(CJ57&lt;&gt;0,CK57&lt;&gt;0),CK57/CJ57,'M08'!V56),CM57*IF(AND(CJ57&lt;&gt;0,CK57&lt;&gt;0),CK57/CJ57,'M08'!V56))</f>
        <v/>
      </c>
      <c r="CO57" s="7">
        <f>IFERROR(CN57/CM57,0)</f>
        <v/>
      </c>
      <c r="CP57" s="6">
        <f>-'M08'!S56</f>
        <v/>
      </c>
      <c r="CQ57" s="6">
        <f>CK57+CN57-CT57</f>
        <v/>
      </c>
      <c r="CR57" s="7">
        <f>IFERROR(CQ57/CP57,0)</f>
        <v/>
      </c>
      <c r="CS57" s="6">
        <f>'M08'!T56</f>
        <v/>
      </c>
      <c r="CT57" s="6">
        <f>'M08'!U56</f>
        <v/>
      </c>
      <c r="CU57" s="7">
        <f>IFERROR(CT57/CS57,0)</f>
        <v/>
      </c>
      <c r="CV57" s="6">
        <f>'M09'!E56</f>
        <v/>
      </c>
      <c r="CW57" s="6">
        <f>'M09'!F56</f>
        <v/>
      </c>
      <c r="CX57" s="7">
        <f>IFERROR(CW57/CV57,0)</f>
        <v/>
      </c>
      <c r="CY57" s="6">
        <f>'M09'!M56</f>
        <v/>
      </c>
      <c r="CZ57" s="6">
        <f>IF('M09'!AG56&gt;0,'M09'!AG56+MAX(0,CY57-'M09'!H56)*IF(AND(CV57&lt;&gt;0,CW57&lt;&gt;0),CW57/CV57,'M09'!V56),CY57*IF(AND(CV57&lt;&gt;0,CW57&lt;&gt;0),CW57/CV57,'M09'!V56))</f>
        <v/>
      </c>
      <c r="DA57" s="7">
        <f>IFERROR(CZ57/CY57,0)</f>
        <v/>
      </c>
      <c r="DB57" s="6">
        <f>-'M09'!S56</f>
        <v/>
      </c>
      <c r="DC57" s="6">
        <f>CW57+CZ57-DF57</f>
        <v/>
      </c>
      <c r="DD57" s="7">
        <f>IFERROR(DC57/DB57,0)</f>
        <v/>
      </c>
      <c r="DE57" s="6">
        <f>'M09'!T56</f>
        <v/>
      </c>
      <c r="DF57" s="6">
        <f>'M09'!U56</f>
        <v/>
      </c>
      <c r="DG57" s="7">
        <f>IFERROR(DF57/DE57,0)</f>
        <v/>
      </c>
      <c r="DH57" s="6">
        <f>SUM(J57,V57,AH57,AT57,BF57,BR57,CD57,CP57,DB57)</f>
        <v/>
      </c>
      <c r="DI57" s="6">
        <f>SUM(K57,W57,AI57,AU57,BG57,BS57,CE57,CQ57,DC57)</f>
        <v/>
      </c>
      <c r="DJ57" s="6">
        <f>DH57/9</f>
        <v/>
      </c>
      <c r="DK57" s="6">
        <f>DI57/9</f>
        <v/>
      </c>
      <c r="DL57" s="7">
        <f>IFERROR(DI57/DH57,0)</f>
        <v/>
      </c>
      <c r="DM57" s="7">
        <f>'M09'!V56</f>
        <v/>
      </c>
      <c r="DN57" s="8">
        <f>IFERROR(DL57/DM57-1,0)</f>
        <v/>
      </c>
      <c r="DO57" s="6">
        <f>'M09'!AD56</f>
        <v/>
      </c>
      <c r="DP57" s="6">
        <f>DJ57-DO57</f>
        <v/>
      </c>
      <c r="DQ57" s="9">
        <f>COUNTIF(J57,"&gt;0")+COUNTIF(V57,"&gt;0")+COUNTIF(AH57,"&gt;0")+COUNTIF(AT57,"&gt;0")+COUNTIF(BF57,"&gt;0")+COUNTIF(BR57,"&gt;0")+COUNTIF(CD57,"&gt;0")+COUNTIF(CP57,"&gt;0")+COUNTIF(DB57,"&gt;0")</f>
        <v/>
      </c>
      <c r="DR57" s="6">
        <f>DE57</f>
        <v/>
      </c>
      <c r="DS57" s="10">
        <f>IFERROR(DR57/DJ57,0)</f>
        <v/>
      </c>
      <c r="DT57" s="6">
        <f>D57+SUM(G57,S57,AE57,AQ57,BC57,BO57,CA57,CM57,CY57)-SUM(J57,V57,AH57,AT57,BF57,BR57,CD57,CP57,DB57)-DE57</f>
        <v/>
      </c>
    </row>
    <row r="58">
      <c r="A58">
        <f>'M01'!C57</f>
        <v/>
      </c>
      <c r="B58">
        <f>'M01'!D57</f>
        <v/>
      </c>
      <c r="C58">
        <f>'M01'!A57</f>
        <v/>
      </c>
      <c r="D58" s="6">
        <f>'M01'!E57</f>
        <v/>
      </c>
      <c r="E58" s="6">
        <f>'M01'!F57</f>
        <v/>
      </c>
      <c r="F58" s="7">
        <f>IFERROR(E58/D58,0)</f>
        <v/>
      </c>
      <c r="G58" s="6">
        <f>'M01'!M57</f>
        <v/>
      </c>
      <c r="H58" s="6">
        <f>IF('M01'!AG57&gt;0,'M01'!AG57+MAX(0,G58-'M01'!H57)*IF(AND(D58&lt;&gt;0,E58&lt;&gt;0),E58/D58,'M01'!V57),G58*IF(AND(D58&lt;&gt;0,E58&lt;&gt;0),E58/D58,'M01'!V57))</f>
        <v/>
      </c>
      <c r="I58" s="7">
        <f>IFERROR(H58/G58,0)</f>
        <v/>
      </c>
      <c r="J58" s="6">
        <f>-'M01'!S57</f>
        <v/>
      </c>
      <c r="K58" s="6">
        <f>E58+H58-N58</f>
        <v/>
      </c>
      <c r="L58" s="7">
        <f>IFERROR(K58/J58,0)</f>
        <v/>
      </c>
      <c r="M58" s="6">
        <f>'M01'!T57</f>
        <v/>
      </c>
      <c r="N58" s="6">
        <f>'M01'!U57</f>
        <v/>
      </c>
      <c r="O58" s="7">
        <f>IFERROR(N58/M58,0)</f>
        <v/>
      </c>
      <c r="P58" s="6">
        <f>'M02'!E57</f>
        <v/>
      </c>
      <c r="Q58" s="6">
        <f>'M02'!F57</f>
        <v/>
      </c>
      <c r="R58" s="7">
        <f>IFERROR(Q58/P58,0)</f>
        <v/>
      </c>
      <c r="S58" s="6">
        <f>'M02'!M57</f>
        <v/>
      </c>
      <c r="T58" s="6">
        <f>IF('M02'!AG57&gt;0,'M02'!AG57+MAX(0,S58-'M02'!H57)*IF(AND(P58&lt;&gt;0,Q58&lt;&gt;0),Q58/P58,'M02'!V57),S58*IF(AND(P58&lt;&gt;0,Q58&lt;&gt;0),Q58/P58,'M02'!V57))</f>
        <v/>
      </c>
      <c r="U58" s="7">
        <f>IFERROR(T58/S58,0)</f>
        <v/>
      </c>
      <c r="V58" s="6">
        <f>-'M02'!S57</f>
        <v/>
      </c>
      <c r="W58" s="6">
        <f>Q58+T58-Z58</f>
        <v/>
      </c>
      <c r="X58" s="7">
        <f>IFERROR(W58/V58,0)</f>
        <v/>
      </c>
      <c r="Y58" s="6">
        <f>'M02'!T57</f>
        <v/>
      </c>
      <c r="Z58" s="6">
        <f>'M02'!U57</f>
        <v/>
      </c>
      <c r="AA58" s="7">
        <f>IFERROR(Z58/Y58,0)</f>
        <v/>
      </c>
      <c r="AB58" s="6">
        <f>'M03'!E57</f>
        <v/>
      </c>
      <c r="AC58" s="6">
        <f>'M03'!F57</f>
        <v/>
      </c>
      <c r="AD58" s="7">
        <f>IFERROR(AC58/AB58,0)</f>
        <v/>
      </c>
      <c r="AE58" s="6">
        <f>'M03'!M57</f>
        <v/>
      </c>
      <c r="AF58" s="6">
        <f>IF('M03'!AG57&gt;0,'M03'!AG57+MAX(0,AE58-'M03'!H57)*IF(AND(AB58&lt;&gt;0,AC58&lt;&gt;0),AC58/AB58,'M03'!V57),AE58*IF(AND(AB58&lt;&gt;0,AC58&lt;&gt;0),AC58/AB58,'M03'!V57))</f>
        <v/>
      </c>
      <c r="AG58" s="7">
        <f>IFERROR(AF58/AE58,0)</f>
        <v/>
      </c>
      <c r="AH58" s="6">
        <f>-'M03'!S57</f>
        <v/>
      </c>
      <c r="AI58" s="6">
        <f>AC58+AF58-AL58</f>
        <v/>
      </c>
      <c r="AJ58" s="7">
        <f>IFERROR(AI58/AH58,0)</f>
        <v/>
      </c>
      <c r="AK58" s="6">
        <f>'M03'!T57</f>
        <v/>
      </c>
      <c r="AL58" s="6">
        <f>'M03'!U57</f>
        <v/>
      </c>
      <c r="AM58" s="7">
        <f>IFERROR(AL58/AK58,0)</f>
        <v/>
      </c>
      <c r="AN58" s="6">
        <f>'M04'!E57</f>
        <v/>
      </c>
      <c r="AO58" s="6">
        <f>'M04'!F57</f>
        <v/>
      </c>
      <c r="AP58" s="7">
        <f>IFERROR(AO58/AN58,0)</f>
        <v/>
      </c>
      <c r="AQ58" s="6">
        <f>'M04'!M57</f>
        <v/>
      </c>
      <c r="AR58" s="6">
        <f>IF('M04'!AG57&gt;0,'M04'!AG57+MAX(0,AQ58-'M04'!H57)*IF(AND(AN58&lt;&gt;0,AO58&lt;&gt;0),AO58/AN58,'M04'!V57),AQ58*IF(AND(AN58&lt;&gt;0,AO58&lt;&gt;0),AO58/AN58,'M04'!V57))</f>
        <v/>
      </c>
      <c r="AS58" s="7">
        <f>IFERROR(AR58/AQ58,0)</f>
        <v/>
      </c>
      <c r="AT58" s="6">
        <f>-'M04'!S57</f>
        <v/>
      </c>
      <c r="AU58" s="6">
        <f>AO58+AR58-AX58</f>
        <v/>
      </c>
      <c r="AV58" s="7">
        <f>IFERROR(AU58/AT58,0)</f>
        <v/>
      </c>
      <c r="AW58" s="6">
        <f>'M04'!T57</f>
        <v/>
      </c>
      <c r="AX58" s="6">
        <f>'M04'!U57</f>
        <v/>
      </c>
      <c r="AY58" s="7">
        <f>IFERROR(AX58/AW58,0)</f>
        <v/>
      </c>
      <c r="AZ58" s="6">
        <f>'M05'!E57</f>
        <v/>
      </c>
      <c r="BA58" s="6">
        <f>'M05'!F57</f>
        <v/>
      </c>
      <c r="BB58" s="7">
        <f>IFERROR(BA58/AZ58,0)</f>
        <v/>
      </c>
      <c r="BC58" s="6">
        <f>'M05'!M57</f>
        <v/>
      </c>
      <c r="BD58" s="6">
        <f>IF('M05'!AG57&gt;0,'M05'!AG57+MAX(0,BC58-'M05'!H57)*IF(AND(AZ58&lt;&gt;0,BA58&lt;&gt;0),BA58/AZ58,'M05'!V57),BC58*IF(AND(AZ58&lt;&gt;0,BA58&lt;&gt;0),BA58/AZ58,'M05'!V57))</f>
        <v/>
      </c>
      <c r="BE58" s="7">
        <f>IFERROR(BD58/BC58,0)</f>
        <v/>
      </c>
      <c r="BF58" s="6">
        <f>-'M05'!S57</f>
        <v/>
      </c>
      <c r="BG58" s="6">
        <f>BA58+BD58-BJ58</f>
        <v/>
      </c>
      <c r="BH58" s="7">
        <f>IFERROR(BG58/BF58,0)</f>
        <v/>
      </c>
      <c r="BI58" s="6">
        <f>'M05'!T57</f>
        <v/>
      </c>
      <c r="BJ58" s="6">
        <f>'M05'!U57</f>
        <v/>
      </c>
      <c r="BK58" s="7">
        <f>IFERROR(BJ58/BI58,0)</f>
        <v/>
      </c>
      <c r="BL58" s="6">
        <f>'M06'!E57</f>
        <v/>
      </c>
      <c r="BM58" s="6">
        <f>'M06'!F57</f>
        <v/>
      </c>
      <c r="BN58" s="7">
        <f>IFERROR(BM58/BL58,0)</f>
        <v/>
      </c>
      <c r="BO58" s="6">
        <f>'M06'!M57</f>
        <v/>
      </c>
      <c r="BP58" s="6">
        <f>IF('M06'!AG57&gt;0,'M06'!AG57+MAX(0,BO58-'M06'!H57)*IF(AND(BL58&lt;&gt;0,BM58&lt;&gt;0),BM58/BL58,'M06'!V57),BO58*IF(AND(BL58&lt;&gt;0,BM58&lt;&gt;0),BM58/BL58,'M06'!V57))</f>
        <v/>
      </c>
      <c r="BQ58" s="7">
        <f>IFERROR(BP58/BO58,0)</f>
        <v/>
      </c>
      <c r="BR58" s="6">
        <f>-'M06'!S57</f>
        <v/>
      </c>
      <c r="BS58" s="6">
        <f>BM58+BP58-BV58</f>
        <v/>
      </c>
      <c r="BT58" s="7">
        <f>IFERROR(BS58/BR58,0)</f>
        <v/>
      </c>
      <c r="BU58" s="6">
        <f>'M06'!T57</f>
        <v/>
      </c>
      <c r="BV58" s="6">
        <f>'M06'!U57</f>
        <v/>
      </c>
      <c r="BW58" s="7">
        <f>IFERROR(BV58/BU58,0)</f>
        <v/>
      </c>
      <c r="BX58" s="6">
        <f>'M07'!E57</f>
        <v/>
      </c>
      <c r="BY58" s="6">
        <f>'M07'!F57</f>
        <v/>
      </c>
      <c r="BZ58" s="7">
        <f>IFERROR(BY58/BX58,0)</f>
        <v/>
      </c>
      <c r="CA58" s="6">
        <f>'M07'!M57</f>
        <v/>
      </c>
      <c r="CB58" s="6">
        <f>IF('M07'!AG57&gt;0,'M07'!AG57+MAX(0,CA58-'M07'!H57)*IF(AND(BX58&lt;&gt;0,BY58&lt;&gt;0),BY58/BX58,'M07'!V57),CA58*IF(AND(BX58&lt;&gt;0,BY58&lt;&gt;0),BY58/BX58,'M07'!V57))</f>
        <v/>
      </c>
      <c r="CC58" s="7">
        <f>IFERROR(CB58/CA58,0)</f>
        <v/>
      </c>
      <c r="CD58" s="6">
        <f>-'M07'!S57</f>
        <v/>
      </c>
      <c r="CE58" s="6">
        <f>BY58+CB58-CH58</f>
        <v/>
      </c>
      <c r="CF58" s="7">
        <f>IFERROR(CE58/CD58,0)</f>
        <v/>
      </c>
      <c r="CG58" s="6">
        <f>'M07'!T57</f>
        <v/>
      </c>
      <c r="CH58" s="6">
        <f>'M07'!U57</f>
        <v/>
      </c>
      <c r="CI58" s="7">
        <f>IFERROR(CH58/CG58,0)</f>
        <v/>
      </c>
      <c r="CJ58" s="6">
        <f>'M08'!E57</f>
        <v/>
      </c>
      <c r="CK58" s="6">
        <f>'M08'!F57</f>
        <v/>
      </c>
      <c r="CL58" s="7">
        <f>IFERROR(CK58/CJ58,0)</f>
        <v/>
      </c>
      <c r="CM58" s="6">
        <f>'M08'!M57</f>
        <v/>
      </c>
      <c r="CN58" s="6">
        <f>IF('M08'!AG57&gt;0,'M08'!AG57+MAX(0,CM58-'M08'!H57)*IF(AND(CJ58&lt;&gt;0,CK58&lt;&gt;0),CK58/CJ58,'M08'!V57),CM58*IF(AND(CJ58&lt;&gt;0,CK58&lt;&gt;0),CK58/CJ58,'M08'!V57))</f>
        <v/>
      </c>
      <c r="CO58" s="7">
        <f>IFERROR(CN58/CM58,0)</f>
        <v/>
      </c>
      <c r="CP58" s="6">
        <f>-'M08'!S57</f>
        <v/>
      </c>
      <c r="CQ58" s="6">
        <f>CK58+CN58-CT58</f>
        <v/>
      </c>
      <c r="CR58" s="7">
        <f>IFERROR(CQ58/CP58,0)</f>
        <v/>
      </c>
      <c r="CS58" s="6">
        <f>'M08'!T57</f>
        <v/>
      </c>
      <c r="CT58" s="6">
        <f>'M08'!U57</f>
        <v/>
      </c>
      <c r="CU58" s="7">
        <f>IFERROR(CT58/CS58,0)</f>
        <v/>
      </c>
      <c r="CV58" s="6">
        <f>'M09'!E57</f>
        <v/>
      </c>
      <c r="CW58" s="6">
        <f>'M09'!F57</f>
        <v/>
      </c>
      <c r="CX58" s="7">
        <f>IFERROR(CW58/CV58,0)</f>
        <v/>
      </c>
      <c r="CY58" s="6">
        <f>'M09'!M57</f>
        <v/>
      </c>
      <c r="CZ58" s="6">
        <f>IF('M09'!AG57&gt;0,'M09'!AG57+MAX(0,CY58-'M09'!H57)*IF(AND(CV58&lt;&gt;0,CW58&lt;&gt;0),CW58/CV58,'M09'!V57),CY58*IF(AND(CV58&lt;&gt;0,CW58&lt;&gt;0),CW58/CV58,'M09'!V57))</f>
        <v/>
      </c>
      <c r="DA58" s="7">
        <f>IFERROR(CZ58/CY58,0)</f>
        <v/>
      </c>
      <c r="DB58" s="6">
        <f>-'M09'!S57</f>
        <v/>
      </c>
      <c r="DC58" s="6">
        <f>CW58+CZ58-DF58</f>
        <v/>
      </c>
      <c r="DD58" s="7">
        <f>IFERROR(DC58/DB58,0)</f>
        <v/>
      </c>
      <c r="DE58" s="6">
        <f>'M09'!T57</f>
        <v/>
      </c>
      <c r="DF58" s="6">
        <f>'M09'!U57</f>
        <v/>
      </c>
      <c r="DG58" s="7">
        <f>IFERROR(DF58/DE58,0)</f>
        <v/>
      </c>
      <c r="DH58" s="6">
        <f>SUM(J58,V58,AH58,AT58,BF58,BR58,CD58,CP58,DB58)</f>
        <v/>
      </c>
      <c r="DI58" s="6">
        <f>SUM(K58,W58,AI58,AU58,BG58,BS58,CE58,CQ58,DC58)</f>
        <v/>
      </c>
      <c r="DJ58" s="6">
        <f>DH58/9</f>
        <v/>
      </c>
      <c r="DK58" s="6">
        <f>DI58/9</f>
        <v/>
      </c>
      <c r="DL58" s="7">
        <f>IFERROR(DI58/DH58,0)</f>
        <v/>
      </c>
      <c r="DM58" s="7">
        <f>'M09'!V57</f>
        <v/>
      </c>
      <c r="DN58" s="8">
        <f>IFERROR(DL58/DM58-1,0)</f>
        <v/>
      </c>
      <c r="DO58" s="6">
        <f>'M09'!AD57</f>
        <v/>
      </c>
      <c r="DP58" s="6">
        <f>DJ58-DO58</f>
        <v/>
      </c>
      <c r="DQ58" s="9">
        <f>COUNTIF(J58,"&gt;0")+COUNTIF(V58,"&gt;0")+COUNTIF(AH58,"&gt;0")+COUNTIF(AT58,"&gt;0")+COUNTIF(BF58,"&gt;0")+COUNTIF(BR58,"&gt;0")+COUNTIF(CD58,"&gt;0")+COUNTIF(CP58,"&gt;0")+COUNTIF(DB58,"&gt;0")</f>
        <v/>
      </c>
      <c r="DR58" s="6">
        <f>DE58</f>
        <v/>
      </c>
      <c r="DS58" s="10">
        <f>IFERROR(DR58/DJ58,0)</f>
        <v/>
      </c>
      <c r="DT58" s="6">
        <f>D58+SUM(G58,S58,AE58,AQ58,BC58,BO58,CA58,CM58,CY58)-SUM(J58,V58,AH58,AT58,BF58,BR58,CD58,CP58,DB58)-DE58</f>
        <v/>
      </c>
    </row>
    <row r="59">
      <c r="A59">
        <f>'M01'!C58</f>
        <v/>
      </c>
      <c r="B59">
        <f>'M01'!D58</f>
        <v/>
      </c>
      <c r="C59">
        <f>'M01'!A58</f>
        <v/>
      </c>
      <c r="D59" s="6">
        <f>'M01'!E58</f>
        <v/>
      </c>
      <c r="E59" s="6">
        <f>'M01'!F58</f>
        <v/>
      </c>
      <c r="F59" s="7">
        <f>IFERROR(E59/D59,0)</f>
        <v/>
      </c>
      <c r="G59" s="6">
        <f>'M01'!M58</f>
        <v/>
      </c>
      <c r="H59" s="6">
        <f>IF('M01'!AG58&gt;0,'M01'!AG58+MAX(0,G59-'M01'!H58)*IF(AND(D59&lt;&gt;0,E59&lt;&gt;0),E59/D59,'M01'!V58),G59*IF(AND(D59&lt;&gt;0,E59&lt;&gt;0),E59/D59,'M01'!V58))</f>
        <v/>
      </c>
      <c r="I59" s="7">
        <f>IFERROR(H59/G59,0)</f>
        <v/>
      </c>
      <c r="J59" s="6">
        <f>-'M01'!S58</f>
        <v/>
      </c>
      <c r="K59" s="6">
        <f>E59+H59-N59</f>
        <v/>
      </c>
      <c r="L59" s="7">
        <f>IFERROR(K59/J59,0)</f>
        <v/>
      </c>
      <c r="M59" s="6">
        <f>'M01'!T58</f>
        <v/>
      </c>
      <c r="N59" s="6">
        <f>'M01'!U58</f>
        <v/>
      </c>
      <c r="O59" s="7">
        <f>IFERROR(N59/M59,0)</f>
        <v/>
      </c>
      <c r="P59" s="6">
        <f>'M02'!E58</f>
        <v/>
      </c>
      <c r="Q59" s="6">
        <f>'M02'!F58</f>
        <v/>
      </c>
      <c r="R59" s="7">
        <f>IFERROR(Q59/P59,0)</f>
        <v/>
      </c>
      <c r="S59" s="6">
        <f>'M02'!M58</f>
        <v/>
      </c>
      <c r="T59" s="6">
        <f>IF('M02'!AG58&gt;0,'M02'!AG58+MAX(0,S59-'M02'!H58)*IF(AND(P59&lt;&gt;0,Q59&lt;&gt;0),Q59/P59,'M02'!V58),S59*IF(AND(P59&lt;&gt;0,Q59&lt;&gt;0),Q59/P59,'M02'!V58))</f>
        <v/>
      </c>
      <c r="U59" s="7">
        <f>IFERROR(T59/S59,0)</f>
        <v/>
      </c>
      <c r="V59" s="6">
        <f>-'M02'!S58</f>
        <v/>
      </c>
      <c r="W59" s="6">
        <f>Q59+T59-Z59</f>
        <v/>
      </c>
      <c r="X59" s="7">
        <f>IFERROR(W59/V59,0)</f>
        <v/>
      </c>
      <c r="Y59" s="6">
        <f>'M02'!T58</f>
        <v/>
      </c>
      <c r="Z59" s="6">
        <f>'M02'!U58</f>
        <v/>
      </c>
      <c r="AA59" s="7">
        <f>IFERROR(Z59/Y59,0)</f>
        <v/>
      </c>
      <c r="AB59" s="6">
        <f>'M03'!E58</f>
        <v/>
      </c>
      <c r="AC59" s="6">
        <f>'M03'!F58</f>
        <v/>
      </c>
      <c r="AD59" s="7">
        <f>IFERROR(AC59/AB59,0)</f>
        <v/>
      </c>
      <c r="AE59" s="6">
        <f>'M03'!M58</f>
        <v/>
      </c>
      <c r="AF59" s="6">
        <f>IF('M03'!AG58&gt;0,'M03'!AG58+MAX(0,AE59-'M03'!H58)*IF(AND(AB59&lt;&gt;0,AC59&lt;&gt;0),AC59/AB59,'M03'!V58),AE59*IF(AND(AB59&lt;&gt;0,AC59&lt;&gt;0),AC59/AB59,'M03'!V58))</f>
        <v/>
      </c>
      <c r="AG59" s="7">
        <f>IFERROR(AF59/AE59,0)</f>
        <v/>
      </c>
      <c r="AH59" s="6">
        <f>-'M03'!S58</f>
        <v/>
      </c>
      <c r="AI59" s="6">
        <f>AC59+AF59-AL59</f>
        <v/>
      </c>
      <c r="AJ59" s="7">
        <f>IFERROR(AI59/AH59,0)</f>
        <v/>
      </c>
      <c r="AK59" s="6">
        <f>'M03'!T58</f>
        <v/>
      </c>
      <c r="AL59" s="6">
        <f>'M03'!U58</f>
        <v/>
      </c>
      <c r="AM59" s="7">
        <f>IFERROR(AL59/AK59,0)</f>
        <v/>
      </c>
      <c r="AN59" s="6">
        <f>'M04'!E58</f>
        <v/>
      </c>
      <c r="AO59" s="6">
        <f>'M04'!F58</f>
        <v/>
      </c>
      <c r="AP59" s="7">
        <f>IFERROR(AO59/AN59,0)</f>
        <v/>
      </c>
      <c r="AQ59" s="6">
        <f>'M04'!M58</f>
        <v/>
      </c>
      <c r="AR59" s="6">
        <f>IF('M04'!AG58&gt;0,'M04'!AG58+MAX(0,AQ59-'M04'!H58)*IF(AND(AN59&lt;&gt;0,AO59&lt;&gt;0),AO59/AN59,'M04'!V58),AQ59*IF(AND(AN59&lt;&gt;0,AO59&lt;&gt;0),AO59/AN59,'M04'!V58))</f>
        <v/>
      </c>
      <c r="AS59" s="7">
        <f>IFERROR(AR59/AQ59,0)</f>
        <v/>
      </c>
      <c r="AT59" s="6">
        <f>-'M04'!S58</f>
        <v/>
      </c>
      <c r="AU59" s="6">
        <f>AO59+AR59-AX59</f>
        <v/>
      </c>
      <c r="AV59" s="7">
        <f>IFERROR(AU59/AT59,0)</f>
        <v/>
      </c>
      <c r="AW59" s="6">
        <f>'M04'!T58</f>
        <v/>
      </c>
      <c r="AX59" s="6">
        <f>'M04'!U58</f>
        <v/>
      </c>
      <c r="AY59" s="7">
        <f>IFERROR(AX59/AW59,0)</f>
        <v/>
      </c>
      <c r="AZ59" s="6">
        <f>'M05'!E58</f>
        <v/>
      </c>
      <c r="BA59" s="6">
        <f>'M05'!F58</f>
        <v/>
      </c>
      <c r="BB59" s="7">
        <f>IFERROR(BA59/AZ59,0)</f>
        <v/>
      </c>
      <c r="BC59" s="6">
        <f>'M05'!M58</f>
        <v/>
      </c>
      <c r="BD59" s="6">
        <f>IF('M05'!AG58&gt;0,'M05'!AG58+MAX(0,BC59-'M05'!H58)*IF(AND(AZ59&lt;&gt;0,BA59&lt;&gt;0),BA59/AZ59,'M05'!V58),BC59*IF(AND(AZ59&lt;&gt;0,BA59&lt;&gt;0),BA59/AZ59,'M05'!V58))</f>
        <v/>
      </c>
      <c r="BE59" s="7">
        <f>IFERROR(BD59/BC59,0)</f>
        <v/>
      </c>
      <c r="BF59" s="6">
        <f>-'M05'!S58</f>
        <v/>
      </c>
      <c r="BG59" s="6">
        <f>BA59+BD59-BJ59</f>
        <v/>
      </c>
      <c r="BH59" s="7">
        <f>IFERROR(BG59/BF59,0)</f>
        <v/>
      </c>
      <c r="BI59" s="6">
        <f>'M05'!T58</f>
        <v/>
      </c>
      <c r="BJ59" s="6">
        <f>'M05'!U58</f>
        <v/>
      </c>
      <c r="BK59" s="7">
        <f>IFERROR(BJ59/BI59,0)</f>
        <v/>
      </c>
      <c r="BL59" s="6">
        <f>'M06'!E58</f>
        <v/>
      </c>
      <c r="BM59" s="6">
        <f>'M06'!F58</f>
        <v/>
      </c>
      <c r="BN59" s="7">
        <f>IFERROR(BM59/BL59,0)</f>
        <v/>
      </c>
      <c r="BO59" s="6">
        <f>'M06'!M58</f>
        <v/>
      </c>
      <c r="BP59" s="6">
        <f>IF('M06'!AG58&gt;0,'M06'!AG58+MAX(0,BO59-'M06'!H58)*IF(AND(BL59&lt;&gt;0,BM59&lt;&gt;0),BM59/BL59,'M06'!V58),BO59*IF(AND(BL59&lt;&gt;0,BM59&lt;&gt;0),BM59/BL59,'M06'!V58))</f>
        <v/>
      </c>
      <c r="BQ59" s="7">
        <f>IFERROR(BP59/BO59,0)</f>
        <v/>
      </c>
      <c r="BR59" s="6">
        <f>-'M06'!S58</f>
        <v/>
      </c>
      <c r="BS59" s="6">
        <f>BM59+BP59-BV59</f>
        <v/>
      </c>
      <c r="BT59" s="7">
        <f>IFERROR(BS59/BR59,0)</f>
        <v/>
      </c>
      <c r="BU59" s="6">
        <f>'M06'!T58</f>
        <v/>
      </c>
      <c r="BV59" s="6">
        <f>'M06'!U58</f>
        <v/>
      </c>
      <c r="BW59" s="7">
        <f>IFERROR(BV59/BU59,0)</f>
        <v/>
      </c>
      <c r="BX59" s="6">
        <f>'M07'!E58</f>
        <v/>
      </c>
      <c r="BY59" s="6">
        <f>'M07'!F58</f>
        <v/>
      </c>
      <c r="BZ59" s="7">
        <f>IFERROR(BY59/BX59,0)</f>
        <v/>
      </c>
      <c r="CA59" s="6">
        <f>'M07'!M58</f>
        <v/>
      </c>
      <c r="CB59" s="6">
        <f>IF('M07'!AG58&gt;0,'M07'!AG58+MAX(0,CA59-'M07'!H58)*IF(AND(BX59&lt;&gt;0,BY59&lt;&gt;0),BY59/BX59,'M07'!V58),CA59*IF(AND(BX59&lt;&gt;0,BY59&lt;&gt;0),BY59/BX59,'M07'!V58))</f>
        <v/>
      </c>
      <c r="CC59" s="7">
        <f>IFERROR(CB59/CA59,0)</f>
        <v/>
      </c>
      <c r="CD59" s="6">
        <f>-'M07'!S58</f>
        <v/>
      </c>
      <c r="CE59" s="6">
        <f>BY59+CB59-CH59</f>
        <v/>
      </c>
      <c r="CF59" s="7">
        <f>IFERROR(CE59/CD59,0)</f>
        <v/>
      </c>
      <c r="CG59" s="6">
        <f>'M07'!T58</f>
        <v/>
      </c>
      <c r="CH59" s="6">
        <f>'M07'!U58</f>
        <v/>
      </c>
      <c r="CI59" s="7">
        <f>IFERROR(CH59/CG59,0)</f>
        <v/>
      </c>
      <c r="CJ59" s="6">
        <f>'M08'!E58</f>
        <v/>
      </c>
      <c r="CK59" s="6">
        <f>'M08'!F58</f>
        <v/>
      </c>
      <c r="CL59" s="7">
        <f>IFERROR(CK59/CJ59,0)</f>
        <v/>
      </c>
      <c r="CM59" s="6">
        <f>'M08'!M58</f>
        <v/>
      </c>
      <c r="CN59" s="6">
        <f>IF('M08'!AG58&gt;0,'M08'!AG58+MAX(0,CM59-'M08'!H58)*IF(AND(CJ59&lt;&gt;0,CK59&lt;&gt;0),CK59/CJ59,'M08'!V58),CM59*IF(AND(CJ59&lt;&gt;0,CK59&lt;&gt;0),CK59/CJ59,'M08'!V58))</f>
        <v/>
      </c>
      <c r="CO59" s="7">
        <f>IFERROR(CN59/CM59,0)</f>
        <v/>
      </c>
      <c r="CP59" s="6">
        <f>-'M08'!S58</f>
        <v/>
      </c>
      <c r="CQ59" s="6">
        <f>CK59+CN59-CT59</f>
        <v/>
      </c>
      <c r="CR59" s="7">
        <f>IFERROR(CQ59/CP59,0)</f>
        <v/>
      </c>
      <c r="CS59" s="6">
        <f>'M08'!T58</f>
        <v/>
      </c>
      <c r="CT59" s="6">
        <f>'M08'!U58</f>
        <v/>
      </c>
      <c r="CU59" s="7">
        <f>IFERROR(CT59/CS59,0)</f>
        <v/>
      </c>
      <c r="CV59" s="6">
        <f>'M09'!E58</f>
        <v/>
      </c>
      <c r="CW59" s="6">
        <f>'M09'!F58</f>
        <v/>
      </c>
      <c r="CX59" s="7">
        <f>IFERROR(CW59/CV59,0)</f>
        <v/>
      </c>
      <c r="CY59" s="6">
        <f>'M09'!M58</f>
        <v/>
      </c>
      <c r="CZ59" s="6">
        <f>IF('M09'!AG58&gt;0,'M09'!AG58+MAX(0,CY59-'M09'!H58)*IF(AND(CV59&lt;&gt;0,CW59&lt;&gt;0),CW59/CV59,'M09'!V58),CY59*IF(AND(CV59&lt;&gt;0,CW59&lt;&gt;0),CW59/CV59,'M09'!V58))</f>
        <v/>
      </c>
      <c r="DA59" s="7">
        <f>IFERROR(CZ59/CY59,0)</f>
        <v/>
      </c>
      <c r="DB59" s="6">
        <f>-'M09'!S58</f>
        <v/>
      </c>
      <c r="DC59" s="6">
        <f>CW59+CZ59-DF59</f>
        <v/>
      </c>
      <c r="DD59" s="7">
        <f>IFERROR(DC59/DB59,0)</f>
        <v/>
      </c>
      <c r="DE59" s="6">
        <f>'M09'!T58</f>
        <v/>
      </c>
      <c r="DF59" s="6">
        <f>'M09'!U58</f>
        <v/>
      </c>
      <c r="DG59" s="7">
        <f>IFERROR(DF59/DE59,0)</f>
        <v/>
      </c>
      <c r="DH59" s="6">
        <f>SUM(J59,V59,AH59,AT59,BF59,BR59,CD59,CP59,DB59)</f>
        <v/>
      </c>
      <c r="DI59" s="6">
        <f>SUM(K59,W59,AI59,AU59,BG59,BS59,CE59,CQ59,DC59)</f>
        <v/>
      </c>
      <c r="DJ59" s="6">
        <f>DH59/9</f>
        <v/>
      </c>
      <c r="DK59" s="6">
        <f>DI59/9</f>
        <v/>
      </c>
      <c r="DL59" s="7">
        <f>IFERROR(DI59/DH59,0)</f>
        <v/>
      </c>
      <c r="DM59" s="7">
        <f>'M09'!V58</f>
        <v/>
      </c>
      <c r="DN59" s="8">
        <f>IFERROR(DL59/DM59-1,0)</f>
        <v/>
      </c>
      <c r="DO59" s="6">
        <f>'M09'!AD58</f>
        <v/>
      </c>
      <c r="DP59" s="6">
        <f>DJ59-DO59</f>
        <v/>
      </c>
      <c r="DQ59" s="9">
        <f>COUNTIF(J59,"&gt;0")+COUNTIF(V59,"&gt;0")+COUNTIF(AH59,"&gt;0")+COUNTIF(AT59,"&gt;0")+COUNTIF(BF59,"&gt;0")+COUNTIF(BR59,"&gt;0")+COUNTIF(CD59,"&gt;0")+COUNTIF(CP59,"&gt;0")+COUNTIF(DB59,"&gt;0")</f>
        <v/>
      </c>
      <c r="DR59" s="6">
        <f>DE59</f>
        <v/>
      </c>
      <c r="DS59" s="10">
        <f>IFERROR(DR59/DJ59,0)</f>
        <v/>
      </c>
      <c r="DT59" s="6">
        <f>D59+SUM(G59,S59,AE59,AQ59,BC59,BO59,CA59,CM59,CY59)-SUM(J59,V59,AH59,AT59,BF59,BR59,CD59,CP59,DB59)-DE59</f>
        <v/>
      </c>
    </row>
    <row r="60">
      <c r="A60">
        <f>'M01'!C59</f>
        <v/>
      </c>
      <c r="B60">
        <f>'M01'!D59</f>
        <v/>
      </c>
      <c r="C60">
        <f>'M01'!A59</f>
        <v/>
      </c>
      <c r="D60" s="6">
        <f>'M01'!E59</f>
        <v/>
      </c>
      <c r="E60" s="6">
        <f>'M01'!F59</f>
        <v/>
      </c>
      <c r="F60" s="7">
        <f>IFERROR(E60/D60,0)</f>
        <v/>
      </c>
      <c r="G60" s="6">
        <f>'M01'!M59</f>
        <v/>
      </c>
      <c r="H60" s="6">
        <f>IF('M01'!AG59&gt;0,'M01'!AG59+MAX(0,G60-'M01'!H59)*IF(AND(D60&lt;&gt;0,E60&lt;&gt;0),E60/D60,'M01'!V59),G60*IF(AND(D60&lt;&gt;0,E60&lt;&gt;0),E60/D60,'M01'!V59))</f>
        <v/>
      </c>
      <c r="I60" s="7">
        <f>IFERROR(H60/G60,0)</f>
        <v/>
      </c>
      <c r="J60" s="6">
        <f>-'M01'!S59</f>
        <v/>
      </c>
      <c r="K60" s="6">
        <f>E60+H60-N60</f>
        <v/>
      </c>
      <c r="L60" s="7">
        <f>IFERROR(K60/J60,0)</f>
        <v/>
      </c>
      <c r="M60" s="6">
        <f>'M01'!T59</f>
        <v/>
      </c>
      <c r="N60" s="6">
        <f>'M01'!U59</f>
        <v/>
      </c>
      <c r="O60" s="7">
        <f>IFERROR(N60/M60,0)</f>
        <v/>
      </c>
      <c r="P60" s="6">
        <f>'M02'!E59</f>
        <v/>
      </c>
      <c r="Q60" s="6">
        <f>'M02'!F59</f>
        <v/>
      </c>
      <c r="R60" s="7">
        <f>IFERROR(Q60/P60,0)</f>
        <v/>
      </c>
      <c r="S60" s="6">
        <f>'M02'!M59</f>
        <v/>
      </c>
      <c r="T60" s="6">
        <f>IF('M02'!AG59&gt;0,'M02'!AG59+MAX(0,S60-'M02'!H59)*IF(AND(P60&lt;&gt;0,Q60&lt;&gt;0),Q60/P60,'M02'!V59),S60*IF(AND(P60&lt;&gt;0,Q60&lt;&gt;0),Q60/P60,'M02'!V59))</f>
        <v/>
      </c>
      <c r="U60" s="7">
        <f>IFERROR(T60/S60,0)</f>
        <v/>
      </c>
      <c r="V60" s="6">
        <f>-'M02'!S59</f>
        <v/>
      </c>
      <c r="W60" s="6">
        <f>Q60+T60-Z60</f>
        <v/>
      </c>
      <c r="X60" s="7">
        <f>IFERROR(W60/V60,0)</f>
        <v/>
      </c>
      <c r="Y60" s="6">
        <f>'M02'!T59</f>
        <v/>
      </c>
      <c r="Z60" s="6">
        <f>'M02'!U59</f>
        <v/>
      </c>
      <c r="AA60" s="7">
        <f>IFERROR(Z60/Y60,0)</f>
        <v/>
      </c>
      <c r="AB60" s="6">
        <f>'M03'!E59</f>
        <v/>
      </c>
      <c r="AC60" s="6">
        <f>'M03'!F59</f>
        <v/>
      </c>
      <c r="AD60" s="7">
        <f>IFERROR(AC60/AB60,0)</f>
        <v/>
      </c>
      <c r="AE60" s="6">
        <f>'M03'!M59</f>
        <v/>
      </c>
      <c r="AF60" s="6">
        <f>IF('M03'!AG59&gt;0,'M03'!AG59+MAX(0,AE60-'M03'!H59)*IF(AND(AB60&lt;&gt;0,AC60&lt;&gt;0),AC60/AB60,'M03'!V59),AE60*IF(AND(AB60&lt;&gt;0,AC60&lt;&gt;0),AC60/AB60,'M03'!V59))</f>
        <v/>
      </c>
      <c r="AG60" s="7">
        <f>IFERROR(AF60/AE60,0)</f>
        <v/>
      </c>
      <c r="AH60" s="6">
        <f>-'M03'!S59</f>
        <v/>
      </c>
      <c r="AI60" s="6">
        <f>AC60+AF60-AL60</f>
        <v/>
      </c>
      <c r="AJ60" s="7">
        <f>IFERROR(AI60/AH60,0)</f>
        <v/>
      </c>
      <c r="AK60" s="6">
        <f>'M03'!T59</f>
        <v/>
      </c>
      <c r="AL60" s="6">
        <f>'M03'!U59</f>
        <v/>
      </c>
      <c r="AM60" s="7">
        <f>IFERROR(AL60/AK60,0)</f>
        <v/>
      </c>
      <c r="AN60" s="6">
        <f>'M04'!E59</f>
        <v/>
      </c>
      <c r="AO60" s="6">
        <f>'M04'!F59</f>
        <v/>
      </c>
      <c r="AP60" s="7">
        <f>IFERROR(AO60/AN60,0)</f>
        <v/>
      </c>
      <c r="AQ60" s="6">
        <f>'M04'!M59</f>
        <v/>
      </c>
      <c r="AR60" s="6">
        <f>IF('M04'!AG59&gt;0,'M04'!AG59+MAX(0,AQ60-'M04'!H59)*IF(AND(AN60&lt;&gt;0,AO60&lt;&gt;0),AO60/AN60,'M04'!V59),AQ60*IF(AND(AN60&lt;&gt;0,AO60&lt;&gt;0),AO60/AN60,'M04'!V59))</f>
        <v/>
      </c>
      <c r="AS60" s="7">
        <f>IFERROR(AR60/AQ60,0)</f>
        <v/>
      </c>
      <c r="AT60" s="6">
        <f>-'M04'!S59</f>
        <v/>
      </c>
      <c r="AU60" s="6">
        <f>AO60+AR60-AX60</f>
        <v/>
      </c>
      <c r="AV60" s="7">
        <f>IFERROR(AU60/AT60,0)</f>
        <v/>
      </c>
      <c r="AW60" s="6">
        <f>'M04'!T59</f>
        <v/>
      </c>
      <c r="AX60" s="6">
        <f>'M04'!U59</f>
        <v/>
      </c>
      <c r="AY60" s="7">
        <f>IFERROR(AX60/AW60,0)</f>
        <v/>
      </c>
      <c r="AZ60" s="6">
        <f>'M05'!E59</f>
        <v/>
      </c>
      <c r="BA60" s="6">
        <f>'M05'!F59</f>
        <v/>
      </c>
      <c r="BB60" s="7">
        <f>IFERROR(BA60/AZ60,0)</f>
        <v/>
      </c>
      <c r="BC60" s="6">
        <f>'M05'!M59</f>
        <v/>
      </c>
      <c r="BD60" s="6">
        <f>IF('M05'!AG59&gt;0,'M05'!AG59+MAX(0,BC60-'M05'!H59)*IF(AND(AZ60&lt;&gt;0,BA60&lt;&gt;0),BA60/AZ60,'M05'!V59),BC60*IF(AND(AZ60&lt;&gt;0,BA60&lt;&gt;0),BA60/AZ60,'M05'!V59))</f>
        <v/>
      </c>
      <c r="BE60" s="7">
        <f>IFERROR(BD60/BC60,0)</f>
        <v/>
      </c>
      <c r="BF60" s="6">
        <f>-'M05'!S59</f>
        <v/>
      </c>
      <c r="BG60" s="6">
        <f>BA60+BD60-BJ60</f>
        <v/>
      </c>
      <c r="BH60" s="7">
        <f>IFERROR(BG60/BF60,0)</f>
        <v/>
      </c>
      <c r="BI60" s="6">
        <f>'M05'!T59</f>
        <v/>
      </c>
      <c r="BJ60" s="6">
        <f>'M05'!U59</f>
        <v/>
      </c>
      <c r="BK60" s="7">
        <f>IFERROR(BJ60/BI60,0)</f>
        <v/>
      </c>
      <c r="BL60" s="6">
        <f>'M06'!E59</f>
        <v/>
      </c>
      <c r="BM60" s="6">
        <f>'M06'!F59</f>
        <v/>
      </c>
      <c r="BN60" s="7">
        <f>IFERROR(BM60/BL60,0)</f>
        <v/>
      </c>
      <c r="BO60" s="6">
        <f>'M06'!M59</f>
        <v/>
      </c>
      <c r="BP60" s="6">
        <f>IF('M06'!AG59&gt;0,'M06'!AG59+MAX(0,BO60-'M06'!H59)*IF(AND(BL60&lt;&gt;0,BM60&lt;&gt;0),BM60/BL60,'M06'!V59),BO60*IF(AND(BL60&lt;&gt;0,BM60&lt;&gt;0),BM60/BL60,'M06'!V59))</f>
        <v/>
      </c>
      <c r="BQ60" s="7">
        <f>IFERROR(BP60/BO60,0)</f>
        <v/>
      </c>
      <c r="BR60" s="6">
        <f>-'M06'!S59</f>
        <v/>
      </c>
      <c r="BS60" s="6">
        <f>BM60+BP60-BV60</f>
        <v/>
      </c>
      <c r="BT60" s="7">
        <f>IFERROR(BS60/BR60,0)</f>
        <v/>
      </c>
      <c r="BU60" s="6">
        <f>'M06'!T59</f>
        <v/>
      </c>
      <c r="BV60" s="6">
        <f>'M06'!U59</f>
        <v/>
      </c>
      <c r="BW60" s="7">
        <f>IFERROR(BV60/BU60,0)</f>
        <v/>
      </c>
      <c r="BX60" s="6">
        <f>'M07'!E59</f>
        <v/>
      </c>
      <c r="BY60" s="6">
        <f>'M07'!F59</f>
        <v/>
      </c>
      <c r="BZ60" s="7">
        <f>IFERROR(BY60/BX60,0)</f>
        <v/>
      </c>
      <c r="CA60" s="6">
        <f>'M07'!M59</f>
        <v/>
      </c>
      <c r="CB60" s="6">
        <f>IF('M07'!AG59&gt;0,'M07'!AG59+MAX(0,CA60-'M07'!H59)*IF(AND(BX60&lt;&gt;0,BY60&lt;&gt;0),BY60/BX60,'M07'!V59),CA60*IF(AND(BX60&lt;&gt;0,BY60&lt;&gt;0),BY60/BX60,'M07'!V59))</f>
        <v/>
      </c>
      <c r="CC60" s="7">
        <f>IFERROR(CB60/CA60,0)</f>
        <v/>
      </c>
      <c r="CD60" s="6">
        <f>-'M07'!S59</f>
        <v/>
      </c>
      <c r="CE60" s="6">
        <f>BY60+CB60-CH60</f>
        <v/>
      </c>
      <c r="CF60" s="7">
        <f>IFERROR(CE60/CD60,0)</f>
        <v/>
      </c>
      <c r="CG60" s="6">
        <f>'M07'!T59</f>
        <v/>
      </c>
      <c r="CH60" s="6">
        <f>'M07'!U59</f>
        <v/>
      </c>
      <c r="CI60" s="7">
        <f>IFERROR(CH60/CG60,0)</f>
        <v/>
      </c>
      <c r="CJ60" s="6">
        <f>'M08'!E59</f>
        <v/>
      </c>
      <c r="CK60" s="6">
        <f>'M08'!F59</f>
        <v/>
      </c>
      <c r="CL60" s="7">
        <f>IFERROR(CK60/CJ60,0)</f>
        <v/>
      </c>
      <c r="CM60" s="6">
        <f>'M08'!M59</f>
        <v/>
      </c>
      <c r="CN60" s="6">
        <f>IF('M08'!AG59&gt;0,'M08'!AG59+MAX(0,CM60-'M08'!H59)*IF(AND(CJ60&lt;&gt;0,CK60&lt;&gt;0),CK60/CJ60,'M08'!V59),CM60*IF(AND(CJ60&lt;&gt;0,CK60&lt;&gt;0),CK60/CJ60,'M08'!V59))</f>
        <v/>
      </c>
      <c r="CO60" s="7">
        <f>IFERROR(CN60/CM60,0)</f>
        <v/>
      </c>
      <c r="CP60" s="6">
        <f>-'M08'!S59</f>
        <v/>
      </c>
      <c r="CQ60" s="6">
        <f>CK60+CN60-CT60</f>
        <v/>
      </c>
      <c r="CR60" s="7">
        <f>IFERROR(CQ60/CP60,0)</f>
        <v/>
      </c>
      <c r="CS60" s="6">
        <f>'M08'!T59</f>
        <v/>
      </c>
      <c r="CT60" s="6">
        <f>'M08'!U59</f>
        <v/>
      </c>
      <c r="CU60" s="7">
        <f>IFERROR(CT60/CS60,0)</f>
        <v/>
      </c>
      <c r="CV60" s="6">
        <f>'M09'!E59</f>
        <v/>
      </c>
      <c r="CW60" s="6">
        <f>'M09'!F59</f>
        <v/>
      </c>
      <c r="CX60" s="7">
        <f>IFERROR(CW60/CV60,0)</f>
        <v/>
      </c>
      <c r="CY60" s="6">
        <f>'M09'!M59</f>
        <v/>
      </c>
      <c r="CZ60" s="6">
        <f>IF('M09'!AG59&gt;0,'M09'!AG59+MAX(0,CY60-'M09'!H59)*IF(AND(CV60&lt;&gt;0,CW60&lt;&gt;0),CW60/CV60,'M09'!V59),CY60*IF(AND(CV60&lt;&gt;0,CW60&lt;&gt;0),CW60/CV60,'M09'!V59))</f>
        <v/>
      </c>
      <c r="DA60" s="7">
        <f>IFERROR(CZ60/CY60,0)</f>
        <v/>
      </c>
      <c r="DB60" s="6">
        <f>-'M09'!S59</f>
        <v/>
      </c>
      <c r="DC60" s="6">
        <f>CW60+CZ60-DF60</f>
        <v/>
      </c>
      <c r="DD60" s="7">
        <f>IFERROR(DC60/DB60,0)</f>
        <v/>
      </c>
      <c r="DE60" s="6">
        <f>'M09'!T59</f>
        <v/>
      </c>
      <c r="DF60" s="6">
        <f>'M09'!U59</f>
        <v/>
      </c>
      <c r="DG60" s="7">
        <f>IFERROR(DF60/DE60,0)</f>
        <v/>
      </c>
      <c r="DH60" s="6">
        <f>SUM(J60,V60,AH60,AT60,BF60,BR60,CD60,CP60,DB60)</f>
        <v/>
      </c>
      <c r="DI60" s="6">
        <f>SUM(K60,W60,AI60,AU60,BG60,BS60,CE60,CQ60,DC60)</f>
        <v/>
      </c>
      <c r="DJ60" s="6">
        <f>DH60/9</f>
        <v/>
      </c>
      <c r="DK60" s="6">
        <f>DI60/9</f>
        <v/>
      </c>
      <c r="DL60" s="7">
        <f>IFERROR(DI60/DH60,0)</f>
        <v/>
      </c>
      <c r="DM60" s="7">
        <f>'M09'!V59</f>
        <v/>
      </c>
      <c r="DN60" s="8">
        <f>IFERROR(DL60/DM60-1,0)</f>
        <v/>
      </c>
      <c r="DO60" s="6">
        <f>'M09'!AD59</f>
        <v/>
      </c>
      <c r="DP60" s="6">
        <f>DJ60-DO60</f>
        <v/>
      </c>
      <c r="DQ60" s="9">
        <f>COUNTIF(J60,"&gt;0")+COUNTIF(V60,"&gt;0")+COUNTIF(AH60,"&gt;0")+COUNTIF(AT60,"&gt;0")+COUNTIF(BF60,"&gt;0")+COUNTIF(BR60,"&gt;0")+COUNTIF(CD60,"&gt;0")+COUNTIF(CP60,"&gt;0")+COUNTIF(DB60,"&gt;0")</f>
        <v/>
      </c>
      <c r="DR60" s="6">
        <f>DE60</f>
        <v/>
      </c>
      <c r="DS60" s="10">
        <f>IFERROR(DR60/DJ60,0)</f>
        <v/>
      </c>
      <c r="DT60" s="6">
        <f>D60+SUM(G60,S60,AE60,AQ60,BC60,BO60,CA60,CM60,CY60)-SUM(J60,V60,AH60,AT60,BF60,BR60,CD60,CP60,DB60)-DE60</f>
        <v/>
      </c>
    </row>
    <row r="61">
      <c r="A61">
        <f>'M01'!C60</f>
        <v/>
      </c>
      <c r="B61">
        <f>'M01'!D60</f>
        <v/>
      </c>
      <c r="C61">
        <f>'M01'!A60</f>
        <v/>
      </c>
      <c r="D61" s="6">
        <f>'M01'!E60</f>
        <v/>
      </c>
      <c r="E61" s="6">
        <f>'M01'!F60</f>
        <v/>
      </c>
      <c r="F61" s="7">
        <f>IFERROR(E61/D61,0)</f>
        <v/>
      </c>
      <c r="G61" s="6">
        <f>'M01'!M60</f>
        <v/>
      </c>
      <c r="H61" s="6">
        <f>IF('M01'!AG60&gt;0,'M01'!AG60+MAX(0,G61-'M01'!H60)*IF(AND(D61&lt;&gt;0,E61&lt;&gt;0),E61/D61,'M01'!V60),G61*IF(AND(D61&lt;&gt;0,E61&lt;&gt;0),E61/D61,'M01'!V60))</f>
        <v/>
      </c>
      <c r="I61" s="7">
        <f>IFERROR(H61/G61,0)</f>
        <v/>
      </c>
      <c r="J61" s="6">
        <f>-'M01'!S60</f>
        <v/>
      </c>
      <c r="K61" s="6">
        <f>E61+H61-N61</f>
        <v/>
      </c>
      <c r="L61" s="7">
        <f>IFERROR(K61/J61,0)</f>
        <v/>
      </c>
      <c r="M61" s="6">
        <f>'M01'!T60</f>
        <v/>
      </c>
      <c r="N61" s="6">
        <f>'M01'!U60</f>
        <v/>
      </c>
      <c r="O61" s="7">
        <f>IFERROR(N61/M61,0)</f>
        <v/>
      </c>
      <c r="P61" s="6">
        <f>'M02'!E60</f>
        <v/>
      </c>
      <c r="Q61" s="6">
        <f>'M02'!F60</f>
        <v/>
      </c>
      <c r="R61" s="7">
        <f>IFERROR(Q61/P61,0)</f>
        <v/>
      </c>
      <c r="S61" s="6">
        <f>'M02'!M60</f>
        <v/>
      </c>
      <c r="T61" s="6">
        <f>IF('M02'!AG60&gt;0,'M02'!AG60+MAX(0,S61-'M02'!H60)*IF(AND(P61&lt;&gt;0,Q61&lt;&gt;0),Q61/P61,'M02'!V60),S61*IF(AND(P61&lt;&gt;0,Q61&lt;&gt;0),Q61/P61,'M02'!V60))</f>
        <v/>
      </c>
      <c r="U61" s="7">
        <f>IFERROR(T61/S61,0)</f>
        <v/>
      </c>
      <c r="V61" s="6">
        <f>-'M02'!S60</f>
        <v/>
      </c>
      <c r="W61" s="6">
        <f>Q61+T61-Z61</f>
        <v/>
      </c>
      <c r="X61" s="7">
        <f>IFERROR(W61/V61,0)</f>
        <v/>
      </c>
      <c r="Y61" s="6">
        <f>'M02'!T60</f>
        <v/>
      </c>
      <c r="Z61" s="6">
        <f>'M02'!U60</f>
        <v/>
      </c>
      <c r="AA61" s="7">
        <f>IFERROR(Z61/Y61,0)</f>
        <v/>
      </c>
      <c r="AB61" s="6">
        <f>'M03'!E60</f>
        <v/>
      </c>
      <c r="AC61" s="6">
        <f>'M03'!F60</f>
        <v/>
      </c>
      <c r="AD61" s="7">
        <f>IFERROR(AC61/AB61,0)</f>
        <v/>
      </c>
      <c r="AE61" s="6">
        <f>'M03'!M60</f>
        <v/>
      </c>
      <c r="AF61" s="6">
        <f>IF('M03'!AG60&gt;0,'M03'!AG60+MAX(0,AE61-'M03'!H60)*IF(AND(AB61&lt;&gt;0,AC61&lt;&gt;0),AC61/AB61,'M03'!V60),AE61*IF(AND(AB61&lt;&gt;0,AC61&lt;&gt;0),AC61/AB61,'M03'!V60))</f>
        <v/>
      </c>
      <c r="AG61" s="7">
        <f>IFERROR(AF61/AE61,0)</f>
        <v/>
      </c>
      <c r="AH61" s="6">
        <f>-'M03'!S60</f>
        <v/>
      </c>
      <c r="AI61" s="6">
        <f>AC61+AF61-AL61</f>
        <v/>
      </c>
      <c r="AJ61" s="7">
        <f>IFERROR(AI61/AH61,0)</f>
        <v/>
      </c>
      <c r="AK61" s="6">
        <f>'M03'!T60</f>
        <v/>
      </c>
      <c r="AL61" s="6">
        <f>'M03'!U60</f>
        <v/>
      </c>
      <c r="AM61" s="7">
        <f>IFERROR(AL61/AK61,0)</f>
        <v/>
      </c>
      <c r="AN61" s="6">
        <f>'M04'!E60</f>
        <v/>
      </c>
      <c r="AO61" s="6">
        <f>'M04'!F60</f>
        <v/>
      </c>
      <c r="AP61" s="7">
        <f>IFERROR(AO61/AN61,0)</f>
        <v/>
      </c>
      <c r="AQ61" s="6">
        <f>'M04'!M60</f>
        <v/>
      </c>
      <c r="AR61" s="6">
        <f>IF('M04'!AG60&gt;0,'M04'!AG60+MAX(0,AQ61-'M04'!H60)*IF(AND(AN61&lt;&gt;0,AO61&lt;&gt;0),AO61/AN61,'M04'!V60),AQ61*IF(AND(AN61&lt;&gt;0,AO61&lt;&gt;0),AO61/AN61,'M04'!V60))</f>
        <v/>
      </c>
      <c r="AS61" s="7">
        <f>IFERROR(AR61/AQ61,0)</f>
        <v/>
      </c>
      <c r="AT61" s="6">
        <f>-'M04'!S60</f>
        <v/>
      </c>
      <c r="AU61" s="6">
        <f>AO61+AR61-AX61</f>
        <v/>
      </c>
      <c r="AV61" s="7">
        <f>IFERROR(AU61/AT61,0)</f>
        <v/>
      </c>
      <c r="AW61" s="6">
        <f>'M04'!T60</f>
        <v/>
      </c>
      <c r="AX61" s="6">
        <f>'M04'!U60</f>
        <v/>
      </c>
      <c r="AY61" s="7">
        <f>IFERROR(AX61/AW61,0)</f>
        <v/>
      </c>
      <c r="AZ61" s="6">
        <f>'M05'!E60</f>
        <v/>
      </c>
      <c r="BA61" s="6">
        <f>'M05'!F60</f>
        <v/>
      </c>
      <c r="BB61" s="7">
        <f>IFERROR(BA61/AZ61,0)</f>
        <v/>
      </c>
      <c r="BC61" s="6">
        <f>'M05'!M60</f>
        <v/>
      </c>
      <c r="BD61" s="6">
        <f>IF('M05'!AG60&gt;0,'M05'!AG60+MAX(0,BC61-'M05'!H60)*IF(AND(AZ61&lt;&gt;0,BA61&lt;&gt;0),BA61/AZ61,'M05'!V60),BC61*IF(AND(AZ61&lt;&gt;0,BA61&lt;&gt;0),BA61/AZ61,'M05'!V60))</f>
        <v/>
      </c>
      <c r="BE61" s="7">
        <f>IFERROR(BD61/BC61,0)</f>
        <v/>
      </c>
      <c r="BF61" s="6">
        <f>-'M05'!S60</f>
        <v/>
      </c>
      <c r="BG61" s="6">
        <f>BA61+BD61-BJ61</f>
        <v/>
      </c>
      <c r="BH61" s="7">
        <f>IFERROR(BG61/BF61,0)</f>
        <v/>
      </c>
      <c r="BI61" s="6">
        <f>'M05'!T60</f>
        <v/>
      </c>
      <c r="BJ61" s="6">
        <f>'M05'!U60</f>
        <v/>
      </c>
      <c r="BK61" s="7">
        <f>IFERROR(BJ61/BI61,0)</f>
        <v/>
      </c>
      <c r="BL61" s="6">
        <f>'M06'!E60</f>
        <v/>
      </c>
      <c r="BM61" s="6">
        <f>'M06'!F60</f>
        <v/>
      </c>
      <c r="BN61" s="7">
        <f>IFERROR(BM61/BL61,0)</f>
        <v/>
      </c>
      <c r="BO61" s="6">
        <f>'M06'!M60</f>
        <v/>
      </c>
      <c r="BP61" s="6">
        <f>IF('M06'!AG60&gt;0,'M06'!AG60+MAX(0,BO61-'M06'!H60)*IF(AND(BL61&lt;&gt;0,BM61&lt;&gt;0),BM61/BL61,'M06'!V60),BO61*IF(AND(BL61&lt;&gt;0,BM61&lt;&gt;0),BM61/BL61,'M06'!V60))</f>
        <v/>
      </c>
      <c r="BQ61" s="7">
        <f>IFERROR(BP61/BO61,0)</f>
        <v/>
      </c>
      <c r="BR61" s="6">
        <f>-'M06'!S60</f>
        <v/>
      </c>
      <c r="BS61" s="6">
        <f>BM61+BP61-BV61</f>
        <v/>
      </c>
      <c r="BT61" s="7">
        <f>IFERROR(BS61/BR61,0)</f>
        <v/>
      </c>
      <c r="BU61" s="6">
        <f>'M06'!T60</f>
        <v/>
      </c>
      <c r="BV61" s="6">
        <f>'M06'!U60</f>
        <v/>
      </c>
      <c r="BW61" s="7">
        <f>IFERROR(BV61/BU61,0)</f>
        <v/>
      </c>
      <c r="BX61" s="6">
        <f>'M07'!E60</f>
        <v/>
      </c>
      <c r="BY61" s="6">
        <f>'M07'!F60</f>
        <v/>
      </c>
      <c r="BZ61" s="7">
        <f>IFERROR(BY61/BX61,0)</f>
        <v/>
      </c>
      <c r="CA61" s="6">
        <f>'M07'!M60</f>
        <v/>
      </c>
      <c r="CB61" s="6">
        <f>IF('M07'!AG60&gt;0,'M07'!AG60+MAX(0,CA61-'M07'!H60)*IF(AND(BX61&lt;&gt;0,BY61&lt;&gt;0),BY61/BX61,'M07'!V60),CA61*IF(AND(BX61&lt;&gt;0,BY61&lt;&gt;0),BY61/BX61,'M07'!V60))</f>
        <v/>
      </c>
      <c r="CC61" s="7">
        <f>IFERROR(CB61/CA61,0)</f>
        <v/>
      </c>
      <c r="CD61" s="6">
        <f>-'M07'!S60</f>
        <v/>
      </c>
      <c r="CE61" s="6">
        <f>BY61+CB61-CH61</f>
        <v/>
      </c>
      <c r="CF61" s="7">
        <f>IFERROR(CE61/CD61,0)</f>
        <v/>
      </c>
      <c r="CG61" s="6">
        <f>'M07'!T60</f>
        <v/>
      </c>
      <c r="CH61" s="6">
        <f>'M07'!U60</f>
        <v/>
      </c>
      <c r="CI61" s="7">
        <f>IFERROR(CH61/CG61,0)</f>
        <v/>
      </c>
      <c r="CJ61" s="6">
        <f>'M08'!E60</f>
        <v/>
      </c>
      <c r="CK61" s="6">
        <f>'M08'!F60</f>
        <v/>
      </c>
      <c r="CL61" s="7">
        <f>IFERROR(CK61/CJ61,0)</f>
        <v/>
      </c>
      <c r="CM61" s="6">
        <f>'M08'!M60</f>
        <v/>
      </c>
      <c r="CN61" s="6">
        <f>IF('M08'!AG60&gt;0,'M08'!AG60+MAX(0,CM61-'M08'!H60)*IF(AND(CJ61&lt;&gt;0,CK61&lt;&gt;0),CK61/CJ61,'M08'!V60),CM61*IF(AND(CJ61&lt;&gt;0,CK61&lt;&gt;0),CK61/CJ61,'M08'!V60))</f>
        <v/>
      </c>
      <c r="CO61" s="7">
        <f>IFERROR(CN61/CM61,0)</f>
        <v/>
      </c>
      <c r="CP61" s="6">
        <f>-'M08'!S60</f>
        <v/>
      </c>
      <c r="CQ61" s="6">
        <f>CK61+CN61-CT61</f>
        <v/>
      </c>
      <c r="CR61" s="7">
        <f>IFERROR(CQ61/CP61,0)</f>
        <v/>
      </c>
      <c r="CS61" s="6">
        <f>'M08'!T60</f>
        <v/>
      </c>
      <c r="CT61" s="6">
        <f>'M08'!U60</f>
        <v/>
      </c>
      <c r="CU61" s="7">
        <f>IFERROR(CT61/CS61,0)</f>
        <v/>
      </c>
      <c r="CV61" s="6">
        <f>'M09'!E60</f>
        <v/>
      </c>
      <c r="CW61" s="6">
        <f>'M09'!F60</f>
        <v/>
      </c>
      <c r="CX61" s="7">
        <f>IFERROR(CW61/CV61,0)</f>
        <v/>
      </c>
      <c r="CY61" s="6">
        <f>'M09'!M60</f>
        <v/>
      </c>
      <c r="CZ61" s="6">
        <f>IF('M09'!AG60&gt;0,'M09'!AG60+MAX(0,CY61-'M09'!H60)*IF(AND(CV61&lt;&gt;0,CW61&lt;&gt;0),CW61/CV61,'M09'!V60),CY61*IF(AND(CV61&lt;&gt;0,CW61&lt;&gt;0),CW61/CV61,'M09'!V60))</f>
        <v/>
      </c>
      <c r="DA61" s="7">
        <f>IFERROR(CZ61/CY61,0)</f>
        <v/>
      </c>
      <c r="DB61" s="6">
        <f>-'M09'!S60</f>
        <v/>
      </c>
      <c r="DC61" s="6">
        <f>CW61+CZ61-DF61</f>
        <v/>
      </c>
      <c r="DD61" s="7">
        <f>IFERROR(DC61/DB61,0)</f>
        <v/>
      </c>
      <c r="DE61" s="6">
        <f>'M09'!T60</f>
        <v/>
      </c>
      <c r="DF61" s="6">
        <f>'M09'!U60</f>
        <v/>
      </c>
      <c r="DG61" s="7">
        <f>IFERROR(DF61/DE61,0)</f>
        <v/>
      </c>
      <c r="DH61" s="6">
        <f>SUM(J61,V61,AH61,AT61,BF61,BR61,CD61,CP61,DB61)</f>
        <v/>
      </c>
      <c r="DI61" s="6">
        <f>SUM(K61,W61,AI61,AU61,BG61,BS61,CE61,CQ61,DC61)</f>
        <v/>
      </c>
      <c r="DJ61" s="6">
        <f>DH61/9</f>
        <v/>
      </c>
      <c r="DK61" s="6">
        <f>DI61/9</f>
        <v/>
      </c>
      <c r="DL61" s="7">
        <f>IFERROR(DI61/DH61,0)</f>
        <v/>
      </c>
      <c r="DM61" s="7">
        <f>'M09'!V60</f>
        <v/>
      </c>
      <c r="DN61" s="8">
        <f>IFERROR(DL61/DM61-1,0)</f>
        <v/>
      </c>
      <c r="DO61" s="6">
        <f>'M09'!AD60</f>
        <v/>
      </c>
      <c r="DP61" s="6">
        <f>DJ61-DO61</f>
        <v/>
      </c>
      <c r="DQ61" s="9">
        <f>COUNTIF(J61,"&gt;0")+COUNTIF(V61,"&gt;0")+COUNTIF(AH61,"&gt;0")+COUNTIF(AT61,"&gt;0")+COUNTIF(BF61,"&gt;0")+COUNTIF(BR61,"&gt;0")+COUNTIF(CD61,"&gt;0")+COUNTIF(CP61,"&gt;0")+COUNTIF(DB61,"&gt;0")</f>
        <v/>
      </c>
      <c r="DR61" s="6">
        <f>DE61</f>
        <v/>
      </c>
      <c r="DS61" s="10">
        <f>IFERROR(DR61/DJ61,0)</f>
        <v/>
      </c>
      <c r="DT61" s="6">
        <f>D61+SUM(G61,S61,AE61,AQ61,BC61,BO61,CA61,CM61,CY61)-SUM(J61,V61,AH61,AT61,BF61,BR61,CD61,CP61,DB61)-DE61</f>
        <v/>
      </c>
    </row>
    <row r="62">
      <c r="A62">
        <f>'M01'!C61</f>
        <v/>
      </c>
      <c r="B62">
        <f>'M01'!D61</f>
        <v/>
      </c>
      <c r="C62">
        <f>'M01'!A61</f>
        <v/>
      </c>
      <c r="D62" s="6">
        <f>'M01'!E61</f>
        <v/>
      </c>
      <c r="E62" s="6">
        <f>'M01'!F61</f>
        <v/>
      </c>
      <c r="F62" s="7">
        <f>IFERROR(E62/D62,0)</f>
        <v/>
      </c>
      <c r="G62" s="6">
        <f>'M01'!M61</f>
        <v/>
      </c>
      <c r="H62" s="6">
        <f>IF('M01'!AG61&gt;0,'M01'!AG61+MAX(0,G62-'M01'!H61)*IF(AND(D62&lt;&gt;0,E62&lt;&gt;0),E62/D62,'M01'!V61),G62*IF(AND(D62&lt;&gt;0,E62&lt;&gt;0),E62/D62,'M01'!V61))</f>
        <v/>
      </c>
      <c r="I62" s="7">
        <f>IFERROR(H62/G62,0)</f>
        <v/>
      </c>
      <c r="J62" s="6">
        <f>-'M01'!S61</f>
        <v/>
      </c>
      <c r="K62" s="6">
        <f>E62+H62-N62</f>
        <v/>
      </c>
      <c r="L62" s="7">
        <f>IFERROR(K62/J62,0)</f>
        <v/>
      </c>
      <c r="M62" s="6">
        <f>'M01'!T61</f>
        <v/>
      </c>
      <c r="N62" s="6">
        <f>'M01'!U61</f>
        <v/>
      </c>
      <c r="O62" s="7">
        <f>IFERROR(N62/M62,0)</f>
        <v/>
      </c>
      <c r="P62" s="6">
        <f>'M02'!E61</f>
        <v/>
      </c>
      <c r="Q62" s="6">
        <f>'M02'!F61</f>
        <v/>
      </c>
      <c r="R62" s="7">
        <f>IFERROR(Q62/P62,0)</f>
        <v/>
      </c>
      <c r="S62" s="6">
        <f>'M02'!M61</f>
        <v/>
      </c>
      <c r="T62" s="6">
        <f>IF('M02'!AG61&gt;0,'M02'!AG61+MAX(0,S62-'M02'!H61)*IF(AND(P62&lt;&gt;0,Q62&lt;&gt;0),Q62/P62,'M02'!V61),S62*IF(AND(P62&lt;&gt;0,Q62&lt;&gt;0),Q62/P62,'M02'!V61))</f>
        <v/>
      </c>
      <c r="U62" s="7">
        <f>IFERROR(T62/S62,0)</f>
        <v/>
      </c>
      <c r="V62" s="6">
        <f>-'M02'!S61</f>
        <v/>
      </c>
      <c r="W62" s="6">
        <f>Q62+T62-Z62</f>
        <v/>
      </c>
      <c r="X62" s="7">
        <f>IFERROR(W62/V62,0)</f>
        <v/>
      </c>
      <c r="Y62" s="6">
        <f>'M02'!T61</f>
        <v/>
      </c>
      <c r="Z62" s="6">
        <f>'M02'!U61</f>
        <v/>
      </c>
      <c r="AA62" s="7">
        <f>IFERROR(Z62/Y62,0)</f>
        <v/>
      </c>
      <c r="AB62" s="6">
        <f>'M03'!E61</f>
        <v/>
      </c>
      <c r="AC62" s="6">
        <f>'M03'!F61</f>
        <v/>
      </c>
      <c r="AD62" s="7">
        <f>IFERROR(AC62/AB62,0)</f>
        <v/>
      </c>
      <c r="AE62" s="6">
        <f>'M03'!M61</f>
        <v/>
      </c>
      <c r="AF62" s="6">
        <f>IF('M03'!AG61&gt;0,'M03'!AG61+MAX(0,AE62-'M03'!H61)*IF(AND(AB62&lt;&gt;0,AC62&lt;&gt;0),AC62/AB62,'M03'!V61),AE62*IF(AND(AB62&lt;&gt;0,AC62&lt;&gt;0),AC62/AB62,'M03'!V61))</f>
        <v/>
      </c>
      <c r="AG62" s="7">
        <f>IFERROR(AF62/AE62,0)</f>
        <v/>
      </c>
      <c r="AH62" s="6">
        <f>-'M03'!S61</f>
        <v/>
      </c>
      <c r="AI62" s="6">
        <f>AC62+AF62-AL62</f>
        <v/>
      </c>
      <c r="AJ62" s="7">
        <f>IFERROR(AI62/AH62,0)</f>
        <v/>
      </c>
      <c r="AK62" s="6">
        <f>'M03'!T61</f>
        <v/>
      </c>
      <c r="AL62" s="6">
        <f>'M03'!U61</f>
        <v/>
      </c>
      <c r="AM62" s="7">
        <f>IFERROR(AL62/AK62,0)</f>
        <v/>
      </c>
      <c r="AN62" s="6">
        <f>'M04'!E61</f>
        <v/>
      </c>
      <c r="AO62" s="6">
        <f>'M04'!F61</f>
        <v/>
      </c>
      <c r="AP62" s="7">
        <f>IFERROR(AO62/AN62,0)</f>
        <v/>
      </c>
      <c r="AQ62" s="6">
        <f>'M04'!M61</f>
        <v/>
      </c>
      <c r="AR62" s="6">
        <f>IF('M04'!AG61&gt;0,'M04'!AG61+MAX(0,AQ62-'M04'!H61)*IF(AND(AN62&lt;&gt;0,AO62&lt;&gt;0),AO62/AN62,'M04'!V61),AQ62*IF(AND(AN62&lt;&gt;0,AO62&lt;&gt;0),AO62/AN62,'M04'!V61))</f>
        <v/>
      </c>
      <c r="AS62" s="7">
        <f>IFERROR(AR62/AQ62,0)</f>
        <v/>
      </c>
      <c r="AT62" s="6">
        <f>-'M04'!S61</f>
        <v/>
      </c>
      <c r="AU62" s="6">
        <f>AO62+AR62-AX62</f>
        <v/>
      </c>
      <c r="AV62" s="7">
        <f>IFERROR(AU62/AT62,0)</f>
        <v/>
      </c>
      <c r="AW62" s="6">
        <f>'M04'!T61</f>
        <v/>
      </c>
      <c r="AX62" s="6">
        <f>'M04'!U61</f>
        <v/>
      </c>
      <c r="AY62" s="7">
        <f>IFERROR(AX62/AW62,0)</f>
        <v/>
      </c>
      <c r="AZ62" s="6">
        <f>'M05'!E61</f>
        <v/>
      </c>
      <c r="BA62" s="6">
        <f>'M05'!F61</f>
        <v/>
      </c>
      <c r="BB62" s="7">
        <f>IFERROR(BA62/AZ62,0)</f>
        <v/>
      </c>
      <c r="BC62" s="6">
        <f>'M05'!M61</f>
        <v/>
      </c>
      <c r="BD62" s="6">
        <f>IF('M05'!AG61&gt;0,'M05'!AG61+MAX(0,BC62-'M05'!H61)*IF(AND(AZ62&lt;&gt;0,BA62&lt;&gt;0),BA62/AZ62,'M05'!V61),BC62*IF(AND(AZ62&lt;&gt;0,BA62&lt;&gt;0),BA62/AZ62,'M05'!V61))</f>
        <v/>
      </c>
      <c r="BE62" s="7">
        <f>IFERROR(BD62/BC62,0)</f>
        <v/>
      </c>
      <c r="BF62" s="6">
        <f>-'M05'!S61</f>
        <v/>
      </c>
      <c r="BG62" s="6">
        <f>BA62+BD62-BJ62</f>
        <v/>
      </c>
      <c r="BH62" s="7">
        <f>IFERROR(BG62/BF62,0)</f>
        <v/>
      </c>
      <c r="BI62" s="6">
        <f>'M05'!T61</f>
        <v/>
      </c>
      <c r="BJ62" s="6">
        <f>'M05'!U61</f>
        <v/>
      </c>
      <c r="BK62" s="7">
        <f>IFERROR(BJ62/BI62,0)</f>
        <v/>
      </c>
      <c r="BL62" s="6">
        <f>'M06'!E61</f>
        <v/>
      </c>
      <c r="BM62" s="6">
        <f>'M06'!F61</f>
        <v/>
      </c>
      <c r="BN62" s="7">
        <f>IFERROR(BM62/BL62,0)</f>
        <v/>
      </c>
      <c r="BO62" s="6">
        <f>'M06'!M61</f>
        <v/>
      </c>
      <c r="BP62" s="6">
        <f>IF('M06'!AG61&gt;0,'M06'!AG61+MAX(0,BO62-'M06'!H61)*IF(AND(BL62&lt;&gt;0,BM62&lt;&gt;0),BM62/BL62,'M06'!V61),BO62*IF(AND(BL62&lt;&gt;0,BM62&lt;&gt;0),BM62/BL62,'M06'!V61))</f>
        <v/>
      </c>
      <c r="BQ62" s="7">
        <f>IFERROR(BP62/BO62,0)</f>
        <v/>
      </c>
      <c r="BR62" s="6">
        <f>-'M06'!S61</f>
        <v/>
      </c>
      <c r="BS62" s="6">
        <f>BM62+BP62-BV62</f>
        <v/>
      </c>
      <c r="BT62" s="7">
        <f>IFERROR(BS62/BR62,0)</f>
        <v/>
      </c>
      <c r="BU62" s="6">
        <f>'M06'!T61</f>
        <v/>
      </c>
      <c r="BV62" s="6">
        <f>'M06'!U61</f>
        <v/>
      </c>
      <c r="BW62" s="7">
        <f>IFERROR(BV62/BU62,0)</f>
        <v/>
      </c>
      <c r="BX62" s="6">
        <f>'M07'!E61</f>
        <v/>
      </c>
      <c r="BY62" s="6">
        <f>'M07'!F61</f>
        <v/>
      </c>
      <c r="BZ62" s="7">
        <f>IFERROR(BY62/BX62,0)</f>
        <v/>
      </c>
      <c r="CA62" s="6">
        <f>'M07'!M61</f>
        <v/>
      </c>
      <c r="CB62" s="6">
        <f>IF('M07'!AG61&gt;0,'M07'!AG61+MAX(0,CA62-'M07'!H61)*IF(AND(BX62&lt;&gt;0,BY62&lt;&gt;0),BY62/BX62,'M07'!V61),CA62*IF(AND(BX62&lt;&gt;0,BY62&lt;&gt;0),BY62/BX62,'M07'!V61))</f>
        <v/>
      </c>
      <c r="CC62" s="7">
        <f>IFERROR(CB62/CA62,0)</f>
        <v/>
      </c>
      <c r="CD62" s="6">
        <f>-'M07'!S61</f>
        <v/>
      </c>
      <c r="CE62" s="6">
        <f>BY62+CB62-CH62</f>
        <v/>
      </c>
      <c r="CF62" s="7">
        <f>IFERROR(CE62/CD62,0)</f>
        <v/>
      </c>
      <c r="CG62" s="6">
        <f>'M07'!T61</f>
        <v/>
      </c>
      <c r="CH62" s="6">
        <f>'M07'!U61</f>
        <v/>
      </c>
      <c r="CI62" s="7">
        <f>IFERROR(CH62/CG62,0)</f>
        <v/>
      </c>
      <c r="CJ62" s="6">
        <f>'M08'!E61</f>
        <v/>
      </c>
      <c r="CK62" s="6">
        <f>'M08'!F61</f>
        <v/>
      </c>
      <c r="CL62" s="7">
        <f>IFERROR(CK62/CJ62,0)</f>
        <v/>
      </c>
      <c r="CM62" s="6">
        <f>'M08'!M61</f>
        <v/>
      </c>
      <c r="CN62" s="6">
        <f>IF('M08'!AG61&gt;0,'M08'!AG61+MAX(0,CM62-'M08'!H61)*IF(AND(CJ62&lt;&gt;0,CK62&lt;&gt;0),CK62/CJ62,'M08'!V61),CM62*IF(AND(CJ62&lt;&gt;0,CK62&lt;&gt;0),CK62/CJ62,'M08'!V61))</f>
        <v/>
      </c>
      <c r="CO62" s="7">
        <f>IFERROR(CN62/CM62,0)</f>
        <v/>
      </c>
      <c r="CP62" s="6">
        <f>-'M08'!S61</f>
        <v/>
      </c>
      <c r="CQ62" s="6">
        <f>CK62+CN62-CT62</f>
        <v/>
      </c>
      <c r="CR62" s="7">
        <f>IFERROR(CQ62/CP62,0)</f>
        <v/>
      </c>
      <c r="CS62" s="6">
        <f>'M08'!T61</f>
        <v/>
      </c>
      <c r="CT62" s="6">
        <f>'M08'!U61</f>
        <v/>
      </c>
      <c r="CU62" s="7">
        <f>IFERROR(CT62/CS62,0)</f>
        <v/>
      </c>
      <c r="CV62" s="6">
        <f>'M09'!E61</f>
        <v/>
      </c>
      <c r="CW62" s="6">
        <f>'M09'!F61</f>
        <v/>
      </c>
      <c r="CX62" s="7">
        <f>IFERROR(CW62/CV62,0)</f>
        <v/>
      </c>
      <c r="CY62" s="6">
        <f>'M09'!M61</f>
        <v/>
      </c>
      <c r="CZ62" s="6">
        <f>IF('M09'!AG61&gt;0,'M09'!AG61+MAX(0,CY62-'M09'!H61)*IF(AND(CV62&lt;&gt;0,CW62&lt;&gt;0),CW62/CV62,'M09'!V61),CY62*IF(AND(CV62&lt;&gt;0,CW62&lt;&gt;0),CW62/CV62,'M09'!V61))</f>
        <v/>
      </c>
      <c r="DA62" s="7">
        <f>IFERROR(CZ62/CY62,0)</f>
        <v/>
      </c>
      <c r="DB62" s="6">
        <f>-'M09'!S61</f>
        <v/>
      </c>
      <c r="DC62" s="6">
        <f>CW62+CZ62-DF62</f>
        <v/>
      </c>
      <c r="DD62" s="7">
        <f>IFERROR(DC62/DB62,0)</f>
        <v/>
      </c>
      <c r="DE62" s="6">
        <f>'M09'!T61</f>
        <v/>
      </c>
      <c r="DF62" s="6">
        <f>'M09'!U61</f>
        <v/>
      </c>
      <c r="DG62" s="7">
        <f>IFERROR(DF62/DE62,0)</f>
        <v/>
      </c>
      <c r="DH62" s="6">
        <f>SUM(J62,V62,AH62,AT62,BF62,BR62,CD62,CP62,DB62)</f>
        <v/>
      </c>
      <c r="DI62" s="6">
        <f>SUM(K62,W62,AI62,AU62,BG62,BS62,CE62,CQ62,DC62)</f>
        <v/>
      </c>
      <c r="DJ62" s="6">
        <f>DH62/9</f>
        <v/>
      </c>
      <c r="DK62" s="6">
        <f>DI62/9</f>
        <v/>
      </c>
      <c r="DL62" s="7">
        <f>IFERROR(DI62/DH62,0)</f>
        <v/>
      </c>
      <c r="DM62" s="7">
        <f>'M09'!V61</f>
        <v/>
      </c>
      <c r="DN62" s="8">
        <f>IFERROR(DL62/DM62-1,0)</f>
        <v/>
      </c>
      <c r="DO62" s="6">
        <f>'M09'!AD61</f>
        <v/>
      </c>
      <c r="DP62" s="6">
        <f>DJ62-DO62</f>
        <v/>
      </c>
      <c r="DQ62" s="9">
        <f>COUNTIF(J62,"&gt;0")+COUNTIF(V62,"&gt;0")+COUNTIF(AH62,"&gt;0")+COUNTIF(AT62,"&gt;0")+COUNTIF(BF62,"&gt;0")+COUNTIF(BR62,"&gt;0")+COUNTIF(CD62,"&gt;0")+COUNTIF(CP62,"&gt;0")+COUNTIF(DB62,"&gt;0")</f>
        <v/>
      </c>
      <c r="DR62" s="6">
        <f>DE62</f>
        <v/>
      </c>
      <c r="DS62" s="10">
        <f>IFERROR(DR62/DJ62,0)</f>
        <v/>
      </c>
      <c r="DT62" s="6">
        <f>D62+SUM(G62,S62,AE62,AQ62,BC62,BO62,CA62,CM62,CY62)-SUM(J62,V62,AH62,AT62,BF62,BR62,CD62,CP62,DB62)-DE62</f>
        <v/>
      </c>
    </row>
    <row r="63">
      <c r="A63">
        <f>'M01'!C62</f>
        <v/>
      </c>
      <c r="B63">
        <f>'M01'!D62</f>
        <v/>
      </c>
      <c r="C63">
        <f>'M01'!A62</f>
        <v/>
      </c>
      <c r="D63" s="6">
        <f>'M01'!E62</f>
        <v/>
      </c>
      <c r="E63" s="6">
        <f>'M01'!F62</f>
        <v/>
      </c>
      <c r="F63" s="7">
        <f>IFERROR(E63/D63,0)</f>
        <v/>
      </c>
      <c r="G63" s="6">
        <f>'M01'!M62</f>
        <v/>
      </c>
      <c r="H63" s="6">
        <f>IF('M01'!AG62&gt;0,'M01'!AG62+MAX(0,G63-'M01'!H62)*IF(AND(D63&lt;&gt;0,E63&lt;&gt;0),E63/D63,'M01'!V62),G63*IF(AND(D63&lt;&gt;0,E63&lt;&gt;0),E63/D63,'M01'!V62))</f>
        <v/>
      </c>
      <c r="I63" s="7">
        <f>IFERROR(H63/G63,0)</f>
        <v/>
      </c>
      <c r="J63" s="6">
        <f>-'M01'!S62</f>
        <v/>
      </c>
      <c r="K63" s="6">
        <f>E63+H63-N63</f>
        <v/>
      </c>
      <c r="L63" s="7">
        <f>IFERROR(K63/J63,0)</f>
        <v/>
      </c>
      <c r="M63" s="6">
        <f>'M01'!T62</f>
        <v/>
      </c>
      <c r="N63" s="6">
        <f>'M01'!U62</f>
        <v/>
      </c>
      <c r="O63" s="7">
        <f>IFERROR(N63/M63,0)</f>
        <v/>
      </c>
      <c r="P63" s="6">
        <f>'M02'!E62</f>
        <v/>
      </c>
      <c r="Q63" s="6">
        <f>'M02'!F62</f>
        <v/>
      </c>
      <c r="R63" s="7">
        <f>IFERROR(Q63/P63,0)</f>
        <v/>
      </c>
      <c r="S63" s="6">
        <f>'M02'!M62</f>
        <v/>
      </c>
      <c r="T63" s="6">
        <f>IF('M02'!AG62&gt;0,'M02'!AG62+MAX(0,S63-'M02'!H62)*IF(AND(P63&lt;&gt;0,Q63&lt;&gt;0),Q63/P63,'M02'!V62),S63*IF(AND(P63&lt;&gt;0,Q63&lt;&gt;0),Q63/P63,'M02'!V62))</f>
        <v/>
      </c>
      <c r="U63" s="7">
        <f>IFERROR(T63/S63,0)</f>
        <v/>
      </c>
      <c r="V63" s="6">
        <f>-'M02'!S62</f>
        <v/>
      </c>
      <c r="W63" s="6">
        <f>Q63+T63-Z63</f>
        <v/>
      </c>
      <c r="X63" s="7">
        <f>IFERROR(W63/V63,0)</f>
        <v/>
      </c>
      <c r="Y63" s="6">
        <f>'M02'!T62</f>
        <v/>
      </c>
      <c r="Z63" s="6">
        <f>'M02'!U62</f>
        <v/>
      </c>
      <c r="AA63" s="7">
        <f>IFERROR(Z63/Y63,0)</f>
        <v/>
      </c>
      <c r="AB63" s="6">
        <f>'M03'!E62</f>
        <v/>
      </c>
      <c r="AC63" s="6">
        <f>'M03'!F62</f>
        <v/>
      </c>
      <c r="AD63" s="7">
        <f>IFERROR(AC63/AB63,0)</f>
        <v/>
      </c>
      <c r="AE63" s="6">
        <f>'M03'!M62</f>
        <v/>
      </c>
      <c r="AF63" s="6">
        <f>IF('M03'!AG62&gt;0,'M03'!AG62+MAX(0,AE63-'M03'!H62)*IF(AND(AB63&lt;&gt;0,AC63&lt;&gt;0),AC63/AB63,'M03'!V62),AE63*IF(AND(AB63&lt;&gt;0,AC63&lt;&gt;0),AC63/AB63,'M03'!V62))</f>
        <v/>
      </c>
      <c r="AG63" s="7">
        <f>IFERROR(AF63/AE63,0)</f>
        <v/>
      </c>
      <c r="AH63" s="6">
        <f>-'M03'!S62</f>
        <v/>
      </c>
      <c r="AI63" s="6">
        <f>AC63+AF63-AL63</f>
        <v/>
      </c>
      <c r="AJ63" s="7">
        <f>IFERROR(AI63/AH63,0)</f>
        <v/>
      </c>
      <c r="AK63" s="6">
        <f>'M03'!T62</f>
        <v/>
      </c>
      <c r="AL63" s="6">
        <f>'M03'!U62</f>
        <v/>
      </c>
      <c r="AM63" s="7">
        <f>IFERROR(AL63/AK63,0)</f>
        <v/>
      </c>
      <c r="AN63" s="6">
        <f>'M04'!E62</f>
        <v/>
      </c>
      <c r="AO63" s="6">
        <f>'M04'!F62</f>
        <v/>
      </c>
      <c r="AP63" s="7">
        <f>IFERROR(AO63/AN63,0)</f>
        <v/>
      </c>
      <c r="AQ63" s="6">
        <f>'M04'!M62</f>
        <v/>
      </c>
      <c r="AR63" s="6">
        <f>IF('M04'!AG62&gt;0,'M04'!AG62+MAX(0,AQ63-'M04'!H62)*IF(AND(AN63&lt;&gt;0,AO63&lt;&gt;0),AO63/AN63,'M04'!V62),AQ63*IF(AND(AN63&lt;&gt;0,AO63&lt;&gt;0),AO63/AN63,'M04'!V62))</f>
        <v/>
      </c>
      <c r="AS63" s="7">
        <f>IFERROR(AR63/AQ63,0)</f>
        <v/>
      </c>
      <c r="AT63" s="6">
        <f>-'M04'!S62</f>
        <v/>
      </c>
      <c r="AU63" s="6">
        <f>AO63+AR63-AX63</f>
        <v/>
      </c>
      <c r="AV63" s="7">
        <f>IFERROR(AU63/AT63,0)</f>
        <v/>
      </c>
      <c r="AW63" s="6">
        <f>'M04'!T62</f>
        <v/>
      </c>
      <c r="AX63" s="6">
        <f>'M04'!U62</f>
        <v/>
      </c>
      <c r="AY63" s="7">
        <f>IFERROR(AX63/AW63,0)</f>
        <v/>
      </c>
      <c r="AZ63" s="6">
        <f>'M05'!E62</f>
        <v/>
      </c>
      <c r="BA63" s="6">
        <f>'M05'!F62</f>
        <v/>
      </c>
      <c r="BB63" s="7">
        <f>IFERROR(BA63/AZ63,0)</f>
        <v/>
      </c>
      <c r="BC63" s="6">
        <f>'M05'!M62</f>
        <v/>
      </c>
      <c r="BD63" s="6">
        <f>IF('M05'!AG62&gt;0,'M05'!AG62+MAX(0,BC63-'M05'!H62)*IF(AND(AZ63&lt;&gt;0,BA63&lt;&gt;0),BA63/AZ63,'M05'!V62),BC63*IF(AND(AZ63&lt;&gt;0,BA63&lt;&gt;0),BA63/AZ63,'M05'!V62))</f>
        <v/>
      </c>
      <c r="BE63" s="7">
        <f>IFERROR(BD63/BC63,0)</f>
        <v/>
      </c>
      <c r="BF63" s="6">
        <f>-'M05'!S62</f>
        <v/>
      </c>
      <c r="BG63" s="6">
        <f>BA63+BD63-BJ63</f>
        <v/>
      </c>
      <c r="BH63" s="7">
        <f>IFERROR(BG63/BF63,0)</f>
        <v/>
      </c>
      <c r="BI63" s="6">
        <f>'M05'!T62</f>
        <v/>
      </c>
      <c r="BJ63" s="6">
        <f>'M05'!U62</f>
        <v/>
      </c>
      <c r="BK63" s="7">
        <f>IFERROR(BJ63/BI63,0)</f>
        <v/>
      </c>
      <c r="BL63" s="6">
        <f>'M06'!E62</f>
        <v/>
      </c>
      <c r="BM63" s="6">
        <f>'M06'!F62</f>
        <v/>
      </c>
      <c r="BN63" s="7">
        <f>IFERROR(BM63/BL63,0)</f>
        <v/>
      </c>
      <c r="BO63" s="6">
        <f>'M06'!M62</f>
        <v/>
      </c>
      <c r="BP63" s="6">
        <f>IF('M06'!AG62&gt;0,'M06'!AG62+MAX(0,BO63-'M06'!H62)*IF(AND(BL63&lt;&gt;0,BM63&lt;&gt;0),BM63/BL63,'M06'!V62),BO63*IF(AND(BL63&lt;&gt;0,BM63&lt;&gt;0),BM63/BL63,'M06'!V62))</f>
        <v/>
      </c>
      <c r="BQ63" s="7">
        <f>IFERROR(BP63/BO63,0)</f>
        <v/>
      </c>
      <c r="BR63" s="6">
        <f>-'M06'!S62</f>
        <v/>
      </c>
      <c r="BS63" s="6">
        <f>BM63+BP63-BV63</f>
        <v/>
      </c>
      <c r="BT63" s="7">
        <f>IFERROR(BS63/BR63,0)</f>
        <v/>
      </c>
      <c r="BU63" s="6">
        <f>'M06'!T62</f>
        <v/>
      </c>
      <c r="BV63" s="6">
        <f>'M06'!U62</f>
        <v/>
      </c>
      <c r="BW63" s="7">
        <f>IFERROR(BV63/BU63,0)</f>
        <v/>
      </c>
      <c r="BX63" s="6">
        <f>'M07'!E62</f>
        <v/>
      </c>
      <c r="BY63" s="6">
        <f>'M07'!F62</f>
        <v/>
      </c>
      <c r="BZ63" s="7">
        <f>IFERROR(BY63/BX63,0)</f>
        <v/>
      </c>
      <c r="CA63" s="6">
        <f>'M07'!M62</f>
        <v/>
      </c>
      <c r="CB63" s="6">
        <f>IF('M07'!AG62&gt;0,'M07'!AG62+MAX(0,CA63-'M07'!H62)*IF(AND(BX63&lt;&gt;0,BY63&lt;&gt;0),BY63/BX63,'M07'!V62),CA63*IF(AND(BX63&lt;&gt;0,BY63&lt;&gt;0),BY63/BX63,'M07'!V62))</f>
        <v/>
      </c>
      <c r="CC63" s="7">
        <f>IFERROR(CB63/CA63,0)</f>
        <v/>
      </c>
      <c r="CD63" s="6">
        <f>-'M07'!S62</f>
        <v/>
      </c>
      <c r="CE63" s="6">
        <f>BY63+CB63-CH63</f>
        <v/>
      </c>
      <c r="CF63" s="7">
        <f>IFERROR(CE63/CD63,0)</f>
        <v/>
      </c>
      <c r="CG63" s="6">
        <f>'M07'!T62</f>
        <v/>
      </c>
      <c r="CH63" s="6">
        <f>'M07'!U62</f>
        <v/>
      </c>
      <c r="CI63" s="7">
        <f>IFERROR(CH63/CG63,0)</f>
        <v/>
      </c>
      <c r="CJ63" s="6">
        <f>'M08'!E62</f>
        <v/>
      </c>
      <c r="CK63" s="6">
        <f>'M08'!F62</f>
        <v/>
      </c>
      <c r="CL63" s="7">
        <f>IFERROR(CK63/CJ63,0)</f>
        <v/>
      </c>
      <c r="CM63" s="6">
        <f>'M08'!M62</f>
        <v/>
      </c>
      <c r="CN63" s="6">
        <f>IF('M08'!AG62&gt;0,'M08'!AG62+MAX(0,CM63-'M08'!H62)*IF(AND(CJ63&lt;&gt;0,CK63&lt;&gt;0),CK63/CJ63,'M08'!V62),CM63*IF(AND(CJ63&lt;&gt;0,CK63&lt;&gt;0),CK63/CJ63,'M08'!V62))</f>
        <v/>
      </c>
      <c r="CO63" s="7">
        <f>IFERROR(CN63/CM63,0)</f>
        <v/>
      </c>
      <c r="CP63" s="6">
        <f>-'M08'!S62</f>
        <v/>
      </c>
      <c r="CQ63" s="6">
        <f>CK63+CN63-CT63</f>
        <v/>
      </c>
      <c r="CR63" s="7">
        <f>IFERROR(CQ63/CP63,0)</f>
        <v/>
      </c>
      <c r="CS63" s="6">
        <f>'M08'!T62</f>
        <v/>
      </c>
      <c r="CT63" s="6">
        <f>'M08'!U62</f>
        <v/>
      </c>
      <c r="CU63" s="7">
        <f>IFERROR(CT63/CS63,0)</f>
        <v/>
      </c>
      <c r="CV63" s="6">
        <f>'M09'!E62</f>
        <v/>
      </c>
      <c r="CW63" s="6">
        <f>'M09'!F62</f>
        <v/>
      </c>
      <c r="CX63" s="7">
        <f>IFERROR(CW63/CV63,0)</f>
        <v/>
      </c>
      <c r="CY63" s="6">
        <f>'M09'!M62</f>
        <v/>
      </c>
      <c r="CZ63" s="6">
        <f>IF('M09'!AG62&gt;0,'M09'!AG62+MAX(0,CY63-'M09'!H62)*IF(AND(CV63&lt;&gt;0,CW63&lt;&gt;0),CW63/CV63,'M09'!V62),CY63*IF(AND(CV63&lt;&gt;0,CW63&lt;&gt;0),CW63/CV63,'M09'!V62))</f>
        <v/>
      </c>
      <c r="DA63" s="7">
        <f>IFERROR(CZ63/CY63,0)</f>
        <v/>
      </c>
      <c r="DB63" s="6">
        <f>-'M09'!S62</f>
        <v/>
      </c>
      <c r="DC63" s="6">
        <f>CW63+CZ63-DF63</f>
        <v/>
      </c>
      <c r="DD63" s="7">
        <f>IFERROR(DC63/DB63,0)</f>
        <v/>
      </c>
      <c r="DE63" s="6">
        <f>'M09'!T62</f>
        <v/>
      </c>
      <c r="DF63" s="6">
        <f>'M09'!U62</f>
        <v/>
      </c>
      <c r="DG63" s="7">
        <f>IFERROR(DF63/DE63,0)</f>
        <v/>
      </c>
      <c r="DH63" s="6">
        <f>SUM(J63,V63,AH63,AT63,BF63,BR63,CD63,CP63,DB63)</f>
        <v/>
      </c>
      <c r="DI63" s="6">
        <f>SUM(K63,W63,AI63,AU63,BG63,BS63,CE63,CQ63,DC63)</f>
        <v/>
      </c>
      <c r="DJ63" s="6">
        <f>DH63/9</f>
        <v/>
      </c>
      <c r="DK63" s="6">
        <f>DI63/9</f>
        <v/>
      </c>
      <c r="DL63" s="7">
        <f>IFERROR(DI63/DH63,0)</f>
        <v/>
      </c>
      <c r="DM63" s="7">
        <f>'M09'!V62</f>
        <v/>
      </c>
      <c r="DN63" s="8">
        <f>IFERROR(DL63/DM63-1,0)</f>
        <v/>
      </c>
      <c r="DO63" s="6">
        <f>'M09'!AD62</f>
        <v/>
      </c>
      <c r="DP63" s="6">
        <f>DJ63-DO63</f>
        <v/>
      </c>
      <c r="DQ63" s="9">
        <f>COUNTIF(J63,"&gt;0")+COUNTIF(V63,"&gt;0")+COUNTIF(AH63,"&gt;0")+COUNTIF(AT63,"&gt;0")+COUNTIF(BF63,"&gt;0")+COUNTIF(BR63,"&gt;0")+COUNTIF(CD63,"&gt;0")+COUNTIF(CP63,"&gt;0")+COUNTIF(DB63,"&gt;0")</f>
        <v/>
      </c>
      <c r="DR63" s="6">
        <f>DE63</f>
        <v/>
      </c>
      <c r="DS63" s="10">
        <f>IFERROR(DR63/DJ63,0)</f>
        <v/>
      </c>
      <c r="DT63" s="6">
        <f>D63+SUM(G63,S63,AE63,AQ63,BC63,BO63,CA63,CM63,CY63)-SUM(J63,V63,AH63,AT63,BF63,BR63,CD63,CP63,DB63)-DE63</f>
        <v/>
      </c>
    </row>
    <row r="64">
      <c r="A64">
        <f>'M01'!C63</f>
        <v/>
      </c>
      <c r="B64">
        <f>'M01'!D63</f>
        <v/>
      </c>
      <c r="C64">
        <f>'M01'!A63</f>
        <v/>
      </c>
      <c r="D64" s="6">
        <f>'M01'!E63</f>
        <v/>
      </c>
      <c r="E64" s="6">
        <f>'M01'!F63</f>
        <v/>
      </c>
      <c r="F64" s="7">
        <f>IFERROR(E64/D64,0)</f>
        <v/>
      </c>
      <c r="G64" s="6">
        <f>'M01'!M63</f>
        <v/>
      </c>
      <c r="H64" s="6">
        <f>IF('M01'!AG63&gt;0,'M01'!AG63+MAX(0,G64-'M01'!H63)*IF(AND(D64&lt;&gt;0,E64&lt;&gt;0),E64/D64,'M01'!V63),G64*IF(AND(D64&lt;&gt;0,E64&lt;&gt;0),E64/D64,'M01'!V63))</f>
        <v/>
      </c>
      <c r="I64" s="7">
        <f>IFERROR(H64/G64,0)</f>
        <v/>
      </c>
      <c r="J64" s="6">
        <f>-'M01'!S63</f>
        <v/>
      </c>
      <c r="K64" s="6">
        <f>E64+H64-N64</f>
        <v/>
      </c>
      <c r="L64" s="7">
        <f>IFERROR(K64/J64,0)</f>
        <v/>
      </c>
      <c r="M64" s="6">
        <f>'M01'!T63</f>
        <v/>
      </c>
      <c r="N64" s="6">
        <f>'M01'!U63</f>
        <v/>
      </c>
      <c r="O64" s="7">
        <f>IFERROR(N64/M64,0)</f>
        <v/>
      </c>
      <c r="P64" s="6">
        <f>'M02'!E63</f>
        <v/>
      </c>
      <c r="Q64" s="6">
        <f>'M02'!F63</f>
        <v/>
      </c>
      <c r="R64" s="7">
        <f>IFERROR(Q64/P64,0)</f>
        <v/>
      </c>
      <c r="S64" s="6">
        <f>'M02'!M63</f>
        <v/>
      </c>
      <c r="T64" s="6">
        <f>IF('M02'!AG63&gt;0,'M02'!AG63+MAX(0,S64-'M02'!H63)*IF(AND(P64&lt;&gt;0,Q64&lt;&gt;0),Q64/P64,'M02'!V63),S64*IF(AND(P64&lt;&gt;0,Q64&lt;&gt;0),Q64/P64,'M02'!V63))</f>
        <v/>
      </c>
      <c r="U64" s="7">
        <f>IFERROR(T64/S64,0)</f>
        <v/>
      </c>
      <c r="V64" s="6">
        <f>-'M02'!S63</f>
        <v/>
      </c>
      <c r="W64" s="6">
        <f>Q64+T64-Z64</f>
        <v/>
      </c>
      <c r="X64" s="7">
        <f>IFERROR(W64/V64,0)</f>
        <v/>
      </c>
      <c r="Y64" s="6">
        <f>'M02'!T63</f>
        <v/>
      </c>
      <c r="Z64" s="6">
        <f>'M02'!U63</f>
        <v/>
      </c>
      <c r="AA64" s="7">
        <f>IFERROR(Z64/Y64,0)</f>
        <v/>
      </c>
      <c r="AB64" s="6">
        <f>'M03'!E63</f>
        <v/>
      </c>
      <c r="AC64" s="6">
        <f>'M03'!F63</f>
        <v/>
      </c>
      <c r="AD64" s="7">
        <f>IFERROR(AC64/AB64,0)</f>
        <v/>
      </c>
      <c r="AE64" s="6">
        <f>'M03'!M63</f>
        <v/>
      </c>
      <c r="AF64" s="6">
        <f>IF('M03'!AG63&gt;0,'M03'!AG63+MAX(0,AE64-'M03'!H63)*IF(AND(AB64&lt;&gt;0,AC64&lt;&gt;0),AC64/AB64,'M03'!V63),AE64*IF(AND(AB64&lt;&gt;0,AC64&lt;&gt;0),AC64/AB64,'M03'!V63))</f>
        <v/>
      </c>
      <c r="AG64" s="7">
        <f>IFERROR(AF64/AE64,0)</f>
        <v/>
      </c>
      <c r="AH64" s="6">
        <f>-'M03'!S63</f>
        <v/>
      </c>
      <c r="AI64" s="6">
        <f>AC64+AF64-AL64</f>
        <v/>
      </c>
      <c r="AJ64" s="7">
        <f>IFERROR(AI64/AH64,0)</f>
        <v/>
      </c>
      <c r="AK64" s="6">
        <f>'M03'!T63</f>
        <v/>
      </c>
      <c r="AL64" s="6">
        <f>'M03'!U63</f>
        <v/>
      </c>
      <c r="AM64" s="7">
        <f>IFERROR(AL64/AK64,0)</f>
        <v/>
      </c>
      <c r="AN64" s="6">
        <f>'M04'!E63</f>
        <v/>
      </c>
      <c r="AO64" s="6">
        <f>'M04'!F63</f>
        <v/>
      </c>
      <c r="AP64" s="7">
        <f>IFERROR(AO64/AN64,0)</f>
        <v/>
      </c>
      <c r="AQ64" s="6">
        <f>'M04'!M63</f>
        <v/>
      </c>
      <c r="AR64" s="6">
        <f>IF('M04'!AG63&gt;0,'M04'!AG63+MAX(0,AQ64-'M04'!H63)*IF(AND(AN64&lt;&gt;0,AO64&lt;&gt;0),AO64/AN64,'M04'!V63),AQ64*IF(AND(AN64&lt;&gt;0,AO64&lt;&gt;0),AO64/AN64,'M04'!V63))</f>
        <v/>
      </c>
      <c r="AS64" s="7">
        <f>IFERROR(AR64/AQ64,0)</f>
        <v/>
      </c>
      <c r="AT64" s="6">
        <f>-'M04'!S63</f>
        <v/>
      </c>
      <c r="AU64" s="6">
        <f>AO64+AR64-AX64</f>
        <v/>
      </c>
      <c r="AV64" s="7">
        <f>IFERROR(AU64/AT64,0)</f>
        <v/>
      </c>
      <c r="AW64" s="6">
        <f>'M04'!T63</f>
        <v/>
      </c>
      <c r="AX64" s="6">
        <f>'M04'!U63</f>
        <v/>
      </c>
      <c r="AY64" s="7">
        <f>IFERROR(AX64/AW64,0)</f>
        <v/>
      </c>
      <c r="AZ64" s="6">
        <f>'M05'!E63</f>
        <v/>
      </c>
      <c r="BA64" s="6">
        <f>'M05'!F63</f>
        <v/>
      </c>
      <c r="BB64" s="7">
        <f>IFERROR(BA64/AZ64,0)</f>
        <v/>
      </c>
      <c r="BC64" s="6">
        <f>'M05'!M63</f>
        <v/>
      </c>
      <c r="BD64" s="6">
        <f>IF('M05'!AG63&gt;0,'M05'!AG63+MAX(0,BC64-'M05'!H63)*IF(AND(AZ64&lt;&gt;0,BA64&lt;&gt;0),BA64/AZ64,'M05'!V63),BC64*IF(AND(AZ64&lt;&gt;0,BA64&lt;&gt;0),BA64/AZ64,'M05'!V63))</f>
        <v/>
      </c>
      <c r="BE64" s="7">
        <f>IFERROR(BD64/BC64,0)</f>
        <v/>
      </c>
      <c r="BF64" s="6">
        <f>-'M05'!S63</f>
        <v/>
      </c>
      <c r="BG64" s="6">
        <f>BA64+BD64-BJ64</f>
        <v/>
      </c>
      <c r="BH64" s="7">
        <f>IFERROR(BG64/BF64,0)</f>
        <v/>
      </c>
      <c r="BI64" s="6">
        <f>'M05'!T63</f>
        <v/>
      </c>
      <c r="BJ64" s="6">
        <f>'M05'!U63</f>
        <v/>
      </c>
      <c r="BK64" s="7">
        <f>IFERROR(BJ64/BI64,0)</f>
        <v/>
      </c>
      <c r="BL64" s="6">
        <f>'M06'!E63</f>
        <v/>
      </c>
      <c r="BM64" s="6">
        <f>'M06'!F63</f>
        <v/>
      </c>
      <c r="BN64" s="7">
        <f>IFERROR(BM64/BL64,0)</f>
        <v/>
      </c>
      <c r="BO64" s="6">
        <f>'M06'!M63</f>
        <v/>
      </c>
      <c r="BP64" s="6">
        <f>IF('M06'!AG63&gt;0,'M06'!AG63+MAX(0,BO64-'M06'!H63)*IF(AND(BL64&lt;&gt;0,BM64&lt;&gt;0),BM64/BL64,'M06'!V63),BO64*IF(AND(BL64&lt;&gt;0,BM64&lt;&gt;0),BM64/BL64,'M06'!V63))</f>
        <v/>
      </c>
      <c r="BQ64" s="7">
        <f>IFERROR(BP64/BO64,0)</f>
        <v/>
      </c>
      <c r="BR64" s="6">
        <f>-'M06'!S63</f>
        <v/>
      </c>
      <c r="BS64" s="6">
        <f>BM64+BP64-BV64</f>
        <v/>
      </c>
      <c r="BT64" s="7">
        <f>IFERROR(BS64/BR64,0)</f>
        <v/>
      </c>
      <c r="BU64" s="6">
        <f>'M06'!T63</f>
        <v/>
      </c>
      <c r="BV64" s="6">
        <f>'M06'!U63</f>
        <v/>
      </c>
      <c r="BW64" s="7">
        <f>IFERROR(BV64/BU64,0)</f>
        <v/>
      </c>
      <c r="BX64" s="6">
        <f>'M07'!E63</f>
        <v/>
      </c>
      <c r="BY64" s="6">
        <f>'M07'!F63</f>
        <v/>
      </c>
      <c r="BZ64" s="7">
        <f>IFERROR(BY64/BX64,0)</f>
        <v/>
      </c>
      <c r="CA64" s="6">
        <f>'M07'!M63</f>
        <v/>
      </c>
      <c r="CB64" s="6">
        <f>IF('M07'!AG63&gt;0,'M07'!AG63+MAX(0,CA64-'M07'!H63)*IF(AND(BX64&lt;&gt;0,BY64&lt;&gt;0),BY64/BX64,'M07'!V63),CA64*IF(AND(BX64&lt;&gt;0,BY64&lt;&gt;0),BY64/BX64,'M07'!V63))</f>
        <v/>
      </c>
      <c r="CC64" s="7">
        <f>IFERROR(CB64/CA64,0)</f>
        <v/>
      </c>
      <c r="CD64" s="6">
        <f>-'M07'!S63</f>
        <v/>
      </c>
      <c r="CE64" s="6">
        <f>BY64+CB64-CH64</f>
        <v/>
      </c>
      <c r="CF64" s="7">
        <f>IFERROR(CE64/CD64,0)</f>
        <v/>
      </c>
      <c r="CG64" s="6">
        <f>'M07'!T63</f>
        <v/>
      </c>
      <c r="CH64" s="6">
        <f>'M07'!U63</f>
        <v/>
      </c>
      <c r="CI64" s="7">
        <f>IFERROR(CH64/CG64,0)</f>
        <v/>
      </c>
      <c r="CJ64" s="6">
        <f>'M08'!E63</f>
        <v/>
      </c>
      <c r="CK64" s="6">
        <f>'M08'!F63</f>
        <v/>
      </c>
      <c r="CL64" s="7">
        <f>IFERROR(CK64/CJ64,0)</f>
        <v/>
      </c>
      <c r="CM64" s="6">
        <f>'M08'!M63</f>
        <v/>
      </c>
      <c r="CN64" s="6">
        <f>IF('M08'!AG63&gt;0,'M08'!AG63+MAX(0,CM64-'M08'!H63)*IF(AND(CJ64&lt;&gt;0,CK64&lt;&gt;0),CK64/CJ64,'M08'!V63),CM64*IF(AND(CJ64&lt;&gt;0,CK64&lt;&gt;0),CK64/CJ64,'M08'!V63))</f>
        <v/>
      </c>
      <c r="CO64" s="7">
        <f>IFERROR(CN64/CM64,0)</f>
        <v/>
      </c>
      <c r="CP64" s="6">
        <f>-'M08'!S63</f>
        <v/>
      </c>
      <c r="CQ64" s="6">
        <f>CK64+CN64-CT64</f>
        <v/>
      </c>
      <c r="CR64" s="7">
        <f>IFERROR(CQ64/CP64,0)</f>
        <v/>
      </c>
      <c r="CS64" s="6">
        <f>'M08'!T63</f>
        <v/>
      </c>
      <c r="CT64" s="6">
        <f>'M08'!U63</f>
        <v/>
      </c>
      <c r="CU64" s="7">
        <f>IFERROR(CT64/CS64,0)</f>
        <v/>
      </c>
      <c r="CV64" s="6">
        <f>'M09'!E63</f>
        <v/>
      </c>
      <c r="CW64" s="6">
        <f>'M09'!F63</f>
        <v/>
      </c>
      <c r="CX64" s="7">
        <f>IFERROR(CW64/CV64,0)</f>
        <v/>
      </c>
      <c r="CY64" s="6">
        <f>'M09'!M63</f>
        <v/>
      </c>
      <c r="CZ64" s="6">
        <f>IF('M09'!AG63&gt;0,'M09'!AG63+MAX(0,CY64-'M09'!H63)*IF(AND(CV64&lt;&gt;0,CW64&lt;&gt;0),CW64/CV64,'M09'!V63),CY64*IF(AND(CV64&lt;&gt;0,CW64&lt;&gt;0),CW64/CV64,'M09'!V63))</f>
        <v/>
      </c>
      <c r="DA64" s="7">
        <f>IFERROR(CZ64/CY64,0)</f>
        <v/>
      </c>
      <c r="DB64" s="6">
        <f>-'M09'!S63</f>
        <v/>
      </c>
      <c r="DC64" s="6">
        <f>CW64+CZ64-DF64</f>
        <v/>
      </c>
      <c r="DD64" s="7">
        <f>IFERROR(DC64/DB64,0)</f>
        <v/>
      </c>
      <c r="DE64" s="6">
        <f>'M09'!T63</f>
        <v/>
      </c>
      <c r="DF64" s="6">
        <f>'M09'!U63</f>
        <v/>
      </c>
      <c r="DG64" s="7">
        <f>IFERROR(DF64/DE64,0)</f>
        <v/>
      </c>
      <c r="DH64" s="6">
        <f>SUM(J64,V64,AH64,AT64,BF64,BR64,CD64,CP64,DB64)</f>
        <v/>
      </c>
      <c r="DI64" s="6">
        <f>SUM(K64,W64,AI64,AU64,BG64,BS64,CE64,CQ64,DC64)</f>
        <v/>
      </c>
      <c r="DJ64" s="6">
        <f>DH64/9</f>
        <v/>
      </c>
      <c r="DK64" s="6">
        <f>DI64/9</f>
        <v/>
      </c>
      <c r="DL64" s="7">
        <f>IFERROR(DI64/DH64,0)</f>
        <v/>
      </c>
      <c r="DM64" s="7">
        <f>'M09'!V63</f>
        <v/>
      </c>
      <c r="DN64" s="8">
        <f>IFERROR(DL64/DM64-1,0)</f>
        <v/>
      </c>
      <c r="DO64" s="6">
        <f>'M09'!AD63</f>
        <v/>
      </c>
      <c r="DP64" s="6">
        <f>DJ64-DO64</f>
        <v/>
      </c>
      <c r="DQ64" s="9">
        <f>COUNTIF(J64,"&gt;0")+COUNTIF(V64,"&gt;0")+COUNTIF(AH64,"&gt;0")+COUNTIF(AT64,"&gt;0")+COUNTIF(BF64,"&gt;0")+COUNTIF(BR64,"&gt;0")+COUNTIF(CD64,"&gt;0")+COUNTIF(CP64,"&gt;0")+COUNTIF(DB64,"&gt;0")</f>
        <v/>
      </c>
      <c r="DR64" s="6">
        <f>DE64</f>
        <v/>
      </c>
      <c r="DS64" s="10">
        <f>IFERROR(DR64/DJ64,0)</f>
        <v/>
      </c>
      <c r="DT64" s="6">
        <f>D64+SUM(G64,S64,AE64,AQ64,BC64,BO64,CA64,CM64,CY64)-SUM(J64,V64,AH64,AT64,BF64,BR64,CD64,CP64,DB64)-DE64</f>
        <v/>
      </c>
    </row>
    <row r="65">
      <c r="A65">
        <f>'M01'!C64</f>
        <v/>
      </c>
      <c r="B65">
        <f>'M01'!D64</f>
        <v/>
      </c>
      <c r="C65">
        <f>'M01'!A64</f>
        <v/>
      </c>
      <c r="D65" s="6">
        <f>'M01'!E64</f>
        <v/>
      </c>
      <c r="E65" s="6">
        <f>'M01'!F64</f>
        <v/>
      </c>
      <c r="F65" s="7">
        <f>IFERROR(E65/D65,0)</f>
        <v/>
      </c>
      <c r="G65" s="6">
        <f>'M01'!M64</f>
        <v/>
      </c>
      <c r="H65" s="6">
        <f>IF('M01'!AG64&gt;0,'M01'!AG64+MAX(0,G65-'M01'!H64)*IF(AND(D65&lt;&gt;0,E65&lt;&gt;0),E65/D65,'M01'!V64),G65*IF(AND(D65&lt;&gt;0,E65&lt;&gt;0),E65/D65,'M01'!V64))</f>
        <v/>
      </c>
      <c r="I65" s="7">
        <f>IFERROR(H65/G65,0)</f>
        <v/>
      </c>
      <c r="J65" s="6">
        <f>-'M01'!S64</f>
        <v/>
      </c>
      <c r="K65" s="6">
        <f>E65+H65-N65</f>
        <v/>
      </c>
      <c r="L65" s="7">
        <f>IFERROR(K65/J65,0)</f>
        <v/>
      </c>
      <c r="M65" s="6">
        <f>'M01'!T64</f>
        <v/>
      </c>
      <c r="N65" s="6">
        <f>'M01'!U64</f>
        <v/>
      </c>
      <c r="O65" s="7">
        <f>IFERROR(N65/M65,0)</f>
        <v/>
      </c>
      <c r="P65" s="6">
        <f>'M02'!E64</f>
        <v/>
      </c>
      <c r="Q65" s="6">
        <f>'M02'!F64</f>
        <v/>
      </c>
      <c r="R65" s="7">
        <f>IFERROR(Q65/P65,0)</f>
        <v/>
      </c>
      <c r="S65" s="6">
        <f>'M02'!M64</f>
        <v/>
      </c>
      <c r="T65" s="6">
        <f>IF('M02'!AG64&gt;0,'M02'!AG64+MAX(0,S65-'M02'!H64)*IF(AND(P65&lt;&gt;0,Q65&lt;&gt;0),Q65/P65,'M02'!V64),S65*IF(AND(P65&lt;&gt;0,Q65&lt;&gt;0),Q65/P65,'M02'!V64))</f>
        <v/>
      </c>
      <c r="U65" s="7">
        <f>IFERROR(T65/S65,0)</f>
        <v/>
      </c>
      <c r="V65" s="6">
        <f>-'M02'!S64</f>
        <v/>
      </c>
      <c r="W65" s="6">
        <f>Q65+T65-Z65</f>
        <v/>
      </c>
      <c r="X65" s="7">
        <f>IFERROR(W65/V65,0)</f>
        <v/>
      </c>
      <c r="Y65" s="6">
        <f>'M02'!T64</f>
        <v/>
      </c>
      <c r="Z65" s="6">
        <f>'M02'!U64</f>
        <v/>
      </c>
      <c r="AA65" s="7">
        <f>IFERROR(Z65/Y65,0)</f>
        <v/>
      </c>
      <c r="AB65" s="6">
        <f>'M03'!E64</f>
        <v/>
      </c>
      <c r="AC65" s="6">
        <f>'M03'!F64</f>
        <v/>
      </c>
      <c r="AD65" s="7">
        <f>IFERROR(AC65/AB65,0)</f>
        <v/>
      </c>
      <c r="AE65" s="6">
        <f>'M03'!M64</f>
        <v/>
      </c>
      <c r="AF65" s="6">
        <f>IF('M03'!AG64&gt;0,'M03'!AG64+MAX(0,AE65-'M03'!H64)*IF(AND(AB65&lt;&gt;0,AC65&lt;&gt;0),AC65/AB65,'M03'!V64),AE65*IF(AND(AB65&lt;&gt;0,AC65&lt;&gt;0),AC65/AB65,'M03'!V64))</f>
        <v/>
      </c>
      <c r="AG65" s="7">
        <f>IFERROR(AF65/AE65,0)</f>
        <v/>
      </c>
      <c r="AH65" s="6">
        <f>-'M03'!S64</f>
        <v/>
      </c>
      <c r="AI65" s="6">
        <f>AC65+AF65-AL65</f>
        <v/>
      </c>
      <c r="AJ65" s="7">
        <f>IFERROR(AI65/AH65,0)</f>
        <v/>
      </c>
      <c r="AK65" s="6">
        <f>'M03'!T64</f>
        <v/>
      </c>
      <c r="AL65" s="6">
        <f>'M03'!U64</f>
        <v/>
      </c>
      <c r="AM65" s="7">
        <f>IFERROR(AL65/AK65,0)</f>
        <v/>
      </c>
      <c r="AN65" s="6">
        <f>'M04'!E64</f>
        <v/>
      </c>
      <c r="AO65" s="6">
        <f>'M04'!F64</f>
        <v/>
      </c>
      <c r="AP65" s="7">
        <f>IFERROR(AO65/AN65,0)</f>
        <v/>
      </c>
      <c r="AQ65" s="6">
        <f>'M04'!M64</f>
        <v/>
      </c>
      <c r="AR65" s="6">
        <f>IF('M04'!AG64&gt;0,'M04'!AG64+MAX(0,AQ65-'M04'!H64)*IF(AND(AN65&lt;&gt;0,AO65&lt;&gt;0),AO65/AN65,'M04'!V64),AQ65*IF(AND(AN65&lt;&gt;0,AO65&lt;&gt;0),AO65/AN65,'M04'!V64))</f>
        <v/>
      </c>
      <c r="AS65" s="7">
        <f>IFERROR(AR65/AQ65,0)</f>
        <v/>
      </c>
      <c r="AT65" s="6">
        <f>-'M04'!S64</f>
        <v/>
      </c>
      <c r="AU65" s="6">
        <f>AO65+AR65-AX65</f>
        <v/>
      </c>
      <c r="AV65" s="7">
        <f>IFERROR(AU65/AT65,0)</f>
        <v/>
      </c>
      <c r="AW65" s="6">
        <f>'M04'!T64</f>
        <v/>
      </c>
      <c r="AX65" s="6">
        <f>'M04'!U64</f>
        <v/>
      </c>
      <c r="AY65" s="7">
        <f>IFERROR(AX65/AW65,0)</f>
        <v/>
      </c>
      <c r="AZ65" s="6">
        <f>'M05'!E64</f>
        <v/>
      </c>
      <c r="BA65" s="6">
        <f>'M05'!F64</f>
        <v/>
      </c>
      <c r="BB65" s="7">
        <f>IFERROR(BA65/AZ65,0)</f>
        <v/>
      </c>
      <c r="BC65" s="6">
        <f>'M05'!M64</f>
        <v/>
      </c>
      <c r="BD65" s="6">
        <f>IF('M05'!AG64&gt;0,'M05'!AG64+MAX(0,BC65-'M05'!H64)*IF(AND(AZ65&lt;&gt;0,BA65&lt;&gt;0),BA65/AZ65,'M05'!V64),BC65*IF(AND(AZ65&lt;&gt;0,BA65&lt;&gt;0),BA65/AZ65,'M05'!V64))</f>
        <v/>
      </c>
      <c r="BE65" s="7">
        <f>IFERROR(BD65/BC65,0)</f>
        <v/>
      </c>
      <c r="BF65" s="6">
        <f>-'M05'!S64</f>
        <v/>
      </c>
      <c r="BG65" s="6">
        <f>BA65+BD65-BJ65</f>
        <v/>
      </c>
      <c r="BH65" s="7">
        <f>IFERROR(BG65/BF65,0)</f>
        <v/>
      </c>
      <c r="BI65" s="6">
        <f>'M05'!T64</f>
        <v/>
      </c>
      <c r="BJ65" s="6">
        <f>'M05'!U64</f>
        <v/>
      </c>
      <c r="BK65" s="7">
        <f>IFERROR(BJ65/BI65,0)</f>
        <v/>
      </c>
      <c r="BL65" s="6">
        <f>'M06'!E64</f>
        <v/>
      </c>
      <c r="BM65" s="6">
        <f>'M06'!F64</f>
        <v/>
      </c>
      <c r="BN65" s="7">
        <f>IFERROR(BM65/BL65,0)</f>
        <v/>
      </c>
      <c r="BO65" s="6">
        <f>'M06'!M64</f>
        <v/>
      </c>
      <c r="BP65" s="6">
        <f>IF('M06'!AG64&gt;0,'M06'!AG64+MAX(0,BO65-'M06'!H64)*IF(AND(BL65&lt;&gt;0,BM65&lt;&gt;0),BM65/BL65,'M06'!V64),BO65*IF(AND(BL65&lt;&gt;0,BM65&lt;&gt;0),BM65/BL65,'M06'!V64))</f>
        <v/>
      </c>
      <c r="BQ65" s="7">
        <f>IFERROR(BP65/BO65,0)</f>
        <v/>
      </c>
      <c r="BR65" s="6">
        <f>-'M06'!S64</f>
        <v/>
      </c>
      <c r="BS65" s="6">
        <f>BM65+BP65-BV65</f>
        <v/>
      </c>
      <c r="BT65" s="7">
        <f>IFERROR(BS65/BR65,0)</f>
        <v/>
      </c>
      <c r="BU65" s="6">
        <f>'M06'!T64</f>
        <v/>
      </c>
      <c r="BV65" s="6">
        <f>'M06'!U64</f>
        <v/>
      </c>
      <c r="BW65" s="7">
        <f>IFERROR(BV65/BU65,0)</f>
        <v/>
      </c>
      <c r="BX65" s="6">
        <f>'M07'!E64</f>
        <v/>
      </c>
      <c r="BY65" s="6">
        <f>'M07'!F64</f>
        <v/>
      </c>
      <c r="BZ65" s="7">
        <f>IFERROR(BY65/BX65,0)</f>
        <v/>
      </c>
      <c r="CA65" s="6">
        <f>'M07'!M64</f>
        <v/>
      </c>
      <c r="CB65" s="6">
        <f>IF('M07'!AG64&gt;0,'M07'!AG64+MAX(0,CA65-'M07'!H64)*IF(AND(BX65&lt;&gt;0,BY65&lt;&gt;0),BY65/BX65,'M07'!V64),CA65*IF(AND(BX65&lt;&gt;0,BY65&lt;&gt;0),BY65/BX65,'M07'!V64))</f>
        <v/>
      </c>
      <c r="CC65" s="7">
        <f>IFERROR(CB65/CA65,0)</f>
        <v/>
      </c>
      <c r="CD65" s="6">
        <f>-'M07'!S64</f>
        <v/>
      </c>
      <c r="CE65" s="6">
        <f>BY65+CB65-CH65</f>
        <v/>
      </c>
      <c r="CF65" s="7">
        <f>IFERROR(CE65/CD65,0)</f>
        <v/>
      </c>
      <c r="CG65" s="6">
        <f>'M07'!T64</f>
        <v/>
      </c>
      <c r="CH65" s="6">
        <f>'M07'!U64</f>
        <v/>
      </c>
      <c r="CI65" s="7">
        <f>IFERROR(CH65/CG65,0)</f>
        <v/>
      </c>
      <c r="CJ65" s="6">
        <f>'M08'!E64</f>
        <v/>
      </c>
      <c r="CK65" s="6">
        <f>'M08'!F64</f>
        <v/>
      </c>
      <c r="CL65" s="7">
        <f>IFERROR(CK65/CJ65,0)</f>
        <v/>
      </c>
      <c r="CM65" s="6">
        <f>'M08'!M64</f>
        <v/>
      </c>
      <c r="CN65" s="6">
        <f>IF('M08'!AG64&gt;0,'M08'!AG64+MAX(0,CM65-'M08'!H64)*IF(AND(CJ65&lt;&gt;0,CK65&lt;&gt;0),CK65/CJ65,'M08'!V64),CM65*IF(AND(CJ65&lt;&gt;0,CK65&lt;&gt;0),CK65/CJ65,'M08'!V64))</f>
        <v/>
      </c>
      <c r="CO65" s="7">
        <f>IFERROR(CN65/CM65,0)</f>
        <v/>
      </c>
      <c r="CP65" s="6">
        <f>-'M08'!S64</f>
        <v/>
      </c>
      <c r="CQ65" s="6">
        <f>CK65+CN65-CT65</f>
        <v/>
      </c>
      <c r="CR65" s="7">
        <f>IFERROR(CQ65/CP65,0)</f>
        <v/>
      </c>
      <c r="CS65" s="6">
        <f>'M08'!T64</f>
        <v/>
      </c>
      <c r="CT65" s="6">
        <f>'M08'!U64</f>
        <v/>
      </c>
      <c r="CU65" s="7">
        <f>IFERROR(CT65/CS65,0)</f>
        <v/>
      </c>
      <c r="CV65" s="6">
        <f>'M09'!E64</f>
        <v/>
      </c>
      <c r="CW65" s="6">
        <f>'M09'!F64</f>
        <v/>
      </c>
      <c r="CX65" s="7">
        <f>IFERROR(CW65/CV65,0)</f>
        <v/>
      </c>
      <c r="CY65" s="6">
        <f>'M09'!M64</f>
        <v/>
      </c>
      <c r="CZ65" s="6">
        <f>IF('M09'!AG64&gt;0,'M09'!AG64+MAX(0,CY65-'M09'!H64)*IF(AND(CV65&lt;&gt;0,CW65&lt;&gt;0),CW65/CV65,'M09'!V64),CY65*IF(AND(CV65&lt;&gt;0,CW65&lt;&gt;0),CW65/CV65,'M09'!V64))</f>
        <v/>
      </c>
      <c r="DA65" s="7">
        <f>IFERROR(CZ65/CY65,0)</f>
        <v/>
      </c>
      <c r="DB65" s="6">
        <f>-'M09'!S64</f>
        <v/>
      </c>
      <c r="DC65" s="6">
        <f>CW65+CZ65-DF65</f>
        <v/>
      </c>
      <c r="DD65" s="7">
        <f>IFERROR(DC65/DB65,0)</f>
        <v/>
      </c>
      <c r="DE65" s="6">
        <f>'M09'!T64</f>
        <v/>
      </c>
      <c r="DF65" s="6">
        <f>'M09'!U64</f>
        <v/>
      </c>
      <c r="DG65" s="7">
        <f>IFERROR(DF65/DE65,0)</f>
        <v/>
      </c>
      <c r="DH65" s="6">
        <f>SUM(J65,V65,AH65,AT65,BF65,BR65,CD65,CP65,DB65)</f>
        <v/>
      </c>
      <c r="DI65" s="6">
        <f>SUM(K65,W65,AI65,AU65,BG65,BS65,CE65,CQ65,DC65)</f>
        <v/>
      </c>
      <c r="DJ65" s="6">
        <f>DH65/9</f>
        <v/>
      </c>
      <c r="DK65" s="6">
        <f>DI65/9</f>
        <v/>
      </c>
      <c r="DL65" s="7">
        <f>IFERROR(DI65/DH65,0)</f>
        <v/>
      </c>
      <c r="DM65" s="7">
        <f>'M09'!V64</f>
        <v/>
      </c>
      <c r="DN65" s="8">
        <f>IFERROR(DL65/DM65-1,0)</f>
        <v/>
      </c>
      <c r="DO65" s="6">
        <f>'M09'!AD64</f>
        <v/>
      </c>
      <c r="DP65" s="6">
        <f>DJ65-DO65</f>
        <v/>
      </c>
      <c r="DQ65" s="9">
        <f>COUNTIF(J65,"&gt;0")+COUNTIF(V65,"&gt;0")+COUNTIF(AH65,"&gt;0")+COUNTIF(AT65,"&gt;0")+COUNTIF(BF65,"&gt;0")+COUNTIF(BR65,"&gt;0")+COUNTIF(CD65,"&gt;0")+COUNTIF(CP65,"&gt;0")+COUNTIF(DB65,"&gt;0")</f>
        <v/>
      </c>
      <c r="DR65" s="6">
        <f>DE65</f>
        <v/>
      </c>
      <c r="DS65" s="10">
        <f>IFERROR(DR65/DJ65,0)</f>
        <v/>
      </c>
      <c r="DT65" s="6">
        <f>D65+SUM(G65,S65,AE65,AQ65,BC65,BO65,CA65,CM65,CY65)-SUM(J65,V65,AH65,AT65,BF65,BR65,CD65,CP65,DB65)-DE65</f>
        <v/>
      </c>
    </row>
    <row r="66">
      <c r="A66">
        <f>'M01'!C65</f>
        <v/>
      </c>
      <c r="B66">
        <f>'M01'!D65</f>
        <v/>
      </c>
      <c r="C66">
        <f>'M01'!A65</f>
        <v/>
      </c>
      <c r="D66" s="6">
        <f>'M01'!E65</f>
        <v/>
      </c>
      <c r="E66" s="6">
        <f>'M01'!F65</f>
        <v/>
      </c>
      <c r="F66" s="7">
        <f>IFERROR(E66/D66,0)</f>
        <v/>
      </c>
      <c r="G66" s="6">
        <f>'M01'!M65</f>
        <v/>
      </c>
      <c r="H66" s="6">
        <f>IF('M01'!AG65&gt;0,'M01'!AG65+MAX(0,G66-'M01'!H65)*IF(AND(D66&lt;&gt;0,E66&lt;&gt;0),E66/D66,'M01'!V65),G66*IF(AND(D66&lt;&gt;0,E66&lt;&gt;0),E66/D66,'M01'!V65))</f>
        <v/>
      </c>
      <c r="I66" s="7">
        <f>IFERROR(H66/G66,0)</f>
        <v/>
      </c>
      <c r="J66" s="6">
        <f>-'M01'!S65</f>
        <v/>
      </c>
      <c r="K66" s="6">
        <f>E66+H66-N66</f>
        <v/>
      </c>
      <c r="L66" s="7">
        <f>IFERROR(K66/J66,0)</f>
        <v/>
      </c>
      <c r="M66" s="6">
        <f>'M01'!T65</f>
        <v/>
      </c>
      <c r="N66" s="6">
        <f>'M01'!U65</f>
        <v/>
      </c>
      <c r="O66" s="7">
        <f>IFERROR(N66/M66,0)</f>
        <v/>
      </c>
      <c r="P66" s="6">
        <f>'M02'!E65</f>
        <v/>
      </c>
      <c r="Q66" s="6">
        <f>'M02'!F65</f>
        <v/>
      </c>
      <c r="R66" s="7">
        <f>IFERROR(Q66/P66,0)</f>
        <v/>
      </c>
      <c r="S66" s="6">
        <f>'M02'!M65</f>
        <v/>
      </c>
      <c r="T66" s="6">
        <f>IF('M02'!AG65&gt;0,'M02'!AG65+MAX(0,S66-'M02'!H65)*IF(AND(P66&lt;&gt;0,Q66&lt;&gt;0),Q66/P66,'M02'!V65),S66*IF(AND(P66&lt;&gt;0,Q66&lt;&gt;0),Q66/P66,'M02'!V65))</f>
        <v/>
      </c>
      <c r="U66" s="7">
        <f>IFERROR(T66/S66,0)</f>
        <v/>
      </c>
      <c r="V66" s="6">
        <f>-'M02'!S65</f>
        <v/>
      </c>
      <c r="W66" s="6">
        <f>Q66+T66-Z66</f>
        <v/>
      </c>
      <c r="X66" s="7">
        <f>IFERROR(W66/V66,0)</f>
        <v/>
      </c>
      <c r="Y66" s="6">
        <f>'M02'!T65</f>
        <v/>
      </c>
      <c r="Z66" s="6">
        <f>'M02'!U65</f>
        <v/>
      </c>
      <c r="AA66" s="7">
        <f>IFERROR(Z66/Y66,0)</f>
        <v/>
      </c>
      <c r="AB66" s="6">
        <f>'M03'!E65</f>
        <v/>
      </c>
      <c r="AC66" s="6">
        <f>'M03'!F65</f>
        <v/>
      </c>
      <c r="AD66" s="7">
        <f>IFERROR(AC66/AB66,0)</f>
        <v/>
      </c>
      <c r="AE66" s="6">
        <f>'M03'!M65</f>
        <v/>
      </c>
      <c r="AF66" s="6">
        <f>IF('M03'!AG65&gt;0,'M03'!AG65+MAX(0,AE66-'M03'!H65)*IF(AND(AB66&lt;&gt;0,AC66&lt;&gt;0),AC66/AB66,'M03'!V65),AE66*IF(AND(AB66&lt;&gt;0,AC66&lt;&gt;0),AC66/AB66,'M03'!V65))</f>
        <v/>
      </c>
      <c r="AG66" s="7">
        <f>IFERROR(AF66/AE66,0)</f>
        <v/>
      </c>
      <c r="AH66" s="6">
        <f>-'M03'!S65</f>
        <v/>
      </c>
      <c r="AI66" s="6">
        <f>AC66+AF66-AL66</f>
        <v/>
      </c>
      <c r="AJ66" s="7">
        <f>IFERROR(AI66/AH66,0)</f>
        <v/>
      </c>
      <c r="AK66" s="6">
        <f>'M03'!T65</f>
        <v/>
      </c>
      <c r="AL66" s="6">
        <f>'M03'!U65</f>
        <v/>
      </c>
      <c r="AM66" s="7">
        <f>IFERROR(AL66/AK66,0)</f>
        <v/>
      </c>
      <c r="AN66" s="6">
        <f>'M04'!E65</f>
        <v/>
      </c>
      <c r="AO66" s="6">
        <f>'M04'!F65</f>
        <v/>
      </c>
      <c r="AP66" s="7">
        <f>IFERROR(AO66/AN66,0)</f>
        <v/>
      </c>
      <c r="AQ66" s="6">
        <f>'M04'!M65</f>
        <v/>
      </c>
      <c r="AR66" s="6">
        <f>IF('M04'!AG65&gt;0,'M04'!AG65+MAX(0,AQ66-'M04'!H65)*IF(AND(AN66&lt;&gt;0,AO66&lt;&gt;0),AO66/AN66,'M04'!V65),AQ66*IF(AND(AN66&lt;&gt;0,AO66&lt;&gt;0),AO66/AN66,'M04'!V65))</f>
        <v/>
      </c>
      <c r="AS66" s="7">
        <f>IFERROR(AR66/AQ66,0)</f>
        <v/>
      </c>
      <c r="AT66" s="6">
        <f>-'M04'!S65</f>
        <v/>
      </c>
      <c r="AU66" s="6">
        <f>AO66+AR66-AX66</f>
        <v/>
      </c>
      <c r="AV66" s="7">
        <f>IFERROR(AU66/AT66,0)</f>
        <v/>
      </c>
      <c r="AW66" s="6">
        <f>'M04'!T65</f>
        <v/>
      </c>
      <c r="AX66" s="6">
        <f>'M04'!U65</f>
        <v/>
      </c>
      <c r="AY66" s="7">
        <f>IFERROR(AX66/AW66,0)</f>
        <v/>
      </c>
      <c r="AZ66" s="6">
        <f>'M05'!E65</f>
        <v/>
      </c>
      <c r="BA66" s="6">
        <f>'M05'!F65</f>
        <v/>
      </c>
      <c r="BB66" s="7">
        <f>IFERROR(BA66/AZ66,0)</f>
        <v/>
      </c>
      <c r="BC66" s="6">
        <f>'M05'!M65</f>
        <v/>
      </c>
      <c r="BD66" s="6">
        <f>IF('M05'!AG65&gt;0,'M05'!AG65+MAX(0,BC66-'M05'!H65)*IF(AND(AZ66&lt;&gt;0,BA66&lt;&gt;0),BA66/AZ66,'M05'!V65),BC66*IF(AND(AZ66&lt;&gt;0,BA66&lt;&gt;0),BA66/AZ66,'M05'!V65))</f>
        <v/>
      </c>
      <c r="BE66" s="7">
        <f>IFERROR(BD66/BC66,0)</f>
        <v/>
      </c>
      <c r="BF66" s="6">
        <f>-'M05'!S65</f>
        <v/>
      </c>
      <c r="BG66" s="6">
        <f>BA66+BD66-BJ66</f>
        <v/>
      </c>
      <c r="BH66" s="7">
        <f>IFERROR(BG66/BF66,0)</f>
        <v/>
      </c>
      <c r="BI66" s="6">
        <f>'M05'!T65</f>
        <v/>
      </c>
      <c r="BJ66" s="6">
        <f>'M05'!U65</f>
        <v/>
      </c>
      <c r="BK66" s="7">
        <f>IFERROR(BJ66/BI66,0)</f>
        <v/>
      </c>
      <c r="BL66" s="6">
        <f>'M06'!E65</f>
        <v/>
      </c>
      <c r="BM66" s="6">
        <f>'M06'!F65</f>
        <v/>
      </c>
      <c r="BN66" s="7">
        <f>IFERROR(BM66/BL66,0)</f>
        <v/>
      </c>
      <c r="BO66" s="6">
        <f>'M06'!M65</f>
        <v/>
      </c>
      <c r="BP66" s="6">
        <f>IF('M06'!AG65&gt;0,'M06'!AG65+MAX(0,BO66-'M06'!H65)*IF(AND(BL66&lt;&gt;0,BM66&lt;&gt;0),BM66/BL66,'M06'!V65),BO66*IF(AND(BL66&lt;&gt;0,BM66&lt;&gt;0),BM66/BL66,'M06'!V65))</f>
        <v/>
      </c>
      <c r="BQ66" s="7">
        <f>IFERROR(BP66/BO66,0)</f>
        <v/>
      </c>
      <c r="BR66" s="6">
        <f>-'M06'!S65</f>
        <v/>
      </c>
      <c r="BS66" s="6">
        <f>BM66+BP66-BV66</f>
        <v/>
      </c>
      <c r="BT66" s="7">
        <f>IFERROR(BS66/BR66,0)</f>
        <v/>
      </c>
      <c r="BU66" s="6">
        <f>'M06'!T65</f>
        <v/>
      </c>
      <c r="BV66" s="6">
        <f>'M06'!U65</f>
        <v/>
      </c>
      <c r="BW66" s="7">
        <f>IFERROR(BV66/BU66,0)</f>
        <v/>
      </c>
      <c r="BX66" s="6">
        <f>'M07'!E65</f>
        <v/>
      </c>
      <c r="BY66" s="6">
        <f>'M07'!F65</f>
        <v/>
      </c>
      <c r="BZ66" s="7">
        <f>IFERROR(BY66/BX66,0)</f>
        <v/>
      </c>
      <c r="CA66" s="6">
        <f>'M07'!M65</f>
        <v/>
      </c>
      <c r="CB66" s="6">
        <f>IF('M07'!AG65&gt;0,'M07'!AG65+MAX(0,CA66-'M07'!H65)*IF(AND(BX66&lt;&gt;0,BY66&lt;&gt;0),BY66/BX66,'M07'!V65),CA66*IF(AND(BX66&lt;&gt;0,BY66&lt;&gt;0),BY66/BX66,'M07'!V65))</f>
        <v/>
      </c>
      <c r="CC66" s="7">
        <f>IFERROR(CB66/CA66,0)</f>
        <v/>
      </c>
      <c r="CD66" s="6">
        <f>-'M07'!S65</f>
        <v/>
      </c>
      <c r="CE66" s="6">
        <f>BY66+CB66-CH66</f>
        <v/>
      </c>
      <c r="CF66" s="7">
        <f>IFERROR(CE66/CD66,0)</f>
        <v/>
      </c>
      <c r="CG66" s="6">
        <f>'M07'!T65</f>
        <v/>
      </c>
      <c r="CH66" s="6">
        <f>'M07'!U65</f>
        <v/>
      </c>
      <c r="CI66" s="7">
        <f>IFERROR(CH66/CG66,0)</f>
        <v/>
      </c>
      <c r="CJ66" s="6">
        <f>'M08'!E65</f>
        <v/>
      </c>
      <c r="CK66" s="6">
        <f>'M08'!F65</f>
        <v/>
      </c>
      <c r="CL66" s="7">
        <f>IFERROR(CK66/CJ66,0)</f>
        <v/>
      </c>
      <c r="CM66" s="6">
        <f>'M08'!M65</f>
        <v/>
      </c>
      <c r="CN66" s="6">
        <f>IF('M08'!AG65&gt;0,'M08'!AG65+MAX(0,CM66-'M08'!H65)*IF(AND(CJ66&lt;&gt;0,CK66&lt;&gt;0),CK66/CJ66,'M08'!V65),CM66*IF(AND(CJ66&lt;&gt;0,CK66&lt;&gt;0),CK66/CJ66,'M08'!V65))</f>
        <v/>
      </c>
      <c r="CO66" s="7">
        <f>IFERROR(CN66/CM66,0)</f>
        <v/>
      </c>
      <c r="CP66" s="6">
        <f>-'M08'!S65</f>
        <v/>
      </c>
      <c r="CQ66" s="6">
        <f>CK66+CN66-CT66</f>
        <v/>
      </c>
      <c r="CR66" s="7">
        <f>IFERROR(CQ66/CP66,0)</f>
        <v/>
      </c>
      <c r="CS66" s="6">
        <f>'M08'!T65</f>
        <v/>
      </c>
      <c r="CT66" s="6">
        <f>'M08'!U65</f>
        <v/>
      </c>
      <c r="CU66" s="7">
        <f>IFERROR(CT66/CS66,0)</f>
        <v/>
      </c>
      <c r="CV66" s="6">
        <f>'M09'!E65</f>
        <v/>
      </c>
      <c r="CW66" s="6">
        <f>'M09'!F65</f>
        <v/>
      </c>
      <c r="CX66" s="7">
        <f>IFERROR(CW66/CV66,0)</f>
        <v/>
      </c>
      <c r="CY66" s="6">
        <f>'M09'!M65</f>
        <v/>
      </c>
      <c r="CZ66" s="6">
        <f>IF('M09'!AG65&gt;0,'M09'!AG65+MAX(0,CY66-'M09'!H65)*IF(AND(CV66&lt;&gt;0,CW66&lt;&gt;0),CW66/CV66,'M09'!V65),CY66*IF(AND(CV66&lt;&gt;0,CW66&lt;&gt;0),CW66/CV66,'M09'!V65))</f>
        <v/>
      </c>
      <c r="DA66" s="7">
        <f>IFERROR(CZ66/CY66,0)</f>
        <v/>
      </c>
      <c r="DB66" s="6">
        <f>-'M09'!S65</f>
        <v/>
      </c>
      <c r="DC66" s="6">
        <f>CW66+CZ66-DF66</f>
        <v/>
      </c>
      <c r="DD66" s="7">
        <f>IFERROR(DC66/DB66,0)</f>
        <v/>
      </c>
      <c r="DE66" s="6">
        <f>'M09'!T65</f>
        <v/>
      </c>
      <c r="DF66" s="6">
        <f>'M09'!U65</f>
        <v/>
      </c>
      <c r="DG66" s="7">
        <f>IFERROR(DF66/DE66,0)</f>
        <v/>
      </c>
      <c r="DH66" s="6">
        <f>SUM(J66,V66,AH66,AT66,BF66,BR66,CD66,CP66,DB66)</f>
        <v/>
      </c>
      <c r="DI66" s="6">
        <f>SUM(K66,W66,AI66,AU66,BG66,BS66,CE66,CQ66,DC66)</f>
        <v/>
      </c>
      <c r="DJ66" s="6">
        <f>DH66/9</f>
        <v/>
      </c>
      <c r="DK66" s="6">
        <f>DI66/9</f>
        <v/>
      </c>
      <c r="DL66" s="7">
        <f>IFERROR(DI66/DH66,0)</f>
        <v/>
      </c>
      <c r="DM66" s="7">
        <f>'M09'!V65</f>
        <v/>
      </c>
      <c r="DN66" s="8">
        <f>IFERROR(DL66/DM66-1,0)</f>
        <v/>
      </c>
      <c r="DO66" s="6">
        <f>'M09'!AD65</f>
        <v/>
      </c>
      <c r="DP66" s="6">
        <f>DJ66-DO66</f>
        <v/>
      </c>
      <c r="DQ66" s="9">
        <f>COUNTIF(J66,"&gt;0")+COUNTIF(V66,"&gt;0")+COUNTIF(AH66,"&gt;0")+COUNTIF(AT66,"&gt;0")+COUNTIF(BF66,"&gt;0")+COUNTIF(BR66,"&gt;0")+COUNTIF(CD66,"&gt;0")+COUNTIF(CP66,"&gt;0")+COUNTIF(DB66,"&gt;0")</f>
        <v/>
      </c>
      <c r="DR66" s="6">
        <f>DE66</f>
        <v/>
      </c>
      <c r="DS66" s="10">
        <f>IFERROR(DR66/DJ66,0)</f>
        <v/>
      </c>
      <c r="DT66" s="6">
        <f>D66+SUM(G66,S66,AE66,AQ66,BC66,BO66,CA66,CM66,CY66)-SUM(J66,V66,AH66,AT66,BF66,BR66,CD66,CP66,DB66)-DE66</f>
        <v/>
      </c>
    </row>
    <row r="67">
      <c r="A67">
        <f>'M01'!C66</f>
        <v/>
      </c>
      <c r="B67">
        <f>'M01'!D66</f>
        <v/>
      </c>
      <c r="C67">
        <f>'M01'!A66</f>
        <v/>
      </c>
      <c r="D67" s="6">
        <f>'M01'!E66</f>
        <v/>
      </c>
      <c r="E67" s="6">
        <f>'M01'!F66</f>
        <v/>
      </c>
      <c r="F67" s="7">
        <f>IFERROR(E67/D67,0)</f>
        <v/>
      </c>
      <c r="G67" s="6">
        <f>'M01'!M66</f>
        <v/>
      </c>
      <c r="H67" s="6">
        <f>IF('M01'!AG66&gt;0,'M01'!AG66+MAX(0,G67-'M01'!H66)*IF(AND(D67&lt;&gt;0,E67&lt;&gt;0),E67/D67,'M01'!V66),G67*IF(AND(D67&lt;&gt;0,E67&lt;&gt;0),E67/D67,'M01'!V66))</f>
        <v/>
      </c>
      <c r="I67" s="7">
        <f>IFERROR(H67/G67,0)</f>
        <v/>
      </c>
      <c r="J67" s="6">
        <f>-'M01'!S66</f>
        <v/>
      </c>
      <c r="K67" s="6">
        <f>E67+H67-N67</f>
        <v/>
      </c>
      <c r="L67" s="7">
        <f>IFERROR(K67/J67,0)</f>
        <v/>
      </c>
      <c r="M67" s="6">
        <f>'M01'!T66</f>
        <v/>
      </c>
      <c r="N67" s="6">
        <f>'M01'!U66</f>
        <v/>
      </c>
      <c r="O67" s="7">
        <f>IFERROR(N67/M67,0)</f>
        <v/>
      </c>
      <c r="P67" s="6">
        <f>'M02'!E66</f>
        <v/>
      </c>
      <c r="Q67" s="6">
        <f>'M02'!F66</f>
        <v/>
      </c>
      <c r="R67" s="7">
        <f>IFERROR(Q67/P67,0)</f>
        <v/>
      </c>
      <c r="S67" s="6">
        <f>'M02'!M66</f>
        <v/>
      </c>
      <c r="T67" s="6">
        <f>IF('M02'!AG66&gt;0,'M02'!AG66+MAX(0,S67-'M02'!H66)*IF(AND(P67&lt;&gt;0,Q67&lt;&gt;0),Q67/P67,'M02'!V66),S67*IF(AND(P67&lt;&gt;0,Q67&lt;&gt;0),Q67/P67,'M02'!V66))</f>
        <v/>
      </c>
      <c r="U67" s="7">
        <f>IFERROR(T67/S67,0)</f>
        <v/>
      </c>
      <c r="V67" s="6">
        <f>-'M02'!S66</f>
        <v/>
      </c>
      <c r="W67" s="6">
        <f>Q67+T67-Z67</f>
        <v/>
      </c>
      <c r="X67" s="7">
        <f>IFERROR(W67/V67,0)</f>
        <v/>
      </c>
      <c r="Y67" s="6">
        <f>'M02'!T66</f>
        <v/>
      </c>
      <c r="Z67" s="6">
        <f>'M02'!U66</f>
        <v/>
      </c>
      <c r="AA67" s="7">
        <f>IFERROR(Z67/Y67,0)</f>
        <v/>
      </c>
      <c r="AB67" s="6">
        <f>'M03'!E66</f>
        <v/>
      </c>
      <c r="AC67" s="6">
        <f>'M03'!F66</f>
        <v/>
      </c>
      <c r="AD67" s="7">
        <f>IFERROR(AC67/AB67,0)</f>
        <v/>
      </c>
      <c r="AE67" s="6">
        <f>'M03'!M66</f>
        <v/>
      </c>
      <c r="AF67" s="6">
        <f>IF('M03'!AG66&gt;0,'M03'!AG66+MAX(0,AE67-'M03'!H66)*IF(AND(AB67&lt;&gt;0,AC67&lt;&gt;0),AC67/AB67,'M03'!V66),AE67*IF(AND(AB67&lt;&gt;0,AC67&lt;&gt;0),AC67/AB67,'M03'!V66))</f>
        <v/>
      </c>
      <c r="AG67" s="7">
        <f>IFERROR(AF67/AE67,0)</f>
        <v/>
      </c>
      <c r="AH67" s="6">
        <f>-'M03'!S66</f>
        <v/>
      </c>
      <c r="AI67" s="6">
        <f>AC67+AF67-AL67</f>
        <v/>
      </c>
      <c r="AJ67" s="7">
        <f>IFERROR(AI67/AH67,0)</f>
        <v/>
      </c>
      <c r="AK67" s="6">
        <f>'M03'!T66</f>
        <v/>
      </c>
      <c r="AL67" s="6">
        <f>'M03'!U66</f>
        <v/>
      </c>
      <c r="AM67" s="7">
        <f>IFERROR(AL67/AK67,0)</f>
        <v/>
      </c>
      <c r="AN67" s="6">
        <f>'M04'!E66</f>
        <v/>
      </c>
      <c r="AO67" s="6">
        <f>'M04'!F66</f>
        <v/>
      </c>
      <c r="AP67" s="7">
        <f>IFERROR(AO67/AN67,0)</f>
        <v/>
      </c>
      <c r="AQ67" s="6">
        <f>'M04'!M66</f>
        <v/>
      </c>
      <c r="AR67" s="6">
        <f>IF('M04'!AG66&gt;0,'M04'!AG66+MAX(0,AQ67-'M04'!H66)*IF(AND(AN67&lt;&gt;0,AO67&lt;&gt;0),AO67/AN67,'M04'!V66),AQ67*IF(AND(AN67&lt;&gt;0,AO67&lt;&gt;0),AO67/AN67,'M04'!V66))</f>
        <v/>
      </c>
      <c r="AS67" s="7">
        <f>IFERROR(AR67/AQ67,0)</f>
        <v/>
      </c>
      <c r="AT67" s="6">
        <f>-'M04'!S66</f>
        <v/>
      </c>
      <c r="AU67" s="6">
        <f>AO67+AR67-AX67</f>
        <v/>
      </c>
      <c r="AV67" s="7">
        <f>IFERROR(AU67/AT67,0)</f>
        <v/>
      </c>
      <c r="AW67" s="6">
        <f>'M04'!T66</f>
        <v/>
      </c>
      <c r="AX67" s="6">
        <f>'M04'!U66</f>
        <v/>
      </c>
      <c r="AY67" s="7">
        <f>IFERROR(AX67/AW67,0)</f>
        <v/>
      </c>
      <c r="AZ67" s="6">
        <f>'M05'!E66</f>
        <v/>
      </c>
      <c r="BA67" s="6">
        <f>'M05'!F66</f>
        <v/>
      </c>
      <c r="BB67" s="7">
        <f>IFERROR(BA67/AZ67,0)</f>
        <v/>
      </c>
      <c r="BC67" s="6">
        <f>'M05'!M66</f>
        <v/>
      </c>
      <c r="BD67" s="6">
        <f>IF('M05'!AG66&gt;0,'M05'!AG66+MAX(0,BC67-'M05'!H66)*IF(AND(AZ67&lt;&gt;0,BA67&lt;&gt;0),BA67/AZ67,'M05'!V66),BC67*IF(AND(AZ67&lt;&gt;0,BA67&lt;&gt;0),BA67/AZ67,'M05'!V66))</f>
        <v/>
      </c>
      <c r="BE67" s="7">
        <f>IFERROR(BD67/BC67,0)</f>
        <v/>
      </c>
      <c r="BF67" s="6">
        <f>-'M05'!S66</f>
        <v/>
      </c>
      <c r="BG67" s="6">
        <f>BA67+BD67-BJ67</f>
        <v/>
      </c>
      <c r="BH67" s="7">
        <f>IFERROR(BG67/BF67,0)</f>
        <v/>
      </c>
      <c r="BI67" s="6">
        <f>'M05'!T66</f>
        <v/>
      </c>
      <c r="BJ67" s="6">
        <f>'M05'!U66</f>
        <v/>
      </c>
      <c r="BK67" s="7">
        <f>IFERROR(BJ67/BI67,0)</f>
        <v/>
      </c>
      <c r="BL67" s="6">
        <f>'M06'!E66</f>
        <v/>
      </c>
      <c r="BM67" s="6">
        <f>'M06'!F66</f>
        <v/>
      </c>
      <c r="BN67" s="7">
        <f>IFERROR(BM67/BL67,0)</f>
        <v/>
      </c>
      <c r="BO67" s="6">
        <f>'M06'!M66</f>
        <v/>
      </c>
      <c r="BP67" s="6">
        <f>IF('M06'!AG66&gt;0,'M06'!AG66+MAX(0,BO67-'M06'!H66)*IF(AND(BL67&lt;&gt;0,BM67&lt;&gt;0),BM67/BL67,'M06'!V66),BO67*IF(AND(BL67&lt;&gt;0,BM67&lt;&gt;0),BM67/BL67,'M06'!V66))</f>
        <v/>
      </c>
      <c r="BQ67" s="7">
        <f>IFERROR(BP67/BO67,0)</f>
        <v/>
      </c>
      <c r="BR67" s="6">
        <f>-'M06'!S66</f>
        <v/>
      </c>
      <c r="BS67" s="6">
        <f>BM67+BP67-BV67</f>
        <v/>
      </c>
      <c r="BT67" s="7">
        <f>IFERROR(BS67/BR67,0)</f>
        <v/>
      </c>
      <c r="BU67" s="6">
        <f>'M06'!T66</f>
        <v/>
      </c>
      <c r="BV67" s="6">
        <f>'M06'!U66</f>
        <v/>
      </c>
      <c r="BW67" s="7">
        <f>IFERROR(BV67/BU67,0)</f>
        <v/>
      </c>
      <c r="BX67" s="6">
        <f>'M07'!E66</f>
        <v/>
      </c>
      <c r="BY67" s="6">
        <f>'M07'!F66</f>
        <v/>
      </c>
      <c r="BZ67" s="7">
        <f>IFERROR(BY67/BX67,0)</f>
        <v/>
      </c>
      <c r="CA67" s="6">
        <f>'M07'!M66</f>
        <v/>
      </c>
      <c r="CB67" s="6">
        <f>IF('M07'!AG66&gt;0,'M07'!AG66+MAX(0,CA67-'M07'!H66)*IF(AND(BX67&lt;&gt;0,BY67&lt;&gt;0),BY67/BX67,'M07'!V66),CA67*IF(AND(BX67&lt;&gt;0,BY67&lt;&gt;0),BY67/BX67,'M07'!V66))</f>
        <v/>
      </c>
      <c r="CC67" s="7">
        <f>IFERROR(CB67/CA67,0)</f>
        <v/>
      </c>
      <c r="CD67" s="6">
        <f>-'M07'!S66</f>
        <v/>
      </c>
      <c r="CE67" s="6">
        <f>BY67+CB67-CH67</f>
        <v/>
      </c>
      <c r="CF67" s="7">
        <f>IFERROR(CE67/CD67,0)</f>
        <v/>
      </c>
      <c r="CG67" s="6">
        <f>'M07'!T66</f>
        <v/>
      </c>
      <c r="CH67" s="6">
        <f>'M07'!U66</f>
        <v/>
      </c>
      <c r="CI67" s="7">
        <f>IFERROR(CH67/CG67,0)</f>
        <v/>
      </c>
      <c r="CJ67" s="6">
        <f>'M08'!E66</f>
        <v/>
      </c>
      <c r="CK67" s="6">
        <f>'M08'!F66</f>
        <v/>
      </c>
      <c r="CL67" s="7">
        <f>IFERROR(CK67/CJ67,0)</f>
        <v/>
      </c>
      <c r="CM67" s="6">
        <f>'M08'!M66</f>
        <v/>
      </c>
      <c r="CN67" s="6">
        <f>IF('M08'!AG66&gt;0,'M08'!AG66+MAX(0,CM67-'M08'!H66)*IF(AND(CJ67&lt;&gt;0,CK67&lt;&gt;0),CK67/CJ67,'M08'!V66),CM67*IF(AND(CJ67&lt;&gt;0,CK67&lt;&gt;0),CK67/CJ67,'M08'!V66))</f>
        <v/>
      </c>
      <c r="CO67" s="7">
        <f>IFERROR(CN67/CM67,0)</f>
        <v/>
      </c>
      <c r="CP67" s="6">
        <f>-'M08'!S66</f>
        <v/>
      </c>
      <c r="CQ67" s="6">
        <f>CK67+CN67-CT67</f>
        <v/>
      </c>
      <c r="CR67" s="7">
        <f>IFERROR(CQ67/CP67,0)</f>
        <v/>
      </c>
      <c r="CS67" s="6">
        <f>'M08'!T66</f>
        <v/>
      </c>
      <c r="CT67" s="6">
        <f>'M08'!U66</f>
        <v/>
      </c>
      <c r="CU67" s="7">
        <f>IFERROR(CT67/CS67,0)</f>
        <v/>
      </c>
      <c r="CV67" s="6">
        <f>'M09'!E66</f>
        <v/>
      </c>
      <c r="CW67" s="6">
        <f>'M09'!F66</f>
        <v/>
      </c>
      <c r="CX67" s="7">
        <f>IFERROR(CW67/CV67,0)</f>
        <v/>
      </c>
      <c r="CY67" s="6">
        <f>'M09'!M66</f>
        <v/>
      </c>
      <c r="CZ67" s="6">
        <f>IF('M09'!AG66&gt;0,'M09'!AG66+MAX(0,CY67-'M09'!H66)*IF(AND(CV67&lt;&gt;0,CW67&lt;&gt;0),CW67/CV67,'M09'!V66),CY67*IF(AND(CV67&lt;&gt;0,CW67&lt;&gt;0),CW67/CV67,'M09'!V66))</f>
        <v/>
      </c>
      <c r="DA67" s="7">
        <f>IFERROR(CZ67/CY67,0)</f>
        <v/>
      </c>
      <c r="DB67" s="6">
        <f>-'M09'!S66</f>
        <v/>
      </c>
      <c r="DC67" s="6">
        <f>CW67+CZ67-DF67</f>
        <v/>
      </c>
      <c r="DD67" s="7">
        <f>IFERROR(DC67/DB67,0)</f>
        <v/>
      </c>
      <c r="DE67" s="6">
        <f>'M09'!T66</f>
        <v/>
      </c>
      <c r="DF67" s="6">
        <f>'M09'!U66</f>
        <v/>
      </c>
      <c r="DG67" s="7">
        <f>IFERROR(DF67/DE67,0)</f>
        <v/>
      </c>
      <c r="DH67" s="6">
        <f>SUM(J67,V67,AH67,AT67,BF67,BR67,CD67,CP67,DB67)</f>
        <v/>
      </c>
      <c r="DI67" s="6">
        <f>SUM(K67,W67,AI67,AU67,BG67,BS67,CE67,CQ67,DC67)</f>
        <v/>
      </c>
      <c r="DJ67" s="6">
        <f>DH67/9</f>
        <v/>
      </c>
      <c r="DK67" s="6">
        <f>DI67/9</f>
        <v/>
      </c>
      <c r="DL67" s="7">
        <f>IFERROR(DI67/DH67,0)</f>
        <v/>
      </c>
      <c r="DM67" s="7">
        <f>'M09'!V66</f>
        <v/>
      </c>
      <c r="DN67" s="8">
        <f>IFERROR(DL67/DM67-1,0)</f>
        <v/>
      </c>
      <c r="DO67" s="6">
        <f>'M09'!AD66</f>
        <v/>
      </c>
      <c r="DP67" s="6">
        <f>DJ67-DO67</f>
        <v/>
      </c>
      <c r="DQ67" s="9">
        <f>COUNTIF(J67,"&gt;0")+COUNTIF(V67,"&gt;0")+COUNTIF(AH67,"&gt;0")+COUNTIF(AT67,"&gt;0")+COUNTIF(BF67,"&gt;0")+COUNTIF(BR67,"&gt;0")+COUNTIF(CD67,"&gt;0")+COUNTIF(CP67,"&gt;0")+COUNTIF(DB67,"&gt;0")</f>
        <v/>
      </c>
      <c r="DR67" s="6">
        <f>DE67</f>
        <v/>
      </c>
      <c r="DS67" s="10">
        <f>IFERROR(DR67/DJ67,0)</f>
        <v/>
      </c>
      <c r="DT67" s="6">
        <f>D67+SUM(G67,S67,AE67,AQ67,BC67,BO67,CA67,CM67,CY67)-SUM(J67,V67,AH67,AT67,BF67,BR67,CD67,CP67,DB67)-DE67</f>
        <v/>
      </c>
    </row>
    <row r="68">
      <c r="A68">
        <f>'M01'!C67</f>
        <v/>
      </c>
      <c r="B68">
        <f>'M01'!D67</f>
        <v/>
      </c>
      <c r="C68">
        <f>'M01'!A67</f>
        <v/>
      </c>
      <c r="D68" s="6">
        <f>'M01'!E67</f>
        <v/>
      </c>
      <c r="E68" s="6">
        <f>'M01'!F67</f>
        <v/>
      </c>
      <c r="F68" s="7">
        <f>IFERROR(E68/D68,0)</f>
        <v/>
      </c>
      <c r="G68" s="6">
        <f>'M01'!M67</f>
        <v/>
      </c>
      <c r="H68" s="6">
        <f>IF('M01'!AG67&gt;0,'M01'!AG67+MAX(0,G68-'M01'!H67)*IF(AND(D68&lt;&gt;0,E68&lt;&gt;0),E68/D68,'M01'!V67),G68*IF(AND(D68&lt;&gt;0,E68&lt;&gt;0),E68/D68,'M01'!V67))</f>
        <v/>
      </c>
      <c r="I68" s="7">
        <f>IFERROR(H68/G68,0)</f>
        <v/>
      </c>
      <c r="J68" s="6">
        <f>-'M01'!S67</f>
        <v/>
      </c>
      <c r="K68" s="6">
        <f>E68+H68-N68</f>
        <v/>
      </c>
      <c r="L68" s="7">
        <f>IFERROR(K68/J68,0)</f>
        <v/>
      </c>
      <c r="M68" s="6">
        <f>'M01'!T67</f>
        <v/>
      </c>
      <c r="N68" s="6">
        <f>'M01'!U67</f>
        <v/>
      </c>
      <c r="O68" s="7">
        <f>IFERROR(N68/M68,0)</f>
        <v/>
      </c>
      <c r="P68" s="6">
        <f>'M02'!E67</f>
        <v/>
      </c>
      <c r="Q68" s="6">
        <f>'M02'!F67</f>
        <v/>
      </c>
      <c r="R68" s="7">
        <f>IFERROR(Q68/P68,0)</f>
        <v/>
      </c>
      <c r="S68" s="6">
        <f>'M02'!M67</f>
        <v/>
      </c>
      <c r="T68" s="6">
        <f>IF('M02'!AG67&gt;0,'M02'!AG67+MAX(0,S68-'M02'!H67)*IF(AND(P68&lt;&gt;0,Q68&lt;&gt;0),Q68/P68,'M02'!V67),S68*IF(AND(P68&lt;&gt;0,Q68&lt;&gt;0),Q68/P68,'M02'!V67))</f>
        <v/>
      </c>
      <c r="U68" s="7">
        <f>IFERROR(T68/S68,0)</f>
        <v/>
      </c>
      <c r="V68" s="6">
        <f>-'M02'!S67</f>
        <v/>
      </c>
      <c r="W68" s="6">
        <f>Q68+T68-Z68</f>
        <v/>
      </c>
      <c r="X68" s="7">
        <f>IFERROR(W68/V68,0)</f>
        <v/>
      </c>
      <c r="Y68" s="6">
        <f>'M02'!T67</f>
        <v/>
      </c>
      <c r="Z68" s="6">
        <f>'M02'!U67</f>
        <v/>
      </c>
      <c r="AA68" s="7">
        <f>IFERROR(Z68/Y68,0)</f>
        <v/>
      </c>
      <c r="AB68" s="6">
        <f>'M03'!E67</f>
        <v/>
      </c>
      <c r="AC68" s="6">
        <f>'M03'!F67</f>
        <v/>
      </c>
      <c r="AD68" s="7">
        <f>IFERROR(AC68/AB68,0)</f>
        <v/>
      </c>
      <c r="AE68" s="6">
        <f>'M03'!M67</f>
        <v/>
      </c>
      <c r="AF68" s="6">
        <f>IF('M03'!AG67&gt;0,'M03'!AG67+MAX(0,AE68-'M03'!H67)*IF(AND(AB68&lt;&gt;0,AC68&lt;&gt;0),AC68/AB68,'M03'!V67),AE68*IF(AND(AB68&lt;&gt;0,AC68&lt;&gt;0),AC68/AB68,'M03'!V67))</f>
        <v/>
      </c>
      <c r="AG68" s="7">
        <f>IFERROR(AF68/AE68,0)</f>
        <v/>
      </c>
      <c r="AH68" s="6">
        <f>-'M03'!S67</f>
        <v/>
      </c>
      <c r="AI68" s="6">
        <f>AC68+AF68-AL68</f>
        <v/>
      </c>
      <c r="AJ68" s="7">
        <f>IFERROR(AI68/AH68,0)</f>
        <v/>
      </c>
      <c r="AK68" s="6">
        <f>'M03'!T67</f>
        <v/>
      </c>
      <c r="AL68" s="6">
        <f>'M03'!U67</f>
        <v/>
      </c>
      <c r="AM68" s="7">
        <f>IFERROR(AL68/AK68,0)</f>
        <v/>
      </c>
      <c r="AN68" s="6">
        <f>'M04'!E67</f>
        <v/>
      </c>
      <c r="AO68" s="6">
        <f>'M04'!F67</f>
        <v/>
      </c>
      <c r="AP68" s="7">
        <f>IFERROR(AO68/AN68,0)</f>
        <v/>
      </c>
      <c r="AQ68" s="6">
        <f>'M04'!M67</f>
        <v/>
      </c>
      <c r="AR68" s="6">
        <f>IF('M04'!AG67&gt;0,'M04'!AG67+MAX(0,AQ68-'M04'!H67)*IF(AND(AN68&lt;&gt;0,AO68&lt;&gt;0),AO68/AN68,'M04'!V67),AQ68*IF(AND(AN68&lt;&gt;0,AO68&lt;&gt;0),AO68/AN68,'M04'!V67))</f>
        <v/>
      </c>
      <c r="AS68" s="7">
        <f>IFERROR(AR68/AQ68,0)</f>
        <v/>
      </c>
      <c r="AT68" s="6">
        <f>-'M04'!S67</f>
        <v/>
      </c>
      <c r="AU68" s="6">
        <f>AO68+AR68-AX68</f>
        <v/>
      </c>
      <c r="AV68" s="7">
        <f>IFERROR(AU68/AT68,0)</f>
        <v/>
      </c>
      <c r="AW68" s="6">
        <f>'M04'!T67</f>
        <v/>
      </c>
      <c r="AX68" s="6">
        <f>'M04'!U67</f>
        <v/>
      </c>
      <c r="AY68" s="7">
        <f>IFERROR(AX68/AW68,0)</f>
        <v/>
      </c>
      <c r="AZ68" s="6">
        <f>'M05'!E67</f>
        <v/>
      </c>
      <c r="BA68" s="6">
        <f>'M05'!F67</f>
        <v/>
      </c>
      <c r="BB68" s="7">
        <f>IFERROR(BA68/AZ68,0)</f>
        <v/>
      </c>
      <c r="BC68" s="6">
        <f>'M05'!M67</f>
        <v/>
      </c>
      <c r="BD68" s="6">
        <f>IF('M05'!AG67&gt;0,'M05'!AG67+MAX(0,BC68-'M05'!H67)*IF(AND(AZ68&lt;&gt;0,BA68&lt;&gt;0),BA68/AZ68,'M05'!V67),BC68*IF(AND(AZ68&lt;&gt;0,BA68&lt;&gt;0),BA68/AZ68,'M05'!V67))</f>
        <v/>
      </c>
      <c r="BE68" s="7">
        <f>IFERROR(BD68/BC68,0)</f>
        <v/>
      </c>
      <c r="BF68" s="6">
        <f>-'M05'!S67</f>
        <v/>
      </c>
      <c r="BG68" s="6">
        <f>BA68+BD68-BJ68</f>
        <v/>
      </c>
      <c r="BH68" s="7">
        <f>IFERROR(BG68/BF68,0)</f>
        <v/>
      </c>
      <c r="BI68" s="6">
        <f>'M05'!T67</f>
        <v/>
      </c>
      <c r="BJ68" s="6">
        <f>'M05'!U67</f>
        <v/>
      </c>
      <c r="BK68" s="7">
        <f>IFERROR(BJ68/BI68,0)</f>
        <v/>
      </c>
      <c r="BL68" s="6">
        <f>'M06'!E67</f>
        <v/>
      </c>
      <c r="BM68" s="6">
        <f>'M06'!F67</f>
        <v/>
      </c>
      <c r="BN68" s="7">
        <f>IFERROR(BM68/BL68,0)</f>
        <v/>
      </c>
      <c r="BO68" s="6">
        <f>'M06'!M67</f>
        <v/>
      </c>
      <c r="BP68" s="6">
        <f>IF('M06'!AG67&gt;0,'M06'!AG67+MAX(0,BO68-'M06'!H67)*IF(AND(BL68&lt;&gt;0,BM68&lt;&gt;0),BM68/BL68,'M06'!V67),BO68*IF(AND(BL68&lt;&gt;0,BM68&lt;&gt;0),BM68/BL68,'M06'!V67))</f>
        <v/>
      </c>
      <c r="BQ68" s="7">
        <f>IFERROR(BP68/BO68,0)</f>
        <v/>
      </c>
      <c r="BR68" s="6">
        <f>-'M06'!S67</f>
        <v/>
      </c>
      <c r="BS68" s="6">
        <f>BM68+BP68-BV68</f>
        <v/>
      </c>
      <c r="BT68" s="7">
        <f>IFERROR(BS68/BR68,0)</f>
        <v/>
      </c>
      <c r="BU68" s="6">
        <f>'M06'!T67</f>
        <v/>
      </c>
      <c r="BV68" s="6">
        <f>'M06'!U67</f>
        <v/>
      </c>
      <c r="BW68" s="7">
        <f>IFERROR(BV68/BU68,0)</f>
        <v/>
      </c>
      <c r="BX68" s="6">
        <f>'M07'!E67</f>
        <v/>
      </c>
      <c r="BY68" s="6">
        <f>'M07'!F67</f>
        <v/>
      </c>
      <c r="BZ68" s="7">
        <f>IFERROR(BY68/BX68,0)</f>
        <v/>
      </c>
      <c r="CA68" s="6">
        <f>'M07'!M67</f>
        <v/>
      </c>
      <c r="CB68" s="6">
        <f>IF('M07'!AG67&gt;0,'M07'!AG67+MAX(0,CA68-'M07'!H67)*IF(AND(BX68&lt;&gt;0,BY68&lt;&gt;0),BY68/BX68,'M07'!V67),CA68*IF(AND(BX68&lt;&gt;0,BY68&lt;&gt;0),BY68/BX68,'M07'!V67))</f>
        <v/>
      </c>
      <c r="CC68" s="7">
        <f>IFERROR(CB68/CA68,0)</f>
        <v/>
      </c>
      <c r="CD68" s="6">
        <f>-'M07'!S67</f>
        <v/>
      </c>
      <c r="CE68" s="6">
        <f>BY68+CB68-CH68</f>
        <v/>
      </c>
      <c r="CF68" s="7">
        <f>IFERROR(CE68/CD68,0)</f>
        <v/>
      </c>
      <c r="CG68" s="6">
        <f>'M07'!T67</f>
        <v/>
      </c>
      <c r="CH68" s="6">
        <f>'M07'!U67</f>
        <v/>
      </c>
      <c r="CI68" s="7">
        <f>IFERROR(CH68/CG68,0)</f>
        <v/>
      </c>
      <c r="CJ68" s="6">
        <f>'M08'!E67</f>
        <v/>
      </c>
      <c r="CK68" s="6">
        <f>'M08'!F67</f>
        <v/>
      </c>
      <c r="CL68" s="7">
        <f>IFERROR(CK68/CJ68,0)</f>
        <v/>
      </c>
      <c r="CM68" s="6">
        <f>'M08'!M67</f>
        <v/>
      </c>
      <c r="CN68" s="6">
        <f>IF('M08'!AG67&gt;0,'M08'!AG67+MAX(0,CM68-'M08'!H67)*IF(AND(CJ68&lt;&gt;0,CK68&lt;&gt;0),CK68/CJ68,'M08'!V67),CM68*IF(AND(CJ68&lt;&gt;0,CK68&lt;&gt;0),CK68/CJ68,'M08'!V67))</f>
        <v/>
      </c>
      <c r="CO68" s="7">
        <f>IFERROR(CN68/CM68,0)</f>
        <v/>
      </c>
      <c r="CP68" s="6">
        <f>-'M08'!S67</f>
        <v/>
      </c>
      <c r="CQ68" s="6">
        <f>CK68+CN68-CT68</f>
        <v/>
      </c>
      <c r="CR68" s="7">
        <f>IFERROR(CQ68/CP68,0)</f>
        <v/>
      </c>
      <c r="CS68" s="6">
        <f>'M08'!T67</f>
        <v/>
      </c>
      <c r="CT68" s="6">
        <f>'M08'!U67</f>
        <v/>
      </c>
      <c r="CU68" s="7">
        <f>IFERROR(CT68/CS68,0)</f>
        <v/>
      </c>
      <c r="CV68" s="6">
        <f>'M09'!E67</f>
        <v/>
      </c>
      <c r="CW68" s="6">
        <f>'M09'!F67</f>
        <v/>
      </c>
      <c r="CX68" s="7">
        <f>IFERROR(CW68/CV68,0)</f>
        <v/>
      </c>
      <c r="CY68" s="6">
        <f>'M09'!M67</f>
        <v/>
      </c>
      <c r="CZ68" s="6">
        <f>IF('M09'!AG67&gt;0,'M09'!AG67+MAX(0,CY68-'M09'!H67)*IF(AND(CV68&lt;&gt;0,CW68&lt;&gt;0),CW68/CV68,'M09'!V67),CY68*IF(AND(CV68&lt;&gt;0,CW68&lt;&gt;0),CW68/CV68,'M09'!V67))</f>
        <v/>
      </c>
      <c r="DA68" s="7">
        <f>IFERROR(CZ68/CY68,0)</f>
        <v/>
      </c>
      <c r="DB68" s="6">
        <f>-'M09'!S67</f>
        <v/>
      </c>
      <c r="DC68" s="6">
        <f>CW68+CZ68-DF68</f>
        <v/>
      </c>
      <c r="DD68" s="7">
        <f>IFERROR(DC68/DB68,0)</f>
        <v/>
      </c>
      <c r="DE68" s="6">
        <f>'M09'!T67</f>
        <v/>
      </c>
      <c r="DF68" s="6">
        <f>'M09'!U67</f>
        <v/>
      </c>
      <c r="DG68" s="7">
        <f>IFERROR(DF68/DE68,0)</f>
        <v/>
      </c>
      <c r="DH68" s="6">
        <f>SUM(J68,V68,AH68,AT68,BF68,BR68,CD68,CP68,DB68)</f>
        <v/>
      </c>
      <c r="DI68" s="6">
        <f>SUM(K68,W68,AI68,AU68,BG68,BS68,CE68,CQ68,DC68)</f>
        <v/>
      </c>
      <c r="DJ68" s="6">
        <f>DH68/9</f>
        <v/>
      </c>
      <c r="DK68" s="6">
        <f>DI68/9</f>
        <v/>
      </c>
      <c r="DL68" s="7">
        <f>IFERROR(DI68/DH68,0)</f>
        <v/>
      </c>
      <c r="DM68" s="7">
        <f>'M09'!V67</f>
        <v/>
      </c>
      <c r="DN68" s="8">
        <f>IFERROR(DL68/DM68-1,0)</f>
        <v/>
      </c>
      <c r="DO68" s="6">
        <f>'M09'!AD67</f>
        <v/>
      </c>
      <c r="DP68" s="6">
        <f>DJ68-DO68</f>
        <v/>
      </c>
      <c r="DQ68" s="9">
        <f>COUNTIF(J68,"&gt;0")+COUNTIF(V68,"&gt;0")+COUNTIF(AH68,"&gt;0")+COUNTIF(AT68,"&gt;0")+COUNTIF(BF68,"&gt;0")+COUNTIF(BR68,"&gt;0")+COUNTIF(CD68,"&gt;0")+COUNTIF(CP68,"&gt;0")+COUNTIF(DB68,"&gt;0")</f>
        <v/>
      </c>
      <c r="DR68" s="6">
        <f>DE68</f>
        <v/>
      </c>
      <c r="DS68" s="10">
        <f>IFERROR(DR68/DJ68,0)</f>
        <v/>
      </c>
      <c r="DT68" s="6">
        <f>D68+SUM(G68,S68,AE68,AQ68,BC68,BO68,CA68,CM68,CY68)-SUM(J68,V68,AH68,AT68,BF68,BR68,CD68,CP68,DB68)-DE68</f>
        <v/>
      </c>
    </row>
    <row r="69">
      <c r="A69">
        <f>'M01'!C68</f>
        <v/>
      </c>
      <c r="B69">
        <f>'M01'!D68</f>
        <v/>
      </c>
      <c r="C69">
        <f>'M01'!A68</f>
        <v/>
      </c>
      <c r="D69" s="6">
        <f>'M01'!E68</f>
        <v/>
      </c>
      <c r="E69" s="6">
        <f>'M01'!F68</f>
        <v/>
      </c>
      <c r="F69" s="7">
        <f>IFERROR(E69/D69,0)</f>
        <v/>
      </c>
      <c r="G69" s="6">
        <f>'M01'!M68</f>
        <v/>
      </c>
      <c r="H69" s="6">
        <f>IF('M01'!AG68&gt;0,'M01'!AG68+MAX(0,G69-'M01'!H68)*IF(AND(D69&lt;&gt;0,E69&lt;&gt;0),E69/D69,'M01'!V68),G69*IF(AND(D69&lt;&gt;0,E69&lt;&gt;0),E69/D69,'M01'!V68))</f>
        <v/>
      </c>
      <c r="I69" s="7">
        <f>IFERROR(H69/G69,0)</f>
        <v/>
      </c>
      <c r="J69" s="6">
        <f>-'M01'!S68</f>
        <v/>
      </c>
      <c r="K69" s="6">
        <f>E69+H69-N69</f>
        <v/>
      </c>
      <c r="L69" s="7">
        <f>IFERROR(K69/J69,0)</f>
        <v/>
      </c>
      <c r="M69" s="6">
        <f>'M01'!T68</f>
        <v/>
      </c>
      <c r="N69" s="6">
        <f>'M01'!U68</f>
        <v/>
      </c>
      <c r="O69" s="7">
        <f>IFERROR(N69/M69,0)</f>
        <v/>
      </c>
      <c r="P69" s="6">
        <f>'M02'!E68</f>
        <v/>
      </c>
      <c r="Q69" s="6">
        <f>'M02'!F68</f>
        <v/>
      </c>
      <c r="R69" s="7">
        <f>IFERROR(Q69/P69,0)</f>
        <v/>
      </c>
      <c r="S69" s="6">
        <f>'M02'!M68</f>
        <v/>
      </c>
      <c r="T69" s="6">
        <f>IF('M02'!AG68&gt;0,'M02'!AG68+MAX(0,S69-'M02'!H68)*IF(AND(P69&lt;&gt;0,Q69&lt;&gt;0),Q69/P69,'M02'!V68),S69*IF(AND(P69&lt;&gt;0,Q69&lt;&gt;0),Q69/P69,'M02'!V68))</f>
        <v/>
      </c>
      <c r="U69" s="7">
        <f>IFERROR(T69/S69,0)</f>
        <v/>
      </c>
      <c r="V69" s="6">
        <f>-'M02'!S68</f>
        <v/>
      </c>
      <c r="W69" s="6">
        <f>Q69+T69-Z69</f>
        <v/>
      </c>
      <c r="X69" s="7">
        <f>IFERROR(W69/V69,0)</f>
        <v/>
      </c>
      <c r="Y69" s="6">
        <f>'M02'!T68</f>
        <v/>
      </c>
      <c r="Z69" s="6">
        <f>'M02'!U68</f>
        <v/>
      </c>
      <c r="AA69" s="7">
        <f>IFERROR(Z69/Y69,0)</f>
        <v/>
      </c>
      <c r="AB69" s="6">
        <f>'M03'!E68</f>
        <v/>
      </c>
      <c r="AC69" s="6">
        <f>'M03'!F68</f>
        <v/>
      </c>
      <c r="AD69" s="7">
        <f>IFERROR(AC69/AB69,0)</f>
        <v/>
      </c>
      <c r="AE69" s="6">
        <f>'M03'!M68</f>
        <v/>
      </c>
      <c r="AF69" s="6">
        <f>IF('M03'!AG68&gt;0,'M03'!AG68+MAX(0,AE69-'M03'!H68)*IF(AND(AB69&lt;&gt;0,AC69&lt;&gt;0),AC69/AB69,'M03'!V68),AE69*IF(AND(AB69&lt;&gt;0,AC69&lt;&gt;0),AC69/AB69,'M03'!V68))</f>
        <v/>
      </c>
      <c r="AG69" s="7">
        <f>IFERROR(AF69/AE69,0)</f>
        <v/>
      </c>
      <c r="AH69" s="6">
        <f>-'M03'!S68</f>
        <v/>
      </c>
      <c r="AI69" s="6">
        <f>AC69+AF69-AL69</f>
        <v/>
      </c>
      <c r="AJ69" s="7">
        <f>IFERROR(AI69/AH69,0)</f>
        <v/>
      </c>
      <c r="AK69" s="6">
        <f>'M03'!T68</f>
        <v/>
      </c>
      <c r="AL69" s="6">
        <f>'M03'!U68</f>
        <v/>
      </c>
      <c r="AM69" s="7">
        <f>IFERROR(AL69/AK69,0)</f>
        <v/>
      </c>
      <c r="AN69" s="6">
        <f>'M04'!E68</f>
        <v/>
      </c>
      <c r="AO69" s="6">
        <f>'M04'!F68</f>
        <v/>
      </c>
      <c r="AP69" s="7">
        <f>IFERROR(AO69/AN69,0)</f>
        <v/>
      </c>
      <c r="AQ69" s="6">
        <f>'M04'!M68</f>
        <v/>
      </c>
      <c r="AR69" s="6">
        <f>IF('M04'!AG68&gt;0,'M04'!AG68+MAX(0,AQ69-'M04'!H68)*IF(AND(AN69&lt;&gt;0,AO69&lt;&gt;0),AO69/AN69,'M04'!V68),AQ69*IF(AND(AN69&lt;&gt;0,AO69&lt;&gt;0),AO69/AN69,'M04'!V68))</f>
        <v/>
      </c>
      <c r="AS69" s="7">
        <f>IFERROR(AR69/AQ69,0)</f>
        <v/>
      </c>
      <c r="AT69" s="6">
        <f>-'M04'!S68</f>
        <v/>
      </c>
      <c r="AU69" s="6">
        <f>AO69+AR69-AX69</f>
        <v/>
      </c>
      <c r="AV69" s="7">
        <f>IFERROR(AU69/AT69,0)</f>
        <v/>
      </c>
      <c r="AW69" s="6">
        <f>'M04'!T68</f>
        <v/>
      </c>
      <c r="AX69" s="6">
        <f>'M04'!U68</f>
        <v/>
      </c>
      <c r="AY69" s="7">
        <f>IFERROR(AX69/AW69,0)</f>
        <v/>
      </c>
      <c r="AZ69" s="6">
        <f>'M05'!E68</f>
        <v/>
      </c>
      <c r="BA69" s="6">
        <f>'M05'!F68</f>
        <v/>
      </c>
      <c r="BB69" s="7">
        <f>IFERROR(BA69/AZ69,0)</f>
        <v/>
      </c>
      <c r="BC69" s="6">
        <f>'M05'!M68</f>
        <v/>
      </c>
      <c r="BD69" s="6">
        <f>IF('M05'!AG68&gt;0,'M05'!AG68+MAX(0,BC69-'M05'!H68)*IF(AND(AZ69&lt;&gt;0,BA69&lt;&gt;0),BA69/AZ69,'M05'!V68),BC69*IF(AND(AZ69&lt;&gt;0,BA69&lt;&gt;0),BA69/AZ69,'M05'!V68))</f>
        <v/>
      </c>
      <c r="BE69" s="7">
        <f>IFERROR(BD69/BC69,0)</f>
        <v/>
      </c>
      <c r="BF69" s="6">
        <f>-'M05'!S68</f>
        <v/>
      </c>
      <c r="BG69" s="6">
        <f>BA69+BD69-BJ69</f>
        <v/>
      </c>
      <c r="BH69" s="7">
        <f>IFERROR(BG69/BF69,0)</f>
        <v/>
      </c>
      <c r="BI69" s="6">
        <f>'M05'!T68</f>
        <v/>
      </c>
      <c r="BJ69" s="6">
        <f>'M05'!U68</f>
        <v/>
      </c>
      <c r="BK69" s="7">
        <f>IFERROR(BJ69/BI69,0)</f>
        <v/>
      </c>
      <c r="BL69" s="6">
        <f>'M06'!E68</f>
        <v/>
      </c>
      <c r="BM69" s="6">
        <f>'M06'!F68</f>
        <v/>
      </c>
      <c r="BN69" s="7">
        <f>IFERROR(BM69/BL69,0)</f>
        <v/>
      </c>
      <c r="BO69" s="6">
        <f>'M06'!M68</f>
        <v/>
      </c>
      <c r="BP69" s="6">
        <f>IF('M06'!AG68&gt;0,'M06'!AG68+MAX(0,BO69-'M06'!H68)*IF(AND(BL69&lt;&gt;0,BM69&lt;&gt;0),BM69/BL69,'M06'!V68),BO69*IF(AND(BL69&lt;&gt;0,BM69&lt;&gt;0),BM69/BL69,'M06'!V68))</f>
        <v/>
      </c>
      <c r="BQ69" s="7">
        <f>IFERROR(BP69/BO69,0)</f>
        <v/>
      </c>
      <c r="BR69" s="6">
        <f>-'M06'!S68</f>
        <v/>
      </c>
      <c r="BS69" s="6">
        <f>BM69+BP69-BV69</f>
        <v/>
      </c>
      <c r="BT69" s="7">
        <f>IFERROR(BS69/BR69,0)</f>
        <v/>
      </c>
      <c r="BU69" s="6">
        <f>'M06'!T68</f>
        <v/>
      </c>
      <c r="BV69" s="6">
        <f>'M06'!U68</f>
        <v/>
      </c>
      <c r="BW69" s="7">
        <f>IFERROR(BV69/BU69,0)</f>
        <v/>
      </c>
      <c r="BX69" s="6">
        <f>'M07'!E68</f>
        <v/>
      </c>
      <c r="BY69" s="6">
        <f>'M07'!F68</f>
        <v/>
      </c>
      <c r="BZ69" s="7">
        <f>IFERROR(BY69/BX69,0)</f>
        <v/>
      </c>
      <c r="CA69" s="6">
        <f>'M07'!M68</f>
        <v/>
      </c>
      <c r="CB69" s="6">
        <f>IF('M07'!AG68&gt;0,'M07'!AG68+MAX(0,CA69-'M07'!H68)*IF(AND(BX69&lt;&gt;0,BY69&lt;&gt;0),BY69/BX69,'M07'!V68),CA69*IF(AND(BX69&lt;&gt;0,BY69&lt;&gt;0),BY69/BX69,'M07'!V68))</f>
        <v/>
      </c>
      <c r="CC69" s="7">
        <f>IFERROR(CB69/CA69,0)</f>
        <v/>
      </c>
      <c r="CD69" s="6">
        <f>-'M07'!S68</f>
        <v/>
      </c>
      <c r="CE69" s="6">
        <f>BY69+CB69-CH69</f>
        <v/>
      </c>
      <c r="CF69" s="7">
        <f>IFERROR(CE69/CD69,0)</f>
        <v/>
      </c>
      <c r="CG69" s="6">
        <f>'M07'!T68</f>
        <v/>
      </c>
      <c r="CH69" s="6">
        <f>'M07'!U68</f>
        <v/>
      </c>
      <c r="CI69" s="7">
        <f>IFERROR(CH69/CG69,0)</f>
        <v/>
      </c>
      <c r="CJ69" s="6">
        <f>'M08'!E68</f>
        <v/>
      </c>
      <c r="CK69" s="6">
        <f>'M08'!F68</f>
        <v/>
      </c>
      <c r="CL69" s="7">
        <f>IFERROR(CK69/CJ69,0)</f>
        <v/>
      </c>
      <c r="CM69" s="6">
        <f>'M08'!M68</f>
        <v/>
      </c>
      <c r="CN69" s="6">
        <f>IF('M08'!AG68&gt;0,'M08'!AG68+MAX(0,CM69-'M08'!H68)*IF(AND(CJ69&lt;&gt;0,CK69&lt;&gt;0),CK69/CJ69,'M08'!V68),CM69*IF(AND(CJ69&lt;&gt;0,CK69&lt;&gt;0),CK69/CJ69,'M08'!V68))</f>
        <v/>
      </c>
      <c r="CO69" s="7">
        <f>IFERROR(CN69/CM69,0)</f>
        <v/>
      </c>
      <c r="CP69" s="6">
        <f>-'M08'!S68</f>
        <v/>
      </c>
      <c r="CQ69" s="6">
        <f>CK69+CN69-CT69</f>
        <v/>
      </c>
      <c r="CR69" s="7">
        <f>IFERROR(CQ69/CP69,0)</f>
        <v/>
      </c>
      <c r="CS69" s="6">
        <f>'M08'!T68</f>
        <v/>
      </c>
      <c r="CT69" s="6">
        <f>'M08'!U68</f>
        <v/>
      </c>
      <c r="CU69" s="7">
        <f>IFERROR(CT69/CS69,0)</f>
        <v/>
      </c>
      <c r="CV69" s="6">
        <f>'M09'!E68</f>
        <v/>
      </c>
      <c r="CW69" s="6">
        <f>'M09'!F68</f>
        <v/>
      </c>
      <c r="CX69" s="7">
        <f>IFERROR(CW69/CV69,0)</f>
        <v/>
      </c>
      <c r="CY69" s="6">
        <f>'M09'!M68</f>
        <v/>
      </c>
      <c r="CZ69" s="6">
        <f>IF('M09'!AG68&gt;0,'M09'!AG68+MAX(0,CY69-'M09'!H68)*IF(AND(CV69&lt;&gt;0,CW69&lt;&gt;0),CW69/CV69,'M09'!V68),CY69*IF(AND(CV69&lt;&gt;0,CW69&lt;&gt;0),CW69/CV69,'M09'!V68))</f>
        <v/>
      </c>
      <c r="DA69" s="7">
        <f>IFERROR(CZ69/CY69,0)</f>
        <v/>
      </c>
      <c r="DB69" s="6">
        <f>-'M09'!S68</f>
        <v/>
      </c>
      <c r="DC69" s="6">
        <f>CW69+CZ69-DF69</f>
        <v/>
      </c>
      <c r="DD69" s="7">
        <f>IFERROR(DC69/DB69,0)</f>
        <v/>
      </c>
      <c r="DE69" s="6">
        <f>'M09'!T68</f>
        <v/>
      </c>
      <c r="DF69" s="6">
        <f>'M09'!U68</f>
        <v/>
      </c>
      <c r="DG69" s="7">
        <f>IFERROR(DF69/DE69,0)</f>
        <v/>
      </c>
      <c r="DH69" s="6">
        <f>SUM(J69,V69,AH69,AT69,BF69,BR69,CD69,CP69,DB69)</f>
        <v/>
      </c>
      <c r="DI69" s="6">
        <f>SUM(K69,W69,AI69,AU69,BG69,BS69,CE69,CQ69,DC69)</f>
        <v/>
      </c>
      <c r="DJ69" s="6">
        <f>DH69/9</f>
        <v/>
      </c>
      <c r="DK69" s="6">
        <f>DI69/9</f>
        <v/>
      </c>
      <c r="DL69" s="7">
        <f>IFERROR(DI69/DH69,0)</f>
        <v/>
      </c>
      <c r="DM69" s="7">
        <f>'M09'!V68</f>
        <v/>
      </c>
      <c r="DN69" s="8">
        <f>IFERROR(DL69/DM69-1,0)</f>
        <v/>
      </c>
      <c r="DO69" s="6">
        <f>'M09'!AD68</f>
        <v/>
      </c>
      <c r="DP69" s="6">
        <f>DJ69-DO69</f>
        <v/>
      </c>
      <c r="DQ69" s="9">
        <f>COUNTIF(J69,"&gt;0")+COUNTIF(V69,"&gt;0")+COUNTIF(AH69,"&gt;0")+COUNTIF(AT69,"&gt;0")+COUNTIF(BF69,"&gt;0")+COUNTIF(BR69,"&gt;0")+COUNTIF(CD69,"&gt;0")+COUNTIF(CP69,"&gt;0")+COUNTIF(DB69,"&gt;0")</f>
        <v/>
      </c>
      <c r="DR69" s="6">
        <f>DE69</f>
        <v/>
      </c>
      <c r="DS69" s="10">
        <f>IFERROR(DR69/DJ69,0)</f>
        <v/>
      </c>
      <c r="DT69" s="6">
        <f>D69+SUM(G69,S69,AE69,AQ69,BC69,BO69,CA69,CM69,CY69)-SUM(J69,V69,AH69,AT69,BF69,BR69,CD69,CP69,DB69)-DE69</f>
        <v/>
      </c>
    </row>
    <row r="70">
      <c r="A70">
        <f>'M01'!C69</f>
        <v/>
      </c>
      <c r="B70">
        <f>'M01'!D69</f>
        <v/>
      </c>
      <c r="C70">
        <f>'M01'!A69</f>
        <v/>
      </c>
      <c r="D70" s="6">
        <f>'M01'!E69</f>
        <v/>
      </c>
      <c r="E70" s="6">
        <f>'M01'!F69</f>
        <v/>
      </c>
      <c r="F70" s="7">
        <f>IFERROR(E70/D70,0)</f>
        <v/>
      </c>
      <c r="G70" s="6">
        <f>'M01'!M69</f>
        <v/>
      </c>
      <c r="H70" s="6">
        <f>IF('M01'!AG69&gt;0,'M01'!AG69+MAX(0,G70-'M01'!H69)*IF(AND(D70&lt;&gt;0,E70&lt;&gt;0),E70/D70,'M01'!V69),G70*IF(AND(D70&lt;&gt;0,E70&lt;&gt;0),E70/D70,'M01'!V69))</f>
        <v/>
      </c>
      <c r="I70" s="7">
        <f>IFERROR(H70/G70,0)</f>
        <v/>
      </c>
      <c r="J70" s="6">
        <f>-'M01'!S69</f>
        <v/>
      </c>
      <c r="K70" s="6">
        <f>E70+H70-N70</f>
        <v/>
      </c>
      <c r="L70" s="7">
        <f>IFERROR(K70/J70,0)</f>
        <v/>
      </c>
      <c r="M70" s="6">
        <f>'M01'!T69</f>
        <v/>
      </c>
      <c r="N70" s="6">
        <f>'M01'!U69</f>
        <v/>
      </c>
      <c r="O70" s="7">
        <f>IFERROR(N70/M70,0)</f>
        <v/>
      </c>
      <c r="P70" s="6">
        <f>'M02'!E69</f>
        <v/>
      </c>
      <c r="Q70" s="6">
        <f>'M02'!F69</f>
        <v/>
      </c>
      <c r="R70" s="7">
        <f>IFERROR(Q70/P70,0)</f>
        <v/>
      </c>
      <c r="S70" s="6">
        <f>'M02'!M69</f>
        <v/>
      </c>
      <c r="T70" s="6">
        <f>IF('M02'!AG69&gt;0,'M02'!AG69+MAX(0,S70-'M02'!H69)*IF(AND(P70&lt;&gt;0,Q70&lt;&gt;0),Q70/P70,'M02'!V69),S70*IF(AND(P70&lt;&gt;0,Q70&lt;&gt;0),Q70/P70,'M02'!V69))</f>
        <v/>
      </c>
      <c r="U70" s="7">
        <f>IFERROR(T70/S70,0)</f>
        <v/>
      </c>
      <c r="V70" s="6">
        <f>-'M02'!S69</f>
        <v/>
      </c>
      <c r="W70" s="6">
        <f>Q70+T70-Z70</f>
        <v/>
      </c>
      <c r="X70" s="7">
        <f>IFERROR(W70/V70,0)</f>
        <v/>
      </c>
      <c r="Y70" s="6">
        <f>'M02'!T69</f>
        <v/>
      </c>
      <c r="Z70" s="6">
        <f>'M02'!U69</f>
        <v/>
      </c>
      <c r="AA70" s="7">
        <f>IFERROR(Z70/Y70,0)</f>
        <v/>
      </c>
      <c r="AB70" s="6">
        <f>'M03'!E69</f>
        <v/>
      </c>
      <c r="AC70" s="6">
        <f>'M03'!F69</f>
        <v/>
      </c>
      <c r="AD70" s="7">
        <f>IFERROR(AC70/AB70,0)</f>
        <v/>
      </c>
      <c r="AE70" s="6">
        <f>'M03'!M69</f>
        <v/>
      </c>
      <c r="AF70" s="6">
        <f>IF('M03'!AG69&gt;0,'M03'!AG69+MAX(0,AE70-'M03'!H69)*IF(AND(AB70&lt;&gt;0,AC70&lt;&gt;0),AC70/AB70,'M03'!V69),AE70*IF(AND(AB70&lt;&gt;0,AC70&lt;&gt;0),AC70/AB70,'M03'!V69))</f>
        <v/>
      </c>
      <c r="AG70" s="7">
        <f>IFERROR(AF70/AE70,0)</f>
        <v/>
      </c>
      <c r="AH70" s="6">
        <f>-'M03'!S69</f>
        <v/>
      </c>
      <c r="AI70" s="6">
        <f>AC70+AF70-AL70</f>
        <v/>
      </c>
      <c r="AJ70" s="7">
        <f>IFERROR(AI70/AH70,0)</f>
        <v/>
      </c>
      <c r="AK70" s="6">
        <f>'M03'!T69</f>
        <v/>
      </c>
      <c r="AL70" s="6">
        <f>'M03'!U69</f>
        <v/>
      </c>
      <c r="AM70" s="7">
        <f>IFERROR(AL70/AK70,0)</f>
        <v/>
      </c>
      <c r="AN70" s="6">
        <f>'M04'!E69</f>
        <v/>
      </c>
      <c r="AO70" s="6">
        <f>'M04'!F69</f>
        <v/>
      </c>
      <c r="AP70" s="7">
        <f>IFERROR(AO70/AN70,0)</f>
        <v/>
      </c>
      <c r="AQ70" s="6">
        <f>'M04'!M69</f>
        <v/>
      </c>
      <c r="AR70" s="6">
        <f>IF('M04'!AG69&gt;0,'M04'!AG69+MAX(0,AQ70-'M04'!H69)*IF(AND(AN70&lt;&gt;0,AO70&lt;&gt;0),AO70/AN70,'M04'!V69),AQ70*IF(AND(AN70&lt;&gt;0,AO70&lt;&gt;0),AO70/AN70,'M04'!V69))</f>
        <v/>
      </c>
      <c r="AS70" s="7">
        <f>IFERROR(AR70/AQ70,0)</f>
        <v/>
      </c>
      <c r="AT70" s="6">
        <f>-'M04'!S69</f>
        <v/>
      </c>
      <c r="AU70" s="6">
        <f>AO70+AR70-AX70</f>
        <v/>
      </c>
      <c r="AV70" s="7">
        <f>IFERROR(AU70/AT70,0)</f>
        <v/>
      </c>
      <c r="AW70" s="6">
        <f>'M04'!T69</f>
        <v/>
      </c>
      <c r="AX70" s="6">
        <f>'M04'!U69</f>
        <v/>
      </c>
      <c r="AY70" s="7">
        <f>IFERROR(AX70/AW70,0)</f>
        <v/>
      </c>
      <c r="AZ70" s="6">
        <f>'M05'!E69</f>
        <v/>
      </c>
      <c r="BA70" s="6">
        <f>'M05'!F69</f>
        <v/>
      </c>
      <c r="BB70" s="7">
        <f>IFERROR(BA70/AZ70,0)</f>
        <v/>
      </c>
      <c r="BC70" s="6">
        <f>'M05'!M69</f>
        <v/>
      </c>
      <c r="BD70" s="6">
        <f>IF('M05'!AG69&gt;0,'M05'!AG69+MAX(0,BC70-'M05'!H69)*IF(AND(AZ70&lt;&gt;0,BA70&lt;&gt;0),BA70/AZ70,'M05'!V69),BC70*IF(AND(AZ70&lt;&gt;0,BA70&lt;&gt;0),BA70/AZ70,'M05'!V69))</f>
        <v/>
      </c>
      <c r="BE70" s="7">
        <f>IFERROR(BD70/BC70,0)</f>
        <v/>
      </c>
      <c r="BF70" s="6">
        <f>-'M05'!S69</f>
        <v/>
      </c>
      <c r="BG70" s="6">
        <f>BA70+BD70-BJ70</f>
        <v/>
      </c>
      <c r="BH70" s="7">
        <f>IFERROR(BG70/BF70,0)</f>
        <v/>
      </c>
      <c r="BI70" s="6">
        <f>'M05'!T69</f>
        <v/>
      </c>
      <c r="BJ70" s="6">
        <f>'M05'!U69</f>
        <v/>
      </c>
      <c r="BK70" s="7">
        <f>IFERROR(BJ70/BI70,0)</f>
        <v/>
      </c>
      <c r="BL70" s="6">
        <f>'M06'!E69</f>
        <v/>
      </c>
      <c r="BM70" s="6">
        <f>'M06'!F69</f>
        <v/>
      </c>
      <c r="BN70" s="7">
        <f>IFERROR(BM70/BL70,0)</f>
        <v/>
      </c>
      <c r="BO70" s="6">
        <f>'M06'!M69</f>
        <v/>
      </c>
      <c r="BP70" s="6">
        <f>IF('M06'!AG69&gt;0,'M06'!AG69+MAX(0,BO70-'M06'!H69)*IF(AND(BL70&lt;&gt;0,BM70&lt;&gt;0),BM70/BL70,'M06'!V69),BO70*IF(AND(BL70&lt;&gt;0,BM70&lt;&gt;0),BM70/BL70,'M06'!V69))</f>
        <v/>
      </c>
      <c r="BQ70" s="7">
        <f>IFERROR(BP70/BO70,0)</f>
        <v/>
      </c>
      <c r="BR70" s="6">
        <f>-'M06'!S69</f>
        <v/>
      </c>
      <c r="BS70" s="6">
        <f>BM70+BP70-BV70</f>
        <v/>
      </c>
      <c r="BT70" s="7">
        <f>IFERROR(BS70/BR70,0)</f>
        <v/>
      </c>
      <c r="BU70" s="6">
        <f>'M06'!T69</f>
        <v/>
      </c>
      <c r="BV70" s="6">
        <f>'M06'!U69</f>
        <v/>
      </c>
      <c r="BW70" s="7">
        <f>IFERROR(BV70/BU70,0)</f>
        <v/>
      </c>
      <c r="BX70" s="6">
        <f>'M07'!E69</f>
        <v/>
      </c>
      <c r="BY70" s="6">
        <f>'M07'!F69</f>
        <v/>
      </c>
      <c r="BZ70" s="7">
        <f>IFERROR(BY70/BX70,0)</f>
        <v/>
      </c>
      <c r="CA70" s="6">
        <f>'M07'!M69</f>
        <v/>
      </c>
      <c r="CB70" s="6">
        <f>IF('M07'!AG69&gt;0,'M07'!AG69+MAX(0,CA70-'M07'!H69)*IF(AND(BX70&lt;&gt;0,BY70&lt;&gt;0),BY70/BX70,'M07'!V69),CA70*IF(AND(BX70&lt;&gt;0,BY70&lt;&gt;0),BY70/BX70,'M07'!V69))</f>
        <v/>
      </c>
      <c r="CC70" s="7">
        <f>IFERROR(CB70/CA70,0)</f>
        <v/>
      </c>
      <c r="CD70" s="6">
        <f>-'M07'!S69</f>
        <v/>
      </c>
      <c r="CE70" s="6">
        <f>BY70+CB70-CH70</f>
        <v/>
      </c>
      <c r="CF70" s="7">
        <f>IFERROR(CE70/CD70,0)</f>
        <v/>
      </c>
      <c r="CG70" s="6">
        <f>'M07'!T69</f>
        <v/>
      </c>
      <c r="CH70" s="6">
        <f>'M07'!U69</f>
        <v/>
      </c>
      <c r="CI70" s="7">
        <f>IFERROR(CH70/CG70,0)</f>
        <v/>
      </c>
      <c r="CJ70" s="6">
        <f>'M08'!E69</f>
        <v/>
      </c>
      <c r="CK70" s="6">
        <f>'M08'!F69</f>
        <v/>
      </c>
      <c r="CL70" s="7">
        <f>IFERROR(CK70/CJ70,0)</f>
        <v/>
      </c>
      <c r="CM70" s="6">
        <f>'M08'!M69</f>
        <v/>
      </c>
      <c r="CN70" s="6">
        <f>IF('M08'!AG69&gt;0,'M08'!AG69+MAX(0,CM70-'M08'!H69)*IF(AND(CJ70&lt;&gt;0,CK70&lt;&gt;0),CK70/CJ70,'M08'!V69),CM70*IF(AND(CJ70&lt;&gt;0,CK70&lt;&gt;0),CK70/CJ70,'M08'!V69))</f>
        <v/>
      </c>
      <c r="CO70" s="7">
        <f>IFERROR(CN70/CM70,0)</f>
        <v/>
      </c>
      <c r="CP70" s="6">
        <f>-'M08'!S69</f>
        <v/>
      </c>
      <c r="CQ70" s="6">
        <f>CK70+CN70-CT70</f>
        <v/>
      </c>
      <c r="CR70" s="7">
        <f>IFERROR(CQ70/CP70,0)</f>
        <v/>
      </c>
      <c r="CS70" s="6">
        <f>'M08'!T69</f>
        <v/>
      </c>
      <c r="CT70" s="6">
        <f>'M08'!U69</f>
        <v/>
      </c>
      <c r="CU70" s="7">
        <f>IFERROR(CT70/CS70,0)</f>
        <v/>
      </c>
      <c r="CV70" s="6">
        <f>'M09'!E69</f>
        <v/>
      </c>
      <c r="CW70" s="6">
        <f>'M09'!F69</f>
        <v/>
      </c>
      <c r="CX70" s="7">
        <f>IFERROR(CW70/CV70,0)</f>
        <v/>
      </c>
      <c r="CY70" s="6">
        <f>'M09'!M69</f>
        <v/>
      </c>
      <c r="CZ70" s="6">
        <f>IF('M09'!AG69&gt;0,'M09'!AG69+MAX(0,CY70-'M09'!H69)*IF(AND(CV70&lt;&gt;0,CW70&lt;&gt;0),CW70/CV70,'M09'!V69),CY70*IF(AND(CV70&lt;&gt;0,CW70&lt;&gt;0),CW70/CV70,'M09'!V69))</f>
        <v/>
      </c>
      <c r="DA70" s="7">
        <f>IFERROR(CZ70/CY70,0)</f>
        <v/>
      </c>
      <c r="DB70" s="6">
        <f>-'M09'!S69</f>
        <v/>
      </c>
      <c r="DC70" s="6">
        <f>CW70+CZ70-DF70</f>
        <v/>
      </c>
      <c r="DD70" s="7">
        <f>IFERROR(DC70/DB70,0)</f>
        <v/>
      </c>
      <c r="DE70" s="6">
        <f>'M09'!T69</f>
        <v/>
      </c>
      <c r="DF70" s="6">
        <f>'M09'!U69</f>
        <v/>
      </c>
      <c r="DG70" s="7">
        <f>IFERROR(DF70/DE70,0)</f>
        <v/>
      </c>
      <c r="DH70" s="6">
        <f>SUM(J70,V70,AH70,AT70,BF70,BR70,CD70,CP70,DB70)</f>
        <v/>
      </c>
      <c r="DI70" s="6">
        <f>SUM(K70,W70,AI70,AU70,BG70,BS70,CE70,CQ70,DC70)</f>
        <v/>
      </c>
      <c r="DJ70" s="6">
        <f>DH70/9</f>
        <v/>
      </c>
      <c r="DK70" s="6">
        <f>DI70/9</f>
        <v/>
      </c>
      <c r="DL70" s="7">
        <f>IFERROR(DI70/DH70,0)</f>
        <v/>
      </c>
      <c r="DM70" s="7">
        <f>'M09'!V69</f>
        <v/>
      </c>
      <c r="DN70" s="8">
        <f>IFERROR(DL70/DM70-1,0)</f>
        <v/>
      </c>
      <c r="DO70" s="6">
        <f>'M09'!AD69</f>
        <v/>
      </c>
      <c r="DP70" s="6">
        <f>DJ70-DO70</f>
        <v/>
      </c>
      <c r="DQ70" s="9">
        <f>COUNTIF(J70,"&gt;0")+COUNTIF(V70,"&gt;0")+COUNTIF(AH70,"&gt;0")+COUNTIF(AT70,"&gt;0")+COUNTIF(BF70,"&gt;0")+COUNTIF(BR70,"&gt;0")+COUNTIF(CD70,"&gt;0")+COUNTIF(CP70,"&gt;0")+COUNTIF(DB70,"&gt;0")</f>
        <v/>
      </c>
      <c r="DR70" s="6">
        <f>DE70</f>
        <v/>
      </c>
      <c r="DS70" s="10">
        <f>IFERROR(DR70/DJ70,0)</f>
        <v/>
      </c>
      <c r="DT70" s="6">
        <f>D70+SUM(G70,S70,AE70,AQ70,BC70,BO70,CA70,CM70,CY70)-SUM(J70,V70,AH70,AT70,BF70,BR70,CD70,CP70,DB70)-DE70</f>
        <v/>
      </c>
    </row>
    <row r="71">
      <c r="A71">
        <f>'M01'!C70</f>
        <v/>
      </c>
      <c r="B71">
        <f>'M01'!D70</f>
        <v/>
      </c>
      <c r="C71">
        <f>'M01'!A70</f>
        <v/>
      </c>
      <c r="D71" s="6">
        <f>'M01'!E70</f>
        <v/>
      </c>
      <c r="E71" s="6">
        <f>'M01'!F70</f>
        <v/>
      </c>
      <c r="F71" s="7">
        <f>IFERROR(E71/D71,0)</f>
        <v/>
      </c>
      <c r="G71" s="6">
        <f>'M01'!M70</f>
        <v/>
      </c>
      <c r="H71" s="6">
        <f>IF('M01'!AG70&gt;0,'M01'!AG70+MAX(0,G71-'M01'!H70)*IF(AND(D71&lt;&gt;0,E71&lt;&gt;0),E71/D71,'M01'!V70),G71*IF(AND(D71&lt;&gt;0,E71&lt;&gt;0),E71/D71,'M01'!V70))</f>
        <v/>
      </c>
      <c r="I71" s="7">
        <f>IFERROR(H71/G71,0)</f>
        <v/>
      </c>
      <c r="J71" s="6">
        <f>-'M01'!S70</f>
        <v/>
      </c>
      <c r="K71" s="6">
        <f>E71+H71-N71</f>
        <v/>
      </c>
      <c r="L71" s="7">
        <f>IFERROR(K71/J71,0)</f>
        <v/>
      </c>
      <c r="M71" s="6">
        <f>'M01'!T70</f>
        <v/>
      </c>
      <c r="N71" s="6">
        <f>'M01'!U70</f>
        <v/>
      </c>
      <c r="O71" s="7">
        <f>IFERROR(N71/M71,0)</f>
        <v/>
      </c>
      <c r="P71" s="6">
        <f>'M02'!E70</f>
        <v/>
      </c>
      <c r="Q71" s="6">
        <f>'M02'!F70</f>
        <v/>
      </c>
      <c r="R71" s="7">
        <f>IFERROR(Q71/P71,0)</f>
        <v/>
      </c>
      <c r="S71" s="6">
        <f>'M02'!M70</f>
        <v/>
      </c>
      <c r="T71" s="6">
        <f>IF('M02'!AG70&gt;0,'M02'!AG70+MAX(0,S71-'M02'!H70)*IF(AND(P71&lt;&gt;0,Q71&lt;&gt;0),Q71/P71,'M02'!V70),S71*IF(AND(P71&lt;&gt;0,Q71&lt;&gt;0),Q71/P71,'M02'!V70))</f>
        <v/>
      </c>
      <c r="U71" s="7">
        <f>IFERROR(T71/S71,0)</f>
        <v/>
      </c>
      <c r="V71" s="6">
        <f>-'M02'!S70</f>
        <v/>
      </c>
      <c r="W71" s="6">
        <f>Q71+T71-Z71</f>
        <v/>
      </c>
      <c r="X71" s="7">
        <f>IFERROR(W71/V71,0)</f>
        <v/>
      </c>
      <c r="Y71" s="6">
        <f>'M02'!T70</f>
        <v/>
      </c>
      <c r="Z71" s="6">
        <f>'M02'!U70</f>
        <v/>
      </c>
      <c r="AA71" s="7">
        <f>IFERROR(Z71/Y71,0)</f>
        <v/>
      </c>
      <c r="AB71" s="6">
        <f>'M03'!E70</f>
        <v/>
      </c>
      <c r="AC71" s="6">
        <f>'M03'!F70</f>
        <v/>
      </c>
      <c r="AD71" s="7">
        <f>IFERROR(AC71/AB71,0)</f>
        <v/>
      </c>
      <c r="AE71" s="6">
        <f>'M03'!M70</f>
        <v/>
      </c>
      <c r="AF71" s="6">
        <f>IF('M03'!AG70&gt;0,'M03'!AG70+MAX(0,AE71-'M03'!H70)*IF(AND(AB71&lt;&gt;0,AC71&lt;&gt;0),AC71/AB71,'M03'!V70),AE71*IF(AND(AB71&lt;&gt;0,AC71&lt;&gt;0),AC71/AB71,'M03'!V70))</f>
        <v/>
      </c>
      <c r="AG71" s="7">
        <f>IFERROR(AF71/AE71,0)</f>
        <v/>
      </c>
      <c r="AH71" s="6">
        <f>-'M03'!S70</f>
        <v/>
      </c>
      <c r="AI71" s="6">
        <f>AC71+AF71-AL71</f>
        <v/>
      </c>
      <c r="AJ71" s="7">
        <f>IFERROR(AI71/AH71,0)</f>
        <v/>
      </c>
      <c r="AK71" s="6">
        <f>'M03'!T70</f>
        <v/>
      </c>
      <c r="AL71" s="6">
        <f>'M03'!U70</f>
        <v/>
      </c>
      <c r="AM71" s="7">
        <f>IFERROR(AL71/AK71,0)</f>
        <v/>
      </c>
      <c r="AN71" s="6">
        <f>'M04'!E70</f>
        <v/>
      </c>
      <c r="AO71" s="6">
        <f>'M04'!F70</f>
        <v/>
      </c>
      <c r="AP71" s="7">
        <f>IFERROR(AO71/AN71,0)</f>
        <v/>
      </c>
      <c r="AQ71" s="6">
        <f>'M04'!M70</f>
        <v/>
      </c>
      <c r="AR71" s="6">
        <f>IF('M04'!AG70&gt;0,'M04'!AG70+MAX(0,AQ71-'M04'!H70)*IF(AND(AN71&lt;&gt;0,AO71&lt;&gt;0),AO71/AN71,'M04'!V70),AQ71*IF(AND(AN71&lt;&gt;0,AO71&lt;&gt;0),AO71/AN71,'M04'!V70))</f>
        <v/>
      </c>
      <c r="AS71" s="7">
        <f>IFERROR(AR71/AQ71,0)</f>
        <v/>
      </c>
      <c r="AT71" s="6">
        <f>-'M04'!S70</f>
        <v/>
      </c>
      <c r="AU71" s="6">
        <f>AO71+AR71-AX71</f>
        <v/>
      </c>
      <c r="AV71" s="7">
        <f>IFERROR(AU71/AT71,0)</f>
        <v/>
      </c>
      <c r="AW71" s="6">
        <f>'M04'!T70</f>
        <v/>
      </c>
      <c r="AX71" s="6">
        <f>'M04'!U70</f>
        <v/>
      </c>
      <c r="AY71" s="7">
        <f>IFERROR(AX71/AW71,0)</f>
        <v/>
      </c>
      <c r="AZ71" s="6">
        <f>'M05'!E70</f>
        <v/>
      </c>
      <c r="BA71" s="6">
        <f>'M05'!F70</f>
        <v/>
      </c>
      <c r="BB71" s="7">
        <f>IFERROR(BA71/AZ71,0)</f>
        <v/>
      </c>
      <c r="BC71" s="6">
        <f>'M05'!M70</f>
        <v/>
      </c>
      <c r="BD71" s="6">
        <f>IF('M05'!AG70&gt;0,'M05'!AG70+MAX(0,BC71-'M05'!H70)*IF(AND(AZ71&lt;&gt;0,BA71&lt;&gt;0),BA71/AZ71,'M05'!V70),BC71*IF(AND(AZ71&lt;&gt;0,BA71&lt;&gt;0),BA71/AZ71,'M05'!V70))</f>
        <v/>
      </c>
      <c r="BE71" s="7">
        <f>IFERROR(BD71/BC71,0)</f>
        <v/>
      </c>
      <c r="BF71" s="6">
        <f>-'M05'!S70</f>
        <v/>
      </c>
      <c r="BG71" s="6">
        <f>BA71+BD71-BJ71</f>
        <v/>
      </c>
      <c r="BH71" s="7">
        <f>IFERROR(BG71/BF71,0)</f>
        <v/>
      </c>
      <c r="BI71" s="6">
        <f>'M05'!T70</f>
        <v/>
      </c>
      <c r="BJ71" s="6">
        <f>'M05'!U70</f>
        <v/>
      </c>
      <c r="BK71" s="7">
        <f>IFERROR(BJ71/BI71,0)</f>
        <v/>
      </c>
      <c r="BL71" s="6">
        <f>'M06'!E70</f>
        <v/>
      </c>
      <c r="BM71" s="6">
        <f>'M06'!F70</f>
        <v/>
      </c>
      <c r="BN71" s="7">
        <f>IFERROR(BM71/BL71,0)</f>
        <v/>
      </c>
      <c r="BO71" s="6">
        <f>'M06'!M70</f>
        <v/>
      </c>
      <c r="BP71" s="6">
        <f>IF('M06'!AG70&gt;0,'M06'!AG70+MAX(0,BO71-'M06'!H70)*IF(AND(BL71&lt;&gt;0,BM71&lt;&gt;0),BM71/BL71,'M06'!V70),BO71*IF(AND(BL71&lt;&gt;0,BM71&lt;&gt;0),BM71/BL71,'M06'!V70))</f>
        <v/>
      </c>
      <c r="BQ71" s="7">
        <f>IFERROR(BP71/BO71,0)</f>
        <v/>
      </c>
      <c r="BR71" s="6">
        <f>-'M06'!S70</f>
        <v/>
      </c>
      <c r="BS71" s="6">
        <f>BM71+BP71-BV71</f>
        <v/>
      </c>
      <c r="BT71" s="7">
        <f>IFERROR(BS71/BR71,0)</f>
        <v/>
      </c>
      <c r="BU71" s="6">
        <f>'M06'!T70</f>
        <v/>
      </c>
      <c r="BV71" s="6">
        <f>'M06'!U70</f>
        <v/>
      </c>
      <c r="BW71" s="7">
        <f>IFERROR(BV71/BU71,0)</f>
        <v/>
      </c>
      <c r="BX71" s="6">
        <f>'M07'!E70</f>
        <v/>
      </c>
      <c r="BY71" s="6">
        <f>'M07'!F70</f>
        <v/>
      </c>
      <c r="BZ71" s="7">
        <f>IFERROR(BY71/BX71,0)</f>
        <v/>
      </c>
      <c r="CA71" s="6">
        <f>'M07'!M70</f>
        <v/>
      </c>
      <c r="CB71" s="6">
        <f>IF('M07'!AG70&gt;0,'M07'!AG70+MAX(0,CA71-'M07'!H70)*IF(AND(BX71&lt;&gt;0,BY71&lt;&gt;0),BY71/BX71,'M07'!V70),CA71*IF(AND(BX71&lt;&gt;0,BY71&lt;&gt;0),BY71/BX71,'M07'!V70))</f>
        <v/>
      </c>
      <c r="CC71" s="7">
        <f>IFERROR(CB71/CA71,0)</f>
        <v/>
      </c>
      <c r="CD71" s="6">
        <f>-'M07'!S70</f>
        <v/>
      </c>
      <c r="CE71" s="6">
        <f>BY71+CB71-CH71</f>
        <v/>
      </c>
      <c r="CF71" s="7">
        <f>IFERROR(CE71/CD71,0)</f>
        <v/>
      </c>
      <c r="CG71" s="6">
        <f>'M07'!T70</f>
        <v/>
      </c>
      <c r="CH71" s="6">
        <f>'M07'!U70</f>
        <v/>
      </c>
      <c r="CI71" s="7">
        <f>IFERROR(CH71/CG71,0)</f>
        <v/>
      </c>
      <c r="CJ71" s="6">
        <f>'M08'!E70</f>
        <v/>
      </c>
      <c r="CK71" s="6">
        <f>'M08'!F70</f>
        <v/>
      </c>
      <c r="CL71" s="7">
        <f>IFERROR(CK71/CJ71,0)</f>
        <v/>
      </c>
      <c r="CM71" s="6">
        <f>'M08'!M70</f>
        <v/>
      </c>
      <c r="CN71" s="6">
        <f>IF('M08'!AG70&gt;0,'M08'!AG70+MAX(0,CM71-'M08'!H70)*IF(AND(CJ71&lt;&gt;0,CK71&lt;&gt;0),CK71/CJ71,'M08'!V70),CM71*IF(AND(CJ71&lt;&gt;0,CK71&lt;&gt;0),CK71/CJ71,'M08'!V70))</f>
        <v/>
      </c>
      <c r="CO71" s="7">
        <f>IFERROR(CN71/CM71,0)</f>
        <v/>
      </c>
      <c r="CP71" s="6">
        <f>-'M08'!S70</f>
        <v/>
      </c>
      <c r="CQ71" s="6">
        <f>CK71+CN71-CT71</f>
        <v/>
      </c>
      <c r="CR71" s="7">
        <f>IFERROR(CQ71/CP71,0)</f>
        <v/>
      </c>
      <c r="CS71" s="6">
        <f>'M08'!T70</f>
        <v/>
      </c>
      <c r="CT71" s="6">
        <f>'M08'!U70</f>
        <v/>
      </c>
      <c r="CU71" s="7">
        <f>IFERROR(CT71/CS71,0)</f>
        <v/>
      </c>
      <c r="CV71" s="6">
        <f>'M09'!E70</f>
        <v/>
      </c>
      <c r="CW71" s="6">
        <f>'M09'!F70</f>
        <v/>
      </c>
      <c r="CX71" s="7">
        <f>IFERROR(CW71/CV71,0)</f>
        <v/>
      </c>
      <c r="CY71" s="6">
        <f>'M09'!M70</f>
        <v/>
      </c>
      <c r="CZ71" s="6">
        <f>IF('M09'!AG70&gt;0,'M09'!AG70+MAX(0,CY71-'M09'!H70)*IF(AND(CV71&lt;&gt;0,CW71&lt;&gt;0),CW71/CV71,'M09'!V70),CY71*IF(AND(CV71&lt;&gt;0,CW71&lt;&gt;0),CW71/CV71,'M09'!V70))</f>
        <v/>
      </c>
      <c r="DA71" s="7">
        <f>IFERROR(CZ71/CY71,0)</f>
        <v/>
      </c>
      <c r="DB71" s="6">
        <f>-'M09'!S70</f>
        <v/>
      </c>
      <c r="DC71" s="6">
        <f>CW71+CZ71-DF71</f>
        <v/>
      </c>
      <c r="DD71" s="7">
        <f>IFERROR(DC71/DB71,0)</f>
        <v/>
      </c>
      <c r="DE71" s="6">
        <f>'M09'!T70</f>
        <v/>
      </c>
      <c r="DF71" s="6">
        <f>'M09'!U70</f>
        <v/>
      </c>
      <c r="DG71" s="7">
        <f>IFERROR(DF71/DE71,0)</f>
        <v/>
      </c>
      <c r="DH71" s="6">
        <f>SUM(J71,V71,AH71,AT71,BF71,BR71,CD71,CP71,DB71)</f>
        <v/>
      </c>
      <c r="DI71" s="6">
        <f>SUM(K71,W71,AI71,AU71,BG71,BS71,CE71,CQ71,DC71)</f>
        <v/>
      </c>
      <c r="DJ71" s="6">
        <f>DH71/9</f>
        <v/>
      </c>
      <c r="DK71" s="6">
        <f>DI71/9</f>
        <v/>
      </c>
      <c r="DL71" s="7">
        <f>IFERROR(DI71/DH71,0)</f>
        <v/>
      </c>
      <c r="DM71" s="7">
        <f>'M09'!V70</f>
        <v/>
      </c>
      <c r="DN71" s="8">
        <f>IFERROR(DL71/DM71-1,0)</f>
        <v/>
      </c>
      <c r="DO71" s="6">
        <f>'M09'!AD70</f>
        <v/>
      </c>
      <c r="DP71" s="6">
        <f>DJ71-DO71</f>
        <v/>
      </c>
      <c r="DQ71" s="9">
        <f>COUNTIF(J71,"&gt;0")+COUNTIF(V71,"&gt;0")+COUNTIF(AH71,"&gt;0")+COUNTIF(AT71,"&gt;0")+COUNTIF(BF71,"&gt;0")+COUNTIF(BR71,"&gt;0")+COUNTIF(CD71,"&gt;0")+COUNTIF(CP71,"&gt;0")+COUNTIF(DB71,"&gt;0")</f>
        <v/>
      </c>
      <c r="DR71" s="6">
        <f>DE71</f>
        <v/>
      </c>
      <c r="DS71" s="10">
        <f>IFERROR(DR71/DJ71,0)</f>
        <v/>
      </c>
      <c r="DT71" s="6">
        <f>D71+SUM(G71,S71,AE71,AQ71,BC71,BO71,CA71,CM71,CY71)-SUM(J71,V71,AH71,AT71,BF71,BR71,CD71,CP71,DB71)-DE71</f>
        <v/>
      </c>
    </row>
    <row r="72">
      <c r="A72">
        <f>'M01'!C71</f>
        <v/>
      </c>
      <c r="B72">
        <f>'M01'!D71</f>
        <v/>
      </c>
      <c r="C72">
        <f>'M01'!A71</f>
        <v/>
      </c>
      <c r="D72" s="6">
        <f>'M01'!E71</f>
        <v/>
      </c>
      <c r="E72" s="6">
        <f>'M01'!F71</f>
        <v/>
      </c>
      <c r="F72" s="7">
        <f>IFERROR(E72/D72,0)</f>
        <v/>
      </c>
      <c r="G72" s="6">
        <f>'M01'!M71</f>
        <v/>
      </c>
      <c r="H72" s="6">
        <f>IF('M01'!AG71&gt;0,'M01'!AG71+MAX(0,G72-'M01'!H71)*IF(AND(D72&lt;&gt;0,E72&lt;&gt;0),E72/D72,'M01'!V71),G72*IF(AND(D72&lt;&gt;0,E72&lt;&gt;0),E72/D72,'M01'!V71))</f>
        <v/>
      </c>
      <c r="I72" s="7">
        <f>IFERROR(H72/G72,0)</f>
        <v/>
      </c>
      <c r="J72" s="6">
        <f>-'M01'!S71</f>
        <v/>
      </c>
      <c r="K72" s="6">
        <f>E72+H72-N72</f>
        <v/>
      </c>
      <c r="L72" s="7">
        <f>IFERROR(K72/J72,0)</f>
        <v/>
      </c>
      <c r="M72" s="6">
        <f>'M01'!T71</f>
        <v/>
      </c>
      <c r="N72" s="6">
        <f>'M01'!U71</f>
        <v/>
      </c>
      <c r="O72" s="7">
        <f>IFERROR(N72/M72,0)</f>
        <v/>
      </c>
      <c r="P72" s="6">
        <f>'M02'!E71</f>
        <v/>
      </c>
      <c r="Q72" s="6">
        <f>'M02'!F71</f>
        <v/>
      </c>
      <c r="R72" s="7">
        <f>IFERROR(Q72/P72,0)</f>
        <v/>
      </c>
      <c r="S72" s="6">
        <f>'M02'!M71</f>
        <v/>
      </c>
      <c r="T72" s="6">
        <f>IF('M02'!AG71&gt;0,'M02'!AG71+MAX(0,S72-'M02'!H71)*IF(AND(P72&lt;&gt;0,Q72&lt;&gt;0),Q72/P72,'M02'!V71),S72*IF(AND(P72&lt;&gt;0,Q72&lt;&gt;0),Q72/P72,'M02'!V71))</f>
        <v/>
      </c>
      <c r="U72" s="7">
        <f>IFERROR(T72/S72,0)</f>
        <v/>
      </c>
      <c r="V72" s="6">
        <f>-'M02'!S71</f>
        <v/>
      </c>
      <c r="W72" s="6">
        <f>Q72+T72-Z72</f>
        <v/>
      </c>
      <c r="X72" s="7">
        <f>IFERROR(W72/V72,0)</f>
        <v/>
      </c>
      <c r="Y72" s="6">
        <f>'M02'!T71</f>
        <v/>
      </c>
      <c r="Z72" s="6">
        <f>'M02'!U71</f>
        <v/>
      </c>
      <c r="AA72" s="7">
        <f>IFERROR(Z72/Y72,0)</f>
        <v/>
      </c>
      <c r="AB72" s="6">
        <f>'M03'!E71</f>
        <v/>
      </c>
      <c r="AC72" s="6">
        <f>'M03'!F71</f>
        <v/>
      </c>
      <c r="AD72" s="7">
        <f>IFERROR(AC72/AB72,0)</f>
        <v/>
      </c>
      <c r="AE72" s="6">
        <f>'M03'!M71</f>
        <v/>
      </c>
      <c r="AF72" s="6">
        <f>IF('M03'!AG71&gt;0,'M03'!AG71+MAX(0,AE72-'M03'!H71)*IF(AND(AB72&lt;&gt;0,AC72&lt;&gt;0),AC72/AB72,'M03'!V71),AE72*IF(AND(AB72&lt;&gt;0,AC72&lt;&gt;0),AC72/AB72,'M03'!V71))</f>
        <v/>
      </c>
      <c r="AG72" s="7">
        <f>IFERROR(AF72/AE72,0)</f>
        <v/>
      </c>
      <c r="AH72" s="6">
        <f>-'M03'!S71</f>
        <v/>
      </c>
      <c r="AI72" s="6">
        <f>AC72+AF72-AL72</f>
        <v/>
      </c>
      <c r="AJ72" s="7">
        <f>IFERROR(AI72/AH72,0)</f>
        <v/>
      </c>
      <c r="AK72" s="6">
        <f>'M03'!T71</f>
        <v/>
      </c>
      <c r="AL72" s="6">
        <f>'M03'!U71</f>
        <v/>
      </c>
      <c r="AM72" s="7">
        <f>IFERROR(AL72/AK72,0)</f>
        <v/>
      </c>
      <c r="AN72" s="6">
        <f>'M04'!E71</f>
        <v/>
      </c>
      <c r="AO72" s="6">
        <f>'M04'!F71</f>
        <v/>
      </c>
      <c r="AP72" s="7">
        <f>IFERROR(AO72/AN72,0)</f>
        <v/>
      </c>
      <c r="AQ72" s="6">
        <f>'M04'!M71</f>
        <v/>
      </c>
      <c r="AR72" s="6">
        <f>IF('M04'!AG71&gt;0,'M04'!AG71+MAX(0,AQ72-'M04'!H71)*IF(AND(AN72&lt;&gt;0,AO72&lt;&gt;0),AO72/AN72,'M04'!V71),AQ72*IF(AND(AN72&lt;&gt;0,AO72&lt;&gt;0),AO72/AN72,'M04'!V71))</f>
        <v/>
      </c>
      <c r="AS72" s="7">
        <f>IFERROR(AR72/AQ72,0)</f>
        <v/>
      </c>
      <c r="AT72" s="6">
        <f>-'M04'!S71</f>
        <v/>
      </c>
      <c r="AU72" s="6">
        <f>AO72+AR72-AX72</f>
        <v/>
      </c>
      <c r="AV72" s="7">
        <f>IFERROR(AU72/AT72,0)</f>
        <v/>
      </c>
      <c r="AW72" s="6">
        <f>'M04'!T71</f>
        <v/>
      </c>
      <c r="AX72" s="6">
        <f>'M04'!U71</f>
        <v/>
      </c>
      <c r="AY72" s="7">
        <f>IFERROR(AX72/AW72,0)</f>
        <v/>
      </c>
      <c r="AZ72" s="6">
        <f>'M05'!E71</f>
        <v/>
      </c>
      <c r="BA72" s="6">
        <f>'M05'!F71</f>
        <v/>
      </c>
      <c r="BB72" s="7">
        <f>IFERROR(BA72/AZ72,0)</f>
        <v/>
      </c>
      <c r="BC72" s="6">
        <f>'M05'!M71</f>
        <v/>
      </c>
      <c r="BD72" s="6">
        <f>IF('M05'!AG71&gt;0,'M05'!AG71+MAX(0,BC72-'M05'!H71)*IF(AND(AZ72&lt;&gt;0,BA72&lt;&gt;0),BA72/AZ72,'M05'!V71),BC72*IF(AND(AZ72&lt;&gt;0,BA72&lt;&gt;0),BA72/AZ72,'M05'!V71))</f>
        <v/>
      </c>
      <c r="BE72" s="7">
        <f>IFERROR(BD72/BC72,0)</f>
        <v/>
      </c>
      <c r="BF72" s="6">
        <f>-'M05'!S71</f>
        <v/>
      </c>
      <c r="BG72" s="6">
        <f>BA72+BD72-BJ72</f>
        <v/>
      </c>
      <c r="BH72" s="7">
        <f>IFERROR(BG72/BF72,0)</f>
        <v/>
      </c>
      <c r="BI72" s="6">
        <f>'M05'!T71</f>
        <v/>
      </c>
      <c r="BJ72" s="6">
        <f>'M05'!U71</f>
        <v/>
      </c>
      <c r="BK72" s="7">
        <f>IFERROR(BJ72/BI72,0)</f>
        <v/>
      </c>
      <c r="BL72" s="6">
        <f>'M06'!E71</f>
        <v/>
      </c>
      <c r="BM72" s="6">
        <f>'M06'!F71</f>
        <v/>
      </c>
      <c r="BN72" s="7">
        <f>IFERROR(BM72/BL72,0)</f>
        <v/>
      </c>
      <c r="BO72" s="6">
        <f>'M06'!M71</f>
        <v/>
      </c>
      <c r="BP72" s="6">
        <f>IF('M06'!AG71&gt;0,'M06'!AG71+MAX(0,BO72-'M06'!H71)*IF(AND(BL72&lt;&gt;0,BM72&lt;&gt;0),BM72/BL72,'M06'!V71),BO72*IF(AND(BL72&lt;&gt;0,BM72&lt;&gt;0),BM72/BL72,'M06'!V71))</f>
        <v/>
      </c>
      <c r="BQ72" s="7">
        <f>IFERROR(BP72/BO72,0)</f>
        <v/>
      </c>
      <c r="BR72" s="6">
        <f>-'M06'!S71</f>
        <v/>
      </c>
      <c r="BS72" s="6">
        <f>BM72+BP72-BV72</f>
        <v/>
      </c>
      <c r="BT72" s="7">
        <f>IFERROR(BS72/BR72,0)</f>
        <v/>
      </c>
      <c r="BU72" s="6">
        <f>'M06'!T71</f>
        <v/>
      </c>
      <c r="BV72" s="6">
        <f>'M06'!U71</f>
        <v/>
      </c>
      <c r="BW72" s="7">
        <f>IFERROR(BV72/BU72,0)</f>
        <v/>
      </c>
      <c r="BX72" s="6">
        <f>'M07'!E71</f>
        <v/>
      </c>
      <c r="BY72" s="6">
        <f>'M07'!F71</f>
        <v/>
      </c>
      <c r="BZ72" s="7">
        <f>IFERROR(BY72/BX72,0)</f>
        <v/>
      </c>
      <c r="CA72" s="6">
        <f>'M07'!M71</f>
        <v/>
      </c>
      <c r="CB72" s="6">
        <f>IF('M07'!AG71&gt;0,'M07'!AG71+MAX(0,CA72-'M07'!H71)*IF(AND(BX72&lt;&gt;0,BY72&lt;&gt;0),BY72/BX72,'M07'!V71),CA72*IF(AND(BX72&lt;&gt;0,BY72&lt;&gt;0),BY72/BX72,'M07'!V71))</f>
        <v/>
      </c>
      <c r="CC72" s="7">
        <f>IFERROR(CB72/CA72,0)</f>
        <v/>
      </c>
      <c r="CD72" s="6">
        <f>-'M07'!S71</f>
        <v/>
      </c>
      <c r="CE72" s="6">
        <f>BY72+CB72-CH72</f>
        <v/>
      </c>
      <c r="CF72" s="7">
        <f>IFERROR(CE72/CD72,0)</f>
        <v/>
      </c>
      <c r="CG72" s="6">
        <f>'M07'!T71</f>
        <v/>
      </c>
      <c r="CH72" s="6">
        <f>'M07'!U71</f>
        <v/>
      </c>
      <c r="CI72" s="7">
        <f>IFERROR(CH72/CG72,0)</f>
        <v/>
      </c>
      <c r="CJ72" s="6">
        <f>'M08'!E71</f>
        <v/>
      </c>
      <c r="CK72" s="6">
        <f>'M08'!F71</f>
        <v/>
      </c>
      <c r="CL72" s="7">
        <f>IFERROR(CK72/CJ72,0)</f>
        <v/>
      </c>
      <c r="CM72" s="6">
        <f>'M08'!M71</f>
        <v/>
      </c>
      <c r="CN72" s="6">
        <f>IF('M08'!AG71&gt;0,'M08'!AG71+MAX(0,CM72-'M08'!H71)*IF(AND(CJ72&lt;&gt;0,CK72&lt;&gt;0),CK72/CJ72,'M08'!V71),CM72*IF(AND(CJ72&lt;&gt;0,CK72&lt;&gt;0),CK72/CJ72,'M08'!V71))</f>
        <v/>
      </c>
      <c r="CO72" s="7">
        <f>IFERROR(CN72/CM72,0)</f>
        <v/>
      </c>
      <c r="CP72" s="6">
        <f>-'M08'!S71</f>
        <v/>
      </c>
      <c r="CQ72" s="6">
        <f>CK72+CN72-CT72</f>
        <v/>
      </c>
      <c r="CR72" s="7">
        <f>IFERROR(CQ72/CP72,0)</f>
        <v/>
      </c>
      <c r="CS72" s="6">
        <f>'M08'!T71</f>
        <v/>
      </c>
      <c r="CT72" s="6">
        <f>'M08'!U71</f>
        <v/>
      </c>
      <c r="CU72" s="7">
        <f>IFERROR(CT72/CS72,0)</f>
        <v/>
      </c>
      <c r="CV72" s="6">
        <f>'M09'!E71</f>
        <v/>
      </c>
      <c r="CW72" s="6">
        <f>'M09'!F71</f>
        <v/>
      </c>
      <c r="CX72" s="7">
        <f>IFERROR(CW72/CV72,0)</f>
        <v/>
      </c>
      <c r="CY72" s="6">
        <f>'M09'!M71</f>
        <v/>
      </c>
      <c r="CZ72" s="6">
        <f>IF('M09'!AG71&gt;0,'M09'!AG71+MAX(0,CY72-'M09'!H71)*IF(AND(CV72&lt;&gt;0,CW72&lt;&gt;0),CW72/CV72,'M09'!V71),CY72*IF(AND(CV72&lt;&gt;0,CW72&lt;&gt;0),CW72/CV72,'M09'!V71))</f>
        <v/>
      </c>
      <c r="DA72" s="7">
        <f>IFERROR(CZ72/CY72,0)</f>
        <v/>
      </c>
      <c r="DB72" s="6">
        <f>-'M09'!S71</f>
        <v/>
      </c>
      <c r="DC72" s="6">
        <f>CW72+CZ72-DF72</f>
        <v/>
      </c>
      <c r="DD72" s="7">
        <f>IFERROR(DC72/DB72,0)</f>
        <v/>
      </c>
      <c r="DE72" s="6">
        <f>'M09'!T71</f>
        <v/>
      </c>
      <c r="DF72" s="6">
        <f>'M09'!U71</f>
        <v/>
      </c>
      <c r="DG72" s="7">
        <f>IFERROR(DF72/DE72,0)</f>
        <v/>
      </c>
      <c r="DH72" s="6">
        <f>SUM(J72,V72,AH72,AT72,BF72,BR72,CD72,CP72,DB72)</f>
        <v/>
      </c>
      <c r="DI72" s="6">
        <f>SUM(K72,W72,AI72,AU72,BG72,BS72,CE72,CQ72,DC72)</f>
        <v/>
      </c>
      <c r="DJ72" s="6">
        <f>DH72/9</f>
        <v/>
      </c>
      <c r="DK72" s="6">
        <f>DI72/9</f>
        <v/>
      </c>
      <c r="DL72" s="7">
        <f>IFERROR(DI72/DH72,0)</f>
        <v/>
      </c>
      <c r="DM72" s="7">
        <f>'M09'!V71</f>
        <v/>
      </c>
      <c r="DN72" s="8">
        <f>IFERROR(DL72/DM72-1,0)</f>
        <v/>
      </c>
      <c r="DO72" s="6">
        <f>'M09'!AD71</f>
        <v/>
      </c>
      <c r="DP72" s="6">
        <f>DJ72-DO72</f>
        <v/>
      </c>
      <c r="DQ72" s="9">
        <f>COUNTIF(J72,"&gt;0")+COUNTIF(V72,"&gt;0")+COUNTIF(AH72,"&gt;0")+COUNTIF(AT72,"&gt;0")+COUNTIF(BF72,"&gt;0")+COUNTIF(BR72,"&gt;0")+COUNTIF(CD72,"&gt;0")+COUNTIF(CP72,"&gt;0")+COUNTIF(DB72,"&gt;0")</f>
        <v/>
      </c>
      <c r="DR72" s="6">
        <f>DE72</f>
        <v/>
      </c>
      <c r="DS72" s="10">
        <f>IFERROR(DR72/DJ72,0)</f>
        <v/>
      </c>
      <c r="DT72" s="6">
        <f>D72+SUM(G72,S72,AE72,AQ72,BC72,BO72,CA72,CM72,CY72)-SUM(J72,V72,AH72,AT72,BF72,BR72,CD72,CP72,DB72)-DE72</f>
        <v/>
      </c>
    </row>
    <row r="73">
      <c r="A73">
        <f>'M01'!C72</f>
        <v/>
      </c>
      <c r="B73">
        <f>'M01'!D72</f>
        <v/>
      </c>
      <c r="C73">
        <f>'M01'!A72</f>
        <v/>
      </c>
      <c r="D73" s="6">
        <f>'M01'!E72</f>
        <v/>
      </c>
      <c r="E73" s="6">
        <f>'M01'!F72</f>
        <v/>
      </c>
      <c r="F73" s="7">
        <f>IFERROR(E73/D73,0)</f>
        <v/>
      </c>
      <c r="G73" s="6">
        <f>'M01'!M72</f>
        <v/>
      </c>
      <c r="H73" s="6">
        <f>IF('M01'!AG72&gt;0,'M01'!AG72+MAX(0,G73-'M01'!H72)*IF(AND(D73&lt;&gt;0,E73&lt;&gt;0),E73/D73,'M01'!V72),G73*IF(AND(D73&lt;&gt;0,E73&lt;&gt;0),E73/D73,'M01'!V72))</f>
        <v/>
      </c>
      <c r="I73" s="7">
        <f>IFERROR(H73/G73,0)</f>
        <v/>
      </c>
      <c r="J73" s="6">
        <f>-'M01'!S72</f>
        <v/>
      </c>
      <c r="K73" s="6">
        <f>E73+H73-N73</f>
        <v/>
      </c>
      <c r="L73" s="7">
        <f>IFERROR(K73/J73,0)</f>
        <v/>
      </c>
      <c r="M73" s="6">
        <f>'M01'!T72</f>
        <v/>
      </c>
      <c r="N73" s="6">
        <f>'M01'!U72</f>
        <v/>
      </c>
      <c r="O73" s="7">
        <f>IFERROR(N73/M73,0)</f>
        <v/>
      </c>
      <c r="P73" s="6">
        <f>'M02'!E72</f>
        <v/>
      </c>
      <c r="Q73" s="6">
        <f>'M02'!F72</f>
        <v/>
      </c>
      <c r="R73" s="7">
        <f>IFERROR(Q73/P73,0)</f>
        <v/>
      </c>
      <c r="S73" s="6">
        <f>'M02'!M72</f>
        <v/>
      </c>
      <c r="T73" s="6">
        <f>IF('M02'!AG72&gt;0,'M02'!AG72+MAX(0,S73-'M02'!H72)*IF(AND(P73&lt;&gt;0,Q73&lt;&gt;0),Q73/P73,'M02'!V72),S73*IF(AND(P73&lt;&gt;0,Q73&lt;&gt;0),Q73/P73,'M02'!V72))</f>
        <v/>
      </c>
      <c r="U73" s="7">
        <f>IFERROR(T73/S73,0)</f>
        <v/>
      </c>
      <c r="V73" s="6">
        <f>-'M02'!S72</f>
        <v/>
      </c>
      <c r="W73" s="6">
        <f>Q73+T73-Z73</f>
        <v/>
      </c>
      <c r="X73" s="7">
        <f>IFERROR(W73/V73,0)</f>
        <v/>
      </c>
      <c r="Y73" s="6">
        <f>'M02'!T72</f>
        <v/>
      </c>
      <c r="Z73" s="6">
        <f>'M02'!U72</f>
        <v/>
      </c>
      <c r="AA73" s="7">
        <f>IFERROR(Z73/Y73,0)</f>
        <v/>
      </c>
      <c r="AB73" s="6">
        <f>'M03'!E72</f>
        <v/>
      </c>
      <c r="AC73" s="6">
        <f>'M03'!F72</f>
        <v/>
      </c>
      <c r="AD73" s="7">
        <f>IFERROR(AC73/AB73,0)</f>
        <v/>
      </c>
      <c r="AE73" s="6">
        <f>'M03'!M72</f>
        <v/>
      </c>
      <c r="AF73" s="6">
        <f>IF('M03'!AG72&gt;0,'M03'!AG72+MAX(0,AE73-'M03'!H72)*IF(AND(AB73&lt;&gt;0,AC73&lt;&gt;0),AC73/AB73,'M03'!V72),AE73*IF(AND(AB73&lt;&gt;0,AC73&lt;&gt;0),AC73/AB73,'M03'!V72))</f>
        <v/>
      </c>
      <c r="AG73" s="7">
        <f>IFERROR(AF73/AE73,0)</f>
        <v/>
      </c>
      <c r="AH73" s="6">
        <f>-'M03'!S72</f>
        <v/>
      </c>
      <c r="AI73" s="6">
        <f>AC73+AF73-AL73</f>
        <v/>
      </c>
      <c r="AJ73" s="7">
        <f>IFERROR(AI73/AH73,0)</f>
        <v/>
      </c>
      <c r="AK73" s="6">
        <f>'M03'!T72</f>
        <v/>
      </c>
      <c r="AL73" s="6">
        <f>'M03'!U72</f>
        <v/>
      </c>
      <c r="AM73" s="7">
        <f>IFERROR(AL73/AK73,0)</f>
        <v/>
      </c>
      <c r="AN73" s="6">
        <f>'M04'!E72</f>
        <v/>
      </c>
      <c r="AO73" s="6">
        <f>'M04'!F72</f>
        <v/>
      </c>
      <c r="AP73" s="7">
        <f>IFERROR(AO73/AN73,0)</f>
        <v/>
      </c>
      <c r="AQ73" s="6">
        <f>'M04'!M72</f>
        <v/>
      </c>
      <c r="AR73" s="6">
        <f>IF('M04'!AG72&gt;0,'M04'!AG72+MAX(0,AQ73-'M04'!H72)*IF(AND(AN73&lt;&gt;0,AO73&lt;&gt;0),AO73/AN73,'M04'!V72),AQ73*IF(AND(AN73&lt;&gt;0,AO73&lt;&gt;0),AO73/AN73,'M04'!V72))</f>
        <v/>
      </c>
      <c r="AS73" s="7">
        <f>IFERROR(AR73/AQ73,0)</f>
        <v/>
      </c>
      <c r="AT73" s="6">
        <f>-'M04'!S72</f>
        <v/>
      </c>
      <c r="AU73" s="6">
        <f>AO73+AR73-AX73</f>
        <v/>
      </c>
      <c r="AV73" s="7">
        <f>IFERROR(AU73/AT73,0)</f>
        <v/>
      </c>
      <c r="AW73" s="6">
        <f>'M04'!T72</f>
        <v/>
      </c>
      <c r="AX73" s="6">
        <f>'M04'!U72</f>
        <v/>
      </c>
      <c r="AY73" s="7">
        <f>IFERROR(AX73/AW73,0)</f>
        <v/>
      </c>
      <c r="AZ73" s="6">
        <f>'M05'!E72</f>
        <v/>
      </c>
      <c r="BA73" s="6">
        <f>'M05'!F72</f>
        <v/>
      </c>
      <c r="BB73" s="7">
        <f>IFERROR(BA73/AZ73,0)</f>
        <v/>
      </c>
      <c r="BC73" s="6">
        <f>'M05'!M72</f>
        <v/>
      </c>
      <c r="BD73" s="6">
        <f>IF('M05'!AG72&gt;0,'M05'!AG72+MAX(0,BC73-'M05'!H72)*IF(AND(AZ73&lt;&gt;0,BA73&lt;&gt;0),BA73/AZ73,'M05'!V72),BC73*IF(AND(AZ73&lt;&gt;0,BA73&lt;&gt;0),BA73/AZ73,'M05'!V72))</f>
        <v/>
      </c>
      <c r="BE73" s="7">
        <f>IFERROR(BD73/BC73,0)</f>
        <v/>
      </c>
      <c r="BF73" s="6">
        <f>-'M05'!S72</f>
        <v/>
      </c>
      <c r="BG73" s="6">
        <f>BA73+BD73-BJ73</f>
        <v/>
      </c>
      <c r="BH73" s="7">
        <f>IFERROR(BG73/BF73,0)</f>
        <v/>
      </c>
      <c r="BI73" s="6">
        <f>'M05'!T72</f>
        <v/>
      </c>
      <c r="BJ73" s="6">
        <f>'M05'!U72</f>
        <v/>
      </c>
      <c r="BK73" s="7">
        <f>IFERROR(BJ73/BI73,0)</f>
        <v/>
      </c>
      <c r="BL73" s="6">
        <f>'M06'!E72</f>
        <v/>
      </c>
      <c r="BM73" s="6">
        <f>'M06'!F72</f>
        <v/>
      </c>
      <c r="BN73" s="7">
        <f>IFERROR(BM73/BL73,0)</f>
        <v/>
      </c>
      <c r="BO73" s="6">
        <f>'M06'!M72</f>
        <v/>
      </c>
      <c r="BP73" s="6">
        <f>IF('M06'!AG72&gt;0,'M06'!AG72+MAX(0,BO73-'M06'!H72)*IF(AND(BL73&lt;&gt;0,BM73&lt;&gt;0),BM73/BL73,'M06'!V72),BO73*IF(AND(BL73&lt;&gt;0,BM73&lt;&gt;0),BM73/BL73,'M06'!V72))</f>
        <v/>
      </c>
      <c r="BQ73" s="7">
        <f>IFERROR(BP73/BO73,0)</f>
        <v/>
      </c>
      <c r="BR73" s="6">
        <f>-'M06'!S72</f>
        <v/>
      </c>
      <c r="BS73" s="6">
        <f>BM73+BP73-BV73</f>
        <v/>
      </c>
      <c r="BT73" s="7">
        <f>IFERROR(BS73/BR73,0)</f>
        <v/>
      </c>
      <c r="BU73" s="6">
        <f>'M06'!T72</f>
        <v/>
      </c>
      <c r="BV73" s="6">
        <f>'M06'!U72</f>
        <v/>
      </c>
      <c r="BW73" s="7">
        <f>IFERROR(BV73/BU73,0)</f>
        <v/>
      </c>
      <c r="BX73" s="6">
        <f>'M07'!E72</f>
        <v/>
      </c>
      <c r="BY73" s="6">
        <f>'M07'!F72</f>
        <v/>
      </c>
      <c r="BZ73" s="7">
        <f>IFERROR(BY73/BX73,0)</f>
        <v/>
      </c>
      <c r="CA73" s="6">
        <f>'M07'!M72</f>
        <v/>
      </c>
      <c r="CB73" s="6">
        <f>IF('M07'!AG72&gt;0,'M07'!AG72+MAX(0,CA73-'M07'!H72)*IF(AND(BX73&lt;&gt;0,BY73&lt;&gt;0),BY73/BX73,'M07'!V72),CA73*IF(AND(BX73&lt;&gt;0,BY73&lt;&gt;0),BY73/BX73,'M07'!V72))</f>
        <v/>
      </c>
      <c r="CC73" s="7">
        <f>IFERROR(CB73/CA73,0)</f>
        <v/>
      </c>
      <c r="CD73" s="6">
        <f>-'M07'!S72</f>
        <v/>
      </c>
      <c r="CE73" s="6">
        <f>BY73+CB73-CH73</f>
        <v/>
      </c>
      <c r="CF73" s="7">
        <f>IFERROR(CE73/CD73,0)</f>
        <v/>
      </c>
      <c r="CG73" s="6">
        <f>'M07'!T72</f>
        <v/>
      </c>
      <c r="CH73" s="6">
        <f>'M07'!U72</f>
        <v/>
      </c>
      <c r="CI73" s="7">
        <f>IFERROR(CH73/CG73,0)</f>
        <v/>
      </c>
      <c r="CJ73" s="6">
        <f>'M08'!E72</f>
        <v/>
      </c>
      <c r="CK73" s="6">
        <f>'M08'!F72</f>
        <v/>
      </c>
      <c r="CL73" s="7">
        <f>IFERROR(CK73/CJ73,0)</f>
        <v/>
      </c>
      <c r="CM73" s="6">
        <f>'M08'!M72</f>
        <v/>
      </c>
      <c r="CN73" s="6">
        <f>IF('M08'!AG72&gt;0,'M08'!AG72+MAX(0,CM73-'M08'!H72)*IF(AND(CJ73&lt;&gt;0,CK73&lt;&gt;0),CK73/CJ73,'M08'!V72),CM73*IF(AND(CJ73&lt;&gt;0,CK73&lt;&gt;0),CK73/CJ73,'M08'!V72))</f>
        <v/>
      </c>
      <c r="CO73" s="7">
        <f>IFERROR(CN73/CM73,0)</f>
        <v/>
      </c>
      <c r="CP73" s="6">
        <f>-'M08'!S72</f>
        <v/>
      </c>
      <c r="CQ73" s="6">
        <f>CK73+CN73-CT73</f>
        <v/>
      </c>
      <c r="CR73" s="7">
        <f>IFERROR(CQ73/CP73,0)</f>
        <v/>
      </c>
      <c r="CS73" s="6">
        <f>'M08'!T72</f>
        <v/>
      </c>
      <c r="CT73" s="6">
        <f>'M08'!U72</f>
        <v/>
      </c>
      <c r="CU73" s="7">
        <f>IFERROR(CT73/CS73,0)</f>
        <v/>
      </c>
      <c r="CV73" s="6">
        <f>'M09'!E72</f>
        <v/>
      </c>
      <c r="CW73" s="6">
        <f>'M09'!F72</f>
        <v/>
      </c>
      <c r="CX73" s="7">
        <f>IFERROR(CW73/CV73,0)</f>
        <v/>
      </c>
      <c r="CY73" s="6">
        <f>'M09'!M72</f>
        <v/>
      </c>
      <c r="CZ73" s="6">
        <f>IF('M09'!AG72&gt;0,'M09'!AG72+MAX(0,CY73-'M09'!H72)*IF(AND(CV73&lt;&gt;0,CW73&lt;&gt;0),CW73/CV73,'M09'!V72),CY73*IF(AND(CV73&lt;&gt;0,CW73&lt;&gt;0),CW73/CV73,'M09'!V72))</f>
        <v/>
      </c>
      <c r="DA73" s="7">
        <f>IFERROR(CZ73/CY73,0)</f>
        <v/>
      </c>
      <c r="DB73" s="6">
        <f>-'M09'!S72</f>
        <v/>
      </c>
      <c r="DC73" s="6">
        <f>CW73+CZ73-DF73</f>
        <v/>
      </c>
      <c r="DD73" s="7">
        <f>IFERROR(DC73/DB73,0)</f>
        <v/>
      </c>
      <c r="DE73" s="6">
        <f>'M09'!T72</f>
        <v/>
      </c>
      <c r="DF73" s="6">
        <f>'M09'!U72</f>
        <v/>
      </c>
      <c r="DG73" s="7">
        <f>IFERROR(DF73/DE73,0)</f>
        <v/>
      </c>
      <c r="DH73" s="6">
        <f>SUM(J73,V73,AH73,AT73,BF73,BR73,CD73,CP73,DB73)</f>
        <v/>
      </c>
      <c r="DI73" s="6">
        <f>SUM(K73,W73,AI73,AU73,BG73,BS73,CE73,CQ73,DC73)</f>
        <v/>
      </c>
      <c r="DJ73" s="6">
        <f>DH73/9</f>
        <v/>
      </c>
      <c r="DK73" s="6">
        <f>DI73/9</f>
        <v/>
      </c>
      <c r="DL73" s="7">
        <f>IFERROR(DI73/DH73,0)</f>
        <v/>
      </c>
      <c r="DM73" s="7">
        <f>'M09'!V72</f>
        <v/>
      </c>
      <c r="DN73" s="8">
        <f>IFERROR(DL73/DM73-1,0)</f>
        <v/>
      </c>
      <c r="DO73" s="6">
        <f>'M09'!AD72</f>
        <v/>
      </c>
      <c r="DP73" s="6">
        <f>DJ73-DO73</f>
        <v/>
      </c>
      <c r="DQ73" s="9">
        <f>COUNTIF(J73,"&gt;0")+COUNTIF(V73,"&gt;0")+COUNTIF(AH73,"&gt;0")+COUNTIF(AT73,"&gt;0")+COUNTIF(BF73,"&gt;0")+COUNTIF(BR73,"&gt;0")+COUNTIF(CD73,"&gt;0")+COUNTIF(CP73,"&gt;0")+COUNTIF(DB73,"&gt;0")</f>
        <v/>
      </c>
      <c r="DR73" s="6">
        <f>DE73</f>
        <v/>
      </c>
      <c r="DS73" s="10">
        <f>IFERROR(DR73/DJ73,0)</f>
        <v/>
      </c>
      <c r="DT73" s="6">
        <f>D73+SUM(G73,S73,AE73,AQ73,BC73,BO73,CA73,CM73,CY73)-SUM(J73,V73,AH73,AT73,BF73,BR73,CD73,CP73,DB73)-DE73</f>
        <v/>
      </c>
    </row>
    <row r="74">
      <c r="A74">
        <f>'M01'!C73</f>
        <v/>
      </c>
      <c r="B74">
        <f>'M01'!D73</f>
        <v/>
      </c>
      <c r="C74">
        <f>'M01'!A73</f>
        <v/>
      </c>
      <c r="D74" s="6">
        <f>'M01'!E73</f>
        <v/>
      </c>
      <c r="E74" s="6">
        <f>'M01'!F73</f>
        <v/>
      </c>
      <c r="F74" s="7">
        <f>IFERROR(E74/D74,0)</f>
        <v/>
      </c>
      <c r="G74" s="6">
        <f>'M01'!M73</f>
        <v/>
      </c>
      <c r="H74" s="6">
        <f>IF('M01'!AG73&gt;0,'M01'!AG73+MAX(0,G74-'M01'!H73)*IF(AND(D74&lt;&gt;0,E74&lt;&gt;0),E74/D74,'M01'!V73),G74*IF(AND(D74&lt;&gt;0,E74&lt;&gt;0),E74/D74,'M01'!V73))</f>
        <v/>
      </c>
      <c r="I74" s="7">
        <f>IFERROR(H74/G74,0)</f>
        <v/>
      </c>
      <c r="J74" s="6">
        <f>-'M01'!S73</f>
        <v/>
      </c>
      <c r="K74" s="6">
        <f>E74+H74-N74</f>
        <v/>
      </c>
      <c r="L74" s="7">
        <f>IFERROR(K74/J74,0)</f>
        <v/>
      </c>
      <c r="M74" s="6">
        <f>'M01'!T73</f>
        <v/>
      </c>
      <c r="N74" s="6">
        <f>'M01'!U73</f>
        <v/>
      </c>
      <c r="O74" s="7">
        <f>IFERROR(N74/M74,0)</f>
        <v/>
      </c>
      <c r="P74" s="6">
        <f>'M02'!E73</f>
        <v/>
      </c>
      <c r="Q74" s="6">
        <f>'M02'!F73</f>
        <v/>
      </c>
      <c r="R74" s="7">
        <f>IFERROR(Q74/P74,0)</f>
        <v/>
      </c>
      <c r="S74" s="6">
        <f>'M02'!M73</f>
        <v/>
      </c>
      <c r="T74" s="6">
        <f>IF('M02'!AG73&gt;0,'M02'!AG73+MAX(0,S74-'M02'!H73)*IF(AND(P74&lt;&gt;0,Q74&lt;&gt;0),Q74/P74,'M02'!V73),S74*IF(AND(P74&lt;&gt;0,Q74&lt;&gt;0),Q74/P74,'M02'!V73))</f>
        <v/>
      </c>
      <c r="U74" s="7">
        <f>IFERROR(T74/S74,0)</f>
        <v/>
      </c>
      <c r="V74" s="6">
        <f>-'M02'!S73</f>
        <v/>
      </c>
      <c r="W74" s="6">
        <f>Q74+T74-Z74</f>
        <v/>
      </c>
      <c r="X74" s="7">
        <f>IFERROR(W74/V74,0)</f>
        <v/>
      </c>
      <c r="Y74" s="6">
        <f>'M02'!T73</f>
        <v/>
      </c>
      <c r="Z74" s="6">
        <f>'M02'!U73</f>
        <v/>
      </c>
      <c r="AA74" s="7">
        <f>IFERROR(Z74/Y74,0)</f>
        <v/>
      </c>
      <c r="AB74" s="6">
        <f>'M03'!E73</f>
        <v/>
      </c>
      <c r="AC74" s="6">
        <f>'M03'!F73</f>
        <v/>
      </c>
      <c r="AD74" s="7">
        <f>IFERROR(AC74/AB74,0)</f>
        <v/>
      </c>
      <c r="AE74" s="6">
        <f>'M03'!M73</f>
        <v/>
      </c>
      <c r="AF74" s="6">
        <f>IF('M03'!AG73&gt;0,'M03'!AG73+MAX(0,AE74-'M03'!H73)*IF(AND(AB74&lt;&gt;0,AC74&lt;&gt;0),AC74/AB74,'M03'!V73),AE74*IF(AND(AB74&lt;&gt;0,AC74&lt;&gt;0),AC74/AB74,'M03'!V73))</f>
        <v/>
      </c>
      <c r="AG74" s="7">
        <f>IFERROR(AF74/AE74,0)</f>
        <v/>
      </c>
      <c r="AH74" s="6">
        <f>-'M03'!S73</f>
        <v/>
      </c>
      <c r="AI74" s="6">
        <f>AC74+AF74-AL74</f>
        <v/>
      </c>
      <c r="AJ74" s="7">
        <f>IFERROR(AI74/AH74,0)</f>
        <v/>
      </c>
      <c r="AK74" s="6">
        <f>'M03'!T73</f>
        <v/>
      </c>
      <c r="AL74" s="6">
        <f>'M03'!U73</f>
        <v/>
      </c>
      <c r="AM74" s="7">
        <f>IFERROR(AL74/AK74,0)</f>
        <v/>
      </c>
      <c r="AN74" s="6">
        <f>'M04'!E73</f>
        <v/>
      </c>
      <c r="AO74" s="6">
        <f>'M04'!F73</f>
        <v/>
      </c>
      <c r="AP74" s="7">
        <f>IFERROR(AO74/AN74,0)</f>
        <v/>
      </c>
      <c r="AQ74" s="6">
        <f>'M04'!M73</f>
        <v/>
      </c>
      <c r="AR74" s="6">
        <f>IF('M04'!AG73&gt;0,'M04'!AG73+MAX(0,AQ74-'M04'!H73)*IF(AND(AN74&lt;&gt;0,AO74&lt;&gt;0),AO74/AN74,'M04'!V73),AQ74*IF(AND(AN74&lt;&gt;0,AO74&lt;&gt;0),AO74/AN74,'M04'!V73))</f>
        <v/>
      </c>
      <c r="AS74" s="7">
        <f>IFERROR(AR74/AQ74,0)</f>
        <v/>
      </c>
      <c r="AT74" s="6">
        <f>-'M04'!S73</f>
        <v/>
      </c>
      <c r="AU74" s="6">
        <f>AO74+AR74-AX74</f>
        <v/>
      </c>
      <c r="AV74" s="7">
        <f>IFERROR(AU74/AT74,0)</f>
        <v/>
      </c>
      <c r="AW74" s="6">
        <f>'M04'!T73</f>
        <v/>
      </c>
      <c r="AX74" s="6">
        <f>'M04'!U73</f>
        <v/>
      </c>
      <c r="AY74" s="7">
        <f>IFERROR(AX74/AW74,0)</f>
        <v/>
      </c>
      <c r="AZ74" s="6">
        <f>'M05'!E73</f>
        <v/>
      </c>
      <c r="BA74" s="6">
        <f>'M05'!F73</f>
        <v/>
      </c>
      <c r="BB74" s="7">
        <f>IFERROR(BA74/AZ74,0)</f>
        <v/>
      </c>
      <c r="BC74" s="6">
        <f>'M05'!M73</f>
        <v/>
      </c>
      <c r="BD74" s="6">
        <f>IF('M05'!AG73&gt;0,'M05'!AG73+MAX(0,BC74-'M05'!H73)*IF(AND(AZ74&lt;&gt;0,BA74&lt;&gt;0),BA74/AZ74,'M05'!V73),BC74*IF(AND(AZ74&lt;&gt;0,BA74&lt;&gt;0),BA74/AZ74,'M05'!V73))</f>
        <v/>
      </c>
      <c r="BE74" s="7">
        <f>IFERROR(BD74/BC74,0)</f>
        <v/>
      </c>
      <c r="BF74" s="6">
        <f>-'M05'!S73</f>
        <v/>
      </c>
      <c r="BG74" s="6">
        <f>BA74+BD74-BJ74</f>
        <v/>
      </c>
      <c r="BH74" s="7">
        <f>IFERROR(BG74/BF74,0)</f>
        <v/>
      </c>
      <c r="BI74" s="6">
        <f>'M05'!T73</f>
        <v/>
      </c>
      <c r="BJ74" s="6">
        <f>'M05'!U73</f>
        <v/>
      </c>
      <c r="BK74" s="7">
        <f>IFERROR(BJ74/BI74,0)</f>
        <v/>
      </c>
      <c r="BL74" s="6">
        <f>'M06'!E73</f>
        <v/>
      </c>
      <c r="BM74" s="6">
        <f>'M06'!F73</f>
        <v/>
      </c>
      <c r="BN74" s="7">
        <f>IFERROR(BM74/BL74,0)</f>
        <v/>
      </c>
      <c r="BO74" s="6">
        <f>'M06'!M73</f>
        <v/>
      </c>
      <c r="BP74" s="6">
        <f>IF('M06'!AG73&gt;0,'M06'!AG73+MAX(0,BO74-'M06'!H73)*IF(AND(BL74&lt;&gt;0,BM74&lt;&gt;0),BM74/BL74,'M06'!V73),BO74*IF(AND(BL74&lt;&gt;0,BM74&lt;&gt;0),BM74/BL74,'M06'!V73))</f>
        <v/>
      </c>
      <c r="BQ74" s="7">
        <f>IFERROR(BP74/BO74,0)</f>
        <v/>
      </c>
      <c r="BR74" s="6">
        <f>-'M06'!S73</f>
        <v/>
      </c>
      <c r="BS74" s="6">
        <f>BM74+BP74-BV74</f>
        <v/>
      </c>
      <c r="BT74" s="7">
        <f>IFERROR(BS74/BR74,0)</f>
        <v/>
      </c>
      <c r="BU74" s="6">
        <f>'M06'!T73</f>
        <v/>
      </c>
      <c r="BV74" s="6">
        <f>'M06'!U73</f>
        <v/>
      </c>
      <c r="BW74" s="7">
        <f>IFERROR(BV74/BU74,0)</f>
        <v/>
      </c>
      <c r="BX74" s="6">
        <f>'M07'!E73</f>
        <v/>
      </c>
      <c r="BY74" s="6">
        <f>'M07'!F73</f>
        <v/>
      </c>
      <c r="BZ74" s="7">
        <f>IFERROR(BY74/BX74,0)</f>
        <v/>
      </c>
      <c r="CA74" s="6">
        <f>'M07'!M73</f>
        <v/>
      </c>
      <c r="CB74" s="6">
        <f>IF('M07'!AG73&gt;0,'M07'!AG73+MAX(0,CA74-'M07'!H73)*IF(AND(BX74&lt;&gt;0,BY74&lt;&gt;0),BY74/BX74,'M07'!V73),CA74*IF(AND(BX74&lt;&gt;0,BY74&lt;&gt;0),BY74/BX74,'M07'!V73))</f>
        <v/>
      </c>
      <c r="CC74" s="7">
        <f>IFERROR(CB74/CA74,0)</f>
        <v/>
      </c>
      <c r="CD74" s="6">
        <f>-'M07'!S73</f>
        <v/>
      </c>
      <c r="CE74" s="6">
        <f>BY74+CB74-CH74</f>
        <v/>
      </c>
      <c r="CF74" s="7">
        <f>IFERROR(CE74/CD74,0)</f>
        <v/>
      </c>
      <c r="CG74" s="6">
        <f>'M07'!T73</f>
        <v/>
      </c>
      <c r="CH74" s="6">
        <f>'M07'!U73</f>
        <v/>
      </c>
      <c r="CI74" s="7">
        <f>IFERROR(CH74/CG74,0)</f>
        <v/>
      </c>
      <c r="CJ74" s="6">
        <f>'M08'!E73</f>
        <v/>
      </c>
      <c r="CK74" s="6">
        <f>'M08'!F73</f>
        <v/>
      </c>
      <c r="CL74" s="7">
        <f>IFERROR(CK74/CJ74,0)</f>
        <v/>
      </c>
      <c r="CM74" s="6">
        <f>'M08'!M73</f>
        <v/>
      </c>
      <c r="CN74" s="6">
        <f>IF('M08'!AG73&gt;0,'M08'!AG73+MAX(0,CM74-'M08'!H73)*IF(AND(CJ74&lt;&gt;0,CK74&lt;&gt;0),CK74/CJ74,'M08'!V73),CM74*IF(AND(CJ74&lt;&gt;0,CK74&lt;&gt;0),CK74/CJ74,'M08'!V73))</f>
        <v/>
      </c>
      <c r="CO74" s="7">
        <f>IFERROR(CN74/CM74,0)</f>
        <v/>
      </c>
      <c r="CP74" s="6">
        <f>-'M08'!S73</f>
        <v/>
      </c>
      <c r="CQ74" s="6">
        <f>CK74+CN74-CT74</f>
        <v/>
      </c>
      <c r="CR74" s="7">
        <f>IFERROR(CQ74/CP74,0)</f>
        <v/>
      </c>
      <c r="CS74" s="6">
        <f>'M08'!T73</f>
        <v/>
      </c>
      <c r="CT74" s="6">
        <f>'M08'!U73</f>
        <v/>
      </c>
      <c r="CU74" s="7">
        <f>IFERROR(CT74/CS74,0)</f>
        <v/>
      </c>
      <c r="CV74" s="6">
        <f>'M09'!E73</f>
        <v/>
      </c>
      <c r="CW74" s="6">
        <f>'M09'!F73</f>
        <v/>
      </c>
      <c r="CX74" s="7">
        <f>IFERROR(CW74/CV74,0)</f>
        <v/>
      </c>
      <c r="CY74" s="6">
        <f>'M09'!M73</f>
        <v/>
      </c>
      <c r="CZ74" s="6">
        <f>IF('M09'!AG73&gt;0,'M09'!AG73+MAX(0,CY74-'M09'!H73)*IF(AND(CV74&lt;&gt;0,CW74&lt;&gt;0),CW74/CV74,'M09'!V73),CY74*IF(AND(CV74&lt;&gt;0,CW74&lt;&gt;0),CW74/CV74,'M09'!V73))</f>
        <v/>
      </c>
      <c r="DA74" s="7">
        <f>IFERROR(CZ74/CY74,0)</f>
        <v/>
      </c>
      <c r="DB74" s="6">
        <f>-'M09'!S73</f>
        <v/>
      </c>
      <c r="DC74" s="6">
        <f>CW74+CZ74-DF74</f>
        <v/>
      </c>
      <c r="DD74" s="7">
        <f>IFERROR(DC74/DB74,0)</f>
        <v/>
      </c>
      <c r="DE74" s="6">
        <f>'M09'!T73</f>
        <v/>
      </c>
      <c r="DF74" s="6">
        <f>'M09'!U73</f>
        <v/>
      </c>
      <c r="DG74" s="7">
        <f>IFERROR(DF74/DE74,0)</f>
        <v/>
      </c>
      <c r="DH74" s="6">
        <f>SUM(J74,V74,AH74,AT74,BF74,BR74,CD74,CP74,DB74)</f>
        <v/>
      </c>
      <c r="DI74" s="6">
        <f>SUM(K74,W74,AI74,AU74,BG74,BS74,CE74,CQ74,DC74)</f>
        <v/>
      </c>
      <c r="DJ74" s="6">
        <f>DH74/9</f>
        <v/>
      </c>
      <c r="DK74" s="6">
        <f>DI74/9</f>
        <v/>
      </c>
      <c r="DL74" s="7">
        <f>IFERROR(DI74/DH74,0)</f>
        <v/>
      </c>
      <c r="DM74" s="7">
        <f>'M09'!V73</f>
        <v/>
      </c>
      <c r="DN74" s="8">
        <f>IFERROR(DL74/DM74-1,0)</f>
        <v/>
      </c>
      <c r="DO74" s="6">
        <f>'M09'!AD73</f>
        <v/>
      </c>
      <c r="DP74" s="6">
        <f>DJ74-DO74</f>
        <v/>
      </c>
      <c r="DQ74" s="9">
        <f>COUNTIF(J74,"&gt;0")+COUNTIF(V74,"&gt;0")+COUNTIF(AH74,"&gt;0")+COUNTIF(AT74,"&gt;0")+COUNTIF(BF74,"&gt;0")+COUNTIF(BR74,"&gt;0")+COUNTIF(CD74,"&gt;0")+COUNTIF(CP74,"&gt;0")+COUNTIF(DB74,"&gt;0")</f>
        <v/>
      </c>
      <c r="DR74" s="6">
        <f>DE74</f>
        <v/>
      </c>
      <c r="DS74" s="10">
        <f>IFERROR(DR74/DJ74,0)</f>
        <v/>
      </c>
      <c r="DT74" s="6">
        <f>D74+SUM(G74,S74,AE74,AQ74,BC74,BO74,CA74,CM74,CY74)-SUM(J74,V74,AH74,AT74,BF74,BR74,CD74,CP74,DB74)-DE74</f>
        <v/>
      </c>
    </row>
    <row r="75">
      <c r="A75">
        <f>'M01'!C74</f>
        <v/>
      </c>
      <c r="B75">
        <f>'M01'!D74</f>
        <v/>
      </c>
      <c r="C75">
        <f>'M01'!A74</f>
        <v/>
      </c>
      <c r="D75" s="6">
        <f>'M01'!E74</f>
        <v/>
      </c>
      <c r="E75" s="6">
        <f>'M01'!F74</f>
        <v/>
      </c>
      <c r="F75" s="7">
        <f>IFERROR(E75/D75,0)</f>
        <v/>
      </c>
      <c r="G75" s="6">
        <f>'M01'!M74</f>
        <v/>
      </c>
      <c r="H75" s="6">
        <f>IF('M01'!AG74&gt;0,'M01'!AG74+MAX(0,G75-'M01'!H74)*IF(AND(D75&lt;&gt;0,E75&lt;&gt;0),E75/D75,'M01'!V74),G75*IF(AND(D75&lt;&gt;0,E75&lt;&gt;0),E75/D75,'M01'!V74))</f>
        <v/>
      </c>
      <c r="I75" s="7">
        <f>IFERROR(H75/G75,0)</f>
        <v/>
      </c>
      <c r="J75" s="6">
        <f>-'M01'!S74</f>
        <v/>
      </c>
      <c r="K75" s="6">
        <f>E75+H75-N75</f>
        <v/>
      </c>
      <c r="L75" s="7">
        <f>IFERROR(K75/J75,0)</f>
        <v/>
      </c>
      <c r="M75" s="6">
        <f>'M01'!T74</f>
        <v/>
      </c>
      <c r="N75" s="6">
        <f>'M01'!U74</f>
        <v/>
      </c>
      <c r="O75" s="7">
        <f>IFERROR(N75/M75,0)</f>
        <v/>
      </c>
      <c r="P75" s="6">
        <f>'M02'!E74</f>
        <v/>
      </c>
      <c r="Q75" s="6">
        <f>'M02'!F74</f>
        <v/>
      </c>
      <c r="R75" s="7">
        <f>IFERROR(Q75/P75,0)</f>
        <v/>
      </c>
      <c r="S75" s="6">
        <f>'M02'!M74</f>
        <v/>
      </c>
      <c r="T75" s="6">
        <f>IF('M02'!AG74&gt;0,'M02'!AG74+MAX(0,S75-'M02'!H74)*IF(AND(P75&lt;&gt;0,Q75&lt;&gt;0),Q75/P75,'M02'!V74),S75*IF(AND(P75&lt;&gt;0,Q75&lt;&gt;0),Q75/P75,'M02'!V74))</f>
        <v/>
      </c>
      <c r="U75" s="7">
        <f>IFERROR(T75/S75,0)</f>
        <v/>
      </c>
      <c r="V75" s="6">
        <f>-'M02'!S74</f>
        <v/>
      </c>
      <c r="W75" s="6">
        <f>Q75+T75-Z75</f>
        <v/>
      </c>
      <c r="X75" s="7">
        <f>IFERROR(W75/V75,0)</f>
        <v/>
      </c>
      <c r="Y75" s="6">
        <f>'M02'!T74</f>
        <v/>
      </c>
      <c r="Z75" s="6">
        <f>'M02'!U74</f>
        <v/>
      </c>
      <c r="AA75" s="7">
        <f>IFERROR(Z75/Y75,0)</f>
        <v/>
      </c>
      <c r="AB75" s="6">
        <f>'M03'!E74</f>
        <v/>
      </c>
      <c r="AC75" s="6">
        <f>'M03'!F74</f>
        <v/>
      </c>
      <c r="AD75" s="7">
        <f>IFERROR(AC75/AB75,0)</f>
        <v/>
      </c>
      <c r="AE75" s="6">
        <f>'M03'!M74</f>
        <v/>
      </c>
      <c r="AF75" s="6">
        <f>IF('M03'!AG74&gt;0,'M03'!AG74+MAX(0,AE75-'M03'!H74)*IF(AND(AB75&lt;&gt;0,AC75&lt;&gt;0),AC75/AB75,'M03'!V74),AE75*IF(AND(AB75&lt;&gt;0,AC75&lt;&gt;0),AC75/AB75,'M03'!V74))</f>
        <v/>
      </c>
      <c r="AG75" s="7">
        <f>IFERROR(AF75/AE75,0)</f>
        <v/>
      </c>
      <c r="AH75" s="6">
        <f>-'M03'!S74</f>
        <v/>
      </c>
      <c r="AI75" s="6">
        <f>AC75+AF75-AL75</f>
        <v/>
      </c>
      <c r="AJ75" s="7">
        <f>IFERROR(AI75/AH75,0)</f>
        <v/>
      </c>
      <c r="AK75" s="6">
        <f>'M03'!T74</f>
        <v/>
      </c>
      <c r="AL75" s="6">
        <f>'M03'!U74</f>
        <v/>
      </c>
      <c r="AM75" s="7">
        <f>IFERROR(AL75/AK75,0)</f>
        <v/>
      </c>
      <c r="AN75" s="6">
        <f>'M04'!E74</f>
        <v/>
      </c>
      <c r="AO75" s="6">
        <f>'M04'!F74</f>
        <v/>
      </c>
      <c r="AP75" s="7">
        <f>IFERROR(AO75/AN75,0)</f>
        <v/>
      </c>
      <c r="AQ75" s="6">
        <f>'M04'!M74</f>
        <v/>
      </c>
      <c r="AR75" s="6">
        <f>IF('M04'!AG74&gt;0,'M04'!AG74+MAX(0,AQ75-'M04'!H74)*IF(AND(AN75&lt;&gt;0,AO75&lt;&gt;0),AO75/AN75,'M04'!V74),AQ75*IF(AND(AN75&lt;&gt;0,AO75&lt;&gt;0),AO75/AN75,'M04'!V74))</f>
        <v/>
      </c>
      <c r="AS75" s="7">
        <f>IFERROR(AR75/AQ75,0)</f>
        <v/>
      </c>
      <c r="AT75" s="6">
        <f>-'M04'!S74</f>
        <v/>
      </c>
      <c r="AU75" s="6">
        <f>AO75+AR75-AX75</f>
        <v/>
      </c>
      <c r="AV75" s="7">
        <f>IFERROR(AU75/AT75,0)</f>
        <v/>
      </c>
      <c r="AW75" s="6">
        <f>'M04'!T74</f>
        <v/>
      </c>
      <c r="AX75" s="6">
        <f>'M04'!U74</f>
        <v/>
      </c>
      <c r="AY75" s="7">
        <f>IFERROR(AX75/AW75,0)</f>
        <v/>
      </c>
      <c r="AZ75" s="6">
        <f>'M05'!E74</f>
        <v/>
      </c>
      <c r="BA75" s="6">
        <f>'M05'!F74</f>
        <v/>
      </c>
      <c r="BB75" s="7">
        <f>IFERROR(BA75/AZ75,0)</f>
        <v/>
      </c>
      <c r="BC75" s="6">
        <f>'M05'!M74</f>
        <v/>
      </c>
      <c r="BD75" s="6">
        <f>IF('M05'!AG74&gt;0,'M05'!AG74+MAX(0,BC75-'M05'!H74)*IF(AND(AZ75&lt;&gt;0,BA75&lt;&gt;0),BA75/AZ75,'M05'!V74),BC75*IF(AND(AZ75&lt;&gt;0,BA75&lt;&gt;0),BA75/AZ75,'M05'!V74))</f>
        <v/>
      </c>
      <c r="BE75" s="7">
        <f>IFERROR(BD75/BC75,0)</f>
        <v/>
      </c>
      <c r="BF75" s="6">
        <f>-'M05'!S74</f>
        <v/>
      </c>
      <c r="BG75" s="6">
        <f>BA75+BD75-BJ75</f>
        <v/>
      </c>
      <c r="BH75" s="7">
        <f>IFERROR(BG75/BF75,0)</f>
        <v/>
      </c>
      <c r="BI75" s="6">
        <f>'M05'!T74</f>
        <v/>
      </c>
      <c r="BJ75" s="6">
        <f>'M05'!U74</f>
        <v/>
      </c>
      <c r="BK75" s="7">
        <f>IFERROR(BJ75/BI75,0)</f>
        <v/>
      </c>
      <c r="BL75" s="6">
        <f>'M06'!E74</f>
        <v/>
      </c>
      <c r="BM75" s="6">
        <f>'M06'!F74</f>
        <v/>
      </c>
      <c r="BN75" s="7">
        <f>IFERROR(BM75/BL75,0)</f>
        <v/>
      </c>
      <c r="BO75" s="6">
        <f>'M06'!M74</f>
        <v/>
      </c>
      <c r="BP75" s="6">
        <f>IF('M06'!AG74&gt;0,'M06'!AG74+MAX(0,BO75-'M06'!H74)*IF(AND(BL75&lt;&gt;0,BM75&lt;&gt;0),BM75/BL75,'M06'!V74),BO75*IF(AND(BL75&lt;&gt;0,BM75&lt;&gt;0),BM75/BL75,'M06'!V74))</f>
        <v/>
      </c>
      <c r="BQ75" s="7">
        <f>IFERROR(BP75/BO75,0)</f>
        <v/>
      </c>
      <c r="BR75" s="6">
        <f>-'M06'!S74</f>
        <v/>
      </c>
      <c r="BS75" s="6">
        <f>BM75+BP75-BV75</f>
        <v/>
      </c>
      <c r="BT75" s="7">
        <f>IFERROR(BS75/BR75,0)</f>
        <v/>
      </c>
      <c r="BU75" s="6">
        <f>'M06'!T74</f>
        <v/>
      </c>
      <c r="BV75" s="6">
        <f>'M06'!U74</f>
        <v/>
      </c>
      <c r="BW75" s="7">
        <f>IFERROR(BV75/BU75,0)</f>
        <v/>
      </c>
      <c r="BX75" s="6">
        <f>'M07'!E74</f>
        <v/>
      </c>
      <c r="BY75" s="6">
        <f>'M07'!F74</f>
        <v/>
      </c>
      <c r="BZ75" s="7">
        <f>IFERROR(BY75/BX75,0)</f>
        <v/>
      </c>
      <c r="CA75" s="6">
        <f>'M07'!M74</f>
        <v/>
      </c>
      <c r="CB75" s="6">
        <f>IF('M07'!AG74&gt;0,'M07'!AG74+MAX(0,CA75-'M07'!H74)*IF(AND(BX75&lt;&gt;0,BY75&lt;&gt;0),BY75/BX75,'M07'!V74),CA75*IF(AND(BX75&lt;&gt;0,BY75&lt;&gt;0),BY75/BX75,'M07'!V74))</f>
        <v/>
      </c>
      <c r="CC75" s="7">
        <f>IFERROR(CB75/CA75,0)</f>
        <v/>
      </c>
      <c r="CD75" s="6">
        <f>-'M07'!S74</f>
        <v/>
      </c>
      <c r="CE75" s="6">
        <f>BY75+CB75-CH75</f>
        <v/>
      </c>
      <c r="CF75" s="7">
        <f>IFERROR(CE75/CD75,0)</f>
        <v/>
      </c>
      <c r="CG75" s="6">
        <f>'M07'!T74</f>
        <v/>
      </c>
      <c r="CH75" s="6">
        <f>'M07'!U74</f>
        <v/>
      </c>
      <c r="CI75" s="7">
        <f>IFERROR(CH75/CG75,0)</f>
        <v/>
      </c>
      <c r="CJ75" s="6">
        <f>'M08'!E74</f>
        <v/>
      </c>
      <c r="CK75" s="6">
        <f>'M08'!F74</f>
        <v/>
      </c>
      <c r="CL75" s="7">
        <f>IFERROR(CK75/CJ75,0)</f>
        <v/>
      </c>
      <c r="CM75" s="6">
        <f>'M08'!M74</f>
        <v/>
      </c>
      <c r="CN75" s="6">
        <f>IF('M08'!AG74&gt;0,'M08'!AG74+MAX(0,CM75-'M08'!H74)*IF(AND(CJ75&lt;&gt;0,CK75&lt;&gt;0),CK75/CJ75,'M08'!V74),CM75*IF(AND(CJ75&lt;&gt;0,CK75&lt;&gt;0),CK75/CJ75,'M08'!V74))</f>
        <v/>
      </c>
      <c r="CO75" s="7">
        <f>IFERROR(CN75/CM75,0)</f>
        <v/>
      </c>
      <c r="CP75" s="6">
        <f>-'M08'!S74</f>
        <v/>
      </c>
      <c r="CQ75" s="6">
        <f>CK75+CN75-CT75</f>
        <v/>
      </c>
      <c r="CR75" s="7">
        <f>IFERROR(CQ75/CP75,0)</f>
        <v/>
      </c>
      <c r="CS75" s="6">
        <f>'M08'!T74</f>
        <v/>
      </c>
      <c r="CT75" s="6">
        <f>'M08'!U74</f>
        <v/>
      </c>
      <c r="CU75" s="7">
        <f>IFERROR(CT75/CS75,0)</f>
        <v/>
      </c>
      <c r="CV75" s="6">
        <f>'M09'!E74</f>
        <v/>
      </c>
      <c r="CW75" s="6">
        <f>'M09'!F74</f>
        <v/>
      </c>
      <c r="CX75" s="7">
        <f>IFERROR(CW75/CV75,0)</f>
        <v/>
      </c>
      <c r="CY75" s="6">
        <f>'M09'!M74</f>
        <v/>
      </c>
      <c r="CZ75" s="6">
        <f>IF('M09'!AG74&gt;0,'M09'!AG74+MAX(0,CY75-'M09'!H74)*IF(AND(CV75&lt;&gt;0,CW75&lt;&gt;0),CW75/CV75,'M09'!V74),CY75*IF(AND(CV75&lt;&gt;0,CW75&lt;&gt;0),CW75/CV75,'M09'!V74))</f>
        <v/>
      </c>
      <c r="DA75" s="7">
        <f>IFERROR(CZ75/CY75,0)</f>
        <v/>
      </c>
      <c r="DB75" s="6">
        <f>-'M09'!S74</f>
        <v/>
      </c>
      <c r="DC75" s="6">
        <f>CW75+CZ75-DF75</f>
        <v/>
      </c>
      <c r="DD75" s="7">
        <f>IFERROR(DC75/DB75,0)</f>
        <v/>
      </c>
      <c r="DE75" s="6">
        <f>'M09'!T74</f>
        <v/>
      </c>
      <c r="DF75" s="6">
        <f>'M09'!U74</f>
        <v/>
      </c>
      <c r="DG75" s="7">
        <f>IFERROR(DF75/DE75,0)</f>
        <v/>
      </c>
      <c r="DH75" s="6">
        <f>SUM(J75,V75,AH75,AT75,BF75,BR75,CD75,CP75,DB75)</f>
        <v/>
      </c>
      <c r="DI75" s="6">
        <f>SUM(K75,W75,AI75,AU75,BG75,BS75,CE75,CQ75,DC75)</f>
        <v/>
      </c>
      <c r="DJ75" s="6">
        <f>DH75/9</f>
        <v/>
      </c>
      <c r="DK75" s="6">
        <f>DI75/9</f>
        <v/>
      </c>
      <c r="DL75" s="7">
        <f>IFERROR(DI75/DH75,0)</f>
        <v/>
      </c>
      <c r="DM75" s="7">
        <f>'M09'!V74</f>
        <v/>
      </c>
      <c r="DN75" s="8">
        <f>IFERROR(DL75/DM75-1,0)</f>
        <v/>
      </c>
      <c r="DO75" s="6">
        <f>'M09'!AD74</f>
        <v/>
      </c>
      <c r="DP75" s="6">
        <f>DJ75-DO75</f>
        <v/>
      </c>
      <c r="DQ75" s="9">
        <f>COUNTIF(J75,"&gt;0")+COUNTIF(V75,"&gt;0")+COUNTIF(AH75,"&gt;0")+COUNTIF(AT75,"&gt;0")+COUNTIF(BF75,"&gt;0")+COUNTIF(BR75,"&gt;0")+COUNTIF(CD75,"&gt;0")+COUNTIF(CP75,"&gt;0")+COUNTIF(DB75,"&gt;0")</f>
        <v/>
      </c>
      <c r="DR75" s="6">
        <f>DE75</f>
        <v/>
      </c>
      <c r="DS75" s="10">
        <f>IFERROR(DR75/DJ75,0)</f>
        <v/>
      </c>
      <c r="DT75" s="6">
        <f>D75+SUM(G75,S75,AE75,AQ75,BC75,BO75,CA75,CM75,CY75)-SUM(J75,V75,AH75,AT75,BF75,BR75,CD75,CP75,DB75)-DE75</f>
        <v/>
      </c>
    </row>
    <row r="76">
      <c r="A76">
        <f>'M01'!C75</f>
        <v/>
      </c>
      <c r="B76">
        <f>'M01'!D75</f>
        <v/>
      </c>
      <c r="C76">
        <f>'M01'!A75</f>
        <v/>
      </c>
      <c r="D76" s="6">
        <f>'M01'!E75</f>
        <v/>
      </c>
      <c r="E76" s="6">
        <f>'M01'!F75</f>
        <v/>
      </c>
      <c r="F76" s="7">
        <f>IFERROR(E76/D76,0)</f>
        <v/>
      </c>
      <c r="G76" s="6">
        <f>'M01'!M75</f>
        <v/>
      </c>
      <c r="H76" s="6">
        <f>IF('M01'!AG75&gt;0,'M01'!AG75+MAX(0,G76-'M01'!H75)*IF(AND(D76&lt;&gt;0,E76&lt;&gt;0),E76/D76,'M01'!V75),G76*IF(AND(D76&lt;&gt;0,E76&lt;&gt;0),E76/D76,'M01'!V75))</f>
        <v/>
      </c>
      <c r="I76" s="7">
        <f>IFERROR(H76/G76,0)</f>
        <v/>
      </c>
      <c r="J76" s="6">
        <f>-'M01'!S75</f>
        <v/>
      </c>
      <c r="K76" s="6">
        <f>E76+H76-N76</f>
        <v/>
      </c>
      <c r="L76" s="7">
        <f>IFERROR(K76/J76,0)</f>
        <v/>
      </c>
      <c r="M76" s="6">
        <f>'M01'!T75</f>
        <v/>
      </c>
      <c r="N76" s="6">
        <f>'M01'!U75</f>
        <v/>
      </c>
      <c r="O76" s="7">
        <f>IFERROR(N76/M76,0)</f>
        <v/>
      </c>
      <c r="P76" s="6">
        <f>'M02'!E75</f>
        <v/>
      </c>
      <c r="Q76" s="6">
        <f>'M02'!F75</f>
        <v/>
      </c>
      <c r="R76" s="7">
        <f>IFERROR(Q76/P76,0)</f>
        <v/>
      </c>
      <c r="S76" s="6">
        <f>'M02'!M75</f>
        <v/>
      </c>
      <c r="T76" s="6">
        <f>IF('M02'!AG75&gt;0,'M02'!AG75+MAX(0,S76-'M02'!H75)*IF(AND(P76&lt;&gt;0,Q76&lt;&gt;0),Q76/P76,'M02'!V75),S76*IF(AND(P76&lt;&gt;0,Q76&lt;&gt;0),Q76/P76,'M02'!V75))</f>
        <v/>
      </c>
      <c r="U76" s="7">
        <f>IFERROR(T76/S76,0)</f>
        <v/>
      </c>
      <c r="V76" s="6">
        <f>-'M02'!S75</f>
        <v/>
      </c>
      <c r="W76" s="6">
        <f>Q76+T76-Z76</f>
        <v/>
      </c>
      <c r="X76" s="7">
        <f>IFERROR(W76/V76,0)</f>
        <v/>
      </c>
      <c r="Y76" s="6">
        <f>'M02'!T75</f>
        <v/>
      </c>
      <c r="Z76" s="6">
        <f>'M02'!U75</f>
        <v/>
      </c>
      <c r="AA76" s="7">
        <f>IFERROR(Z76/Y76,0)</f>
        <v/>
      </c>
      <c r="AB76" s="6">
        <f>'M03'!E75</f>
        <v/>
      </c>
      <c r="AC76" s="6">
        <f>'M03'!F75</f>
        <v/>
      </c>
      <c r="AD76" s="7">
        <f>IFERROR(AC76/AB76,0)</f>
        <v/>
      </c>
      <c r="AE76" s="6">
        <f>'M03'!M75</f>
        <v/>
      </c>
      <c r="AF76" s="6">
        <f>IF('M03'!AG75&gt;0,'M03'!AG75+MAX(0,AE76-'M03'!H75)*IF(AND(AB76&lt;&gt;0,AC76&lt;&gt;0),AC76/AB76,'M03'!V75),AE76*IF(AND(AB76&lt;&gt;0,AC76&lt;&gt;0),AC76/AB76,'M03'!V75))</f>
        <v/>
      </c>
      <c r="AG76" s="7">
        <f>IFERROR(AF76/AE76,0)</f>
        <v/>
      </c>
      <c r="AH76" s="6">
        <f>-'M03'!S75</f>
        <v/>
      </c>
      <c r="AI76" s="6">
        <f>AC76+AF76-AL76</f>
        <v/>
      </c>
      <c r="AJ76" s="7">
        <f>IFERROR(AI76/AH76,0)</f>
        <v/>
      </c>
      <c r="AK76" s="6">
        <f>'M03'!T75</f>
        <v/>
      </c>
      <c r="AL76" s="6">
        <f>'M03'!U75</f>
        <v/>
      </c>
      <c r="AM76" s="7">
        <f>IFERROR(AL76/AK76,0)</f>
        <v/>
      </c>
      <c r="AN76" s="6">
        <f>'M04'!E75</f>
        <v/>
      </c>
      <c r="AO76" s="6">
        <f>'M04'!F75</f>
        <v/>
      </c>
      <c r="AP76" s="7">
        <f>IFERROR(AO76/AN76,0)</f>
        <v/>
      </c>
      <c r="AQ76" s="6">
        <f>'M04'!M75</f>
        <v/>
      </c>
      <c r="AR76" s="6">
        <f>IF('M04'!AG75&gt;0,'M04'!AG75+MAX(0,AQ76-'M04'!H75)*IF(AND(AN76&lt;&gt;0,AO76&lt;&gt;0),AO76/AN76,'M04'!V75),AQ76*IF(AND(AN76&lt;&gt;0,AO76&lt;&gt;0),AO76/AN76,'M04'!V75))</f>
        <v/>
      </c>
      <c r="AS76" s="7">
        <f>IFERROR(AR76/AQ76,0)</f>
        <v/>
      </c>
      <c r="AT76" s="6">
        <f>-'M04'!S75</f>
        <v/>
      </c>
      <c r="AU76" s="6">
        <f>AO76+AR76-AX76</f>
        <v/>
      </c>
      <c r="AV76" s="7">
        <f>IFERROR(AU76/AT76,0)</f>
        <v/>
      </c>
      <c r="AW76" s="6">
        <f>'M04'!T75</f>
        <v/>
      </c>
      <c r="AX76" s="6">
        <f>'M04'!U75</f>
        <v/>
      </c>
      <c r="AY76" s="7">
        <f>IFERROR(AX76/AW76,0)</f>
        <v/>
      </c>
      <c r="AZ76" s="6">
        <f>'M05'!E75</f>
        <v/>
      </c>
      <c r="BA76" s="6">
        <f>'M05'!F75</f>
        <v/>
      </c>
      <c r="BB76" s="7">
        <f>IFERROR(BA76/AZ76,0)</f>
        <v/>
      </c>
      <c r="BC76" s="6">
        <f>'M05'!M75</f>
        <v/>
      </c>
      <c r="BD76" s="6">
        <f>IF('M05'!AG75&gt;0,'M05'!AG75+MAX(0,BC76-'M05'!H75)*IF(AND(AZ76&lt;&gt;0,BA76&lt;&gt;0),BA76/AZ76,'M05'!V75),BC76*IF(AND(AZ76&lt;&gt;0,BA76&lt;&gt;0),BA76/AZ76,'M05'!V75))</f>
        <v/>
      </c>
      <c r="BE76" s="7">
        <f>IFERROR(BD76/BC76,0)</f>
        <v/>
      </c>
      <c r="BF76" s="6">
        <f>-'M05'!S75</f>
        <v/>
      </c>
      <c r="BG76" s="6">
        <f>BA76+BD76-BJ76</f>
        <v/>
      </c>
      <c r="BH76" s="7">
        <f>IFERROR(BG76/BF76,0)</f>
        <v/>
      </c>
      <c r="BI76" s="6">
        <f>'M05'!T75</f>
        <v/>
      </c>
      <c r="BJ76" s="6">
        <f>'M05'!U75</f>
        <v/>
      </c>
      <c r="BK76" s="7">
        <f>IFERROR(BJ76/BI76,0)</f>
        <v/>
      </c>
      <c r="BL76" s="6">
        <f>'M06'!E75</f>
        <v/>
      </c>
      <c r="BM76" s="6">
        <f>'M06'!F75</f>
        <v/>
      </c>
      <c r="BN76" s="7">
        <f>IFERROR(BM76/BL76,0)</f>
        <v/>
      </c>
      <c r="BO76" s="6">
        <f>'M06'!M75</f>
        <v/>
      </c>
      <c r="BP76" s="6">
        <f>IF('M06'!AG75&gt;0,'M06'!AG75+MAX(0,BO76-'M06'!H75)*IF(AND(BL76&lt;&gt;0,BM76&lt;&gt;0),BM76/BL76,'M06'!V75),BO76*IF(AND(BL76&lt;&gt;0,BM76&lt;&gt;0),BM76/BL76,'M06'!V75))</f>
        <v/>
      </c>
      <c r="BQ76" s="7">
        <f>IFERROR(BP76/BO76,0)</f>
        <v/>
      </c>
      <c r="BR76" s="6">
        <f>-'M06'!S75</f>
        <v/>
      </c>
      <c r="BS76" s="6">
        <f>BM76+BP76-BV76</f>
        <v/>
      </c>
      <c r="BT76" s="7">
        <f>IFERROR(BS76/BR76,0)</f>
        <v/>
      </c>
      <c r="BU76" s="6">
        <f>'M06'!T75</f>
        <v/>
      </c>
      <c r="BV76" s="6">
        <f>'M06'!U75</f>
        <v/>
      </c>
      <c r="BW76" s="7">
        <f>IFERROR(BV76/BU76,0)</f>
        <v/>
      </c>
      <c r="BX76" s="6">
        <f>'M07'!E75</f>
        <v/>
      </c>
      <c r="BY76" s="6">
        <f>'M07'!F75</f>
        <v/>
      </c>
      <c r="BZ76" s="7">
        <f>IFERROR(BY76/BX76,0)</f>
        <v/>
      </c>
      <c r="CA76" s="6">
        <f>'M07'!M75</f>
        <v/>
      </c>
      <c r="CB76" s="6">
        <f>IF('M07'!AG75&gt;0,'M07'!AG75+MAX(0,CA76-'M07'!H75)*IF(AND(BX76&lt;&gt;0,BY76&lt;&gt;0),BY76/BX76,'M07'!V75),CA76*IF(AND(BX76&lt;&gt;0,BY76&lt;&gt;0),BY76/BX76,'M07'!V75))</f>
        <v/>
      </c>
      <c r="CC76" s="7">
        <f>IFERROR(CB76/CA76,0)</f>
        <v/>
      </c>
      <c r="CD76" s="6">
        <f>-'M07'!S75</f>
        <v/>
      </c>
      <c r="CE76" s="6">
        <f>BY76+CB76-CH76</f>
        <v/>
      </c>
      <c r="CF76" s="7">
        <f>IFERROR(CE76/CD76,0)</f>
        <v/>
      </c>
      <c r="CG76" s="6">
        <f>'M07'!T75</f>
        <v/>
      </c>
      <c r="CH76" s="6">
        <f>'M07'!U75</f>
        <v/>
      </c>
      <c r="CI76" s="7">
        <f>IFERROR(CH76/CG76,0)</f>
        <v/>
      </c>
      <c r="CJ76" s="6">
        <f>'M08'!E75</f>
        <v/>
      </c>
      <c r="CK76" s="6">
        <f>'M08'!F75</f>
        <v/>
      </c>
      <c r="CL76" s="7">
        <f>IFERROR(CK76/CJ76,0)</f>
        <v/>
      </c>
      <c r="CM76" s="6">
        <f>'M08'!M75</f>
        <v/>
      </c>
      <c r="CN76" s="6">
        <f>IF('M08'!AG75&gt;0,'M08'!AG75+MAX(0,CM76-'M08'!H75)*IF(AND(CJ76&lt;&gt;0,CK76&lt;&gt;0),CK76/CJ76,'M08'!V75),CM76*IF(AND(CJ76&lt;&gt;0,CK76&lt;&gt;0),CK76/CJ76,'M08'!V75))</f>
        <v/>
      </c>
      <c r="CO76" s="7">
        <f>IFERROR(CN76/CM76,0)</f>
        <v/>
      </c>
      <c r="CP76" s="6">
        <f>-'M08'!S75</f>
        <v/>
      </c>
      <c r="CQ76" s="6">
        <f>CK76+CN76-CT76</f>
        <v/>
      </c>
      <c r="CR76" s="7">
        <f>IFERROR(CQ76/CP76,0)</f>
        <v/>
      </c>
      <c r="CS76" s="6">
        <f>'M08'!T75</f>
        <v/>
      </c>
      <c r="CT76" s="6">
        <f>'M08'!U75</f>
        <v/>
      </c>
      <c r="CU76" s="7">
        <f>IFERROR(CT76/CS76,0)</f>
        <v/>
      </c>
      <c r="CV76" s="6">
        <f>'M09'!E75</f>
        <v/>
      </c>
      <c r="CW76" s="6">
        <f>'M09'!F75</f>
        <v/>
      </c>
      <c r="CX76" s="7">
        <f>IFERROR(CW76/CV76,0)</f>
        <v/>
      </c>
      <c r="CY76" s="6">
        <f>'M09'!M75</f>
        <v/>
      </c>
      <c r="CZ76" s="6">
        <f>IF('M09'!AG75&gt;0,'M09'!AG75+MAX(0,CY76-'M09'!H75)*IF(AND(CV76&lt;&gt;0,CW76&lt;&gt;0),CW76/CV76,'M09'!V75),CY76*IF(AND(CV76&lt;&gt;0,CW76&lt;&gt;0),CW76/CV76,'M09'!V75))</f>
        <v/>
      </c>
      <c r="DA76" s="7">
        <f>IFERROR(CZ76/CY76,0)</f>
        <v/>
      </c>
      <c r="DB76" s="6">
        <f>-'M09'!S75</f>
        <v/>
      </c>
      <c r="DC76" s="6">
        <f>CW76+CZ76-DF76</f>
        <v/>
      </c>
      <c r="DD76" s="7">
        <f>IFERROR(DC76/DB76,0)</f>
        <v/>
      </c>
      <c r="DE76" s="6">
        <f>'M09'!T75</f>
        <v/>
      </c>
      <c r="DF76" s="6">
        <f>'M09'!U75</f>
        <v/>
      </c>
      <c r="DG76" s="7">
        <f>IFERROR(DF76/DE76,0)</f>
        <v/>
      </c>
      <c r="DH76" s="6">
        <f>SUM(J76,V76,AH76,AT76,BF76,BR76,CD76,CP76,DB76)</f>
        <v/>
      </c>
      <c r="DI76" s="6">
        <f>SUM(K76,W76,AI76,AU76,BG76,BS76,CE76,CQ76,DC76)</f>
        <v/>
      </c>
      <c r="DJ76" s="6">
        <f>DH76/9</f>
        <v/>
      </c>
      <c r="DK76" s="6">
        <f>DI76/9</f>
        <v/>
      </c>
      <c r="DL76" s="7">
        <f>IFERROR(DI76/DH76,0)</f>
        <v/>
      </c>
      <c r="DM76" s="7">
        <f>'M09'!V75</f>
        <v/>
      </c>
      <c r="DN76" s="8">
        <f>IFERROR(DL76/DM76-1,0)</f>
        <v/>
      </c>
      <c r="DO76" s="6">
        <f>'M09'!AD75</f>
        <v/>
      </c>
      <c r="DP76" s="6">
        <f>DJ76-DO76</f>
        <v/>
      </c>
      <c r="DQ76" s="9">
        <f>COUNTIF(J76,"&gt;0")+COUNTIF(V76,"&gt;0")+COUNTIF(AH76,"&gt;0")+COUNTIF(AT76,"&gt;0")+COUNTIF(BF76,"&gt;0")+COUNTIF(BR76,"&gt;0")+COUNTIF(CD76,"&gt;0")+COUNTIF(CP76,"&gt;0")+COUNTIF(DB76,"&gt;0")</f>
        <v/>
      </c>
      <c r="DR76" s="6">
        <f>DE76</f>
        <v/>
      </c>
      <c r="DS76" s="10">
        <f>IFERROR(DR76/DJ76,0)</f>
        <v/>
      </c>
      <c r="DT76" s="6">
        <f>D76+SUM(G76,S76,AE76,AQ76,BC76,BO76,CA76,CM76,CY76)-SUM(J76,V76,AH76,AT76,BF76,BR76,CD76,CP76,DB76)-DE76</f>
        <v/>
      </c>
    </row>
    <row r="77">
      <c r="A77">
        <f>'M01'!C76</f>
        <v/>
      </c>
      <c r="B77">
        <f>'M01'!D76</f>
        <v/>
      </c>
      <c r="C77">
        <f>'M01'!A76</f>
        <v/>
      </c>
      <c r="D77" s="6">
        <f>'M01'!E76</f>
        <v/>
      </c>
      <c r="E77" s="6">
        <f>'M01'!F76</f>
        <v/>
      </c>
      <c r="F77" s="7">
        <f>IFERROR(E77/D77,0)</f>
        <v/>
      </c>
      <c r="G77" s="6">
        <f>'M01'!M76</f>
        <v/>
      </c>
      <c r="H77" s="6">
        <f>IF('M01'!AG76&gt;0,'M01'!AG76+MAX(0,G77-'M01'!H76)*IF(AND(D77&lt;&gt;0,E77&lt;&gt;0),E77/D77,'M01'!V76),G77*IF(AND(D77&lt;&gt;0,E77&lt;&gt;0),E77/D77,'M01'!V76))</f>
        <v/>
      </c>
      <c r="I77" s="7">
        <f>IFERROR(H77/G77,0)</f>
        <v/>
      </c>
      <c r="J77" s="6">
        <f>-'M01'!S76</f>
        <v/>
      </c>
      <c r="K77" s="6">
        <f>E77+H77-N77</f>
        <v/>
      </c>
      <c r="L77" s="7">
        <f>IFERROR(K77/J77,0)</f>
        <v/>
      </c>
      <c r="M77" s="6">
        <f>'M01'!T76</f>
        <v/>
      </c>
      <c r="N77" s="6">
        <f>'M01'!U76</f>
        <v/>
      </c>
      <c r="O77" s="7">
        <f>IFERROR(N77/M77,0)</f>
        <v/>
      </c>
      <c r="P77" s="6">
        <f>'M02'!E76</f>
        <v/>
      </c>
      <c r="Q77" s="6">
        <f>'M02'!F76</f>
        <v/>
      </c>
      <c r="R77" s="7">
        <f>IFERROR(Q77/P77,0)</f>
        <v/>
      </c>
      <c r="S77" s="6">
        <f>'M02'!M76</f>
        <v/>
      </c>
      <c r="T77" s="6">
        <f>IF('M02'!AG76&gt;0,'M02'!AG76+MAX(0,S77-'M02'!H76)*IF(AND(P77&lt;&gt;0,Q77&lt;&gt;0),Q77/P77,'M02'!V76),S77*IF(AND(P77&lt;&gt;0,Q77&lt;&gt;0),Q77/P77,'M02'!V76))</f>
        <v/>
      </c>
      <c r="U77" s="7">
        <f>IFERROR(T77/S77,0)</f>
        <v/>
      </c>
      <c r="V77" s="6">
        <f>-'M02'!S76</f>
        <v/>
      </c>
      <c r="W77" s="6">
        <f>Q77+T77-Z77</f>
        <v/>
      </c>
      <c r="X77" s="7">
        <f>IFERROR(W77/V77,0)</f>
        <v/>
      </c>
      <c r="Y77" s="6">
        <f>'M02'!T76</f>
        <v/>
      </c>
      <c r="Z77" s="6">
        <f>'M02'!U76</f>
        <v/>
      </c>
      <c r="AA77" s="7">
        <f>IFERROR(Z77/Y77,0)</f>
        <v/>
      </c>
      <c r="AB77" s="6">
        <f>'M03'!E76</f>
        <v/>
      </c>
      <c r="AC77" s="6">
        <f>'M03'!F76</f>
        <v/>
      </c>
      <c r="AD77" s="7">
        <f>IFERROR(AC77/AB77,0)</f>
        <v/>
      </c>
      <c r="AE77" s="6">
        <f>'M03'!M76</f>
        <v/>
      </c>
      <c r="AF77" s="6">
        <f>IF('M03'!AG76&gt;0,'M03'!AG76+MAX(0,AE77-'M03'!H76)*IF(AND(AB77&lt;&gt;0,AC77&lt;&gt;0),AC77/AB77,'M03'!V76),AE77*IF(AND(AB77&lt;&gt;0,AC77&lt;&gt;0),AC77/AB77,'M03'!V76))</f>
        <v/>
      </c>
      <c r="AG77" s="7">
        <f>IFERROR(AF77/AE77,0)</f>
        <v/>
      </c>
      <c r="AH77" s="6">
        <f>-'M03'!S76</f>
        <v/>
      </c>
      <c r="AI77" s="6">
        <f>AC77+AF77-AL77</f>
        <v/>
      </c>
      <c r="AJ77" s="7">
        <f>IFERROR(AI77/AH77,0)</f>
        <v/>
      </c>
      <c r="AK77" s="6">
        <f>'M03'!T76</f>
        <v/>
      </c>
      <c r="AL77" s="6">
        <f>'M03'!U76</f>
        <v/>
      </c>
      <c r="AM77" s="7">
        <f>IFERROR(AL77/AK77,0)</f>
        <v/>
      </c>
      <c r="AN77" s="6">
        <f>'M04'!E76</f>
        <v/>
      </c>
      <c r="AO77" s="6">
        <f>'M04'!F76</f>
        <v/>
      </c>
      <c r="AP77" s="7">
        <f>IFERROR(AO77/AN77,0)</f>
        <v/>
      </c>
      <c r="AQ77" s="6">
        <f>'M04'!M76</f>
        <v/>
      </c>
      <c r="AR77" s="6">
        <f>IF('M04'!AG76&gt;0,'M04'!AG76+MAX(0,AQ77-'M04'!H76)*IF(AND(AN77&lt;&gt;0,AO77&lt;&gt;0),AO77/AN77,'M04'!V76),AQ77*IF(AND(AN77&lt;&gt;0,AO77&lt;&gt;0),AO77/AN77,'M04'!V76))</f>
        <v/>
      </c>
      <c r="AS77" s="7">
        <f>IFERROR(AR77/AQ77,0)</f>
        <v/>
      </c>
      <c r="AT77" s="6">
        <f>-'M04'!S76</f>
        <v/>
      </c>
      <c r="AU77" s="6">
        <f>AO77+AR77-AX77</f>
        <v/>
      </c>
      <c r="AV77" s="7">
        <f>IFERROR(AU77/AT77,0)</f>
        <v/>
      </c>
      <c r="AW77" s="6">
        <f>'M04'!T76</f>
        <v/>
      </c>
      <c r="AX77" s="6">
        <f>'M04'!U76</f>
        <v/>
      </c>
      <c r="AY77" s="7">
        <f>IFERROR(AX77/AW77,0)</f>
        <v/>
      </c>
      <c r="AZ77" s="6">
        <f>'M05'!E76</f>
        <v/>
      </c>
      <c r="BA77" s="6">
        <f>'M05'!F76</f>
        <v/>
      </c>
      <c r="BB77" s="7">
        <f>IFERROR(BA77/AZ77,0)</f>
        <v/>
      </c>
      <c r="BC77" s="6">
        <f>'M05'!M76</f>
        <v/>
      </c>
      <c r="BD77" s="6">
        <f>IF('M05'!AG76&gt;0,'M05'!AG76+MAX(0,BC77-'M05'!H76)*IF(AND(AZ77&lt;&gt;0,BA77&lt;&gt;0),BA77/AZ77,'M05'!V76),BC77*IF(AND(AZ77&lt;&gt;0,BA77&lt;&gt;0),BA77/AZ77,'M05'!V76))</f>
        <v/>
      </c>
      <c r="BE77" s="7">
        <f>IFERROR(BD77/BC77,0)</f>
        <v/>
      </c>
      <c r="BF77" s="6">
        <f>-'M05'!S76</f>
        <v/>
      </c>
      <c r="BG77" s="6">
        <f>BA77+BD77-BJ77</f>
        <v/>
      </c>
      <c r="BH77" s="7">
        <f>IFERROR(BG77/BF77,0)</f>
        <v/>
      </c>
      <c r="BI77" s="6">
        <f>'M05'!T76</f>
        <v/>
      </c>
      <c r="BJ77" s="6">
        <f>'M05'!U76</f>
        <v/>
      </c>
      <c r="BK77" s="7">
        <f>IFERROR(BJ77/BI77,0)</f>
        <v/>
      </c>
      <c r="BL77" s="6">
        <f>'M06'!E76</f>
        <v/>
      </c>
      <c r="BM77" s="6">
        <f>'M06'!F76</f>
        <v/>
      </c>
      <c r="BN77" s="7">
        <f>IFERROR(BM77/BL77,0)</f>
        <v/>
      </c>
      <c r="BO77" s="6">
        <f>'M06'!M76</f>
        <v/>
      </c>
      <c r="BP77" s="6">
        <f>IF('M06'!AG76&gt;0,'M06'!AG76+MAX(0,BO77-'M06'!H76)*IF(AND(BL77&lt;&gt;0,BM77&lt;&gt;0),BM77/BL77,'M06'!V76),BO77*IF(AND(BL77&lt;&gt;0,BM77&lt;&gt;0),BM77/BL77,'M06'!V76))</f>
        <v/>
      </c>
      <c r="BQ77" s="7">
        <f>IFERROR(BP77/BO77,0)</f>
        <v/>
      </c>
      <c r="BR77" s="6">
        <f>-'M06'!S76</f>
        <v/>
      </c>
      <c r="BS77" s="6">
        <f>BM77+BP77-BV77</f>
        <v/>
      </c>
      <c r="BT77" s="7">
        <f>IFERROR(BS77/BR77,0)</f>
        <v/>
      </c>
      <c r="BU77" s="6">
        <f>'M06'!T76</f>
        <v/>
      </c>
      <c r="BV77" s="6">
        <f>'M06'!U76</f>
        <v/>
      </c>
      <c r="BW77" s="7">
        <f>IFERROR(BV77/BU77,0)</f>
        <v/>
      </c>
      <c r="BX77" s="6">
        <f>'M07'!E76</f>
        <v/>
      </c>
      <c r="BY77" s="6">
        <f>'M07'!F76</f>
        <v/>
      </c>
      <c r="BZ77" s="7">
        <f>IFERROR(BY77/BX77,0)</f>
        <v/>
      </c>
      <c r="CA77" s="6">
        <f>'M07'!M76</f>
        <v/>
      </c>
      <c r="CB77" s="6">
        <f>IF('M07'!AG76&gt;0,'M07'!AG76+MAX(0,CA77-'M07'!H76)*IF(AND(BX77&lt;&gt;0,BY77&lt;&gt;0),BY77/BX77,'M07'!V76),CA77*IF(AND(BX77&lt;&gt;0,BY77&lt;&gt;0),BY77/BX77,'M07'!V76))</f>
        <v/>
      </c>
      <c r="CC77" s="7">
        <f>IFERROR(CB77/CA77,0)</f>
        <v/>
      </c>
      <c r="CD77" s="6">
        <f>-'M07'!S76</f>
        <v/>
      </c>
      <c r="CE77" s="6">
        <f>BY77+CB77-CH77</f>
        <v/>
      </c>
      <c r="CF77" s="7">
        <f>IFERROR(CE77/CD77,0)</f>
        <v/>
      </c>
      <c r="CG77" s="6">
        <f>'M07'!T76</f>
        <v/>
      </c>
      <c r="CH77" s="6">
        <f>'M07'!U76</f>
        <v/>
      </c>
      <c r="CI77" s="7">
        <f>IFERROR(CH77/CG77,0)</f>
        <v/>
      </c>
      <c r="CJ77" s="6">
        <f>'M08'!E76</f>
        <v/>
      </c>
      <c r="CK77" s="6">
        <f>'M08'!F76</f>
        <v/>
      </c>
      <c r="CL77" s="7">
        <f>IFERROR(CK77/CJ77,0)</f>
        <v/>
      </c>
      <c r="CM77" s="6">
        <f>'M08'!M76</f>
        <v/>
      </c>
      <c r="CN77" s="6">
        <f>IF('M08'!AG76&gt;0,'M08'!AG76+MAX(0,CM77-'M08'!H76)*IF(AND(CJ77&lt;&gt;0,CK77&lt;&gt;0),CK77/CJ77,'M08'!V76),CM77*IF(AND(CJ77&lt;&gt;0,CK77&lt;&gt;0),CK77/CJ77,'M08'!V76))</f>
        <v/>
      </c>
      <c r="CO77" s="7">
        <f>IFERROR(CN77/CM77,0)</f>
        <v/>
      </c>
      <c r="CP77" s="6">
        <f>-'M08'!S76</f>
        <v/>
      </c>
      <c r="CQ77" s="6">
        <f>CK77+CN77-CT77</f>
        <v/>
      </c>
      <c r="CR77" s="7">
        <f>IFERROR(CQ77/CP77,0)</f>
        <v/>
      </c>
      <c r="CS77" s="6">
        <f>'M08'!T76</f>
        <v/>
      </c>
      <c r="CT77" s="6">
        <f>'M08'!U76</f>
        <v/>
      </c>
      <c r="CU77" s="7">
        <f>IFERROR(CT77/CS77,0)</f>
        <v/>
      </c>
      <c r="CV77" s="6">
        <f>'M09'!E76</f>
        <v/>
      </c>
      <c r="CW77" s="6">
        <f>'M09'!F76</f>
        <v/>
      </c>
      <c r="CX77" s="7">
        <f>IFERROR(CW77/CV77,0)</f>
        <v/>
      </c>
      <c r="CY77" s="6">
        <f>'M09'!M76</f>
        <v/>
      </c>
      <c r="CZ77" s="6">
        <f>IF('M09'!AG76&gt;0,'M09'!AG76+MAX(0,CY77-'M09'!H76)*IF(AND(CV77&lt;&gt;0,CW77&lt;&gt;0),CW77/CV77,'M09'!V76),CY77*IF(AND(CV77&lt;&gt;0,CW77&lt;&gt;0),CW77/CV77,'M09'!V76))</f>
        <v/>
      </c>
      <c r="DA77" s="7">
        <f>IFERROR(CZ77/CY77,0)</f>
        <v/>
      </c>
      <c r="DB77" s="6">
        <f>-'M09'!S76</f>
        <v/>
      </c>
      <c r="DC77" s="6">
        <f>CW77+CZ77-DF77</f>
        <v/>
      </c>
      <c r="DD77" s="7">
        <f>IFERROR(DC77/DB77,0)</f>
        <v/>
      </c>
      <c r="DE77" s="6">
        <f>'M09'!T76</f>
        <v/>
      </c>
      <c r="DF77" s="6">
        <f>'M09'!U76</f>
        <v/>
      </c>
      <c r="DG77" s="7">
        <f>IFERROR(DF77/DE77,0)</f>
        <v/>
      </c>
      <c r="DH77" s="6">
        <f>SUM(J77,V77,AH77,AT77,BF77,BR77,CD77,CP77,DB77)</f>
        <v/>
      </c>
      <c r="DI77" s="6">
        <f>SUM(K77,W77,AI77,AU77,BG77,BS77,CE77,CQ77,DC77)</f>
        <v/>
      </c>
      <c r="DJ77" s="6">
        <f>DH77/9</f>
        <v/>
      </c>
      <c r="DK77" s="6">
        <f>DI77/9</f>
        <v/>
      </c>
      <c r="DL77" s="7">
        <f>IFERROR(DI77/DH77,0)</f>
        <v/>
      </c>
      <c r="DM77" s="7">
        <f>'M09'!V76</f>
        <v/>
      </c>
      <c r="DN77" s="8">
        <f>IFERROR(DL77/DM77-1,0)</f>
        <v/>
      </c>
      <c r="DO77" s="6">
        <f>'M09'!AD76</f>
        <v/>
      </c>
      <c r="DP77" s="6">
        <f>DJ77-DO77</f>
        <v/>
      </c>
      <c r="DQ77" s="9">
        <f>COUNTIF(J77,"&gt;0")+COUNTIF(V77,"&gt;0")+COUNTIF(AH77,"&gt;0")+COUNTIF(AT77,"&gt;0")+COUNTIF(BF77,"&gt;0")+COUNTIF(BR77,"&gt;0")+COUNTIF(CD77,"&gt;0")+COUNTIF(CP77,"&gt;0")+COUNTIF(DB77,"&gt;0")</f>
        <v/>
      </c>
      <c r="DR77" s="6">
        <f>DE77</f>
        <v/>
      </c>
      <c r="DS77" s="10">
        <f>IFERROR(DR77/DJ77,0)</f>
        <v/>
      </c>
      <c r="DT77" s="6">
        <f>D77+SUM(G77,S77,AE77,AQ77,BC77,BO77,CA77,CM77,CY77)-SUM(J77,V77,AH77,AT77,BF77,BR77,CD77,CP77,DB77)-DE77</f>
        <v/>
      </c>
    </row>
    <row r="78">
      <c r="A78">
        <f>'M01'!C77</f>
        <v/>
      </c>
      <c r="B78">
        <f>'M01'!D77</f>
        <v/>
      </c>
      <c r="C78">
        <f>'M01'!A77</f>
        <v/>
      </c>
      <c r="D78" s="6">
        <f>'M01'!E77</f>
        <v/>
      </c>
      <c r="E78" s="6">
        <f>'M01'!F77</f>
        <v/>
      </c>
      <c r="F78" s="7">
        <f>IFERROR(E78/D78,0)</f>
        <v/>
      </c>
      <c r="G78" s="6">
        <f>'M01'!M77</f>
        <v/>
      </c>
      <c r="H78" s="6">
        <f>IF('M01'!AG77&gt;0,'M01'!AG77+MAX(0,G78-'M01'!H77)*IF(AND(D78&lt;&gt;0,E78&lt;&gt;0),E78/D78,'M01'!V77),G78*IF(AND(D78&lt;&gt;0,E78&lt;&gt;0),E78/D78,'M01'!V77))</f>
        <v/>
      </c>
      <c r="I78" s="7">
        <f>IFERROR(H78/G78,0)</f>
        <v/>
      </c>
      <c r="J78" s="6">
        <f>-'M01'!S77</f>
        <v/>
      </c>
      <c r="K78" s="6">
        <f>E78+H78-N78</f>
        <v/>
      </c>
      <c r="L78" s="7">
        <f>IFERROR(K78/J78,0)</f>
        <v/>
      </c>
      <c r="M78" s="6">
        <f>'M01'!T77</f>
        <v/>
      </c>
      <c r="N78" s="6">
        <f>'M01'!U77</f>
        <v/>
      </c>
      <c r="O78" s="7">
        <f>IFERROR(N78/M78,0)</f>
        <v/>
      </c>
      <c r="P78" s="6">
        <f>'M02'!E77</f>
        <v/>
      </c>
      <c r="Q78" s="6">
        <f>'M02'!F77</f>
        <v/>
      </c>
      <c r="R78" s="7">
        <f>IFERROR(Q78/P78,0)</f>
        <v/>
      </c>
      <c r="S78" s="6">
        <f>'M02'!M77</f>
        <v/>
      </c>
      <c r="T78" s="6">
        <f>IF('M02'!AG77&gt;0,'M02'!AG77+MAX(0,S78-'M02'!H77)*IF(AND(P78&lt;&gt;0,Q78&lt;&gt;0),Q78/P78,'M02'!V77),S78*IF(AND(P78&lt;&gt;0,Q78&lt;&gt;0),Q78/P78,'M02'!V77))</f>
        <v/>
      </c>
      <c r="U78" s="7">
        <f>IFERROR(T78/S78,0)</f>
        <v/>
      </c>
      <c r="V78" s="6">
        <f>-'M02'!S77</f>
        <v/>
      </c>
      <c r="W78" s="6">
        <f>Q78+T78-Z78</f>
        <v/>
      </c>
      <c r="X78" s="7">
        <f>IFERROR(W78/V78,0)</f>
        <v/>
      </c>
      <c r="Y78" s="6">
        <f>'M02'!T77</f>
        <v/>
      </c>
      <c r="Z78" s="6">
        <f>'M02'!U77</f>
        <v/>
      </c>
      <c r="AA78" s="7">
        <f>IFERROR(Z78/Y78,0)</f>
        <v/>
      </c>
      <c r="AB78" s="6">
        <f>'M03'!E77</f>
        <v/>
      </c>
      <c r="AC78" s="6">
        <f>'M03'!F77</f>
        <v/>
      </c>
      <c r="AD78" s="7">
        <f>IFERROR(AC78/AB78,0)</f>
        <v/>
      </c>
      <c r="AE78" s="6">
        <f>'M03'!M77</f>
        <v/>
      </c>
      <c r="AF78" s="6">
        <f>IF('M03'!AG77&gt;0,'M03'!AG77+MAX(0,AE78-'M03'!H77)*IF(AND(AB78&lt;&gt;0,AC78&lt;&gt;0),AC78/AB78,'M03'!V77),AE78*IF(AND(AB78&lt;&gt;0,AC78&lt;&gt;0),AC78/AB78,'M03'!V77))</f>
        <v/>
      </c>
      <c r="AG78" s="7">
        <f>IFERROR(AF78/AE78,0)</f>
        <v/>
      </c>
      <c r="AH78" s="6">
        <f>-'M03'!S77</f>
        <v/>
      </c>
      <c r="AI78" s="6">
        <f>AC78+AF78-AL78</f>
        <v/>
      </c>
      <c r="AJ78" s="7">
        <f>IFERROR(AI78/AH78,0)</f>
        <v/>
      </c>
      <c r="AK78" s="6">
        <f>'M03'!T77</f>
        <v/>
      </c>
      <c r="AL78" s="6">
        <f>'M03'!U77</f>
        <v/>
      </c>
      <c r="AM78" s="7">
        <f>IFERROR(AL78/AK78,0)</f>
        <v/>
      </c>
      <c r="AN78" s="6">
        <f>'M04'!E77</f>
        <v/>
      </c>
      <c r="AO78" s="6">
        <f>'M04'!F77</f>
        <v/>
      </c>
      <c r="AP78" s="7">
        <f>IFERROR(AO78/AN78,0)</f>
        <v/>
      </c>
      <c r="AQ78" s="6">
        <f>'M04'!M77</f>
        <v/>
      </c>
      <c r="AR78" s="6">
        <f>IF('M04'!AG77&gt;0,'M04'!AG77+MAX(0,AQ78-'M04'!H77)*IF(AND(AN78&lt;&gt;0,AO78&lt;&gt;0),AO78/AN78,'M04'!V77),AQ78*IF(AND(AN78&lt;&gt;0,AO78&lt;&gt;0),AO78/AN78,'M04'!V77))</f>
        <v/>
      </c>
      <c r="AS78" s="7">
        <f>IFERROR(AR78/AQ78,0)</f>
        <v/>
      </c>
      <c r="AT78" s="6">
        <f>-'M04'!S77</f>
        <v/>
      </c>
      <c r="AU78" s="6">
        <f>AO78+AR78-AX78</f>
        <v/>
      </c>
      <c r="AV78" s="7">
        <f>IFERROR(AU78/AT78,0)</f>
        <v/>
      </c>
      <c r="AW78" s="6">
        <f>'M04'!T77</f>
        <v/>
      </c>
      <c r="AX78" s="6">
        <f>'M04'!U77</f>
        <v/>
      </c>
      <c r="AY78" s="7">
        <f>IFERROR(AX78/AW78,0)</f>
        <v/>
      </c>
      <c r="AZ78" s="6">
        <f>'M05'!E77</f>
        <v/>
      </c>
      <c r="BA78" s="6">
        <f>'M05'!F77</f>
        <v/>
      </c>
      <c r="BB78" s="7">
        <f>IFERROR(BA78/AZ78,0)</f>
        <v/>
      </c>
      <c r="BC78" s="6">
        <f>'M05'!M77</f>
        <v/>
      </c>
      <c r="BD78" s="6">
        <f>IF('M05'!AG77&gt;0,'M05'!AG77+MAX(0,BC78-'M05'!H77)*IF(AND(AZ78&lt;&gt;0,BA78&lt;&gt;0),BA78/AZ78,'M05'!V77),BC78*IF(AND(AZ78&lt;&gt;0,BA78&lt;&gt;0),BA78/AZ78,'M05'!V77))</f>
        <v/>
      </c>
      <c r="BE78" s="7">
        <f>IFERROR(BD78/BC78,0)</f>
        <v/>
      </c>
      <c r="BF78" s="6">
        <f>-'M05'!S77</f>
        <v/>
      </c>
      <c r="BG78" s="6">
        <f>BA78+BD78-BJ78</f>
        <v/>
      </c>
      <c r="BH78" s="7">
        <f>IFERROR(BG78/BF78,0)</f>
        <v/>
      </c>
      <c r="BI78" s="6">
        <f>'M05'!T77</f>
        <v/>
      </c>
      <c r="BJ78" s="6">
        <f>'M05'!U77</f>
        <v/>
      </c>
      <c r="BK78" s="7">
        <f>IFERROR(BJ78/BI78,0)</f>
        <v/>
      </c>
      <c r="BL78" s="6">
        <f>'M06'!E77</f>
        <v/>
      </c>
      <c r="BM78" s="6">
        <f>'M06'!F77</f>
        <v/>
      </c>
      <c r="BN78" s="7">
        <f>IFERROR(BM78/BL78,0)</f>
        <v/>
      </c>
      <c r="BO78" s="6">
        <f>'M06'!M77</f>
        <v/>
      </c>
      <c r="BP78" s="6">
        <f>IF('M06'!AG77&gt;0,'M06'!AG77+MAX(0,BO78-'M06'!H77)*IF(AND(BL78&lt;&gt;0,BM78&lt;&gt;0),BM78/BL78,'M06'!V77),BO78*IF(AND(BL78&lt;&gt;0,BM78&lt;&gt;0),BM78/BL78,'M06'!V77))</f>
        <v/>
      </c>
      <c r="BQ78" s="7">
        <f>IFERROR(BP78/BO78,0)</f>
        <v/>
      </c>
      <c r="BR78" s="6">
        <f>-'M06'!S77</f>
        <v/>
      </c>
      <c r="BS78" s="6">
        <f>BM78+BP78-BV78</f>
        <v/>
      </c>
      <c r="BT78" s="7">
        <f>IFERROR(BS78/BR78,0)</f>
        <v/>
      </c>
      <c r="BU78" s="6">
        <f>'M06'!T77</f>
        <v/>
      </c>
      <c r="BV78" s="6">
        <f>'M06'!U77</f>
        <v/>
      </c>
      <c r="BW78" s="7">
        <f>IFERROR(BV78/BU78,0)</f>
        <v/>
      </c>
      <c r="BX78" s="6">
        <f>'M07'!E77</f>
        <v/>
      </c>
      <c r="BY78" s="6">
        <f>'M07'!F77</f>
        <v/>
      </c>
      <c r="BZ78" s="7">
        <f>IFERROR(BY78/BX78,0)</f>
        <v/>
      </c>
      <c r="CA78" s="6">
        <f>'M07'!M77</f>
        <v/>
      </c>
      <c r="CB78" s="6">
        <f>IF('M07'!AG77&gt;0,'M07'!AG77+MAX(0,CA78-'M07'!H77)*IF(AND(BX78&lt;&gt;0,BY78&lt;&gt;0),BY78/BX78,'M07'!V77),CA78*IF(AND(BX78&lt;&gt;0,BY78&lt;&gt;0),BY78/BX78,'M07'!V77))</f>
        <v/>
      </c>
      <c r="CC78" s="7">
        <f>IFERROR(CB78/CA78,0)</f>
        <v/>
      </c>
      <c r="CD78" s="6">
        <f>-'M07'!S77</f>
        <v/>
      </c>
      <c r="CE78" s="6">
        <f>BY78+CB78-CH78</f>
        <v/>
      </c>
      <c r="CF78" s="7">
        <f>IFERROR(CE78/CD78,0)</f>
        <v/>
      </c>
      <c r="CG78" s="6">
        <f>'M07'!T77</f>
        <v/>
      </c>
      <c r="CH78" s="6">
        <f>'M07'!U77</f>
        <v/>
      </c>
      <c r="CI78" s="7">
        <f>IFERROR(CH78/CG78,0)</f>
        <v/>
      </c>
      <c r="CJ78" s="6">
        <f>'M08'!E77</f>
        <v/>
      </c>
      <c r="CK78" s="6">
        <f>'M08'!F77</f>
        <v/>
      </c>
      <c r="CL78" s="7">
        <f>IFERROR(CK78/CJ78,0)</f>
        <v/>
      </c>
      <c r="CM78" s="6">
        <f>'M08'!M77</f>
        <v/>
      </c>
      <c r="CN78" s="6">
        <f>IF('M08'!AG77&gt;0,'M08'!AG77+MAX(0,CM78-'M08'!H77)*IF(AND(CJ78&lt;&gt;0,CK78&lt;&gt;0),CK78/CJ78,'M08'!V77),CM78*IF(AND(CJ78&lt;&gt;0,CK78&lt;&gt;0),CK78/CJ78,'M08'!V77))</f>
        <v/>
      </c>
      <c r="CO78" s="7">
        <f>IFERROR(CN78/CM78,0)</f>
        <v/>
      </c>
      <c r="CP78" s="6">
        <f>-'M08'!S77</f>
        <v/>
      </c>
      <c r="CQ78" s="6">
        <f>CK78+CN78-CT78</f>
        <v/>
      </c>
      <c r="CR78" s="7">
        <f>IFERROR(CQ78/CP78,0)</f>
        <v/>
      </c>
      <c r="CS78" s="6">
        <f>'M08'!T77</f>
        <v/>
      </c>
      <c r="CT78" s="6">
        <f>'M08'!U77</f>
        <v/>
      </c>
      <c r="CU78" s="7">
        <f>IFERROR(CT78/CS78,0)</f>
        <v/>
      </c>
      <c r="CV78" s="6">
        <f>'M09'!E77</f>
        <v/>
      </c>
      <c r="CW78" s="6">
        <f>'M09'!F77</f>
        <v/>
      </c>
      <c r="CX78" s="7">
        <f>IFERROR(CW78/CV78,0)</f>
        <v/>
      </c>
      <c r="CY78" s="6">
        <f>'M09'!M77</f>
        <v/>
      </c>
      <c r="CZ78" s="6">
        <f>IF('M09'!AG77&gt;0,'M09'!AG77+MAX(0,CY78-'M09'!H77)*IF(AND(CV78&lt;&gt;0,CW78&lt;&gt;0),CW78/CV78,'M09'!V77),CY78*IF(AND(CV78&lt;&gt;0,CW78&lt;&gt;0),CW78/CV78,'M09'!V77))</f>
        <v/>
      </c>
      <c r="DA78" s="7">
        <f>IFERROR(CZ78/CY78,0)</f>
        <v/>
      </c>
      <c r="DB78" s="6">
        <f>-'M09'!S77</f>
        <v/>
      </c>
      <c r="DC78" s="6">
        <f>CW78+CZ78-DF78</f>
        <v/>
      </c>
      <c r="DD78" s="7">
        <f>IFERROR(DC78/DB78,0)</f>
        <v/>
      </c>
      <c r="DE78" s="6">
        <f>'M09'!T77</f>
        <v/>
      </c>
      <c r="DF78" s="6">
        <f>'M09'!U77</f>
        <v/>
      </c>
      <c r="DG78" s="7">
        <f>IFERROR(DF78/DE78,0)</f>
        <v/>
      </c>
      <c r="DH78" s="6">
        <f>SUM(J78,V78,AH78,AT78,BF78,BR78,CD78,CP78,DB78)</f>
        <v/>
      </c>
      <c r="DI78" s="6">
        <f>SUM(K78,W78,AI78,AU78,BG78,BS78,CE78,CQ78,DC78)</f>
        <v/>
      </c>
      <c r="DJ78" s="6">
        <f>DH78/9</f>
        <v/>
      </c>
      <c r="DK78" s="6">
        <f>DI78/9</f>
        <v/>
      </c>
      <c r="DL78" s="7">
        <f>IFERROR(DI78/DH78,0)</f>
        <v/>
      </c>
      <c r="DM78" s="7">
        <f>'M09'!V77</f>
        <v/>
      </c>
      <c r="DN78" s="8">
        <f>IFERROR(DL78/DM78-1,0)</f>
        <v/>
      </c>
      <c r="DO78" s="6">
        <f>'M09'!AD77</f>
        <v/>
      </c>
      <c r="DP78" s="6">
        <f>DJ78-DO78</f>
        <v/>
      </c>
      <c r="DQ78" s="9">
        <f>COUNTIF(J78,"&gt;0")+COUNTIF(V78,"&gt;0")+COUNTIF(AH78,"&gt;0")+COUNTIF(AT78,"&gt;0")+COUNTIF(BF78,"&gt;0")+COUNTIF(BR78,"&gt;0")+COUNTIF(CD78,"&gt;0")+COUNTIF(CP78,"&gt;0")+COUNTIF(DB78,"&gt;0")</f>
        <v/>
      </c>
      <c r="DR78" s="6">
        <f>DE78</f>
        <v/>
      </c>
      <c r="DS78" s="10">
        <f>IFERROR(DR78/DJ78,0)</f>
        <v/>
      </c>
      <c r="DT78" s="6">
        <f>D78+SUM(G78,S78,AE78,AQ78,BC78,BO78,CA78,CM78,CY78)-SUM(J78,V78,AH78,AT78,BF78,BR78,CD78,CP78,DB78)-DE78</f>
        <v/>
      </c>
    </row>
    <row r="79">
      <c r="A79">
        <f>'M01'!C78</f>
        <v/>
      </c>
      <c r="B79">
        <f>'M01'!D78</f>
        <v/>
      </c>
      <c r="C79">
        <f>'M01'!A78</f>
        <v/>
      </c>
      <c r="D79" s="6">
        <f>'M01'!E78</f>
        <v/>
      </c>
      <c r="E79" s="6">
        <f>'M01'!F78</f>
        <v/>
      </c>
      <c r="F79" s="7">
        <f>IFERROR(E79/D79,0)</f>
        <v/>
      </c>
      <c r="G79" s="6">
        <f>'M01'!M78</f>
        <v/>
      </c>
      <c r="H79" s="6">
        <f>IF('M01'!AG78&gt;0,'M01'!AG78+MAX(0,G79-'M01'!H78)*IF(AND(D79&lt;&gt;0,E79&lt;&gt;0),E79/D79,'M01'!V78),G79*IF(AND(D79&lt;&gt;0,E79&lt;&gt;0),E79/D79,'M01'!V78))</f>
        <v/>
      </c>
      <c r="I79" s="7">
        <f>IFERROR(H79/G79,0)</f>
        <v/>
      </c>
      <c r="J79" s="6">
        <f>-'M01'!S78</f>
        <v/>
      </c>
      <c r="K79" s="6">
        <f>E79+H79-N79</f>
        <v/>
      </c>
      <c r="L79" s="7">
        <f>IFERROR(K79/J79,0)</f>
        <v/>
      </c>
      <c r="M79" s="6">
        <f>'M01'!T78</f>
        <v/>
      </c>
      <c r="N79" s="6">
        <f>'M01'!U78</f>
        <v/>
      </c>
      <c r="O79" s="7">
        <f>IFERROR(N79/M79,0)</f>
        <v/>
      </c>
      <c r="P79" s="6">
        <f>'M02'!E78</f>
        <v/>
      </c>
      <c r="Q79" s="6">
        <f>'M02'!F78</f>
        <v/>
      </c>
      <c r="R79" s="7">
        <f>IFERROR(Q79/P79,0)</f>
        <v/>
      </c>
      <c r="S79" s="6">
        <f>'M02'!M78</f>
        <v/>
      </c>
      <c r="T79" s="6">
        <f>IF('M02'!AG78&gt;0,'M02'!AG78+MAX(0,S79-'M02'!H78)*IF(AND(P79&lt;&gt;0,Q79&lt;&gt;0),Q79/P79,'M02'!V78),S79*IF(AND(P79&lt;&gt;0,Q79&lt;&gt;0),Q79/P79,'M02'!V78))</f>
        <v/>
      </c>
      <c r="U79" s="7">
        <f>IFERROR(T79/S79,0)</f>
        <v/>
      </c>
      <c r="V79" s="6">
        <f>-'M02'!S78</f>
        <v/>
      </c>
      <c r="W79" s="6">
        <f>Q79+T79-Z79</f>
        <v/>
      </c>
      <c r="X79" s="7">
        <f>IFERROR(W79/V79,0)</f>
        <v/>
      </c>
      <c r="Y79" s="6">
        <f>'M02'!T78</f>
        <v/>
      </c>
      <c r="Z79" s="6">
        <f>'M02'!U78</f>
        <v/>
      </c>
      <c r="AA79" s="7">
        <f>IFERROR(Z79/Y79,0)</f>
        <v/>
      </c>
      <c r="AB79" s="6">
        <f>'M03'!E78</f>
        <v/>
      </c>
      <c r="AC79" s="6">
        <f>'M03'!F78</f>
        <v/>
      </c>
      <c r="AD79" s="7">
        <f>IFERROR(AC79/AB79,0)</f>
        <v/>
      </c>
      <c r="AE79" s="6">
        <f>'M03'!M78</f>
        <v/>
      </c>
      <c r="AF79" s="6">
        <f>IF('M03'!AG78&gt;0,'M03'!AG78+MAX(0,AE79-'M03'!H78)*IF(AND(AB79&lt;&gt;0,AC79&lt;&gt;0),AC79/AB79,'M03'!V78),AE79*IF(AND(AB79&lt;&gt;0,AC79&lt;&gt;0),AC79/AB79,'M03'!V78))</f>
        <v/>
      </c>
      <c r="AG79" s="7">
        <f>IFERROR(AF79/AE79,0)</f>
        <v/>
      </c>
      <c r="AH79" s="6">
        <f>-'M03'!S78</f>
        <v/>
      </c>
      <c r="AI79" s="6">
        <f>AC79+AF79-AL79</f>
        <v/>
      </c>
      <c r="AJ79" s="7">
        <f>IFERROR(AI79/AH79,0)</f>
        <v/>
      </c>
      <c r="AK79" s="6">
        <f>'M03'!T78</f>
        <v/>
      </c>
      <c r="AL79" s="6">
        <f>'M03'!U78</f>
        <v/>
      </c>
      <c r="AM79" s="7">
        <f>IFERROR(AL79/AK79,0)</f>
        <v/>
      </c>
      <c r="AN79" s="6">
        <f>'M04'!E78</f>
        <v/>
      </c>
      <c r="AO79" s="6">
        <f>'M04'!F78</f>
        <v/>
      </c>
      <c r="AP79" s="7">
        <f>IFERROR(AO79/AN79,0)</f>
        <v/>
      </c>
      <c r="AQ79" s="6">
        <f>'M04'!M78</f>
        <v/>
      </c>
      <c r="AR79" s="6">
        <f>IF('M04'!AG78&gt;0,'M04'!AG78+MAX(0,AQ79-'M04'!H78)*IF(AND(AN79&lt;&gt;0,AO79&lt;&gt;0),AO79/AN79,'M04'!V78),AQ79*IF(AND(AN79&lt;&gt;0,AO79&lt;&gt;0),AO79/AN79,'M04'!V78))</f>
        <v/>
      </c>
      <c r="AS79" s="7">
        <f>IFERROR(AR79/AQ79,0)</f>
        <v/>
      </c>
      <c r="AT79" s="6">
        <f>-'M04'!S78</f>
        <v/>
      </c>
      <c r="AU79" s="6">
        <f>AO79+AR79-AX79</f>
        <v/>
      </c>
      <c r="AV79" s="7">
        <f>IFERROR(AU79/AT79,0)</f>
        <v/>
      </c>
      <c r="AW79" s="6">
        <f>'M04'!T78</f>
        <v/>
      </c>
      <c r="AX79" s="6">
        <f>'M04'!U78</f>
        <v/>
      </c>
      <c r="AY79" s="7">
        <f>IFERROR(AX79/AW79,0)</f>
        <v/>
      </c>
      <c r="AZ79" s="6">
        <f>'M05'!E78</f>
        <v/>
      </c>
      <c r="BA79" s="6">
        <f>'M05'!F78</f>
        <v/>
      </c>
      <c r="BB79" s="7">
        <f>IFERROR(BA79/AZ79,0)</f>
        <v/>
      </c>
      <c r="BC79" s="6">
        <f>'M05'!M78</f>
        <v/>
      </c>
      <c r="BD79" s="6">
        <f>IF('M05'!AG78&gt;0,'M05'!AG78+MAX(0,BC79-'M05'!H78)*IF(AND(AZ79&lt;&gt;0,BA79&lt;&gt;0),BA79/AZ79,'M05'!V78),BC79*IF(AND(AZ79&lt;&gt;0,BA79&lt;&gt;0),BA79/AZ79,'M05'!V78))</f>
        <v/>
      </c>
      <c r="BE79" s="7">
        <f>IFERROR(BD79/BC79,0)</f>
        <v/>
      </c>
      <c r="BF79" s="6">
        <f>-'M05'!S78</f>
        <v/>
      </c>
      <c r="BG79" s="6">
        <f>BA79+BD79-BJ79</f>
        <v/>
      </c>
      <c r="BH79" s="7">
        <f>IFERROR(BG79/BF79,0)</f>
        <v/>
      </c>
      <c r="BI79" s="6">
        <f>'M05'!T78</f>
        <v/>
      </c>
      <c r="BJ79" s="6">
        <f>'M05'!U78</f>
        <v/>
      </c>
      <c r="BK79" s="7">
        <f>IFERROR(BJ79/BI79,0)</f>
        <v/>
      </c>
      <c r="BL79" s="6">
        <f>'M06'!E78</f>
        <v/>
      </c>
      <c r="BM79" s="6">
        <f>'M06'!F78</f>
        <v/>
      </c>
      <c r="BN79" s="7">
        <f>IFERROR(BM79/BL79,0)</f>
        <v/>
      </c>
      <c r="BO79" s="6">
        <f>'M06'!M78</f>
        <v/>
      </c>
      <c r="BP79" s="6">
        <f>IF('M06'!AG78&gt;0,'M06'!AG78+MAX(0,BO79-'M06'!H78)*IF(AND(BL79&lt;&gt;0,BM79&lt;&gt;0),BM79/BL79,'M06'!V78),BO79*IF(AND(BL79&lt;&gt;0,BM79&lt;&gt;0),BM79/BL79,'M06'!V78))</f>
        <v/>
      </c>
      <c r="BQ79" s="7">
        <f>IFERROR(BP79/BO79,0)</f>
        <v/>
      </c>
      <c r="BR79" s="6">
        <f>-'M06'!S78</f>
        <v/>
      </c>
      <c r="BS79" s="6">
        <f>BM79+BP79-BV79</f>
        <v/>
      </c>
      <c r="BT79" s="7">
        <f>IFERROR(BS79/BR79,0)</f>
        <v/>
      </c>
      <c r="BU79" s="6">
        <f>'M06'!T78</f>
        <v/>
      </c>
      <c r="BV79" s="6">
        <f>'M06'!U78</f>
        <v/>
      </c>
      <c r="BW79" s="7">
        <f>IFERROR(BV79/BU79,0)</f>
        <v/>
      </c>
      <c r="BX79" s="6">
        <f>'M07'!E78</f>
        <v/>
      </c>
      <c r="BY79" s="6">
        <f>'M07'!F78</f>
        <v/>
      </c>
      <c r="BZ79" s="7">
        <f>IFERROR(BY79/BX79,0)</f>
        <v/>
      </c>
      <c r="CA79" s="6">
        <f>'M07'!M78</f>
        <v/>
      </c>
      <c r="CB79" s="6">
        <f>IF('M07'!AG78&gt;0,'M07'!AG78+MAX(0,CA79-'M07'!H78)*IF(AND(BX79&lt;&gt;0,BY79&lt;&gt;0),BY79/BX79,'M07'!V78),CA79*IF(AND(BX79&lt;&gt;0,BY79&lt;&gt;0),BY79/BX79,'M07'!V78))</f>
        <v/>
      </c>
      <c r="CC79" s="7">
        <f>IFERROR(CB79/CA79,0)</f>
        <v/>
      </c>
      <c r="CD79" s="6">
        <f>-'M07'!S78</f>
        <v/>
      </c>
      <c r="CE79" s="6">
        <f>BY79+CB79-CH79</f>
        <v/>
      </c>
      <c r="CF79" s="7">
        <f>IFERROR(CE79/CD79,0)</f>
        <v/>
      </c>
      <c r="CG79" s="6">
        <f>'M07'!T78</f>
        <v/>
      </c>
      <c r="CH79" s="6">
        <f>'M07'!U78</f>
        <v/>
      </c>
      <c r="CI79" s="7">
        <f>IFERROR(CH79/CG79,0)</f>
        <v/>
      </c>
      <c r="CJ79" s="6">
        <f>'M08'!E78</f>
        <v/>
      </c>
      <c r="CK79" s="6">
        <f>'M08'!F78</f>
        <v/>
      </c>
      <c r="CL79" s="7">
        <f>IFERROR(CK79/CJ79,0)</f>
        <v/>
      </c>
      <c r="CM79" s="6">
        <f>'M08'!M78</f>
        <v/>
      </c>
      <c r="CN79" s="6">
        <f>IF('M08'!AG78&gt;0,'M08'!AG78+MAX(0,CM79-'M08'!H78)*IF(AND(CJ79&lt;&gt;0,CK79&lt;&gt;0),CK79/CJ79,'M08'!V78),CM79*IF(AND(CJ79&lt;&gt;0,CK79&lt;&gt;0),CK79/CJ79,'M08'!V78))</f>
        <v/>
      </c>
      <c r="CO79" s="7">
        <f>IFERROR(CN79/CM79,0)</f>
        <v/>
      </c>
      <c r="CP79" s="6">
        <f>-'M08'!S78</f>
        <v/>
      </c>
      <c r="CQ79" s="6">
        <f>CK79+CN79-CT79</f>
        <v/>
      </c>
      <c r="CR79" s="7">
        <f>IFERROR(CQ79/CP79,0)</f>
        <v/>
      </c>
      <c r="CS79" s="6">
        <f>'M08'!T78</f>
        <v/>
      </c>
      <c r="CT79" s="6">
        <f>'M08'!U78</f>
        <v/>
      </c>
      <c r="CU79" s="7">
        <f>IFERROR(CT79/CS79,0)</f>
        <v/>
      </c>
      <c r="CV79" s="6">
        <f>'M09'!E78</f>
        <v/>
      </c>
      <c r="CW79" s="6">
        <f>'M09'!F78</f>
        <v/>
      </c>
      <c r="CX79" s="7">
        <f>IFERROR(CW79/CV79,0)</f>
        <v/>
      </c>
      <c r="CY79" s="6">
        <f>'M09'!M78</f>
        <v/>
      </c>
      <c r="CZ79" s="6">
        <f>IF('M09'!AG78&gt;0,'M09'!AG78+MAX(0,CY79-'M09'!H78)*IF(AND(CV79&lt;&gt;0,CW79&lt;&gt;0),CW79/CV79,'M09'!V78),CY79*IF(AND(CV79&lt;&gt;0,CW79&lt;&gt;0),CW79/CV79,'M09'!V78))</f>
        <v/>
      </c>
      <c r="DA79" s="7">
        <f>IFERROR(CZ79/CY79,0)</f>
        <v/>
      </c>
      <c r="DB79" s="6">
        <f>-'M09'!S78</f>
        <v/>
      </c>
      <c r="DC79" s="6">
        <f>CW79+CZ79-DF79</f>
        <v/>
      </c>
      <c r="DD79" s="7">
        <f>IFERROR(DC79/DB79,0)</f>
        <v/>
      </c>
      <c r="DE79" s="6">
        <f>'M09'!T78</f>
        <v/>
      </c>
      <c r="DF79" s="6">
        <f>'M09'!U78</f>
        <v/>
      </c>
      <c r="DG79" s="7">
        <f>IFERROR(DF79/DE79,0)</f>
        <v/>
      </c>
      <c r="DH79" s="6">
        <f>SUM(J79,V79,AH79,AT79,BF79,BR79,CD79,CP79,DB79)</f>
        <v/>
      </c>
      <c r="DI79" s="6">
        <f>SUM(K79,W79,AI79,AU79,BG79,BS79,CE79,CQ79,DC79)</f>
        <v/>
      </c>
      <c r="DJ79" s="6">
        <f>DH79/9</f>
        <v/>
      </c>
      <c r="DK79" s="6">
        <f>DI79/9</f>
        <v/>
      </c>
      <c r="DL79" s="7">
        <f>IFERROR(DI79/DH79,0)</f>
        <v/>
      </c>
      <c r="DM79" s="7">
        <f>'M09'!V78</f>
        <v/>
      </c>
      <c r="DN79" s="8">
        <f>IFERROR(DL79/DM79-1,0)</f>
        <v/>
      </c>
      <c r="DO79" s="6">
        <f>'M09'!AD78</f>
        <v/>
      </c>
      <c r="DP79" s="6">
        <f>DJ79-DO79</f>
        <v/>
      </c>
      <c r="DQ79" s="9">
        <f>COUNTIF(J79,"&gt;0")+COUNTIF(V79,"&gt;0")+COUNTIF(AH79,"&gt;0")+COUNTIF(AT79,"&gt;0")+COUNTIF(BF79,"&gt;0")+COUNTIF(BR79,"&gt;0")+COUNTIF(CD79,"&gt;0")+COUNTIF(CP79,"&gt;0")+COUNTIF(DB79,"&gt;0")</f>
        <v/>
      </c>
      <c r="DR79" s="6">
        <f>DE79</f>
        <v/>
      </c>
      <c r="DS79" s="10">
        <f>IFERROR(DR79/DJ79,0)</f>
        <v/>
      </c>
      <c r="DT79" s="6">
        <f>D79+SUM(G79,S79,AE79,AQ79,BC79,BO79,CA79,CM79,CY79)-SUM(J79,V79,AH79,AT79,BF79,BR79,CD79,CP79,DB79)-DE79</f>
        <v/>
      </c>
    </row>
    <row r="80">
      <c r="A80">
        <f>'M01'!C79</f>
        <v/>
      </c>
      <c r="B80">
        <f>'M01'!D79</f>
        <v/>
      </c>
      <c r="C80">
        <f>'M01'!A79</f>
        <v/>
      </c>
      <c r="D80" s="6">
        <f>'M01'!E79</f>
        <v/>
      </c>
      <c r="E80" s="6">
        <f>'M01'!F79</f>
        <v/>
      </c>
      <c r="F80" s="7">
        <f>IFERROR(E80/D80,0)</f>
        <v/>
      </c>
      <c r="G80" s="6">
        <f>'M01'!M79</f>
        <v/>
      </c>
      <c r="H80" s="6">
        <f>IF('M01'!AG79&gt;0,'M01'!AG79+MAX(0,G80-'M01'!H79)*IF(AND(D80&lt;&gt;0,E80&lt;&gt;0),E80/D80,'M01'!V79),G80*IF(AND(D80&lt;&gt;0,E80&lt;&gt;0),E80/D80,'M01'!V79))</f>
        <v/>
      </c>
      <c r="I80" s="7">
        <f>IFERROR(H80/G80,0)</f>
        <v/>
      </c>
      <c r="J80" s="6">
        <f>-'M01'!S79</f>
        <v/>
      </c>
      <c r="K80" s="6">
        <f>E80+H80-N80</f>
        <v/>
      </c>
      <c r="L80" s="7">
        <f>IFERROR(K80/J80,0)</f>
        <v/>
      </c>
      <c r="M80" s="6">
        <f>'M01'!T79</f>
        <v/>
      </c>
      <c r="N80" s="6">
        <f>'M01'!U79</f>
        <v/>
      </c>
      <c r="O80" s="7">
        <f>IFERROR(N80/M80,0)</f>
        <v/>
      </c>
      <c r="P80" s="6">
        <f>'M02'!E79</f>
        <v/>
      </c>
      <c r="Q80" s="6">
        <f>'M02'!F79</f>
        <v/>
      </c>
      <c r="R80" s="7">
        <f>IFERROR(Q80/P80,0)</f>
        <v/>
      </c>
      <c r="S80" s="6">
        <f>'M02'!M79</f>
        <v/>
      </c>
      <c r="T80" s="6">
        <f>IF('M02'!AG79&gt;0,'M02'!AG79+MAX(0,S80-'M02'!H79)*IF(AND(P80&lt;&gt;0,Q80&lt;&gt;0),Q80/P80,'M02'!V79),S80*IF(AND(P80&lt;&gt;0,Q80&lt;&gt;0),Q80/P80,'M02'!V79))</f>
        <v/>
      </c>
      <c r="U80" s="7">
        <f>IFERROR(T80/S80,0)</f>
        <v/>
      </c>
      <c r="V80" s="6">
        <f>-'M02'!S79</f>
        <v/>
      </c>
      <c r="W80" s="6">
        <f>Q80+T80-Z80</f>
        <v/>
      </c>
      <c r="X80" s="7">
        <f>IFERROR(W80/V80,0)</f>
        <v/>
      </c>
      <c r="Y80" s="6">
        <f>'M02'!T79</f>
        <v/>
      </c>
      <c r="Z80" s="6">
        <f>'M02'!U79</f>
        <v/>
      </c>
      <c r="AA80" s="7">
        <f>IFERROR(Z80/Y80,0)</f>
        <v/>
      </c>
      <c r="AB80" s="6">
        <f>'M03'!E79</f>
        <v/>
      </c>
      <c r="AC80" s="6">
        <f>'M03'!F79</f>
        <v/>
      </c>
      <c r="AD80" s="7">
        <f>IFERROR(AC80/AB80,0)</f>
        <v/>
      </c>
      <c r="AE80" s="6">
        <f>'M03'!M79</f>
        <v/>
      </c>
      <c r="AF80" s="6">
        <f>IF('M03'!AG79&gt;0,'M03'!AG79+MAX(0,AE80-'M03'!H79)*IF(AND(AB80&lt;&gt;0,AC80&lt;&gt;0),AC80/AB80,'M03'!V79),AE80*IF(AND(AB80&lt;&gt;0,AC80&lt;&gt;0),AC80/AB80,'M03'!V79))</f>
        <v/>
      </c>
      <c r="AG80" s="7">
        <f>IFERROR(AF80/AE80,0)</f>
        <v/>
      </c>
      <c r="AH80" s="6">
        <f>-'M03'!S79</f>
        <v/>
      </c>
      <c r="AI80" s="6">
        <f>AC80+AF80-AL80</f>
        <v/>
      </c>
      <c r="AJ80" s="7">
        <f>IFERROR(AI80/AH80,0)</f>
        <v/>
      </c>
      <c r="AK80" s="6">
        <f>'M03'!T79</f>
        <v/>
      </c>
      <c r="AL80" s="6">
        <f>'M03'!U79</f>
        <v/>
      </c>
      <c r="AM80" s="7">
        <f>IFERROR(AL80/AK80,0)</f>
        <v/>
      </c>
      <c r="AN80" s="6">
        <f>'M04'!E79</f>
        <v/>
      </c>
      <c r="AO80" s="6">
        <f>'M04'!F79</f>
        <v/>
      </c>
      <c r="AP80" s="7">
        <f>IFERROR(AO80/AN80,0)</f>
        <v/>
      </c>
      <c r="AQ80" s="6">
        <f>'M04'!M79</f>
        <v/>
      </c>
      <c r="AR80" s="6">
        <f>IF('M04'!AG79&gt;0,'M04'!AG79+MAX(0,AQ80-'M04'!H79)*IF(AND(AN80&lt;&gt;0,AO80&lt;&gt;0),AO80/AN80,'M04'!V79),AQ80*IF(AND(AN80&lt;&gt;0,AO80&lt;&gt;0),AO80/AN80,'M04'!V79))</f>
        <v/>
      </c>
      <c r="AS80" s="7">
        <f>IFERROR(AR80/AQ80,0)</f>
        <v/>
      </c>
      <c r="AT80" s="6">
        <f>-'M04'!S79</f>
        <v/>
      </c>
      <c r="AU80" s="6">
        <f>AO80+AR80-AX80</f>
        <v/>
      </c>
      <c r="AV80" s="7">
        <f>IFERROR(AU80/AT80,0)</f>
        <v/>
      </c>
      <c r="AW80" s="6">
        <f>'M04'!T79</f>
        <v/>
      </c>
      <c r="AX80" s="6">
        <f>'M04'!U79</f>
        <v/>
      </c>
      <c r="AY80" s="7">
        <f>IFERROR(AX80/AW80,0)</f>
        <v/>
      </c>
      <c r="AZ80" s="6">
        <f>'M05'!E79</f>
        <v/>
      </c>
      <c r="BA80" s="6">
        <f>'M05'!F79</f>
        <v/>
      </c>
      <c r="BB80" s="7">
        <f>IFERROR(BA80/AZ80,0)</f>
        <v/>
      </c>
      <c r="BC80" s="6">
        <f>'M05'!M79</f>
        <v/>
      </c>
      <c r="BD80" s="6">
        <f>IF('M05'!AG79&gt;0,'M05'!AG79+MAX(0,BC80-'M05'!H79)*IF(AND(AZ80&lt;&gt;0,BA80&lt;&gt;0),BA80/AZ80,'M05'!V79),BC80*IF(AND(AZ80&lt;&gt;0,BA80&lt;&gt;0),BA80/AZ80,'M05'!V79))</f>
        <v/>
      </c>
      <c r="BE80" s="7">
        <f>IFERROR(BD80/BC80,0)</f>
        <v/>
      </c>
      <c r="BF80" s="6">
        <f>-'M05'!S79</f>
        <v/>
      </c>
      <c r="BG80" s="6">
        <f>BA80+BD80-BJ80</f>
        <v/>
      </c>
      <c r="BH80" s="7">
        <f>IFERROR(BG80/BF80,0)</f>
        <v/>
      </c>
      <c r="BI80" s="6">
        <f>'M05'!T79</f>
        <v/>
      </c>
      <c r="BJ80" s="6">
        <f>'M05'!U79</f>
        <v/>
      </c>
      <c r="BK80" s="7">
        <f>IFERROR(BJ80/BI80,0)</f>
        <v/>
      </c>
      <c r="BL80" s="6">
        <f>'M06'!E79</f>
        <v/>
      </c>
      <c r="BM80" s="6">
        <f>'M06'!F79</f>
        <v/>
      </c>
      <c r="BN80" s="7">
        <f>IFERROR(BM80/BL80,0)</f>
        <v/>
      </c>
      <c r="BO80" s="6">
        <f>'M06'!M79</f>
        <v/>
      </c>
      <c r="BP80" s="6">
        <f>IF('M06'!AG79&gt;0,'M06'!AG79+MAX(0,BO80-'M06'!H79)*IF(AND(BL80&lt;&gt;0,BM80&lt;&gt;0),BM80/BL80,'M06'!V79),BO80*IF(AND(BL80&lt;&gt;0,BM80&lt;&gt;0),BM80/BL80,'M06'!V79))</f>
        <v/>
      </c>
      <c r="BQ80" s="7">
        <f>IFERROR(BP80/BO80,0)</f>
        <v/>
      </c>
      <c r="BR80" s="6">
        <f>-'M06'!S79</f>
        <v/>
      </c>
      <c r="BS80" s="6">
        <f>BM80+BP80-BV80</f>
        <v/>
      </c>
      <c r="BT80" s="7">
        <f>IFERROR(BS80/BR80,0)</f>
        <v/>
      </c>
      <c r="BU80" s="6">
        <f>'M06'!T79</f>
        <v/>
      </c>
      <c r="BV80" s="6">
        <f>'M06'!U79</f>
        <v/>
      </c>
      <c r="BW80" s="7">
        <f>IFERROR(BV80/BU80,0)</f>
        <v/>
      </c>
      <c r="BX80" s="6">
        <f>'M07'!E79</f>
        <v/>
      </c>
      <c r="BY80" s="6">
        <f>'M07'!F79</f>
        <v/>
      </c>
      <c r="BZ80" s="7">
        <f>IFERROR(BY80/BX80,0)</f>
        <v/>
      </c>
      <c r="CA80" s="6">
        <f>'M07'!M79</f>
        <v/>
      </c>
      <c r="CB80" s="6">
        <f>IF('M07'!AG79&gt;0,'M07'!AG79+MAX(0,CA80-'M07'!H79)*IF(AND(BX80&lt;&gt;0,BY80&lt;&gt;0),BY80/BX80,'M07'!V79),CA80*IF(AND(BX80&lt;&gt;0,BY80&lt;&gt;0),BY80/BX80,'M07'!V79))</f>
        <v/>
      </c>
      <c r="CC80" s="7">
        <f>IFERROR(CB80/CA80,0)</f>
        <v/>
      </c>
      <c r="CD80" s="6">
        <f>-'M07'!S79</f>
        <v/>
      </c>
      <c r="CE80" s="6">
        <f>BY80+CB80-CH80</f>
        <v/>
      </c>
      <c r="CF80" s="7">
        <f>IFERROR(CE80/CD80,0)</f>
        <v/>
      </c>
      <c r="CG80" s="6">
        <f>'M07'!T79</f>
        <v/>
      </c>
      <c r="CH80" s="6">
        <f>'M07'!U79</f>
        <v/>
      </c>
      <c r="CI80" s="7">
        <f>IFERROR(CH80/CG80,0)</f>
        <v/>
      </c>
      <c r="CJ80" s="6">
        <f>'M08'!E79</f>
        <v/>
      </c>
      <c r="CK80" s="6">
        <f>'M08'!F79</f>
        <v/>
      </c>
      <c r="CL80" s="7">
        <f>IFERROR(CK80/CJ80,0)</f>
        <v/>
      </c>
      <c r="CM80" s="6">
        <f>'M08'!M79</f>
        <v/>
      </c>
      <c r="CN80" s="6">
        <f>IF('M08'!AG79&gt;0,'M08'!AG79+MAX(0,CM80-'M08'!H79)*IF(AND(CJ80&lt;&gt;0,CK80&lt;&gt;0),CK80/CJ80,'M08'!V79),CM80*IF(AND(CJ80&lt;&gt;0,CK80&lt;&gt;0),CK80/CJ80,'M08'!V79))</f>
        <v/>
      </c>
      <c r="CO80" s="7">
        <f>IFERROR(CN80/CM80,0)</f>
        <v/>
      </c>
      <c r="CP80" s="6">
        <f>-'M08'!S79</f>
        <v/>
      </c>
      <c r="CQ80" s="6">
        <f>CK80+CN80-CT80</f>
        <v/>
      </c>
      <c r="CR80" s="7">
        <f>IFERROR(CQ80/CP80,0)</f>
        <v/>
      </c>
      <c r="CS80" s="6">
        <f>'M08'!T79</f>
        <v/>
      </c>
      <c r="CT80" s="6">
        <f>'M08'!U79</f>
        <v/>
      </c>
      <c r="CU80" s="7">
        <f>IFERROR(CT80/CS80,0)</f>
        <v/>
      </c>
      <c r="CV80" s="6">
        <f>'M09'!E79</f>
        <v/>
      </c>
      <c r="CW80" s="6">
        <f>'M09'!F79</f>
        <v/>
      </c>
      <c r="CX80" s="7">
        <f>IFERROR(CW80/CV80,0)</f>
        <v/>
      </c>
      <c r="CY80" s="6">
        <f>'M09'!M79</f>
        <v/>
      </c>
      <c r="CZ80" s="6">
        <f>IF('M09'!AG79&gt;0,'M09'!AG79+MAX(0,CY80-'M09'!H79)*IF(AND(CV80&lt;&gt;0,CW80&lt;&gt;0),CW80/CV80,'M09'!V79),CY80*IF(AND(CV80&lt;&gt;0,CW80&lt;&gt;0),CW80/CV80,'M09'!V79))</f>
        <v/>
      </c>
      <c r="DA80" s="7">
        <f>IFERROR(CZ80/CY80,0)</f>
        <v/>
      </c>
      <c r="DB80" s="6">
        <f>-'M09'!S79</f>
        <v/>
      </c>
      <c r="DC80" s="6">
        <f>CW80+CZ80-DF80</f>
        <v/>
      </c>
      <c r="DD80" s="7">
        <f>IFERROR(DC80/DB80,0)</f>
        <v/>
      </c>
      <c r="DE80" s="6">
        <f>'M09'!T79</f>
        <v/>
      </c>
      <c r="DF80" s="6">
        <f>'M09'!U79</f>
        <v/>
      </c>
      <c r="DG80" s="7">
        <f>IFERROR(DF80/DE80,0)</f>
        <v/>
      </c>
      <c r="DH80" s="6">
        <f>SUM(J80,V80,AH80,AT80,BF80,BR80,CD80,CP80,DB80)</f>
        <v/>
      </c>
      <c r="DI80" s="6">
        <f>SUM(K80,W80,AI80,AU80,BG80,BS80,CE80,CQ80,DC80)</f>
        <v/>
      </c>
      <c r="DJ80" s="6">
        <f>DH80/9</f>
        <v/>
      </c>
      <c r="DK80" s="6">
        <f>DI80/9</f>
        <v/>
      </c>
      <c r="DL80" s="7">
        <f>IFERROR(DI80/DH80,0)</f>
        <v/>
      </c>
      <c r="DM80" s="7">
        <f>'M09'!V79</f>
        <v/>
      </c>
      <c r="DN80" s="8">
        <f>IFERROR(DL80/DM80-1,0)</f>
        <v/>
      </c>
      <c r="DO80" s="6">
        <f>'M09'!AD79</f>
        <v/>
      </c>
      <c r="DP80" s="6">
        <f>DJ80-DO80</f>
        <v/>
      </c>
      <c r="DQ80" s="9">
        <f>COUNTIF(J80,"&gt;0")+COUNTIF(V80,"&gt;0")+COUNTIF(AH80,"&gt;0")+COUNTIF(AT80,"&gt;0")+COUNTIF(BF80,"&gt;0")+COUNTIF(BR80,"&gt;0")+COUNTIF(CD80,"&gt;0")+COUNTIF(CP80,"&gt;0")+COUNTIF(DB80,"&gt;0")</f>
        <v/>
      </c>
      <c r="DR80" s="6">
        <f>DE80</f>
        <v/>
      </c>
      <c r="DS80" s="10">
        <f>IFERROR(DR80/DJ80,0)</f>
        <v/>
      </c>
      <c r="DT80" s="6">
        <f>D80+SUM(G80,S80,AE80,AQ80,BC80,BO80,CA80,CM80,CY80)-SUM(J80,V80,AH80,AT80,BF80,BR80,CD80,CP80,DB80)-DE80</f>
        <v/>
      </c>
    </row>
    <row r="81">
      <c r="A81">
        <f>'M01'!C80</f>
        <v/>
      </c>
      <c r="B81">
        <f>'M01'!D80</f>
        <v/>
      </c>
      <c r="C81">
        <f>'M01'!A80</f>
        <v/>
      </c>
      <c r="D81" s="6">
        <f>'M01'!E80</f>
        <v/>
      </c>
      <c r="E81" s="6">
        <f>'M01'!F80</f>
        <v/>
      </c>
      <c r="F81" s="7">
        <f>IFERROR(E81/D81,0)</f>
        <v/>
      </c>
      <c r="G81" s="6">
        <f>'M01'!M80</f>
        <v/>
      </c>
      <c r="H81" s="6">
        <f>IF('M01'!AG80&gt;0,'M01'!AG80+MAX(0,G81-'M01'!H80)*IF(AND(D81&lt;&gt;0,E81&lt;&gt;0),E81/D81,'M01'!V80),G81*IF(AND(D81&lt;&gt;0,E81&lt;&gt;0),E81/D81,'M01'!V80))</f>
        <v/>
      </c>
      <c r="I81" s="7">
        <f>IFERROR(H81/G81,0)</f>
        <v/>
      </c>
      <c r="J81" s="6">
        <f>-'M01'!S80</f>
        <v/>
      </c>
      <c r="K81" s="6">
        <f>E81+H81-N81</f>
        <v/>
      </c>
      <c r="L81" s="7">
        <f>IFERROR(K81/J81,0)</f>
        <v/>
      </c>
      <c r="M81" s="6">
        <f>'M01'!T80</f>
        <v/>
      </c>
      <c r="N81" s="6">
        <f>'M01'!U80</f>
        <v/>
      </c>
      <c r="O81" s="7">
        <f>IFERROR(N81/M81,0)</f>
        <v/>
      </c>
      <c r="P81" s="6">
        <f>'M02'!E80</f>
        <v/>
      </c>
      <c r="Q81" s="6">
        <f>'M02'!F80</f>
        <v/>
      </c>
      <c r="R81" s="7">
        <f>IFERROR(Q81/P81,0)</f>
        <v/>
      </c>
      <c r="S81" s="6">
        <f>'M02'!M80</f>
        <v/>
      </c>
      <c r="T81" s="6">
        <f>IF('M02'!AG80&gt;0,'M02'!AG80+MAX(0,S81-'M02'!H80)*IF(AND(P81&lt;&gt;0,Q81&lt;&gt;0),Q81/P81,'M02'!V80),S81*IF(AND(P81&lt;&gt;0,Q81&lt;&gt;0),Q81/P81,'M02'!V80))</f>
        <v/>
      </c>
      <c r="U81" s="7">
        <f>IFERROR(T81/S81,0)</f>
        <v/>
      </c>
      <c r="V81" s="6">
        <f>-'M02'!S80</f>
        <v/>
      </c>
      <c r="W81" s="6">
        <f>Q81+T81-Z81</f>
        <v/>
      </c>
      <c r="X81" s="7">
        <f>IFERROR(W81/V81,0)</f>
        <v/>
      </c>
      <c r="Y81" s="6">
        <f>'M02'!T80</f>
        <v/>
      </c>
      <c r="Z81" s="6">
        <f>'M02'!U80</f>
        <v/>
      </c>
      <c r="AA81" s="7">
        <f>IFERROR(Z81/Y81,0)</f>
        <v/>
      </c>
      <c r="AB81" s="6">
        <f>'M03'!E80</f>
        <v/>
      </c>
      <c r="AC81" s="6">
        <f>'M03'!F80</f>
        <v/>
      </c>
      <c r="AD81" s="7">
        <f>IFERROR(AC81/AB81,0)</f>
        <v/>
      </c>
      <c r="AE81" s="6">
        <f>'M03'!M80</f>
        <v/>
      </c>
      <c r="AF81" s="6">
        <f>IF('M03'!AG80&gt;0,'M03'!AG80+MAX(0,AE81-'M03'!H80)*IF(AND(AB81&lt;&gt;0,AC81&lt;&gt;0),AC81/AB81,'M03'!V80),AE81*IF(AND(AB81&lt;&gt;0,AC81&lt;&gt;0),AC81/AB81,'M03'!V80))</f>
        <v/>
      </c>
      <c r="AG81" s="7">
        <f>IFERROR(AF81/AE81,0)</f>
        <v/>
      </c>
      <c r="AH81" s="6">
        <f>-'M03'!S80</f>
        <v/>
      </c>
      <c r="AI81" s="6">
        <f>AC81+AF81-AL81</f>
        <v/>
      </c>
      <c r="AJ81" s="7">
        <f>IFERROR(AI81/AH81,0)</f>
        <v/>
      </c>
      <c r="AK81" s="6">
        <f>'M03'!T80</f>
        <v/>
      </c>
      <c r="AL81" s="6">
        <f>'M03'!U80</f>
        <v/>
      </c>
      <c r="AM81" s="7">
        <f>IFERROR(AL81/AK81,0)</f>
        <v/>
      </c>
      <c r="AN81" s="6">
        <f>'M04'!E80</f>
        <v/>
      </c>
      <c r="AO81" s="6">
        <f>'M04'!F80</f>
        <v/>
      </c>
      <c r="AP81" s="7">
        <f>IFERROR(AO81/AN81,0)</f>
        <v/>
      </c>
      <c r="AQ81" s="6">
        <f>'M04'!M80</f>
        <v/>
      </c>
      <c r="AR81" s="6">
        <f>IF('M04'!AG80&gt;0,'M04'!AG80+MAX(0,AQ81-'M04'!H80)*IF(AND(AN81&lt;&gt;0,AO81&lt;&gt;0),AO81/AN81,'M04'!V80),AQ81*IF(AND(AN81&lt;&gt;0,AO81&lt;&gt;0),AO81/AN81,'M04'!V80))</f>
        <v/>
      </c>
      <c r="AS81" s="7">
        <f>IFERROR(AR81/AQ81,0)</f>
        <v/>
      </c>
      <c r="AT81" s="6">
        <f>-'M04'!S80</f>
        <v/>
      </c>
      <c r="AU81" s="6">
        <f>AO81+AR81-AX81</f>
        <v/>
      </c>
      <c r="AV81" s="7">
        <f>IFERROR(AU81/AT81,0)</f>
        <v/>
      </c>
      <c r="AW81" s="6">
        <f>'M04'!T80</f>
        <v/>
      </c>
      <c r="AX81" s="6">
        <f>'M04'!U80</f>
        <v/>
      </c>
      <c r="AY81" s="7">
        <f>IFERROR(AX81/AW81,0)</f>
        <v/>
      </c>
      <c r="AZ81" s="6">
        <f>'M05'!E80</f>
        <v/>
      </c>
      <c r="BA81" s="6">
        <f>'M05'!F80</f>
        <v/>
      </c>
      <c r="BB81" s="7">
        <f>IFERROR(BA81/AZ81,0)</f>
        <v/>
      </c>
      <c r="BC81" s="6">
        <f>'M05'!M80</f>
        <v/>
      </c>
      <c r="BD81" s="6">
        <f>IF('M05'!AG80&gt;0,'M05'!AG80+MAX(0,BC81-'M05'!H80)*IF(AND(AZ81&lt;&gt;0,BA81&lt;&gt;0),BA81/AZ81,'M05'!V80),BC81*IF(AND(AZ81&lt;&gt;0,BA81&lt;&gt;0),BA81/AZ81,'M05'!V80))</f>
        <v/>
      </c>
      <c r="BE81" s="7">
        <f>IFERROR(BD81/BC81,0)</f>
        <v/>
      </c>
      <c r="BF81" s="6">
        <f>-'M05'!S80</f>
        <v/>
      </c>
      <c r="BG81" s="6">
        <f>BA81+BD81-BJ81</f>
        <v/>
      </c>
      <c r="BH81" s="7">
        <f>IFERROR(BG81/BF81,0)</f>
        <v/>
      </c>
      <c r="BI81" s="6">
        <f>'M05'!T80</f>
        <v/>
      </c>
      <c r="BJ81" s="6">
        <f>'M05'!U80</f>
        <v/>
      </c>
      <c r="BK81" s="7">
        <f>IFERROR(BJ81/BI81,0)</f>
        <v/>
      </c>
      <c r="BL81" s="6">
        <f>'M06'!E80</f>
        <v/>
      </c>
      <c r="BM81" s="6">
        <f>'M06'!F80</f>
        <v/>
      </c>
      <c r="BN81" s="7">
        <f>IFERROR(BM81/BL81,0)</f>
        <v/>
      </c>
      <c r="BO81" s="6">
        <f>'M06'!M80</f>
        <v/>
      </c>
      <c r="BP81" s="6">
        <f>IF('M06'!AG80&gt;0,'M06'!AG80+MAX(0,BO81-'M06'!H80)*IF(AND(BL81&lt;&gt;0,BM81&lt;&gt;0),BM81/BL81,'M06'!V80),BO81*IF(AND(BL81&lt;&gt;0,BM81&lt;&gt;0),BM81/BL81,'M06'!V80))</f>
        <v/>
      </c>
      <c r="BQ81" s="7">
        <f>IFERROR(BP81/BO81,0)</f>
        <v/>
      </c>
      <c r="BR81" s="6">
        <f>-'M06'!S80</f>
        <v/>
      </c>
      <c r="BS81" s="6">
        <f>BM81+BP81-BV81</f>
        <v/>
      </c>
      <c r="BT81" s="7">
        <f>IFERROR(BS81/BR81,0)</f>
        <v/>
      </c>
      <c r="BU81" s="6">
        <f>'M06'!T80</f>
        <v/>
      </c>
      <c r="BV81" s="6">
        <f>'M06'!U80</f>
        <v/>
      </c>
      <c r="BW81" s="7">
        <f>IFERROR(BV81/BU81,0)</f>
        <v/>
      </c>
      <c r="BX81" s="6">
        <f>'M07'!E80</f>
        <v/>
      </c>
      <c r="BY81" s="6">
        <f>'M07'!F80</f>
        <v/>
      </c>
      <c r="BZ81" s="7">
        <f>IFERROR(BY81/BX81,0)</f>
        <v/>
      </c>
      <c r="CA81" s="6">
        <f>'M07'!M80</f>
        <v/>
      </c>
      <c r="CB81" s="6">
        <f>IF('M07'!AG80&gt;0,'M07'!AG80+MAX(0,CA81-'M07'!H80)*IF(AND(BX81&lt;&gt;0,BY81&lt;&gt;0),BY81/BX81,'M07'!V80),CA81*IF(AND(BX81&lt;&gt;0,BY81&lt;&gt;0),BY81/BX81,'M07'!V80))</f>
        <v/>
      </c>
      <c r="CC81" s="7">
        <f>IFERROR(CB81/CA81,0)</f>
        <v/>
      </c>
      <c r="CD81" s="6">
        <f>-'M07'!S80</f>
        <v/>
      </c>
      <c r="CE81" s="6">
        <f>BY81+CB81-CH81</f>
        <v/>
      </c>
      <c r="CF81" s="7">
        <f>IFERROR(CE81/CD81,0)</f>
        <v/>
      </c>
      <c r="CG81" s="6">
        <f>'M07'!T80</f>
        <v/>
      </c>
      <c r="CH81" s="6">
        <f>'M07'!U80</f>
        <v/>
      </c>
      <c r="CI81" s="7">
        <f>IFERROR(CH81/CG81,0)</f>
        <v/>
      </c>
      <c r="CJ81" s="6">
        <f>'M08'!E80</f>
        <v/>
      </c>
      <c r="CK81" s="6">
        <f>'M08'!F80</f>
        <v/>
      </c>
      <c r="CL81" s="7">
        <f>IFERROR(CK81/CJ81,0)</f>
        <v/>
      </c>
      <c r="CM81" s="6">
        <f>'M08'!M80</f>
        <v/>
      </c>
      <c r="CN81" s="6">
        <f>IF('M08'!AG80&gt;0,'M08'!AG80+MAX(0,CM81-'M08'!H80)*IF(AND(CJ81&lt;&gt;0,CK81&lt;&gt;0),CK81/CJ81,'M08'!V80),CM81*IF(AND(CJ81&lt;&gt;0,CK81&lt;&gt;0),CK81/CJ81,'M08'!V80))</f>
        <v/>
      </c>
      <c r="CO81" s="7">
        <f>IFERROR(CN81/CM81,0)</f>
        <v/>
      </c>
      <c r="CP81" s="6">
        <f>-'M08'!S80</f>
        <v/>
      </c>
      <c r="CQ81" s="6">
        <f>CK81+CN81-CT81</f>
        <v/>
      </c>
      <c r="CR81" s="7">
        <f>IFERROR(CQ81/CP81,0)</f>
        <v/>
      </c>
      <c r="CS81" s="6">
        <f>'M08'!T80</f>
        <v/>
      </c>
      <c r="CT81" s="6">
        <f>'M08'!U80</f>
        <v/>
      </c>
      <c r="CU81" s="7">
        <f>IFERROR(CT81/CS81,0)</f>
        <v/>
      </c>
      <c r="CV81" s="6">
        <f>'M09'!E80</f>
        <v/>
      </c>
      <c r="CW81" s="6">
        <f>'M09'!F80</f>
        <v/>
      </c>
      <c r="CX81" s="7">
        <f>IFERROR(CW81/CV81,0)</f>
        <v/>
      </c>
      <c r="CY81" s="6">
        <f>'M09'!M80</f>
        <v/>
      </c>
      <c r="CZ81" s="6">
        <f>IF('M09'!AG80&gt;0,'M09'!AG80+MAX(0,CY81-'M09'!H80)*IF(AND(CV81&lt;&gt;0,CW81&lt;&gt;0),CW81/CV81,'M09'!V80),CY81*IF(AND(CV81&lt;&gt;0,CW81&lt;&gt;0),CW81/CV81,'M09'!V80))</f>
        <v/>
      </c>
      <c r="DA81" s="7">
        <f>IFERROR(CZ81/CY81,0)</f>
        <v/>
      </c>
      <c r="DB81" s="6">
        <f>-'M09'!S80</f>
        <v/>
      </c>
      <c r="DC81" s="6">
        <f>CW81+CZ81-DF81</f>
        <v/>
      </c>
      <c r="DD81" s="7">
        <f>IFERROR(DC81/DB81,0)</f>
        <v/>
      </c>
      <c r="DE81" s="6">
        <f>'M09'!T80</f>
        <v/>
      </c>
      <c r="DF81" s="6">
        <f>'M09'!U80</f>
        <v/>
      </c>
      <c r="DG81" s="7">
        <f>IFERROR(DF81/DE81,0)</f>
        <v/>
      </c>
      <c r="DH81" s="6">
        <f>SUM(J81,V81,AH81,AT81,BF81,BR81,CD81,CP81,DB81)</f>
        <v/>
      </c>
      <c r="DI81" s="6">
        <f>SUM(K81,W81,AI81,AU81,BG81,BS81,CE81,CQ81,DC81)</f>
        <v/>
      </c>
      <c r="DJ81" s="6">
        <f>DH81/9</f>
        <v/>
      </c>
      <c r="DK81" s="6">
        <f>DI81/9</f>
        <v/>
      </c>
      <c r="DL81" s="7">
        <f>IFERROR(DI81/DH81,0)</f>
        <v/>
      </c>
      <c r="DM81" s="7">
        <f>'M09'!V80</f>
        <v/>
      </c>
      <c r="DN81" s="8">
        <f>IFERROR(DL81/DM81-1,0)</f>
        <v/>
      </c>
      <c r="DO81" s="6">
        <f>'M09'!AD80</f>
        <v/>
      </c>
      <c r="DP81" s="6">
        <f>DJ81-DO81</f>
        <v/>
      </c>
      <c r="DQ81" s="9">
        <f>COUNTIF(J81,"&gt;0")+COUNTIF(V81,"&gt;0")+COUNTIF(AH81,"&gt;0")+COUNTIF(AT81,"&gt;0")+COUNTIF(BF81,"&gt;0")+COUNTIF(BR81,"&gt;0")+COUNTIF(CD81,"&gt;0")+COUNTIF(CP81,"&gt;0")+COUNTIF(DB81,"&gt;0")</f>
        <v/>
      </c>
      <c r="DR81" s="6">
        <f>DE81</f>
        <v/>
      </c>
      <c r="DS81" s="10">
        <f>IFERROR(DR81/DJ81,0)</f>
        <v/>
      </c>
      <c r="DT81" s="6">
        <f>D81+SUM(G81,S81,AE81,AQ81,BC81,BO81,CA81,CM81,CY81)-SUM(J81,V81,AH81,AT81,BF81,BR81,CD81,CP81,DB81)-DE81</f>
        <v/>
      </c>
    </row>
    <row r="82">
      <c r="A82">
        <f>'M01'!C81</f>
        <v/>
      </c>
      <c r="B82">
        <f>'M01'!D81</f>
        <v/>
      </c>
      <c r="C82">
        <f>'M01'!A81</f>
        <v/>
      </c>
      <c r="D82" s="6">
        <f>'M01'!E81</f>
        <v/>
      </c>
      <c r="E82" s="6">
        <f>'M01'!F81</f>
        <v/>
      </c>
      <c r="F82" s="7">
        <f>IFERROR(E82/D82,0)</f>
        <v/>
      </c>
      <c r="G82" s="6">
        <f>'M01'!M81</f>
        <v/>
      </c>
      <c r="H82" s="6">
        <f>IF('M01'!AG81&gt;0,'M01'!AG81+MAX(0,G82-'M01'!H81)*IF(AND(D82&lt;&gt;0,E82&lt;&gt;0),E82/D82,'M01'!V81),G82*IF(AND(D82&lt;&gt;0,E82&lt;&gt;0),E82/D82,'M01'!V81))</f>
        <v/>
      </c>
      <c r="I82" s="7">
        <f>IFERROR(H82/G82,0)</f>
        <v/>
      </c>
      <c r="J82" s="6">
        <f>-'M01'!S81</f>
        <v/>
      </c>
      <c r="K82" s="6">
        <f>E82+H82-N82</f>
        <v/>
      </c>
      <c r="L82" s="7">
        <f>IFERROR(K82/J82,0)</f>
        <v/>
      </c>
      <c r="M82" s="6">
        <f>'M01'!T81</f>
        <v/>
      </c>
      <c r="N82" s="6">
        <f>'M01'!U81</f>
        <v/>
      </c>
      <c r="O82" s="7">
        <f>IFERROR(N82/M82,0)</f>
        <v/>
      </c>
      <c r="P82" s="6">
        <f>'M02'!E81</f>
        <v/>
      </c>
      <c r="Q82" s="6">
        <f>'M02'!F81</f>
        <v/>
      </c>
      <c r="R82" s="7">
        <f>IFERROR(Q82/P82,0)</f>
        <v/>
      </c>
      <c r="S82" s="6">
        <f>'M02'!M81</f>
        <v/>
      </c>
      <c r="T82" s="6">
        <f>IF('M02'!AG81&gt;0,'M02'!AG81+MAX(0,S82-'M02'!H81)*IF(AND(P82&lt;&gt;0,Q82&lt;&gt;0),Q82/P82,'M02'!V81),S82*IF(AND(P82&lt;&gt;0,Q82&lt;&gt;0),Q82/P82,'M02'!V81))</f>
        <v/>
      </c>
      <c r="U82" s="7">
        <f>IFERROR(T82/S82,0)</f>
        <v/>
      </c>
      <c r="V82" s="6">
        <f>-'M02'!S81</f>
        <v/>
      </c>
      <c r="W82" s="6">
        <f>Q82+T82-Z82</f>
        <v/>
      </c>
      <c r="X82" s="7">
        <f>IFERROR(W82/V82,0)</f>
        <v/>
      </c>
      <c r="Y82" s="6">
        <f>'M02'!T81</f>
        <v/>
      </c>
      <c r="Z82" s="6">
        <f>'M02'!U81</f>
        <v/>
      </c>
      <c r="AA82" s="7">
        <f>IFERROR(Z82/Y82,0)</f>
        <v/>
      </c>
      <c r="AB82" s="6">
        <f>'M03'!E81</f>
        <v/>
      </c>
      <c r="AC82" s="6">
        <f>'M03'!F81</f>
        <v/>
      </c>
      <c r="AD82" s="7">
        <f>IFERROR(AC82/AB82,0)</f>
        <v/>
      </c>
      <c r="AE82" s="6">
        <f>'M03'!M81</f>
        <v/>
      </c>
      <c r="AF82" s="6">
        <f>IF('M03'!AG81&gt;0,'M03'!AG81+MAX(0,AE82-'M03'!H81)*IF(AND(AB82&lt;&gt;0,AC82&lt;&gt;0),AC82/AB82,'M03'!V81),AE82*IF(AND(AB82&lt;&gt;0,AC82&lt;&gt;0),AC82/AB82,'M03'!V81))</f>
        <v/>
      </c>
      <c r="AG82" s="7">
        <f>IFERROR(AF82/AE82,0)</f>
        <v/>
      </c>
      <c r="AH82" s="6">
        <f>-'M03'!S81</f>
        <v/>
      </c>
      <c r="AI82" s="6">
        <f>AC82+AF82-AL82</f>
        <v/>
      </c>
      <c r="AJ82" s="7">
        <f>IFERROR(AI82/AH82,0)</f>
        <v/>
      </c>
      <c r="AK82" s="6">
        <f>'M03'!T81</f>
        <v/>
      </c>
      <c r="AL82" s="6">
        <f>'M03'!U81</f>
        <v/>
      </c>
      <c r="AM82" s="7">
        <f>IFERROR(AL82/AK82,0)</f>
        <v/>
      </c>
      <c r="AN82" s="6">
        <f>'M04'!E81</f>
        <v/>
      </c>
      <c r="AO82" s="6">
        <f>'M04'!F81</f>
        <v/>
      </c>
      <c r="AP82" s="7">
        <f>IFERROR(AO82/AN82,0)</f>
        <v/>
      </c>
      <c r="AQ82" s="6">
        <f>'M04'!M81</f>
        <v/>
      </c>
      <c r="AR82" s="6">
        <f>IF('M04'!AG81&gt;0,'M04'!AG81+MAX(0,AQ82-'M04'!H81)*IF(AND(AN82&lt;&gt;0,AO82&lt;&gt;0),AO82/AN82,'M04'!V81),AQ82*IF(AND(AN82&lt;&gt;0,AO82&lt;&gt;0),AO82/AN82,'M04'!V81))</f>
        <v/>
      </c>
      <c r="AS82" s="7">
        <f>IFERROR(AR82/AQ82,0)</f>
        <v/>
      </c>
      <c r="AT82" s="6">
        <f>-'M04'!S81</f>
        <v/>
      </c>
      <c r="AU82" s="6">
        <f>AO82+AR82-AX82</f>
        <v/>
      </c>
      <c r="AV82" s="7">
        <f>IFERROR(AU82/AT82,0)</f>
        <v/>
      </c>
      <c r="AW82" s="6">
        <f>'M04'!T81</f>
        <v/>
      </c>
      <c r="AX82" s="6">
        <f>'M04'!U81</f>
        <v/>
      </c>
      <c r="AY82" s="7">
        <f>IFERROR(AX82/AW82,0)</f>
        <v/>
      </c>
      <c r="AZ82" s="6">
        <f>'M05'!E81</f>
        <v/>
      </c>
      <c r="BA82" s="6">
        <f>'M05'!F81</f>
        <v/>
      </c>
      <c r="BB82" s="7">
        <f>IFERROR(BA82/AZ82,0)</f>
        <v/>
      </c>
      <c r="BC82" s="6">
        <f>'M05'!M81</f>
        <v/>
      </c>
      <c r="BD82" s="6">
        <f>IF('M05'!AG81&gt;0,'M05'!AG81+MAX(0,BC82-'M05'!H81)*IF(AND(AZ82&lt;&gt;0,BA82&lt;&gt;0),BA82/AZ82,'M05'!V81),BC82*IF(AND(AZ82&lt;&gt;0,BA82&lt;&gt;0),BA82/AZ82,'M05'!V81))</f>
        <v/>
      </c>
      <c r="BE82" s="7">
        <f>IFERROR(BD82/BC82,0)</f>
        <v/>
      </c>
      <c r="BF82" s="6">
        <f>-'M05'!S81</f>
        <v/>
      </c>
      <c r="BG82" s="6">
        <f>BA82+BD82-BJ82</f>
        <v/>
      </c>
      <c r="BH82" s="7">
        <f>IFERROR(BG82/BF82,0)</f>
        <v/>
      </c>
      <c r="BI82" s="6">
        <f>'M05'!T81</f>
        <v/>
      </c>
      <c r="BJ82" s="6">
        <f>'M05'!U81</f>
        <v/>
      </c>
      <c r="BK82" s="7">
        <f>IFERROR(BJ82/BI82,0)</f>
        <v/>
      </c>
      <c r="BL82" s="6">
        <f>'M06'!E81</f>
        <v/>
      </c>
      <c r="BM82" s="6">
        <f>'M06'!F81</f>
        <v/>
      </c>
      <c r="BN82" s="7">
        <f>IFERROR(BM82/BL82,0)</f>
        <v/>
      </c>
      <c r="BO82" s="6">
        <f>'M06'!M81</f>
        <v/>
      </c>
      <c r="BP82" s="6">
        <f>IF('M06'!AG81&gt;0,'M06'!AG81+MAX(0,BO82-'M06'!H81)*IF(AND(BL82&lt;&gt;0,BM82&lt;&gt;0),BM82/BL82,'M06'!V81),BO82*IF(AND(BL82&lt;&gt;0,BM82&lt;&gt;0),BM82/BL82,'M06'!V81))</f>
        <v/>
      </c>
      <c r="BQ82" s="7">
        <f>IFERROR(BP82/BO82,0)</f>
        <v/>
      </c>
      <c r="BR82" s="6">
        <f>-'M06'!S81</f>
        <v/>
      </c>
      <c r="BS82" s="6">
        <f>BM82+BP82-BV82</f>
        <v/>
      </c>
      <c r="BT82" s="7">
        <f>IFERROR(BS82/BR82,0)</f>
        <v/>
      </c>
      <c r="BU82" s="6">
        <f>'M06'!T81</f>
        <v/>
      </c>
      <c r="BV82" s="6">
        <f>'M06'!U81</f>
        <v/>
      </c>
      <c r="BW82" s="7">
        <f>IFERROR(BV82/BU82,0)</f>
        <v/>
      </c>
      <c r="BX82" s="6">
        <f>'M07'!E81</f>
        <v/>
      </c>
      <c r="BY82" s="6">
        <f>'M07'!F81</f>
        <v/>
      </c>
      <c r="BZ82" s="7">
        <f>IFERROR(BY82/BX82,0)</f>
        <v/>
      </c>
      <c r="CA82" s="6">
        <f>'M07'!M81</f>
        <v/>
      </c>
      <c r="CB82" s="6">
        <f>IF('M07'!AG81&gt;0,'M07'!AG81+MAX(0,CA82-'M07'!H81)*IF(AND(BX82&lt;&gt;0,BY82&lt;&gt;0),BY82/BX82,'M07'!V81),CA82*IF(AND(BX82&lt;&gt;0,BY82&lt;&gt;0),BY82/BX82,'M07'!V81))</f>
        <v/>
      </c>
      <c r="CC82" s="7">
        <f>IFERROR(CB82/CA82,0)</f>
        <v/>
      </c>
      <c r="CD82" s="6">
        <f>-'M07'!S81</f>
        <v/>
      </c>
      <c r="CE82" s="6">
        <f>BY82+CB82-CH82</f>
        <v/>
      </c>
      <c r="CF82" s="7">
        <f>IFERROR(CE82/CD82,0)</f>
        <v/>
      </c>
      <c r="CG82" s="6">
        <f>'M07'!T81</f>
        <v/>
      </c>
      <c r="CH82" s="6">
        <f>'M07'!U81</f>
        <v/>
      </c>
      <c r="CI82" s="7">
        <f>IFERROR(CH82/CG82,0)</f>
        <v/>
      </c>
      <c r="CJ82" s="6">
        <f>'M08'!E81</f>
        <v/>
      </c>
      <c r="CK82" s="6">
        <f>'M08'!F81</f>
        <v/>
      </c>
      <c r="CL82" s="7">
        <f>IFERROR(CK82/CJ82,0)</f>
        <v/>
      </c>
      <c r="CM82" s="6">
        <f>'M08'!M81</f>
        <v/>
      </c>
      <c r="CN82" s="6">
        <f>IF('M08'!AG81&gt;0,'M08'!AG81+MAX(0,CM82-'M08'!H81)*IF(AND(CJ82&lt;&gt;0,CK82&lt;&gt;0),CK82/CJ82,'M08'!V81),CM82*IF(AND(CJ82&lt;&gt;0,CK82&lt;&gt;0),CK82/CJ82,'M08'!V81))</f>
        <v/>
      </c>
      <c r="CO82" s="7">
        <f>IFERROR(CN82/CM82,0)</f>
        <v/>
      </c>
      <c r="CP82" s="6">
        <f>-'M08'!S81</f>
        <v/>
      </c>
      <c r="CQ82" s="6">
        <f>CK82+CN82-CT82</f>
        <v/>
      </c>
      <c r="CR82" s="7">
        <f>IFERROR(CQ82/CP82,0)</f>
        <v/>
      </c>
      <c r="CS82" s="6">
        <f>'M08'!T81</f>
        <v/>
      </c>
      <c r="CT82" s="6">
        <f>'M08'!U81</f>
        <v/>
      </c>
      <c r="CU82" s="7">
        <f>IFERROR(CT82/CS82,0)</f>
        <v/>
      </c>
      <c r="CV82" s="6">
        <f>'M09'!E81</f>
        <v/>
      </c>
      <c r="CW82" s="6">
        <f>'M09'!F81</f>
        <v/>
      </c>
      <c r="CX82" s="7">
        <f>IFERROR(CW82/CV82,0)</f>
        <v/>
      </c>
      <c r="CY82" s="6">
        <f>'M09'!M81</f>
        <v/>
      </c>
      <c r="CZ82" s="6">
        <f>IF('M09'!AG81&gt;0,'M09'!AG81+MAX(0,CY82-'M09'!H81)*IF(AND(CV82&lt;&gt;0,CW82&lt;&gt;0),CW82/CV82,'M09'!V81),CY82*IF(AND(CV82&lt;&gt;0,CW82&lt;&gt;0),CW82/CV82,'M09'!V81))</f>
        <v/>
      </c>
      <c r="DA82" s="7">
        <f>IFERROR(CZ82/CY82,0)</f>
        <v/>
      </c>
      <c r="DB82" s="6">
        <f>-'M09'!S81</f>
        <v/>
      </c>
      <c r="DC82" s="6">
        <f>CW82+CZ82-DF82</f>
        <v/>
      </c>
      <c r="DD82" s="7">
        <f>IFERROR(DC82/DB82,0)</f>
        <v/>
      </c>
      <c r="DE82" s="6">
        <f>'M09'!T81</f>
        <v/>
      </c>
      <c r="DF82" s="6">
        <f>'M09'!U81</f>
        <v/>
      </c>
      <c r="DG82" s="7">
        <f>IFERROR(DF82/DE82,0)</f>
        <v/>
      </c>
      <c r="DH82" s="6">
        <f>SUM(J82,V82,AH82,AT82,BF82,BR82,CD82,CP82,DB82)</f>
        <v/>
      </c>
      <c r="DI82" s="6">
        <f>SUM(K82,W82,AI82,AU82,BG82,BS82,CE82,CQ82,DC82)</f>
        <v/>
      </c>
      <c r="DJ82" s="6">
        <f>DH82/9</f>
        <v/>
      </c>
      <c r="DK82" s="6">
        <f>DI82/9</f>
        <v/>
      </c>
      <c r="DL82" s="7">
        <f>IFERROR(DI82/DH82,0)</f>
        <v/>
      </c>
      <c r="DM82" s="7">
        <f>'M09'!V81</f>
        <v/>
      </c>
      <c r="DN82" s="8">
        <f>IFERROR(DL82/DM82-1,0)</f>
        <v/>
      </c>
      <c r="DO82" s="6">
        <f>'M09'!AD81</f>
        <v/>
      </c>
      <c r="DP82" s="6">
        <f>DJ82-DO82</f>
        <v/>
      </c>
      <c r="DQ82" s="9">
        <f>COUNTIF(J82,"&gt;0")+COUNTIF(V82,"&gt;0")+COUNTIF(AH82,"&gt;0")+COUNTIF(AT82,"&gt;0")+COUNTIF(BF82,"&gt;0")+COUNTIF(BR82,"&gt;0")+COUNTIF(CD82,"&gt;0")+COUNTIF(CP82,"&gt;0")+COUNTIF(DB82,"&gt;0")</f>
        <v/>
      </c>
      <c r="DR82" s="6">
        <f>DE82</f>
        <v/>
      </c>
      <c r="DS82" s="10">
        <f>IFERROR(DR82/DJ82,0)</f>
        <v/>
      </c>
      <c r="DT82" s="6">
        <f>D82+SUM(G82,S82,AE82,AQ82,BC82,BO82,CA82,CM82,CY82)-SUM(J82,V82,AH82,AT82,BF82,BR82,CD82,CP82,DB82)-DE82</f>
        <v/>
      </c>
    </row>
    <row r="83">
      <c r="A83">
        <f>'M01'!C82</f>
        <v/>
      </c>
      <c r="B83">
        <f>'M01'!D82</f>
        <v/>
      </c>
      <c r="C83">
        <f>'M01'!A82</f>
        <v/>
      </c>
      <c r="D83" s="6">
        <f>'M01'!E82</f>
        <v/>
      </c>
      <c r="E83" s="6">
        <f>'M01'!F82</f>
        <v/>
      </c>
      <c r="F83" s="7">
        <f>IFERROR(E83/D83,0)</f>
        <v/>
      </c>
      <c r="G83" s="6">
        <f>'M01'!M82</f>
        <v/>
      </c>
      <c r="H83" s="6">
        <f>IF('M01'!AG82&gt;0,'M01'!AG82+MAX(0,G83-'M01'!H82)*IF(AND(D83&lt;&gt;0,E83&lt;&gt;0),E83/D83,'M01'!V82),G83*IF(AND(D83&lt;&gt;0,E83&lt;&gt;0),E83/D83,'M01'!V82))</f>
        <v/>
      </c>
      <c r="I83" s="7">
        <f>IFERROR(H83/G83,0)</f>
        <v/>
      </c>
      <c r="J83" s="6">
        <f>-'M01'!S82</f>
        <v/>
      </c>
      <c r="K83" s="6">
        <f>E83+H83-N83</f>
        <v/>
      </c>
      <c r="L83" s="7">
        <f>IFERROR(K83/J83,0)</f>
        <v/>
      </c>
      <c r="M83" s="6">
        <f>'M01'!T82</f>
        <v/>
      </c>
      <c r="N83" s="6">
        <f>'M01'!U82</f>
        <v/>
      </c>
      <c r="O83" s="7">
        <f>IFERROR(N83/M83,0)</f>
        <v/>
      </c>
      <c r="P83" s="6">
        <f>'M02'!E82</f>
        <v/>
      </c>
      <c r="Q83" s="6">
        <f>'M02'!F82</f>
        <v/>
      </c>
      <c r="R83" s="7">
        <f>IFERROR(Q83/P83,0)</f>
        <v/>
      </c>
      <c r="S83" s="6">
        <f>'M02'!M82</f>
        <v/>
      </c>
      <c r="T83" s="6">
        <f>IF('M02'!AG82&gt;0,'M02'!AG82+MAX(0,S83-'M02'!H82)*IF(AND(P83&lt;&gt;0,Q83&lt;&gt;0),Q83/P83,'M02'!V82),S83*IF(AND(P83&lt;&gt;0,Q83&lt;&gt;0),Q83/P83,'M02'!V82))</f>
        <v/>
      </c>
      <c r="U83" s="7">
        <f>IFERROR(T83/S83,0)</f>
        <v/>
      </c>
      <c r="V83" s="6">
        <f>-'M02'!S82</f>
        <v/>
      </c>
      <c r="W83" s="6">
        <f>Q83+T83-Z83</f>
        <v/>
      </c>
      <c r="X83" s="7">
        <f>IFERROR(W83/V83,0)</f>
        <v/>
      </c>
      <c r="Y83" s="6">
        <f>'M02'!T82</f>
        <v/>
      </c>
      <c r="Z83" s="6">
        <f>'M02'!U82</f>
        <v/>
      </c>
      <c r="AA83" s="7">
        <f>IFERROR(Z83/Y83,0)</f>
        <v/>
      </c>
      <c r="AB83" s="6">
        <f>'M03'!E82</f>
        <v/>
      </c>
      <c r="AC83" s="6">
        <f>'M03'!F82</f>
        <v/>
      </c>
      <c r="AD83" s="7">
        <f>IFERROR(AC83/AB83,0)</f>
        <v/>
      </c>
      <c r="AE83" s="6">
        <f>'M03'!M82</f>
        <v/>
      </c>
      <c r="AF83" s="6">
        <f>IF('M03'!AG82&gt;0,'M03'!AG82+MAX(0,AE83-'M03'!H82)*IF(AND(AB83&lt;&gt;0,AC83&lt;&gt;0),AC83/AB83,'M03'!V82),AE83*IF(AND(AB83&lt;&gt;0,AC83&lt;&gt;0),AC83/AB83,'M03'!V82))</f>
        <v/>
      </c>
      <c r="AG83" s="7">
        <f>IFERROR(AF83/AE83,0)</f>
        <v/>
      </c>
      <c r="AH83" s="6">
        <f>-'M03'!S82</f>
        <v/>
      </c>
      <c r="AI83" s="6">
        <f>AC83+AF83-AL83</f>
        <v/>
      </c>
      <c r="AJ83" s="7">
        <f>IFERROR(AI83/AH83,0)</f>
        <v/>
      </c>
      <c r="AK83" s="6">
        <f>'M03'!T82</f>
        <v/>
      </c>
      <c r="AL83" s="6">
        <f>'M03'!U82</f>
        <v/>
      </c>
      <c r="AM83" s="7">
        <f>IFERROR(AL83/AK83,0)</f>
        <v/>
      </c>
      <c r="AN83" s="6">
        <f>'M04'!E82</f>
        <v/>
      </c>
      <c r="AO83" s="6">
        <f>'M04'!F82</f>
        <v/>
      </c>
      <c r="AP83" s="7">
        <f>IFERROR(AO83/AN83,0)</f>
        <v/>
      </c>
      <c r="AQ83" s="6">
        <f>'M04'!M82</f>
        <v/>
      </c>
      <c r="AR83" s="6">
        <f>IF('M04'!AG82&gt;0,'M04'!AG82+MAX(0,AQ83-'M04'!H82)*IF(AND(AN83&lt;&gt;0,AO83&lt;&gt;0),AO83/AN83,'M04'!V82),AQ83*IF(AND(AN83&lt;&gt;0,AO83&lt;&gt;0),AO83/AN83,'M04'!V82))</f>
        <v/>
      </c>
      <c r="AS83" s="7">
        <f>IFERROR(AR83/AQ83,0)</f>
        <v/>
      </c>
      <c r="AT83" s="6">
        <f>-'M04'!S82</f>
        <v/>
      </c>
      <c r="AU83" s="6">
        <f>AO83+AR83-AX83</f>
        <v/>
      </c>
      <c r="AV83" s="7">
        <f>IFERROR(AU83/AT83,0)</f>
        <v/>
      </c>
      <c r="AW83" s="6">
        <f>'M04'!T82</f>
        <v/>
      </c>
      <c r="AX83" s="6">
        <f>'M04'!U82</f>
        <v/>
      </c>
      <c r="AY83" s="7">
        <f>IFERROR(AX83/AW83,0)</f>
        <v/>
      </c>
      <c r="AZ83" s="6">
        <f>'M05'!E82</f>
        <v/>
      </c>
      <c r="BA83" s="6">
        <f>'M05'!F82</f>
        <v/>
      </c>
      <c r="BB83" s="7">
        <f>IFERROR(BA83/AZ83,0)</f>
        <v/>
      </c>
      <c r="BC83" s="6">
        <f>'M05'!M82</f>
        <v/>
      </c>
      <c r="BD83" s="6">
        <f>IF('M05'!AG82&gt;0,'M05'!AG82+MAX(0,BC83-'M05'!H82)*IF(AND(AZ83&lt;&gt;0,BA83&lt;&gt;0),BA83/AZ83,'M05'!V82),BC83*IF(AND(AZ83&lt;&gt;0,BA83&lt;&gt;0),BA83/AZ83,'M05'!V82))</f>
        <v/>
      </c>
      <c r="BE83" s="7">
        <f>IFERROR(BD83/BC83,0)</f>
        <v/>
      </c>
      <c r="BF83" s="6">
        <f>-'M05'!S82</f>
        <v/>
      </c>
      <c r="BG83" s="6">
        <f>BA83+BD83-BJ83</f>
        <v/>
      </c>
      <c r="BH83" s="7">
        <f>IFERROR(BG83/BF83,0)</f>
        <v/>
      </c>
      <c r="BI83" s="6">
        <f>'M05'!T82</f>
        <v/>
      </c>
      <c r="BJ83" s="6">
        <f>'M05'!U82</f>
        <v/>
      </c>
      <c r="BK83" s="7">
        <f>IFERROR(BJ83/BI83,0)</f>
        <v/>
      </c>
      <c r="BL83" s="6">
        <f>'M06'!E82</f>
        <v/>
      </c>
      <c r="BM83" s="6">
        <f>'M06'!F82</f>
        <v/>
      </c>
      <c r="BN83" s="7">
        <f>IFERROR(BM83/BL83,0)</f>
        <v/>
      </c>
      <c r="BO83" s="6">
        <f>'M06'!M82</f>
        <v/>
      </c>
      <c r="BP83" s="6">
        <f>IF('M06'!AG82&gt;0,'M06'!AG82+MAX(0,BO83-'M06'!H82)*IF(AND(BL83&lt;&gt;0,BM83&lt;&gt;0),BM83/BL83,'M06'!V82),BO83*IF(AND(BL83&lt;&gt;0,BM83&lt;&gt;0),BM83/BL83,'M06'!V82))</f>
        <v/>
      </c>
      <c r="BQ83" s="7">
        <f>IFERROR(BP83/BO83,0)</f>
        <v/>
      </c>
      <c r="BR83" s="6">
        <f>-'M06'!S82</f>
        <v/>
      </c>
      <c r="BS83" s="6">
        <f>BM83+BP83-BV83</f>
        <v/>
      </c>
      <c r="BT83" s="7">
        <f>IFERROR(BS83/BR83,0)</f>
        <v/>
      </c>
      <c r="BU83" s="6">
        <f>'M06'!T82</f>
        <v/>
      </c>
      <c r="BV83" s="6">
        <f>'M06'!U82</f>
        <v/>
      </c>
      <c r="BW83" s="7">
        <f>IFERROR(BV83/BU83,0)</f>
        <v/>
      </c>
      <c r="BX83" s="6">
        <f>'M07'!E82</f>
        <v/>
      </c>
      <c r="BY83" s="6">
        <f>'M07'!F82</f>
        <v/>
      </c>
      <c r="BZ83" s="7">
        <f>IFERROR(BY83/BX83,0)</f>
        <v/>
      </c>
      <c r="CA83" s="6">
        <f>'M07'!M82</f>
        <v/>
      </c>
      <c r="CB83" s="6">
        <f>IF('M07'!AG82&gt;0,'M07'!AG82+MAX(0,CA83-'M07'!H82)*IF(AND(BX83&lt;&gt;0,BY83&lt;&gt;0),BY83/BX83,'M07'!V82),CA83*IF(AND(BX83&lt;&gt;0,BY83&lt;&gt;0),BY83/BX83,'M07'!V82))</f>
        <v/>
      </c>
      <c r="CC83" s="7">
        <f>IFERROR(CB83/CA83,0)</f>
        <v/>
      </c>
      <c r="CD83" s="6">
        <f>-'M07'!S82</f>
        <v/>
      </c>
      <c r="CE83" s="6">
        <f>BY83+CB83-CH83</f>
        <v/>
      </c>
      <c r="CF83" s="7">
        <f>IFERROR(CE83/CD83,0)</f>
        <v/>
      </c>
      <c r="CG83" s="6">
        <f>'M07'!T82</f>
        <v/>
      </c>
      <c r="CH83" s="6">
        <f>'M07'!U82</f>
        <v/>
      </c>
      <c r="CI83" s="7">
        <f>IFERROR(CH83/CG83,0)</f>
        <v/>
      </c>
      <c r="CJ83" s="6">
        <f>'M08'!E82</f>
        <v/>
      </c>
      <c r="CK83" s="6">
        <f>'M08'!F82</f>
        <v/>
      </c>
      <c r="CL83" s="7">
        <f>IFERROR(CK83/CJ83,0)</f>
        <v/>
      </c>
      <c r="CM83" s="6">
        <f>'M08'!M82</f>
        <v/>
      </c>
      <c r="CN83" s="6">
        <f>IF('M08'!AG82&gt;0,'M08'!AG82+MAX(0,CM83-'M08'!H82)*IF(AND(CJ83&lt;&gt;0,CK83&lt;&gt;0),CK83/CJ83,'M08'!V82),CM83*IF(AND(CJ83&lt;&gt;0,CK83&lt;&gt;0),CK83/CJ83,'M08'!V82))</f>
        <v/>
      </c>
      <c r="CO83" s="7">
        <f>IFERROR(CN83/CM83,0)</f>
        <v/>
      </c>
      <c r="CP83" s="6">
        <f>-'M08'!S82</f>
        <v/>
      </c>
      <c r="CQ83" s="6">
        <f>CK83+CN83-CT83</f>
        <v/>
      </c>
      <c r="CR83" s="7">
        <f>IFERROR(CQ83/CP83,0)</f>
        <v/>
      </c>
      <c r="CS83" s="6">
        <f>'M08'!T82</f>
        <v/>
      </c>
      <c r="CT83" s="6">
        <f>'M08'!U82</f>
        <v/>
      </c>
      <c r="CU83" s="7">
        <f>IFERROR(CT83/CS83,0)</f>
        <v/>
      </c>
      <c r="CV83" s="6">
        <f>'M09'!E82</f>
        <v/>
      </c>
      <c r="CW83" s="6">
        <f>'M09'!F82</f>
        <v/>
      </c>
      <c r="CX83" s="7">
        <f>IFERROR(CW83/CV83,0)</f>
        <v/>
      </c>
      <c r="CY83" s="6">
        <f>'M09'!M82</f>
        <v/>
      </c>
      <c r="CZ83" s="6">
        <f>IF('M09'!AG82&gt;0,'M09'!AG82+MAX(0,CY83-'M09'!H82)*IF(AND(CV83&lt;&gt;0,CW83&lt;&gt;0),CW83/CV83,'M09'!V82),CY83*IF(AND(CV83&lt;&gt;0,CW83&lt;&gt;0),CW83/CV83,'M09'!V82))</f>
        <v/>
      </c>
      <c r="DA83" s="7">
        <f>IFERROR(CZ83/CY83,0)</f>
        <v/>
      </c>
      <c r="DB83" s="6">
        <f>-'M09'!S82</f>
        <v/>
      </c>
      <c r="DC83" s="6">
        <f>CW83+CZ83-DF83</f>
        <v/>
      </c>
      <c r="DD83" s="7">
        <f>IFERROR(DC83/DB83,0)</f>
        <v/>
      </c>
      <c r="DE83" s="6">
        <f>'M09'!T82</f>
        <v/>
      </c>
      <c r="DF83" s="6">
        <f>'M09'!U82</f>
        <v/>
      </c>
      <c r="DG83" s="7">
        <f>IFERROR(DF83/DE83,0)</f>
        <v/>
      </c>
      <c r="DH83" s="6">
        <f>SUM(J83,V83,AH83,AT83,BF83,BR83,CD83,CP83,DB83)</f>
        <v/>
      </c>
      <c r="DI83" s="6">
        <f>SUM(K83,W83,AI83,AU83,BG83,BS83,CE83,CQ83,DC83)</f>
        <v/>
      </c>
      <c r="DJ83" s="6">
        <f>DH83/9</f>
        <v/>
      </c>
      <c r="DK83" s="6">
        <f>DI83/9</f>
        <v/>
      </c>
      <c r="DL83" s="7">
        <f>IFERROR(DI83/DH83,0)</f>
        <v/>
      </c>
      <c r="DM83" s="7">
        <f>'M09'!V82</f>
        <v/>
      </c>
      <c r="DN83" s="8">
        <f>IFERROR(DL83/DM83-1,0)</f>
        <v/>
      </c>
      <c r="DO83" s="6">
        <f>'M09'!AD82</f>
        <v/>
      </c>
      <c r="DP83" s="6">
        <f>DJ83-DO83</f>
        <v/>
      </c>
      <c r="DQ83" s="9">
        <f>COUNTIF(J83,"&gt;0")+COUNTIF(V83,"&gt;0")+COUNTIF(AH83,"&gt;0")+COUNTIF(AT83,"&gt;0")+COUNTIF(BF83,"&gt;0")+COUNTIF(BR83,"&gt;0")+COUNTIF(CD83,"&gt;0")+COUNTIF(CP83,"&gt;0")+COUNTIF(DB83,"&gt;0")</f>
        <v/>
      </c>
      <c r="DR83" s="6">
        <f>DE83</f>
        <v/>
      </c>
      <c r="DS83" s="10">
        <f>IFERROR(DR83/DJ83,0)</f>
        <v/>
      </c>
      <c r="DT83" s="6">
        <f>D83+SUM(G83,S83,AE83,AQ83,BC83,BO83,CA83,CM83,CY83)-SUM(J83,V83,AH83,AT83,BF83,BR83,CD83,CP83,DB83)-DE83</f>
        <v/>
      </c>
    </row>
    <row r="84">
      <c r="A84">
        <f>'M01'!C83</f>
        <v/>
      </c>
      <c r="B84">
        <f>'M01'!D83</f>
        <v/>
      </c>
      <c r="C84">
        <f>'M01'!A83</f>
        <v/>
      </c>
      <c r="D84" s="6">
        <f>'M01'!E83</f>
        <v/>
      </c>
      <c r="E84" s="6">
        <f>'M01'!F83</f>
        <v/>
      </c>
      <c r="F84" s="7">
        <f>IFERROR(E84/D84,0)</f>
        <v/>
      </c>
      <c r="G84" s="6">
        <f>'M01'!M83</f>
        <v/>
      </c>
      <c r="H84" s="6">
        <f>IF('M01'!AG83&gt;0,'M01'!AG83+MAX(0,G84-'M01'!H83)*IF(AND(D84&lt;&gt;0,E84&lt;&gt;0),E84/D84,'M01'!V83),G84*IF(AND(D84&lt;&gt;0,E84&lt;&gt;0),E84/D84,'M01'!V83))</f>
        <v/>
      </c>
      <c r="I84" s="7">
        <f>IFERROR(H84/G84,0)</f>
        <v/>
      </c>
      <c r="J84" s="6">
        <f>-'M01'!S83</f>
        <v/>
      </c>
      <c r="K84" s="6">
        <f>E84+H84-N84</f>
        <v/>
      </c>
      <c r="L84" s="7">
        <f>IFERROR(K84/J84,0)</f>
        <v/>
      </c>
      <c r="M84" s="6">
        <f>'M01'!T83</f>
        <v/>
      </c>
      <c r="N84" s="6">
        <f>'M01'!U83</f>
        <v/>
      </c>
      <c r="O84" s="7">
        <f>IFERROR(N84/M84,0)</f>
        <v/>
      </c>
      <c r="P84" s="6">
        <f>'M02'!E83</f>
        <v/>
      </c>
      <c r="Q84" s="6">
        <f>'M02'!F83</f>
        <v/>
      </c>
      <c r="R84" s="7">
        <f>IFERROR(Q84/P84,0)</f>
        <v/>
      </c>
      <c r="S84" s="6">
        <f>'M02'!M83</f>
        <v/>
      </c>
      <c r="T84" s="6">
        <f>IF('M02'!AG83&gt;0,'M02'!AG83+MAX(0,S84-'M02'!H83)*IF(AND(P84&lt;&gt;0,Q84&lt;&gt;0),Q84/P84,'M02'!V83),S84*IF(AND(P84&lt;&gt;0,Q84&lt;&gt;0),Q84/P84,'M02'!V83))</f>
        <v/>
      </c>
      <c r="U84" s="7">
        <f>IFERROR(T84/S84,0)</f>
        <v/>
      </c>
      <c r="V84" s="6">
        <f>-'M02'!S83</f>
        <v/>
      </c>
      <c r="W84" s="6">
        <f>Q84+T84-Z84</f>
        <v/>
      </c>
      <c r="X84" s="7">
        <f>IFERROR(W84/V84,0)</f>
        <v/>
      </c>
      <c r="Y84" s="6">
        <f>'M02'!T83</f>
        <v/>
      </c>
      <c r="Z84" s="6">
        <f>'M02'!U83</f>
        <v/>
      </c>
      <c r="AA84" s="7">
        <f>IFERROR(Z84/Y84,0)</f>
        <v/>
      </c>
      <c r="AB84" s="6">
        <f>'M03'!E83</f>
        <v/>
      </c>
      <c r="AC84" s="6">
        <f>'M03'!F83</f>
        <v/>
      </c>
      <c r="AD84" s="7">
        <f>IFERROR(AC84/AB84,0)</f>
        <v/>
      </c>
      <c r="AE84" s="6">
        <f>'M03'!M83</f>
        <v/>
      </c>
      <c r="AF84" s="6">
        <f>IF('M03'!AG83&gt;0,'M03'!AG83+MAX(0,AE84-'M03'!H83)*IF(AND(AB84&lt;&gt;0,AC84&lt;&gt;0),AC84/AB84,'M03'!V83),AE84*IF(AND(AB84&lt;&gt;0,AC84&lt;&gt;0),AC84/AB84,'M03'!V83))</f>
        <v/>
      </c>
      <c r="AG84" s="7">
        <f>IFERROR(AF84/AE84,0)</f>
        <v/>
      </c>
      <c r="AH84" s="6">
        <f>-'M03'!S83</f>
        <v/>
      </c>
      <c r="AI84" s="6">
        <f>AC84+AF84-AL84</f>
        <v/>
      </c>
      <c r="AJ84" s="7">
        <f>IFERROR(AI84/AH84,0)</f>
        <v/>
      </c>
      <c r="AK84" s="6">
        <f>'M03'!T83</f>
        <v/>
      </c>
      <c r="AL84" s="6">
        <f>'M03'!U83</f>
        <v/>
      </c>
      <c r="AM84" s="7">
        <f>IFERROR(AL84/AK84,0)</f>
        <v/>
      </c>
      <c r="AN84" s="6">
        <f>'M04'!E83</f>
        <v/>
      </c>
      <c r="AO84" s="6">
        <f>'M04'!F83</f>
        <v/>
      </c>
      <c r="AP84" s="7">
        <f>IFERROR(AO84/AN84,0)</f>
        <v/>
      </c>
      <c r="AQ84" s="6">
        <f>'M04'!M83</f>
        <v/>
      </c>
      <c r="AR84" s="6">
        <f>IF('M04'!AG83&gt;0,'M04'!AG83+MAX(0,AQ84-'M04'!H83)*IF(AND(AN84&lt;&gt;0,AO84&lt;&gt;0),AO84/AN84,'M04'!V83),AQ84*IF(AND(AN84&lt;&gt;0,AO84&lt;&gt;0),AO84/AN84,'M04'!V83))</f>
        <v/>
      </c>
      <c r="AS84" s="7">
        <f>IFERROR(AR84/AQ84,0)</f>
        <v/>
      </c>
      <c r="AT84" s="6">
        <f>-'M04'!S83</f>
        <v/>
      </c>
      <c r="AU84" s="6">
        <f>AO84+AR84-AX84</f>
        <v/>
      </c>
      <c r="AV84" s="7">
        <f>IFERROR(AU84/AT84,0)</f>
        <v/>
      </c>
      <c r="AW84" s="6">
        <f>'M04'!T83</f>
        <v/>
      </c>
      <c r="AX84" s="6">
        <f>'M04'!U83</f>
        <v/>
      </c>
      <c r="AY84" s="7">
        <f>IFERROR(AX84/AW84,0)</f>
        <v/>
      </c>
      <c r="AZ84" s="6">
        <f>'M05'!E83</f>
        <v/>
      </c>
      <c r="BA84" s="6">
        <f>'M05'!F83</f>
        <v/>
      </c>
      <c r="BB84" s="7">
        <f>IFERROR(BA84/AZ84,0)</f>
        <v/>
      </c>
      <c r="BC84" s="6">
        <f>'M05'!M83</f>
        <v/>
      </c>
      <c r="BD84" s="6">
        <f>IF('M05'!AG83&gt;0,'M05'!AG83+MAX(0,BC84-'M05'!H83)*IF(AND(AZ84&lt;&gt;0,BA84&lt;&gt;0),BA84/AZ84,'M05'!V83),BC84*IF(AND(AZ84&lt;&gt;0,BA84&lt;&gt;0),BA84/AZ84,'M05'!V83))</f>
        <v/>
      </c>
      <c r="BE84" s="7">
        <f>IFERROR(BD84/BC84,0)</f>
        <v/>
      </c>
      <c r="BF84" s="6">
        <f>-'M05'!S83</f>
        <v/>
      </c>
      <c r="BG84" s="6">
        <f>BA84+BD84-BJ84</f>
        <v/>
      </c>
      <c r="BH84" s="7">
        <f>IFERROR(BG84/BF84,0)</f>
        <v/>
      </c>
      <c r="BI84" s="6">
        <f>'M05'!T83</f>
        <v/>
      </c>
      <c r="BJ84" s="6">
        <f>'M05'!U83</f>
        <v/>
      </c>
      <c r="BK84" s="7">
        <f>IFERROR(BJ84/BI84,0)</f>
        <v/>
      </c>
      <c r="BL84" s="6">
        <f>'M06'!E83</f>
        <v/>
      </c>
      <c r="BM84" s="6">
        <f>'M06'!F83</f>
        <v/>
      </c>
      <c r="BN84" s="7">
        <f>IFERROR(BM84/BL84,0)</f>
        <v/>
      </c>
      <c r="BO84" s="6">
        <f>'M06'!M83</f>
        <v/>
      </c>
      <c r="BP84" s="6">
        <f>IF('M06'!AG83&gt;0,'M06'!AG83+MAX(0,BO84-'M06'!H83)*IF(AND(BL84&lt;&gt;0,BM84&lt;&gt;0),BM84/BL84,'M06'!V83),BO84*IF(AND(BL84&lt;&gt;0,BM84&lt;&gt;0),BM84/BL84,'M06'!V83))</f>
        <v/>
      </c>
      <c r="BQ84" s="7">
        <f>IFERROR(BP84/BO84,0)</f>
        <v/>
      </c>
      <c r="BR84" s="6">
        <f>-'M06'!S83</f>
        <v/>
      </c>
      <c r="BS84" s="6">
        <f>BM84+BP84-BV84</f>
        <v/>
      </c>
      <c r="BT84" s="7">
        <f>IFERROR(BS84/BR84,0)</f>
        <v/>
      </c>
      <c r="BU84" s="6">
        <f>'M06'!T83</f>
        <v/>
      </c>
      <c r="BV84" s="6">
        <f>'M06'!U83</f>
        <v/>
      </c>
      <c r="BW84" s="7">
        <f>IFERROR(BV84/BU84,0)</f>
        <v/>
      </c>
      <c r="BX84" s="6">
        <f>'M07'!E83</f>
        <v/>
      </c>
      <c r="BY84" s="6">
        <f>'M07'!F83</f>
        <v/>
      </c>
      <c r="BZ84" s="7">
        <f>IFERROR(BY84/BX84,0)</f>
        <v/>
      </c>
      <c r="CA84" s="6">
        <f>'M07'!M83</f>
        <v/>
      </c>
      <c r="CB84" s="6">
        <f>IF('M07'!AG83&gt;0,'M07'!AG83+MAX(0,CA84-'M07'!H83)*IF(AND(BX84&lt;&gt;0,BY84&lt;&gt;0),BY84/BX84,'M07'!V83),CA84*IF(AND(BX84&lt;&gt;0,BY84&lt;&gt;0),BY84/BX84,'M07'!V83))</f>
        <v/>
      </c>
      <c r="CC84" s="7">
        <f>IFERROR(CB84/CA84,0)</f>
        <v/>
      </c>
      <c r="CD84" s="6">
        <f>-'M07'!S83</f>
        <v/>
      </c>
      <c r="CE84" s="6">
        <f>BY84+CB84-CH84</f>
        <v/>
      </c>
      <c r="CF84" s="7">
        <f>IFERROR(CE84/CD84,0)</f>
        <v/>
      </c>
      <c r="CG84" s="6">
        <f>'M07'!T83</f>
        <v/>
      </c>
      <c r="CH84" s="6">
        <f>'M07'!U83</f>
        <v/>
      </c>
      <c r="CI84" s="7">
        <f>IFERROR(CH84/CG84,0)</f>
        <v/>
      </c>
      <c r="CJ84" s="6">
        <f>'M08'!E83</f>
        <v/>
      </c>
      <c r="CK84" s="6">
        <f>'M08'!F83</f>
        <v/>
      </c>
      <c r="CL84" s="7">
        <f>IFERROR(CK84/CJ84,0)</f>
        <v/>
      </c>
      <c r="CM84" s="6">
        <f>'M08'!M83</f>
        <v/>
      </c>
      <c r="CN84" s="6">
        <f>IF('M08'!AG83&gt;0,'M08'!AG83+MAX(0,CM84-'M08'!H83)*IF(AND(CJ84&lt;&gt;0,CK84&lt;&gt;0),CK84/CJ84,'M08'!V83),CM84*IF(AND(CJ84&lt;&gt;0,CK84&lt;&gt;0),CK84/CJ84,'M08'!V83))</f>
        <v/>
      </c>
      <c r="CO84" s="7">
        <f>IFERROR(CN84/CM84,0)</f>
        <v/>
      </c>
      <c r="CP84" s="6">
        <f>-'M08'!S83</f>
        <v/>
      </c>
      <c r="CQ84" s="6">
        <f>CK84+CN84-CT84</f>
        <v/>
      </c>
      <c r="CR84" s="7">
        <f>IFERROR(CQ84/CP84,0)</f>
        <v/>
      </c>
      <c r="CS84" s="6">
        <f>'M08'!T83</f>
        <v/>
      </c>
      <c r="CT84" s="6">
        <f>'M08'!U83</f>
        <v/>
      </c>
      <c r="CU84" s="7">
        <f>IFERROR(CT84/CS84,0)</f>
        <v/>
      </c>
      <c r="CV84" s="6">
        <f>'M09'!E83</f>
        <v/>
      </c>
      <c r="CW84" s="6">
        <f>'M09'!F83</f>
        <v/>
      </c>
      <c r="CX84" s="7">
        <f>IFERROR(CW84/CV84,0)</f>
        <v/>
      </c>
      <c r="CY84" s="6">
        <f>'M09'!M83</f>
        <v/>
      </c>
      <c r="CZ84" s="6">
        <f>IF('M09'!AG83&gt;0,'M09'!AG83+MAX(0,CY84-'M09'!H83)*IF(AND(CV84&lt;&gt;0,CW84&lt;&gt;0),CW84/CV84,'M09'!V83),CY84*IF(AND(CV84&lt;&gt;0,CW84&lt;&gt;0),CW84/CV84,'M09'!V83))</f>
        <v/>
      </c>
      <c r="DA84" s="7">
        <f>IFERROR(CZ84/CY84,0)</f>
        <v/>
      </c>
      <c r="DB84" s="6">
        <f>-'M09'!S83</f>
        <v/>
      </c>
      <c r="DC84" s="6">
        <f>CW84+CZ84-DF84</f>
        <v/>
      </c>
      <c r="DD84" s="7">
        <f>IFERROR(DC84/DB84,0)</f>
        <v/>
      </c>
      <c r="DE84" s="6">
        <f>'M09'!T83</f>
        <v/>
      </c>
      <c r="DF84" s="6">
        <f>'M09'!U83</f>
        <v/>
      </c>
      <c r="DG84" s="7">
        <f>IFERROR(DF84/DE84,0)</f>
        <v/>
      </c>
      <c r="DH84" s="6">
        <f>SUM(J84,V84,AH84,AT84,BF84,BR84,CD84,CP84,DB84)</f>
        <v/>
      </c>
      <c r="DI84" s="6">
        <f>SUM(K84,W84,AI84,AU84,BG84,BS84,CE84,CQ84,DC84)</f>
        <v/>
      </c>
      <c r="DJ84" s="6">
        <f>DH84/9</f>
        <v/>
      </c>
      <c r="DK84" s="6">
        <f>DI84/9</f>
        <v/>
      </c>
      <c r="DL84" s="7">
        <f>IFERROR(DI84/DH84,0)</f>
        <v/>
      </c>
      <c r="DM84" s="7">
        <f>'M09'!V83</f>
        <v/>
      </c>
      <c r="DN84" s="8">
        <f>IFERROR(DL84/DM84-1,0)</f>
        <v/>
      </c>
      <c r="DO84" s="6">
        <f>'M09'!AD83</f>
        <v/>
      </c>
      <c r="DP84" s="6">
        <f>DJ84-DO84</f>
        <v/>
      </c>
      <c r="DQ84" s="9">
        <f>COUNTIF(J84,"&gt;0")+COUNTIF(V84,"&gt;0")+COUNTIF(AH84,"&gt;0")+COUNTIF(AT84,"&gt;0")+COUNTIF(BF84,"&gt;0")+COUNTIF(BR84,"&gt;0")+COUNTIF(CD84,"&gt;0")+COUNTIF(CP84,"&gt;0")+COUNTIF(DB84,"&gt;0")</f>
        <v/>
      </c>
      <c r="DR84" s="6">
        <f>DE84</f>
        <v/>
      </c>
      <c r="DS84" s="10">
        <f>IFERROR(DR84/DJ84,0)</f>
        <v/>
      </c>
      <c r="DT84" s="6">
        <f>D84+SUM(G84,S84,AE84,AQ84,BC84,BO84,CA84,CM84,CY84)-SUM(J84,V84,AH84,AT84,BF84,BR84,CD84,CP84,DB84)-DE84</f>
        <v/>
      </c>
    </row>
    <row r="85">
      <c r="A85">
        <f>'M01'!C84</f>
        <v/>
      </c>
      <c r="B85">
        <f>'M01'!D84</f>
        <v/>
      </c>
      <c r="C85">
        <f>'M01'!A84</f>
        <v/>
      </c>
      <c r="D85" s="6">
        <f>'M01'!E84</f>
        <v/>
      </c>
      <c r="E85" s="6">
        <f>'M01'!F84</f>
        <v/>
      </c>
      <c r="F85" s="7">
        <f>IFERROR(E85/D85,0)</f>
        <v/>
      </c>
      <c r="G85" s="6">
        <f>'M01'!M84</f>
        <v/>
      </c>
      <c r="H85" s="6">
        <f>IF('M01'!AG84&gt;0,'M01'!AG84+MAX(0,G85-'M01'!H84)*IF(AND(D85&lt;&gt;0,E85&lt;&gt;0),E85/D85,'M01'!V84),G85*IF(AND(D85&lt;&gt;0,E85&lt;&gt;0),E85/D85,'M01'!V84))</f>
        <v/>
      </c>
      <c r="I85" s="7">
        <f>IFERROR(H85/G85,0)</f>
        <v/>
      </c>
      <c r="J85" s="6">
        <f>-'M01'!S84</f>
        <v/>
      </c>
      <c r="K85" s="6">
        <f>E85+H85-N85</f>
        <v/>
      </c>
      <c r="L85" s="7">
        <f>IFERROR(K85/J85,0)</f>
        <v/>
      </c>
      <c r="M85" s="6">
        <f>'M01'!T84</f>
        <v/>
      </c>
      <c r="N85" s="6">
        <f>'M01'!U84</f>
        <v/>
      </c>
      <c r="O85" s="7">
        <f>IFERROR(N85/M85,0)</f>
        <v/>
      </c>
      <c r="P85" s="6">
        <f>'M02'!E84</f>
        <v/>
      </c>
      <c r="Q85" s="6">
        <f>'M02'!F84</f>
        <v/>
      </c>
      <c r="R85" s="7">
        <f>IFERROR(Q85/P85,0)</f>
        <v/>
      </c>
      <c r="S85" s="6">
        <f>'M02'!M84</f>
        <v/>
      </c>
      <c r="T85" s="6">
        <f>IF('M02'!AG84&gt;0,'M02'!AG84+MAX(0,S85-'M02'!H84)*IF(AND(P85&lt;&gt;0,Q85&lt;&gt;0),Q85/P85,'M02'!V84),S85*IF(AND(P85&lt;&gt;0,Q85&lt;&gt;0),Q85/P85,'M02'!V84))</f>
        <v/>
      </c>
      <c r="U85" s="7">
        <f>IFERROR(T85/S85,0)</f>
        <v/>
      </c>
      <c r="V85" s="6">
        <f>-'M02'!S84</f>
        <v/>
      </c>
      <c r="W85" s="6">
        <f>Q85+T85-Z85</f>
        <v/>
      </c>
      <c r="X85" s="7">
        <f>IFERROR(W85/V85,0)</f>
        <v/>
      </c>
      <c r="Y85" s="6">
        <f>'M02'!T84</f>
        <v/>
      </c>
      <c r="Z85" s="6">
        <f>'M02'!U84</f>
        <v/>
      </c>
      <c r="AA85" s="7">
        <f>IFERROR(Z85/Y85,0)</f>
        <v/>
      </c>
      <c r="AB85" s="6">
        <f>'M03'!E84</f>
        <v/>
      </c>
      <c r="AC85" s="6">
        <f>'M03'!F84</f>
        <v/>
      </c>
      <c r="AD85" s="7">
        <f>IFERROR(AC85/AB85,0)</f>
        <v/>
      </c>
      <c r="AE85" s="6">
        <f>'M03'!M84</f>
        <v/>
      </c>
      <c r="AF85" s="6">
        <f>IF('M03'!AG84&gt;0,'M03'!AG84+MAX(0,AE85-'M03'!H84)*IF(AND(AB85&lt;&gt;0,AC85&lt;&gt;0),AC85/AB85,'M03'!V84),AE85*IF(AND(AB85&lt;&gt;0,AC85&lt;&gt;0),AC85/AB85,'M03'!V84))</f>
        <v/>
      </c>
      <c r="AG85" s="7">
        <f>IFERROR(AF85/AE85,0)</f>
        <v/>
      </c>
      <c r="AH85" s="6">
        <f>-'M03'!S84</f>
        <v/>
      </c>
      <c r="AI85" s="6">
        <f>AC85+AF85-AL85</f>
        <v/>
      </c>
      <c r="AJ85" s="7">
        <f>IFERROR(AI85/AH85,0)</f>
        <v/>
      </c>
      <c r="AK85" s="6">
        <f>'M03'!T84</f>
        <v/>
      </c>
      <c r="AL85" s="6">
        <f>'M03'!U84</f>
        <v/>
      </c>
      <c r="AM85" s="7">
        <f>IFERROR(AL85/AK85,0)</f>
        <v/>
      </c>
      <c r="AN85" s="6">
        <f>'M04'!E84</f>
        <v/>
      </c>
      <c r="AO85" s="6">
        <f>'M04'!F84</f>
        <v/>
      </c>
      <c r="AP85" s="7">
        <f>IFERROR(AO85/AN85,0)</f>
        <v/>
      </c>
      <c r="AQ85" s="6">
        <f>'M04'!M84</f>
        <v/>
      </c>
      <c r="AR85" s="6">
        <f>IF('M04'!AG84&gt;0,'M04'!AG84+MAX(0,AQ85-'M04'!H84)*IF(AND(AN85&lt;&gt;0,AO85&lt;&gt;0),AO85/AN85,'M04'!V84),AQ85*IF(AND(AN85&lt;&gt;0,AO85&lt;&gt;0),AO85/AN85,'M04'!V84))</f>
        <v/>
      </c>
      <c r="AS85" s="7">
        <f>IFERROR(AR85/AQ85,0)</f>
        <v/>
      </c>
      <c r="AT85" s="6">
        <f>-'M04'!S84</f>
        <v/>
      </c>
      <c r="AU85" s="6">
        <f>AO85+AR85-AX85</f>
        <v/>
      </c>
      <c r="AV85" s="7">
        <f>IFERROR(AU85/AT85,0)</f>
        <v/>
      </c>
      <c r="AW85" s="6">
        <f>'M04'!T84</f>
        <v/>
      </c>
      <c r="AX85" s="6">
        <f>'M04'!U84</f>
        <v/>
      </c>
      <c r="AY85" s="7">
        <f>IFERROR(AX85/AW85,0)</f>
        <v/>
      </c>
      <c r="AZ85" s="6">
        <f>'M05'!E84</f>
        <v/>
      </c>
      <c r="BA85" s="6">
        <f>'M05'!F84</f>
        <v/>
      </c>
      <c r="BB85" s="7">
        <f>IFERROR(BA85/AZ85,0)</f>
        <v/>
      </c>
      <c r="BC85" s="6">
        <f>'M05'!M84</f>
        <v/>
      </c>
      <c r="BD85" s="6">
        <f>IF('M05'!AG84&gt;0,'M05'!AG84+MAX(0,BC85-'M05'!H84)*IF(AND(AZ85&lt;&gt;0,BA85&lt;&gt;0),BA85/AZ85,'M05'!V84),BC85*IF(AND(AZ85&lt;&gt;0,BA85&lt;&gt;0),BA85/AZ85,'M05'!V84))</f>
        <v/>
      </c>
      <c r="BE85" s="7">
        <f>IFERROR(BD85/BC85,0)</f>
        <v/>
      </c>
      <c r="BF85" s="6">
        <f>-'M05'!S84</f>
        <v/>
      </c>
      <c r="BG85" s="6">
        <f>BA85+BD85-BJ85</f>
        <v/>
      </c>
      <c r="BH85" s="7">
        <f>IFERROR(BG85/BF85,0)</f>
        <v/>
      </c>
      <c r="BI85" s="6">
        <f>'M05'!T84</f>
        <v/>
      </c>
      <c r="BJ85" s="6">
        <f>'M05'!U84</f>
        <v/>
      </c>
      <c r="BK85" s="7">
        <f>IFERROR(BJ85/BI85,0)</f>
        <v/>
      </c>
      <c r="BL85" s="6">
        <f>'M06'!E84</f>
        <v/>
      </c>
      <c r="BM85" s="6">
        <f>'M06'!F84</f>
        <v/>
      </c>
      <c r="BN85" s="7">
        <f>IFERROR(BM85/BL85,0)</f>
        <v/>
      </c>
      <c r="BO85" s="6">
        <f>'M06'!M84</f>
        <v/>
      </c>
      <c r="BP85" s="6">
        <f>IF('M06'!AG84&gt;0,'M06'!AG84+MAX(0,BO85-'M06'!H84)*IF(AND(BL85&lt;&gt;0,BM85&lt;&gt;0),BM85/BL85,'M06'!V84),BO85*IF(AND(BL85&lt;&gt;0,BM85&lt;&gt;0),BM85/BL85,'M06'!V84))</f>
        <v/>
      </c>
      <c r="BQ85" s="7">
        <f>IFERROR(BP85/BO85,0)</f>
        <v/>
      </c>
      <c r="BR85" s="6">
        <f>-'M06'!S84</f>
        <v/>
      </c>
      <c r="BS85" s="6">
        <f>BM85+BP85-BV85</f>
        <v/>
      </c>
      <c r="BT85" s="7">
        <f>IFERROR(BS85/BR85,0)</f>
        <v/>
      </c>
      <c r="BU85" s="6">
        <f>'M06'!T84</f>
        <v/>
      </c>
      <c r="BV85" s="6">
        <f>'M06'!U84</f>
        <v/>
      </c>
      <c r="BW85" s="7">
        <f>IFERROR(BV85/BU85,0)</f>
        <v/>
      </c>
      <c r="BX85" s="6">
        <f>'M07'!E84</f>
        <v/>
      </c>
      <c r="BY85" s="6">
        <f>'M07'!F84</f>
        <v/>
      </c>
      <c r="BZ85" s="7">
        <f>IFERROR(BY85/BX85,0)</f>
        <v/>
      </c>
      <c r="CA85" s="6">
        <f>'M07'!M84</f>
        <v/>
      </c>
      <c r="CB85" s="6">
        <f>IF('M07'!AG84&gt;0,'M07'!AG84+MAX(0,CA85-'M07'!H84)*IF(AND(BX85&lt;&gt;0,BY85&lt;&gt;0),BY85/BX85,'M07'!V84),CA85*IF(AND(BX85&lt;&gt;0,BY85&lt;&gt;0),BY85/BX85,'M07'!V84))</f>
        <v/>
      </c>
      <c r="CC85" s="7">
        <f>IFERROR(CB85/CA85,0)</f>
        <v/>
      </c>
      <c r="CD85" s="6">
        <f>-'M07'!S84</f>
        <v/>
      </c>
      <c r="CE85" s="6">
        <f>BY85+CB85-CH85</f>
        <v/>
      </c>
      <c r="CF85" s="7">
        <f>IFERROR(CE85/CD85,0)</f>
        <v/>
      </c>
      <c r="CG85" s="6">
        <f>'M07'!T84</f>
        <v/>
      </c>
      <c r="CH85" s="6">
        <f>'M07'!U84</f>
        <v/>
      </c>
      <c r="CI85" s="7">
        <f>IFERROR(CH85/CG85,0)</f>
        <v/>
      </c>
      <c r="CJ85" s="6">
        <f>'M08'!E84</f>
        <v/>
      </c>
      <c r="CK85" s="6">
        <f>'M08'!F84</f>
        <v/>
      </c>
      <c r="CL85" s="7">
        <f>IFERROR(CK85/CJ85,0)</f>
        <v/>
      </c>
      <c r="CM85" s="6">
        <f>'M08'!M84</f>
        <v/>
      </c>
      <c r="CN85" s="6">
        <f>IF('M08'!AG84&gt;0,'M08'!AG84+MAX(0,CM85-'M08'!H84)*IF(AND(CJ85&lt;&gt;0,CK85&lt;&gt;0),CK85/CJ85,'M08'!V84),CM85*IF(AND(CJ85&lt;&gt;0,CK85&lt;&gt;0),CK85/CJ85,'M08'!V84))</f>
        <v/>
      </c>
      <c r="CO85" s="7">
        <f>IFERROR(CN85/CM85,0)</f>
        <v/>
      </c>
      <c r="CP85" s="6">
        <f>-'M08'!S84</f>
        <v/>
      </c>
      <c r="CQ85" s="6">
        <f>CK85+CN85-CT85</f>
        <v/>
      </c>
      <c r="CR85" s="7">
        <f>IFERROR(CQ85/CP85,0)</f>
        <v/>
      </c>
      <c r="CS85" s="6">
        <f>'M08'!T84</f>
        <v/>
      </c>
      <c r="CT85" s="6">
        <f>'M08'!U84</f>
        <v/>
      </c>
      <c r="CU85" s="7">
        <f>IFERROR(CT85/CS85,0)</f>
        <v/>
      </c>
      <c r="CV85" s="6">
        <f>'M09'!E84</f>
        <v/>
      </c>
      <c r="CW85" s="6">
        <f>'M09'!F84</f>
        <v/>
      </c>
      <c r="CX85" s="7">
        <f>IFERROR(CW85/CV85,0)</f>
        <v/>
      </c>
      <c r="CY85" s="6">
        <f>'M09'!M84</f>
        <v/>
      </c>
      <c r="CZ85" s="6">
        <f>IF('M09'!AG84&gt;0,'M09'!AG84+MAX(0,CY85-'M09'!H84)*IF(AND(CV85&lt;&gt;0,CW85&lt;&gt;0),CW85/CV85,'M09'!V84),CY85*IF(AND(CV85&lt;&gt;0,CW85&lt;&gt;0),CW85/CV85,'M09'!V84))</f>
        <v/>
      </c>
      <c r="DA85" s="7">
        <f>IFERROR(CZ85/CY85,0)</f>
        <v/>
      </c>
      <c r="DB85" s="6">
        <f>-'M09'!S84</f>
        <v/>
      </c>
      <c r="DC85" s="6">
        <f>CW85+CZ85-DF85</f>
        <v/>
      </c>
      <c r="DD85" s="7">
        <f>IFERROR(DC85/DB85,0)</f>
        <v/>
      </c>
      <c r="DE85" s="6">
        <f>'M09'!T84</f>
        <v/>
      </c>
      <c r="DF85" s="6">
        <f>'M09'!U84</f>
        <v/>
      </c>
      <c r="DG85" s="7">
        <f>IFERROR(DF85/DE85,0)</f>
        <v/>
      </c>
      <c r="DH85" s="6">
        <f>SUM(J85,V85,AH85,AT85,BF85,BR85,CD85,CP85,DB85)</f>
        <v/>
      </c>
      <c r="DI85" s="6">
        <f>SUM(K85,W85,AI85,AU85,BG85,BS85,CE85,CQ85,DC85)</f>
        <v/>
      </c>
      <c r="DJ85" s="6">
        <f>DH85/9</f>
        <v/>
      </c>
      <c r="DK85" s="6">
        <f>DI85/9</f>
        <v/>
      </c>
      <c r="DL85" s="7">
        <f>IFERROR(DI85/DH85,0)</f>
        <v/>
      </c>
      <c r="DM85" s="7">
        <f>'M09'!V84</f>
        <v/>
      </c>
      <c r="DN85" s="8">
        <f>IFERROR(DL85/DM85-1,0)</f>
        <v/>
      </c>
      <c r="DO85" s="6">
        <f>'M09'!AD84</f>
        <v/>
      </c>
      <c r="DP85" s="6">
        <f>DJ85-DO85</f>
        <v/>
      </c>
      <c r="DQ85" s="9">
        <f>COUNTIF(J85,"&gt;0")+COUNTIF(V85,"&gt;0")+COUNTIF(AH85,"&gt;0")+COUNTIF(AT85,"&gt;0")+COUNTIF(BF85,"&gt;0")+COUNTIF(BR85,"&gt;0")+COUNTIF(CD85,"&gt;0")+COUNTIF(CP85,"&gt;0")+COUNTIF(DB85,"&gt;0")</f>
        <v/>
      </c>
      <c r="DR85" s="6">
        <f>DE85</f>
        <v/>
      </c>
      <c r="DS85" s="10">
        <f>IFERROR(DR85/DJ85,0)</f>
        <v/>
      </c>
      <c r="DT85" s="6">
        <f>D85+SUM(G85,S85,AE85,AQ85,BC85,BO85,CA85,CM85,CY85)-SUM(J85,V85,AH85,AT85,BF85,BR85,CD85,CP85,DB85)-DE85</f>
        <v/>
      </c>
    </row>
    <row r="86">
      <c r="A86">
        <f>'M01'!C85</f>
        <v/>
      </c>
      <c r="B86">
        <f>'M01'!D85</f>
        <v/>
      </c>
      <c r="C86">
        <f>'M01'!A85</f>
        <v/>
      </c>
      <c r="D86" s="6">
        <f>'M01'!E85</f>
        <v/>
      </c>
      <c r="E86" s="6">
        <f>'M01'!F85</f>
        <v/>
      </c>
      <c r="F86" s="7">
        <f>IFERROR(E86/D86,0)</f>
        <v/>
      </c>
      <c r="G86" s="6">
        <f>'M01'!M85</f>
        <v/>
      </c>
      <c r="H86" s="6">
        <f>IF('M01'!AG85&gt;0,'M01'!AG85+MAX(0,G86-'M01'!H85)*IF(AND(D86&lt;&gt;0,E86&lt;&gt;0),E86/D86,'M01'!V85),G86*IF(AND(D86&lt;&gt;0,E86&lt;&gt;0),E86/D86,'M01'!V85))</f>
        <v/>
      </c>
      <c r="I86" s="7">
        <f>IFERROR(H86/G86,0)</f>
        <v/>
      </c>
      <c r="J86" s="6">
        <f>-'M01'!S85</f>
        <v/>
      </c>
      <c r="K86" s="6">
        <f>E86+H86-N86</f>
        <v/>
      </c>
      <c r="L86" s="7">
        <f>IFERROR(K86/J86,0)</f>
        <v/>
      </c>
      <c r="M86" s="6">
        <f>'M01'!T85</f>
        <v/>
      </c>
      <c r="N86" s="6">
        <f>'M01'!U85</f>
        <v/>
      </c>
      <c r="O86" s="7">
        <f>IFERROR(N86/M86,0)</f>
        <v/>
      </c>
      <c r="P86" s="6">
        <f>'M02'!E85</f>
        <v/>
      </c>
      <c r="Q86" s="6">
        <f>'M02'!F85</f>
        <v/>
      </c>
      <c r="R86" s="7">
        <f>IFERROR(Q86/P86,0)</f>
        <v/>
      </c>
      <c r="S86" s="6">
        <f>'M02'!M85</f>
        <v/>
      </c>
      <c r="T86" s="6">
        <f>IF('M02'!AG85&gt;0,'M02'!AG85+MAX(0,S86-'M02'!H85)*IF(AND(P86&lt;&gt;0,Q86&lt;&gt;0),Q86/P86,'M02'!V85),S86*IF(AND(P86&lt;&gt;0,Q86&lt;&gt;0),Q86/P86,'M02'!V85))</f>
        <v/>
      </c>
      <c r="U86" s="7">
        <f>IFERROR(T86/S86,0)</f>
        <v/>
      </c>
      <c r="V86" s="6">
        <f>-'M02'!S85</f>
        <v/>
      </c>
      <c r="W86" s="6">
        <f>Q86+T86-Z86</f>
        <v/>
      </c>
      <c r="X86" s="7">
        <f>IFERROR(W86/V86,0)</f>
        <v/>
      </c>
      <c r="Y86" s="6">
        <f>'M02'!T85</f>
        <v/>
      </c>
      <c r="Z86" s="6">
        <f>'M02'!U85</f>
        <v/>
      </c>
      <c r="AA86" s="7">
        <f>IFERROR(Z86/Y86,0)</f>
        <v/>
      </c>
      <c r="AB86" s="6">
        <f>'M03'!E85</f>
        <v/>
      </c>
      <c r="AC86" s="6">
        <f>'M03'!F85</f>
        <v/>
      </c>
      <c r="AD86" s="7">
        <f>IFERROR(AC86/AB86,0)</f>
        <v/>
      </c>
      <c r="AE86" s="6">
        <f>'M03'!M85</f>
        <v/>
      </c>
      <c r="AF86" s="6">
        <f>IF('M03'!AG85&gt;0,'M03'!AG85+MAX(0,AE86-'M03'!H85)*IF(AND(AB86&lt;&gt;0,AC86&lt;&gt;0),AC86/AB86,'M03'!V85),AE86*IF(AND(AB86&lt;&gt;0,AC86&lt;&gt;0),AC86/AB86,'M03'!V85))</f>
        <v/>
      </c>
      <c r="AG86" s="7">
        <f>IFERROR(AF86/AE86,0)</f>
        <v/>
      </c>
      <c r="AH86" s="6">
        <f>-'M03'!S85</f>
        <v/>
      </c>
      <c r="AI86" s="6">
        <f>AC86+AF86-AL86</f>
        <v/>
      </c>
      <c r="AJ86" s="7">
        <f>IFERROR(AI86/AH86,0)</f>
        <v/>
      </c>
      <c r="AK86" s="6">
        <f>'M03'!T85</f>
        <v/>
      </c>
      <c r="AL86" s="6">
        <f>'M03'!U85</f>
        <v/>
      </c>
      <c r="AM86" s="7">
        <f>IFERROR(AL86/AK86,0)</f>
        <v/>
      </c>
      <c r="AN86" s="6">
        <f>'M04'!E85</f>
        <v/>
      </c>
      <c r="AO86" s="6">
        <f>'M04'!F85</f>
        <v/>
      </c>
      <c r="AP86" s="7">
        <f>IFERROR(AO86/AN86,0)</f>
        <v/>
      </c>
      <c r="AQ86" s="6">
        <f>'M04'!M85</f>
        <v/>
      </c>
      <c r="AR86" s="6">
        <f>IF('M04'!AG85&gt;0,'M04'!AG85+MAX(0,AQ86-'M04'!H85)*IF(AND(AN86&lt;&gt;0,AO86&lt;&gt;0),AO86/AN86,'M04'!V85),AQ86*IF(AND(AN86&lt;&gt;0,AO86&lt;&gt;0),AO86/AN86,'M04'!V85))</f>
        <v/>
      </c>
      <c r="AS86" s="7">
        <f>IFERROR(AR86/AQ86,0)</f>
        <v/>
      </c>
      <c r="AT86" s="6">
        <f>-'M04'!S85</f>
        <v/>
      </c>
      <c r="AU86" s="6">
        <f>AO86+AR86-AX86</f>
        <v/>
      </c>
      <c r="AV86" s="7">
        <f>IFERROR(AU86/AT86,0)</f>
        <v/>
      </c>
      <c r="AW86" s="6">
        <f>'M04'!T85</f>
        <v/>
      </c>
      <c r="AX86" s="6">
        <f>'M04'!U85</f>
        <v/>
      </c>
      <c r="AY86" s="7">
        <f>IFERROR(AX86/AW86,0)</f>
        <v/>
      </c>
      <c r="AZ86" s="6">
        <f>'M05'!E85</f>
        <v/>
      </c>
      <c r="BA86" s="6">
        <f>'M05'!F85</f>
        <v/>
      </c>
      <c r="BB86" s="7">
        <f>IFERROR(BA86/AZ86,0)</f>
        <v/>
      </c>
      <c r="BC86" s="6">
        <f>'M05'!M85</f>
        <v/>
      </c>
      <c r="BD86" s="6">
        <f>IF('M05'!AG85&gt;0,'M05'!AG85+MAX(0,BC86-'M05'!H85)*IF(AND(AZ86&lt;&gt;0,BA86&lt;&gt;0),BA86/AZ86,'M05'!V85),BC86*IF(AND(AZ86&lt;&gt;0,BA86&lt;&gt;0),BA86/AZ86,'M05'!V85))</f>
        <v/>
      </c>
      <c r="BE86" s="7">
        <f>IFERROR(BD86/BC86,0)</f>
        <v/>
      </c>
      <c r="BF86" s="6">
        <f>-'M05'!S85</f>
        <v/>
      </c>
      <c r="BG86" s="6">
        <f>BA86+BD86-BJ86</f>
        <v/>
      </c>
      <c r="BH86" s="7">
        <f>IFERROR(BG86/BF86,0)</f>
        <v/>
      </c>
      <c r="BI86" s="6">
        <f>'M05'!T85</f>
        <v/>
      </c>
      <c r="BJ86" s="6">
        <f>'M05'!U85</f>
        <v/>
      </c>
      <c r="BK86" s="7">
        <f>IFERROR(BJ86/BI86,0)</f>
        <v/>
      </c>
      <c r="BL86" s="6">
        <f>'M06'!E85</f>
        <v/>
      </c>
      <c r="BM86" s="6">
        <f>'M06'!F85</f>
        <v/>
      </c>
      <c r="BN86" s="7">
        <f>IFERROR(BM86/BL86,0)</f>
        <v/>
      </c>
      <c r="BO86" s="6">
        <f>'M06'!M85</f>
        <v/>
      </c>
      <c r="BP86" s="6">
        <f>IF('M06'!AG85&gt;0,'M06'!AG85+MAX(0,BO86-'M06'!H85)*IF(AND(BL86&lt;&gt;0,BM86&lt;&gt;0),BM86/BL86,'M06'!V85),BO86*IF(AND(BL86&lt;&gt;0,BM86&lt;&gt;0),BM86/BL86,'M06'!V85))</f>
        <v/>
      </c>
      <c r="BQ86" s="7">
        <f>IFERROR(BP86/BO86,0)</f>
        <v/>
      </c>
      <c r="BR86" s="6">
        <f>-'M06'!S85</f>
        <v/>
      </c>
      <c r="BS86" s="6">
        <f>BM86+BP86-BV86</f>
        <v/>
      </c>
      <c r="BT86" s="7">
        <f>IFERROR(BS86/BR86,0)</f>
        <v/>
      </c>
      <c r="BU86" s="6">
        <f>'M06'!T85</f>
        <v/>
      </c>
      <c r="BV86" s="6">
        <f>'M06'!U85</f>
        <v/>
      </c>
      <c r="BW86" s="7">
        <f>IFERROR(BV86/BU86,0)</f>
        <v/>
      </c>
      <c r="BX86" s="6">
        <f>'M07'!E85</f>
        <v/>
      </c>
      <c r="BY86" s="6">
        <f>'M07'!F85</f>
        <v/>
      </c>
      <c r="BZ86" s="7">
        <f>IFERROR(BY86/BX86,0)</f>
        <v/>
      </c>
      <c r="CA86" s="6">
        <f>'M07'!M85</f>
        <v/>
      </c>
      <c r="CB86" s="6">
        <f>IF('M07'!AG85&gt;0,'M07'!AG85+MAX(0,CA86-'M07'!H85)*IF(AND(BX86&lt;&gt;0,BY86&lt;&gt;0),BY86/BX86,'M07'!V85),CA86*IF(AND(BX86&lt;&gt;0,BY86&lt;&gt;0),BY86/BX86,'M07'!V85))</f>
        <v/>
      </c>
      <c r="CC86" s="7">
        <f>IFERROR(CB86/CA86,0)</f>
        <v/>
      </c>
      <c r="CD86" s="6">
        <f>-'M07'!S85</f>
        <v/>
      </c>
      <c r="CE86" s="6">
        <f>BY86+CB86-CH86</f>
        <v/>
      </c>
      <c r="CF86" s="7">
        <f>IFERROR(CE86/CD86,0)</f>
        <v/>
      </c>
      <c r="CG86" s="6">
        <f>'M07'!T85</f>
        <v/>
      </c>
      <c r="CH86" s="6">
        <f>'M07'!U85</f>
        <v/>
      </c>
      <c r="CI86" s="7">
        <f>IFERROR(CH86/CG86,0)</f>
        <v/>
      </c>
      <c r="CJ86" s="6">
        <f>'M08'!E85</f>
        <v/>
      </c>
      <c r="CK86" s="6">
        <f>'M08'!F85</f>
        <v/>
      </c>
      <c r="CL86" s="7">
        <f>IFERROR(CK86/CJ86,0)</f>
        <v/>
      </c>
      <c r="CM86" s="6">
        <f>'M08'!M85</f>
        <v/>
      </c>
      <c r="CN86" s="6">
        <f>IF('M08'!AG85&gt;0,'M08'!AG85+MAX(0,CM86-'M08'!H85)*IF(AND(CJ86&lt;&gt;0,CK86&lt;&gt;0),CK86/CJ86,'M08'!V85),CM86*IF(AND(CJ86&lt;&gt;0,CK86&lt;&gt;0),CK86/CJ86,'M08'!V85))</f>
        <v/>
      </c>
      <c r="CO86" s="7">
        <f>IFERROR(CN86/CM86,0)</f>
        <v/>
      </c>
      <c r="CP86" s="6">
        <f>-'M08'!S85</f>
        <v/>
      </c>
      <c r="CQ86" s="6">
        <f>CK86+CN86-CT86</f>
        <v/>
      </c>
      <c r="CR86" s="7">
        <f>IFERROR(CQ86/CP86,0)</f>
        <v/>
      </c>
      <c r="CS86" s="6">
        <f>'M08'!T85</f>
        <v/>
      </c>
      <c r="CT86" s="6">
        <f>'M08'!U85</f>
        <v/>
      </c>
      <c r="CU86" s="7">
        <f>IFERROR(CT86/CS86,0)</f>
        <v/>
      </c>
      <c r="CV86" s="6">
        <f>'M09'!E85</f>
        <v/>
      </c>
      <c r="CW86" s="6">
        <f>'M09'!F85</f>
        <v/>
      </c>
      <c r="CX86" s="7">
        <f>IFERROR(CW86/CV86,0)</f>
        <v/>
      </c>
      <c r="CY86" s="6">
        <f>'M09'!M85</f>
        <v/>
      </c>
      <c r="CZ86" s="6">
        <f>IF('M09'!AG85&gt;0,'M09'!AG85+MAX(0,CY86-'M09'!H85)*IF(AND(CV86&lt;&gt;0,CW86&lt;&gt;0),CW86/CV86,'M09'!V85),CY86*IF(AND(CV86&lt;&gt;0,CW86&lt;&gt;0),CW86/CV86,'M09'!V85))</f>
        <v/>
      </c>
      <c r="DA86" s="7">
        <f>IFERROR(CZ86/CY86,0)</f>
        <v/>
      </c>
      <c r="DB86" s="6">
        <f>-'M09'!S85</f>
        <v/>
      </c>
      <c r="DC86" s="6">
        <f>CW86+CZ86-DF86</f>
        <v/>
      </c>
      <c r="DD86" s="7">
        <f>IFERROR(DC86/DB86,0)</f>
        <v/>
      </c>
      <c r="DE86" s="6">
        <f>'M09'!T85</f>
        <v/>
      </c>
      <c r="DF86" s="6">
        <f>'M09'!U85</f>
        <v/>
      </c>
      <c r="DG86" s="7">
        <f>IFERROR(DF86/DE86,0)</f>
        <v/>
      </c>
      <c r="DH86" s="6">
        <f>SUM(J86,V86,AH86,AT86,BF86,BR86,CD86,CP86,DB86)</f>
        <v/>
      </c>
      <c r="DI86" s="6">
        <f>SUM(K86,W86,AI86,AU86,BG86,BS86,CE86,CQ86,DC86)</f>
        <v/>
      </c>
      <c r="DJ86" s="6">
        <f>DH86/9</f>
        <v/>
      </c>
      <c r="DK86" s="6">
        <f>DI86/9</f>
        <v/>
      </c>
      <c r="DL86" s="7">
        <f>IFERROR(DI86/DH86,0)</f>
        <v/>
      </c>
      <c r="DM86" s="7">
        <f>'M09'!V85</f>
        <v/>
      </c>
      <c r="DN86" s="8">
        <f>IFERROR(DL86/DM86-1,0)</f>
        <v/>
      </c>
      <c r="DO86" s="6">
        <f>'M09'!AD85</f>
        <v/>
      </c>
      <c r="DP86" s="6">
        <f>DJ86-DO86</f>
        <v/>
      </c>
      <c r="DQ86" s="9">
        <f>COUNTIF(J86,"&gt;0")+COUNTIF(V86,"&gt;0")+COUNTIF(AH86,"&gt;0")+COUNTIF(AT86,"&gt;0")+COUNTIF(BF86,"&gt;0")+COUNTIF(BR86,"&gt;0")+COUNTIF(CD86,"&gt;0")+COUNTIF(CP86,"&gt;0")+COUNTIF(DB86,"&gt;0")</f>
        <v/>
      </c>
      <c r="DR86" s="6">
        <f>DE86</f>
        <v/>
      </c>
      <c r="DS86" s="10">
        <f>IFERROR(DR86/DJ86,0)</f>
        <v/>
      </c>
      <c r="DT86" s="6">
        <f>D86+SUM(G86,S86,AE86,AQ86,BC86,BO86,CA86,CM86,CY86)-SUM(J86,V86,AH86,AT86,BF86,BR86,CD86,CP86,DB86)-DE86</f>
        <v/>
      </c>
    </row>
    <row r="87">
      <c r="A87">
        <f>'M01'!C86</f>
        <v/>
      </c>
      <c r="B87">
        <f>'M01'!D86</f>
        <v/>
      </c>
      <c r="C87">
        <f>'M01'!A86</f>
        <v/>
      </c>
      <c r="D87" s="6">
        <f>'M01'!E86</f>
        <v/>
      </c>
      <c r="E87" s="6">
        <f>'M01'!F86</f>
        <v/>
      </c>
      <c r="F87" s="7">
        <f>IFERROR(E87/D87,0)</f>
        <v/>
      </c>
      <c r="G87" s="6">
        <f>'M01'!M86</f>
        <v/>
      </c>
      <c r="H87" s="6">
        <f>IF('M01'!AG86&gt;0,'M01'!AG86+MAX(0,G87-'M01'!H86)*IF(AND(D87&lt;&gt;0,E87&lt;&gt;0),E87/D87,'M01'!V86),G87*IF(AND(D87&lt;&gt;0,E87&lt;&gt;0),E87/D87,'M01'!V86))</f>
        <v/>
      </c>
      <c r="I87" s="7">
        <f>IFERROR(H87/G87,0)</f>
        <v/>
      </c>
      <c r="J87" s="6">
        <f>-'M01'!S86</f>
        <v/>
      </c>
      <c r="K87" s="6">
        <f>E87+H87-N87</f>
        <v/>
      </c>
      <c r="L87" s="7">
        <f>IFERROR(K87/J87,0)</f>
        <v/>
      </c>
      <c r="M87" s="6">
        <f>'M01'!T86</f>
        <v/>
      </c>
      <c r="N87" s="6">
        <f>'M01'!U86</f>
        <v/>
      </c>
      <c r="O87" s="7">
        <f>IFERROR(N87/M87,0)</f>
        <v/>
      </c>
      <c r="P87" s="6">
        <f>'M02'!E86</f>
        <v/>
      </c>
      <c r="Q87" s="6">
        <f>'M02'!F86</f>
        <v/>
      </c>
      <c r="R87" s="7">
        <f>IFERROR(Q87/P87,0)</f>
        <v/>
      </c>
      <c r="S87" s="6">
        <f>'M02'!M86</f>
        <v/>
      </c>
      <c r="T87" s="6">
        <f>IF('M02'!AG86&gt;0,'M02'!AG86+MAX(0,S87-'M02'!H86)*IF(AND(P87&lt;&gt;0,Q87&lt;&gt;0),Q87/P87,'M02'!V86),S87*IF(AND(P87&lt;&gt;0,Q87&lt;&gt;0),Q87/P87,'M02'!V86))</f>
        <v/>
      </c>
      <c r="U87" s="7">
        <f>IFERROR(T87/S87,0)</f>
        <v/>
      </c>
      <c r="V87" s="6">
        <f>-'M02'!S86</f>
        <v/>
      </c>
      <c r="W87" s="6">
        <f>Q87+T87-Z87</f>
        <v/>
      </c>
      <c r="X87" s="7">
        <f>IFERROR(W87/V87,0)</f>
        <v/>
      </c>
      <c r="Y87" s="6">
        <f>'M02'!T86</f>
        <v/>
      </c>
      <c r="Z87" s="6">
        <f>'M02'!U86</f>
        <v/>
      </c>
      <c r="AA87" s="7">
        <f>IFERROR(Z87/Y87,0)</f>
        <v/>
      </c>
      <c r="AB87" s="6">
        <f>'M03'!E86</f>
        <v/>
      </c>
      <c r="AC87" s="6">
        <f>'M03'!F86</f>
        <v/>
      </c>
      <c r="AD87" s="7">
        <f>IFERROR(AC87/AB87,0)</f>
        <v/>
      </c>
      <c r="AE87" s="6">
        <f>'M03'!M86</f>
        <v/>
      </c>
      <c r="AF87" s="6">
        <f>IF('M03'!AG86&gt;0,'M03'!AG86+MAX(0,AE87-'M03'!H86)*IF(AND(AB87&lt;&gt;0,AC87&lt;&gt;0),AC87/AB87,'M03'!V86),AE87*IF(AND(AB87&lt;&gt;0,AC87&lt;&gt;0),AC87/AB87,'M03'!V86))</f>
        <v/>
      </c>
      <c r="AG87" s="7">
        <f>IFERROR(AF87/AE87,0)</f>
        <v/>
      </c>
      <c r="AH87" s="6">
        <f>-'M03'!S86</f>
        <v/>
      </c>
      <c r="AI87" s="6">
        <f>AC87+AF87-AL87</f>
        <v/>
      </c>
      <c r="AJ87" s="7">
        <f>IFERROR(AI87/AH87,0)</f>
        <v/>
      </c>
      <c r="AK87" s="6">
        <f>'M03'!T86</f>
        <v/>
      </c>
      <c r="AL87" s="6">
        <f>'M03'!U86</f>
        <v/>
      </c>
      <c r="AM87" s="7">
        <f>IFERROR(AL87/AK87,0)</f>
        <v/>
      </c>
      <c r="AN87" s="6">
        <f>'M04'!E86</f>
        <v/>
      </c>
      <c r="AO87" s="6">
        <f>'M04'!F86</f>
        <v/>
      </c>
      <c r="AP87" s="7">
        <f>IFERROR(AO87/AN87,0)</f>
        <v/>
      </c>
      <c r="AQ87" s="6">
        <f>'M04'!M86</f>
        <v/>
      </c>
      <c r="AR87" s="6">
        <f>IF('M04'!AG86&gt;0,'M04'!AG86+MAX(0,AQ87-'M04'!H86)*IF(AND(AN87&lt;&gt;0,AO87&lt;&gt;0),AO87/AN87,'M04'!V86),AQ87*IF(AND(AN87&lt;&gt;0,AO87&lt;&gt;0),AO87/AN87,'M04'!V86))</f>
        <v/>
      </c>
      <c r="AS87" s="7">
        <f>IFERROR(AR87/AQ87,0)</f>
        <v/>
      </c>
      <c r="AT87" s="6">
        <f>-'M04'!S86</f>
        <v/>
      </c>
      <c r="AU87" s="6">
        <f>AO87+AR87-AX87</f>
        <v/>
      </c>
      <c r="AV87" s="7">
        <f>IFERROR(AU87/AT87,0)</f>
        <v/>
      </c>
      <c r="AW87" s="6">
        <f>'M04'!T86</f>
        <v/>
      </c>
      <c r="AX87" s="6">
        <f>'M04'!U86</f>
        <v/>
      </c>
      <c r="AY87" s="7">
        <f>IFERROR(AX87/AW87,0)</f>
        <v/>
      </c>
      <c r="AZ87" s="6">
        <f>'M05'!E86</f>
        <v/>
      </c>
      <c r="BA87" s="6">
        <f>'M05'!F86</f>
        <v/>
      </c>
      <c r="BB87" s="7">
        <f>IFERROR(BA87/AZ87,0)</f>
        <v/>
      </c>
      <c r="BC87" s="6">
        <f>'M05'!M86</f>
        <v/>
      </c>
      <c r="BD87" s="6">
        <f>IF('M05'!AG86&gt;0,'M05'!AG86+MAX(0,BC87-'M05'!H86)*IF(AND(AZ87&lt;&gt;0,BA87&lt;&gt;0),BA87/AZ87,'M05'!V86),BC87*IF(AND(AZ87&lt;&gt;0,BA87&lt;&gt;0),BA87/AZ87,'M05'!V86))</f>
        <v/>
      </c>
      <c r="BE87" s="7">
        <f>IFERROR(BD87/BC87,0)</f>
        <v/>
      </c>
      <c r="BF87" s="6">
        <f>-'M05'!S86</f>
        <v/>
      </c>
      <c r="BG87" s="6">
        <f>BA87+BD87-BJ87</f>
        <v/>
      </c>
      <c r="BH87" s="7">
        <f>IFERROR(BG87/BF87,0)</f>
        <v/>
      </c>
      <c r="BI87" s="6">
        <f>'M05'!T86</f>
        <v/>
      </c>
      <c r="BJ87" s="6">
        <f>'M05'!U86</f>
        <v/>
      </c>
      <c r="BK87" s="7">
        <f>IFERROR(BJ87/BI87,0)</f>
        <v/>
      </c>
      <c r="BL87" s="6">
        <f>'M06'!E86</f>
        <v/>
      </c>
      <c r="BM87" s="6">
        <f>'M06'!F86</f>
        <v/>
      </c>
      <c r="BN87" s="7">
        <f>IFERROR(BM87/BL87,0)</f>
        <v/>
      </c>
      <c r="BO87" s="6">
        <f>'M06'!M86</f>
        <v/>
      </c>
      <c r="BP87" s="6">
        <f>IF('M06'!AG86&gt;0,'M06'!AG86+MAX(0,BO87-'M06'!H86)*IF(AND(BL87&lt;&gt;0,BM87&lt;&gt;0),BM87/BL87,'M06'!V86),BO87*IF(AND(BL87&lt;&gt;0,BM87&lt;&gt;0),BM87/BL87,'M06'!V86))</f>
        <v/>
      </c>
      <c r="BQ87" s="7">
        <f>IFERROR(BP87/BO87,0)</f>
        <v/>
      </c>
      <c r="BR87" s="6">
        <f>-'M06'!S86</f>
        <v/>
      </c>
      <c r="BS87" s="6">
        <f>BM87+BP87-BV87</f>
        <v/>
      </c>
      <c r="BT87" s="7">
        <f>IFERROR(BS87/BR87,0)</f>
        <v/>
      </c>
      <c r="BU87" s="6">
        <f>'M06'!T86</f>
        <v/>
      </c>
      <c r="BV87" s="6">
        <f>'M06'!U86</f>
        <v/>
      </c>
      <c r="BW87" s="7">
        <f>IFERROR(BV87/BU87,0)</f>
        <v/>
      </c>
      <c r="BX87" s="6">
        <f>'M07'!E86</f>
        <v/>
      </c>
      <c r="BY87" s="6">
        <f>'M07'!F86</f>
        <v/>
      </c>
      <c r="BZ87" s="7">
        <f>IFERROR(BY87/BX87,0)</f>
        <v/>
      </c>
      <c r="CA87" s="6">
        <f>'M07'!M86</f>
        <v/>
      </c>
      <c r="CB87" s="6">
        <f>IF('M07'!AG86&gt;0,'M07'!AG86+MAX(0,CA87-'M07'!H86)*IF(AND(BX87&lt;&gt;0,BY87&lt;&gt;0),BY87/BX87,'M07'!V86),CA87*IF(AND(BX87&lt;&gt;0,BY87&lt;&gt;0),BY87/BX87,'M07'!V86))</f>
        <v/>
      </c>
      <c r="CC87" s="7">
        <f>IFERROR(CB87/CA87,0)</f>
        <v/>
      </c>
      <c r="CD87" s="6">
        <f>-'M07'!S86</f>
        <v/>
      </c>
      <c r="CE87" s="6">
        <f>BY87+CB87-CH87</f>
        <v/>
      </c>
      <c r="CF87" s="7">
        <f>IFERROR(CE87/CD87,0)</f>
        <v/>
      </c>
      <c r="CG87" s="6">
        <f>'M07'!T86</f>
        <v/>
      </c>
      <c r="CH87" s="6">
        <f>'M07'!U86</f>
        <v/>
      </c>
      <c r="CI87" s="7">
        <f>IFERROR(CH87/CG87,0)</f>
        <v/>
      </c>
      <c r="CJ87" s="6">
        <f>'M08'!E86</f>
        <v/>
      </c>
      <c r="CK87" s="6">
        <f>'M08'!F86</f>
        <v/>
      </c>
      <c r="CL87" s="7">
        <f>IFERROR(CK87/CJ87,0)</f>
        <v/>
      </c>
      <c r="CM87" s="6">
        <f>'M08'!M86</f>
        <v/>
      </c>
      <c r="CN87" s="6">
        <f>IF('M08'!AG86&gt;0,'M08'!AG86+MAX(0,CM87-'M08'!H86)*IF(AND(CJ87&lt;&gt;0,CK87&lt;&gt;0),CK87/CJ87,'M08'!V86),CM87*IF(AND(CJ87&lt;&gt;0,CK87&lt;&gt;0),CK87/CJ87,'M08'!V86))</f>
        <v/>
      </c>
      <c r="CO87" s="7">
        <f>IFERROR(CN87/CM87,0)</f>
        <v/>
      </c>
      <c r="CP87" s="6">
        <f>-'M08'!S86</f>
        <v/>
      </c>
      <c r="CQ87" s="6">
        <f>CK87+CN87-CT87</f>
        <v/>
      </c>
      <c r="CR87" s="7">
        <f>IFERROR(CQ87/CP87,0)</f>
        <v/>
      </c>
      <c r="CS87" s="6">
        <f>'M08'!T86</f>
        <v/>
      </c>
      <c r="CT87" s="6">
        <f>'M08'!U86</f>
        <v/>
      </c>
      <c r="CU87" s="7">
        <f>IFERROR(CT87/CS87,0)</f>
        <v/>
      </c>
      <c r="CV87" s="6">
        <f>'M09'!E86</f>
        <v/>
      </c>
      <c r="CW87" s="6">
        <f>'M09'!F86</f>
        <v/>
      </c>
      <c r="CX87" s="7">
        <f>IFERROR(CW87/CV87,0)</f>
        <v/>
      </c>
      <c r="CY87" s="6">
        <f>'M09'!M86</f>
        <v/>
      </c>
      <c r="CZ87" s="6">
        <f>IF('M09'!AG86&gt;0,'M09'!AG86+MAX(0,CY87-'M09'!H86)*IF(AND(CV87&lt;&gt;0,CW87&lt;&gt;0),CW87/CV87,'M09'!V86),CY87*IF(AND(CV87&lt;&gt;0,CW87&lt;&gt;0),CW87/CV87,'M09'!V86))</f>
        <v/>
      </c>
      <c r="DA87" s="7">
        <f>IFERROR(CZ87/CY87,0)</f>
        <v/>
      </c>
      <c r="DB87" s="6">
        <f>-'M09'!S86</f>
        <v/>
      </c>
      <c r="DC87" s="6">
        <f>CW87+CZ87-DF87</f>
        <v/>
      </c>
      <c r="DD87" s="7">
        <f>IFERROR(DC87/DB87,0)</f>
        <v/>
      </c>
      <c r="DE87" s="6">
        <f>'M09'!T86</f>
        <v/>
      </c>
      <c r="DF87" s="6">
        <f>'M09'!U86</f>
        <v/>
      </c>
      <c r="DG87" s="7">
        <f>IFERROR(DF87/DE87,0)</f>
        <v/>
      </c>
      <c r="DH87" s="6">
        <f>SUM(J87,V87,AH87,AT87,BF87,BR87,CD87,CP87,DB87)</f>
        <v/>
      </c>
      <c r="DI87" s="6">
        <f>SUM(K87,W87,AI87,AU87,BG87,BS87,CE87,CQ87,DC87)</f>
        <v/>
      </c>
      <c r="DJ87" s="6">
        <f>DH87/9</f>
        <v/>
      </c>
      <c r="DK87" s="6">
        <f>DI87/9</f>
        <v/>
      </c>
      <c r="DL87" s="7">
        <f>IFERROR(DI87/DH87,0)</f>
        <v/>
      </c>
      <c r="DM87" s="7">
        <f>'M09'!V86</f>
        <v/>
      </c>
      <c r="DN87" s="8">
        <f>IFERROR(DL87/DM87-1,0)</f>
        <v/>
      </c>
      <c r="DO87" s="6">
        <f>'M09'!AD86</f>
        <v/>
      </c>
      <c r="DP87" s="6">
        <f>DJ87-DO87</f>
        <v/>
      </c>
      <c r="DQ87" s="9">
        <f>COUNTIF(J87,"&gt;0")+COUNTIF(V87,"&gt;0")+COUNTIF(AH87,"&gt;0")+COUNTIF(AT87,"&gt;0")+COUNTIF(BF87,"&gt;0")+COUNTIF(BR87,"&gt;0")+COUNTIF(CD87,"&gt;0")+COUNTIF(CP87,"&gt;0")+COUNTIF(DB87,"&gt;0")</f>
        <v/>
      </c>
      <c r="DR87" s="6">
        <f>DE87</f>
        <v/>
      </c>
      <c r="DS87" s="10">
        <f>IFERROR(DR87/DJ87,0)</f>
        <v/>
      </c>
      <c r="DT87" s="6">
        <f>D87+SUM(G87,S87,AE87,AQ87,BC87,BO87,CA87,CM87,CY87)-SUM(J87,V87,AH87,AT87,BF87,BR87,CD87,CP87,DB87)-DE87</f>
        <v/>
      </c>
    </row>
    <row r="88">
      <c r="A88">
        <f>'M01'!C87</f>
        <v/>
      </c>
      <c r="B88">
        <f>'M01'!D87</f>
        <v/>
      </c>
      <c r="C88">
        <f>'M01'!A87</f>
        <v/>
      </c>
      <c r="D88" s="6">
        <f>'M01'!E87</f>
        <v/>
      </c>
      <c r="E88" s="6">
        <f>'M01'!F87</f>
        <v/>
      </c>
      <c r="F88" s="7">
        <f>IFERROR(E88/D88,0)</f>
        <v/>
      </c>
      <c r="G88" s="6">
        <f>'M01'!M87</f>
        <v/>
      </c>
      <c r="H88" s="6">
        <f>IF('M01'!AG87&gt;0,'M01'!AG87+MAX(0,G88-'M01'!H87)*IF(AND(D88&lt;&gt;0,E88&lt;&gt;0),E88/D88,'M01'!V87),G88*IF(AND(D88&lt;&gt;0,E88&lt;&gt;0),E88/D88,'M01'!V87))</f>
        <v/>
      </c>
      <c r="I88" s="7">
        <f>IFERROR(H88/G88,0)</f>
        <v/>
      </c>
      <c r="J88" s="6">
        <f>-'M01'!S87</f>
        <v/>
      </c>
      <c r="K88" s="6">
        <f>E88+H88-N88</f>
        <v/>
      </c>
      <c r="L88" s="7">
        <f>IFERROR(K88/J88,0)</f>
        <v/>
      </c>
      <c r="M88" s="6">
        <f>'M01'!T87</f>
        <v/>
      </c>
      <c r="N88" s="6">
        <f>'M01'!U87</f>
        <v/>
      </c>
      <c r="O88" s="7">
        <f>IFERROR(N88/M88,0)</f>
        <v/>
      </c>
      <c r="P88" s="6">
        <f>'M02'!E87</f>
        <v/>
      </c>
      <c r="Q88" s="6">
        <f>'M02'!F87</f>
        <v/>
      </c>
      <c r="R88" s="7">
        <f>IFERROR(Q88/P88,0)</f>
        <v/>
      </c>
      <c r="S88" s="6">
        <f>'M02'!M87</f>
        <v/>
      </c>
      <c r="T88" s="6">
        <f>IF('M02'!AG87&gt;0,'M02'!AG87+MAX(0,S88-'M02'!H87)*IF(AND(P88&lt;&gt;0,Q88&lt;&gt;0),Q88/P88,'M02'!V87),S88*IF(AND(P88&lt;&gt;0,Q88&lt;&gt;0),Q88/P88,'M02'!V87))</f>
        <v/>
      </c>
      <c r="U88" s="7">
        <f>IFERROR(T88/S88,0)</f>
        <v/>
      </c>
      <c r="V88" s="6">
        <f>-'M02'!S87</f>
        <v/>
      </c>
      <c r="W88" s="6">
        <f>Q88+T88-Z88</f>
        <v/>
      </c>
      <c r="X88" s="7">
        <f>IFERROR(W88/V88,0)</f>
        <v/>
      </c>
      <c r="Y88" s="6">
        <f>'M02'!T87</f>
        <v/>
      </c>
      <c r="Z88" s="6">
        <f>'M02'!U87</f>
        <v/>
      </c>
      <c r="AA88" s="7">
        <f>IFERROR(Z88/Y88,0)</f>
        <v/>
      </c>
      <c r="AB88" s="6">
        <f>'M03'!E87</f>
        <v/>
      </c>
      <c r="AC88" s="6">
        <f>'M03'!F87</f>
        <v/>
      </c>
      <c r="AD88" s="7">
        <f>IFERROR(AC88/AB88,0)</f>
        <v/>
      </c>
      <c r="AE88" s="6">
        <f>'M03'!M87</f>
        <v/>
      </c>
      <c r="AF88" s="6">
        <f>IF('M03'!AG87&gt;0,'M03'!AG87+MAX(0,AE88-'M03'!H87)*IF(AND(AB88&lt;&gt;0,AC88&lt;&gt;0),AC88/AB88,'M03'!V87),AE88*IF(AND(AB88&lt;&gt;0,AC88&lt;&gt;0),AC88/AB88,'M03'!V87))</f>
        <v/>
      </c>
      <c r="AG88" s="7">
        <f>IFERROR(AF88/AE88,0)</f>
        <v/>
      </c>
      <c r="AH88" s="6">
        <f>-'M03'!S87</f>
        <v/>
      </c>
      <c r="AI88" s="6">
        <f>AC88+AF88-AL88</f>
        <v/>
      </c>
      <c r="AJ88" s="7">
        <f>IFERROR(AI88/AH88,0)</f>
        <v/>
      </c>
      <c r="AK88" s="6">
        <f>'M03'!T87</f>
        <v/>
      </c>
      <c r="AL88" s="6">
        <f>'M03'!U87</f>
        <v/>
      </c>
      <c r="AM88" s="7">
        <f>IFERROR(AL88/AK88,0)</f>
        <v/>
      </c>
      <c r="AN88" s="6">
        <f>'M04'!E87</f>
        <v/>
      </c>
      <c r="AO88" s="6">
        <f>'M04'!F87</f>
        <v/>
      </c>
      <c r="AP88" s="7">
        <f>IFERROR(AO88/AN88,0)</f>
        <v/>
      </c>
      <c r="AQ88" s="6">
        <f>'M04'!M87</f>
        <v/>
      </c>
      <c r="AR88" s="6">
        <f>IF('M04'!AG87&gt;0,'M04'!AG87+MAX(0,AQ88-'M04'!H87)*IF(AND(AN88&lt;&gt;0,AO88&lt;&gt;0),AO88/AN88,'M04'!V87),AQ88*IF(AND(AN88&lt;&gt;0,AO88&lt;&gt;0),AO88/AN88,'M04'!V87))</f>
        <v/>
      </c>
      <c r="AS88" s="7">
        <f>IFERROR(AR88/AQ88,0)</f>
        <v/>
      </c>
      <c r="AT88" s="6">
        <f>-'M04'!S87</f>
        <v/>
      </c>
      <c r="AU88" s="6">
        <f>AO88+AR88-AX88</f>
        <v/>
      </c>
      <c r="AV88" s="7">
        <f>IFERROR(AU88/AT88,0)</f>
        <v/>
      </c>
      <c r="AW88" s="6">
        <f>'M04'!T87</f>
        <v/>
      </c>
      <c r="AX88" s="6">
        <f>'M04'!U87</f>
        <v/>
      </c>
      <c r="AY88" s="7">
        <f>IFERROR(AX88/AW88,0)</f>
        <v/>
      </c>
      <c r="AZ88" s="6">
        <f>'M05'!E87</f>
        <v/>
      </c>
      <c r="BA88" s="6">
        <f>'M05'!F87</f>
        <v/>
      </c>
      <c r="BB88" s="7">
        <f>IFERROR(BA88/AZ88,0)</f>
        <v/>
      </c>
      <c r="BC88" s="6">
        <f>'M05'!M87</f>
        <v/>
      </c>
      <c r="BD88" s="6">
        <f>IF('M05'!AG87&gt;0,'M05'!AG87+MAX(0,BC88-'M05'!H87)*IF(AND(AZ88&lt;&gt;0,BA88&lt;&gt;0),BA88/AZ88,'M05'!V87),BC88*IF(AND(AZ88&lt;&gt;0,BA88&lt;&gt;0),BA88/AZ88,'M05'!V87))</f>
        <v/>
      </c>
      <c r="BE88" s="7">
        <f>IFERROR(BD88/BC88,0)</f>
        <v/>
      </c>
      <c r="BF88" s="6">
        <f>-'M05'!S87</f>
        <v/>
      </c>
      <c r="BG88" s="6">
        <f>BA88+BD88-BJ88</f>
        <v/>
      </c>
      <c r="BH88" s="7">
        <f>IFERROR(BG88/BF88,0)</f>
        <v/>
      </c>
      <c r="BI88" s="6">
        <f>'M05'!T87</f>
        <v/>
      </c>
      <c r="BJ88" s="6">
        <f>'M05'!U87</f>
        <v/>
      </c>
      <c r="BK88" s="7">
        <f>IFERROR(BJ88/BI88,0)</f>
        <v/>
      </c>
      <c r="BL88" s="6">
        <f>'M06'!E87</f>
        <v/>
      </c>
      <c r="BM88" s="6">
        <f>'M06'!F87</f>
        <v/>
      </c>
      <c r="BN88" s="7">
        <f>IFERROR(BM88/BL88,0)</f>
        <v/>
      </c>
      <c r="BO88" s="6">
        <f>'M06'!M87</f>
        <v/>
      </c>
      <c r="BP88" s="6">
        <f>IF('M06'!AG87&gt;0,'M06'!AG87+MAX(0,BO88-'M06'!H87)*IF(AND(BL88&lt;&gt;0,BM88&lt;&gt;0),BM88/BL88,'M06'!V87),BO88*IF(AND(BL88&lt;&gt;0,BM88&lt;&gt;0),BM88/BL88,'M06'!V87))</f>
        <v/>
      </c>
      <c r="BQ88" s="7">
        <f>IFERROR(BP88/BO88,0)</f>
        <v/>
      </c>
      <c r="BR88" s="6">
        <f>-'M06'!S87</f>
        <v/>
      </c>
      <c r="BS88" s="6">
        <f>BM88+BP88-BV88</f>
        <v/>
      </c>
      <c r="BT88" s="7">
        <f>IFERROR(BS88/BR88,0)</f>
        <v/>
      </c>
      <c r="BU88" s="6">
        <f>'M06'!T87</f>
        <v/>
      </c>
      <c r="BV88" s="6">
        <f>'M06'!U87</f>
        <v/>
      </c>
      <c r="BW88" s="7">
        <f>IFERROR(BV88/BU88,0)</f>
        <v/>
      </c>
      <c r="BX88" s="6">
        <f>'M07'!E87</f>
        <v/>
      </c>
      <c r="BY88" s="6">
        <f>'M07'!F87</f>
        <v/>
      </c>
      <c r="BZ88" s="7">
        <f>IFERROR(BY88/BX88,0)</f>
        <v/>
      </c>
      <c r="CA88" s="6">
        <f>'M07'!M87</f>
        <v/>
      </c>
      <c r="CB88" s="6">
        <f>IF('M07'!AG87&gt;0,'M07'!AG87+MAX(0,CA88-'M07'!H87)*IF(AND(BX88&lt;&gt;0,BY88&lt;&gt;0),BY88/BX88,'M07'!V87),CA88*IF(AND(BX88&lt;&gt;0,BY88&lt;&gt;0),BY88/BX88,'M07'!V87))</f>
        <v/>
      </c>
      <c r="CC88" s="7">
        <f>IFERROR(CB88/CA88,0)</f>
        <v/>
      </c>
      <c r="CD88" s="6">
        <f>-'M07'!S87</f>
        <v/>
      </c>
      <c r="CE88" s="6">
        <f>BY88+CB88-CH88</f>
        <v/>
      </c>
      <c r="CF88" s="7">
        <f>IFERROR(CE88/CD88,0)</f>
        <v/>
      </c>
      <c r="CG88" s="6">
        <f>'M07'!T87</f>
        <v/>
      </c>
      <c r="CH88" s="6">
        <f>'M07'!U87</f>
        <v/>
      </c>
      <c r="CI88" s="7">
        <f>IFERROR(CH88/CG88,0)</f>
        <v/>
      </c>
      <c r="CJ88" s="6">
        <f>'M08'!E87</f>
        <v/>
      </c>
      <c r="CK88" s="6">
        <f>'M08'!F87</f>
        <v/>
      </c>
      <c r="CL88" s="7">
        <f>IFERROR(CK88/CJ88,0)</f>
        <v/>
      </c>
      <c r="CM88" s="6">
        <f>'M08'!M87</f>
        <v/>
      </c>
      <c r="CN88" s="6">
        <f>IF('M08'!AG87&gt;0,'M08'!AG87+MAX(0,CM88-'M08'!H87)*IF(AND(CJ88&lt;&gt;0,CK88&lt;&gt;0),CK88/CJ88,'M08'!V87),CM88*IF(AND(CJ88&lt;&gt;0,CK88&lt;&gt;0),CK88/CJ88,'M08'!V87))</f>
        <v/>
      </c>
      <c r="CO88" s="7">
        <f>IFERROR(CN88/CM88,0)</f>
        <v/>
      </c>
      <c r="CP88" s="6">
        <f>-'M08'!S87</f>
        <v/>
      </c>
      <c r="CQ88" s="6">
        <f>CK88+CN88-CT88</f>
        <v/>
      </c>
      <c r="CR88" s="7">
        <f>IFERROR(CQ88/CP88,0)</f>
        <v/>
      </c>
      <c r="CS88" s="6">
        <f>'M08'!T87</f>
        <v/>
      </c>
      <c r="CT88" s="6">
        <f>'M08'!U87</f>
        <v/>
      </c>
      <c r="CU88" s="7">
        <f>IFERROR(CT88/CS88,0)</f>
        <v/>
      </c>
      <c r="CV88" s="6">
        <f>'M09'!E87</f>
        <v/>
      </c>
      <c r="CW88" s="6">
        <f>'M09'!F87</f>
        <v/>
      </c>
      <c r="CX88" s="7">
        <f>IFERROR(CW88/CV88,0)</f>
        <v/>
      </c>
      <c r="CY88" s="6">
        <f>'M09'!M87</f>
        <v/>
      </c>
      <c r="CZ88" s="6">
        <f>IF('M09'!AG87&gt;0,'M09'!AG87+MAX(0,CY88-'M09'!H87)*IF(AND(CV88&lt;&gt;0,CW88&lt;&gt;0),CW88/CV88,'M09'!V87),CY88*IF(AND(CV88&lt;&gt;0,CW88&lt;&gt;0),CW88/CV88,'M09'!V87))</f>
        <v/>
      </c>
      <c r="DA88" s="7">
        <f>IFERROR(CZ88/CY88,0)</f>
        <v/>
      </c>
      <c r="DB88" s="6">
        <f>-'M09'!S87</f>
        <v/>
      </c>
      <c r="DC88" s="6">
        <f>CW88+CZ88-DF88</f>
        <v/>
      </c>
      <c r="DD88" s="7">
        <f>IFERROR(DC88/DB88,0)</f>
        <v/>
      </c>
      <c r="DE88" s="6">
        <f>'M09'!T87</f>
        <v/>
      </c>
      <c r="DF88" s="6">
        <f>'M09'!U87</f>
        <v/>
      </c>
      <c r="DG88" s="7">
        <f>IFERROR(DF88/DE88,0)</f>
        <v/>
      </c>
      <c r="DH88" s="6">
        <f>SUM(J88,V88,AH88,AT88,BF88,BR88,CD88,CP88,DB88)</f>
        <v/>
      </c>
      <c r="DI88" s="6">
        <f>SUM(K88,W88,AI88,AU88,BG88,BS88,CE88,CQ88,DC88)</f>
        <v/>
      </c>
      <c r="DJ88" s="6">
        <f>DH88/9</f>
        <v/>
      </c>
      <c r="DK88" s="6">
        <f>DI88/9</f>
        <v/>
      </c>
      <c r="DL88" s="7">
        <f>IFERROR(DI88/DH88,0)</f>
        <v/>
      </c>
      <c r="DM88" s="7">
        <f>'M09'!V87</f>
        <v/>
      </c>
      <c r="DN88" s="8">
        <f>IFERROR(DL88/DM88-1,0)</f>
        <v/>
      </c>
      <c r="DO88" s="6">
        <f>'M09'!AD87</f>
        <v/>
      </c>
      <c r="DP88" s="6">
        <f>DJ88-DO88</f>
        <v/>
      </c>
      <c r="DQ88" s="9">
        <f>COUNTIF(J88,"&gt;0")+COUNTIF(V88,"&gt;0")+COUNTIF(AH88,"&gt;0")+COUNTIF(AT88,"&gt;0")+COUNTIF(BF88,"&gt;0")+COUNTIF(BR88,"&gt;0")+COUNTIF(CD88,"&gt;0")+COUNTIF(CP88,"&gt;0")+COUNTIF(DB88,"&gt;0")</f>
        <v/>
      </c>
      <c r="DR88" s="6">
        <f>DE88</f>
        <v/>
      </c>
      <c r="DS88" s="10">
        <f>IFERROR(DR88/DJ88,0)</f>
        <v/>
      </c>
      <c r="DT88" s="6">
        <f>D88+SUM(G88,S88,AE88,AQ88,BC88,BO88,CA88,CM88,CY88)-SUM(J88,V88,AH88,AT88,BF88,BR88,CD88,CP88,DB88)-DE88</f>
        <v/>
      </c>
    </row>
    <row r="89">
      <c r="A89">
        <f>'M01'!C88</f>
        <v/>
      </c>
      <c r="B89">
        <f>'M01'!D88</f>
        <v/>
      </c>
      <c r="C89">
        <f>'M01'!A88</f>
        <v/>
      </c>
      <c r="D89" s="6">
        <f>'M01'!E88</f>
        <v/>
      </c>
      <c r="E89" s="6">
        <f>'M01'!F88</f>
        <v/>
      </c>
      <c r="F89" s="7">
        <f>IFERROR(E89/D89,0)</f>
        <v/>
      </c>
      <c r="G89" s="6">
        <f>'M01'!M88</f>
        <v/>
      </c>
      <c r="H89" s="6">
        <f>IF('M01'!AG88&gt;0,'M01'!AG88+MAX(0,G89-'M01'!H88)*IF(AND(D89&lt;&gt;0,E89&lt;&gt;0),E89/D89,'M01'!V88),G89*IF(AND(D89&lt;&gt;0,E89&lt;&gt;0),E89/D89,'M01'!V88))</f>
        <v/>
      </c>
      <c r="I89" s="7">
        <f>IFERROR(H89/G89,0)</f>
        <v/>
      </c>
      <c r="J89" s="6">
        <f>-'M01'!S88</f>
        <v/>
      </c>
      <c r="K89" s="6">
        <f>E89+H89-N89</f>
        <v/>
      </c>
      <c r="L89" s="7">
        <f>IFERROR(K89/J89,0)</f>
        <v/>
      </c>
      <c r="M89" s="6">
        <f>'M01'!T88</f>
        <v/>
      </c>
      <c r="N89" s="6">
        <f>'M01'!U88</f>
        <v/>
      </c>
      <c r="O89" s="7">
        <f>IFERROR(N89/M89,0)</f>
        <v/>
      </c>
      <c r="P89" s="6">
        <f>'M02'!E88</f>
        <v/>
      </c>
      <c r="Q89" s="6">
        <f>'M02'!F88</f>
        <v/>
      </c>
      <c r="R89" s="7">
        <f>IFERROR(Q89/P89,0)</f>
        <v/>
      </c>
      <c r="S89" s="6">
        <f>'M02'!M88</f>
        <v/>
      </c>
      <c r="T89" s="6">
        <f>IF('M02'!AG88&gt;0,'M02'!AG88+MAX(0,S89-'M02'!H88)*IF(AND(P89&lt;&gt;0,Q89&lt;&gt;0),Q89/P89,'M02'!V88),S89*IF(AND(P89&lt;&gt;0,Q89&lt;&gt;0),Q89/P89,'M02'!V88))</f>
        <v/>
      </c>
      <c r="U89" s="7">
        <f>IFERROR(T89/S89,0)</f>
        <v/>
      </c>
      <c r="V89" s="6">
        <f>-'M02'!S88</f>
        <v/>
      </c>
      <c r="W89" s="6">
        <f>Q89+T89-Z89</f>
        <v/>
      </c>
      <c r="X89" s="7">
        <f>IFERROR(W89/V89,0)</f>
        <v/>
      </c>
      <c r="Y89" s="6">
        <f>'M02'!T88</f>
        <v/>
      </c>
      <c r="Z89" s="6">
        <f>'M02'!U88</f>
        <v/>
      </c>
      <c r="AA89" s="7">
        <f>IFERROR(Z89/Y89,0)</f>
        <v/>
      </c>
      <c r="AB89" s="6">
        <f>'M03'!E88</f>
        <v/>
      </c>
      <c r="AC89" s="6">
        <f>'M03'!F88</f>
        <v/>
      </c>
      <c r="AD89" s="7">
        <f>IFERROR(AC89/AB89,0)</f>
        <v/>
      </c>
      <c r="AE89" s="6">
        <f>'M03'!M88</f>
        <v/>
      </c>
      <c r="AF89" s="6">
        <f>IF('M03'!AG88&gt;0,'M03'!AG88+MAX(0,AE89-'M03'!H88)*IF(AND(AB89&lt;&gt;0,AC89&lt;&gt;0),AC89/AB89,'M03'!V88),AE89*IF(AND(AB89&lt;&gt;0,AC89&lt;&gt;0),AC89/AB89,'M03'!V88))</f>
        <v/>
      </c>
      <c r="AG89" s="7">
        <f>IFERROR(AF89/AE89,0)</f>
        <v/>
      </c>
      <c r="AH89" s="6">
        <f>-'M03'!S88</f>
        <v/>
      </c>
      <c r="AI89" s="6">
        <f>AC89+AF89-AL89</f>
        <v/>
      </c>
      <c r="AJ89" s="7">
        <f>IFERROR(AI89/AH89,0)</f>
        <v/>
      </c>
      <c r="AK89" s="6">
        <f>'M03'!T88</f>
        <v/>
      </c>
      <c r="AL89" s="6">
        <f>'M03'!U88</f>
        <v/>
      </c>
      <c r="AM89" s="7">
        <f>IFERROR(AL89/AK89,0)</f>
        <v/>
      </c>
      <c r="AN89" s="6">
        <f>'M04'!E88</f>
        <v/>
      </c>
      <c r="AO89" s="6">
        <f>'M04'!F88</f>
        <v/>
      </c>
      <c r="AP89" s="7">
        <f>IFERROR(AO89/AN89,0)</f>
        <v/>
      </c>
      <c r="AQ89" s="6">
        <f>'M04'!M88</f>
        <v/>
      </c>
      <c r="AR89" s="6">
        <f>IF('M04'!AG88&gt;0,'M04'!AG88+MAX(0,AQ89-'M04'!H88)*IF(AND(AN89&lt;&gt;0,AO89&lt;&gt;0),AO89/AN89,'M04'!V88),AQ89*IF(AND(AN89&lt;&gt;0,AO89&lt;&gt;0),AO89/AN89,'M04'!V88))</f>
        <v/>
      </c>
      <c r="AS89" s="7">
        <f>IFERROR(AR89/AQ89,0)</f>
        <v/>
      </c>
      <c r="AT89" s="6">
        <f>-'M04'!S88</f>
        <v/>
      </c>
      <c r="AU89" s="6">
        <f>AO89+AR89-AX89</f>
        <v/>
      </c>
      <c r="AV89" s="7">
        <f>IFERROR(AU89/AT89,0)</f>
        <v/>
      </c>
      <c r="AW89" s="6">
        <f>'M04'!T88</f>
        <v/>
      </c>
      <c r="AX89" s="6">
        <f>'M04'!U88</f>
        <v/>
      </c>
      <c r="AY89" s="7">
        <f>IFERROR(AX89/AW89,0)</f>
        <v/>
      </c>
      <c r="AZ89" s="6">
        <f>'M05'!E88</f>
        <v/>
      </c>
      <c r="BA89" s="6">
        <f>'M05'!F88</f>
        <v/>
      </c>
      <c r="BB89" s="7">
        <f>IFERROR(BA89/AZ89,0)</f>
        <v/>
      </c>
      <c r="BC89" s="6">
        <f>'M05'!M88</f>
        <v/>
      </c>
      <c r="BD89" s="6">
        <f>IF('M05'!AG88&gt;0,'M05'!AG88+MAX(0,BC89-'M05'!H88)*IF(AND(AZ89&lt;&gt;0,BA89&lt;&gt;0),BA89/AZ89,'M05'!V88),BC89*IF(AND(AZ89&lt;&gt;0,BA89&lt;&gt;0),BA89/AZ89,'M05'!V88))</f>
        <v/>
      </c>
      <c r="BE89" s="7">
        <f>IFERROR(BD89/BC89,0)</f>
        <v/>
      </c>
      <c r="BF89" s="6">
        <f>-'M05'!S88</f>
        <v/>
      </c>
      <c r="BG89" s="6">
        <f>BA89+BD89-BJ89</f>
        <v/>
      </c>
      <c r="BH89" s="7">
        <f>IFERROR(BG89/BF89,0)</f>
        <v/>
      </c>
      <c r="BI89" s="6">
        <f>'M05'!T88</f>
        <v/>
      </c>
      <c r="BJ89" s="6">
        <f>'M05'!U88</f>
        <v/>
      </c>
      <c r="BK89" s="7">
        <f>IFERROR(BJ89/BI89,0)</f>
        <v/>
      </c>
      <c r="BL89" s="6">
        <f>'M06'!E88</f>
        <v/>
      </c>
      <c r="BM89" s="6">
        <f>'M06'!F88</f>
        <v/>
      </c>
      <c r="BN89" s="7">
        <f>IFERROR(BM89/BL89,0)</f>
        <v/>
      </c>
      <c r="BO89" s="6">
        <f>'M06'!M88</f>
        <v/>
      </c>
      <c r="BP89" s="6">
        <f>IF('M06'!AG88&gt;0,'M06'!AG88+MAX(0,BO89-'M06'!H88)*IF(AND(BL89&lt;&gt;0,BM89&lt;&gt;0),BM89/BL89,'M06'!V88),BO89*IF(AND(BL89&lt;&gt;0,BM89&lt;&gt;0),BM89/BL89,'M06'!V88))</f>
        <v/>
      </c>
      <c r="BQ89" s="7">
        <f>IFERROR(BP89/BO89,0)</f>
        <v/>
      </c>
      <c r="BR89" s="6">
        <f>-'M06'!S88</f>
        <v/>
      </c>
      <c r="BS89" s="6">
        <f>BM89+BP89-BV89</f>
        <v/>
      </c>
      <c r="BT89" s="7">
        <f>IFERROR(BS89/BR89,0)</f>
        <v/>
      </c>
      <c r="BU89" s="6">
        <f>'M06'!T88</f>
        <v/>
      </c>
      <c r="BV89" s="6">
        <f>'M06'!U88</f>
        <v/>
      </c>
      <c r="BW89" s="7">
        <f>IFERROR(BV89/BU89,0)</f>
        <v/>
      </c>
      <c r="BX89" s="6">
        <f>'M07'!E88</f>
        <v/>
      </c>
      <c r="BY89" s="6">
        <f>'M07'!F88</f>
        <v/>
      </c>
      <c r="BZ89" s="7">
        <f>IFERROR(BY89/BX89,0)</f>
        <v/>
      </c>
      <c r="CA89" s="6">
        <f>'M07'!M88</f>
        <v/>
      </c>
      <c r="CB89" s="6">
        <f>IF('M07'!AG88&gt;0,'M07'!AG88+MAX(0,CA89-'M07'!H88)*IF(AND(BX89&lt;&gt;0,BY89&lt;&gt;0),BY89/BX89,'M07'!V88),CA89*IF(AND(BX89&lt;&gt;0,BY89&lt;&gt;0),BY89/BX89,'M07'!V88))</f>
        <v/>
      </c>
      <c r="CC89" s="7">
        <f>IFERROR(CB89/CA89,0)</f>
        <v/>
      </c>
      <c r="CD89" s="6">
        <f>-'M07'!S88</f>
        <v/>
      </c>
      <c r="CE89" s="6">
        <f>BY89+CB89-CH89</f>
        <v/>
      </c>
      <c r="CF89" s="7">
        <f>IFERROR(CE89/CD89,0)</f>
        <v/>
      </c>
      <c r="CG89" s="6">
        <f>'M07'!T88</f>
        <v/>
      </c>
      <c r="CH89" s="6">
        <f>'M07'!U88</f>
        <v/>
      </c>
      <c r="CI89" s="7">
        <f>IFERROR(CH89/CG89,0)</f>
        <v/>
      </c>
      <c r="CJ89" s="6">
        <f>'M08'!E88</f>
        <v/>
      </c>
      <c r="CK89" s="6">
        <f>'M08'!F88</f>
        <v/>
      </c>
      <c r="CL89" s="7">
        <f>IFERROR(CK89/CJ89,0)</f>
        <v/>
      </c>
      <c r="CM89" s="6">
        <f>'M08'!M88</f>
        <v/>
      </c>
      <c r="CN89" s="6">
        <f>IF('M08'!AG88&gt;0,'M08'!AG88+MAX(0,CM89-'M08'!H88)*IF(AND(CJ89&lt;&gt;0,CK89&lt;&gt;0),CK89/CJ89,'M08'!V88),CM89*IF(AND(CJ89&lt;&gt;0,CK89&lt;&gt;0),CK89/CJ89,'M08'!V88))</f>
        <v/>
      </c>
      <c r="CO89" s="7">
        <f>IFERROR(CN89/CM89,0)</f>
        <v/>
      </c>
      <c r="CP89" s="6">
        <f>-'M08'!S88</f>
        <v/>
      </c>
      <c r="CQ89" s="6">
        <f>CK89+CN89-CT89</f>
        <v/>
      </c>
      <c r="CR89" s="7">
        <f>IFERROR(CQ89/CP89,0)</f>
        <v/>
      </c>
      <c r="CS89" s="6">
        <f>'M08'!T88</f>
        <v/>
      </c>
      <c r="CT89" s="6">
        <f>'M08'!U88</f>
        <v/>
      </c>
      <c r="CU89" s="7">
        <f>IFERROR(CT89/CS89,0)</f>
        <v/>
      </c>
      <c r="CV89" s="6">
        <f>'M09'!E88</f>
        <v/>
      </c>
      <c r="CW89" s="6">
        <f>'M09'!F88</f>
        <v/>
      </c>
      <c r="CX89" s="7">
        <f>IFERROR(CW89/CV89,0)</f>
        <v/>
      </c>
      <c r="CY89" s="6">
        <f>'M09'!M88</f>
        <v/>
      </c>
      <c r="CZ89" s="6">
        <f>IF('M09'!AG88&gt;0,'M09'!AG88+MAX(0,CY89-'M09'!H88)*IF(AND(CV89&lt;&gt;0,CW89&lt;&gt;0),CW89/CV89,'M09'!V88),CY89*IF(AND(CV89&lt;&gt;0,CW89&lt;&gt;0),CW89/CV89,'M09'!V88))</f>
        <v/>
      </c>
      <c r="DA89" s="7">
        <f>IFERROR(CZ89/CY89,0)</f>
        <v/>
      </c>
      <c r="DB89" s="6">
        <f>-'M09'!S88</f>
        <v/>
      </c>
      <c r="DC89" s="6">
        <f>CW89+CZ89-DF89</f>
        <v/>
      </c>
      <c r="DD89" s="7">
        <f>IFERROR(DC89/DB89,0)</f>
        <v/>
      </c>
      <c r="DE89" s="6">
        <f>'M09'!T88</f>
        <v/>
      </c>
      <c r="DF89" s="6">
        <f>'M09'!U88</f>
        <v/>
      </c>
      <c r="DG89" s="7">
        <f>IFERROR(DF89/DE89,0)</f>
        <v/>
      </c>
      <c r="DH89" s="6">
        <f>SUM(J89,V89,AH89,AT89,BF89,BR89,CD89,CP89,DB89)</f>
        <v/>
      </c>
      <c r="DI89" s="6">
        <f>SUM(K89,W89,AI89,AU89,BG89,BS89,CE89,CQ89,DC89)</f>
        <v/>
      </c>
      <c r="DJ89" s="6">
        <f>DH89/9</f>
        <v/>
      </c>
      <c r="DK89" s="6">
        <f>DI89/9</f>
        <v/>
      </c>
      <c r="DL89" s="7">
        <f>IFERROR(DI89/DH89,0)</f>
        <v/>
      </c>
      <c r="DM89" s="7">
        <f>'M09'!V88</f>
        <v/>
      </c>
      <c r="DN89" s="8">
        <f>IFERROR(DL89/DM89-1,0)</f>
        <v/>
      </c>
      <c r="DO89" s="6">
        <f>'M09'!AD88</f>
        <v/>
      </c>
      <c r="DP89" s="6">
        <f>DJ89-DO89</f>
        <v/>
      </c>
      <c r="DQ89" s="9">
        <f>COUNTIF(J89,"&gt;0")+COUNTIF(V89,"&gt;0")+COUNTIF(AH89,"&gt;0")+COUNTIF(AT89,"&gt;0")+COUNTIF(BF89,"&gt;0")+COUNTIF(BR89,"&gt;0")+COUNTIF(CD89,"&gt;0")+COUNTIF(CP89,"&gt;0")+COUNTIF(DB89,"&gt;0")</f>
        <v/>
      </c>
      <c r="DR89" s="6">
        <f>DE89</f>
        <v/>
      </c>
      <c r="DS89" s="10">
        <f>IFERROR(DR89/DJ89,0)</f>
        <v/>
      </c>
      <c r="DT89" s="6">
        <f>D89+SUM(G89,S89,AE89,AQ89,BC89,BO89,CA89,CM89,CY89)-SUM(J89,V89,AH89,AT89,BF89,BR89,CD89,CP89,DB89)-DE89</f>
        <v/>
      </c>
    </row>
    <row r="90">
      <c r="A90">
        <f>'M01'!C89</f>
        <v/>
      </c>
      <c r="B90">
        <f>'M01'!D89</f>
        <v/>
      </c>
      <c r="C90">
        <f>'M01'!A89</f>
        <v/>
      </c>
      <c r="D90" s="6">
        <f>'M01'!E89</f>
        <v/>
      </c>
      <c r="E90" s="6">
        <f>'M01'!F89</f>
        <v/>
      </c>
      <c r="F90" s="7">
        <f>IFERROR(E90/D90,0)</f>
        <v/>
      </c>
      <c r="G90" s="6">
        <f>'M01'!M89</f>
        <v/>
      </c>
      <c r="H90" s="6">
        <f>IF('M01'!AG89&gt;0,'M01'!AG89+MAX(0,G90-'M01'!H89)*IF(AND(D90&lt;&gt;0,E90&lt;&gt;0),E90/D90,'M01'!V89),G90*IF(AND(D90&lt;&gt;0,E90&lt;&gt;0),E90/D90,'M01'!V89))</f>
        <v/>
      </c>
      <c r="I90" s="7">
        <f>IFERROR(H90/G90,0)</f>
        <v/>
      </c>
      <c r="J90" s="6">
        <f>-'M01'!S89</f>
        <v/>
      </c>
      <c r="K90" s="6">
        <f>E90+H90-N90</f>
        <v/>
      </c>
      <c r="L90" s="7">
        <f>IFERROR(K90/J90,0)</f>
        <v/>
      </c>
      <c r="M90" s="6">
        <f>'M01'!T89</f>
        <v/>
      </c>
      <c r="N90" s="6">
        <f>'M01'!U89</f>
        <v/>
      </c>
      <c r="O90" s="7">
        <f>IFERROR(N90/M90,0)</f>
        <v/>
      </c>
      <c r="P90" s="6">
        <f>'M02'!E89</f>
        <v/>
      </c>
      <c r="Q90" s="6">
        <f>'M02'!F89</f>
        <v/>
      </c>
      <c r="R90" s="7">
        <f>IFERROR(Q90/P90,0)</f>
        <v/>
      </c>
      <c r="S90" s="6">
        <f>'M02'!M89</f>
        <v/>
      </c>
      <c r="T90" s="6">
        <f>IF('M02'!AG89&gt;0,'M02'!AG89+MAX(0,S90-'M02'!H89)*IF(AND(P90&lt;&gt;0,Q90&lt;&gt;0),Q90/P90,'M02'!V89),S90*IF(AND(P90&lt;&gt;0,Q90&lt;&gt;0),Q90/P90,'M02'!V89))</f>
        <v/>
      </c>
      <c r="U90" s="7">
        <f>IFERROR(T90/S90,0)</f>
        <v/>
      </c>
      <c r="V90" s="6">
        <f>-'M02'!S89</f>
        <v/>
      </c>
      <c r="W90" s="6">
        <f>Q90+T90-Z90</f>
        <v/>
      </c>
      <c r="X90" s="7">
        <f>IFERROR(W90/V90,0)</f>
        <v/>
      </c>
      <c r="Y90" s="6">
        <f>'M02'!T89</f>
        <v/>
      </c>
      <c r="Z90" s="6">
        <f>'M02'!U89</f>
        <v/>
      </c>
      <c r="AA90" s="7">
        <f>IFERROR(Z90/Y90,0)</f>
        <v/>
      </c>
      <c r="AB90" s="6">
        <f>'M03'!E89</f>
        <v/>
      </c>
      <c r="AC90" s="6">
        <f>'M03'!F89</f>
        <v/>
      </c>
      <c r="AD90" s="7">
        <f>IFERROR(AC90/AB90,0)</f>
        <v/>
      </c>
      <c r="AE90" s="6">
        <f>'M03'!M89</f>
        <v/>
      </c>
      <c r="AF90" s="6">
        <f>IF('M03'!AG89&gt;0,'M03'!AG89+MAX(0,AE90-'M03'!H89)*IF(AND(AB90&lt;&gt;0,AC90&lt;&gt;0),AC90/AB90,'M03'!V89),AE90*IF(AND(AB90&lt;&gt;0,AC90&lt;&gt;0),AC90/AB90,'M03'!V89))</f>
        <v/>
      </c>
      <c r="AG90" s="7">
        <f>IFERROR(AF90/AE90,0)</f>
        <v/>
      </c>
      <c r="AH90" s="6">
        <f>-'M03'!S89</f>
        <v/>
      </c>
      <c r="AI90" s="6">
        <f>AC90+AF90-AL90</f>
        <v/>
      </c>
      <c r="AJ90" s="7">
        <f>IFERROR(AI90/AH90,0)</f>
        <v/>
      </c>
      <c r="AK90" s="6">
        <f>'M03'!T89</f>
        <v/>
      </c>
      <c r="AL90" s="6">
        <f>'M03'!U89</f>
        <v/>
      </c>
      <c r="AM90" s="7">
        <f>IFERROR(AL90/AK90,0)</f>
        <v/>
      </c>
      <c r="AN90" s="6">
        <f>'M04'!E89</f>
        <v/>
      </c>
      <c r="AO90" s="6">
        <f>'M04'!F89</f>
        <v/>
      </c>
      <c r="AP90" s="7">
        <f>IFERROR(AO90/AN90,0)</f>
        <v/>
      </c>
      <c r="AQ90" s="6">
        <f>'M04'!M89</f>
        <v/>
      </c>
      <c r="AR90" s="6">
        <f>IF('M04'!AG89&gt;0,'M04'!AG89+MAX(0,AQ90-'M04'!H89)*IF(AND(AN90&lt;&gt;0,AO90&lt;&gt;0),AO90/AN90,'M04'!V89),AQ90*IF(AND(AN90&lt;&gt;0,AO90&lt;&gt;0),AO90/AN90,'M04'!V89))</f>
        <v/>
      </c>
      <c r="AS90" s="7">
        <f>IFERROR(AR90/AQ90,0)</f>
        <v/>
      </c>
      <c r="AT90" s="6">
        <f>-'M04'!S89</f>
        <v/>
      </c>
      <c r="AU90" s="6">
        <f>AO90+AR90-AX90</f>
        <v/>
      </c>
      <c r="AV90" s="7">
        <f>IFERROR(AU90/AT90,0)</f>
        <v/>
      </c>
      <c r="AW90" s="6">
        <f>'M04'!T89</f>
        <v/>
      </c>
      <c r="AX90" s="6">
        <f>'M04'!U89</f>
        <v/>
      </c>
      <c r="AY90" s="7">
        <f>IFERROR(AX90/AW90,0)</f>
        <v/>
      </c>
      <c r="AZ90" s="6">
        <f>'M05'!E89</f>
        <v/>
      </c>
      <c r="BA90" s="6">
        <f>'M05'!F89</f>
        <v/>
      </c>
      <c r="BB90" s="7">
        <f>IFERROR(BA90/AZ90,0)</f>
        <v/>
      </c>
      <c r="BC90" s="6">
        <f>'M05'!M89</f>
        <v/>
      </c>
      <c r="BD90" s="6">
        <f>IF('M05'!AG89&gt;0,'M05'!AG89+MAX(0,BC90-'M05'!H89)*IF(AND(AZ90&lt;&gt;0,BA90&lt;&gt;0),BA90/AZ90,'M05'!V89),BC90*IF(AND(AZ90&lt;&gt;0,BA90&lt;&gt;0),BA90/AZ90,'M05'!V89))</f>
        <v/>
      </c>
      <c r="BE90" s="7">
        <f>IFERROR(BD90/BC90,0)</f>
        <v/>
      </c>
      <c r="BF90" s="6">
        <f>-'M05'!S89</f>
        <v/>
      </c>
      <c r="BG90" s="6">
        <f>BA90+BD90-BJ90</f>
        <v/>
      </c>
      <c r="BH90" s="7">
        <f>IFERROR(BG90/BF90,0)</f>
        <v/>
      </c>
      <c r="BI90" s="6">
        <f>'M05'!T89</f>
        <v/>
      </c>
      <c r="BJ90" s="6">
        <f>'M05'!U89</f>
        <v/>
      </c>
      <c r="BK90" s="7">
        <f>IFERROR(BJ90/BI90,0)</f>
        <v/>
      </c>
      <c r="BL90" s="6">
        <f>'M06'!E89</f>
        <v/>
      </c>
      <c r="BM90" s="6">
        <f>'M06'!F89</f>
        <v/>
      </c>
      <c r="BN90" s="7">
        <f>IFERROR(BM90/BL90,0)</f>
        <v/>
      </c>
      <c r="BO90" s="6">
        <f>'M06'!M89</f>
        <v/>
      </c>
      <c r="BP90" s="6">
        <f>IF('M06'!AG89&gt;0,'M06'!AG89+MAX(0,BO90-'M06'!H89)*IF(AND(BL90&lt;&gt;0,BM90&lt;&gt;0),BM90/BL90,'M06'!V89),BO90*IF(AND(BL90&lt;&gt;0,BM90&lt;&gt;0),BM90/BL90,'M06'!V89))</f>
        <v/>
      </c>
      <c r="BQ90" s="7">
        <f>IFERROR(BP90/BO90,0)</f>
        <v/>
      </c>
      <c r="BR90" s="6">
        <f>-'M06'!S89</f>
        <v/>
      </c>
      <c r="BS90" s="6">
        <f>BM90+BP90-BV90</f>
        <v/>
      </c>
      <c r="BT90" s="7">
        <f>IFERROR(BS90/BR90,0)</f>
        <v/>
      </c>
      <c r="BU90" s="6">
        <f>'M06'!T89</f>
        <v/>
      </c>
      <c r="BV90" s="6">
        <f>'M06'!U89</f>
        <v/>
      </c>
      <c r="BW90" s="7">
        <f>IFERROR(BV90/BU90,0)</f>
        <v/>
      </c>
      <c r="BX90" s="6">
        <f>'M07'!E89</f>
        <v/>
      </c>
      <c r="BY90" s="6">
        <f>'M07'!F89</f>
        <v/>
      </c>
      <c r="BZ90" s="7">
        <f>IFERROR(BY90/BX90,0)</f>
        <v/>
      </c>
      <c r="CA90" s="6">
        <f>'M07'!M89</f>
        <v/>
      </c>
      <c r="CB90" s="6">
        <f>IF('M07'!AG89&gt;0,'M07'!AG89+MAX(0,CA90-'M07'!H89)*IF(AND(BX90&lt;&gt;0,BY90&lt;&gt;0),BY90/BX90,'M07'!V89),CA90*IF(AND(BX90&lt;&gt;0,BY90&lt;&gt;0),BY90/BX90,'M07'!V89))</f>
        <v/>
      </c>
      <c r="CC90" s="7">
        <f>IFERROR(CB90/CA90,0)</f>
        <v/>
      </c>
      <c r="CD90" s="6">
        <f>-'M07'!S89</f>
        <v/>
      </c>
      <c r="CE90" s="6">
        <f>BY90+CB90-CH90</f>
        <v/>
      </c>
      <c r="CF90" s="7">
        <f>IFERROR(CE90/CD90,0)</f>
        <v/>
      </c>
      <c r="CG90" s="6">
        <f>'M07'!T89</f>
        <v/>
      </c>
      <c r="CH90" s="6">
        <f>'M07'!U89</f>
        <v/>
      </c>
      <c r="CI90" s="7">
        <f>IFERROR(CH90/CG90,0)</f>
        <v/>
      </c>
      <c r="CJ90" s="6">
        <f>'M08'!E89</f>
        <v/>
      </c>
      <c r="CK90" s="6">
        <f>'M08'!F89</f>
        <v/>
      </c>
      <c r="CL90" s="7">
        <f>IFERROR(CK90/CJ90,0)</f>
        <v/>
      </c>
      <c r="CM90" s="6">
        <f>'M08'!M89</f>
        <v/>
      </c>
      <c r="CN90" s="6">
        <f>IF('M08'!AG89&gt;0,'M08'!AG89+MAX(0,CM90-'M08'!H89)*IF(AND(CJ90&lt;&gt;0,CK90&lt;&gt;0),CK90/CJ90,'M08'!V89),CM90*IF(AND(CJ90&lt;&gt;0,CK90&lt;&gt;0),CK90/CJ90,'M08'!V89))</f>
        <v/>
      </c>
      <c r="CO90" s="7">
        <f>IFERROR(CN90/CM90,0)</f>
        <v/>
      </c>
      <c r="CP90" s="6">
        <f>-'M08'!S89</f>
        <v/>
      </c>
      <c r="CQ90" s="6">
        <f>CK90+CN90-CT90</f>
        <v/>
      </c>
      <c r="CR90" s="7">
        <f>IFERROR(CQ90/CP90,0)</f>
        <v/>
      </c>
      <c r="CS90" s="6">
        <f>'M08'!T89</f>
        <v/>
      </c>
      <c r="CT90" s="6">
        <f>'M08'!U89</f>
        <v/>
      </c>
      <c r="CU90" s="7">
        <f>IFERROR(CT90/CS90,0)</f>
        <v/>
      </c>
      <c r="CV90" s="6">
        <f>'M09'!E89</f>
        <v/>
      </c>
      <c r="CW90" s="6">
        <f>'M09'!F89</f>
        <v/>
      </c>
      <c r="CX90" s="7">
        <f>IFERROR(CW90/CV90,0)</f>
        <v/>
      </c>
      <c r="CY90" s="6">
        <f>'M09'!M89</f>
        <v/>
      </c>
      <c r="CZ90" s="6">
        <f>IF('M09'!AG89&gt;0,'M09'!AG89+MAX(0,CY90-'M09'!H89)*IF(AND(CV90&lt;&gt;0,CW90&lt;&gt;0),CW90/CV90,'M09'!V89),CY90*IF(AND(CV90&lt;&gt;0,CW90&lt;&gt;0),CW90/CV90,'M09'!V89))</f>
        <v/>
      </c>
      <c r="DA90" s="7">
        <f>IFERROR(CZ90/CY90,0)</f>
        <v/>
      </c>
      <c r="DB90" s="6">
        <f>-'M09'!S89</f>
        <v/>
      </c>
      <c r="DC90" s="6">
        <f>CW90+CZ90-DF90</f>
        <v/>
      </c>
      <c r="DD90" s="7">
        <f>IFERROR(DC90/DB90,0)</f>
        <v/>
      </c>
      <c r="DE90" s="6">
        <f>'M09'!T89</f>
        <v/>
      </c>
      <c r="DF90" s="6">
        <f>'M09'!U89</f>
        <v/>
      </c>
      <c r="DG90" s="7">
        <f>IFERROR(DF90/DE90,0)</f>
        <v/>
      </c>
      <c r="DH90" s="6">
        <f>SUM(J90,V90,AH90,AT90,BF90,BR90,CD90,CP90,DB90)</f>
        <v/>
      </c>
      <c r="DI90" s="6">
        <f>SUM(K90,W90,AI90,AU90,BG90,BS90,CE90,CQ90,DC90)</f>
        <v/>
      </c>
      <c r="DJ90" s="6">
        <f>DH90/9</f>
        <v/>
      </c>
      <c r="DK90" s="6">
        <f>DI90/9</f>
        <v/>
      </c>
      <c r="DL90" s="7">
        <f>IFERROR(DI90/DH90,0)</f>
        <v/>
      </c>
      <c r="DM90" s="7">
        <f>'M09'!V89</f>
        <v/>
      </c>
      <c r="DN90" s="8">
        <f>IFERROR(DL90/DM90-1,0)</f>
        <v/>
      </c>
      <c r="DO90" s="6">
        <f>'M09'!AD89</f>
        <v/>
      </c>
      <c r="DP90" s="6">
        <f>DJ90-DO90</f>
        <v/>
      </c>
      <c r="DQ90" s="9">
        <f>COUNTIF(J90,"&gt;0")+COUNTIF(V90,"&gt;0")+COUNTIF(AH90,"&gt;0")+COUNTIF(AT90,"&gt;0")+COUNTIF(BF90,"&gt;0")+COUNTIF(BR90,"&gt;0")+COUNTIF(CD90,"&gt;0")+COUNTIF(CP90,"&gt;0")+COUNTIF(DB90,"&gt;0")</f>
        <v/>
      </c>
      <c r="DR90" s="6">
        <f>DE90</f>
        <v/>
      </c>
      <c r="DS90" s="10">
        <f>IFERROR(DR90/DJ90,0)</f>
        <v/>
      </c>
      <c r="DT90" s="6">
        <f>D90+SUM(G90,S90,AE90,AQ90,BC90,BO90,CA90,CM90,CY90)-SUM(J90,V90,AH90,AT90,BF90,BR90,CD90,CP90,DB90)-DE90</f>
        <v/>
      </c>
    </row>
    <row r="91">
      <c r="A91">
        <f>'M01'!C90</f>
        <v/>
      </c>
      <c r="B91">
        <f>'M01'!D90</f>
        <v/>
      </c>
      <c r="C91">
        <f>'M01'!A90</f>
        <v/>
      </c>
      <c r="D91" s="6">
        <f>'M01'!E90</f>
        <v/>
      </c>
      <c r="E91" s="6">
        <f>'M01'!F90</f>
        <v/>
      </c>
      <c r="F91" s="7">
        <f>IFERROR(E91/D91,0)</f>
        <v/>
      </c>
      <c r="G91" s="6">
        <f>'M01'!M90</f>
        <v/>
      </c>
      <c r="H91" s="6">
        <f>IF('M01'!AG90&gt;0,'M01'!AG90+MAX(0,G91-'M01'!H90)*IF(AND(D91&lt;&gt;0,E91&lt;&gt;0),E91/D91,'M01'!V90),G91*IF(AND(D91&lt;&gt;0,E91&lt;&gt;0),E91/D91,'M01'!V90))</f>
        <v/>
      </c>
      <c r="I91" s="7">
        <f>IFERROR(H91/G91,0)</f>
        <v/>
      </c>
      <c r="J91" s="6">
        <f>-'M01'!S90</f>
        <v/>
      </c>
      <c r="K91" s="6">
        <f>E91+H91-N91</f>
        <v/>
      </c>
      <c r="L91" s="7">
        <f>IFERROR(K91/J91,0)</f>
        <v/>
      </c>
      <c r="M91" s="6">
        <f>'M01'!T90</f>
        <v/>
      </c>
      <c r="N91" s="6">
        <f>'M01'!U90</f>
        <v/>
      </c>
      <c r="O91" s="7">
        <f>IFERROR(N91/M91,0)</f>
        <v/>
      </c>
      <c r="P91" s="6">
        <f>'M02'!E90</f>
        <v/>
      </c>
      <c r="Q91" s="6">
        <f>'M02'!F90</f>
        <v/>
      </c>
      <c r="R91" s="7">
        <f>IFERROR(Q91/P91,0)</f>
        <v/>
      </c>
      <c r="S91" s="6">
        <f>'M02'!M90</f>
        <v/>
      </c>
      <c r="T91" s="6">
        <f>IF('M02'!AG90&gt;0,'M02'!AG90+MAX(0,S91-'M02'!H90)*IF(AND(P91&lt;&gt;0,Q91&lt;&gt;0),Q91/P91,'M02'!V90),S91*IF(AND(P91&lt;&gt;0,Q91&lt;&gt;0),Q91/P91,'M02'!V90))</f>
        <v/>
      </c>
      <c r="U91" s="7">
        <f>IFERROR(T91/S91,0)</f>
        <v/>
      </c>
      <c r="V91" s="6">
        <f>-'M02'!S90</f>
        <v/>
      </c>
      <c r="W91" s="6">
        <f>Q91+T91-Z91</f>
        <v/>
      </c>
      <c r="X91" s="7">
        <f>IFERROR(W91/V91,0)</f>
        <v/>
      </c>
      <c r="Y91" s="6">
        <f>'M02'!T90</f>
        <v/>
      </c>
      <c r="Z91" s="6">
        <f>'M02'!U90</f>
        <v/>
      </c>
      <c r="AA91" s="7">
        <f>IFERROR(Z91/Y91,0)</f>
        <v/>
      </c>
      <c r="AB91" s="6">
        <f>'M03'!E90</f>
        <v/>
      </c>
      <c r="AC91" s="6">
        <f>'M03'!F90</f>
        <v/>
      </c>
      <c r="AD91" s="7">
        <f>IFERROR(AC91/AB91,0)</f>
        <v/>
      </c>
      <c r="AE91" s="6">
        <f>'M03'!M90</f>
        <v/>
      </c>
      <c r="AF91" s="6">
        <f>IF('M03'!AG90&gt;0,'M03'!AG90+MAX(0,AE91-'M03'!H90)*IF(AND(AB91&lt;&gt;0,AC91&lt;&gt;0),AC91/AB91,'M03'!V90),AE91*IF(AND(AB91&lt;&gt;0,AC91&lt;&gt;0),AC91/AB91,'M03'!V90))</f>
        <v/>
      </c>
      <c r="AG91" s="7">
        <f>IFERROR(AF91/AE91,0)</f>
        <v/>
      </c>
      <c r="AH91" s="6">
        <f>-'M03'!S90</f>
        <v/>
      </c>
      <c r="AI91" s="6">
        <f>AC91+AF91-AL91</f>
        <v/>
      </c>
      <c r="AJ91" s="7">
        <f>IFERROR(AI91/AH91,0)</f>
        <v/>
      </c>
      <c r="AK91" s="6">
        <f>'M03'!T90</f>
        <v/>
      </c>
      <c r="AL91" s="6">
        <f>'M03'!U90</f>
        <v/>
      </c>
      <c r="AM91" s="7">
        <f>IFERROR(AL91/AK91,0)</f>
        <v/>
      </c>
      <c r="AN91" s="6">
        <f>'M04'!E90</f>
        <v/>
      </c>
      <c r="AO91" s="6">
        <f>'M04'!F90</f>
        <v/>
      </c>
      <c r="AP91" s="7">
        <f>IFERROR(AO91/AN91,0)</f>
        <v/>
      </c>
      <c r="AQ91" s="6">
        <f>'M04'!M90</f>
        <v/>
      </c>
      <c r="AR91" s="6">
        <f>IF('M04'!AG90&gt;0,'M04'!AG90+MAX(0,AQ91-'M04'!H90)*IF(AND(AN91&lt;&gt;0,AO91&lt;&gt;0),AO91/AN91,'M04'!V90),AQ91*IF(AND(AN91&lt;&gt;0,AO91&lt;&gt;0),AO91/AN91,'M04'!V90))</f>
        <v/>
      </c>
      <c r="AS91" s="7">
        <f>IFERROR(AR91/AQ91,0)</f>
        <v/>
      </c>
      <c r="AT91" s="6">
        <f>-'M04'!S90</f>
        <v/>
      </c>
      <c r="AU91" s="6">
        <f>AO91+AR91-AX91</f>
        <v/>
      </c>
      <c r="AV91" s="7">
        <f>IFERROR(AU91/AT91,0)</f>
        <v/>
      </c>
      <c r="AW91" s="6">
        <f>'M04'!T90</f>
        <v/>
      </c>
      <c r="AX91" s="6">
        <f>'M04'!U90</f>
        <v/>
      </c>
      <c r="AY91" s="7">
        <f>IFERROR(AX91/AW91,0)</f>
        <v/>
      </c>
      <c r="AZ91" s="6">
        <f>'M05'!E90</f>
        <v/>
      </c>
      <c r="BA91" s="6">
        <f>'M05'!F90</f>
        <v/>
      </c>
      <c r="BB91" s="7">
        <f>IFERROR(BA91/AZ91,0)</f>
        <v/>
      </c>
      <c r="BC91" s="6">
        <f>'M05'!M90</f>
        <v/>
      </c>
      <c r="BD91" s="6">
        <f>IF('M05'!AG90&gt;0,'M05'!AG90+MAX(0,BC91-'M05'!H90)*IF(AND(AZ91&lt;&gt;0,BA91&lt;&gt;0),BA91/AZ91,'M05'!V90),BC91*IF(AND(AZ91&lt;&gt;0,BA91&lt;&gt;0),BA91/AZ91,'M05'!V90))</f>
        <v/>
      </c>
      <c r="BE91" s="7">
        <f>IFERROR(BD91/BC91,0)</f>
        <v/>
      </c>
      <c r="BF91" s="6">
        <f>-'M05'!S90</f>
        <v/>
      </c>
      <c r="BG91" s="6">
        <f>BA91+BD91-BJ91</f>
        <v/>
      </c>
      <c r="BH91" s="7">
        <f>IFERROR(BG91/BF91,0)</f>
        <v/>
      </c>
      <c r="BI91" s="6">
        <f>'M05'!T90</f>
        <v/>
      </c>
      <c r="BJ91" s="6">
        <f>'M05'!U90</f>
        <v/>
      </c>
      <c r="BK91" s="7">
        <f>IFERROR(BJ91/BI91,0)</f>
        <v/>
      </c>
      <c r="BL91" s="6">
        <f>'M06'!E90</f>
        <v/>
      </c>
      <c r="BM91" s="6">
        <f>'M06'!F90</f>
        <v/>
      </c>
      <c r="BN91" s="7">
        <f>IFERROR(BM91/BL91,0)</f>
        <v/>
      </c>
      <c r="BO91" s="6">
        <f>'M06'!M90</f>
        <v/>
      </c>
      <c r="BP91" s="6">
        <f>IF('M06'!AG90&gt;0,'M06'!AG90+MAX(0,BO91-'M06'!H90)*IF(AND(BL91&lt;&gt;0,BM91&lt;&gt;0),BM91/BL91,'M06'!V90),BO91*IF(AND(BL91&lt;&gt;0,BM91&lt;&gt;0),BM91/BL91,'M06'!V90))</f>
        <v/>
      </c>
      <c r="BQ91" s="7">
        <f>IFERROR(BP91/BO91,0)</f>
        <v/>
      </c>
      <c r="BR91" s="6">
        <f>-'M06'!S90</f>
        <v/>
      </c>
      <c r="BS91" s="6">
        <f>BM91+BP91-BV91</f>
        <v/>
      </c>
      <c r="BT91" s="7">
        <f>IFERROR(BS91/BR91,0)</f>
        <v/>
      </c>
      <c r="BU91" s="6">
        <f>'M06'!T90</f>
        <v/>
      </c>
      <c r="BV91" s="6">
        <f>'M06'!U90</f>
        <v/>
      </c>
      <c r="BW91" s="7">
        <f>IFERROR(BV91/BU91,0)</f>
        <v/>
      </c>
      <c r="BX91" s="6">
        <f>'M07'!E90</f>
        <v/>
      </c>
      <c r="BY91" s="6">
        <f>'M07'!F90</f>
        <v/>
      </c>
      <c r="BZ91" s="7">
        <f>IFERROR(BY91/BX91,0)</f>
        <v/>
      </c>
      <c r="CA91" s="6">
        <f>'M07'!M90</f>
        <v/>
      </c>
      <c r="CB91" s="6">
        <f>IF('M07'!AG90&gt;0,'M07'!AG90+MAX(0,CA91-'M07'!H90)*IF(AND(BX91&lt;&gt;0,BY91&lt;&gt;0),BY91/BX91,'M07'!V90),CA91*IF(AND(BX91&lt;&gt;0,BY91&lt;&gt;0),BY91/BX91,'M07'!V90))</f>
        <v/>
      </c>
      <c r="CC91" s="7">
        <f>IFERROR(CB91/CA91,0)</f>
        <v/>
      </c>
      <c r="CD91" s="6">
        <f>-'M07'!S90</f>
        <v/>
      </c>
      <c r="CE91" s="6">
        <f>BY91+CB91-CH91</f>
        <v/>
      </c>
      <c r="CF91" s="7">
        <f>IFERROR(CE91/CD91,0)</f>
        <v/>
      </c>
      <c r="CG91" s="6">
        <f>'M07'!T90</f>
        <v/>
      </c>
      <c r="CH91" s="6">
        <f>'M07'!U90</f>
        <v/>
      </c>
      <c r="CI91" s="7">
        <f>IFERROR(CH91/CG91,0)</f>
        <v/>
      </c>
      <c r="CJ91" s="6">
        <f>'M08'!E90</f>
        <v/>
      </c>
      <c r="CK91" s="6">
        <f>'M08'!F90</f>
        <v/>
      </c>
      <c r="CL91" s="7">
        <f>IFERROR(CK91/CJ91,0)</f>
        <v/>
      </c>
      <c r="CM91" s="6">
        <f>'M08'!M90</f>
        <v/>
      </c>
      <c r="CN91" s="6">
        <f>IF('M08'!AG90&gt;0,'M08'!AG90+MAX(0,CM91-'M08'!H90)*IF(AND(CJ91&lt;&gt;0,CK91&lt;&gt;0),CK91/CJ91,'M08'!V90),CM91*IF(AND(CJ91&lt;&gt;0,CK91&lt;&gt;0),CK91/CJ91,'M08'!V90))</f>
        <v/>
      </c>
      <c r="CO91" s="7">
        <f>IFERROR(CN91/CM91,0)</f>
        <v/>
      </c>
      <c r="CP91" s="6">
        <f>-'M08'!S90</f>
        <v/>
      </c>
      <c r="CQ91" s="6">
        <f>CK91+CN91-CT91</f>
        <v/>
      </c>
      <c r="CR91" s="7">
        <f>IFERROR(CQ91/CP91,0)</f>
        <v/>
      </c>
      <c r="CS91" s="6">
        <f>'M08'!T90</f>
        <v/>
      </c>
      <c r="CT91" s="6">
        <f>'M08'!U90</f>
        <v/>
      </c>
      <c r="CU91" s="7">
        <f>IFERROR(CT91/CS91,0)</f>
        <v/>
      </c>
      <c r="CV91" s="6">
        <f>'M09'!E90</f>
        <v/>
      </c>
      <c r="CW91" s="6">
        <f>'M09'!F90</f>
        <v/>
      </c>
      <c r="CX91" s="7">
        <f>IFERROR(CW91/CV91,0)</f>
        <v/>
      </c>
      <c r="CY91" s="6">
        <f>'M09'!M90</f>
        <v/>
      </c>
      <c r="CZ91" s="6">
        <f>IF('M09'!AG90&gt;0,'M09'!AG90+MAX(0,CY91-'M09'!H90)*IF(AND(CV91&lt;&gt;0,CW91&lt;&gt;0),CW91/CV91,'M09'!V90),CY91*IF(AND(CV91&lt;&gt;0,CW91&lt;&gt;0),CW91/CV91,'M09'!V90))</f>
        <v/>
      </c>
      <c r="DA91" s="7">
        <f>IFERROR(CZ91/CY91,0)</f>
        <v/>
      </c>
      <c r="DB91" s="6">
        <f>-'M09'!S90</f>
        <v/>
      </c>
      <c r="DC91" s="6">
        <f>CW91+CZ91-DF91</f>
        <v/>
      </c>
      <c r="DD91" s="7">
        <f>IFERROR(DC91/DB91,0)</f>
        <v/>
      </c>
      <c r="DE91" s="6">
        <f>'M09'!T90</f>
        <v/>
      </c>
      <c r="DF91" s="6">
        <f>'M09'!U90</f>
        <v/>
      </c>
      <c r="DG91" s="7">
        <f>IFERROR(DF91/DE91,0)</f>
        <v/>
      </c>
      <c r="DH91" s="6">
        <f>SUM(J91,V91,AH91,AT91,BF91,BR91,CD91,CP91,DB91)</f>
        <v/>
      </c>
      <c r="DI91" s="6">
        <f>SUM(K91,W91,AI91,AU91,BG91,BS91,CE91,CQ91,DC91)</f>
        <v/>
      </c>
      <c r="DJ91" s="6">
        <f>DH91/9</f>
        <v/>
      </c>
      <c r="DK91" s="6">
        <f>DI91/9</f>
        <v/>
      </c>
      <c r="DL91" s="7">
        <f>IFERROR(DI91/DH91,0)</f>
        <v/>
      </c>
      <c r="DM91" s="7">
        <f>'M09'!V90</f>
        <v/>
      </c>
      <c r="DN91" s="8">
        <f>IFERROR(DL91/DM91-1,0)</f>
        <v/>
      </c>
      <c r="DO91" s="6">
        <f>'M09'!AD90</f>
        <v/>
      </c>
      <c r="DP91" s="6">
        <f>DJ91-DO91</f>
        <v/>
      </c>
      <c r="DQ91" s="9">
        <f>COUNTIF(J91,"&gt;0")+COUNTIF(V91,"&gt;0")+COUNTIF(AH91,"&gt;0")+COUNTIF(AT91,"&gt;0")+COUNTIF(BF91,"&gt;0")+COUNTIF(BR91,"&gt;0")+COUNTIF(CD91,"&gt;0")+COUNTIF(CP91,"&gt;0")+COUNTIF(DB91,"&gt;0")</f>
        <v/>
      </c>
      <c r="DR91" s="6">
        <f>DE91</f>
        <v/>
      </c>
      <c r="DS91" s="10">
        <f>IFERROR(DR91/DJ91,0)</f>
        <v/>
      </c>
      <c r="DT91" s="6">
        <f>D91+SUM(G91,S91,AE91,AQ91,BC91,BO91,CA91,CM91,CY91)-SUM(J91,V91,AH91,AT91,BF91,BR91,CD91,CP91,DB91)-DE91</f>
        <v/>
      </c>
    </row>
    <row r="92">
      <c r="A92">
        <f>'M01'!C91</f>
        <v/>
      </c>
      <c r="B92">
        <f>'M01'!D91</f>
        <v/>
      </c>
      <c r="C92">
        <f>'M01'!A91</f>
        <v/>
      </c>
      <c r="D92" s="6">
        <f>'M01'!E91</f>
        <v/>
      </c>
      <c r="E92" s="6">
        <f>'M01'!F91</f>
        <v/>
      </c>
      <c r="F92" s="7">
        <f>IFERROR(E92/D92,0)</f>
        <v/>
      </c>
      <c r="G92" s="6">
        <f>'M01'!M91</f>
        <v/>
      </c>
      <c r="H92" s="6">
        <f>IF('M01'!AG91&gt;0,'M01'!AG91+MAX(0,G92-'M01'!H91)*IF(AND(D92&lt;&gt;0,E92&lt;&gt;0),E92/D92,'M01'!V91),G92*IF(AND(D92&lt;&gt;0,E92&lt;&gt;0),E92/D92,'M01'!V91))</f>
        <v/>
      </c>
      <c r="I92" s="7">
        <f>IFERROR(H92/G92,0)</f>
        <v/>
      </c>
      <c r="J92" s="6">
        <f>-'M01'!S91</f>
        <v/>
      </c>
      <c r="K92" s="6">
        <f>E92+H92-N92</f>
        <v/>
      </c>
      <c r="L92" s="7">
        <f>IFERROR(K92/J92,0)</f>
        <v/>
      </c>
      <c r="M92" s="6">
        <f>'M01'!T91</f>
        <v/>
      </c>
      <c r="N92" s="6">
        <f>'M01'!U91</f>
        <v/>
      </c>
      <c r="O92" s="7">
        <f>IFERROR(N92/M92,0)</f>
        <v/>
      </c>
      <c r="P92" s="6">
        <f>'M02'!E91</f>
        <v/>
      </c>
      <c r="Q92" s="6">
        <f>'M02'!F91</f>
        <v/>
      </c>
      <c r="R92" s="7">
        <f>IFERROR(Q92/P92,0)</f>
        <v/>
      </c>
      <c r="S92" s="6">
        <f>'M02'!M91</f>
        <v/>
      </c>
      <c r="T92" s="6">
        <f>IF('M02'!AG91&gt;0,'M02'!AG91+MAX(0,S92-'M02'!H91)*IF(AND(P92&lt;&gt;0,Q92&lt;&gt;0),Q92/P92,'M02'!V91),S92*IF(AND(P92&lt;&gt;0,Q92&lt;&gt;0),Q92/P92,'M02'!V91))</f>
        <v/>
      </c>
      <c r="U92" s="7">
        <f>IFERROR(T92/S92,0)</f>
        <v/>
      </c>
      <c r="V92" s="6">
        <f>-'M02'!S91</f>
        <v/>
      </c>
      <c r="W92" s="6">
        <f>Q92+T92-Z92</f>
        <v/>
      </c>
      <c r="X92" s="7">
        <f>IFERROR(W92/V92,0)</f>
        <v/>
      </c>
      <c r="Y92" s="6">
        <f>'M02'!T91</f>
        <v/>
      </c>
      <c r="Z92" s="6">
        <f>'M02'!U91</f>
        <v/>
      </c>
      <c r="AA92" s="7">
        <f>IFERROR(Z92/Y92,0)</f>
        <v/>
      </c>
      <c r="AB92" s="6">
        <f>'M03'!E91</f>
        <v/>
      </c>
      <c r="AC92" s="6">
        <f>'M03'!F91</f>
        <v/>
      </c>
      <c r="AD92" s="7">
        <f>IFERROR(AC92/AB92,0)</f>
        <v/>
      </c>
      <c r="AE92" s="6">
        <f>'M03'!M91</f>
        <v/>
      </c>
      <c r="AF92" s="6">
        <f>IF('M03'!AG91&gt;0,'M03'!AG91+MAX(0,AE92-'M03'!H91)*IF(AND(AB92&lt;&gt;0,AC92&lt;&gt;0),AC92/AB92,'M03'!V91),AE92*IF(AND(AB92&lt;&gt;0,AC92&lt;&gt;0),AC92/AB92,'M03'!V91))</f>
        <v/>
      </c>
      <c r="AG92" s="7">
        <f>IFERROR(AF92/AE92,0)</f>
        <v/>
      </c>
      <c r="AH92" s="6">
        <f>-'M03'!S91</f>
        <v/>
      </c>
      <c r="AI92" s="6">
        <f>AC92+AF92-AL92</f>
        <v/>
      </c>
      <c r="AJ92" s="7">
        <f>IFERROR(AI92/AH92,0)</f>
        <v/>
      </c>
      <c r="AK92" s="6">
        <f>'M03'!T91</f>
        <v/>
      </c>
      <c r="AL92" s="6">
        <f>'M03'!U91</f>
        <v/>
      </c>
      <c r="AM92" s="7">
        <f>IFERROR(AL92/AK92,0)</f>
        <v/>
      </c>
      <c r="AN92" s="6">
        <f>'M04'!E91</f>
        <v/>
      </c>
      <c r="AO92" s="6">
        <f>'M04'!F91</f>
        <v/>
      </c>
      <c r="AP92" s="7">
        <f>IFERROR(AO92/AN92,0)</f>
        <v/>
      </c>
      <c r="AQ92" s="6">
        <f>'M04'!M91</f>
        <v/>
      </c>
      <c r="AR92" s="6">
        <f>IF('M04'!AG91&gt;0,'M04'!AG91+MAX(0,AQ92-'M04'!H91)*IF(AND(AN92&lt;&gt;0,AO92&lt;&gt;0),AO92/AN92,'M04'!V91),AQ92*IF(AND(AN92&lt;&gt;0,AO92&lt;&gt;0),AO92/AN92,'M04'!V91))</f>
        <v/>
      </c>
      <c r="AS92" s="7">
        <f>IFERROR(AR92/AQ92,0)</f>
        <v/>
      </c>
      <c r="AT92" s="6">
        <f>-'M04'!S91</f>
        <v/>
      </c>
      <c r="AU92" s="6">
        <f>AO92+AR92-AX92</f>
        <v/>
      </c>
      <c r="AV92" s="7">
        <f>IFERROR(AU92/AT92,0)</f>
        <v/>
      </c>
      <c r="AW92" s="6">
        <f>'M04'!T91</f>
        <v/>
      </c>
      <c r="AX92" s="6">
        <f>'M04'!U91</f>
        <v/>
      </c>
      <c r="AY92" s="7">
        <f>IFERROR(AX92/AW92,0)</f>
        <v/>
      </c>
      <c r="AZ92" s="6">
        <f>'M05'!E91</f>
        <v/>
      </c>
      <c r="BA92" s="6">
        <f>'M05'!F91</f>
        <v/>
      </c>
      <c r="BB92" s="7">
        <f>IFERROR(BA92/AZ92,0)</f>
        <v/>
      </c>
      <c r="BC92" s="6">
        <f>'M05'!M91</f>
        <v/>
      </c>
      <c r="BD92" s="6">
        <f>IF('M05'!AG91&gt;0,'M05'!AG91+MAX(0,BC92-'M05'!H91)*IF(AND(AZ92&lt;&gt;0,BA92&lt;&gt;0),BA92/AZ92,'M05'!V91),BC92*IF(AND(AZ92&lt;&gt;0,BA92&lt;&gt;0),BA92/AZ92,'M05'!V91))</f>
        <v/>
      </c>
      <c r="BE92" s="7">
        <f>IFERROR(BD92/BC92,0)</f>
        <v/>
      </c>
      <c r="BF92" s="6">
        <f>-'M05'!S91</f>
        <v/>
      </c>
      <c r="BG92" s="6">
        <f>BA92+BD92-BJ92</f>
        <v/>
      </c>
      <c r="BH92" s="7">
        <f>IFERROR(BG92/BF92,0)</f>
        <v/>
      </c>
      <c r="BI92" s="6">
        <f>'M05'!T91</f>
        <v/>
      </c>
      <c r="BJ92" s="6">
        <f>'M05'!U91</f>
        <v/>
      </c>
      <c r="BK92" s="7">
        <f>IFERROR(BJ92/BI92,0)</f>
        <v/>
      </c>
      <c r="BL92" s="6">
        <f>'M06'!E91</f>
        <v/>
      </c>
      <c r="BM92" s="6">
        <f>'M06'!F91</f>
        <v/>
      </c>
      <c r="BN92" s="7">
        <f>IFERROR(BM92/BL92,0)</f>
        <v/>
      </c>
      <c r="BO92" s="6">
        <f>'M06'!M91</f>
        <v/>
      </c>
      <c r="BP92" s="6">
        <f>IF('M06'!AG91&gt;0,'M06'!AG91+MAX(0,BO92-'M06'!H91)*IF(AND(BL92&lt;&gt;0,BM92&lt;&gt;0),BM92/BL92,'M06'!V91),BO92*IF(AND(BL92&lt;&gt;0,BM92&lt;&gt;0),BM92/BL92,'M06'!V91))</f>
        <v/>
      </c>
      <c r="BQ92" s="7">
        <f>IFERROR(BP92/BO92,0)</f>
        <v/>
      </c>
      <c r="BR92" s="6">
        <f>-'M06'!S91</f>
        <v/>
      </c>
      <c r="BS92" s="6">
        <f>BM92+BP92-BV92</f>
        <v/>
      </c>
      <c r="BT92" s="7">
        <f>IFERROR(BS92/BR92,0)</f>
        <v/>
      </c>
      <c r="BU92" s="6">
        <f>'M06'!T91</f>
        <v/>
      </c>
      <c r="BV92" s="6">
        <f>'M06'!U91</f>
        <v/>
      </c>
      <c r="BW92" s="7">
        <f>IFERROR(BV92/BU92,0)</f>
        <v/>
      </c>
      <c r="BX92" s="6">
        <f>'M07'!E91</f>
        <v/>
      </c>
      <c r="BY92" s="6">
        <f>'M07'!F91</f>
        <v/>
      </c>
      <c r="BZ92" s="7">
        <f>IFERROR(BY92/BX92,0)</f>
        <v/>
      </c>
      <c r="CA92" s="6">
        <f>'M07'!M91</f>
        <v/>
      </c>
      <c r="CB92" s="6">
        <f>IF('M07'!AG91&gt;0,'M07'!AG91+MAX(0,CA92-'M07'!H91)*IF(AND(BX92&lt;&gt;0,BY92&lt;&gt;0),BY92/BX92,'M07'!V91),CA92*IF(AND(BX92&lt;&gt;0,BY92&lt;&gt;0),BY92/BX92,'M07'!V91))</f>
        <v/>
      </c>
      <c r="CC92" s="7">
        <f>IFERROR(CB92/CA92,0)</f>
        <v/>
      </c>
      <c r="CD92" s="6">
        <f>-'M07'!S91</f>
        <v/>
      </c>
      <c r="CE92" s="6">
        <f>BY92+CB92-CH92</f>
        <v/>
      </c>
      <c r="CF92" s="7">
        <f>IFERROR(CE92/CD92,0)</f>
        <v/>
      </c>
      <c r="CG92" s="6">
        <f>'M07'!T91</f>
        <v/>
      </c>
      <c r="CH92" s="6">
        <f>'M07'!U91</f>
        <v/>
      </c>
      <c r="CI92" s="7">
        <f>IFERROR(CH92/CG92,0)</f>
        <v/>
      </c>
      <c r="CJ92" s="6">
        <f>'M08'!E91</f>
        <v/>
      </c>
      <c r="CK92" s="6">
        <f>'M08'!F91</f>
        <v/>
      </c>
      <c r="CL92" s="7">
        <f>IFERROR(CK92/CJ92,0)</f>
        <v/>
      </c>
      <c r="CM92" s="6">
        <f>'M08'!M91</f>
        <v/>
      </c>
      <c r="CN92" s="6">
        <f>IF('M08'!AG91&gt;0,'M08'!AG91+MAX(0,CM92-'M08'!H91)*IF(AND(CJ92&lt;&gt;0,CK92&lt;&gt;0),CK92/CJ92,'M08'!V91),CM92*IF(AND(CJ92&lt;&gt;0,CK92&lt;&gt;0),CK92/CJ92,'M08'!V91))</f>
        <v/>
      </c>
      <c r="CO92" s="7">
        <f>IFERROR(CN92/CM92,0)</f>
        <v/>
      </c>
      <c r="CP92" s="6">
        <f>-'M08'!S91</f>
        <v/>
      </c>
      <c r="CQ92" s="6">
        <f>CK92+CN92-CT92</f>
        <v/>
      </c>
      <c r="CR92" s="7">
        <f>IFERROR(CQ92/CP92,0)</f>
        <v/>
      </c>
      <c r="CS92" s="6">
        <f>'M08'!T91</f>
        <v/>
      </c>
      <c r="CT92" s="6">
        <f>'M08'!U91</f>
        <v/>
      </c>
      <c r="CU92" s="7">
        <f>IFERROR(CT92/CS92,0)</f>
        <v/>
      </c>
      <c r="CV92" s="6">
        <f>'M09'!E91</f>
        <v/>
      </c>
      <c r="CW92" s="6">
        <f>'M09'!F91</f>
        <v/>
      </c>
      <c r="CX92" s="7">
        <f>IFERROR(CW92/CV92,0)</f>
        <v/>
      </c>
      <c r="CY92" s="6">
        <f>'M09'!M91</f>
        <v/>
      </c>
      <c r="CZ92" s="6">
        <f>IF('M09'!AG91&gt;0,'M09'!AG91+MAX(0,CY92-'M09'!H91)*IF(AND(CV92&lt;&gt;0,CW92&lt;&gt;0),CW92/CV92,'M09'!V91),CY92*IF(AND(CV92&lt;&gt;0,CW92&lt;&gt;0),CW92/CV92,'M09'!V91))</f>
        <v/>
      </c>
      <c r="DA92" s="7">
        <f>IFERROR(CZ92/CY92,0)</f>
        <v/>
      </c>
      <c r="DB92" s="6">
        <f>-'M09'!S91</f>
        <v/>
      </c>
      <c r="DC92" s="6">
        <f>CW92+CZ92-DF92</f>
        <v/>
      </c>
      <c r="DD92" s="7">
        <f>IFERROR(DC92/DB92,0)</f>
        <v/>
      </c>
      <c r="DE92" s="6">
        <f>'M09'!T91</f>
        <v/>
      </c>
      <c r="DF92" s="6">
        <f>'M09'!U91</f>
        <v/>
      </c>
      <c r="DG92" s="7">
        <f>IFERROR(DF92/DE92,0)</f>
        <v/>
      </c>
      <c r="DH92" s="6">
        <f>SUM(J92,V92,AH92,AT92,BF92,BR92,CD92,CP92,DB92)</f>
        <v/>
      </c>
      <c r="DI92" s="6">
        <f>SUM(K92,W92,AI92,AU92,BG92,BS92,CE92,CQ92,DC92)</f>
        <v/>
      </c>
      <c r="DJ92" s="6">
        <f>DH92/9</f>
        <v/>
      </c>
      <c r="DK92" s="6">
        <f>DI92/9</f>
        <v/>
      </c>
      <c r="DL92" s="7">
        <f>IFERROR(DI92/DH92,0)</f>
        <v/>
      </c>
      <c r="DM92" s="7">
        <f>'M09'!V91</f>
        <v/>
      </c>
      <c r="DN92" s="8">
        <f>IFERROR(DL92/DM92-1,0)</f>
        <v/>
      </c>
      <c r="DO92" s="6">
        <f>'M09'!AD91</f>
        <v/>
      </c>
      <c r="DP92" s="6">
        <f>DJ92-DO92</f>
        <v/>
      </c>
      <c r="DQ92" s="9">
        <f>COUNTIF(J92,"&gt;0")+COUNTIF(V92,"&gt;0")+COUNTIF(AH92,"&gt;0")+COUNTIF(AT92,"&gt;0")+COUNTIF(BF92,"&gt;0")+COUNTIF(BR92,"&gt;0")+COUNTIF(CD92,"&gt;0")+COUNTIF(CP92,"&gt;0")+COUNTIF(DB92,"&gt;0")</f>
        <v/>
      </c>
      <c r="DR92" s="6">
        <f>DE92</f>
        <v/>
      </c>
      <c r="DS92" s="10">
        <f>IFERROR(DR92/DJ92,0)</f>
        <v/>
      </c>
      <c r="DT92" s="6">
        <f>D92+SUM(G92,S92,AE92,AQ92,BC92,BO92,CA92,CM92,CY92)-SUM(J92,V92,AH92,AT92,BF92,BR92,CD92,CP92,DB92)-DE92</f>
        <v/>
      </c>
    </row>
    <row r="93">
      <c r="A93">
        <f>'M01'!C92</f>
        <v/>
      </c>
      <c r="B93">
        <f>'M01'!D92</f>
        <v/>
      </c>
      <c r="C93">
        <f>'M01'!A92</f>
        <v/>
      </c>
      <c r="D93" s="6">
        <f>'M01'!E92</f>
        <v/>
      </c>
      <c r="E93" s="6">
        <f>'M01'!F92</f>
        <v/>
      </c>
      <c r="F93" s="7">
        <f>IFERROR(E93/D93,0)</f>
        <v/>
      </c>
      <c r="G93" s="6">
        <f>'M01'!M92</f>
        <v/>
      </c>
      <c r="H93" s="6">
        <f>IF('M01'!AG92&gt;0,'M01'!AG92+MAX(0,G93-'M01'!H92)*IF(AND(D93&lt;&gt;0,E93&lt;&gt;0),E93/D93,'M01'!V92),G93*IF(AND(D93&lt;&gt;0,E93&lt;&gt;0),E93/D93,'M01'!V92))</f>
        <v/>
      </c>
      <c r="I93" s="7">
        <f>IFERROR(H93/G93,0)</f>
        <v/>
      </c>
      <c r="J93" s="6">
        <f>-'M01'!S92</f>
        <v/>
      </c>
      <c r="K93" s="6">
        <f>E93+H93-N93</f>
        <v/>
      </c>
      <c r="L93" s="7">
        <f>IFERROR(K93/J93,0)</f>
        <v/>
      </c>
      <c r="M93" s="6">
        <f>'M01'!T92</f>
        <v/>
      </c>
      <c r="N93" s="6">
        <f>'M01'!U92</f>
        <v/>
      </c>
      <c r="O93" s="7">
        <f>IFERROR(N93/M93,0)</f>
        <v/>
      </c>
      <c r="P93" s="6">
        <f>'M02'!E92</f>
        <v/>
      </c>
      <c r="Q93" s="6">
        <f>'M02'!F92</f>
        <v/>
      </c>
      <c r="R93" s="7">
        <f>IFERROR(Q93/P93,0)</f>
        <v/>
      </c>
      <c r="S93" s="6">
        <f>'M02'!M92</f>
        <v/>
      </c>
      <c r="T93" s="6">
        <f>IF('M02'!AG92&gt;0,'M02'!AG92+MAX(0,S93-'M02'!H92)*IF(AND(P93&lt;&gt;0,Q93&lt;&gt;0),Q93/P93,'M02'!V92),S93*IF(AND(P93&lt;&gt;0,Q93&lt;&gt;0),Q93/P93,'M02'!V92))</f>
        <v/>
      </c>
      <c r="U93" s="7">
        <f>IFERROR(T93/S93,0)</f>
        <v/>
      </c>
      <c r="V93" s="6">
        <f>-'M02'!S92</f>
        <v/>
      </c>
      <c r="W93" s="6">
        <f>Q93+T93-Z93</f>
        <v/>
      </c>
      <c r="X93" s="7">
        <f>IFERROR(W93/V93,0)</f>
        <v/>
      </c>
      <c r="Y93" s="6">
        <f>'M02'!T92</f>
        <v/>
      </c>
      <c r="Z93" s="6">
        <f>'M02'!U92</f>
        <v/>
      </c>
      <c r="AA93" s="7">
        <f>IFERROR(Z93/Y93,0)</f>
        <v/>
      </c>
      <c r="AB93" s="6">
        <f>'M03'!E92</f>
        <v/>
      </c>
      <c r="AC93" s="6">
        <f>'M03'!F92</f>
        <v/>
      </c>
      <c r="AD93" s="7">
        <f>IFERROR(AC93/AB93,0)</f>
        <v/>
      </c>
      <c r="AE93" s="6">
        <f>'M03'!M92</f>
        <v/>
      </c>
      <c r="AF93" s="6">
        <f>IF('M03'!AG92&gt;0,'M03'!AG92+MAX(0,AE93-'M03'!H92)*IF(AND(AB93&lt;&gt;0,AC93&lt;&gt;0),AC93/AB93,'M03'!V92),AE93*IF(AND(AB93&lt;&gt;0,AC93&lt;&gt;0),AC93/AB93,'M03'!V92))</f>
        <v/>
      </c>
      <c r="AG93" s="7">
        <f>IFERROR(AF93/AE93,0)</f>
        <v/>
      </c>
      <c r="AH93" s="6">
        <f>-'M03'!S92</f>
        <v/>
      </c>
      <c r="AI93" s="6">
        <f>AC93+AF93-AL93</f>
        <v/>
      </c>
      <c r="AJ93" s="7">
        <f>IFERROR(AI93/AH93,0)</f>
        <v/>
      </c>
      <c r="AK93" s="6">
        <f>'M03'!T92</f>
        <v/>
      </c>
      <c r="AL93" s="6">
        <f>'M03'!U92</f>
        <v/>
      </c>
      <c r="AM93" s="7">
        <f>IFERROR(AL93/AK93,0)</f>
        <v/>
      </c>
      <c r="AN93" s="6">
        <f>'M04'!E92</f>
        <v/>
      </c>
      <c r="AO93" s="6">
        <f>'M04'!F92</f>
        <v/>
      </c>
      <c r="AP93" s="7">
        <f>IFERROR(AO93/AN93,0)</f>
        <v/>
      </c>
      <c r="AQ93" s="6">
        <f>'M04'!M92</f>
        <v/>
      </c>
      <c r="AR93" s="6">
        <f>IF('M04'!AG92&gt;0,'M04'!AG92+MAX(0,AQ93-'M04'!H92)*IF(AND(AN93&lt;&gt;0,AO93&lt;&gt;0),AO93/AN93,'M04'!V92),AQ93*IF(AND(AN93&lt;&gt;0,AO93&lt;&gt;0),AO93/AN93,'M04'!V92))</f>
        <v/>
      </c>
      <c r="AS93" s="7">
        <f>IFERROR(AR93/AQ93,0)</f>
        <v/>
      </c>
      <c r="AT93" s="6">
        <f>-'M04'!S92</f>
        <v/>
      </c>
      <c r="AU93" s="6">
        <f>AO93+AR93-AX93</f>
        <v/>
      </c>
      <c r="AV93" s="7">
        <f>IFERROR(AU93/AT93,0)</f>
        <v/>
      </c>
      <c r="AW93" s="6">
        <f>'M04'!T92</f>
        <v/>
      </c>
      <c r="AX93" s="6">
        <f>'M04'!U92</f>
        <v/>
      </c>
      <c r="AY93" s="7">
        <f>IFERROR(AX93/AW93,0)</f>
        <v/>
      </c>
      <c r="AZ93" s="6">
        <f>'M05'!E92</f>
        <v/>
      </c>
      <c r="BA93" s="6">
        <f>'M05'!F92</f>
        <v/>
      </c>
      <c r="BB93" s="7">
        <f>IFERROR(BA93/AZ93,0)</f>
        <v/>
      </c>
      <c r="BC93" s="6">
        <f>'M05'!M92</f>
        <v/>
      </c>
      <c r="BD93" s="6">
        <f>IF('M05'!AG92&gt;0,'M05'!AG92+MAX(0,BC93-'M05'!H92)*IF(AND(AZ93&lt;&gt;0,BA93&lt;&gt;0),BA93/AZ93,'M05'!V92),BC93*IF(AND(AZ93&lt;&gt;0,BA93&lt;&gt;0),BA93/AZ93,'M05'!V92))</f>
        <v/>
      </c>
      <c r="BE93" s="7">
        <f>IFERROR(BD93/BC93,0)</f>
        <v/>
      </c>
      <c r="BF93" s="6">
        <f>-'M05'!S92</f>
        <v/>
      </c>
      <c r="BG93" s="6">
        <f>BA93+BD93-BJ93</f>
        <v/>
      </c>
      <c r="BH93" s="7">
        <f>IFERROR(BG93/BF93,0)</f>
        <v/>
      </c>
      <c r="BI93" s="6">
        <f>'M05'!T92</f>
        <v/>
      </c>
      <c r="BJ93" s="6">
        <f>'M05'!U92</f>
        <v/>
      </c>
      <c r="BK93" s="7">
        <f>IFERROR(BJ93/BI93,0)</f>
        <v/>
      </c>
      <c r="BL93" s="6">
        <f>'M06'!E92</f>
        <v/>
      </c>
      <c r="BM93" s="6">
        <f>'M06'!F92</f>
        <v/>
      </c>
      <c r="BN93" s="7">
        <f>IFERROR(BM93/BL93,0)</f>
        <v/>
      </c>
      <c r="BO93" s="6">
        <f>'M06'!M92</f>
        <v/>
      </c>
      <c r="BP93" s="6">
        <f>IF('M06'!AG92&gt;0,'M06'!AG92+MAX(0,BO93-'M06'!H92)*IF(AND(BL93&lt;&gt;0,BM93&lt;&gt;0),BM93/BL93,'M06'!V92),BO93*IF(AND(BL93&lt;&gt;0,BM93&lt;&gt;0),BM93/BL93,'M06'!V92))</f>
        <v/>
      </c>
      <c r="BQ93" s="7">
        <f>IFERROR(BP93/BO93,0)</f>
        <v/>
      </c>
      <c r="BR93" s="6">
        <f>-'M06'!S92</f>
        <v/>
      </c>
      <c r="BS93" s="6">
        <f>BM93+BP93-BV93</f>
        <v/>
      </c>
      <c r="BT93" s="7">
        <f>IFERROR(BS93/BR93,0)</f>
        <v/>
      </c>
      <c r="BU93" s="6">
        <f>'M06'!T92</f>
        <v/>
      </c>
      <c r="BV93" s="6">
        <f>'M06'!U92</f>
        <v/>
      </c>
      <c r="BW93" s="7">
        <f>IFERROR(BV93/BU93,0)</f>
        <v/>
      </c>
      <c r="BX93" s="6">
        <f>'M07'!E92</f>
        <v/>
      </c>
      <c r="BY93" s="6">
        <f>'M07'!F92</f>
        <v/>
      </c>
      <c r="BZ93" s="7">
        <f>IFERROR(BY93/BX93,0)</f>
        <v/>
      </c>
      <c r="CA93" s="6">
        <f>'M07'!M92</f>
        <v/>
      </c>
      <c r="CB93" s="6">
        <f>IF('M07'!AG92&gt;0,'M07'!AG92+MAX(0,CA93-'M07'!H92)*IF(AND(BX93&lt;&gt;0,BY93&lt;&gt;0),BY93/BX93,'M07'!V92),CA93*IF(AND(BX93&lt;&gt;0,BY93&lt;&gt;0),BY93/BX93,'M07'!V92))</f>
        <v/>
      </c>
      <c r="CC93" s="7">
        <f>IFERROR(CB93/CA93,0)</f>
        <v/>
      </c>
      <c r="CD93" s="6">
        <f>-'M07'!S92</f>
        <v/>
      </c>
      <c r="CE93" s="6">
        <f>BY93+CB93-CH93</f>
        <v/>
      </c>
      <c r="CF93" s="7">
        <f>IFERROR(CE93/CD93,0)</f>
        <v/>
      </c>
      <c r="CG93" s="6">
        <f>'M07'!T92</f>
        <v/>
      </c>
      <c r="CH93" s="6">
        <f>'M07'!U92</f>
        <v/>
      </c>
      <c r="CI93" s="7">
        <f>IFERROR(CH93/CG93,0)</f>
        <v/>
      </c>
      <c r="CJ93" s="6">
        <f>'M08'!E92</f>
        <v/>
      </c>
      <c r="CK93" s="6">
        <f>'M08'!F92</f>
        <v/>
      </c>
      <c r="CL93" s="7">
        <f>IFERROR(CK93/CJ93,0)</f>
        <v/>
      </c>
      <c r="CM93" s="6">
        <f>'M08'!M92</f>
        <v/>
      </c>
      <c r="CN93" s="6">
        <f>IF('M08'!AG92&gt;0,'M08'!AG92+MAX(0,CM93-'M08'!H92)*IF(AND(CJ93&lt;&gt;0,CK93&lt;&gt;0),CK93/CJ93,'M08'!V92),CM93*IF(AND(CJ93&lt;&gt;0,CK93&lt;&gt;0),CK93/CJ93,'M08'!V92))</f>
        <v/>
      </c>
      <c r="CO93" s="7">
        <f>IFERROR(CN93/CM93,0)</f>
        <v/>
      </c>
      <c r="CP93" s="6">
        <f>-'M08'!S92</f>
        <v/>
      </c>
      <c r="CQ93" s="6">
        <f>CK93+CN93-CT93</f>
        <v/>
      </c>
      <c r="CR93" s="7">
        <f>IFERROR(CQ93/CP93,0)</f>
        <v/>
      </c>
      <c r="CS93" s="6">
        <f>'M08'!T92</f>
        <v/>
      </c>
      <c r="CT93" s="6">
        <f>'M08'!U92</f>
        <v/>
      </c>
      <c r="CU93" s="7">
        <f>IFERROR(CT93/CS93,0)</f>
        <v/>
      </c>
      <c r="CV93" s="6">
        <f>'M09'!E92</f>
        <v/>
      </c>
      <c r="CW93" s="6">
        <f>'M09'!F92</f>
        <v/>
      </c>
      <c r="CX93" s="7">
        <f>IFERROR(CW93/CV93,0)</f>
        <v/>
      </c>
      <c r="CY93" s="6">
        <f>'M09'!M92</f>
        <v/>
      </c>
      <c r="CZ93" s="6">
        <f>IF('M09'!AG92&gt;0,'M09'!AG92+MAX(0,CY93-'M09'!H92)*IF(AND(CV93&lt;&gt;0,CW93&lt;&gt;0),CW93/CV93,'M09'!V92),CY93*IF(AND(CV93&lt;&gt;0,CW93&lt;&gt;0),CW93/CV93,'M09'!V92))</f>
        <v/>
      </c>
      <c r="DA93" s="7">
        <f>IFERROR(CZ93/CY93,0)</f>
        <v/>
      </c>
      <c r="DB93" s="6">
        <f>-'M09'!S92</f>
        <v/>
      </c>
      <c r="DC93" s="6">
        <f>CW93+CZ93-DF93</f>
        <v/>
      </c>
      <c r="DD93" s="7">
        <f>IFERROR(DC93/DB93,0)</f>
        <v/>
      </c>
      <c r="DE93" s="6">
        <f>'M09'!T92</f>
        <v/>
      </c>
      <c r="DF93" s="6">
        <f>'M09'!U92</f>
        <v/>
      </c>
      <c r="DG93" s="7">
        <f>IFERROR(DF93/DE93,0)</f>
        <v/>
      </c>
      <c r="DH93" s="6">
        <f>SUM(J93,V93,AH93,AT93,BF93,BR93,CD93,CP93,DB93)</f>
        <v/>
      </c>
      <c r="DI93" s="6">
        <f>SUM(K93,W93,AI93,AU93,BG93,BS93,CE93,CQ93,DC93)</f>
        <v/>
      </c>
      <c r="DJ93" s="6">
        <f>DH93/9</f>
        <v/>
      </c>
      <c r="DK93" s="6">
        <f>DI93/9</f>
        <v/>
      </c>
      <c r="DL93" s="7">
        <f>IFERROR(DI93/DH93,0)</f>
        <v/>
      </c>
      <c r="DM93" s="7">
        <f>'M09'!V92</f>
        <v/>
      </c>
      <c r="DN93" s="8">
        <f>IFERROR(DL93/DM93-1,0)</f>
        <v/>
      </c>
      <c r="DO93" s="6">
        <f>'M09'!AD92</f>
        <v/>
      </c>
      <c r="DP93" s="6">
        <f>DJ93-DO93</f>
        <v/>
      </c>
      <c r="DQ93" s="9">
        <f>COUNTIF(J93,"&gt;0")+COUNTIF(V93,"&gt;0")+COUNTIF(AH93,"&gt;0")+COUNTIF(AT93,"&gt;0")+COUNTIF(BF93,"&gt;0")+COUNTIF(BR93,"&gt;0")+COUNTIF(CD93,"&gt;0")+COUNTIF(CP93,"&gt;0")+COUNTIF(DB93,"&gt;0")</f>
        <v/>
      </c>
      <c r="DR93" s="6">
        <f>DE93</f>
        <v/>
      </c>
      <c r="DS93" s="10">
        <f>IFERROR(DR93/DJ93,0)</f>
        <v/>
      </c>
      <c r="DT93" s="6">
        <f>D93+SUM(G93,S93,AE93,AQ93,BC93,BO93,CA93,CM93,CY93)-SUM(J93,V93,AH93,AT93,BF93,BR93,CD93,CP93,DB93)-DE93</f>
        <v/>
      </c>
    </row>
    <row r="94">
      <c r="A94">
        <f>'M01'!C93</f>
        <v/>
      </c>
      <c r="B94">
        <f>'M01'!D93</f>
        <v/>
      </c>
      <c r="C94">
        <f>'M01'!A93</f>
        <v/>
      </c>
      <c r="D94" s="6">
        <f>'M01'!E93</f>
        <v/>
      </c>
      <c r="E94" s="6">
        <f>'M01'!F93</f>
        <v/>
      </c>
      <c r="F94" s="7">
        <f>IFERROR(E94/D94,0)</f>
        <v/>
      </c>
      <c r="G94" s="6">
        <f>'M01'!M93</f>
        <v/>
      </c>
      <c r="H94" s="6">
        <f>IF('M01'!AG93&gt;0,'M01'!AG93+MAX(0,G94-'M01'!H93)*IF(AND(D94&lt;&gt;0,E94&lt;&gt;0),E94/D94,'M01'!V93),G94*IF(AND(D94&lt;&gt;0,E94&lt;&gt;0),E94/D94,'M01'!V93))</f>
        <v/>
      </c>
      <c r="I94" s="7">
        <f>IFERROR(H94/G94,0)</f>
        <v/>
      </c>
      <c r="J94" s="6">
        <f>-'M01'!S93</f>
        <v/>
      </c>
      <c r="K94" s="6">
        <f>E94+H94-N94</f>
        <v/>
      </c>
      <c r="L94" s="7">
        <f>IFERROR(K94/J94,0)</f>
        <v/>
      </c>
      <c r="M94" s="6">
        <f>'M01'!T93</f>
        <v/>
      </c>
      <c r="N94" s="6">
        <f>'M01'!U93</f>
        <v/>
      </c>
      <c r="O94" s="7">
        <f>IFERROR(N94/M94,0)</f>
        <v/>
      </c>
      <c r="P94" s="6">
        <f>'M02'!E93</f>
        <v/>
      </c>
      <c r="Q94" s="6">
        <f>'M02'!F93</f>
        <v/>
      </c>
      <c r="R94" s="7">
        <f>IFERROR(Q94/P94,0)</f>
        <v/>
      </c>
      <c r="S94" s="6">
        <f>'M02'!M93</f>
        <v/>
      </c>
      <c r="T94" s="6">
        <f>IF('M02'!AG93&gt;0,'M02'!AG93+MAX(0,S94-'M02'!H93)*IF(AND(P94&lt;&gt;0,Q94&lt;&gt;0),Q94/P94,'M02'!V93),S94*IF(AND(P94&lt;&gt;0,Q94&lt;&gt;0),Q94/P94,'M02'!V93))</f>
        <v/>
      </c>
      <c r="U94" s="7">
        <f>IFERROR(T94/S94,0)</f>
        <v/>
      </c>
      <c r="V94" s="6">
        <f>-'M02'!S93</f>
        <v/>
      </c>
      <c r="W94" s="6">
        <f>Q94+T94-Z94</f>
        <v/>
      </c>
      <c r="X94" s="7">
        <f>IFERROR(W94/V94,0)</f>
        <v/>
      </c>
      <c r="Y94" s="6">
        <f>'M02'!T93</f>
        <v/>
      </c>
      <c r="Z94" s="6">
        <f>'M02'!U93</f>
        <v/>
      </c>
      <c r="AA94" s="7">
        <f>IFERROR(Z94/Y94,0)</f>
        <v/>
      </c>
      <c r="AB94" s="6">
        <f>'M03'!E93</f>
        <v/>
      </c>
      <c r="AC94" s="6">
        <f>'M03'!F93</f>
        <v/>
      </c>
      <c r="AD94" s="7">
        <f>IFERROR(AC94/AB94,0)</f>
        <v/>
      </c>
      <c r="AE94" s="6">
        <f>'M03'!M93</f>
        <v/>
      </c>
      <c r="AF94" s="6">
        <f>IF('M03'!AG93&gt;0,'M03'!AG93+MAX(0,AE94-'M03'!H93)*IF(AND(AB94&lt;&gt;0,AC94&lt;&gt;0),AC94/AB94,'M03'!V93),AE94*IF(AND(AB94&lt;&gt;0,AC94&lt;&gt;0),AC94/AB94,'M03'!V93))</f>
        <v/>
      </c>
      <c r="AG94" s="7">
        <f>IFERROR(AF94/AE94,0)</f>
        <v/>
      </c>
      <c r="AH94" s="6">
        <f>-'M03'!S93</f>
        <v/>
      </c>
      <c r="AI94" s="6">
        <f>AC94+AF94-AL94</f>
        <v/>
      </c>
      <c r="AJ94" s="7">
        <f>IFERROR(AI94/AH94,0)</f>
        <v/>
      </c>
      <c r="AK94" s="6">
        <f>'M03'!T93</f>
        <v/>
      </c>
      <c r="AL94" s="6">
        <f>'M03'!U93</f>
        <v/>
      </c>
      <c r="AM94" s="7">
        <f>IFERROR(AL94/AK94,0)</f>
        <v/>
      </c>
      <c r="AN94" s="6">
        <f>'M04'!E93</f>
        <v/>
      </c>
      <c r="AO94" s="6">
        <f>'M04'!F93</f>
        <v/>
      </c>
      <c r="AP94" s="7">
        <f>IFERROR(AO94/AN94,0)</f>
        <v/>
      </c>
      <c r="AQ94" s="6">
        <f>'M04'!M93</f>
        <v/>
      </c>
      <c r="AR94" s="6">
        <f>IF('M04'!AG93&gt;0,'M04'!AG93+MAX(0,AQ94-'M04'!H93)*IF(AND(AN94&lt;&gt;0,AO94&lt;&gt;0),AO94/AN94,'M04'!V93),AQ94*IF(AND(AN94&lt;&gt;0,AO94&lt;&gt;0),AO94/AN94,'M04'!V93))</f>
        <v/>
      </c>
      <c r="AS94" s="7">
        <f>IFERROR(AR94/AQ94,0)</f>
        <v/>
      </c>
      <c r="AT94" s="6">
        <f>-'M04'!S93</f>
        <v/>
      </c>
      <c r="AU94" s="6">
        <f>AO94+AR94-AX94</f>
        <v/>
      </c>
      <c r="AV94" s="7">
        <f>IFERROR(AU94/AT94,0)</f>
        <v/>
      </c>
      <c r="AW94" s="6">
        <f>'M04'!T93</f>
        <v/>
      </c>
      <c r="AX94" s="6">
        <f>'M04'!U93</f>
        <v/>
      </c>
      <c r="AY94" s="7">
        <f>IFERROR(AX94/AW94,0)</f>
        <v/>
      </c>
      <c r="AZ94" s="6">
        <f>'M05'!E93</f>
        <v/>
      </c>
      <c r="BA94" s="6">
        <f>'M05'!F93</f>
        <v/>
      </c>
      <c r="BB94" s="7">
        <f>IFERROR(BA94/AZ94,0)</f>
        <v/>
      </c>
      <c r="BC94" s="6">
        <f>'M05'!M93</f>
        <v/>
      </c>
      <c r="BD94" s="6">
        <f>IF('M05'!AG93&gt;0,'M05'!AG93+MAX(0,BC94-'M05'!H93)*IF(AND(AZ94&lt;&gt;0,BA94&lt;&gt;0),BA94/AZ94,'M05'!V93),BC94*IF(AND(AZ94&lt;&gt;0,BA94&lt;&gt;0),BA94/AZ94,'M05'!V93))</f>
        <v/>
      </c>
      <c r="BE94" s="7">
        <f>IFERROR(BD94/BC94,0)</f>
        <v/>
      </c>
      <c r="BF94" s="6">
        <f>-'M05'!S93</f>
        <v/>
      </c>
      <c r="BG94" s="6">
        <f>BA94+BD94-BJ94</f>
        <v/>
      </c>
      <c r="BH94" s="7">
        <f>IFERROR(BG94/BF94,0)</f>
        <v/>
      </c>
      <c r="BI94" s="6">
        <f>'M05'!T93</f>
        <v/>
      </c>
      <c r="BJ94" s="6">
        <f>'M05'!U93</f>
        <v/>
      </c>
      <c r="BK94" s="7">
        <f>IFERROR(BJ94/BI94,0)</f>
        <v/>
      </c>
      <c r="BL94" s="6">
        <f>'M06'!E93</f>
        <v/>
      </c>
      <c r="BM94" s="6">
        <f>'M06'!F93</f>
        <v/>
      </c>
      <c r="BN94" s="7">
        <f>IFERROR(BM94/BL94,0)</f>
        <v/>
      </c>
      <c r="BO94" s="6">
        <f>'M06'!M93</f>
        <v/>
      </c>
      <c r="BP94" s="6">
        <f>IF('M06'!AG93&gt;0,'M06'!AG93+MAX(0,BO94-'M06'!H93)*IF(AND(BL94&lt;&gt;0,BM94&lt;&gt;0),BM94/BL94,'M06'!V93),BO94*IF(AND(BL94&lt;&gt;0,BM94&lt;&gt;0),BM94/BL94,'M06'!V93))</f>
        <v/>
      </c>
      <c r="BQ94" s="7">
        <f>IFERROR(BP94/BO94,0)</f>
        <v/>
      </c>
      <c r="BR94" s="6">
        <f>-'M06'!S93</f>
        <v/>
      </c>
      <c r="BS94" s="6">
        <f>BM94+BP94-BV94</f>
        <v/>
      </c>
      <c r="BT94" s="7">
        <f>IFERROR(BS94/BR94,0)</f>
        <v/>
      </c>
      <c r="BU94" s="6">
        <f>'M06'!T93</f>
        <v/>
      </c>
      <c r="BV94" s="6">
        <f>'M06'!U93</f>
        <v/>
      </c>
      <c r="BW94" s="7">
        <f>IFERROR(BV94/BU94,0)</f>
        <v/>
      </c>
      <c r="BX94" s="6">
        <f>'M07'!E93</f>
        <v/>
      </c>
      <c r="BY94" s="6">
        <f>'M07'!F93</f>
        <v/>
      </c>
      <c r="BZ94" s="7">
        <f>IFERROR(BY94/BX94,0)</f>
        <v/>
      </c>
      <c r="CA94" s="6">
        <f>'M07'!M93</f>
        <v/>
      </c>
      <c r="CB94" s="6">
        <f>IF('M07'!AG93&gt;0,'M07'!AG93+MAX(0,CA94-'M07'!H93)*IF(AND(BX94&lt;&gt;0,BY94&lt;&gt;0),BY94/BX94,'M07'!V93),CA94*IF(AND(BX94&lt;&gt;0,BY94&lt;&gt;0),BY94/BX94,'M07'!V93))</f>
        <v/>
      </c>
      <c r="CC94" s="7">
        <f>IFERROR(CB94/CA94,0)</f>
        <v/>
      </c>
      <c r="CD94" s="6">
        <f>-'M07'!S93</f>
        <v/>
      </c>
      <c r="CE94" s="6">
        <f>BY94+CB94-CH94</f>
        <v/>
      </c>
      <c r="CF94" s="7">
        <f>IFERROR(CE94/CD94,0)</f>
        <v/>
      </c>
      <c r="CG94" s="6">
        <f>'M07'!T93</f>
        <v/>
      </c>
      <c r="CH94" s="6">
        <f>'M07'!U93</f>
        <v/>
      </c>
      <c r="CI94" s="7">
        <f>IFERROR(CH94/CG94,0)</f>
        <v/>
      </c>
      <c r="CJ94" s="6">
        <f>'M08'!E93</f>
        <v/>
      </c>
      <c r="CK94" s="6">
        <f>'M08'!F93</f>
        <v/>
      </c>
      <c r="CL94" s="7">
        <f>IFERROR(CK94/CJ94,0)</f>
        <v/>
      </c>
      <c r="CM94" s="6">
        <f>'M08'!M93</f>
        <v/>
      </c>
      <c r="CN94" s="6">
        <f>IF('M08'!AG93&gt;0,'M08'!AG93+MAX(0,CM94-'M08'!H93)*IF(AND(CJ94&lt;&gt;0,CK94&lt;&gt;0),CK94/CJ94,'M08'!V93),CM94*IF(AND(CJ94&lt;&gt;0,CK94&lt;&gt;0),CK94/CJ94,'M08'!V93))</f>
        <v/>
      </c>
      <c r="CO94" s="7">
        <f>IFERROR(CN94/CM94,0)</f>
        <v/>
      </c>
      <c r="CP94" s="6">
        <f>-'M08'!S93</f>
        <v/>
      </c>
      <c r="CQ94" s="6">
        <f>CK94+CN94-CT94</f>
        <v/>
      </c>
      <c r="CR94" s="7">
        <f>IFERROR(CQ94/CP94,0)</f>
        <v/>
      </c>
      <c r="CS94" s="6">
        <f>'M08'!T93</f>
        <v/>
      </c>
      <c r="CT94" s="6">
        <f>'M08'!U93</f>
        <v/>
      </c>
      <c r="CU94" s="7">
        <f>IFERROR(CT94/CS94,0)</f>
        <v/>
      </c>
      <c r="CV94" s="6">
        <f>'M09'!E93</f>
        <v/>
      </c>
      <c r="CW94" s="6">
        <f>'M09'!F93</f>
        <v/>
      </c>
      <c r="CX94" s="7">
        <f>IFERROR(CW94/CV94,0)</f>
        <v/>
      </c>
      <c r="CY94" s="6">
        <f>'M09'!M93</f>
        <v/>
      </c>
      <c r="CZ94" s="6">
        <f>IF('M09'!AG93&gt;0,'M09'!AG93+MAX(0,CY94-'M09'!H93)*IF(AND(CV94&lt;&gt;0,CW94&lt;&gt;0),CW94/CV94,'M09'!V93),CY94*IF(AND(CV94&lt;&gt;0,CW94&lt;&gt;0),CW94/CV94,'M09'!V93))</f>
        <v/>
      </c>
      <c r="DA94" s="7">
        <f>IFERROR(CZ94/CY94,0)</f>
        <v/>
      </c>
      <c r="DB94" s="6">
        <f>-'M09'!S93</f>
        <v/>
      </c>
      <c r="DC94" s="6">
        <f>CW94+CZ94-DF94</f>
        <v/>
      </c>
      <c r="DD94" s="7">
        <f>IFERROR(DC94/DB94,0)</f>
        <v/>
      </c>
      <c r="DE94" s="6">
        <f>'M09'!T93</f>
        <v/>
      </c>
      <c r="DF94" s="6">
        <f>'M09'!U93</f>
        <v/>
      </c>
      <c r="DG94" s="7">
        <f>IFERROR(DF94/DE94,0)</f>
        <v/>
      </c>
      <c r="DH94" s="6">
        <f>SUM(J94,V94,AH94,AT94,BF94,BR94,CD94,CP94,DB94)</f>
        <v/>
      </c>
      <c r="DI94" s="6">
        <f>SUM(K94,W94,AI94,AU94,BG94,BS94,CE94,CQ94,DC94)</f>
        <v/>
      </c>
      <c r="DJ94" s="6">
        <f>DH94/9</f>
        <v/>
      </c>
      <c r="DK94" s="6">
        <f>DI94/9</f>
        <v/>
      </c>
      <c r="DL94" s="7">
        <f>IFERROR(DI94/DH94,0)</f>
        <v/>
      </c>
      <c r="DM94" s="7">
        <f>'M09'!V93</f>
        <v/>
      </c>
      <c r="DN94" s="8">
        <f>IFERROR(DL94/DM94-1,0)</f>
        <v/>
      </c>
      <c r="DO94" s="6">
        <f>'M09'!AD93</f>
        <v/>
      </c>
      <c r="DP94" s="6">
        <f>DJ94-DO94</f>
        <v/>
      </c>
      <c r="DQ94" s="9">
        <f>COUNTIF(J94,"&gt;0")+COUNTIF(V94,"&gt;0")+COUNTIF(AH94,"&gt;0")+COUNTIF(AT94,"&gt;0")+COUNTIF(BF94,"&gt;0")+COUNTIF(BR94,"&gt;0")+COUNTIF(CD94,"&gt;0")+COUNTIF(CP94,"&gt;0")+COUNTIF(DB94,"&gt;0")</f>
        <v/>
      </c>
      <c r="DR94" s="6">
        <f>DE94</f>
        <v/>
      </c>
      <c r="DS94" s="10">
        <f>IFERROR(DR94/DJ94,0)</f>
        <v/>
      </c>
      <c r="DT94" s="6">
        <f>D94+SUM(G94,S94,AE94,AQ94,BC94,BO94,CA94,CM94,CY94)-SUM(J94,V94,AH94,AT94,BF94,BR94,CD94,CP94,DB94)-DE94</f>
        <v/>
      </c>
    </row>
    <row r="95">
      <c r="A95">
        <f>'M01'!C94</f>
        <v/>
      </c>
      <c r="B95">
        <f>'M01'!D94</f>
        <v/>
      </c>
      <c r="C95">
        <f>'M01'!A94</f>
        <v/>
      </c>
      <c r="D95" s="6">
        <f>'M01'!E94</f>
        <v/>
      </c>
      <c r="E95" s="6">
        <f>'M01'!F94</f>
        <v/>
      </c>
      <c r="F95" s="7">
        <f>IFERROR(E95/D95,0)</f>
        <v/>
      </c>
      <c r="G95" s="6">
        <f>'M01'!M94</f>
        <v/>
      </c>
      <c r="H95" s="6">
        <f>IF('M01'!AG94&gt;0,'M01'!AG94+MAX(0,G95-'M01'!H94)*IF(AND(D95&lt;&gt;0,E95&lt;&gt;0),E95/D95,'M01'!V94),G95*IF(AND(D95&lt;&gt;0,E95&lt;&gt;0),E95/D95,'M01'!V94))</f>
        <v/>
      </c>
      <c r="I95" s="7">
        <f>IFERROR(H95/G95,0)</f>
        <v/>
      </c>
      <c r="J95" s="6">
        <f>-'M01'!S94</f>
        <v/>
      </c>
      <c r="K95" s="6">
        <f>E95+H95-N95</f>
        <v/>
      </c>
      <c r="L95" s="7">
        <f>IFERROR(K95/J95,0)</f>
        <v/>
      </c>
      <c r="M95" s="6">
        <f>'M01'!T94</f>
        <v/>
      </c>
      <c r="N95" s="6">
        <f>'M01'!U94</f>
        <v/>
      </c>
      <c r="O95" s="7">
        <f>IFERROR(N95/M95,0)</f>
        <v/>
      </c>
      <c r="P95" s="6">
        <f>'M02'!E94</f>
        <v/>
      </c>
      <c r="Q95" s="6">
        <f>'M02'!F94</f>
        <v/>
      </c>
      <c r="R95" s="7">
        <f>IFERROR(Q95/P95,0)</f>
        <v/>
      </c>
      <c r="S95" s="6">
        <f>'M02'!M94</f>
        <v/>
      </c>
      <c r="T95" s="6">
        <f>IF('M02'!AG94&gt;0,'M02'!AG94+MAX(0,S95-'M02'!H94)*IF(AND(P95&lt;&gt;0,Q95&lt;&gt;0),Q95/P95,'M02'!V94),S95*IF(AND(P95&lt;&gt;0,Q95&lt;&gt;0),Q95/P95,'M02'!V94))</f>
        <v/>
      </c>
      <c r="U95" s="7">
        <f>IFERROR(T95/S95,0)</f>
        <v/>
      </c>
      <c r="V95" s="6">
        <f>-'M02'!S94</f>
        <v/>
      </c>
      <c r="W95" s="6">
        <f>Q95+T95-Z95</f>
        <v/>
      </c>
      <c r="X95" s="7">
        <f>IFERROR(W95/V95,0)</f>
        <v/>
      </c>
      <c r="Y95" s="6">
        <f>'M02'!T94</f>
        <v/>
      </c>
      <c r="Z95" s="6">
        <f>'M02'!U94</f>
        <v/>
      </c>
      <c r="AA95" s="7">
        <f>IFERROR(Z95/Y95,0)</f>
        <v/>
      </c>
      <c r="AB95" s="6">
        <f>'M03'!E94</f>
        <v/>
      </c>
      <c r="AC95" s="6">
        <f>'M03'!F94</f>
        <v/>
      </c>
      <c r="AD95" s="7">
        <f>IFERROR(AC95/AB95,0)</f>
        <v/>
      </c>
      <c r="AE95" s="6">
        <f>'M03'!M94</f>
        <v/>
      </c>
      <c r="AF95" s="6">
        <f>IF('M03'!AG94&gt;0,'M03'!AG94+MAX(0,AE95-'M03'!H94)*IF(AND(AB95&lt;&gt;0,AC95&lt;&gt;0),AC95/AB95,'M03'!V94),AE95*IF(AND(AB95&lt;&gt;0,AC95&lt;&gt;0),AC95/AB95,'M03'!V94))</f>
        <v/>
      </c>
      <c r="AG95" s="7">
        <f>IFERROR(AF95/AE95,0)</f>
        <v/>
      </c>
      <c r="AH95" s="6">
        <f>-'M03'!S94</f>
        <v/>
      </c>
      <c r="AI95" s="6">
        <f>AC95+AF95-AL95</f>
        <v/>
      </c>
      <c r="AJ95" s="7">
        <f>IFERROR(AI95/AH95,0)</f>
        <v/>
      </c>
      <c r="AK95" s="6">
        <f>'M03'!T94</f>
        <v/>
      </c>
      <c r="AL95" s="6">
        <f>'M03'!U94</f>
        <v/>
      </c>
      <c r="AM95" s="7">
        <f>IFERROR(AL95/AK95,0)</f>
        <v/>
      </c>
      <c r="AN95" s="6">
        <f>'M04'!E94</f>
        <v/>
      </c>
      <c r="AO95" s="6">
        <f>'M04'!F94</f>
        <v/>
      </c>
      <c r="AP95" s="7">
        <f>IFERROR(AO95/AN95,0)</f>
        <v/>
      </c>
      <c r="AQ95" s="6">
        <f>'M04'!M94</f>
        <v/>
      </c>
      <c r="AR95" s="6">
        <f>IF('M04'!AG94&gt;0,'M04'!AG94+MAX(0,AQ95-'M04'!H94)*IF(AND(AN95&lt;&gt;0,AO95&lt;&gt;0),AO95/AN95,'M04'!V94),AQ95*IF(AND(AN95&lt;&gt;0,AO95&lt;&gt;0),AO95/AN95,'M04'!V94))</f>
        <v/>
      </c>
      <c r="AS95" s="7">
        <f>IFERROR(AR95/AQ95,0)</f>
        <v/>
      </c>
      <c r="AT95" s="6">
        <f>-'M04'!S94</f>
        <v/>
      </c>
      <c r="AU95" s="6">
        <f>AO95+AR95-AX95</f>
        <v/>
      </c>
      <c r="AV95" s="7">
        <f>IFERROR(AU95/AT95,0)</f>
        <v/>
      </c>
      <c r="AW95" s="6">
        <f>'M04'!T94</f>
        <v/>
      </c>
      <c r="AX95" s="6">
        <f>'M04'!U94</f>
        <v/>
      </c>
      <c r="AY95" s="7">
        <f>IFERROR(AX95/AW95,0)</f>
        <v/>
      </c>
      <c r="AZ95" s="6">
        <f>'M05'!E94</f>
        <v/>
      </c>
      <c r="BA95" s="6">
        <f>'M05'!F94</f>
        <v/>
      </c>
      <c r="BB95" s="7">
        <f>IFERROR(BA95/AZ95,0)</f>
        <v/>
      </c>
      <c r="BC95" s="6">
        <f>'M05'!M94</f>
        <v/>
      </c>
      <c r="BD95" s="6">
        <f>IF('M05'!AG94&gt;0,'M05'!AG94+MAX(0,BC95-'M05'!H94)*IF(AND(AZ95&lt;&gt;0,BA95&lt;&gt;0),BA95/AZ95,'M05'!V94),BC95*IF(AND(AZ95&lt;&gt;0,BA95&lt;&gt;0),BA95/AZ95,'M05'!V94))</f>
        <v/>
      </c>
      <c r="BE95" s="7">
        <f>IFERROR(BD95/BC95,0)</f>
        <v/>
      </c>
      <c r="BF95" s="6">
        <f>-'M05'!S94</f>
        <v/>
      </c>
      <c r="BG95" s="6">
        <f>BA95+BD95-BJ95</f>
        <v/>
      </c>
      <c r="BH95" s="7">
        <f>IFERROR(BG95/BF95,0)</f>
        <v/>
      </c>
      <c r="BI95" s="6">
        <f>'M05'!T94</f>
        <v/>
      </c>
      <c r="BJ95" s="6">
        <f>'M05'!U94</f>
        <v/>
      </c>
      <c r="BK95" s="7">
        <f>IFERROR(BJ95/BI95,0)</f>
        <v/>
      </c>
      <c r="BL95" s="6">
        <f>'M06'!E94</f>
        <v/>
      </c>
      <c r="BM95" s="6">
        <f>'M06'!F94</f>
        <v/>
      </c>
      <c r="BN95" s="7">
        <f>IFERROR(BM95/BL95,0)</f>
        <v/>
      </c>
      <c r="BO95" s="6">
        <f>'M06'!M94</f>
        <v/>
      </c>
      <c r="BP95" s="6">
        <f>IF('M06'!AG94&gt;0,'M06'!AG94+MAX(0,BO95-'M06'!H94)*IF(AND(BL95&lt;&gt;0,BM95&lt;&gt;0),BM95/BL95,'M06'!V94),BO95*IF(AND(BL95&lt;&gt;0,BM95&lt;&gt;0),BM95/BL95,'M06'!V94))</f>
        <v/>
      </c>
      <c r="BQ95" s="7">
        <f>IFERROR(BP95/BO95,0)</f>
        <v/>
      </c>
      <c r="BR95" s="6">
        <f>-'M06'!S94</f>
        <v/>
      </c>
      <c r="BS95" s="6">
        <f>BM95+BP95-BV95</f>
        <v/>
      </c>
      <c r="BT95" s="7">
        <f>IFERROR(BS95/BR95,0)</f>
        <v/>
      </c>
      <c r="BU95" s="6">
        <f>'M06'!T94</f>
        <v/>
      </c>
      <c r="BV95" s="6">
        <f>'M06'!U94</f>
        <v/>
      </c>
      <c r="BW95" s="7">
        <f>IFERROR(BV95/BU95,0)</f>
        <v/>
      </c>
      <c r="BX95" s="6">
        <f>'M07'!E94</f>
        <v/>
      </c>
      <c r="BY95" s="6">
        <f>'M07'!F94</f>
        <v/>
      </c>
      <c r="BZ95" s="7">
        <f>IFERROR(BY95/BX95,0)</f>
        <v/>
      </c>
      <c r="CA95" s="6">
        <f>'M07'!M94</f>
        <v/>
      </c>
      <c r="CB95" s="6">
        <f>IF('M07'!AG94&gt;0,'M07'!AG94+MAX(0,CA95-'M07'!H94)*IF(AND(BX95&lt;&gt;0,BY95&lt;&gt;0),BY95/BX95,'M07'!V94),CA95*IF(AND(BX95&lt;&gt;0,BY95&lt;&gt;0),BY95/BX95,'M07'!V94))</f>
        <v/>
      </c>
      <c r="CC95" s="7">
        <f>IFERROR(CB95/CA95,0)</f>
        <v/>
      </c>
      <c r="CD95" s="6">
        <f>-'M07'!S94</f>
        <v/>
      </c>
      <c r="CE95" s="6">
        <f>BY95+CB95-CH95</f>
        <v/>
      </c>
      <c r="CF95" s="7">
        <f>IFERROR(CE95/CD95,0)</f>
        <v/>
      </c>
      <c r="CG95" s="6">
        <f>'M07'!T94</f>
        <v/>
      </c>
      <c r="CH95" s="6">
        <f>'M07'!U94</f>
        <v/>
      </c>
      <c r="CI95" s="7">
        <f>IFERROR(CH95/CG95,0)</f>
        <v/>
      </c>
      <c r="CJ95" s="6">
        <f>'M08'!E94</f>
        <v/>
      </c>
      <c r="CK95" s="6">
        <f>'M08'!F94</f>
        <v/>
      </c>
      <c r="CL95" s="7">
        <f>IFERROR(CK95/CJ95,0)</f>
        <v/>
      </c>
      <c r="CM95" s="6">
        <f>'M08'!M94</f>
        <v/>
      </c>
      <c r="CN95" s="6">
        <f>IF('M08'!AG94&gt;0,'M08'!AG94+MAX(0,CM95-'M08'!H94)*IF(AND(CJ95&lt;&gt;0,CK95&lt;&gt;0),CK95/CJ95,'M08'!V94),CM95*IF(AND(CJ95&lt;&gt;0,CK95&lt;&gt;0),CK95/CJ95,'M08'!V94))</f>
        <v/>
      </c>
      <c r="CO95" s="7">
        <f>IFERROR(CN95/CM95,0)</f>
        <v/>
      </c>
      <c r="CP95" s="6">
        <f>-'M08'!S94</f>
        <v/>
      </c>
      <c r="CQ95" s="6">
        <f>CK95+CN95-CT95</f>
        <v/>
      </c>
      <c r="CR95" s="7">
        <f>IFERROR(CQ95/CP95,0)</f>
        <v/>
      </c>
      <c r="CS95" s="6">
        <f>'M08'!T94</f>
        <v/>
      </c>
      <c r="CT95" s="6">
        <f>'M08'!U94</f>
        <v/>
      </c>
      <c r="CU95" s="7">
        <f>IFERROR(CT95/CS95,0)</f>
        <v/>
      </c>
      <c r="CV95" s="6">
        <f>'M09'!E94</f>
        <v/>
      </c>
      <c r="CW95" s="6">
        <f>'M09'!F94</f>
        <v/>
      </c>
      <c r="CX95" s="7">
        <f>IFERROR(CW95/CV95,0)</f>
        <v/>
      </c>
      <c r="CY95" s="6">
        <f>'M09'!M94</f>
        <v/>
      </c>
      <c r="CZ95" s="6">
        <f>IF('M09'!AG94&gt;0,'M09'!AG94+MAX(0,CY95-'M09'!H94)*IF(AND(CV95&lt;&gt;0,CW95&lt;&gt;0),CW95/CV95,'M09'!V94),CY95*IF(AND(CV95&lt;&gt;0,CW95&lt;&gt;0),CW95/CV95,'M09'!V94))</f>
        <v/>
      </c>
      <c r="DA95" s="7">
        <f>IFERROR(CZ95/CY95,0)</f>
        <v/>
      </c>
      <c r="DB95" s="6">
        <f>-'M09'!S94</f>
        <v/>
      </c>
      <c r="DC95" s="6">
        <f>CW95+CZ95-DF95</f>
        <v/>
      </c>
      <c r="DD95" s="7">
        <f>IFERROR(DC95/DB95,0)</f>
        <v/>
      </c>
      <c r="DE95" s="6">
        <f>'M09'!T94</f>
        <v/>
      </c>
      <c r="DF95" s="6">
        <f>'M09'!U94</f>
        <v/>
      </c>
      <c r="DG95" s="7">
        <f>IFERROR(DF95/DE95,0)</f>
        <v/>
      </c>
      <c r="DH95" s="6">
        <f>SUM(J95,V95,AH95,AT95,BF95,BR95,CD95,CP95,DB95)</f>
        <v/>
      </c>
      <c r="DI95" s="6">
        <f>SUM(K95,W95,AI95,AU95,BG95,BS95,CE95,CQ95,DC95)</f>
        <v/>
      </c>
      <c r="DJ95" s="6">
        <f>DH95/9</f>
        <v/>
      </c>
      <c r="DK95" s="6">
        <f>DI95/9</f>
        <v/>
      </c>
      <c r="DL95" s="7">
        <f>IFERROR(DI95/DH95,0)</f>
        <v/>
      </c>
      <c r="DM95" s="7">
        <f>'M09'!V94</f>
        <v/>
      </c>
      <c r="DN95" s="8">
        <f>IFERROR(DL95/DM95-1,0)</f>
        <v/>
      </c>
      <c r="DO95" s="6">
        <f>'M09'!AD94</f>
        <v/>
      </c>
      <c r="DP95" s="6">
        <f>DJ95-DO95</f>
        <v/>
      </c>
      <c r="DQ95" s="9">
        <f>COUNTIF(J95,"&gt;0")+COUNTIF(V95,"&gt;0")+COUNTIF(AH95,"&gt;0")+COUNTIF(AT95,"&gt;0")+COUNTIF(BF95,"&gt;0")+COUNTIF(BR95,"&gt;0")+COUNTIF(CD95,"&gt;0")+COUNTIF(CP95,"&gt;0")+COUNTIF(DB95,"&gt;0")</f>
        <v/>
      </c>
      <c r="DR95" s="6">
        <f>DE95</f>
        <v/>
      </c>
      <c r="DS95" s="10">
        <f>IFERROR(DR95/DJ95,0)</f>
        <v/>
      </c>
      <c r="DT95" s="6">
        <f>D95+SUM(G95,S95,AE95,AQ95,BC95,BO95,CA95,CM95,CY95)-SUM(J95,V95,AH95,AT95,BF95,BR95,CD95,CP95,DB95)-DE95</f>
        <v/>
      </c>
    </row>
    <row r="96">
      <c r="A96">
        <f>'M01'!C95</f>
        <v/>
      </c>
      <c r="B96">
        <f>'M01'!D95</f>
        <v/>
      </c>
      <c r="C96">
        <f>'M01'!A95</f>
        <v/>
      </c>
      <c r="D96" s="6">
        <f>'M01'!E95</f>
        <v/>
      </c>
      <c r="E96" s="6">
        <f>'M01'!F95</f>
        <v/>
      </c>
      <c r="F96" s="7">
        <f>IFERROR(E96/D96,0)</f>
        <v/>
      </c>
      <c r="G96" s="6">
        <f>'M01'!M95</f>
        <v/>
      </c>
      <c r="H96" s="6">
        <f>IF('M01'!AG95&gt;0,'M01'!AG95+MAX(0,G96-'M01'!H95)*IF(AND(D96&lt;&gt;0,E96&lt;&gt;0),E96/D96,'M01'!V95),G96*IF(AND(D96&lt;&gt;0,E96&lt;&gt;0),E96/D96,'M01'!V95))</f>
        <v/>
      </c>
      <c r="I96" s="7">
        <f>IFERROR(H96/G96,0)</f>
        <v/>
      </c>
      <c r="J96" s="6">
        <f>-'M01'!S95</f>
        <v/>
      </c>
      <c r="K96" s="6">
        <f>E96+H96-N96</f>
        <v/>
      </c>
      <c r="L96" s="7">
        <f>IFERROR(K96/J96,0)</f>
        <v/>
      </c>
      <c r="M96" s="6">
        <f>'M01'!T95</f>
        <v/>
      </c>
      <c r="N96" s="6">
        <f>'M01'!U95</f>
        <v/>
      </c>
      <c r="O96" s="7">
        <f>IFERROR(N96/M96,0)</f>
        <v/>
      </c>
      <c r="P96" s="6">
        <f>'M02'!E95</f>
        <v/>
      </c>
      <c r="Q96" s="6">
        <f>'M02'!F95</f>
        <v/>
      </c>
      <c r="R96" s="7">
        <f>IFERROR(Q96/P96,0)</f>
        <v/>
      </c>
      <c r="S96" s="6">
        <f>'M02'!M95</f>
        <v/>
      </c>
      <c r="T96" s="6">
        <f>IF('M02'!AG95&gt;0,'M02'!AG95+MAX(0,S96-'M02'!H95)*IF(AND(P96&lt;&gt;0,Q96&lt;&gt;0),Q96/P96,'M02'!V95),S96*IF(AND(P96&lt;&gt;0,Q96&lt;&gt;0),Q96/P96,'M02'!V95))</f>
        <v/>
      </c>
      <c r="U96" s="7">
        <f>IFERROR(T96/S96,0)</f>
        <v/>
      </c>
      <c r="V96" s="6">
        <f>-'M02'!S95</f>
        <v/>
      </c>
      <c r="W96" s="6">
        <f>Q96+T96-Z96</f>
        <v/>
      </c>
      <c r="X96" s="7">
        <f>IFERROR(W96/V96,0)</f>
        <v/>
      </c>
      <c r="Y96" s="6">
        <f>'M02'!T95</f>
        <v/>
      </c>
      <c r="Z96" s="6">
        <f>'M02'!U95</f>
        <v/>
      </c>
      <c r="AA96" s="7">
        <f>IFERROR(Z96/Y96,0)</f>
        <v/>
      </c>
      <c r="AB96" s="6">
        <f>'M03'!E95</f>
        <v/>
      </c>
      <c r="AC96" s="6">
        <f>'M03'!F95</f>
        <v/>
      </c>
      <c r="AD96" s="7">
        <f>IFERROR(AC96/AB96,0)</f>
        <v/>
      </c>
      <c r="AE96" s="6">
        <f>'M03'!M95</f>
        <v/>
      </c>
      <c r="AF96" s="6">
        <f>IF('M03'!AG95&gt;0,'M03'!AG95+MAX(0,AE96-'M03'!H95)*IF(AND(AB96&lt;&gt;0,AC96&lt;&gt;0),AC96/AB96,'M03'!V95),AE96*IF(AND(AB96&lt;&gt;0,AC96&lt;&gt;0),AC96/AB96,'M03'!V95))</f>
        <v/>
      </c>
      <c r="AG96" s="7">
        <f>IFERROR(AF96/AE96,0)</f>
        <v/>
      </c>
      <c r="AH96" s="6">
        <f>-'M03'!S95</f>
        <v/>
      </c>
      <c r="AI96" s="6">
        <f>AC96+AF96-AL96</f>
        <v/>
      </c>
      <c r="AJ96" s="7">
        <f>IFERROR(AI96/AH96,0)</f>
        <v/>
      </c>
      <c r="AK96" s="6">
        <f>'M03'!T95</f>
        <v/>
      </c>
      <c r="AL96" s="6">
        <f>'M03'!U95</f>
        <v/>
      </c>
      <c r="AM96" s="7">
        <f>IFERROR(AL96/AK96,0)</f>
        <v/>
      </c>
      <c r="AN96" s="6">
        <f>'M04'!E95</f>
        <v/>
      </c>
      <c r="AO96" s="6">
        <f>'M04'!F95</f>
        <v/>
      </c>
      <c r="AP96" s="7">
        <f>IFERROR(AO96/AN96,0)</f>
        <v/>
      </c>
      <c r="AQ96" s="6">
        <f>'M04'!M95</f>
        <v/>
      </c>
      <c r="AR96" s="6">
        <f>IF('M04'!AG95&gt;0,'M04'!AG95+MAX(0,AQ96-'M04'!H95)*IF(AND(AN96&lt;&gt;0,AO96&lt;&gt;0),AO96/AN96,'M04'!V95),AQ96*IF(AND(AN96&lt;&gt;0,AO96&lt;&gt;0),AO96/AN96,'M04'!V95))</f>
        <v/>
      </c>
      <c r="AS96" s="7">
        <f>IFERROR(AR96/AQ96,0)</f>
        <v/>
      </c>
      <c r="AT96" s="6">
        <f>-'M04'!S95</f>
        <v/>
      </c>
      <c r="AU96" s="6">
        <f>AO96+AR96-AX96</f>
        <v/>
      </c>
      <c r="AV96" s="7">
        <f>IFERROR(AU96/AT96,0)</f>
        <v/>
      </c>
      <c r="AW96" s="6">
        <f>'M04'!T95</f>
        <v/>
      </c>
      <c r="AX96" s="6">
        <f>'M04'!U95</f>
        <v/>
      </c>
      <c r="AY96" s="7">
        <f>IFERROR(AX96/AW96,0)</f>
        <v/>
      </c>
      <c r="AZ96" s="6">
        <f>'M05'!E95</f>
        <v/>
      </c>
      <c r="BA96" s="6">
        <f>'M05'!F95</f>
        <v/>
      </c>
      <c r="BB96" s="7">
        <f>IFERROR(BA96/AZ96,0)</f>
        <v/>
      </c>
      <c r="BC96" s="6">
        <f>'M05'!M95</f>
        <v/>
      </c>
      <c r="BD96" s="6">
        <f>IF('M05'!AG95&gt;0,'M05'!AG95+MAX(0,BC96-'M05'!H95)*IF(AND(AZ96&lt;&gt;0,BA96&lt;&gt;0),BA96/AZ96,'M05'!V95),BC96*IF(AND(AZ96&lt;&gt;0,BA96&lt;&gt;0),BA96/AZ96,'M05'!V95))</f>
        <v/>
      </c>
      <c r="BE96" s="7">
        <f>IFERROR(BD96/BC96,0)</f>
        <v/>
      </c>
      <c r="BF96" s="6">
        <f>-'M05'!S95</f>
        <v/>
      </c>
      <c r="BG96" s="6">
        <f>BA96+BD96-BJ96</f>
        <v/>
      </c>
      <c r="BH96" s="7">
        <f>IFERROR(BG96/BF96,0)</f>
        <v/>
      </c>
      <c r="BI96" s="6">
        <f>'M05'!T95</f>
        <v/>
      </c>
      <c r="BJ96" s="6">
        <f>'M05'!U95</f>
        <v/>
      </c>
      <c r="BK96" s="7">
        <f>IFERROR(BJ96/BI96,0)</f>
        <v/>
      </c>
      <c r="BL96" s="6">
        <f>'M06'!E95</f>
        <v/>
      </c>
      <c r="BM96" s="6">
        <f>'M06'!F95</f>
        <v/>
      </c>
      <c r="BN96" s="7">
        <f>IFERROR(BM96/BL96,0)</f>
        <v/>
      </c>
      <c r="BO96" s="6">
        <f>'M06'!M95</f>
        <v/>
      </c>
      <c r="BP96" s="6">
        <f>IF('M06'!AG95&gt;0,'M06'!AG95+MAX(0,BO96-'M06'!H95)*IF(AND(BL96&lt;&gt;0,BM96&lt;&gt;0),BM96/BL96,'M06'!V95),BO96*IF(AND(BL96&lt;&gt;0,BM96&lt;&gt;0),BM96/BL96,'M06'!V95))</f>
        <v/>
      </c>
      <c r="BQ96" s="7">
        <f>IFERROR(BP96/BO96,0)</f>
        <v/>
      </c>
      <c r="BR96" s="6">
        <f>-'M06'!S95</f>
        <v/>
      </c>
      <c r="BS96" s="6">
        <f>BM96+BP96-BV96</f>
        <v/>
      </c>
      <c r="BT96" s="7">
        <f>IFERROR(BS96/BR96,0)</f>
        <v/>
      </c>
      <c r="BU96" s="6">
        <f>'M06'!T95</f>
        <v/>
      </c>
      <c r="BV96" s="6">
        <f>'M06'!U95</f>
        <v/>
      </c>
      <c r="BW96" s="7">
        <f>IFERROR(BV96/BU96,0)</f>
        <v/>
      </c>
      <c r="BX96" s="6">
        <f>'M07'!E95</f>
        <v/>
      </c>
      <c r="BY96" s="6">
        <f>'M07'!F95</f>
        <v/>
      </c>
      <c r="BZ96" s="7">
        <f>IFERROR(BY96/BX96,0)</f>
        <v/>
      </c>
      <c r="CA96" s="6">
        <f>'M07'!M95</f>
        <v/>
      </c>
      <c r="CB96" s="6">
        <f>IF('M07'!AG95&gt;0,'M07'!AG95+MAX(0,CA96-'M07'!H95)*IF(AND(BX96&lt;&gt;0,BY96&lt;&gt;0),BY96/BX96,'M07'!V95),CA96*IF(AND(BX96&lt;&gt;0,BY96&lt;&gt;0),BY96/BX96,'M07'!V95))</f>
        <v/>
      </c>
      <c r="CC96" s="7">
        <f>IFERROR(CB96/CA96,0)</f>
        <v/>
      </c>
      <c r="CD96" s="6">
        <f>-'M07'!S95</f>
        <v/>
      </c>
      <c r="CE96" s="6">
        <f>BY96+CB96-CH96</f>
        <v/>
      </c>
      <c r="CF96" s="7">
        <f>IFERROR(CE96/CD96,0)</f>
        <v/>
      </c>
      <c r="CG96" s="6">
        <f>'M07'!T95</f>
        <v/>
      </c>
      <c r="CH96" s="6">
        <f>'M07'!U95</f>
        <v/>
      </c>
      <c r="CI96" s="7">
        <f>IFERROR(CH96/CG96,0)</f>
        <v/>
      </c>
      <c r="CJ96" s="6">
        <f>'M08'!E95</f>
        <v/>
      </c>
      <c r="CK96" s="6">
        <f>'M08'!F95</f>
        <v/>
      </c>
      <c r="CL96" s="7">
        <f>IFERROR(CK96/CJ96,0)</f>
        <v/>
      </c>
      <c r="CM96" s="6">
        <f>'M08'!M95</f>
        <v/>
      </c>
      <c r="CN96" s="6">
        <f>IF('M08'!AG95&gt;0,'M08'!AG95+MAX(0,CM96-'M08'!H95)*IF(AND(CJ96&lt;&gt;0,CK96&lt;&gt;0),CK96/CJ96,'M08'!V95),CM96*IF(AND(CJ96&lt;&gt;0,CK96&lt;&gt;0),CK96/CJ96,'M08'!V95))</f>
        <v/>
      </c>
      <c r="CO96" s="7">
        <f>IFERROR(CN96/CM96,0)</f>
        <v/>
      </c>
      <c r="CP96" s="6">
        <f>-'M08'!S95</f>
        <v/>
      </c>
      <c r="CQ96" s="6">
        <f>CK96+CN96-CT96</f>
        <v/>
      </c>
      <c r="CR96" s="7">
        <f>IFERROR(CQ96/CP96,0)</f>
        <v/>
      </c>
      <c r="CS96" s="6">
        <f>'M08'!T95</f>
        <v/>
      </c>
      <c r="CT96" s="6">
        <f>'M08'!U95</f>
        <v/>
      </c>
      <c r="CU96" s="7">
        <f>IFERROR(CT96/CS96,0)</f>
        <v/>
      </c>
      <c r="CV96" s="6">
        <f>'M09'!E95</f>
        <v/>
      </c>
      <c r="CW96" s="6">
        <f>'M09'!F95</f>
        <v/>
      </c>
      <c r="CX96" s="7">
        <f>IFERROR(CW96/CV96,0)</f>
        <v/>
      </c>
      <c r="CY96" s="6">
        <f>'M09'!M95</f>
        <v/>
      </c>
      <c r="CZ96" s="6">
        <f>IF('M09'!AG95&gt;0,'M09'!AG95+MAX(0,CY96-'M09'!H95)*IF(AND(CV96&lt;&gt;0,CW96&lt;&gt;0),CW96/CV96,'M09'!V95),CY96*IF(AND(CV96&lt;&gt;0,CW96&lt;&gt;0),CW96/CV96,'M09'!V95))</f>
        <v/>
      </c>
      <c r="DA96" s="7">
        <f>IFERROR(CZ96/CY96,0)</f>
        <v/>
      </c>
      <c r="DB96" s="6">
        <f>-'M09'!S95</f>
        <v/>
      </c>
      <c r="DC96" s="6">
        <f>CW96+CZ96-DF96</f>
        <v/>
      </c>
      <c r="DD96" s="7">
        <f>IFERROR(DC96/DB96,0)</f>
        <v/>
      </c>
      <c r="DE96" s="6">
        <f>'M09'!T95</f>
        <v/>
      </c>
      <c r="DF96" s="6">
        <f>'M09'!U95</f>
        <v/>
      </c>
      <c r="DG96" s="7">
        <f>IFERROR(DF96/DE96,0)</f>
        <v/>
      </c>
      <c r="DH96" s="6">
        <f>SUM(J96,V96,AH96,AT96,BF96,BR96,CD96,CP96,DB96)</f>
        <v/>
      </c>
      <c r="DI96" s="6">
        <f>SUM(K96,W96,AI96,AU96,BG96,BS96,CE96,CQ96,DC96)</f>
        <v/>
      </c>
      <c r="DJ96" s="6">
        <f>DH96/9</f>
        <v/>
      </c>
      <c r="DK96" s="6">
        <f>DI96/9</f>
        <v/>
      </c>
      <c r="DL96" s="7">
        <f>IFERROR(DI96/DH96,0)</f>
        <v/>
      </c>
      <c r="DM96" s="7">
        <f>'M09'!V95</f>
        <v/>
      </c>
      <c r="DN96" s="8">
        <f>IFERROR(DL96/DM96-1,0)</f>
        <v/>
      </c>
      <c r="DO96" s="6">
        <f>'M09'!AD95</f>
        <v/>
      </c>
      <c r="DP96" s="6">
        <f>DJ96-DO96</f>
        <v/>
      </c>
      <c r="DQ96" s="9">
        <f>COUNTIF(J96,"&gt;0")+COUNTIF(V96,"&gt;0")+COUNTIF(AH96,"&gt;0")+COUNTIF(AT96,"&gt;0")+COUNTIF(BF96,"&gt;0")+COUNTIF(BR96,"&gt;0")+COUNTIF(CD96,"&gt;0")+COUNTIF(CP96,"&gt;0")+COUNTIF(DB96,"&gt;0")</f>
        <v/>
      </c>
      <c r="DR96" s="6">
        <f>DE96</f>
        <v/>
      </c>
      <c r="DS96" s="10">
        <f>IFERROR(DR96/DJ96,0)</f>
        <v/>
      </c>
      <c r="DT96" s="6">
        <f>D96+SUM(G96,S96,AE96,AQ96,BC96,BO96,CA96,CM96,CY96)-SUM(J96,V96,AH96,AT96,BF96,BR96,CD96,CP96,DB96)-DE96</f>
        <v/>
      </c>
    </row>
    <row r="97">
      <c r="A97">
        <f>'M01'!C96</f>
        <v/>
      </c>
      <c r="B97">
        <f>'M01'!D96</f>
        <v/>
      </c>
      <c r="C97">
        <f>'M01'!A96</f>
        <v/>
      </c>
      <c r="D97" s="6">
        <f>'M01'!E96</f>
        <v/>
      </c>
      <c r="E97" s="6">
        <f>'M01'!F96</f>
        <v/>
      </c>
      <c r="F97" s="7">
        <f>IFERROR(E97/D97,0)</f>
        <v/>
      </c>
      <c r="G97" s="6">
        <f>'M01'!M96</f>
        <v/>
      </c>
      <c r="H97" s="6">
        <f>IF('M01'!AG96&gt;0,'M01'!AG96+MAX(0,G97-'M01'!H96)*IF(AND(D97&lt;&gt;0,E97&lt;&gt;0),E97/D97,'M01'!V96),G97*IF(AND(D97&lt;&gt;0,E97&lt;&gt;0),E97/D97,'M01'!V96))</f>
        <v/>
      </c>
      <c r="I97" s="7">
        <f>IFERROR(H97/G97,0)</f>
        <v/>
      </c>
      <c r="J97" s="6">
        <f>-'M01'!S96</f>
        <v/>
      </c>
      <c r="K97" s="6">
        <f>E97+H97-N97</f>
        <v/>
      </c>
      <c r="L97" s="7">
        <f>IFERROR(K97/J97,0)</f>
        <v/>
      </c>
      <c r="M97" s="6">
        <f>'M01'!T96</f>
        <v/>
      </c>
      <c r="N97" s="6">
        <f>'M01'!U96</f>
        <v/>
      </c>
      <c r="O97" s="7">
        <f>IFERROR(N97/M97,0)</f>
        <v/>
      </c>
      <c r="P97" s="6">
        <f>'M02'!E96</f>
        <v/>
      </c>
      <c r="Q97" s="6">
        <f>'M02'!F96</f>
        <v/>
      </c>
      <c r="R97" s="7">
        <f>IFERROR(Q97/P97,0)</f>
        <v/>
      </c>
      <c r="S97" s="6">
        <f>'M02'!M96</f>
        <v/>
      </c>
      <c r="T97" s="6">
        <f>IF('M02'!AG96&gt;0,'M02'!AG96+MAX(0,S97-'M02'!H96)*IF(AND(P97&lt;&gt;0,Q97&lt;&gt;0),Q97/P97,'M02'!V96),S97*IF(AND(P97&lt;&gt;0,Q97&lt;&gt;0),Q97/P97,'M02'!V96))</f>
        <v/>
      </c>
      <c r="U97" s="7">
        <f>IFERROR(T97/S97,0)</f>
        <v/>
      </c>
      <c r="V97" s="6">
        <f>-'M02'!S96</f>
        <v/>
      </c>
      <c r="W97" s="6">
        <f>Q97+T97-Z97</f>
        <v/>
      </c>
      <c r="X97" s="7">
        <f>IFERROR(W97/V97,0)</f>
        <v/>
      </c>
      <c r="Y97" s="6">
        <f>'M02'!T96</f>
        <v/>
      </c>
      <c r="Z97" s="6">
        <f>'M02'!U96</f>
        <v/>
      </c>
      <c r="AA97" s="7">
        <f>IFERROR(Z97/Y97,0)</f>
        <v/>
      </c>
      <c r="AB97" s="6">
        <f>'M03'!E96</f>
        <v/>
      </c>
      <c r="AC97" s="6">
        <f>'M03'!F96</f>
        <v/>
      </c>
      <c r="AD97" s="7">
        <f>IFERROR(AC97/AB97,0)</f>
        <v/>
      </c>
      <c r="AE97" s="6">
        <f>'M03'!M96</f>
        <v/>
      </c>
      <c r="AF97" s="6">
        <f>IF('M03'!AG96&gt;0,'M03'!AG96+MAX(0,AE97-'M03'!H96)*IF(AND(AB97&lt;&gt;0,AC97&lt;&gt;0),AC97/AB97,'M03'!V96),AE97*IF(AND(AB97&lt;&gt;0,AC97&lt;&gt;0),AC97/AB97,'M03'!V96))</f>
        <v/>
      </c>
      <c r="AG97" s="7">
        <f>IFERROR(AF97/AE97,0)</f>
        <v/>
      </c>
      <c r="AH97" s="6">
        <f>-'M03'!S96</f>
        <v/>
      </c>
      <c r="AI97" s="6">
        <f>AC97+AF97-AL97</f>
        <v/>
      </c>
      <c r="AJ97" s="7">
        <f>IFERROR(AI97/AH97,0)</f>
        <v/>
      </c>
      <c r="AK97" s="6">
        <f>'M03'!T96</f>
        <v/>
      </c>
      <c r="AL97" s="6">
        <f>'M03'!U96</f>
        <v/>
      </c>
      <c r="AM97" s="7">
        <f>IFERROR(AL97/AK97,0)</f>
        <v/>
      </c>
      <c r="AN97" s="6">
        <f>'M04'!E96</f>
        <v/>
      </c>
      <c r="AO97" s="6">
        <f>'M04'!F96</f>
        <v/>
      </c>
      <c r="AP97" s="7">
        <f>IFERROR(AO97/AN97,0)</f>
        <v/>
      </c>
      <c r="AQ97" s="6">
        <f>'M04'!M96</f>
        <v/>
      </c>
      <c r="AR97" s="6">
        <f>IF('M04'!AG96&gt;0,'M04'!AG96+MAX(0,AQ97-'M04'!H96)*IF(AND(AN97&lt;&gt;0,AO97&lt;&gt;0),AO97/AN97,'M04'!V96),AQ97*IF(AND(AN97&lt;&gt;0,AO97&lt;&gt;0),AO97/AN97,'M04'!V96))</f>
        <v/>
      </c>
      <c r="AS97" s="7">
        <f>IFERROR(AR97/AQ97,0)</f>
        <v/>
      </c>
      <c r="AT97" s="6">
        <f>-'M04'!S96</f>
        <v/>
      </c>
      <c r="AU97" s="6">
        <f>AO97+AR97-AX97</f>
        <v/>
      </c>
      <c r="AV97" s="7">
        <f>IFERROR(AU97/AT97,0)</f>
        <v/>
      </c>
      <c r="AW97" s="6">
        <f>'M04'!T96</f>
        <v/>
      </c>
      <c r="AX97" s="6">
        <f>'M04'!U96</f>
        <v/>
      </c>
      <c r="AY97" s="7">
        <f>IFERROR(AX97/AW97,0)</f>
        <v/>
      </c>
      <c r="AZ97" s="6">
        <f>'M05'!E96</f>
        <v/>
      </c>
      <c r="BA97" s="6">
        <f>'M05'!F96</f>
        <v/>
      </c>
      <c r="BB97" s="7">
        <f>IFERROR(BA97/AZ97,0)</f>
        <v/>
      </c>
      <c r="BC97" s="6">
        <f>'M05'!M96</f>
        <v/>
      </c>
      <c r="BD97" s="6">
        <f>IF('M05'!AG96&gt;0,'M05'!AG96+MAX(0,BC97-'M05'!H96)*IF(AND(AZ97&lt;&gt;0,BA97&lt;&gt;0),BA97/AZ97,'M05'!V96),BC97*IF(AND(AZ97&lt;&gt;0,BA97&lt;&gt;0),BA97/AZ97,'M05'!V96))</f>
        <v/>
      </c>
      <c r="BE97" s="7">
        <f>IFERROR(BD97/BC97,0)</f>
        <v/>
      </c>
      <c r="BF97" s="6">
        <f>-'M05'!S96</f>
        <v/>
      </c>
      <c r="BG97" s="6">
        <f>BA97+BD97-BJ97</f>
        <v/>
      </c>
      <c r="BH97" s="7">
        <f>IFERROR(BG97/BF97,0)</f>
        <v/>
      </c>
      <c r="BI97" s="6">
        <f>'M05'!T96</f>
        <v/>
      </c>
      <c r="BJ97" s="6">
        <f>'M05'!U96</f>
        <v/>
      </c>
      <c r="BK97" s="7">
        <f>IFERROR(BJ97/BI97,0)</f>
        <v/>
      </c>
      <c r="BL97" s="6">
        <f>'M06'!E96</f>
        <v/>
      </c>
      <c r="BM97" s="6">
        <f>'M06'!F96</f>
        <v/>
      </c>
      <c r="BN97" s="7">
        <f>IFERROR(BM97/BL97,0)</f>
        <v/>
      </c>
      <c r="BO97" s="6">
        <f>'M06'!M96</f>
        <v/>
      </c>
      <c r="BP97" s="6">
        <f>IF('M06'!AG96&gt;0,'M06'!AG96+MAX(0,BO97-'M06'!H96)*IF(AND(BL97&lt;&gt;0,BM97&lt;&gt;0),BM97/BL97,'M06'!V96),BO97*IF(AND(BL97&lt;&gt;0,BM97&lt;&gt;0),BM97/BL97,'M06'!V96))</f>
        <v/>
      </c>
      <c r="BQ97" s="7">
        <f>IFERROR(BP97/BO97,0)</f>
        <v/>
      </c>
      <c r="BR97" s="6">
        <f>-'M06'!S96</f>
        <v/>
      </c>
      <c r="BS97" s="6">
        <f>BM97+BP97-BV97</f>
        <v/>
      </c>
      <c r="BT97" s="7">
        <f>IFERROR(BS97/BR97,0)</f>
        <v/>
      </c>
      <c r="BU97" s="6">
        <f>'M06'!T96</f>
        <v/>
      </c>
      <c r="BV97" s="6">
        <f>'M06'!U96</f>
        <v/>
      </c>
      <c r="BW97" s="7">
        <f>IFERROR(BV97/BU97,0)</f>
        <v/>
      </c>
      <c r="BX97" s="6">
        <f>'M07'!E96</f>
        <v/>
      </c>
      <c r="BY97" s="6">
        <f>'M07'!F96</f>
        <v/>
      </c>
      <c r="BZ97" s="7">
        <f>IFERROR(BY97/BX97,0)</f>
        <v/>
      </c>
      <c r="CA97" s="6">
        <f>'M07'!M96</f>
        <v/>
      </c>
      <c r="CB97" s="6">
        <f>IF('M07'!AG96&gt;0,'M07'!AG96+MAX(0,CA97-'M07'!H96)*IF(AND(BX97&lt;&gt;0,BY97&lt;&gt;0),BY97/BX97,'M07'!V96),CA97*IF(AND(BX97&lt;&gt;0,BY97&lt;&gt;0),BY97/BX97,'M07'!V96))</f>
        <v/>
      </c>
      <c r="CC97" s="7">
        <f>IFERROR(CB97/CA97,0)</f>
        <v/>
      </c>
      <c r="CD97" s="6">
        <f>-'M07'!S96</f>
        <v/>
      </c>
      <c r="CE97" s="6">
        <f>BY97+CB97-CH97</f>
        <v/>
      </c>
      <c r="CF97" s="7">
        <f>IFERROR(CE97/CD97,0)</f>
        <v/>
      </c>
      <c r="CG97" s="6">
        <f>'M07'!T96</f>
        <v/>
      </c>
      <c r="CH97" s="6">
        <f>'M07'!U96</f>
        <v/>
      </c>
      <c r="CI97" s="7">
        <f>IFERROR(CH97/CG97,0)</f>
        <v/>
      </c>
      <c r="CJ97" s="6">
        <f>'M08'!E96</f>
        <v/>
      </c>
      <c r="CK97" s="6">
        <f>'M08'!F96</f>
        <v/>
      </c>
      <c r="CL97" s="7">
        <f>IFERROR(CK97/CJ97,0)</f>
        <v/>
      </c>
      <c r="CM97" s="6">
        <f>'M08'!M96</f>
        <v/>
      </c>
      <c r="CN97" s="6">
        <f>IF('M08'!AG96&gt;0,'M08'!AG96+MAX(0,CM97-'M08'!H96)*IF(AND(CJ97&lt;&gt;0,CK97&lt;&gt;0),CK97/CJ97,'M08'!V96),CM97*IF(AND(CJ97&lt;&gt;0,CK97&lt;&gt;0),CK97/CJ97,'M08'!V96))</f>
        <v/>
      </c>
      <c r="CO97" s="7">
        <f>IFERROR(CN97/CM97,0)</f>
        <v/>
      </c>
      <c r="CP97" s="6">
        <f>-'M08'!S96</f>
        <v/>
      </c>
      <c r="CQ97" s="6">
        <f>CK97+CN97-CT97</f>
        <v/>
      </c>
      <c r="CR97" s="7">
        <f>IFERROR(CQ97/CP97,0)</f>
        <v/>
      </c>
      <c r="CS97" s="6">
        <f>'M08'!T96</f>
        <v/>
      </c>
      <c r="CT97" s="6">
        <f>'M08'!U96</f>
        <v/>
      </c>
      <c r="CU97" s="7">
        <f>IFERROR(CT97/CS97,0)</f>
        <v/>
      </c>
      <c r="CV97" s="6">
        <f>'M09'!E96</f>
        <v/>
      </c>
      <c r="CW97" s="6">
        <f>'M09'!F96</f>
        <v/>
      </c>
      <c r="CX97" s="7">
        <f>IFERROR(CW97/CV97,0)</f>
        <v/>
      </c>
      <c r="CY97" s="6">
        <f>'M09'!M96</f>
        <v/>
      </c>
      <c r="CZ97" s="6">
        <f>IF('M09'!AG96&gt;0,'M09'!AG96+MAX(0,CY97-'M09'!H96)*IF(AND(CV97&lt;&gt;0,CW97&lt;&gt;0),CW97/CV97,'M09'!V96),CY97*IF(AND(CV97&lt;&gt;0,CW97&lt;&gt;0),CW97/CV97,'M09'!V96))</f>
        <v/>
      </c>
      <c r="DA97" s="7">
        <f>IFERROR(CZ97/CY97,0)</f>
        <v/>
      </c>
      <c r="DB97" s="6">
        <f>-'M09'!S96</f>
        <v/>
      </c>
      <c r="DC97" s="6">
        <f>CW97+CZ97-DF97</f>
        <v/>
      </c>
      <c r="DD97" s="7">
        <f>IFERROR(DC97/DB97,0)</f>
        <v/>
      </c>
      <c r="DE97" s="6">
        <f>'M09'!T96</f>
        <v/>
      </c>
      <c r="DF97" s="6">
        <f>'M09'!U96</f>
        <v/>
      </c>
      <c r="DG97" s="7">
        <f>IFERROR(DF97/DE97,0)</f>
        <v/>
      </c>
      <c r="DH97" s="6">
        <f>SUM(J97,V97,AH97,AT97,BF97,BR97,CD97,CP97,DB97)</f>
        <v/>
      </c>
      <c r="DI97" s="6">
        <f>SUM(K97,W97,AI97,AU97,BG97,BS97,CE97,CQ97,DC97)</f>
        <v/>
      </c>
      <c r="DJ97" s="6">
        <f>DH97/9</f>
        <v/>
      </c>
      <c r="DK97" s="6">
        <f>DI97/9</f>
        <v/>
      </c>
      <c r="DL97" s="7">
        <f>IFERROR(DI97/DH97,0)</f>
        <v/>
      </c>
      <c r="DM97" s="7">
        <f>'M09'!V96</f>
        <v/>
      </c>
      <c r="DN97" s="8">
        <f>IFERROR(DL97/DM97-1,0)</f>
        <v/>
      </c>
      <c r="DO97" s="6">
        <f>'M09'!AD96</f>
        <v/>
      </c>
      <c r="DP97" s="6">
        <f>DJ97-DO97</f>
        <v/>
      </c>
      <c r="DQ97" s="9">
        <f>COUNTIF(J97,"&gt;0")+COUNTIF(V97,"&gt;0")+COUNTIF(AH97,"&gt;0")+COUNTIF(AT97,"&gt;0")+COUNTIF(BF97,"&gt;0")+COUNTIF(BR97,"&gt;0")+COUNTIF(CD97,"&gt;0")+COUNTIF(CP97,"&gt;0")+COUNTIF(DB97,"&gt;0")</f>
        <v/>
      </c>
      <c r="DR97" s="6">
        <f>DE97</f>
        <v/>
      </c>
      <c r="DS97" s="10">
        <f>IFERROR(DR97/DJ97,0)</f>
        <v/>
      </c>
      <c r="DT97" s="6">
        <f>D97+SUM(G97,S97,AE97,AQ97,BC97,BO97,CA97,CM97,CY97)-SUM(J97,V97,AH97,AT97,BF97,BR97,CD97,CP97,DB97)-DE97</f>
        <v/>
      </c>
    </row>
    <row r="98">
      <c r="A98">
        <f>'M01'!C97</f>
        <v/>
      </c>
      <c r="B98">
        <f>'M01'!D97</f>
        <v/>
      </c>
      <c r="C98">
        <f>'M01'!A97</f>
        <v/>
      </c>
      <c r="D98" s="6">
        <f>'M01'!E97</f>
        <v/>
      </c>
      <c r="E98" s="6">
        <f>'M01'!F97</f>
        <v/>
      </c>
      <c r="F98" s="7">
        <f>IFERROR(E98/D98,0)</f>
        <v/>
      </c>
      <c r="G98" s="6">
        <f>'M01'!M97</f>
        <v/>
      </c>
      <c r="H98" s="6">
        <f>IF('M01'!AG97&gt;0,'M01'!AG97+MAX(0,G98-'M01'!H97)*IF(AND(D98&lt;&gt;0,E98&lt;&gt;0),E98/D98,'M01'!V97),G98*IF(AND(D98&lt;&gt;0,E98&lt;&gt;0),E98/D98,'M01'!V97))</f>
        <v/>
      </c>
      <c r="I98" s="7">
        <f>IFERROR(H98/G98,0)</f>
        <v/>
      </c>
      <c r="J98" s="6">
        <f>-'M01'!S97</f>
        <v/>
      </c>
      <c r="K98" s="6">
        <f>E98+H98-N98</f>
        <v/>
      </c>
      <c r="L98" s="7">
        <f>IFERROR(K98/J98,0)</f>
        <v/>
      </c>
      <c r="M98" s="6">
        <f>'M01'!T97</f>
        <v/>
      </c>
      <c r="N98" s="6">
        <f>'M01'!U97</f>
        <v/>
      </c>
      <c r="O98" s="7">
        <f>IFERROR(N98/M98,0)</f>
        <v/>
      </c>
      <c r="P98" s="6">
        <f>'M02'!E97</f>
        <v/>
      </c>
      <c r="Q98" s="6">
        <f>'M02'!F97</f>
        <v/>
      </c>
      <c r="R98" s="7">
        <f>IFERROR(Q98/P98,0)</f>
        <v/>
      </c>
      <c r="S98" s="6">
        <f>'M02'!M97</f>
        <v/>
      </c>
      <c r="T98" s="6">
        <f>IF('M02'!AG97&gt;0,'M02'!AG97+MAX(0,S98-'M02'!H97)*IF(AND(P98&lt;&gt;0,Q98&lt;&gt;0),Q98/P98,'M02'!V97),S98*IF(AND(P98&lt;&gt;0,Q98&lt;&gt;0),Q98/P98,'M02'!V97))</f>
        <v/>
      </c>
      <c r="U98" s="7">
        <f>IFERROR(T98/S98,0)</f>
        <v/>
      </c>
      <c r="V98" s="6">
        <f>-'M02'!S97</f>
        <v/>
      </c>
      <c r="W98" s="6">
        <f>Q98+T98-Z98</f>
        <v/>
      </c>
      <c r="X98" s="7">
        <f>IFERROR(W98/V98,0)</f>
        <v/>
      </c>
      <c r="Y98" s="6">
        <f>'M02'!T97</f>
        <v/>
      </c>
      <c r="Z98" s="6">
        <f>'M02'!U97</f>
        <v/>
      </c>
      <c r="AA98" s="7">
        <f>IFERROR(Z98/Y98,0)</f>
        <v/>
      </c>
      <c r="AB98" s="6">
        <f>'M03'!E97</f>
        <v/>
      </c>
      <c r="AC98" s="6">
        <f>'M03'!F97</f>
        <v/>
      </c>
      <c r="AD98" s="7">
        <f>IFERROR(AC98/AB98,0)</f>
        <v/>
      </c>
      <c r="AE98" s="6">
        <f>'M03'!M97</f>
        <v/>
      </c>
      <c r="AF98" s="6">
        <f>IF('M03'!AG97&gt;0,'M03'!AG97+MAX(0,AE98-'M03'!H97)*IF(AND(AB98&lt;&gt;0,AC98&lt;&gt;0),AC98/AB98,'M03'!V97),AE98*IF(AND(AB98&lt;&gt;0,AC98&lt;&gt;0),AC98/AB98,'M03'!V97))</f>
        <v/>
      </c>
      <c r="AG98" s="7">
        <f>IFERROR(AF98/AE98,0)</f>
        <v/>
      </c>
      <c r="AH98" s="6">
        <f>-'M03'!S97</f>
        <v/>
      </c>
      <c r="AI98" s="6">
        <f>AC98+AF98-AL98</f>
        <v/>
      </c>
      <c r="AJ98" s="7">
        <f>IFERROR(AI98/AH98,0)</f>
        <v/>
      </c>
      <c r="AK98" s="6">
        <f>'M03'!T97</f>
        <v/>
      </c>
      <c r="AL98" s="6">
        <f>'M03'!U97</f>
        <v/>
      </c>
      <c r="AM98" s="7">
        <f>IFERROR(AL98/AK98,0)</f>
        <v/>
      </c>
      <c r="AN98" s="6">
        <f>'M04'!E97</f>
        <v/>
      </c>
      <c r="AO98" s="6">
        <f>'M04'!F97</f>
        <v/>
      </c>
      <c r="AP98" s="7">
        <f>IFERROR(AO98/AN98,0)</f>
        <v/>
      </c>
      <c r="AQ98" s="6">
        <f>'M04'!M97</f>
        <v/>
      </c>
      <c r="AR98" s="6">
        <f>IF('M04'!AG97&gt;0,'M04'!AG97+MAX(0,AQ98-'M04'!H97)*IF(AND(AN98&lt;&gt;0,AO98&lt;&gt;0),AO98/AN98,'M04'!V97),AQ98*IF(AND(AN98&lt;&gt;0,AO98&lt;&gt;0),AO98/AN98,'M04'!V97))</f>
        <v/>
      </c>
      <c r="AS98" s="7">
        <f>IFERROR(AR98/AQ98,0)</f>
        <v/>
      </c>
      <c r="AT98" s="6">
        <f>-'M04'!S97</f>
        <v/>
      </c>
      <c r="AU98" s="6">
        <f>AO98+AR98-AX98</f>
        <v/>
      </c>
      <c r="AV98" s="7">
        <f>IFERROR(AU98/AT98,0)</f>
        <v/>
      </c>
      <c r="AW98" s="6">
        <f>'M04'!T97</f>
        <v/>
      </c>
      <c r="AX98" s="6">
        <f>'M04'!U97</f>
        <v/>
      </c>
      <c r="AY98" s="7">
        <f>IFERROR(AX98/AW98,0)</f>
        <v/>
      </c>
      <c r="AZ98" s="6">
        <f>'M05'!E97</f>
        <v/>
      </c>
      <c r="BA98" s="6">
        <f>'M05'!F97</f>
        <v/>
      </c>
      <c r="BB98" s="7">
        <f>IFERROR(BA98/AZ98,0)</f>
        <v/>
      </c>
      <c r="BC98" s="6">
        <f>'M05'!M97</f>
        <v/>
      </c>
      <c r="BD98" s="6">
        <f>IF('M05'!AG97&gt;0,'M05'!AG97+MAX(0,BC98-'M05'!H97)*IF(AND(AZ98&lt;&gt;0,BA98&lt;&gt;0),BA98/AZ98,'M05'!V97),BC98*IF(AND(AZ98&lt;&gt;0,BA98&lt;&gt;0),BA98/AZ98,'M05'!V97))</f>
        <v/>
      </c>
      <c r="BE98" s="7">
        <f>IFERROR(BD98/BC98,0)</f>
        <v/>
      </c>
      <c r="BF98" s="6">
        <f>-'M05'!S97</f>
        <v/>
      </c>
      <c r="BG98" s="6">
        <f>BA98+BD98-BJ98</f>
        <v/>
      </c>
      <c r="BH98" s="7">
        <f>IFERROR(BG98/BF98,0)</f>
        <v/>
      </c>
      <c r="BI98" s="6">
        <f>'M05'!T97</f>
        <v/>
      </c>
      <c r="BJ98" s="6">
        <f>'M05'!U97</f>
        <v/>
      </c>
      <c r="BK98" s="7">
        <f>IFERROR(BJ98/BI98,0)</f>
        <v/>
      </c>
      <c r="BL98" s="6">
        <f>'M06'!E97</f>
        <v/>
      </c>
      <c r="BM98" s="6">
        <f>'M06'!F97</f>
        <v/>
      </c>
      <c r="BN98" s="7">
        <f>IFERROR(BM98/BL98,0)</f>
        <v/>
      </c>
      <c r="BO98" s="6">
        <f>'M06'!M97</f>
        <v/>
      </c>
      <c r="BP98" s="6">
        <f>IF('M06'!AG97&gt;0,'M06'!AG97+MAX(0,BO98-'M06'!H97)*IF(AND(BL98&lt;&gt;0,BM98&lt;&gt;0),BM98/BL98,'M06'!V97),BO98*IF(AND(BL98&lt;&gt;0,BM98&lt;&gt;0),BM98/BL98,'M06'!V97))</f>
        <v/>
      </c>
      <c r="BQ98" s="7">
        <f>IFERROR(BP98/BO98,0)</f>
        <v/>
      </c>
      <c r="BR98" s="6">
        <f>-'M06'!S97</f>
        <v/>
      </c>
      <c r="BS98" s="6">
        <f>BM98+BP98-BV98</f>
        <v/>
      </c>
      <c r="BT98" s="7">
        <f>IFERROR(BS98/BR98,0)</f>
        <v/>
      </c>
      <c r="BU98" s="6">
        <f>'M06'!T97</f>
        <v/>
      </c>
      <c r="BV98" s="6">
        <f>'M06'!U97</f>
        <v/>
      </c>
      <c r="BW98" s="7">
        <f>IFERROR(BV98/BU98,0)</f>
        <v/>
      </c>
      <c r="BX98" s="6">
        <f>'M07'!E97</f>
        <v/>
      </c>
      <c r="BY98" s="6">
        <f>'M07'!F97</f>
        <v/>
      </c>
      <c r="BZ98" s="7">
        <f>IFERROR(BY98/BX98,0)</f>
        <v/>
      </c>
      <c r="CA98" s="6">
        <f>'M07'!M97</f>
        <v/>
      </c>
      <c r="CB98" s="6">
        <f>IF('M07'!AG97&gt;0,'M07'!AG97+MAX(0,CA98-'M07'!H97)*IF(AND(BX98&lt;&gt;0,BY98&lt;&gt;0),BY98/BX98,'M07'!V97),CA98*IF(AND(BX98&lt;&gt;0,BY98&lt;&gt;0),BY98/BX98,'M07'!V97))</f>
        <v/>
      </c>
      <c r="CC98" s="7">
        <f>IFERROR(CB98/CA98,0)</f>
        <v/>
      </c>
      <c r="CD98" s="6">
        <f>-'M07'!S97</f>
        <v/>
      </c>
      <c r="CE98" s="6">
        <f>BY98+CB98-CH98</f>
        <v/>
      </c>
      <c r="CF98" s="7">
        <f>IFERROR(CE98/CD98,0)</f>
        <v/>
      </c>
      <c r="CG98" s="6">
        <f>'M07'!T97</f>
        <v/>
      </c>
      <c r="CH98" s="6">
        <f>'M07'!U97</f>
        <v/>
      </c>
      <c r="CI98" s="7">
        <f>IFERROR(CH98/CG98,0)</f>
        <v/>
      </c>
      <c r="CJ98" s="6">
        <f>'M08'!E97</f>
        <v/>
      </c>
      <c r="CK98" s="6">
        <f>'M08'!F97</f>
        <v/>
      </c>
      <c r="CL98" s="7">
        <f>IFERROR(CK98/CJ98,0)</f>
        <v/>
      </c>
      <c r="CM98" s="6">
        <f>'M08'!M97</f>
        <v/>
      </c>
      <c r="CN98" s="6">
        <f>IF('M08'!AG97&gt;0,'M08'!AG97+MAX(0,CM98-'M08'!H97)*IF(AND(CJ98&lt;&gt;0,CK98&lt;&gt;0),CK98/CJ98,'M08'!V97),CM98*IF(AND(CJ98&lt;&gt;0,CK98&lt;&gt;0),CK98/CJ98,'M08'!V97))</f>
        <v/>
      </c>
      <c r="CO98" s="7">
        <f>IFERROR(CN98/CM98,0)</f>
        <v/>
      </c>
      <c r="CP98" s="6">
        <f>-'M08'!S97</f>
        <v/>
      </c>
      <c r="CQ98" s="6">
        <f>CK98+CN98-CT98</f>
        <v/>
      </c>
      <c r="CR98" s="7">
        <f>IFERROR(CQ98/CP98,0)</f>
        <v/>
      </c>
      <c r="CS98" s="6">
        <f>'M08'!T97</f>
        <v/>
      </c>
      <c r="CT98" s="6">
        <f>'M08'!U97</f>
        <v/>
      </c>
      <c r="CU98" s="7">
        <f>IFERROR(CT98/CS98,0)</f>
        <v/>
      </c>
      <c r="CV98" s="6">
        <f>'M09'!E97</f>
        <v/>
      </c>
      <c r="CW98" s="6">
        <f>'M09'!F97</f>
        <v/>
      </c>
      <c r="CX98" s="7">
        <f>IFERROR(CW98/CV98,0)</f>
        <v/>
      </c>
      <c r="CY98" s="6">
        <f>'M09'!M97</f>
        <v/>
      </c>
      <c r="CZ98" s="6">
        <f>IF('M09'!AG97&gt;0,'M09'!AG97+MAX(0,CY98-'M09'!H97)*IF(AND(CV98&lt;&gt;0,CW98&lt;&gt;0),CW98/CV98,'M09'!V97),CY98*IF(AND(CV98&lt;&gt;0,CW98&lt;&gt;0),CW98/CV98,'M09'!V97))</f>
        <v/>
      </c>
      <c r="DA98" s="7">
        <f>IFERROR(CZ98/CY98,0)</f>
        <v/>
      </c>
      <c r="DB98" s="6">
        <f>-'M09'!S97</f>
        <v/>
      </c>
      <c r="DC98" s="6">
        <f>CW98+CZ98-DF98</f>
        <v/>
      </c>
      <c r="DD98" s="7">
        <f>IFERROR(DC98/DB98,0)</f>
        <v/>
      </c>
      <c r="DE98" s="6">
        <f>'M09'!T97</f>
        <v/>
      </c>
      <c r="DF98" s="6">
        <f>'M09'!U97</f>
        <v/>
      </c>
      <c r="DG98" s="7">
        <f>IFERROR(DF98/DE98,0)</f>
        <v/>
      </c>
      <c r="DH98" s="6">
        <f>SUM(J98,V98,AH98,AT98,BF98,BR98,CD98,CP98,DB98)</f>
        <v/>
      </c>
      <c r="DI98" s="6">
        <f>SUM(K98,W98,AI98,AU98,BG98,BS98,CE98,CQ98,DC98)</f>
        <v/>
      </c>
      <c r="DJ98" s="6">
        <f>DH98/9</f>
        <v/>
      </c>
      <c r="DK98" s="6">
        <f>DI98/9</f>
        <v/>
      </c>
      <c r="DL98" s="7">
        <f>IFERROR(DI98/DH98,0)</f>
        <v/>
      </c>
      <c r="DM98" s="7">
        <f>'M09'!V97</f>
        <v/>
      </c>
      <c r="DN98" s="8">
        <f>IFERROR(DL98/DM98-1,0)</f>
        <v/>
      </c>
      <c r="DO98" s="6">
        <f>'M09'!AD97</f>
        <v/>
      </c>
      <c r="DP98" s="6">
        <f>DJ98-DO98</f>
        <v/>
      </c>
      <c r="DQ98" s="9">
        <f>COUNTIF(J98,"&gt;0")+COUNTIF(V98,"&gt;0")+COUNTIF(AH98,"&gt;0")+COUNTIF(AT98,"&gt;0")+COUNTIF(BF98,"&gt;0")+COUNTIF(BR98,"&gt;0")+COUNTIF(CD98,"&gt;0")+COUNTIF(CP98,"&gt;0")+COUNTIF(DB98,"&gt;0")</f>
        <v/>
      </c>
      <c r="DR98" s="6">
        <f>DE98</f>
        <v/>
      </c>
      <c r="DS98" s="10">
        <f>IFERROR(DR98/DJ98,0)</f>
        <v/>
      </c>
      <c r="DT98" s="6">
        <f>D98+SUM(G98,S98,AE98,AQ98,BC98,BO98,CA98,CM98,CY98)-SUM(J98,V98,AH98,AT98,BF98,BR98,CD98,CP98,DB98)-DE98</f>
        <v/>
      </c>
    </row>
    <row r="99">
      <c r="A99">
        <f>'M01'!C98</f>
        <v/>
      </c>
      <c r="B99">
        <f>'M01'!D98</f>
        <v/>
      </c>
      <c r="C99">
        <f>'M01'!A98</f>
        <v/>
      </c>
      <c r="D99" s="6">
        <f>'M01'!E98</f>
        <v/>
      </c>
      <c r="E99" s="6">
        <f>'M01'!F98</f>
        <v/>
      </c>
      <c r="F99" s="7">
        <f>IFERROR(E99/D99,0)</f>
        <v/>
      </c>
      <c r="G99" s="6">
        <f>'M01'!M98</f>
        <v/>
      </c>
      <c r="H99" s="6">
        <f>IF('M01'!AG98&gt;0,'M01'!AG98+MAX(0,G99-'M01'!H98)*IF(AND(D99&lt;&gt;0,E99&lt;&gt;0),E99/D99,'M01'!V98),G99*IF(AND(D99&lt;&gt;0,E99&lt;&gt;0),E99/D99,'M01'!V98))</f>
        <v/>
      </c>
      <c r="I99" s="7">
        <f>IFERROR(H99/G99,0)</f>
        <v/>
      </c>
      <c r="J99" s="6">
        <f>-'M01'!S98</f>
        <v/>
      </c>
      <c r="K99" s="6">
        <f>E99+H99-N99</f>
        <v/>
      </c>
      <c r="L99" s="7">
        <f>IFERROR(K99/J99,0)</f>
        <v/>
      </c>
      <c r="M99" s="6">
        <f>'M01'!T98</f>
        <v/>
      </c>
      <c r="N99" s="6">
        <f>'M01'!U98</f>
        <v/>
      </c>
      <c r="O99" s="7">
        <f>IFERROR(N99/M99,0)</f>
        <v/>
      </c>
      <c r="P99" s="6">
        <f>'M02'!E98</f>
        <v/>
      </c>
      <c r="Q99" s="6">
        <f>'M02'!F98</f>
        <v/>
      </c>
      <c r="R99" s="7">
        <f>IFERROR(Q99/P99,0)</f>
        <v/>
      </c>
      <c r="S99" s="6">
        <f>'M02'!M98</f>
        <v/>
      </c>
      <c r="T99" s="6">
        <f>IF('M02'!AG98&gt;0,'M02'!AG98+MAX(0,S99-'M02'!H98)*IF(AND(P99&lt;&gt;0,Q99&lt;&gt;0),Q99/P99,'M02'!V98),S99*IF(AND(P99&lt;&gt;0,Q99&lt;&gt;0),Q99/P99,'M02'!V98))</f>
        <v/>
      </c>
      <c r="U99" s="7">
        <f>IFERROR(T99/S99,0)</f>
        <v/>
      </c>
      <c r="V99" s="6">
        <f>-'M02'!S98</f>
        <v/>
      </c>
      <c r="W99" s="6">
        <f>Q99+T99-Z99</f>
        <v/>
      </c>
      <c r="X99" s="7">
        <f>IFERROR(W99/V99,0)</f>
        <v/>
      </c>
      <c r="Y99" s="6">
        <f>'M02'!T98</f>
        <v/>
      </c>
      <c r="Z99" s="6">
        <f>'M02'!U98</f>
        <v/>
      </c>
      <c r="AA99" s="7">
        <f>IFERROR(Z99/Y99,0)</f>
        <v/>
      </c>
      <c r="AB99" s="6">
        <f>'M03'!E98</f>
        <v/>
      </c>
      <c r="AC99" s="6">
        <f>'M03'!F98</f>
        <v/>
      </c>
      <c r="AD99" s="7">
        <f>IFERROR(AC99/AB99,0)</f>
        <v/>
      </c>
      <c r="AE99" s="6">
        <f>'M03'!M98</f>
        <v/>
      </c>
      <c r="AF99" s="6">
        <f>IF('M03'!AG98&gt;0,'M03'!AG98+MAX(0,AE99-'M03'!H98)*IF(AND(AB99&lt;&gt;0,AC99&lt;&gt;0),AC99/AB99,'M03'!V98),AE99*IF(AND(AB99&lt;&gt;0,AC99&lt;&gt;0),AC99/AB99,'M03'!V98))</f>
        <v/>
      </c>
      <c r="AG99" s="7">
        <f>IFERROR(AF99/AE99,0)</f>
        <v/>
      </c>
      <c r="AH99" s="6">
        <f>-'M03'!S98</f>
        <v/>
      </c>
      <c r="AI99" s="6">
        <f>AC99+AF99-AL99</f>
        <v/>
      </c>
      <c r="AJ99" s="7">
        <f>IFERROR(AI99/AH99,0)</f>
        <v/>
      </c>
      <c r="AK99" s="6">
        <f>'M03'!T98</f>
        <v/>
      </c>
      <c r="AL99" s="6">
        <f>'M03'!U98</f>
        <v/>
      </c>
      <c r="AM99" s="7">
        <f>IFERROR(AL99/AK99,0)</f>
        <v/>
      </c>
      <c r="AN99" s="6">
        <f>'M04'!E98</f>
        <v/>
      </c>
      <c r="AO99" s="6">
        <f>'M04'!F98</f>
        <v/>
      </c>
      <c r="AP99" s="7">
        <f>IFERROR(AO99/AN99,0)</f>
        <v/>
      </c>
      <c r="AQ99" s="6">
        <f>'M04'!M98</f>
        <v/>
      </c>
      <c r="AR99" s="6">
        <f>IF('M04'!AG98&gt;0,'M04'!AG98+MAX(0,AQ99-'M04'!H98)*IF(AND(AN99&lt;&gt;0,AO99&lt;&gt;0),AO99/AN99,'M04'!V98),AQ99*IF(AND(AN99&lt;&gt;0,AO99&lt;&gt;0),AO99/AN99,'M04'!V98))</f>
        <v/>
      </c>
      <c r="AS99" s="7">
        <f>IFERROR(AR99/AQ99,0)</f>
        <v/>
      </c>
      <c r="AT99" s="6">
        <f>-'M04'!S98</f>
        <v/>
      </c>
      <c r="AU99" s="6">
        <f>AO99+AR99-AX99</f>
        <v/>
      </c>
      <c r="AV99" s="7">
        <f>IFERROR(AU99/AT99,0)</f>
        <v/>
      </c>
      <c r="AW99" s="6">
        <f>'M04'!T98</f>
        <v/>
      </c>
      <c r="AX99" s="6">
        <f>'M04'!U98</f>
        <v/>
      </c>
      <c r="AY99" s="7">
        <f>IFERROR(AX99/AW99,0)</f>
        <v/>
      </c>
      <c r="AZ99" s="6">
        <f>'M05'!E98</f>
        <v/>
      </c>
      <c r="BA99" s="6">
        <f>'M05'!F98</f>
        <v/>
      </c>
      <c r="BB99" s="7">
        <f>IFERROR(BA99/AZ99,0)</f>
        <v/>
      </c>
      <c r="BC99" s="6">
        <f>'M05'!M98</f>
        <v/>
      </c>
      <c r="BD99" s="6">
        <f>IF('M05'!AG98&gt;0,'M05'!AG98+MAX(0,BC99-'M05'!H98)*IF(AND(AZ99&lt;&gt;0,BA99&lt;&gt;0),BA99/AZ99,'M05'!V98),BC99*IF(AND(AZ99&lt;&gt;0,BA99&lt;&gt;0),BA99/AZ99,'M05'!V98))</f>
        <v/>
      </c>
      <c r="BE99" s="7">
        <f>IFERROR(BD99/BC99,0)</f>
        <v/>
      </c>
      <c r="BF99" s="6">
        <f>-'M05'!S98</f>
        <v/>
      </c>
      <c r="BG99" s="6">
        <f>BA99+BD99-BJ99</f>
        <v/>
      </c>
      <c r="BH99" s="7">
        <f>IFERROR(BG99/BF99,0)</f>
        <v/>
      </c>
      <c r="BI99" s="6">
        <f>'M05'!T98</f>
        <v/>
      </c>
      <c r="BJ99" s="6">
        <f>'M05'!U98</f>
        <v/>
      </c>
      <c r="BK99" s="7">
        <f>IFERROR(BJ99/BI99,0)</f>
        <v/>
      </c>
      <c r="BL99" s="6">
        <f>'M06'!E98</f>
        <v/>
      </c>
      <c r="BM99" s="6">
        <f>'M06'!F98</f>
        <v/>
      </c>
      <c r="BN99" s="7">
        <f>IFERROR(BM99/BL99,0)</f>
        <v/>
      </c>
      <c r="BO99" s="6">
        <f>'M06'!M98</f>
        <v/>
      </c>
      <c r="BP99" s="6">
        <f>IF('M06'!AG98&gt;0,'M06'!AG98+MAX(0,BO99-'M06'!H98)*IF(AND(BL99&lt;&gt;0,BM99&lt;&gt;0),BM99/BL99,'M06'!V98),BO99*IF(AND(BL99&lt;&gt;0,BM99&lt;&gt;0),BM99/BL99,'M06'!V98))</f>
        <v/>
      </c>
      <c r="BQ99" s="7">
        <f>IFERROR(BP99/BO99,0)</f>
        <v/>
      </c>
      <c r="BR99" s="6">
        <f>-'M06'!S98</f>
        <v/>
      </c>
      <c r="BS99" s="6">
        <f>BM99+BP99-BV99</f>
        <v/>
      </c>
      <c r="BT99" s="7">
        <f>IFERROR(BS99/BR99,0)</f>
        <v/>
      </c>
      <c r="BU99" s="6">
        <f>'M06'!T98</f>
        <v/>
      </c>
      <c r="BV99" s="6">
        <f>'M06'!U98</f>
        <v/>
      </c>
      <c r="BW99" s="7">
        <f>IFERROR(BV99/BU99,0)</f>
        <v/>
      </c>
      <c r="BX99" s="6">
        <f>'M07'!E98</f>
        <v/>
      </c>
      <c r="BY99" s="6">
        <f>'M07'!F98</f>
        <v/>
      </c>
      <c r="BZ99" s="7">
        <f>IFERROR(BY99/BX99,0)</f>
        <v/>
      </c>
      <c r="CA99" s="6">
        <f>'M07'!M98</f>
        <v/>
      </c>
      <c r="CB99" s="6">
        <f>IF('M07'!AG98&gt;0,'M07'!AG98+MAX(0,CA99-'M07'!H98)*IF(AND(BX99&lt;&gt;0,BY99&lt;&gt;0),BY99/BX99,'M07'!V98),CA99*IF(AND(BX99&lt;&gt;0,BY99&lt;&gt;0),BY99/BX99,'M07'!V98))</f>
        <v/>
      </c>
      <c r="CC99" s="7">
        <f>IFERROR(CB99/CA99,0)</f>
        <v/>
      </c>
      <c r="CD99" s="6">
        <f>-'M07'!S98</f>
        <v/>
      </c>
      <c r="CE99" s="6">
        <f>BY99+CB99-CH99</f>
        <v/>
      </c>
      <c r="CF99" s="7">
        <f>IFERROR(CE99/CD99,0)</f>
        <v/>
      </c>
      <c r="CG99" s="6">
        <f>'M07'!T98</f>
        <v/>
      </c>
      <c r="CH99" s="6">
        <f>'M07'!U98</f>
        <v/>
      </c>
      <c r="CI99" s="7">
        <f>IFERROR(CH99/CG99,0)</f>
        <v/>
      </c>
      <c r="CJ99" s="6">
        <f>'M08'!E98</f>
        <v/>
      </c>
      <c r="CK99" s="6">
        <f>'M08'!F98</f>
        <v/>
      </c>
      <c r="CL99" s="7">
        <f>IFERROR(CK99/CJ99,0)</f>
        <v/>
      </c>
      <c r="CM99" s="6">
        <f>'M08'!M98</f>
        <v/>
      </c>
      <c r="CN99" s="6">
        <f>IF('M08'!AG98&gt;0,'M08'!AG98+MAX(0,CM99-'M08'!H98)*IF(AND(CJ99&lt;&gt;0,CK99&lt;&gt;0),CK99/CJ99,'M08'!V98),CM99*IF(AND(CJ99&lt;&gt;0,CK99&lt;&gt;0),CK99/CJ99,'M08'!V98))</f>
        <v/>
      </c>
      <c r="CO99" s="7">
        <f>IFERROR(CN99/CM99,0)</f>
        <v/>
      </c>
      <c r="CP99" s="6">
        <f>-'M08'!S98</f>
        <v/>
      </c>
      <c r="CQ99" s="6">
        <f>CK99+CN99-CT99</f>
        <v/>
      </c>
      <c r="CR99" s="7">
        <f>IFERROR(CQ99/CP99,0)</f>
        <v/>
      </c>
      <c r="CS99" s="6">
        <f>'M08'!T98</f>
        <v/>
      </c>
      <c r="CT99" s="6">
        <f>'M08'!U98</f>
        <v/>
      </c>
      <c r="CU99" s="7">
        <f>IFERROR(CT99/CS99,0)</f>
        <v/>
      </c>
      <c r="CV99" s="6">
        <f>'M09'!E98</f>
        <v/>
      </c>
      <c r="CW99" s="6">
        <f>'M09'!F98</f>
        <v/>
      </c>
      <c r="CX99" s="7">
        <f>IFERROR(CW99/CV99,0)</f>
        <v/>
      </c>
      <c r="CY99" s="6">
        <f>'M09'!M98</f>
        <v/>
      </c>
      <c r="CZ99" s="6">
        <f>IF('M09'!AG98&gt;0,'M09'!AG98+MAX(0,CY99-'M09'!H98)*IF(AND(CV99&lt;&gt;0,CW99&lt;&gt;0),CW99/CV99,'M09'!V98),CY99*IF(AND(CV99&lt;&gt;0,CW99&lt;&gt;0),CW99/CV99,'M09'!V98))</f>
        <v/>
      </c>
      <c r="DA99" s="7">
        <f>IFERROR(CZ99/CY99,0)</f>
        <v/>
      </c>
      <c r="DB99" s="6">
        <f>-'M09'!S98</f>
        <v/>
      </c>
      <c r="DC99" s="6">
        <f>CW99+CZ99-DF99</f>
        <v/>
      </c>
      <c r="DD99" s="7">
        <f>IFERROR(DC99/DB99,0)</f>
        <v/>
      </c>
      <c r="DE99" s="6">
        <f>'M09'!T98</f>
        <v/>
      </c>
      <c r="DF99" s="6">
        <f>'M09'!U98</f>
        <v/>
      </c>
      <c r="DG99" s="7">
        <f>IFERROR(DF99/DE99,0)</f>
        <v/>
      </c>
      <c r="DH99" s="6">
        <f>SUM(J99,V99,AH99,AT99,BF99,BR99,CD99,CP99,DB99)</f>
        <v/>
      </c>
      <c r="DI99" s="6">
        <f>SUM(K99,W99,AI99,AU99,BG99,BS99,CE99,CQ99,DC99)</f>
        <v/>
      </c>
      <c r="DJ99" s="6">
        <f>DH99/9</f>
        <v/>
      </c>
      <c r="DK99" s="6">
        <f>DI99/9</f>
        <v/>
      </c>
      <c r="DL99" s="7">
        <f>IFERROR(DI99/DH99,0)</f>
        <v/>
      </c>
      <c r="DM99" s="7">
        <f>'M09'!V98</f>
        <v/>
      </c>
      <c r="DN99" s="8">
        <f>IFERROR(DL99/DM99-1,0)</f>
        <v/>
      </c>
      <c r="DO99" s="6">
        <f>'M09'!AD98</f>
        <v/>
      </c>
      <c r="DP99" s="6">
        <f>DJ99-DO99</f>
        <v/>
      </c>
      <c r="DQ99" s="9">
        <f>COUNTIF(J99,"&gt;0")+COUNTIF(V99,"&gt;0")+COUNTIF(AH99,"&gt;0")+COUNTIF(AT99,"&gt;0")+COUNTIF(BF99,"&gt;0")+COUNTIF(BR99,"&gt;0")+COUNTIF(CD99,"&gt;0")+COUNTIF(CP99,"&gt;0")+COUNTIF(DB99,"&gt;0")</f>
        <v/>
      </c>
      <c r="DR99" s="6">
        <f>DE99</f>
        <v/>
      </c>
      <c r="DS99" s="10">
        <f>IFERROR(DR99/DJ99,0)</f>
        <v/>
      </c>
      <c r="DT99" s="6">
        <f>D99+SUM(G99,S99,AE99,AQ99,BC99,BO99,CA99,CM99,CY99)-SUM(J99,V99,AH99,AT99,BF99,BR99,CD99,CP99,DB99)-DE99</f>
        <v/>
      </c>
    </row>
    <row r="100">
      <c r="A100">
        <f>'M01'!C99</f>
        <v/>
      </c>
      <c r="B100">
        <f>'M01'!D99</f>
        <v/>
      </c>
      <c r="C100">
        <f>'M01'!A99</f>
        <v/>
      </c>
      <c r="D100" s="6">
        <f>'M01'!E99</f>
        <v/>
      </c>
      <c r="E100" s="6">
        <f>'M01'!F99</f>
        <v/>
      </c>
      <c r="F100" s="7">
        <f>IFERROR(E100/D100,0)</f>
        <v/>
      </c>
      <c r="G100" s="6">
        <f>'M01'!M99</f>
        <v/>
      </c>
      <c r="H100" s="6">
        <f>IF('M01'!AG99&gt;0,'M01'!AG99+MAX(0,G100-'M01'!H99)*IF(AND(D100&lt;&gt;0,E100&lt;&gt;0),E100/D100,'M01'!V99),G100*IF(AND(D100&lt;&gt;0,E100&lt;&gt;0),E100/D100,'M01'!V99))</f>
        <v/>
      </c>
      <c r="I100" s="7">
        <f>IFERROR(H100/G100,0)</f>
        <v/>
      </c>
      <c r="J100" s="6">
        <f>-'M01'!S99</f>
        <v/>
      </c>
      <c r="K100" s="6">
        <f>E100+H100-N100</f>
        <v/>
      </c>
      <c r="L100" s="7">
        <f>IFERROR(K100/J100,0)</f>
        <v/>
      </c>
      <c r="M100" s="6">
        <f>'M01'!T99</f>
        <v/>
      </c>
      <c r="N100" s="6">
        <f>'M01'!U99</f>
        <v/>
      </c>
      <c r="O100" s="7">
        <f>IFERROR(N100/M100,0)</f>
        <v/>
      </c>
      <c r="P100" s="6">
        <f>'M02'!E99</f>
        <v/>
      </c>
      <c r="Q100" s="6">
        <f>'M02'!F99</f>
        <v/>
      </c>
      <c r="R100" s="7">
        <f>IFERROR(Q100/P100,0)</f>
        <v/>
      </c>
      <c r="S100" s="6">
        <f>'M02'!M99</f>
        <v/>
      </c>
      <c r="T100" s="6">
        <f>IF('M02'!AG99&gt;0,'M02'!AG99+MAX(0,S100-'M02'!H99)*IF(AND(P100&lt;&gt;0,Q100&lt;&gt;0),Q100/P100,'M02'!V99),S100*IF(AND(P100&lt;&gt;0,Q100&lt;&gt;0),Q100/P100,'M02'!V99))</f>
        <v/>
      </c>
      <c r="U100" s="7">
        <f>IFERROR(T100/S100,0)</f>
        <v/>
      </c>
      <c r="V100" s="6">
        <f>-'M02'!S99</f>
        <v/>
      </c>
      <c r="W100" s="6">
        <f>Q100+T100-Z100</f>
        <v/>
      </c>
      <c r="X100" s="7">
        <f>IFERROR(W100/V100,0)</f>
        <v/>
      </c>
      <c r="Y100" s="6">
        <f>'M02'!T99</f>
        <v/>
      </c>
      <c r="Z100" s="6">
        <f>'M02'!U99</f>
        <v/>
      </c>
      <c r="AA100" s="7">
        <f>IFERROR(Z100/Y100,0)</f>
        <v/>
      </c>
      <c r="AB100" s="6">
        <f>'M03'!E99</f>
        <v/>
      </c>
      <c r="AC100" s="6">
        <f>'M03'!F99</f>
        <v/>
      </c>
      <c r="AD100" s="7">
        <f>IFERROR(AC100/AB100,0)</f>
        <v/>
      </c>
      <c r="AE100" s="6">
        <f>'M03'!M99</f>
        <v/>
      </c>
      <c r="AF100" s="6">
        <f>IF('M03'!AG99&gt;0,'M03'!AG99+MAX(0,AE100-'M03'!H99)*IF(AND(AB100&lt;&gt;0,AC100&lt;&gt;0),AC100/AB100,'M03'!V99),AE100*IF(AND(AB100&lt;&gt;0,AC100&lt;&gt;0),AC100/AB100,'M03'!V99))</f>
        <v/>
      </c>
      <c r="AG100" s="7">
        <f>IFERROR(AF100/AE100,0)</f>
        <v/>
      </c>
      <c r="AH100" s="6">
        <f>-'M03'!S99</f>
        <v/>
      </c>
      <c r="AI100" s="6">
        <f>AC100+AF100-AL100</f>
        <v/>
      </c>
      <c r="AJ100" s="7">
        <f>IFERROR(AI100/AH100,0)</f>
        <v/>
      </c>
      <c r="AK100" s="6">
        <f>'M03'!T99</f>
        <v/>
      </c>
      <c r="AL100" s="6">
        <f>'M03'!U99</f>
        <v/>
      </c>
      <c r="AM100" s="7">
        <f>IFERROR(AL100/AK100,0)</f>
        <v/>
      </c>
      <c r="AN100" s="6">
        <f>'M04'!E99</f>
        <v/>
      </c>
      <c r="AO100" s="6">
        <f>'M04'!F99</f>
        <v/>
      </c>
      <c r="AP100" s="7">
        <f>IFERROR(AO100/AN100,0)</f>
        <v/>
      </c>
      <c r="AQ100" s="6">
        <f>'M04'!M99</f>
        <v/>
      </c>
      <c r="AR100" s="6">
        <f>IF('M04'!AG99&gt;0,'M04'!AG99+MAX(0,AQ100-'M04'!H99)*IF(AND(AN100&lt;&gt;0,AO100&lt;&gt;0),AO100/AN100,'M04'!V99),AQ100*IF(AND(AN100&lt;&gt;0,AO100&lt;&gt;0),AO100/AN100,'M04'!V99))</f>
        <v/>
      </c>
      <c r="AS100" s="7">
        <f>IFERROR(AR100/AQ100,0)</f>
        <v/>
      </c>
      <c r="AT100" s="6">
        <f>-'M04'!S99</f>
        <v/>
      </c>
      <c r="AU100" s="6">
        <f>AO100+AR100-AX100</f>
        <v/>
      </c>
      <c r="AV100" s="7">
        <f>IFERROR(AU100/AT100,0)</f>
        <v/>
      </c>
      <c r="AW100" s="6">
        <f>'M04'!T99</f>
        <v/>
      </c>
      <c r="AX100" s="6">
        <f>'M04'!U99</f>
        <v/>
      </c>
      <c r="AY100" s="7">
        <f>IFERROR(AX100/AW100,0)</f>
        <v/>
      </c>
      <c r="AZ100" s="6">
        <f>'M05'!E99</f>
        <v/>
      </c>
      <c r="BA100" s="6">
        <f>'M05'!F99</f>
        <v/>
      </c>
      <c r="BB100" s="7">
        <f>IFERROR(BA100/AZ100,0)</f>
        <v/>
      </c>
      <c r="BC100" s="6">
        <f>'M05'!M99</f>
        <v/>
      </c>
      <c r="BD100" s="6">
        <f>IF('M05'!AG99&gt;0,'M05'!AG99+MAX(0,BC100-'M05'!H99)*IF(AND(AZ100&lt;&gt;0,BA100&lt;&gt;0),BA100/AZ100,'M05'!V99),BC100*IF(AND(AZ100&lt;&gt;0,BA100&lt;&gt;0),BA100/AZ100,'M05'!V99))</f>
        <v/>
      </c>
      <c r="BE100" s="7">
        <f>IFERROR(BD100/BC100,0)</f>
        <v/>
      </c>
      <c r="BF100" s="6">
        <f>-'M05'!S99</f>
        <v/>
      </c>
      <c r="BG100" s="6">
        <f>BA100+BD100-BJ100</f>
        <v/>
      </c>
      <c r="BH100" s="7">
        <f>IFERROR(BG100/BF100,0)</f>
        <v/>
      </c>
      <c r="BI100" s="6">
        <f>'M05'!T99</f>
        <v/>
      </c>
      <c r="BJ100" s="6">
        <f>'M05'!U99</f>
        <v/>
      </c>
      <c r="BK100" s="7">
        <f>IFERROR(BJ100/BI100,0)</f>
        <v/>
      </c>
      <c r="BL100" s="6">
        <f>'M06'!E99</f>
        <v/>
      </c>
      <c r="BM100" s="6">
        <f>'M06'!F99</f>
        <v/>
      </c>
      <c r="BN100" s="7">
        <f>IFERROR(BM100/BL100,0)</f>
        <v/>
      </c>
      <c r="BO100" s="6">
        <f>'M06'!M99</f>
        <v/>
      </c>
      <c r="BP100" s="6">
        <f>IF('M06'!AG99&gt;0,'M06'!AG99+MAX(0,BO100-'M06'!H99)*IF(AND(BL100&lt;&gt;0,BM100&lt;&gt;0),BM100/BL100,'M06'!V99),BO100*IF(AND(BL100&lt;&gt;0,BM100&lt;&gt;0),BM100/BL100,'M06'!V99))</f>
        <v/>
      </c>
      <c r="BQ100" s="7">
        <f>IFERROR(BP100/BO100,0)</f>
        <v/>
      </c>
      <c r="BR100" s="6">
        <f>-'M06'!S99</f>
        <v/>
      </c>
      <c r="BS100" s="6">
        <f>BM100+BP100-BV100</f>
        <v/>
      </c>
      <c r="BT100" s="7">
        <f>IFERROR(BS100/BR100,0)</f>
        <v/>
      </c>
      <c r="BU100" s="6">
        <f>'M06'!T99</f>
        <v/>
      </c>
      <c r="BV100" s="6">
        <f>'M06'!U99</f>
        <v/>
      </c>
      <c r="BW100" s="7">
        <f>IFERROR(BV100/BU100,0)</f>
        <v/>
      </c>
      <c r="BX100" s="6">
        <f>'M07'!E99</f>
        <v/>
      </c>
      <c r="BY100" s="6">
        <f>'M07'!F99</f>
        <v/>
      </c>
      <c r="BZ100" s="7">
        <f>IFERROR(BY100/BX100,0)</f>
        <v/>
      </c>
      <c r="CA100" s="6">
        <f>'M07'!M99</f>
        <v/>
      </c>
      <c r="CB100" s="6">
        <f>IF('M07'!AG99&gt;0,'M07'!AG99+MAX(0,CA100-'M07'!H99)*IF(AND(BX100&lt;&gt;0,BY100&lt;&gt;0),BY100/BX100,'M07'!V99),CA100*IF(AND(BX100&lt;&gt;0,BY100&lt;&gt;0),BY100/BX100,'M07'!V99))</f>
        <v/>
      </c>
      <c r="CC100" s="7">
        <f>IFERROR(CB100/CA100,0)</f>
        <v/>
      </c>
      <c r="CD100" s="6">
        <f>-'M07'!S99</f>
        <v/>
      </c>
      <c r="CE100" s="6">
        <f>BY100+CB100-CH100</f>
        <v/>
      </c>
      <c r="CF100" s="7">
        <f>IFERROR(CE100/CD100,0)</f>
        <v/>
      </c>
      <c r="CG100" s="6">
        <f>'M07'!T99</f>
        <v/>
      </c>
      <c r="CH100" s="6">
        <f>'M07'!U99</f>
        <v/>
      </c>
      <c r="CI100" s="7">
        <f>IFERROR(CH100/CG100,0)</f>
        <v/>
      </c>
      <c r="CJ100" s="6">
        <f>'M08'!E99</f>
        <v/>
      </c>
      <c r="CK100" s="6">
        <f>'M08'!F99</f>
        <v/>
      </c>
      <c r="CL100" s="7">
        <f>IFERROR(CK100/CJ100,0)</f>
        <v/>
      </c>
      <c r="CM100" s="6">
        <f>'M08'!M99</f>
        <v/>
      </c>
      <c r="CN100" s="6">
        <f>IF('M08'!AG99&gt;0,'M08'!AG99+MAX(0,CM100-'M08'!H99)*IF(AND(CJ100&lt;&gt;0,CK100&lt;&gt;0),CK100/CJ100,'M08'!V99),CM100*IF(AND(CJ100&lt;&gt;0,CK100&lt;&gt;0),CK100/CJ100,'M08'!V99))</f>
        <v/>
      </c>
      <c r="CO100" s="7">
        <f>IFERROR(CN100/CM100,0)</f>
        <v/>
      </c>
      <c r="CP100" s="6">
        <f>-'M08'!S99</f>
        <v/>
      </c>
      <c r="CQ100" s="6">
        <f>CK100+CN100-CT100</f>
        <v/>
      </c>
      <c r="CR100" s="7">
        <f>IFERROR(CQ100/CP100,0)</f>
        <v/>
      </c>
      <c r="CS100" s="6">
        <f>'M08'!T99</f>
        <v/>
      </c>
      <c r="CT100" s="6">
        <f>'M08'!U99</f>
        <v/>
      </c>
      <c r="CU100" s="7">
        <f>IFERROR(CT100/CS100,0)</f>
        <v/>
      </c>
      <c r="CV100" s="6">
        <f>'M09'!E99</f>
        <v/>
      </c>
      <c r="CW100" s="6">
        <f>'M09'!F99</f>
        <v/>
      </c>
      <c r="CX100" s="7">
        <f>IFERROR(CW100/CV100,0)</f>
        <v/>
      </c>
      <c r="CY100" s="6">
        <f>'M09'!M99</f>
        <v/>
      </c>
      <c r="CZ100" s="6">
        <f>IF('M09'!AG99&gt;0,'M09'!AG99+MAX(0,CY100-'M09'!H99)*IF(AND(CV100&lt;&gt;0,CW100&lt;&gt;0),CW100/CV100,'M09'!V99),CY100*IF(AND(CV100&lt;&gt;0,CW100&lt;&gt;0),CW100/CV100,'M09'!V99))</f>
        <v/>
      </c>
      <c r="DA100" s="7">
        <f>IFERROR(CZ100/CY100,0)</f>
        <v/>
      </c>
      <c r="DB100" s="6">
        <f>-'M09'!S99</f>
        <v/>
      </c>
      <c r="DC100" s="6">
        <f>CW100+CZ100-DF100</f>
        <v/>
      </c>
      <c r="DD100" s="7">
        <f>IFERROR(DC100/DB100,0)</f>
        <v/>
      </c>
      <c r="DE100" s="6">
        <f>'M09'!T99</f>
        <v/>
      </c>
      <c r="DF100" s="6">
        <f>'M09'!U99</f>
        <v/>
      </c>
      <c r="DG100" s="7">
        <f>IFERROR(DF100/DE100,0)</f>
        <v/>
      </c>
      <c r="DH100" s="6">
        <f>SUM(J100,V100,AH100,AT100,BF100,BR100,CD100,CP100,DB100)</f>
        <v/>
      </c>
      <c r="DI100" s="6">
        <f>SUM(K100,W100,AI100,AU100,BG100,BS100,CE100,CQ100,DC100)</f>
        <v/>
      </c>
      <c r="DJ100" s="6">
        <f>DH100/9</f>
        <v/>
      </c>
      <c r="DK100" s="6">
        <f>DI100/9</f>
        <v/>
      </c>
      <c r="DL100" s="7">
        <f>IFERROR(DI100/DH100,0)</f>
        <v/>
      </c>
      <c r="DM100" s="7">
        <f>'M09'!V99</f>
        <v/>
      </c>
      <c r="DN100" s="8">
        <f>IFERROR(DL100/DM100-1,0)</f>
        <v/>
      </c>
      <c r="DO100" s="6">
        <f>'M09'!AD99</f>
        <v/>
      </c>
      <c r="DP100" s="6">
        <f>DJ100-DO100</f>
        <v/>
      </c>
      <c r="DQ100" s="9">
        <f>COUNTIF(J100,"&gt;0")+COUNTIF(V100,"&gt;0")+COUNTIF(AH100,"&gt;0")+COUNTIF(AT100,"&gt;0")+COUNTIF(BF100,"&gt;0")+COUNTIF(BR100,"&gt;0")+COUNTIF(CD100,"&gt;0")+COUNTIF(CP100,"&gt;0")+COUNTIF(DB100,"&gt;0")</f>
        <v/>
      </c>
      <c r="DR100" s="6">
        <f>DE100</f>
        <v/>
      </c>
      <c r="DS100" s="10">
        <f>IFERROR(DR100/DJ100,0)</f>
        <v/>
      </c>
      <c r="DT100" s="6">
        <f>D100+SUM(G100,S100,AE100,AQ100,BC100,BO100,CA100,CM100,CY100)-SUM(J100,V100,AH100,AT100,BF100,BR100,CD100,CP100,DB100)-DE100</f>
        <v/>
      </c>
    </row>
    <row r="101">
      <c r="A101">
        <f>'M01'!C100</f>
        <v/>
      </c>
      <c r="B101">
        <f>'M01'!D100</f>
        <v/>
      </c>
      <c r="C101">
        <f>'M01'!A100</f>
        <v/>
      </c>
      <c r="D101" s="6">
        <f>'M01'!E100</f>
        <v/>
      </c>
      <c r="E101" s="6">
        <f>'M01'!F100</f>
        <v/>
      </c>
      <c r="F101" s="7">
        <f>IFERROR(E101/D101,0)</f>
        <v/>
      </c>
      <c r="G101" s="6">
        <f>'M01'!M100</f>
        <v/>
      </c>
      <c r="H101" s="6">
        <f>IF('M01'!AG100&gt;0,'M01'!AG100+MAX(0,G101-'M01'!H100)*IF(AND(D101&lt;&gt;0,E101&lt;&gt;0),E101/D101,'M01'!V100),G101*IF(AND(D101&lt;&gt;0,E101&lt;&gt;0),E101/D101,'M01'!V100))</f>
        <v/>
      </c>
      <c r="I101" s="7">
        <f>IFERROR(H101/G101,0)</f>
        <v/>
      </c>
      <c r="J101" s="6">
        <f>-'M01'!S100</f>
        <v/>
      </c>
      <c r="K101" s="6">
        <f>E101+H101-N101</f>
        <v/>
      </c>
      <c r="L101" s="7">
        <f>IFERROR(K101/J101,0)</f>
        <v/>
      </c>
      <c r="M101" s="6">
        <f>'M01'!T100</f>
        <v/>
      </c>
      <c r="N101" s="6">
        <f>'M01'!U100</f>
        <v/>
      </c>
      <c r="O101" s="7">
        <f>IFERROR(N101/M101,0)</f>
        <v/>
      </c>
      <c r="P101" s="6">
        <f>'M02'!E100</f>
        <v/>
      </c>
      <c r="Q101" s="6">
        <f>'M02'!F100</f>
        <v/>
      </c>
      <c r="R101" s="7">
        <f>IFERROR(Q101/P101,0)</f>
        <v/>
      </c>
      <c r="S101" s="6">
        <f>'M02'!M100</f>
        <v/>
      </c>
      <c r="T101" s="6">
        <f>IF('M02'!AG100&gt;0,'M02'!AG100+MAX(0,S101-'M02'!H100)*IF(AND(P101&lt;&gt;0,Q101&lt;&gt;0),Q101/P101,'M02'!V100),S101*IF(AND(P101&lt;&gt;0,Q101&lt;&gt;0),Q101/P101,'M02'!V100))</f>
        <v/>
      </c>
      <c r="U101" s="7">
        <f>IFERROR(T101/S101,0)</f>
        <v/>
      </c>
      <c r="V101" s="6">
        <f>-'M02'!S100</f>
        <v/>
      </c>
      <c r="W101" s="6">
        <f>Q101+T101-Z101</f>
        <v/>
      </c>
      <c r="X101" s="7">
        <f>IFERROR(W101/V101,0)</f>
        <v/>
      </c>
      <c r="Y101" s="6">
        <f>'M02'!T100</f>
        <v/>
      </c>
      <c r="Z101" s="6">
        <f>'M02'!U100</f>
        <v/>
      </c>
      <c r="AA101" s="7">
        <f>IFERROR(Z101/Y101,0)</f>
        <v/>
      </c>
      <c r="AB101" s="6">
        <f>'M03'!E100</f>
        <v/>
      </c>
      <c r="AC101" s="6">
        <f>'M03'!F100</f>
        <v/>
      </c>
      <c r="AD101" s="7">
        <f>IFERROR(AC101/AB101,0)</f>
        <v/>
      </c>
      <c r="AE101" s="6">
        <f>'M03'!M100</f>
        <v/>
      </c>
      <c r="AF101" s="6">
        <f>IF('M03'!AG100&gt;0,'M03'!AG100+MAX(0,AE101-'M03'!H100)*IF(AND(AB101&lt;&gt;0,AC101&lt;&gt;0),AC101/AB101,'M03'!V100),AE101*IF(AND(AB101&lt;&gt;0,AC101&lt;&gt;0),AC101/AB101,'M03'!V100))</f>
        <v/>
      </c>
      <c r="AG101" s="7">
        <f>IFERROR(AF101/AE101,0)</f>
        <v/>
      </c>
      <c r="AH101" s="6">
        <f>-'M03'!S100</f>
        <v/>
      </c>
      <c r="AI101" s="6">
        <f>AC101+AF101-AL101</f>
        <v/>
      </c>
      <c r="AJ101" s="7">
        <f>IFERROR(AI101/AH101,0)</f>
        <v/>
      </c>
      <c r="AK101" s="6">
        <f>'M03'!T100</f>
        <v/>
      </c>
      <c r="AL101" s="6">
        <f>'M03'!U100</f>
        <v/>
      </c>
      <c r="AM101" s="7">
        <f>IFERROR(AL101/AK101,0)</f>
        <v/>
      </c>
      <c r="AN101" s="6">
        <f>'M04'!E100</f>
        <v/>
      </c>
      <c r="AO101" s="6">
        <f>'M04'!F100</f>
        <v/>
      </c>
      <c r="AP101" s="7">
        <f>IFERROR(AO101/AN101,0)</f>
        <v/>
      </c>
      <c r="AQ101" s="6">
        <f>'M04'!M100</f>
        <v/>
      </c>
      <c r="AR101" s="6">
        <f>IF('M04'!AG100&gt;0,'M04'!AG100+MAX(0,AQ101-'M04'!H100)*IF(AND(AN101&lt;&gt;0,AO101&lt;&gt;0),AO101/AN101,'M04'!V100),AQ101*IF(AND(AN101&lt;&gt;0,AO101&lt;&gt;0),AO101/AN101,'M04'!V100))</f>
        <v/>
      </c>
      <c r="AS101" s="7">
        <f>IFERROR(AR101/AQ101,0)</f>
        <v/>
      </c>
      <c r="AT101" s="6">
        <f>-'M04'!S100</f>
        <v/>
      </c>
      <c r="AU101" s="6">
        <f>AO101+AR101-AX101</f>
        <v/>
      </c>
      <c r="AV101" s="7">
        <f>IFERROR(AU101/AT101,0)</f>
        <v/>
      </c>
      <c r="AW101" s="6">
        <f>'M04'!T100</f>
        <v/>
      </c>
      <c r="AX101" s="6">
        <f>'M04'!U100</f>
        <v/>
      </c>
      <c r="AY101" s="7">
        <f>IFERROR(AX101/AW101,0)</f>
        <v/>
      </c>
      <c r="AZ101" s="6">
        <f>'M05'!E100</f>
        <v/>
      </c>
      <c r="BA101" s="6">
        <f>'M05'!F100</f>
        <v/>
      </c>
      <c r="BB101" s="7">
        <f>IFERROR(BA101/AZ101,0)</f>
        <v/>
      </c>
      <c r="BC101" s="6">
        <f>'M05'!M100</f>
        <v/>
      </c>
      <c r="BD101" s="6">
        <f>IF('M05'!AG100&gt;0,'M05'!AG100+MAX(0,BC101-'M05'!H100)*IF(AND(AZ101&lt;&gt;0,BA101&lt;&gt;0),BA101/AZ101,'M05'!V100),BC101*IF(AND(AZ101&lt;&gt;0,BA101&lt;&gt;0),BA101/AZ101,'M05'!V100))</f>
        <v/>
      </c>
      <c r="BE101" s="7">
        <f>IFERROR(BD101/BC101,0)</f>
        <v/>
      </c>
      <c r="BF101" s="6">
        <f>-'M05'!S100</f>
        <v/>
      </c>
      <c r="BG101" s="6">
        <f>BA101+BD101-BJ101</f>
        <v/>
      </c>
      <c r="BH101" s="7">
        <f>IFERROR(BG101/BF101,0)</f>
        <v/>
      </c>
      <c r="BI101" s="6">
        <f>'M05'!T100</f>
        <v/>
      </c>
      <c r="BJ101" s="6">
        <f>'M05'!U100</f>
        <v/>
      </c>
      <c r="BK101" s="7">
        <f>IFERROR(BJ101/BI101,0)</f>
        <v/>
      </c>
      <c r="BL101" s="6">
        <f>'M06'!E100</f>
        <v/>
      </c>
      <c r="BM101" s="6">
        <f>'M06'!F100</f>
        <v/>
      </c>
      <c r="BN101" s="7">
        <f>IFERROR(BM101/BL101,0)</f>
        <v/>
      </c>
      <c r="BO101" s="6">
        <f>'M06'!M100</f>
        <v/>
      </c>
      <c r="BP101" s="6">
        <f>IF('M06'!AG100&gt;0,'M06'!AG100+MAX(0,BO101-'M06'!H100)*IF(AND(BL101&lt;&gt;0,BM101&lt;&gt;0),BM101/BL101,'M06'!V100),BO101*IF(AND(BL101&lt;&gt;0,BM101&lt;&gt;0),BM101/BL101,'M06'!V100))</f>
        <v/>
      </c>
      <c r="BQ101" s="7">
        <f>IFERROR(BP101/BO101,0)</f>
        <v/>
      </c>
      <c r="BR101" s="6">
        <f>-'M06'!S100</f>
        <v/>
      </c>
      <c r="BS101" s="6">
        <f>BM101+BP101-BV101</f>
        <v/>
      </c>
      <c r="BT101" s="7">
        <f>IFERROR(BS101/BR101,0)</f>
        <v/>
      </c>
      <c r="BU101" s="6">
        <f>'M06'!T100</f>
        <v/>
      </c>
      <c r="BV101" s="6">
        <f>'M06'!U100</f>
        <v/>
      </c>
      <c r="BW101" s="7">
        <f>IFERROR(BV101/BU101,0)</f>
        <v/>
      </c>
      <c r="BX101" s="6">
        <f>'M07'!E100</f>
        <v/>
      </c>
      <c r="BY101" s="6">
        <f>'M07'!F100</f>
        <v/>
      </c>
      <c r="BZ101" s="7">
        <f>IFERROR(BY101/BX101,0)</f>
        <v/>
      </c>
      <c r="CA101" s="6">
        <f>'M07'!M100</f>
        <v/>
      </c>
      <c r="CB101" s="6">
        <f>IF('M07'!AG100&gt;0,'M07'!AG100+MAX(0,CA101-'M07'!H100)*IF(AND(BX101&lt;&gt;0,BY101&lt;&gt;0),BY101/BX101,'M07'!V100),CA101*IF(AND(BX101&lt;&gt;0,BY101&lt;&gt;0),BY101/BX101,'M07'!V100))</f>
        <v/>
      </c>
      <c r="CC101" s="7">
        <f>IFERROR(CB101/CA101,0)</f>
        <v/>
      </c>
      <c r="CD101" s="6">
        <f>-'M07'!S100</f>
        <v/>
      </c>
      <c r="CE101" s="6">
        <f>BY101+CB101-CH101</f>
        <v/>
      </c>
      <c r="CF101" s="7">
        <f>IFERROR(CE101/CD101,0)</f>
        <v/>
      </c>
      <c r="CG101" s="6">
        <f>'M07'!T100</f>
        <v/>
      </c>
      <c r="CH101" s="6">
        <f>'M07'!U100</f>
        <v/>
      </c>
      <c r="CI101" s="7">
        <f>IFERROR(CH101/CG101,0)</f>
        <v/>
      </c>
      <c r="CJ101" s="6">
        <f>'M08'!E100</f>
        <v/>
      </c>
      <c r="CK101" s="6">
        <f>'M08'!F100</f>
        <v/>
      </c>
      <c r="CL101" s="7">
        <f>IFERROR(CK101/CJ101,0)</f>
        <v/>
      </c>
      <c r="CM101" s="6">
        <f>'M08'!M100</f>
        <v/>
      </c>
      <c r="CN101" s="6">
        <f>IF('M08'!AG100&gt;0,'M08'!AG100+MAX(0,CM101-'M08'!H100)*IF(AND(CJ101&lt;&gt;0,CK101&lt;&gt;0),CK101/CJ101,'M08'!V100),CM101*IF(AND(CJ101&lt;&gt;0,CK101&lt;&gt;0),CK101/CJ101,'M08'!V100))</f>
        <v/>
      </c>
      <c r="CO101" s="7">
        <f>IFERROR(CN101/CM101,0)</f>
        <v/>
      </c>
      <c r="CP101" s="6">
        <f>-'M08'!S100</f>
        <v/>
      </c>
      <c r="CQ101" s="6">
        <f>CK101+CN101-CT101</f>
        <v/>
      </c>
      <c r="CR101" s="7">
        <f>IFERROR(CQ101/CP101,0)</f>
        <v/>
      </c>
      <c r="CS101" s="6">
        <f>'M08'!T100</f>
        <v/>
      </c>
      <c r="CT101" s="6">
        <f>'M08'!U100</f>
        <v/>
      </c>
      <c r="CU101" s="7">
        <f>IFERROR(CT101/CS101,0)</f>
        <v/>
      </c>
      <c r="CV101" s="6">
        <f>'M09'!E100</f>
        <v/>
      </c>
      <c r="CW101" s="6">
        <f>'M09'!F100</f>
        <v/>
      </c>
      <c r="CX101" s="7">
        <f>IFERROR(CW101/CV101,0)</f>
        <v/>
      </c>
      <c r="CY101" s="6">
        <f>'M09'!M100</f>
        <v/>
      </c>
      <c r="CZ101" s="6">
        <f>IF('M09'!AG100&gt;0,'M09'!AG100+MAX(0,CY101-'M09'!H100)*IF(AND(CV101&lt;&gt;0,CW101&lt;&gt;0),CW101/CV101,'M09'!V100),CY101*IF(AND(CV101&lt;&gt;0,CW101&lt;&gt;0),CW101/CV101,'M09'!V100))</f>
        <v/>
      </c>
      <c r="DA101" s="7">
        <f>IFERROR(CZ101/CY101,0)</f>
        <v/>
      </c>
      <c r="DB101" s="6">
        <f>-'M09'!S100</f>
        <v/>
      </c>
      <c r="DC101" s="6">
        <f>CW101+CZ101-DF101</f>
        <v/>
      </c>
      <c r="DD101" s="7">
        <f>IFERROR(DC101/DB101,0)</f>
        <v/>
      </c>
      <c r="DE101" s="6">
        <f>'M09'!T100</f>
        <v/>
      </c>
      <c r="DF101" s="6">
        <f>'M09'!U100</f>
        <v/>
      </c>
      <c r="DG101" s="7">
        <f>IFERROR(DF101/DE101,0)</f>
        <v/>
      </c>
      <c r="DH101" s="6">
        <f>SUM(J101,V101,AH101,AT101,BF101,BR101,CD101,CP101,DB101)</f>
        <v/>
      </c>
      <c r="DI101" s="6">
        <f>SUM(K101,W101,AI101,AU101,BG101,BS101,CE101,CQ101,DC101)</f>
        <v/>
      </c>
      <c r="DJ101" s="6">
        <f>DH101/9</f>
        <v/>
      </c>
      <c r="DK101" s="6">
        <f>DI101/9</f>
        <v/>
      </c>
      <c r="DL101" s="7">
        <f>IFERROR(DI101/DH101,0)</f>
        <v/>
      </c>
      <c r="DM101" s="7">
        <f>'M09'!V100</f>
        <v/>
      </c>
      <c r="DN101" s="8">
        <f>IFERROR(DL101/DM101-1,0)</f>
        <v/>
      </c>
      <c r="DO101" s="6">
        <f>'M09'!AD100</f>
        <v/>
      </c>
      <c r="DP101" s="6">
        <f>DJ101-DO101</f>
        <v/>
      </c>
      <c r="DQ101" s="9">
        <f>COUNTIF(J101,"&gt;0")+COUNTIF(V101,"&gt;0")+COUNTIF(AH101,"&gt;0")+COUNTIF(AT101,"&gt;0")+COUNTIF(BF101,"&gt;0")+COUNTIF(BR101,"&gt;0")+COUNTIF(CD101,"&gt;0")+COUNTIF(CP101,"&gt;0")+COUNTIF(DB101,"&gt;0")</f>
        <v/>
      </c>
      <c r="DR101" s="6">
        <f>DE101</f>
        <v/>
      </c>
      <c r="DS101" s="10">
        <f>IFERROR(DR101/DJ101,0)</f>
        <v/>
      </c>
      <c r="DT101" s="6">
        <f>D101+SUM(G101,S101,AE101,AQ101,BC101,BO101,CA101,CM101,CY101)-SUM(J101,V101,AH101,AT101,BF101,BR101,CD101,CP101,DB101)-DE101</f>
        <v/>
      </c>
    </row>
    <row r="102">
      <c r="A102">
        <f>'M01'!C101</f>
        <v/>
      </c>
      <c r="B102">
        <f>'M01'!D101</f>
        <v/>
      </c>
      <c r="C102">
        <f>'M01'!A101</f>
        <v/>
      </c>
      <c r="D102" s="6">
        <f>'M01'!E101</f>
        <v/>
      </c>
      <c r="E102" s="6">
        <f>'M01'!F101</f>
        <v/>
      </c>
      <c r="F102" s="7">
        <f>IFERROR(E102/D102,0)</f>
        <v/>
      </c>
      <c r="G102" s="6">
        <f>'M01'!M101</f>
        <v/>
      </c>
      <c r="H102" s="6">
        <f>IF('M01'!AG101&gt;0,'M01'!AG101+MAX(0,G102-'M01'!H101)*IF(AND(D102&lt;&gt;0,E102&lt;&gt;0),E102/D102,'M01'!V101),G102*IF(AND(D102&lt;&gt;0,E102&lt;&gt;0),E102/D102,'M01'!V101))</f>
        <v/>
      </c>
      <c r="I102" s="7">
        <f>IFERROR(H102/G102,0)</f>
        <v/>
      </c>
      <c r="J102" s="6">
        <f>-'M01'!S101</f>
        <v/>
      </c>
      <c r="K102" s="6">
        <f>E102+H102-N102</f>
        <v/>
      </c>
      <c r="L102" s="7">
        <f>IFERROR(K102/J102,0)</f>
        <v/>
      </c>
      <c r="M102" s="6">
        <f>'M01'!T101</f>
        <v/>
      </c>
      <c r="N102" s="6">
        <f>'M01'!U101</f>
        <v/>
      </c>
      <c r="O102" s="7">
        <f>IFERROR(N102/M102,0)</f>
        <v/>
      </c>
      <c r="P102" s="6">
        <f>'M02'!E101</f>
        <v/>
      </c>
      <c r="Q102" s="6">
        <f>'M02'!F101</f>
        <v/>
      </c>
      <c r="R102" s="7">
        <f>IFERROR(Q102/P102,0)</f>
        <v/>
      </c>
      <c r="S102" s="6">
        <f>'M02'!M101</f>
        <v/>
      </c>
      <c r="T102" s="6">
        <f>IF('M02'!AG101&gt;0,'M02'!AG101+MAX(0,S102-'M02'!H101)*IF(AND(P102&lt;&gt;0,Q102&lt;&gt;0),Q102/P102,'M02'!V101),S102*IF(AND(P102&lt;&gt;0,Q102&lt;&gt;0),Q102/P102,'M02'!V101))</f>
        <v/>
      </c>
      <c r="U102" s="7">
        <f>IFERROR(T102/S102,0)</f>
        <v/>
      </c>
      <c r="V102" s="6">
        <f>-'M02'!S101</f>
        <v/>
      </c>
      <c r="W102" s="6">
        <f>Q102+T102-Z102</f>
        <v/>
      </c>
      <c r="X102" s="7">
        <f>IFERROR(W102/V102,0)</f>
        <v/>
      </c>
      <c r="Y102" s="6">
        <f>'M02'!T101</f>
        <v/>
      </c>
      <c r="Z102" s="6">
        <f>'M02'!U101</f>
        <v/>
      </c>
      <c r="AA102" s="7">
        <f>IFERROR(Z102/Y102,0)</f>
        <v/>
      </c>
      <c r="AB102" s="6">
        <f>'M03'!E101</f>
        <v/>
      </c>
      <c r="AC102" s="6">
        <f>'M03'!F101</f>
        <v/>
      </c>
      <c r="AD102" s="7">
        <f>IFERROR(AC102/AB102,0)</f>
        <v/>
      </c>
      <c r="AE102" s="6">
        <f>'M03'!M101</f>
        <v/>
      </c>
      <c r="AF102" s="6">
        <f>IF('M03'!AG101&gt;0,'M03'!AG101+MAX(0,AE102-'M03'!H101)*IF(AND(AB102&lt;&gt;0,AC102&lt;&gt;0),AC102/AB102,'M03'!V101),AE102*IF(AND(AB102&lt;&gt;0,AC102&lt;&gt;0),AC102/AB102,'M03'!V101))</f>
        <v/>
      </c>
      <c r="AG102" s="7">
        <f>IFERROR(AF102/AE102,0)</f>
        <v/>
      </c>
      <c r="AH102" s="6">
        <f>-'M03'!S101</f>
        <v/>
      </c>
      <c r="AI102" s="6">
        <f>AC102+AF102-AL102</f>
        <v/>
      </c>
      <c r="AJ102" s="7">
        <f>IFERROR(AI102/AH102,0)</f>
        <v/>
      </c>
      <c r="AK102" s="6">
        <f>'M03'!T101</f>
        <v/>
      </c>
      <c r="AL102" s="6">
        <f>'M03'!U101</f>
        <v/>
      </c>
      <c r="AM102" s="7">
        <f>IFERROR(AL102/AK102,0)</f>
        <v/>
      </c>
      <c r="AN102" s="6">
        <f>'M04'!E101</f>
        <v/>
      </c>
      <c r="AO102" s="6">
        <f>'M04'!F101</f>
        <v/>
      </c>
      <c r="AP102" s="7">
        <f>IFERROR(AO102/AN102,0)</f>
        <v/>
      </c>
      <c r="AQ102" s="6">
        <f>'M04'!M101</f>
        <v/>
      </c>
      <c r="AR102" s="6">
        <f>IF('M04'!AG101&gt;0,'M04'!AG101+MAX(0,AQ102-'M04'!H101)*IF(AND(AN102&lt;&gt;0,AO102&lt;&gt;0),AO102/AN102,'M04'!V101),AQ102*IF(AND(AN102&lt;&gt;0,AO102&lt;&gt;0),AO102/AN102,'M04'!V101))</f>
        <v/>
      </c>
      <c r="AS102" s="7">
        <f>IFERROR(AR102/AQ102,0)</f>
        <v/>
      </c>
      <c r="AT102" s="6">
        <f>-'M04'!S101</f>
        <v/>
      </c>
      <c r="AU102" s="6">
        <f>AO102+AR102-AX102</f>
        <v/>
      </c>
      <c r="AV102" s="7">
        <f>IFERROR(AU102/AT102,0)</f>
        <v/>
      </c>
      <c r="AW102" s="6">
        <f>'M04'!T101</f>
        <v/>
      </c>
      <c r="AX102" s="6">
        <f>'M04'!U101</f>
        <v/>
      </c>
      <c r="AY102" s="7">
        <f>IFERROR(AX102/AW102,0)</f>
        <v/>
      </c>
      <c r="AZ102" s="6">
        <f>'M05'!E101</f>
        <v/>
      </c>
      <c r="BA102" s="6">
        <f>'M05'!F101</f>
        <v/>
      </c>
      <c r="BB102" s="7">
        <f>IFERROR(BA102/AZ102,0)</f>
        <v/>
      </c>
      <c r="BC102" s="6">
        <f>'M05'!M101</f>
        <v/>
      </c>
      <c r="BD102" s="6">
        <f>IF('M05'!AG101&gt;0,'M05'!AG101+MAX(0,BC102-'M05'!H101)*IF(AND(AZ102&lt;&gt;0,BA102&lt;&gt;0),BA102/AZ102,'M05'!V101),BC102*IF(AND(AZ102&lt;&gt;0,BA102&lt;&gt;0),BA102/AZ102,'M05'!V101))</f>
        <v/>
      </c>
      <c r="BE102" s="7">
        <f>IFERROR(BD102/BC102,0)</f>
        <v/>
      </c>
      <c r="BF102" s="6">
        <f>-'M05'!S101</f>
        <v/>
      </c>
      <c r="BG102" s="6">
        <f>BA102+BD102-BJ102</f>
        <v/>
      </c>
      <c r="BH102" s="7">
        <f>IFERROR(BG102/BF102,0)</f>
        <v/>
      </c>
      <c r="BI102" s="6">
        <f>'M05'!T101</f>
        <v/>
      </c>
      <c r="BJ102" s="6">
        <f>'M05'!U101</f>
        <v/>
      </c>
      <c r="BK102" s="7">
        <f>IFERROR(BJ102/BI102,0)</f>
        <v/>
      </c>
      <c r="BL102" s="6">
        <f>'M06'!E101</f>
        <v/>
      </c>
      <c r="BM102" s="6">
        <f>'M06'!F101</f>
        <v/>
      </c>
      <c r="BN102" s="7">
        <f>IFERROR(BM102/BL102,0)</f>
        <v/>
      </c>
      <c r="BO102" s="6">
        <f>'M06'!M101</f>
        <v/>
      </c>
      <c r="BP102" s="6">
        <f>IF('M06'!AG101&gt;0,'M06'!AG101+MAX(0,BO102-'M06'!H101)*IF(AND(BL102&lt;&gt;0,BM102&lt;&gt;0),BM102/BL102,'M06'!V101),BO102*IF(AND(BL102&lt;&gt;0,BM102&lt;&gt;0),BM102/BL102,'M06'!V101))</f>
        <v/>
      </c>
      <c r="BQ102" s="7">
        <f>IFERROR(BP102/BO102,0)</f>
        <v/>
      </c>
      <c r="BR102" s="6">
        <f>-'M06'!S101</f>
        <v/>
      </c>
      <c r="BS102" s="6">
        <f>BM102+BP102-BV102</f>
        <v/>
      </c>
      <c r="BT102" s="7">
        <f>IFERROR(BS102/BR102,0)</f>
        <v/>
      </c>
      <c r="BU102" s="6">
        <f>'M06'!T101</f>
        <v/>
      </c>
      <c r="BV102" s="6">
        <f>'M06'!U101</f>
        <v/>
      </c>
      <c r="BW102" s="7">
        <f>IFERROR(BV102/BU102,0)</f>
        <v/>
      </c>
      <c r="BX102" s="6">
        <f>'M07'!E101</f>
        <v/>
      </c>
      <c r="BY102" s="6">
        <f>'M07'!F101</f>
        <v/>
      </c>
      <c r="BZ102" s="7">
        <f>IFERROR(BY102/BX102,0)</f>
        <v/>
      </c>
      <c r="CA102" s="6">
        <f>'M07'!M101</f>
        <v/>
      </c>
      <c r="CB102" s="6">
        <f>IF('M07'!AG101&gt;0,'M07'!AG101+MAX(0,CA102-'M07'!H101)*IF(AND(BX102&lt;&gt;0,BY102&lt;&gt;0),BY102/BX102,'M07'!V101),CA102*IF(AND(BX102&lt;&gt;0,BY102&lt;&gt;0),BY102/BX102,'M07'!V101))</f>
        <v/>
      </c>
      <c r="CC102" s="7">
        <f>IFERROR(CB102/CA102,0)</f>
        <v/>
      </c>
      <c r="CD102" s="6">
        <f>-'M07'!S101</f>
        <v/>
      </c>
      <c r="CE102" s="6">
        <f>BY102+CB102-CH102</f>
        <v/>
      </c>
      <c r="CF102" s="7">
        <f>IFERROR(CE102/CD102,0)</f>
        <v/>
      </c>
      <c r="CG102" s="6">
        <f>'M07'!T101</f>
        <v/>
      </c>
      <c r="CH102" s="6">
        <f>'M07'!U101</f>
        <v/>
      </c>
      <c r="CI102" s="7">
        <f>IFERROR(CH102/CG102,0)</f>
        <v/>
      </c>
      <c r="CJ102" s="6">
        <f>'M08'!E101</f>
        <v/>
      </c>
      <c r="CK102" s="6">
        <f>'M08'!F101</f>
        <v/>
      </c>
      <c r="CL102" s="7">
        <f>IFERROR(CK102/CJ102,0)</f>
        <v/>
      </c>
      <c r="CM102" s="6">
        <f>'M08'!M101</f>
        <v/>
      </c>
      <c r="CN102" s="6">
        <f>IF('M08'!AG101&gt;0,'M08'!AG101+MAX(0,CM102-'M08'!H101)*IF(AND(CJ102&lt;&gt;0,CK102&lt;&gt;0),CK102/CJ102,'M08'!V101),CM102*IF(AND(CJ102&lt;&gt;0,CK102&lt;&gt;0),CK102/CJ102,'M08'!V101))</f>
        <v/>
      </c>
      <c r="CO102" s="7">
        <f>IFERROR(CN102/CM102,0)</f>
        <v/>
      </c>
      <c r="CP102" s="6">
        <f>-'M08'!S101</f>
        <v/>
      </c>
      <c r="CQ102" s="6">
        <f>CK102+CN102-CT102</f>
        <v/>
      </c>
      <c r="CR102" s="7">
        <f>IFERROR(CQ102/CP102,0)</f>
        <v/>
      </c>
      <c r="CS102" s="6">
        <f>'M08'!T101</f>
        <v/>
      </c>
      <c r="CT102" s="6">
        <f>'M08'!U101</f>
        <v/>
      </c>
      <c r="CU102" s="7">
        <f>IFERROR(CT102/CS102,0)</f>
        <v/>
      </c>
      <c r="CV102" s="6">
        <f>'M09'!E101</f>
        <v/>
      </c>
      <c r="CW102" s="6">
        <f>'M09'!F101</f>
        <v/>
      </c>
      <c r="CX102" s="7">
        <f>IFERROR(CW102/CV102,0)</f>
        <v/>
      </c>
      <c r="CY102" s="6">
        <f>'M09'!M101</f>
        <v/>
      </c>
      <c r="CZ102" s="6">
        <f>IF('M09'!AG101&gt;0,'M09'!AG101+MAX(0,CY102-'M09'!H101)*IF(AND(CV102&lt;&gt;0,CW102&lt;&gt;0),CW102/CV102,'M09'!V101),CY102*IF(AND(CV102&lt;&gt;0,CW102&lt;&gt;0),CW102/CV102,'M09'!V101))</f>
        <v/>
      </c>
      <c r="DA102" s="7">
        <f>IFERROR(CZ102/CY102,0)</f>
        <v/>
      </c>
      <c r="DB102" s="6">
        <f>-'M09'!S101</f>
        <v/>
      </c>
      <c r="DC102" s="6">
        <f>CW102+CZ102-DF102</f>
        <v/>
      </c>
      <c r="DD102" s="7">
        <f>IFERROR(DC102/DB102,0)</f>
        <v/>
      </c>
      <c r="DE102" s="6">
        <f>'M09'!T101</f>
        <v/>
      </c>
      <c r="DF102" s="6">
        <f>'M09'!U101</f>
        <v/>
      </c>
      <c r="DG102" s="7">
        <f>IFERROR(DF102/DE102,0)</f>
        <v/>
      </c>
      <c r="DH102" s="6">
        <f>SUM(J102,V102,AH102,AT102,BF102,BR102,CD102,CP102,DB102)</f>
        <v/>
      </c>
      <c r="DI102" s="6">
        <f>SUM(K102,W102,AI102,AU102,BG102,BS102,CE102,CQ102,DC102)</f>
        <v/>
      </c>
      <c r="DJ102" s="6">
        <f>DH102/9</f>
        <v/>
      </c>
      <c r="DK102" s="6">
        <f>DI102/9</f>
        <v/>
      </c>
      <c r="DL102" s="7">
        <f>IFERROR(DI102/DH102,0)</f>
        <v/>
      </c>
      <c r="DM102" s="7">
        <f>'M09'!V101</f>
        <v/>
      </c>
      <c r="DN102" s="8">
        <f>IFERROR(DL102/DM102-1,0)</f>
        <v/>
      </c>
      <c r="DO102" s="6">
        <f>'M09'!AD101</f>
        <v/>
      </c>
      <c r="DP102" s="6">
        <f>DJ102-DO102</f>
        <v/>
      </c>
      <c r="DQ102" s="9">
        <f>COUNTIF(J102,"&gt;0")+COUNTIF(V102,"&gt;0")+COUNTIF(AH102,"&gt;0")+COUNTIF(AT102,"&gt;0")+COUNTIF(BF102,"&gt;0")+COUNTIF(BR102,"&gt;0")+COUNTIF(CD102,"&gt;0")+COUNTIF(CP102,"&gt;0")+COUNTIF(DB102,"&gt;0")</f>
        <v/>
      </c>
      <c r="DR102" s="6">
        <f>DE102</f>
        <v/>
      </c>
      <c r="DS102" s="10">
        <f>IFERROR(DR102/DJ102,0)</f>
        <v/>
      </c>
      <c r="DT102" s="6">
        <f>D102+SUM(G102,S102,AE102,AQ102,BC102,BO102,CA102,CM102,CY102)-SUM(J102,V102,AH102,AT102,BF102,BR102,CD102,CP102,DB102)-DE102</f>
        <v/>
      </c>
    </row>
    <row r="103">
      <c r="A103">
        <f>'M01'!C102</f>
        <v/>
      </c>
      <c r="B103">
        <f>'M01'!D102</f>
        <v/>
      </c>
      <c r="C103">
        <f>'M01'!A102</f>
        <v/>
      </c>
      <c r="D103" s="6">
        <f>'M01'!E102</f>
        <v/>
      </c>
      <c r="E103" s="6">
        <f>'M01'!F102</f>
        <v/>
      </c>
      <c r="F103" s="7">
        <f>IFERROR(E103/D103,0)</f>
        <v/>
      </c>
      <c r="G103" s="6">
        <f>'M01'!M102</f>
        <v/>
      </c>
      <c r="H103" s="6">
        <f>IF('M01'!AG102&gt;0,'M01'!AG102+MAX(0,G103-'M01'!H102)*IF(AND(D103&lt;&gt;0,E103&lt;&gt;0),E103/D103,'M01'!V102),G103*IF(AND(D103&lt;&gt;0,E103&lt;&gt;0),E103/D103,'M01'!V102))</f>
        <v/>
      </c>
      <c r="I103" s="7">
        <f>IFERROR(H103/G103,0)</f>
        <v/>
      </c>
      <c r="J103" s="6">
        <f>-'M01'!S102</f>
        <v/>
      </c>
      <c r="K103" s="6">
        <f>E103+H103-N103</f>
        <v/>
      </c>
      <c r="L103" s="7">
        <f>IFERROR(K103/J103,0)</f>
        <v/>
      </c>
      <c r="M103" s="6">
        <f>'M01'!T102</f>
        <v/>
      </c>
      <c r="N103" s="6">
        <f>'M01'!U102</f>
        <v/>
      </c>
      <c r="O103" s="7">
        <f>IFERROR(N103/M103,0)</f>
        <v/>
      </c>
      <c r="P103" s="6">
        <f>'M02'!E102</f>
        <v/>
      </c>
      <c r="Q103" s="6">
        <f>'M02'!F102</f>
        <v/>
      </c>
      <c r="R103" s="7">
        <f>IFERROR(Q103/P103,0)</f>
        <v/>
      </c>
      <c r="S103" s="6">
        <f>'M02'!M102</f>
        <v/>
      </c>
      <c r="T103" s="6">
        <f>IF('M02'!AG102&gt;0,'M02'!AG102+MAX(0,S103-'M02'!H102)*IF(AND(P103&lt;&gt;0,Q103&lt;&gt;0),Q103/P103,'M02'!V102),S103*IF(AND(P103&lt;&gt;0,Q103&lt;&gt;0),Q103/P103,'M02'!V102))</f>
        <v/>
      </c>
      <c r="U103" s="7">
        <f>IFERROR(T103/S103,0)</f>
        <v/>
      </c>
      <c r="V103" s="6">
        <f>-'M02'!S102</f>
        <v/>
      </c>
      <c r="W103" s="6">
        <f>Q103+T103-Z103</f>
        <v/>
      </c>
      <c r="X103" s="7">
        <f>IFERROR(W103/V103,0)</f>
        <v/>
      </c>
      <c r="Y103" s="6">
        <f>'M02'!T102</f>
        <v/>
      </c>
      <c r="Z103" s="6">
        <f>'M02'!U102</f>
        <v/>
      </c>
      <c r="AA103" s="7">
        <f>IFERROR(Z103/Y103,0)</f>
        <v/>
      </c>
      <c r="AB103" s="6">
        <f>'M03'!E102</f>
        <v/>
      </c>
      <c r="AC103" s="6">
        <f>'M03'!F102</f>
        <v/>
      </c>
      <c r="AD103" s="7">
        <f>IFERROR(AC103/AB103,0)</f>
        <v/>
      </c>
      <c r="AE103" s="6">
        <f>'M03'!M102</f>
        <v/>
      </c>
      <c r="AF103" s="6">
        <f>IF('M03'!AG102&gt;0,'M03'!AG102+MAX(0,AE103-'M03'!H102)*IF(AND(AB103&lt;&gt;0,AC103&lt;&gt;0),AC103/AB103,'M03'!V102),AE103*IF(AND(AB103&lt;&gt;0,AC103&lt;&gt;0),AC103/AB103,'M03'!V102))</f>
        <v/>
      </c>
      <c r="AG103" s="7">
        <f>IFERROR(AF103/AE103,0)</f>
        <v/>
      </c>
      <c r="AH103" s="6">
        <f>-'M03'!S102</f>
        <v/>
      </c>
      <c r="AI103" s="6">
        <f>AC103+AF103-AL103</f>
        <v/>
      </c>
      <c r="AJ103" s="7">
        <f>IFERROR(AI103/AH103,0)</f>
        <v/>
      </c>
      <c r="AK103" s="6">
        <f>'M03'!T102</f>
        <v/>
      </c>
      <c r="AL103" s="6">
        <f>'M03'!U102</f>
        <v/>
      </c>
      <c r="AM103" s="7">
        <f>IFERROR(AL103/AK103,0)</f>
        <v/>
      </c>
      <c r="AN103" s="6">
        <f>'M04'!E102</f>
        <v/>
      </c>
      <c r="AO103" s="6">
        <f>'M04'!F102</f>
        <v/>
      </c>
      <c r="AP103" s="7">
        <f>IFERROR(AO103/AN103,0)</f>
        <v/>
      </c>
      <c r="AQ103" s="6">
        <f>'M04'!M102</f>
        <v/>
      </c>
      <c r="AR103" s="6">
        <f>IF('M04'!AG102&gt;0,'M04'!AG102+MAX(0,AQ103-'M04'!H102)*IF(AND(AN103&lt;&gt;0,AO103&lt;&gt;0),AO103/AN103,'M04'!V102),AQ103*IF(AND(AN103&lt;&gt;0,AO103&lt;&gt;0),AO103/AN103,'M04'!V102))</f>
        <v/>
      </c>
      <c r="AS103" s="7">
        <f>IFERROR(AR103/AQ103,0)</f>
        <v/>
      </c>
      <c r="AT103" s="6">
        <f>-'M04'!S102</f>
        <v/>
      </c>
      <c r="AU103" s="6">
        <f>AO103+AR103-AX103</f>
        <v/>
      </c>
      <c r="AV103" s="7">
        <f>IFERROR(AU103/AT103,0)</f>
        <v/>
      </c>
      <c r="AW103" s="6">
        <f>'M04'!T102</f>
        <v/>
      </c>
      <c r="AX103" s="6">
        <f>'M04'!U102</f>
        <v/>
      </c>
      <c r="AY103" s="7">
        <f>IFERROR(AX103/AW103,0)</f>
        <v/>
      </c>
      <c r="AZ103" s="6">
        <f>'M05'!E102</f>
        <v/>
      </c>
      <c r="BA103" s="6">
        <f>'M05'!F102</f>
        <v/>
      </c>
      <c r="BB103" s="7">
        <f>IFERROR(BA103/AZ103,0)</f>
        <v/>
      </c>
      <c r="BC103" s="6">
        <f>'M05'!M102</f>
        <v/>
      </c>
      <c r="BD103" s="6">
        <f>IF('M05'!AG102&gt;0,'M05'!AG102+MAX(0,BC103-'M05'!H102)*IF(AND(AZ103&lt;&gt;0,BA103&lt;&gt;0),BA103/AZ103,'M05'!V102),BC103*IF(AND(AZ103&lt;&gt;0,BA103&lt;&gt;0),BA103/AZ103,'M05'!V102))</f>
        <v/>
      </c>
      <c r="BE103" s="7">
        <f>IFERROR(BD103/BC103,0)</f>
        <v/>
      </c>
      <c r="BF103" s="6">
        <f>-'M05'!S102</f>
        <v/>
      </c>
      <c r="BG103" s="6">
        <f>BA103+BD103-BJ103</f>
        <v/>
      </c>
      <c r="BH103" s="7">
        <f>IFERROR(BG103/BF103,0)</f>
        <v/>
      </c>
      <c r="BI103" s="6">
        <f>'M05'!T102</f>
        <v/>
      </c>
      <c r="BJ103" s="6">
        <f>'M05'!U102</f>
        <v/>
      </c>
      <c r="BK103" s="7">
        <f>IFERROR(BJ103/BI103,0)</f>
        <v/>
      </c>
      <c r="BL103" s="6">
        <f>'M06'!E102</f>
        <v/>
      </c>
      <c r="BM103" s="6">
        <f>'M06'!F102</f>
        <v/>
      </c>
      <c r="BN103" s="7">
        <f>IFERROR(BM103/BL103,0)</f>
        <v/>
      </c>
      <c r="BO103" s="6">
        <f>'M06'!M102</f>
        <v/>
      </c>
      <c r="BP103" s="6">
        <f>IF('M06'!AG102&gt;0,'M06'!AG102+MAX(0,BO103-'M06'!H102)*IF(AND(BL103&lt;&gt;0,BM103&lt;&gt;0),BM103/BL103,'M06'!V102),BO103*IF(AND(BL103&lt;&gt;0,BM103&lt;&gt;0),BM103/BL103,'M06'!V102))</f>
        <v/>
      </c>
      <c r="BQ103" s="7">
        <f>IFERROR(BP103/BO103,0)</f>
        <v/>
      </c>
      <c r="BR103" s="6">
        <f>-'M06'!S102</f>
        <v/>
      </c>
      <c r="BS103" s="6">
        <f>BM103+BP103-BV103</f>
        <v/>
      </c>
      <c r="BT103" s="7">
        <f>IFERROR(BS103/BR103,0)</f>
        <v/>
      </c>
      <c r="BU103" s="6">
        <f>'M06'!T102</f>
        <v/>
      </c>
      <c r="BV103" s="6">
        <f>'M06'!U102</f>
        <v/>
      </c>
      <c r="BW103" s="7">
        <f>IFERROR(BV103/BU103,0)</f>
        <v/>
      </c>
      <c r="BX103" s="6">
        <f>'M07'!E102</f>
        <v/>
      </c>
      <c r="BY103" s="6">
        <f>'M07'!F102</f>
        <v/>
      </c>
      <c r="BZ103" s="7">
        <f>IFERROR(BY103/BX103,0)</f>
        <v/>
      </c>
      <c r="CA103" s="6">
        <f>'M07'!M102</f>
        <v/>
      </c>
      <c r="CB103" s="6">
        <f>IF('M07'!AG102&gt;0,'M07'!AG102+MAX(0,CA103-'M07'!H102)*IF(AND(BX103&lt;&gt;0,BY103&lt;&gt;0),BY103/BX103,'M07'!V102),CA103*IF(AND(BX103&lt;&gt;0,BY103&lt;&gt;0),BY103/BX103,'M07'!V102))</f>
        <v/>
      </c>
      <c r="CC103" s="7">
        <f>IFERROR(CB103/CA103,0)</f>
        <v/>
      </c>
      <c r="CD103" s="6">
        <f>-'M07'!S102</f>
        <v/>
      </c>
      <c r="CE103" s="6">
        <f>BY103+CB103-CH103</f>
        <v/>
      </c>
      <c r="CF103" s="7">
        <f>IFERROR(CE103/CD103,0)</f>
        <v/>
      </c>
      <c r="CG103" s="6">
        <f>'M07'!T102</f>
        <v/>
      </c>
      <c r="CH103" s="6">
        <f>'M07'!U102</f>
        <v/>
      </c>
      <c r="CI103" s="7">
        <f>IFERROR(CH103/CG103,0)</f>
        <v/>
      </c>
      <c r="CJ103" s="6">
        <f>'M08'!E102</f>
        <v/>
      </c>
      <c r="CK103" s="6">
        <f>'M08'!F102</f>
        <v/>
      </c>
      <c r="CL103" s="7">
        <f>IFERROR(CK103/CJ103,0)</f>
        <v/>
      </c>
      <c r="CM103" s="6">
        <f>'M08'!M102</f>
        <v/>
      </c>
      <c r="CN103" s="6">
        <f>IF('M08'!AG102&gt;0,'M08'!AG102+MAX(0,CM103-'M08'!H102)*IF(AND(CJ103&lt;&gt;0,CK103&lt;&gt;0),CK103/CJ103,'M08'!V102),CM103*IF(AND(CJ103&lt;&gt;0,CK103&lt;&gt;0),CK103/CJ103,'M08'!V102))</f>
        <v/>
      </c>
      <c r="CO103" s="7">
        <f>IFERROR(CN103/CM103,0)</f>
        <v/>
      </c>
      <c r="CP103" s="6">
        <f>-'M08'!S102</f>
        <v/>
      </c>
      <c r="CQ103" s="6">
        <f>CK103+CN103-CT103</f>
        <v/>
      </c>
      <c r="CR103" s="7">
        <f>IFERROR(CQ103/CP103,0)</f>
        <v/>
      </c>
      <c r="CS103" s="6">
        <f>'M08'!T102</f>
        <v/>
      </c>
      <c r="CT103" s="6">
        <f>'M08'!U102</f>
        <v/>
      </c>
      <c r="CU103" s="7">
        <f>IFERROR(CT103/CS103,0)</f>
        <v/>
      </c>
      <c r="CV103" s="6">
        <f>'M09'!E102</f>
        <v/>
      </c>
      <c r="CW103" s="6">
        <f>'M09'!F102</f>
        <v/>
      </c>
      <c r="CX103" s="7">
        <f>IFERROR(CW103/CV103,0)</f>
        <v/>
      </c>
      <c r="CY103" s="6">
        <f>'M09'!M102</f>
        <v/>
      </c>
      <c r="CZ103" s="6">
        <f>IF('M09'!AG102&gt;0,'M09'!AG102+MAX(0,CY103-'M09'!H102)*IF(AND(CV103&lt;&gt;0,CW103&lt;&gt;0),CW103/CV103,'M09'!V102),CY103*IF(AND(CV103&lt;&gt;0,CW103&lt;&gt;0),CW103/CV103,'M09'!V102))</f>
        <v/>
      </c>
      <c r="DA103" s="7">
        <f>IFERROR(CZ103/CY103,0)</f>
        <v/>
      </c>
      <c r="DB103" s="6">
        <f>-'M09'!S102</f>
        <v/>
      </c>
      <c r="DC103" s="6">
        <f>CW103+CZ103-DF103</f>
        <v/>
      </c>
      <c r="DD103" s="7">
        <f>IFERROR(DC103/DB103,0)</f>
        <v/>
      </c>
      <c r="DE103" s="6">
        <f>'M09'!T102</f>
        <v/>
      </c>
      <c r="DF103" s="6">
        <f>'M09'!U102</f>
        <v/>
      </c>
      <c r="DG103" s="7">
        <f>IFERROR(DF103/DE103,0)</f>
        <v/>
      </c>
      <c r="DH103" s="6">
        <f>SUM(J103,V103,AH103,AT103,BF103,BR103,CD103,CP103,DB103)</f>
        <v/>
      </c>
      <c r="DI103" s="6">
        <f>SUM(K103,W103,AI103,AU103,BG103,BS103,CE103,CQ103,DC103)</f>
        <v/>
      </c>
      <c r="DJ103" s="6">
        <f>DH103/9</f>
        <v/>
      </c>
      <c r="DK103" s="6">
        <f>DI103/9</f>
        <v/>
      </c>
      <c r="DL103" s="7">
        <f>IFERROR(DI103/DH103,0)</f>
        <v/>
      </c>
      <c r="DM103" s="7">
        <f>'M09'!V102</f>
        <v/>
      </c>
      <c r="DN103" s="8">
        <f>IFERROR(DL103/DM103-1,0)</f>
        <v/>
      </c>
      <c r="DO103" s="6">
        <f>'M09'!AD102</f>
        <v/>
      </c>
      <c r="DP103" s="6">
        <f>DJ103-DO103</f>
        <v/>
      </c>
      <c r="DQ103" s="9">
        <f>COUNTIF(J103,"&gt;0")+COUNTIF(V103,"&gt;0")+COUNTIF(AH103,"&gt;0")+COUNTIF(AT103,"&gt;0")+COUNTIF(BF103,"&gt;0")+COUNTIF(BR103,"&gt;0")+COUNTIF(CD103,"&gt;0")+COUNTIF(CP103,"&gt;0")+COUNTIF(DB103,"&gt;0")</f>
        <v/>
      </c>
      <c r="DR103" s="6">
        <f>DE103</f>
        <v/>
      </c>
      <c r="DS103" s="10">
        <f>IFERROR(DR103/DJ103,0)</f>
        <v/>
      </c>
      <c r="DT103" s="6">
        <f>D103+SUM(G103,S103,AE103,AQ103,BC103,BO103,CA103,CM103,CY103)-SUM(J103,V103,AH103,AT103,BF103,BR103,CD103,CP103,DB103)-DE103</f>
        <v/>
      </c>
    </row>
    <row r="104">
      <c r="A104">
        <f>'M01'!C103</f>
        <v/>
      </c>
      <c r="B104">
        <f>'M01'!D103</f>
        <v/>
      </c>
      <c r="C104">
        <f>'M01'!A103</f>
        <v/>
      </c>
      <c r="D104" s="6">
        <f>'M01'!E103</f>
        <v/>
      </c>
      <c r="E104" s="6">
        <f>'M01'!F103</f>
        <v/>
      </c>
      <c r="F104" s="7">
        <f>IFERROR(E104/D104,0)</f>
        <v/>
      </c>
      <c r="G104" s="6">
        <f>'M01'!M103</f>
        <v/>
      </c>
      <c r="H104" s="6">
        <f>IF('M01'!AG103&gt;0,'M01'!AG103+MAX(0,G104-'M01'!H103)*IF(AND(D104&lt;&gt;0,E104&lt;&gt;0),E104/D104,'M01'!V103),G104*IF(AND(D104&lt;&gt;0,E104&lt;&gt;0),E104/D104,'M01'!V103))</f>
        <v/>
      </c>
      <c r="I104" s="7">
        <f>IFERROR(H104/G104,0)</f>
        <v/>
      </c>
      <c r="J104" s="6">
        <f>-'M01'!S103</f>
        <v/>
      </c>
      <c r="K104" s="6">
        <f>E104+H104-N104</f>
        <v/>
      </c>
      <c r="L104" s="7">
        <f>IFERROR(K104/J104,0)</f>
        <v/>
      </c>
      <c r="M104" s="6">
        <f>'M01'!T103</f>
        <v/>
      </c>
      <c r="N104" s="6">
        <f>'M01'!U103</f>
        <v/>
      </c>
      <c r="O104" s="7">
        <f>IFERROR(N104/M104,0)</f>
        <v/>
      </c>
      <c r="P104" s="6">
        <f>'M02'!E103</f>
        <v/>
      </c>
      <c r="Q104" s="6">
        <f>'M02'!F103</f>
        <v/>
      </c>
      <c r="R104" s="7">
        <f>IFERROR(Q104/P104,0)</f>
        <v/>
      </c>
      <c r="S104" s="6">
        <f>'M02'!M103</f>
        <v/>
      </c>
      <c r="T104" s="6">
        <f>IF('M02'!AG103&gt;0,'M02'!AG103+MAX(0,S104-'M02'!H103)*IF(AND(P104&lt;&gt;0,Q104&lt;&gt;0),Q104/P104,'M02'!V103),S104*IF(AND(P104&lt;&gt;0,Q104&lt;&gt;0),Q104/P104,'M02'!V103))</f>
        <v/>
      </c>
      <c r="U104" s="7">
        <f>IFERROR(T104/S104,0)</f>
        <v/>
      </c>
      <c r="V104" s="6">
        <f>-'M02'!S103</f>
        <v/>
      </c>
      <c r="W104" s="6">
        <f>Q104+T104-Z104</f>
        <v/>
      </c>
      <c r="X104" s="7">
        <f>IFERROR(W104/V104,0)</f>
        <v/>
      </c>
      <c r="Y104" s="6">
        <f>'M02'!T103</f>
        <v/>
      </c>
      <c r="Z104" s="6">
        <f>'M02'!U103</f>
        <v/>
      </c>
      <c r="AA104" s="7">
        <f>IFERROR(Z104/Y104,0)</f>
        <v/>
      </c>
      <c r="AB104" s="6">
        <f>'M03'!E103</f>
        <v/>
      </c>
      <c r="AC104" s="6">
        <f>'M03'!F103</f>
        <v/>
      </c>
      <c r="AD104" s="7">
        <f>IFERROR(AC104/AB104,0)</f>
        <v/>
      </c>
      <c r="AE104" s="6">
        <f>'M03'!M103</f>
        <v/>
      </c>
      <c r="AF104" s="6">
        <f>IF('M03'!AG103&gt;0,'M03'!AG103+MAX(0,AE104-'M03'!H103)*IF(AND(AB104&lt;&gt;0,AC104&lt;&gt;0),AC104/AB104,'M03'!V103),AE104*IF(AND(AB104&lt;&gt;0,AC104&lt;&gt;0),AC104/AB104,'M03'!V103))</f>
        <v/>
      </c>
      <c r="AG104" s="7">
        <f>IFERROR(AF104/AE104,0)</f>
        <v/>
      </c>
      <c r="AH104" s="6">
        <f>-'M03'!S103</f>
        <v/>
      </c>
      <c r="AI104" s="6">
        <f>AC104+AF104-AL104</f>
        <v/>
      </c>
      <c r="AJ104" s="7">
        <f>IFERROR(AI104/AH104,0)</f>
        <v/>
      </c>
      <c r="AK104" s="6">
        <f>'M03'!T103</f>
        <v/>
      </c>
      <c r="AL104" s="6">
        <f>'M03'!U103</f>
        <v/>
      </c>
      <c r="AM104" s="7">
        <f>IFERROR(AL104/AK104,0)</f>
        <v/>
      </c>
      <c r="AN104" s="6">
        <f>'M04'!E103</f>
        <v/>
      </c>
      <c r="AO104" s="6">
        <f>'M04'!F103</f>
        <v/>
      </c>
      <c r="AP104" s="7">
        <f>IFERROR(AO104/AN104,0)</f>
        <v/>
      </c>
      <c r="AQ104" s="6">
        <f>'M04'!M103</f>
        <v/>
      </c>
      <c r="AR104" s="6">
        <f>IF('M04'!AG103&gt;0,'M04'!AG103+MAX(0,AQ104-'M04'!H103)*IF(AND(AN104&lt;&gt;0,AO104&lt;&gt;0),AO104/AN104,'M04'!V103),AQ104*IF(AND(AN104&lt;&gt;0,AO104&lt;&gt;0),AO104/AN104,'M04'!V103))</f>
        <v/>
      </c>
      <c r="AS104" s="7">
        <f>IFERROR(AR104/AQ104,0)</f>
        <v/>
      </c>
      <c r="AT104" s="6">
        <f>-'M04'!S103</f>
        <v/>
      </c>
      <c r="AU104" s="6">
        <f>AO104+AR104-AX104</f>
        <v/>
      </c>
      <c r="AV104" s="7">
        <f>IFERROR(AU104/AT104,0)</f>
        <v/>
      </c>
      <c r="AW104" s="6">
        <f>'M04'!T103</f>
        <v/>
      </c>
      <c r="AX104" s="6">
        <f>'M04'!U103</f>
        <v/>
      </c>
      <c r="AY104" s="7">
        <f>IFERROR(AX104/AW104,0)</f>
        <v/>
      </c>
      <c r="AZ104" s="6">
        <f>'M05'!E103</f>
        <v/>
      </c>
      <c r="BA104" s="6">
        <f>'M05'!F103</f>
        <v/>
      </c>
      <c r="BB104" s="7">
        <f>IFERROR(BA104/AZ104,0)</f>
        <v/>
      </c>
      <c r="BC104" s="6">
        <f>'M05'!M103</f>
        <v/>
      </c>
      <c r="BD104" s="6">
        <f>IF('M05'!AG103&gt;0,'M05'!AG103+MAX(0,BC104-'M05'!H103)*IF(AND(AZ104&lt;&gt;0,BA104&lt;&gt;0),BA104/AZ104,'M05'!V103),BC104*IF(AND(AZ104&lt;&gt;0,BA104&lt;&gt;0),BA104/AZ104,'M05'!V103))</f>
        <v/>
      </c>
      <c r="BE104" s="7">
        <f>IFERROR(BD104/BC104,0)</f>
        <v/>
      </c>
      <c r="BF104" s="6">
        <f>-'M05'!S103</f>
        <v/>
      </c>
      <c r="BG104" s="6">
        <f>BA104+BD104-BJ104</f>
        <v/>
      </c>
      <c r="BH104" s="7">
        <f>IFERROR(BG104/BF104,0)</f>
        <v/>
      </c>
      <c r="BI104" s="6">
        <f>'M05'!T103</f>
        <v/>
      </c>
      <c r="BJ104" s="6">
        <f>'M05'!U103</f>
        <v/>
      </c>
      <c r="BK104" s="7">
        <f>IFERROR(BJ104/BI104,0)</f>
        <v/>
      </c>
      <c r="BL104" s="6">
        <f>'M06'!E103</f>
        <v/>
      </c>
      <c r="BM104" s="6">
        <f>'M06'!F103</f>
        <v/>
      </c>
      <c r="BN104" s="7">
        <f>IFERROR(BM104/BL104,0)</f>
        <v/>
      </c>
      <c r="BO104" s="6">
        <f>'M06'!M103</f>
        <v/>
      </c>
      <c r="BP104" s="6">
        <f>IF('M06'!AG103&gt;0,'M06'!AG103+MAX(0,BO104-'M06'!H103)*IF(AND(BL104&lt;&gt;0,BM104&lt;&gt;0),BM104/BL104,'M06'!V103),BO104*IF(AND(BL104&lt;&gt;0,BM104&lt;&gt;0),BM104/BL104,'M06'!V103))</f>
        <v/>
      </c>
      <c r="BQ104" s="7">
        <f>IFERROR(BP104/BO104,0)</f>
        <v/>
      </c>
      <c r="BR104" s="6">
        <f>-'M06'!S103</f>
        <v/>
      </c>
      <c r="BS104" s="6">
        <f>BM104+BP104-BV104</f>
        <v/>
      </c>
      <c r="BT104" s="7">
        <f>IFERROR(BS104/BR104,0)</f>
        <v/>
      </c>
      <c r="BU104" s="6">
        <f>'M06'!T103</f>
        <v/>
      </c>
      <c r="BV104" s="6">
        <f>'M06'!U103</f>
        <v/>
      </c>
      <c r="BW104" s="7">
        <f>IFERROR(BV104/BU104,0)</f>
        <v/>
      </c>
      <c r="BX104" s="6">
        <f>'M07'!E103</f>
        <v/>
      </c>
      <c r="BY104" s="6">
        <f>'M07'!F103</f>
        <v/>
      </c>
      <c r="BZ104" s="7">
        <f>IFERROR(BY104/BX104,0)</f>
        <v/>
      </c>
      <c r="CA104" s="6">
        <f>'M07'!M103</f>
        <v/>
      </c>
      <c r="CB104" s="6">
        <f>IF('M07'!AG103&gt;0,'M07'!AG103+MAX(0,CA104-'M07'!H103)*IF(AND(BX104&lt;&gt;0,BY104&lt;&gt;0),BY104/BX104,'M07'!V103),CA104*IF(AND(BX104&lt;&gt;0,BY104&lt;&gt;0),BY104/BX104,'M07'!V103))</f>
        <v/>
      </c>
      <c r="CC104" s="7">
        <f>IFERROR(CB104/CA104,0)</f>
        <v/>
      </c>
      <c r="CD104" s="6">
        <f>-'M07'!S103</f>
        <v/>
      </c>
      <c r="CE104" s="6">
        <f>BY104+CB104-CH104</f>
        <v/>
      </c>
      <c r="CF104" s="7">
        <f>IFERROR(CE104/CD104,0)</f>
        <v/>
      </c>
      <c r="CG104" s="6">
        <f>'M07'!T103</f>
        <v/>
      </c>
      <c r="CH104" s="6">
        <f>'M07'!U103</f>
        <v/>
      </c>
      <c r="CI104" s="7">
        <f>IFERROR(CH104/CG104,0)</f>
        <v/>
      </c>
      <c r="CJ104" s="6">
        <f>'M08'!E103</f>
        <v/>
      </c>
      <c r="CK104" s="6">
        <f>'M08'!F103</f>
        <v/>
      </c>
      <c r="CL104" s="7">
        <f>IFERROR(CK104/CJ104,0)</f>
        <v/>
      </c>
      <c r="CM104" s="6">
        <f>'M08'!M103</f>
        <v/>
      </c>
      <c r="CN104" s="6">
        <f>IF('M08'!AG103&gt;0,'M08'!AG103+MAX(0,CM104-'M08'!H103)*IF(AND(CJ104&lt;&gt;0,CK104&lt;&gt;0),CK104/CJ104,'M08'!V103),CM104*IF(AND(CJ104&lt;&gt;0,CK104&lt;&gt;0),CK104/CJ104,'M08'!V103))</f>
        <v/>
      </c>
      <c r="CO104" s="7">
        <f>IFERROR(CN104/CM104,0)</f>
        <v/>
      </c>
      <c r="CP104" s="6">
        <f>-'M08'!S103</f>
        <v/>
      </c>
      <c r="CQ104" s="6">
        <f>CK104+CN104-CT104</f>
        <v/>
      </c>
      <c r="CR104" s="7">
        <f>IFERROR(CQ104/CP104,0)</f>
        <v/>
      </c>
      <c r="CS104" s="6">
        <f>'M08'!T103</f>
        <v/>
      </c>
      <c r="CT104" s="6">
        <f>'M08'!U103</f>
        <v/>
      </c>
      <c r="CU104" s="7">
        <f>IFERROR(CT104/CS104,0)</f>
        <v/>
      </c>
      <c r="CV104" s="6">
        <f>'M09'!E103</f>
        <v/>
      </c>
      <c r="CW104" s="6">
        <f>'M09'!F103</f>
        <v/>
      </c>
      <c r="CX104" s="7">
        <f>IFERROR(CW104/CV104,0)</f>
        <v/>
      </c>
      <c r="CY104" s="6">
        <f>'M09'!M103</f>
        <v/>
      </c>
      <c r="CZ104" s="6">
        <f>IF('M09'!AG103&gt;0,'M09'!AG103+MAX(0,CY104-'M09'!H103)*IF(AND(CV104&lt;&gt;0,CW104&lt;&gt;0),CW104/CV104,'M09'!V103),CY104*IF(AND(CV104&lt;&gt;0,CW104&lt;&gt;0),CW104/CV104,'M09'!V103))</f>
        <v/>
      </c>
      <c r="DA104" s="7">
        <f>IFERROR(CZ104/CY104,0)</f>
        <v/>
      </c>
      <c r="DB104" s="6">
        <f>-'M09'!S103</f>
        <v/>
      </c>
      <c r="DC104" s="6">
        <f>CW104+CZ104-DF104</f>
        <v/>
      </c>
      <c r="DD104" s="7">
        <f>IFERROR(DC104/DB104,0)</f>
        <v/>
      </c>
      <c r="DE104" s="6">
        <f>'M09'!T103</f>
        <v/>
      </c>
      <c r="DF104" s="6">
        <f>'M09'!U103</f>
        <v/>
      </c>
      <c r="DG104" s="7">
        <f>IFERROR(DF104/DE104,0)</f>
        <v/>
      </c>
      <c r="DH104" s="6">
        <f>SUM(J104,V104,AH104,AT104,BF104,BR104,CD104,CP104,DB104)</f>
        <v/>
      </c>
      <c r="DI104" s="6">
        <f>SUM(K104,W104,AI104,AU104,BG104,BS104,CE104,CQ104,DC104)</f>
        <v/>
      </c>
      <c r="DJ104" s="6">
        <f>DH104/9</f>
        <v/>
      </c>
      <c r="DK104" s="6">
        <f>DI104/9</f>
        <v/>
      </c>
      <c r="DL104" s="7">
        <f>IFERROR(DI104/DH104,0)</f>
        <v/>
      </c>
      <c r="DM104" s="7">
        <f>'M09'!V103</f>
        <v/>
      </c>
      <c r="DN104" s="8">
        <f>IFERROR(DL104/DM104-1,0)</f>
        <v/>
      </c>
      <c r="DO104" s="6">
        <f>'M09'!AD103</f>
        <v/>
      </c>
      <c r="DP104" s="6">
        <f>DJ104-DO104</f>
        <v/>
      </c>
      <c r="DQ104" s="9">
        <f>COUNTIF(J104,"&gt;0")+COUNTIF(V104,"&gt;0")+COUNTIF(AH104,"&gt;0")+COUNTIF(AT104,"&gt;0")+COUNTIF(BF104,"&gt;0")+COUNTIF(BR104,"&gt;0")+COUNTIF(CD104,"&gt;0")+COUNTIF(CP104,"&gt;0")+COUNTIF(DB104,"&gt;0")</f>
        <v/>
      </c>
      <c r="DR104" s="6">
        <f>DE104</f>
        <v/>
      </c>
      <c r="DS104" s="10">
        <f>IFERROR(DR104/DJ104,0)</f>
        <v/>
      </c>
      <c r="DT104" s="6">
        <f>D104+SUM(G104,S104,AE104,AQ104,BC104,BO104,CA104,CM104,CY104)-SUM(J104,V104,AH104,AT104,BF104,BR104,CD104,CP104,DB104)-DE104</f>
        <v/>
      </c>
    </row>
    <row r="105">
      <c r="A105">
        <f>'M01'!C104</f>
        <v/>
      </c>
      <c r="B105">
        <f>'M01'!D104</f>
        <v/>
      </c>
      <c r="C105">
        <f>'M01'!A104</f>
        <v/>
      </c>
      <c r="D105" s="6">
        <f>'M01'!E104</f>
        <v/>
      </c>
      <c r="E105" s="6">
        <f>'M01'!F104</f>
        <v/>
      </c>
      <c r="F105" s="7">
        <f>IFERROR(E105/D105,0)</f>
        <v/>
      </c>
      <c r="G105" s="6">
        <f>'M01'!M104</f>
        <v/>
      </c>
      <c r="H105" s="6">
        <f>IF('M01'!AG104&gt;0,'M01'!AG104+MAX(0,G105-'M01'!H104)*IF(AND(D105&lt;&gt;0,E105&lt;&gt;0),E105/D105,'M01'!V104),G105*IF(AND(D105&lt;&gt;0,E105&lt;&gt;0),E105/D105,'M01'!V104))</f>
        <v/>
      </c>
      <c r="I105" s="7">
        <f>IFERROR(H105/G105,0)</f>
        <v/>
      </c>
      <c r="J105" s="6">
        <f>-'M01'!S104</f>
        <v/>
      </c>
      <c r="K105" s="6">
        <f>E105+H105-N105</f>
        <v/>
      </c>
      <c r="L105" s="7">
        <f>IFERROR(K105/J105,0)</f>
        <v/>
      </c>
      <c r="M105" s="6">
        <f>'M01'!T104</f>
        <v/>
      </c>
      <c r="N105" s="6">
        <f>'M01'!U104</f>
        <v/>
      </c>
      <c r="O105" s="7">
        <f>IFERROR(N105/M105,0)</f>
        <v/>
      </c>
      <c r="P105" s="6">
        <f>'M02'!E104</f>
        <v/>
      </c>
      <c r="Q105" s="6">
        <f>'M02'!F104</f>
        <v/>
      </c>
      <c r="R105" s="7">
        <f>IFERROR(Q105/P105,0)</f>
        <v/>
      </c>
      <c r="S105" s="6">
        <f>'M02'!M104</f>
        <v/>
      </c>
      <c r="T105" s="6">
        <f>IF('M02'!AG104&gt;0,'M02'!AG104+MAX(0,S105-'M02'!H104)*IF(AND(P105&lt;&gt;0,Q105&lt;&gt;0),Q105/P105,'M02'!V104),S105*IF(AND(P105&lt;&gt;0,Q105&lt;&gt;0),Q105/P105,'M02'!V104))</f>
        <v/>
      </c>
      <c r="U105" s="7">
        <f>IFERROR(T105/S105,0)</f>
        <v/>
      </c>
      <c r="V105" s="6">
        <f>-'M02'!S104</f>
        <v/>
      </c>
      <c r="W105" s="6">
        <f>Q105+T105-Z105</f>
        <v/>
      </c>
      <c r="X105" s="7">
        <f>IFERROR(W105/V105,0)</f>
        <v/>
      </c>
      <c r="Y105" s="6">
        <f>'M02'!T104</f>
        <v/>
      </c>
      <c r="Z105" s="6">
        <f>'M02'!U104</f>
        <v/>
      </c>
      <c r="AA105" s="7">
        <f>IFERROR(Z105/Y105,0)</f>
        <v/>
      </c>
      <c r="AB105" s="6">
        <f>'M03'!E104</f>
        <v/>
      </c>
      <c r="AC105" s="6">
        <f>'M03'!F104</f>
        <v/>
      </c>
      <c r="AD105" s="7">
        <f>IFERROR(AC105/AB105,0)</f>
        <v/>
      </c>
      <c r="AE105" s="6">
        <f>'M03'!M104</f>
        <v/>
      </c>
      <c r="AF105" s="6">
        <f>IF('M03'!AG104&gt;0,'M03'!AG104+MAX(0,AE105-'M03'!H104)*IF(AND(AB105&lt;&gt;0,AC105&lt;&gt;0),AC105/AB105,'M03'!V104),AE105*IF(AND(AB105&lt;&gt;0,AC105&lt;&gt;0),AC105/AB105,'M03'!V104))</f>
        <v/>
      </c>
      <c r="AG105" s="7">
        <f>IFERROR(AF105/AE105,0)</f>
        <v/>
      </c>
      <c r="AH105" s="6">
        <f>-'M03'!S104</f>
        <v/>
      </c>
      <c r="AI105" s="6">
        <f>AC105+AF105-AL105</f>
        <v/>
      </c>
      <c r="AJ105" s="7">
        <f>IFERROR(AI105/AH105,0)</f>
        <v/>
      </c>
      <c r="AK105" s="6">
        <f>'M03'!T104</f>
        <v/>
      </c>
      <c r="AL105" s="6">
        <f>'M03'!U104</f>
        <v/>
      </c>
      <c r="AM105" s="7">
        <f>IFERROR(AL105/AK105,0)</f>
        <v/>
      </c>
      <c r="AN105" s="6">
        <f>'M04'!E104</f>
        <v/>
      </c>
      <c r="AO105" s="6">
        <f>'M04'!F104</f>
        <v/>
      </c>
      <c r="AP105" s="7">
        <f>IFERROR(AO105/AN105,0)</f>
        <v/>
      </c>
      <c r="AQ105" s="6">
        <f>'M04'!M104</f>
        <v/>
      </c>
      <c r="AR105" s="6">
        <f>IF('M04'!AG104&gt;0,'M04'!AG104+MAX(0,AQ105-'M04'!H104)*IF(AND(AN105&lt;&gt;0,AO105&lt;&gt;0),AO105/AN105,'M04'!V104),AQ105*IF(AND(AN105&lt;&gt;0,AO105&lt;&gt;0),AO105/AN105,'M04'!V104))</f>
        <v/>
      </c>
      <c r="AS105" s="7">
        <f>IFERROR(AR105/AQ105,0)</f>
        <v/>
      </c>
      <c r="AT105" s="6">
        <f>-'M04'!S104</f>
        <v/>
      </c>
      <c r="AU105" s="6">
        <f>AO105+AR105-AX105</f>
        <v/>
      </c>
      <c r="AV105" s="7">
        <f>IFERROR(AU105/AT105,0)</f>
        <v/>
      </c>
      <c r="AW105" s="6">
        <f>'M04'!T104</f>
        <v/>
      </c>
      <c r="AX105" s="6">
        <f>'M04'!U104</f>
        <v/>
      </c>
      <c r="AY105" s="7">
        <f>IFERROR(AX105/AW105,0)</f>
        <v/>
      </c>
      <c r="AZ105" s="6">
        <f>'M05'!E104</f>
        <v/>
      </c>
      <c r="BA105" s="6">
        <f>'M05'!F104</f>
        <v/>
      </c>
      <c r="BB105" s="7">
        <f>IFERROR(BA105/AZ105,0)</f>
        <v/>
      </c>
      <c r="BC105" s="6">
        <f>'M05'!M104</f>
        <v/>
      </c>
      <c r="BD105" s="6">
        <f>IF('M05'!AG104&gt;0,'M05'!AG104+MAX(0,BC105-'M05'!H104)*IF(AND(AZ105&lt;&gt;0,BA105&lt;&gt;0),BA105/AZ105,'M05'!V104),BC105*IF(AND(AZ105&lt;&gt;0,BA105&lt;&gt;0),BA105/AZ105,'M05'!V104))</f>
        <v/>
      </c>
      <c r="BE105" s="7">
        <f>IFERROR(BD105/BC105,0)</f>
        <v/>
      </c>
      <c r="BF105" s="6">
        <f>-'M05'!S104</f>
        <v/>
      </c>
      <c r="BG105" s="6">
        <f>BA105+BD105-BJ105</f>
        <v/>
      </c>
      <c r="BH105" s="7">
        <f>IFERROR(BG105/BF105,0)</f>
        <v/>
      </c>
      <c r="BI105" s="6">
        <f>'M05'!T104</f>
        <v/>
      </c>
      <c r="BJ105" s="6">
        <f>'M05'!U104</f>
        <v/>
      </c>
      <c r="BK105" s="7">
        <f>IFERROR(BJ105/BI105,0)</f>
        <v/>
      </c>
      <c r="BL105" s="6">
        <f>'M06'!E104</f>
        <v/>
      </c>
      <c r="BM105" s="6">
        <f>'M06'!F104</f>
        <v/>
      </c>
      <c r="BN105" s="7">
        <f>IFERROR(BM105/BL105,0)</f>
        <v/>
      </c>
      <c r="BO105" s="6">
        <f>'M06'!M104</f>
        <v/>
      </c>
      <c r="BP105" s="6">
        <f>IF('M06'!AG104&gt;0,'M06'!AG104+MAX(0,BO105-'M06'!H104)*IF(AND(BL105&lt;&gt;0,BM105&lt;&gt;0),BM105/BL105,'M06'!V104),BO105*IF(AND(BL105&lt;&gt;0,BM105&lt;&gt;0),BM105/BL105,'M06'!V104))</f>
        <v/>
      </c>
      <c r="BQ105" s="7">
        <f>IFERROR(BP105/BO105,0)</f>
        <v/>
      </c>
      <c r="BR105" s="6">
        <f>-'M06'!S104</f>
        <v/>
      </c>
      <c r="BS105" s="6">
        <f>BM105+BP105-BV105</f>
        <v/>
      </c>
      <c r="BT105" s="7">
        <f>IFERROR(BS105/BR105,0)</f>
        <v/>
      </c>
      <c r="BU105" s="6">
        <f>'M06'!T104</f>
        <v/>
      </c>
      <c r="BV105" s="6">
        <f>'M06'!U104</f>
        <v/>
      </c>
      <c r="BW105" s="7">
        <f>IFERROR(BV105/BU105,0)</f>
        <v/>
      </c>
      <c r="BX105" s="6">
        <f>'M07'!E104</f>
        <v/>
      </c>
      <c r="BY105" s="6">
        <f>'M07'!F104</f>
        <v/>
      </c>
      <c r="BZ105" s="7">
        <f>IFERROR(BY105/BX105,0)</f>
        <v/>
      </c>
      <c r="CA105" s="6">
        <f>'M07'!M104</f>
        <v/>
      </c>
      <c r="CB105" s="6">
        <f>IF('M07'!AG104&gt;0,'M07'!AG104+MAX(0,CA105-'M07'!H104)*IF(AND(BX105&lt;&gt;0,BY105&lt;&gt;0),BY105/BX105,'M07'!V104),CA105*IF(AND(BX105&lt;&gt;0,BY105&lt;&gt;0),BY105/BX105,'M07'!V104))</f>
        <v/>
      </c>
      <c r="CC105" s="7">
        <f>IFERROR(CB105/CA105,0)</f>
        <v/>
      </c>
      <c r="CD105" s="6">
        <f>-'M07'!S104</f>
        <v/>
      </c>
      <c r="CE105" s="6">
        <f>BY105+CB105-CH105</f>
        <v/>
      </c>
      <c r="CF105" s="7">
        <f>IFERROR(CE105/CD105,0)</f>
        <v/>
      </c>
      <c r="CG105" s="6">
        <f>'M07'!T104</f>
        <v/>
      </c>
      <c r="CH105" s="6">
        <f>'M07'!U104</f>
        <v/>
      </c>
      <c r="CI105" s="7">
        <f>IFERROR(CH105/CG105,0)</f>
        <v/>
      </c>
      <c r="CJ105" s="6">
        <f>'M08'!E104</f>
        <v/>
      </c>
      <c r="CK105" s="6">
        <f>'M08'!F104</f>
        <v/>
      </c>
      <c r="CL105" s="7">
        <f>IFERROR(CK105/CJ105,0)</f>
        <v/>
      </c>
      <c r="CM105" s="6">
        <f>'M08'!M104</f>
        <v/>
      </c>
      <c r="CN105" s="6">
        <f>IF('M08'!AG104&gt;0,'M08'!AG104+MAX(0,CM105-'M08'!H104)*IF(AND(CJ105&lt;&gt;0,CK105&lt;&gt;0),CK105/CJ105,'M08'!V104),CM105*IF(AND(CJ105&lt;&gt;0,CK105&lt;&gt;0),CK105/CJ105,'M08'!V104))</f>
        <v/>
      </c>
      <c r="CO105" s="7">
        <f>IFERROR(CN105/CM105,0)</f>
        <v/>
      </c>
      <c r="CP105" s="6">
        <f>-'M08'!S104</f>
        <v/>
      </c>
      <c r="CQ105" s="6">
        <f>CK105+CN105-CT105</f>
        <v/>
      </c>
      <c r="CR105" s="7">
        <f>IFERROR(CQ105/CP105,0)</f>
        <v/>
      </c>
      <c r="CS105" s="6">
        <f>'M08'!T104</f>
        <v/>
      </c>
      <c r="CT105" s="6">
        <f>'M08'!U104</f>
        <v/>
      </c>
      <c r="CU105" s="7">
        <f>IFERROR(CT105/CS105,0)</f>
        <v/>
      </c>
      <c r="CV105" s="6">
        <f>'M09'!E104</f>
        <v/>
      </c>
      <c r="CW105" s="6">
        <f>'M09'!F104</f>
        <v/>
      </c>
      <c r="CX105" s="7">
        <f>IFERROR(CW105/CV105,0)</f>
        <v/>
      </c>
      <c r="CY105" s="6">
        <f>'M09'!M104</f>
        <v/>
      </c>
      <c r="CZ105" s="6">
        <f>IF('M09'!AG104&gt;0,'M09'!AG104+MAX(0,CY105-'M09'!H104)*IF(AND(CV105&lt;&gt;0,CW105&lt;&gt;0),CW105/CV105,'M09'!V104),CY105*IF(AND(CV105&lt;&gt;0,CW105&lt;&gt;0),CW105/CV105,'M09'!V104))</f>
        <v/>
      </c>
      <c r="DA105" s="7">
        <f>IFERROR(CZ105/CY105,0)</f>
        <v/>
      </c>
      <c r="DB105" s="6">
        <f>-'M09'!S104</f>
        <v/>
      </c>
      <c r="DC105" s="6">
        <f>CW105+CZ105-DF105</f>
        <v/>
      </c>
      <c r="DD105" s="7">
        <f>IFERROR(DC105/DB105,0)</f>
        <v/>
      </c>
      <c r="DE105" s="6">
        <f>'M09'!T104</f>
        <v/>
      </c>
      <c r="DF105" s="6">
        <f>'M09'!U104</f>
        <v/>
      </c>
      <c r="DG105" s="7">
        <f>IFERROR(DF105/DE105,0)</f>
        <v/>
      </c>
      <c r="DH105" s="6">
        <f>SUM(J105,V105,AH105,AT105,BF105,BR105,CD105,CP105,DB105)</f>
        <v/>
      </c>
      <c r="DI105" s="6">
        <f>SUM(K105,W105,AI105,AU105,BG105,BS105,CE105,CQ105,DC105)</f>
        <v/>
      </c>
      <c r="DJ105" s="6">
        <f>DH105/9</f>
        <v/>
      </c>
      <c r="DK105" s="6">
        <f>DI105/9</f>
        <v/>
      </c>
      <c r="DL105" s="7">
        <f>IFERROR(DI105/DH105,0)</f>
        <v/>
      </c>
      <c r="DM105" s="7">
        <f>'M09'!V104</f>
        <v/>
      </c>
      <c r="DN105" s="8">
        <f>IFERROR(DL105/DM105-1,0)</f>
        <v/>
      </c>
      <c r="DO105" s="6">
        <f>'M09'!AD104</f>
        <v/>
      </c>
      <c r="DP105" s="6">
        <f>DJ105-DO105</f>
        <v/>
      </c>
      <c r="DQ105" s="9">
        <f>COUNTIF(J105,"&gt;0")+COUNTIF(V105,"&gt;0")+COUNTIF(AH105,"&gt;0")+COUNTIF(AT105,"&gt;0")+COUNTIF(BF105,"&gt;0")+COUNTIF(BR105,"&gt;0")+COUNTIF(CD105,"&gt;0")+COUNTIF(CP105,"&gt;0")+COUNTIF(DB105,"&gt;0")</f>
        <v/>
      </c>
      <c r="DR105" s="6">
        <f>DE105</f>
        <v/>
      </c>
      <c r="DS105" s="10">
        <f>IFERROR(DR105/DJ105,0)</f>
        <v/>
      </c>
      <c r="DT105" s="6">
        <f>D105+SUM(G105,S105,AE105,AQ105,BC105,BO105,CA105,CM105,CY105)-SUM(J105,V105,AH105,AT105,BF105,BR105,CD105,CP105,DB105)-DE105</f>
        <v/>
      </c>
    </row>
    <row r="106">
      <c r="A106">
        <f>'M01'!C105</f>
        <v/>
      </c>
      <c r="B106">
        <f>'M01'!D105</f>
        <v/>
      </c>
      <c r="C106">
        <f>'M01'!A105</f>
        <v/>
      </c>
      <c r="D106" s="6">
        <f>'M01'!E105</f>
        <v/>
      </c>
      <c r="E106" s="6">
        <f>'M01'!F105</f>
        <v/>
      </c>
      <c r="F106" s="7">
        <f>IFERROR(E106/D106,0)</f>
        <v/>
      </c>
      <c r="G106" s="6">
        <f>'M01'!M105</f>
        <v/>
      </c>
      <c r="H106" s="6">
        <f>IF('M01'!AG105&gt;0,'M01'!AG105+MAX(0,G106-'M01'!H105)*IF(AND(D106&lt;&gt;0,E106&lt;&gt;0),E106/D106,'M01'!V105),G106*IF(AND(D106&lt;&gt;0,E106&lt;&gt;0),E106/D106,'M01'!V105))</f>
        <v/>
      </c>
      <c r="I106" s="7">
        <f>IFERROR(H106/G106,0)</f>
        <v/>
      </c>
      <c r="J106" s="6">
        <f>-'M01'!S105</f>
        <v/>
      </c>
      <c r="K106" s="6">
        <f>E106+H106-N106</f>
        <v/>
      </c>
      <c r="L106" s="7">
        <f>IFERROR(K106/J106,0)</f>
        <v/>
      </c>
      <c r="M106" s="6">
        <f>'M01'!T105</f>
        <v/>
      </c>
      <c r="N106" s="6">
        <f>'M01'!U105</f>
        <v/>
      </c>
      <c r="O106" s="7">
        <f>IFERROR(N106/M106,0)</f>
        <v/>
      </c>
      <c r="P106" s="6">
        <f>'M02'!E105</f>
        <v/>
      </c>
      <c r="Q106" s="6">
        <f>'M02'!F105</f>
        <v/>
      </c>
      <c r="R106" s="7">
        <f>IFERROR(Q106/P106,0)</f>
        <v/>
      </c>
      <c r="S106" s="6">
        <f>'M02'!M105</f>
        <v/>
      </c>
      <c r="T106" s="6">
        <f>IF('M02'!AG105&gt;0,'M02'!AG105+MAX(0,S106-'M02'!H105)*IF(AND(P106&lt;&gt;0,Q106&lt;&gt;0),Q106/P106,'M02'!V105),S106*IF(AND(P106&lt;&gt;0,Q106&lt;&gt;0),Q106/P106,'M02'!V105))</f>
        <v/>
      </c>
      <c r="U106" s="7">
        <f>IFERROR(T106/S106,0)</f>
        <v/>
      </c>
      <c r="V106" s="6">
        <f>-'M02'!S105</f>
        <v/>
      </c>
      <c r="W106" s="6">
        <f>Q106+T106-Z106</f>
        <v/>
      </c>
      <c r="X106" s="7">
        <f>IFERROR(W106/V106,0)</f>
        <v/>
      </c>
      <c r="Y106" s="6">
        <f>'M02'!T105</f>
        <v/>
      </c>
      <c r="Z106" s="6">
        <f>'M02'!U105</f>
        <v/>
      </c>
      <c r="AA106" s="7">
        <f>IFERROR(Z106/Y106,0)</f>
        <v/>
      </c>
      <c r="AB106" s="6">
        <f>'M03'!E105</f>
        <v/>
      </c>
      <c r="AC106" s="6">
        <f>'M03'!F105</f>
        <v/>
      </c>
      <c r="AD106" s="7">
        <f>IFERROR(AC106/AB106,0)</f>
        <v/>
      </c>
      <c r="AE106" s="6">
        <f>'M03'!M105</f>
        <v/>
      </c>
      <c r="AF106" s="6">
        <f>IF('M03'!AG105&gt;0,'M03'!AG105+MAX(0,AE106-'M03'!H105)*IF(AND(AB106&lt;&gt;0,AC106&lt;&gt;0),AC106/AB106,'M03'!V105),AE106*IF(AND(AB106&lt;&gt;0,AC106&lt;&gt;0),AC106/AB106,'M03'!V105))</f>
        <v/>
      </c>
      <c r="AG106" s="7">
        <f>IFERROR(AF106/AE106,0)</f>
        <v/>
      </c>
      <c r="AH106" s="6">
        <f>-'M03'!S105</f>
        <v/>
      </c>
      <c r="AI106" s="6">
        <f>AC106+AF106-AL106</f>
        <v/>
      </c>
      <c r="AJ106" s="7">
        <f>IFERROR(AI106/AH106,0)</f>
        <v/>
      </c>
      <c r="AK106" s="6">
        <f>'M03'!T105</f>
        <v/>
      </c>
      <c r="AL106" s="6">
        <f>'M03'!U105</f>
        <v/>
      </c>
      <c r="AM106" s="7">
        <f>IFERROR(AL106/AK106,0)</f>
        <v/>
      </c>
      <c r="AN106" s="6">
        <f>'M04'!E105</f>
        <v/>
      </c>
      <c r="AO106" s="6">
        <f>'M04'!F105</f>
        <v/>
      </c>
      <c r="AP106" s="7">
        <f>IFERROR(AO106/AN106,0)</f>
        <v/>
      </c>
      <c r="AQ106" s="6">
        <f>'M04'!M105</f>
        <v/>
      </c>
      <c r="AR106" s="6">
        <f>IF('M04'!AG105&gt;0,'M04'!AG105+MAX(0,AQ106-'M04'!H105)*IF(AND(AN106&lt;&gt;0,AO106&lt;&gt;0),AO106/AN106,'M04'!V105),AQ106*IF(AND(AN106&lt;&gt;0,AO106&lt;&gt;0),AO106/AN106,'M04'!V105))</f>
        <v/>
      </c>
      <c r="AS106" s="7">
        <f>IFERROR(AR106/AQ106,0)</f>
        <v/>
      </c>
      <c r="AT106" s="6">
        <f>-'M04'!S105</f>
        <v/>
      </c>
      <c r="AU106" s="6">
        <f>AO106+AR106-AX106</f>
        <v/>
      </c>
      <c r="AV106" s="7">
        <f>IFERROR(AU106/AT106,0)</f>
        <v/>
      </c>
      <c r="AW106" s="6">
        <f>'M04'!T105</f>
        <v/>
      </c>
      <c r="AX106" s="6">
        <f>'M04'!U105</f>
        <v/>
      </c>
      <c r="AY106" s="7">
        <f>IFERROR(AX106/AW106,0)</f>
        <v/>
      </c>
      <c r="AZ106" s="6">
        <f>'M05'!E105</f>
        <v/>
      </c>
      <c r="BA106" s="6">
        <f>'M05'!F105</f>
        <v/>
      </c>
      <c r="BB106" s="7">
        <f>IFERROR(BA106/AZ106,0)</f>
        <v/>
      </c>
      <c r="BC106" s="6">
        <f>'M05'!M105</f>
        <v/>
      </c>
      <c r="BD106" s="6">
        <f>IF('M05'!AG105&gt;0,'M05'!AG105+MAX(0,BC106-'M05'!H105)*IF(AND(AZ106&lt;&gt;0,BA106&lt;&gt;0),BA106/AZ106,'M05'!V105),BC106*IF(AND(AZ106&lt;&gt;0,BA106&lt;&gt;0),BA106/AZ106,'M05'!V105))</f>
        <v/>
      </c>
      <c r="BE106" s="7">
        <f>IFERROR(BD106/BC106,0)</f>
        <v/>
      </c>
      <c r="BF106" s="6">
        <f>-'M05'!S105</f>
        <v/>
      </c>
      <c r="BG106" s="6">
        <f>BA106+BD106-BJ106</f>
        <v/>
      </c>
      <c r="BH106" s="7">
        <f>IFERROR(BG106/BF106,0)</f>
        <v/>
      </c>
      <c r="BI106" s="6">
        <f>'M05'!T105</f>
        <v/>
      </c>
      <c r="BJ106" s="6">
        <f>'M05'!U105</f>
        <v/>
      </c>
      <c r="BK106" s="7">
        <f>IFERROR(BJ106/BI106,0)</f>
        <v/>
      </c>
      <c r="BL106" s="6">
        <f>'M06'!E105</f>
        <v/>
      </c>
      <c r="BM106" s="6">
        <f>'M06'!F105</f>
        <v/>
      </c>
      <c r="BN106" s="7">
        <f>IFERROR(BM106/BL106,0)</f>
        <v/>
      </c>
      <c r="BO106" s="6">
        <f>'M06'!M105</f>
        <v/>
      </c>
      <c r="BP106" s="6">
        <f>IF('M06'!AG105&gt;0,'M06'!AG105+MAX(0,BO106-'M06'!H105)*IF(AND(BL106&lt;&gt;0,BM106&lt;&gt;0),BM106/BL106,'M06'!V105),BO106*IF(AND(BL106&lt;&gt;0,BM106&lt;&gt;0),BM106/BL106,'M06'!V105))</f>
        <v/>
      </c>
      <c r="BQ106" s="7">
        <f>IFERROR(BP106/BO106,0)</f>
        <v/>
      </c>
      <c r="BR106" s="6">
        <f>-'M06'!S105</f>
        <v/>
      </c>
      <c r="BS106" s="6">
        <f>BM106+BP106-BV106</f>
        <v/>
      </c>
      <c r="BT106" s="7">
        <f>IFERROR(BS106/BR106,0)</f>
        <v/>
      </c>
      <c r="BU106" s="6">
        <f>'M06'!T105</f>
        <v/>
      </c>
      <c r="BV106" s="6">
        <f>'M06'!U105</f>
        <v/>
      </c>
      <c r="BW106" s="7">
        <f>IFERROR(BV106/BU106,0)</f>
        <v/>
      </c>
      <c r="BX106" s="6">
        <f>'M07'!E105</f>
        <v/>
      </c>
      <c r="BY106" s="6">
        <f>'M07'!F105</f>
        <v/>
      </c>
      <c r="BZ106" s="7">
        <f>IFERROR(BY106/BX106,0)</f>
        <v/>
      </c>
      <c r="CA106" s="6">
        <f>'M07'!M105</f>
        <v/>
      </c>
      <c r="CB106" s="6">
        <f>IF('M07'!AG105&gt;0,'M07'!AG105+MAX(0,CA106-'M07'!H105)*IF(AND(BX106&lt;&gt;0,BY106&lt;&gt;0),BY106/BX106,'M07'!V105),CA106*IF(AND(BX106&lt;&gt;0,BY106&lt;&gt;0),BY106/BX106,'M07'!V105))</f>
        <v/>
      </c>
      <c r="CC106" s="7">
        <f>IFERROR(CB106/CA106,0)</f>
        <v/>
      </c>
      <c r="CD106" s="6">
        <f>-'M07'!S105</f>
        <v/>
      </c>
      <c r="CE106" s="6">
        <f>BY106+CB106-CH106</f>
        <v/>
      </c>
      <c r="CF106" s="7">
        <f>IFERROR(CE106/CD106,0)</f>
        <v/>
      </c>
      <c r="CG106" s="6">
        <f>'M07'!T105</f>
        <v/>
      </c>
      <c r="CH106" s="6">
        <f>'M07'!U105</f>
        <v/>
      </c>
      <c r="CI106" s="7">
        <f>IFERROR(CH106/CG106,0)</f>
        <v/>
      </c>
      <c r="CJ106" s="6">
        <f>'M08'!E105</f>
        <v/>
      </c>
      <c r="CK106" s="6">
        <f>'M08'!F105</f>
        <v/>
      </c>
      <c r="CL106" s="7">
        <f>IFERROR(CK106/CJ106,0)</f>
        <v/>
      </c>
      <c r="CM106" s="6">
        <f>'M08'!M105</f>
        <v/>
      </c>
      <c r="CN106" s="6">
        <f>IF('M08'!AG105&gt;0,'M08'!AG105+MAX(0,CM106-'M08'!H105)*IF(AND(CJ106&lt;&gt;0,CK106&lt;&gt;0),CK106/CJ106,'M08'!V105),CM106*IF(AND(CJ106&lt;&gt;0,CK106&lt;&gt;0),CK106/CJ106,'M08'!V105))</f>
        <v/>
      </c>
      <c r="CO106" s="7">
        <f>IFERROR(CN106/CM106,0)</f>
        <v/>
      </c>
      <c r="CP106" s="6">
        <f>-'M08'!S105</f>
        <v/>
      </c>
      <c r="CQ106" s="6">
        <f>CK106+CN106-CT106</f>
        <v/>
      </c>
      <c r="CR106" s="7">
        <f>IFERROR(CQ106/CP106,0)</f>
        <v/>
      </c>
      <c r="CS106" s="6">
        <f>'M08'!T105</f>
        <v/>
      </c>
      <c r="CT106" s="6">
        <f>'M08'!U105</f>
        <v/>
      </c>
      <c r="CU106" s="7">
        <f>IFERROR(CT106/CS106,0)</f>
        <v/>
      </c>
      <c r="CV106" s="6">
        <f>'M09'!E105</f>
        <v/>
      </c>
      <c r="CW106" s="6">
        <f>'M09'!F105</f>
        <v/>
      </c>
      <c r="CX106" s="7">
        <f>IFERROR(CW106/CV106,0)</f>
        <v/>
      </c>
      <c r="CY106" s="6">
        <f>'M09'!M105</f>
        <v/>
      </c>
      <c r="CZ106" s="6">
        <f>IF('M09'!AG105&gt;0,'M09'!AG105+MAX(0,CY106-'M09'!H105)*IF(AND(CV106&lt;&gt;0,CW106&lt;&gt;0),CW106/CV106,'M09'!V105),CY106*IF(AND(CV106&lt;&gt;0,CW106&lt;&gt;0),CW106/CV106,'M09'!V105))</f>
        <v/>
      </c>
      <c r="DA106" s="7">
        <f>IFERROR(CZ106/CY106,0)</f>
        <v/>
      </c>
      <c r="DB106" s="6">
        <f>-'M09'!S105</f>
        <v/>
      </c>
      <c r="DC106" s="6">
        <f>CW106+CZ106-DF106</f>
        <v/>
      </c>
      <c r="DD106" s="7">
        <f>IFERROR(DC106/DB106,0)</f>
        <v/>
      </c>
      <c r="DE106" s="6">
        <f>'M09'!T105</f>
        <v/>
      </c>
      <c r="DF106" s="6">
        <f>'M09'!U105</f>
        <v/>
      </c>
      <c r="DG106" s="7">
        <f>IFERROR(DF106/DE106,0)</f>
        <v/>
      </c>
      <c r="DH106" s="6">
        <f>SUM(J106,V106,AH106,AT106,BF106,BR106,CD106,CP106,DB106)</f>
        <v/>
      </c>
      <c r="DI106" s="6">
        <f>SUM(K106,W106,AI106,AU106,BG106,BS106,CE106,CQ106,DC106)</f>
        <v/>
      </c>
      <c r="DJ106" s="6">
        <f>DH106/9</f>
        <v/>
      </c>
      <c r="DK106" s="6">
        <f>DI106/9</f>
        <v/>
      </c>
      <c r="DL106" s="7">
        <f>IFERROR(DI106/DH106,0)</f>
        <v/>
      </c>
      <c r="DM106" s="7">
        <f>'M09'!V105</f>
        <v/>
      </c>
      <c r="DN106" s="8">
        <f>IFERROR(DL106/DM106-1,0)</f>
        <v/>
      </c>
      <c r="DO106" s="6">
        <f>'M09'!AD105</f>
        <v/>
      </c>
      <c r="DP106" s="6">
        <f>DJ106-DO106</f>
        <v/>
      </c>
      <c r="DQ106" s="9">
        <f>COUNTIF(J106,"&gt;0")+COUNTIF(V106,"&gt;0")+COUNTIF(AH106,"&gt;0")+COUNTIF(AT106,"&gt;0")+COUNTIF(BF106,"&gt;0")+COUNTIF(BR106,"&gt;0")+COUNTIF(CD106,"&gt;0")+COUNTIF(CP106,"&gt;0")+COUNTIF(DB106,"&gt;0")</f>
        <v/>
      </c>
      <c r="DR106" s="6">
        <f>DE106</f>
        <v/>
      </c>
      <c r="DS106" s="10">
        <f>IFERROR(DR106/DJ106,0)</f>
        <v/>
      </c>
      <c r="DT106" s="6">
        <f>D106+SUM(G106,S106,AE106,AQ106,BC106,BO106,CA106,CM106,CY106)-SUM(J106,V106,AH106,AT106,BF106,BR106,CD106,CP106,DB106)-DE106</f>
        <v/>
      </c>
    </row>
    <row r="107">
      <c r="A107">
        <f>'M01'!C106</f>
        <v/>
      </c>
      <c r="B107">
        <f>'M01'!D106</f>
        <v/>
      </c>
      <c r="C107">
        <f>'M01'!A106</f>
        <v/>
      </c>
      <c r="D107" s="6">
        <f>'M01'!E106</f>
        <v/>
      </c>
      <c r="E107" s="6">
        <f>'M01'!F106</f>
        <v/>
      </c>
      <c r="F107" s="7">
        <f>IFERROR(E107/D107,0)</f>
        <v/>
      </c>
      <c r="G107" s="6">
        <f>'M01'!M106</f>
        <v/>
      </c>
      <c r="H107" s="6">
        <f>IF('M01'!AG106&gt;0,'M01'!AG106+MAX(0,G107-'M01'!H106)*IF(AND(D107&lt;&gt;0,E107&lt;&gt;0),E107/D107,'M01'!V106),G107*IF(AND(D107&lt;&gt;0,E107&lt;&gt;0),E107/D107,'M01'!V106))</f>
        <v/>
      </c>
      <c r="I107" s="7">
        <f>IFERROR(H107/G107,0)</f>
        <v/>
      </c>
      <c r="J107" s="6">
        <f>-'M01'!S106</f>
        <v/>
      </c>
      <c r="K107" s="6">
        <f>E107+H107-N107</f>
        <v/>
      </c>
      <c r="L107" s="7">
        <f>IFERROR(K107/J107,0)</f>
        <v/>
      </c>
      <c r="M107" s="6">
        <f>'M01'!T106</f>
        <v/>
      </c>
      <c r="N107" s="6">
        <f>'M01'!U106</f>
        <v/>
      </c>
      <c r="O107" s="7">
        <f>IFERROR(N107/M107,0)</f>
        <v/>
      </c>
      <c r="P107" s="6">
        <f>'M02'!E106</f>
        <v/>
      </c>
      <c r="Q107" s="6">
        <f>'M02'!F106</f>
        <v/>
      </c>
      <c r="R107" s="7">
        <f>IFERROR(Q107/P107,0)</f>
        <v/>
      </c>
      <c r="S107" s="6">
        <f>'M02'!M106</f>
        <v/>
      </c>
      <c r="T107" s="6">
        <f>IF('M02'!AG106&gt;0,'M02'!AG106+MAX(0,S107-'M02'!H106)*IF(AND(P107&lt;&gt;0,Q107&lt;&gt;0),Q107/P107,'M02'!V106),S107*IF(AND(P107&lt;&gt;0,Q107&lt;&gt;0),Q107/P107,'M02'!V106))</f>
        <v/>
      </c>
      <c r="U107" s="7">
        <f>IFERROR(T107/S107,0)</f>
        <v/>
      </c>
      <c r="V107" s="6">
        <f>-'M02'!S106</f>
        <v/>
      </c>
      <c r="W107" s="6">
        <f>Q107+T107-Z107</f>
        <v/>
      </c>
      <c r="X107" s="7">
        <f>IFERROR(W107/V107,0)</f>
        <v/>
      </c>
      <c r="Y107" s="6">
        <f>'M02'!T106</f>
        <v/>
      </c>
      <c r="Z107" s="6">
        <f>'M02'!U106</f>
        <v/>
      </c>
      <c r="AA107" s="7">
        <f>IFERROR(Z107/Y107,0)</f>
        <v/>
      </c>
      <c r="AB107" s="6">
        <f>'M03'!E106</f>
        <v/>
      </c>
      <c r="AC107" s="6">
        <f>'M03'!F106</f>
        <v/>
      </c>
      <c r="AD107" s="7">
        <f>IFERROR(AC107/AB107,0)</f>
        <v/>
      </c>
      <c r="AE107" s="6">
        <f>'M03'!M106</f>
        <v/>
      </c>
      <c r="AF107" s="6">
        <f>IF('M03'!AG106&gt;0,'M03'!AG106+MAX(0,AE107-'M03'!H106)*IF(AND(AB107&lt;&gt;0,AC107&lt;&gt;0),AC107/AB107,'M03'!V106),AE107*IF(AND(AB107&lt;&gt;0,AC107&lt;&gt;0),AC107/AB107,'M03'!V106))</f>
        <v/>
      </c>
      <c r="AG107" s="7">
        <f>IFERROR(AF107/AE107,0)</f>
        <v/>
      </c>
      <c r="AH107" s="6">
        <f>-'M03'!S106</f>
        <v/>
      </c>
      <c r="AI107" s="6">
        <f>AC107+AF107-AL107</f>
        <v/>
      </c>
      <c r="AJ107" s="7">
        <f>IFERROR(AI107/AH107,0)</f>
        <v/>
      </c>
      <c r="AK107" s="6">
        <f>'M03'!T106</f>
        <v/>
      </c>
      <c r="AL107" s="6">
        <f>'M03'!U106</f>
        <v/>
      </c>
      <c r="AM107" s="7">
        <f>IFERROR(AL107/AK107,0)</f>
        <v/>
      </c>
      <c r="AN107" s="6">
        <f>'M04'!E106</f>
        <v/>
      </c>
      <c r="AO107" s="6">
        <f>'M04'!F106</f>
        <v/>
      </c>
      <c r="AP107" s="7">
        <f>IFERROR(AO107/AN107,0)</f>
        <v/>
      </c>
      <c r="AQ107" s="6">
        <f>'M04'!M106</f>
        <v/>
      </c>
      <c r="AR107" s="6">
        <f>IF('M04'!AG106&gt;0,'M04'!AG106+MAX(0,AQ107-'M04'!H106)*IF(AND(AN107&lt;&gt;0,AO107&lt;&gt;0),AO107/AN107,'M04'!V106),AQ107*IF(AND(AN107&lt;&gt;0,AO107&lt;&gt;0),AO107/AN107,'M04'!V106))</f>
        <v/>
      </c>
      <c r="AS107" s="7">
        <f>IFERROR(AR107/AQ107,0)</f>
        <v/>
      </c>
      <c r="AT107" s="6">
        <f>-'M04'!S106</f>
        <v/>
      </c>
      <c r="AU107" s="6">
        <f>AO107+AR107-AX107</f>
        <v/>
      </c>
      <c r="AV107" s="7">
        <f>IFERROR(AU107/AT107,0)</f>
        <v/>
      </c>
      <c r="AW107" s="6">
        <f>'M04'!T106</f>
        <v/>
      </c>
      <c r="AX107" s="6">
        <f>'M04'!U106</f>
        <v/>
      </c>
      <c r="AY107" s="7">
        <f>IFERROR(AX107/AW107,0)</f>
        <v/>
      </c>
      <c r="AZ107" s="6">
        <f>'M05'!E106</f>
        <v/>
      </c>
      <c r="BA107" s="6">
        <f>'M05'!F106</f>
        <v/>
      </c>
      <c r="BB107" s="7">
        <f>IFERROR(BA107/AZ107,0)</f>
        <v/>
      </c>
      <c r="BC107" s="6">
        <f>'M05'!M106</f>
        <v/>
      </c>
      <c r="BD107" s="6">
        <f>IF('M05'!AG106&gt;0,'M05'!AG106+MAX(0,BC107-'M05'!H106)*IF(AND(AZ107&lt;&gt;0,BA107&lt;&gt;0),BA107/AZ107,'M05'!V106),BC107*IF(AND(AZ107&lt;&gt;0,BA107&lt;&gt;0),BA107/AZ107,'M05'!V106))</f>
        <v/>
      </c>
      <c r="BE107" s="7">
        <f>IFERROR(BD107/BC107,0)</f>
        <v/>
      </c>
      <c r="BF107" s="6">
        <f>-'M05'!S106</f>
        <v/>
      </c>
      <c r="BG107" s="6">
        <f>BA107+BD107-BJ107</f>
        <v/>
      </c>
      <c r="BH107" s="7">
        <f>IFERROR(BG107/BF107,0)</f>
        <v/>
      </c>
      <c r="BI107" s="6">
        <f>'M05'!T106</f>
        <v/>
      </c>
      <c r="BJ107" s="6">
        <f>'M05'!U106</f>
        <v/>
      </c>
      <c r="BK107" s="7">
        <f>IFERROR(BJ107/BI107,0)</f>
        <v/>
      </c>
      <c r="BL107" s="6">
        <f>'M06'!E106</f>
        <v/>
      </c>
      <c r="BM107" s="6">
        <f>'M06'!F106</f>
        <v/>
      </c>
      <c r="BN107" s="7">
        <f>IFERROR(BM107/BL107,0)</f>
        <v/>
      </c>
      <c r="BO107" s="6">
        <f>'M06'!M106</f>
        <v/>
      </c>
      <c r="BP107" s="6">
        <f>IF('M06'!AG106&gt;0,'M06'!AG106+MAX(0,BO107-'M06'!H106)*IF(AND(BL107&lt;&gt;0,BM107&lt;&gt;0),BM107/BL107,'M06'!V106),BO107*IF(AND(BL107&lt;&gt;0,BM107&lt;&gt;0),BM107/BL107,'M06'!V106))</f>
        <v/>
      </c>
      <c r="BQ107" s="7">
        <f>IFERROR(BP107/BO107,0)</f>
        <v/>
      </c>
      <c r="BR107" s="6">
        <f>-'M06'!S106</f>
        <v/>
      </c>
      <c r="BS107" s="6">
        <f>BM107+BP107-BV107</f>
        <v/>
      </c>
      <c r="BT107" s="7">
        <f>IFERROR(BS107/BR107,0)</f>
        <v/>
      </c>
      <c r="BU107" s="6">
        <f>'M06'!T106</f>
        <v/>
      </c>
      <c r="BV107" s="6">
        <f>'M06'!U106</f>
        <v/>
      </c>
      <c r="BW107" s="7">
        <f>IFERROR(BV107/BU107,0)</f>
        <v/>
      </c>
      <c r="BX107" s="6">
        <f>'M07'!E106</f>
        <v/>
      </c>
      <c r="BY107" s="6">
        <f>'M07'!F106</f>
        <v/>
      </c>
      <c r="BZ107" s="7">
        <f>IFERROR(BY107/BX107,0)</f>
        <v/>
      </c>
      <c r="CA107" s="6">
        <f>'M07'!M106</f>
        <v/>
      </c>
      <c r="CB107" s="6">
        <f>IF('M07'!AG106&gt;0,'M07'!AG106+MAX(0,CA107-'M07'!H106)*IF(AND(BX107&lt;&gt;0,BY107&lt;&gt;0),BY107/BX107,'M07'!V106),CA107*IF(AND(BX107&lt;&gt;0,BY107&lt;&gt;0),BY107/BX107,'M07'!V106))</f>
        <v/>
      </c>
      <c r="CC107" s="7">
        <f>IFERROR(CB107/CA107,0)</f>
        <v/>
      </c>
      <c r="CD107" s="6">
        <f>-'M07'!S106</f>
        <v/>
      </c>
      <c r="CE107" s="6">
        <f>BY107+CB107-CH107</f>
        <v/>
      </c>
      <c r="CF107" s="7">
        <f>IFERROR(CE107/CD107,0)</f>
        <v/>
      </c>
      <c r="CG107" s="6">
        <f>'M07'!T106</f>
        <v/>
      </c>
      <c r="CH107" s="6">
        <f>'M07'!U106</f>
        <v/>
      </c>
      <c r="CI107" s="7">
        <f>IFERROR(CH107/CG107,0)</f>
        <v/>
      </c>
      <c r="CJ107" s="6">
        <f>'M08'!E106</f>
        <v/>
      </c>
      <c r="CK107" s="6">
        <f>'M08'!F106</f>
        <v/>
      </c>
      <c r="CL107" s="7">
        <f>IFERROR(CK107/CJ107,0)</f>
        <v/>
      </c>
      <c r="CM107" s="6">
        <f>'M08'!M106</f>
        <v/>
      </c>
      <c r="CN107" s="6">
        <f>IF('M08'!AG106&gt;0,'M08'!AG106+MAX(0,CM107-'M08'!H106)*IF(AND(CJ107&lt;&gt;0,CK107&lt;&gt;0),CK107/CJ107,'M08'!V106),CM107*IF(AND(CJ107&lt;&gt;0,CK107&lt;&gt;0),CK107/CJ107,'M08'!V106))</f>
        <v/>
      </c>
      <c r="CO107" s="7">
        <f>IFERROR(CN107/CM107,0)</f>
        <v/>
      </c>
      <c r="CP107" s="6">
        <f>-'M08'!S106</f>
        <v/>
      </c>
      <c r="CQ107" s="6">
        <f>CK107+CN107-CT107</f>
        <v/>
      </c>
      <c r="CR107" s="7">
        <f>IFERROR(CQ107/CP107,0)</f>
        <v/>
      </c>
      <c r="CS107" s="6">
        <f>'M08'!T106</f>
        <v/>
      </c>
      <c r="CT107" s="6">
        <f>'M08'!U106</f>
        <v/>
      </c>
      <c r="CU107" s="7">
        <f>IFERROR(CT107/CS107,0)</f>
        <v/>
      </c>
      <c r="CV107" s="6">
        <f>'M09'!E106</f>
        <v/>
      </c>
      <c r="CW107" s="6">
        <f>'M09'!F106</f>
        <v/>
      </c>
      <c r="CX107" s="7">
        <f>IFERROR(CW107/CV107,0)</f>
        <v/>
      </c>
      <c r="CY107" s="6">
        <f>'M09'!M106</f>
        <v/>
      </c>
      <c r="CZ107" s="6">
        <f>IF('M09'!AG106&gt;0,'M09'!AG106+MAX(0,CY107-'M09'!H106)*IF(AND(CV107&lt;&gt;0,CW107&lt;&gt;0),CW107/CV107,'M09'!V106),CY107*IF(AND(CV107&lt;&gt;0,CW107&lt;&gt;0),CW107/CV107,'M09'!V106))</f>
        <v/>
      </c>
      <c r="DA107" s="7">
        <f>IFERROR(CZ107/CY107,0)</f>
        <v/>
      </c>
      <c r="DB107" s="6">
        <f>-'M09'!S106</f>
        <v/>
      </c>
      <c r="DC107" s="6">
        <f>CW107+CZ107-DF107</f>
        <v/>
      </c>
      <c r="DD107" s="7">
        <f>IFERROR(DC107/DB107,0)</f>
        <v/>
      </c>
      <c r="DE107" s="6">
        <f>'M09'!T106</f>
        <v/>
      </c>
      <c r="DF107" s="6">
        <f>'M09'!U106</f>
        <v/>
      </c>
      <c r="DG107" s="7">
        <f>IFERROR(DF107/DE107,0)</f>
        <v/>
      </c>
      <c r="DH107" s="6">
        <f>SUM(J107,V107,AH107,AT107,BF107,BR107,CD107,CP107,DB107)</f>
        <v/>
      </c>
      <c r="DI107" s="6">
        <f>SUM(K107,W107,AI107,AU107,BG107,BS107,CE107,CQ107,DC107)</f>
        <v/>
      </c>
      <c r="DJ107" s="6">
        <f>DH107/9</f>
        <v/>
      </c>
      <c r="DK107" s="6">
        <f>DI107/9</f>
        <v/>
      </c>
      <c r="DL107" s="7">
        <f>IFERROR(DI107/DH107,0)</f>
        <v/>
      </c>
      <c r="DM107" s="7">
        <f>'M09'!V106</f>
        <v/>
      </c>
      <c r="DN107" s="8">
        <f>IFERROR(DL107/DM107-1,0)</f>
        <v/>
      </c>
      <c r="DO107" s="6">
        <f>'M09'!AD106</f>
        <v/>
      </c>
      <c r="DP107" s="6">
        <f>DJ107-DO107</f>
        <v/>
      </c>
      <c r="DQ107" s="9">
        <f>COUNTIF(J107,"&gt;0")+COUNTIF(V107,"&gt;0")+COUNTIF(AH107,"&gt;0")+COUNTIF(AT107,"&gt;0")+COUNTIF(BF107,"&gt;0")+COUNTIF(BR107,"&gt;0")+COUNTIF(CD107,"&gt;0")+COUNTIF(CP107,"&gt;0")+COUNTIF(DB107,"&gt;0")</f>
        <v/>
      </c>
      <c r="DR107" s="6">
        <f>DE107</f>
        <v/>
      </c>
      <c r="DS107" s="10">
        <f>IFERROR(DR107/DJ107,0)</f>
        <v/>
      </c>
      <c r="DT107" s="6">
        <f>D107+SUM(G107,S107,AE107,AQ107,BC107,BO107,CA107,CM107,CY107)-SUM(J107,V107,AH107,AT107,BF107,BR107,CD107,CP107,DB107)-DE107</f>
        <v/>
      </c>
    </row>
    <row r="108">
      <c r="A108">
        <f>'M01'!C107</f>
        <v/>
      </c>
      <c r="B108">
        <f>'M01'!D107</f>
        <v/>
      </c>
      <c r="C108">
        <f>'M01'!A107</f>
        <v/>
      </c>
      <c r="D108" s="6">
        <f>'M01'!E107</f>
        <v/>
      </c>
      <c r="E108" s="6">
        <f>'M01'!F107</f>
        <v/>
      </c>
      <c r="F108" s="7">
        <f>IFERROR(E108/D108,0)</f>
        <v/>
      </c>
      <c r="G108" s="6">
        <f>'M01'!M107</f>
        <v/>
      </c>
      <c r="H108" s="6">
        <f>IF('M01'!AG107&gt;0,'M01'!AG107+MAX(0,G108-'M01'!H107)*IF(AND(D108&lt;&gt;0,E108&lt;&gt;0),E108/D108,'M01'!V107),G108*IF(AND(D108&lt;&gt;0,E108&lt;&gt;0),E108/D108,'M01'!V107))</f>
        <v/>
      </c>
      <c r="I108" s="7">
        <f>IFERROR(H108/G108,0)</f>
        <v/>
      </c>
      <c r="J108" s="6">
        <f>-'M01'!S107</f>
        <v/>
      </c>
      <c r="K108" s="6">
        <f>E108+H108-N108</f>
        <v/>
      </c>
      <c r="L108" s="7">
        <f>IFERROR(K108/J108,0)</f>
        <v/>
      </c>
      <c r="M108" s="6">
        <f>'M01'!T107</f>
        <v/>
      </c>
      <c r="N108" s="6">
        <f>'M01'!U107</f>
        <v/>
      </c>
      <c r="O108" s="7">
        <f>IFERROR(N108/M108,0)</f>
        <v/>
      </c>
      <c r="P108" s="6">
        <f>'M02'!E107</f>
        <v/>
      </c>
      <c r="Q108" s="6">
        <f>'M02'!F107</f>
        <v/>
      </c>
      <c r="R108" s="7">
        <f>IFERROR(Q108/P108,0)</f>
        <v/>
      </c>
      <c r="S108" s="6">
        <f>'M02'!M107</f>
        <v/>
      </c>
      <c r="T108" s="6">
        <f>IF('M02'!AG107&gt;0,'M02'!AG107+MAX(0,S108-'M02'!H107)*IF(AND(P108&lt;&gt;0,Q108&lt;&gt;0),Q108/P108,'M02'!V107),S108*IF(AND(P108&lt;&gt;0,Q108&lt;&gt;0),Q108/P108,'M02'!V107))</f>
        <v/>
      </c>
      <c r="U108" s="7">
        <f>IFERROR(T108/S108,0)</f>
        <v/>
      </c>
      <c r="V108" s="6">
        <f>-'M02'!S107</f>
        <v/>
      </c>
      <c r="W108" s="6">
        <f>Q108+T108-Z108</f>
        <v/>
      </c>
      <c r="X108" s="7">
        <f>IFERROR(W108/V108,0)</f>
        <v/>
      </c>
      <c r="Y108" s="6">
        <f>'M02'!T107</f>
        <v/>
      </c>
      <c r="Z108" s="6">
        <f>'M02'!U107</f>
        <v/>
      </c>
      <c r="AA108" s="7">
        <f>IFERROR(Z108/Y108,0)</f>
        <v/>
      </c>
      <c r="AB108" s="6">
        <f>'M03'!E107</f>
        <v/>
      </c>
      <c r="AC108" s="6">
        <f>'M03'!F107</f>
        <v/>
      </c>
      <c r="AD108" s="7">
        <f>IFERROR(AC108/AB108,0)</f>
        <v/>
      </c>
      <c r="AE108" s="6">
        <f>'M03'!M107</f>
        <v/>
      </c>
      <c r="AF108" s="6">
        <f>IF('M03'!AG107&gt;0,'M03'!AG107+MAX(0,AE108-'M03'!H107)*IF(AND(AB108&lt;&gt;0,AC108&lt;&gt;0),AC108/AB108,'M03'!V107),AE108*IF(AND(AB108&lt;&gt;0,AC108&lt;&gt;0),AC108/AB108,'M03'!V107))</f>
        <v/>
      </c>
      <c r="AG108" s="7">
        <f>IFERROR(AF108/AE108,0)</f>
        <v/>
      </c>
      <c r="AH108" s="6">
        <f>-'M03'!S107</f>
        <v/>
      </c>
      <c r="AI108" s="6">
        <f>AC108+AF108-AL108</f>
        <v/>
      </c>
      <c r="AJ108" s="7">
        <f>IFERROR(AI108/AH108,0)</f>
        <v/>
      </c>
      <c r="AK108" s="6">
        <f>'M03'!T107</f>
        <v/>
      </c>
      <c r="AL108" s="6">
        <f>'M03'!U107</f>
        <v/>
      </c>
      <c r="AM108" s="7">
        <f>IFERROR(AL108/AK108,0)</f>
        <v/>
      </c>
      <c r="AN108" s="6">
        <f>'M04'!E107</f>
        <v/>
      </c>
      <c r="AO108" s="6">
        <f>'M04'!F107</f>
        <v/>
      </c>
      <c r="AP108" s="7">
        <f>IFERROR(AO108/AN108,0)</f>
        <v/>
      </c>
      <c r="AQ108" s="6">
        <f>'M04'!M107</f>
        <v/>
      </c>
      <c r="AR108" s="6">
        <f>IF('M04'!AG107&gt;0,'M04'!AG107+MAX(0,AQ108-'M04'!H107)*IF(AND(AN108&lt;&gt;0,AO108&lt;&gt;0),AO108/AN108,'M04'!V107),AQ108*IF(AND(AN108&lt;&gt;0,AO108&lt;&gt;0),AO108/AN108,'M04'!V107))</f>
        <v/>
      </c>
      <c r="AS108" s="7">
        <f>IFERROR(AR108/AQ108,0)</f>
        <v/>
      </c>
      <c r="AT108" s="6">
        <f>-'M04'!S107</f>
        <v/>
      </c>
      <c r="AU108" s="6">
        <f>AO108+AR108-AX108</f>
        <v/>
      </c>
      <c r="AV108" s="7">
        <f>IFERROR(AU108/AT108,0)</f>
        <v/>
      </c>
      <c r="AW108" s="6">
        <f>'M04'!T107</f>
        <v/>
      </c>
      <c r="AX108" s="6">
        <f>'M04'!U107</f>
        <v/>
      </c>
      <c r="AY108" s="7">
        <f>IFERROR(AX108/AW108,0)</f>
        <v/>
      </c>
      <c r="AZ108" s="6">
        <f>'M05'!E107</f>
        <v/>
      </c>
      <c r="BA108" s="6">
        <f>'M05'!F107</f>
        <v/>
      </c>
      <c r="BB108" s="7">
        <f>IFERROR(BA108/AZ108,0)</f>
        <v/>
      </c>
      <c r="BC108" s="6">
        <f>'M05'!M107</f>
        <v/>
      </c>
      <c r="BD108" s="6">
        <f>IF('M05'!AG107&gt;0,'M05'!AG107+MAX(0,BC108-'M05'!H107)*IF(AND(AZ108&lt;&gt;0,BA108&lt;&gt;0),BA108/AZ108,'M05'!V107),BC108*IF(AND(AZ108&lt;&gt;0,BA108&lt;&gt;0),BA108/AZ108,'M05'!V107))</f>
        <v/>
      </c>
      <c r="BE108" s="7">
        <f>IFERROR(BD108/BC108,0)</f>
        <v/>
      </c>
      <c r="BF108" s="6">
        <f>-'M05'!S107</f>
        <v/>
      </c>
      <c r="BG108" s="6">
        <f>BA108+BD108-BJ108</f>
        <v/>
      </c>
      <c r="BH108" s="7">
        <f>IFERROR(BG108/BF108,0)</f>
        <v/>
      </c>
      <c r="BI108" s="6">
        <f>'M05'!T107</f>
        <v/>
      </c>
      <c r="BJ108" s="6">
        <f>'M05'!U107</f>
        <v/>
      </c>
      <c r="BK108" s="7">
        <f>IFERROR(BJ108/BI108,0)</f>
        <v/>
      </c>
      <c r="BL108" s="6">
        <f>'M06'!E107</f>
        <v/>
      </c>
      <c r="BM108" s="6">
        <f>'M06'!F107</f>
        <v/>
      </c>
      <c r="BN108" s="7">
        <f>IFERROR(BM108/BL108,0)</f>
        <v/>
      </c>
      <c r="BO108" s="6">
        <f>'M06'!M107</f>
        <v/>
      </c>
      <c r="BP108" s="6">
        <f>IF('M06'!AG107&gt;0,'M06'!AG107+MAX(0,BO108-'M06'!H107)*IF(AND(BL108&lt;&gt;0,BM108&lt;&gt;0),BM108/BL108,'M06'!V107),BO108*IF(AND(BL108&lt;&gt;0,BM108&lt;&gt;0),BM108/BL108,'M06'!V107))</f>
        <v/>
      </c>
      <c r="BQ108" s="7">
        <f>IFERROR(BP108/BO108,0)</f>
        <v/>
      </c>
      <c r="BR108" s="6">
        <f>-'M06'!S107</f>
        <v/>
      </c>
      <c r="BS108" s="6">
        <f>BM108+BP108-BV108</f>
        <v/>
      </c>
      <c r="BT108" s="7">
        <f>IFERROR(BS108/BR108,0)</f>
        <v/>
      </c>
      <c r="BU108" s="6">
        <f>'M06'!T107</f>
        <v/>
      </c>
      <c r="BV108" s="6">
        <f>'M06'!U107</f>
        <v/>
      </c>
      <c r="BW108" s="7">
        <f>IFERROR(BV108/BU108,0)</f>
        <v/>
      </c>
      <c r="BX108" s="6">
        <f>'M07'!E107</f>
        <v/>
      </c>
      <c r="BY108" s="6">
        <f>'M07'!F107</f>
        <v/>
      </c>
      <c r="BZ108" s="7">
        <f>IFERROR(BY108/BX108,0)</f>
        <v/>
      </c>
      <c r="CA108" s="6">
        <f>'M07'!M107</f>
        <v/>
      </c>
      <c r="CB108" s="6">
        <f>IF('M07'!AG107&gt;0,'M07'!AG107+MAX(0,CA108-'M07'!H107)*IF(AND(BX108&lt;&gt;0,BY108&lt;&gt;0),BY108/BX108,'M07'!V107),CA108*IF(AND(BX108&lt;&gt;0,BY108&lt;&gt;0),BY108/BX108,'M07'!V107))</f>
        <v/>
      </c>
      <c r="CC108" s="7">
        <f>IFERROR(CB108/CA108,0)</f>
        <v/>
      </c>
      <c r="CD108" s="6">
        <f>-'M07'!S107</f>
        <v/>
      </c>
      <c r="CE108" s="6">
        <f>BY108+CB108-CH108</f>
        <v/>
      </c>
      <c r="CF108" s="7">
        <f>IFERROR(CE108/CD108,0)</f>
        <v/>
      </c>
      <c r="CG108" s="6">
        <f>'M07'!T107</f>
        <v/>
      </c>
      <c r="CH108" s="6">
        <f>'M07'!U107</f>
        <v/>
      </c>
      <c r="CI108" s="7">
        <f>IFERROR(CH108/CG108,0)</f>
        <v/>
      </c>
      <c r="CJ108" s="6">
        <f>'M08'!E107</f>
        <v/>
      </c>
      <c r="CK108" s="6">
        <f>'M08'!F107</f>
        <v/>
      </c>
      <c r="CL108" s="7">
        <f>IFERROR(CK108/CJ108,0)</f>
        <v/>
      </c>
      <c r="CM108" s="6">
        <f>'M08'!M107</f>
        <v/>
      </c>
      <c r="CN108" s="6">
        <f>IF('M08'!AG107&gt;0,'M08'!AG107+MAX(0,CM108-'M08'!H107)*IF(AND(CJ108&lt;&gt;0,CK108&lt;&gt;0),CK108/CJ108,'M08'!V107),CM108*IF(AND(CJ108&lt;&gt;0,CK108&lt;&gt;0),CK108/CJ108,'M08'!V107))</f>
        <v/>
      </c>
      <c r="CO108" s="7">
        <f>IFERROR(CN108/CM108,0)</f>
        <v/>
      </c>
      <c r="CP108" s="6">
        <f>-'M08'!S107</f>
        <v/>
      </c>
      <c r="CQ108" s="6">
        <f>CK108+CN108-CT108</f>
        <v/>
      </c>
      <c r="CR108" s="7">
        <f>IFERROR(CQ108/CP108,0)</f>
        <v/>
      </c>
      <c r="CS108" s="6">
        <f>'M08'!T107</f>
        <v/>
      </c>
      <c r="CT108" s="6">
        <f>'M08'!U107</f>
        <v/>
      </c>
      <c r="CU108" s="7">
        <f>IFERROR(CT108/CS108,0)</f>
        <v/>
      </c>
      <c r="CV108" s="6">
        <f>'M09'!E107</f>
        <v/>
      </c>
      <c r="CW108" s="6">
        <f>'M09'!F107</f>
        <v/>
      </c>
      <c r="CX108" s="7">
        <f>IFERROR(CW108/CV108,0)</f>
        <v/>
      </c>
      <c r="CY108" s="6">
        <f>'M09'!M107</f>
        <v/>
      </c>
      <c r="CZ108" s="6">
        <f>IF('M09'!AG107&gt;0,'M09'!AG107+MAX(0,CY108-'M09'!H107)*IF(AND(CV108&lt;&gt;0,CW108&lt;&gt;0),CW108/CV108,'M09'!V107),CY108*IF(AND(CV108&lt;&gt;0,CW108&lt;&gt;0),CW108/CV108,'M09'!V107))</f>
        <v/>
      </c>
      <c r="DA108" s="7">
        <f>IFERROR(CZ108/CY108,0)</f>
        <v/>
      </c>
      <c r="DB108" s="6">
        <f>-'M09'!S107</f>
        <v/>
      </c>
      <c r="DC108" s="6">
        <f>CW108+CZ108-DF108</f>
        <v/>
      </c>
      <c r="DD108" s="7">
        <f>IFERROR(DC108/DB108,0)</f>
        <v/>
      </c>
      <c r="DE108" s="6">
        <f>'M09'!T107</f>
        <v/>
      </c>
      <c r="DF108" s="6">
        <f>'M09'!U107</f>
        <v/>
      </c>
      <c r="DG108" s="7">
        <f>IFERROR(DF108/DE108,0)</f>
        <v/>
      </c>
      <c r="DH108" s="6">
        <f>SUM(J108,V108,AH108,AT108,BF108,BR108,CD108,CP108,DB108)</f>
        <v/>
      </c>
      <c r="DI108" s="6">
        <f>SUM(K108,W108,AI108,AU108,BG108,BS108,CE108,CQ108,DC108)</f>
        <v/>
      </c>
      <c r="DJ108" s="6">
        <f>DH108/9</f>
        <v/>
      </c>
      <c r="DK108" s="6">
        <f>DI108/9</f>
        <v/>
      </c>
      <c r="DL108" s="7">
        <f>IFERROR(DI108/DH108,0)</f>
        <v/>
      </c>
      <c r="DM108" s="7">
        <f>'M09'!V107</f>
        <v/>
      </c>
      <c r="DN108" s="8">
        <f>IFERROR(DL108/DM108-1,0)</f>
        <v/>
      </c>
      <c r="DO108" s="6">
        <f>'M09'!AD107</f>
        <v/>
      </c>
      <c r="DP108" s="6">
        <f>DJ108-DO108</f>
        <v/>
      </c>
      <c r="DQ108" s="9">
        <f>COUNTIF(J108,"&gt;0")+COUNTIF(V108,"&gt;0")+COUNTIF(AH108,"&gt;0")+COUNTIF(AT108,"&gt;0")+COUNTIF(BF108,"&gt;0")+COUNTIF(BR108,"&gt;0")+COUNTIF(CD108,"&gt;0")+COUNTIF(CP108,"&gt;0")+COUNTIF(DB108,"&gt;0")</f>
        <v/>
      </c>
      <c r="DR108" s="6">
        <f>DE108</f>
        <v/>
      </c>
      <c r="DS108" s="10">
        <f>IFERROR(DR108/DJ108,0)</f>
        <v/>
      </c>
      <c r="DT108" s="6">
        <f>D108+SUM(G108,S108,AE108,AQ108,BC108,BO108,CA108,CM108,CY108)-SUM(J108,V108,AH108,AT108,BF108,BR108,CD108,CP108,DB108)-DE108</f>
        <v/>
      </c>
    </row>
    <row r="109">
      <c r="A109">
        <f>'M01'!C108</f>
        <v/>
      </c>
      <c r="B109">
        <f>'M01'!D108</f>
        <v/>
      </c>
      <c r="C109">
        <f>'M01'!A108</f>
        <v/>
      </c>
      <c r="D109" s="6">
        <f>'M01'!E108</f>
        <v/>
      </c>
      <c r="E109" s="6">
        <f>'M01'!F108</f>
        <v/>
      </c>
      <c r="F109" s="7">
        <f>IFERROR(E109/D109,0)</f>
        <v/>
      </c>
      <c r="G109" s="6">
        <f>'M01'!M108</f>
        <v/>
      </c>
      <c r="H109" s="6">
        <f>IF('M01'!AG108&gt;0,'M01'!AG108+MAX(0,G109-'M01'!H108)*IF(AND(D109&lt;&gt;0,E109&lt;&gt;0),E109/D109,'M01'!V108),G109*IF(AND(D109&lt;&gt;0,E109&lt;&gt;0),E109/D109,'M01'!V108))</f>
        <v/>
      </c>
      <c r="I109" s="7">
        <f>IFERROR(H109/G109,0)</f>
        <v/>
      </c>
      <c r="J109" s="6">
        <f>-'M01'!S108</f>
        <v/>
      </c>
      <c r="K109" s="6">
        <f>E109+H109-N109</f>
        <v/>
      </c>
      <c r="L109" s="7">
        <f>IFERROR(K109/J109,0)</f>
        <v/>
      </c>
      <c r="M109" s="6">
        <f>'M01'!T108</f>
        <v/>
      </c>
      <c r="N109" s="6">
        <f>'M01'!U108</f>
        <v/>
      </c>
      <c r="O109" s="7">
        <f>IFERROR(N109/M109,0)</f>
        <v/>
      </c>
      <c r="P109" s="6">
        <f>'M02'!E108</f>
        <v/>
      </c>
      <c r="Q109" s="6">
        <f>'M02'!F108</f>
        <v/>
      </c>
      <c r="R109" s="7">
        <f>IFERROR(Q109/P109,0)</f>
        <v/>
      </c>
      <c r="S109" s="6">
        <f>'M02'!M108</f>
        <v/>
      </c>
      <c r="T109" s="6">
        <f>IF('M02'!AG108&gt;0,'M02'!AG108+MAX(0,S109-'M02'!H108)*IF(AND(P109&lt;&gt;0,Q109&lt;&gt;0),Q109/P109,'M02'!V108),S109*IF(AND(P109&lt;&gt;0,Q109&lt;&gt;0),Q109/P109,'M02'!V108))</f>
        <v/>
      </c>
      <c r="U109" s="7">
        <f>IFERROR(T109/S109,0)</f>
        <v/>
      </c>
      <c r="V109" s="6">
        <f>-'M02'!S108</f>
        <v/>
      </c>
      <c r="W109" s="6">
        <f>Q109+T109-Z109</f>
        <v/>
      </c>
      <c r="X109" s="7">
        <f>IFERROR(W109/V109,0)</f>
        <v/>
      </c>
      <c r="Y109" s="6">
        <f>'M02'!T108</f>
        <v/>
      </c>
      <c r="Z109" s="6">
        <f>'M02'!U108</f>
        <v/>
      </c>
      <c r="AA109" s="7">
        <f>IFERROR(Z109/Y109,0)</f>
        <v/>
      </c>
      <c r="AB109" s="6">
        <f>'M03'!E108</f>
        <v/>
      </c>
      <c r="AC109" s="6">
        <f>'M03'!F108</f>
        <v/>
      </c>
      <c r="AD109" s="7">
        <f>IFERROR(AC109/AB109,0)</f>
        <v/>
      </c>
      <c r="AE109" s="6">
        <f>'M03'!M108</f>
        <v/>
      </c>
      <c r="AF109" s="6">
        <f>IF('M03'!AG108&gt;0,'M03'!AG108+MAX(0,AE109-'M03'!H108)*IF(AND(AB109&lt;&gt;0,AC109&lt;&gt;0),AC109/AB109,'M03'!V108),AE109*IF(AND(AB109&lt;&gt;0,AC109&lt;&gt;0),AC109/AB109,'M03'!V108))</f>
        <v/>
      </c>
      <c r="AG109" s="7">
        <f>IFERROR(AF109/AE109,0)</f>
        <v/>
      </c>
      <c r="AH109" s="6">
        <f>-'M03'!S108</f>
        <v/>
      </c>
      <c r="AI109" s="6">
        <f>AC109+AF109-AL109</f>
        <v/>
      </c>
      <c r="AJ109" s="7">
        <f>IFERROR(AI109/AH109,0)</f>
        <v/>
      </c>
      <c r="AK109" s="6">
        <f>'M03'!T108</f>
        <v/>
      </c>
      <c r="AL109" s="6">
        <f>'M03'!U108</f>
        <v/>
      </c>
      <c r="AM109" s="7">
        <f>IFERROR(AL109/AK109,0)</f>
        <v/>
      </c>
      <c r="AN109" s="6">
        <f>'M04'!E108</f>
        <v/>
      </c>
      <c r="AO109" s="6">
        <f>'M04'!F108</f>
        <v/>
      </c>
      <c r="AP109" s="7">
        <f>IFERROR(AO109/AN109,0)</f>
        <v/>
      </c>
      <c r="AQ109" s="6">
        <f>'M04'!M108</f>
        <v/>
      </c>
      <c r="AR109" s="6">
        <f>IF('M04'!AG108&gt;0,'M04'!AG108+MAX(0,AQ109-'M04'!H108)*IF(AND(AN109&lt;&gt;0,AO109&lt;&gt;0),AO109/AN109,'M04'!V108),AQ109*IF(AND(AN109&lt;&gt;0,AO109&lt;&gt;0),AO109/AN109,'M04'!V108))</f>
        <v/>
      </c>
      <c r="AS109" s="7">
        <f>IFERROR(AR109/AQ109,0)</f>
        <v/>
      </c>
      <c r="AT109" s="6">
        <f>-'M04'!S108</f>
        <v/>
      </c>
      <c r="AU109" s="6">
        <f>AO109+AR109-AX109</f>
        <v/>
      </c>
      <c r="AV109" s="7">
        <f>IFERROR(AU109/AT109,0)</f>
        <v/>
      </c>
      <c r="AW109" s="6">
        <f>'M04'!T108</f>
        <v/>
      </c>
      <c r="AX109" s="6">
        <f>'M04'!U108</f>
        <v/>
      </c>
      <c r="AY109" s="7">
        <f>IFERROR(AX109/AW109,0)</f>
        <v/>
      </c>
      <c r="AZ109" s="6">
        <f>'M05'!E108</f>
        <v/>
      </c>
      <c r="BA109" s="6">
        <f>'M05'!F108</f>
        <v/>
      </c>
      <c r="BB109" s="7">
        <f>IFERROR(BA109/AZ109,0)</f>
        <v/>
      </c>
      <c r="BC109" s="6">
        <f>'M05'!M108</f>
        <v/>
      </c>
      <c r="BD109" s="6">
        <f>IF('M05'!AG108&gt;0,'M05'!AG108+MAX(0,BC109-'M05'!H108)*IF(AND(AZ109&lt;&gt;0,BA109&lt;&gt;0),BA109/AZ109,'M05'!V108),BC109*IF(AND(AZ109&lt;&gt;0,BA109&lt;&gt;0),BA109/AZ109,'M05'!V108))</f>
        <v/>
      </c>
      <c r="BE109" s="7">
        <f>IFERROR(BD109/BC109,0)</f>
        <v/>
      </c>
      <c r="BF109" s="6">
        <f>-'M05'!S108</f>
        <v/>
      </c>
      <c r="BG109" s="6">
        <f>BA109+BD109-BJ109</f>
        <v/>
      </c>
      <c r="BH109" s="7">
        <f>IFERROR(BG109/BF109,0)</f>
        <v/>
      </c>
      <c r="BI109" s="6">
        <f>'M05'!T108</f>
        <v/>
      </c>
      <c r="BJ109" s="6">
        <f>'M05'!U108</f>
        <v/>
      </c>
      <c r="BK109" s="7">
        <f>IFERROR(BJ109/BI109,0)</f>
        <v/>
      </c>
      <c r="BL109" s="6">
        <f>'M06'!E108</f>
        <v/>
      </c>
      <c r="BM109" s="6">
        <f>'M06'!F108</f>
        <v/>
      </c>
      <c r="BN109" s="7">
        <f>IFERROR(BM109/BL109,0)</f>
        <v/>
      </c>
      <c r="BO109" s="6">
        <f>'M06'!M108</f>
        <v/>
      </c>
      <c r="BP109" s="6">
        <f>IF('M06'!AG108&gt;0,'M06'!AG108+MAX(0,BO109-'M06'!H108)*IF(AND(BL109&lt;&gt;0,BM109&lt;&gt;0),BM109/BL109,'M06'!V108),BO109*IF(AND(BL109&lt;&gt;0,BM109&lt;&gt;0),BM109/BL109,'M06'!V108))</f>
        <v/>
      </c>
      <c r="BQ109" s="7">
        <f>IFERROR(BP109/BO109,0)</f>
        <v/>
      </c>
      <c r="BR109" s="6">
        <f>-'M06'!S108</f>
        <v/>
      </c>
      <c r="BS109" s="6">
        <f>BM109+BP109-BV109</f>
        <v/>
      </c>
      <c r="BT109" s="7">
        <f>IFERROR(BS109/BR109,0)</f>
        <v/>
      </c>
      <c r="BU109" s="6">
        <f>'M06'!T108</f>
        <v/>
      </c>
      <c r="BV109" s="6">
        <f>'M06'!U108</f>
        <v/>
      </c>
      <c r="BW109" s="7">
        <f>IFERROR(BV109/BU109,0)</f>
        <v/>
      </c>
      <c r="BX109" s="6">
        <f>'M07'!E108</f>
        <v/>
      </c>
      <c r="BY109" s="6">
        <f>'M07'!F108</f>
        <v/>
      </c>
      <c r="BZ109" s="7">
        <f>IFERROR(BY109/BX109,0)</f>
        <v/>
      </c>
      <c r="CA109" s="6">
        <f>'M07'!M108</f>
        <v/>
      </c>
      <c r="CB109" s="6">
        <f>IF('M07'!AG108&gt;0,'M07'!AG108+MAX(0,CA109-'M07'!H108)*IF(AND(BX109&lt;&gt;0,BY109&lt;&gt;0),BY109/BX109,'M07'!V108),CA109*IF(AND(BX109&lt;&gt;0,BY109&lt;&gt;0),BY109/BX109,'M07'!V108))</f>
        <v/>
      </c>
      <c r="CC109" s="7">
        <f>IFERROR(CB109/CA109,0)</f>
        <v/>
      </c>
      <c r="CD109" s="6">
        <f>-'M07'!S108</f>
        <v/>
      </c>
      <c r="CE109" s="6">
        <f>BY109+CB109-CH109</f>
        <v/>
      </c>
      <c r="CF109" s="7">
        <f>IFERROR(CE109/CD109,0)</f>
        <v/>
      </c>
      <c r="CG109" s="6">
        <f>'M07'!T108</f>
        <v/>
      </c>
      <c r="CH109" s="6">
        <f>'M07'!U108</f>
        <v/>
      </c>
      <c r="CI109" s="7">
        <f>IFERROR(CH109/CG109,0)</f>
        <v/>
      </c>
      <c r="CJ109" s="6">
        <f>'M08'!E108</f>
        <v/>
      </c>
      <c r="CK109" s="6">
        <f>'M08'!F108</f>
        <v/>
      </c>
      <c r="CL109" s="7">
        <f>IFERROR(CK109/CJ109,0)</f>
        <v/>
      </c>
      <c r="CM109" s="6">
        <f>'M08'!M108</f>
        <v/>
      </c>
      <c r="CN109" s="6">
        <f>IF('M08'!AG108&gt;0,'M08'!AG108+MAX(0,CM109-'M08'!H108)*IF(AND(CJ109&lt;&gt;0,CK109&lt;&gt;0),CK109/CJ109,'M08'!V108),CM109*IF(AND(CJ109&lt;&gt;0,CK109&lt;&gt;0),CK109/CJ109,'M08'!V108))</f>
        <v/>
      </c>
      <c r="CO109" s="7">
        <f>IFERROR(CN109/CM109,0)</f>
        <v/>
      </c>
      <c r="CP109" s="6">
        <f>-'M08'!S108</f>
        <v/>
      </c>
      <c r="CQ109" s="6">
        <f>CK109+CN109-CT109</f>
        <v/>
      </c>
      <c r="CR109" s="7">
        <f>IFERROR(CQ109/CP109,0)</f>
        <v/>
      </c>
      <c r="CS109" s="6">
        <f>'M08'!T108</f>
        <v/>
      </c>
      <c r="CT109" s="6">
        <f>'M08'!U108</f>
        <v/>
      </c>
      <c r="CU109" s="7">
        <f>IFERROR(CT109/CS109,0)</f>
        <v/>
      </c>
      <c r="CV109" s="6">
        <f>'M09'!E108</f>
        <v/>
      </c>
      <c r="CW109" s="6">
        <f>'M09'!F108</f>
        <v/>
      </c>
      <c r="CX109" s="7">
        <f>IFERROR(CW109/CV109,0)</f>
        <v/>
      </c>
      <c r="CY109" s="6">
        <f>'M09'!M108</f>
        <v/>
      </c>
      <c r="CZ109" s="6">
        <f>IF('M09'!AG108&gt;0,'M09'!AG108+MAX(0,CY109-'M09'!H108)*IF(AND(CV109&lt;&gt;0,CW109&lt;&gt;0),CW109/CV109,'M09'!V108),CY109*IF(AND(CV109&lt;&gt;0,CW109&lt;&gt;0),CW109/CV109,'M09'!V108))</f>
        <v/>
      </c>
      <c r="DA109" s="7">
        <f>IFERROR(CZ109/CY109,0)</f>
        <v/>
      </c>
      <c r="DB109" s="6">
        <f>-'M09'!S108</f>
        <v/>
      </c>
      <c r="DC109" s="6">
        <f>CW109+CZ109-DF109</f>
        <v/>
      </c>
      <c r="DD109" s="7">
        <f>IFERROR(DC109/DB109,0)</f>
        <v/>
      </c>
      <c r="DE109" s="6">
        <f>'M09'!T108</f>
        <v/>
      </c>
      <c r="DF109" s="6">
        <f>'M09'!U108</f>
        <v/>
      </c>
      <c r="DG109" s="7">
        <f>IFERROR(DF109/DE109,0)</f>
        <v/>
      </c>
      <c r="DH109" s="6">
        <f>SUM(J109,V109,AH109,AT109,BF109,BR109,CD109,CP109,DB109)</f>
        <v/>
      </c>
      <c r="DI109" s="6">
        <f>SUM(K109,W109,AI109,AU109,BG109,BS109,CE109,CQ109,DC109)</f>
        <v/>
      </c>
      <c r="DJ109" s="6">
        <f>DH109/9</f>
        <v/>
      </c>
      <c r="DK109" s="6">
        <f>DI109/9</f>
        <v/>
      </c>
      <c r="DL109" s="7">
        <f>IFERROR(DI109/DH109,0)</f>
        <v/>
      </c>
      <c r="DM109" s="7">
        <f>'M09'!V108</f>
        <v/>
      </c>
      <c r="DN109" s="8">
        <f>IFERROR(DL109/DM109-1,0)</f>
        <v/>
      </c>
      <c r="DO109" s="6">
        <f>'M09'!AD108</f>
        <v/>
      </c>
      <c r="DP109" s="6">
        <f>DJ109-DO109</f>
        <v/>
      </c>
      <c r="DQ109" s="9">
        <f>COUNTIF(J109,"&gt;0")+COUNTIF(V109,"&gt;0")+COUNTIF(AH109,"&gt;0")+COUNTIF(AT109,"&gt;0")+COUNTIF(BF109,"&gt;0")+COUNTIF(BR109,"&gt;0")+COUNTIF(CD109,"&gt;0")+COUNTIF(CP109,"&gt;0")+COUNTIF(DB109,"&gt;0")</f>
        <v/>
      </c>
      <c r="DR109" s="6">
        <f>DE109</f>
        <v/>
      </c>
      <c r="DS109" s="10">
        <f>IFERROR(DR109/DJ109,0)</f>
        <v/>
      </c>
      <c r="DT109" s="6">
        <f>D109+SUM(G109,S109,AE109,AQ109,BC109,BO109,CA109,CM109,CY109)-SUM(J109,V109,AH109,AT109,BF109,BR109,CD109,CP109,DB109)-DE109</f>
        <v/>
      </c>
    </row>
    <row r="110">
      <c r="A110">
        <f>'M01'!C109</f>
        <v/>
      </c>
      <c r="B110">
        <f>'M01'!D109</f>
        <v/>
      </c>
      <c r="C110">
        <f>'M01'!A109</f>
        <v/>
      </c>
      <c r="D110" s="6">
        <f>'M01'!E109</f>
        <v/>
      </c>
      <c r="E110" s="6">
        <f>'M01'!F109</f>
        <v/>
      </c>
      <c r="F110" s="7">
        <f>IFERROR(E110/D110,0)</f>
        <v/>
      </c>
      <c r="G110" s="6">
        <f>'M01'!M109</f>
        <v/>
      </c>
      <c r="H110" s="6">
        <f>IF('M01'!AG109&gt;0,'M01'!AG109+MAX(0,G110-'M01'!H109)*IF(AND(D110&lt;&gt;0,E110&lt;&gt;0),E110/D110,'M01'!V109),G110*IF(AND(D110&lt;&gt;0,E110&lt;&gt;0),E110/D110,'M01'!V109))</f>
        <v/>
      </c>
      <c r="I110" s="7">
        <f>IFERROR(H110/G110,0)</f>
        <v/>
      </c>
      <c r="J110" s="6">
        <f>-'M01'!S109</f>
        <v/>
      </c>
      <c r="K110" s="6">
        <f>E110+H110-N110</f>
        <v/>
      </c>
      <c r="L110" s="7">
        <f>IFERROR(K110/J110,0)</f>
        <v/>
      </c>
      <c r="M110" s="6">
        <f>'M01'!T109</f>
        <v/>
      </c>
      <c r="N110" s="6">
        <f>'M01'!U109</f>
        <v/>
      </c>
      <c r="O110" s="7">
        <f>IFERROR(N110/M110,0)</f>
        <v/>
      </c>
      <c r="P110" s="6">
        <f>'M02'!E109</f>
        <v/>
      </c>
      <c r="Q110" s="6">
        <f>'M02'!F109</f>
        <v/>
      </c>
      <c r="R110" s="7">
        <f>IFERROR(Q110/P110,0)</f>
        <v/>
      </c>
      <c r="S110" s="6">
        <f>'M02'!M109</f>
        <v/>
      </c>
      <c r="T110" s="6">
        <f>IF('M02'!AG109&gt;0,'M02'!AG109+MAX(0,S110-'M02'!H109)*IF(AND(P110&lt;&gt;0,Q110&lt;&gt;0),Q110/P110,'M02'!V109),S110*IF(AND(P110&lt;&gt;0,Q110&lt;&gt;0),Q110/P110,'M02'!V109))</f>
        <v/>
      </c>
      <c r="U110" s="7">
        <f>IFERROR(T110/S110,0)</f>
        <v/>
      </c>
      <c r="V110" s="6">
        <f>-'M02'!S109</f>
        <v/>
      </c>
      <c r="W110" s="6">
        <f>Q110+T110-Z110</f>
        <v/>
      </c>
      <c r="X110" s="7">
        <f>IFERROR(W110/V110,0)</f>
        <v/>
      </c>
      <c r="Y110" s="6">
        <f>'M02'!T109</f>
        <v/>
      </c>
      <c r="Z110" s="6">
        <f>'M02'!U109</f>
        <v/>
      </c>
      <c r="AA110" s="7">
        <f>IFERROR(Z110/Y110,0)</f>
        <v/>
      </c>
      <c r="AB110" s="6">
        <f>'M03'!E109</f>
        <v/>
      </c>
      <c r="AC110" s="6">
        <f>'M03'!F109</f>
        <v/>
      </c>
      <c r="AD110" s="7">
        <f>IFERROR(AC110/AB110,0)</f>
        <v/>
      </c>
      <c r="AE110" s="6">
        <f>'M03'!M109</f>
        <v/>
      </c>
      <c r="AF110" s="6">
        <f>IF('M03'!AG109&gt;0,'M03'!AG109+MAX(0,AE110-'M03'!H109)*IF(AND(AB110&lt;&gt;0,AC110&lt;&gt;0),AC110/AB110,'M03'!V109),AE110*IF(AND(AB110&lt;&gt;0,AC110&lt;&gt;0),AC110/AB110,'M03'!V109))</f>
        <v/>
      </c>
      <c r="AG110" s="7">
        <f>IFERROR(AF110/AE110,0)</f>
        <v/>
      </c>
      <c r="AH110" s="6">
        <f>-'M03'!S109</f>
        <v/>
      </c>
      <c r="AI110" s="6">
        <f>AC110+AF110-AL110</f>
        <v/>
      </c>
      <c r="AJ110" s="7">
        <f>IFERROR(AI110/AH110,0)</f>
        <v/>
      </c>
      <c r="AK110" s="6">
        <f>'M03'!T109</f>
        <v/>
      </c>
      <c r="AL110" s="6">
        <f>'M03'!U109</f>
        <v/>
      </c>
      <c r="AM110" s="7">
        <f>IFERROR(AL110/AK110,0)</f>
        <v/>
      </c>
      <c r="AN110" s="6">
        <f>'M04'!E109</f>
        <v/>
      </c>
      <c r="AO110" s="6">
        <f>'M04'!F109</f>
        <v/>
      </c>
      <c r="AP110" s="7">
        <f>IFERROR(AO110/AN110,0)</f>
        <v/>
      </c>
      <c r="AQ110" s="6">
        <f>'M04'!M109</f>
        <v/>
      </c>
      <c r="AR110" s="6">
        <f>IF('M04'!AG109&gt;0,'M04'!AG109+MAX(0,AQ110-'M04'!H109)*IF(AND(AN110&lt;&gt;0,AO110&lt;&gt;0),AO110/AN110,'M04'!V109),AQ110*IF(AND(AN110&lt;&gt;0,AO110&lt;&gt;0),AO110/AN110,'M04'!V109))</f>
        <v/>
      </c>
      <c r="AS110" s="7">
        <f>IFERROR(AR110/AQ110,0)</f>
        <v/>
      </c>
      <c r="AT110" s="6">
        <f>-'M04'!S109</f>
        <v/>
      </c>
      <c r="AU110" s="6">
        <f>AO110+AR110-AX110</f>
        <v/>
      </c>
      <c r="AV110" s="7">
        <f>IFERROR(AU110/AT110,0)</f>
        <v/>
      </c>
      <c r="AW110" s="6">
        <f>'M04'!T109</f>
        <v/>
      </c>
      <c r="AX110" s="6">
        <f>'M04'!U109</f>
        <v/>
      </c>
      <c r="AY110" s="7">
        <f>IFERROR(AX110/AW110,0)</f>
        <v/>
      </c>
      <c r="AZ110" s="6">
        <f>'M05'!E109</f>
        <v/>
      </c>
      <c r="BA110" s="6">
        <f>'M05'!F109</f>
        <v/>
      </c>
      <c r="BB110" s="7">
        <f>IFERROR(BA110/AZ110,0)</f>
        <v/>
      </c>
      <c r="BC110" s="6">
        <f>'M05'!M109</f>
        <v/>
      </c>
      <c r="BD110" s="6">
        <f>IF('M05'!AG109&gt;0,'M05'!AG109+MAX(0,BC110-'M05'!H109)*IF(AND(AZ110&lt;&gt;0,BA110&lt;&gt;0),BA110/AZ110,'M05'!V109),BC110*IF(AND(AZ110&lt;&gt;0,BA110&lt;&gt;0),BA110/AZ110,'M05'!V109))</f>
        <v/>
      </c>
      <c r="BE110" s="7">
        <f>IFERROR(BD110/BC110,0)</f>
        <v/>
      </c>
      <c r="BF110" s="6">
        <f>-'M05'!S109</f>
        <v/>
      </c>
      <c r="BG110" s="6">
        <f>BA110+BD110-BJ110</f>
        <v/>
      </c>
      <c r="BH110" s="7">
        <f>IFERROR(BG110/BF110,0)</f>
        <v/>
      </c>
      <c r="BI110" s="6">
        <f>'M05'!T109</f>
        <v/>
      </c>
      <c r="BJ110" s="6">
        <f>'M05'!U109</f>
        <v/>
      </c>
      <c r="BK110" s="7">
        <f>IFERROR(BJ110/BI110,0)</f>
        <v/>
      </c>
      <c r="BL110" s="6">
        <f>'M06'!E109</f>
        <v/>
      </c>
      <c r="BM110" s="6">
        <f>'M06'!F109</f>
        <v/>
      </c>
      <c r="BN110" s="7">
        <f>IFERROR(BM110/BL110,0)</f>
        <v/>
      </c>
      <c r="BO110" s="6">
        <f>'M06'!M109</f>
        <v/>
      </c>
      <c r="BP110" s="6">
        <f>IF('M06'!AG109&gt;0,'M06'!AG109+MAX(0,BO110-'M06'!H109)*IF(AND(BL110&lt;&gt;0,BM110&lt;&gt;0),BM110/BL110,'M06'!V109),BO110*IF(AND(BL110&lt;&gt;0,BM110&lt;&gt;0),BM110/BL110,'M06'!V109))</f>
        <v/>
      </c>
      <c r="BQ110" s="7">
        <f>IFERROR(BP110/BO110,0)</f>
        <v/>
      </c>
      <c r="BR110" s="6">
        <f>-'M06'!S109</f>
        <v/>
      </c>
      <c r="BS110" s="6">
        <f>BM110+BP110-BV110</f>
        <v/>
      </c>
      <c r="BT110" s="7">
        <f>IFERROR(BS110/BR110,0)</f>
        <v/>
      </c>
      <c r="BU110" s="6">
        <f>'M06'!T109</f>
        <v/>
      </c>
      <c r="BV110" s="6">
        <f>'M06'!U109</f>
        <v/>
      </c>
      <c r="BW110" s="7">
        <f>IFERROR(BV110/BU110,0)</f>
        <v/>
      </c>
      <c r="BX110" s="6">
        <f>'M07'!E109</f>
        <v/>
      </c>
      <c r="BY110" s="6">
        <f>'M07'!F109</f>
        <v/>
      </c>
      <c r="BZ110" s="7">
        <f>IFERROR(BY110/BX110,0)</f>
        <v/>
      </c>
      <c r="CA110" s="6">
        <f>'M07'!M109</f>
        <v/>
      </c>
      <c r="CB110" s="6">
        <f>IF('M07'!AG109&gt;0,'M07'!AG109+MAX(0,CA110-'M07'!H109)*IF(AND(BX110&lt;&gt;0,BY110&lt;&gt;0),BY110/BX110,'M07'!V109),CA110*IF(AND(BX110&lt;&gt;0,BY110&lt;&gt;0),BY110/BX110,'M07'!V109))</f>
        <v/>
      </c>
      <c r="CC110" s="7">
        <f>IFERROR(CB110/CA110,0)</f>
        <v/>
      </c>
      <c r="CD110" s="6">
        <f>-'M07'!S109</f>
        <v/>
      </c>
      <c r="CE110" s="6">
        <f>BY110+CB110-CH110</f>
        <v/>
      </c>
      <c r="CF110" s="7">
        <f>IFERROR(CE110/CD110,0)</f>
        <v/>
      </c>
      <c r="CG110" s="6">
        <f>'M07'!T109</f>
        <v/>
      </c>
      <c r="CH110" s="6">
        <f>'M07'!U109</f>
        <v/>
      </c>
      <c r="CI110" s="7">
        <f>IFERROR(CH110/CG110,0)</f>
        <v/>
      </c>
      <c r="CJ110" s="6">
        <f>'M08'!E109</f>
        <v/>
      </c>
      <c r="CK110" s="6">
        <f>'M08'!F109</f>
        <v/>
      </c>
      <c r="CL110" s="7">
        <f>IFERROR(CK110/CJ110,0)</f>
        <v/>
      </c>
      <c r="CM110" s="6">
        <f>'M08'!M109</f>
        <v/>
      </c>
      <c r="CN110" s="6">
        <f>IF('M08'!AG109&gt;0,'M08'!AG109+MAX(0,CM110-'M08'!H109)*IF(AND(CJ110&lt;&gt;0,CK110&lt;&gt;0),CK110/CJ110,'M08'!V109),CM110*IF(AND(CJ110&lt;&gt;0,CK110&lt;&gt;0),CK110/CJ110,'M08'!V109))</f>
        <v/>
      </c>
      <c r="CO110" s="7">
        <f>IFERROR(CN110/CM110,0)</f>
        <v/>
      </c>
      <c r="CP110" s="6">
        <f>-'M08'!S109</f>
        <v/>
      </c>
      <c r="CQ110" s="6">
        <f>CK110+CN110-CT110</f>
        <v/>
      </c>
      <c r="CR110" s="7">
        <f>IFERROR(CQ110/CP110,0)</f>
        <v/>
      </c>
      <c r="CS110" s="6">
        <f>'M08'!T109</f>
        <v/>
      </c>
      <c r="CT110" s="6">
        <f>'M08'!U109</f>
        <v/>
      </c>
      <c r="CU110" s="7">
        <f>IFERROR(CT110/CS110,0)</f>
        <v/>
      </c>
      <c r="CV110" s="6">
        <f>'M09'!E109</f>
        <v/>
      </c>
      <c r="CW110" s="6">
        <f>'M09'!F109</f>
        <v/>
      </c>
      <c r="CX110" s="7">
        <f>IFERROR(CW110/CV110,0)</f>
        <v/>
      </c>
      <c r="CY110" s="6">
        <f>'M09'!M109</f>
        <v/>
      </c>
      <c r="CZ110" s="6">
        <f>IF('M09'!AG109&gt;0,'M09'!AG109+MAX(0,CY110-'M09'!H109)*IF(AND(CV110&lt;&gt;0,CW110&lt;&gt;0),CW110/CV110,'M09'!V109),CY110*IF(AND(CV110&lt;&gt;0,CW110&lt;&gt;0),CW110/CV110,'M09'!V109))</f>
        <v/>
      </c>
      <c r="DA110" s="7">
        <f>IFERROR(CZ110/CY110,0)</f>
        <v/>
      </c>
      <c r="DB110" s="6">
        <f>-'M09'!S109</f>
        <v/>
      </c>
      <c r="DC110" s="6">
        <f>CW110+CZ110-DF110</f>
        <v/>
      </c>
      <c r="DD110" s="7">
        <f>IFERROR(DC110/DB110,0)</f>
        <v/>
      </c>
      <c r="DE110" s="6">
        <f>'M09'!T109</f>
        <v/>
      </c>
      <c r="DF110" s="6">
        <f>'M09'!U109</f>
        <v/>
      </c>
      <c r="DG110" s="7">
        <f>IFERROR(DF110/DE110,0)</f>
        <v/>
      </c>
      <c r="DH110" s="6">
        <f>SUM(J110,V110,AH110,AT110,BF110,BR110,CD110,CP110,DB110)</f>
        <v/>
      </c>
      <c r="DI110" s="6">
        <f>SUM(K110,W110,AI110,AU110,BG110,BS110,CE110,CQ110,DC110)</f>
        <v/>
      </c>
      <c r="DJ110" s="6">
        <f>DH110/9</f>
        <v/>
      </c>
      <c r="DK110" s="6">
        <f>DI110/9</f>
        <v/>
      </c>
      <c r="DL110" s="7">
        <f>IFERROR(DI110/DH110,0)</f>
        <v/>
      </c>
      <c r="DM110" s="7">
        <f>'M09'!V109</f>
        <v/>
      </c>
      <c r="DN110" s="8">
        <f>IFERROR(DL110/DM110-1,0)</f>
        <v/>
      </c>
      <c r="DO110" s="6">
        <f>'M09'!AD109</f>
        <v/>
      </c>
      <c r="DP110" s="6">
        <f>DJ110-DO110</f>
        <v/>
      </c>
      <c r="DQ110" s="9">
        <f>COUNTIF(J110,"&gt;0")+COUNTIF(V110,"&gt;0")+COUNTIF(AH110,"&gt;0")+COUNTIF(AT110,"&gt;0")+COUNTIF(BF110,"&gt;0")+COUNTIF(BR110,"&gt;0")+COUNTIF(CD110,"&gt;0")+COUNTIF(CP110,"&gt;0")+COUNTIF(DB110,"&gt;0")</f>
        <v/>
      </c>
      <c r="DR110" s="6">
        <f>DE110</f>
        <v/>
      </c>
      <c r="DS110" s="10">
        <f>IFERROR(DR110/DJ110,0)</f>
        <v/>
      </c>
      <c r="DT110" s="6">
        <f>D110+SUM(G110,S110,AE110,AQ110,BC110,BO110,CA110,CM110,CY110)-SUM(J110,V110,AH110,AT110,BF110,BR110,CD110,CP110,DB110)-DE110</f>
        <v/>
      </c>
    </row>
    <row r="111">
      <c r="A111">
        <f>'M01'!C110</f>
        <v/>
      </c>
      <c r="B111">
        <f>'M01'!D110</f>
        <v/>
      </c>
      <c r="C111">
        <f>'M01'!A110</f>
        <v/>
      </c>
      <c r="D111" s="6">
        <f>'M01'!E110</f>
        <v/>
      </c>
      <c r="E111" s="6">
        <f>'M01'!F110</f>
        <v/>
      </c>
      <c r="F111" s="7">
        <f>IFERROR(E111/D111,0)</f>
        <v/>
      </c>
      <c r="G111" s="6">
        <f>'M01'!M110</f>
        <v/>
      </c>
      <c r="H111" s="6">
        <f>IF('M01'!AG110&gt;0,'M01'!AG110+MAX(0,G111-'M01'!H110)*IF(AND(D111&lt;&gt;0,E111&lt;&gt;0),E111/D111,'M01'!V110),G111*IF(AND(D111&lt;&gt;0,E111&lt;&gt;0),E111/D111,'M01'!V110))</f>
        <v/>
      </c>
      <c r="I111" s="7">
        <f>IFERROR(H111/G111,0)</f>
        <v/>
      </c>
      <c r="J111" s="6">
        <f>-'M01'!S110</f>
        <v/>
      </c>
      <c r="K111" s="6">
        <f>E111+H111-N111</f>
        <v/>
      </c>
      <c r="L111" s="7">
        <f>IFERROR(K111/J111,0)</f>
        <v/>
      </c>
      <c r="M111" s="6">
        <f>'M01'!T110</f>
        <v/>
      </c>
      <c r="N111" s="6">
        <f>'M01'!U110</f>
        <v/>
      </c>
      <c r="O111" s="7">
        <f>IFERROR(N111/M111,0)</f>
        <v/>
      </c>
      <c r="P111" s="6">
        <f>'M02'!E110</f>
        <v/>
      </c>
      <c r="Q111" s="6">
        <f>'M02'!F110</f>
        <v/>
      </c>
      <c r="R111" s="7">
        <f>IFERROR(Q111/P111,0)</f>
        <v/>
      </c>
      <c r="S111" s="6">
        <f>'M02'!M110</f>
        <v/>
      </c>
      <c r="T111" s="6">
        <f>IF('M02'!AG110&gt;0,'M02'!AG110+MAX(0,S111-'M02'!H110)*IF(AND(P111&lt;&gt;0,Q111&lt;&gt;0),Q111/P111,'M02'!V110),S111*IF(AND(P111&lt;&gt;0,Q111&lt;&gt;0),Q111/P111,'M02'!V110))</f>
        <v/>
      </c>
      <c r="U111" s="7">
        <f>IFERROR(T111/S111,0)</f>
        <v/>
      </c>
      <c r="V111" s="6">
        <f>-'M02'!S110</f>
        <v/>
      </c>
      <c r="W111" s="6">
        <f>Q111+T111-Z111</f>
        <v/>
      </c>
      <c r="X111" s="7">
        <f>IFERROR(W111/V111,0)</f>
        <v/>
      </c>
      <c r="Y111" s="6">
        <f>'M02'!T110</f>
        <v/>
      </c>
      <c r="Z111" s="6">
        <f>'M02'!U110</f>
        <v/>
      </c>
      <c r="AA111" s="7">
        <f>IFERROR(Z111/Y111,0)</f>
        <v/>
      </c>
      <c r="AB111" s="6">
        <f>'M03'!E110</f>
        <v/>
      </c>
      <c r="AC111" s="6">
        <f>'M03'!F110</f>
        <v/>
      </c>
      <c r="AD111" s="7">
        <f>IFERROR(AC111/AB111,0)</f>
        <v/>
      </c>
      <c r="AE111" s="6">
        <f>'M03'!M110</f>
        <v/>
      </c>
      <c r="AF111" s="6">
        <f>IF('M03'!AG110&gt;0,'M03'!AG110+MAX(0,AE111-'M03'!H110)*IF(AND(AB111&lt;&gt;0,AC111&lt;&gt;0),AC111/AB111,'M03'!V110),AE111*IF(AND(AB111&lt;&gt;0,AC111&lt;&gt;0),AC111/AB111,'M03'!V110))</f>
        <v/>
      </c>
      <c r="AG111" s="7">
        <f>IFERROR(AF111/AE111,0)</f>
        <v/>
      </c>
      <c r="AH111" s="6">
        <f>-'M03'!S110</f>
        <v/>
      </c>
      <c r="AI111" s="6">
        <f>AC111+AF111-AL111</f>
        <v/>
      </c>
      <c r="AJ111" s="7">
        <f>IFERROR(AI111/AH111,0)</f>
        <v/>
      </c>
      <c r="AK111" s="6">
        <f>'M03'!T110</f>
        <v/>
      </c>
      <c r="AL111" s="6">
        <f>'M03'!U110</f>
        <v/>
      </c>
      <c r="AM111" s="7">
        <f>IFERROR(AL111/AK111,0)</f>
        <v/>
      </c>
      <c r="AN111" s="6">
        <f>'M04'!E110</f>
        <v/>
      </c>
      <c r="AO111" s="6">
        <f>'M04'!F110</f>
        <v/>
      </c>
      <c r="AP111" s="7">
        <f>IFERROR(AO111/AN111,0)</f>
        <v/>
      </c>
      <c r="AQ111" s="6">
        <f>'M04'!M110</f>
        <v/>
      </c>
      <c r="AR111" s="6">
        <f>IF('M04'!AG110&gt;0,'M04'!AG110+MAX(0,AQ111-'M04'!H110)*IF(AND(AN111&lt;&gt;0,AO111&lt;&gt;0),AO111/AN111,'M04'!V110),AQ111*IF(AND(AN111&lt;&gt;0,AO111&lt;&gt;0),AO111/AN111,'M04'!V110))</f>
        <v/>
      </c>
      <c r="AS111" s="7">
        <f>IFERROR(AR111/AQ111,0)</f>
        <v/>
      </c>
      <c r="AT111" s="6">
        <f>-'M04'!S110</f>
        <v/>
      </c>
      <c r="AU111" s="6">
        <f>AO111+AR111-AX111</f>
        <v/>
      </c>
      <c r="AV111" s="7">
        <f>IFERROR(AU111/AT111,0)</f>
        <v/>
      </c>
      <c r="AW111" s="6">
        <f>'M04'!T110</f>
        <v/>
      </c>
      <c r="AX111" s="6">
        <f>'M04'!U110</f>
        <v/>
      </c>
      <c r="AY111" s="7">
        <f>IFERROR(AX111/AW111,0)</f>
        <v/>
      </c>
      <c r="AZ111" s="6">
        <f>'M05'!E110</f>
        <v/>
      </c>
      <c r="BA111" s="6">
        <f>'M05'!F110</f>
        <v/>
      </c>
      <c r="BB111" s="7">
        <f>IFERROR(BA111/AZ111,0)</f>
        <v/>
      </c>
      <c r="BC111" s="6">
        <f>'M05'!M110</f>
        <v/>
      </c>
      <c r="BD111" s="6">
        <f>IF('M05'!AG110&gt;0,'M05'!AG110+MAX(0,BC111-'M05'!H110)*IF(AND(AZ111&lt;&gt;0,BA111&lt;&gt;0),BA111/AZ111,'M05'!V110),BC111*IF(AND(AZ111&lt;&gt;0,BA111&lt;&gt;0),BA111/AZ111,'M05'!V110))</f>
        <v/>
      </c>
      <c r="BE111" s="7">
        <f>IFERROR(BD111/BC111,0)</f>
        <v/>
      </c>
      <c r="BF111" s="6">
        <f>-'M05'!S110</f>
        <v/>
      </c>
      <c r="BG111" s="6">
        <f>BA111+BD111-BJ111</f>
        <v/>
      </c>
      <c r="BH111" s="7">
        <f>IFERROR(BG111/BF111,0)</f>
        <v/>
      </c>
      <c r="BI111" s="6">
        <f>'M05'!T110</f>
        <v/>
      </c>
      <c r="BJ111" s="6">
        <f>'M05'!U110</f>
        <v/>
      </c>
      <c r="BK111" s="7">
        <f>IFERROR(BJ111/BI111,0)</f>
        <v/>
      </c>
      <c r="BL111" s="6">
        <f>'M06'!E110</f>
        <v/>
      </c>
      <c r="BM111" s="6">
        <f>'M06'!F110</f>
        <v/>
      </c>
      <c r="BN111" s="7">
        <f>IFERROR(BM111/BL111,0)</f>
        <v/>
      </c>
      <c r="BO111" s="6">
        <f>'M06'!M110</f>
        <v/>
      </c>
      <c r="BP111" s="6">
        <f>IF('M06'!AG110&gt;0,'M06'!AG110+MAX(0,BO111-'M06'!H110)*IF(AND(BL111&lt;&gt;0,BM111&lt;&gt;0),BM111/BL111,'M06'!V110),BO111*IF(AND(BL111&lt;&gt;0,BM111&lt;&gt;0),BM111/BL111,'M06'!V110))</f>
        <v/>
      </c>
      <c r="BQ111" s="7">
        <f>IFERROR(BP111/BO111,0)</f>
        <v/>
      </c>
      <c r="BR111" s="6">
        <f>-'M06'!S110</f>
        <v/>
      </c>
      <c r="BS111" s="6">
        <f>BM111+BP111-BV111</f>
        <v/>
      </c>
      <c r="BT111" s="7">
        <f>IFERROR(BS111/BR111,0)</f>
        <v/>
      </c>
      <c r="BU111" s="6">
        <f>'M06'!T110</f>
        <v/>
      </c>
      <c r="BV111" s="6">
        <f>'M06'!U110</f>
        <v/>
      </c>
      <c r="BW111" s="7">
        <f>IFERROR(BV111/BU111,0)</f>
        <v/>
      </c>
      <c r="BX111" s="6">
        <f>'M07'!E110</f>
        <v/>
      </c>
      <c r="BY111" s="6">
        <f>'M07'!F110</f>
        <v/>
      </c>
      <c r="BZ111" s="7">
        <f>IFERROR(BY111/BX111,0)</f>
        <v/>
      </c>
      <c r="CA111" s="6">
        <f>'M07'!M110</f>
        <v/>
      </c>
      <c r="CB111" s="6">
        <f>IF('M07'!AG110&gt;0,'M07'!AG110+MAX(0,CA111-'M07'!H110)*IF(AND(BX111&lt;&gt;0,BY111&lt;&gt;0),BY111/BX111,'M07'!V110),CA111*IF(AND(BX111&lt;&gt;0,BY111&lt;&gt;0),BY111/BX111,'M07'!V110))</f>
        <v/>
      </c>
      <c r="CC111" s="7">
        <f>IFERROR(CB111/CA111,0)</f>
        <v/>
      </c>
      <c r="CD111" s="6">
        <f>-'M07'!S110</f>
        <v/>
      </c>
      <c r="CE111" s="6">
        <f>BY111+CB111-CH111</f>
        <v/>
      </c>
      <c r="CF111" s="7">
        <f>IFERROR(CE111/CD111,0)</f>
        <v/>
      </c>
      <c r="CG111" s="6">
        <f>'M07'!T110</f>
        <v/>
      </c>
      <c r="CH111" s="6">
        <f>'M07'!U110</f>
        <v/>
      </c>
      <c r="CI111" s="7">
        <f>IFERROR(CH111/CG111,0)</f>
        <v/>
      </c>
      <c r="CJ111" s="6">
        <f>'M08'!E110</f>
        <v/>
      </c>
      <c r="CK111" s="6">
        <f>'M08'!F110</f>
        <v/>
      </c>
      <c r="CL111" s="7">
        <f>IFERROR(CK111/CJ111,0)</f>
        <v/>
      </c>
      <c r="CM111" s="6">
        <f>'M08'!M110</f>
        <v/>
      </c>
      <c r="CN111" s="6">
        <f>IF('M08'!AG110&gt;0,'M08'!AG110+MAX(0,CM111-'M08'!H110)*IF(AND(CJ111&lt;&gt;0,CK111&lt;&gt;0),CK111/CJ111,'M08'!V110),CM111*IF(AND(CJ111&lt;&gt;0,CK111&lt;&gt;0),CK111/CJ111,'M08'!V110))</f>
        <v/>
      </c>
      <c r="CO111" s="7">
        <f>IFERROR(CN111/CM111,0)</f>
        <v/>
      </c>
      <c r="CP111" s="6">
        <f>-'M08'!S110</f>
        <v/>
      </c>
      <c r="CQ111" s="6">
        <f>CK111+CN111-CT111</f>
        <v/>
      </c>
      <c r="CR111" s="7">
        <f>IFERROR(CQ111/CP111,0)</f>
        <v/>
      </c>
      <c r="CS111" s="6">
        <f>'M08'!T110</f>
        <v/>
      </c>
      <c r="CT111" s="6">
        <f>'M08'!U110</f>
        <v/>
      </c>
      <c r="CU111" s="7">
        <f>IFERROR(CT111/CS111,0)</f>
        <v/>
      </c>
      <c r="CV111" s="6">
        <f>'M09'!E110</f>
        <v/>
      </c>
      <c r="CW111" s="6">
        <f>'M09'!F110</f>
        <v/>
      </c>
      <c r="CX111" s="7">
        <f>IFERROR(CW111/CV111,0)</f>
        <v/>
      </c>
      <c r="CY111" s="6">
        <f>'M09'!M110</f>
        <v/>
      </c>
      <c r="CZ111" s="6">
        <f>IF('M09'!AG110&gt;0,'M09'!AG110+MAX(0,CY111-'M09'!H110)*IF(AND(CV111&lt;&gt;0,CW111&lt;&gt;0),CW111/CV111,'M09'!V110),CY111*IF(AND(CV111&lt;&gt;0,CW111&lt;&gt;0),CW111/CV111,'M09'!V110))</f>
        <v/>
      </c>
      <c r="DA111" s="7">
        <f>IFERROR(CZ111/CY111,0)</f>
        <v/>
      </c>
      <c r="DB111" s="6">
        <f>-'M09'!S110</f>
        <v/>
      </c>
      <c r="DC111" s="6">
        <f>CW111+CZ111-DF111</f>
        <v/>
      </c>
      <c r="DD111" s="7">
        <f>IFERROR(DC111/DB111,0)</f>
        <v/>
      </c>
      <c r="DE111" s="6">
        <f>'M09'!T110</f>
        <v/>
      </c>
      <c r="DF111" s="6">
        <f>'M09'!U110</f>
        <v/>
      </c>
      <c r="DG111" s="7">
        <f>IFERROR(DF111/DE111,0)</f>
        <v/>
      </c>
      <c r="DH111" s="6">
        <f>SUM(J111,V111,AH111,AT111,BF111,BR111,CD111,CP111,DB111)</f>
        <v/>
      </c>
      <c r="DI111" s="6">
        <f>SUM(K111,W111,AI111,AU111,BG111,BS111,CE111,CQ111,DC111)</f>
        <v/>
      </c>
      <c r="DJ111" s="6">
        <f>DH111/9</f>
        <v/>
      </c>
      <c r="DK111" s="6">
        <f>DI111/9</f>
        <v/>
      </c>
      <c r="DL111" s="7">
        <f>IFERROR(DI111/DH111,0)</f>
        <v/>
      </c>
      <c r="DM111" s="7">
        <f>'M09'!V110</f>
        <v/>
      </c>
      <c r="DN111" s="8">
        <f>IFERROR(DL111/DM111-1,0)</f>
        <v/>
      </c>
      <c r="DO111" s="6">
        <f>'M09'!AD110</f>
        <v/>
      </c>
      <c r="DP111" s="6">
        <f>DJ111-DO111</f>
        <v/>
      </c>
      <c r="DQ111" s="9">
        <f>COUNTIF(J111,"&gt;0")+COUNTIF(V111,"&gt;0")+COUNTIF(AH111,"&gt;0")+COUNTIF(AT111,"&gt;0")+COUNTIF(BF111,"&gt;0")+COUNTIF(BR111,"&gt;0")+COUNTIF(CD111,"&gt;0")+COUNTIF(CP111,"&gt;0")+COUNTIF(DB111,"&gt;0")</f>
        <v/>
      </c>
      <c r="DR111" s="6">
        <f>DE111</f>
        <v/>
      </c>
      <c r="DS111" s="10">
        <f>IFERROR(DR111/DJ111,0)</f>
        <v/>
      </c>
      <c r="DT111" s="6">
        <f>D111+SUM(G111,S111,AE111,AQ111,BC111,BO111,CA111,CM111,CY111)-SUM(J111,V111,AH111,AT111,BF111,BR111,CD111,CP111,DB111)-DE111</f>
        <v/>
      </c>
    </row>
    <row r="112">
      <c r="A112">
        <f>'M01'!C111</f>
        <v/>
      </c>
      <c r="B112">
        <f>'M01'!D111</f>
        <v/>
      </c>
      <c r="C112">
        <f>'M01'!A111</f>
        <v/>
      </c>
      <c r="D112" s="6">
        <f>'M01'!E111</f>
        <v/>
      </c>
      <c r="E112" s="6">
        <f>'M01'!F111</f>
        <v/>
      </c>
      <c r="F112" s="7">
        <f>IFERROR(E112/D112,0)</f>
        <v/>
      </c>
      <c r="G112" s="6">
        <f>'M01'!M111</f>
        <v/>
      </c>
      <c r="H112" s="6">
        <f>IF('M01'!AG111&gt;0,'M01'!AG111+MAX(0,G112-'M01'!H111)*IF(AND(D112&lt;&gt;0,E112&lt;&gt;0),E112/D112,'M01'!V111),G112*IF(AND(D112&lt;&gt;0,E112&lt;&gt;0),E112/D112,'M01'!V111))</f>
        <v/>
      </c>
      <c r="I112" s="7">
        <f>IFERROR(H112/G112,0)</f>
        <v/>
      </c>
      <c r="J112" s="6">
        <f>-'M01'!S111</f>
        <v/>
      </c>
      <c r="K112" s="6">
        <f>E112+H112-N112</f>
        <v/>
      </c>
      <c r="L112" s="7">
        <f>IFERROR(K112/J112,0)</f>
        <v/>
      </c>
      <c r="M112" s="6">
        <f>'M01'!T111</f>
        <v/>
      </c>
      <c r="N112" s="6">
        <f>'M01'!U111</f>
        <v/>
      </c>
      <c r="O112" s="7">
        <f>IFERROR(N112/M112,0)</f>
        <v/>
      </c>
      <c r="P112" s="6">
        <f>'M02'!E111</f>
        <v/>
      </c>
      <c r="Q112" s="6">
        <f>'M02'!F111</f>
        <v/>
      </c>
      <c r="R112" s="7">
        <f>IFERROR(Q112/P112,0)</f>
        <v/>
      </c>
      <c r="S112" s="6">
        <f>'M02'!M111</f>
        <v/>
      </c>
      <c r="T112" s="6">
        <f>IF('M02'!AG111&gt;0,'M02'!AG111+MAX(0,S112-'M02'!H111)*IF(AND(P112&lt;&gt;0,Q112&lt;&gt;0),Q112/P112,'M02'!V111),S112*IF(AND(P112&lt;&gt;0,Q112&lt;&gt;0),Q112/P112,'M02'!V111))</f>
        <v/>
      </c>
      <c r="U112" s="7">
        <f>IFERROR(T112/S112,0)</f>
        <v/>
      </c>
      <c r="V112" s="6">
        <f>-'M02'!S111</f>
        <v/>
      </c>
      <c r="W112" s="6">
        <f>Q112+T112-Z112</f>
        <v/>
      </c>
      <c r="X112" s="7">
        <f>IFERROR(W112/V112,0)</f>
        <v/>
      </c>
      <c r="Y112" s="6">
        <f>'M02'!T111</f>
        <v/>
      </c>
      <c r="Z112" s="6">
        <f>'M02'!U111</f>
        <v/>
      </c>
      <c r="AA112" s="7">
        <f>IFERROR(Z112/Y112,0)</f>
        <v/>
      </c>
      <c r="AB112" s="6">
        <f>'M03'!E111</f>
        <v/>
      </c>
      <c r="AC112" s="6">
        <f>'M03'!F111</f>
        <v/>
      </c>
      <c r="AD112" s="7">
        <f>IFERROR(AC112/AB112,0)</f>
        <v/>
      </c>
      <c r="AE112" s="6">
        <f>'M03'!M111</f>
        <v/>
      </c>
      <c r="AF112" s="6">
        <f>IF('M03'!AG111&gt;0,'M03'!AG111+MAX(0,AE112-'M03'!H111)*IF(AND(AB112&lt;&gt;0,AC112&lt;&gt;0),AC112/AB112,'M03'!V111),AE112*IF(AND(AB112&lt;&gt;0,AC112&lt;&gt;0),AC112/AB112,'M03'!V111))</f>
        <v/>
      </c>
      <c r="AG112" s="7">
        <f>IFERROR(AF112/AE112,0)</f>
        <v/>
      </c>
      <c r="AH112" s="6">
        <f>-'M03'!S111</f>
        <v/>
      </c>
      <c r="AI112" s="6">
        <f>AC112+AF112-AL112</f>
        <v/>
      </c>
      <c r="AJ112" s="7">
        <f>IFERROR(AI112/AH112,0)</f>
        <v/>
      </c>
      <c r="AK112" s="6">
        <f>'M03'!T111</f>
        <v/>
      </c>
      <c r="AL112" s="6">
        <f>'M03'!U111</f>
        <v/>
      </c>
      <c r="AM112" s="7">
        <f>IFERROR(AL112/AK112,0)</f>
        <v/>
      </c>
      <c r="AN112" s="6">
        <f>'M04'!E111</f>
        <v/>
      </c>
      <c r="AO112" s="6">
        <f>'M04'!F111</f>
        <v/>
      </c>
      <c r="AP112" s="7">
        <f>IFERROR(AO112/AN112,0)</f>
        <v/>
      </c>
      <c r="AQ112" s="6">
        <f>'M04'!M111</f>
        <v/>
      </c>
      <c r="AR112" s="6">
        <f>IF('M04'!AG111&gt;0,'M04'!AG111+MAX(0,AQ112-'M04'!H111)*IF(AND(AN112&lt;&gt;0,AO112&lt;&gt;0),AO112/AN112,'M04'!V111),AQ112*IF(AND(AN112&lt;&gt;0,AO112&lt;&gt;0),AO112/AN112,'M04'!V111))</f>
        <v/>
      </c>
      <c r="AS112" s="7">
        <f>IFERROR(AR112/AQ112,0)</f>
        <v/>
      </c>
      <c r="AT112" s="6">
        <f>-'M04'!S111</f>
        <v/>
      </c>
      <c r="AU112" s="6">
        <f>AO112+AR112-AX112</f>
        <v/>
      </c>
      <c r="AV112" s="7">
        <f>IFERROR(AU112/AT112,0)</f>
        <v/>
      </c>
      <c r="AW112" s="6">
        <f>'M04'!T111</f>
        <v/>
      </c>
      <c r="AX112" s="6">
        <f>'M04'!U111</f>
        <v/>
      </c>
      <c r="AY112" s="7">
        <f>IFERROR(AX112/AW112,0)</f>
        <v/>
      </c>
      <c r="AZ112" s="6">
        <f>'M05'!E111</f>
        <v/>
      </c>
      <c r="BA112" s="6">
        <f>'M05'!F111</f>
        <v/>
      </c>
      <c r="BB112" s="7">
        <f>IFERROR(BA112/AZ112,0)</f>
        <v/>
      </c>
      <c r="BC112" s="6">
        <f>'M05'!M111</f>
        <v/>
      </c>
      <c r="BD112" s="6">
        <f>IF('M05'!AG111&gt;0,'M05'!AG111+MAX(0,BC112-'M05'!H111)*IF(AND(AZ112&lt;&gt;0,BA112&lt;&gt;0),BA112/AZ112,'M05'!V111),BC112*IF(AND(AZ112&lt;&gt;0,BA112&lt;&gt;0),BA112/AZ112,'M05'!V111))</f>
        <v/>
      </c>
      <c r="BE112" s="7">
        <f>IFERROR(BD112/BC112,0)</f>
        <v/>
      </c>
      <c r="BF112" s="6">
        <f>-'M05'!S111</f>
        <v/>
      </c>
      <c r="BG112" s="6">
        <f>BA112+BD112-BJ112</f>
        <v/>
      </c>
      <c r="BH112" s="7">
        <f>IFERROR(BG112/BF112,0)</f>
        <v/>
      </c>
      <c r="BI112" s="6">
        <f>'M05'!T111</f>
        <v/>
      </c>
      <c r="BJ112" s="6">
        <f>'M05'!U111</f>
        <v/>
      </c>
      <c r="BK112" s="7">
        <f>IFERROR(BJ112/BI112,0)</f>
        <v/>
      </c>
      <c r="BL112" s="6">
        <f>'M06'!E111</f>
        <v/>
      </c>
      <c r="BM112" s="6">
        <f>'M06'!F111</f>
        <v/>
      </c>
      <c r="BN112" s="7">
        <f>IFERROR(BM112/BL112,0)</f>
        <v/>
      </c>
      <c r="BO112" s="6">
        <f>'M06'!M111</f>
        <v/>
      </c>
      <c r="BP112" s="6">
        <f>IF('M06'!AG111&gt;0,'M06'!AG111+MAX(0,BO112-'M06'!H111)*IF(AND(BL112&lt;&gt;0,BM112&lt;&gt;0),BM112/BL112,'M06'!V111),BO112*IF(AND(BL112&lt;&gt;0,BM112&lt;&gt;0),BM112/BL112,'M06'!V111))</f>
        <v/>
      </c>
      <c r="BQ112" s="7">
        <f>IFERROR(BP112/BO112,0)</f>
        <v/>
      </c>
      <c r="BR112" s="6">
        <f>-'M06'!S111</f>
        <v/>
      </c>
      <c r="BS112" s="6">
        <f>BM112+BP112-BV112</f>
        <v/>
      </c>
      <c r="BT112" s="7">
        <f>IFERROR(BS112/BR112,0)</f>
        <v/>
      </c>
      <c r="BU112" s="6">
        <f>'M06'!T111</f>
        <v/>
      </c>
      <c r="BV112" s="6">
        <f>'M06'!U111</f>
        <v/>
      </c>
      <c r="BW112" s="7">
        <f>IFERROR(BV112/BU112,0)</f>
        <v/>
      </c>
      <c r="BX112" s="6">
        <f>'M07'!E111</f>
        <v/>
      </c>
      <c r="BY112" s="6">
        <f>'M07'!F111</f>
        <v/>
      </c>
      <c r="BZ112" s="7">
        <f>IFERROR(BY112/BX112,0)</f>
        <v/>
      </c>
      <c r="CA112" s="6">
        <f>'M07'!M111</f>
        <v/>
      </c>
      <c r="CB112" s="6">
        <f>IF('M07'!AG111&gt;0,'M07'!AG111+MAX(0,CA112-'M07'!H111)*IF(AND(BX112&lt;&gt;0,BY112&lt;&gt;0),BY112/BX112,'M07'!V111),CA112*IF(AND(BX112&lt;&gt;0,BY112&lt;&gt;0),BY112/BX112,'M07'!V111))</f>
        <v/>
      </c>
      <c r="CC112" s="7">
        <f>IFERROR(CB112/CA112,0)</f>
        <v/>
      </c>
      <c r="CD112" s="6">
        <f>-'M07'!S111</f>
        <v/>
      </c>
      <c r="CE112" s="6">
        <f>BY112+CB112-CH112</f>
        <v/>
      </c>
      <c r="CF112" s="7">
        <f>IFERROR(CE112/CD112,0)</f>
        <v/>
      </c>
      <c r="CG112" s="6">
        <f>'M07'!T111</f>
        <v/>
      </c>
      <c r="CH112" s="6">
        <f>'M07'!U111</f>
        <v/>
      </c>
      <c r="CI112" s="7">
        <f>IFERROR(CH112/CG112,0)</f>
        <v/>
      </c>
      <c r="CJ112" s="6">
        <f>'M08'!E111</f>
        <v/>
      </c>
      <c r="CK112" s="6">
        <f>'M08'!F111</f>
        <v/>
      </c>
      <c r="CL112" s="7">
        <f>IFERROR(CK112/CJ112,0)</f>
        <v/>
      </c>
      <c r="CM112" s="6">
        <f>'M08'!M111</f>
        <v/>
      </c>
      <c r="CN112" s="6">
        <f>IF('M08'!AG111&gt;0,'M08'!AG111+MAX(0,CM112-'M08'!H111)*IF(AND(CJ112&lt;&gt;0,CK112&lt;&gt;0),CK112/CJ112,'M08'!V111),CM112*IF(AND(CJ112&lt;&gt;0,CK112&lt;&gt;0),CK112/CJ112,'M08'!V111))</f>
        <v/>
      </c>
      <c r="CO112" s="7">
        <f>IFERROR(CN112/CM112,0)</f>
        <v/>
      </c>
      <c r="CP112" s="6">
        <f>-'M08'!S111</f>
        <v/>
      </c>
      <c r="CQ112" s="6">
        <f>CK112+CN112-CT112</f>
        <v/>
      </c>
      <c r="CR112" s="7">
        <f>IFERROR(CQ112/CP112,0)</f>
        <v/>
      </c>
      <c r="CS112" s="6">
        <f>'M08'!T111</f>
        <v/>
      </c>
      <c r="CT112" s="6">
        <f>'M08'!U111</f>
        <v/>
      </c>
      <c r="CU112" s="7">
        <f>IFERROR(CT112/CS112,0)</f>
        <v/>
      </c>
      <c r="CV112" s="6">
        <f>'M09'!E111</f>
        <v/>
      </c>
      <c r="CW112" s="6">
        <f>'M09'!F111</f>
        <v/>
      </c>
      <c r="CX112" s="7">
        <f>IFERROR(CW112/CV112,0)</f>
        <v/>
      </c>
      <c r="CY112" s="6">
        <f>'M09'!M111</f>
        <v/>
      </c>
      <c r="CZ112" s="6">
        <f>IF('M09'!AG111&gt;0,'M09'!AG111+MAX(0,CY112-'M09'!H111)*IF(AND(CV112&lt;&gt;0,CW112&lt;&gt;0),CW112/CV112,'M09'!V111),CY112*IF(AND(CV112&lt;&gt;0,CW112&lt;&gt;0),CW112/CV112,'M09'!V111))</f>
        <v/>
      </c>
      <c r="DA112" s="7">
        <f>IFERROR(CZ112/CY112,0)</f>
        <v/>
      </c>
      <c r="DB112" s="6">
        <f>-'M09'!S111</f>
        <v/>
      </c>
      <c r="DC112" s="6">
        <f>CW112+CZ112-DF112</f>
        <v/>
      </c>
      <c r="DD112" s="7">
        <f>IFERROR(DC112/DB112,0)</f>
        <v/>
      </c>
      <c r="DE112" s="6">
        <f>'M09'!T111</f>
        <v/>
      </c>
      <c r="DF112" s="6">
        <f>'M09'!U111</f>
        <v/>
      </c>
      <c r="DG112" s="7">
        <f>IFERROR(DF112/DE112,0)</f>
        <v/>
      </c>
      <c r="DH112" s="6">
        <f>SUM(J112,V112,AH112,AT112,BF112,BR112,CD112,CP112,DB112)</f>
        <v/>
      </c>
      <c r="DI112" s="6">
        <f>SUM(K112,W112,AI112,AU112,BG112,BS112,CE112,CQ112,DC112)</f>
        <v/>
      </c>
      <c r="DJ112" s="6">
        <f>DH112/9</f>
        <v/>
      </c>
      <c r="DK112" s="6">
        <f>DI112/9</f>
        <v/>
      </c>
      <c r="DL112" s="7">
        <f>IFERROR(DI112/DH112,0)</f>
        <v/>
      </c>
      <c r="DM112" s="7">
        <f>'M09'!V111</f>
        <v/>
      </c>
      <c r="DN112" s="8">
        <f>IFERROR(DL112/DM112-1,0)</f>
        <v/>
      </c>
      <c r="DO112" s="6">
        <f>'M09'!AD111</f>
        <v/>
      </c>
      <c r="DP112" s="6">
        <f>DJ112-DO112</f>
        <v/>
      </c>
      <c r="DQ112" s="9">
        <f>COUNTIF(J112,"&gt;0")+COUNTIF(V112,"&gt;0")+COUNTIF(AH112,"&gt;0")+COUNTIF(AT112,"&gt;0")+COUNTIF(BF112,"&gt;0")+COUNTIF(BR112,"&gt;0")+COUNTIF(CD112,"&gt;0")+COUNTIF(CP112,"&gt;0")+COUNTIF(DB112,"&gt;0")</f>
        <v/>
      </c>
      <c r="DR112" s="6">
        <f>DE112</f>
        <v/>
      </c>
      <c r="DS112" s="10">
        <f>IFERROR(DR112/DJ112,0)</f>
        <v/>
      </c>
      <c r="DT112" s="6">
        <f>D112+SUM(G112,S112,AE112,AQ112,BC112,BO112,CA112,CM112,CY112)-SUM(J112,V112,AH112,AT112,BF112,BR112,CD112,CP112,DB112)-DE112</f>
        <v/>
      </c>
    </row>
    <row r="113">
      <c r="A113">
        <f>'M01'!C112</f>
        <v/>
      </c>
      <c r="B113">
        <f>'M01'!D112</f>
        <v/>
      </c>
      <c r="C113">
        <f>'M01'!A112</f>
        <v/>
      </c>
      <c r="D113" s="6">
        <f>'M01'!E112</f>
        <v/>
      </c>
      <c r="E113" s="6">
        <f>'M01'!F112</f>
        <v/>
      </c>
      <c r="F113" s="7">
        <f>IFERROR(E113/D113,0)</f>
        <v/>
      </c>
      <c r="G113" s="6">
        <f>'M01'!M112</f>
        <v/>
      </c>
      <c r="H113" s="6">
        <f>IF('M01'!AG112&gt;0,'M01'!AG112+MAX(0,G113-'M01'!H112)*IF(AND(D113&lt;&gt;0,E113&lt;&gt;0),E113/D113,'M01'!V112),G113*IF(AND(D113&lt;&gt;0,E113&lt;&gt;0),E113/D113,'M01'!V112))</f>
        <v/>
      </c>
      <c r="I113" s="7">
        <f>IFERROR(H113/G113,0)</f>
        <v/>
      </c>
      <c r="J113" s="6">
        <f>-'M01'!S112</f>
        <v/>
      </c>
      <c r="K113" s="6">
        <f>E113+H113-N113</f>
        <v/>
      </c>
      <c r="L113" s="7">
        <f>IFERROR(K113/J113,0)</f>
        <v/>
      </c>
      <c r="M113" s="6">
        <f>'M01'!T112</f>
        <v/>
      </c>
      <c r="N113" s="6">
        <f>'M01'!U112</f>
        <v/>
      </c>
      <c r="O113" s="7">
        <f>IFERROR(N113/M113,0)</f>
        <v/>
      </c>
      <c r="P113" s="6">
        <f>'M02'!E112</f>
        <v/>
      </c>
      <c r="Q113" s="6">
        <f>'M02'!F112</f>
        <v/>
      </c>
      <c r="R113" s="7">
        <f>IFERROR(Q113/P113,0)</f>
        <v/>
      </c>
      <c r="S113" s="6">
        <f>'M02'!M112</f>
        <v/>
      </c>
      <c r="T113" s="6">
        <f>IF('M02'!AG112&gt;0,'M02'!AG112+MAX(0,S113-'M02'!H112)*IF(AND(P113&lt;&gt;0,Q113&lt;&gt;0),Q113/P113,'M02'!V112),S113*IF(AND(P113&lt;&gt;0,Q113&lt;&gt;0),Q113/P113,'M02'!V112))</f>
        <v/>
      </c>
      <c r="U113" s="7">
        <f>IFERROR(T113/S113,0)</f>
        <v/>
      </c>
      <c r="V113" s="6">
        <f>-'M02'!S112</f>
        <v/>
      </c>
      <c r="W113" s="6">
        <f>Q113+T113-Z113</f>
        <v/>
      </c>
      <c r="X113" s="7">
        <f>IFERROR(W113/V113,0)</f>
        <v/>
      </c>
      <c r="Y113" s="6">
        <f>'M02'!T112</f>
        <v/>
      </c>
      <c r="Z113" s="6">
        <f>'M02'!U112</f>
        <v/>
      </c>
      <c r="AA113" s="7">
        <f>IFERROR(Z113/Y113,0)</f>
        <v/>
      </c>
      <c r="AB113" s="6">
        <f>'M03'!E112</f>
        <v/>
      </c>
      <c r="AC113" s="6">
        <f>'M03'!F112</f>
        <v/>
      </c>
      <c r="AD113" s="7">
        <f>IFERROR(AC113/AB113,0)</f>
        <v/>
      </c>
      <c r="AE113" s="6">
        <f>'M03'!M112</f>
        <v/>
      </c>
      <c r="AF113" s="6">
        <f>IF('M03'!AG112&gt;0,'M03'!AG112+MAX(0,AE113-'M03'!H112)*IF(AND(AB113&lt;&gt;0,AC113&lt;&gt;0),AC113/AB113,'M03'!V112),AE113*IF(AND(AB113&lt;&gt;0,AC113&lt;&gt;0),AC113/AB113,'M03'!V112))</f>
        <v/>
      </c>
      <c r="AG113" s="7">
        <f>IFERROR(AF113/AE113,0)</f>
        <v/>
      </c>
      <c r="AH113" s="6">
        <f>-'M03'!S112</f>
        <v/>
      </c>
      <c r="AI113" s="6">
        <f>AC113+AF113-AL113</f>
        <v/>
      </c>
      <c r="AJ113" s="7">
        <f>IFERROR(AI113/AH113,0)</f>
        <v/>
      </c>
      <c r="AK113" s="6">
        <f>'M03'!T112</f>
        <v/>
      </c>
      <c r="AL113" s="6">
        <f>'M03'!U112</f>
        <v/>
      </c>
      <c r="AM113" s="7">
        <f>IFERROR(AL113/AK113,0)</f>
        <v/>
      </c>
      <c r="AN113" s="6">
        <f>'M04'!E112</f>
        <v/>
      </c>
      <c r="AO113" s="6">
        <f>'M04'!F112</f>
        <v/>
      </c>
      <c r="AP113" s="7">
        <f>IFERROR(AO113/AN113,0)</f>
        <v/>
      </c>
      <c r="AQ113" s="6">
        <f>'M04'!M112</f>
        <v/>
      </c>
      <c r="AR113" s="6">
        <f>IF('M04'!AG112&gt;0,'M04'!AG112+MAX(0,AQ113-'M04'!H112)*IF(AND(AN113&lt;&gt;0,AO113&lt;&gt;0),AO113/AN113,'M04'!V112),AQ113*IF(AND(AN113&lt;&gt;0,AO113&lt;&gt;0),AO113/AN113,'M04'!V112))</f>
        <v/>
      </c>
      <c r="AS113" s="7">
        <f>IFERROR(AR113/AQ113,0)</f>
        <v/>
      </c>
      <c r="AT113" s="6">
        <f>-'M04'!S112</f>
        <v/>
      </c>
      <c r="AU113" s="6">
        <f>AO113+AR113-AX113</f>
        <v/>
      </c>
      <c r="AV113" s="7">
        <f>IFERROR(AU113/AT113,0)</f>
        <v/>
      </c>
      <c r="AW113" s="6">
        <f>'M04'!T112</f>
        <v/>
      </c>
      <c r="AX113" s="6">
        <f>'M04'!U112</f>
        <v/>
      </c>
      <c r="AY113" s="7">
        <f>IFERROR(AX113/AW113,0)</f>
        <v/>
      </c>
      <c r="AZ113" s="6">
        <f>'M05'!E112</f>
        <v/>
      </c>
      <c r="BA113" s="6">
        <f>'M05'!F112</f>
        <v/>
      </c>
      <c r="BB113" s="7">
        <f>IFERROR(BA113/AZ113,0)</f>
        <v/>
      </c>
      <c r="BC113" s="6">
        <f>'M05'!M112</f>
        <v/>
      </c>
      <c r="BD113" s="6">
        <f>IF('M05'!AG112&gt;0,'M05'!AG112+MAX(0,BC113-'M05'!H112)*IF(AND(AZ113&lt;&gt;0,BA113&lt;&gt;0),BA113/AZ113,'M05'!V112),BC113*IF(AND(AZ113&lt;&gt;0,BA113&lt;&gt;0),BA113/AZ113,'M05'!V112))</f>
        <v/>
      </c>
      <c r="BE113" s="7">
        <f>IFERROR(BD113/BC113,0)</f>
        <v/>
      </c>
      <c r="BF113" s="6">
        <f>-'M05'!S112</f>
        <v/>
      </c>
      <c r="BG113" s="6">
        <f>BA113+BD113-BJ113</f>
        <v/>
      </c>
      <c r="BH113" s="7">
        <f>IFERROR(BG113/BF113,0)</f>
        <v/>
      </c>
      <c r="BI113" s="6">
        <f>'M05'!T112</f>
        <v/>
      </c>
      <c r="BJ113" s="6">
        <f>'M05'!U112</f>
        <v/>
      </c>
      <c r="BK113" s="7">
        <f>IFERROR(BJ113/BI113,0)</f>
        <v/>
      </c>
      <c r="BL113" s="6">
        <f>'M06'!E112</f>
        <v/>
      </c>
      <c r="BM113" s="6">
        <f>'M06'!F112</f>
        <v/>
      </c>
      <c r="BN113" s="7">
        <f>IFERROR(BM113/BL113,0)</f>
        <v/>
      </c>
      <c r="BO113" s="6">
        <f>'M06'!M112</f>
        <v/>
      </c>
      <c r="BP113" s="6">
        <f>IF('M06'!AG112&gt;0,'M06'!AG112+MAX(0,BO113-'M06'!H112)*IF(AND(BL113&lt;&gt;0,BM113&lt;&gt;0),BM113/BL113,'M06'!V112),BO113*IF(AND(BL113&lt;&gt;0,BM113&lt;&gt;0),BM113/BL113,'M06'!V112))</f>
        <v/>
      </c>
      <c r="BQ113" s="7">
        <f>IFERROR(BP113/BO113,0)</f>
        <v/>
      </c>
      <c r="BR113" s="6">
        <f>-'M06'!S112</f>
        <v/>
      </c>
      <c r="BS113" s="6">
        <f>BM113+BP113-BV113</f>
        <v/>
      </c>
      <c r="BT113" s="7">
        <f>IFERROR(BS113/BR113,0)</f>
        <v/>
      </c>
      <c r="BU113" s="6">
        <f>'M06'!T112</f>
        <v/>
      </c>
      <c r="BV113" s="6">
        <f>'M06'!U112</f>
        <v/>
      </c>
      <c r="BW113" s="7">
        <f>IFERROR(BV113/BU113,0)</f>
        <v/>
      </c>
      <c r="BX113" s="6">
        <f>'M07'!E112</f>
        <v/>
      </c>
      <c r="BY113" s="6">
        <f>'M07'!F112</f>
        <v/>
      </c>
      <c r="BZ113" s="7">
        <f>IFERROR(BY113/BX113,0)</f>
        <v/>
      </c>
      <c r="CA113" s="6">
        <f>'M07'!M112</f>
        <v/>
      </c>
      <c r="CB113" s="6">
        <f>IF('M07'!AG112&gt;0,'M07'!AG112+MAX(0,CA113-'M07'!H112)*IF(AND(BX113&lt;&gt;0,BY113&lt;&gt;0),BY113/BX113,'M07'!V112),CA113*IF(AND(BX113&lt;&gt;0,BY113&lt;&gt;0),BY113/BX113,'M07'!V112))</f>
        <v/>
      </c>
      <c r="CC113" s="7">
        <f>IFERROR(CB113/CA113,0)</f>
        <v/>
      </c>
      <c r="CD113" s="6">
        <f>-'M07'!S112</f>
        <v/>
      </c>
      <c r="CE113" s="6">
        <f>BY113+CB113-CH113</f>
        <v/>
      </c>
      <c r="CF113" s="7">
        <f>IFERROR(CE113/CD113,0)</f>
        <v/>
      </c>
      <c r="CG113" s="6">
        <f>'M07'!T112</f>
        <v/>
      </c>
      <c r="CH113" s="6">
        <f>'M07'!U112</f>
        <v/>
      </c>
      <c r="CI113" s="7">
        <f>IFERROR(CH113/CG113,0)</f>
        <v/>
      </c>
      <c r="CJ113" s="6">
        <f>'M08'!E112</f>
        <v/>
      </c>
      <c r="CK113" s="6">
        <f>'M08'!F112</f>
        <v/>
      </c>
      <c r="CL113" s="7">
        <f>IFERROR(CK113/CJ113,0)</f>
        <v/>
      </c>
      <c r="CM113" s="6">
        <f>'M08'!M112</f>
        <v/>
      </c>
      <c r="CN113" s="6">
        <f>IF('M08'!AG112&gt;0,'M08'!AG112+MAX(0,CM113-'M08'!H112)*IF(AND(CJ113&lt;&gt;0,CK113&lt;&gt;0),CK113/CJ113,'M08'!V112),CM113*IF(AND(CJ113&lt;&gt;0,CK113&lt;&gt;0),CK113/CJ113,'M08'!V112))</f>
        <v/>
      </c>
      <c r="CO113" s="7">
        <f>IFERROR(CN113/CM113,0)</f>
        <v/>
      </c>
      <c r="CP113" s="6">
        <f>-'M08'!S112</f>
        <v/>
      </c>
      <c r="CQ113" s="6">
        <f>CK113+CN113-CT113</f>
        <v/>
      </c>
      <c r="CR113" s="7">
        <f>IFERROR(CQ113/CP113,0)</f>
        <v/>
      </c>
      <c r="CS113" s="6">
        <f>'M08'!T112</f>
        <v/>
      </c>
      <c r="CT113" s="6">
        <f>'M08'!U112</f>
        <v/>
      </c>
      <c r="CU113" s="7">
        <f>IFERROR(CT113/CS113,0)</f>
        <v/>
      </c>
      <c r="CV113" s="6">
        <f>'M09'!E112</f>
        <v/>
      </c>
      <c r="CW113" s="6">
        <f>'M09'!F112</f>
        <v/>
      </c>
      <c r="CX113" s="7">
        <f>IFERROR(CW113/CV113,0)</f>
        <v/>
      </c>
      <c r="CY113" s="6">
        <f>'M09'!M112</f>
        <v/>
      </c>
      <c r="CZ113" s="6">
        <f>IF('M09'!AG112&gt;0,'M09'!AG112+MAX(0,CY113-'M09'!H112)*IF(AND(CV113&lt;&gt;0,CW113&lt;&gt;0),CW113/CV113,'M09'!V112),CY113*IF(AND(CV113&lt;&gt;0,CW113&lt;&gt;0),CW113/CV113,'M09'!V112))</f>
        <v/>
      </c>
      <c r="DA113" s="7">
        <f>IFERROR(CZ113/CY113,0)</f>
        <v/>
      </c>
      <c r="DB113" s="6">
        <f>-'M09'!S112</f>
        <v/>
      </c>
      <c r="DC113" s="6">
        <f>CW113+CZ113-DF113</f>
        <v/>
      </c>
      <c r="DD113" s="7">
        <f>IFERROR(DC113/DB113,0)</f>
        <v/>
      </c>
      <c r="DE113" s="6">
        <f>'M09'!T112</f>
        <v/>
      </c>
      <c r="DF113" s="6">
        <f>'M09'!U112</f>
        <v/>
      </c>
      <c r="DG113" s="7">
        <f>IFERROR(DF113/DE113,0)</f>
        <v/>
      </c>
      <c r="DH113" s="6">
        <f>SUM(J113,V113,AH113,AT113,BF113,BR113,CD113,CP113,DB113)</f>
        <v/>
      </c>
      <c r="DI113" s="6">
        <f>SUM(K113,W113,AI113,AU113,BG113,BS113,CE113,CQ113,DC113)</f>
        <v/>
      </c>
      <c r="DJ113" s="6">
        <f>DH113/9</f>
        <v/>
      </c>
      <c r="DK113" s="6">
        <f>DI113/9</f>
        <v/>
      </c>
      <c r="DL113" s="7">
        <f>IFERROR(DI113/DH113,0)</f>
        <v/>
      </c>
      <c r="DM113" s="7">
        <f>'M09'!V112</f>
        <v/>
      </c>
      <c r="DN113" s="8">
        <f>IFERROR(DL113/DM113-1,0)</f>
        <v/>
      </c>
      <c r="DO113" s="6">
        <f>'M09'!AD112</f>
        <v/>
      </c>
      <c r="DP113" s="6">
        <f>DJ113-DO113</f>
        <v/>
      </c>
      <c r="DQ113" s="9">
        <f>COUNTIF(J113,"&gt;0")+COUNTIF(V113,"&gt;0")+COUNTIF(AH113,"&gt;0")+COUNTIF(AT113,"&gt;0")+COUNTIF(BF113,"&gt;0")+COUNTIF(BR113,"&gt;0")+COUNTIF(CD113,"&gt;0")+COUNTIF(CP113,"&gt;0")+COUNTIF(DB113,"&gt;0")</f>
        <v/>
      </c>
      <c r="DR113" s="6">
        <f>DE113</f>
        <v/>
      </c>
      <c r="DS113" s="10">
        <f>IFERROR(DR113/DJ113,0)</f>
        <v/>
      </c>
      <c r="DT113" s="6">
        <f>D113+SUM(G113,S113,AE113,AQ113,BC113,BO113,CA113,CM113,CY113)-SUM(J113,V113,AH113,AT113,BF113,BR113,CD113,CP113,DB113)-DE113</f>
        <v/>
      </c>
    </row>
    <row r="114">
      <c r="A114">
        <f>'M01'!C113</f>
        <v/>
      </c>
      <c r="B114">
        <f>'M01'!D113</f>
        <v/>
      </c>
      <c r="C114">
        <f>'M01'!A113</f>
        <v/>
      </c>
      <c r="D114" s="6">
        <f>'M01'!E113</f>
        <v/>
      </c>
      <c r="E114" s="6">
        <f>'M01'!F113</f>
        <v/>
      </c>
      <c r="F114" s="7">
        <f>IFERROR(E114/D114,0)</f>
        <v/>
      </c>
      <c r="G114" s="6">
        <f>'M01'!M113</f>
        <v/>
      </c>
      <c r="H114" s="6">
        <f>IF('M01'!AG113&gt;0,'M01'!AG113+MAX(0,G114-'M01'!H113)*IF(AND(D114&lt;&gt;0,E114&lt;&gt;0),E114/D114,'M01'!V113),G114*IF(AND(D114&lt;&gt;0,E114&lt;&gt;0),E114/D114,'M01'!V113))</f>
        <v/>
      </c>
      <c r="I114" s="7">
        <f>IFERROR(H114/G114,0)</f>
        <v/>
      </c>
      <c r="J114" s="6">
        <f>-'M01'!S113</f>
        <v/>
      </c>
      <c r="K114" s="6">
        <f>E114+H114-N114</f>
        <v/>
      </c>
      <c r="L114" s="7">
        <f>IFERROR(K114/J114,0)</f>
        <v/>
      </c>
      <c r="M114" s="6">
        <f>'M01'!T113</f>
        <v/>
      </c>
      <c r="N114" s="6">
        <f>'M01'!U113</f>
        <v/>
      </c>
      <c r="O114" s="7">
        <f>IFERROR(N114/M114,0)</f>
        <v/>
      </c>
      <c r="P114" s="6">
        <f>'M02'!E113</f>
        <v/>
      </c>
      <c r="Q114" s="6">
        <f>'M02'!F113</f>
        <v/>
      </c>
      <c r="R114" s="7">
        <f>IFERROR(Q114/P114,0)</f>
        <v/>
      </c>
      <c r="S114" s="6">
        <f>'M02'!M113</f>
        <v/>
      </c>
      <c r="T114" s="6">
        <f>IF('M02'!AG113&gt;0,'M02'!AG113+MAX(0,S114-'M02'!H113)*IF(AND(P114&lt;&gt;0,Q114&lt;&gt;0),Q114/P114,'M02'!V113),S114*IF(AND(P114&lt;&gt;0,Q114&lt;&gt;0),Q114/P114,'M02'!V113))</f>
        <v/>
      </c>
      <c r="U114" s="7">
        <f>IFERROR(T114/S114,0)</f>
        <v/>
      </c>
      <c r="V114" s="6">
        <f>-'M02'!S113</f>
        <v/>
      </c>
      <c r="W114" s="6">
        <f>Q114+T114-Z114</f>
        <v/>
      </c>
      <c r="X114" s="7">
        <f>IFERROR(W114/V114,0)</f>
        <v/>
      </c>
      <c r="Y114" s="6">
        <f>'M02'!T113</f>
        <v/>
      </c>
      <c r="Z114" s="6">
        <f>'M02'!U113</f>
        <v/>
      </c>
      <c r="AA114" s="7">
        <f>IFERROR(Z114/Y114,0)</f>
        <v/>
      </c>
      <c r="AB114" s="6">
        <f>'M03'!E113</f>
        <v/>
      </c>
      <c r="AC114" s="6">
        <f>'M03'!F113</f>
        <v/>
      </c>
      <c r="AD114" s="7">
        <f>IFERROR(AC114/AB114,0)</f>
        <v/>
      </c>
      <c r="AE114" s="6">
        <f>'M03'!M113</f>
        <v/>
      </c>
      <c r="AF114" s="6">
        <f>IF('M03'!AG113&gt;0,'M03'!AG113+MAX(0,AE114-'M03'!H113)*IF(AND(AB114&lt;&gt;0,AC114&lt;&gt;0),AC114/AB114,'M03'!V113),AE114*IF(AND(AB114&lt;&gt;0,AC114&lt;&gt;0),AC114/AB114,'M03'!V113))</f>
        <v/>
      </c>
      <c r="AG114" s="7">
        <f>IFERROR(AF114/AE114,0)</f>
        <v/>
      </c>
      <c r="AH114" s="6">
        <f>-'M03'!S113</f>
        <v/>
      </c>
      <c r="AI114" s="6">
        <f>AC114+AF114-AL114</f>
        <v/>
      </c>
      <c r="AJ114" s="7">
        <f>IFERROR(AI114/AH114,0)</f>
        <v/>
      </c>
      <c r="AK114" s="6">
        <f>'M03'!T113</f>
        <v/>
      </c>
      <c r="AL114" s="6">
        <f>'M03'!U113</f>
        <v/>
      </c>
      <c r="AM114" s="7">
        <f>IFERROR(AL114/AK114,0)</f>
        <v/>
      </c>
      <c r="AN114" s="6">
        <f>'M04'!E113</f>
        <v/>
      </c>
      <c r="AO114" s="6">
        <f>'M04'!F113</f>
        <v/>
      </c>
      <c r="AP114" s="7">
        <f>IFERROR(AO114/AN114,0)</f>
        <v/>
      </c>
      <c r="AQ114" s="6">
        <f>'M04'!M113</f>
        <v/>
      </c>
      <c r="AR114" s="6">
        <f>IF('M04'!AG113&gt;0,'M04'!AG113+MAX(0,AQ114-'M04'!H113)*IF(AND(AN114&lt;&gt;0,AO114&lt;&gt;0),AO114/AN114,'M04'!V113),AQ114*IF(AND(AN114&lt;&gt;0,AO114&lt;&gt;0),AO114/AN114,'M04'!V113))</f>
        <v/>
      </c>
      <c r="AS114" s="7">
        <f>IFERROR(AR114/AQ114,0)</f>
        <v/>
      </c>
      <c r="AT114" s="6">
        <f>-'M04'!S113</f>
        <v/>
      </c>
      <c r="AU114" s="6">
        <f>AO114+AR114-AX114</f>
        <v/>
      </c>
      <c r="AV114" s="7">
        <f>IFERROR(AU114/AT114,0)</f>
        <v/>
      </c>
      <c r="AW114" s="6">
        <f>'M04'!T113</f>
        <v/>
      </c>
      <c r="AX114" s="6">
        <f>'M04'!U113</f>
        <v/>
      </c>
      <c r="AY114" s="7">
        <f>IFERROR(AX114/AW114,0)</f>
        <v/>
      </c>
      <c r="AZ114" s="6">
        <f>'M05'!E113</f>
        <v/>
      </c>
      <c r="BA114" s="6">
        <f>'M05'!F113</f>
        <v/>
      </c>
      <c r="BB114" s="7">
        <f>IFERROR(BA114/AZ114,0)</f>
        <v/>
      </c>
      <c r="BC114" s="6">
        <f>'M05'!M113</f>
        <v/>
      </c>
      <c r="BD114" s="6">
        <f>IF('M05'!AG113&gt;0,'M05'!AG113+MAX(0,BC114-'M05'!H113)*IF(AND(AZ114&lt;&gt;0,BA114&lt;&gt;0),BA114/AZ114,'M05'!V113),BC114*IF(AND(AZ114&lt;&gt;0,BA114&lt;&gt;0),BA114/AZ114,'M05'!V113))</f>
        <v/>
      </c>
      <c r="BE114" s="7">
        <f>IFERROR(BD114/BC114,0)</f>
        <v/>
      </c>
      <c r="BF114" s="6">
        <f>-'M05'!S113</f>
        <v/>
      </c>
      <c r="BG114" s="6">
        <f>BA114+BD114-BJ114</f>
        <v/>
      </c>
      <c r="BH114" s="7">
        <f>IFERROR(BG114/BF114,0)</f>
        <v/>
      </c>
      <c r="BI114" s="6">
        <f>'M05'!T113</f>
        <v/>
      </c>
      <c r="BJ114" s="6">
        <f>'M05'!U113</f>
        <v/>
      </c>
      <c r="BK114" s="7">
        <f>IFERROR(BJ114/BI114,0)</f>
        <v/>
      </c>
      <c r="BL114" s="6">
        <f>'M06'!E113</f>
        <v/>
      </c>
      <c r="BM114" s="6">
        <f>'M06'!F113</f>
        <v/>
      </c>
      <c r="BN114" s="7">
        <f>IFERROR(BM114/BL114,0)</f>
        <v/>
      </c>
      <c r="BO114" s="6">
        <f>'M06'!M113</f>
        <v/>
      </c>
      <c r="BP114" s="6">
        <f>IF('M06'!AG113&gt;0,'M06'!AG113+MAX(0,BO114-'M06'!H113)*IF(AND(BL114&lt;&gt;0,BM114&lt;&gt;0),BM114/BL114,'M06'!V113),BO114*IF(AND(BL114&lt;&gt;0,BM114&lt;&gt;0),BM114/BL114,'M06'!V113))</f>
        <v/>
      </c>
      <c r="BQ114" s="7">
        <f>IFERROR(BP114/BO114,0)</f>
        <v/>
      </c>
      <c r="BR114" s="6">
        <f>-'M06'!S113</f>
        <v/>
      </c>
      <c r="BS114" s="6">
        <f>BM114+BP114-BV114</f>
        <v/>
      </c>
      <c r="BT114" s="7">
        <f>IFERROR(BS114/BR114,0)</f>
        <v/>
      </c>
      <c r="BU114" s="6">
        <f>'M06'!T113</f>
        <v/>
      </c>
      <c r="BV114" s="6">
        <f>'M06'!U113</f>
        <v/>
      </c>
      <c r="BW114" s="7">
        <f>IFERROR(BV114/BU114,0)</f>
        <v/>
      </c>
      <c r="BX114" s="6">
        <f>'M07'!E113</f>
        <v/>
      </c>
      <c r="BY114" s="6">
        <f>'M07'!F113</f>
        <v/>
      </c>
      <c r="BZ114" s="7">
        <f>IFERROR(BY114/BX114,0)</f>
        <v/>
      </c>
      <c r="CA114" s="6">
        <f>'M07'!M113</f>
        <v/>
      </c>
      <c r="CB114" s="6">
        <f>IF('M07'!AG113&gt;0,'M07'!AG113+MAX(0,CA114-'M07'!H113)*IF(AND(BX114&lt;&gt;0,BY114&lt;&gt;0),BY114/BX114,'M07'!V113),CA114*IF(AND(BX114&lt;&gt;0,BY114&lt;&gt;0),BY114/BX114,'M07'!V113))</f>
        <v/>
      </c>
      <c r="CC114" s="7">
        <f>IFERROR(CB114/CA114,0)</f>
        <v/>
      </c>
      <c r="CD114" s="6">
        <f>-'M07'!S113</f>
        <v/>
      </c>
      <c r="CE114" s="6">
        <f>BY114+CB114-CH114</f>
        <v/>
      </c>
      <c r="CF114" s="7">
        <f>IFERROR(CE114/CD114,0)</f>
        <v/>
      </c>
      <c r="CG114" s="6">
        <f>'M07'!T113</f>
        <v/>
      </c>
      <c r="CH114" s="6">
        <f>'M07'!U113</f>
        <v/>
      </c>
      <c r="CI114" s="7">
        <f>IFERROR(CH114/CG114,0)</f>
        <v/>
      </c>
      <c r="CJ114" s="6">
        <f>'M08'!E113</f>
        <v/>
      </c>
      <c r="CK114" s="6">
        <f>'M08'!F113</f>
        <v/>
      </c>
      <c r="CL114" s="7">
        <f>IFERROR(CK114/CJ114,0)</f>
        <v/>
      </c>
      <c r="CM114" s="6">
        <f>'M08'!M113</f>
        <v/>
      </c>
      <c r="CN114" s="6">
        <f>IF('M08'!AG113&gt;0,'M08'!AG113+MAX(0,CM114-'M08'!H113)*IF(AND(CJ114&lt;&gt;0,CK114&lt;&gt;0),CK114/CJ114,'M08'!V113),CM114*IF(AND(CJ114&lt;&gt;0,CK114&lt;&gt;0),CK114/CJ114,'M08'!V113))</f>
        <v/>
      </c>
      <c r="CO114" s="7">
        <f>IFERROR(CN114/CM114,0)</f>
        <v/>
      </c>
      <c r="CP114" s="6">
        <f>-'M08'!S113</f>
        <v/>
      </c>
      <c r="CQ114" s="6">
        <f>CK114+CN114-CT114</f>
        <v/>
      </c>
      <c r="CR114" s="7">
        <f>IFERROR(CQ114/CP114,0)</f>
        <v/>
      </c>
      <c r="CS114" s="6">
        <f>'M08'!T113</f>
        <v/>
      </c>
      <c r="CT114" s="6">
        <f>'M08'!U113</f>
        <v/>
      </c>
      <c r="CU114" s="7">
        <f>IFERROR(CT114/CS114,0)</f>
        <v/>
      </c>
      <c r="CV114" s="6">
        <f>'M09'!E113</f>
        <v/>
      </c>
      <c r="CW114" s="6">
        <f>'M09'!F113</f>
        <v/>
      </c>
      <c r="CX114" s="7">
        <f>IFERROR(CW114/CV114,0)</f>
        <v/>
      </c>
      <c r="CY114" s="6">
        <f>'M09'!M113</f>
        <v/>
      </c>
      <c r="CZ114" s="6">
        <f>IF('M09'!AG113&gt;0,'M09'!AG113+MAX(0,CY114-'M09'!H113)*IF(AND(CV114&lt;&gt;0,CW114&lt;&gt;0),CW114/CV114,'M09'!V113),CY114*IF(AND(CV114&lt;&gt;0,CW114&lt;&gt;0),CW114/CV114,'M09'!V113))</f>
        <v/>
      </c>
      <c r="DA114" s="7">
        <f>IFERROR(CZ114/CY114,0)</f>
        <v/>
      </c>
      <c r="DB114" s="6">
        <f>-'M09'!S113</f>
        <v/>
      </c>
      <c r="DC114" s="6">
        <f>CW114+CZ114-DF114</f>
        <v/>
      </c>
      <c r="DD114" s="7">
        <f>IFERROR(DC114/DB114,0)</f>
        <v/>
      </c>
      <c r="DE114" s="6">
        <f>'M09'!T113</f>
        <v/>
      </c>
      <c r="DF114" s="6">
        <f>'M09'!U113</f>
        <v/>
      </c>
      <c r="DG114" s="7">
        <f>IFERROR(DF114/DE114,0)</f>
        <v/>
      </c>
      <c r="DH114" s="6">
        <f>SUM(J114,V114,AH114,AT114,BF114,BR114,CD114,CP114,DB114)</f>
        <v/>
      </c>
      <c r="DI114" s="6">
        <f>SUM(K114,W114,AI114,AU114,BG114,BS114,CE114,CQ114,DC114)</f>
        <v/>
      </c>
      <c r="DJ114" s="6">
        <f>DH114/9</f>
        <v/>
      </c>
      <c r="DK114" s="6">
        <f>DI114/9</f>
        <v/>
      </c>
      <c r="DL114" s="7">
        <f>IFERROR(DI114/DH114,0)</f>
        <v/>
      </c>
      <c r="DM114" s="7">
        <f>'M09'!V113</f>
        <v/>
      </c>
      <c r="DN114" s="8">
        <f>IFERROR(DL114/DM114-1,0)</f>
        <v/>
      </c>
      <c r="DO114" s="6">
        <f>'M09'!AD113</f>
        <v/>
      </c>
      <c r="DP114" s="6">
        <f>DJ114-DO114</f>
        <v/>
      </c>
      <c r="DQ114" s="9">
        <f>COUNTIF(J114,"&gt;0")+COUNTIF(V114,"&gt;0")+COUNTIF(AH114,"&gt;0")+COUNTIF(AT114,"&gt;0")+COUNTIF(BF114,"&gt;0")+COUNTIF(BR114,"&gt;0")+COUNTIF(CD114,"&gt;0")+COUNTIF(CP114,"&gt;0")+COUNTIF(DB114,"&gt;0")</f>
        <v/>
      </c>
      <c r="DR114" s="6">
        <f>DE114</f>
        <v/>
      </c>
      <c r="DS114" s="10">
        <f>IFERROR(DR114/DJ114,0)</f>
        <v/>
      </c>
      <c r="DT114" s="6">
        <f>D114+SUM(G114,S114,AE114,AQ114,BC114,BO114,CA114,CM114,CY114)-SUM(J114,V114,AH114,AT114,BF114,BR114,CD114,CP114,DB114)-DE114</f>
        <v/>
      </c>
    </row>
    <row r="115">
      <c r="A115">
        <f>'M01'!C114</f>
        <v/>
      </c>
      <c r="B115">
        <f>'M01'!D114</f>
        <v/>
      </c>
      <c r="C115">
        <f>'M01'!A114</f>
        <v/>
      </c>
      <c r="D115" s="6">
        <f>'M01'!E114</f>
        <v/>
      </c>
      <c r="E115" s="6">
        <f>'M01'!F114</f>
        <v/>
      </c>
      <c r="F115" s="7">
        <f>IFERROR(E115/D115,0)</f>
        <v/>
      </c>
      <c r="G115" s="6">
        <f>'M01'!M114</f>
        <v/>
      </c>
      <c r="H115" s="6">
        <f>IF('M01'!AG114&gt;0,'M01'!AG114+MAX(0,G115-'M01'!H114)*IF(AND(D115&lt;&gt;0,E115&lt;&gt;0),E115/D115,'M01'!V114),G115*IF(AND(D115&lt;&gt;0,E115&lt;&gt;0),E115/D115,'M01'!V114))</f>
        <v/>
      </c>
      <c r="I115" s="7">
        <f>IFERROR(H115/G115,0)</f>
        <v/>
      </c>
      <c r="J115" s="6">
        <f>-'M01'!S114</f>
        <v/>
      </c>
      <c r="K115" s="6">
        <f>E115+H115-N115</f>
        <v/>
      </c>
      <c r="L115" s="7">
        <f>IFERROR(K115/J115,0)</f>
        <v/>
      </c>
      <c r="M115" s="6">
        <f>'M01'!T114</f>
        <v/>
      </c>
      <c r="N115" s="6">
        <f>'M01'!U114</f>
        <v/>
      </c>
      <c r="O115" s="7">
        <f>IFERROR(N115/M115,0)</f>
        <v/>
      </c>
      <c r="P115" s="6">
        <f>'M02'!E114</f>
        <v/>
      </c>
      <c r="Q115" s="6">
        <f>'M02'!F114</f>
        <v/>
      </c>
      <c r="R115" s="7">
        <f>IFERROR(Q115/P115,0)</f>
        <v/>
      </c>
      <c r="S115" s="6">
        <f>'M02'!M114</f>
        <v/>
      </c>
      <c r="T115" s="6">
        <f>IF('M02'!AG114&gt;0,'M02'!AG114+MAX(0,S115-'M02'!H114)*IF(AND(P115&lt;&gt;0,Q115&lt;&gt;0),Q115/P115,'M02'!V114),S115*IF(AND(P115&lt;&gt;0,Q115&lt;&gt;0),Q115/P115,'M02'!V114))</f>
        <v/>
      </c>
      <c r="U115" s="7">
        <f>IFERROR(T115/S115,0)</f>
        <v/>
      </c>
      <c r="V115" s="6">
        <f>-'M02'!S114</f>
        <v/>
      </c>
      <c r="W115" s="6">
        <f>Q115+T115-Z115</f>
        <v/>
      </c>
      <c r="X115" s="7">
        <f>IFERROR(W115/V115,0)</f>
        <v/>
      </c>
      <c r="Y115" s="6">
        <f>'M02'!T114</f>
        <v/>
      </c>
      <c r="Z115" s="6">
        <f>'M02'!U114</f>
        <v/>
      </c>
      <c r="AA115" s="7">
        <f>IFERROR(Z115/Y115,0)</f>
        <v/>
      </c>
      <c r="AB115" s="6">
        <f>'M03'!E114</f>
        <v/>
      </c>
      <c r="AC115" s="6">
        <f>'M03'!F114</f>
        <v/>
      </c>
      <c r="AD115" s="7">
        <f>IFERROR(AC115/AB115,0)</f>
        <v/>
      </c>
      <c r="AE115" s="6">
        <f>'M03'!M114</f>
        <v/>
      </c>
      <c r="AF115" s="6">
        <f>IF('M03'!AG114&gt;0,'M03'!AG114+MAX(0,AE115-'M03'!H114)*IF(AND(AB115&lt;&gt;0,AC115&lt;&gt;0),AC115/AB115,'M03'!V114),AE115*IF(AND(AB115&lt;&gt;0,AC115&lt;&gt;0),AC115/AB115,'M03'!V114))</f>
        <v/>
      </c>
      <c r="AG115" s="7">
        <f>IFERROR(AF115/AE115,0)</f>
        <v/>
      </c>
      <c r="AH115" s="6">
        <f>-'M03'!S114</f>
        <v/>
      </c>
      <c r="AI115" s="6">
        <f>AC115+AF115-AL115</f>
        <v/>
      </c>
      <c r="AJ115" s="7">
        <f>IFERROR(AI115/AH115,0)</f>
        <v/>
      </c>
      <c r="AK115" s="6">
        <f>'M03'!T114</f>
        <v/>
      </c>
      <c r="AL115" s="6">
        <f>'M03'!U114</f>
        <v/>
      </c>
      <c r="AM115" s="7">
        <f>IFERROR(AL115/AK115,0)</f>
        <v/>
      </c>
      <c r="AN115" s="6">
        <f>'M04'!E114</f>
        <v/>
      </c>
      <c r="AO115" s="6">
        <f>'M04'!F114</f>
        <v/>
      </c>
      <c r="AP115" s="7">
        <f>IFERROR(AO115/AN115,0)</f>
        <v/>
      </c>
      <c r="AQ115" s="6">
        <f>'M04'!M114</f>
        <v/>
      </c>
      <c r="AR115" s="6">
        <f>IF('M04'!AG114&gt;0,'M04'!AG114+MAX(0,AQ115-'M04'!H114)*IF(AND(AN115&lt;&gt;0,AO115&lt;&gt;0),AO115/AN115,'M04'!V114),AQ115*IF(AND(AN115&lt;&gt;0,AO115&lt;&gt;0),AO115/AN115,'M04'!V114))</f>
        <v/>
      </c>
      <c r="AS115" s="7">
        <f>IFERROR(AR115/AQ115,0)</f>
        <v/>
      </c>
      <c r="AT115" s="6">
        <f>-'M04'!S114</f>
        <v/>
      </c>
      <c r="AU115" s="6">
        <f>AO115+AR115-AX115</f>
        <v/>
      </c>
      <c r="AV115" s="7">
        <f>IFERROR(AU115/AT115,0)</f>
        <v/>
      </c>
      <c r="AW115" s="6">
        <f>'M04'!T114</f>
        <v/>
      </c>
      <c r="AX115" s="6">
        <f>'M04'!U114</f>
        <v/>
      </c>
      <c r="AY115" s="7">
        <f>IFERROR(AX115/AW115,0)</f>
        <v/>
      </c>
      <c r="AZ115" s="6">
        <f>'M05'!E114</f>
        <v/>
      </c>
      <c r="BA115" s="6">
        <f>'M05'!F114</f>
        <v/>
      </c>
      <c r="BB115" s="7">
        <f>IFERROR(BA115/AZ115,0)</f>
        <v/>
      </c>
      <c r="BC115" s="6">
        <f>'M05'!M114</f>
        <v/>
      </c>
      <c r="BD115" s="6">
        <f>IF('M05'!AG114&gt;0,'M05'!AG114+MAX(0,BC115-'M05'!H114)*IF(AND(AZ115&lt;&gt;0,BA115&lt;&gt;0),BA115/AZ115,'M05'!V114),BC115*IF(AND(AZ115&lt;&gt;0,BA115&lt;&gt;0),BA115/AZ115,'M05'!V114))</f>
        <v/>
      </c>
      <c r="BE115" s="7">
        <f>IFERROR(BD115/BC115,0)</f>
        <v/>
      </c>
      <c r="BF115" s="6">
        <f>-'M05'!S114</f>
        <v/>
      </c>
      <c r="BG115" s="6">
        <f>BA115+BD115-BJ115</f>
        <v/>
      </c>
      <c r="BH115" s="7">
        <f>IFERROR(BG115/BF115,0)</f>
        <v/>
      </c>
      <c r="BI115" s="6">
        <f>'M05'!T114</f>
        <v/>
      </c>
      <c r="BJ115" s="6">
        <f>'M05'!U114</f>
        <v/>
      </c>
      <c r="BK115" s="7">
        <f>IFERROR(BJ115/BI115,0)</f>
        <v/>
      </c>
      <c r="BL115" s="6">
        <f>'M06'!E114</f>
        <v/>
      </c>
      <c r="BM115" s="6">
        <f>'M06'!F114</f>
        <v/>
      </c>
      <c r="BN115" s="7">
        <f>IFERROR(BM115/BL115,0)</f>
        <v/>
      </c>
      <c r="BO115" s="6">
        <f>'M06'!M114</f>
        <v/>
      </c>
      <c r="BP115" s="6">
        <f>IF('M06'!AG114&gt;0,'M06'!AG114+MAX(0,BO115-'M06'!H114)*IF(AND(BL115&lt;&gt;0,BM115&lt;&gt;0),BM115/BL115,'M06'!V114),BO115*IF(AND(BL115&lt;&gt;0,BM115&lt;&gt;0),BM115/BL115,'M06'!V114))</f>
        <v/>
      </c>
      <c r="BQ115" s="7">
        <f>IFERROR(BP115/BO115,0)</f>
        <v/>
      </c>
      <c r="BR115" s="6">
        <f>-'M06'!S114</f>
        <v/>
      </c>
      <c r="BS115" s="6">
        <f>BM115+BP115-BV115</f>
        <v/>
      </c>
      <c r="BT115" s="7">
        <f>IFERROR(BS115/BR115,0)</f>
        <v/>
      </c>
      <c r="BU115" s="6">
        <f>'M06'!T114</f>
        <v/>
      </c>
      <c r="BV115" s="6">
        <f>'M06'!U114</f>
        <v/>
      </c>
      <c r="BW115" s="7">
        <f>IFERROR(BV115/BU115,0)</f>
        <v/>
      </c>
      <c r="BX115" s="6">
        <f>'M07'!E114</f>
        <v/>
      </c>
      <c r="BY115" s="6">
        <f>'M07'!F114</f>
        <v/>
      </c>
      <c r="BZ115" s="7">
        <f>IFERROR(BY115/BX115,0)</f>
        <v/>
      </c>
      <c r="CA115" s="6">
        <f>'M07'!M114</f>
        <v/>
      </c>
      <c r="CB115" s="6">
        <f>IF('M07'!AG114&gt;0,'M07'!AG114+MAX(0,CA115-'M07'!H114)*IF(AND(BX115&lt;&gt;0,BY115&lt;&gt;0),BY115/BX115,'M07'!V114),CA115*IF(AND(BX115&lt;&gt;0,BY115&lt;&gt;0),BY115/BX115,'M07'!V114))</f>
        <v/>
      </c>
      <c r="CC115" s="7">
        <f>IFERROR(CB115/CA115,0)</f>
        <v/>
      </c>
      <c r="CD115" s="6">
        <f>-'M07'!S114</f>
        <v/>
      </c>
      <c r="CE115" s="6">
        <f>BY115+CB115-CH115</f>
        <v/>
      </c>
      <c r="CF115" s="7">
        <f>IFERROR(CE115/CD115,0)</f>
        <v/>
      </c>
      <c r="CG115" s="6">
        <f>'M07'!T114</f>
        <v/>
      </c>
      <c r="CH115" s="6">
        <f>'M07'!U114</f>
        <v/>
      </c>
      <c r="CI115" s="7">
        <f>IFERROR(CH115/CG115,0)</f>
        <v/>
      </c>
      <c r="CJ115" s="6">
        <f>'M08'!E114</f>
        <v/>
      </c>
      <c r="CK115" s="6">
        <f>'M08'!F114</f>
        <v/>
      </c>
      <c r="CL115" s="7">
        <f>IFERROR(CK115/CJ115,0)</f>
        <v/>
      </c>
      <c r="CM115" s="6">
        <f>'M08'!M114</f>
        <v/>
      </c>
      <c r="CN115" s="6">
        <f>IF('M08'!AG114&gt;0,'M08'!AG114+MAX(0,CM115-'M08'!H114)*IF(AND(CJ115&lt;&gt;0,CK115&lt;&gt;0),CK115/CJ115,'M08'!V114),CM115*IF(AND(CJ115&lt;&gt;0,CK115&lt;&gt;0),CK115/CJ115,'M08'!V114))</f>
        <v/>
      </c>
      <c r="CO115" s="7">
        <f>IFERROR(CN115/CM115,0)</f>
        <v/>
      </c>
      <c r="CP115" s="6">
        <f>-'M08'!S114</f>
        <v/>
      </c>
      <c r="CQ115" s="6">
        <f>CK115+CN115-CT115</f>
        <v/>
      </c>
      <c r="CR115" s="7">
        <f>IFERROR(CQ115/CP115,0)</f>
        <v/>
      </c>
      <c r="CS115" s="6">
        <f>'M08'!T114</f>
        <v/>
      </c>
      <c r="CT115" s="6">
        <f>'M08'!U114</f>
        <v/>
      </c>
      <c r="CU115" s="7">
        <f>IFERROR(CT115/CS115,0)</f>
        <v/>
      </c>
      <c r="CV115" s="6">
        <f>'M09'!E114</f>
        <v/>
      </c>
      <c r="CW115" s="6">
        <f>'M09'!F114</f>
        <v/>
      </c>
      <c r="CX115" s="7">
        <f>IFERROR(CW115/CV115,0)</f>
        <v/>
      </c>
      <c r="CY115" s="6">
        <f>'M09'!M114</f>
        <v/>
      </c>
      <c r="CZ115" s="6">
        <f>IF('M09'!AG114&gt;0,'M09'!AG114+MAX(0,CY115-'M09'!H114)*IF(AND(CV115&lt;&gt;0,CW115&lt;&gt;0),CW115/CV115,'M09'!V114),CY115*IF(AND(CV115&lt;&gt;0,CW115&lt;&gt;0),CW115/CV115,'M09'!V114))</f>
        <v/>
      </c>
      <c r="DA115" s="7">
        <f>IFERROR(CZ115/CY115,0)</f>
        <v/>
      </c>
      <c r="DB115" s="6">
        <f>-'M09'!S114</f>
        <v/>
      </c>
      <c r="DC115" s="6">
        <f>CW115+CZ115-DF115</f>
        <v/>
      </c>
      <c r="DD115" s="7">
        <f>IFERROR(DC115/DB115,0)</f>
        <v/>
      </c>
      <c r="DE115" s="6">
        <f>'M09'!T114</f>
        <v/>
      </c>
      <c r="DF115" s="6">
        <f>'M09'!U114</f>
        <v/>
      </c>
      <c r="DG115" s="7">
        <f>IFERROR(DF115/DE115,0)</f>
        <v/>
      </c>
      <c r="DH115" s="6">
        <f>SUM(J115,V115,AH115,AT115,BF115,BR115,CD115,CP115,DB115)</f>
        <v/>
      </c>
      <c r="DI115" s="6">
        <f>SUM(K115,W115,AI115,AU115,BG115,BS115,CE115,CQ115,DC115)</f>
        <v/>
      </c>
      <c r="DJ115" s="6">
        <f>DH115/9</f>
        <v/>
      </c>
      <c r="DK115" s="6">
        <f>DI115/9</f>
        <v/>
      </c>
      <c r="DL115" s="7">
        <f>IFERROR(DI115/DH115,0)</f>
        <v/>
      </c>
      <c r="DM115" s="7">
        <f>'M09'!V114</f>
        <v/>
      </c>
      <c r="DN115" s="8">
        <f>IFERROR(DL115/DM115-1,0)</f>
        <v/>
      </c>
      <c r="DO115" s="6">
        <f>'M09'!AD114</f>
        <v/>
      </c>
      <c r="DP115" s="6">
        <f>DJ115-DO115</f>
        <v/>
      </c>
      <c r="DQ115" s="9">
        <f>COUNTIF(J115,"&gt;0")+COUNTIF(V115,"&gt;0")+COUNTIF(AH115,"&gt;0")+COUNTIF(AT115,"&gt;0")+COUNTIF(BF115,"&gt;0")+COUNTIF(BR115,"&gt;0")+COUNTIF(CD115,"&gt;0")+COUNTIF(CP115,"&gt;0")+COUNTIF(DB115,"&gt;0")</f>
        <v/>
      </c>
      <c r="DR115" s="6">
        <f>DE115</f>
        <v/>
      </c>
      <c r="DS115" s="10">
        <f>IFERROR(DR115/DJ115,0)</f>
        <v/>
      </c>
      <c r="DT115" s="6">
        <f>D115+SUM(G115,S115,AE115,AQ115,BC115,BO115,CA115,CM115,CY115)-SUM(J115,V115,AH115,AT115,BF115,BR115,CD115,CP115,DB115)-DE115</f>
        <v/>
      </c>
    </row>
    <row r="116">
      <c r="A116">
        <f>'M01'!C115</f>
        <v/>
      </c>
      <c r="B116">
        <f>'M01'!D115</f>
        <v/>
      </c>
      <c r="C116">
        <f>'M01'!A115</f>
        <v/>
      </c>
      <c r="D116" s="6">
        <f>'M01'!E115</f>
        <v/>
      </c>
      <c r="E116" s="6">
        <f>'M01'!F115</f>
        <v/>
      </c>
      <c r="F116" s="7">
        <f>IFERROR(E116/D116,0)</f>
        <v/>
      </c>
      <c r="G116" s="6">
        <f>'M01'!M115</f>
        <v/>
      </c>
      <c r="H116" s="6">
        <f>IF('M01'!AG115&gt;0,'M01'!AG115+MAX(0,G116-'M01'!H115)*IF(AND(D116&lt;&gt;0,E116&lt;&gt;0),E116/D116,'M01'!V115),G116*IF(AND(D116&lt;&gt;0,E116&lt;&gt;0),E116/D116,'M01'!V115))</f>
        <v/>
      </c>
      <c r="I116" s="7">
        <f>IFERROR(H116/G116,0)</f>
        <v/>
      </c>
      <c r="J116" s="6">
        <f>-'M01'!S115</f>
        <v/>
      </c>
      <c r="K116" s="6">
        <f>E116+H116-N116</f>
        <v/>
      </c>
      <c r="L116" s="7">
        <f>IFERROR(K116/J116,0)</f>
        <v/>
      </c>
      <c r="M116" s="6">
        <f>'M01'!T115</f>
        <v/>
      </c>
      <c r="N116" s="6">
        <f>'M01'!U115</f>
        <v/>
      </c>
      <c r="O116" s="7">
        <f>IFERROR(N116/M116,0)</f>
        <v/>
      </c>
      <c r="P116" s="6">
        <f>'M02'!E115</f>
        <v/>
      </c>
      <c r="Q116" s="6">
        <f>'M02'!F115</f>
        <v/>
      </c>
      <c r="R116" s="7">
        <f>IFERROR(Q116/P116,0)</f>
        <v/>
      </c>
      <c r="S116" s="6">
        <f>'M02'!M115</f>
        <v/>
      </c>
      <c r="T116" s="6">
        <f>IF('M02'!AG115&gt;0,'M02'!AG115+MAX(0,S116-'M02'!H115)*IF(AND(P116&lt;&gt;0,Q116&lt;&gt;0),Q116/P116,'M02'!V115),S116*IF(AND(P116&lt;&gt;0,Q116&lt;&gt;0),Q116/P116,'M02'!V115))</f>
        <v/>
      </c>
      <c r="U116" s="7">
        <f>IFERROR(T116/S116,0)</f>
        <v/>
      </c>
      <c r="V116" s="6">
        <f>-'M02'!S115</f>
        <v/>
      </c>
      <c r="W116" s="6">
        <f>Q116+T116-Z116</f>
        <v/>
      </c>
      <c r="X116" s="7">
        <f>IFERROR(W116/V116,0)</f>
        <v/>
      </c>
      <c r="Y116" s="6">
        <f>'M02'!T115</f>
        <v/>
      </c>
      <c r="Z116" s="6">
        <f>'M02'!U115</f>
        <v/>
      </c>
      <c r="AA116" s="7">
        <f>IFERROR(Z116/Y116,0)</f>
        <v/>
      </c>
      <c r="AB116" s="6">
        <f>'M03'!E115</f>
        <v/>
      </c>
      <c r="AC116" s="6">
        <f>'M03'!F115</f>
        <v/>
      </c>
      <c r="AD116" s="7">
        <f>IFERROR(AC116/AB116,0)</f>
        <v/>
      </c>
      <c r="AE116" s="6">
        <f>'M03'!M115</f>
        <v/>
      </c>
      <c r="AF116" s="6">
        <f>IF('M03'!AG115&gt;0,'M03'!AG115+MAX(0,AE116-'M03'!H115)*IF(AND(AB116&lt;&gt;0,AC116&lt;&gt;0),AC116/AB116,'M03'!V115),AE116*IF(AND(AB116&lt;&gt;0,AC116&lt;&gt;0),AC116/AB116,'M03'!V115))</f>
        <v/>
      </c>
      <c r="AG116" s="7">
        <f>IFERROR(AF116/AE116,0)</f>
        <v/>
      </c>
      <c r="AH116" s="6">
        <f>-'M03'!S115</f>
        <v/>
      </c>
      <c r="AI116" s="6">
        <f>AC116+AF116-AL116</f>
        <v/>
      </c>
      <c r="AJ116" s="7">
        <f>IFERROR(AI116/AH116,0)</f>
        <v/>
      </c>
      <c r="AK116" s="6">
        <f>'M03'!T115</f>
        <v/>
      </c>
      <c r="AL116" s="6">
        <f>'M03'!U115</f>
        <v/>
      </c>
      <c r="AM116" s="7">
        <f>IFERROR(AL116/AK116,0)</f>
        <v/>
      </c>
      <c r="AN116" s="6">
        <f>'M04'!E115</f>
        <v/>
      </c>
      <c r="AO116" s="6">
        <f>'M04'!F115</f>
        <v/>
      </c>
      <c r="AP116" s="7">
        <f>IFERROR(AO116/AN116,0)</f>
        <v/>
      </c>
      <c r="AQ116" s="6">
        <f>'M04'!M115</f>
        <v/>
      </c>
      <c r="AR116" s="6">
        <f>IF('M04'!AG115&gt;0,'M04'!AG115+MAX(0,AQ116-'M04'!H115)*IF(AND(AN116&lt;&gt;0,AO116&lt;&gt;0),AO116/AN116,'M04'!V115),AQ116*IF(AND(AN116&lt;&gt;0,AO116&lt;&gt;0),AO116/AN116,'M04'!V115))</f>
        <v/>
      </c>
      <c r="AS116" s="7">
        <f>IFERROR(AR116/AQ116,0)</f>
        <v/>
      </c>
      <c r="AT116" s="6">
        <f>-'M04'!S115</f>
        <v/>
      </c>
      <c r="AU116" s="6">
        <f>AO116+AR116-AX116</f>
        <v/>
      </c>
      <c r="AV116" s="7">
        <f>IFERROR(AU116/AT116,0)</f>
        <v/>
      </c>
      <c r="AW116" s="6">
        <f>'M04'!T115</f>
        <v/>
      </c>
      <c r="AX116" s="6">
        <f>'M04'!U115</f>
        <v/>
      </c>
      <c r="AY116" s="7">
        <f>IFERROR(AX116/AW116,0)</f>
        <v/>
      </c>
      <c r="AZ116" s="6">
        <f>'M05'!E115</f>
        <v/>
      </c>
      <c r="BA116" s="6">
        <f>'M05'!F115</f>
        <v/>
      </c>
      <c r="BB116" s="7">
        <f>IFERROR(BA116/AZ116,0)</f>
        <v/>
      </c>
      <c r="BC116" s="6">
        <f>'M05'!M115</f>
        <v/>
      </c>
      <c r="BD116" s="6">
        <f>IF('M05'!AG115&gt;0,'M05'!AG115+MAX(0,BC116-'M05'!H115)*IF(AND(AZ116&lt;&gt;0,BA116&lt;&gt;0),BA116/AZ116,'M05'!V115),BC116*IF(AND(AZ116&lt;&gt;0,BA116&lt;&gt;0),BA116/AZ116,'M05'!V115))</f>
        <v/>
      </c>
      <c r="BE116" s="7">
        <f>IFERROR(BD116/BC116,0)</f>
        <v/>
      </c>
      <c r="BF116" s="6">
        <f>-'M05'!S115</f>
        <v/>
      </c>
      <c r="BG116" s="6">
        <f>BA116+BD116-BJ116</f>
        <v/>
      </c>
      <c r="BH116" s="7">
        <f>IFERROR(BG116/BF116,0)</f>
        <v/>
      </c>
      <c r="BI116" s="6">
        <f>'M05'!T115</f>
        <v/>
      </c>
      <c r="BJ116" s="6">
        <f>'M05'!U115</f>
        <v/>
      </c>
      <c r="BK116" s="7">
        <f>IFERROR(BJ116/BI116,0)</f>
        <v/>
      </c>
      <c r="BL116" s="6">
        <f>'M06'!E115</f>
        <v/>
      </c>
      <c r="BM116" s="6">
        <f>'M06'!F115</f>
        <v/>
      </c>
      <c r="BN116" s="7">
        <f>IFERROR(BM116/BL116,0)</f>
        <v/>
      </c>
      <c r="BO116" s="6">
        <f>'M06'!M115</f>
        <v/>
      </c>
      <c r="BP116" s="6">
        <f>IF('M06'!AG115&gt;0,'M06'!AG115+MAX(0,BO116-'M06'!H115)*IF(AND(BL116&lt;&gt;0,BM116&lt;&gt;0),BM116/BL116,'M06'!V115),BO116*IF(AND(BL116&lt;&gt;0,BM116&lt;&gt;0),BM116/BL116,'M06'!V115))</f>
        <v/>
      </c>
      <c r="BQ116" s="7">
        <f>IFERROR(BP116/BO116,0)</f>
        <v/>
      </c>
      <c r="BR116" s="6">
        <f>-'M06'!S115</f>
        <v/>
      </c>
      <c r="BS116" s="6">
        <f>BM116+BP116-BV116</f>
        <v/>
      </c>
      <c r="BT116" s="7">
        <f>IFERROR(BS116/BR116,0)</f>
        <v/>
      </c>
      <c r="BU116" s="6">
        <f>'M06'!T115</f>
        <v/>
      </c>
      <c r="BV116" s="6">
        <f>'M06'!U115</f>
        <v/>
      </c>
      <c r="BW116" s="7">
        <f>IFERROR(BV116/BU116,0)</f>
        <v/>
      </c>
      <c r="BX116" s="6">
        <f>'M07'!E115</f>
        <v/>
      </c>
      <c r="BY116" s="6">
        <f>'M07'!F115</f>
        <v/>
      </c>
      <c r="BZ116" s="7">
        <f>IFERROR(BY116/BX116,0)</f>
        <v/>
      </c>
      <c r="CA116" s="6">
        <f>'M07'!M115</f>
        <v/>
      </c>
      <c r="CB116" s="6">
        <f>IF('M07'!AG115&gt;0,'M07'!AG115+MAX(0,CA116-'M07'!H115)*IF(AND(BX116&lt;&gt;0,BY116&lt;&gt;0),BY116/BX116,'M07'!V115),CA116*IF(AND(BX116&lt;&gt;0,BY116&lt;&gt;0),BY116/BX116,'M07'!V115))</f>
        <v/>
      </c>
      <c r="CC116" s="7">
        <f>IFERROR(CB116/CA116,0)</f>
        <v/>
      </c>
      <c r="CD116" s="6">
        <f>-'M07'!S115</f>
        <v/>
      </c>
      <c r="CE116" s="6">
        <f>BY116+CB116-CH116</f>
        <v/>
      </c>
      <c r="CF116" s="7">
        <f>IFERROR(CE116/CD116,0)</f>
        <v/>
      </c>
      <c r="CG116" s="6">
        <f>'M07'!T115</f>
        <v/>
      </c>
      <c r="CH116" s="6">
        <f>'M07'!U115</f>
        <v/>
      </c>
      <c r="CI116" s="7">
        <f>IFERROR(CH116/CG116,0)</f>
        <v/>
      </c>
      <c r="CJ116" s="6">
        <f>'M08'!E115</f>
        <v/>
      </c>
      <c r="CK116" s="6">
        <f>'M08'!F115</f>
        <v/>
      </c>
      <c r="CL116" s="7">
        <f>IFERROR(CK116/CJ116,0)</f>
        <v/>
      </c>
      <c r="CM116" s="6">
        <f>'M08'!M115</f>
        <v/>
      </c>
      <c r="CN116" s="6">
        <f>IF('M08'!AG115&gt;0,'M08'!AG115+MAX(0,CM116-'M08'!H115)*IF(AND(CJ116&lt;&gt;0,CK116&lt;&gt;0),CK116/CJ116,'M08'!V115),CM116*IF(AND(CJ116&lt;&gt;0,CK116&lt;&gt;0),CK116/CJ116,'M08'!V115))</f>
        <v/>
      </c>
      <c r="CO116" s="7">
        <f>IFERROR(CN116/CM116,0)</f>
        <v/>
      </c>
      <c r="CP116" s="6">
        <f>-'M08'!S115</f>
        <v/>
      </c>
      <c r="CQ116" s="6">
        <f>CK116+CN116-CT116</f>
        <v/>
      </c>
      <c r="CR116" s="7">
        <f>IFERROR(CQ116/CP116,0)</f>
        <v/>
      </c>
      <c r="CS116" s="6">
        <f>'M08'!T115</f>
        <v/>
      </c>
      <c r="CT116" s="6">
        <f>'M08'!U115</f>
        <v/>
      </c>
      <c r="CU116" s="7">
        <f>IFERROR(CT116/CS116,0)</f>
        <v/>
      </c>
      <c r="CV116" s="6">
        <f>'M09'!E115</f>
        <v/>
      </c>
      <c r="CW116" s="6">
        <f>'M09'!F115</f>
        <v/>
      </c>
      <c r="CX116" s="7">
        <f>IFERROR(CW116/CV116,0)</f>
        <v/>
      </c>
      <c r="CY116" s="6">
        <f>'M09'!M115</f>
        <v/>
      </c>
      <c r="CZ116" s="6">
        <f>IF('M09'!AG115&gt;0,'M09'!AG115+MAX(0,CY116-'M09'!H115)*IF(AND(CV116&lt;&gt;0,CW116&lt;&gt;0),CW116/CV116,'M09'!V115),CY116*IF(AND(CV116&lt;&gt;0,CW116&lt;&gt;0),CW116/CV116,'M09'!V115))</f>
        <v/>
      </c>
      <c r="DA116" s="7">
        <f>IFERROR(CZ116/CY116,0)</f>
        <v/>
      </c>
      <c r="DB116" s="6">
        <f>-'M09'!S115</f>
        <v/>
      </c>
      <c r="DC116" s="6">
        <f>CW116+CZ116-DF116</f>
        <v/>
      </c>
      <c r="DD116" s="7">
        <f>IFERROR(DC116/DB116,0)</f>
        <v/>
      </c>
      <c r="DE116" s="6">
        <f>'M09'!T115</f>
        <v/>
      </c>
      <c r="DF116" s="6">
        <f>'M09'!U115</f>
        <v/>
      </c>
      <c r="DG116" s="7">
        <f>IFERROR(DF116/DE116,0)</f>
        <v/>
      </c>
      <c r="DH116" s="6">
        <f>SUM(J116,V116,AH116,AT116,BF116,BR116,CD116,CP116,DB116)</f>
        <v/>
      </c>
      <c r="DI116" s="6">
        <f>SUM(K116,W116,AI116,AU116,BG116,BS116,CE116,CQ116,DC116)</f>
        <v/>
      </c>
      <c r="DJ116" s="6">
        <f>DH116/9</f>
        <v/>
      </c>
      <c r="DK116" s="6">
        <f>DI116/9</f>
        <v/>
      </c>
      <c r="DL116" s="7">
        <f>IFERROR(DI116/DH116,0)</f>
        <v/>
      </c>
      <c r="DM116" s="7">
        <f>'M09'!V115</f>
        <v/>
      </c>
      <c r="DN116" s="8">
        <f>IFERROR(DL116/DM116-1,0)</f>
        <v/>
      </c>
      <c r="DO116" s="6">
        <f>'M09'!AD115</f>
        <v/>
      </c>
      <c r="DP116" s="6">
        <f>DJ116-DO116</f>
        <v/>
      </c>
      <c r="DQ116" s="9">
        <f>COUNTIF(J116,"&gt;0")+COUNTIF(V116,"&gt;0")+COUNTIF(AH116,"&gt;0")+COUNTIF(AT116,"&gt;0")+COUNTIF(BF116,"&gt;0")+COUNTIF(BR116,"&gt;0")+COUNTIF(CD116,"&gt;0")+COUNTIF(CP116,"&gt;0")+COUNTIF(DB116,"&gt;0")</f>
        <v/>
      </c>
      <c r="DR116" s="6">
        <f>DE116</f>
        <v/>
      </c>
      <c r="DS116" s="10">
        <f>IFERROR(DR116/DJ116,0)</f>
        <v/>
      </c>
      <c r="DT116" s="6">
        <f>D116+SUM(G116,S116,AE116,AQ116,BC116,BO116,CA116,CM116,CY116)-SUM(J116,V116,AH116,AT116,BF116,BR116,CD116,CP116,DB116)-DE116</f>
        <v/>
      </c>
    </row>
    <row r="117">
      <c r="A117">
        <f>'M01'!C116</f>
        <v/>
      </c>
      <c r="B117">
        <f>'M01'!D116</f>
        <v/>
      </c>
      <c r="C117">
        <f>'M01'!A116</f>
        <v/>
      </c>
      <c r="D117" s="6">
        <f>'M01'!E116</f>
        <v/>
      </c>
      <c r="E117" s="6">
        <f>'M01'!F116</f>
        <v/>
      </c>
      <c r="F117" s="7">
        <f>IFERROR(E117/D117,0)</f>
        <v/>
      </c>
      <c r="G117" s="6">
        <f>'M01'!M116</f>
        <v/>
      </c>
      <c r="H117" s="6">
        <f>IF('M01'!AG116&gt;0,'M01'!AG116+MAX(0,G117-'M01'!H116)*IF(AND(D117&lt;&gt;0,E117&lt;&gt;0),E117/D117,'M01'!V116),G117*IF(AND(D117&lt;&gt;0,E117&lt;&gt;0),E117/D117,'M01'!V116))</f>
        <v/>
      </c>
      <c r="I117" s="7">
        <f>IFERROR(H117/G117,0)</f>
        <v/>
      </c>
      <c r="J117" s="6">
        <f>-'M01'!S116</f>
        <v/>
      </c>
      <c r="K117" s="6">
        <f>E117+H117-N117</f>
        <v/>
      </c>
      <c r="L117" s="7">
        <f>IFERROR(K117/J117,0)</f>
        <v/>
      </c>
      <c r="M117" s="6">
        <f>'M01'!T116</f>
        <v/>
      </c>
      <c r="N117" s="6">
        <f>'M01'!U116</f>
        <v/>
      </c>
      <c r="O117" s="7">
        <f>IFERROR(N117/M117,0)</f>
        <v/>
      </c>
      <c r="P117" s="6">
        <f>'M02'!E116</f>
        <v/>
      </c>
      <c r="Q117" s="6">
        <f>'M02'!F116</f>
        <v/>
      </c>
      <c r="R117" s="7">
        <f>IFERROR(Q117/P117,0)</f>
        <v/>
      </c>
      <c r="S117" s="6">
        <f>'M02'!M116</f>
        <v/>
      </c>
      <c r="T117" s="6">
        <f>IF('M02'!AG116&gt;0,'M02'!AG116+MAX(0,S117-'M02'!H116)*IF(AND(P117&lt;&gt;0,Q117&lt;&gt;0),Q117/P117,'M02'!V116),S117*IF(AND(P117&lt;&gt;0,Q117&lt;&gt;0),Q117/P117,'M02'!V116))</f>
        <v/>
      </c>
      <c r="U117" s="7">
        <f>IFERROR(T117/S117,0)</f>
        <v/>
      </c>
      <c r="V117" s="6">
        <f>-'M02'!S116</f>
        <v/>
      </c>
      <c r="W117" s="6">
        <f>Q117+T117-Z117</f>
        <v/>
      </c>
      <c r="X117" s="7">
        <f>IFERROR(W117/V117,0)</f>
        <v/>
      </c>
      <c r="Y117" s="6">
        <f>'M02'!T116</f>
        <v/>
      </c>
      <c r="Z117" s="6">
        <f>'M02'!U116</f>
        <v/>
      </c>
      <c r="AA117" s="7">
        <f>IFERROR(Z117/Y117,0)</f>
        <v/>
      </c>
      <c r="AB117" s="6">
        <f>'M03'!E116</f>
        <v/>
      </c>
      <c r="AC117" s="6">
        <f>'M03'!F116</f>
        <v/>
      </c>
      <c r="AD117" s="7">
        <f>IFERROR(AC117/AB117,0)</f>
        <v/>
      </c>
      <c r="AE117" s="6">
        <f>'M03'!M116</f>
        <v/>
      </c>
      <c r="AF117" s="6">
        <f>IF('M03'!AG116&gt;0,'M03'!AG116+MAX(0,AE117-'M03'!H116)*IF(AND(AB117&lt;&gt;0,AC117&lt;&gt;0),AC117/AB117,'M03'!V116),AE117*IF(AND(AB117&lt;&gt;0,AC117&lt;&gt;0),AC117/AB117,'M03'!V116))</f>
        <v/>
      </c>
      <c r="AG117" s="7">
        <f>IFERROR(AF117/AE117,0)</f>
        <v/>
      </c>
      <c r="AH117" s="6">
        <f>-'M03'!S116</f>
        <v/>
      </c>
      <c r="AI117" s="6">
        <f>AC117+AF117-AL117</f>
        <v/>
      </c>
      <c r="AJ117" s="7">
        <f>IFERROR(AI117/AH117,0)</f>
        <v/>
      </c>
      <c r="AK117" s="6">
        <f>'M03'!T116</f>
        <v/>
      </c>
      <c r="AL117" s="6">
        <f>'M03'!U116</f>
        <v/>
      </c>
      <c r="AM117" s="7">
        <f>IFERROR(AL117/AK117,0)</f>
        <v/>
      </c>
      <c r="AN117" s="6">
        <f>'M04'!E116</f>
        <v/>
      </c>
      <c r="AO117" s="6">
        <f>'M04'!F116</f>
        <v/>
      </c>
      <c r="AP117" s="7">
        <f>IFERROR(AO117/AN117,0)</f>
        <v/>
      </c>
      <c r="AQ117" s="6">
        <f>'M04'!M116</f>
        <v/>
      </c>
      <c r="AR117" s="6">
        <f>IF('M04'!AG116&gt;0,'M04'!AG116+MAX(0,AQ117-'M04'!H116)*IF(AND(AN117&lt;&gt;0,AO117&lt;&gt;0),AO117/AN117,'M04'!V116),AQ117*IF(AND(AN117&lt;&gt;0,AO117&lt;&gt;0),AO117/AN117,'M04'!V116))</f>
        <v/>
      </c>
      <c r="AS117" s="7">
        <f>IFERROR(AR117/AQ117,0)</f>
        <v/>
      </c>
      <c r="AT117" s="6">
        <f>-'M04'!S116</f>
        <v/>
      </c>
      <c r="AU117" s="6">
        <f>AO117+AR117-AX117</f>
        <v/>
      </c>
      <c r="AV117" s="7">
        <f>IFERROR(AU117/AT117,0)</f>
        <v/>
      </c>
      <c r="AW117" s="6">
        <f>'M04'!T116</f>
        <v/>
      </c>
      <c r="AX117" s="6">
        <f>'M04'!U116</f>
        <v/>
      </c>
      <c r="AY117" s="7">
        <f>IFERROR(AX117/AW117,0)</f>
        <v/>
      </c>
      <c r="AZ117" s="6">
        <f>'M05'!E116</f>
        <v/>
      </c>
      <c r="BA117" s="6">
        <f>'M05'!F116</f>
        <v/>
      </c>
      <c r="BB117" s="7">
        <f>IFERROR(BA117/AZ117,0)</f>
        <v/>
      </c>
      <c r="BC117" s="6">
        <f>'M05'!M116</f>
        <v/>
      </c>
      <c r="BD117" s="6">
        <f>IF('M05'!AG116&gt;0,'M05'!AG116+MAX(0,BC117-'M05'!H116)*IF(AND(AZ117&lt;&gt;0,BA117&lt;&gt;0),BA117/AZ117,'M05'!V116),BC117*IF(AND(AZ117&lt;&gt;0,BA117&lt;&gt;0),BA117/AZ117,'M05'!V116))</f>
        <v/>
      </c>
      <c r="BE117" s="7">
        <f>IFERROR(BD117/BC117,0)</f>
        <v/>
      </c>
      <c r="BF117" s="6">
        <f>-'M05'!S116</f>
        <v/>
      </c>
      <c r="BG117" s="6">
        <f>BA117+BD117-BJ117</f>
        <v/>
      </c>
      <c r="BH117" s="7">
        <f>IFERROR(BG117/BF117,0)</f>
        <v/>
      </c>
      <c r="BI117" s="6">
        <f>'M05'!T116</f>
        <v/>
      </c>
      <c r="BJ117" s="6">
        <f>'M05'!U116</f>
        <v/>
      </c>
      <c r="BK117" s="7">
        <f>IFERROR(BJ117/BI117,0)</f>
        <v/>
      </c>
      <c r="BL117" s="6">
        <f>'M06'!E116</f>
        <v/>
      </c>
      <c r="BM117" s="6">
        <f>'M06'!F116</f>
        <v/>
      </c>
      <c r="BN117" s="7">
        <f>IFERROR(BM117/BL117,0)</f>
        <v/>
      </c>
      <c r="BO117" s="6">
        <f>'M06'!M116</f>
        <v/>
      </c>
      <c r="BP117" s="6">
        <f>IF('M06'!AG116&gt;0,'M06'!AG116+MAX(0,BO117-'M06'!H116)*IF(AND(BL117&lt;&gt;0,BM117&lt;&gt;0),BM117/BL117,'M06'!V116),BO117*IF(AND(BL117&lt;&gt;0,BM117&lt;&gt;0),BM117/BL117,'M06'!V116))</f>
        <v/>
      </c>
      <c r="BQ117" s="7">
        <f>IFERROR(BP117/BO117,0)</f>
        <v/>
      </c>
      <c r="BR117" s="6">
        <f>-'M06'!S116</f>
        <v/>
      </c>
      <c r="BS117" s="6">
        <f>BM117+BP117-BV117</f>
        <v/>
      </c>
      <c r="BT117" s="7">
        <f>IFERROR(BS117/BR117,0)</f>
        <v/>
      </c>
      <c r="BU117" s="6">
        <f>'M06'!T116</f>
        <v/>
      </c>
      <c r="BV117" s="6">
        <f>'M06'!U116</f>
        <v/>
      </c>
      <c r="BW117" s="7">
        <f>IFERROR(BV117/BU117,0)</f>
        <v/>
      </c>
      <c r="BX117" s="6">
        <f>'M07'!E116</f>
        <v/>
      </c>
      <c r="BY117" s="6">
        <f>'M07'!F116</f>
        <v/>
      </c>
      <c r="BZ117" s="7">
        <f>IFERROR(BY117/BX117,0)</f>
        <v/>
      </c>
      <c r="CA117" s="6">
        <f>'M07'!M116</f>
        <v/>
      </c>
      <c r="CB117" s="6">
        <f>IF('M07'!AG116&gt;0,'M07'!AG116+MAX(0,CA117-'M07'!H116)*IF(AND(BX117&lt;&gt;0,BY117&lt;&gt;0),BY117/BX117,'M07'!V116),CA117*IF(AND(BX117&lt;&gt;0,BY117&lt;&gt;0),BY117/BX117,'M07'!V116))</f>
        <v/>
      </c>
      <c r="CC117" s="7">
        <f>IFERROR(CB117/CA117,0)</f>
        <v/>
      </c>
      <c r="CD117" s="6">
        <f>-'M07'!S116</f>
        <v/>
      </c>
      <c r="CE117" s="6">
        <f>BY117+CB117-CH117</f>
        <v/>
      </c>
      <c r="CF117" s="7">
        <f>IFERROR(CE117/CD117,0)</f>
        <v/>
      </c>
      <c r="CG117" s="6">
        <f>'M07'!T116</f>
        <v/>
      </c>
      <c r="CH117" s="6">
        <f>'M07'!U116</f>
        <v/>
      </c>
      <c r="CI117" s="7">
        <f>IFERROR(CH117/CG117,0)</f>
        <v/>
      </c>
      <c r="CJ117" s="6">
        <f>'M08'!E116</f>
        <v/>
      </c>
      <c r="CK117" s="6">
        <f>'M08'!F116</f>
        <v/>
      </c>
      <c r="CL117" s="7">
        <f>IFERROR(CK117/CJ117,0)</f>
        <v/>
      </c>
      <c r="CM117" s="6">
        <f>'M08'!M116</f>
        <v/>
      </c>
      <c r="CN117" s="6">
        <f>IF('M08'!AG116&gt;0,'M08'!AG116+MAX(0,CM117-'M08'!H116)*IF(AND(CJ117&lt;&gt;0,CK117&lt;&gt;0),CK117/CJ117,'M08'!V116),CM117*IF(AND(CJ117&lt;&gt;0,CK117&lt;&gt;0),CK117/CJ117,'M08'!V116))</f>
        <v/>
      </c>
      <c r="CO117" s="7">
        <f>IFERROR(CN117/CM117,0)</f>
        <v/>
      </c>
      <c r="CP117" s="6">
        <f>-'M08'!S116</f>
        <v/>
      </c>
      <c r="CQ117" s="6">
        <f>CK117+CN117-CT117</f>
        <v/>
      </c>
      <c r="CR117" s="7">
        <f>IFERROR(CQ117/CP117,0)</f>
        <v/>
      </c>
      <c r="CS117" s="6">
        <f>'M08'!T116</f>
        <v/>
      </c>
      <c r="CT117" s="6">
        <f>'M08'!U116</f>
        <v/>
      </c>
      <c r="CU117" s="7">
        <f>IFERROR(CT117/CS117,0)</f>
        <v/>
      </c>
      <c r="CV117" s="6">
        <f>'M09'!E116</f>
        <v/>
      </c>
      <c r="CW117" s="6">
        <f>'M09'!F116</f>
        <v/>
      </c>
      <c r="CX117" s="7">
        <f>IFERROR(CW117/CV117,0)</f>
        <v/>
      </c>
      <c r="CY117" s="6">
        <f>'M09'!M116</f>
        <v/>
      </c>
      <c r="CZ117" s="6">
        <f>IF('M09'!AG116&gt;0,'M09'!AG116+MAX(0,CY117-'M09'!H116)*IF(AND(CV117&lt;&gt;0,CW117&lt;&gt;0),CW117/CV117,'M09'!V116),CY117*IF(AND(CV117&lt;&gt;0,CW117&lt;&gt;0),CW117/CV117,'M09'!V116))</f>
        <v/>
      </c>
      <c r="DA117" s="7">
        <f>IFERROR(CZ117/CY117,0)</f>
        <v/>
      </c>
      <c r="DB117" s="6">
        <f>-'M09'!S116</f>
        <v/>
      </c>
      <c r="DC117" s="6">
        <f>CW117+CZ117-DF117</f>
        <v/>
      </c>
      <c r="DD117" s="7">
        <f>IFERROR(DC117/DB117,0)</f>
        <v/>
      </c>
      <c r="DE117" s="6">
        <f>'M09'!T116</f>
        <v/>
      </c>
      <c r="DF117" s="6">
        <f>'M09'!U116</f>
        <v/>
      </c>
      <c r="DG117" s="7">
        <f>IFERROR(DF117/DE117,0)</f>
        <v/>
      </c>
      <c r="DH117" s="6">
        <f>SUM(J117,V117,AH117,AT117,BF117,BR117,CD117,CP117,DB117)</f>
        <v/>
      </c>
      <c r="DI117" s="6">
        <f>SUM(K117,W117,AI117,AU117,BG117,BS117,CE117,CQ117,DC117)</f>
        <v/>
      </c>
      <c r="DJ117" s="6">
        <f>DH117/9</f>
        <v/>
      </c>
      <c r="DK117" s="6">
        <f>DI117/9</f>
        <v/>
      </c>
      <c r="DL117" s="7">
        <f>IFERROR(DI117/DH117,0)</f>
        <v/>
      </c>
      <c r="DM117" s="7">
        <f>'M09'!V116</f>
        <v/>
      </c>
      <c r="DN117" s="8">
        <f>IFERROR(DL117/DM117-1,0)</f>
        <v/>
      </c>
      <c r="DO117" s="6">
        <f>'M09'!AD116</f>
        <v/>
      </c>
      <c r="DP117" s="6">
        <f>DJ117-DO117</f>
        <v/>
      </c>
      <c r="DQ117" s="9">
        <f>COUNTIF(J117,"&gt;0")+COUNTIF(V117,"&gt;0")+COUNTIF(AH117,"&gt;0")+COUNTIF(AT117,"&gt;0")+COUNTIF(BF117,"&gt;0")+COUNTIF(BR117,"&gt;0")+COUNTIF(CD117,"&gt;0")+COUNTIF(CP117,"&gt;0")+COUNTIF(DB117,"&gt;0")</f>
        <v/>
      </c>
      <c r="DR117" s="6">
        <f>DE117</f>
        <v/>
      </c>
      <c r="DS117" s="10">
        <f>IFERROR(DR117/DJ117,0)</f>
        <v/>
      </c>
      <c r="DT117" s="6">
        <f>D117+SUM(G117,S117,AE117,AQ117,BC117,BO117,CA117,CM117,CY117)-SUM(J117,V117,AH117,AT117,BF117,BR117,CD117,CP117,DB117)-DE117</f>
        <v/>
      </c>
    </row>
    <row r="118">
      <c r="A118">
        <f>'M01'!C117</f>
        <v/>
      </c>
      <c r="B118">
        <f>'M01'!D117</f>
        <v/>
      </c>
      <c r="C118">
        <f>'M01'!A117</f>
        <v/>
      </c>
      <c r="D118" s="6">
        <f>'M01'!E117</f>
        <v/>
      </c>
      <c r="E118" s="6">
        <f>'M01'!F117</f>
        <v/>
      </c>
      <c r="F118" s="7">
        <f>IFERROR(E118/D118,0)</f>
        <v/>
      </c>
      <c r="G118" s="6">
        <f>'M01'!M117</f>
        <v/>
      </c>
      <c r="H118" s="6">
        <f>IF('M01'!AG117&gt;0,'M01'!AG117+MAX(0,G118-'M01'!H117)*IF(AND(D118&lt;&gt;0,E118&lt;&gt;0),E118/D118,'M01'!V117),G118*IF(AND(D118&lt;&gt;0,E118&lt;&gt;0),E118/D118,'M01'!V117))</f>
        <v/>
      </c>
      <c r="I118" s="7">
        <f>IFERROR(H118/G118,0)</f>
        <v/>
      </c>
      <c r="J118" s="6">
        <f>-'M01'!S117</f>
        <v/>
      </c>
      <c r="K118" s="6">
        <f>E118+H118-N118</f>
        <v/>
      </c>
      <c r="L118" s="7">
        <f>IFERROR(K118/J118,0)</f>
        <v/>
      </c>
      <c r="M118" s="6">
        <f>'M01'!T117</f>
        <v/>
      </c>
      <c r="N118" s="6">
        <f>'M01'!U117</f>
        <v/>
      </c>
      <c r="O118" s="7">
        <f>IFERROR(N118/M118,0)</f>
        <v/>
      </c>
      <c r="P118" s="6">
        <f>'M02'!E117</f>
        <v/>
      </c>
      <c r="Q118" s="6">
        <f>'M02'!F117</f>
        <v/>
      </c>
      <c r="R118" s="7">
        <f>IFERROR(Q118/P118,0)</f>
        <v/>
      </c>
      <c r="S118" s="6">
        <f>'M02'!M117</f>
        <v/>
      </c>
      <c r="T118" s="6">
        <f>IF('M02'!AG117&gt;0,'M02'!AG117+MAX(0,S118-'M02'!H117)*IF(AND(P118&lt;&gt;0,Q118&lt;&gt;0),Q118/P118,'M02'!V117),S118*IF(AND(P118&lt;&gt;0,Q118&lt;&gt;0),Q118/P118,'M02'!V117))</f>
        <v/>
      </c>
      <c r="U118" s="7">
        <f>IFERROR(T118/S118,0)</f>
        <v/>
      </c>
      <c r="V118" s="6">
        <f>-'M02'!S117</f>
        <v/>
      </c>
      <c r="W118" s="6">
        <f>Q118+T118-Z118</f>
        <v/>
      </c>
      <c r="X118" s="7">
        <f>IFERROR(W118/V118,0)</f>
        <v/>
      </c>
      <c r="Y118" s="6">
        <f>'M02'!T117</f>
        <v/>
      </c>
      <c r="Z118" s="6">
        <f>'M02'!U117</f>
        <v/>
      </c>
      <c r="AA118" s="7">
        <f>IFERROR(Z118/Y118,0)</f>
        <v/>
      </c>
      <c r="AB118" s="6">
        <f>'M03'!E117</f>
        <v/>
      </c>
      <c r="AC118" s="6">
        <f>'M03'!F117</f>
        <v/>
      </c>
      <c r="AD118" s="7">
        <f>IFERROR(AC118/AB118,0)</f>
        <v/>
      </c>
      <c r="AE118" s="6">
        <f>'M03'!M117</f>
        <v/>
      </c>
      <c r="AF118" s="6">
        <f>IF('M03'!AG117&gt;0,'M03'!AG117+MAX(0,AE118-'M03'!H117)*IF(AND(AB118&lt;&gt;0,AC118&lt;&gt;0),AC118/AB118,'M03'!V117),AE118*IF(AND(AB118&lt;&gt;0,AC118&lt;&gt;0),AC118/AB118,'M03'!V117))</f>
        <v/>
      </c>
      <c r="AG118" s="7">
        <f>IFERROR(AF118/AE118,0)</f>
        <v/>
      </c>
      <c r="AH118" s="6">
        <f>-'M03'!S117</f>
        <v/>
      </c>
      <c r="AI118" s="6">
        <f>AC118+AF118-AL118</f>
        <v/>
      </c>
      <c r="AJ118" s="7">
        <f>IFERROR(AI118/AH118,0)</f>
        <v/>
      </c>
      <c r="AK118" s="6">
        <f>'M03'!T117</f>
        <v/>
      </c>
      <c r="AL118" s="6">
        <f>'M03'!U117</f>
        <v/>
      </c>
      <c r="AM118" s="7">
        <f>IFERROR(AL118/AK118,0)</f>
        <v/>
      </c>
      <c r="AN118" s="6">
        <f>'M04'!E117</f>
        <v/>
      </c>
      <c r="AO118" s="6">
        <f>'M04'!F117</f>
        <v/>
      </c>
      <c r="AP118" s="7">
        <f>IFERROR(AO118/AN118,0)</f>
        <v/>
      </c>
      <c r="AQ118" s="6">
        <f>'M04'!M117</f>
        <v/>
      </c>
      <c r="AR118" s="6">
        <f>IF('M04'!AG117&gt;0,'M04'!AG117+MAX(0,AQ118-'M04'!H117)*IF(AND(AN118&lt;&gt;0,AO118&lt;&gt;0),AO118/AN118,'M04'!V117),AQ118*IF(AND(AN118&lt;&gt;0,AO118&lt;&gt;0),AO118/AN118,'M04'!V117))</f>
        <v/>
      </c>
      <c r="AS118" s="7">
        <f>IFERROR(AR118/AQ118,0)</f>
        <v/>
      </c>
      <c r="AT118" s="6">
        <f>-'M04'!S117</f>
        <v/>
      </c>
      <c r="AU118" s="6">
        <f>AO118+AR118-AX118</f>
        <v/>
      </c>
      <c r="AV118" s="7">
        <f>IFERROR(AU118/AT118,0)</f>
        <v/>
      </c>
      <c r="AW118" s="6">
        <f>'M04'!T117</f>
        <v/>
      </c>
      <c r="AX118" s="6">
        <f>'M04'!U117</f>
        <v/>
      </c>
      <c r="AY118" s="7">
        <f>IFERROR(AX118/AW118,0)</f>
        <v/>
      </c>
      <c r="AZ118" s="6">
        <f>'M05'!E117</f>
        <v/>
      </c>
      <c r="BA118" s="6">
        <f>'M05'!F117</f>
        <v/>
      </c>
      <c r="BB118" s="7">
        <f>IFERROR(BA118/AZ118,0)</f>
        <v/>
      </c>
      <c r="BC118" s="6">
        <f>'M05'!M117</f>
        <v/>
      </c>
      <c r="BD118" s="6">
        <f>IF('M05'!AG117&gt;0,'M05'!AG117+MAX(0,BC118-'M05'!H117)*IF(AND(AZ118&lt;&gt;0,BA118&lt;&gt;0),BA118/AZ118,'M05'!V117),BC118*IF(AND(AZ118&lt;&gt;0,BA118&lt;&gt;0),BA118/AZ118,'M05'!V117))</f>
        <v/>
      </c>
      <c r="BE118" s="7">
        <f>IFERROR(BD118/BC118,0)</f>
        <v/>
      </c>
      <c r="BF118" s="6">
        <f>-'M05'!S117</f>
        <v/>
      </c>
      <c r="BG118" s="6">
        <f>BA118+BD118-BJ118</f>
        <v/>
      </c>
      <c r="BH118" s="7">
        <f>IFERROR(BG118/BF118,0)</f>
        <v/>
      </c>
      <c r="BI118" s="6">
        <f>'M05'!T117</f>
        <v/>
      </c>
      <c r="BJ118" s="6">
        <f>'M05'!U117</f>
        <v/>
      </c>
      <c r="BK118" s="7">
        <f>IFERROR(BJ118/BI118,0)</f>
        <v/>
      </c>
      <c r="BL118" s="6">
        <f>'M06'!E117</f>
        <v/>
      </c>
      <c r="BM118" s="6">
        <f>'M06'!F117</f>
        <v/>
      </c>
      <c r="BN118" s="7">
        <f>IFERROR(BM118/BL118,0)</f>
        <v/>
      </c>
      <c r="BO118" s="6">
        <f>'M06'!M117</f>
        <v/>
      </c>
      <c r="BP118" s="6">
        <f>IF('M06'!AG117&gt;0,'M06'!AG117+MAX(0,BO118-'M06'!H117)*IF(AND(BL118&lt;&gt;0,BM118&lt;&gt;0),BM118/BL118,'M06'!V117),BO118*IF(AND(BL118&lt;&gt;0,BM118&lt;&gt;0),BM118/BL118,'M06'!V117))</f>
        <v/>
      </c>
      <c r="BQ118" s="7">
        <f>IFERROR(BP118/BO118,0)</f>
        <v/>
      </c>
      <c r="BR118" s="6">
        <f>-'M06'!S117</f>
        <v/>
      </c>
      <c r="BS118" s="6">
        <f>BM118+BP118-BV118</f>
        <v/>
      </c>
      <c r="BT118" s="7">
        <f>IFERROR(BS118/BR118,0)</f>
        <v/>
      </c>
      <c r="BU118" s="6">
        <f>'M06'!T117</f>
        <v/>
      </c>
      <c r="BV118" s="6">
        <f>'M06'!U117</f>
        <v/>
      </c>
      <c r="BW118" s="7">
        <f>IFERROR(BV118/BU118,0)</f>
        <v/>
      </c>
      <c r="BX118" s="6">
        <f>'M07'!E117</f>
        <v/>
      </c>
      <c r="BY118" s="6">
        <f>'M07'!F117</f>
        <v/>
      </c>
      <c r="BZ118" s="7">
        <f>IFERROR(BY118/BX118,0)</f>
        <v/>
      </c>
      <c r="CA118" s="6">
        <f>'M07'!M117</f>
        <v/>
      </c>
      <c r="CB118" s="6">
        <f>IF('M07'!AG117&gt;0,'M07'!AG117+MAX(0,CA118-'M07'!H117)*IF(AND(BX118&lt;&gt;0,BY118&lt;&gt;0),BY118/BX118,'M07'!V117),CA118*IF(AND(BX118&lt;&gt;0,BY118&lt;&gt;0),BY118/BX118,'M07'!V117))</f>
        <v/>
      </c>
      <c r="CC118" s="7">
        <f>IFERROR(CB118/CA118,0)</f>
        <v/>
      </c>
      <c r="CD118" s="6">
        <f>-'M07'!S117</f>
        <v/>
      </c>
      <c r="CE118" s="6">
        <f>BY118+CB118-CH118</f>
        <v/>
      </c>
      <c r="CF118" s="7">
        <f>IFERROR(CE118/CD118,0)</f>
        <v/>
      </c>
      <c r="CG118" s="6">
        <f>'M07'!T117</f>
        <v/>
      </c>
      <c r="CH118" s="6">
        <f>'M07'!U117</f>
        <v/>
      </c>
      <c r="CI118" s="7">
        <f>IFERROR(CH118/CG118,0)</f>
        <v/>
      </c>
      <c r="CJ118" s="6">
        <f>'M08'!E117</f>
        <v/>
      </c>
      <c r="CK118" s="6">
        <f>'M08'!F117</f>
        <v/>
      </c>
      <c r="CL118" s="7">
        <f>IFERROR(CK118/CJ118,0)</f>
        <v/>
      </c>
      <c r="CM118" s="6">
        <f>'M08'!M117</f>
        <v/>
      </c>
      <c r="CN118" s="6">
        <f>IF('M08'!AG117&gt;0,'M08'!AG117+MAX(0,CM118-'M08'!H117)*IF(AND(CJ118&lt;&gt;0,CK118&lt;&gt;0),CK118/CJ118,'M08'!V117),CM118*IF(AND(CJ118&lt;&gt;0,CK118&lt;&gt;0),CK118/CJ118,'M08'!V117))</f>
        <v/>
      </c>
      <c r="CO118" s="7">
        <f>IFERROR(CN118/CM118,0)</f>
        <v/>
      </c>
      <c r="CP118" s="6">
        <f>-'M08'!S117</f>
        <v/>
      </c>
      <c r="CQ118" s="6">
        <f>CK118+CN118-CT118</f>
        <v/>
      </c>
      <c r="CR118" s="7">
        <f>IFERROR(CQ118/CP118,0)</f>
        <v/>
      </c>
      <c r="CS118" s="6">
        <f>'M08'!T117</f>
        <v/>
      </c>
      <c r="CT118" s="6">
        <f>'M08'!U117</f>
        <v/>
      </c>
      <c r="CU118" s="7">
        <f>IFERROR(CT118/CS118,0)</f>
        <v/>
      </c>
      <c r="CV118" s="6">
        <f>'M09'!E117</f>
        <v/>
      </c>
      <c r="CW118" s="6">
        <f>'M09'!F117</f>
        <v/>
      </c>
      <c r="CX118" s="7">
        <f>IFERROR(CW118/CV118,0)</f>
        <v/>
      </c>
      <c r="CY118" s="6">
        <f>'M09'!M117</f>
        <v/>
      </c>
      <c r="CZ118" s="6">
        <f>IF('M09'!AG117&gt;0,'M09'!AG117+MAX(0,CY118-'M09'!H117)*IF(AND(CV118&lt;&gt;0,CW118&lt;&gt;0),CW118/CV118,'M09'!V117),CY118*IF(AND(CV118&lt;&gt;0,CW118&lt;&gt;0),CW118/CV118,'M09'!V117))</f>
        <v/>
      </c>
      <c r="DA118" s="7">
        <f>IFERROR(CZ118/CY118,0)</f>
        <v/>
      </c>
      <c r="DB118" s="6">
        <f>-'M09'!S117</f>
        <v/>
      </c>
      <c r="DC118" s="6">
        <f>CW118+CZ118-DF118</f>
        <v/>
      </c>
      <c r="DD118" s="7">
        <f>IFERROR(DC118/DB118,0)</f>
        <v/>
      </c>
      <c r="DE118" s="6">
        <f>'M09'!T117</f>
        <v/>
      </c>
      <c r="DF118" s="6">
        <f>'M09'!U117</f>
        <v/>
      </c>
      <c r="DG118" s="7">
        <f>IFERROR(DF118/DE118,0)</f>
        <v/>
      </c>
      <c r="DH118" s="6">
        <f>SUM(J118,V118,AH118,AT118,BF118,BR118,CD118,CP118,DB118)</f>
        <v/>
      </c>
      <c r="DI118" s="6">
        <f>SUM(K118,W118,AI118,AU118,BG118,BS118,CE118,CQ118,DC118)</f>
        <v/>
      </c>
      <c r="DJ118" s="6">
        <f>DH118/9</f>
        <v/>
      </c>
      <c r="DK118" s="6">
        <f>DI118/9</f>
        <v/>
      </c>
      <c r="DL118" s="7">
        <f>IFERROR(DI118/DH118,0)</f>
        <v/>
      </c>
      <c r="DM118" s="7">
        <f>'M09'!V117</f>
        <v/>
      </c>
      <c r="DN118" s="8">
        <f>IFERROR(DL118/DM118-1,0)</f>
        <v/>
      </c>
      <c r="DO118" s="6">
        <f>'M09'!AD117</f>
        <v/>
      </c>
      <c r="DP118" s="6">
        <f>DJ118-DO118</f>
        <v/>
      </c>
      <c r="DQ118" s="9">
        <f>COUNTIF(J118,"&gt;0")+COUNTIF(V118,"&gt;0")+COUNTIF(AH118,"&gt;0")+COUNTIF(AT118,"&gt;0")+COUNTIF(BF118,"&gt;0")+COUNTIF(BR118,"&gt;0")+COUNTIF(CD118,"&gt;0")+COUNTIF(CP118,"&gt;0")+COUNTIF(DB118,"&gt;0")</f>
        <v/>
      </c>
      <c r="DR118" s="6">
        <f>DE118</f>
        <v/>
      </c>
      <c r="DS118" s="10">
        <f>IFERROR(DR118/DJ118,0)</f>
        <v/>
      </c>
      <c r="DT118" s="6">
        <f>D118+SUM(G118,S118,AE118,AQ118,BC118,BO118,CA118,CM118,CY118)-SUM(J118,V118,AH118,AT118,BF118,BR118,CD118,CP118,DB118)-DE118</f>
        <v/>
      </c>
    </row>
    <row r="119">
      <c r="A119">
        <f>'M01'!C118</f>
        <v/>
      </c>
      <c r="B119">
        <f>'M01'!D118</f>
        <v/>
      </c>
      <c r="C119">
        <f>'M01'!A118</f>
        <v/>
      </c>
      <c r="D119" s="6">
        <f>'M01'!E118</f>
        <v/>
      </c>
      <c r="E119" s="6">
        <f>'M01'!F118</f>
        <v/>
      </c>
      <c r="F119" s="7">
        <f>IFERROR(E119/D119,0)</f>
        <v/>
      </c>
      <c r="G119" s="6">
        <f>'M01'!M118</f>
        <v/>
      </c>
      <c r="H119" s="6">
        <f>IF('M01'!AG118&gt;0,'M01'!AG118+MAX(0,G119-'M01'!H118)*IF(AND(D119&lt;&gt;0,E119&lt;&gt;0),E119/D119,'M01'!V118),G119*IF(AND(D119&lt;&gt;0,E119&lt;&gt;0),E119/D119,'M01'!V118))</f>
        <v/>
      </c>
      <c r="I119" s="7">
        <f>IFERROR(H119/G119,0)</f>
        <v/>
      </c>
      <c r="J119" s="6">
        <f>-'M01'!S118</f>
        <v/>
      </c>
      <c r="K119" s="6">
        <f>E119+H119-N119</f>
        <v/>
      </c>
      <c r="L119" s="7">
        <f>IFERROR(K119/J119,0)</f>
        <v/>
      </c>
      <c r="M119" s="6">
        <f>'M01'!T118</f>
        <v/>
      </c>
      <c r="N119" s="6">
        <f>'M01'!U118</f>
        <v/>
      </c>
      <c r="O119" s="7">
        <f>IFERROR(N119/M119,0)</f>
        <v/>
      </c>
      <c r="P119" s="6">
        <f>'M02'!E118</f>
        <v/>
      </c>
      <c r="Q119" s="6">
        <f>'M02'!F118</f>
        <v/>
      </c>
      <c r="R119" s="7">
        <f>IFERROR(Q119/P119,0)</f>
        <v/>
      </c>
      <c r="S119" s="6">
        <f>'M02'!M118</f>
        <v/>
      </c>
      <c r="T119" s="6">
        <f>IF('M02'!AG118&gt;0,'M02'!AG118+MAX(0,S119-'M02'!H118)*IF(AND(P119&lt;&gt;0,Q119&lt;&gt;0),Q119/P119,'M02'!V118),S119*IF(AND(P119&lt;&gt;0,Q119&lt;&gt;0),Q119/P119,'M02'!V118))</f>
        <v/>
      </c>
      <c r="U119" s="7">
        <f>IFERROR(T119/S119,0)</f>
        <v/>
      </c>
      <c r="V119" s="6">
        <f>-'M02'!S118</f>
        <v/>
      </c>
      <c r="W119" s="6">
        <f>Q119+T119-Z119</f>
        <v/>
      </c>
      <c r="X119" s="7">
        <f>IFERROR(W119/V119,0)</f>
        <v/>
      </c>
      <c r="Y119" s="6">
        <f>'M02'!T118</f>
        <v/>
      </c>
      <c r="Z119" s="6">
        <f>'M02'!U118</f>
        <v/>
      </c>
      <c r="AA119" s="7">
        <f>IFERROR(Z119/Y119,0)</f>
        <v/>
      </c>
      <c r="AB119" s="6">
        <f>'M03'!E118</f>
        <v/>
      </c>
      <c r="AC119" s="6">
        <f>'M03'!F118</f>
        <v/>
      </c>
      <c r="AD119" s="7">
        <f>IFERROR(AC119/AB119,0)</f>
        <v/>
      </c>
      <c r="AE119" s="6">
        <f>'M03'!M118</f>
        <v/>
      </c>
      <c r="AF119" s="6">
        <f>IF('M03'!AG118&gt;0,'M03'!AG118+MAX(0,AE119-'M03'!H118)*IF(AND(AB119&lt;&gt;0,AC119&lt;&gt;0),AC119/AB119,'M03'!V118),AE119*IF(AND(AB119&lt;&gt;0,AC119&lt;&gt;0),AC119/AB119,'M03'!V118))</f>
        <v/>
      </c>
      <c r="AG119" s="7">
        <f>IFERROR(AF119/AE119,0)</f>
        <v/>
      </c>
      <c r="AH119" s="6">
        <f>-'M03'!S118</f>
        <v/>
      </c>
      <c r="AI119" s="6">
        <f>AC119+AF119-AL119</f>
        <v/>
      </c>
      <c r="AJ119" s="7">
        <f>IFERROR(AI119/AH119,0)</f>
        <v/>
      </c>
      <c r="AK119" s="6">
        <f>'M03'!T118</f>
        <v/>
      </c>
      <c r="AL119" s="6">
        <f>'M03'!U118</f>
        <v/>
      </c>
      <c r="AM119" s="7">
        <f>IFERROR(AL119/AK119,0)</f>
        <v/>
      </c>
      <c r="AN119" s="6">
        <f>'M04'!E118</f>
        <v/>
      </c>
      <c r="AO119" s="6">
        <f>'M04'!F118</f>
        <v/>
      </c>
      <c r="AP119" s="7">
        <f>IFERROR(AO119/AN119,0)</f>
        <v/>
      </c>
      <c r="AQ119" s="6">
        <f>'M04'!M118</f>
        <v/>
      </c>
      <c r="AR119" s="6">
        <f>IF('M04'!AG118&gt;0,'M04'!AG118+MAX(0,AQ119-'M04'!H118)*IF(AND(AN119&lt;&gt;0,AO119&lt;&gt;0),AO119/AN119,'M04'!V118),AQ119*IF(AND(AN119&lt;&gt;0,AO119&lt;&gt;0),AO119/AN119,'M04'!V118))</f>
        <v/>
      </c>
      <c r="AS119" s="7">
        <f>IFERROR(AR119/AQ119,0)</f>
        <v/>
      </c>
      <c r="AT119" s="6">
        <f>-'M04'!S118</f>
        <v/>
      </c>
      <c r="AU119" s="6">
        <f>AO119+AR119-AX119</f>
        <v/>
      </c>
      <c r="AV119" s="7">
        <f>IFERROR(AU119/AT119,0)</f>
        <v/>
      </c>
      <c r="AW119" s="6">
        <f>'M04'!T118</f>
        <v/>
      </c>
      <c r="AX119" s="6">
        <f>'M04'!U118</f>
        <v/>
      </c>
      <c r="AY119" s="7">
        <f>IFERROR(AX119/AW119,0)</f>
        <v/>
      </c>
      <c r="AZ119" s="6">
        <f>'M05'!E118</f>
        <v/>
      </c>
      <c r="BA119" s="6">
        <f>'M05'!F118</f>
        <v/>
      </c>
      <c r="BB119" s="7">
        <f>IFERROR(BA119/AZ119,0)</f>
        <v/>
      </c>
      <c r="BC119" s="6">
        <f>'M05'!M118</f>
        <v/>
      </c>
      <c r="BD119" s="6">
        <f>IF('M05'!AG118&gt;0,'M05'!AG118+MAX(0,BC119-'M05'!H118)*IF(AND(AZ119&lt;&gt;0,BA119&lt;&gt;0),BA119/AZ119,'M05'!V118),BC119*IF(AND(AZ119&lt;&gt;0,BA119&lt;&gt;0),BA119/AZ119,'M05'!V118))</f>
        <v/>
      </c>
      <c r="BE119" s="7">
        <f>IFERROR(BD119/BC119,0)</f>
        <v/>
      </c>
      <c r="BF119" s="6">
        <f>-'M05'!S118</f>
        <v/>
      </c>
      <c r="BG119" s="6">
        <f>BA119+BD119-BJ119</f>
        <v/>
      </c>
      <c r="BH119" s="7">
        <f>IFERROR(BG119/BF119,0)</f>
        <v/>
      </c>
      <c r="BI119" s="6">
        <f>'M05'!T118</f>
        <v/>
      </c>
      <c r="BJ119" s="6">
        <f>'M05'!U118</f>
        <v/>
      </c>
      <c r="BK119" s="7">
        <f>IFERROR(BJ119/BI119,0)</f>
        <v/>
      </c>
      <c r="BL119" s="6">
        <f>'M06'!E118</f>
        <v/>
      </c>
      <c r="BM119" s="6">
        <f>'M06'!F118</f>
        <v/>
      </c>
      <c r="BN119" s="7">
        <f>IFERROR(BM119/BL119,0)</f>
        <v/>
      </c>
      <c r="BO119" s="6">
        <f>'M06'!M118</f>
        <v/>
      </c>
      <c r="BP119" s="6">
        <f>IF('M06'!AG118&gt;0,'M06'!AG118+MAX(0,BO119-'M06'!H118)*IF(AND(BL119&lt;&gt;0,BM119&lt;&gt;0),BM119/BL119,'M06'!V118),BO119*IF(AND(BL119&lt;&gt;0,BM119&lt;&gt;0),BM119/BL119,'M06'!V118))</f>
        <v/>
      </c>
      <c r="BQ119" s="7">
        <f>IFERROR(BP119/BO119,0)</f>
        <v/>
      </c>
      <c r="BR119" s="6">
        <f>-'M06'!S118</f>
        <v/>
      </c>
      <c r="BS119" s="6">
        <f>BM119+BP119-BV119</f>
        <v/>
      </c>
      <c r="BT119" s="7">
        <f>IFERROR(BS119/BR119,0)</f>
        <v/>
      </c>
      <c r="BU119" s="6">
        <f>'M06'!T118</f>
        <v/>
      </c>
      <c r="BV119" s="6">
        <f>'M06'!U118</f>
        <v/>
      </c>
      <c r="BW119" s="7">
        <f>IFERROR(BV119/BU119,0)</f>
        <v/>
      </c>
      <c r="BX119" s="6">
        <f>'M07'!E118</f>
        <v/>
      </c>
      <c r="BY119" s="6">
        <f>'M07'!F118</f>
        <v/>
      </c>
      <c r="BZ119" s="7">
        <f>IFERROR(BY119/BX119,0)</f>
        <v/>
      </c>
      <c r="CA119" s="6">
        <f>'M07'!M118</f>
        <v/>
      </c>
      <c r="CB119" s="6">
        <f>IF('M07'!AG118&gt;0,'M07'!AG118+MAX(0,CA119-'M07'!H118)*IF(AND(BX119&lt;&gt;0,BY119&lt;&gt;0),BY119/BX119,'M07'!V118),CA119*IF(AND(BX119&lt;&gt;0,BY119&lt;&gt;0),BY119/BX119,'M07'!V118))</f>
        <v/>
      </c>
      <c r="CC119" s="7">
        <f>IFERROR(CB119/CA119,0)</f>
        <v/>
      </c>
      <c r="CD119" s="6">
        <f>-'M07'!S118</f>
        <v/>
      </c>
      <c r="CE119" s="6">
        <f>BY119+CB119-CH119</f>
        <v/>
      </c>
      <c r="CF119" s="7">
        <f>IFERROR(CE119/CD119,0)</f>
        <v/>
      </c>
      <c r="CG119" s="6">
        <f>'M07'!T118</f>
        <v/>
      </c>
      <c r="CH119" s="6">
        <f>'M07'!U118</f>
        <v/>
      </c>
      <c r="CI119" s="7">
        <f>IFERROR(CH119/CG119,0)</f>
        <v/>
      </c>
      <c r="CJ119" s="6">
        <f>'M08'!E118</f>
        <v/>
      </c>
      <c r="CK119" s="6">
        <f>'M08'!F118</f>
        <v/>
      </c>
      <c r="CL119" s="7">
        <f>IFERROR(CK119/CJ119,0)</f>
        <v/>
      </c>
      <c r="CM119" s="6">
        <f>'M08'!M118</f>
        <v/>
      </c>
      <c r="CN119" s="6">
        <f>IF('M08'!AG118&gt;0,'M08'!AG118+MAX(0,CM119-'M08'!H118)*IF(AND(CJ119&lt;&gt;0,CK119&lt;&gt;0),CK119/CJ119,'M08'!V118),CM119*IF(AND(CJ119&lt;&gt;0,CK119&lt;&gt;0),CK119/CJ119,'M08'!V118))</f>
        <v/>
      </c>
      <c r="CO119" s="7">
        <f>IFERROR(CN119/CM119,0)</f>
        <v/>
      </c>
      <c r="CP119" s="6">
        <f>-'M08'!S118</f>
        <v/>
      </c>
      <c r="CQ119" s="6">
        <f>CK119+CN119-CT119</f>
        <v/>
      </c>
      <c r="CR119" s="7">
        <f>IFERROR(CQ119/CP119,0)</f>
        <v/>
      </c>
      <c r="CS119" s="6">
        <f>'M08'!T118</f>
        <v/>
      </c>
      <c r="CT119" s="6">
        <f>'M08'!U118</f>
        <v/>
      </c>
      <c r="CU119" s="7">
        <f>IFERROR(CT119/CS119,0)</f>
        <v/>
      </c>
      <c r="CV119" s="6">
        <f>'M09'!E118</f>
        <v/>
      </c>
      <c r="CW119" s="6">
        <f>'M09'!F118</f>
        <v/>
      </c>
      <c r="CX119" s="7">
        <f>IFERROR(CW119/CV119,0)</f>
        <v/>
      </c>
      <c r="CY119" s="6">
        <f>'M09'!M118</f>
        <v/>
      </c>
      <c r="CZ119" s="6">
        <f>IF('M09'!AG118&gt;0,'M09'!AG118+MAX(0,CY119-'M09'!H118)*IF(AND(CV119&lt;&gt;0,CW119&lt;&gt;0),CW119/CV119,'M09'!V118),CY119*IF(AND(CV119&lt;&gt;0,CW119&lt;&gt;0),CW119/CV119,'M09'!V118))</f>
        <v/>
      </c>
      <c r="DA119" s="7">
        <f>IFERROR(CZ119/CY119,0)</f>
        <v/>
      </c>
      <c r="DB119" s="6">
        <f>-'M09'!S118</f>
        <v/>
      </c>
      <c r="DC119" s="6">
        <f>CW119+CZ119-DF119</f>
        <v/>
      </c>
      <c r="DD119" s="7">
        <f>IFERROR(DC119/DB119,0)</f>
        <v/>
      </c>
      <c r="DE119" s="6">
        <f>'M09'!T118</f>
        <v/>
      </c>
      <c r="DF119" s="6">
        <f>'M09'!U118</f>
        <v/>
      </c>
      <c r="DG119" s="7">
        <f>IFERROR(DF119/DE119,0)</f>
        <v/>
      </c>
      <c r="DH119" s="6">
        <f>SUM(J119,V119,AH119,AT119,BF119,BR119,CD119,CP119,DB119)</f>
        <v/>
      </c>
      <c r="DI119" s="6">
        <f>SUM(K119,W119,AI119,AU119,BG119,BS119,CE119,CQ119,DC119)</f>
        <v/>
      </c>
      <c r="DJ119" s="6">
        <f>DH119/9</f>
        <v/>
      </c>
      <c r="DK119" s="6">
        <f>DI119/9</f>
        <v/>
      </c>
      <c r="DL119" s="7">
        <f>IFERROR(DI119/DH119,0)</f>
        <v/>
      </c>
      <c r="DM119" s="7">
        <f>'M09'!V118</f>
        <v/>
      </c>
      <c r="DN119" s="8">
        <f>IFERROR(DL119/DM119-1,0)</f>
        <v/>
      </c>
      <c r="DO119" s="6">
        <f>'M09'!AD118</f>
        <v/>
      </c>
      <c r="DP119" s="6">
        <f>DJ119-DO119</f>
        <v/>
      </c>
      <c r="DQ119" s="9">
        <f>COUNTIF(J119,"&gt;0")+COUNTIF(V119,"&gt;0")+COUNTIF(AH119,"&gt;0")+COUNTIF(AT119,"&gt;0")+COUNTIF(BF119,"&gt;0")+COUNTIF(BR119,"&gt;0")+COUNTIF(CD119,"&gt;0")+COUNTIF(CP119,"&gt;0")+COUNTIF(DB119,"&gt;0")</f>
        <v/>
      </c>
      <c r="DR119" s="6">
        <f>DE119</f>
        <v/>
      </c>
      <c r="DS119" s="10">
        <f>IFERROR(DR119/DJ119,0)</f>
        <v/>
      </c>
      <c r="DT119" s="6">
        <f>D119+SUM(G119,S119,AE119,AQ119,BC119,BO119,CA119,CM119,CY119)-SUM(J119,V119,AH119,AT119,BF119,BR119,CD119,CP119,DB119)-DE119</f>
        <v/>
      </c>
    </row>
    <row r="120">
      <c r="A120">
        <f>'M01'!C119</f>
        <v/>
      </c>
      <c r="B120">
        <f>'M01'!D119</f>
        <v/>
      </c>
      <c r="C120">
        <f>'M01'!A119</f>
        <v/>
      </c>
      <c r="D120" s="6">
        <f>'M01'!E119</f>
        <v/>
      </c>
      <c r="E120" s="6">
        <f>'M01'!F119</f>
        <v/>
      </c>
      <c r="F120" s="7">
        <f>IFERROR(E120/D120,0)</f>
        <v/>
      </c>
      <c r="G120" s="6">
        <f>'M01'!M119</f>
        <v/>
      </c>
      <c r="H120" s="6">
        <f>IF('M01'!AG119&gt;0,'M01'!AG119+MAX(0,G120-'M01'!H119)*IF(AND(D120&lt;&gt;0,E120&lt;&gt;0),E120/D120,'M01'!V119),G120*IF(AND(D120&lt;&gt;0,E120&lt;&gt;0),E120/D120,'M01'!V119))</f>
        <v/>
      </c>
      <c r="I120" s="7">
        <f>IFERROR(H120/G120,0)</f>
        <v/>
      </c>
      <c r="J120" s="6">
        <f>-'M01'!S119</f>
        <v/>
      </c>
      <c r="K120" s="6">
        <f>E120+H120-N120</f>
        <v/>
      </c>
      <c r="L120" s="7">
        <f>IFERROR(K120/J120,0)</f>
        <v/>
      </c>
      <c r="M120" s="6">
        <f>'M01'!T119</f>
        <v/>
      </c>
      <c r="N120" s="6">
        <f>'M01'!U119</f>
        <v/>
      </c>
      <c r="O120" s="7">
        <f>IFERROR(N120/M120,0)</f>
        <v/>
      </c>
      <c r="P120" s="6">
        <f>'M02'!E119</f>
        <v/>
      </c>
      <c r="Q120" s="6">
        <f>'M02'!F119</f>
        <v/>
      </c>
      <c r="R120" s="7">
        <f>IFERROR(Q120/P120,0)</f>
        <v/>
      </c>
      <c r="S120" s="6">
        <f>'M02'!M119</f>
        <v/>
      </c>
      <c r="T120" s="6">
        <f>IF('M02'!AG119&gt;0,'M02'!AG119+MAX(0,S120-'M02'!H119)*IF(AND(P120&lt;&gt;0,Q120&lt;&gt;0),Q120/P120,'M02'!V119),S120*IF(AND(P120&lt;&gt;0,Q120&lt;&gt;0),Q120/P120,'M02'!V119))</f>
        <v/>
      </c>
      <c r="U120" s="7">
        <f>IFERROR(T120/S120,0)</f>
        <v/>
      </c>
      <c r="V120" s="6">
        <f>-'M02'!S119</f>
        <v/>
      </c>
      <c r="W120" s="6">
        <f>Q120+T120-Z120</f>
        <v/>
      </c>
      <c r="X120" s="7">
        <f>IFERROR(W120/V120,0)</f>
        <v/>
      </c>
      <c r="Y120" s="6">
        <f>'M02'!T119</f>
        <v/>
      </c>
      <c r="Z120" s="6">
        <f>'M02'!U119</f>
        <v/>
      </c>
      <c r="AA120" s="7">
        <f>IFERROR(Z120/Y120,0)</f>
        <v/>
      </c>
      <c r="AB120" s="6">
        <f>'M03'!E119</f>
        <v/>
      </c>
      <c r="AC120" s="6">
        <f>'M03'!F119</f>
        <v/>
      </c>
      <c r="AD120" s="7">
        <f>IFERROR(AC120/AB120,0)</f>
        <v/>
      </c>
      <c r="AE120" s="6">
        <f>'M03'!M119</f>
        <v/>
      </c>
      <c r="AF120" s="6">
        <f>IF('M03'!AG119&gt;0,'M03'!AG119+MAX(0,AE120-'M03'!H119)*IF(AND(AB120&lt;&gt;0,AC120&lt;&gt;0),AC120/AB120,'M03'!V119),AE120*IF(AND(AB120&lt;&gt;0,AC120&lt;&gt;0),AC120/AB120,'M03'!V119))</f>
        <v/>
      </c>
      <c r="AG120" s="7">
        <f>IFERROR(AF120/AE120,0)</f>
        <v/>
      </c>
      <c r="AH120" s="6">
        <f>-'M03'!S119</f>
        <v/>
      </c>
      <c r="AI120" s="6">
        <f>AC120+AF120-AL120</f>
        <v/>
      </c>
      <c r="AJ120" s="7">
        <f>IFERROR(AI120/AH120,0)</f>
        <v/>
      </c>
      <c r="AK120" s="6">
        <f>'M03'!T119</f>
        <v/>
      </c>
      <c r="AL120" s="6">
        <f>'M03'!U119</f>
        <v/>
      </c>
      <c r="AM120" s="7">
        <f>IFERROR(AL120/AK120,0)</f>
        <v/>
      </c>
      <c r="AN120" s="6">
        <f>'M04'!E119</f>
        <v/>
      </c>
      <c r="AO120" s="6">
        <f>'M04'!F119</f>
        <v/>
      </c>
      <c r="AP120" s="7">
        <f>IFERROR(AO120/AN120,0)</f>
        <v/>
      </c>
      <c r="AQ120" s="6">
        <f>'M04'!M119</f>
        <v/>
      </c>
      <c r="AR120" s="6">
        <f>IF('M04'!AG119&gt;0,'M04'!AG119+MAX(0,AQ120-'M04'!H119)*IF(AND(AN120&lt;&gt;0,AO120&lt;&gt;0),AO120/AN120,'M04'!V119),AQ120*IF(AND(AN120&lt;&gt;0,AO120&lt;&gt;0),AO120/AN120,'M04'!V119))</f>
        <v/>
      </c>
      <c r="AS120" s="7">
        <f>IFERROR(AR120/AQ120,0)</f>
        <v/>
      </c>
      <c r="AT120" s="6">
        <f>-'M04'!S119</f>
        <v/>
      </c>
      <c r="AU120" s="6">
        <f>AO120+AR120-AX120</f>
        <v/>
      </c>
      <c r="AV120" s="7">
        <f>IFERROR(AU120/AT120,0)</f>
        <v/>
      </c>
      <c r="AW120" s="6">
        <f>'M04'!T119</f>
        <v/>
      </c>
      <c r="AX120" s="6">
        <f>'M04'!U119</f>
        <v/>
      </c>
      <c r="AY120" s="7">
        <f>IFERROR(AX120/AW120,0)</f>
        <v/>
      </c>
      <c r="AZ120" s="6">
        <f>'M05'!E119</f>
        <v/>
      </c>
      <c r="BA120" s="6">
        <f>'M05'!F119</f>
        <v/>
      </c>
      <c r="BB120" s="7">
        <f>IFERROR(BA120/AZ120,0)</f>
        <v/>
      </c>
      <c r="BC120" s="6">
        <f>'M05'!M119</f>
        <v/>
      </c>
      <c r="BD120" s="6">
        <f>IF('M05'!AG119&gt;0,'M05'!AG119+MAX(0,BC120-'M05'!H119)*IF(AND(AZ120&lt;&gt;0,BA120&lt;&gt;0),BA120/AZ120,'M05'!V119),BC120*IF(AND(AZ120&lt;&gt;0,BA120&lt;&gt;0),BA120/AZ120,'M05'!V119))</f>
        <v/>
      </c>
      <c r="BE120" s="7">
        <f>IFERROR(BD120/BC120,0)</f>
        <v/>
      </c>
      <c r="BF120" s="6">
        <f>-'M05'!S119</f>
        <v/>
      </c>
      <c r="BG120" s="6">
        <f>BA120+BD120-BJ120</f>
        <v/>
      </c>
      <c r="BH120" s="7">
        <f>IFERROR(BG120/BF120,0)</f>
        <v/>
      </c>
      <c r="BI120" s="6">
        <f>'M05'!T119</f>
        <v/>
      </c>
      <c r="BJ120" s="6">
        <f>'M05'!U119</f>
        <v/>
      </c>
      <c r="BK120" s="7">
        <f>IFERROR(BJ120/BI120,0)</f>
        <v/>
      </c>
      <c r="BL120" s="6">
        <f>'M06'!E119</f>
        <v/>
      </c>
      <c r="BM120" s="6">
        <f>'M06'!F119</f>
        <v/>
      </c>
      <c r="BN120" s="7">
        <f>IFERROR(BM120/BL120,0)</f>
        <v/>
      </c>
      <c r="BO120" s="6">
        <f>'M06'!M119</f>
        <v/>
      </c>
      <c r="BP120" s="6">
        <f>IF('M06'!AG119&gt;0,'M06'!AG119+MAX(0,BO120-'M06'!H119)*IF(AND(BL120&lt;&gt;0,BM120&lt;&gt;0),BM120/BL120,'M06'!V119),BO120*IF(AND(BL120&lt;&gt;0,BM120&lt;&gt;0),BM120/BL120,'M06'!V119))</f>
        <v/>
      </c>
      <c r="BQ120" s="7">
        <f>IFERROR(BP120/BO120,0)</f>
        <v/>
      </c>
      <c r="BR120" s="6">
        <f>-'M06'!S119</f>
        <v/>
      </c>
      <c r="BS120" s="6">
        <f>BM120+BP120-BV120</f>
        <v/>
      </c>
      <c r="BT120" s="7">
        <f>IFERROR(BS120/BR120,0)</f>
        <v/>
      </c>
      <c r="BU120" s="6">
        <f>'M06'!T119</f>
        <v/>
      </c>
      <c r="BV120" s="6">
        <f>'M06'!U119</f>
        <v/>
      </c>
      <c r="BW120" s="7">
        <f>IFERROR(BV120/BU120,0)</f>
        <v/>
      </c>
      <c r="BX120" s="6">
        <f>'M07'!E119</f>
        <v/>
      </c>
      <c r="BY120" s="6">
        <f>'M07'!F119</f>
        <v/>
      </c>
      <c r="BZ120" s="7">
        <f>IFERROR(BY120/BX120,0)</f>
        <v/>
      </c>
      <c r="CA120" s="6">
        <f>'M07'!M119</f>
        <v/>
      </c>
      <c r="CB120" s="6">
        <f>IF('M07'!AG119&gt;0,'M07'!AG119+MAX(0,CA120-'M07'!H119)*IF(AND(BX120&lt;&gt;0,BY120&lt;&gt;0),BY120/BX120,'M07'!V119),CA120*IF(AND(BX120&lt;&gt;0,BY120&lt;&gt;0),BY120/BX120,'M07'!V119))</f>
        <v/>
      </c>
      <c r="CC120" s="7">
        <f>IFERROR(CB120/CA120,0)</f>
        <v/>
      </c>
      <c r="CD120" s="6">
        <f>-'M07'!S119</f>
        <v/>
      </c>
      <c r="CE120" s="6">
        <f>BY120+CB120-CH120</f>
        <v/>
      </c>
      <c r="CF120" s="7">
        <f>IFERROR(CE120/CD120,0)</f>
        <v/>
      </c>
      <c r="CG120" s="6">
        <f>'M07'!T119</f>
        <v/>
      </c>
      <c r="CH120" s="6">
        <f>'M07'!U119</f>
        <v/>
      </c>
      <c r="CI120" s="7">
        <f>IFERROR(CH120/CG120,0)</f>
        <v/>
      </c>
      <c r="CJ120" s="6">
        <f>'M08'!E119</f>
        <v/>
      </c>
      <c r="CK120" s="6">
        <f>'M08'!F119</f>
        <v/>
      </c>
      <c r="CL120" s="7">
        <f>IFERROR(CK120/CJ120,0)</f>
        <v/>
      </c>
      <c r="CM120" s="6">
        <f>'M08'!M119</f>
        <v/>
      </c>
      <c r="CN120" s="6">
        <f>IF('M08'!AG119&gt;0,'M08'!AG119+MAX(0,CM120-'M08'!H119)*IF(AND(CJ120&lt;&gt;0,CK120&lt;&gt;0),CK120/CJ120,'M08'!V119),CM120*IF(AND(CJ120&lt;&gt;0,CK120&lt;&gt;0),CK120/CJ120,'M08'!V119))</f>
        <v/>
      </c>
      <c r="CO120" s="7">
        <f>IFERROR(CN120/CM120,0)</f>
        <v/>
      </c>
      <c r="CP120" s="6">
        <f>-'M08'!S119</f>
        <v/>
      </c>
      <c r="CQ120" s="6">
        <f>CK120+CN120-CT120</f>
        <v/>
      </c>
      <c r="CR120" s="7">
        <f>IFERROR(CQ120/CP120,0)</f>
        <v/>
      </c>
      <c r="CS120" s="6">
        <f>'M08'!T119</f>
        <v/>
      </c>
      <c r="CT120" s="6">
        <f>'M08'!U119</f>
        <v/>
      </c>
      <c r="CU120" s="7">
        <f>IFERROR(CT120/CS120,0)</f>
        <v/>
      </c>
      <c r="CV120" s="6">
        <f>'M09'!E119</f>
        <v/>
      </c>
      <c r="CW120" s="6">
        <f>'M09'!F119</f>
        <v/>
      </c>
      <c r="CX120" s="7">
        <f>IFERROR(CW120/CV120,0)</f>
        <v/>
      </c>
      <c r="CY120" s="6">
        <f>'M09'!M119</f>
        <v/>
      </c>
      <c r="CZ120" s="6">
        <f>IF('M09'!AG119&gt;0,'M09'!AG119+MAX(0,CY120-'M09'!H119)*IF(AND(CV120&lt;&gt;0,CW120&lt;&gt;0),CW120/CV120,'M09'!V119),CY120*IF(AND(CV120&lt;&gt;0,CW120&lt;&gt;0),CW120/CV120,'M09'!V119))</f>
        <v/>
      </c>
      <c r="DA120" s="7">
        <f>IFERROR(CZ120/CY120,0)</f>
        <v/>
      </c>
      <c r="DB120" s="6">
        <f>-'M09'!S119</f>
        <v/>
      </c>
      <c r="DC120" s="6">
        <f>CW120+CZ120-DF120</f>
        <v/>
      </c>
      <c r="DD120" s="7">
        <f>IFERROR(DC120/DB120,0)</f>
        <v/>
      </c>
      <c r="DE120" s="6">
        <f>'M09'!T119</f>
        <v/>
      </c>
      <c r="DF120" s="6">
        <f>'M09'!U119</f>
        <v/>
      </c>
      <c r="DG120" s="7">
        <f>IFERROR(DF120/DE120,0)</f>
        <v/>
      </c>
      <c r="DH120" s="6">
        <f>SUM(J120,V120,AH120,AT120,BF120,BR120,CD120,CP120,DB120)</f>
        <v/>
      </c>
      <c r="DI120" s="6">
        <f>SUM(K120,W120,AI120,AU120,BG120,BS120,CE120,CQ120,DC120)</f>
        <v/>
      </c>
      <c r="DJ120" s="6">
        <f>DH120/9</f>
        <v/>
      </c>
      <c r="DK120" s="6">
        <f>DI120/9</f>
        <v/>
      </c>
      <c r="DL120" s="7">
        <f>IFERROR(DI120/DH120,0)</f>
        <v/>
      </c>
      <c r="DM120" s="7">
        <f>'M09'!V119</f>
        <v/>
      </c>
      <c r="DN120" s="8">
        <f>IFERROR(DL120/DM120-1,0)</f>
        <v/>
      </c>
      <c r="DO120" s="6">
        <f>'M09'!AD119</f>
        <v/>
      </c>
      <c r="DP120" s="6">
        <f>DJ120-DO120</f>
        <v/>
      </c>
      <c r="DQ120" s="9">
        <f>COUNTIF(J120,"&gt;0")+COUNTIF(V120,"&gt;0")+COUNTIF(AH120,"&gt;0")+COUNTIF(AT120,"&gt;0")+COUNTIF(BF120,"&gt;0")+COUNTIF(BR120,"&gt;0")+COUNTIF(CD120,"&gt;0")+COUNTIF(CP120,"&gt;0")+COUNTIF(DB120,"&gt;0")</f>
        <v/>
      </c>
      <c r="DR120" s="6">
        <f>DE120</f>
        <v/>
      </c>
      <c r="DS120" s="10">
        <f>IFERROR(DR120/DJ120,0)</f>
        <v/>
      </c>
      <c r="DT120" s="6">
        <f>D120+SUM(G120,S120,AE120,AQ120,BC120,BO120,CA120,CM120,CY120)-SUM(J120,V120,AH120,AT120,BF120,BR120,CD120,CP120,DB120)-DE120</f>
        <v/>
      </c>
    </row>
    <row r="121">
      <c r="A121">
        <f>'M01'!C120</f>
        <v/>
      </c>
      <c r="B121">
        <f>'M01'!D120</f>
        <v/>
      </c>
      <c r="C121">
        <f>'M01'!A120</f>
        <v/>
      </c>
      <c r="D121" s="6">
        <f>'M01'!E120</f>
        <v/>
      </c>
      <c r="E121" s="6">
        <f>'M01'!F120</f>
        <v/>
      </c>
      <c r="F121" s="7">
        <f>IFERROR(E121/D121,0)</f>
        <v/>
      </c>
      <c r="G121" s="6">
        <f>'M01'!M120</f>
        <v/>
      </c>
      <c r="H121" s="6">
        <f>IF('M01'!AG120&gt;0,'M01'!AG120+MAX(0,G121-'M01'!H120)*IF(AND(D121&lt;&gt;0,E121&lt;&gt;0),E121/D121,'M01'!V120),G121*IF(AND(D121&lt;&gt;0,E121&lt;&gt;0),E121/D121,'M01'!V120))</f>
        <v/>
      </c>
      <c r="I121" s="7">
        <f>IFERROR(H121/G121,0)</f>
        <v/>
      </c>
      <c r="J121" s="6">
        <f>-'M01'!S120</f>
        <v/>
      </c>
      <c r="K121" s="6">
        <f>E121+H121-N121</f>
        <v/>
      </c>
      <c r="L121" s="7">
        <f>IFERROR(K121/J121,0)</f>
        <v/>
      </c>
      <c r="M121" s="6">
        <f>'M01'!T120</f>
        <v/>
      </c>
      <c r="N121" s="6">
        <f>'M01'!U120</f>
        <v/>
      </c>
      <c r="O121" s="7">
        <f>IFERROR(N121/M121,0)</f>
        <v/>
      </c>
      <c r="P121" s="6">
        <f>'M02'!E120</f>
        <v/>
      </c>
      <c r="Q121" s="6">
        <f>'M02'!F120</f>
        <v/>
      </c>
      <c r="R121" s="7">
        <f>IFERROR(Q121/P121,0)</f>
        <v/>
      </c>
      <c r="S121" s="6">
        <f>'M02'!M120</f>
        <v/>
      </c>
      <c r="T121" s="6">
        <f>IF('M02'!AG120&gt;0,'M02'!AG120+MAX(0,S121-'M02'!H120)*IF(AND(P121&lt;&gt;0,Q121&lt;&gt;0),Q121/P121,'M02'!V120),S121*IF(AND(P121&lt;&gt;0,Q121&lt;&gt;0),Q121/P121,'M02'!V120))</f>
        <v/>
      </c>
      <c r="U121" s="7">
        <f>IFERROR(T121/S121,0)</f>
        <v/>
      </c>
      <c r="V121" s="6">
        <f>-'M02'!S120</f>
        <v/>
      </c>
      <c r="W121" s="6">
        <f>Q121+T121-Z121</f>
        <v/>
      </c>
      <c r="X121" s="7">
        <f>IFERROR(W121/V121,0)</f>
        <v/>
      </c>
      <c r="Y121" s="6">
        <f>'M02'!T120</f>
        <v/>
      </c>
      <c r="Z121" s="6">
        <f>'M02'!U120</f>
        <v/>
      </c>
      <c r="AA121" s="7">
        <f>IFERROR(Z121/Y121,0)</f>
        <v/>
      </c>
      <c r="AB121" s="6">
        <f>'M03'!E120</f>
        <v/>
      </c>
      <c r="AC121" s="6">
        <f>'M03'!F120</f>
        <v/>
      </c>
      <c r="AD121" s="7">
        <f>IFERROR(AC121/AB121,0)</f>
        <v/>
      </c>
      <c r="AE121" s="6">
        <f>'M03'!M120</f>
        <v/>
      </c>
      <c r="AF121" s="6">
        <f>IF('M03'!AG120&gt;0,'M03'!AG120+MAX(0,AE121-'M03'!H120)*IF(AND(AB121&lt;&gt;0,AC121&lt;&gt;0),AC121/AB121,'M03'!V120),AE121*IF(AND(AB121&lt;&gt;0,AC121&lt;&gt;0),AC121/AB121,'M03'!V120))</f>
        <v/>
      </c>
      <c r="AG121" s="7">
        <f>IFERROR(AF121/AE121,0)</f>
        <v/>
      </c>
      <c r="AH121" s="6">
        <f>-'M03'!S120</f>
        <v/>
      </c>
      <c r="AI121" s="6">
        <f>AC121+AF121-AL121</f>
        <v/>
      </c>
      <c r="AJ121" s="7">
        <f>IFERROR(AI121/AH121,0)</f>
        <v/>
      </c>
      <c r="AK121" s="6">
        <f>'M03'!T120</f>
        <v/>
      </c>
      <c r="AL121" s="6">
        <f>'M03'!U120</f>
        <v/>
      </c>
      <c r="AM121" s="7">
        <f>IFERROR(AL121/AK121,0)</f>
        <v/>
      </c>
      <c r="AN121" s="6">
        <f>'M04'!E120</f>
        <v/>
      </c>
      <c r="AO121" s="6">
        <f>'M04'!F120</f>
        <v/>
      </c>
      <c r="AP121" s="7">
        <f>IFERROR(AO121/AN121,0)</f>
        <v/>
      </c>
      <c r="AQ121" s="6">
        <f>'M04'!M120</f>
        <v/>
      </c>
      <c r="AR121" s="6">
        <f>IF('M04'!AG120&gt;0,'M04'!AG120+MAX(0,AQ121-'M04'!H120)*IF(AND(AN121&lt;&gt;0,AO121&lt;&gt;0),AO121/AN121,'M04'!V120),AQ121*IF(AND(AN121&lt;&gt;0,AO121&lt;&gt;0),AO121/AN121,'M04'!V120))</f>
        <v/>
      </c>
      <c r="AS121" s="7">
        <f>IFERROR(AR121/AQ121,0)</f>
        <v/>
      </c>
      <c r="AT121" s="6">
        <f>-'M04'!S120</f>
        <v/>
      </c>
      <c r="AU121" s="6">
        <f>AO121+AR121-AX121</f>
        <v/>
      </c>
      <c r="AV121" s="7">
        <f>IFERROR(AU121/AT121,0)</f>
        <v/>
      </c>
      <c r="AW121" s="6">
        <f>'M04'!T120</f>
        <v/>
      </c>
      <c r="AX121" s="6">
        <f>'M04'!U120</f>
        <v/>
      </c>
      <c r="AY121" s="7">
        <f>IFERROR(AX121/AW121,0)</f>
        <v/>
      </c>
      <c r="AZ121" s="6">
        <f>'M05'!E120</f>
        <v/>
      </c>
      <c r="BA121" s="6">
        <f>'M05'!F120</f>
        <v/>
      </c>
      <c r="BB121" s="7">
        <f>IFERROR(BA121/AZ121,0)</f>
        <v/>
      </c>
      <c r="BC121" s="6">
        <f>'M05'!M120</f>
        <v/>
      </c>
      <c r="BD121" s="6">
        <f>IF('M05'!AG120&gt;0,'M05'!AG120+MAX(0,BC121-'M05'!H120)*IF(AND(AZ121&lt;&gt;0,BA121&lt;&gt;0),BA121/AZ121,'M05'!V120),BC121*IF(AND(AZ121&lt;&gt;0,BA121&lt;&gt;0),BA121/AZ121,'M05'!V120))</f>
        <v/>
      </c>
      <c r="BE121" s="7">
        <f>IFERROR(BD121/BC121,0)</f>
        <v/>
      </c>
      <c r="BF121" s="6">
        <f>-'M05'!S120</f>
        <v/>
      </c>
      <c r="BG121" s="6">
        <f>BA121+BD121-BJ121</f>
        <v/>
      </c>
      <c r="BH121" s="7">
        <f>IFERROR(BG121/BF121,0)</f>
        <v/>
      </c>
      <c r="BI121" s="6">
        <f>'M05'!T120</f>
        <v/>
      </c>
      <c r="BJ121" s="6">
        <f>'M05'!U120</f>
        <v/>
      </c>
      <c r="BK121" s="7">
        <f>IFERROR(BJ121/BI121,0)</f>
        <v/>
      </c>
      <c r="BL121" s="6">
        <f>'M06'!E120</f>
        <v/>
      </c>
      <c r="BM121" s="6">
        <f>'M06'!F120</f>
        <v/>
      </c>
      <c r="BN121" s="7">
        <f>IFERROR(BM121/BL121,0)</f>
        <v/>
      </c>
      <c r="BO121" s="6">
        <f>'M06'!M120</f>
        <v/>
      </c>
      <c r="BP121" s="6">
        <f>IF('M06'!AG120&gt;0,'M06'!AG120+MAX(0,BO121-'M06'!H120)*IF(AND(BL121&lt;&gt;0,BM121&lt;&gt;0),BM121/BL121,'M06'!V120),BO121*IF(AND(BL121&lt;&gt;0,BM121&lt;&gt;0),BM121/BL121,'M06'!V120))</f>
        <v/>
      </c>
      <c r="BQ121" s="7">
        <f>IFERROR(BP121/BO121,0)</f>
        <v/>
      </c>
      <c r="BR121" s="6">
        <f>-'M06'!S120</f>
        <v/>
      </c>
      <c r="BS121" s="6">
        <f>BM121+BP121-BV121</f>
        <v/>
      </c>
      <c r="BT121" s="7">
        <f>IFERROR(BS121/BR121,0)</f>
        <v/>
      </c>
      <c r="BU121" s="6">
        <f>'M06'!T120</f>
        <v/>
      </c>
      <c r="BV121" s="6">
        <f>'M06'!U120</f>
        <v/>
      </c>
      <c r="BW121" s="7">
        <f>IFERROR(BV121/BU121,0)</f>
        <v/>
      </c>
      <c r="BX121" s="6">
        <f>'M07'!E120</f>
        <v/>
      </c>
      <c r="BY121" s="6">
        <f>'M07'!F120</f>
        <v/>
      </c>
      <c r="BZ121" s="7">
        <f>IFERROR(BY121/BX121,0)</f>
        <v/>
      </c>
      <c r="CA121" s="6">
        <f>'M07'!M120</f>
        <v/>
      </c>
      <c r="CB121" s="6">
        <f>IF('M07'!AG120&gt;0,'M07'!AG120+MAX(0,CA121-'M07'!H120)*IF(AND(BX121&lt;&gt;0,BY121&lt;&gt;0),BY121/BX121,'M07'!V120),CA121*IF(AND(BX121&lt;&gt;0,BY121&lt;&gt;0),BY121/BX121,'M07'!V120))</f>
        <v/>
      </c>
      <c r="CC121" s="7">
        <f>IFERROR(CB121/CA121,0)</f>
        <v/>
      </c>
      <c r="CD121" s="6">
        <f>-'M07'!S120</f>
        <v/>
      </c>
      <c r="CE121" s="6">
        <f>BY121+CB121-CH121</f>
        <v/>
      </c>
      <c r="CF121" s="7">
        <f>IFERROR(CE121/CD121,0)</f>
        <v/>
      </c>
      <c r="CG121" s="6">
        <f>'M07'!T120</f>
        <v/>
      </c>
      <c r="CH121" s="6">
        <f>'M07'!U120</f>
        <v/>
      </c>
      <c r="CI121" s="7">
        <f>IFERROR(CH121/CG121,0)</f>
        <v/>
      </c>
      <c r="CJ121" s="6">
        <f>'M08'!E120</f>
        <v/>
      </c>
      <c r="CK121" s="6">
        <f>'M08'!F120</f>
        <v/>
      </c>
      <c r="CL121" s="7">
        <f>IFERROR(CK121/CJ121,0)</f>
        <v/>
      </c>
      <c r="CM121" s="6">
        <f>'M08'!M120</f>
        <v/>
      </c>
      <c r="CN121" s="6">
        <f>IF('M08'!AG120&gt;0,'M08'!AG120+MAX(0,CM121-'M08'!H120)*IF(AND(CJ121&lt;&gt;0,CK121&lt;&gt;0),CK121/CJ121,'M08'!V120),CM121*IF(AND(CJ121&lt;&gt;0,CK121&lt;&gt;0),CK121/CJ121,'M08'!V120))</f>
        <v/>
      </c>
      <c r="CO121" s="7">
        <f>IFERROR(CN121/CM121,0)</f>
        <v/>
      </c>
      <c r="CP121" s="6">
        <f>-'M08'!S120</f>
        <v/>
      </c>
      <c r="CQ121" s="6">
        <f>CK121+CN121-CT121</f>
        <v/>
      </c>
      <c r="CR121" s="7">
        <f>IFERROR(CQ121/CP121,0)</f>
        <v/>
      </c>
      <c r="CS121" s="6">
        <f>'M08'!T120</f>
        <v/>
      </c>
      <c r="CT121" s="6">
        <f>'M08'!U120</f>
        <v/>
      </c>
      <c r="CU121" s="7">
        <f>IFERROR(CT121/CS121,0)</f>
        <v/>
      </c>
      <c r="CV121" s="6">
        <f>'M09'!E120</f>
        <v/>
      </c>
      <c r="CW121" s="6">
        <f>'M09'!F120</f>
        <v/>
      </c>
      <c r="CX121" s="7">
        <f>IFERROR(CW121/CV121,0)</f>
        <v/>
      </c>
      <c r="CY121" s="6">
        <f>'M09'!M120</f>
        <v/>
      </c>
      <c r="CZ121" s="6">
        <f>IF('M09'!AG120&gt;0,'M09'!AG120+MAX(0,CY121-'M09'!H120)*IF(AND(CV121&lt;&gt;0,CW121&lt;&gt;0),CW121/CV121,'M09'!V120),CY121*IF(AND(CV121&lt;&gt;0,CW121&lt;&gt;0),CW121/CV121,'M09'!V120))</f>
        <v/>
      </c>
      <c r="DA121" s="7">
        <f>IFERROR(CZ121/CY121,0)</f>
        <v/>
      </c>
      <c r="DB121" s="6">
        <f>-'M09'!S120</f>
        <v/>
      </c>
      <c r="DC121" s="6">
        <f>CW121+CZ121-DF121</f>
        <v/>
      </c>
      <c r="DD121" s="7">
        <f>IFERROR(DC121/DB121,0)</f>
        <v/>
      </c>
      <c r="DE121" s="6">
        <f>'M09'!T120</f>
        <v/>
      </c>
      <c r="DF121" s="6">
        <f>'M09'!U120</f>
        <v/>
      </c>
      <c r="DG121" s="7">
        <f>IFERROR(DF121/DE121,0)</f>
        <v/>
      </c>
      <c r="DH121" s="6">
        <f>SUM(J121,V121,AH121,AT121,BF121,BR121,CD121,CP121,DB121)</f>
        <v/>
      </c>
      <c r="DI121" s="6">
        <f>SUM(K121,W121,AI121,AU121,BG121,BS121,CE121,CQ121,DC121)</f>
        <v/>
      </c>
      <c r="DJ121" s="6">
        <f>DH121/9</f>
        <v/>
      </c>
      <c r="DK121" s="6">
        <f>DI121/9</f>
        <v/>
      </c>
      <c r="DL121" s="7">
        <f>IFERROR(DI121/DH121,0)</f>
        <v/>
      </c>
      <c r="DM121" s="7">
        <f>'M09'!V120</f>
        <v/>
      </c>
      <c r="DN121" s="8">
        <f>IFERROR(DL121/DM121-1,0)</f>
        <v/>
      </c>
      <c r="DO121" s="6">
        <f>'M09'!AD120</f>
        <v/>
      </c>
      <c r="DP121" s="6">
        <f>DJ121-DO121</f>
        <v/>
      </c>
      <c r="DQ121" s="9">
        <f>COUNTIF(J121,"&gt;0")+COUNTIF(V121,"&gt;0")+COUNTIF(AH121,"&gt;0")+COUNTIF(AT121,"&gt;0")+COUNTIF(BF121,"&gt;0")+COUNTIF(BR121,"&gt;0")+COUNTIF(CD121,"&gt;0")+COUNTIF(CP121,"&gt;0")+COUNTIF(DB121,"&gt;0")</f>
        <v/>
      </c>
      <c r="DR121" s="6">
        <f>DE121</f>
        <v/>
      </c>
      <c r="DS121" s="10">
        <f>IFERROR(DR121/DJ121,0)</f>
        <v/>
      </c>
      <c r="DT121" s="6">
        <f>D121+SUM(G121,S121,AE121,AQ121,BC121,BO121,CA121,CM121,CY121)-SUM(J121,V121,AH121,AT121,BF121,BR121,CD121,CP121,DB121)-DE121</f>
        <v/>
      </c>
    </row>
    <row r="122">
      <c r="A122">
        <f>'M01'!C121</f>
        <v/>
      </c>
      <c r="B122">
        <f>'M01'!D121</f>
        <v/>
      </c>
      <c r="C122">
        <f>'M01'!A121</f>
        <v/>
      </c>
      <c r="D122" s="6">
        <f>'M01'!E121</f>
        <v/>
      </c>
      <c r="E122" s="6">
        <f>'M01'!F121</f>
        <v/>
      </c>
      <c r="F122" s="7">
        <f>IFERROR(E122/D122,0)</f>
        <v/>
      </c>
      <c r="G122" s="6">
        <f>'M01'!M121</f>
        <v/>
      </c>
      <c r="H122" s="6">
        <f>IF('M01'!AG121&gt;0,'M01'!AG121+MAX(0,G122-'M01'!H121)*IF(AND(D122&lt;&gt;0,E122&lt;&gt;0),E122/D122,'M01'!V121),G122*IF(AND(D122&lt;&gt;0,E122&lt;&gt;0),E122/D122,'M01'!V121))</f>
        <v/>
      </c>
      <c r="I122" s="7">
        <f>IFERROR(H122/G122,0)</f>
        <v/>
      </c>
      <c r="J122" s="6">
        <f>-'M01'!S121</f>
        <v/>
      </c>
      <c r="K122" s="6">
        <f>E122+H122-N122</f>
        <v/>
      </c>
      <c r="L122" s="7">
        <f>IFERROR(K122/J122,0)</f>
        <v/>
      </c>
      <c r="M122" s="6">
        <f>'M01'!T121</f>
        <v/>
      </c>
      <c r="N122" s="6">
        <f>'M01'!U121</f>
        <v/>
      </c>
      <c r="O122" s="7">
        <f>IFERROR(N122/M122,0)</f>
        <v/>
      </c>
      <c r="P122" s="6">
        <f>'M02'!E121</f>
        <v/>
      </c>
      <c r="Q122" s="6">
        <f>'M02'!F121</f>
        <v/>
      </c>
      <c r="R122" s="7">
        <f>IFERROR(Q122/P122,0)</f>
        <v/>
      </c>
      <c r="S122" s="6">
        <f>'M02'!M121</f>
        <v/>
      </c>
      <c r="T122" s="6">
        <f>IF('M02'!AG121&gt;0,'M02'!AG121+MAX(0,S122-'M02'!H121)*IF(AND(P122&lt;&gt;0,Q122&lt;&gt;0),Q122/P122,'M02'!V121),S122*IF(AND(P122&lt;&gt;0,Q122&lt;&gt;0),Q122/P122,'M02'!V121))</f>
        <v/>
      </c>
      <c r="U122" s="7">
        <f>IFERROR(T122/S122,0)</f>
        <v/>
      </c>
      <c r="V122" s="6">
        <f>-'M02'!S121</f>
        <v/>
      </c>
      <c r="W122" s="6">
        <f>Q122+T122-Z122</f>
        <v/>
      </c>
      <c r="X122" s="7">
        <f>IFERROR(W122/V122,0)</f>
        <v/>
      </c>
      <c r="Y122" s="6">
        <f>'M02'!T121</f>
        <v/>
      </c>
      <c r="Z122" s="6">
        <f>'M02'!U121</f>
        <v/>
      </c>
      <c r="AA122" s="7">
        <f>IFERROR(Z122/Y122,0)</f>
        <v/>
      </c>
      <c r="AB122" s="6">
        <f>'M03'!E121</f>
        <v/>
      </c>
      <c r="AC122" s="6">
        <f>'M03'!F121</f>
        <v/>
      </c>
      <c r="AD122" s="7">
        <f>IFERROR(AC122/AB122,0)</f>
        <v/>
      </c>
      <c r="AE122" s="6">
        <f>'M03'!M121</f>
        <v/>
      </c>
      <c r="AF122" s="6">
        <f>IF('M03'!AG121&gt;0,'M03'!AG121+MAX(0,AE122-'M03'!H121)*IF(AND(AB122&lt;&gt;0,AC122&lt;&gt;0),AC122/AB122,'M03'!V121),AE122*IF(AND(AB122&lt;&gt;0,AC122&lt;&gt;0),AC122/AB122,'M03'!V121))</f>
        <v/>
      </c>
      <c r="AG122" s="7">
        <f>IFERROR(AF122/AE122,0)</f>
        <v/>
      </c>
      <c r="AH122" s="6">
        <f>-'M03'!S121</f>
        <v/>
      </c>
      <c r="AI122" s="6">
        <f>AC122+AF122-AL122</f>
        <v/>
      </c>
      <c r="AJ122" s="7">
        <f>IFERROR(AI122/AH122,0)</f>
        <v/>
      </c>
      <c r="AK122" s="6">
        <f>'M03'!T121</f>
        <v/>
      </c>
      <c r="AL122" s="6">
        <f>'M03'!U121</f>
        <v/>
      </c>
      <c r="AM122" s="7">
        <f>IFERROR(AL122/AK122,0)</f>
        <v/>
      </c>
      <c r="AN122" s="6">
        <f>'M04'!E121</f>
        <v/>
      </c>
      <c r="AO122" s="6">
        <f>'M04'!F121</f>
        <v/>
      </c>
      <c r="AP122" s="7">
        <f>IFERROR(AO122/AN122,0)</f>
        <v/>
      </c>
      <c r="AQ122" s="6">
        <f>'M04'!M121</f>
        <v/>
      </c>
      <c r="AR122" s="6">
        <f>IF('M04'!AG121&gt;0,'M04'!AG121+MAX(0,AQ122-'M04'!H121)*IF(AND(AN122&lt;&gt;0,AO122&lt;&gt;0),AO122/AN122,'M04'!V121),AQ122*IF(AND(AN122&lt;&gt;0,AO122&lt;&gt;0),AO122/AN122,'M04'!V121))</f>
        <v/>
      </c>
      <c r="AS122" s="7">
        <f>IFERROR(AR122/AQ122,0)</f>
        <v/>
      </c>
      <c r="AT122" s="6">
        <f>-'M04'!S121</f>
        <v/>
      </c>
      <c r="AU122" s="6">
        <f>AO122+AR122-AX122</f>
        <v/>
      </c>
      <c r="AV122" s="7">
        <f>IFERROR(AU122/AT122,0)</f>
        <v/>
      </c>
      <c r="AW122" s="6">
        <f>'M04'!T121</f>
        <v/>
      </c>
      <c r="AX122" s="6">
        <f>'M04'!U121</f>
        <v/>
      </c>
      <c r="AY122" s="7">
        <f>IFERROR(AX122/AW122,0)</f>
        <v/>
      </c>
      <c r="AZ122" s="6">
        <f>'M05'!E121</f>
        <v/>
      </c>
      <c r="BA122" s="6">
        <f>'M05'!F121</f>
        <v/>
      </c>
      <c r="BB122" s="7">
        <f>IFERROR(BA122/AZ122,0)</f>
        <v/>
      </c>
      <c r="BC122" s="6">
        <f>'M05'!M121</f>
        <v/>
      </c>
      <c r="BD122" s="6">
        <f>IF('M05'!AG121&gt;0,'M05'!AG121+MAX(0,BC122-'M05'!H121)*IF(AND(AZ122&lt;&gt;0,BA122&lt;&gt;0),BA122/AZ122,'M05'!V121),BC122*IF(AND(AZ122&lt;&gt;0,BA122&lt;&gt;0),BA122/AZ122,'M05'!V121))</f>
        <v/>
      </c>
      <c r="BE122" s="7">
        <f>IFERROR(BD122/BC122,0)</f>
        <v/>
      </c>
      <c r="BF122" s="6">
        <f>-'M05'!S121</f>
        <v/>
      </c>
      <c r="BG122" s="6">
        <f>BA122+BD122-BJ122</f>
        <v/>
      </c>
      <c r="BH122" s="7">
        <f>IFERROR(BG122/BF122,0)</f>
        <v/>
      </c>
      <c r="BI122" s="6">
        <f>'M05'!T121</f>
        <v/>
      </c>
      <c r="BJ122" s="6">
        <f>'M05'!U121</f>
        <v/>
      </c>
      <c r="BK122" s="7">
        <f>IFERROR(BJ122/BI122,0)</f>
        <v/>
      </c>
      <c r="BL122" s="6">
        <f>'M06'!E121</f>
        <v/>
      </c>
      <c r="BM122" s="6">
        <f>'M06'!F121</f>
        <v/>
      </c>
      <c r="BN122" s="7">
        <f>IFERROR(BM122/BL122,0)</f>
        <v/>
      </c>
      <c r="BO122" s="6">
        <f>'M06'!M121</f>
        <v/>
      </c>
      <c r="BP122" s="6">
        <f>IF('M06'!AG121&gt;0,'M06'!AG121+MAX(0,BO122-'M06'!H121)*IF(AND(BL122&lt;&gt;0,BM122&lt;&gt;0),BM122/BL122,'M06'!V121),BO122*IF(AND(BL122&lt;&gt;0,BM122&lt;&gt;0),BM122/BL122,'M06'!V121))</f>
        <v/>
      </c>
      <c r="BQ122" s="7">
        <f>IFERROR(BP122/BO122,0)</f>
        <v/>
      </c>
      <c r="BR122" s="6">
        <f>-'M06'!S121</f>
        <v/>
      </c>
      <c r="BS122" s="6">
        <f>BM122+BP122-BV122</f>
        <v/>
      </c>
      <c r="BT122" s="7">
        <f>IFERROR(BS122/BR122,0)</f>
        <v/>
      </c>
      <c r="BU122" s="6">
        <f>'M06'!T121</f>
        <v/>
      </c>
      <c r="BV122" s="6">
        <f>'M06'!U121</f>
        <v/>
      </c>
      <c r="BW122" s="7">
        <f>IFERROR(BV122/BU122,0)</f>
        <v/>
      </c>
      <c r="BX122" s="6">
        <f>'M07'!E121</f>
        <v/>
      </c>
      <c r="BY122" s="6">
        <f>'M07'!F121</f>
        <v/>
      </c>
      <c r="BZ122" s="7">
        <f>IFERROR(BY122/BX122,0)</f>
        <v/>
      </c>
      <c r="CA122" s="6">
        <f>'M07'!M121</f>
        <v/>
      </c>
      <c r="CB122" s="6">
        <f>IF('M07'!AG121&gt;0,'M07'!AG121+MAX(0,CA122-'M07'!H121)*IF(AND(BX122&lt;&gt;0,BY122&lt;&gt;0),BY122/BX122,'M07'!V121),CA122*IF(AND(BX122&lt;&gt;0,BY122&lt;&gt;0),BY122/BX122,'M07'!V121))</f>
        <v/>
      </c>
      <c r="CC122" s="7">
        <f>IFERROR(CB122/CA122,0)</f>
        <v/>
      </c>
      <c r="CD122" s="6">
        <f>-'M07'!S121</f>
        <v/>
      </c>
      <c r="CE122" s="6">
        <f>BY122+CB122-CH122</f>
        <v/>
      </c>
      <c r="CF122" s="7">
        <f>IFERROR(CE122/CD122,0)</f>
        <v/>
      </c>
      <c r="CG122" s="6">
        <f>'M07'!T121</f>
        <v/>
      </c>
      <c r="CH122" s="6">
        <f>'M07'!U121</f>
        <v/>
      </c>
      <c r="CI122" s="7">
        <f>IFERROR(CH122/CG122,0)</f>
        <v/>
      </c>
      <c r="CJ122" s="6">
        <f>'M08'!E121</f>
        <v/>
      </c>
      <c r="CK122" s="6">
        <f>'M08'!F121</f>
        <v/>
      </c>
      <c r="CL122" s="7">
        <f>IFERROR(CK122/CJ122,0)</f>
        <v/>
      </c>
      <c r="CM122" s="6">
        <f>'M08'!M121</f>
        <v/>
      </c>
      <c r="CN122" s="6">
        <f>IF('M08'!AG121&gt;0,'M08'!AG121+MAX(0,CM122-'M08'!H121)*IF(AND(CJ122&lt;&gt;0,CK122&lt;&gt;0),CK122/CJ122,'M08'!V121),CM122*IF(AND(CJ122&lt;&gt;0,CK122&lt;&gt;0),CK122/CJ122,'M08'!V121))</f>
        <v/>
      </c>
      <c r="CO122" s="7">
        <f>IFERROR(CN122/CM122,0)</f>
        <v/>
      </c>
      <c r="CP122" s="6">
        <f>-'M08'!S121</f>
        <v/>
      </c>
      <c r="CQ122" s="6">
        <f>CK122+CN122-CT122</f>
        <v/>
      </c>
      <c r="CR122" s="7">
        <f>IFERROR(CQ122/CP122,0)</f>
        <v/>
      </c>
      <c r="CS122" s="6">
        <f>'M08'!T121</f>
        <v/>
      </c>
      <c r="CT122" s="6">
        <f>'M08'!U121</f>
        <v/>
      </c>
      <c r="CU122" s="7">
        <f>IFERROR(CT122/CS122,0)</f>
        <v/>
      </c>
      <c r="CV122" s="6">
        <f>'M09'!E121</f>
        <v/>
      </c>
      <c r="CW122" s="6">
        <f>'M09'!F121</f>
        <v/>
      </c>
      <c r="CX122" s="7">
        <f>IFERROR(CW122/CV122,0)</f>
        <v/>
      </c>
      <c r="CY122" s="6">
        <f>'M09'!M121</f>
        <v/>
      </c>
      <c r="CZ122" s="6">
        <f>IF('M09'!AG121&gt;0,'M09'!AG121+MAX(0,CY122-'M09'!H121)*IF(AND(CV122&lt;&gt;0,CW122&lt;&gt;0),CW122/CV122,'M09'!V121),CY122*IF(AND(CV122&lt;&gt;0,CW122&lt;&gt;0),CW122/CV122,'M09'!V121))</f>
        <v/>
      </c>
      <c r="DA122" s="7">
        <f>IFERROR(CZ122/CY122,0)</f>
        <v/>
      </c>
      <c r="DB122" s="6">
        <f>-'M09'!S121</f>
        <v/>
      </c>
      <c r="DC122" s="6">
        <f>CW122+CZ122-DF122</f>
        <v/>
      </c>
      <c r="DD122" s="7">
        <f>IFERROR(DC122/DB122,0)</f>
        <v/>
      </c>
      <c r="DE122" s="6">
        <f>'M09'!T121</f>
        <v/>
      </c>
      <c r="DF122" s="6">
        <f>'M09'!U121</f>
        <v/>
      </c>
      <c r="DG122" s="7">
        <f>IFERROR(DF122/DE122,0)</f>
        <v/>
      </c>
      <c r="DH122" s="6">
        <f>SUM(J122,V122,AH122,AT122,BF122,BR122,CD122,CP122,DB122)</f>
        <v/>
      </c>
      <c r="DI122" s="6">
        <f>SUM(K122,W122,AI122,AU122,BG122,BS122,CE122,CQ122,DC122)</f>
        <v/>
      </c>
      <c r="DJ122" s="6">
        <f>DH122/9</f>
        <v/>
      </c>
      <c r="DK122" s="6">
        <f>DI122/9</f>
        <v/>
      </c>
      <c r="DL122" s="7">
        <f>IFERROR(DI122/DH122,0)</f>
        <v/>
      </c>
      <c r="DM122" s="7">
        <f>'M09'!V121</f>
        <v/>
      </c>
      <c r="DN122" s="8">
        <f>IFERROR(DL122/DM122-1,0)</f>
        <v/>
      </c>
      <c r="DO122" s="6">
        <f>'M09'!AD121</f>
        <v/>
      </c>
      <c r="DP122" s="6">
        <f>DJ122-DO122</f>
        <v/>
      </c>
      <c r="DQ122" s="9">
        <f>COUNTIF(J122,"&gt;0")+COUNTIF(V122,"&gt;0")+COUNTIF(AH122,"&gt;0")+COUNTIF(AT122,"&gt;0")+COUNTIF(BF122,"&gt;0")+COUNTIF(BR122,"&gt;0")+COUNTIF(CD122,"&gt;0")+COUNTIF(CP122,"&gt;0")+COUNTIF(DB122,"&gt;0")</f>
        <v/>
      </c>
      <c r="DR122" s="6">
        <f>DE122</f>
        <v/>
      </c>
      <c r="DS122" s="10">
        <f>IFERROR(DR122/DJ122,0)</f>
        <v/>
      </c>
      <c r="DT122" s="6">
        <f>D122+SUM(G122,S122,AE122,AQ122,BC122,BO122,CA122,CM122,CY122)-SUM(J122,V122,AH122,AT122,BF122,BR122,CD122,CP122,DB122)-DE122</f>
        <v/>
      </c>
    </row>
    <row r="123">
      <c r="A123">
        <f>'M01'!C122</f>
        <v/>
      </c>
      <c r="B123">
        <f>'M01'!D122</f>
        <v/>
      </c>
      <c r="C123">
        <f>'M01'!A122</f>
        <v/>
      </c>
      <c r="D123" s="6">
        <f>'M01'!E122</f>
        <v/>
      </c>
      <c r="E123" s="6">
        <f>'M01'!F122</f>
        <v/>
      </c>
      <c r="F123" s="7">
        <f>IFERROR(E123/D123,0)</f>
        <v/>
      </c>
      <c r="G123" s="6">
        <f>'M01'!M122</f>
        <v/>
      </c>
      <c r="H123" s="6">
        <f>IF('M01'!AG122&gt;0,'M01'!AG122+MAX(0,G123-'M01'!H122)*IF(AND(D123&lt;&gt;0,E123&lt;&gt;0),E123/D123,'M01'!V122),G123*IF(AND(D123&lt;&gt;0,E123&lt;&gt;0),E123/D123,'M01'!V122))</f>
        <v/>
      </c>
      <c r="I123" s="7">
        <f>IFERROR(H123/G123,0)</f>
        <v/>
      </c>
      <c r="J123" s="6">
        <f>-'M01'!S122</f>
        <v/>
      </c>
      <c r="K123" s="6">
        <f>E123+H123-N123</f>
        <v/>
      </c>
      <c r="L123" s="7">
        <f>IFERROR(K123/J123,0)</f>
        <v/>
      </c>
      <c r="M123" s="6">
        <f>'M01'!T122</f>
        <v/>
      </c>
      <c r="N123" s="6">
        <f>'M01'!U122</f>
        <v/>
      </c>
      <c r="O123" s="7">
        <f>IFERROR(N123/M123,0)</f>
        <v/>
      </c>
      <c r="P123" s="6">
        <f>'M02'!E122</f>
        <v/>
      </c>
      <c r="Q123" s="6">
        <f>'M02'!F122</f>
        <v/>
      </c>
      <c r="R123" s="7">
        <f>IFERROR(Q123/P123,0)</f>
        <v/>
      </c>
      <c r="S123" s="6">
        <f>'M02'!M122</f>
        <v/>
      </c>
      <c r="T123" s="6">
        <f>IF('M02'!AG122&gt;0,'M02'!AG122+MAX(0,S123-'M02'!H122)*IF(AND(P123&lt;&gt;0,Q123&lt;&gt;0),Q123/P123,'M02'!V122),S123*IF(AND(P123&lt;&gt;0,Q123&lt;&gt;0),Q123/P123,'M02'!V122))</f>
        <v/>
      </c>
      <c r="U123" s="7">
        <f>IFERROR(T123/S123,0)</f>
        <v/>
      </c>
      <c r="V123" s="6">
        <f>-'M02'!S122</f>
        <v/>
      </c>
      <c r="W123" s="6">
        <f>Q123+T123-Z123</f>
        <v/>
      </c>
      <c r="X123" s="7">
        <f>IFERROR(W123/V123,0)</f>
        <v/>
      </c>
      <c r="Y123" s="6">
        <f>'M02'!T122</f>
        <v/>
      </c>
      <c r="Z123" s="6">
        <f>'M02'!U122</f>
        <v/>
      </c>
      <c r="AA123" s="7">
        <f>IFERROR(Z123/Y123,0)</f>
        <v/>
      </c>
      <c r="AB123" s="6">
        <f>'M03'!E122</f>
        <v/>
      </c>
      <c r="AC123" s="6">
        <f>'M03'!F122</f>
        <v/>
      </c>
      <c r="AD123" s="7">
        <f>IFERROR(AC123/AB123,0)</f>
        <v/>
      </c>
      <c r="AE123" s="6">
        <f>'M03'!M122</f>
        <v/>
      </c>
      <c r="AF123" s="6">
        <f>IF('M03'!AG122&gt;0,'M03'!AG122+MAX(0,AE123-'M03'!H122)*IF(AND(AB123&lt;&gt;0,AC123&lt;&gt;0),AC123/AB123,'M03'!V122),AE123*IF(AND(AB123&lt;&gt;0,AC123&lt;&gt;0),AC123/AB123,'M03'!V122))</f>
        <v/>
      </c>
      <c r="AG123" s="7">
        <f>IFERROR(AF123/AE123,0)</f>
        <v/>
      </c>
      <c r="AH123" s="6">
        <f>-'M03'!S122</f>
        <v/>
      </c>
      <c r="AI123" s="6">
        <f>AC123+AF123-AL123</f>
        <v/>
      </c>
      <c r="AJ123" s="7">
        <f>IFERROR(AI123/AH123,0)</f>
        <v/>
      </c>
      <c r="AK123" s="6">
        <f>'M03'!T122</f>
        <v/>
      </c>
      <c r="AL123" s="6">
        <f>'M03'!U122</f>
        <v/>
      </c>
      <c r="AM123" s="7">
        <f>IFERROR(AL123/AK123,0)</f>
        <v/>
      </c>
      <c r="AN123" s="6">
        <f>'M04'!E122</f>
        <v/>
      </c>
      <c r="AO123" s="6">
        <f>'M04'!F122</f>
        <v/>
      </c>
      <c r="AP123" s="7">
        <f>IFERROR(AO123/AN123,0)</f>
        <v/>
      </c>
      <c r="AQ123" s="6">
        <f>'M04'!M122</f>
        <v/>
      </c>
      <c r="AR123" s="6">
        <f>IF('M04'!AG122&gt;0,'M04'!AG122+MAX(0,AQ123-'M04'!H122)*IF(AND(AN123&lt;&gt;0,AO123&lt;&gt;0),AO123/AN123,'M04'!V122),AQ123*IF(AND(AN123&lt;&gt;0,AO123&lt;&gt;0),AO123/AN123,'M04'!V122))</f>
        <v/>
      </c>
      <c r="AS123" s="7">
        <f>IFERROR(AR123/AQ123,0)</f>
        <v/>
      </c>
      <c r="AT123" s="6">
        <f>-'M04'!S122</f>
        <v/>
      </c>
      <c r="AU123" s="6">
        <f>AO123+AR123-AX123</f>
        <v/>
      </c>
      <c r="AV123" s="7">
        <f>IFERROR(AU123/AT123,0)</f>
        <v/>
      </c>
      <c r="AW123" s="6">
        <f>'M04'!T122</f>
        <v/>
      </c>
      <c r="AX123" s="6">
        <f>'M04'!U122</f>
        <v/>
      </c>
      <c r="AY123" s="7">
        <f>IFERROR(AX123/AW123,0)</f>
        <v/>
      </c>
      <c r="AZ123" s="6">
        <f>'M05'!E122</f>
        <v/>
      </c>
      <c r="BA123" s="6">
        <f>'M05'!F122</f>
        <v/>
      </c>
      <c r="BB123" s="7">
        <f>IFERROR(BA123/AZ123,0)</f>
        <v/>
      </c>
      <c r="BC123" s="6">
        <f>'M05'!M122</f>
        <v/>
      </c>
      <c r="BD123" s="6">
        <f>IF('M05'!AG122&gt;0,'M05'!AG122+MAX(0,BC123-'M05'!H122)*IF(AND(AZ123&lt;&gt;0,BA123&lt;&gt;0),BA123/AZ123,'M05'!V122),BC123*IF(AND(AZ123&lt;&gt;0,BA123&lt;&gt;0),BA123/AZ123,'M05'!V122))</f>
        <v/>
      </c>
      <c r="BE123" s="7">
        <f>IFERROR(BD123/BC123,0)</f>
        <v/>
      </c>
      <c r="BF123" s="6">
        <f>-'M05'!S122</f>
        <v/>
      </c>
      <c r="BG123" s="6">
        <f>BA123+BD123-BJ123</f>
        <v/>
      </c>
      <c r="BH123" s="7">
        <f>IFERROR(BG123/BF123,0)</f>
        <v/>
      </c>
      <c r="BI123" s="6">
        <f>'M05'!T122</f>
        <v/>
      </c>
      <c r="BJ123" s="6">
        <f>'M05'!U122</f>
        <v/>
      </c>
      <c r="BK123" s="7">
        <f>IFERROR(BJ123/BI123,0)</f>
        <v/>
      </c>
      <c r="BL123" s="6">
        <f>'M06'!E122</f>
        <v/>
      </c>
      <c r="BM123" s="6">
        <f>'M06'!F122</f>
        <v/>
      </c>
      <c r="BN123" s="7">
        <f>IFERROR(BM123/BL123,0)</f>
        <v/>
      </c>
      <c r="BO123" s="6">
        <f>'M06'!M122</f>
        <v/>
      </c>
      <c r="BP123" s="6">
        <f>IF('M06'!AG122&gt;0,'M06'!AG122+MAX(0,BO123-'M06'!H122)*IF(AND(BL123&lt;&gt;0,BM123&lt;&gt;0),BM123/BL123,'M06'!V122),BO123*IF(AND(BL123&lt;&gt;0,BM123&lt;&gt;0),BM123/BL123,'M06'!V122))</f>
        <v/>
      </c>
      <c r="BQ123" s="7">
        <f>IFERROR(BP123/BO123,0)</f>
        <v/>
      </c>
      <c r="BR123" s="6">
        <f>-'M06'!S122</f>
        <v/>
      </c>
      <c r="BS123" s="6">
        <f>BM123+BP123-BV123</f>
        <v/>
      </c>
      <c r="BT123" s="7">
        <f>IFERROR(BS123/BR123,0)</f>
        <v/>
      </c>
      <c r="BU123" s="6">
        <f>'M06'!T122</f>
        <v/>
      </c>
      <c r="BV123" s="6">
        <f>'M06'!U122</f>
        <v/>
      </c>
      <c r="BW123" s="7">
        <f>IFERROR(BV123/BU123,0)</f>
        <v/>
      </c>
      <c r="BX123" s="6">
        <f>'M07'!E122</f>
        <v/>
      </c>
      <c r="BY123" s="6">
        <f>'M07'!F122</f>
        <v/>
      </c>
      <c r="BZ123" s="7">
        <f>IFERROR(BY123/BX123,0)</f>
        <v/>
      </c>
      <c r="CA123" s="6">
        <f>'M07'!M122</f>
        <v/>
      </c>
      <c r="CB123" s="6">
        <f>IF('M07'!AG122&gt;0,'M07'!AG122+MAX(0,CA123-'M07'!H122)*IF(AND(BX123&lt;&gt;0,BY123&lt;&gt;0),BY123/BX123,'M07'!V122),CA123*IF(AND(BX123&lt;&gt;0,BY123&lt;&gt;0),BY123/BX123,'M07'!V122))</f>
        <v/>
      </c>
      <c r="CC123" s="7">
        <f>IFERROR(CB123/CA123,0)</f>
        <v/>
      </c>
      <c r="CD123" s="6">
        <f>-'M07'!S122</f>
        <v/>
      </c>
      <c r="CE123" s="6">
        <f>BY123+CB123-CH123</f>
        <v/>
      </c>
      <c r="CF123" s="7">
        <f>IFERROR(CE123/CD123,0)</f>
        <v/>
      </c>
      <c r="CG123" s="6">
        <f>'M07'!T122</f>
        <v/>
      </c>
      <c r="CH123" s="6">
        <f>'M07'!U122</f>
        <v/>
      </c>
      <c r="CI123" s="7">
        <f>IFERROR(CH123/CG123,0)</f>
        <v/>
      </c>
      <c r="CJ123" s="6">
        <f>'M08'!E122</f>
        <v/>
      </c>
      <c r="CK123" s="6">
        <f>'M08'!F122</f>
        <v/>
      </c>
      <c r="CL123" s="7">
        <f>IFERROR(CK123/CJ123,0)</f>
        <v/>
      </c>
      <c r="CM123" s="6">
        <f>'M08'!M122</f>
        <v/>
      </c>
      <c r="CN123" s="6">
        <f>IF('M08'!AG122&gt;0,'M08'!AG122+MAX(0,CM123-'M08'!H122)*IF(AND(CJ123&lt;&gt;0,CK123&lt;&gt;0),CK123/CJ123,'M08'!V122),CM123*IF(AND(CJ123&lt;&gt;0,CK123&lt;&gt;0),CK123/CJ123,'M08'!V122))</f>
        <v/>
      </c>
      <c r="CO123" s="7">
        <f>IFERROR(CN123/CM123,0)</f>
        <v/>
      </c>
      <c r="CP123" s="6">
        <f>-'M08'!S122</f>
        <v/>
      </c>
      <c r="CQ123" s="6">
        <f>CK123+CN123-CT123</f>
        <v/>
      </c>
      <c r="CR123" s="7">
        <f>IFERROR(CQ123/CP123,0)</f>
        <v/>
      </c>
      <c r="CS123" s="6">
        <f>'M08'!T122</f>
        <v/>
      </c>
      <c r="CT123" s="6">
        <f>'M08'!U122</f>
        <v/>
      </c>
      <c r="CU123" s="7">
        <f>IFERROR(CT123/CS123,0)</f>
        <v/>
      </c>
      <c r="CV123" s="6">
        <f>'M09'!E122</f>
        <v/>
      </c>
      <c r="CW123" s="6">
        <f>'M09'!F122</f>
        <v/>
      </c>
      <c r="CX123" s="7">
        <f>IFERROR(CW123/CV123,0)</f>
        <v/>
      </c>
      <c r="CY123" s="6">
        <f>'M09'!M122</f>
        <v/>
      </c>
      <c r="CZ123" s="6">
        <f>IF('M09'!AG122&gt;0,'M09'!AG122+MAX(0,CY123-'M09'!H122)*IF(AND(CV123&lt;&gt;0,CW123&lt;&gt;0),CW123/CV123,'M09'!V122),CY123*IF(AND(CV123&lt;&gt;0,CW123&lt;&gt;0),CW123/CV123,'M09'!V122))</f>
        <v/>
      </c>
      <c r="DA123" s="7">
        <f>IFERROR(CZ123/CY123,0)</f>
        <v/>
      </c>
      <c r="DB123" s="6">
        <f>-'M09'!S122</f>
        <v/>
      </c>
      <c r="DC123" s="6">
        <f>CW123+CZ123-DF123</f>
        <v/>
      </c>
      <c r="DD123" s="7">
        <f>IFERROR(DC123/DB123,0)</f>
        <v/>
      </c>
      <c r="DE123" s="6">
        <f>'M09'!T122</f>
        <v/>
      </c>
      <c r="DF123" s="6">
        <f>'M09'!U122</f>
        <v/>
      </c>
      <c r="DG123" s="7">
        <f>IFERROR(DF123/DE123,0)</f>
        <v/>
      </c>
      <c r="DH123" s="6">
        <f>SUM(J123,V123,AH123,AT123,BF123,BR123,CD123,CP123,DB123)</f>
        <v/>
      </c>
      <c r="DI123" s="6">
        <f>SUM(K123,W123,AI123,AU123,BG123,BS123,CE123,CQ123,DC123)</f>
        <v/>
      </c>
      <c r="DJ123" s="6">
        <f>DH123/9</f>
        <v/>
      </c>
      <c r="DK123" s="6">
        <f>DI123/9</f>
        <v/>
      </c>
      <c r="DL123" s="7">
        <f>IFERROR(DI123/DH123,0)</f>
        <v/>
      </c>
      <c r="DM123" s="7">
        <f>'M09'!V122</f>
        <v/>
      </c>
      <c r="DN123" s="8">
        <f>IFERROR(DL123/DM123-1,0)</f>
        <v/>
      </c>
      <c r="DO123" s="6">
        <f>'M09'!AD122</f>
        <v/>
      </c>
      <c r="DP123" s="6">
        <f>DJ123-DO123</f>
        <v/>
      </c>
      <c r="DQ123" s="9">
        <f>COUNTIF(J123,"&gt;0")+COUNTIF(V123,"&gt;0")+COUNTIF(AH123,"&gt;0")+COUNTIF(AT123,"&gt;0")+COUNTIF(BF123,"&gt;0")+COUNTIF(BR123,"&gt;0")+COUNTIF(CD123,"&gt;0")+COUNTIF(CP123,"&gt;0")+COUNTIF(DB123,"&gt;0")</f>
        <v/>
      </c>
      <c r="DR123" s="6">
        <f>DE123</f>
        <v/>
      </c>
      <c r="DS123" s="10">
        <f>IFERROR(DR123/DJ123,0)</f>
        <v/>
      </c>
      <c r="DT123" s="6">
        <f>D123+SUM(G123,S123,AE123,AQ123,BC123,BO123,CA123,CM123,CY123)-SUM(J123,V123,AH123,AT123,BF123,BR123,CD123,CP123,DB123)-DE123</f>
        <v/>
      </c>
    </row>
    <row r="124">
      <c r="A124">
        <f>'M01'!C123</f>
        <v/>
      </c>
      <c r="B124">
        <f>'M01'!D123</f>
        <v/>
      </c>
      <c r="C124">
        <f>'M01'!A123</f>
        <v/>
      </c>
      <c r="D124" s="6">
        <f>'M01'!E123</f>
        <v/>
      </c>
      <c r="E124" s="6">
        <f>'M01'!F123</f>
        <v/>
      </c>
      <c r="F124" s="7">
        <f>IFERROR(E124/D124,0)</f>
        <v/>
      </c>
      <c r="G124" s="6">
        <f>'M01'!M123</f>
        <v/>
      </c>
      <c r="H124" s="6">
        <f>IF('M01'!AG123&gt;0,'M01'!AG123+MAX(0,G124-'M01'!H123)*IF(AND(D124&lt;&gt;0,E124&lt;&gt;0),E124/D124,'M01'!V123),G124*IF(AND(D124&lt;&gt;0,E124&lt;&gt;0),E124/D124,'M01'!V123))</f>
        <v/>
      </c>
      <c r="I124" s="7">
        <f>IFERROR(H124/G124,0)</f>
        <v/>
      </c>
      <c r="J124" s="6">
        <f>-'M01'!S123</f>
        <v/>
      </c>
      <c r="K124" s="6">
        <f>E124+H124-N124</f>
        <v/>
      </c>
      <c r="L124" s="7">
        <f>IFERROR(K124/J124,0)</f>
        <v/>
      </c>
      <c r="M124" s="6">
        <f>'M01'!T123</f>
        <v/>
      </c>
      <c r="N124" s="6">
        <f>'M01'!U123</f>
        <v/>
      </c>
      <c r="O124" s="7">
        <f>IFERROR(N124/M124,0)</f>
        <v/>
      </c>
      <c r="P124" s="6">
        <f>'M02'!E123</f>
        <v/>
      </c>
      <c r="Q124" s="6">
        <f>'M02'!F123</f>
        <v/>
      </c>
      <c r="R124" s="7">
        <f>IFERROR(Q124/P124,0)</f>
        <v/>
      </c>
      <c r="S124" s="6">
        <f>'M02'!M123</f>
        <v/>
      </c>
      <c r="T124" s="6">
        <f>IF('M02'!AG123&gt;0,'M02'!AG123+MAX(0,S124-'M02'!H123)*IF(AND(P124&lt;&gt;0,Q124&lt;&gt;0),Q124/P124,'M02'!V123),S124*IF(AND(P124&lt;&gt;0,Q124&lt;&gt;0),Q124/P124,'M02'!V123))</f>
        <v/>
      </c>
      <c r="U124" s="7">
        <f>IFERROR(T124/S124,0)</f>
        <v/>
      </c>
      <c r="V124" s="6">
        <f>-'M02'!S123</f>
        <v/>
      </c>
      <c r="W124" s="6">
        <f>Q124+T124-Z124</f>
        <v/>
      </c>
      <c r="X124" s="7">
        <f>IFERROR(W124/V124,0)</f>
        <v/>
      </c>
      <c r="Y124" s="6">
        <f>'M02'!T123</f>
        <v/>
      </c>
      <c r="Z124" s="6">
        <f>'M02'!U123</f>
        <v/>
      </c>
      <c r="AA124" s="7">
        <f>IFERROR(Z124/Y124,0)</f>
        <v/>
      </c>
      <c r="AB124" s="6">
        <f>'M03'!E123</f>
        <v/>
      </c>
      <c r="AC124" s="6">
        <f>'M03'!F123</f>
        <v/>
      </c>
      <c r="AD124" s="7">
        <f>IFERROR(AC124/AB124,0)</f>
        <v/>
      </c>
      <c r="AE124" s="6">
        <f>'M03'!M123</f>
        <v/>
      </c>
      <c r="AF124" s="6">
        <f>IF('M03'!AG123&gt;0,'M03'!AG123+MAX(0,AE124-'M03'!H123)*IF(AND(AB124&lt;&gt;0,AC124&lt;&gt;0),AC124/AB124,'M03'!V123),AE124*IF(AND(AB124&lt;&gt;0,AC124&lt;&gt;0),AC124/AB124,'M03'!V123))</f>
        <v/>
      </c>
      <c r="AG124" s="7">
        <f>IFERROR(AF124/AE124,0)</f>
        <v/>
      </c>
      <c r="AH124" s="6">
        <f>-'M03'!S123</f>
        <v/>
      </c>
      <c r="AI124" s="6">
        <f>AC124+AF124-AL124</f>
        <v/>
      </c>
      <c r="AJ124" s="7">
        <f>IFERROR(AI124/AH124,0)</f>
        <v/>
      </c>
      <c r="AK124" s="6">
        <f>'M03'!T123</f>
        <v/>
      </c>
      <c r="AL124" s="6">
        <f>'M03'!U123</f>
        <v/>
      </c>
      <c r="AM124" s="7">
        <f>IFERROR(AL124/AK124,0)</f>
        <v/>
      </c>
      <c r="AN124" s="6">
        <f>'M04'!E123</f>
        <v/>
      </c>
      <c r="AO124" s="6">
        <f>'M04'!F123</f>
        <v/>
      </c>
      <c r="AP124" s="7">
        <f>IFERROR(AO124/AN124,0)</f>
        <v/>
      </c>
      <c r="AQ124" s="6">
        <f>'M04'!M123</f>
        <v/>
      </c>
      <c r="AR124" s="6">
        <f>IF('M04'!AG123&gt;0,'M04'!AG123+MAX(0,AQ124-'M04'!H123)*IF(AND(AN124&lt;&gt;0,AO124&lt;&gt;0),AO124/AN124,'M04'!V123),AQ124*IF(AND(AN124&lt;&gt;0,AO124&lt;&gt;0),AO124/AN124,'M04'!V123))</f>
        <v/>
      </c>
      <c r="AS124" s="7">
        <f>IFERROR(AR124/AQ124,0)</f>
        <v/>
      </c>
      <c r="AT124" s="6">
        <f>-'M04'!S123</f>
        <v/>
      </c>
      <c r="AU124" s="6">
        <f>AO124+AR124-AX124</f>
        <v/>
      </c>
      <c r="AV124" s="7">
        <f>IFERROR(AU124/AT124,0)</f>
        <v/>
      </c>
      <c r="AW124" s="6">
        <f>'M04'!T123</f>
        <v/>
      </c>
      <c r="AX124" s="6">
        <f>'M04'!U123</f>
        <v/>
      </c>
      <c r="AY124" s="7">
        <f>IFERROR(AX124/AW124,0)</f>
        <v/>
      </c>
      <c r="AZ124" s="6">
        <f>'M05'!E123</f>
        <v/>
      </c>
      <c r="BA124" s="6">
        <f>'M05'!F123</f>
        <v/>
      </c>
      <c r="BB124" s="7">
        <f>IFERROR(BA124/AZ124,0)</f>
        <v/>
      </c>
      <c r="BC124" s="6">
        <f>'M05'!M123</f>
        <v/>
      </c>
      <c r="BD124" s="6">
        <f>IF('M05'!AG123&gt;0,'M05'!AG123+MAX(0,BC124-'M05'!H123)*IF(AND(AZ124&lt;&gt;0,BA124&lt;&gt;0),BA124/AZ124,'M05'!V123),BC124*IF(AND(AZ124&lt;&gt;0,BA124&lt;&gt;0),BA124/AZ124,'M05'!V123))</f>
        <v/>
      </c>
      <c r="BE124" s="7">
        <f>IFERROR(BD124/BC124,0)</f>
        <v/>
      </c>
      <c r="BF124" s="6">
        <f>-'M05'!S123</f>
        <v/>
      </c>
      <c r="BG124" s="6">
        <f>BA124+BD124-BJ124</f>
        <v/>
      </c>
      <c r="BH124" s="7">
        <f>IFERROR(BG124/BF124,0)</f>
        <v/>
      </c>
      <c r="BI124" s="6">
        <f>'M05'!T123</f>
        <v/>
      </c>
      <c r="BJ124" s="6">
        <f>'M05'!U123</f>
        <v/>
      </c>
      <c r="BK124" s="7">
        <f>IFERROR(BJ124/BI124,0)</f>
        <v/>
      </c>
      <c r="BL124" s="6">
        <f>'M06'!E123</f>
        <v/>
      </c>
      <c r="BM124" s="6">
        <f>'M06'!F123</f>
        <v/>
      </c>
      <c r="BN124" s="7">
        <f>IFERROR(BM124/BL124,0)</f>
        <v/>
      </c>
      <c r="BO124" s="6">
        <f>'M06'!M123</f>
        <v/>
      </c>
      <c r="BP124" s="6">
        <f>IF('M06'!AG123&gt;0,'M06'!AG123+MAX(0,BO124-'M06'!H123)*IF(AND(BL124&lt;&gt;0,BM124&lt;&gt;0),BM124/BL124,'M06'!V123),BO124*IF(AND(BL124&lt;&gt;0,BM124&lt;&gt;0),BM124/BL124,'M06'!V123))</f>
        <v/>
      </c>
      <c r="BQ124" s="7">
        <f>IFERROR(BP124/BO124,0)</f>
        <v/>
      </c>
      <c r="BR124" s="6">
        <f>-'M06'!S123</f>
        <v/>
      </c>
      <c r="BS124" s="6">
        <f>BM124+BP124-BV124</f>
        <v/>
      </c>
      <c r="BT124" s="7">
        <f>IFERROR(BS124/BR124,0)</f>
        <v/>
      </c>
      <c r="BU124" s="6">
        <f>'M06'!T123</f>
        <v/>
      </c>
      <c r="BV124" s="6">
        <f>'M06'!U123</f>
        <v/>
      </c>
      <c r="BW124" s="7">
        <f>IFERROR(BV124/BU124,0)</f>
        <v/>
      </c>
      <c r="BX124" s="6">
        <f>'M07'!E123</f>
        <v/>
      </c>
      <c r="BY124" s="6">
        <f>'M07'!F123</f>
        <v/>
      </c>
      <c r="BZ124" s="7">
        <f>IFERROR(BY124/BX124,0)</f>
        <v/>
      </c>
      <c r="CA124" s="6">
        <f>'M07'!M123</f>
        <v/>
      </c>
      <c r="CB124" s="6">
        <f>IF('M07'!AG123&gt;0,'M07'!AG123+MAX(0,CA124-'M07'!H123)*IF(AND(BX124&lt;&gt;0,BY124&lt;&gt;0),BY124/BX124,'M07'!V123),CA124*IF(AND(BX124&lt;&gt;0,BY124&lt;&gt;0),BY124/BX124,'M07'!V123))</f>
        <v/>
      </c>
      <c r="CC124" s="7">
        <f>IFERROR(CB124/CA124,0)</f>
        <v/>
      </c>
      <c r="CD124" s="6">
        <f>-'M07'!S123</f>
        <v/>
      </c>
      <c r="CE124" s="6">
        <f>BY124+CB124-CH124</f>
        <v/>
      </c>
      <c r="CF124" s="7">
        <f>IFERROR(CE124/CD124,0)</f>
        <v/>
      </c>
      <c r="CG124" s="6">
        <f>'M07'!T123</f>
        <v/>
      </c>
      <c r="CH124" s="6">
        <f>'M07'!U123</f>
        <v/>
      </c>
      <c r="CI124" s="7">
        <f>IFERROR(CH124/CG124,0)</f>
        <v/>
      </c>
      <c r="CJ124" s="6">
        <f>'M08'!E123</f>
        <v/>
      </c>
      <c r="CK124" s="6">
        <f>'M08'!F123</f>
        <v/>
      </c>
      <c r="CL124" s="7">
        <f>IFERROR(CK124/CJ124,0)</f>
        <v/>
      </c>
      <c r="CM124" s="6">
        <f>'M08'!M123</f>
        <v/>
      </c>
      <c r="CN124" s="6">
        <f>IF('M08'!AG123&gt;0,'M08'!AG123+MAX(0,CM124-'M08'!H123)*IF(AND(CJ124&lt;&gt;0,CK124&lt;&gt;0),CK124/CJ124,'M08'!V123),CM124*IF(AND(CJ124&lt;&gt;0,CK124&lt;&gt;0),CK124/CJ124,'M08'!V123))</f>
        <v/>
      </c>
      <c r="CO124" s="7">
        <f>IFERROR(CN124/CM124,0)</f>
        <v/>
      </c>
      <c r="CP124" s="6">
        <f>-'M08'!S123</f>
        <v/>
      </c>
      <c r="CQ124" s="6">
        <f>CK124+CN124-CT124</f>
        <v/>
      </c>
      <c r="CR124" s="7">
        <f>IFERROR(CQ124/CP124,0)</f>
        <v/>
      </c>
      <c r="CS124" s="6">
        <f>'M08'!T123</f>
        <v/>
      </c>
      <c r="CT124" s="6">
        <f>'M08'!U123</f>
        <v/>
      </c>
      <c r="CU124" s="7">
        <f>IFERROR(CT124/CS124,0)</f>
        <v/>
      </c>
      <c r="CV124" s="6">
        <f>'M09'!E123</f>
        <v/>
      </c>
      <c r="CW124" s="6">
        <f>'M09'!F123</f>
        <v/>
      </c>
      <c r="CX124" s="7">
        <f>IFERROR(CW124/CV124,0)</f>
        <v/>
      </c>
      <c r="CY124" s="6">
        <f>'M09'!M123</f>
        <v/>
      </c>
      <c r="CZ124" s="6">
        <f>IF('M09'!AG123&gt;0,'M09'!AG123+MAX(0,CY124-'M09'!H123)*IF(AND(CV124&lt;&gt;0,CW124&lt;&gt;0),CW124/CV124,'M09'!V123),CY124*IF(AND(CV124&lt;&gt;0,CW124&lt;&gt;0),CW124/CV124,'M09'!V123))</f>
        <v/>
      </c>
      <c r="DA124" s="7">
        <f>IFERROR(CZ124/CY124,0)</f>
        <v/>
      </c>
      <c r="DB124" s="6">
        <f>-'M09'!S123</f>
        <v/>
      </c>
      <c r="DC124" s="6">
        <f>CW124+CZ124-DF124</f>
        <v/>
      </c>
      <c r="DD124" s="7">
        <f>IFERROR(DC124/DB124,0)</f>
        <v/>
      </c>
      <c r="DE124" s="6">
        <f>'M09'!T123</f>
        <v/>
      </c>
      <c r="DF124" s="6">
        <f>'M09'!U123</f>
        <v/>
      </c>
      <c r="DG124" s="7">
        <f>IFERROR(DF124/DE124,0)</f>
        <v/>
      </c>
      <c r="DH124" s="6">
        <f>SUM(J124,V124,AH124,AT124,BF124,BR124,CD124,CP124,DB124)</f>
        <v/>
      </c>
      <c r="DI124" s="6">
        <f>SUM(K124,W124,AI124,AU124,BG124,BS124,CE124,CQ124,DC124)</f>
        <v/>
      </c>
      <c r="DJ124" s="6">
        <f>DH124/9</f>
        <v/>
      </c>
      <c r="DK124" s="6">
        <f>DI124/9</f>
        <v/>
      </c>
      <c r="DL124" s="7">
        <f>IFERROR(DI124/DH124,0)</f>
        <v/>
      </c>
      <c r="DM124" s="7">
        <f>'M09'!V123</f>
        <v/>
      </c>
      <c r="DN124" s="8">
        <f>IFERROR(DL124/DM124-1,0)</f>
        <v/>
      </c>
      <c r="DO124" s="6">
        <f>'M09'!AD123</f>
        <v/>
      </c>
      <c r="DP124" s="6">
        <f>DJ124-DO124</f>
        <v/>
      </c>
      <c r="DQ124" s="9">
        <f>COUNTIF(J124,"&gt;0")+COUNTIF(V124,"&gt;0")+COUNTIF(AH124,"&gt;0")+COUNTIF(AT124,"&gt;0")+COUNTIF(BF124,"&gt;0")+COUNTIF(BR124,"&gt;0")+COUNTIF(CD124,"&gt;0")+COUNTIF(CP124,"&gt;0")+COUNTIF(DB124,"&gt;0")</f>
        <v/>
      </c>
      <c r="DR124" s="6">
        <f>DE124</f>
        <v/>
      </c>
      <c r="DS124" s="10">
        <f>IFERROR(DR124/DJ124,0)</f>
        <v/>
      </c>
      <c r="DT124" s="6">
        <f>D124+SUM(G124,S124,AE124,AQ124,BC124,BO124,CA124,CM124,CY124)-SUM(J124,V124,AH124,AT124,BF124,BR124,CD124,CP124,DB124)-DE124</f>
        <v/>
      </c>
    </row>
    <row r="125">
      <c r="A125">
        <f>'M01'!C124</f>
        <v/>
      </c>
      <c r="B125">
        <f>'M01'!D124</f>
        <v/>
      </c>
      <c r="C125">
        <f>'M01'!A124</f>
        <v/>
      </c>
      <c r="D125" s="6">
        <f>'M01'!E124</f>
        <v/>
      </c>
      <c r="E125" s="6">
        <f>'M01'!F124</f>
        <v/>
      </c>
      <c r="F125" s="7">
        <f>IFERROR(E125/D125,0)</f>
        <v/>
      </c>
      <c r="G125" s="6">
        <f>'M01'!M124</f>
        <v/>
      </c>
      <c r="H125" s="6">
        <f>IF('M01'!AG124&gt;0,'M01'!AG124+MAX(0,G125-'M01'!H124)*IF(AND(D125&lt;&gt;0,E125&lt;&gt;0),E125/D125,'M01'!V124),G125*IF(AND(D125&lt;&gt;0,E125&lt;&gt;0),E125/D125,'M01'!V124))</f>
        <v/>
      </c>
      <c r="I125" s="7">
        <f>IFERROR(H125/G125,0)</f>
        <v/>
      </c>
      <c r="J125" s="6">
        <f>-'M01'!S124</f>
        <v/>
      </c>
      <c r="K125" s="6">
        <f>E125+H125-N125</f>
        <v/>
      </c>
      <c r="L125" s="7">
        <f>IFERROR(K125/J125,0)</f>
        <v/>
      </c>
      <c r="M125" s="6">
        <f>'M01'!T124</f>
        <v/>
      </c>
      <c r="N125" s="6">
        <f>'M01'!U124</f>
        <v/>
      </c>
      <c r="O125" s="7">
        <f>IFERROR(N125/M125,0)</f>
        <v/>
      </c>
      <c r="P125" s="6">
        <f>'M02'!E124</f>
        <v/>
      </c>
      <c r="Q125" s="6">
        <f>'M02'!F124</f>
        <v/>
      </c>
      <c r="R125" s="7">
        <f>IFERROR(Q125/P125,0)</f>
        <v/>
      </c>
      <c r="S125" s="6">
        <f>'M02'!M124</f>
        <v/>
      </c>
      <c r="T125" s="6">
        <f>IF('M02'!AG124&gt;0,'M02'!AG124+MAX(0,S125-'M02'!H124)*IF(AND(P125&lt;&gt;0,Q125&lt;&gt;0),Q125/P125,'M02'!V124),S125*IF(AND(P125&lt;&gt;0,Q125&lt;&gt;0),Q125/P125,'M02'!V124))</f>
        <v/>
      </c>
      <c r="U125" s="7">
        <f>IFERROR(T125/S125,0)</f>
        <v/>
      </c>
      <c r="V125" s="6">
        <f>-'M02'!S124</f>
        <v/>
      </c>
      <c r="W125" s="6">
        <f>Q125+T125-Z125</f>
        <v/>
      </c>
      <c r="X125" s="7">
        <f>IFERROR(W125/V125,0)</f>
        <v/>
      </c>
      <c r="Y125" s="6">
        <f>'M02'!T124</f>
        <v/>
      </c>
      <c r="Z125" s="6">
        <f>'M02'!U124</f>
        <v/>
      </c>
      <c r="AA125" s="7">
        <f>IFERROR(Z125/Y125,0)</f>
        <v/>
      </c>
      <c r="AB125" s="6">
        <f>'M03'!E124</f>
        <v/>
      </c>
      <c r="AC125" s="6">
        <f>'M03'!F124</f>
        <v/>
      </c>
      <c r="AD125" s="7">
        <f>IFERROR(AC125/AB125,0)</f>
        <v/>
      </c>
      <c r="AE125" s="6">
        <f>'M03'!M124</f>
        <v/>
      </c>
      <c r="AF125" s="6">
        <f>IF('M03'!AG124&gt;0,'M03'!AG124+MAX(0,AE125-'M03'!H124)*IF(AND(AB125&lt;&gt;0,AC125&lt;&gt;0),AC125/AB125,'M03'!V124),AE125*IF(AND(AB125&lt;&gt;0,AC125&lt;&gt;0),AC125/AB125,'M03'!V124))</f>
        <v/>
      </c>
      <c r="AG125" s="7">
        <f>IFERROR(AF125/AE125,0)</f>
        <v/>
      </c>
      <c r="AH125" s="6">
        <f>-'M03'!S124</f>
        <v/>
      </c>
      <c r="AI125" s="6">
        <f>AC125+AF125-AL125</f>
        <v/>
      </c>
      <c r="AJ125" s="7">
        <f>IFERROR(AI125/AH125,0)</f>
        <v/>
      </c>
      <c r="AK125" s="6">
        <f>'M03'!T124</f>
        <v/>
      </c>
      <c r="AL125" s="6">
        <f>'M03'!U124</f>
        <v/>
      </c>
      <c r="AM125" s="7">
        <f>IFERROR(AL125/AK125,0)</f>
        <v/>
      </c>
      <c r="AN125" s="6">
        <f>'M04'!E124</f>
        <v/>
      </c>
      <c r="AO125" s="6">
        <f>'M04'!F124</f>
        <v/>
      </c>
      <c r="AP125" s="7">
        <f>IFERROR(AO125/AN125,0)</f>
        <v/>
      </c>
      <c r="AQ125" s="6">
        <f>'M04'!M124</f>
        <v/>
      </c>
      <c r="AR125" s="6">
        <f>IF('M04'!AG124&gt;0,'M04'!AG124+MAX(0,AQ125-'M04'!H124)*IF(AND(AN125&lt;&gt;0,AO125&lt;&gt;0),AO125/AN125,'M04'!V124),AQ125*IF(AND(AN125&lt;&gt;0,AO125&lt;&gt;0),AO125/AN125,'M04'!V124))</f>
        <v/>
      </c>
      <c r="AS125" s="7">
        <f>IFERROR(AR125/AQ125,0)</f>
        <v/>
      </c>
      <c r="AT125" s="6">
        <f>-'M04'!S124</f>
        <v/>
      </c>
      <c r="AU125" s="6">
        <f>AO125+AR125-AX125</f>
        <v/>
      </c>
      <c r="AV125" s="7">
        <f>IFERROR(AU125/AT125,0)</f>
        <v/>
      </c>
      <c r="AW125" s="6">
        <f>'M04'!T124</f>
        <v/>
      </c>
      <c r="AX125" s="6">
        <f>'M04'!U124</f>
        <v/>
      </c>
      <c r="AY125" s="7">
        <f>IFERROR(AX125/AW125,0)</f>
        <v/>
      </c>
      <c r="AZ125" s="6">
        <f>'M05'!E124</f>
        <v/>
      </c>
      <c r="BA125" s="6">
        <f>'M05'!F124</f>
        <v/>
      </c>
      <c r="BB125" s="7">
        <f>IFERROR(BA125/AZ125,0)</f>
        <v/>
      </c>
      <c r="BC125" s="6">
        <f>'M05'!M124</f>
        <v/>
      </c>
      <c r="BD125" s="6">
        <f>IF('M05'!AG124&gt;0,'M05'!AG124+MAX(0,BC125-'M05'!H124)*IF(AND(AZ125&lt;&gt;0,BA125&lt;&gt;0),BA125/AZ125,'M05'!V124),BC125*IF(AND(AZ125&lt;&gt;0,BA125&lt;&gt;0),BA125/AZ125,'M05'!V124))</f>
        <v/>
      </c>
      <c r="BE125" s="7">
        <f>IFERROR(BD125/BC125,0)</f>
        <v/>
      </c>
      <c r="BF125" s="6">
        <f>-'M05'!S124</f>
        <v/>
      </c>
      <c r="BG125" s="6">
        <f>BA125+BD125-BJ125</f>
        <v/>
      </c>
      <c r="BH125" s="7">
        <f>IFERROR(BG125/BF125,0)</f>
        <v/>
      </c>
      <c r="BI125" s="6">
        <f>'M05'!T124</f>
        <v/>
      </c>
      <c r="BJ125" s="6">
        <f>'M05'!U124</f>
        <v/>
      </c>
      <c r="BK125" s="7">
        <f>IFERROR(BJ125/BI125,0)</f>
        <v/>
      </c>
      <c r="BL125" s="6">
        <f>'M06'!E124</f>
        <v/>
      </c>
      <c r="BM125" s="6">
        <f>'M06'!F124</f>
        <v/>
      </c>
      <c r="BN125" s="7">
        <f>IFERROR(BM125/BL125,0)</f>
        <v/>
      </c>
      <c r="BO125" s="6">
        <f>'M06'!M124</f>
        <v/>
      </c>
      <c r="BP125" s="6">
        <f>IF('M06'!AG124&gt;0,'M06'!AG124+MAX(0,BO125-'M06'!H124)*IF(AND(BL125&lt;&gt;0,BM125&lt;&gt;0),BM125/BL125,'M06'!V124),BO125*IF(AND(BL125&lt;&gt;0,BM125&lt;&gt;0),BM125/BL125,'M06'!V124))</f>
        <v/>
      </c>
      <c r="BQ125" s="7">
        <f>IFERROR(BP125/BO125,0)</f>
        <v/>
      </c>
      <c r="BR125" s="6">
        <f>-'M06'!S124</f>
        <v/>
      </c>
      <c r="BS125" s="6">
        <f>BM125+BP125-BV125</f>
        <v/>
      </c>
      <c r="BT125" s="7">
        <f>IFERROR(BS125/BR125,0)</f>
        <v/>
      </c>
      <c r="BU125" s="6">
        <f>'M06'!T124</f>
        <v/>
      </c>
      <c r="BV125" s="6">
        <f>'M06'!U124</f>
        <v/>
      </c>
      <c r="BW125" s="7">
        <f>IFERROR(BV125/BU125,0)</f>
        <v/>
      </c>
      <c r="BX125" s="6">
        <f>'M07'!E124</f>
        <v/>
      </c>
      <c r="BY125" s="6">
        <f>'M07'!F124</f>
        <v/>
      </c>
      <c r="BZ125" s="7">
        <f>IFERROR(BY125/BX125,0)</f>
        <v/>
      </c>
      <c r="CA125" s="6">
        <f>'M07'!M124</f>
        <v/>
      </c>
      <c r="CB125" s="6">
        <f>IF('M07'!AG124&gt;0,'M07'!AG124+MAX(0,CA125-'M07'!H124)*IF(AND(BX125&lt;&gt;0,BY125&lt;&gt;0),BY125/BX125,'M07'!V124),CA125*IF(AND(BX125&lt;&gt;0,BY125&lt;&gt;0),BY125/BX125,'M07'!V124))</f>
        <v/>
      </c>
      <c r="CC125" s="7">
        <f>IFERROR(CB125/CA125,0)</f>
        <v/>
      </c>
      <c r="CD125" s="6">
        <f>-'M07'!S124</f>
        <v/>
      </c>
      <c r="CE125" s="6">
        <f>BY125+CB125-CH125</f>
        <v/>
      </c>
      <c r="CF125" s="7">
        <f>IFERROR(CE125/CD125,0)</f>
        <v/>
      </c>
      <c r="CG125" s="6">
        <f>'M07'!T124</f>
        <v/>
      </c>
      <c r="CH125" s="6">
        <f>'M07'!U124</f>
        <v/>
      </c>
      <c r="CI125" s="7">
        <f>IFERROR(CH125/CG125,0)</f>
        <v/>
      </c>
      <c r="CJ125" s="6">
        <f>'M08'!E124</f>
        <v/>
      </c>
      <c r="CK125" s="6">
        <f>'M08'!F124</f>
        <v/>
      </c>
      <c r="CL125" s="7">
        <f>IFERROR(CK125/CJ125,0)</f>
        <v/>
      </c>
      <c r="CM125" s="6">
        <f>'M08'!M124</f>
        <v/>
      </c>
      <c r="CN125" s="6">
        <f>IF('M08'!AG124&gt;0,'M08'!AG124+MAX(0,CM125-'M08'!H124)*IF(AND(CJ125&lt;&gt;0,CK125&lt;&gt;0),CK125/CJ125,'M08'!V124),CM125*IF(AND(CJ125&lt;&gt;0,CK125&lt;&gt;0),CK125/CJ125,'M08'!V124))</f>
        <v/>
      </c>
      <c r="CO125" s="7">
        <f>IFERROR(CN125/CM125,0)</f>
        <v/>
      </c>
      <c r="CP125" s="6">
        <f>-'M08'!S124</f>
        <v/>
      </c>
      <c r="CQ125" s="6">
        <f>CK125+CN125-CT125</f>
        <v/>
      </c>
      <c r="CR125" s="7">
        <f>IFERROR(CQ125/CP125,0)</f>
        <v/>
      </c>
      <c r="CS125" s="6">
        <f>'M08'!T124</f>
        <v/>
      </c>
      <c r="CT125" s="6">
        <f>'M08'!U124</f>
        <v/>
      </c>
      <c r="CU125" s="7">
        <f>IFERROR(CT125/CS125,0)</f>
        <v/>
      </c>
      <c r="CV125" s="6">
        <f>'M09'!E124</f>
        <v/>
      </c>
      <c r="CW125" s="6">
        <f>'M09'!F124</f>
        <v/>
      </c>
      <c r="CX125" s="7">
        <f>IFERROR(CW125/CV125,0)</f>
        <v/>
      </c>
      <c r="CY125" s="6">
        <f>'M09'!M124</f>
        <v/>
      </c>
      <c r="CZ125" s="6">
        <f>IF('M09'!AG124&gt;0,'M09'!AG124+MAX(0,CY125-'M09'!H124)*IF(AND(CV125&lt;&gt;0,CW125&lt;&gt;0),CW125/CV125,'M09'!V124),CY125*IF(AND(CV125&lt;&gt;0,CW125&lt;&gt;0),CW125/CV125,'M09'!V124))</f>
        <v/>
      </c>
      <c r="DA125" s="7">
        <f>IFERROR(CZ125/CY125,0)</f>
        <v/>
      </c>
      <c r="DB125" s="6">
        <f>-'M09'!S124</f>
        <v/>
      </c>
      <c r="DC125" s="6">
        <f>CW125+CZ125-DF125</f>
        <v/>
      </c>
      <c r="DD125" s="7">
        <f>IFERROR(DC125/DB125,0)</f>
        <v/>
      </c>
      <c r="DE125" s="6">
        <f>'M09'!T124</f>
        <v/>
      </c>
      <c r="DF125" s="6">
        <f>'M09'!U124</f>
        <v/>
      </c>
      <c r="DG125" s="7">
        <f>IFERROR(DF125/DE125,0)</f>
        <v/>
      </c>
      <c r="DH125" s="6">
        <f>SUM(J125,V125,AH125,AT125,BF125,BR125,CD125,CP125,DB125)</f>
        <v/>
      </c>
      <c r="DI125" s="6">
        <f>SUM(K125,W125,AI125,AU125,BG125,BS125,CE125,CQ125,DC125)</f>
        <v/>
      </c>
      <c r="DJ125" s="6">
        <f>DH125/9</f>
        <v/>
      </c>
      <c r="DK125" s="6">
        <f>DI125/9</f>
        <v/>
      </c>
      <c r="DL125" s="7">
        <f>IFERROR(DI125/DH125,0)</f>
        <v/>
      </c>
      <c r="DM125" s="7">
        <f>'M09'!V124</f>
        <v/>
      </c>
      <c r="DN125" s="8">
        <f>IFERROR(DL125/DM125-1,0)</f>
        <v/>
      </c>
      <c r="DO125" s="6">
        <f>'M09'!AD124</f>
        <v/>
      </c>
      <c r="DP125" s="6">
        <f>DJ125-DO125</f>
        <v/>
      </c>
      <c r="DQ125" s="9">
        <f>COUNTIF(J125,"&gt;0")+COUNTIF(V125,"&gt;0")+COUNTIF(AH125,"&gt;0")+COUNTIF(AT125,"&gt;0")+COUNTIF(BF125,"&gt;0")+COUNTIF(BR125,"&gt;0")+COUNTIF(CD125,"&gt;0")+COUNTIF(CP125,"&gt;0")+COUNTIF(DB125,"&gt;0")</f>
        <v/>
      </c>
      <c r="DR125" s="6">
        <f>DE125</f>
        <v/>
      </c>
      <c r="DS125" s="10">
        <f>IFERROR(DR125/DJ125,0)</f>
        <v/>
      </c>
      <c r="DT125" s="6">
        <f>D125+SUM(G125,S125,AE125,AQ125,BC125,BO125,CA125,CM125,CY125)-SUM(J125,V125,AH125,AT125,BF125,BR125,CD125,CP125,DB125)-DE125</f>
        <v/>
      </c>
    </row>
    <row r="126">
      <c r="A126">
        <f>'M01'!C125</f>
        <v/>
      </c>
      <c r="B126">
        <f>'M01'!D125</f>
        <v/>
      </c>
      <c r="C126">
        <f>'M01'!A125</f>
        <v/>
      </c>
      <c r="D126" s="6">
        <f>'M01'!E125</f>
        <v/>
      </c>
      <c r="E126" s="6">
        <f>'M01'!F125</f>
        <v/>
      </c>
      <c r="F126" s="7">
        <f>IFERROR(E126/D126,0)</f>
        <v/>
      </c>
      <c r="G126" s="6">
        <f>'M01'!M125</f>
        <v/>
      </c>
      <c r="H126" s="6">
        <f>IF('M01'!AG125&gt;0,'M01'!AG125+MAX(0,G126-'M01'!H125)*IF(AND(D126&lt;&gt;0,E126&lt;&gt;0),E126/D126,'M01'!V125),G126*IF(AND(D126&lt;&gt;0,E126&lt;&gt;0),E126/D126,'M01'!V125))</f>
        <v/>
      </c>
      <c r="I126" s="7">
        <f>IFERROR(H126/G126,0)</f>
        <v/>
      </c>
      <c r="J126" s="6">
        <f>-'M01'!S125</f>
        <v/>
      </c>
      <c r="K126" s="6">
        <f>E126+H126-N126</f>
        <v/>
      </c>
      <c r="L126" s="7">
        <f>IFERROR(K126/J126,0)</f>
        <v/>
      </c>
      <c r="M126" s="6">
        <f>'M01'!T125</f>
        <v/>
      </c>
      <c r="N126" s="6">
        <f>'M01'!U125</f>
        <v/>
      </c>
      <c r="O126" s="7">
        <f>IFERROR(N126/M126,0)</f>
        <v/>
      </c>
      <c r="P126" s="6">
        <f>'M02'!E125</f>
        <v/>
      </c>
      <c r="Q126" s="6">
        <f>'M02'!F125</f>
        <v/>
      </c>
      <c r="R126" s="7">
        <f>IFERROR(Q126/P126,0)</f>
        <v/>
      </c>
      <c r="S126" s="6">
        <f>'M02'!M125</f>
        <v/>
      </c>
      <c r="T126" s="6">
        <f>IF('M02'!AG125&gt;0,'M02'!AG125+MAX(0,S126-'M02'!H125)*IF(AND(P126&lt;&gt;0,Q126&lt;&gt;0),Q126/P126,'M02'!V125),S126*IF(AND(P126&lt;&gt;0,Q126&lt;&gt;0),Q126/P126,'M02'!V125))</f>
        <v/>
      </c>
      <c r="U126" s="7">
        <f>IFERROR(T126/S126,0)</f>
        <v/>
      </c>
      <c r="V126" s="6">
        <f>-'M02'!S125</f>
        <v/>
      </c>
      <c r="W126" s="6">
        <f>Q126+T126-Z126</f>
        <v/>
      </c>
      <c r="X126" s="7">
        <f>IFERROR(W126/V126,0)</f>
        <v/>
      </c>
      <c r="Y126" s="6">
        <f>'M02'!T125</f>
        <v/>
      </c>
      <c r="Z126" s="6">
        <f>'M02'!U125</f>
        <v/>
      </c>
      <c r="AA126" s="7">
        <f>IFERROR(Z126/Y126,0)</f>
        <v/>
      </c>
      <c r="AB126" s="6">
        <f>'M03'!E125</f>
        <v/>
      </c>
      <c r="AC126" s="6">
        <f>'M03'!F125</f>
        <v/>
      </c>
      <c r="AD126" s="7">
        <f>IFERROR(AC126/AB126,0)</f>
        <v/>
      </c>
      <c r="AE126" s="6">
        <f>'M03'!M125</f>
        <v/>
      </c>
      <c r="AF126" s="6">
        <f>IF('M03'!AG125&gt;0,'M03'!AG125+MAX(0,AE126-'M03'!H125)*IF(AND(AB126&lt;&gt;0,AC126&lt;&gt;0),AC126/AB126,'M03'!V125),AE126*IF(AND(AB126&lt;&gt;0,AC126&lt;&gt;0),AC126/AB126,'M03'!V125))</f>
        <v/>
      </c>
      <c r="AG126" s="7">
        <f>IFERROR(AF126/AE126,0)</f>
        <v/>
      </c>
      <c r="AH126" s="6">
        <f>-'M03'!S125</f>
        <v/>
      </c>
      <c r="AI126" s="6">
        <f>AC126+AF126-AL126</f>
        <v/>
      </c>
      <c r="AJ126" s="7">
        <f>IFERROR(AI126/AH126,0)</f>
        <v/>
      </c>
      <c r="AK126" s="6">
        <f>'M03'!T125</f>
        <v/>
      </c>
      <c r="AL126" s="6">
        <f>'M03'!U125</f>
        <v/>
      </c>
      <c r="AM126" s="7">
        <f>IFERROR(AL126/AK126,0)</f>
        <v/>
      </c>
      <c r="AN126" s="6">
        <f>'M04'!E125</f>
        <v/>
      </c>
      <c r="AO126" s="6">
        <f>'M04'!F125</f>
        <v/>
      </c>
      <c r="AP126" s="7">
        <f>IFERROR(AO126/AN126,0)</f>
        <v/>
      </c>
      <c r="AQ126" s="6">
        <f>'M04'!M125</f>
        <v/>
      </c>
      <c r="AR126" s="6">
        <f>IF('M04'!AG125&gt;0,'M04'!AG125+MAX(0,AQ126-'M04'!H125)*IF(AND(AN126&lt;&gt;0,AO126&lt;&gt;0),AO126/AN126,'M04'!V125),AQ126*IF(AND(AN126&lt;&gt;0,AO126&lt;&gt;0),AO126/AN126,'M04'!V125))</f>
        <v/>
      </c>
      <c r="AS126" s="7">
        <f>IFERROR(AR126/AQ126,0)</f>
        <v/>
      </c>
      <c r="AT126" s="6">
        <f>-'M04'!S125</f>
        <v/>
      </c>
      <c r="AU126" s="6">
        <f>AO126+AR126-AX126</f>
        <v/>
      </c>
      <c r="AV126" s="7">
        <f>IFERROR(AU126/AT126,0)</f>
        <v/>
      </c>
      <c r="AW126" s="6">
        <f>'M04'!T125</f>
        <v/>
      </c>
      <c r="AX126" s="6">
        <f>'M04'!U125</f>
        <v/>
      </c>
      <c r="AY126" s="7">
        <f>IFERROR(AX126/AW126,0)</f>
        <v/>
      </c>
      <c r="AZ126" s="6">
        <f>'M05'!E125</f>
        <v/>
      </c>
      <c r="BA126" s="6">
        <f>'M05'!F125</f>
        <v/>
      </c>
      <c r="BB126" s="7">
        <f>IFERROR(BA126/AZ126,0)</f>
        <v/>
      </c>
      <c r="BC126" s="6">
        <f>'M05'!M125</f>
        <v/>
      </c>
      <c r="BD126" s="6">
        <f>IF('M05'!AG125&gt;0,'M05'!AG125+MAX(0,BC126-'M05'!H125)*IF(AND(AZ126&lt;&gt;0,BA126&lt;&gt;0),BA126/AZ126,'M05'!V125),BC126*IF(AND(AZ126&lt;&gt;0,BA126&lt;&gt;0),BA126/AZ126,'M05'!V125))</f>
        <v/>
      </c>
      <c r="BE126" s="7">
        <f>IFERROR(BD126/BC126,0)</f>
        <v/>
      </c>
      <c r="BF126" s="6">
        <f>-'M05'!S125</f>
        <v/>
      </c>
      <c r="BG126" s="6">
        <f>BA126+BD126-BJ126</f>
        <v/>
      </c>
      <c r="BH126" s="7">
        <f>IFERROR(BG126/BF126,0)</f>
        <v/>
      </c>
      <c r="BI126" s="6">
        <f>'M05'!T125</f>
        <v/>
      </c>
      <c r="BJ126" s="6">
        <f>'M05'!U125</f>
        <v/>
      </c>
      <c r="BK126" s="7">
        <f>IFERROR(BJ126/BI126,0)</f>
        <v/>
      </c>
      <c r="BL126" s="6">
        <f>'M06'!E125</f>
        <v/>
      </c>
      <c r="BM126" s="6">
        <f>'M06'!F125</f>
        <v/>
      </c>
      <c r="BN126" s="7">
        <f>IFERROR(BM126/BL126,0)</f>
        <v/>
      </c>
      <c r="BO126" s="6">
        <f>'M06'!M125</f>
        <v/>
      </c>
      <c r="BP126" s="6">
        <f>IF('M06'!AG125&gt;0,'M06'!AG125+MAX(0,BO126-'M06'!H125)*IF(AND(BL126&lt;&gt;0,BM126&lt;&gt;0),BM126/BL126,'M06'!V125),BO126*IF(AND(BL126&lt;&gt;0,BM126&lt;&gt;0),BM126/BL126,'M06'!V125))</f>
        <v/>
      </c>
      <c r="BQ126" s="7">
        <f>IFERROR(BP126/BO126,0)</f>
        <v/>
      </c>
      <c r="BR126" s="6">
        <f>-'M06'!S125</f>
        <v/>
      </c>
      <c r="BS126" s="6">
        <f>BM126+BP126-BV126</f>
        <v/>
      </c>
      <c r="BT126" s="7">
        <f>IFERROR(BS126/BR126,0)</f>
        <v/>
      </c>
      <c r="BU126" s="6">
        <f>'M06'!T125</f>
        <v/>
      </c>
      <c r="BV126" s="6">
        <f>'M06'!U125</f>
        <v/>
      </c>
      <c r="BW126" s="7">
        <f>IFERROR(BV126/BU126,0)</f>
        <v/>
      </c>
      <c r="BX126" s="6">
        <f>'M07'!E125</f>
        <v/>
      </c>
      <c r="BY126" s="6">
        <f>'M07'!F125</f>
        <v/>
      </c>
      <c r="BZ126" s="7">
        <f>IFERROR(BY126/BX126,0)</f>
        <v/>
      </c>
      <c r="CA126" s="6">
        <f>'M07'!M125</f>
        <v/>
      </c>
      <c r="CB126" s="6">
        <f>IF('M07'!AG125&gt;0,'M07'!AG125+MAX(0,CA126-'M07'!H125)*IF(AND(BX126&lt;&gt;0,BY126&lt;&gt;0),BY126/BX126,'M07'!V125),CA126*IF(AND(BX126&lt;&gt;0,BY126&lt;&gt;0),BY126/BX126,'M07'!V125))</f>
        <v/>
      </c>
      <c r="CC126" s="7">
        <f>IFERROR(CB126/CA126,0)</f>
        <v/>
      </c>
      <c r="CD126" s="6">
        <f>-'M07'!S125</f>
        <v/>
      </c>
      <c r="CE126" s="6">
        <f>BY126+CB126-CH126</f>
        <v/>
      </c>
      <c r="CF126" s="7">
        <f>IFERROR(CE126/CD126,0)</f>
        <v/>
      </c>
      <c r="CG126" s="6">
        <f>'M07'!T125</f>
        <v/>
      </c>
      <c r="CH126" s="6">
        <f>'M07'!U125</f>
        <v/>
      </c>
      <c r="CI126" s="7">
        <f>IFERROR(CH126/CG126,0)</f>
        <v/>
      </c>
      <c r="CJ126" s="6">
        <f>'M08'!E125</f>
        <v/>
      </c>
      <c r="CK126" s="6">
        <f>'M08'!F125</f>
        <v/>
      </c>
      <c r="CL126" s="7">
        <f>IFERROR(CK126/CJ126,0)</f>
        <v/>
      </c>
      <c r="CM126" s="6">
        <f>'M08'!M125</f>
        <v/>
      </c>
      <c r="CN126" s="6">
        <f>IF('M08'!AG125&gt;0,'M08'!AG125+MAX(0,CM126-'M08'!H125)*IF(AND(CJ126&lt;&gt;0,CK126&lt;&gt;0),CK126/CJ126,'M08'!V125),CM126*IF(AND(CJ126&lt;&gt;0,CK126&lt;&gt;0),CK126/CJ126,'M08'!V125))</f>
        <v/>
      </c>
      <c r="CO126" s="7">
        <f>IFERROR(CN126/CM126,0)</f>
        <v/>
      </c>
      <c r="CP126" s="6">
        <f>-'M08'!S125</f>
        <v/>
      </c>
      <c r="CQ126" s="6">
        <f>CK126+CN126-CT126</f>
        <v/>
      </c>
      <c r="CR126" s="7">
        <f>IFERROR(CQ126/CP126,0)</f>
        <v/>
      </c>
      <c r="CS126" s="6">
        <f>'M08'!T125</f>
        <v/>
      </c>
      <c r="CT126" s="6">
        <f>'M08'!U125</f>
        <v/>
      </c>
      <c r="CU126" s="7">
        <f>IFERROR(CT126/CS126,0)</f>
        <v/>
      </c>
      <c r="CV126" s="6">
        <f>'M09'!E125</f>
        <v/>
      </c>
      <c r="CW126" s="6">
        <f>'M09'!F125</f>
        <v/>
      </c>
      <c r="CX126" s="7">
        <f>IFERROR(CW126/CV126,0)</f>
        <v/>
      </c>
      <c r="CY126" s="6">
        <f>'M09'!M125</f>
        <v/>
      </c>
      <c r="CZ126" s="6">
        <f>IF('M09'!AG125&gt;0,'M09'!AG125+MAX(0,CY126-'M09'!H125)*IF(AND(CV126&lt;&gt;0,CW126&lt;&gt;0),CW126/CV126,'M09'!V125),CY126*IF(AND(CV126&lt;&gt;0,CW126&lt;&gt;0),CW126/CV126,'M09'!V125))</f>
        <v/>
      </c>
      <c r="DA126" s="7">
        <f>IFERROR(CZ126/CY126,0)</f>
        <v/>
      </c>
      <c r="DB126" s="6">
        <f>-'M09'!S125</f>
        <v/>
      </c>
      <c r="DC126" s="6">
        <f>CW126+CZ126-DF126</f>
        <v/>
      </c>
      <c r="DD126" s="7">
        <f>IFERROR(DC126/DB126,0)</f>
        <v/>
      </c>
      <c r="DE126" s="6">
        <f>'M09'!T125</f>
        <v/>
      </c>
      <c r="DF126" s="6">
        <f>'M09'!U125</f>
        <v/>
      </c>
      <c r="DG126" s="7">
        <f>IFERROR(DF126/DE126,0)</f>
        <v/>
      </c>
      <c r="DH126" s="6">
        <f>SUM(J126,V126,AH126,AT126,BF126,BR126,CD126,CP126,DB126)</f>
        <v/>
      </c>
      <c r="DI126" s="6">
        <f>SUM(K126,W126,AI126,AU126,BG126,BS126,CE126,CQ126,DC126)</f>
        <v/>
      </c>
      <c r="DJ126" s="6">
        <f>DH126/9</f>
        <v/>
      </c>
      <c r="DK126" s="6">
        <f>DI126/9</f>
        <v/>
      </c>
      <c r="DL126" s="7">
        <f>IFERROR(DI126/DH126,0)</f>
        <v/>
      </c>
      <c r="DM126" s="7">
        <f>'M09'!V125</f>
        <v/>
      </c>
      <c r="DN126" s="8">
        <f>IFERROR(DL126/DM126-1,0)</f>
        <v/>
      </c>
      <c r="DO126" s="6">
        <f>'M09'!AD125</f>
        <v/>
      </c>
      <c r="DP126" s="6">
        <f>DJ126-DO126</f>
        <v/>
      </c>
      <c r="DQ126" s="9">
        <f>COUNTIF(J126,"&gt;0")+COUNTIF(V126,"&gt;0")+COUNTIF(AH126,"&gt;0")+COUNTIF(AT126,"&gt;0")+COUNTIF(BF126,"&gt;0")+COUNTIF(BR126,"&gt;0")+COUNTIF(CD126,"&gt;0")+COUNTIF(CP126,"&gt;0")+COUNTIF(DB126,"&gt;0")</f>
        <v/>
      </c>
      <c r="DR126" s="6">
        <f>DE126</f>
        <v/>
      </c>
      <c r="DS126" s="10">
        <f>IFERROR(DR126/DJ126,0)</f>
        <v/>
      </c>
      <c r="DT126" s="6">
        <f>D126+SUM(G126,S126,AE126,AQ126,BC126,BO126,CA126,CM126,CY126)-SUM(J126,V126,AH126,AT126,BF126,BR126,CD126,CP126,DB126)-DE126</f>
        <v/>
      </c>
    </row>
    <row r="127">
      <c r="A127">
        <f>'M01'!C126</f>
        <v/>
      </c>
      <c r="B127">
        <f>'M01'!D126</f>
        <v/>
      </c>
      <c r="C127">
        <f>'M01'!A126</f>
        <v/>
      </c>
      <c r="D127" s="6">
        <f>'M01'!E126</f>
        <v/>
      </c>
      <c r="E127" s="6">
        <f>'M01'!F126</f>
        <v/>
      </c>
      <c r="F127" s="7">
        <f>IFERROR(E127/D127,0)</f>
        <v/>
      </c>
      <c r="G127" s="6">
        <f>'M01'!M126</f>
        <v/>
      </c>
      <c r="H127" s="6">
        <f>IF('M01'!AG126&gt;0,'M01'!AG126+MAX(0,G127-'M01'!H126)*IF(AND(D127&lt;&gt;0,E127&lt;&gt;0),E127/D127,'M01'!V126),G127*IF(AND(D127&lt;&gt;0,E127&lt;&gt;0),E127/D127,'M01'!V126))</f>
        <v/>
      </c>
      <c r="I127" s="7">
        <f>IFERROR(H127/G127,0)</f>
        <v/>
      </c>
      <c r="J127" s="6">
        <f>-'M01'!S126</f>
        <v/>
      </c>
      <c r="K127" s="6">
        <f>E127+H127-N127</f>
        <v/>
      </c>
      <c r="L127" s="7">
        <f>IFERROR(K127/J127,0)</f>
        <v/>
      </c>
      <c r="M127" s="6">
        <f>'M01'!T126</f>
        <v/>
      </c>
      <c r="N127" s="6">
        <f>'M01'!U126</f>
        <v/>
      </c>
      <c r="O127" s="7">
        <f>IFERROR(N127/M127,0)</f>
        <v/>
      </c>
      <c r="P127" s="6">
        <f>'M02'!E126</f>
        <v/>
      </c>
      <c r="Q127" s="6">
        <f>'M02'!F126</f>
        <v/>
      </c>
      <c r="R127" s="7">
        <f>IFERROR(Q127/P127,0)</f>
        <v/>
      </c>
      <c r="S127" s="6">
        <f>'M02'!M126</f>
        <v/>
      </c>
      <c r="T127" s="6">
        <f>IF('M02'!AG126&gt;0,'M02'!AG126+MAX(0,S127-'M02'!H126)*IF(AND(P127&lt;&gt;0,Q127&lt;&gt;0),Q127/P127,'M02'!V126),S127*IF(AND(P127&lt;&gt;0,Q127&lt;&gt;0),Q127/P127,'M02'!V126))</f>
        <v/>
      </c>
      <c r="U127" s="7">
        <f>IFERROR(T127/S127,0)</f>
        <v/>
      </c>
      <c r="V127" s="6">
        <f>-'M02'!S126</f>
        <v/>
      </c>
      <c r="W127" s="6">
        <f>Q127+T127-Z127</f>
        <v/>
      </c>
      <c r="X127" s="7">
        <f>IFERROR(W127/V127,0)</f>
        <v/>
      </c>
      <c r="Y127" s="6">
        <f>'M02'!T126</f>
        <v/>
      </c>
      <c r="Z127" s="6">
        <f>'M02'!U126</f>
        <v/>
      </c>
      <c r="AA127" s="7">
        <f>IFERROR(Z127/Y127,0)</f>
        <v/>
      </c>
      <c r="AB127" s="6">
        <f>'M03'!E126</f>
        <v/>
      </c>
      <c r="AC127" s="6">
        <f>'M03'!F126</f>
        <v/>
      </c>
      <c r="AD127" s="7">
        <f>IFERROR(AC127/AB127,0)</f>
        <v/>
      </c>
      <c r="AE127" s="6">
        <f>'M03'!M126</f>
        <v/>
      </c>
      <c r="AF127" s="6">
        <f>IF('M03'!AG126&gt;0,'M03'!AG126+MAX(0,AE127-'M03'!H126)*IF(AND(AB127&lt;&gt;0,AC127&lt;&gt;0),AC127/AB127,'M03'!V126),AE127*IF(AND(AB127&lt;&gt;0,AC127&lt;&gt;0),AC127/AB127,'M03'!V126))</f>
        <v/>
      </c>
      <c r="AG127" s="7">
        <f>IFERROR(AF127/AE127,0)</f>
        <v/>
      </c>
      <c r="AH127" s="6">
        <f>-'M03'!S126</f>
        <v/>
      </c>
      <c r="AI127" s="6">
        <f>AC127+AF127-AL127</f>
        <v/>
      </c>
      <c r="AJ127" s="7">
        <f>IFERROR(AI127/AH127,0)</f>
        <v/>
      </c>
      <c r="AK127" s="6">
        <f>'M03'!T126</f>
        <v/>
      </c>
      <c r="AL127" s="6">
        <f>'M03'!U126</f>
        <v/>
      </c>
      <c r="AM127" s="7">
        <f>IFERROR(AL127/AK127,0)</f>
        <v/>
      </c>
      <c r="AN127" s="6">
        <f>'M04'!E126</f>
        <v/>
      </c>
      <c r="AO127" s="6">
        <f>'M04'!F126</f>
        <v/>
      </c>
      <c r="AP127" s="7">
        <f>IFERROR(AO127/AN127,0)</f>
        <v/>
      </c>
      <c r="AQ127" s="6">
        <f>'M04'!M126</f>
        <v/>
      </c>
      <c r="AR127" s="6">
        <f>IF('M04'!AG126&gt;0,'M04'!AG126+MAX(0,AQ127-'M04'!H126)*IF(AND(AN127&lt;&gt;0,AO127&lt;&gt;0),AO127/AN127,'M04'!V126),AQ127*IF(AND(AN127&lt;&gt;0,AO127&lt;&gt;0),AO127/AN127,'M04'!V126))</f>
        <v/>
      </c>
      <c r="AS127" s="7">
        <f>IFERROR(AR127/AQ127,0)</f>
        <v/>
      </c>
      <c r="AT127" s="6">
        <f>-'M04'!S126</f>
        <v/>
      </c>
      <c r="AU127" s="6">
        <f>AO127+AR127-AX127</f>
        <v/>
      </c>
      <c r="AV127" s="7">
        <f>IFERROR(AU127/AT127,0)</f>
        <v/>
      </c>
      <c r="AW127" s="6">
        <f>'M04'!T126</f>
        <v/>
      </c>
      <c r="AX127" s="6">
        <f>'M04'!U126</f>
        <v/>
      </c>
      <c r="AY127" s="7">
        <f>IFERROR(AX127/AW127,0)</f>
        <v/>
      </c>
      <c r="AZ127" s="6">
        <f>'M05'!E126</f>
        <v/>
      </c>
      <c r="BA127" s="6">
        <f>'M05'!F126</f>
        <v/>
      </c>
      <c r="BB127" s="7">
        <f>IFERROR(BA127/AZ127,0)</f>
        <v/>
      </c>
      <c r="BC127" s="6">
        <f>'M05'!M126</f>
        <v/>
      </c>
      <c r="BD127" s="6">
        <f>IF('M05'!AG126&gt;0,'M05'!AG126+MAX(0,BC127-'M05'!H126)*IF(AND(AZ127&lt;&gt;0,BA127&lt;&gt;0),BA127/AZ127,'M05'!V126),BC127*IF(AND(AZ127&lt;&gt;0,BA127&lt;&gt;0),BA127/AZ127,'M05'!V126))</f>
        <v/>
      </c>
      <c r="BE127" s="7">
        <f>IFERROR(BD127/BC127,0)</f>
        <v/>
      </c>
      <c r="BF127" s="6">
        <f>-'M05'!S126</f>
        <v/>
      </c>
      <c r="BG127" s="6">
        <f>BA127+BD127-BJ127</f>
        <v/>
      </c>
      <c r="BH127" s="7">
        <f>IFERROR(BG127/BF127,0)</f>
        <v/>
      </c>
      <c r="BI127" s="6">
        <f>'M05'!T126</f>
        <v/>
      </c>
      <c r="BJ127" s="6">
        <f>'M05'!U126</f>
        <v/>
      </c>
      <c r="BK127" s="7">
        <f>IFERROR(BJ127/BI127,0)</f>
        <v/>
      </c>
      <c r="BL127" s="6">
        <f>'M06'!E126</f>
        <v/>
      </c>
      <c r="BM127" s="6">
        <f>'M06'!F126</f>
        <v/>
      </c>
      <c r="BN127" s="7">
        <f>IFERROR(BM127/BL127,0)</f>
        <v/>
      </c>
      <c r="BO127" s="6">
        <f>'M06'!M126</f>
        <v/>
      </c>
      <c r="BP127" s="6">
        <f>IF('M06'!AG126&gt;0,'M06'!AG126+MAX(0,BO127-'M06'!H126)*IF(AND(BL127&lt;&gt;0,BM127&lt;&gt;0),BM127/BL127,'M06'!V126),BO127*IF(AND(BL127&lt;&gt;0,BM127&lt;&gt;0),BM127/BL127,'M06'!V126))</f>
        <v/>
      </c>
      <c r="BQ127" s="7">
        <f>IFERROR(BP127/BO127,0)</f>
        <v/>
      </c>
      <c r="BR127" s="6">
        <f>-'M06'!S126</f>
        <v/>
      </c>
      <c r="BS127" s="6">
        <f>BM127+BP127-BV127</f>
        <v/>
      </c>
      <c r="BT127" s="7">
        <f>IFERROR(BS127/BR127,0)</f>
        <v/>
      </c>
      <c r="BU127" s="6">
        <f>'M06'!T126</f>
        <v/>
      </c>
      <c r="BV127" s="6">
        <f>'M06'!U126</f>
        <v/>
      </c>
      <c r="BW127" s="7">
        <f>IFERROR(BV127/BU127,0)</f>
        <v/>
      </c>
      <c r="BX127" s="6">
        <f>'M07'!E126</f>
        <v/>
      </c>
      <c r="BY127" s="6">
        <f>'M07'!F126</f>
        <v/>
      </c>
      <c r="BZ127" s="7">
        <f>IFERROR(BY127/BX127,0)</f>
        <v/>
      </c>
      <c r="CA127" s="6">
        <f>'M07'!M126</f>
        <v/>
      </c>
      <c r="CB127" s="6">
        <f>IF('M07'!AG126&gt;0,'M07'!AG126+MAX(0,CA127-'M07'!H126)*IF(AND(BX127&lt;&gt;0,BY127&lt;&gt;0),BY127/BX127,'M07'!V126),CA127*IF(AND(BX127&lt;&gt;0,BY127&lt;&gt;0),BY127/BX127,'M07'!V126))</f>
        <v/>
      </c>
      <c r="CC127" s="7">
        <f>IFERROR(CB127/CA127,0)</f>
        <v/>
      </c>
      <c r="CD127" s="6">
        <f>-'M07'!S126</f>
        <v/>
      </c>
      <c r="CE127" s="6">
        <f>BY127+CB127-CH127</f>
        <v/>
      </c>
      <c r="CF127" s="7">
        <f>IFERROR(CE127/CD127,0)</f>
        <v/>
      </c>
      <c r="CG127" s="6">
        <f>'M07'!T126</f>
        <v/>
      </c>
      <c r="CH127" s="6">
        <f>'M07'!U126</f>
        <v/>
      </c>
      <c r="CI127" s="7">
        <f>IFERROR(CH127/CG127,0)</f>
        <v/>
      </c>
      <c r="CJ127" s="6">
        <f>'M08'!E126</f>
        <v/>
      </c>
      <c r="CK127" s="6">
        <f>'M08'!F126</f>
        <v/>
      </c>
      <c r="CL127" s="7">
        <f>IFERROR(CK127/CJ127,0)</f>
        <v/>
      </c>
      <c r="CM127" s="6">
        <f>'M08'!M126</f>
        <v/>
      </c>
      <c r="CN127" s="6">
        <f>IF('M08'!AG126&gt;0,'M08'!AG126+MAX(0,CM127-'M08'!H126)*IF(AND(CJ127&lt;&gt;0,CK127&lt;&gt;0),CK127/CJ127,'M08'!V126),CM127*IF(AND(CJ127&lt;&gt;0,CK127&lt;&gt;0),CK127/CJ127,'M08'!V126))</f>
        <v/>
      </c>
      <c r="CO127" s="7">
        <f>IFERROR(CN127/CM127,0)</f>
        <v/>
      </c>
      <c r="CP127" s="6">
        <f>-'M08'!S126</f>
        <v/>
      </c>
      <c r="CQ127" s="6">
        <f>CK127+CN127-CT127</f>
        <v/>
      </c>
      <c r="CR127" s="7">
        <f>IFERROR(CQ127/CP127,0)</f>
        <v/>
      </c>
      <c r="CS127" s="6">
        <f>'M08'!T126</f>
        <v/>
      </c>
      <c r="CT127" s="6">
        <f>'M08'!U126</f>
        <v/>
      </c>
      <c r="CU127" s="7">
        <f>IFERROR(CT127/CS127,0)</f>
        <v/>
      </c>
      <c r="CV127" s="6">
        <f>'M09'!E126</f>
        <v/>
      </c>
      <c r="CW127" s="6">
        <f>'M09'!F126</f>
        <v/>
      </c>
      <c r="CX127" s="7">
        <f>IFERROR(CW127/CV127,0)</f>
        <v/>
      </c>
      <c r="CY127" s="6">
        <f>'M09'!M126</f>
        <v/>
      </c>
      <c r="CZ127" s="6">
        <f>IF('M09'!AG126&gt;0,'M09'!AG126+MAX(0,CY127-'M09'!H126)*IF(AND(CV127&lt;&gt;0,CW127&lt;&gt;0),CW127/CV127,'M09'!V126),CY127*IF(AND(CV127&lt;&gt;0,CW127&lt;&gt;0),CW127/CV127,'M09'!V126))</f>
        <v/>
      </c>
      <c r="DA127" s="7">
        <f>IFERROR(CZ127/CY127,0)</f>
        <v/>
      </c>
      <c r="DB127" s="6">
        <f>-'M09'!S126</f>
        <v/>
      </c>
      <c r="DC127" s="6">
        <f>CW127+CZ127-DF127</f>
        <v/>
      </c>
      <c r="DD127" s="7">
        <f>IFERROR(DC127/DB127,0)</f>
        <v/>
      </c>
      <c r="DE127" s="6">
        <f>'M09'!T126</f>
        <v/>
      </c>
      <c r="DF127" s="6">
        <f>'M09'!U126</f>
        <v/>
      </c>
      <c r="DG127" s="7">
        <f>IFERROR(DF127/DE127,0)</f>
        <v/>
      </c>
      <c r="DH127" s="6">
        <f>SUM(J127,V127,AH127,AT127,BF127,BR127,CD127,CP127,DB127)</f>
        <v/>
      </c>
      <c r="DI127" s="6">
        <f>SUM(K127,W127,AI127,AU127,BG127,BS127,CE127,CQ127,DC127)</f>
        <v/>
      </c>
      <c r="DJ127" s="6">
        <f>DH127/9</f>
        <v/>
      </c>
      <c r="DK127" s="6">
        <f>DI127/9</f>
        <v/>
      </c>
      <c r="DL127" s="7">
        <f>IFERROR(DI127/DH127,0)</f>
        <v/>
      </c>
      <c r="DM127" s="7">
        <f>'M09'!V126</f>
        <v/>
      </c>
      <c r="DN127" s="8">
        <f>IFERROR(DL127/DM127-1,0)</f>
        <v/>
      </c>
      <c r="DO127" s="6">
        <f>'M09'!AD126</f>
        <v/>
      </c>
      <c r="DP127" s="6">
        <f>DJ127-DO127</f>
        <v/>
      </c>
      <c r="DQ127" s="9">
        <f>COUNTIF(J127,"&gt;0")+COUNTIF(V127,"&gt;0")+COUNTIF(AH127,"&gt;0")+COUNTIF(AT127,"&gt;0")+COUNTIF(BF127,"&gt;0")+COUNTIF(BR127,"&gt;0")+COUNTIF(CD127,"&gt;0")+COUNTIF(CP127,"&gt;0")+COUNTIF(DB127,"&gt;0")</f>
        <v/>
      </c>
      <c r="DR127" s="6">
        <f>DE127</f>
        <v/>
      </c>
      <c r="DS127" s="10">
        <f>IFERROR(DR127/DJ127,0)</f>
        <v/>
      </c>
      <c r="DT127" s="6">
        <f>D127+SUM(G127,S127,AE127,AQ127,BC127,BO127,CA127,CM127,CY127)-SUM(J127,V127,AH127,AT127,BF127,BR127,CD127,CP127,DB127)-DE127</f>
        <v/>
      </c>
    </row>
    <row r="128">
      <c r="A128">
        <f>'M01'!C127</f>
        <v/>
      </c>
      <c r="B128">
        <f>'M01'!D127</f>
        <v/>
      </c>
      <c r="C128">
        <f>'M01'!A127</f>
        <v/>
      </c>
      <c r="D128" s="6">
        <f>'M01'!E127</f>
        <v/>
      </c>
      <c r="E128" s="6">
        <f>'M01'!F127</f>
        <v/>
      </c>
      <c r="F128" s="7">
        <f>IFERROR(E128/D128,0)</f>
        <v/>
      </c>
      <c r="G128" s="6">
        <f>'M01'!M127</f>
        <v/>
      </c>
      <c r="H128" s="6">
        <f>IF('M01'!AG127&gt;0,'M01'!AG127+MAX(0,G128-'M01'!H127)*IF(AND(D128&lt;&gt;0,E128&lt;&gt;0),E128/D128,'M01'!V127),G128*IF(AND(D128&lt;&gt;0,E128&lt;&gt;0),E128/D128,'M01'!V127))</f>
        <v/>
      </c>
      <c r="I128" s="7">
        <f>IFERROR(H128/G128,0)</f>
        <v/>
      </c>
      <c r="J128" s="6">
        <f>-'M01'!S127</f>
        <v/>
      </c>
      <c r="K128" s="6">
        <f>E128+H128-N128</f>
        <v/>
      </c>
      <c r="L128" s="7">
        <f>IFERROR(K128/J128,0)</f>
        <v/>
      </c>
      <c r="M128" s="6">
        <f>'M01'!T127</f>
        <v/>
      </c>
      <c r="N128" s="6">
        <f>'M01'!U127</f>
        <v/>
      </c>
      <c r="O128" s="7">
        <f>IFERROR(N128/M128,0)</f>
        <v/>
      </c>
      <c r="P128" s="6">
        <f>'M02'!E127</f>
        <v/>
      </c>
      <c r="Q128" s="6">
        <f>'M02'!F127</f>
        <v/>
      </c>
      <c r="R128" s="7">
        <f>IFERROR(Q128/P128,0)</f>
        <v/>
      </c>
      <c r="S128" s="6">
        <f>'M02'!M127</f>
        <v/>
      </c>
      <c r="T128" s="6">
        <f>IF('M02'!AG127&gt;0,'M02'!AG127+MAX(0,S128-'M02'!H127)*IF(AND(P128&lt;&gt;0,Q128&lt;&gt;0),Q128/P128,'M02'!V127),S128*IF(AND(P128&lt;&gt;0,Q128&lt;&gt;0),Q128/P128,'M02'!V127))</f>
        <v/>
      </c>
      <c r="U128" s="7">
        <f>IFERROR(T128/S128,0)</f>
        <v/>
      </c>
      <c r="V128" s="6">
        <f>-'M02'!S127</f>
        <v/>
      </c>
      <c r="W128" s="6">
        <f>Q128+T128-Z128</f>
        <v/>
      </c>
      <c r="X128" s="7">
        <f>IFERROR(W128/V128,0)</f>
        <v/>
      </c>
      <c r="Y128" s="6">
        <f>'M02'!T127</f>
        <v/>
      </c>
      <c r="Z128" s="6">
        <f>'M02'!U127</f>
        <v/>
      </c>
      <c r="AA128" s="7">
        <f>IFERROR(Z128/Y128,0)</f>
        <v/>
      </c>
      <c r="AB128" s="6">
        <f>'M03'!E127</f>
        <v/>
      </c>
      <c r="AC128" s="6">
        <f>'M03'!F127</f>
        <v/>
      </c>
      <c r="AD128" s="7">
        <f>IFERROR(AC128/AB128,0)</f>
        <v/>
      </c>
      <c r="AE128" s="6">
        <f>'M03'!M127</f>
        <v/>
      </c>
      <c r="AF128" s="6">
        <f>IF('M03'!AG127&gt;0,'M03'!AG127+MAX(0,AE128-'M03'!H127)*IF(AND(AB128&lt;&gt;0,AC128&lt;&gt;0),AC128/AB128,'M03'!V127),AE128*IF(AND(AB128&lt;&gt;0,AC128&lt;&gt;0),AC128/AB128,'M03'!V127))</f>
        <v/>
      </c>
      <c r="AG128" s="7">
        <f>IFERROR(AF128/AE128,0)</f>
        <v/>
      </c>
      <c r="AH128" s="6">
        <f>-'M03'!S127</f>
        <v/>
      </c>
      <c r="AI128" s="6">
        <f>AC128+AF128-AL128</f>
        <v/>
      </c>
      <c r="AJ128" s="7">
        <f>IFERROR(AI128/AH128,0)</f>
        <v/>
      </c>
      <c r="AK128" s="6">
        <f>'M03'!T127</f>
        <v/>
      </c>
      <c r="AL128" s="6">
        <f>'M03'!U127</f>
        <v/>
      </c>
      <c r="AM128" s="7">
        <f>IFERROR(AL128/AK128,0)</f>
        <v/>
      </c>
      <c r="AN128" s="6">
        <f>'M04'!E127</f>
        <v/>
      </c>
      <c r="AO128" s="6">
        <f>'M04'!F127</f>
        <v/>
      </c>
      <c r="AP128" s="7">
        <f>IFERROR(AO128/AN128,0)</f>
        <v/>
      </c>
      <c r="AQ128" s="6">
        <f>'M04'!M127</f>
        <v/>
      </c>
      <c r="AR128" s="6">
        <f>IF('M04'!AG127&gt;0,'M04'!AG127+MAX(0,AQ128-'M04'!H127)*IF(AND(AN128&lt;&gt;0,AO128&lt;&gt;0),AO128/AN128,'M04'!V127),AQ128*IF(AND(AN128&lt;&gt;0,AO128&lt;&gt;0),AO128/AN128,'M04'!V127))</f>
        <v/>
      </c>
      <c r="AS128" s="7">
        <f>IFERROR(AR128/AQ128,0)</f>
        <v/>
      </c>
      <c r="AT128" s="6">
        <f>-'M04'!S127</f>
        <v/>
      </c>
      <c r="AU128" s="6">
        <f>AO128+AR128-AX128</f>
        <v/>
      </c>
      <c r="AV128" s="7">
        <f>IFERROR(AU128/AT128,0)</f>
        <v/>
      </c>
      <c r="AW128" s="6">
        <f>'M04'!T127</f>
        <v/>
      </c>
      <c r="AX128" s="6">
        <f>'M04'!U127</f>
        <v/>
      </c>
      <c r="AY128" s="7">
        <f>IFERROR(AX128/AW128,0)</f>
        <v/>
      </c>
      <c r="AZ128" s="6">
        <f>'M05'!E127</f>
        <v/>
      </c>
      <c r="BA128" s="6">
        <f>'M05'!F127</f>
        <v/>
      </c>
      <c r="BB128" s="7">
        <f>IFERROR(BA128/AZ128,0)</f>
        <v/>
      </c>
      <c r="BC128" s="6">
        <f>'M05'!M127</f>
        <v/>
      </c>
      <c r="BD128" s="6">
        <f>IF('M05'!AG127&gt;0,'M05'!AG127+MAX(0,BC128-'M05'!H127)*IF(AND(AZ128&lt;&gt;0,BA128&lt;&gt;0),BA128/AZ128,'M05'!V127),BC128*IF(AND(AZ128&lt;&gt;0,BA128&lt;&gt;0),BA128/AZ128,'M05'!V127))</f>
        <v/>
      </c>
      <c r="BE128" s="7">
        <f>IFERROR(BD128/BC128,0)</f>
        <v/>
      </c>
      <c r="BF128" s="6">
        <f>-'M05'!S127</f>
        <v/>
      </c>
      <c r="BG128" s="6">
        <f>BA128+BD128-BJ128</f>
        <v/>
      </c>
      <c r="BH128" s="7">
        <f>IFERROR(BG128/BF128,0)</f>
        <v/>
      </c>
      <c r="BI128" s="6">
        <f>'M05'!T127</f>
        <v/>
      </c>
      <c r="BJ128" s="6">
        <f>'M05'!U127</f>
        <v/>
      </c>
      <c r="BK128" s="7">
        <f>IFERROR(BJ128/BI128,0)</f>
        <v/>
      </c>
      <c r="BL128" s="6">
        <f>'M06'!E127</f>
        <v/>
      </c>
      <c r="BM128" s="6">
        <f>'M06'!F127</f>
        <v/>
      </c>
      <c r="BN128" s="7">
        <f>IFERROR(BM128/BL128,0)</f>
        <v/>
      </c>
      <c r="BO128" s="6">
        <f>'M06'!M127</f>
        <v/>
      </c>
      <c r="BP128" s="6">
        <f>IF('M06'!AG127&gt;0,'M06'!AG127+MAX(0,BO128-'M06'!H127)*IF(AND(BL128&lt;&gt;0,BM128&lt;&gt;0),BM128/BL128,'M06'!V127),BO128*IF(AND(BL128&lt;&gt;0,BM128&lt;&gt;0),BM128/BL128,'M06'!V127))</f>
        <v/>
      </c>
      <c r="BQ128" s="7">
        <f>IFERROR(BP128/BO128,0)</f>
        <v/>
      </c>
      <c r="BR128" s="6">
        <f>-'M06'!S127</f>
        <v/>
      </c>
      <c r="BS128" s="6">
        <f>BM128+BP128-BV128</f>
        <v/>
      </c>
      <c r="BT128" s="7">
        <f>IFERROR(BS128/BR128,0)</f>
        <v/>
      </c>
      <c r="BU128" s="6">
        <f>'M06'!T127</f>
        <v/>
      </c>
      <c r="BV128" s="6">
        <f>'M06'!U127</f>
        <v/>
      </c>
      <c r="BW128" s="7">
        <f>IFERROR(BV128/BU128,0)</f>
        <v/>
      </c>
      <c r="BX128" s="6">
        <f>'M07'!E127</f>
        <v/>
      </c>
      <c r="BY128" s="6">
        <f>'M07'!F127</f>
        <v/>
      </c>
      <c r="BZ128" s="7">
        <f>IFERROR(BY128/BX128,0)</f>
        <v/>
      </c>
      <c r="CA128" s="6">
        <f>'M07'!M127</f>
        <v/>
      </c>
      <c r="CB128" s="6">
        <f>IF('M07'!AG127&gt;0,'M07'!AG127+MAX(0,CA128-'M07'!H127)*IF(AND(BX128&lt;&gt;0,BY128&lt;&gt;0),BY128/BX128,'M07'!V127),CA128*IF(AND(BX128&lt;&gt;0,BY128&lt;&gt;0),BY128/BX128,'M07'!V127))</f>
        <v/>
      </c>
      <c r="CC128" s="7">
        <f>IFERROR(CB128/CA128,0)</f>
        <v/>
      </c>
      <c r="CD128" s="6">
        <f>-'M07'!S127</f>
        <v/>
      </c>
      <c r="CE128" s="6">
        <f>BY128+CB128-CH128</f>
        <v/>
      </c>
      <c r="CF128" s="7">
        <f>IFERROR(CE128/CD128,0)</f>
        <v/>
      </c>
      <c r="CG128" s="6">
        <f>'M07'!T127</f>
        <v/>
      </c>
      <c r="CH128" s="6">
        <f>'M07'!U127</f>
        <v/>
      </c>
      <c r="CI128" s="7">
        <f>IFERROR(CH128/CG128,0)</f>
        <v/>
      </c>
      <c r="CJ128" s="6">
        <f>'M08'!E127</f>
        <v/>
      </c>
      <c r="CK128" s="6">
        <f>'M08'!F127</f>
        <v/>
      </c>
      <c r="CL128" s="7">
        <f>IFERROR(CK128/CJ128,0)</f>
        <v/>
      </c>
      <c r="CM128" s="6">
        <f>'M08'!M127</f>
        <v/>
      </c>
      <c r="CN128" s="6">
        <f>IF('M08'!AG127&gt;0,'M08'!AG127+MAX(0,CM128-'M08'!H127)*IF(AND(CJ128&lt;&gt;0,CK128&lt;&gt;0),CK128/CJ128,'M08'!V127),CM128*IF(AND(CJ128&lt;&gt;0,CK128&lt;&gt;0),CK128/CJ128,'M08'!V127))</f>
        <v/>
      </c>
      <c r="CO128" s="7">
        <f>IFERROR(CN128/CM128,0)</f>
        <v/>
      </c>
      <c r="CP128" s="6">
        <f>-'M08'!S127</f>
        <v/>
      </c>
      <c r="CQ128" s="6">
        <f>CK128+CN128-CT128</f>
        <v/>
      </c>
      <c r="CR128" s="7">
        <f>IFERROR(CQ128/CP128,0)</f>
        <v/>
      </c>
      <c r="CS128" s="6">
        <f>'M08'!T127</f>
        <v/>
      </c>
      <c r="CT128" s="6">
        <f>'M08'!U127</f>
        <v/>
      </c>
      <c r="CU128" s="7">
        <f>IFERROR(CT128/CS128,0)</f>
        <v/>
      </c>
      <c r="CV128" s="6">
        <f>'M09'!E127</f>
        <v/>
      </c>
      <c r="CW128" s="6">
        <f>'M09'!F127</f>
        <v/>
      </c>
      <c r="CX128" s="7">
        <f>IFERROR(CW128/CV128,0)</f>
        <v/>
      </c>
      <c r="CY128" s="6">
        <f>'M09'!M127</f>
        <v/>
      </c>
      <c r="CZ128" s="6">
        <f>IF('M09'!AG127&gt;0,'M09'!AG127+MAX(0,CY128-'M09'!H127)*IF(AND(CV128&lt;&gt;0,CW128&lt;&gt;0),CW128/CV128,'M09'!V127),CY128*IF(AND(CV128&lt;&gt;0,CW128&lt;&gt;0),CW128/CV128,'M09'!V127))</f>
        <v/>
      </c>
      <c r="DA128" s="7">
        <f>IFERROR(CZ128/CY128,0)</f>
        <v/>
      </c>
      <c r="DB128" s="6">
        <f>-'M09'!S127</f>
        <v/>
      </c>
      <c r="DC128" s="6">
        <f>CW128+CZ128-DF128</f>
        <v/>
      </c>
      <c r="DD128" s="7">
        <f>IFERROR(DC128/DB128,0)</f>
        <v/>
      </c>
      <c r="DE128" s="6">
        <f>'M09'!T127</f>
        <v/>
      </c>
      <c r="DF128" s="6">
        <f>'M09'!U127</f>
        <v/>
      </c>
      <c r="DG128" s="7">
        <f>IFERROR(DF128/DE128,0)</f>
        <v/>
      </c>
      <c r="DH128" s="6">
        <f>SUM(J128,V128,AH128,AT128,BF128,BR128,CD128,CP128,DB128)</f>
        <v/>
      </c>
      <c r="DI128" s="6">
        <f>SUM(K128,W128,AI128,AU128,BG128,BS128,CE128,CQ128,DC128)</f>
        <v/>
      </c>
      <c r="DJ128" s="6">
        <f>DH128/9</f>
        <v/>
      </c>
      <c r="DK128" s="6">
        <f>DI128/9</f>
        <v/>
      </c>
      <c r="DL128" s="7">
        <f>IFERROR(DI128/DH128,0)</f>
        <v/>
      </c>
      <c r="DM128" s="7">
        <f>'M09'!V127</f>
        <v/>
      </c>
      <c r="DN128" s="8">
        <f>IFERROR(DL128/DM128-1,0)</f>
        <v/>
      </c>
      <c r="DO128" s="6">
        <f>'M09'!AD127</f>
        <v/>
      </c>
      <c r="DP128" s="6">
        <f>DJ128-DO128</f>
        <v/>
      </c>
      <c r="DQ128" s="9">
        <f>COUNTIF(J128,"&gt;0")+COUNTIF(V128,"&gt;0")+COUNTIF(AH128,"&gt;0")+COUNTIF(AT128,"&gt;0")+COUNTIF(BF128,"&gt;0")+COUNTIF(BR128,"&gt;0")+COUNTIF(CD128,"&gt;0")+COUNTIF(CP128,"&gt;0")+COUNTIF(DB128,"&gt;0")</f>
        <v/>
      </c>
      <c r="DR128" s="6">
        <f>DE128</f>
        <v/>
      </c>
      <c r="DS128" s="10">
        <f>IFERROR(DR128/DJ128,0)</f>
        <v/>
      </c>
      <c r="DT128" s="6">
        <f>D128+SUM(G128,S128,AE128,AQ128,BC128,BO128,CA128,CM128,CY128)-SUM(J128,V128,AH128,AT128,BF128,BR128,CD128,CP128,DB128)-DE128</f>
        <v/>
      </c>
    </row>
    <row r="129">
      <c r="A129">
        <f>'M01'!C128</f>
        <v/>
      </c>
      <c r="B129">
        <f>'M01'!D128</f>
        <v/>
      </c>
      <c r="C129">
        <f>'M01'!A128</f>
        <v/>
      </c>
      <c r="D129" s="6">
        <f>'M01'!E128</f>
        <v/>
      </c>
      <c r="E129" s="6">
        <f>'M01'!F128</f>
        <v/>
      </c>
      <c r="F129" s="7">
        <f>IFERROR(E129/D129,0)</f>
        <v/>
      </c>
      <c r="G129" s="6">
        <f>'M01'!M128</f>
        <v/>
      </c>
      <c r="H129" s="6">
        <f>IF('M01'!AG128&gt;0,'M01'!AG128+MAX(0,G129-'M01'!H128)*IF(AND(D129&lt;&gt;0,E129&lt;&gt;0),E129/D129,'M01'!V128),G129*IF(AND(D129&lt;&gt;0,E129&lt;&gt;0),E129/D129,'M01'!V128))</f>
        <v/>
      </c>
      <c r="I129" s="7">
        <f>IFERROR(H129/G129,0)</f>
        <v/>
      </c>
      <c r="J129" s="6">
        <f>-'M01'!S128</f>
        <v/>
      </c>
      <c r="K129" s="6">
        <f>E129+H129-N129</f>
        <v/>
      </c>
      <c r="L129" s="7">
        <f>IFERROR(K129/J129,0)</f>
        <v/>
      </c>
      <c r="M129" s="6">
        <f>'M01'!T128</f>
        <v/>
      </c>
      <c r="N129" s="6">
        <f>'M01'!U128</f>
        <v/>
      </c>
      <c r="O129" s="7">
        <f>IFERROR(N129/M129,0)</f>
        <v/>
      </c>
      <c r="P129" s="6">
        <f>'M02'!E128</f>
        <v/>
      </c>
      <c r="Q129" s="6">
        <f>'M02'!F128</f>
        <v/>
      </c>
      <c r="R129" s="7">
        <f>IFERROR(Q129/P129,0)</f>
        <v/>
      </c>
      <c r="S129" s="6">
        <f>'M02'!M128</f>
        <v/>
      </c>
      <c r="T129" s="6">
        <f>IF('M02'!AG128&gt;0,'M02'!AG128+MAX(0,S129-'M02'!H128)*IF(AND(P129&lt;&gt;0,Q129&lt;&gt;0),Q129/P129,'M02'!V128),S129*IF(AND(P129&lt;&gt;0,Q129&lt;&gt;0),Q129/P129,'M02'!V128))</f>
        <v/>
      </c>
      <c r="U129" s="7">
        <f>IFERROR(T129/S129,0)</f>
        <v/>
      </c>
      <c r="V129" s="6">
        <f>-'M02'!S128</f>
        <v/>
      </c>
      <c r="W129" s="6">
        <f>Q129+T129-Z129</f>
        <v/>
      </c>
      <c r="X129" s="7">
        <f>IFERROR(W129/V129,0)</f>
        <v/>
      </c>
      <c r="Y129" s="6">
        <f>'M02'!T128</f>
        <v/>
      </c>
      <c r="Z129" s="6">
        <f>'M02'!U128</f>
        <v/>
      </c>
      <c r="AA129" s="7">
        <f>IFERROR(Z129/Y129,0)</f>
        <v/>
      </c>
      <c r="AB129" s="6">
        <f>'M03'!E128</f>
        <v/>
      </c>
      <c r="AC129" s="6">
        <f>'M03'!F128</f>
        <v/>
      </c>
      <c r="AD129" s="7">
        <f>IFERROR(AC129/AB129,0)</f>
        <v/>
      </c>
      <c r="AE129" s="6">
        <f>'M03'!M128</f>
        <v/>
      </c>
      <c r="AF129" s="6">
        <f>IF('M03'!AG128&gt;0,'M03'!AG128+MAX(0,AE129-'M03'!H128)*IF(AND(AB129&lt;&gt;0,AC129&lt;&gt;0),AC129/AB129,'M03'!V128),AE129*IF(AND(AB129&lt;&gt;0,AC129&lt;&gt;0),AC129/AB129,'M03'!V128))</f>
        <v/>
      </c>
      <c r="AG129" s="7">
        <f>IFERROR(AF129/AE129,0)</f>
        <v/>
      </c>
      <c r="AH129" s="6">
        <f>-'M03'!S128</f>
        <v/>
      </c>
      <c r="AI129" s="6">
        <f>AC129+AF129-AL129</f>
        <v/>
      </c>
      <c r="AJ129" s="7">
        <f>IFERROR(AI129/AH129,0)</f>
        <v/>
      </c>
      <c r="AK129" s="6">
        <f>'M03'!T128</f>
        <v/>
      </c>
      <c r="AL129" s="6">
        <f>'M03'!U128</f>
        <v/>
      </c>
      <c r="AM129" s="7">
        <f>IFERROR(AL129/AK129,0)</f>
        <v/>
      </c>
      <c r="AN129" s="6">
        <f>'M04'!E128</f>
        <v/>
      </c>
      <c r="AO129" s="6">
        <f>'M04'!F128</f>
        <v/>
      </c>
      <c r="AP129" s="7">
        <f>IFERROR(AO129/AN129,0)</f>
        <v/>
      </c>
      <c r="AQ129" s="6">
        <f>'M04'!M128</f>
        <v/>
      </c>
      <c r="AR129" s="6">
        <f>IF('M04'!AG128&gt;0,'M04'!AG128+MAX(0,AQ129-'M04'!H128)*IF(AND(AN129&lt;&gt;0,AO129&lt;&gt;0),AO129/AN129,'M04'!V128),AQ129*IF(AND(AN129&lt;&gt;0,AO129&lt;&gt;0),AO129/AN129,'M04'!V128))</f>
        <v/>
      </c>
      <c r="AS129" s="7">
        <f>IFERROR(AR129/AQ129,0)</f>
        <v/>
      </c>
      <c r="AT129" s="6">
        <f>-'M04'!S128</f>
        <v/>
      </c>
      <c r="AU129" s="6">
        <f>AO129+AR129-AX129</f>
        <v/>
      </c>
      <c r="AV129" s="7">
        <f>IFERROR(AU129/AT129,0)</f>
        <v/>
      </c>
      <c r="AW129" s="6">
        <f>'M04'!T128</f>
        <v/>
      </c>
      <c r="AX129" s="6">
        <f>'M04'!U128</f>
        <v/>
      </c>
      <c r="AY129" s="7">
        <f>IFERROR(AX129/AW129,0)</f>
        <v/>
      </c>
      <c r="AZ129" s="6">
        <f>'M05'!E128</f>
        <v/>
      </c>
      <c r="BA129" s="6">
        <f>'M05'!F128</f>
        <v/>
      </c>
      <c r="BB129" s="7">
        <f>IFERROR(BA129/AZ129,0)</f>
        <v/>
      </c>
      <c r="BC129" s="6">
        <f>'M05'!M128</f>
        <v/>
      </c>
      <c r="BD129" s="6">
        <f>IF('M05'!AG128&gt;0,'M05'!AG128+MAX(0,BC129-'M05'!H128)*IF(AND(AZ129&lt;&gt;0,BA129&lt;&gt;0),BA129/AZ129,'M05'!V128),BC129*IF(AND(AZ129&lt;&gt;0,BA129&lt;&gt;0),BA129/AZ129,'M05'!V128))</f>
        <v/>
      </c>
      <c r="BE129" s="7">
        <f>IFERROR(BD129/BC129,0)</f>
        <v/>
      </c>
      <c r="BF129" s="6">
        <f>-'M05'!S128</f>
        <v/>
      </c>
      <c r="BG129" s="6">
        <f>BA129+BD129-BJ129</f>
        <v/>
      </c>
      <c r="BH129" s="7">
        <f>IFERROR(BG129/BF129,0)</f>
        <v/>
      </c>
      <c r="BI129" s="6">
        <f>'M05'!T128</f>
        <v/>
      </c>
      <c r="BJ129" s="6">
        <f>'M05'!U128</f>
        <v/>
      </c>
      <c r="BK129" s="7">
        <f>IFERROR(BJ129/BI129,0)</f>
        <v/>
      </c>
      <c r="BL129" s="6">
        <f>'M06'!E128</f>
        <v/>
      </c>
      <c r="BM129" s="6">
        <f>'M06'!F128</f>
        <v/>
      </c>
      <c r="BN129" s="7">
        <f>IFERROR(BM129/BL129,0)</f>
        <v/>
      </c>
      <c r="BO129" s="6">
        <f>'M06'!M128</f>
        <v/>
      </c>
      <c r="BP129" s="6">
        <f>IF('M06'!AG128&gt;0,'M06'!AG128+MAX(0,BO129-'M06'!H128)*IF(AND(BL129&lt;&gt;0,BM129&lt;&gt;0),BM129/BL129,'M06'!V128),BO129*IF(AND(BL129&lt;&gt;0,BM129&lt;&gt;0),BM129/BL129,'M06'!V128))</f>
        <v/>
      </c>
      <c r="BQ129" s="7">
        <f>IFERROR(BP129/BO129,0)</f>
        <v/>
      </c>
      <c r="BR129" s="6">
        <f>-'M06'!S128</f>
        <v/>
      </c>
      <c r="BS129" s="6">
        <f>BM129+BP129-BV129</f>
        <v/>
      </c>
      <c r="BT129" s="7">
        <f>IFERROR(BS129/BR129,0)</f>
        <v/>
      </c>
      <c r="BU129" s="6">
        <f>'M06'!T128</f>
        <v/>
      </c>
      <c r="BV129" s="6">
        <f>'M06'!U128</f>
        <v/>
      </c>
      <c r="BW129" s="7">
        <f>IFERROR(BV129/BU129,0)</f>
        <v/>
      </c>
      <c r="BX129" s="6">
        <f>'M07'!E128</f>
        <v/>
      </c>
      <c r="BY129" s="6">
        <f>'M07'!F128</f>
        <v/>
      </c>
      <c r="BZ129" s="7">
        <f>IFERROR(BY129/BX129,0)</f>
        <v/>
      </c>
      <c r="CA129" s="6">
        <f>'M07'!M128</f>
        <v/>
      </c>
      <c r="CB129" s="6">
        <f>IF('M07'!AG128&gt;0,'M07'!AG128+MAX(0,CA129-'M07'!H128)*IF(AND(BX129&lt;&gt;0,BY129&lt;&gt;0),BY129/BX129,'M07'!V128),CA129*IF(AND(BX129&lt;&gt;0,BY129&lt;&gt;0),BY129/BX129,'M07'!V128))</f>
        <v/>
      </c>
      <c r="CC129" s="7">
        <f>IFERROR(CB129/CA129,0)</f>
        <v/>
      </c>
      <c r="CD129" s="6">
        <f>-'M07'!S128</f>
        <v/>
      </c>
      <c r="CE129" s="6">
        <f>BY129+CB129-CH129</f>
        <v/>
      </c>
      <c r="CF129" s="7">
        <f>IFERROR(CE129/CD129,0)</f>
        <v/>
      </c>
      <c r="CG129" s="6">
        <f>'M07'!T128</f>
        <v/>
      </c>
      <c r="CH129" s="6">
        <f>'M07'!U128</f>
        <v/>
      </c>
      <c r="CI129" s="7">
        <f>IFERROR(CH129/CG129,0)</f>
        <v/>
      </c>
      <c r="CJ129" s="6">
        <f>'M08'!E128</f>
        <v/>
      </c>
      <c r="CK129" s="6">
        <f>'M08'!F128</f>
        <v/>
      </c>
      <c r="CL129" s="7">
        <f>IFERROR(CK129/CJ129,0)</f>
        <v/>
      </c>
      <c r="CM129" s="6">
        <f>'M08'!M128</f>
        <v/>
      </c>
      <c r="CN129" s="6">
        <f>IF('M08'!AG128&gt;0,'M08'!AG128+MAX(0,CM129-'M08'!H128)*IF(AND(CJ129&lt;&gt;0,CK129&lt;&gt;0),CK129/CJ129,'M08'!V128),CM129*IF(AND(CJ129&lt;&gt;0,CK129&lt;&gt;0),CK129/CJ129,'M08'!V128))</f>
        <v/>
      </c>
      <c r="CO129" s="7">
        <f>IFERROR(CN129/CM129,0)</f>
        <v/>
      </c>
      <c r="CP129" s="6">
        <f>-'M08'!S128</f>
        <v/>
      </c>
      <c r="CQ129" s="6">
        <f>CK129+CN129-CT129</f>
        <v/>
      </c>
      <c r="CR129" s="7">
        <f>IFERROR(CQ129/CP129,0)</f>
        <v/>
      </c>
      <c r="CS129" s="6">
        <f>'M08'!T128</f>
        <v/>
      </c>
      <c r="CT129" s="6">
        <f>'M08'!U128</f>
        <v/>
      </c>
      <c r="CU129" s="7">
        <f>IFERROR(CT129/CS129,0)</f>
        <v/>
      </c>
      <c r="CV129" s="6">
        <f>'M09'!E128</f>
        <v/>
      </c>
      <c r="CW129" s="6">
        <f>'M09'!F128</f>
        <v/>
      </c>
      <c r="CX129" s="7">
        <f>IFERROR(CW129/CV129,0)</f>
        <v/>
      </c>
      <c r="CY129" s="6">
        <f>'M09'!M128</f>
        <v/>
      </c>
      <c r="CZ129" s="6">
        <f>IF('M09'!AG128&gt;0,'M09'!AG128+MAX(0,CY129-'M09'!H128)*IF(AND(CV129&lt;&gt;0,CW129&lt;&gt;0),CW129/CV129,'M09'!V128),CY129*IF(AND(CV129&lt;&gt;0,CW129&lt;&gt;0),CW129/CV129,'M09'!V128))</f>
        <v/>
      </c>
      <c r="DA129" s="7">
        <f>IFERROR(CZ129/CY129,0)</f>
        <v/>
      </c>
      <c r="DB129" s="6">
        <f>-'M09'!S128</f>
        <v/>
      </c>
      <c r="DC129" s="6">
        <f>CW129+CZ129-DF129</f>
        <v/>
      </c>
      <c r="DD129" s="7">
        <f>IFERROR(DC129/DB129,0)</f>
        <v/>
      </c>
      <c r="DE129" s="6">
        <f>'M09'!T128</f>
        <v/>
      </c>
      <c r="DF129" s="6">
        <f>'M09'!U128</f>
        <v/>
      </c>
      <c r="DG129" s="7">
        <f>IFERROR(DF129/DE129,0)</f>
        <v/>
      </c>
      <c r="DH129" s="6">
        <f>SUM(J129,V129,AH129,AT129,BF129,BR129,CD129,CP129,DB129)</f>
        <v/>
      </c>
      <c r="DI129" s="6">
        <f>SUM(K129,W129,AI129,AU129,BG129,BS129,CE129,CQ129,DC129)</f>
        <v/>
      </c>
      <c r="DJ129" s="6">
        <f>DH129/9</f>
        <v/>
      </c>
      <c r="DK129" s="6">
        <f>DI129/9</f>
        <v/>
      </c>
      <c r="DL129" s="7">
        <f>IFERROR(DI129/DH129,0)</f>
        <v/>
      </c>
      <c r="DM129" s="7">
        <f>'M09'!V128</f>
        <v/>
      </c>
      <c r="DN129" s="8">
        <f>IFERROR(DL129/DM129-1,0)</f>
        <v/>
      </c>
      <c r="DO129" s="6">
        <f>'M09'!AD128</f>
        <v/>
      </c>
      <c r="DP129" s="6">
        <f>DJ129-DO129</f>
        <v/>
      </c>
      <c r="DQ129" s="9">
        <f>COUNTIF(J129,"&gt;0")+COUNTIF(V129,"&gt;0")+COUNTIF(AH129,"&gt;0")+COUNTIF(AT129,"&gt;0")+COUNTIF(BF129,"&gt;0")+COUNTIF(BR129,"&gt;0")+COUNTIF(CD129,"&gt;0")+COUNTIF(CP129,"&gt;0")+COUNTIF(DB129,"&gt;0")</f>
        <v/>
      </c>
      <c r="DR129" s="6">
        <f>DE129</f>
        <v/>
      </c>
      <c r="DS129" s="10">
        <f>IFERROR(DR129/DJ129,0)</f>
        <v/>
      </c>
      <c r="DT129" s="6">
        <f>D129+SUM(G129,S129,AE129,AQ129,BC129,BO129,CA129,CM129,CY129)-SUM(J129,V129,AH129,AT129,BF129,BR129,CD129,CP129,DB129)-DE129</f>
        <v/>
      </c>
    </row>
    <row r="130">
      <c r="A130">
        <f>'M01'!C129</f>
        <v/>
      </c>
      <c r="B130">
        <f>'M01'!D129</f>
        <v/>
      </c>
      <c r="C130">
        <f>'M01'!A129</f>
        <v/>
      </c>
      <c r="D130" s="6">
        <f>'M01'!E129</f>
        <v/>
      </c>
      <c r="E130" s="6">
        <f>'M01'!F129</f>
        <v/>
      </c>
      <c r="F130" s="7">
        <f>IFERROR(E130/D130,0)</f>
        <v/>
      </c>
      <c r="G130" s="6">
        <f>'M01'!M129</f>
        <v/>
      </c>
      <c r="H130" s="6">
        <f>IF('M01'!AG129&gt;0,'M01'!AG129+MAX(0,G130-'M01'!H129)*IF(AND(D130&lt;&gt;0,E130&lt;&gt;0),E130/D130,'M01'!V129),G130*IF(AND(D130&lt;&gt;0,E130&lt;&gt;0),E130/D130,'M01'!V129))</f>
        <v/>
      </c>
      <c r="I130" s="7">
        <f>IFERROR(H130/G130,0)</f>
        <v/>
      </c>
      <c r="J130" s="6">
        <f>-'M01'!S129</f>
        <v/>
      </c>
      <c r="K130" s="6">
        <f>E130+H130-N130</f>
        <v/>
      </c>
      <c r="L130" s="7">
        <f>IFERROR(K130/J130,0)</f>
        <v/>
      </c>
      <c r="M130" s="6">
        <f>'M01'!T129</f>
        <v/>
      </c>
      <c r="N130" s="6">
        <f>'M01'!U129</f>
        <v/>
      </c>
      <c r="O130" s="7">
        <f>IFERROR(N130/M130,0)</f>
        <v/>
      </c>
      <c r="P130" s="6">
        <f>'M02'!E129</f>
        <v/>
      </c>
      <c r="Q130" s="6">
        <f>'M02'!F129</f>
        <v/>
      </c>
      <c r="R130" s="7">
        <f>IFERROR(Q130/P130,0)</f>
        <v/>
      </c>
      <c r="S130" s="6">
        <f>'M02'!M129</f>
        <v/>
      </c>
      <c r="T130" s="6">
        <f>IF('M02'!AG129&gt;0,'M02'!AG129+MAX(0,S130-'M02'!H129)*IF(AND(P130&lt;&gt;0,Q130&lt;&gt;0),Q130/P130,'M02'!V129),S130*IF(AND(P130&lt;&gt;0,Q130&lt;&gt;0),Q130/P130,'M02'!V129))</f>
        <v/>
      </c>
      <c r="U130" s="7">
        <f>IFERROR(T130/S130,0)</f>
        <v/>
      </c>
      <c r="V130" s="6">
        <f>-'M02'!S129</f>
        <v/>
      </c>
      <c r="W130" s="6">
        <f>Q130+T130-Z130</f>
        <v/>
      </c>
      <c r="X130" s="7">
        <f>IFERROR(W130/V130,0)</f>
        <v/>
      </c>
      <c r="Y130" s="6">
        <f>'M02'!T129</f>
        <v/>
      </c>
      <c r="Z130" s="6">
        <f>'M02'!U129</f>
        <v/>
      </c>
      <c r="AA130" s="7">
        <f>IFERROR(Z130/Y130,0)</f>
        <v/>
      </c>
      <c r="AB130" s="6">
        <f>'M03'!E129</f>
        <v/>
      </c>
      <c r="AC130" s="6">
        <f>'M03'!F129</f>
        <v/>
      </c>
      <c r="AD130" s="7">
        <f>IFERROR(AC130/AB130,0)</f>
        <v/>
      </c>
      <c r="AE130" s="6">
        <f>'M03'!M129</f>
        <v/>
      </c>
      <c r="AF130" s="6">
        <f>IF('M03'!AG129&gt;0,'M03'!AG129+MAX(0,AE130-'M03'!H129)*IF(AND(AB130&lt;&gt;0,AC130&lt;&gt;0),AC130/AB130,'M03'!V129),AE130*IF(AND(AB130&lt;&gt;0,AC130&lt;&gt;0),AC130/AB130,'M03'!V129))</f>
        <v/>
      </c>
      <c r="AG130" s="7">
        <f>IFERROR(AF130/AE130,0)</f>
        <v/>
      </c>
      <c r="AH130" s="6">
        <f>-'M03'!S129</f>
        <v/>
      </c>
      <c r="AI130" s="6">
        <f>AC130+AF130-AL130</f>
        <v/>
      </c>
      <c r="AJ130" s="7">
        <f>IFERROR(AI130/AH130,0)</f>
        <v/>
      </c>
      <c r="AK130" s="6">
        <f>'M03'!T129</f>
        <v/>
      </c>
      <c r="AL130" s="6">
        <f>'M03'!U129</f>
        <v/>
      </c>
      <c r="AM130" s="7">
        <f>IFERROR(AL130/AK130,0)</f>
        <v/>
      </c>
      <c r="AN130" s="6">
        <f>'M04'!E129</f>
        <v/>
      </c>
      <c r="AO130" s="6">
        <f>'M04'!F129</f>
        <v/>
      </c>
      <c r="AP130" s="7">
        <f>IFERROR(AO130/AN130,0)</f>
        <v/>
      </c>
      <c r="AQ130" s="6">
        <f>'M04'!M129</f>
        <v/>
      </c>
      <c r="AR130" s="6">
        <f>IF('M04'!AG129&gt;0,'M04'!AG129+MAX(0,AQ130-'M04'!H129)*IF(AND(AN130&lt;&gt;0,AO130&lt;&gt;0),AO130/AN130,'M04'!V129),AQ130*IF(AND(AN130&lt;&gt;0,AO130&lt;&gt;0),AO130/AN130,'M04'!V129))</f>
        <v/>
      </c>
      <c r="AS130" s="7">
        <f>IFERROR(AR130/AQ130,0)</f>
        <v/>
      </c>
      <c r="AT130" s="6">
        <f>-'M04'!S129</f>
        <v/>
      </c>
      <c r="AU130" s="6">
        <f>AO130+AR130-AX130</f>
        <v/>
      </c>
      <c r="AV130" s="7">
        <f>IFERROR(AU130/AT130,0)</f>
        <v/>
      </c>
      <c r="AW130" s="6">
        <f>'M04'!T129</f>
        <v/>
      </c>
      <c r="AX130" s="6">
        <f>'M04'!U129</f>
        <v/>
      </c>
      <c r="AY130" s="7">
        <f>IFERROR(AX130/AW130,0)</f>
        <v/>
      </c>
      <c r="AZ130" s="6">
        <f>'M05'!E129</f>
        <v/>
      </c>
      <c r="BA130" s="6">
        <f>'M05'!F129</f>
        <v/>
      </c>
      <c r="BB130" s="7">
        <f>IFERROR(BA130/AZ130,0)</f>
        <v/>
      </c>
      <c r="BC130" s="6">
        <f>'M05'!M129</f>
        <v/>
      </c>
      <c r="BD130" s="6">
        <f>IF('M05'!AG129&gt;0,'M05'!AG129+MAX(0,BC130-'M05'!H129)*IF(AND(AZ130&lt;&gt;0,BA130&lt;&gt;0),BA130/AZ130,'M05'!V129),BC130*IF(AND(AZ130&lt;&gt;0,BA130&lt;&gt;0),BA130/AZ130,'M05'!V129))</f>
        <v/>
      </c>
      <c r="BE130" s="7">
        <f>IFERROR(BD130/BC130,0)</f>
        <v/>
      </c>
      <c r="BF130" s="6">
        <f>-'M05'!S129</f>
        <v/>
      </c>
      <c r="BG130" s="6">
        <f>BA130+BD130-BJ130</f>
        <v/>
      </c>
      <c r="BH130" s="7">
        <f>IFERROR(BG130/BF130,0)</f>
        <v/>
      </c>
      <c r="BI130" s="6">
        <f>'M05'!T129</f>
        <v/>
      </c>
      <c r="BJ130" s="6">
        <f>'M05'!U129</f>
        <v/>
      </c>
      <c r="BK130" s="7">
        <f>IFERROR(BJ130/BI130,0)</f>
        <v/>
      </c>
      <c r="BL130" s="6">
        <f>'M06'!E129</f>
        <v/>
      </c>
      <c r="BM130" s="6">
        <f>'M06'!F129</f>
        <v/>
      </c>
      <c r="BN130" s="7">
        <f>IFERROR(BM130/BL130,0)</f>
        <v/>
      </c>
      <c r="BO130" s="6">
        <f>'M06'!M129</f>
        <v/>
      </c>
      <c r="BP130" s="6">
        <f>IF('M06'!AG129&gt;0,'M06'!AG129+MAX(0,BO130-'M06'!H129)*IF(AND(BL130&lt;&gt;0,BM130&lt;&gt;0),BM130/BL130,'M06'!V129),BO130*IF(AND(BL130&lt;&gt;0,BM130&lt;&gt;0),BM130/BL130,'M06'!V129))</f>
        <v/>
      </c>
      <c r="BQ130" s="7">
        <f>IFERROR(BP130/BO130,0)</f>
        <v/>
      </c>
      <c r="BR130" s="6">
        <f>-'M06'!S129</f>
        <v/>
      </c>
      <c r="BS130" s="6">
        <f>BM130+BP130-BV130</f>
        <v/>
      </c>
      <c r="BT130" s="7">
        <f>IFERROR(BS130/BR130,0)</f>
        <v/>
      </c>
      <c r="BU130" s="6">
        <f>'M06'!T129</f>
        <v/>
      </c>
      <c r="BV130" s="6">
        <f>'M06'!U129</f>
        <v/>
      </c>
      <c r="BW130" s="7">
        <f>IFERROR(BV130/BU130,0)</f>
        <v/>
      </c>
      <c r="BX130" s="6">
        <f>'M07'!E129</f>
        <v/>
      </c>
      <c r="BY130" s="6">
        <f>'M07'!F129</f>
        <v/>
      </c>
      <c r="BZ130" s="7">
        <f>IFERROR(BY130/BX130,0)</f>
        <v/>
      </c>
      <c r="CA130" s="6">
        <f>'M07'!M129</f>
        <v/>
      </c>
      <c r="CB130" s="6">
        <f>IF('M07'!AG129&gt;0,'M07'!AG129+MAX(0,CA130-'M07'!H129)*IF(AND(BX130&lt;&gt;0,BY130&lt;&gt;0),BY130/BX130,'M07'!V129),CA130*IF(AND(BX130&lt;&gt;0,BY130&lt;&gt;0),BY130/BX130,'M07'!V129))</f>
        <v/>
      </c>
      <c r="CC130" s="7">
        <f>IFERROR(CB130/CA130,0)</f>
        <v/>
      </c>
      <c r="CD130" s="6">
        <f>-'M07'!S129</f>
        <v/>
      </c>
      <c r="CE130" s="6">
        <f>BY130+CB130-CH130</f>
        <v/>
      </c>
      <c r="CF130" s="7">
        <f>IFERROR(CE130/CD130,0)</f>
        <v/>
      </c>
      <c r="CG130" s="6">
        <f>'M07'!T129</f>
        <v/>
      </c>
      <c r="CH130" s="6">
        <f>'M07'!U129</f>
        <v/>
      </c>
      <c r="CI130" s="7">
        <f>IFERROR(CH130/CG130,0)</f>
        <v/>
      </c>
      <c r="CJ130" s="6">
        <f>'M08'!E129</f>
        <v/>
      </c>
      <c r="CK130" s="6">
        <f>'M08'!F129</f>
        <v/>
      </c>
      <c r="CL130" s="7">
        <f>IFERROR(CK130/CJ130,0)</f>
        <v/>
      </c>
      <c r="CM130" s="6">
        <f>'M08'!M129</f>
        <v/>
      </c>
      <c r="CN130" s="6">
        <f>IF('M08'!AG129&gt;0,'M08'!AG129+MAX(0,CM130-'M08'!H129)*IF(AND(CJ130&lt;&gt;0,CK130&lt;&gt;0),CK130/CJ130,'M08'!V129),CM130*IF(AND(CJ130&lt;&gt;0,CK130&lt;&gt;0),CK130/CJ130,'M08'!V129))</f>
        <v/>
      </c>
      <c r="CO130" s="7">
        <f>IFERROR(CN130/CM130,0)</f>
        <v/>
      </c>
      <c r="CP130" s="6">
        <f>-'M08'!S129</f>
        <v/>
      </c>
      <c r="CQ130" s="6">
        <f>CK130+CN130-CT130</f>
        <v/>
      </c>
      <c r="CR130" s="7">
        <f>IFERROR(CQ130/CP130,0)</f>
        <v/>
      </c>
      <c r="CS130" s="6">
        <f>'M08'!T129</f>
        <v/>
      </c>
      <c r="CT130" s="6">
        <f>'M08'!U129</f>
        <v/>
      </c>
      <c r="CU130" s="7">
        <f>IFERROR(CT130/CS130,0)</f>
        <v/>
      </c>
      <c r="CV130" s="6">
        <f>'M09'!E129</f>
        <v/>
      </c>
      <c r="CW130" s="6">
        <f>'M09'!F129</f>
        <v/>
      </c>
      <c r="CX130" s="7">
        <f>IFERROR(CW130/CV130,0)</f>
        <v/>
      </c>
      <c r="CY130" s="6">
        <f>'M09'!M129</f>
        <v/>
      </c>
      <c r="CZ130" s="6">
        <f>IF('M09'!AG129&gt;0,'M09'!AG129+MAX(0,CY130-'M09'!H129)*IF(AND(CV130&lt;&gt;0,CW130&lt;&gt;0),CW130/CV130,'M09'!V129),CY130*IF(AND(CV130&lt;&gt;0,CW130&lt;&gt;0),CW130/CV130,'M09'!V129))</f>
        <v/>
      </c>
      <c r="DA130" s="7">
        <f>IFERROR(CZ130/CY130,0)</f>
        <v/>
      </c>
      <c r="DB130" s="6">
        <f>-'M09'!S129</f>
        <v/>
      </c>
      <c r="DC130" s="6">
        <f>CW130+CZ130-DF130</f>
        <v/>
      </c>
      <c r="DD130" s="7">
        <f>IFERROR(DC130/DB130,0)</f>
        <v/>
      </c>
      <c r="DE130" s="6">
        <f>'M09'!T129</f>
        <v/>
      </c>
      <c r="DF130" s="6">
        <f>'M09'!U129</f>
        <v/>
      </c>
      <c r="DG130" s="7">
        <f>IFERROR(DF130/DE130,0)</f>
        <v/>
      </c>
      <c r="DH130" s="6">
        <f>SUM(J130,V130,AH130,AT130,BF130,BR130,CD130,CP130,DB130)</f>
        <v/>
      </c>
      <c r="DI130" s="6">
        <f>SUM(K130,W130,AI130,AU130,BG130,BS130,CE130,CQ130,DC130)</f>
        <v/>
      </c>
      <c r="DJ130" s="6">
        <f>DH130/9</f>
        <v/>
      </c>
      <c r="DK130" s="6">
        <f>DI130/9</f>
        <v/>
      </c>
      <c r="DL130" s="7">
        <f>IFERROR(DI130/DH130,0)</f>
        <v/>
      </c>
      <c r="DM130" s="7">
        <f>'M09'!V129</f>
        <v/>
      </c>
      <c r="DN130" s="8">
        <f>IFERROR(DL130/DM130-1,0)</f>
        <v/>
      </c>
      <c r="DO130" s="6">
        <f>'M09'!AD129</f>
        <v/>
      </c>
      <c r="DP130" s="6">
        <f>DJ130-DO130</f>
        <v/>
      </c>
      <c r="DQ130" s="9">
        <f>COUNTIF(J130,"&gt;0")+COUNTIF(V130,"&gt;0")+COUNTIF(AH130,"&gt;0")+COUNTIF(AT130,"&gt;0")+COUNTIF(BF130,"&gt;0")+COUNTIF(BR130,"&gt;0")+COUNTIF(CD130,"&gt;0")+COUNTIF(CP130,"&gt;0")+COUNTIF(DB130,"&gt;0")</f>
        <v/>
      </c>
      <c r="DR130" s="6">
        <f>DE130</f>
        <v/>
      </c>
      <c r="DS130" s="10">
        <f>IFERROR(DR130/DJ130,0)</f>
        <v/>
      </c>
      <c r="DT130" s="6">
        <f>D130+SUM(G130,S130,AE130,AQ130,BC130,BO130,CA130,CM130,CY130)-SUM(J130,V130,AH130,AT130,BF130,BR130,CD130,CP130,DB130)-DE130</f>
        <v/>
      </c>
    </row>
    <row r="131">
      <c r="A131">
        <f>'M01'!C130</f>
        <v/>
      </c>
      <c r="B131">
        <f>'M01'!D130</f>
        <v/>
      </c>
      <c r="C131">
        <f>'M01'!A130</f>
        <v/>
      </c>
      <c r="D131" s="6">
        <f>'M01'!E130</f>
        <v/>
      </c>
      <c r="E131" s="6">
        <f>'M01'!F130</f>
        <v/>
      </c>
      <c r="F131" s="7">
        <f>IFERROR(E131/D131,0)</f>
        <v/>
      </c>
      <c r="G131" s="6">
        <f>'M01'!M130</f>
        <v/>
      </c>
      <c r="H131" s="6">
        <f>IF('M01'!AG130&gt;0,'M01'!AG130+MAX(0,G131-'M01'!H130)*IF(AND(D131&lt;&gt;0,E131&lt;&gt;0),E131/D131,'M01'!V130),G131*IF(AND(D131&lt;&gt;0,E131&lt;&gt;0),E131/D131,'M01'!V130))</f>
        <v/>
      </c>
      <c r="I131" s="7">
        <f>IFERROR(H131/G131,0)</f>
        <v/>
      </c>
      <c r="J131" s="6">
        <f>-'M01'!S130</f>
        <v/>
      </c>
      <c r="K131" s="6">
        <f>E131+H131-N131</f>
        <v/>
      </c>
      <c r="L131" s="7">
        <f>IFERROR(K131/J131,0)</f>
        <v/>
      </c>
      <c r="M131" s="6">
        <f>'M01'!T130</f>
        <v/>
      </c>
      <c r="N131" s="6">
        <f>'M01'!U130</f>
        <v/>
      </c>
      <c r="O131" s="7">
        <f>IFERROR(N131/M131,0)</f>
        <v/>
      </c>
      <c r="P131" s="6">
        <f>'M02'!E130</f>
        <v/>
      </c>
      <c r="Q131" s="6">
        <f>'M02'!F130</f>
        <v/>
      </c>
      <c r="R131" s="7">
        <f>IFERROR(Q131/P131,0)</f>
        <v/>
      </c>
      <c r="S131" s="6">
        <f>'M02'!M130</f>
        <v/>
      </c>
      <c r="T131" s="6">
        <f>IF('M02'!AG130&gt;0,'M02'!AG130+MAX(0,S131-'M02'!H130)*IF(AND(P131&lt;&gt;0,Q131&lt;&gt;0),Q131/P131,'M02'!V130),S131*IF(AND(P131&lt;&gt;0,Q131&lt;&gt;0),Q131/P131,'M02'!V130))</f>
        <v/>
      </c>
      <c r="U131" s="7">
        <f>IFERROR(T131/S131,0)</f>
        <v/>
      </c>
      <c r="V131" s="6">
        <f>-'M02'!S130</f>
        <v/>
      </c>
      <c r="W131" s="6">
        <f>Q131+T131-Z131</f>
        <v/>
      </c>
      <c r="X131" s="7">
        <f>IFERROR(W131/V131,0)</f>
        <v/>
      </c>
      <c r="Y131" s="6">
        <f>'M02'!T130</f>
        <v/>
      </c>
      <c r="Z131" s="6">
        <f>'M02'!U130</f>
        <v/>
      </c>
      <c r="AA131" s="7">
        <f>IFERROR(Z131/Y131,0)</f>
        <v/>
      </c>
      <c r="AB131" s="6">
        <f>'M03'!E130</f>
        <v/>
      </c>
      <c r="AC131" s="6">
        <f>'M03'!F130</f>
        <v/>
      </c>
      <c r="AD131" s="7">
        <f>IFERROR(AC131/AB131,0)</f>
        <v/>
      </c>
      <c r="AE131" s="6">
        <f>'M03'!M130</f>
        <v/>
      </c>
      <c r="AF131" s="6">
        <f>IF('M03'!AG130&gt;0,'M03'!AG130+MAX(0,AE131-'M03'!H130)*IF(AND(AB131&lt;&gt;0,AC131&lt;&gt;0),AC131/AB131,'M03'!V130),AE131*IF(AND(AB131&lt;&gt;0,AC131&lt;&gt;0),AC131/AB131,'M03'!V130))</f>
        <v/>
      </c>
      <c r="AG131" s="7">
        <f>IFERROR(AF131/AE131,0)</f>
        <v/>
      </c>
      <c r="AH131" s="6">
        <f>-'M03'!S130</f>
        <v/>
      </c>
      <c r="AI131" s="6">
        <f>AC131+AF131-AL131</f>
        <v/>
      </c>
      <c r="AJ131" s="7">
        <f>IFERROR(AI131/AH131,0)</f>
        <v/>
      </c>
      <c r="AK131" s="6">
        <f>'M03'!T130</f>
        <v/>
      </c>
      <c r="AL131" s="6">
        <f>'M03'!U130</f>
        <v/>
      </c>
      <c r="AM131" s="7">
        <f>IFERROR(AL131/AK131,0)</f>
        <v/>
      </c>
      <c r="AN131" s="6">
        <f>'M04'!E130</f>
        <v/>
      </c>
      <c r="AO131" s="6">
        <f>'M04'!F130</f>
        <v/>
      </c>
      <c r="AP131" s="7">
        <f>IFERROR(AO131/AN131,0)</f>
        <v/>
      </c>
      <c r="AQ131" s="6">
        <f>'M04'!M130</f>
        <v/>
      </c>
      <c r="AR131" s="6">
        <f>IF('M04'!AG130&gt;0,'M04'!AG130+MAX(0,AQ131-'M04'!H130)*IF(AND(AN131&lt;&gt;0,AO131&lt;&gt;0),AO131/AN131,'M04'!V130),AQ131*IF(AND(AN131&lt;&gt;0,AO131&lt;&gt;0),AO131/AN131,'M04'!V130))</f>
        <v/>
      </c>
      <c r="AS131" s="7">
        <f>IFERROR(AR131/AQ131,0)</f>
        <v/>
      </c>
      <c r="AT131" s="6">
        <f>-'M04'!S130</f>
        <v/>
      </c>
      <c r="AU131" s="6">
        <f>AO131+AR131-AX131</f>
        <v/>
      </c>
      <c r="AV131" s="7">
        <f>IFERROR(AU131/AT131,0)</f>
        <v/>
      </c>
      <c r="AW131" s="6">
        <f>'M04'!T130</f>
        <v/>
      </c>
      <c r="AX131" s="6">
        <f>'M04'!U130</f>
        <v/>
      </c>
      <c r="AY131" s="7">
        <f>IFERROR(AX131/AW131,0)</f>
        <v/>
      </c>
      <c r="AZ131" s="6">
        <f>'M05'!E130</f>
        <v/>
      </c>
      <c r="BA131" s="6">
        <f>'M05'!F130</f>
        <v/>
      </c>
      <c r="BB131" s="7">
        <f>IFERROR(BA131/AZ131,0)</f>
        <v/>
      </c>
      <c r="BC131" s="6">
        <f>'M05'!M130</f>
        <v/>
      </c>
      <c r="BD131" s="6">
        <f>IF('M05'!AG130&gt;0,'M05'!AG130+MAX(0,BC131-'M05'!H130)*IF(AND(AZ131&lt;&gt;0,BA131&lt;&gt;0),BA131/AZ131,'M05'!V130),BC131*IF(AND(AZ131&lt;&gt;0,BA131&lt;&gt;0),BA131/AZ131,'M05'!V130))</f>
        <v/>
      </c>
      <c r="BE131" s="7">
        <f>IFERROR(BD131/BC131,0)</f>
        <v/>
      </c>
      <c r="BF131" s="6">
        <f>-'M05'!S130</f>
        <v/>
      </c>
      <c r="BG131" s="6">
        <f>BA131+BD131-BJ131</f>
        <v/>
      </c>
      <c r="BH131" s="7">
        <f>IFERROR(BG131/BF131,0)</f>
        <v/>
      </c>
      <c r="BI131" s="6">
        <f>'M05'!T130</f>
        <v/>
      </c>
      <c r="BJ131" s="6">
        <f>'M05'!U130</f>
        <v/>
      </c>
      <c r="BK131" s="7">
        <f>IFERROR(BJ131/BI131,0)</f>
        <v/>
      </c>
      <c r="BL131" s="6">
        <f>'M06'!E130</f>
        <v/>
      </c>
      <c r="BM131" s="6">
        <f>'M06'!F130</f>
        <v/>
      </c>
      <c r="BN131" s="7">
        <f>IFERROR(BM131/BL131,0)</f>
        <v/>
      </c>
      <c r="BO131" s="6">
        <f>'M06'!M130</f>
        <v/>
      </c>
      <c r="BP131" s="6">
        <f>IF('M06'!AG130&gt;0,'M06'!AG130+MAX(0,BO131-'M06'!H130)*IF(AND(BL131&lt;&gt;0,BM131&lt;&gt;0),BM131/BL131,'M06'!V130),BO131*IF(AND(BL131&lt;&gt;0,BM131&lt;&gt;0),BM131/BL131,'M06'!V130))</f>
        <v/>
      </c>
      <c r="BQ131" s="7">
        <f>IFERROR(BP131/BO131,0)</f>
        <v/>
      </c>
      <c r="BR131" s="6">
        <f>-'M06'!S130</f>
        <v/>
      </c>
      <c r="BS131" s="6">
        <f>BM131+BP131-BV131</f>
        <v/>
      </c>
      <c r="BT131" s="7">
        <f>IFERROR(BS131/BR131,0)</f>
        <v/>
      </c>
      <c r="BU131" s="6">
        <f>'M06'!T130</f>
        <v/>
      </c>
      <c r="BV131" s="6">
        <f>'M06'!U130</f>
        <v/>
      </c>
      <c r="BW131" s="7">
        <f>IFERROR(BV131/BU131,0)</f>
        <v/>
      </c>
      <c r="BX131" s="6">
        <f>'M07'!E130</f>
        <v/>
      </c>
      <c r="BY131" s="6">
        <f>'M07'!F130</f>
        <v/>
      </c>
      <c r="BZ131" s="7">
        <f>IFERROR(BY131/BX131,0)</f>
        <v/>
      </c>
      <c r="CA131" s="6">
        <f>'M07'!M130</f>
        <v/>
      </c>
      <c r="CB131" s="6">
        <f>IF('M07'!AG130&gt;0,'M07'!AG130+MAX(0,CA131-'M07'!H130)*IF(AND(BX131&lt;&gt;0,BY131&lt;&gt;0),BY131/BX131,'M07'!V130),CA131*IF(AND(BX131&lt;&gt;0,BY131&lt;&gt;0),BY131/BX131,'M07'!V130))</f>
        <v/>
      </c>
      <c r="CC131" s="7">
        <f>IFERROR(CB131/CA131,0)</f>
        <v/>
      </c>
      <c r="CD131" s="6">
        <f>-'M07'!S130</f>
        <v/>
      </c>
      <c r="CE131" s="6">
        <f>BY131+CB131-CH131</f>
        <v/>
      </c>
      <c r="CF131" s="7">
        <f>IFERROR(CE131/CD131,0)</f>
        <v/>
      </c>
      <c r="CG131" s="6">
        <f>'M07'!T130</f>
        <v/>
      </c>
      <c r="CH131" s="6">
        <f>'M07'!U130</f>
        <v/>
      </c>
      <c r="CI131" s="7">
        <f>IFERROR(CH131/CG131,0)</f>
        <v/>
      </c>
      <c r="CJ131" s="6">
        <f>'M08'!E130</f>
        <v/>
      </c>
      <c r="CK131" s="6">
        <f>'M08'!F130</f>
        <v/>
      </c>
      <c r="CL131" s="7">
        <f>IFERROR(CK131/CJ131,0)</f>
        <v/>
      </c>
      <c r="CM131" s="6">
        <f>'M08'!M130</f>
        <v/>
      </c>
      <c r="CN131" s="6">
        <f>IF('M08'!AG130&gt;0,'M08'!AG130+MAX(0,CM131-'M08'!H130)*IF(AND(CJ131&lt;&gt;0,CK131&lt;&gt;0),CK131/CJ131,'M08'!V130),CM131*IF(AND(CJ131&lt;&gt;0,CK131&lt;&gt;0),CK131/CJ131,'M08'!V130))</f>
        <v/>
      </c>
      <c r="CO131" s="7">
        <f>IFERROR(CN131/CM131,0)</f>
        <v/>
      </c>
      <c r="CP131" s="6">
        <f>-'M08'!S130</f>
        <v/>
      </c>
      <c r="CQ131" s="6">
        <f>CK131+CN131-CT131</f>
        <v/>
      </c>
      <c r="CR131" s="7">
        <f>IFERROR(CQ131/CP131,0)</f>
        <v/>
      </c>
      <c r="CS131" s="6">
        <f>'M08'!T130</f>
        <v/>
      </c>
      <c r="CT131" s="6">
        <f>'M08'!U130</f>
        <v/>
      </c>
      <c r="CU131" s="7">
        <f>IFERROR(CT131/CS131,0)</f>
        <v/>
      </c>
      <c r="CV131" s="6">
        <f>'M09'!E130</f>
        <v/>
      </c>
      <c r="CW131" s="6">
        <f>'M09'!F130</f>
        <v/>
      </c>
      <c r="CX131" s="7">
        <f>IFERROR(CW131/CV131,0)</f>
        <v/>
      </c>
      <c r="CY131" s="6">
        <f>'M09'!M130</f>
        <v/>
      </c>
      <c r="CZ131" s="6">
        <f>IF('M09'!AG130&gt;0,'M09'!AG130+MAX(0,CY131-'M09'!H130)*IF(AND(CV131&lt;&gt;0,CW131&lt;&gt;0),CW131/CV131,'M09'!V130),CY131*IF(AND(CV131&lt;&gt;0,CW131&lt;&gt;0),CW131/CV131,'M09'!V130))</f>
        <v/>
      </c>
      <c r="DA131" s="7">
        <f>IFERROR(CZ131/CY131,0)</f>
        <v/>
      </c>
      <c r="DB131" s="6">
        <f>-'M09'!S130</f>
        <v/>
      </c>
      <c r="DC131" s="6">
        <f>CW131+CZ131-DF131</f>
        <v/>
      </c>
      <c r="DD131" s="7">
        <f>IFERROR(DC131/DB131,0)</f>
        <v/>
      </c>
      <c r="DE131" s="6">
        <f>'M09'!T130</f>
        <v/>
      </c>
      <c r="DF131" s="6">
        <f>'M09'!U130</f>
        <v/>
      </c>
      <c r="DG131" s="7">
        <f>IFERROR(DF131/DE131,0)</f>
        <v/>
      </c>
      <c r="DH131" s="6">
        <f>SUM(J131,V131,AH131,AT131,BF131,BR131,CD131,CP131,DB131)</f>
        <v/>
      </c>
      <c r="DI131" s="6">
        <f>SUM(K131,W131,AI131,AU131,BG131,BS131,CE131,CQ131,DC131)</f>
        <v/>
      </c>
      <c r="DJ131" s="6">
        <f>DH131/9</f>
        <v/>
      </c>
      <c r="DK131" s="6">
        <f>DI131/9</f>
        <v/>
      </c>
      <c r="DL131" s="7">
        <f>IFERROR(DI131/DH131,0)</f>
        <v/>
      </c>
      <c r="DM131" s="7">
        <f>'M09'!V130</f>
        <v/>
      </c>
      <c r="DN131" s="8">
        <f>IFERROR(DL131/DM131-1,0)</f>
        <v/>
      </c>
      <c r="DO131" s="6">
        <f>'M09'!AD130</f>
        <v/>
      </c>
      <c r="DP131" s="6">
        <f>DJ131-DO131</f>
        <v/>
      </c>
      <c r="DQ131" s="9">
        <f>COUNTIF(J131,"&gt;0")+COUNTIF(V131,"&gt;0")+COUNTIF(AH131,"&gt;0")+COUNTIF(AT131,"&gt;0")+COUNTIF(BF131,"&gt;0")+COUNTIF(BR131,"&gt;0")+COUNTIF(CD131,"&gt;0")+COUNTIF(CP131,"&gt;0")+COUNTIF(DB131,"&gt;0")</f>
        <v/>
      </c>
      <c r="DR131" s="6">
        <f>DE131</f>
        <v/>
      </c>
      <c r="DS131" s="10">
        <f>IFERROR(DR131/DJ131,0)</f>
        <v/>
      </c>
      <c r="DT131" s="6">
        <f>D131+SUM(G131,S131,AE131,AQ131,BC131,BO131,CA131,CM131,CY131)-SUM(J131,V131,AH131,AT131,BF131,BR131,CD131,CP131,DB131)-DE131</f>
        <v/>
      </c>
    </row>
    <row r="132">
      <c r="A132">
        <f>'M01'!C131</f>
        <v/>
      </c>
      <c r="B132">
        <f>'M01'!D131</f>
        <v/>
      </c>
      <c r="C132">
        <f>'M01'!A131</f>
        <v/>
      </c>
      <c r="D132" s="6">
        <f>'M01'!E131</f>
        <v/>
      </c>
      <c r="E132" s="6">
        <f>'M01'!F131</f>
        <v/>
      </c>
      <c r="F132" s="7">
        <f>IFERROR(E132/D132,0)</f>
        <v/>
      </c>
      <c r="G132" s="6">
        <f>'M01'!M131</f>
        <v/>
      </c>
      <c r="H132" s="6">
        <f>IF('M01'!AG131&gt;0,'M01'!AG131+MAX(0,G132-'M01'!H131)*IF(AND(D132&lt;&gt;0,E132&lt;&gt;0),E132/D132,'M01'!V131),G132*IF(AND(D132&lt;&gt;0,E132&lt;&gt;0),E132/D132,'M01'!V131))</f>
        <v/>
      </c>
      <c r="I132" s="7">
        <f>IFERROR(H132/G132,0)</f>
        <v/>
      </c>
      <c r="J132" s="6">
        <f>-'M01'!S131</f>
        <v/>
      </c>
      <c r="K132" s="6">
        <f>E132+H132-N132</f>
        <v/>
      </c>
      <c r="L132" s="7">
        <f>IFERROR(K132/J132,0)</f>
        <v/>
      </c>
      <c r="M132" s="6">
        <f>'M01'!T131</f>
        <v/>
      </c>
      <c r="N132" s="6">
        <f>'M01'!U131</f>
        <v/>
      </c>
      <c r="O132" s="7">
        <f>IFERROR(N132/M132,0)</f>
        <v/>
      </c>
      <c r="P132" s="6">
        <f>'M02'!E131</f>
        <v/>
      </c>
      <c r="Q132" s="6">
        <f>'M02'!F131</f>
        <v/>
      </c>
      <c r="R132" s="7">
        <f>IFERROR(Q132/P132,0)</f>
        <v/>
      </c>
      <c r="S132" s="6">
        <f>'M02'!M131</f>
        <v/>
      </c>
      <c r="T132" s="6">
        <f>IF('M02'!AG131&gt;0,'M02'!AG131+MAX(0,S132-'M02'!H131)*IF(AND(P132&lt;&gt;0,Q132&lt;&gt;0),Q132/P132,'M02'!V131),S132*IF(AND(P132&lt;&gt;0,Q132&lt;&gt;0),Q132/P132,'M02'!V131))</f>
        <v/>
      </c>
      <c r="U132" s="7">
        <f>IFERROR(T132/S132,0)</f>
        <v/>
      </c>
      <c r="V132" s="6">
        <f>-'M02'!S131</f>
        <v/>
      </c>
      <c r="W132" s="6">
        <f>Q132+T132-Z132</f>
        <v/>
      </c>
      <c r="X132" s="7">
        <f>IFERROR(W132/V132,0)</f>
        <v/>
      </c>
      <c r="Y132" s="6">
        <f>'M02'!T131</f>
        <v/>
      </c>
      <c r="Z132" s="6">
        <f>'M02'!U131</f>
        <v/>
      </c>
      <c r="AA132" s="7">
        <f>IFERROR(Z132/Y132,0)</f>
        <v/>
      </c>
      <c r="AB132" s="6">
        <f>'M03'!E131</f>
        <v/>
      </c>
      <c r="AC132" s="6">
        <f>'M03'!F131</f>
        <v/>
      </c>
      <c r="AD132" s="7">
        <f>IFERROR(AC132/AB132,0)</f>
        <v/>
      </c>
      <c r="AE132" s="6">
        <f>'M03'!M131</f>
        <v/>
      </c>
      <c r="AF132" s="6">
        <f>IF('M03'!AG131&gt;0,'M03'!AG131+MAX(0,AE132-'M03'!H131)*IF(AND(AB132&lt;&gt;0,AC132&lt;&gt;0),AC132/AB132,'M03'!V131),AE132*IF(AND(AB132&lt;&gt;0,AC132&lt;&gt;0),AC132/AB132,'M03'!V131))</f>
        <v/>
      </c>
      <c r="AG132" s="7">
        <f>IFERROR(AF132/AE132,0)</f>
        <v/>
      </c>
      <c r="AH132" s="6">
        <f>-'M03'!S131</f>
        <v/>
      </c>
      <c r="AI132" s="6">
        <f>AC132+AF132-AL132</f>
        <v/>
      </c>
      <c r="AJ132" s="7">
        <f>IFERROR(AI132/AH132,0)</f>
        <v/>
      </c>
      <c r="AK132" s="6">
        <f>'M03'!T131</f>
        <v/>
      </c>
      <c r="AL132" s="6">
        <f>'M03'!U131</f>
        <v/>
      </c>
      <c r="AM132" s="7">
        <f>IFERROR(AL132/AK132,0)</f>
        <v/>
      </c>
      <c r="AN132" s="6">
        <f>'M04'!E131</f>
        <v/>
      </c>
      <c r="AO132" s="6">
        <f>'M04'!F131</f>
        <v/>
      </c>
      <c r="AP132" s="7">
        <f>IFERROR(AO132/AN132,0)</f>
        <v/>
      </c>
      <c r="AQ132" s="6">
        <f>'M04'!M131</f>
        <v/>
      </c>
      <c r="AR132" s="6">
        <f>IF('M04'!AG131&gt;0,'M04'!AG131+MAX(0,AQ132-'M04'!H131)*IF(AND(AN132&lt;&gt;0,AO132&lt;&gt;0),AO132/AN132,'M04'!V131),AQ132*IF(AND(AN132&lt;&gt;0,AO132&lt;&gt;0),AO132/AN132,'M04'!V131))</f>
        <v/>
      </c>
      <c r="AS132" s="7">
        <f>IFERROR(AR132/AQ132,0)</f>
        <v/>
      </c>
      <c r="AT132" s="6">
        <f>-'M04'!S131</f>
        <v/>
      </c>
      <c r="AU132" s="6">
        <f>AO132+AR132-AX132</f>
        <v/>
      </c>
      <c r="AV132" s="7">
        <f>IFERROR(AU132/AT132,0)</f>
        <v/>
      </c>
      <c r="AW132" s="6">
        <f>'M04'!T131</f>
        <v/>
      </c>
      <c r="AX132" s="6">
        <f>'M04'!U131</f>
        <v/>
      </c>
      <c r="AY132" s="7">
        <f>IFERROR(AX132/AW132,0)</f>
        <v/>
      </c>
      <c r="AZ132" s="6">
        <f>'M05'!E131</f>
        <v/>
      </c>
      <c r="BA132" s="6">
        <f>'M05'!F131</f>
        <v/>
      </c>
      <c r="BB132" s="7">
        <f>IFERROR(BA132/AZ132,0)</f>
        <v/>
      </c>
      <c r="BC132" s="6">
        <f>'M05'!M131</f>
        <v/>
      </c>
      <c r="BD132" s="6">
        <f>IF('M05'!AG131&gt;0,'M05'!AG131+MAX(0,BC132-'M05'!H131)*IF(AND(AZ132&lt;&gt;0,BA132&lt;&gt;0),BA132/AZ132,'M05'!V131),BC132*IF(AND(AZ132&lt;&gt;0,BA132&lt;&gt;0),BA132/AZ132,'M05'!V131))</f>
        <v/>
      </c>
      <c r="BE132" s="7">
        <f>IFERROR(BD132/BC132,0)</f>
        <v/>
      </c>
      <c r="BF132" s="6">
        <f>-'M05'!S131</f>
        <v/>
      </c>
      <c r="BG132" s="6">
        <f>BA132+BD132-BJ132</f>
        <v/>
      </c>
      <c r="BH132" s="7">
        <f>IFERROR(BG132/BF132,0)</f>
        <v/>
      </c>
      <c r="BI132" s="6">
        <f>'M05'!T131</f>
        <v/>
      </c>
      <c r="BJ132" s="6">
        <f>'M05'!U131</f>
        <v/>
      </c>
      <c r="BK132" s="7">
        <f>IFERROR(BJ132/BI132,0)</f>
        <v/>
      </c>
      <c r="BL132" s="6">
        <f>'M06'!E131</f>
        <v/>
      </c>
      <c r="BM132" s="6">
        <f>'M06'!F131</f>
        <v/>
      </c>
      <c r="BN132" s="7">
        <f>IFERROR(BM132/BL132,0)</f>
        <v/>
      </c>
      <c r="BO132" s="6">
        <f>'M06'!M131</f>
        <v/>
      </c>
      <c r="BP132" s="6">
        <f>IF('M06'!AG131&gt;0,'M06'!AG131+MAX(0,BO132-'M06'!H131)*IF(AND(BL132&lt;&gt;0,BM132&lt;&gt;0),BM132/BL132,'M06'!V131),BO132*IF(AND(BL132&lt;&gt;0,BM132&lt;&gt;0),BM132/BL132,'M06'!V131))</f>
        <v/>
      </c>
      <c r="BQ132" s="7">
        <f>IFERROR(BP132/BO132,0)</f>
        <v/>
      </c>
      <c r="BR132" s="6">
        <f>-'M06'!S131</f>
        <v/>
      </c>
      <c r="BS132" s="6">
        <f>BM132+BP132-BV132</f>
        <v/>
      </c>
      <c r="BT132" s="7">
        <f>IFERROR(BS132/BR132,0)</f>
        <v/>
      </c>
      <c r="BU132" s="6">
        <f>'M06'!T131</f>
        <v/>
      </c>
      <c r="BV132" s="6">
        <f>'M06'!U131</f>
        <v/>
      </c>
      <c r="BW132" s="7">
        <f>IFERROR(BV132/BU132,0)</f>
        <v/>
      </c>
      <c r="BX132" s="6">
        <f>'M07'!E131</f>
        <v/>
      </c>
      <c r="BY132" s="6">
        <f>'M07'!F131</f>
        <v/>
      </c>
      <c r="BZ132" s="7">
        <f>IFERROR(BY132/BX132,0)</f>
        <v/>
      </c>
      <c r="CA132" s="6">
        <f>'M07'!M131</f>
        <v/>
      </c>
      <c r="CB132" s="6">
        <f>IF('M07'!AG131&gt;0,'M07'!AG131+MAX(0,CA132-'M07'!H131)*IF(AND(BX132&lt;&gt;0,BY132&lt;&gt;0),BY132/BX132,'M07'!V131),CA132*IF(AND(BX132&lt;&gt;0,BY132&lt;&gt;0),BY132/BX132,'M07'!V131))</f>
        <v/>
      </c>
      <c r="CC132" s="7">
        <f>IFERROR(CB132/CA132,0)</f>
        <v/>
      </c>
      <c r="CD132" s="6">
        <f>-'M07'!S131</f>
        <v/>
      </c>
      <c r="CE132" s="6">
        <f>BY132+CB132-CH132</f>
        <v/>
      </c>
      <c r="CF132" s="7">
        <f>IFERROR(CE132/CD132,0)</f>
        <v/>
      </c>
      <c r="CG132" s="6">
        <f>'M07'!T131</f>
        <v/>
      </c>
      <c r="CH132" s="6">
        <f>'M07'!U131</f>
        <v/>
      </c>
      <c r="CI132" s="7">
        <f>IFERROR(CH132/CG132,0)</f>
        <v/>
      </c>
      <c r="CJ132" s="6">
        <f>'M08'!E131</f>
        <v/>
      </c>
      <c r="CK132" s="6">
        <f>'M08'!F131</f>
        <v/>
      </c>
      <c r="CL132" s="7">
        <f>IFERROR(CK132/CJ132,0)</f>
        <v/>
      </c>
      <c r="CM132" s="6">
        <f>'M08'!M131</f>
        <v/>
      </c>
      <c r="CN132" s="6">
        <f>IF('M08'!AG131&gt;0,'M08'!AG131+MAX(0,CM132-'M08'!H131)*IF(AND(CJ132&lt;&gt;0,CK132&lt;&gt;0),CK132/CJ132,'M08'!V131),CM132*IF(AND(CJ132&lt;&gt;0,CK132&lt;&gt;0),CK132/CJ132,'M08'!V131))</f>
        <v/>
      </c>
      <c r="CO132" s="7">
        <f>IFERROR(CN132/CM132,0)</f>
        <v/>
      </c>
      <c r="CP132" s="6">
        <f>-'M08'!S131</f>
        <v/>
      </c>
      <c r="CQ132" s="6">
        <f>CK132+CN132-CT132</f>
        <v/>
      </c>
      <c r="CR132" s="7">
        <f>IFERROR(CQ132/CP132,0)</f>
        <v/>
      </c>
      <c r="CS132" s="6">
        <f>'M08'!T131</f>
        <v/>
      </c>
      <c r="CT132" s="6">
        <f>'M08'!U131</f>
        <v/>
      </c>
      <c r="CU132" s="7">
        <f>IFERROR(CT132/CS132,0)</f>
        <v/>
      </c>
      <c r="CV132" s="6">
        <f>'M09'!E131</f>
        <v/>
      </c>
      <c r="CW132" s="6">
        <f>'M09'!F131</f>
        <v/>
      </c>
      <c r="CX132" s="7">
        <f>IFERROR(CW132/CV132,0)</f>
        <v/>
      </c>
      <c r="CY132" s="6">
        <f>'M09'!M131</f>
        <v/>
      </c>
      <c r="CZ132" s="6">
        <f>IF('M09'!AG131&gt;0,'M09'!AG131+MAX(0,CY132-'M09'!H131)*IF(AND(CV132&lt;&gt;0,CW132&lt;&gt;0),CW132/CV132,'M09'!V131),CY132*IF(AND(CV132&lt;&gt;0,CW132&lt;&gt;0),CW132/CV132,'M09'!V131))</f>
        <v/>
      </c>
      <c r="DA132" s="7">
        <f>IFERROR(CZ132/CY132,0)</f>
        <v/>
      </c>
      <c r="DB132" s="6">
        <f>-'M09'!S131</f>
        <v/>
      </c>
      <c r="DC132" s="6">
        <f>CW132+CZ132-DF132</f>
        <v/>
      </c>
      <c r="DD132" s="7">
        <f>IFERROR(DC132/DB132,0)</f>
        <v/>
      </c>
      <c r="DE132" s="6">
        <f>'M09'!T131</f>
        <v/>
      </c>
      <c r="DF132" s="6">
        <f>'M09'!U131</f>
        <v/>
      </c>
      <c r="DG132" s="7">
        <f>IFERROR(DF132/DE132,0)</f>
        <v/>
      </c>
      <c r="DH132" s="6">
        <f>SUM(J132,V132,AH132,AT132,BF132,BR132,CD132,CP132,DB132)</f>
        <v/>
      </c>
      <c r="DI132" s="6">
        <f>SUM(K132,W132,AI132,AU132,BG132,BS132,CE132,CQ132,DC132)</f>
        <v/>
      </c>
      <c r="DJ132" s="6">
        <f>DH132/9</f>
        <v/>
      </c>
      <c r="DK132" s="6">
        <f>DI132/9</f>
        <v/>
      </c>
      <c r="DL132" s="7">
        <f>IFERROR(DI132/DH132,0)</f>
        <v/>
      </c>
      <c r="DM132" s="7">
        <f>'M09'!V131</f>
        <v/>
      </c>
      <c r="DN132" s="8">
        <f>IFERROR(DL132/DM132-1,0)</f>
        <v/>
      </c>
      <c r="DO132" s="6">
        <f>'M09'!AD131</f>
        <v/>
      </c>
      <c r="DP132" s="6">
        <f>DJ132-DO132</f>
        <v/>
      </c>
      <c r="DQ132" s="9">
        <f>COUNTIF(J132,"&gt;0")+COUNTIF(V132,"&gt;0")+COUNTIF(AH132,"&gt;0")+COUNTIF(AT132,"&gt;0")+COUNTIF(BF132,"&gt;0")+COUNTIF(BR132,"&gt;0")+COUNTIF(CD132,"&gt;0")+COUNTIF(CP132,"&gt;0")+COUNTIF(DB132,"&gt;0")</f>
        <v/>
      </c>
      <c r="DR132" s="6">
        <f>DE132</f>
        <v/>
      </c>
      <c r="DS132" s="10">
        <f>IFERROR(DR132/DJ132,0)</f>
        <v/>
      </c>
      <c r="DT132" s="6">
        <f>D132+SUM(G132,S132,AE132,AQ132,BC132,BO132,CA132,CM132,CY132)-SUM(J132,V132,AH132,AT132,BF132,BR132,CD132,CP132,DB132)-DE132</f>
        <v/>
      </c>
    </row>
    <row r="133">
      <c r="A133">
        <f>'M01'!C132</f>
        <v/>
      </c>
      <c r="B133">
        <f>'M01'!D132</f>
        <v/>
      </c>
      <c r="C133">
        <f>'M01'!A132</f>
        <v/>
      </c>
      <c r="D133" s="6">
        <f>'M01'!E132</f>
        <v/>
      </c>
      <c r="E133" s="6">
        <f>'M01'!F132</f>
        <v/>
      </c>
      <c r="F133" s="7">
        <f>IFERROR(E133/D133,0)</f>
        <v/>
      </c>
      <c r="G133" s="6">
        <f>'M01'!M132</f>
        <v/>
      </c>
      <c r="H133" s="6">
        <f>IF('M01'!AG132&gt;0,'M01'!AG132+MAX(0,G133-'M01'!H132)*IF(AND(D133&lt;&gt;0,E133&lt;&gt;0),E133/D133,'M01'!V132),G133*IF(AND(D133&lt;&gt;0,E133&lt;&gt;0),E133/D133,'M01'!V132))</f>
        <v/>
      </c>
      <c r="I133" s="7">
        <f>IFERROR(H133/G133,0)</f>
        <v/>
      </c>
      <c r="J133" s="6">
        <f>-'M01'!S132</f>
        <v/>
      </c>
      <c r="K133" s="6">
        <f>E133+H133-N133</f>
        <v/>
      </c>
      <c r="L133" s="7">
        <f>IFERROR(K133/J133,0)</f>
        <v/>
      </c>
      <c r="M133" s="6">
        <f>'M01'!T132</f>
        <v/>
      </c>
      <c r="N133" s="6">
        <f>'M01'!U132</f>
        <v/>
      </c>
      <c r="O133" s="7">
        <f>IFERROR(N133/M133,0)</f>
        <v/>
      </c>
      <c r="P133" s="6">
        <f>'M02'!E132</f>
        <v/>
      </c>
      <c r="Q133" s="6">
        <f>'M02'!F132</f>
        <v/>
      </c>
      <c r="R133" s="7">
        <f>IFERROR(Q133/P133,0)</f>
        <v/>
      </c>
      <c r="S133" s="6">
        <f>'M02'!M132</f>
        <v/>
      </c>
      <c r="T133" s="6">
        <f>IF('M02'!AG132&gt;0,'M02'!AG132+MAX(0,S133-'M02'!H132)*IF(AND(P133&lt;&gt;0,Q133&lt;&gt;0),Q133/P133,'M02'!V132),S133*IF(AND(P133&lt;&gt;0,Q133&lt;&gt;0),Q133/P133,'M02'!V132))</f>
        <v/>
      </c>
      <c r="U133" s="7">
        <f>IFERROR(T133/S133,0)</f>
        <v/>
      </c>
      <c r="V133" s="6">
        <f>-'M02'!S132</f>
        <v/>
      </c>
      <c r="W133" s="6">
        <f>Q133+T133-Z133</f>
        <v/>
      </c>
      <c r="X133" s="7">
        <f>IFERROR(W133/V133,0)</f>
        <v/>
      </c>
      <c r="Y133" s="6">
        <f>'M02'!T132</f>
        <v/>
      </c>
      <c r="Z133" s="6">
        <f>'M02'!U132</f>
        <v/>
      </c>
      <c r="AA133" s="7">
        <f>IFERROR(Z133/Y133,0)</f>
        <v/>
      </c>
      <c r="AB133" s="6">
        <f>'M03'!E132</f>
        <v/>
      </c>
      <c r="AC133" s="6">
        <f>'M03'!F132</f>
        <v/>
      </c>
      <c r="AD133" s="7">
        <f>IFERROR(AC133/AB133,0)</f>
        <v/>
      </c>
      <c r="AE133" s="6">
        <f>'M03'!M132</f>
        <v/>
      </c>
      <c r="AF133" s="6">
        <f>IF('M03'!AG132&gt;0,'M03'!AG132+MAX(0,AE133-'M03'!H132)*IF(AND(AB133&lt;&gt;0,AC133&lt;&gt;0),AC133/AB133,'M03'!V132),AE133*IF(AND(AB133&lt;&gt;0,AC133&lt;&gt;0),AC133/AB133,'M03'!V132))</f>
        <v/>
      </c>
      <c r="AG133" s="7">
        <f>IFERROR(AF133/AE133,0)</f>
        <v/>
      </c>
      <c r="AH133" s="6">
        <f>-'M03'!S132</f>
        <v/>
      </c>
      <c r="AI133" s="6">
        <f>AC133+AF133-AL133</f>
        <v/>
      </c>
      <c r="AJ133" s="7">
        <f>IFERROR(AI133/AH133,0)</f>
        <v/>
      </c>
      <c r="AK133" s="6">
        <f>'M03'!T132</f>
        <v/>
      </c>
      <c r="AL133" s="6">
        <f>'M03'!U132</f>
        <v/>
      </c>
      <c r="AM133" s="7">
        <f>IFERROR(AL133/AK133,0)</f>
        <v/>
      </c>
      <c r="AN133" s="6">
        <f>'M04'!E132</f>
        <v/>
      </c>
      <c r="AO133" s="6">
        <f>'M04'!F132</f>
        <v/>
      </c>
      <c r="AP133" s="7">
        <f>IFERROR(AO133/AN133,0)</f>
        <v/>
      </c>
      <c r="AQ133" s="6">
        <f>'M04'!M132</f>
        <v/>
      </c>
      <c r="AR133" s="6">
        <f>IF('M04'!AG132&gt;0,'M04'!AG132+MAX(0,AQ133-'M04'!H132)*IF(AND(AN133&lt;&gt;0,AO133&lt;&gt;0),AO133/AN133,'M04'!V132),AQ133*IF(AND(AN133&lt;&gt;0,AO133&lt;&gt;0),AO133/AN133,'M04'!V132))</f>
        <v/>
      </c>
      <c r="AS133" s="7">
        <f>IFERROR(AR133/AQ133,0)</f>
        <v/>
      </c>
      <c r="AT133" s="6">
        <f>-'M04'!S132</f>
        <v/>
      </c>
      <c r="AU133" s="6">
        <f>AO133+AR133-AX133</f>
        <v/>
      </c>
      <c r="AV133" s="7">
        <f>IFERROR(AU133/AT133,0)</f>
        <v/>
      </c>
      <c r="AW133" s="6">
        <f>'M04'!T132</f>
        <v/>
      </c>
      <c r="AX133" s="6">
        <f>'M04'!U132</f>
        <v/>
      </c>
      <c r="AY133" s="7">
        <f>IFERROR(AX133/AW133,0)</f>
        <v/>
      </c>
      <c r="AZ133" s="6">
        <f>'M05'!E132</f>
        <v/>
      </c>
      <c r="BA133" s="6">
        <f>'M05'!F132</f>
        <v/>
      </c>
      <c r="BB133" s="7">
        <f>IFERROR(BA133/AZ133,0)</f>
        <v/>
      </c>
      <c r="BC133" s="6">
        <f>'M05'!M132</f>
        <v/>
      </c>
      <c r="BD133" s="6">
        <f>IF('M05'!AG132&gt;0,'M05'!AG132+MAX(0,BC133-'M05'!H132)*IF(AND(AZ133&lt;&gt;0,BA133&lt;&gt;0),BA133/AZ133,'M05'!V132),BC133*IF(AND(AZ133&lt;&gt;0,BA133&lt;&gt;0),BA133/AZ133,'M05'!V132))</f>
        <v/>
      </c>
      <c r="BE133" s="7">
        <f>IFERROR(BD133/BC133,0)</f>
        <v/>
      </c>
      <c r="BF133" s="6">
        <f>-'M05'!S132</f>
        <v/>
      </c>
      <c r="BG133" s="6">
        <f>BA133+BD133-BJ133</f>
        <v/>
      </c>
      <c r="BH133" s="7">
        <f>IFERROR(BG133/BF133,0)</f>
        <v/>
      </c>
      <c r="BI133" s="6">
        <f>'M05'!T132</f>
        <v/>
      </c>
      <c r="BJ133" s="6">
        <f>'M05'!U132</f>
        <v/>
      </c>
      <c r="BK133" s="7">
        <f>IFERROR(BJ133/BI133,0)</f>
        <v/>
      </c>
      <c r="BL133" s="6">
        <f>'M06'!E132</f>
        <v/>
      </c>
      <c r="BM133" s="6">
        <f>'M06'!F132</f>
        <v/>
      </c>
      <c r="BN133" s="7">
        <f>IFERROR(BM133/BL133,0)</f>
        <v/>
      </c>
      <c r="BO133" s="6">
        <f>'M06'!M132</f>
        <v/>
      </c>
      <c r="BP133" s="6">
        <f>IF('M06'!AG132&gt;0,'M06'!AG132+MAX(0,BO133-'M06'!H132)*IF(AND(BL133&lt;&gt;0,BM133&lt;&gt;0),BM133/BL133,'M06'!V132),BO133*IF(AND(BL133&lt;&gt;0,BM133&lt;&gt;0),BM133/BL133,'M06'!V132))</f>
        <v/>
      </c>
      <c r="BQ133" s="7">
        <f>IFERROR(BP133/BO133,0)</f>
        <v/>
      </c>
      <c r="BR133" s="6">
        <f>-'M06'!S132</f>
        <v/>
      </c>
      <c r="BS133" s="6">
        <f>BM133+BP133-BV133</f>
        <v/>
      </c>
      <c r="BT133" s="7">
        <f>IFERROR(BS133/BR133,0)</f>
        <v/>
      </c>
      <c r="BU133" s="6">
        <f>'M06'!T132</f>
        <v/>
      </c>
      <c r="BV133" s="6">
        <f>'M06'!U132</f>
        <v/>
      </c>
      <c r="BW133" s="7">
        <f>IFERROR(BV133/BU133,0)</f>
        <v/>
      </c>
      <c r="BX133" s="6">
        <f>'M07'!E132</f>
        <v/>
      </c>
      <c r="BY133" s="6">
        <f>'M07'!F132</f>
        <v/>
      </c>
      <c r="BZ133" s="7">
        <f>IFERROR(BY133/BX133,0)</f>
        <v/>
      </c>
      <c r="CA133" s="6">
        <f>'M07'!M132</f>
        <v/>
      </c>
      <c r="CB133" s="6">
        <f>IF('M07'!AG132&gt;0,'M07'!AG132+MAX(0,CA133-'M07'!H132)*IF(AND(BX133&lt;&gt;0,BY133&lt;&gt;0),BY133/BX133,'M07'!V132),CA133*IF(AND(BX133&lt;&gt;0,BY133&lt;&gt;0),BY133/BX133,'M07'!V132))</f>
        <v/>
      </c>
      <c r="CC133" s="7">
        <f>IFERROR(CB133/CA133,0)</f>
        <v/>
      </c>
      <c r="CD133" s="6">
        <f>-'M07'!S132</f>
        <v/>
      </c>
      <c r="CE133" s="6">
        <f>BY133+CB133-CH133</f>
        <v/>
      </c>
      <c r="CF133" s="7">
        <f>IFERROR(CE133/CD133,0)</f>
        <v/>
      </c>
      <c r="CG133" s="6">
        <f>'M07'!T132</f>
        <v/>
      </c>
      <c r="CH133" s="6">
        <f>'M07'!U132</f>
        <v/>
      </c>
      <c r="CI133" s="7">
        <f>IFERROR(CH133/CG133,0)</f>
        <v/>
      </c>
      <c r="CJ133" s="6">
        <f>'M08'!E132</f>
        <v/>
      </c>
      <c r="CK133" s="6">
        <f>'M08'!F132</f>
        <v/>
      </c>
      <c r="CL133" s="7">
        <f>IFERROR(CK133/CJ133,0)</f>
        <v/>
      </c>
      <c r="CM133" s="6">
        <f>'M08'!M132</f>
        <v/>
      </c>
      <c r="CN133" s="6">
        <f>IF('M08'!AG132&gt;0,'M08'!AG132+MAX(0,CM133-'M08'!H132)*IF(AND(CJ133&lt;&gt;0,CK133&lt;&gt;0),CK133/CJ133,'M08'!V132),CM133*IF(AND(CJ133&lt;&gt;0,CK133&lt;&gt;0),CK133/CJ133,'M08'!V132))</f>
        <v/>
      </c>
      <c r="CO133" s="7">
        <f>IFERROR(CN133/CM133,0)</f>
        <v/>
      </c>
      <c r="CP133" s="6">
        <f>-'M08'!S132</f>
        <v/>
      </c>
      <c r="CQ133" s="6">
        <f>CK133+CN133-CT133</f>
        <v/>
      </c>
      <c r="CR133" s="7">
        <f>IFERROR(CQ133/CP133,0)</f>
        <v/>
      </c>
      <c r="CS133" s="6">
        <f>'M08'!T132</f>
        <v/>
      </c>
      <c r="CT133" s="6">
        <f>'M08'!U132</f>
        <v/>
      </c>
      <c r="CU133" s="7">
        <f>IFERROR(CT133/CS133,0)</f>
        <v/>
      </c>
      <c r="CV133" s="6">
        <f>'M09'!E132</f>
        <v/>
      </c>
      <c r="CW133" s="6">
        <f>'M09'!F132</f>
        <v/>
      </c>
      <c r="CX133" s="7">
        <f>IFERROR(CW133/CV133,0)</f>
        <v/>
      </c>
      <c r="CY133" s="6">
        <f>'M09'!M132</f>
        <v/>
      </c>
      <c r="CZ133" s="6">
        <f>IF('M09'!AG132&gt;0,'M09'!AG132+MAX(0,CY133-'M09'!H132)*IF(AND(CV133&lt;&gt;0,CW133&lt;&gt;0),CW133/CV133,'M09'!V132),CY133*IF(AND(CV133&lt;&gt;0,CW133&lt;&gt;0),CW133/CV133,'M09'!V132))</f>
        <v/>
      </c>
      <c r="DA133" s="7">
        <f>IFERROR(CZ133/CY133,0)</f>
        <v/>
      </c>
      <c r="DB133" s="6">
        <f>-'M09'!S132</f>
        <v/>
      </c>
      <c r="DC133" s="6">
        <f>CW133+CZ133-DF133</f>
        <v/>
      </c>
      <c r="DD133" s="7">
        <f>IFERROR(DC133/DB133,0)</f>
        <v/>
      </c>
      <c r="DE133" s="6">
        <f>'M09'!T132</f>
        <v/>
      </c>
      <c r="DF133" s="6">
        <f>'M09'!U132</f>
        <v/>
      </c>
      <c r="DG133" s="7">
        <f>IFERROR(DF133/DE133,0)</f>
        <v/>
      </c>
      <c r="DH133" s="6">
        <f>SUM(J133,V133,AH133,AT133,BF133,BR133,CD133,CP133,DB133)</f>
        <v/>
      </c>
      <c r="DI133" s="6">
        <f>SUM(K133,W133,AI133,AU133,BG133,BS133,CE133,CQ133,DC133)</f>
        <v/>
      </c>
      <c r="DJ133" s="6">
        <f>DH133/9</f>
        <v/>
      </c>
      <c r="DK133" s="6">
        <f>DI133/9</f>
        <v/>
      </c>
      <c r="DL133" s="7">
        <f>IFERROR(DI133/DH133,0)</f>
        <v/>
      </c>
      <c r="DM133" s="7">
        <f>'M09'!V132</f>
        <v/>
      </c>
      <c r="DN133" s="8">
        <f>IFERROR(DL133/DM133-1,0)</f>
        <v/>
      </c>
      <c r="DO133" s="6">
        <f>'M09'!AD132</f>
        <v/>
      </c>
      <c r="DP133" s="6">
        <f>DJ133-DO133</f>
        <v/>
      </c>
      <c r="DQ133" s="9">
        <f>COUNTIF(J133,"&gt;0")+COUNTIF(V133,"&gt;0")+COUNTIF(AH133,"&gt;0")+COUNTIF(AT133,"&gt;0")+COUNTIF(BF133,"&gt;0")+COUNTIF(BR133,"&gt;0")+COUNTIF(CD133,"&gt;0")+COUNTIF(CP133,"&gt;0")+COUNTIF(DB133,"&gt;0")</f>
        <v/>
      </c>
      <c r="DR133" s="6">
        <f>DE133</f>
        <v/>
      </c>
      <c r="DS133" s="10">
        <f>IFERROR(DR133/DJ133,0)</f>
        <v/>
      </c>
      <c r="DT133" s="6">
        <f>D133+SUM(G133,S133,AE133,AQ133,BC133,BO133,CA133,CM133,CY133)-SUM(J133,V133,AH133,AT133,BF133,BR133,CD133,CP133,DB133)-DE133</f>
        <v/>
      </c>
    </row>
    <row r="134">
      <c r="A134">
        <f>'M01'!C133</f>
        <v/>
      </c>
      <c r="B134">
        <f>'M01'!D133</f>
        <v/>
      </c>
      <c r="C134">
        <f>'M01'!A133</f>
        <v/>
      </c>
      <c r="D134" s="6">
        <f>'M01'!E133</f>
        <v/>
      </c>
      <c r="E134" s="6">
        <f>'M01'!F133</f>
        <v/>
      </c>
      <c r="F134" s="7">
        <f>IFERROR(E134/D134,0)</f>
        <v/>
      </c>
      <c r="G134" s="6">
        <f>'M01'!M133</f>
        <v/>
      </c>
      <c r="H134" s="6">
        <f>IF('M01'!AG133&gt;0,'M01'!AG133+MAX(0,G134-'M01'!H133)*IF(AND(D134&lt;&gt;0,E134&lt;&gt;0),E134/D134,'M01'!V133),G134*IF(AND(D134&lt;&gt;0,E134&lt;&gt;0),E134/D134,'M01'!V133))</f>
        <v/>
      </c>
      <c r="I134" s="7">
        <f>IFERROR(H134/G134,0)</f>
        <v/>
      </c>
      <c r="J134" s="6">
        <f>-'M01'!S133</f>
        <v/>
      </c>
      <c r="K134" s="6">
        <f>E134+H134-N134</f>
        <v/>
      </c>
      <c r="L134" s="7">
        <f>IFERROR(K134/J134,0)</f>
        <v/>
      </c>
      <c r="M134" s="6">
        <f>'M01'!T133</f>
        <v/>
      </c>
      <c r="N134" s="6">
        <f>'M01'!U133</f>
        <v/>
      </c>
      <c r="O134" s="7">
        <f>IFERROR(N134/M134,0)</f>
        <v/>
      </c>
      <c r="P134" s="6">
        <f>'M02'!E133</f>
        <v/>
      </c>
      <c r="Q134" s="6">
        <f>'M02'!F133</f>
        <v/>
      </c>
      <c r="R134" s="7">
        <f>IFERROR(Q134/P134,0)</f>
        <v/>
      </c>
      <c r="S134" s="6">
        <f>'M02'!M133</f>
        <v/>
      </c>
      <c r="T134" s="6">
        <f>IF('M02'!AG133&gt;0,'M02'!AG133+MAX(0,S134-'M02'!H133)*IF(AND(P134&lt;&gt;0,Q134&lt;&gt;0),Q134/P134,'M02'!V133),S134*IF(AND(P134&lt;&gt;0,Q134&lt;&gt;0),Q134/P134,'M02'!V133))</f>
        <v/>
      </c>
      <c r="U134" s="7">
        <f>IFERROR(T134/S134,0)</f>
        <v/>
      </c>
      <c r="V134" s="6">
        <f>-'M02'!S133</f>
        <v/>
      </c>
      <c r="W134" s="6">
        <f>Q134+T134-Z134</f>
        <v/>
      </c>
      <c r="X134" s="7">
        <f>IFERROR(W134/V134,0)</f>
        <v/>
      </c>
      <c r="Y134" s="6">
        <f>'M02'!T133</f>
        <v/>
      </c>
      <c r="Z134" s="6">
        <f>'M02'!U133</f>
        <v/>
      </c>
      <c r="AA134" s="7">
        <f>IFERROR(Z134/Y134,0)</f>
        <v/>
      </c>
      <c r="AB134" s="6">
        <f>'M03'!E133</f>
        <v/>
      </c>
      <c r="AC134" s="6">
        <f>'M03'!F133</f>
        <v/>
      </c>
      <c r="AD134" s="7">
        <f>IFERROR(AC134/AB134,0)</f>
        <v/>
      </c>
      <c r="AE134" s="6">
        <f>'M03'!M133</f>
        <v/>
      </c>
      <c r="AF134" s="6">
        <f>IF('M03'!AG133&gt;0,'M03'!AG133+MAX(0,AE134-'M03'!H133)*IF(AND(AB134&lt;&gt;0,AC134&lt;&gt;0),AC134/AB134,'M03'!V133),AE134*IF(AND(AB134&lt;&gt;0,AC134&lt;&gt;0),AC134/AB134,'M03'!V133))</f>
        <v/>
      </c>
      <c r="AG134" s="7">
        <f>IFERROR(AF134/AE134,0)</f>
        <v/>
      </c>
      <c r="AH134" s="6">
        <f>-'M03'!S133</f>
        <v/>
      </c>
      <c r="AI134" s="6">
        <f>AC134+AF134-AL134</f>
        <v/>
      </c>
      <c r="AJ134" s="7">
        <f>IFERROR(AI134/AH134,0)</f>
        <v/>
      </c>
      <c r="AK134" s="6">
        <f>'M03'!T133</f>
        <v/>
      </c>
      <c r="AL134" s="6">
        <f>'M03'!U133</f>
        <v/>
      </c>
      <c r="AM134" s="7">
        <f>IFERROR(AL134/AK134,0)</f>
        <v/>
      </c>
      <c r="AN134" s="6">
        <f>'M04'!E133</f>
        <v/>
      </c>
      <c r="AO134" s="6">
        <f>'M04'!F133</f>
        <v/>
      </c>
      <c r="AP134" s="7">
        <f>IFERROR(AO134/AN134,0)</f>
        <v/>
      </c>
      <c r="AQ134" s="6">
        <f>'M04'!M133</f>
        <v/>
      </c>
      <c r="AR134" s="6">
        <f>IF('M04'!AG133&gt;0,'M04'!AG133+MAX(0,AQ134-'M04'!H133)*IF(AND(AN134&lt;&gt;0,AO134&lt;&gt;0),AO134/AN134,'M04'!V133),AQ134*IF(AND(AN134&lt;&gt;0,AO134&lt;&gt;0),AO134/AN134,'M04'!V133))</f>
        <v/>
      </c>
      <c r="AS134" s="7">
        <f>IFERROR(AR134/AQ134,0)</f>
        <v/>
      </c>
      <c r="AT134" s="6">
        <f>-'M04'!S133</f>
        <v/>
      </c>
      <c r="AU134" s="6">
        <f>AO134+AR134-AX134</f>
        <v/>
      </c>
      <c r="AV134" s="7">
        <f>IFERROR(AU134/AT134,0)</f>
        <v/>
      </c>
      <c r="AW134" s="6">
        <f>'M04'!T133</f>
        <v/>
      </c>
      <c r="AX134" s="6">
        <f>'M04'!U133</f>
        <v/>
      </c>
      <c r="AY134" s="7">
        <f>IFERROR(AX134/AW134,0)</f>
        <v/>
      </c>
      <c r="AZ134" s="6">
        <f>'M05'!E133</f>
        <v/>
      </c>
      <c r="BA134" s="6">
        <f>'M05'!F133</f>
        <v/>
      </c>
      <c r="BB134" s="7">
        <f>IFERROR(BA134/AZ134,0)</f>
        <v/>
      </c>
      <c r="BC134" s="6">
        <f>'M05'!M133</f>
        <v/>
      </c>
      <c r="BD134" s="6">
        <f>IF('M05'!AG133&gt;0,'M05'!AG133+MAX(0,BC134-'M05'!H133)*IF(AND(AZ134&lt;&gt;0,BA134&lt;&gt;0),BA134/AZ134,'M05'!V133),BC134*IF(AND(AZ134&lt;&gt;0,BA134&lt;&gt;0),BA134/AZ134,'M05'!V133))</f>
        <v/>
      </c>
      <c r="BE134" s="7">
        <f>IFERROR(BD134/BC134,0)</f>
        <v/>
      </c>
      <c r="BF134" s="6">
        <f>-'M05'!S133</f>
        <v/>
      </c>
      <c r="BG134" s="6">
        <f>BA134+BD134-BJ134</f>
        <v/>
      </c>
      <c r="BH134" s="7">
        <f>IFERROR(BG134/BF134,0)</f>
        <v/>
      </c>
      <c r="BI134" s="6">
        <f>'M05'!T133</f>
        <v/>
      </c>
      <c r="BJ134" s="6">
        <f>'M05'!U133</f>
        <v/>
      </c>
      <c r="BK134" s="7">
        <f>IFERROR(BJ134/BI134,0)</f>
        <v/>
      </c>
      <c r="BL134" s="6">
        <f>'M06'!E133</f>
        <v/>
      </c>
      <c r="BM134" s="6">
        <f>'M06'!F133</f>
        <v/>
      </c>
      <c r="BN134" s="7">
        <f>IFERROR(BM134/BL134,0)</f>
        <v/>
      </c>
      <c r="BO134" s="6">
        <f>'M06'!M133</f>
        <v/>
      </c>
      <c r="BP134" s="6">
        <f>IF('M06'!AG133&gt;0,'M06'!AG133+MAX(0,BO134-'M06'!H133)*IF(AND(BL134&lt;&gt;0,BM134&lt;&gt;0),BM134/BL134,'M06'!V133),BO134*IF(AND(BL134&lt;&gt;0,BM134&lt;&gt;0),BM134/BL134,'M06'!V133))</f>
        <v/>
      </c>
      <c r="BQ134" s="7">
        <f>IFERROR(BP134/BO134,0)</f>
        <v/>
      </c>
      <c r="BR134" s="6">
        <f>-'M06'!S133</f>
        <v/>
      </c>
      <c r="BS134" s="6">
        <f>BM134+BP134-BV134</f>
        <v/>
      </c>
      <c r="BT134" s="7">
        <f>IFERROR(BS134/BR134,0)</f>
        <v/>
      </c>
      <c r="BU134" s="6">
        <f>'M06'!T133</f>
        <v/>
      </c>
      <c r="BV134" s="6">
        <f>'M06'!U133</f>
        <v/>
      </c>
      <c r="BW134" s="7">
        <f>IFERROR(BV134/BU134,0)</f>
        <v/>
      </c>
      <c r="BX134" s="6">
        <f>'M07'!E133</f>
        <v/>
      </c>
      <c r="BY134" s="6">
        <f>'M07'!F133</f>
        <v/>
      </c>
      <c r="BZ134" s="7">
        <f>IFERROR(BY134/BX134,0)</f>
        <v/>
      </c>
      <c r="CA134" s="6">
        <f>'M07'!M133</f>
        <v/>
      </c>
      <c r="CB134" s="6">
        <f>IF('M07'!AG133&gt;0,'M07'!AG133+MAX(0,CA134-'M07'!H133)*IF(AND(BX134&lt;&gt;0,BY134&lt;&gt;0),BY134/BX134,'M07'!V133),CA134*IF(AND(BX134&lt;&gt;0,BY134&lt;&gt;0),BY134/BX134,'M07'!V133))</f>
        <v/>
      </c>
      <c r="CC134" s="7">
        <f>IFERROR(CB134/CA134,0)</f>
        <v/>
      </c>
      <c r="CD134" s="6">
        <f>-'M07'!S133</f>
        <v/>
      </c>
      <c r="CE134" s="6">
        <f>BY134+CB134-CH134</f>
        <v/>
      </c>
      <c r="CF134" s="7">
        <f>IFERROR(CE134/CD134,0)</f>
        <v/>
      </c>
      <c r="CG134" s="6">
        <f>'M07'!T133</f>
        <v/>
      </c>
      <c r="CH134" s="6">
        <f>'M07'!U133</f>
        <v/>
      </c>
      <c r="CI134" s="7">
        <f>IFERROR(CH134/CG134,0)</f>
        <v/>
      </c>
      <c r="CJ134" s="6">
        <f>'M08'!E133</f>
        <v/>
      </c>
      <c r="CK134" s="6">
        <f>'M08'!F133</f>
        <v/>
      </c>
      <c r="CL134" s="7">
        <f>IFERROR(CK134/CJ134,0)</f>
        <v/>
      </c>
      <c r="CM134" s="6">
        <f>'M08'!M133</f>
        <v/>
      </c>
      <c r="CN134" s="6">
        <f>IF('M08'!AG133&gt;0,'M08'!AG133+MAX(0,CM134-'M08'!H133)*IF(AND(CJ134&lt;&gt;0,CK134&lt;&gt;0),CK134/CJ134,'M08'!V133),CM134*IF(AND(CJ134&lt;&gt;0,CK134&lt;&gt;0),CK134/CJ134,'M08'!V133))</f>
        <v/>
      </c>
      <c r="CO134" s="7">
        <f>IFERROR(CN134/CM134,0)</f>
        <v/>
      </c>
      <c r="CP134" s="6">
        <f>-'M08'!S133</f>
        <v/>
      </c>
      <c r="CQ134" s="6">
        <f>CK134+CN134-CT134</f>
        <v/>
      </c>
      <c r="CR134" s="7">
        <f>IFERROR(CQ134/CP134,0)</f>
        <v/>
      </c>
      <c r="CS134" s="6">
        <f>'M08'!T133</f>
        <v/>
      </c>
      <c r="CT134" s="6">
        <f>'M08'!U133</f>
        <v/>
      </c>
      <c r="CU134" s="7">
        <f>IFERROR(CT134/CS134,0)</f>
        <v/>
      </c>
      <c r="CV134" s="6">
        <f>'M09'!E133</f>
        <v/>
      </c>
      <c r="CW134" s="6">
        <f>'M09'!F133</f>
        <v/>
      </c>
      <c r="CX134" s="7">
        <f>IFERROR(CW134/CV134,0)</f>
        <v/>
      </c>
      <c r="CY134" s="6">
        <f>'M09'!M133</f>
        <v/>
      </c>
      <c r="CZ134" s="6">
        <f>IF('M09'!AG133&gt;0,'M09'!AG133+MAX(0,CY134-'M09'!H133)*IF(AND(CV134&lt;&gt;0,CW134&lt;&gt;0),CW134/CV134,'M09'!V133),CY134*IF(AND(CV134&lt;&gt;0,CW134&lt;&gt;0),CW134/CV134,'M09'!V133))</f>
        <v/>
      </c>
      <c r="DA134" s="7">
        <f>IFERROR(CZ134/CY134,0)</f>
        <v/>
      </c>
      <c r="DB134" s="6">
        <f>-'M09'!S133</f>
        <v/>
      </c>
      <c r="DC134" s="6">
        <f>CW134+CZ134-DF134</f>
        <v/>
      </c>
      <c r="DD134" s="7">
        <f>IFERROR(DC134/DB134,0)</f>
        <v/>
      </c>
      <c r="DE134" s="6">
        <f>'M09'!T133</f>
        <v/>
      </c>
      <c r="DF134" s="6">
        <f>'M09'!U133</f>
        <v/>
      </c>
      <c r="DG134" s="7">
        <f>IFERROR(DF134/DE134,0)</f>
        <v/>
      </c>
      <c r="DH134" s="6">
        <f>SUM(J134,V134,AH134,AT134,BF134,BR134,CD134,CP134,DB134)</f>
        <v/>
      </c>
      <c r="DI134" s="6">
        <f>SUM(K134,W134,AI134,AU134,BG134,BS134,CE134,CQ134,DC134)</f>
        <v/>
      </c>
      <c r="DJ134" s="6">
        <f>DH134/9</f>
        <v/>
      </c>
      <c r="DK134" s="6">
        <f>DI134/9</f>
        <v/>
      </c>
      <c r="DL134" s="7">
        <f>IFERROR(DI134/DH134,0)</f>
        <v/>
      </c>
      <c r="DM134" s="7">
        <f>'M09'!V133</f>
        <v/>
      </c>
      <c r="DN134" s="8">
        <f>IFERROR(DL134/DM134-1,0)</f>
        <v/>
      </c>
      <c r="DO134" s="6">
        <f>'M09'!AD133</f>
        <v/>
      </c>
      <c r="DP134" s="6">
        <f>DJ134-DO134</f>
        <v/>
      </c>
      <c r="DQ134" s="9">
        <f>COUNTIF(J134,"&gt;0")+COUNTIF(V134,"&gt;0")+COUNTIF(AH134,"&gt;0")+COUNTIF(AT134,"&gt;0")+COUNTIF(BF134,"&gt;0")+COUNTIF(BR134,"&gt;0")+COUNTIF(CD134,"&gt;0")+COUNTIF(CP134,"&gt;0")+COUNTIF(DB134,"&gt;0")</f>
        <v/>
      </c>
      <c r="DR134" s="6">
        <f>DE134</f>
        <v/>
      </c>
      <c r="DS134" s="10">
        <f>IFERROR(DR134/DJ134,0)</f>
        <v/>
      </c>
      <c r="DT134" s="6">
        <f>D134+SUM(G134,S134,AE134,AQ134,BC134,BO134,CA134,CM134,CY134)-SUM(J134,V134,AH134,AT134,BF134,BR134,CD134,CP134,DB134)-DE134</f>
        <v/>
      </c>
    </row>
    <row r="135">
      <c r="A135">
        <f>'M01'!C134</f>
        <v/>
      </c>
      <c r="B135">
        <f>'M01'!D134</f>
        <v/>
      </c>
      <c r="C135">
        <f>'M01'!A134</f>
        <v/>
      </c>
      <c r="D135" s="6">
        <f>'M01'!E134</f>
        <v/>
      </c>
      <c r="E135" s="6">
        <f>'M01'!F134</f>
        <v/>
      </c>
      <c r="F135" s="7">
        <f>IFERROR(E135/D135,0)</f>
        <v/>
      </c>
      <c r="G135" s="6">
        <f>'M01'!M134</f>
        <v/>
      </c>
      <c r="H135" s="6">
        <f>IF('M01'!AG134&gt;0,'M01'!AG134+MAX(0,G135-'M01'!H134)*IF(AND(D135&lt;&gt;0,E135&lt;&gt;0),E135/D135,'M01'!V134),G135*IF(AND(D135&lt;&gt;0,E135&lt;&gt;0),E135/D135,'M01'!V134))</f>
        <v/>
      </c>
      <c r="I135" s="7">
        <f>IFERROR(H135/G135,0)</f>
        <v/>
      </c>
      <c r="J135" s="6">
        <f>-'M01'!S134</f>
        <v/>
      </c>
      <c r="K135" s="6">
        <f>E135+H135-N135</f>
        <v/>
      </c>
      <c r="L135" s="7">
        <f>IFERROR(K135/J135,0)</f>
        <v/>
      </c>
      <c r="M135" s="6">
        <f>'M01'!T134</f>
        <v/>
      </c>
      <c r="N135" s="6">
        <f>'M01'!U134</f>
        <v/>
      </c>
      <c r="O135" s="7">
        <f>IFERROR(N135/M135,0)</f>
        <v/>
      </c>
      <c r="P135" s="6">
        <f>'M02'!E134</f>
        <v/>
      </c>
      <c r="Q135" s="6">
        <f>'M02'!F134</f>
        <v/>
      </c>
      <c r="R135" s="7">
        <f>IFERROR(Q135/P135,0)</f>
        <v/>
      </c>
      <c r="S135" s="6">
        <f>'M02'!M134</f>
        <v/>
      </c>
      <c r="T135" s="6">
        <f>IF('M02'!AG134&gt;0,'M02'!AG134+MAX(0,S135-'M02'!H134)*IF(AND(P135&lt;&gt;0,Q135&lt;&gt;0),Q135/P135,'M02'!V134),S135*IF(AND(P135&lt;&gt;0,Q135&lt;&gt;0),Q135/P135,'M02'!V134))</f>
        <v/>
      </c>
      <c r="U135" s="7">
        <f>IFERROR(T135/S135,0)</f>
        <v/>
      </c>
      <c r="V135" s="6">
        <f>-'M02'!S134</f>
        <v/>
      </c>
      <c r="W135" s="6">
        <f>Q135+T135-Z135</f>
        <v/>
      </c>
      <c r="X135" s="7">
        <f>IFERROR(W135/V135,0)</f>
        <v/>
      </c>
      <c r="Y135" s="6">
        <f>'M02'!T134</f>
        <v/>
      </c>
      <c r="Z135" s="6">
        <f>'M02'!U134</f>
        <v/>
      </c>
      <c r="AA135" s="7">
        <f>IFERROR(Z135/Y135,0)</f>
        <v/>
      </c>
      <c r="AB135" s="6">
        <f>'M03'!E134</f>
        <v/>
      </c>
      <c r="AC135" s="6">
        <f>'M03'!F134</f>
        <v/>
      </c>
      <c r="AD135" s="7">
        <f>IFERROR(AC135/AB135,0)</f>
        <v/>
      </c>
      <c r="AE135" s="6">
        <f>'M03'!M134</f>
        <v/>
      </c>
      <c r="AF135" s="6">
        <f>IF('M03'!AG134&gt;0,'M03'!AG134+MAX(0,AE135-'M03'!H134)*IF(AND(AB135&lt;&gt;0,AC135&lt;&gt;0),AC135/AB135,'M03'!V134),AE135*IF(AND(AB135&lt;&gt;0,AC135&lt;&gt;0),AC135/AB135,'M03'!V134))</f>
        <v/>
      </c>
      <c r="AG135" s="7">
        <f>IFERROR(AF135/AE135,0)</f>
        <v/>
      </c>
      <c r="AH135" s="6">
        <f>-'M03'!S134</f>
        <v/>
      </c>
      <c r="AI135" s="6">
        <f>AC135+AF135-AL135</f>
        <v/>
      </c>
      <c r="AJ135" s="7">
        <f>IFERROR(AI135/AH135,0)</f>
        <v/>
      </c>
      <c r="AK135" s="6">
        <f>'M03'!T134</f>
        <v/>
      </c>
      <c r="AL135" s="6">
        <f>'M03'!U134</f>
        <v/>
      </c>
      <c r="AM135" s="7">
        <f>IFERROR(AL135/AK135,0)</f>
        <v/>
      </c>
      <c r="AN135" s="6">
        <f>'M04'!E134</f>
        <v/>
      </c>
      <c r="AO135" s="6">
        <f>'M04'!F134</f>
        <v/>
      </c>
      <c r="AP135" s="7">
        <f>IFERROR(AO135/AN135,0)</f>
        <v/>
      </c>
      <c r="AQ135" s="6">
        <f>'M04'!M134</f>
        <v/>
      </c>
      <c r="AR135" s="6">
        <f>IF('M04'!AG134&gt;0,'M04'!AG134+MAX(0,AQ135-'M04'!H134)*IF(AND(AN135&lt;&gt;0,AO135&lt;&gt;0),AO135/AN135,'M04'!V134),AQ135*IF(AND(AN135&lt;&gt;0,AO135&lt;&gt;0),AO135/AN135,'M04'!V134))</f>
        <v/>
      </c>
      <c r="AS135" s="7">
        <f>IFERROR(AR135/AQ135,0)</f>
        <v/>
      </c>
      <c r="AT135" s="6">
        <f>-'M04'!S134</f>
        <v/>
      </c>
      <c r="AU135" s="6">
        <f>AO135+AR135-AX135</f>
        <v/>
      </c>
      <c r="AV135" s="7">
        <f>IFERROR(AU135/AT135,0)</f>
        <v/>
      </c>
      <c r="AW135" s="6">
        <f>'M04'!T134</f>
        <v/>
      </c>
      <c r="AX135" s="6">
        <f>'M04'!U134</f>
        <v/>
      </c>
      <c r="AY135" s="7">
        <f>IFERROR(AX135/AW135,0)</f>
        <v/>
      </c>
      <c r="AZ135" s="6">
        <f>'M05'!E134</f>
        <v/>
      </c>
      <c r="BA135" s="6">
        <f>'M05'!F134</f>
        <v/>
      </c>
      <c r="BB135" s="7">
        <f>IFERROR(BA135/AZ135,0)</f>
        <v/>
      </c>
      <c r="BC135" s="6">
        <f>'M05'!M134</f>
        <v/>
      </c>
      <c r="BD135" s="6">
        <f>IF('M05'!AG134&gt;0,'M05'!AG134+MAX(0,BC135-'M05'!H134)*IF(AND(AZ135&lt;&gt;0,BA135&lt;&gt;0),BA135/AZ135,'M05'!V134),BC135*IF(AND(AZ135&lt;&gt;0,BA135&lt;&gt;0),BA135/AZ135,'M05'!V134))</f>
        <v/>
      </c>
      <c r="BE135" s="7">
        <f>IFERROR(BD135/BC135,0)</f>
        <v/>
      </c>
      <c r="BF135" s="6">
        <f>-'M05'!S134</f>
        <v/>
      </c>
      <c r="BG135" s="6">
        <f>BA135+BD135-BJ135</f>
        <v/>
      </c>
      <c r="BH135" s="7">
        <f>IFERROR(BG135/BF135,0)</f>
        <v/>
      </c>
      <c r="BI135" s="6">
        <f>'M05'!T134</f>
        <v/>
      </c>
      <c r="BJ135" s="6">
        <f>'M05'!U134</f>
        <v/>
      </c>
      <c r="BK135" s="7">
        <f>IFERROR(BJ135/BI135,0)</f>
        <v/>
      </c>
      <c r="BL135" s="6">
        <f>'M06'!E134</f>
        <v/>
      </c>
      <c r="BM135" s="6">
        <f>'M06'!F134</f>
        <v/>
      </c>
      <c r="BN135" s="7">
        <f>IFERROR(BM135/BL135,0)</f>
        <v/>
      </c>
      <c r="BO135" s="6">
        <f>'M06'!M134</f>
        <v/>
      </c>
      <c r="BP135" s="6">
        <f>IF('M06'!AG134&gt;0,'M06'!AG134+MAX(0,BO135-'M06'!H134)*IF(AND(BL135&lt;&gt;0,BM135&lt;&gt;0),BM135/BL135,'M06'!V134),BO135*IF(AND(BL135&lt;&gt;0,BM135&lt;&gt;0),BM135/BL135,'M06'!V134))</f>
        <v/>
      </c>
      <c r="BQ135" s="7">
        <f>IFERROR(BP135/BO135,0)</f>
        <v/>
      </c>
      <c r="BR135" s="6">
        <f>-'M06'!S134</f>
        <v/>
      </c>
      <c r="BS135" s="6">
        <f>BM135+BP135-BV135</f>
        <v/>
      </c>
      <c r="BT135" s="7">
        <f>IFERROR(BS135/BR135,0)</f>
        <v/>
      </c>
      <c r="BU135" s="6">
        <f>'M06'!T134</f>
        <v/>
      </c>
      <c r="BV135" s="6">
        <f>'M06'!U134</f>
        <v/>
      </c>
      <c r="BW135" s="7">
        <f>IFERROR(BV135/BU135,0)</f>
        <v/>
      </c>
      <c r="BX135" s="6">
        <f>'M07'!E134</f>
        <v/>
      </c>
      <c r="BY135" s="6">
        <f>'M07'!F134</f>
        <v/>
      </c>
      <c r="BZ135" s="7">
        <f>IFERROR(BY135/BX135,0)</f>
        <v/>
      </c>
      <c r="CA135" s="6">
        <f>'M07'!M134</f>
        <v/>
      </c>
      <c r="CB135" s="6">
        <f>IF('M07'!AG134&gt;0,'M07'!AG134+MAX(0,CA135-'M07'!H134)*IF(AND(BX135&lt;&gt;0,BY135&lt;&gt;0),BY135/BX135,'M07'!V134),CA135*IF(AND(BX135&lt;&gt;0,BY135&lt;&gt;0),BY135/BX135,'M07'!V134))</f>
        <v/>
      </c>
      <c r="CC135" s="7">
        <f>IFERROR(CB135/CA135,0)</f>
        <v/>
      </c>
      <c r="CD135" s="6">
        <f>-'M07'!S134</f>
        <v/>
      </c>
      <c r="CE135" s="6">
        <f>BY135+CB135-CH135</f>
        <v/>
      </c>
      <c r="CF135" s="7">
        <f>IFERROR(CE135/CD135,0)</f>
        <v/>
      </c>
      <c r="CG135" s="6">
        <f>'M07'!T134</f>
        <v/>
      </c>
      <c r="CH135" s="6">
        <f>'M07'!U134</f>
        <v/>
      </c>
      <c r="CI135" s="7">
        <f>IFERROR(CH135/CG135,0)</f>
        <v/>
      </c>
      <c r="CJ135" s="6">
        <f>'M08'!E134</f>
        <v/>
      </c>
      <c r="CK135" s="6">
        <f>'M08'!F134</f>
        <v/>
      </c>
      <c r="CL135" s="7">
        <f>IFERROR(CK135/CJ135,0)</f>
        <v/>
      </c>
      <c r="CM135" s="6">
        <f>'M08'!M134</f>
        <v/>
      </c>
      <c r="CN135" s="6">
        <f>IF('M08'!AG134&gt;0,'M08'!AG134+MAX(0,CM135-'M08'!H134)*IF(AND(CJ135&lt;&gt;0,CK135&lt;&gt;0),CK135/CJ135,'M08'!V134),CM135*IF(AND(CJ135&lt;&gt;0,CK135&lt;&gt;0),CK135/CJ135,'M08'!V134))</f>
        <v/>
      </c>
      <c r="CO135" s="7">
        <f>IFERROR(CN135/CM135,0)</f>
        <v/>
      </c>
      <c r="CP135" s="6">
        <f>-'M08'!S134</f>
        <v/>
      </c>
      <c r="CQ135" s="6">
        <f>CK135+CN135-CT135</f>
        <v/>
      </c>
      <c r="CR135" s="7">
        <f>IFERROR(CQ135/CP135,0)</f>
        <v/>
      </c>
      <c r="CS135" s="6">
        <f>'M08'!T134</f>
        <v/>
      </c>
      <c r="CT135" s="6">
        <f>'M08'!U134</f>
        <v/>
      </c>
      <c r="CU135" s="7">
        <f>IFERROR(CT135/CS135,0)</f>
        <v/>
      </c>
      <c r="CV135" s="6">
        <f>'M09'!E134</f>
        <v/>
      </c>
      <c r="CW135" s="6">
        <f>'M09'!F134</f>
        <v/>
      </c>
      <c r="CX135" s="7">
        <f>IFERROR(CW135/CV135,0)</f>
        <v/>
      </c>
      <c r="CY135" s="6">
        <f>'M09'!M134</f>
        <v/>
      </c>
      <c r="CZ135" s="6">
        <f>IF('M09'!AG134&gt;0,'M09'!AG134+MAX(0,CY135-'M09'!H134)*IF(AND(CV135&lt;&gt;0,CW135&lt;&gt;0),CW135/CV135,'M09'!V134),CY135*IF(AND(CV135&lt;&gt;0,CW135&lt;&gt;0),CW135/CV135,'M09'!V134))</f>
        <v/>
      </c>
      <c r="DA135" s="7">
        <f>IFERROR(CZ135/CY135,0)</f>
        <v/>
      </c>
      <c r="DB135" s="6">
        <f>-'M09'!S134</f>
        <v/>
      </c>
      <c r="DC135" s="6">
        <f>CW135+CZ135-DF135</f>
        <v/>
      </c>
      <c r="DD135" s="7">
        <f>IFERROR(DC135/DB135,0)</f>
        <v/>
      </c>
      <c r="DE135" s="6">
        <f>'M09'!T134</f>
        <v/>
      </c>
      <c r="DF135" s="6">
        <f>'M09'!U134</f>
        <v/>
      </c>
      <c r="DG135" s="7">
        <f>IFERROR(DF135/DE135,0)</f>
        <v/>
      </c>
      <c r="DH135" s="6">
        <f>SUM(J135,V135,AH135,AT135,BF135,BR135,CD135,CP135,DB135)</f>
        <v/>
      </c>
      <c r="DI135" s="6">
        <f>SUM(K135,W135,AI135,AU135,BG135,BS135,CE135,CQ135,DC135)</f>
        <v/>
      </c>
      <c r="DJ135" s="6">
        <f>DH135/9</f>
        <v/>
      </c>
      <c r="DK135" s="6">
        <f>DI135/9</f>
        <v/>
      </c>
      <c r="DL135" s="7">
        <f>IFERROR(DI135/DH135,0)</f>
        <v/>
      </c>
      <c r="DM135" s="7">
        <f>'M09'!V134</f>
        <v/>
      </c>
      <c r="DN135" s="8">
        <f>IFERROR(DL135/DM135-1,0)</f>
        <v/>
      </c>
      <c r="DO135" s="6">
        <f>'M09'!AD134</f>
        <v/>
      </c>
      <c r="DP135" s="6">
        <f>DJ135-DO135</f>
        <v/>
      </c>
      <c r="DQ135" s="9">
        <f>COUNTIF(J135,"&gt;0")+COUNTIF(V135,"&gt;0")+COUNTIF(AH135,"&gt;0")+COUNTIF(AT135,"&gt;0")+COUNTIF(BF135,"&gt;0")+COUNTIF(BR135,"&gt;0")+COUNTIF(CD135,"&gt;0")+COUNTIF(CP135,"&gt;0")+COUNTIF(DB135,"&gt;0")</f>
        <v/>
      </c>
      <c r="DR135" s="6">
        <f>DE135</f>
        <v/>
      </c>
      <c r="DS135" s="10">
        <f>IFERROR(DR135/DJ135,0)</f>
        <v/>
      </c>
      <c r="DT135" s="6">
        <f>D135+SUM(G135,S135,AE135,AQ135,BC135,BO135,CA135,CM135,CY135)-SUM(J135,V135,AH135,AT135,BF135,BR135,CD135,CP135,DB135)-DE135</f>
        <v/>
      </c>
    </row>
    <row r="136">
      <c r="A136">
        <f>'M01'!C135</f>
        <v/>
      </c>
      <c r="B136">
        <f>'M01'!D135</f>
        <v/>
      </c>
      <c r="C136">
        <f>'M01'!A135</f>
        <v/>
      </c>
      <c r="D136" s="6">
        <f>'M01'!E135</f>
        <v/>
      </c>
      <c r="E136" s="6">
        <f>'M01'!F135</f>
        <v/>
      </c>
      <c r="F136" s="7">
        <f>IFERROR(E136/D136,0)</f>
        <v/>
      </c>
      <c r="G136" s="6">
        <f>'M01'!M135</f>
        <v/>
      </c>
      <c r="H136" s="6">
        <f>IF('M01'!AG135&gt;0,'M01'!AG135+MAX(0,G136-'M01'!H135)*IF(AND(D136&lt;&gt;0,E136&lt;&gt;0),E136/D136,'M01'!V135),G136*IF(AND(D136&lt;&gt;0,E136&lt;&gt;0),E136/D136,'M01'!V135))</f>
        <v/>
      </c>
      <c r="I136" s="7">
        <f>IFERROR(H136/G136,0)</f>
        <v/>
      </c>
      <c r="J136" s="6">
        <f>-'M01'!S135</f>
        <v/>
      </c>
      <c r="K136" s="6">
        <f>E136+H136-N136</f>
        <v/>
      </c>
      <c r="L136" s="7">
        <f>IFERROR(K136/J136,0)</f>
        <v/>
      </c>
      <c r="M136" s="6">
        <f>'M01'!T135</f>
        <v/>
      </c>
      <c r="N136" s="6">
        <f>'M01'!U135</f>
        <v/>
      </c>
      <c r="O136" s="7">
        <f>IFERROR(N136/M136,0)</f>
        <v/>
      </c>
      <c r="P136" s="6">
        <f>'M02'!E135</f>
        <v/>
      </c>
      <c r="Q136" s="6">
        <f>'M02'!F135</f>
        <v/>
      </c>
      <c r="R136" s="7">
        <f>IFERROR(Q136/P136,0)</f>
        <v/>
      </c>
      <c r="S136" s="6">
        <f>'M02'!M135</f>
        <v/>
      </c>
      <c r="T136" s="6">
        <f>IF('M02'!AG135&gt;0,'M02'!AG135+MAX(0,S136-'M02'!H135)*IF(AND(P136&lt;&gt;0,Q136&lt;&gt;0),Q136/P136,'M02'!V135),S136*IF(AND(P136&lt;&gt;0,Q136&lt;&gt;0),Q136/P136,'M02'!V135))</f>
        <v/>
      </c>
      <c r="U136" s="7">
        <f>IFERROR(T136/S136,0)</f>
        <v/>
      </c>
      <c r="V136" s="6">
        <f>-'M02'!S135</f>
        <v/>
      </c>
      <c r="W136" s="6">
        <f>Q136+T136-Z136</f>
        <v/>
      </c>
      <c r="X136" s="7">
        <f>IFERROR(W136/V136,0)</f>
        <v/>
      </c>
      <c r="Y136" s="6">
        <f>'M02'!T135</f>
        <v/>
      </c>
      <c r="Z136" s="6">
        <f>'M02'!U135</f>
        <v/>
      </c>
      <c r="AA136" s="7">
        <f>IFERROR(Z136/Y136,0)</f>
        <v/>
      </c>
      <c r="AB136" s="6">
        <f>'M03'!E135</f>
        <v/>
      </c>
      <c r="AC136" s="6">
        <f>'M03'!F135</f>
        <v/>
      </c>
      <c r="AD136" s="7">
        <f>IFERROR(AC136/AB136,0)</f>
        <v/>
      </c>
      <c r="AE136" s="6">
        <f>'M03'!M135</f>
        <v/>
      </c>
      <c r="AF136" s="6">
        <f>IF('M03'!AG135&gt;0,'M03'!AG135+MAX(0,AE136-'M03'!H135)*IF(AND(AB136&lt;&gt;0,AC136&lt;&gt;0),AC136/AB136,'M03'!V135),AE136*IF(AND(AB136&lt;&gt;0,AC136&lt;&gt;0),AC136/AB136,'M03'!V135))</f>
        <v/>
      </c>
      <c r="AG136" s="7">
        <f>IFERROR(AF136/AE136,0)</f>
        <v/>
      </c>
      <c r="AH136" s="6">
        <f>-'M03'!S135</f>
        <v/>
      </c>
      <c r="AI136" s="6">
        <f>AC136+AF136-AL136</f>
        <v/>
      </c>
      <c r="AJ136" s="7">
        <f>IFERROR(AI136/AH136,0)</f>
        <v/>
      </c>
      <c r="AK136" s="6">
        <f>'M03'!T135</f>
        <v/>
      </c>
      <c r="AL136" s="6">
        <f>'M03'!U135</f>
        <v/>
      </c>
      <c r="AM136" s="7">
        <f>IFERROR(AL136/AK136,0)</f>
        <v/>
      </c>
      <c r="AN136" s="6">
        <f>'M04'!E135</f>
        <v/>
      </c>
      <c r="AO136" s="6">
        <f>'M04'!F135</f>
        <v/>
      </c>
      <c r="AP136" s="7">
        <f>IFERROR(AO136/AN136,0)</f>
        <v/>
      </c>
      <c r="AQ136" s="6">
        <f>'M04'!M135</f>
        <v/>
      </c>
      <c r="AR136" s="6">
        <f>IF('M04'!AG135&gt;0,'M04'!AG135+MAX(0,AQ136-'M04'!H135)*IF(AND(AN136&lt;&gt;0,AO136&lt;&gt;0),AO136/AN136,'M04'!V135),AQ136*IF(AND(AN136&lt;&gt;0,AO136&lt;&gt;0),AO136/AN136,'M04'!V135))</f>
        <v/>
      </c>
      <c r="AS136" s="7">
        <f>IFERROR(AR136/AQ136,0)</f>
        <v/>
      </c>
      <c r="AT136" s="6">
        <f>-'M04'!S135</f>
        <v/>
      </c>
      <c r="AU136" s="6">
        <f>AO136+AR136-AX136</f>
        <v/>
      </c>
      <c r="AV136" s="7">
        <f>IFERROR(AU136/AT136,0)</f>
        <v/>
      </c>
      <c r="AW136" s="6">
        <f>'M04'!T135</f>
        <v/>
      </c>
      <c r="AX136" s="6">
        <f>'M04'!U135</f>
        <v/>
      </c>
      <c r="AY136" s="7">
        <f>IFERROR(AX136/AW136,0)</f>
        <v/>
      </c>
      <c r="AZ136" s="6">
        <f>'M05'!E135</f>
        <v/>
      </c>
      <c r="BA136" s="6">
        <f>'M05'!F135</f>
        <v/>
      </c>
      <c r="BB136" s="7">
        <f>IFERROR(BA136/AZ136,0)</f>
        <v/>
      </c>
      <c r="BC136" s="6">
        <f>'M05'!M135</f>
        <v/>
      </c>
      <c r="BD136" s="6">
        <f>IF('M05'!AG135&gt;0,'M05'!AG135+MAX(0,BC136-'M05'!H135)*IF(AND(AZ136&lt;&gt;0,BA136&lt;&gt;0),BA136/AZ136,'M05'!V135),BC136*IF(AND(AZ136&lt;&gt;0,BA136&lt;&gt;0),BA136/AZ136,'M05'!V135))</f>
        <v/>
      </c>
      <c r="BE136" s="7">
        <f>IFERROR(BD136/BC136,0)</f>
        <v/>
      </c>
      <c r="BF136" s="6">
        <f>-'M05'!S135</f>
        <v/>
      </c>
      <c r="BG136" s="6">
        <f>BA136+BD136-BJ136</f>
        <v/>
      </c>
      <c r="BH136" s="7">
        <f>IFERROR(BG136/BF136,0)</f>
        <v/>
      </c>
      <c r="BI136" s="6">
        <f>'M05'!T135</f>
        <v/>
      </c>
      <c r="BJ136" s="6">
        <f>'M05'!U135</f>
        <v/>
      </c>
      <c r="BK136" s="7">
        <f>IFERROR(BJ136/BI136,0)</f>
        <v/>
      </c>
      <c r="BL136" s="6">
        <f>'M06'!E135</f>
        <v/>
      </c>
      <c r="BM136" s="6">
        <f>'M06'!F135</f>
        <v/>
      </c>
      <c r="BN136" s="7">
        <f>IFERROR(BM136/BL136,0)</f>
        <v/>
      </c>
      <c r="BO136" s="6">
        <f>'M06'!M135</f>
        <v/>
      </c>
      <c r="BP136" s="6">
        <f>IF('M06'!AG135&gt;0,'M06'!AG135+MAX(0,BO136-'M06'!H135)*IF(AND(BL136&lt;&gt;0,BM136&lt;&gt;0),BM136/BL136,'M06'!V135),BO136*IF(AND(BL136&lt;&gt;0,BM136&lt;&gt;0),BM136/BL136,'M06'!V135))</f>
        <v/>
      </c>
      <c r="BQ136" s="7">
        <f>IFERROR(BP136/BO136,0)</f>
        <v/>
      </c>
      <c r="BR136" s="6">
        <f>-'M06'!S135</f>
        <v/>
      </c>
      <c r="BS136" s="6">
        <f>BM136+BP136-BV136</f>
        <v/>
      </c>
      <c r="BT136" s="7">
        <f>IFERROR(BS136/BR136,0)</f>
        <v/>
      </c>
      <c r="BU136" s="6">
        <f>'M06'!T135</f>
        <v/>
      </c>
      <c r="BV136" s="6">
        <f>'M06'!U135</f>
        <v/>
      </c>
      <c r="BW136" s="7">
        <f>IFERROR(BV136/BU136,0)</f>
        <v/>
      </c>
      <c r="BX136" s="6">
        <f>'M07'!E135</f>
        <v/>
      </c>
      <c r="BY136" s="6">
        <f>'M07'!F135</f>
        <v/>
      </c>
      <c r="BZ136" s="7">
        <f>IFERROR(BY136/BX136,0)</f>
        <v/>
      </c>
      <c r="CA136" s="6">
        <f>'M07'!M135</f>
        <v/>
      </c>
      <c r="CB136" s="6">
        <f>IF('M07'!AG135&gt;0,'M07'!AG135+MAX(0,CA136-'M07'!H135)*IF(AND(BX136&lt;&gt;0,BY136&lt;&gt;0),BY136/BX136,'M07'!V135),CA136*IF(AND(BX136&lt;&gt;0,BY136&lt;&gt;0),BY136/BX136,'M07'!V135))</f>
        <v/>
      </c>
      <c r="CC136" s="7">
        <f>IFERROR(CB136/CA136,0)</f>
        <v/>
      </c>
      <c r="CD136" s="6">
        <f>-'M07'!S135</f>
        <v/>
      </c>
      <c r="CE136" s="6">
        <f>BY136+CB136-CH136</f>
        <v/>
      </c>
      <c r="CF136" s="7">
        <f>IFERROR(CE136/CD136,0)</f>
        <v/>
      </c>
      <c r="CG136" s="6">
        <f>'M07'!T135</f>
        <v/>
      </c>
      <c r="CH136" s="6">
        <f>'M07'!U135</f>
        <v/>
      </c>
      <c r="CI136" s="7">
        <f>IFERROR(CH136/CG136,0)</f>
        <v/>
      </c>
      <c r="CJ136" s="6">
        <f>'M08'!E135</f>
        <v/>
      </c>
      <c r="CK136" s="6">
        <f>'M08'!F135</f>
        <v/>
      </c>
      <c r="CL136" s="7">
        <f>IFERROR(CK136/CJ136,0)</f>
        <v/>
      </c>
      <c r="CM136" s="6">
        <f>'M08'!M135</f>
        <v/>
      </c>
      <c r="CN136" s="6">
        <f>IF('M08'!AG135&gt;0,'M08'!AG135+MAX(0,CM136-'M08'!H135)*IF(AND(CJ136&lt;&gt;0,CK136&lt;&gt;0),CK136/CJ136,'M08'!V135),CM136*IF(AND(CJ136&lt;&gt;0,CK136&lt;&gt;0),CK136/CJ136,'M08'!V135))</f>
        <v/>
      </c>
      <c r="CO136" s="7">
        <f>IFERROR(CN136/CM136,0)</f>
        <v/>
      </c>
      <c r="CP136" s="6">
        <f>-'M08'!S135</f>
        <v/>
      </c>
      <c r="CQ136" s="6">
        <f>CK136+CN136-CT136</f>
        <v/>
      </c>
      <c r="CR136" s="7">
        <f>IFERROR(CQ136/CP136,0)</f>
        <v/>
      </c>
      <c r="CS136" s="6">
        <f>'M08'!T135</f>
        <v/>
      </c>
      <c r="CT136" s="6">
        <f>'M08'!U135</f>
        <v/>
      </c>
      <c r="CU136" s="7">
        <f>IFERROR(CT136/CS136,0)</f>
        <v/>
      </c>
      <c r="CV136" s="6">
        <f>'M09'!E135</f>
        <v/>
      </c>
      <c r="CW136" s="6">
        <f>'M09'!F135</f>
        <v/>
      </c>
      <c r="CX136" s="7">
        <f>IFERROR(CW136/CV136,0)</f>
        <v/>
      </c>
      <c r="CY136" s="6">
        <f>'M09'!M135</f>
        <v/>
      </c>
      <c r="CZ136" s="6">
        <f>IF('M09'!AG135&gt;0,'M09'!AG135+MAX(0,CY136-'M09'!H135)*IF(AND(CV136&lt;&gt;0,CW136&lt;&gt;0),CW136/CV136,'M09'!V135),CY136*IF(AND(CV136&lt;&gt;0,CW136&lt;&gt;0),CW136/CV136,'M09'!V135))</f>
        <v/>
      </c>
      <c r="DA136" s="7">
        <f>IFERROR(CZ136/CY136,0)</f>
        <v/>
      </c>
      <c r="DB136" s="6">
        <f>-'M09'!S135</f>
        <v/>
      </c>
      <c r="DC136" s="6">
        <f>CW136+CZ136-DF136</f>
        <v/>
      </c>
      <c r="DD136" s="7">
        <f>IFERROR(DC136/DB136,0)</f>
        <v/>
      </c>
      <c r="DE136" s="6">
        <f>'M09'!T135</f>
        <v/>
      </c>
      <c r="DF136" s="6">
        <f>'M09'!U135</f>
        <v/>
      </c>
      <c r="DG136" s="7">
        <f>IFERROR(DF136/DE136,0)</f>
        <v/>
      </c>
      <c r="DH136" s="6">
        <f>SUM(J136,V136,AH136,AT136,BF136,BR136,CD136,CP136,DB136)</f>
        <v/>
      </c>
      <c r="DI136" s="6">
        <f>SUM(K136,W136,AI136,AU136,BG136,BS136,CE136,CQ136,DC136)</f>
        <v/>
      </c>
      <c r="DJ136" s="6">
        <f>DH136/9</f>
        <v/>
      </c>
      <c r="DK136" s="6">
        <f>DI136/9</f>
        <v/>
      </c>
      <c r="DL136" s="7">
        <f>IFERROR(DI136/DH136,0)</f>
        <v/>
      </c>
      <c r="DM136" s="7">
        <f>'M09'!V135</f>
        <v/>
      </c>
      <c r="DN136" s="8">
        <f>IFERROR(DL136/DM136-1,0)</f>
        <v/>
      </c>
      <c r="DO136" s="6">
        <f>'M09'!AD135</f>
        <v/>
      </c>
      <c r="DP136" s="6">
        <f>DJ136-DO136</f>
        <v/>
      </c>
      <c r="DQ136" s="9">
        <f>COUNTIF(J136,"&gt;0")+COUNTIF(V136,"&gt;0")+COUNTIF(AH136,"&gt;0")+COUNTIF(AT136,"&gt;0")+COUNTIF(BF136,"&gt;0")+COUNTIF(BR136,"&gt;0")+COUNTIF(CD136,"&gt;0")+COUNTIF(CP136,"&gt;0")+COUNTIF(DB136,"&gt;0")</f>
        <v/>
      </c>
      <c r="DR136" s="6">
        <f>DE136</f>
        <v/>
      </c>
      <c r="DS136" s="10">
        <f>IFERROR(DR136/DJ136,0)</f>
        <v/>
      </c>
      <c r="DT136" s="6">
        <f>D136+SUM(G136,S136,AE136,AQ136,BC136,BO136,CA136,CM136,CY136)-SUM(J136,V136,AH136,AT136,BF136,BR136,CD136,CP136,DB136)-DE136</f>
        <v/>
      </c>
    </row>
    <row r="137">
      <c r="A137">
        <f>'M01'!C136</f>
        <v/>
      </c>
      <c r="B137">
        <f>'M01'!D136</f>
        <v/>
      </c>
      <c r="C137">
        <f>'M01'!A136</f>
        <v/>
      </c>
      <c r="D137" s="6">
        <f>'M01'!E136</f>
        <v/>
      </c>
      <c r="E137" s="6">
        <f>'M01'!F136</f>
        <v/>
      </c>
      <c r="F137" s="7">
        <f>IFERROR(E137/D137,0)</f>
        <v/>
      </c>
      <c r="G137" s="6">
        <f>'M01'!M136</f>
        <v/>
      </c>
      <c r="H137" s="6">
        <f>IF('M01'!AG136&gt;0,'M01'!AG136+MAX(0,G137-'M01'!H136)*IF(AND(D137&lt;&gt;0,E137&lt;&gt;0),E137/D137,'M01'!V136),G137*IF(AND(D137&lt;&gt;0,E137&lt;&gt;0),E137/D137,'M01'!V136))</f>
        <v/>
      </c>
      <c r="I137" s="7">
        <f>IFERROR(H137/G137,0)</f>
        <v/>
      </c>
      <c r="J137" s="6">
        <f>-'M01'!S136</f>
        <v/>
      </c>
      <c r="K137" s="6">
        <f>E137+H137-N137</f>
        <v/>
      </c>
      <c r="L137" s="7">
        <f>IFERROR(K137/J137,0)</f>
        <v/>
      </c>
      <c r="M137" s="6">
        <f>'M01'!T136</f>
        <v/>
      </c>
      <c r="N137" s="6">
        <f>'M01'!U136</f>
        <v/>
      </c>
      <c r="O137" s="7">
        <f>IFERROR(N137/M137,0)</f>
        <v/>
      </c>
      <c r="P137" s="6">
        <f>'M02'!E136</f>
        <v/>
      </c>
      <c r="Q137" s="6">
        <f>'M02'!F136</f>
        <v/>
      </c>
      <c r="R137" s="7">
        <f>IFERROR(Q137/P137,0)</f>
        <v/>
      </c>
      <c r="S137" s="6">
        <f>'M02'!M136</f>
        <v/>
      </c>
      <c r="T137" s="6">
        <f>IF('M02'!AG136&gt;0,'M02'!AG136+MAX(0,S137-'M02'!H136)*IF(AND(P137&lt;&gt;0,Q137&lt;&gt;0),Q137/P137,'M02'!V136),S137*IF(AND(P137&lt;&gt;0,Q137&lt;&gt;0),Q137/P137,'M02'!V136))</f>
        <v/>
      </c>
      <c r="U137" s="7">
        <f>IFERROR(T137/S137,0)</f>
        <v/>
      </c>
      <c r="V137" s="6">
        <f>-'M02'!S136</f>
        <v/>
      </c>
      <c r="W137" s="6">
        <f>Q137+T137-Z137</f>
        <v/>
      </c>
      <c r="X137" s="7">
        <f>IFERROR(W137/V137,0)</f>
        <v/>
      </c>
      <c r="Y137" s="6">
        <f>'M02'!T136</f>
        <v/>
      </c>
      <c r="Z137" s="6">
        <f>'M02'!U136</f>
        <v/>
      </c>
      <c r="AA137" s="7">
        <f>IFERROR(Z137/Y137,0)</f>
        <v/>
      </c>
      <c r="AB137" s="6">
        <f>'M03'!E136</f>
        <v/>
      </c>
      <c r="AC137" s="6">
        <f>'M03'!F136</f>
        <v/>
      </c>
      <c r="AD137" s="7">
        <f>IFERROR(AC137/AB137,0)</f>
        <v/>
      </c>
      <c r="AE137" s="6">
        <f>'M03'!M136</f>
        <v/>
      </c>
      <c r="AF137" s="6">
        <f>IF('M03'!AG136&gt;0,'M03'!AG136+MAX(0,AE137-'M03'!H136)*IF(AND(AB137&lt;&gt;0,AC137&lt;&gt;0),AC137/AB137,'M03'!V136),AE137*IF(AND(AB137&lt;&gt;0,AC137&lt;&gt;0),AC137/AB137,'M03'!V136))</f>
        <v/>
      </c>
      <c r="AG137" s="7">
        <f>IFERROR(AF137/AE137,0)</f>
        <v/>
      </c>
      <c r="AH137" s="6">
        <f>-'M03'!S136</f>
        <v/>
      </c>
      <c r="AI137" s="6">
        <f>AC137+AF137-AL137</f>
        <v/>
      </c>
      <c r="AJ137" s="7">
        <f>IFERROR(AI137/AH137,0)</f>
        <v/>
      </c>
      <c r="AK137" s="6">
        <f>'M03'!T136</f>
        <v/>
      </c>
      <c r="AL137" s="6">
        <f>'M03'!U136</f>
        <v/>
      </c>
      <c r="AM137" s="7">
        <f>IFERROR(AL137/AK137,0)</f>
        <v/>
      </c>
      <c r="AN137" s="6">
        <f>'M04'!E136</f>
        <v/>
      </c>
      <c r="AO137" s="6">
        <f>'M04'!F136</f>
        <v/>
      </c>
      <c r="AP137" s="7">
        <f>IFERROR(AO137/AN137,0)</f>
        <v/>
      </c>
      <c r="AQ137" s="6">
        <f>'M04'!M136</f>
        <v/>
      </c>
      <c r="AR137" s="6">
        <f>IF('M04'!AG136&gt;0,'M04'!AG136+MAX(0,AQ137-'M04'!H136)*IF(AND(AN137&lt;&gt;0,AO137&lt;&gt;0),AO137/AN137,'M04'!V136),AQ137*IF(AND(AN137&lt;&gt;0,AO137&lt;&gt;0),AO137/AN137,'M04'!V136))</f>
        <v/>
      </c>
      <c r="AS137" s="7">
        <f>IFERROR(AR137/AQ137,0)</f>
        <v/>
      </c>
      <c r="AT137" s="6">
        <f>-'M04'!S136</f>
        <v/>
      </c>
      <c r="AU137" s="6">
        <f>AO137+AR137-AX137</f>
        <v/>
      </c>
      <c r="AV137" s="7">
        <f>IFERROR(AU137/AT137,0)</f>
        <v/>
      </c>
      <c r="AW137" s="6">
        <f>'M04'!T136</f>
        <v/>
      </c>
      <c r="AX137" s="6">
        <f>'M04'!U136</f>
        <v/>
      </c>
      <c r="AY137" s="7">
        <f>IFERROR(AX137/AW137,0)</f>
        <v/>
      </c>
      <c r="AZ137" s="6">
        <f>'M05'!E136</f>
        <v/>
      </c>
      <c r="BA137" s="6">
        <f>'M05'!F136</f>
        <v/>
      </c>
      <c r="BB137" s="7">
        <f>IFERROR(BA137/AZ137,0)</f>
        <v/>
      </c>
      <c r="BC137" s="6">
        <f>'M05'!M136</f>
        <v/>
      </c>
      <c r="BD137" s="6">
        <f>IF('M05'!AG136&gt;0,'M05'!AG136+MAX(0,BC137-'M05'!H136)*IF(AND(AZ137&lt;&gt;0,BA137&lt;&gt;0),BA137/AZ137,'M05'!V136),BC137*IF(AND(AZ137&lt;&gt;0,BA137&lt;&gt;0),BA137/AZ137,'M05'!V136))</f>
        <v/>
      </c>
      <c r="BE137" s="7">
        <f>IFERROR(BD137/BC137,0)</f>
        <v/>
      </c>
      <c r="BF137" s="6">
        <f>-'M05'!S136</f>
        <v/>
      </c>
      <c r="BG137" s="6">
        <f>BA137+BD137-BJ137</f>
        <v/>
      </c>
      <c r="BH137" s="7">
        <f>IFERROR(BG137/BF137,0)</f>
        <v/>
      </c>
      <c r="BI137" s="6">
        <f>'M05'!T136</f>
        <v/>
      </c>
      <c r="BJ137" s="6">
        <f>'M05'!U136</f>
        <v/>
      </c>
      <c r="BK137" s="7">
        <f>IFERROR(BJ137/BI137,0)</f>
        <v/>
      </c>
      <c r="BL137" s="6">
        <f>'M06'!E136</f>
        <v/>
      </c>
      <c r="BM137" s="6">
        <f>'M06'!F136</f>
        <v/>
      </c>
      <c r="BN137" s="7">
        <f>IFERROR(BM137/BL137,0)</f>
        <v/>
      </c>
      <c r="BO137" s="6">
        <f>'M06'!M136</f>
        <v/>
      </c>
      <c r="BP137" s="6">
        <f>IF('M06'!AG136&gt;0,'M06'!AG136+MAX(0,BO137-'M06'!H136)*IF(AND(BL137&lt;&gt;0,BM137&lt;&gt;0),BM137/BL137,'M06'!V136),BO137*IF(AND(BL137&lt;&gt;0,BM137&lt;&gt;0),BM137/BL137,'M06'!V136))</f>
        <v/>
      </c>
      <c r="BQ137" s="7">
        <f>IFERROR(BP137/BO137,0)</f>
        <v/>
      </c>
      <c r="BR137" s="6">
        <f>-'M06'!S136</f>
        <v/>
      </c>
      <c r="BS137" s="6">
        <f>BM137+BP137-BV137</f>
        <v/>
      </c>
      <c r="BT137" s="7">
        <f>IFERROR(BS137/BR137,0)</f>
        <v/>
      </c>
      <c r="BU137" s="6">
        <f>'M06'!T136</f>
        <v/>
      </c>
      <c r="BV137" s="6">
        <f>'M06'!U136</f>
        <v/>
      </c>
      <c r="BW137" s="7">
        <f>IFERROR(BV137/BU137,0)</f>
        <v/>
      </c>
      <c r="BX137" s="6">
        <f>'M07'!E136</f>
        <v/>
      </c>
      <c r="BY137" s="6">
        <f>'M07'!F136</f>
        <v/>
      </c>
      <c r="BZ137" s="7">
        <f>IFERROR(BY137/BX137,0)</f>
        <v/>
      </c>
      <c r="CA137" s="6">
        <f>'M07'!M136</f>
        <v/>
      </c>
      <c r="CB137" s="6">
        <f>IF('M07'!AG136&gt;0,'M07'!AG136+MAX(0,CA137-'M07'!H136)*IF(AND(BX137&lt;&gt;0,BY137&lt;&gt;0),BY137/BX137,'M07'!V136),CA137*IF(AND(BX137&lt;&gt;0,BY137&lt;&gt;0),BY137/BX137,'M07'!V136))</f>
        <v/>
      </c>
      <c r="CC137" s="7">
        <f>IFERROR(CB137/CA137,0)</f>
        <v/>
      </c>
      <c r="CD137" s="6">
        <f>-'M07'!S136</f>
        <v/>
      </c>
      <c r="CE137" s="6">
        <f>BY137+CB137-CH137</f>
        <v/>
      </c>
      <c r="CF137" s="7">
        <f>IFERROR(CE137/CD137,0)</f>
        <v/>
      </c>
      <c r="CG137" s="6">
        <f>'M07'!T136</f>
        <v/>
      </c>
      <c r="CH137" s="6">
        <f>'M07'!U136</f>
        <v/>
      </c>
      <c r="CI137" s="7">
        <f>IFERROR(CH137/CG137,0)</f>
        <v/>
      </c>
      <c r="CJ137" s="6">
        <f>'M08'!E136</f>
        <v/>
      </c>
      <c r="CK137" s="6">
        <f>'M08'!F136</f>
        <v/>
      </c>
      <c r="CL137" s="7">
        <f>IFERROR(CK137/CJ137,0)</f>
        <v/>
      </c>
      <c r="CM137" s="6">
        <f>'M08'!M136</f>
        <v/>
      </c>
      <c r="CN137" s="6">
        <f>IF('M08'!AG136&gt;0,'M08'!AG136+MAX(0,CM137-'M08'!H136)*IF(AND(CJ137&lt;&gt;0,CK137&lt;&gt;0),CK137/CJ137,'M08'!V136),CM137*IF(AND(CJ137&lt;&gt;0,CK137&lt;&gt;0),CK137/CJ137,'M08'!V136))</f>
        <v/>
      </c>
      <c r="CO137" s="7">
        <f>IFERROR(CN137/CM137,0)</f>
        <v/>
      </c>
      <c r="CP137" s="6">
        <f>-'M08'!S136</f>
        <v/>
      </c>
      <c r="CQ137" s="6">
        <f>CK137+CN137-CT137</f>
        <v/>
      </c>
      <c r="CR137" s="7">
        <f>IFERROR(CQ137/CP137,0)</f>
        <v/>
      </c>
      <c r="CS137" s="6">
        <f>'M08'!T136</f>
        <v/>
      </c>
      <c r="CT137" s="6">
        <f>'M08'!U136</f>
        <v/>
      </c>
      <c r="CU137" s="7">
        <f>IFERROR(CT137/CS137,0)</f>
        <v/>
      </c>
      <c r="CV137" s="6">
        <f>'M09'!E136</f>
        <v/>
      </c>
      <c r="CW137" s="6">
        <f>'M09'!F136</f>
        <v/>
      </c>
      <c r="CX137" s="7">
        <f>IFERROR(CW137/CV137,0)</f>
        <v/>
      </c>
      <c r="CY137" s="6">
        <f>'M09'!M136</f>
        <v/>
      </c>
      <c r="CZ137" s="6">
        <f>IF('M09'!AG136&gt;0,'M09'!AG136+MAX(0,CY137-'M09'!H136)*IF(AND(CV137&lt;&gt;0,CW137&lt;&gt;0),CW137/CV137,'M09'!V136),CY137*IF(AND(CV137&lt;&gt;0,CW137&lt;&gt;0),CW137/CV137,'M09'!V136))</f>
        <v/>
      </c>
      <c r="DA137" s="7">
        <f>IFERROR(CZ137/CY137,0)</f>
        <v/>
      </c>
      <c r="DB137" s="6">
        <f>-'M09'!S136</f>
        <v/>
      </c>
      <c r="DC137" s="6">
        <f>CW137+CZ137-DF137</f>
        <v/>
      </c>
      <c r="DD137" s="7">
        <f>IFERROR(DC137/DB137,0)</f>
        <v/>
      </c>
      <c r="DE137" s="6">
        <f>'M09'!T136</f>
        <v/>
      </c>
      <c r="DF137" s="6">
        <f>'M09'!U136</f>
        <v/>
      </c>
      <c r="DG137" s="7">
        <f>IFERROR(DF137/DE137,0)</f>
        <v/>
      </c>
      <c r="DH137" s="6">
        <f>SUM(J137,V137,AH137,AT137,BF137,BR137,CD137,CP137,DB137)</f>
        <v/>
      </c>
      <c r="DI137" s="6">
        <f>SUM(K137,W137,AI137,AU137,BG137,BS137,CE137,CQ137,DC137)</f>
        <v/>
      </c>
      <c r="DJ137" s="6">
        <f>DH137/9</f>
        <v/>
      </c>
      <c r="DK137" s="6">
        <f>DI137/9</f>
        <v/>
      </c>
      <c r="DL137" s="7">
        <f>IFERROR(DI137/DH137,0)</f>
        <v/>
      </c>
      <c r="DM137" s="7">
        <f>'M09'!V136</f>
        <v/>
      </c>
      <c r="DN137" s="8">
        <f>IFERROR(DL137/DM137-1,0)</f>
        <v/>
      </c>
      <c r="DO137" s="6">
        <f>'M09'!AD136</f>
        <v/>
      </c>
      <c r="DP137" s="6">
        <f>DJ137-DO137</f>
        <v/>
      </c>
      <c r="DQ137" s="9">
        <f>COUNTIF(J137,"&gt;0")+COUNTIF(V137,"&gt;0")+COUNTIF(AH137,"&gt;0")+COUNTIF(AT137,"&gt;0")+COUNTIF(BF137,"&gt;0")+COUNTIF(BR137,"&gt;0")+COUNTIF(CD137,"&gt;0")+COUNTIF(CP137,"&gt;0")+COUNTIF(DB137,"&gt;0")</f>
        <v/>
      </c>
      <c r="DR137" s="6">
        <f>DE137</f>
        <v/>
      </c>
      <c r="DS137" s="10">
        <f>IFERROR(DR137/DJ137,0)</f>
        <v/>
      </c>
      <c r="DT137" s="6">
        <f>D137+SUM(G137,S137,AE137,AQ137,BC137,BO137,CA137,CM137,CY137)-SUM(J137,V137,AH137,AT137,BF137,BR137,CD137,CP137,DB137)-DE137</f>
        <v/>
      </c>
    </row>
    <row r="138">
      <c r="A138">
        <f>'M01'!C137</f>
        <v/>
      </c>
      <c r="B138">
        <f>'M01'!D137</f>
        <v/>
      </c>
      <c r="C138">
        <f>'M01'!A137</f>
        <v/>
      </c>
      <c r="D138" s="6">
        <f>'M01'!E137</f>
        <v/>
      </c>
      <c r="E138" s="6">
        <f>'M01'!F137</f>
        <v/>
      </c>
      <c r="F138" s="7">
        <f>IFERROR(E138/D138,0)</f>
        <v/>
      </c>
      <c r="G138" s="6">
        <f>'M01'!M137</f>
        <v/>
      </c>
      <c r="H138" s="6">
        <f>IF('M01'!AG137&gt;0,'M01'!AG137+MAX(0,G138-'M01'!H137)*IF(AND(D138&lt;&gt;0,E138&lt;&gt;0),E138/D138,'M01'!V137),G138*IF(AND(D138&lt;&gt;0,E138&lt;&gt;0),E138/D138,'M01'!V137))</f>
        <v/>
      </c>
      <c r="I138" s="7">
        <f>IFERROR(H138/G138,0)</f>
        <v/>
      </c>
      <c r="J138" s="6">
        <f>-'M01'!S137</f>
        <v/>
      </c>
      <c r="K138" s="6">
        <f>E138+H138-N138</f>
        <v/>
      </c>
      <c r="L138" s="7">
        <f>IFERROR(K138/J138,0)</f>
        <v/>
      </c>
      <c r="M138" s="6">
        <f>'M01'!T137</f>
        <v/>
      </c>
      <c r="N138" s="6">
        <f>'M01'!U137</f>
        <v/>
      </c>
      <c r="O138" s="7">
        <f>IFERROR(N138/M138,0)</f>
        <v/>
      </c>
      <c r="P138" s="6">
        <f>'M02'!E137</f>
        <v/>
      </c>
      <c r="Q138" s="6">
        <f>'M02'!F137</f>
        <v/>
      </c>
      <c r="R138" s="7">
        <f>IFERROR(Q138/P138,0)</f>
        <v/>
      </c>
      <c r="S138" s="6">
        <f>'M02'!M137</f>
        <v/>
      </c>
      <c r="T138" s="6">
        <f>IF('M02'!AG137&gt;0,'M02'!AG137+MAX(0,S138-'M02'!H137)*IF(AND(P138&lt;&gt;0,Q138&lt;&gt;0),Q138/P138,'M02'!V137),S138*IF(AND(P138&lt;&gt;0,Q138&lt;&gt;0),Q138/P138,'M02'!V137))</f>
        <v/>
      </c>
      <c r="U138" s="7">
        <f>IFERROR(T138/S138,0)</f>
        <v/>
      </c>
      <c r="V138" s="6">
        <f>-'M02'!S137</f>
        <v/>
      </c>
      <c r="W138" s="6">
        <f>Q138+T138-Z138</f>
        <v/>
      </c>
      <c r="X138" s="7">
        <f>IFERROR(W138/V138,0)</f>
        <v/>
      </c>
      <c r="Y138" s="6">
        <f>'M02'!T137</f>
        <v/>
      </c>
      <c r="Z138" s="6">
        <f>'M02'!U137</f>
        <v/>
      </c>
      <c r="AA138" s="7">
        <f>IFERROR(Z138/Y138,0)</f>
        <v/>
      </c>
      <c r="AB138" s="6">
        <f>'M03'!E137</f>
        <v/>
      </c>
      <c r="AC138" s="6">
        <f>'M03'!F137</f>
        <v/>
      </c>
      <c r="AD138" s="7">
        <f>IFERROR(AC138/AB138,0)</f>
        <v/>
      </c>
      <c r="AE138" s="6">
        <f>'M03'!M137</f>
        <v/>
      </c>
      <c r="AF138" s="6">
        <f>IF('M03'!AG137&gt;0,'M03'!AG137+MAX(0,AE138-'M03'!H137)*IF(AND(AB138&lt;&gt;0,AC138&lt;&gt;0),AC138/AB138,'M03'!V137),AE138*IF(AND(AB138&lt;&gt;0,AC138&lt;&gt;0),AC138/AB138,'M03'!V137))</f>
        <v/>
      </c>
      <c r="AG138" s="7">
        <f>IFERROR(AF138/AE138,0)</f>
        <v/>
      </c>
      <c r="AH138" s="6">
        <f>-'M03'!S137</f>
        <v/>
      </c>
      <c r="AI138" s="6">
        <f>AC138+AF138-AL138</f>
        <v/>
      </c>
      <c r="AJ138" s="7">
        <f>IFERROR(AI138/AH138,0)</f>
        <v/>
      </c>
      <c r="AK138" s="6">
        <f>'M03'!T137</f>
        <v/>
      </c>
      <c r="AL138" s="6">
        <f>'M03'!U137</f>
        <v/>
      </c>
      <c r="AM138" s="7">
        <f>IFERROR(AL138/AK138,0)</f>
        <v/>
      </c>
      <c r="AN138" s="6">
        <f>'M04'!E137</f>
        <v/>
      </c>
      <c r="AO138" s="6">
        <f>'M04'!F137</f>
        <v/>
      </c>
      <c r="AP138" s="7">
        <f>IFERROR(AO138/AN138,0)</f>
        <v/>
      </c>
      <c r="AQ138" s="6">
        <f>'M04'!M137</f>
        <v/>
      </c>
      <c r="AR138" s="6">
        <f>IF('M04'!AG137&gt;0,'M04'!AG137+MAX(0,AQ138-'M04'!H137)*IF(AND(AN138&lt;&gt;0,AO138&lt;&gt;0),AO138/AN138,'M04'!V137),AQ138*IF(AND(AN138&lt;&gt;0,AO138&lt;&gt;0),AO138/AN138,'M04'!V137))</f>
        <v/>
      </c>
      <c r="AS138" s="7">
        <f>IFERROR(AR138/AQ138,0)</f>
        <v/>
      </c>
      <c r="AT138" s="6">
        <f>-'M04'!S137</f>
        <v/>
      </c>
      <c r="AU138" s="6">
        <f>AO138+AR138-AX138</f>
        <v/>
      </c>
      <c r="AV138" s="7">
        <f>IFERROR(AU138/AT138,0)</f>
        <v/>
      </c>
      <c r="AW138" s="6">
        <f>'M04'!T137</f>
        <v/>
      </c>
      <c r="AX138" s="6">
        <f>'M04'!U137</f>
        <v/>
      </c>
      <c r="AY138" s="7">
        <f>IFERROR(AX138/AW138,0)</f>
        <v/>
      </c>
      <c r="AZ138" s="6">
        <f>'M05'!E137</f>
        <v/>
      </c>
      <c r="BA138" s="6">
        <f>'M05'!F137</f>
        <v/>
      </c>
      <c r="BB138" s="7">
        <f>IFERROR(BA138/AZ138,0)</f>
        <v/>
      </c>
      <c r="BC138" s="6">
        <f>'M05'!M137</f>
        <v/>
      </c>
      <c r="BD138" s="6">
        <f>IF('M05'!AG137&gt;0,'M05'!AG137+MAX(0,BC138-'M05'!H137)*IF(AND(AZ138&lt;&gt;0,BA138&lt;&gt;0),BA138/AZ138,'M05'!V137),BC138*IF(AND(AZ138&lt;&gt;0,BA138&lt;&gt;0),BA138/AZ138,'M05'!V137))</f>
        <v/>
      </c>
      <c r="BE138" s="7">
        <f>IFERROR(BD138/BC138,0)</f>
        <v/>
      </c>
      <c r="BF138" s="6">
        <f>-'M05'!S137</f>
        <v/>
      </c>
      <c r="BG138" s="6">
        <f>BA138+BD138-BJ138</f>
        <v/>
      </c>
      <c r="BH138" s="7">
        <f>IFERROR(BG138/BF138,0)</f>
        <v/>
      </c>
      <c r="BI138" s="6">
        <f>'M05'!T137</f>
        <v/>
      </c>
      <c r="BJ138" s="6">
        <f>'M05'!U137</f>
        <v/>
      </c>
      <c r="BK138" s="7">
        <f>IFERROR(BJ138/BI138,0)</f>
        <v/>
      </c>
      <c r="BL138" s="6">
        <f>'M06'!E137</f>
        <v/>
      </c>
      <c r="BM138" s="6">
        <f>'M06'!F137</f>
        <v/>
      </c>
      <c r="BN138" s="7">
        <f>IFERROR(BM138/BL138,0)</f>
        <v/>
      </c>
      <c r="BO138" s="6">
        <f>'M06'!M137</f>
        <v/>
      </c>
      <c r="BP138" s="6">
        <f>IF('M06'!AG137&gt;0,'M06'!AG137+MAX(0,BO138-'M06'!H137)*IF(AND(BL138&lt;&gt;0,BM138&lt;&gt;0),BM138/BL138,'M06'!V137),BO138*IF(AND(BL138&lt;&gt;0,BM138&lt;&gt;0),BM138/BL138,'M06'!V137))</f>
        <v/>
      </c>
      <c r="BQ138" s="7">
        <f>IFERROR(BP138/BO138,0)</f>
        <v/>
      </c>
      <c r="BR138" s="6">
        <f>-'M06'!S137</f>
        <v/>
      </c>
      <c r="BS138" s="6">
        <f>BM138+BP138-BV138</f>
        <v/>
      </c>
      <c r="BT138" s="7">
        <f>IFERROR(BS138/BR138,0)</f>
        <v/>
      </c>
      <c r="BU138" s="6">
        <f>'M06'!T137</f>
        <v/>
      </c>
      <c r="BV138" s="6">
        <f>'M06'!U137</f>
        <v/>
      </c>
      <c r="BW138" s="7">
        <f>IFERROR(BV138/BU138,0)</f>
        <v/>
      </c>
      <c r="BX138" s="6">
        <f>'M07'!E137</f>
        <v/>
      </c>
      <c r="BY138" s="6">
        <f>'M07'!F137</f>
        <v/>
      </c>
      <c r="BZ138" s="7">
        <f>IFERROR(BY138/BX138,0)</f>
        <v/>
      </c>
      <c r="CA138" s="6">
        <f>'M07'!M137</f>
        <v/>
      </c>
      <c r="CB138" s="6">
        <f>IF('M07'!AG137&gt;0,'M07'!AG137+MAX(0,CA138-'M07'!H137)*IF(AND(BX138&lt;&gt;0,BY138&lt;&gt;0),BY138/BX138,'M07'!V137),CA138*IF(AND(BX138&lt;&gt;0,BY138&lt;&gt;0),BY138/BX138,'M07'!V137))</f>
        <v/>
      </c>
      <c r="CC138" s="7">
        <f>IFERROR(CB138/CA138,0)</f>
        <v/>
      </c>
      <c r="CD138" s="6">
        <f>-'M07'!S137</f>
        <v/>
      </c>
      <c r="CE138" s="6">
        <f>BY138+CB138-CH138</f>
        <v/>
      </c>
      <c r="CF138" s="7">
        <f>IFERROR(CE138/CD138,0)</f>
        <v/>
      </c>
      <c r="CG138" s="6">
        <f>'M07'!T137</f>
        <v/>
      </c>
      <c r="CH138" s="6">
        <f>'M07'!U137</f>
        <v/>
      </c>
      <c r="CI138" s="7">
        <f>IFERROR(CH138/CG138,0)</f>
        <v/>
      </c>
      <c r="CJ138" s="6">
        <f>'M08'!E137</f>
        <v/>
      </c>
      <c r="CK138" s="6">
        <f>'M08'!F137</f>
        <v/>
      </c>
      <c r="CL138" s="7">
        <f>IFERROR(CK138/CJ138,0)</f>
        <v/>
      </c>
      <c r="CM138" s="6">
        <f>'M08'!M137</f>
        <v/>
      </c>
      <c r="CN138" s="6">
        <f>IF('M08'!AG137&gt;0,'M08'!AG137+MAX(0,CM138-'M08'!H137)*IF(AND(CJ138&lt;&gt;0,CK138&lt;&gt;0),CK138/CJ138,'M08'!V137),CM138*IF(AND(CJ138&lt;&gt;0,CK138&lt;&gt;0),CK138/CJ138,'M08'!V137))</f>
        <v/>
      </c>
      <c r="CO138" s="7">
        <f>IFERROR(CN138/CM138,0)</f>
        <v/>
      </c>
      <c r="CP138" s="6">
        <f>-'M08'!S137</f>
        <v/>
      </c>
      <c r="CQ138" s="6">
        <f>CK138+CN138-CT138</f>
        <v/>
      </c>
      <c r="CR138" s="7">
        <f>IFERROR(CQ138/CP138,0)</f>
        <v/>
      </c>
      <c r="CS138" s="6">
        <f>'M08'!T137</f>
        <v/>
      </c>
      <c r="CT138" s="6">
        <f>'M08'!U137</f>
        <v/>
      </c>
      <c r="CU138" s="7">
        <f>IFERROR(CT138/CS138,0)</f>
        <v/>
      </c>
      <c r="CV138" s="6">
        <f>'M09'!E137</f>
        <v/>
      </c>
      <c r="CW138" s="6">
        <f>'M09'!F137</f>
        <v/>
      </c>
      <c r="CX138" s="7">
        <f>IFERROR(CW138/CV138,0)</f>
        <v/>
      </c>
      <c r="CY138" s="6">
        <f>'M09'!M137</f>
        <v/>
      </c>
      <c r="CZ138" s="6">
        <f>IF('M09'!AG137&gt;0,'M09'!AG137+MAX(0,CY138-'M09'!H137)*IF(AND(CV138&lt;&gt;0,CW138&lt;&gt;0),CW138/CV138,'M09'!V137),CY138*IF(AND(CV138&lt;&gt;0,CW138&lt;&gt;0),CW138/CV138,'M09'!V137))</f>
        <v/>
      </c>
      <c r="DA138" s="7">
        <f>IFERROR(CZ138/CY138,0)</f>
        <v/>
      </c>
      <c r="DB138" s="6">
        <f>-'M09'!S137</f>
        <v/>
      </c>
      <c r="DC138" s="6">
        <f>CW138+CZ138-DF138</f>
        <v/>
      </c>
      <c r="DD138" s="7">
        <f>IFERROR(DC138/DB138,0)</f>
        <v/>
      </c>
      <c r="DE138" s="6">
        <f>'M09'!T137</f>
        <v/>
      </c>
      <c r="DF138" s="6">
        <f>'M09'!U137</f>
        <v/>
      </c>
      <c r="DG138" s="7">
        <f>IFERROR(DF138/DE138,0)</f>
        <v/>
      </c>
      <c r="DH138" s="6">
        <f>SUM(J138,V138,AH138,AT138,BF138,BR138,CD138,CP138,DB138)</f>
        <v/>
      </c>
      <c r="DI138" s="6">
        <f>SUM(K138,W138,AI138,AU138,BG138,BS138,CE138,CQ138,DC138)</f>
        <v/>
      </c>
      <c r="DJ138" s="6">
        <f>DH138/9</f>
        <v/>
      </c>
      <c r="DK138" s="6">
        <f>DI138/9</f>
        <v/>
      </c>
      <c r="DL138" s="7">
        <f>IFERROR(DI138/DH138,0)</f>
        <v/>
      </c>
      <c r="DM138" s="7">
        <f>'M09'!V137</f>
        <v/>
      </c>
      <c r="DN138" s="8">
        <f>IFERROR(DL138/DM138-1,0)</f>
        <v/>
      </c>
      <c r="DO138" s="6">
        <f>'M09'!AD137</f>
        <v/>
      </c>
      <c r="DP138" s="6">
        <f>DJ138-DO138</f>
        <v/>
      </c>
      <c r="DQ138" s="9">
        <f>COUNTIF(J138,"&gt;0")+COUNTIF(V138,"&gt;0")+COUNTIF(AH138,"&gt;0")+COUNTIF(AT138,"&gt;0")+COUNTIF(BF138,"&gt;0")+COUNTIF(BR138,"&gt;0")+COUNTIF(CD138,"&gt;0")+COUNTIF(CP138,"&gt;0")+COUNTIF(DB138,"&gt;0")</f>
        <v/>
      </c>
      <c r="DR138" s="6">
        <f>DE138</f>
        <v/>
      </c>
      <c r="DS138" s="10">
        <f>IFERROR(DR138/DJ138,0)</f>
        <v/>
      </c>
      <c r="DT138" s="6">
        <f>D138+SUM(G138,S138,AE138,AQ138,BC138,BO138,CA138,CM138,CY138)-SUM(J138,V138,AH138,AT138,BF138,BR138,CD138,CP138,DB138)-DE138</f>
        <v/>
      </c>
    </row>
    <row r="139">
      <c r="A139">
        <f>'M01'!C138</f>
        <v/>
      </c>
      <c r="B139">
        <f>'M01'!D138</f>
        <v/>
      </c>
      <c r="C139">
        <f>'M01'!A138</f>
        <v/>
      </c>
      <c r="D139" s="6">
        <f>'M01'!E138</f>
        <v/>
      </c>
      <c r="E139" s="6">
        <f>'M01'!F138</f>
        <v/>
      </c>
      <c r="F139" s="7">
        <f>IFERROR(E139/D139,0)</f>
        <v/>
      </c>
      <c r="G139" s="6">
        <f>'M01'!M138</f>
        <v/>
      </c>
      <c r="H139" s="6">
        <f>IF('M01'!AG138&gt;0,'M01'!AG138+MAX(0,G139-'M01'!H138)*IF(AND(D139&lt;&gt;0,E139&lt;&gt;0),E139/D139,'M01'!V138),G139*IF(AND(D139&lt;&gt;0,E139&lt;&gt;0),E139/D139,'M01'!V138))</f>
        <v/>
      </c>
      <c r="I139" s="7">
        <f>IFERROR(H139/G139,0)</f>
        <v/>
      </c>
      <c r="J139" s="6">
        <f>-'M01'!S138</f>
        <v/>
      </c>
      <c r="K139" s="6">
        <f>E139+H139-N139</f>
        <v/>
      </c>
      <c r="L139" s="7">
        <f>IFERROR(K139/J139,0)</f>
        <v/>
      </c>
      <c r="M139" s="6">
        <f>'M01'!T138</f>
        <v/>
      </c>
      <c r="N139" s="6">
        <f>'M01'!U138</f>
        <v/>
      </c>
      <c r="O139" s="7">
        <f>IFERROR(N139/M139,0)</f>
        <v/>
      </c>
      <c r="P139" s="6">
        <f>'M02'!E138</f>
        <v/>
      </c>
      <c r="Q139" s="6">
        <f>'M02'!F138</f>
        <v/>
      </c>
      <c r="R139" s="7">
        <f>IFERROR(Q139/P139,0)</f>
        <v/>
      </c>
      <c r="S139" s="6">
        <f>'M02'!M138</f>
        <v/>
      </c>
      <c r="T139" s="6">
        <f>IF('M02'!AG138&gt;0,'M02'!AG138+MAX(0,S139-'M02'!H138)*IF(AND(P139&lt;&gt;0,Q139&lt;&gt;0),Q139/P139,'M02'!V138),S139*IF(AND(P139&lt;&gt;0,Q139&lt;&gt;0),Q139/P139,'M02'!V138))</f>
        <v/>
      </c>
      <c r="U139" s="7">
        <f>IFERROR(T139/S139,0)</f>
        <v/>
      </c>
      <c r="V139" s="6">
        <f>-'M02'!S138</f>
        <v/>
      </c>
      <c r="W139" s="6">
        <f>Q139+T139-Z139</f>
        <v/>
      </c>
      <c r="X139" s="7">
        <f>IFERROR(W139/V139,0)</f>
        <v/>
      </c>
      <c r="Y139" s="6">
        <f>'M02'!T138</f>
        <v/>
      </c>
      <c r="Z139" s="6">
        <f>'M02'!U138</f>
        <v/>
      </c>
      <c r="AA139" s="7">
        <f>IFERROR(Z139/Y139,0)</f>
        <v/>
      </c>
      <c r="AB139" s="6">
        <f>'M03'!E138</f>
        <v/>
      </c>
      <c r="AC139" s="6">
        <f>'M03'!F138</f>
        <v/>
      </c>
      <c r="AD139" s="7">
        <f>IFERROR(AC139/AB139,0)</f>
        <v/>
      </c>
      <c r="AE139" s="6">
        <f>'M03'!M138</f>
        <v/>
      </c>
      <c r="AF139" s="6">
        <f>IF('M03'!AG138&gt;0,'M03'!AG138+MAX(0,AE139-'M03'!H138)*IF(AND(AB139&lt;&gt;0,AC139&lt;&gt;0),AC139/AB139,'M03'!V138),AE139*IF(AND(AB139&lt;&gt;0,AC139&lt;&gt;0),AC139/AB139,'M03'!V138))</f>
        <v/>
      </c>
      <c r="AG139" s="7">
        <f>IFERROR(AF139/AE139,0)</f>
        <v/>
      </c>
      <c r="AH139" s="6">
        <f>-'M03'!S138</f>
        <v/>
      </c>
      <c r="AI139" s="6">
        <f>AC139+AF139-AL139</f>
        <v/>
      </c>
      <c r="AJ139" s="7">
        <f>IFERROR(AI139/AH139,0)</f>
        <v/>
      </c>
      <c r="AK139" s="6">
        <f>'M03'!T138</f>
        <v/>
      </c>
      <c r="AL139" s="6">
        <f>'M03'!U138</f>
        <v/>
      </c>
      <c r="AM139" s="7">
        <f>IFERROR(AL139/AK139,0)</f>
        <v/>
      </c>
      <c r="AN139" s="6">
        <f>'M04'!E138</f>
        <v/>
      </c>
      <c r="AO139" s="6">
        <f>'M04'!F138</f>
        <v/>
      </c>
      <c r="AP139" s="7">
        <f>IFERROR(AO139/AN139,0)</f>
        <v/>
      </c>
      <c r="AQ139" s="6">
        <f>'M04'!M138</f>
        <v/>
      </c>
      <c r="AR139" s="6">
        <f>IF('M04'!AG138&gt;0,'M04'!AG138+MAX(0,AQ139-'M04'!H138)*IF(AND(AN139&lt;&gt;0,AO139&lt;&gt;0),AO139/AN139,'M04'!V138),AQ139*IF(AND(AN139&lt;&gt;0,AO139&lt;&gt;0),AO139/AN139,'M04'!V138))</f>
        <v/>
      </c>
      <c r="AS139" s="7">
        <f>IFERROR(AR139/AQ139,0)</f>
        <v/>
      </c>
      <c r="AT139" s="6">
        <f>-'M04'!S138</f>
        <v/>
      </c>
      <c r="AU139" s="6">
        <f>AO139+AR139-AX139</f>
        <v/>
      </c>
      <c r="AV139" s="7">
        <f>IFERROR(AU139/AT139,0)</f>
        <v/>
      </c>
      <c r="AW139" s="6">
        <f>'M04'!T138</f>
        <v/>
      </c>
      <c r="AX139" s="6">
        <f>'M04'!U138</f>
        <v/>
      </c>
      <c r="AY139" s="7">
        <f>IFERROR(AX139/AW139,0)</f>
        <v/>
      </c>
      <c r="AZ139" s="6">
        <f>'M05'!E138</f>
        <v/>
      </c>
      <c r="BA139" s="6">
        <f>'M05'!F138</f>
        <v/>
      </c>
      <c r="BB139" s="7">
        <f>IFERROR(BA139/AZ139,0)</f>
        <v/>
      </c>
      <c r="BC139" s="6">
        <f>'M05'!M138</f>
        <v/>
      </c>
      <c r="BD139" s="6">
        <f>IF('M05'!AG138&gt;0,'M05'!AG138+MAX(0,BC139-'M05'!H138)*IF(AND(AZ139&lt;&gt;0,BA139&lt;&gt;0),BA139/AZ139,'M05'!V138),BC139*IF(AND(AZ139&lt;&gt;0,BA139&lt;&gt;0),BA139/AZ139,'M05'!V138))</f>
        <v/>
      </c>
      <c r="BE139" s="7">
        <f>IFERROR(BD139/BC139,0)</f>
        <v/>
      </c>
      <c r="BF139" s="6">
        <f>-'M05'!S138</f>
        <v/>
      </c>
      <c r="BG139" s="6">
        <f>BA139+BD139-BJ139</f>
        <v/>
      </c>
      <c r="BH139" s="7">
        <f>IFERROR(BG139/BF139,0)</f>
        <v/>
      </c>
      <c r="BI139" s="6">
        <f>'M05'!T138</f>
        <v/>
      </c>
      <c r="BJ139" s="6">
        <f>'M05'!U138</f>
        <v/>
      </c>
      <c r="BK139" s="7">
        <f>IFERROR(BJ139/BI139,0)</f>
        <v/>
      </c>
      <c r="BL139" s="6">
        <f>'M06'!E138</f>
        <v/>
      </c>
      <c r="BM139" s="6">
        <f>'M06'!F138</f>
        <v/>
      </c>
      <c r="BN139" s="7">
        <f>IFERROR(BM139/BL139,0)</f>
        <v/>
      </c>
      <c r="BO139" s="6">
        <f>'M06'!M138</f>
        <v/>
      </c>
      <c r="BP139" s="6">
        <f>IF('M06'!AG138&gt;0,'M06'!AG138+MAX(0,BO139-'M06'!H138)*IF(AND(BL139&lt;&gt;0,BM139&lt;&gt;0),BM139/BL139,'M06'!V138),BO139*IF(AND(BL139&lt;&gt;0,BM139&lt;&gt;0),BM139/BL139,'M06'!V138))</f>
        <v/>
      </c>
      <c r="BQ139" s="7">
        <f>IFERROR(BP139/BO139,0)</f>
        <v/>
      </c>
      <c r="BR139" s="6">
        <f>-'M06'!S138</f>
        <v/>
      </c>
      <c r="BS139" s="6">
        <f>BM139+BP139-BV139</f>
        <v/>
      </c>
      <c r="BT139" s="7">
        <f>IFERROR(BS139/BR139,0)</f>
        <v/>
      </c>
      <c r="BU139" s="6">
        <f>'M06'!T138</f>
        <v/>
      </c>
      <c r="BV139" s="6">
        <f>'M06'!U138</f>
        <v/>
      </c>
      <c r="BW139" s="7">
        <f>IFERROR(BV139/BU139,0)</f>
        <v/>
      </c>
      <c r="BX139" s="6">
        <f>'M07'!E138</f>
        <v/>
      </c>
      <c r="BY139" s="6">
        <f>'M07'!F138</f>
        <v/>
      </c>
      <c r="BZ139" s="7">
        <f>IFERROR(BY139/BX139,0)</f>
        <v/>
      </c>
      <c r="CA139" s="6">
        <f>'M07'!M138</f>
        <v/>
      </c>
      <c r="CB139" s="6">
        <f>IF('M07'!AG138&gt;0,'M07'!AG138+MAX(0,CA139-'M07'!H138)*IF(AND(BX139&lt;&gt;0,BY139&lt;&gt;0),BY139/BX139,'M07'!V138),CA139*IF(AND(BX139&lt;&gt;0,BY139&lt;&gt;0),BY139/BX139,'M07'!V138))</f>
        <v/>
      </c>
      <c r="CC139" s="7">
        <f>IFERROR(CB139/CA139,0)</f>
        <v/>
      </c>
      <c r="CD139" s="6">
        <f>-'M07'!S138</f>
        <v/>
      </c>
      <c r="CE139" s="6">
        <f>BY139+CB139-CH139</f>
        <v/>
      </c>
      <c r="CF139" s="7">
        <f>IFERROR(CE139/CD139,0)</f>
        <v/>
      </c>
      <c r="CG139" s="6">
        <f>'M07'!T138</f>
        <v/>
      </c>
      <c r="CH139" s="6">
        <f>'M07'!U138</f>
        <v/>
      </c>
      <c r="CI139" s="7">
        <f>IFERROR(CH139/CG139,0)</f>
        <v/>
      </c>
      <c r="CJ139" s="6">
        <f>'M08'!E138</f>
        <v/>
      </c>
      <c r="CK139" s="6">
        <f>'M08'!F138</f>
        <v/>
      </c>
      <c r="CL139" s="7">
        <f>IFERROR(CK139/CJ139,0)</f>
        <v/>
      </c>
      <c r="CM139" s="6">
        <f>'M08'!M138</f>
        <v/>
      </c>
      <c r="CN139" s="6">
        <f>IF('M08'!AG138&gt;0,'M08'!AG138+MAX(0,CM139-'M08'!H138)*IF(AND(CJ139&lt;&gt;0,CK139&lt;&gt;0),CK139/CJ139,'M08'!V138),CM139*IF(AND(CJ139&lt;&gt;0,CK139&lt;&gt;0),CK139/CJ139,'M08'!V138))</f>
        <v/>
      </c>
      <c r="CO139" s="7">
        <f>IFERROR(CN139/CM139,0)</f>
        <v/>
      </c>
      <c r="CP139" s="6">
        <f>-'M08'!S138</f>
        <v/>
      </c>
      <c r="CQ139" s="6">
        <f>CK139+CN139-CT139</f>
        <v/>
      </c>
      <c r="CR139" s="7">
        <f>IFERROR(CQ139/CP139,0)</f>
        <v/>
      </c>
      <c r="CS139" s="6">
        <f>'M08'!T138</f>
        <v/>
      </c>
      <c r="CT139" s="6">
        <f>'M08'!U138</f>
        <v/>
      </c>
      <c r="CU139" s="7">
        <f>IFERROR(CT139/CS139,0)</f>
        <v/>
      </c>
      <c r="CV139" s="6">
        <f>'M09'!E138</f>
        <v/>
      </c>
      <c r="CW139" s="6">
        <f>'M09'!F138</f>
        <v/>
      </c>
      <c r="CX139" s="7">
        <f>IFERROR(CW139/CV139,0)</f>
        <v/>
      </c>
      <c r="CY139" s="6">
        <f>'M09'!M138</f>
        <v/>
      </c>
      <c r="CZ139" s="6">
        <f>IF('M09'!AG138&gt;0,'M09'!AG138+MAX(0,CY139-'M09'!H138)*IF(AND(CV139&lt;&gt;0,CW139&lt;&gt;0),CW139/CV139,'M09'!V138),CY139*IF(AND(CV139&lt;&gt;0,CW139&lt;&gt;0),CW139/CV139,'M09'!V138))</f>
        <v/>
      </c>
      <c r="DA139" s="7">
        <f>IFERROR(CZ139/CY139,0)</f>
        <v/>
      </c>
      <c r="DB139" s="6">
        <f>-'M09'!S138</f>
        <v/>
      </c>
      <c r="DC139" s="6">
        <f>CW139+CZ139-DF139</f>
        <v/>
      </c>
      <c r="DD139" s="7">
        <f>IFERROR(DC139/DB139,0)</f>
        <v/>
      </c>
      <c r="DE139" s="6">
        <f>'M09'!T138</f>
        <v/>
      </c>
      <c r="DF139" s="6">
        <f>'M09'!U138</f>
        <v/>
      </c>
      <c r="DG139" s="7">
        <f>IFERROR(DF139/DE139,0)</f>
        <v/>
      </c>
      <c r="DH139" s="6">
        <f>SUM(J139,V139,AH139,AT139,BF139,BR139,CD139,CP139,DB139)</f>
        <v/>
      </c>
      <c r="DI139" s="6">
        <f>SUM(K139,W139,AI139,AU139,BG139,BS139,CE139,CQ139,DC139)</f>
        <v/>
      </c>
      <c r="DJ139" s="6">
        <f>DH139/9</f>
        <v/>
      </c>
      <c r="DK139" s="6">
        <f>DI139/9</f>
        <v/>
      </c>
      <c r="DL139" s="7">
        <f>IFERROR(DI139/DH139,0)</f>
        <v/>
      </c>
      <c r="DM139" s="7">
        <f>'M09'!V138</f>
        <v/>
      </c>
      <c r="DN139" s="8">
        <f>IFERROR(DL139/DM139-1,0)</f>
        <v/>
      </c>
      <c r="DO139" s="6">
        <f>'M09'!AD138</f>
        <v/>
      </c>
      <c r="DP139" s="6">
        <f>DJ139-DO139</f>
        <v/>
      </c>
      <c r="DQ139" s="9">
        <f>COUNTIF(J139,"&gt;0")+COUNTIF(V139,"&gt;0")+COUNTIF(AH139,"&gt;0")+COUNTIF(AT139,"&gt;0")+COUNTIF(BF139,"&gt;0")+COUNTIF(BR139,"&gt;0")+COUNTIF(CD139,"&gt;0")+COUNTIF(CP139,"&gt;0")+COUNTIF(DB139,"&gt;0")</f>
        <v/>
      </c>
      <c r="DR139" s="6">
        <f>DE139</f>
        <v/>
      </c>
      <c r="DS139" s="10">
        <f>IFERROR(DR139/DJ139,0)</f>
        <v/>
      </c>
      <c r="DT139" s="6">
        <f>D139+SUM(G139,S139,AE139,AQ139,BC139,BO139,CA139,CM139,CY139)-SUM(J139,V139,AH139,AT139,BF139,BR139,CD139,CP139,DB139)-DE139</f>
        <v/>
      </c>
    </row>
    <row r="140">
      <c r="A140">
        <f>'M01'!C139</f>
        <v/>
      </c>
      <c r="B140">
        <f>'M01'!D139</f>
        <v/>
      </c>
      <c r="C140">
        <f>'M01'!A139</f>
        <v/>
      </c>
      <c r="D140" s="6">
        <f>'M01'!E139</f>
        <v/>
      </c>
      <c r="E140" s="6">
        <f>'M01'!F139</f>
        <v/>
      </c>
      <c r="F140" s="7">
        <f>IFERROR(E140/D140,0)</f>
        <v/>
      </c>
      <c r="G140" s="6">
        <f>'M01'!M139</f>
        <v/>
      </c>
      <c r="H140" s="6">
        <f>IF('M01'!AG139&gt;0,'M01'!AG139+MAX(0,G140-'M01'!H139)*IF(AND(D140&lt;&gt;0,E140&lt;&gt;0),E140/D140,'M01'!V139),G140*IF(AND(D140&lt;&gt;0,E140&lt;&gt;0),E140/D140,'M01'!V139))</f>
        <v/>
      </c>
      <c r="I140" s="7">
        <f>IFERROR(H140/G140,0)</f>
        <v/>
      </c>
      <c r="J140" s="6">
        <f>-'M01'!S139</f>
        <v/>
      </c>
      <c r="K140" s="6">
        <f>E140+H140-N140</f>
        <v/>
      </c>
      <c r="L140" s="7">
        <f>IFERROR(K140/J140,0)</f>
        <v/>
      </c>
      <c r="M140" s="6">
        <f>'M01'!T139</f>
        <v/>
      </c>
      <c r="N140" s="6">
        <f>'M01'!U139</f>
        <v/>
      </c>
      <c r="O140" s="7">
        <f>IFERROR(N140/M140,0)</f>
        <v/>
      </c>
      <c r="P140" s="6">
        <f>'M02'!E139</f>
        <v/>
      </c>
      <c r="Q140" s="6">
        <f>'M02'!F139</f>
        <v/>
      </c>
      <c r="R140" s="7">
        <f>IFERROR(Q140/P140,0)</f>
        <v/>
      </c>
      <c r="S140" s="6">
        <f>'M02'!M139</f>
        <v/>
      </c>
      <c r="T140" s="6">
        <f>IF('M02'!AG139&gt;0,'M02'!AG139+MAX(0,S140-'M02'!H139)*IF(AND(P140&lt;&gt;0,Q140&lt;&gt;0),Q140/P140,'M02'!V139),S140*IF(AND(P140&lt;&gt;0,Q140&lt;&gt;0),Q140/P140,'M02'!V139))</f>
        <v/>
      </c>
      <c r="U140" s="7">
        <f>IFERROR(T140/S140,0)</f>
        <v/>
      </c>
      <c r="V140" s="6">
        <f>-'M02'!S139</f>
        <v/>
      </c>
      <c r="W140" s="6">
        <f>Q140+T140-Z140</f>
        <v/>
      </c>
      <c r="X140" s="7">
        <f>IFERROR(W140/V140,0)</f>
        <v/>
      </c>
      <c r="Y140" s="6">
        <f>'M02'!T139</f>
        <v/>
      </c>
      <c r="Z140" s="6">
        <f>'M02'!U139</f>
        <v/>
      </c>
      <c r="AA140" s="7">
        <f>IFERROR(Z140/Y140,0)</f>
        <v/>
      </c>
      <c r="AB140" s="6">
        <f>'M03'!E139</f>
        <v/>
      </c>
      <c r="AC140" s="6">
        <f>'M03'!F139</f>
        <v/>
      </c>
      <c r="AD140" s="7">
        <f>IFERROR(AC140/AB140,0)</f>
        <v/>
      </c>
      <c r="AE140" s="6">
        <f>'M03'!M139</f>
        <v/>
      </c>
      <c r="AF140" s="6">
        <f>IF('M03'!AG139&gt;0,'M03'!AG139+MAX(0,AE140-'M03'!H139)*IF(AND(AB140&lt;&gt;0,AC140&lt;&gt;0),AC140/AB140,'M03'!V139),AE140*IF(AND(AB140&lt;&gt;0,AC140&lt;&gt;0),AC140/AB140,'M03'!V139))</f>
        <v/>
      </c>
      <c r="AG140" s="7">
        <f>IFERROR(AF140/AE140,0)</f>
        <v/>
      </c>
      <c r="AH140" s="6">
        <f>-'M03'!S139</f>
        <v/>
      </c>
      <c r="AI140" s="6">
        <f>AC140+AF140-AL140</f>
        <v/>
      </c>
      <c r="AJ140" s="7">
        <f>IFERROR(AI140/AH140,0)</f>
        <v/>
      </c>
      <c r="AK140" s="6">
        <f>'M03'!T139</f>
        <v/>
      </c>
      <c r="AL140" s="6">
        <f>'M03'!U139</f>
        <v/>
      </c>
      <c r="AM140" s="7">
        <f>IFERROR(AL140/AK140,0)</f>
        <v/>
      </c>
      <c r="AN140" s="6">
        <f>'M04'!E139</f>
        <v/>
      </c>
      <c r="AO140" s="6">
        <f>'M04'!F139</f>
        <v/>
      </c>
      <c r="AP140" s="7">
        <f>IFERROR(AO140/AN140,0)</f>
        <v/>
      </c>
      <c r="AQ140" s="6">
        <f>'M04'!M139</f>
        <v/>
      </c>
      <c r="AR140" s="6">
        <f>IF('M04'!AG139&gt;0,'M04'!AG139+MAX(0,AQ140-'M04'!H139)*IF(AND(AN140&lt;&gt;0,AO140&lt;&gt;0),AO140/AN140,'M04'!V139),AQ140*IF(AND(AN140&lt;&gt;0,AO140&lt;&gt;0),AO140/AN140,'M04'!V139))</f>
        <v/>
      </c>
      <c r="AS140" s="7">
        <f>IFERROR(AR140/AQ140,0)</f>
        <v/>
      </c>
      <c r="AT140" s="6">
        <f>-'M04'!S139</f>
        <v/>
      </c>
      <c r="AU140" s="6">
        <f>AO140+AR140-AX140</f>
        <v/>
      </c>
      <c r="AV140" s="7">
        <f>IFERROR(AU140/AT140,0)</f>
        <v/>
      </c>
      <c r="AW140" s="6">
        <f>'M04'!T139</f>
        <v/>
      </c>
      <c r="AX140" s="6">
        <f>'M04'!U139</f>
        <v/>
      </c>
      <c r="AY140" s="7">
        <f>IFERROR(AX140/AW140,0)</f>
        <v/>
      </c>
      <c r="AZ140" s="6">
        <f>'M05'!E139</f>
        <v/>
      </c>
      <c r="BA140" s="6">
        <f>'M05'!F139</f>
        <v/>
      </c>
      <c r="BB140" s="7">
        <f>IFERROR(BA140/AZ140,0)</f>
        <v/>
      </c>
      <c r="BC140" s="6">
        <f>'M05'!M139</f>
        <v/>
      </c>
      <c r="BD140" s="6">
        <f>IF('M05'!AG139&gt;0,'M05'!AG139+MAX(0,BC140-'M05'!H139)*IF(AND(AZ140&lt;&gt;0,BA140&lt;&gt;0),BA140/AZ140,'M05'!V139),BC140*IF(AND(AZ140&lt;&gt;0,BA140&lt;&gt;0),BA140/AZ140,'M05'!V139))</f>
        <v/>
      </c>
      <c r="BE140" s="7">
        <f>IFERROR(BD140/BC140,0)</f>
        <v/>
      </c>
      <c r="BF140" s="6">
        <f>-'M05'!S139</f>
        <v/>
      </c>
      <c r="BG140" s="6">
        <f>BA140+BD140-BJ140</f>
        <v/>
      </c>
      <c r="BH140" s="7">
        <f>IFERROR(BG140/BF140,0)</f>
        <v/>
      </c>
      <c r="BI140" s="6">
        <f>'M05'!T139</f>
        <v/>
      </c>
      <c r="BJ140" s="6">
        <f>'M05'!U139</f>
        <v/>
      </c>
      <c r="BK140" s="7">
        <f>IFERROR(BJ140/BI140,0)</f>
        <v/>
      </c>
      <c r="BL140" s="6">
        <f>'M06'!E139</f>
        <v/>
      </c>
      <c r="BM140" s="6">
        <f>'M06'!F139</f>
        <v/>
      </c>
      <c r="BN140" s="7">
        <f>IFERROR(BM140/BL140,0)</f>
        <v/>
      </c>
      <c r="BO140" s="6">
        <f>'M06'!M139</f>
        <v/>
      </c>
      <c r="BP140" s="6">
        <f>IF('M06'!AG139&gt;0,'M06'!AG139+MAX(0,BO140-'M06'!H139)*IF(AND(BL140&lt;&gt;0,BM140&lt;&gt;0),BM140/BL140,'M06'!V139),BO140*IF(AND(BL140&lt;&gt;0,BM140&lt;&gt;0),BM140/BL140,'M06'!V139))</f>
        <v/>
      </c>
      <c r="BQ140" s="7">
        <f>IFERROR(BP140/BO140,0)</f>
        <v/>
      </c>
      <c r="BR140" s="6">
        <f>-'M06'!S139</f>
        <v/>
      </c>
      <c r="BS140" s="6">
        <f>BM140+BP140-BV140</f>
        <v/>
      </c>
      <c r="BT140" s="7">
        <f>IFERROR(BS140/BR140,0)</f>
        <v/>
      </c>
      <c r="BU140" s="6">
        <f>'M06'!T139</f>
        <v/>
      </c>
      <c r="BV140" s="6">
        <f>'M06'!U139</f>
        <v/>
      </c>
      <c r="BW140" s="7">
        <f>IFERROR(BV140/BU140,0)</f>
        <v/>
      </c>
      <c r="BX140" s="6">
        <f>'M07'!E139</f>
        <v/>
      </c>
      <c r="BY140" s="6">
        <f>'M07'!F139</f>
        <v/>
      </c>
      <c r="BZ140" s="7">
        <f>IFERROR(BY140/BX140,0)</f>
        <v/>
      </c>
      <c r="CA140" s="6">
        <f>'M07'!M139</f>
        <v/>
      </c>
      <c r="CB140" s="6">
        <f>IF('M07'!AG139&gt;0,'M07'!AG139+MAX(0,CA140-'M07'!H139)*IF(AND(BX140&lt;&gt;0,BY140&lt;&gt;0),BY140/BX140,'M07'!V139),CA140*IF(AND(BX140&lt;&gt;0,BY140&lt;&gt;0),BY140/BX140,'M07'!V139))</f>
        <v/>
      </c>
      <c r="CC140" s="7">
        <f>IFERROR(CB140/CA140,0)</f>
        <v/>
      </c>
      <c r="CD140" s="6">
        <f>-'M07'!S139</f>
        <v/>
      </c>
      <c r="CE140" s="6">
        <f>BY140+CB140-CH140</f>
        <v/>
      </c>
      <c r="CF140" s="7">
        <f>IFERROR(CE140/CD140,0)</f>
        <v/>
      </c>
      <c r="CG140" s="6">
        <f>'M07'!T139</f>
        <v/>
      </c>
      <c r="CH140" s="6">
        <f>'M07'!U139</f>
        <v/>
      </c>
      <c r="CI140" s="7">
        <f>IFERROR(CH140/CG140,0)</f>
        <v/>
      </c>
      <c r="CJ140" s="6">
        <f>'M08'!E139</f>
        <v/>
      </c>
      <c r="CK140" s="6">
        <f>'M08'!F139</f>
        <v/>
      </c>
      <c r="CL140" s="7">
        <f>IFERROR(CK140/CJ140,0)</f>
        <v/>
      </c>
      <c r="CM140" s="6">
        <f>'M08'!M139</f>
        <v/>
      </c>
      <c r="CN140" s="6">
        <f>IF('M08'!AG139&gt;0,'M08'!AG139+MAX(0,CM140-'M08'!H139)*IF(AND(CJ140&lt;&gt;0,CK140&lt;&gt;0),CK140/CJ140,'M08'!V139),CM140*IF(AND(CJ140&lt;&gt;0,CK140&lt;&gt;0),CK140/CJ140,'M08'!V139))</f>
        <v/>
      </c>
      <c r="CO140" s="7">
        <f>IFERROR(CN140/CM140,0)</f>
        <v/>
      </c>
      <c r="CP140" s="6">
        <f>-'M08'!S139</f>
        <v/>
      </c>
      <c r="CQ140" s="6">
        <f>CK140+CN140-CT140</f>
        <v/>
      </c>
      <c r="CR140" s="7">
        <f>IFERROR(CQ140/CP140,0)</f>
        <v/>
      </c>
      <c r="CS140" s="6">
        <f>'M08'!T139</f>
        <v/>
      </c>
      <c r="CT140" s="6">
        <f>'M08'!U139</f>
        <v/>
      </c>
      <c r="CU140" s="7">
        <f>IFERROR(CT140/CS140,0)</f>
        <v/>
      </c>
      <c r="CV140" s="6">
        <f>'M09'!E139</f>
        <v/>
      </c>
      <c r="CW140" s="6">
        <f>'M09'!F139</f>
        <v/>
      </c>
      <c r="CX140" s="7">
        <f>IFERROR(CW140/CV140,0)</f>
        <v/>
      </c>
      <c r="CY140" s="6">
        <f>'M09'!M139</f>
        <v/>
      </c>
      <c r="CZ140" s="6">
        <f>IF('M09'!AG139&gt;0,'M09'!AG139+MAX(0,CY140-'M09'!H139)*IF(AND(CV140&lt;&gt;0,CW140&lt;&gt;0),CW140/CV140,'M09'!V139),CY140*IF(AND(CV140&lt;&gt;0,CW140&lt;&gt;0),CW140/CV140,'M09'!V139))</f>
        <v/>
      </c>
      <c r="DA140" s="7">
        <f>IFERROR(CZ140/CY140,0)</f>
        <v/>
      </c>
      <c r="DB140" s="6">
        <f>-'M09'!S139</f>
        <v/>
      </c>
      <c r="DC140" s="6">
        <f>CW140+CZ140-DF140</f>
        <v/>
      </c>
      <c r="DD140" s="7">
        <f>IFERROR(DC140/DB140,0)</f>
        <v/>
      </c>
      <c r="DE140" s="6">
        <f>'M09'!T139</f>
        <v/>
      </c>
      <c r="DF140" s="6">
        <f>'M09'!U139</f>
        <v/>
      </c>
      <c r="DG140" s="7">
        <f>IFERROR(DF140/DE140,0)</f>
        <v/>
      </c>
      <c r="DH140" s="6">
        <f>SUM(J140,V140,AH140,AT140,BF140,BR140,CD140,CP140,DB140)</f>
        <v/>
      </c>
      <c r="DI140" s="6">
        <f>SUM(K140,W140,AI140,AU140,BG140,BS140,CE140,CQ140,DC140)</f>
        <v/>
      </c>
      <c r="DJ140" s="6">
        <f>DH140/9</f>
        <v/>
      </c>
      <c r="DK140" s="6">
        <f>DI140/9</f>
        <v/>
      </c>
      <c r="DL140" s="7">
        <f>IFERROR(DI140/DH140,0)</f>
        <v/>
      </c>
      <c r="DM140" s="7">
        <f>'M09'!V139</f>
        <v/>
      </c>
      <c r="DN140" s="8">
        <f>IFERROR(DL140/DM140-1,0)</f>
        <v/>
      </c>
      <c r="DO140" s="6">
        <f>'M09'!AD139</f>
        <v/>
      </c>
      <c r="DP140" s="6">
        <f>DJ140-DO140</f>
        <v/>
      </c>
      <c r="DQ140" s="9">
        <f>COUNTIF(J140,"&gt;0")+COUNTIF(V140,"&gt;0")+COUNTIF(AH140,"&gt;0")+COUNTIF(AT140,"&gt;0")+COUNTIF(BF140,"&gt;0")+COUNTIF(BR140,"&gt;0")+COUNTIF(CD140,"&gt;0")+COUNTIF(CP140,"&gt;0")+COUNTIF(DB140,"&gt;0")</f>
        <v/>
      </c>
      <c r="DR140" s="6">
        <f>DE140</f>
        <v/>
      </c>
      <c r="DS140" s="10">
        <f>IFERROR(DR140/DJ140,0)</f>
        <v/>
      </c>
      <c r="DT140" s="6">
        <f>D140+SUM(G140,S140,AE140,AQ140,BC140,BO140,CA140,CM140,CY140)-SUM(J140,V140,AH140,AT140,BF140,BR140,CD140,CP140,DB140)-DE140</f>
        <v/>
      </c>
    </row>
    <row r="141">
      <c r="A141">
        <f>'M01'!C140</f>
        <v/>
      </c>
      <c r="B141">
        <f>'M01'!D140</f>
        <v/>
      </c>
      <c r="C141">
        <f>'M01'!A140</f>
        <v/>
      </c>
      <c r="D141" s="6">
        <f>'M01'!E140</f>
        <v/>
      </c>
      <c r="E141" s="6">
        <f>'M01'!F140</f>
        <v/>
      </c>
      <c r="F141" s="7">
        <f>IFERROR(E141/D141,0)</f>
        <v/>
      </c>
      <c r="G141" s="6">
        <f>'M01'!M140</f>
        <v/>
      </c>
      <c r="H141" s="6">
        <f>IF('M01'!AG140&gt;0,'M01'!AG140+MAX(0,G141-'M01'!H140)*IF(AND(D141&lt;&gt;0,E141&lt;&gt;0),E141/D141,'M01'!V140),G141*IF(AND(D141&lt;&gt;0,E141&lt;&gt;0),E141/D141,'M01'!V140))</f>
        <v/>
      </c>
      <c r="I141" s="7">
        <f>IFERROR(H141/G141,0)</f>
        <v/>
      </c>
      <c r="J141" s="6">
        <f>-'M01'!S140</f>
        <v/>
      </c>
      <c r="K141" s="6">
        <f>E141+H141-N141</f>
        <v/>
      </c>
      <c r="L141" s="7">
        <f>IFERROR(K141/J141,0)</f>
        <v/>
      </c>
      <c r="M141" s="6">
        <f>'M01'!T140</f>
        <v/>
      </c>
      <c r="N141" s="6">
        <f>'M01'!U140</f>
        <v/>
      </c>
      <c r="O141" s="7">
        <f>IFERROR(N141/M141,0)</f>
        <v/>
      </c>
      <c r="P141" s="6">
        <f>'M02'!E140</f>
        <v/>
      </c>
      <c r="Q141" s="6">
        <f>'M02'!F140</f>
        <v/>
      </c>
      <c r="R141" s="7">
        <f>IFERROR(Q141/P141,0)</f>
        <v/>
      </c>
      <c r="S141" s="6">
        <f>'M02'!M140</f>
        <v/>
      </c>
      <c r="T141" s="6">
        <f>IF('M02'!AG140&gt;0,'M02'!AG140+MAX(0,S141-'M02'!H140)*IF(AND(P141&lt;&gt;0,Q141&lt;&gt;0),Q141/P141,'M02'!V140),S141*IF(AND(P141&lt;&gt;0,Q141&lt;&gt;0),Q141/P141,'M02'!V140))</f>
        <v/>
      </c>
      <c r="U141" s="7">
        <f>IFERROR(T141/S141,0)</f>
        <v/>
      </c>
      <c r="V141" s="6">
        <f>-'M02'!S140</f>
        <v/>
      </c>
      <c r="W141" s="6">
        <f>Q141+T141-Z141</f>
        <v/>
      </c>
      <c r="X141" s="7">
        <f>IFERROR(W141/V141,0)</f>
        <v/>
      </c>
      <c r="Y141" s="6">
        <f>'M02'!T140</f>
        <v/>
      </c>
      <c r="Z141" s="6">
        <f>'M02'!U140</f>
        <v/>
      </c>
      <c r="AA141" s="7">
        <f>IFERROR(Z141/Y141,0)</f>
        <v/>
      </c>
      <c r="AB141" s="6">
        <f>'M03'!E140</f>
        <v/>
      </c>
      <c r="AC141" s="6">
        <f>'M03'!F140</f>
        <v/>
      </c>
      <c r="AD141" s="7">
        <f>IFERROR(AC141/AB141,0)</f>
        <v/>
      </c>
      <c r="AE141" s="6">
        <f>'M03'!M140</f>
        <v/>
      </c>
      <c r="AF141" s="6">
        <f>IF('M03'!AG140&gt;0,'M03'!AG140+MAX(0,AE141-'M03'!H140)*IF(AND(AB141&lt;&gt;0,AC141&lt;&gt;0),AC141/AB141,'M03'!V140),AE141*IF(AND(AB141&lt;&gt;0,AC141&lt;&gt;0),AC141/AB141,'M03'!V140))</f>
        <v/>
      </c>
      <c r="AG141" s="7">
        <f>IFERROR(AF141/AE141,0)</f>
        <v/>
      </c>
      <c r="AH141" s="6">
        <f>-'M03'!S140</f>
        <v/>
      </c>
      <c r="AI141" s="6">
        <f>AC141+AF141-AL141</f>
        <v/>
      </c>
      <c r="AJ141" s="7">
        <f>IFERROR(AI141/AH141,0)</f>
        <v/>
      </c>
      <c r="AK141" s="6">
        <f>'M03'!T140</f>
        <v/>
      </c>
      <c r="AL141" s="6">
        <f>'M03'!U140</f>
        <v/>
      </c>
      <c r="AM141" s="7">
        <f>IFERROR(AL141/AK141,0)</f>
        <v/>
      </c>
      <c r="AN141" s="6">
        <f>'M04'!E140</f>
        <v/>
      </c>
      <c r="AO141" s="6">
        <f>'M04'!F140</f>
        <v/>
      </c>
      <c r="AP141" s="7">
        <f>IFERROR(AO141/AN141,0)</f>
        <v/>
      </c>
      <c r="AQ141" s="6">
        <f>'M04'!M140</f>
        <v/>
      </c>
      <c r="AR141" s="6">
        <f>IF('M04'!AG140&gt;0,'M04'!AG140+MAX(0,AQ141-'M04'!H140)*IF(AND(AN141&lt;&gt;0,AO141&lt;&gt;0),AO141/AN141,'M04'!V140),AQ141*IF(AND(AN141&lt;&gt;0,AO141&lt;&gt;0),AO141/AN141,'M04'!V140))</f>
        <v/>
      </c>
      <c r="AS141" s="7">
        <f>IFERROR(AR141/AQ141,0)</f>
        <v/>
      </c>
      <c r="AT141" s="6">
        <f>-'M04'!S140</f>
        <v/>
      </c>
      <c r="AU141" s="6">
        <f>AO141+AR141-AX141</f>
        <v/>
      </c>
      <c r="AV141" s="7">
        <f>IFERROR(AU141/AT141,0)</f>
        <v/>
      </c>
      <c r="AW141" s="6">
        <f>'M04'!T140</f>
        <v/>
      </c>
      <c r="AX141" s="6">
        <f>'M04'!U140</f>
        <v/>
      </c>
      <c r="AY141" s="7">
        <f>IFERROR(AX141/AW141,0)</f>
        <v/>
      </c>
      <c r="AZ141" s="6">
        <f>'M05'!E140</f>
        <v/>
      </c>
      <c r="BA141" s="6">
        <f>'M05'!F140</f>
        <v/>
      </c>
      <c r="BB141" s="7">
        <f>IFERROR(BA141/AZ141,0)</f>
        <v/>
      </c>
      <c r="BC141" s="6">
        <f>'M05'!M140</f>
        <v/>
      </c>
      <c r="BD141" s="6">
        <f>IF('M05'!AG140&gt;0,'M05'!AG140+MAX(0,BC141-'M05'!H140)*IF(AND(AZ141&lt;&gt;0,BA141&lt;&gt;0),BA141/AZ141,'M05'!V140),BC141*IF(AND(AZ141&lt;&gt;0,BA141&lt;&gt;0),BA141/AZ141,'M05'!V140))</f>
        <v/>
      </c>
      <c r="BE141" s="7">
        <f>IFERROR(BD141/BC141,0)</f>
        <v/>
      </c>
      <c r="BF141" s="6">
        <f>-'M05'!S140</f>
        <v/>
      </c>
      <c r="BG141" s="6">
        <f>BA141+BD141-BJ141</f>
        <v/>
      </c>
      <c r="BH141" s="7">
        <f>IFERROR(BG141/BF141,0)</f>
        <v/>
      </c>
      <c r="BI141" s="6">
        <f>'M05'!T140</f>
        <v/>
      </c>
      <c r="BJ141" s="6">
        <f>'M05'!U140</f>
        <v/>
      </c>
      <c r="BK141" s="7">
        <f>IFERROR(BJ141/BI141,0)</f>
        <v/>
      </c>
      <c r="BL141" s="6">
        <f>'M06'!E140</f>
        <v/>
      </c>
      <c r="BM141" s="6">
        <f>'M06'!F140</f>
        <v/>
      </c>
      <c r="BN141" s="7">
        <f>IFERROR(BM141/BL141,0)</f>
        <v/>
      </c>
      <c r="BO141" s="6">
        <f>'M06'!M140</f>
        <v/>
      </c>
      <c r="BP141" s="6">
        <f>IF('M06'!AG140&gt;0,'M06'!AG140+MAX(0,BO141-'M06'!H140)*IF(AND(BL141&lt;&gt;0,BM141&lt;&gt;0),BM141/BL141,'M06'!V140),BO141*IF(AND(BL141&lt;&gt;0,BM141&lt;&gt;0),BM141/BL141,'M06'!V140))</f>
        <v/>
      </c>
      <c r="BQ141" s="7">
        <f>IFERROR(BP141/BO141,0)</f>
        <v/>
      </c>
      <c r="BR141" s="6">
        <f>-'M06'!S140</f>
        <v/>
      </c>
      <c r="BS141" s="6">
        <f>BM141+BP141-BV141</f>
        <v/>
      </c>
      <c r="BT141" s="7">
        <f>IFERROR(BS141/BR141,0)</f>
        <v/>
      </c>
      <c r="BU141" s="6">
        <f>'M06'!T140</f>
        <v/>
      </c>
      <c r="BV141" s="6">
        <f>'M06'!U140</f>
        <v/>
      </c>
      <c r="BW141" s="7">
        <f>IFERROR(BV141/BU141,0)</f>
        <v/>
      </c>
      <c r="BX141" s="6">
        <f>'M07'!E140</f>
        <v/>
      </c>
      <c r="BY141" s="6">
        <f>'M07'!F140</f>
        <v/>
      </c>
      <c r="BZ141" s="7">
        <f>IFERROR(BY141/BX141,0)</f>
        <v/>
      </c>
      <c r="CA141" s="6">
        <f>'M07'!M140</f>
        <v/>
      </c>
      <c r="CB141" s="6">
        <f>IF('M07'!AG140&gt;0,'M07'!AG140+MAX(0,CA141-'M07'!H140)*IF(AND(BX141&lt;&gt;0,BY141&lt;&gt;0),BY141/BX141,'M07'!V140),CA141*IF(AND(BX141&lt;&gt;0,BY141&lt;&gt;0),BY141/BX141,'M07'!V140))</f>
        <v/>
      </c>
      <c r="CC141" s="7">
        <f>IFERROR(CB141/CA141,0)</f>
        <v/>
      </c>
      <c r="CD141" s="6">
        <f>-'M07'!S140</f>
        <v/>
      </c>
      <c r="CE141" s="6">
        <f>BY141+CB141-CH141</f>
        <v/>
      </c>
      <c r="CF141" s="7">
        <f>IFERROR(CE141/CD141,0)</f>
        <v/>
      </c>
      <c r="CG141" s="6">
        <f>'M07'!T140</f>
        <v/>
      </c>
      <c r="CH141" s="6">
        <f>'M07'!U140</f>
        <v/>
      </c>
      <c r="CI141" s="7">
        <f>IFERROR(CH141/CG141,0)</f>
        <v/>
      </c>
      <c r="CJ141" s="6">
        <f>'M08'!E140</f>
        <v/>
      </c>
      <c r="CK141" s="6">
        <f>'M08'!F140</f>
        <v/>
      </c>
      <c r="CL141" s="7">
        <f>IFERROR(CK141/CJ141,0)</f>
        <v/>
      </c>
      <c r="CM141" s="6">
        <f>'M08'!M140</f>
        <v/>
      </c>
      <c r="CN141" s="6">
        <f>IF('M08'!AG140&gt;0,'M08'!AG140+MAX(0,CM141-'M08'!H140)*IF(AND(CJ141&lt;&gt;0,CK141&lt;&gt;0),CK141/CJ141,'M08'!V140),CM141*IF(AND(CJ141&lt;&gt;0,CK141&lt;&gt;0),CK141/CJ141,'M08'!V140))</f>
        <v/>
      </c>
      <c r="CO141" s="7">
        <f>IFERROR(CN141/CM141,0)</f>
        <v/>
      </c>
      <c r="CP141" s="6">
        <f>-'M08'!S140</f>
        <v/>
      </c>
      <c r="CQ141" s="6">
        <f>CK141+CN141-CT141</f>
        <v/>
      </c>
      <c r="CR141" s="7">
        <f>IFERROR(CQ141/CP141,0)</f>
        <v/>
      </c>
      <c r="CS141" s="6">
        <f>'M08'!T140</f>
        <v/>
      </c>
      <c r="CT141" s="6">
        <f>'M08'!U140</f>
        <v/>
      </c>
      <c r="CU141" s="7">
        <f>IFERROR(CT141/CS141,0)</f>
        <v/>
      </c>
      <c r="CV141" s="6">
        <f>'M09'!E140</f>
        <v/>
      </c>
      <c r="CW141" s="6">
        <f>'M09'!F140</f>
        <v/>
      </c>
      <c r="CX141" s="7">
        <f>IFERROR(CW141/CV141,0)</f>
        <v/>
      </c>
      <c r="CY141" s="6">
        <f>'M09'!M140</f>
        <v/>
      </c>
      <c r="CZ141" s="6">
        <f>IF('M09'!AG140&gt;0,'M09'!AG140+MAX(0,CY141-'M09'!H140)*IF(AND(CV141&lt;&gt;0,CW141&lt;&gt;0),CW141/CV141,'M09'!V140),CY141*IF(AND(CV141&lt;&gt;0,CW141&lt;&gt;0),CW141/CV141,'M09'!V140))</f>
        <v/>
      </c>
      <c r="DA141" s="7">
        <f>IFERROR(CZ141/CY141,0)</f>
        <v/>
      </c>
      <c r="DB141" s="6">
        <f>-'M09'!S140</f>
        <v/>
      </c>
      <c r="DC141" s="6">
        <f>CW141+CZ141-DF141</f>
        <v/>
      </c>
      <c r="DD141" s="7">
        <f>IFERROR(DC141/DB141,0)</f>
        <v/>
      </c>
      <c r="DE141" s="6">
        <f>'M09'!T140</f>
        <v/>
      </c>
      <c r="DF141" s="6">
        <f>'M09'!U140</f>
        <v/>
      </c>
      <c r="DG141" s="7">
        <f>IFERROR(DF141/DE141,0)</f>
        <v/>
      </c>
      <c r="DH141" s="6">
        <f>SUM(J141,V141,AH141,AT141,BF141,BR141,CD141,CP141,DB141)</f>
        <v/>
      </c>
      <c r="DI141" s="6">
        <f>SUM(K141,W141,AI141,AU141,BG141,BS141,CE141,CQ141,DC141)</f>
        <v/>
      </c>
      <c r="DJ141" s="6">
        <f>DH141/9</f>
        <v/>
      </c>
      <c r="DK141" s="6">
        <f>DI141/9</f>
        <v/>
      </c>
      <c r="DL141" s="7">
        <f>IFERROR(DI141/DH141,0)</f>
        <v/>
      </c>
      <c r="DM141" s="7">
        <f>'M09'!V140</f>
        <v/>
      </c>
      <c r="DN141" s="8">
        <f>IFERROR(DL141/DM141-1,0)</f>
        <v/>
      </c>
      <c r="DO141" s="6">
        <f>'M09'!AD140</f>
        <v/>
      </c>
      <c r="DP141" s="6">
        <f>DJ141-DO141</f>
        <v/>
      </c>
      <c r="DQ141" s="9">
        <f>COUNTIF(J141,"&gt;0")+COUNTIF(V141,"&gt;0")+COUNTIF(AH141,"&gt;0")+COUNTIF(AT141,"&gt;0")+COUNTIF(BF141,"&gt;0")+COUNTIF(BR141,"&gt;0")+COUNTIF(CD141,"&gt;0")+COUNTIF(CP141,"&gt;0")+COUNTIF(DB141,"&gt;0")</f>
        <v/>
      </c>
      <c r="DR141" s="6">
        <f>DE141</f>
        <v/>
      </c>
      <c r="DS141" s="10">
        <f>IFERROR(DR141/DJ141,0)</f>
        <v/>
      </c>
      <c r="DT141" s="6">
        <f>D141+SUM(G141,S141,AE141,AQ141,BC141,BO141,CA141,CM141,CY141)-SUM(J141,V141,AH141,AT141,BF141,BR141,CD141,CP141,DB141)-DE141</f>
        <v/>
      </c>
    </row>
    <row r="142">
      <c r="A142">
        <f>'M01'!C141</f>
        <v/>
      </c>
      <c r="B142">
        <f>'M01'!D141</f>
        <v/>
      </c>
      <c r="C142">
        <f>'M01'!A141</f>
        <v/>
      </c>
      <c r="D142" s="6">
        <f>'M01'!E141</f>
        <v/>
      </c>
      <c r="E142" s="6">
        <f>'M01'!F141</f>
        <v/>
      </c>
      <c r="F142" s="7">
        <f>IFERROR(E142/D142,0)</f>
        <v/>
      </c>
      <c r="G142" s="6">
        <f>'M01'!M141</f>
        <v/>
      </c>
      <c r="H142" s="6">
        <f>IF('M01'!AG141&gt;0,'M01'!AG141+MAX(0,G142-'M01'!H141)*IF(AND(D142&lt;&gt;0,E142&lt;&gt;0),E142/D142,'M01'!V141),G142*IF(AND(D142&lt;&gt;0,E142&lt;&gt;0),E142/D142,'M01'!V141))</f>
        <v/>
      </c>
      <c r="I142" s="7">
        <f>IFERROR(H142/G142,0)</f>
        <v/>
      </c>
      <c r="J142" s="6">
        <f>-'M01'!S141</f>
        <v/>
      </c>
      <c r="K142" s="6">
        <f>E142+H142-N142</f>
        <v/>
      </c>
      <c r="L142" s="7">
        <f>IFERROR(K142/J142,0)</f>
        <v/>
      </c>
      <c r="M142" s="6">
        <f>'M01'!T141</f>
        <v/>
      </c>
      <c r="N142" s="6">
        <f>'M01'!U141</f>
        <v/>
      </c>
      <c r="O142" s="7">
        <f>IFERROR(N142/M142,0)</f>
        <v/>
      </c>
      <c r="P142" s="6">
        <f>'M02'!E141</f>
        <v/>
      </c>
      <c r="Q142" s="6">
        <f>'M02'!F141</f>
        <v/>
      </c>
      <c r="R142" s="7">
        <f>IFERROR(Q142/P142,0)</f>
        <v/>
      </c>
      <c r="S142" s="6">
        <f>'M02'!M141</f>
        <v/>
      </c>
      <c r="T142" s="6">
        <f>IF('M02'!AG141&gt;0,'M02'!AG141+MAX(0,S142-'M02'!H141)*IF(AND(P142&lt;&gt;0,Q142&lt;&gt;0),Q142/P142,'M02'!V141),S142*IF(AND(P142&lt;&gt;0,Q142&lt;&gt;0),Q142/P142,'M02'!V141))</f>
        <v/>
      </c>
      <c r="U142" s="7">
        <f>IFERROR(T142/S142,0)</f>
        <v/>
      </c>
      <c r="V142" s="6">
        <f>-'M02'!S141</f>
        <v/>
      </c>
      <c r="W142" s="6">
        <f>Q142+T142-Z142</f>
        <v/>
      </c>
      <c r="X142" s="7">
        <f>IFERROR(W142/V142,0)</f>
        <v/>
      </c>
      <c r="Y142" s="6">
        <f>'M02'!T141</f>
        <v/>
      </c>
      <c r="Z142" s="6">
        <f>'M02'!U141</f>
        <v/>
      </c>
      <c r="AA142" s="7">
        <f>IFERROR(Z142/Y142,0)</f>
        <v/>
      </c>
      <c r="AB142" s="6">
        <f>'M03'!E141</f>
        <v/>
      </c>
      <c r="AC142" s="6">
        <f>'M03'!F141</f>
        <v/>
      </c>
      <c r="AD142" s="7">
        <f>IFERROR(AC142/AB142,0)</f>
        <v/>
      </c>
      <c r="AE142" s="6">
        <f>'M03'!M141</f>
        <v/>
      </c>
      <c r="AF142" s="6">
        <f>IF('M03'!AG141&gt;0,'M03'!AG141+MAX(0,AE142-'M03'!H141)*IF(AND(AB142&lt;&gt;0,AC142&lt;&gt;0),AC142/AB142,'M03'!V141),AE142*IF(AND(AB142&lt;&gt;0,AC142&lt;&gt;0),AC142/AB142,'M03'!V141))</f>
        <v/>
      </c>
      <c r="AG142" s="7">
        <f>IFERROR(AF142/AE142,0)</f>
        <v/>
      </c>
      <c r="AH142" s="6">
        <f>-'M03'!S141</f>
        <v/>
      </c>
      <c r="AI142" s="6">
        <f>AC142+AF142-AL142</f>
        <v/>
      </c>
      <c r="AJ142" s="7">
        <f>IFERROR(AI142/AH142,0)</f>
        <v/>
      </c>
      <c r="AK142" s="6">
        <f>'M03'!T141</f>
        <v/>
      </c>
      <c r="AL142" s="6">
        <f>'M03'!U141</f>
        <v/>
      </c>
      <c r="AM142" s="7">
        <f>IFERROR(AL142/AK142,0)</f>
        <v/>
      </c>
      <c r="AN142" s="6">
        <f>'M04'!E141</f>
        <v/>
      </c>
      <c r="AO142" s="6">
        <f>'M04'!F141</f>
        <v/>
      </c>
      <c r="AP142" s="7">
        <f>IFERROR(AO142/AN142,0)</f>
        <v/>
      </c>
      <c r="AQ142" s="6">
        <f>'M04'!M141</f>
        <v/>
      </c>
      <c r="AR142" s="6">
        <f>IF('M04'!AG141&gt;0,'M04'!AG141+MAX(0,AQ142-'M04'!H141)*IF(AND(AN142&lt;&gt;0,AO142&lt;&gt;0),AO142/AN142,'M04'!V141),AQ142*IF(AND(AN142&lt;&gt;0,AO142&lt;&gt;0),AO142/AN142,'M04'!V141))</f>
        <v/>
      </c>
      <c r="AS142" s="7">
        <f>IFERROR(AR142/AQ142,0)</f>
        <v/>
      </c>
      <c r="AT142" s="6">
        <f>-'M04'!S141</f>
        <v/>
      </c>
      <c r="AU142" s="6">
        <f>AO142+AR142-AX142</f>
        <v/>
      </c>
      <c r="AV142" s="7">
        <f>IFERROR(AU142/AT142,0)</f>
        <v/>
      </c>
      <c r="AW142" s="6">
        <f>'M04'!T141</f>
        <v/>
      </c>
      <c r="AX142" s="6">
        <f>'M04'!U141</f>
        <v/>
      </c>
      <c r="AY142" s="7">
        <f>IFERROR(AX142/AW142,0)</f>
        <v/>
      </c>
      <c r="AZ142" s="6">
        <f>'M05'!E141</f>
        <v/>
      </c>
      <c r="BA142" s="6">
        <f>'M05'!F141</f>
        <v/>
      </c>
      <c r="BB142" s="7">
        <f>IFERROR(BA142/AZ142,0)</f>
        <v/>
      </c>
      <c r="BC142" s="6">
        <f>'M05'!M141</f>
        <v/>
      </c>
      <c r="BD142" s="6">
        <f>IF('M05'!AG141&gt;0,'M05'!AG141+MAX(0,BC142-'M05'!H141)*IF(AND(AZ142&lt;&gt;0,BA142&lt;&gt;0),BA142/AZ142,'M05'!V141),BC142*IF(AND(AZ142&lt;&gt;0,BA142&lt;&gt;0),BA142/AZ142,'M05'!V141))</f>
        <v/>
      </c>
      <c r="BE142" s="7">
        <f>IFERROR(BD142/BC142,0)</f>
        <v/>
      </c>
      <c r="BF142" s="6">
        <f>-'M05'!S141</f>
        <v/>
      </c>
      <c r="BG142" s="6">
        <f>BA142+BD142-BJ142</f>
        <v/>
      </c>
      <c r="BH142" s="7">
        <f>IFERROR(BG142/BF142,0)</f>
        <v/>
      </c>
      <c r="BI142" s="6">
        <f>'M05'!T141</f>
        <v/>
      </c>
      <c r="BJ142" s="6">
        <f>'M05'!U141</f>
        <v/>
      </c>
      <c r="BK142" s="7">
        <f>IFERROR(BJ142/BI142,0)</f>
        <v/>
      </c>
      <c r="BL142" s="6">
        <f>'M06'!E141</f>
        <v/>
      </c>
      <c r="BM142" s="6">
        <f>'M06'!F141</f>
        <v/>
      </c>
      <c r="BN142" s="7">
        <f>IFERROR(BM142/BL142,0)</f>
        <v/>
      </c>
      <c r="BO142" s="6">
        <f>'M06'!M141</f>
        <v/>
      </c>
      <c r="BP142" s="6">
        <f>IF('M06'!AG141&gt;0,'M06'!AG141+MAX(0,BO142-'M06'!H141)*IF(AND(BL142&lt;&gt;0,BM142&lt;&gt;0),BM142/BL142,'M06'!V141),BO142*IF(AND(BL142&lt;&gt;0,BM142&lt;&gt;0),BM142/BL142,'M06'!V141))</f>
        <v/>
      </c>
      <c r="BQ142" s="7">
        <f>IFERROR(BP142/BO142,0)</f>
        <v/>
      </c>
      <c r="BR142" s="6">
        <f>-'M06'!S141</f>
        <v/>
      </c>
      <c r="BS142" s="6">
        <f>BM142+BP142-BV142</f>
        <v/>
      </c>
      <c r="BT142" s="7">
        <f>IFERROR(BS142/BR142,0)</f>
        <v/>
      </c>
      <c r="BU142" s="6">
        <f>'M06'!T141</f>
        <v/>
      </c>
      <c r="BV142" s="6">
        <f>'M06'!U141</f>
        <v/>
      </c>
      <c r="BW142" s="7">
        <f>IFERROR(BV142/BU142,0)</f>
        <v/>
      </c>
      <c r="BX142" s="6">
        <f>'M07'!E141</f>
        <v/>
      </c>
      <c r="BY142" s="6">
        <f>'M07'!F141</f>
        <v/>
      </c>
      <c r="BZ142" s="7">
        <f>IFERROR(BY142/BX142,0)</f>
        <v/>
      </c>
      <c r="CA142" s="6">
        <f>'M07'!M141</f>
        <v/>
      </c>
      <c r="CB142" s="6">
        <f>IF('M07'!AG141&gt;0,'M07'!AG141+MAX(0,CA142-'M07'!H141)*IF(AND(BX142&lt;&gt;0,BY142&lt;&gt;0),BY142/BX142,'M07'!V141),CA142*IF(AND(BX142&lt;&gt;0,BY142&lt;&gt;0),BY142/BX142,'M07'!V141))</f>
        <v/>
      </c>
      <c r="CC142" s="7">
        <f>IFERROR(CB142/CA142,0)</f>
        <v/>
      </c>
      <c r="CD142" s="6">
        <f>-'M07'!S141</f>
        <v/>
      </c>
      <c r="CE142" s="6">
        <f>BY142+CB142-CH142</f>
        <v/>
      </c>
      <c r="CF142" s="7">
        <f>IFERROR(CE142/CD142,0)</f>
        <v/>
      </c>
      <c r="CG142" s="6">
        <f>'M07'!T141</f>
        <v/>
      </c>
      <c r="CH142" s="6">
        <f>'M07'!U141</f>
        <v/>
      </c>
      <c r="CI142" s="7">
        <f>IFERROR(CH142/CG142,0)</f>
        <v/>
      </c>
      <c r="CJ142" s="6">
        <f>'M08'!E141</f>
        <v/>
      </c>
      <c r="CK142" s="6">
        <f>'M08'!F141</f>
        <v/>
      </c>
      <c r="CL142" s="7">
        <f>IFERROR(CK142/CJ142,0)</f>
        <v/>
      </c>
      <c r="CM142" s="6">
        <f>'M08'!M141</f>
        <v/>
      </c>
      <c r="CN142" s="6">
        <f>IF('M08'!AG141&gt;0,'M08'!AG141+MAX(0,CM142-'M08'!H141)*IF(AND(CJ142&lt;&gt;0,CK142&lt;&gt;0),CK142/CJ142,'M08'!V141),CM142*IF(AND(CJ142&lt;&gt;0,CK142&lt;&gt;0),CK142/CJ142,'M08'!V141))</f>
        <v/>
      </c>
      <c r="CO142" s="7">
        <f>IFERROR(CN142/CM142,0)</f>
        <v/>
      </c>
      <c r="CP142" s="6">
        <f>-'M08'!S141</f>
        <v/>
      </c>
      <c r="CQ142" s="6">
        <f>CK142+CN142-CT142</f>
        <v/>
      </c>
      <c r="CR142" s="7">
        <f>IFERROR(CQ142/CP142,0)</f>
        <v/>
      </c>
      <c r="CS142" s="6">
        <f>'M08'!T141</f>
        <v/>
      </c>
      <c r="CT142" s="6">
        <f>'M08'!U141</f>
        <v/>
      </c>
      <c r="CU142" s="7">
        <f>IFERROR(CT142/CS142,0)</f>
        <v/>
      </c>
      <c r="CV142" s="6">
        <f>'M09'!E141</f>
        <v/>
      </c>
      <c r="CW142" s="6">
        <f>'M09'!F141</f>
        <v/>
      </c>
      <c r="CX142" s="7">
        <f>IFERROR(CW142/CV142,0)</f>
        <v/>
      </c>
      <c r="CY142" s="6">
        <f>'M09'!M141</f>
        <v/>
      </c>
      <c r="CZ142" s="6">
        <f>IF('M09'!AG141&gt;0,'M09'!AG141+MAX(0,CY142-'M09'!H141)*IF(AND(CV142&lt;&gt;0,CW142&lt;&gt;0),CW142/CV142,'M09'!V141),CY142*IF(AND(CV142&lt;&gt;0,CW142&lt;&gt;0),CW142/CV142,'M09'!V141))</f>
        <v/>
      </c>
      <c r="DA142" s="7">
        <f>IFERROR(CZ142/CY142,0)</f>
        <v/>
      </c>
      <c r="DB142" s="6">
        <f>-'M09'!S141</f>
        <v/>
      </c>
      <c r="DC142" s="6">
        <f>CW142+CZ142-DF142</f>
        <v/>
      </c>
      <c r="DD142" s="7">
        <f>IFERROR(DC142/DB142,0)</f>
        <v/>
      </c>
      <c r="DE142" s="6">
        <f>'M09'!T141</f>
        <v/>
      </c>
      <c r="DF142" s="6">
        <f>'M09'!U141</f>
        <v/>
      </c>
      <c r="DG142" s="7">
        <f>IFERROR(DF142/DE142,0)</f>
        <v/>
      </c>
      <c r="DH142" s="6">
        <f>SUM(J142,V142,AH142,AT142,BF142,BR142,CD142,CP142,DB142)</f>
        <v/>
      </c>
      <c r="DI142" s="6">
        <f>SUM(K142,W142,AI142,AU142,BG142,BS142,CE142,CQ142,DC142)</f>
        <v/>
      </c>
      <c r="DJ142" s="6">
        <f>DH142/9</f>
        <v/>
      </c>
      <c r="DK142" s="6">
        <f>DI142/9</f>
        <v/>
      </c>
      <c r="DL142" s="7">
        <f>IFERROR(DI142/DH142,0)</f>
        <v/>
      </c>
      <c r="DM142" s="7">
        <f>'M09'!V141</f>
        <v/>
      </c>
      <c r="DN142" s="8">
        <f>IFERROR(DL142/DM142-1,0)</f>
        <v/>
      </c>
      <c r="DO142" s="6">
        <f>'M09'!AD141</f>
        <v/>
      </c>
      <c r="DP142" s="6">
        <f>DJ142-DO142</f>
        <v/>
      </c>
      <c r="DQ142" s="9">
        <f>COUNTIF(J142,"&gt;0")+COUNTIF(V142,"&gt;0")+COUNTIF(AH142,"&gt;0")+COUNTIF(AT142,"&gt;0")+COUNTIF(BF142,"&gt;0")+COUNTIF(BR142,"&gt;0")+COUNTIF(CD142,"&gt;0")+COUNTIF(CP142,"&gt;0")+COUNTIF(DB142,"&gt;0")</f>
        <v/>
      </c>
      <c r="DR142" s="6">
        <f>DE142</f>
        <v/>
      </c>
      <c r="DS142" s="10">
        <f>IFERROR(DR142/DJ142,0)</f>
        <v/>
      </c>
      <c r="DT142" s="6">
        <f>D142+SUM(G142,S142,AE142,AQ142,BC142,BO142,CA142,CM142,CY142)-SUM(J142,V142,AH142,AT142,BF142,BR142,CD142,CP142,DB142)-DE142</f>
        <v/>
      </c>
    </row>
    <row r="143">
      <c r="A143">
        <f>'M01'!C142</f>
        <v/>
      </c>
      <c r="B143">
        <f>'M01'!D142</f>
        <v/>
      </c>
      <c r="C143">
        <f>'M01'!A142</f>
        <v/>
      </c>
      <c r="D143" s="6">
        <f>'M01'!E142</f>
        <v/>
      </c>
      <c r="E143" s="6">
        <f>'M01'!F142</f>
        <v/>
      </c>
      <c r="F143" s="7">
        <f>IFERROR(E143/D143,0)</f>
        <v/>
      </c>
      <c r="G143" s="6">
        <f>'M01'!M142</f>
        <v/>
      </c>
      <c r="H143" s="6">
        <f>IF('M01'!AG142&gt;0,'M01'!AG142+MAX(0,G143-'M01'!H142)*IF(AND(D143&lt;&gt;0,E143&lt;&gt;0),E143/D143,'M01'!V142),G143*IF(AND(D143&lt;&gt;0,E143&lt;&gt;0),E143/D143,'M01'!V142))</f>
        <v/>
      </c>
      <c r="I143" s="7">
        <f>IFERROR(H143/G143,0)</f>
        <v/>
      </c>
      <c r="J143" s="6">
        <f>-'M01'!S142</f>
        <v/>
      </c>
      <c r="K143" s="6">
        <f>E143+H143-N143</f>
        <v/>
      </c>
      <c r="L143" s="7">
        <f>IFERROR(K143/J143,0)</f>
        <v/>
      </c>
      <c r="M143" s="6">
        <f>'M01'!T142</f>
        <v/>
      </c>
      <c r="N143" s="6">
        <f>'M01'!U142</f>
        <v/>
      </c>
      <c r="O143" s="7">
        <f>IFERROR(N143/M143,0)</f>
        <v/>
      </c>
      <c r="P143" s="6">
        <f>'M02'!E142</f>
        <v/>
      </c>
      <c r="Q143" s="6">
        <f>'M02'!F142</f>
        <v/>
      </c>
      <c r="R143" s="7">
        <f>IFERROR(Q143/P143,0)</f>
        <v/>
      </c>
      <c r="S143" s="6">
        <f>'M02'!M142</f>
        <v/>
      </c>
      <c r="T143" s="6">
        <f>IF('M02'!AG142&gt;0,'M02'!AG142+MAX(0,S143-'M02'!H142)*IF(AND(P143&lt;&gt;0,Q143&lt;&gt;0),Q143/P143,'M02'!V142),S143*IF(AND(P143&lt;&gt;0,Q143&lt;&gt;0),Q143/P143,'M02'!V142))</f>
        <v/>
      </c>
      <c r="U143" s="7">
        <f>IFERROR(T143/S143,0)</f>
        <v/>
      </c>
      <c r="V143" s="6">
        <f>-'M02'!S142</f>
        <v/>
      </c>
      <c r="W143" s="6">
        <f>Q143+T143-Z143</f>
        <v/>
      </c>
      <c r="X143" s="7">
        <f>IFERROR(W143/V143,0)</f>
        <v/>
      </c>
      <c r="Y143" s="6">
        <f>'M02'!T142</f>
        <v/>
      </c>
      <c r="Z143" s="6">
        <f>'M02'!U142</f>
        <v/>
      </c>
      <c r="AA143" s="7">
        <f>IFERROR(Z143/Y143,0)</f>
        <v/>
      </c>
      <c r="AB143" s="6">
        <f>'M03'!E142</f>
        <v/>
      </c>
      <c r="AC143" s="6">
        <f>'M03'!F142</f>
        <v/>
      </c>
      <c r="AD143" s="7">
        <f>IFERROR(AC143/AB143,0)</f>
        <v/>
      </c>
      <c r="AE143" s="6">
        <f>'M03'!M142</f>
        <v/>
      </c>
      <c r="AF143" s="6">
        <f>IF('M03'!AG142&gt;0,'M03'!AG142+MAX(0,AE143-'M03'!H142)*IF(AND(AB143&lt;&gt;0,AC143&lt;&gt;0),AC143/AB143,'M03'!V142),AE143*IF(AND(AB143&lt;&gt;0,AC143&lt;&gt;0),AC143/AB143,'M03'!V142))</f>
        <v/>
      </c>
      <c r="AG143" s="7">
        <f>IFERROR(AF143/AE143,0)</f>
        <v/>
      </c>
      <c r="AH143" s="6">
        <f>-'M03'!S142</f>
        <v/>
      </c>
      <c r="AI143" s="6">
        <f>AC143+AF143-AL143</f>
        <v/>
      </c>
      <c r="AJ143" s="7">
        <f>IFERROR(AI143/AH143,0)</f>
        <v/>
      </c>
      <c r="AK143" s="6">
        <f>'M03'!T142</f>
        <v/>
      </c>
      <c r="AL143" s="6">
        <f>'M03'!U142</f>
        <v/>
      </c>
      <c r="AM143" s="7">
        <f>IFERROR(AL143/AK143,0)</f>
        <v/>
      </c>
      <c r="AN143" s="6">
        <f>'M04'!E142</f>
        <v/>
      </c>
      <c r="AO143" s="6">
        <f>'M04'!F142</f>
        <v/>
      </c>
      <c r="AP143" s="7">
        <f>IFERROR(AO143/AN143,0)</f>
        <v/>
      </c>
      <c r="AQ143" s="6">
        <f>'M04'!M142</f>
        <v/>
      </c>
      <c r="AR143" s="6">
        <f>IF('M04'!AG142&gt;0,'M04'!AG142+MAX(0,AQ143-'M04'!H142)*IF(AND(AN143&lt;&gt;0,AO143&lt;&gt;0),AO143/AN143,'M04'!V142),AQ143*IF(AND(AN143&lt;&gt;0,AO143&lt;&gt;0),AO143/AN143,'M04'!V142))</f>
        <v/>
      </c>
      <c r="AS143" s="7">
        <f>IFERROR(AR143/AQ143,0)</f>
        <v/>
      </c>
      <c r="AT143" s="6">
        <f>-'M04'!S142</f>
        <v/>
      </c>
      <c r="AU143" s="6">
        <f>AO143+AR143-AX143</f>
        <v/>
      </c>
      <c r="AV143" s="7">
        <f>IFERROR(AU143/AT143,0)</f>
        <v/>
      </c>
      <c r="AW143" s="6">
        <f>'M04'!T142</f>
        <v/>
      </c>
      <c r="AX143" s="6">
        <f>'M04'!U142</f>
        <v/>
      </c>
      <c r="AY143" s="7">
        <f>IFERROR(AX143/AW143,0)</f>
        <v/>
      </c>
      <c r="AZ143" s="6">
        <f>'M05'!E142</f>
        <v/>
      </c>
      <c r="BA143" s="6">
        <f>'M05'!F142</f>
        <v/>
      </c>
      <c r="BB143" s="7">
        <f>IFERROR(BA143/AZ143,0)</f>
        <v/>
      </c>
      <c r="BC143" s="6">
        <f>'M05'!M142</f>
        <v/>
      </c>
      <c r="BD143" s="6">
        <f>IF('M05'!AG142&gt;0,'M05'!AG142+MAX(0,BC143-'M05'!H142)*IF(AND(AZ143&lt;&gt;0,BA143&lt;&gt;0),BA143/AZ143,'M05'!V142),BC143*IF(AND(AZ143&lt;&gt;0,BA143&lt;&gt;0),BA143/AZ143,'M05'!V142))</f>
        <v/>
      </c>
      <c r="BE143" s="7">
        <f>IFERROR(BD143/BC143,0)</f>
        <v/>
      </c>
      <c r="BF143" s="6">
        <f>-'M05'!S142</f>
        <v/>
      </c>
      <c r="BG143" s="6">
        <f>BA143+BD143-BJ143</f>
        <v/>
      </c>
      <c r="BH143" s="7">
        <f>IFERROR(BG143/BF143,0)</f>
        <v/>
      </c>
      <c r="BI143" s="6">
        <f>'M05'!T142</f>
        <v/>
      </c>
      <c r="BJ143" s="6">
        <f>'M05'!U142</f>
        <v/>
      </c>
      <c r="BK143" s="7">
        <f>IFERROR(BJ143/BI143,0)</f>
        <v/>
      </c>
      <c r="BL143" s="6">
        <f>'M06'!E142</f>
        <v/>
      </c>
      <c r="BM143" s="6">
        <f>'M06'!F142</f>
        <v/>
      </c>
      <c r="BN143" s="7">
        <f>IFERROR(BM143/BL143,0)</f>
        <v/>
      </c>
      <c r="BO143" s="6">
        <f>'M06'!M142</f>
        <v/>
      </c>
      <c r="BP143" s="6">
        <f>IF('M06'!AG142&gt;0,'M06'!AG142+MAX(0,BO143-'M06'!H142)*IF(AND(BL143&lt;&gt;0,BM143&lt;&gt;0),BM143/BL143,'M06'!V142),BO143*IF(AND(BL143&lt;&gt;0,BM143&lt;&gt;0),BM143/BL143,'M06'!V142))</f>
        <v/>
      </c>
      <c r="BQ143" s="7">
        <f>IFERROR(BP143/BO143,0)</f>
        <v/>
      </c>
      <c r="BR143" s="6">
        <f>-'M06'!S142</f>
        <v/>
      </c>
      <c r="BS143" s="6">
        <f>BM143+BP143-BV143</f>
        <v/>
      </c>
      <c r="BT143" s="7">
        <f>IFERROR(BS143/BR143,0)</f>
        <v/>
      </c>
      <c r="BU143" s="6">
        <f>'M06'!T142</f>
        <v/>
      </c>
      <c r="BV143" s="6">
        <f>'M06'!U142</f>
        <v/>
      </c>
      <c r="BW143" s="7">
        <f>IFERROR(BV143/BU143,0)</f>
        <v/>
      </c>
      <c r="BX143" s="6">
        <f>'M07'!E142</f>
        <v/>
      </c>
      <c r="BY143" s="6">
        <f>'M07'!F142</f>
        <v/>
      </c>
      <c r="BZ143" s="7">
        <f>IFERROR(BY143/BX143,0)</f>
        <v/>
      </c>
      <c r="CA143" s="6">
        <f>'M07'!M142</f>
        <v/>
      </c>
      <c r="CB143" s="6">
        <f>IF('M07'!AG142&gt;0,'M07'!AG142+MAX(0,CA143-'M07'!H142)*IF(AND(BX143&lt;&gt;0,BY143&lt;&gt;0),BY143/BX143,'M07'!V142),CA143*IF(AND(BX143&lt;&gt;0,BY143&lt;&gt;0),BY143/BX143,'M07'!V142))</f>
        <v/>
      </c>
      <c r="CC143" s="7">
        <f>IFERROR(CB143/CA143,0)</f>
        <v/>
      </c>
      <c r="CD143" s="6">
        <f>-'M07'!S142</f>
        <v/>
      </c>
      <c r="CE143" s="6">
        <f>BY143+CB143-CH143</f>
        <v/>
      </c>
      <c r="CF143" s="7">
        <f>IFERROR(CE143/CD143,0)</f>
        <v/>
      </c>
      <c r="CG143" s="6">
        <f>'M07'!T142</f>
        <v/>
      </c>
      <c r="CH143" s="6">
        <f>'M07'!U142</f>
        <v/>
      </c>
      <c r="CI143" s="7">
        <f>IFERROR(CH143/CG143,0)</f>
        <v/>
      </c>
      <c r="CJ143" s="6">
        <f>'M08'!E142</f>
        <v/>
      </c>
      <c r="CK143" s="6">
        <f>'M08'!F142</f>
        <v/>
      </c>
      <c r="CL143" s="7">
        <f>IFERROR(CK143/CJ143,0)</f>
        <v/>
      </c>
      <c r="CM143" s="6">
        <f>'M08'!M142</f>
        <v/>
      </c>
      <c r="CN143" s="6">
        <f>IF('M08'!AG142&gt;0,'M08'!AG142+MAX(0,CM143-'M08'!H142)*IF(AND(CJ143&lt;&gt;0,CK143&lt;&gt;0),CK143/CJ143,'M08'!V142),CM143*IF(AND(CJ143&lt;&gt;0,CK143&lt;&gt;0),CK143/CJ143,'M08'!V142))</f>
        <v/>
      </c>
      <c r="CO143" s="7">
        <f>IFERROR(CN143/CM143,0)</f>
        <v/>
      </c>
      <c r="CP143" s="6">
        <f>-'M08'!S142</f>
        <v/>
      </c>
      <c r="CQ143" s="6">
        <f>CK143+CN143-CT143</f>
        <v/>
      </c>
      <c r="CR143" s="7">
        <f>IFERROR(CQ143/CP143,0)</f>
        <v/>
      </c>
      <c r="CS143" s="6">
        <f>'M08'!T142</f>
        <v/>
      </c>
      <c r="CT143" s="6">
        <f>'M08'!U142</f>
        <v/>
      </c>
      <c r="CU143" s="7">
        <f>IFERROR(CT143/CS143,0)</f>
        <v/>
      </c>
      <c r="CV143" s="6">
        <f>'M09'!E142</f>
        <v/>
      </c>
      <c r="CW143" s="6">
        <f>'M09'!F142</f>
        <v/>
      </c>
      <c r="CX143" s="7">
        <f>IFERROR(CW143/CV143,0)</f>
        <v/>
      </c>
      <c r="CY143" s="6">
        <f>'M09'!M142</f>
        <v/>
      </c>
      <c r="CZ143" s="6">
        <f>IF('M09'!AG142&gt;0,'M09'!AG142+MAX(0,CY143-'M09'!H142)*IF(AND(CV143&lt;&gt;0,CW143&lt;&gt;0),CW143/CV143,'M09'!V142),CY143*IF(AND(CV143&lt;&gt;0,CW143&lt;&gt;0),CW143/CV143,'M09'!V142))</f>
        <v/>
      </c>
      <c r="DA143" s="7">
        <f>IFERROR(CZ143/CY143,0)</f>
        <v/>
      </c>
      <c r="DB143" s="6">
        <f>-'M09'!S142</f>
        <v/>
      </c>
      <c r="DC143" s="6">
        <f>CW143+CZ143-DF143</f>
        <v/>
      </c>
      <c r="DD143" s="7">
        <f>IFERROR(DC143/DB143,0)</f>
        <v/>
      </c>
      <c r="DE143" s="6">
        <f>'M09'!T142</f>
        <v/>
      </c>
      <c r="DF143" s="6">
        <f>'M09'!U142</f>
        <v/>
      </c>
      <c r="DG143" s="7">
        <f>IFERROR(DF143/DE143,0)</f>
        <v/>
      </c>
      <c r="DH143" s="6">
        <f>SUM(J143,V143,AH143,AT143,BF143,BR143,CD143,CP143,DB143)</f>
        <v/>
      </c>
      <c r="DI143" s="6">
        <f>SUM(K143,W143,AI143,AU143,BG143,BS143,CE143,CQ143,DC143)</f>
        <v/>
      </c>
      <c r="DJ143" s="6">
        <f>DH143/9</f>
        <v/>
      </c>
      <c r="DK143" s="6">
        <f>DI143/9</f>
        <v/>
      </c>
      <c r="DL143" s="7">
        <f>IFERROR(DI143/DH143,0)</f>
        <v/>
      </c>
      <c r="DM143" s="7">
        <f>'M09'!V142</f>
        <v/>
      </c>
      <c r="DN143" s="8">
        <f>IFERROR(DL143/DM143-1,0)</f>
        <v/>
      </c>
      <c r="DO143" s="6">
        <f>'M09'!AD142</f>
        <v/>
      </c>
      <c r="DP143" s="6">
        <f>DJ143-DO143</f>
        <v/>
      </c>
      <c r="DQ143" s="9">
        <f>COUNTIF(J143,"&gt;0")+COUNTIF(V143,"&gt;0")+COUNTIF(AH143,"&gt;0")+COUNTIF(AT143,"&gt;0")+COUNTIF(BF143,"&gt;0")+COUNTIF(BR143,"&gt;0")+COUNTIF(CD143,"&gt;0")+COUNTIF(CP143,"&gt;0")+COUNTIF(DB143,"&gt;0")</f>
        <v/>
      </c>
      <c r="DR143" s="6">
        <f>DE143</f>
        <v/>
      </c>
      <c r="DS143" s="10">
        <f>IFERROR(DR143/DJ143,0)</f>
        <v/>
      </c>
      <c r="DT143" s="6">
        <f>D143+SUM(G143,S143,AE143,AQ143,BC143,BO143,CA143,CM143,CY143)-SUM(J143,V143,AH143,AT143,BF143,BR143,CD143,CP143,DB143)-DE143</f>
        <v/>
      </c>
    </row>
    <row r="144">
      <c r="A144">
        <f>'M01'!C143</f>
        <v/>
      </c>
      <c r="B144">
        <f>'M01'!D143</f>
        <v/>
      </c>
      <c r="C144">
        <f>'M01'!A143</f>
        <v/>
      </c>
      <c r="D144" s="6">
        <f>'M01'!E143</f>
        <v/>
      </c>
      <c r="E144" s="6">
        <f>'M01'!F143</f>
        <v/>
      </c>
      <c r="F144" s="7">
        <f>IFERROR(E144/D144,0)</f>
        <v/>
      </c>
      <c r="G144" s="6">
        <f>'M01'!M143</f>
        <v/>
      </c>
      <c r="H144" s="6">
        <f>IF('M01'!AG143&gt;0,'M01'!AG143+MAX(0,G144-'M01'!H143)*IF(AND(D144&lt;&gt;0,E144&lt;&gt;0),E144/D144,'M01'!V143),G144*IF(AND(D144&lt;&gt;0,E144&lt;&gt;0),E144/D144,'M01'!V143))</f>
        <v/>
      </c>
      <c r="I144" s="7">
        <f>IFERROR(H144/G144,0)</f>
        <v/>
      </c>
      <c r="J144" s="6">
        <f>-'M01'!S143</f>
        <v/>
      </c>
      <c r="K144" s="6">
        <f>E144+H144-N144</f>
        <v/>
      </c>
      <c r="L144" s="7">
        <f>IFERROR(K144/J144,0)</f>
        <v/>
      </c>
      <c r="M144" s="6">
        <f>'M01'!T143</f>
        <v/>
      </c>
      <c r="N144" s="6">
        <f>'M01'!U143</f>
        <v/>
      </c>
      <c r="O144" s="7">
        <f>IFERROR(N144/M144,0)</f>
        <v/>
      </c>
      <c r="P144" s="6">
        <f>'M02'!E143</f>
        <v/>
      </c>
      <c r="Q144" s="6">
        <f>'M02'!F143</f>
        <v/>
      </c>
      <c r="R144" s="7">
        <f>IFERROR(Q144/P144,0)</f>
        <v/>
      </c>
      <c r="S144" s="6">
        <f>'M02'!M143</f>
        <v/>
      </c>
      <c r="T144" s="6">
        <f>IF('M02'!AG143&gt;0,'M02'!AG143+MAX(0,S144-'M02'!H143)*IF(AND(P144&lt;&gt;0,Q144&lt;&gt;0),Q144/P144,'M02'!V143),S144*IF(AND(P144&lt;&gt;0,Q144&lt;&gt;0),Q144/P144,'M02'!V143))</f>
        <v/>
      </c>
      <c r="U144" s="7">
        <f>IFERROR(T144/S144,0)</f>
        <v/>
      </c>
      <c r="V144" s="6">
        <f>-'M02'!S143</f>
        <v/>
      </c>
      <c r="W144" s="6">
        <f>Q144+T144-Z144</f>
        <v/>
      </c>
      <c r="X144" s="7">
        <f>IFERROR(W144/V144,0)</f>
        <v/>
      </c>
      <c r="Y144" s="6">
        <f>'M02'!T143</f>
        <v/>
      </c>
      <c r="Z144" s="6">
        <f>'M02'!U143</f>
        <v/>
      </c>
      <c r="AA144" s="7">
        <f>IFERROR(Z144/Y144,0)</f>
        <v/>
      </c>
      <c r="AB144" s="6">
        <f>'M03'!E143</f>
        <v/>
      </c>
      <c r="AC144" s="6">
        <f>'M03'!F143</f>
        <v/>
      </c>
      <c r="AD144" s="7">
        <f>IFERROR(AC144/AB144,0)</f>
        <v/>
      </c>
      <c r="AE144" s="6">
        <f>'M03'!M143</f>
        <v/>
      </c>
      <c r="AF144" s="6">
        <f>IF('M03'!AG143&gt;0,'M03'!AG143+MAX(0,AE144-'M03'!H143)*IF(AND(AB144&lt;&gt;0,AC144&lt;&gt;0),AC144/AB144,'M03'!V143),AE144*IF(AND(AB144&lt;&gt;0,AC144&lt;&gt;0),AC144/AB144,'M03'!V143))</f>
        <v/>
      </c>
      <c r="AG144" s="7">
        <f>IFERROR(AF144/AE144,0)</f>
        <v/>
      </c>
      <c r="AH144" s="6">
        <f>-'M03'!S143</f>
        <v/>
      </c>
      <c r="AI144" s="6">
        <f>AC144+AF144-AL144</f>
        <v/>
      </c>
      <c r="AJ144" s="7">
        <f>IFERROR(AI144/AH144,0)</f>
        <v/>
      </c>
      <c r="AK144" s="6">
        <f>'M03'!T143</f>
        <v/>
      </c>
      <c r="AL144" s="6">
        <f>'M03'!U143</f>
        <v/>
      </c>
      <c r="AM144" s="7">
        <f>IFERROR(AL144/AK144,0)</f>
        <v/>
      </c>
      <c r="AN144" s="6">
        <f>'M04'!E143</f>
        <v/>
      </c>
      <c r="AO144" s="6">
        <f>'M04'!F143</f>
        <v/>
      </c>
      <c r="AP144" s="7">
        <f>IFERROR(AO144/AN144,0)</f>
        <v/>
      </c>
      <c r="AQ144" s="6">
        <f>'M04'!M143</f>
        <v/>
      </c>
      <c r="AR144" s="6">
        <f>IF('M04'!AG143&gt;0,'M04'!AG143+MAX(0,AQ144-'M04'!H143)*IF(AND(AN144&lt;&gt;0,AO144&lt;&gt;0),AO144/AN144,'M04'!V143),AQ144*IF(AND(AN144&lt;&gt;0,AO144&lt;&gt;0),AO144/AN144,'M04'!V143))</f>
        <v/>
      </c>
      <c r="AS144" s="7">
        <f>IFERROR(AR144/AQ144,0)</f>
        <v/>
      </c>
      <c r="AT144" s="6">
        <f>-'M04'!S143</f>
        <v/>
      </c>
      <c r="AU144" s="6">
        <f>AO144+AR144-AX144</f>
        <v/>
      </c>
      <c r="AV144" s="7">
        <f>IFERROR(AU144/AT144,0)</f>
        <v/>
      </c>
      <c r="AW144" s="6">
        <f>'M04'!T143</f>
        <v/>
      </c>
      <c r="AX144" s="6">
        <f>'M04'!U143</f>
        <v/>
      </c>
      <c r="AY144" s="7">
        <f>IFERROR(AX144/AW144,0)</f>
        <v/>
      </c>
      <c r="AZ144" s="6">
        <f>'M05'!E143</f>
        <v/>
      </c>
      <c r="BA144" s="6">
        <f>'M05'!F143</f>
        <v/>
      </c>
      <c r="BB144" s="7">
        <f>IFERROR(BA144/AZ144,0)</f>
        <v/>
      </c>
      <c r="BC144" s="6">
        <f>'M05'!M143</f>
        <v/>
      </c>
      <c r="BD144" s="6">
        <f>IF('M05'!AG143&gt;0,'M05'!AG143+MAX(0,BC144-'M05'!H143)*IF(AND(AZ144&lt;&gt;0,BA144&lt;&gt;0),BA144/AZ144,'M05'!V143),BC144*IF(AND(AZ144&lt;&gt;0,BA144&lt;&gt;0),BA144/AZ144,'M05'!V143))</f>
        <v/>
      </c>
      <c r="BE144" s="7">
        <f>IFERROR(BD144/BC144,0)</f>
        <v/>
      </c>
      <c r="BF144" s="6">
        <f>-'M05'!S143</f>
        <v/>
      </c>
      <c r="BG144" s="6">
        <f>BA144+BD144-BJ144</f>
        <v/>
      </c>
      <c r="BH144" s="7">
        <f>IFERROR(BG144/BF144,0)</f>
        <v/>
      </c>
      <c r="BI144" s="6">
        <f>'M05'!T143</f>
        <v/>
      </c>
      <c r="BJ144" s="6">
        <f>'M05'!U143</f>
        <v/>
      </c>
      <c r="BK144" s="7">
        <f>IFERROR(BJ144/BI144,0)</f>
        <v/>
      </c>
      <c r="BL144" s="6">
        <f>'M06'!E143</f>
        <v/>
      </c>
      <c r="BM144" s="6">
        <f>'M06'!F143</f>
        <v/>
      </c>
      <c r="BN144" s="7">
        <f>IFERROR(BM144/BL144,0)</f>
        <v/>
      </c>
      <c r="BO144" s="6">
        <f>'M06'!M143</f>
        <v/>
      </c>
      <c r="BP144" s="6">
        <f>IF('M06'!AG143&gt;0,'M06'!AG143+MAX(0,BO144-'M06'!H143)*IF(AND(BL144&lt;&gt;0,BM144&lt;&gt;0),BM144/BL144,'M06'!V143),BO144*IF(AND(BL144&lt;&gt;0,BM144&lt;&gt;0),BM144/BL144,'M06'!V143))</f>
        <v/>
      </c>
      <c r="BQ144" s="7">
        <f>IFERROR(BP144/BO144,0)</f>
        <v/>
      </c>
      <c r="BR144" s="6">
        <f>-'M06'!S143</f>
        <v/>
      </c>
      <c r="BS144" s="6">
        <f>BM144+BP144-BV144</f>
        <v/>
      </c>
      <c r="BT144" s="7">
        <f>IFERROR(BS144/BR144,0)</f>
        <v/>
      </c>
      <c r="BU144" s="6">
        <f>'M06'!T143</f>
        <v/>
      </c>
      <c r="BV144" s="6">
        <f>'M06'!U143</f>
        <v/>
      </c>
      <c r="BW144" s="7">
        <f>IFERROR(BV144/BU144,0)</f>
        <v/>
      </c>
      <c r="BX144" s="6">
        <f>'M07'!E143</f>
        <v/>
      </c>
      <c r="BY144" s="6">
        <f>'M07'!F143</f>
        <v/>
      </c>
      <c r="BZ144" s="7">
        <f>IFERROR(BY144/BX144,0)</f>
        <v/>
      </c>
      <c r="CA144" s="6">
        <f>'M07'!M143</f>
        <v/>
      </c>
      <c r="CB144" s="6">
        <f>IF('M07'!AG143&gt;0,'M07'!AG143+MAX(0,CA144-'M07'!H143)*IF(AND(BX144&lt;&gt;0,BY144&lt;&gt;0),BY144/BX144,'M07'!V143),CA144*IF(AND(BX144&lt;&gt;0,BY144&lt;&gt;0),BY144/BX144,'M07'!V143))</f>
        <v/>
      </c>
      <c r="CC144" s="7">
        <f>IFERROR(CB144/CA144,0)</f>
        <v/>
      </c>
      <c r="CD144" s="6">
        <f>-'M07'!S143</f>
        <v/>
      </c>
      <c r="CE144" s="6">
        <f>BY144+CB144-CH144</f>
        <v/>
      </c>
      <c r="CF144" s="7">
        <f>IFERROR(CE144/CD144,0)</f>
        <v/>
      </c>
      <c r="CG144" s="6">
        <f>'M07'!T143</f>
        <v/>
      </c>
      <c r="CH144" s="6">
        <f>'M07'!U143</f>
        <v/>
      </c>
      <c r="CI144" s="7">
        <f>IFERROR(CH144/CG144,0)</f>
        <v/>
      </c>
      <c r="CJ144" s="6">
        <f>'M08'!E143</f>
        <v/>
      </c>
      <c r="CK144" s="6">
        <f>'M08'!F143</f>
        <v/>
      </c>
      <c r="CL144" s="7">
        <f>IFERROR(CK144/CJ144,0)</f>
        <v/>
      </c>
      <c r="CM144" s="6">
        <f>'M08'!M143</f>
        <v/>
      </c>
      <c r="CN144" s="6">
        <f>IF('M08'!AG143&gt;0,'M08'!AG143+MAX(0,CM144-'M08'!H143)*IF(AND(CJ144&lt;&gt;0,CK144&lt;&gt;0),CK144/CJ144,'M08'!V143),CM144*IF(AND(CJ144&lt;&gt;0,CK144&lt;&gt;0),CK144/CJ144,'M08'!V143))</f>
        <v/>
      </c>
      <c r="CO144" s="7">
        <f>IFERROR(CN144/CM144,0)</f>
        <v/>
      </c>
      <c r="CP144" s="6">
        <f>-'M08'!S143</f>
        <v/>
      </c>
      <c r="CQ144" s="6">
        <f>CK144+CN144-CT144</f>
        <v/>
      </c>
      <c r="CR144" s="7">
        <f>IFERROR(CQ144/CP144,0)</f>
        <v/>
      </c>
      <c r="CS144" s="6">
        <f>'M08'!T143</f>
        <v/>
      </c>
      <c r="CT144" s="6">
        <f>'M08'!U143</f>
        <v/>
      </c>
      <c r="CU144" s="7">
        <f>IFERROR(CT144/CS144,0)</f>
        <v/>
      </c>
      <c r="CV144" s="6">
        <f>'M09'!E143</f>
        <v/>
      </c>
      <c r="CW144" s="6">
        <f>'M09'!F143</f>
        <v/>
      </c>
      <c r="CX144" s="7">
        <f>IFERROR(CW144/CV144,0)</f>
        <v/>
      </c>
      <c r="CY144" s="6">
        <f>'M09'!M143</f>
        <v/>
      </c>
      <c r="CZ144" s="6">
        <f>IF('M09'!AG143&gt;0,'M09'!AG143+MAX(0,CY144-'M09'!H143)*IF(AND(CV144&lt;&gt;0,CW144&lt;&gt;0),CW144/CV144,'M09'!V143),CY144*IF(AND(CV144&lt;&gt;0,CW144&lt;&gt;0),CW144/CV144,'M09'!V143))</f>
        <v/>
      </c>
      <c r="DA144" s="7">
        <f>IFERROR(CZ144/CY144,0)</f>
        <v/>
      </c>
      <c r="DB144" s="6">
        <f>-'M09'!S143</f>
        <v/>
      </c>
      <c r="DC144" s="6">
        <f>CW144+CZ144-DF144</f>
        <v/>
      </c>
      <c r="DD144" s="7">
        <f>IFERROR(DC144/DB144,0)</f>
        <v/>
      </c>
      <c r="DE144" s="6">
        <f>'M09'!T143</f>
        <v/>
      </c>
      <c r="DF144" s="6">
        <f>'M09'!U143</f>
        <v/>
      </c>
      <c r="DG144" s="7">
        <f>IFERROR(DF144/DE144,0)</f>
        <v/>
      </c>
      <c r="DH144" s="6">
        <f>SUM(J144,V144,AH144,AT144,BF144,BR144,CD144,CP144,DB144)</f>
        <v/>
      </c>
      <c r="DI144" s="6">
        <f>SUM(K144,W144,AI144,AU144,BG144,BS144,CE144,CQ144,DC144)</f>
        <v/>
      </c>
      <c r="DJ144" s="6">
        <f>DH144/9</f>
        <v/>
      </c>
      <c r="DK144" s="6">
        <f>DI144/9</f>
        <v/>
      </c>
      <c r="DL144" s="7">
        <f>IFERROR(DI144/DH144,0)</f>
        <v/>
      </c>
      <c r="DM144" s="7">
        <f>'M09'!V143</f>
        <v/>
      </c>
      <c r="DN144" s="8">
        <f>IFERROR(DL144/DM144-1,0)</f>
        <v/>
      </c>
      <c r="DO144" s="6">
        <f>'M09'!AD143</f>
        <v/>
      </c>
      <c r="DP144" s="6">
        <f>DJ144-DO144</f>
        <v/>
      </c>
      <c r="DQ144" s="9">
        <f>COUNTIF(J144,"&gt;0")+COUNTIF(V144,"&gt;0")+COUNTIF(AH144,"&gt;0")+COUNTIF(AT144,"&gt;0")+COUNTIF(BF144,"&gt;0")+COUNTIF(BR144,"&gt;0")+COUNTIF(CD144,"&gt;0")+COUNTIF(CP144,"&gt;0")+COUNTIF(DB144,"&gt;0")</f>
        <v/>
      </c>
      <c r="DR144" s="6">
        <f>DE144</f>
        <v/>
      </c>
      <c r="DS144" s="10">
        <f>IFERROR(DR144/DJ144,0)</f>
        <v/>
      </c>
      <c r="DT144" s="6">
        <f>D144+SUM(G144,S144,AE144,AQ144,BC144,BO144,CA144,CM144,CY144)-SUM(J144,V144,AH144,AT144,BF144,BR144,CD144,CP144,DB144)-DE144</f>
        <v/>
      </c>
    </row>
    <row r="145">
      <c r="A145">
        <f>'M01'!C144</f>
        <v/>
      </c>
      <c r="B145">
        <f>'M01'!D144</f>
        <v/>
      </c>
      <c r="C145">
        <f>'M01'!A144</f>
        <v/>
      </c>
      <c r="D145" s="6">
        <f>'M01'!E144</f>
        <v/>
      </c>
      <c r="E145" s="6">
        <f>'M01'!F144</f>
        <v/>
      </c>
      <c r="F145" s="7">
        <f>IFERROR(E145/D145,0)</f>
        <v/>
      </c>
      <c r="G145" s="6">
        <f>'M01'!M144</f>
        <v/>
      </c>
      <c r="H145" s="6">
        <f>IF('M01'!AG144&gt;0,'M01'!AG144+MAX(0,G145-'M01'!H144)*IF(AND(D145&lt;&gt;0,E145&lt;&gt;0),E145/D145,'M01'!V144),G145*IF(AND(D145&lt;&gt;0,E145&lt;&gt;0),E145/D145,'M01'!V144))</f>
        <v/>
      </c>
      <c r="I145" s="7">
        <f>IFERROR(H145/G145,0)</f>
        <v/>
      </c>
      <c r="J145" s="6">
        <f>-'M01'!S144</f>
        <v/>
      </c>
      <c r="K145" s="6">
        <f>E145+H145-N145</f>
        <v/>
      </c>
      <c r="L145" s="7">
        <f>IFERROR(K145/J145,0)</f>
        <v/>
      </c>
      <c r="M145" s="6">
        <f>'M01'!T144</f>
        <v/>
      </c>
      <c r="N145" s="6">
        <f>'M01'!U144</f>
        <v/>
      </c>
      <c r="O145" s="7">
        <f>IFERROR(N145/M145,0)</f>
        <v/>
      </c>
      <c r="P145" s="6">
        <f>'M02'!E144</f>
        <v/>
      </c>
      <c r="Q145" s="6">
        <f>'M02'!F144</f>
        <v/>
      </c>
      <c r="R145" s="7">
        <f>IFERROR(Q145/P145,0)</f>
        <v/>
      </c>
      <c r="S145" s="6">
        <f>'M02'!M144</f>
        <v/>
      </c>
      <c r="T145" s="6">
        <f>IF('M02'!AG144&gt;0,'M02'!AG144+MAX(0,S145-'M02'!H144)*IF(AND(P145&lt;&gt;0,Q145&lt;&gt;0),Q145/P145,'M02'!V144),S145*IF(AND(P145&lt;&gt;0,Q145&lt;&gt;0),Q145/P145,'M02'!V144))</f>
        <v/>
      </c>
      <c r="U145" s="7">
        <f>IFERROR(T145/S145,0)</f>
        <v/>
      </c>
      <c r="V145" s="6">
        <f>-'M02'!S144</f>
        <v/>
      </c>
      <c r="W145" s="6">
        <f>Q145+T145-Z145</f>
        <v/>
      </c>
      <c r="X145" s="7">
        <f>IFERROR(W145/V145,0)</f>
        <v/>
      </c>
      <c r="Y145" s="6">
        <f>'M02'!T144</f>
        <v/>
      </c>
      <c r="Z145" s="6">
        <f>'M02'!U144</f>
        <v/>
      </c>
      <c r="AA145" s="7">
        <f>IFERROR(Z145/Y145,0)</f>
        <v/>
      </c>
      <c r="AB145" s="6">
        <f>'M03'!E144</f>
        <v/>
      </c>
      <c r="AC145" s="6">
        <f>'M03'!F144</f>
        <v/>
      </c>
      <c r="AD145" s="7">
        <f>IFERROR(AC145/AB145,0)</f>
        <v/>
      </c>
      <c r="AE145" s="6">
        <f>'M03'!M144</f>
        <v/>
      </c>
      <c r="AF145" s="6">
        <f>IF('M03'!AG144&gt;0,'M03'!AG144+MAX(0,AE145-'M03'!H144)*IF(AND(AB145&lt;&gt;0,AC145&lt;&gt;0),AC145/AB145,'M03'!V144),AE145*IF(AND(AB145&lt;&gt;0,AC145&lt;&gt;0),AC145/AB145,'M03'!V144))</f>
        <v/>
      </c>
      <c r="AG145" s="7">
        <f>IFERROR(AF145/AE145,0)</f>
        <v/>
      </c>
      <c r="AH145" s="6">
        <f>-'M03'!S144</f>
        <v/>
      </c>
      <c r="AI145" s="6">
        <f>AC145+AF145-AL145</f>
        <v/>
      </c>
      <c r="AJ145" s="7">
        <f>IFERROR(AI145/AH145,0)</f>
        <v/>
      </c>
      <c r="AK145" s="6">
        <f>'M03'!T144</f>
        <v/>
      </c>
      <c r="AL145" s="6">
        <f>'M03'!U144</f>
        <v/>
      </c>
      <c r="AM145" s="7">
        <f>IFERROR(AL145/AK145,0)</f>
        <v/>
      </c>
      <c r="AN145" s="6">
        <f>'M04'!E144</f>
        <v/>
      </c>
      <c r="AO145" s="6">
        <f>'M04'!F144</f>
        <v/>
      </c>
      <c r="AP145" s="7">
        <f>IFERROR(AO145/AN145,0)</f>
        <v/>
      </c>
      <c r="AQ145" s="6">
        <f>'M04'!M144</f>
        <v/>
      </c>
      <c r="AR145" s="6">
        <f>IF('M04'!AG144&gt;0,'M04'!AG144+MAX(0,AQ145-'M04'!H144)*IF(AND(AN145&lt;&gt;0,AO145&lt;&gt;0),AO145/AN145,'M04'!V144),AQ145*IF(AND(AN145&lt;&gt;0,AO145&lt;&gt;0),AO145/AN145,'M04'!V144))</f>
        <v/>
      </c>
      <c r="AS145" s="7">
        <f>IFERROR(AR145/AQ145,0)</f>
        <v/>
      </c>
      <c r="AT145" s="6">
        <f>-'M04'!S144</f>
        <v/>
      </c>
      <c r="AU145" s="6">
        <f>AO145+AR145-AX145</f>
        <v/>
      </c>
      <c r="AV145" s="7">
        <f>IFERROR(AU145/AT145,0)</f>
        <v/>
      </c>
      <c r="AW145" s="6">
        <f>'M04'!T144</f>
        <v/>
      </c>
      <c r="AX145" s="6">
        <f>'M04'!U144</f>
        <v/>
      </c>
      <c r="AY145" s="7">
        <f>IFERROR(AX145/AW145,0)</f>
        <v/>
      </c>
      <c r="AZ145" s="6">
        <f>'M05'!E144</f>
        <v/>
      </c>
      <c r="BA145" s="6">
        <f>'M05'!F144</f>
        <v/>
      </c>
      <c r="BB145" s="7">
        <f>IFERROR(BA145/AZ145,0)</f>
        <v/>
      </c>
      <c r="BC145" s="6">
        <f>'M05'!M144</f>
        <v/>
      </c>
      <c r="BD145" s="6">
        <f>IF('M05'!AG144&gt;0,'M05'!AG144+MAX(0,BC145-'M05'!H144)*IF(AND(AZ145&lt;&gt;0,BA145&lt;&gt;0),BA145/AZ145,'M05'!V144),BC145*IF(AND(AZ145&lt;&gt;0,BA145&lt;&gt;0),BA145/AZ145,'M05'!V144))</f>
        <v/>
      </c>
      <c r="BE145" s="7">
        <f>IFERROR(BD145/BC145,0)</f>
        <v/>
      </c>
      <c r="BF145" s="6">
        <f>-'M05'!S144</f>
        <v/>
      </c>
      <c r="BG145" s="6">
        <f>BA145+BD145-BJ145</f>
        <v/>
      </c>
      <c r="BH145" s="7">
        <f>IFERROR(BG145/BF145,0)</f>
        <v/>
      </c>
      <c r="BI145" s="6">
        <f>'M05'!T144</f>
        <v/>
      </c>
      <c r="BJ145" s="6">
        <f>'M05'!U144</f>
        <v/>
      </c>
      <c r="BK145" s="7">
        <f>IFERROR(BJ145/BI145,0)</f>
        <v/>
      </c>
      <c r="BL145" s="6">
        <f>'M06'!E144</f>
        <v/>
      </c>
      <c r="BM145" s="6">
        <f>'M06'!F144</f>
        <v/>
      </c>
      <c r="BN145" s="7">
        <f>IFERROR(BM145/BL145,0)</f>
        <v/>
      </c>
      <c r="BO145" s="6">
        <f>'M06'!M144</f>
        <v/>
      </c>
      <c r="BP145" s="6">
        <f>IF('M06'!AG144&gt;0,'M06'!AG144+MAX(0,BO145-'M06'!H144)*IF(AND(BL145&lt;&gt;0,BM145&lt;&gt;0),BM145/BL145,'M06'!V144),BO145*IF(AND(BL145&lt;&gt;0,BM145&lt;&gt;0),BM145/BL145,'M06'!V144))</f>
        <v/>
      </c>
      <c r="BQ145" s="7">
        <f>IFERROR(BP145/BO145,0)</f>
        <v/>
      </c>
      <c r="BR145" s="6">
        <f>-'M06'!S144</f>
        <v/>
      </c>
      <c r="BS145" s="6">
        <f>BM145+BP145-BV145</f>
        <v/>
      </c>
      <c r="BT145" s="7">
        <f>IFERROR(BS145/BR145,0)</f>
        <v/>
      </c>
      <c r="BU145" s="6">
        <f>'M06'!T144</f>
        <v/>
      </c>
      <c r="BV145" s="6">
        <f>'M06'!U144</f>
        <v/>
      </c>
      <c r="BW145" s="7">
        <f>IFERROR(BV145/BU145,0)</f>
        <v/>
      </c>
      <c r="BX145" s="6">
        <f>'M07'!E144</f>
        <v/>
      </c>
      <c r="BY145" s="6">
        <f>'M07'!F144</f>
        <v/>
      </c>
      <c r="BZ145" s="7">
        <f>IFERROR(BY145/BX145,0)</f>
        <v/>
      </c>
      <c r="CA145" s="6">
        <f>'M07'!M144</f>
        <v/>
      </c>
      <c r="CB145" s="6">
        <f>IF('M07'!AG144&gt;0,'M07'!AG144+MAX(0,CA145-'M07'!H144)*IF(AND(BX145&lt;&gt;0,BY145&lt;&gt;0),BY145/BX145,'M07'!V144),CA145*IF(AND(BX145&lt;&gt;0,BY145&lt;&gt;0),BY145/BX145,'M07'!V144))</f>
        <v/>
      </c>
      <c r="CC145" s="7">
        <f>IFERROR(CB145/CA145,0)</f>
        <v/>
      </c>
      <c r="CD145" s="6">
        <f>-'M07'!S144</f>
        <v/>
      </c>
      <c r="CE145" s="6">
        <f>BY145+CB145-CH145</f>
        <v/>
      </c>
      <c r="CF145" s="7">
        <f>IFERROR(CE145/CD145,0)</f>
        <v/>
      </c>
      <c r="CG145" s="6">
        <f>'M07'!T144</f>
        <v/>
      </c>
      <c r="CH145" s="6">
        <f>'M07'!U144</f>
        <v/>
      </c>
      <c r="CI145" s="7">
        <f>IFERROR(CH145/CG145,0)</f>
        <v/>
      </c>
      <c r="CJ145" s="6">
        <f>'M08'!E144</f>
        <v/>
      </c>
      <c r="CK145" s="6">
        <f>'M08'!F144</f>
        <v/>
      </c>
      <c r="CL145" s="7">
        <f>IFERROR(CK145/CJ145,0)</f>
        <v/>
      </c>
      <c r="CM145" s="6">
        <f>'M08'!M144</f>
        <v/>
      </c>
      <c r="CN145" s="6">
        <f>IF('M08'!AG144&gt;0,'M08'!AG144+MAX(0,CM145-'M08'!H144)*IF(AND(CJ145&lt;&gt;0,CK145&lt;&gt;0),CK145/CJ145,'M08'!V144),CM145*IF(AND(CJ145&lt;&gt;0,CK145&lt;&gt;0),CK145/CJ145,'M08'!V144))</f>
        <v/>
      </c>
      <c r="CO145" s="7">
        <f>IFERROR(CN145/CM145,0)</f>
        <v/>
      </c>
      <c r="CP145" s="6">
        <f>-'M08'!S144</f>
        <v/>
      </c>
      <c r="CQ145" s="6">
        <f>CK145+CN145-CT145</f>
        <v/>
      </c>
      <c r="CR145" s="7">
        <f>IFERROR(CQ145/CP145,0)</f>
        <v/>
      </c>
      <c r="CS145" s="6">
        <f>'M08'!T144</f>
        <v/>
      </c>
      <c r="CT145" s="6">
        <f>'M08'!U144</f>
        <v/>
      </c>
      <c r="CU145" s="7">
        <f>IFERROR(CT145/CS145,0)</f>
        <v/>
      </c>
      <c r="CV145" s="6">
        <f>'M09'!E144</f>
        <v/>
      </c>
      <c r="CW145" s="6">
        <f>'M09'!F144</f>
        <v/>
      </c>
      <c r="CX145" s="7">
        <f>IFERROR(CW145/CV145,0)</f>
        <v/>
      </c>
      <c r="CY145" s="6">
        <f>'M09'!M144</f>
        <v/>
      </c>
      <c r="CZ145" s="6">
        <f>IF('M09'!AG144&gt;0,'M09'!AG144+MAX(0,CY145-'M09'!H144)*IF(AND(CV145&lt;&gt;0,CW145&lt;&gt;0),CW145/CV145,'M09'!V144),CY145*IF(AND(CV145&lt;&gt;0,CW145&lt;&gt;0),CW145/CV145,'M09'!V144))</f>
        <v/>
      </c>
      <c r="DA145" s="7">
        <f>IFERROR(CZ145/CY145,0)</f>
        <v/>
      </c>
      <c r="DB145" s="6">
        <f>-'M09'!S144</f>
        <v/>
      </c>
      <c r="DC145" s="6">
        <f>CW145+CZ145-DF145</f>
        <v/>
      </c>
      <c r="DD145" s="7">
        <f>IFERROR(DC145/DB145,0)</f>
        <v/>
      </c>
      <c r="DE145" s="6">
        <f>'M09'!T144</f>
        <v/>
      </c>
      <c r="DF145" s="6">
        <f>'M09'!U144</f>
        <v/>
      </c>
      <c r="DG145" s="7">
        <f>IFERROR(DF145/DE145,0)</f>
        <v/>
      </c>
      <c r="DH145" s="6">
        <f>SUM(J145,V145,AH145,AT145,BF145,BR145,CD145,CP145,DB145)</f>
        <v/>
      </c>
      <c r="DI145" s="6">
        <f>SUM(K145,W145,AI145,AU145,BG145,BS145,CE145,CQ145,DC145)</f>
        <v/>
      </c>
      <c r="DJ145" s="6">
        <f>DH145/9</f>
        <v/>
      </c>
      <c r="DK145" s="6">
        <f>DI145/9</f>
        <v/>
      </c>
      <c r="DL145" s="7">
        <f>IFERROR(DI145/DH145,0)</f>
        <v/>
      </c>
      <c r="DM145" s="7">
        <f>'M09'!V144</f>
        <v/>
      </c>
      <c r="DN145" s="8">
        <f>IFERROR(DL145/DM145-1,0)</f>
        <v/>
      </c>
      <c r="DO145" s="6">
        <f>'M09'!AD144</f>
        <v/>
      </c>
      <c r="DP145" s="6">
        <f>DJ145-DO145</f>
        <v/>
      </c>
      <c r="DQ145" s="9">
        <f>COUNTIF(J145,"&gt;0")+COUNTIF(V145,"&gt;0")+COUNTIF(AH145,"&gt;0")+COUNTIF(AT145,"&gt;0")+COUNTIF(BF145,"&gt;0")+COUNTIF(BR145,"&gt;0")+COUNTIF(CD145,"&gt;0")+COUNTIF(CP145,"&gt;0")+COUNTIF(DB145,"&gt;0")</f>
        <v/>
      </c>
      <c r="DR145" s="6">
        <f>DE145</f>
        <v/>
      </c>
      <c r="DS145" s="10">
        <f>IFERROR(DR145/DJ145,0)</f>
        <v/>
      </c>
      <c r="DT145" s="6">
        <f>D145+SUM(G145,S145,AE145,AQ145,BC145,BO145,CA145,CM145,CY145)-SUM(J145,V145,AH145,AT145,BF145,BR145,CD145,CP145,DB145)-DE145</f>
        <v/>
      </c>
    </row>
    <row r="146">
      <c r="A146">
        <f>'M01'!C145</f>
        <v/>
      </c>
      <c r="B146">
        <f>'M01'!D145</f>
        <v/>
      </c>
      <c r="C146">
        <f>'M01'!A145</f>
        <v/>
      </c>
      <c r="D146" s="6">
        <f>'M01'!E145</f>
        <v/>
      </c>
      <c r="E146" s="6">
        <f>'M01'!F145</f>
        <v/>
      </c>
      <c r="F146" s="7">
        <f>IFERROR(E146/D146,0)</f>
        <v/>
      </c>
      <c r="G146" s="6">
        <f>'M01'!M145</f>
        <v/>
      </c>
      <c r="H146" s="6">
        <f>IF('M01'!AG145&gt;0,'M01'!AG145+MAX(0,G146-'M01'!H145)*IF(AND(D146&lt;&gt;0,E146&lt;&gt;0),E146/D146,'M01'!V145),G146*IF(AND(D146&lt;&gt;0,E146&lt;&gt;0),E146/D146,'M01'!V145))</f>
        <v/>
      </c>
      <c r="I146" s="7">
        <f>IFERROR(H146/G146,0)</f>
        <v/>
      </c>
      <c r="J146" s="6">
        <f>-'M01'!S145</f>
        <v/>
      </c>
      <c r="K146" s="6">
        <f>E146+H146-N146</f>
        <v/>
      </c>
      <c r="L146" s="7">
        <f>IFERROR(K146/J146,0)</f>
        <v/>
      </c>
      <c r="M146" s="6">
        <f>'M01'!T145</f>
        <v/>
      </c>
      <c r="N146" s="6">
        <f>'M01'!U145</f>
        <v/>
      </c>
      <c r="O146" s="7">
        <f>IFERROR(N146/M146,0)</f>
        <v/>
      </c>
      <c r="P146" s="6">
        <f>'M02'!E145</f>
        <v/>
      </c>
      <c r="Q146" s="6">
        <f>'M02'!F145</f>
        <v/>
      </c>
      <c r="R146" s="7">
        <f>IFERROR(Q146/P146,0)</f>
        <v/>
      </c>
      <c r="S146" s="6">
        <f>'M02'!M145</f>
        <v/>
      </c>
      <c r="T146" s="6">
        <f>IF('M02'!AG145&gt;0,'M02'!AG145+MAX(0,S146-'M02'!H145)*IF(AND(P146&lt;&gt;0,Q146&lt;&gt;0),Q146/P146,'M02'!V145),S146*IF(AND(P146&lt;&gt;0,Q146&lt;&gt;0),Q146/P146,'M02'!V145))</f>
        <v/>
      </c>
      <c r="U146" s="7">
        <f>IFERROR(T146/S146,0)</f>
        <v/>
      </c>
      <c r="V146" s="6">
        <f>-'M02'!S145</f>
        <v/>
      </c>
      <c r="W146" s="6">
        <f>Q146+T146-Z146</f>
        <v/>
      </c>
      <c r="X146" s="7">
        <f>IFERROR(W146/V146,0)</f>
        <v/>
      </c>
      <c r="Y146" s="6">
        <f>'M02'!T145</f>
        <v/>
      </c>
      <c r="Z146" s="6">
        <f>'M02'!U145</f>
        <v/>
      </c>
      <c r="AA146" s="7">
        <f>IFERROR(Z146/Y146,0)</f>
        <v/>
      </c>
      <c r="AB146" s="6">
        <f>'M03'!E145</f>
        <v/>
      </c>
      <c r="AC146" s="6">
        <f>'M03'!F145</f>
        <v/>
      </c>
      <c r="AD146" s="7">
        <f>IFERROR(AC146/AB146,0)</f>
        <v/>
      </c>
      <c r="AE146" s="6">
        <f>'M03'!M145</f>
        <v/>
      </c>
      <c r="AF146" s="6">
        <f>IF('M03'!AG145&gt;0,'M03'!AG145+MAX(0,AE146-'M03'!H145)*IF(AND(AB146&lt;&gt;0,AC146&lt;&gt;0),AC146/AB146,'M03'!V145),AE146*IF(AND(AB146&lt;&gt;0,AC146&lt;&gt;0),AC146/AB146,'M03'!V145))</f>
        <v/>
      </c>
      <c r="AG146" s="7">
        <f>IFERROR(AF146/AE146,0)</f>
        <v/>
      </c>
      <c r="AH146" s="6">
        <f>-'M03'!S145</f>
        <v/>
      </c>
      <c r="AI146" s="6">
        <f>AC146+AF146-AL146</f>
        <v/>
      </c>
      <c r="AJ146" s="7">
        <f>IFERROR(AI146/AH146,0)</f>
        <v/>
      </c>
      <c r="AK146" s="6">
        <f>'M03'!T145</f>
        <v/>
      </c>
      <c r="AL146" s="6">
        <f>'M03'!U145</f>
        <v/>
      </c>
      <c r="AM146" s="7">
        <f>IFERROR(AL146/AK146,0)</f>
        <v/>
      </c>
      <c r="AN146" s="6">
        <f>'M04'!E145</f>
        <v/>
      </c>
      <c r="AO146" s="6">
        <f>'M04'!F145</f>
        <v/>
      </c>
      <c r="AP146" s="7">
        <f>IFERROR(AO146/AN146,0)</f>
        <v/>
      </c>
      <c r="AQ146" s="6">
        <f>'M04'!M145</f>
        <v/>
      </c>
      <c r="AR146" s="6">
        <f>IF('M04'!AG145&gt;0,'M04'!AG145+MAX(0,AQ146-'M04'!H145)*IF(AND(AN146&lt;&gt;0,AO146&lt;&gt;0),AO146/AN146,'M04'!V145),AQ146*IF(AND(AN146&lt;&gt;0,AO146&lt;&gt;0),AO146/AN146,'M04'!V145))</f>
        <v/>
      </c>
      <c r="AS146" s="7">
        <f>IFERROR(AR146/AQ146,0)</f>
        <v/>
      </c>
      <c r="AT146" s="6">
        <f>-'M04'!S145</f>
        <v/>
      </c>
      <c r="AU146" s="6">
        <f>AO146+AR146-AX146</f>
        <v/>
      </c>
      <c r="AV146" s="7">
        <f>IFERROR(AU146/AT146,0)</f>
        <v/>
      </c>
      <c r="AW146" s="6">
        <f>'M04'!T145</f>
        <v/>
      </c>
      <c r="AX146" s="6">
        <f>'M04'!U145</f>
        <v/>
      </c>
      <c r="AY146" s="7">
        <f>IFERROR(AX146/AW146,0)</f>
        <v/>
      </c>
      <c r="AZ146" s="6">
        <f>'M05'!E145</f>
        <v/>
      </c>
      <c r="BA146" s="6">
        <f>'M05'!F145</f>
        <v/>
      </c>
      <c r="BB146" s="7">
        <f>IFERROR(BA146/AZ146,0)</f>
        <v/>
      </c>
      <c r="BC146" s="6">
        <f>'M05'!M145</f>
        <v/>
      </c>
      <c r="BD146" s="6">
        <f>IF('M05'!AG145&gt;0,'M05'!AG145+MAX(0,BC146-'M05'!H145)*IF(AND(AZ146&lt;&gt;0,BA146&lt;&gt;0),BA146/AZ146,'M05'!V145),BC146*IF(AND(AZ146&lt;&gt;0,BA146&lt;&gt;0),BA146/AZ146,'M05'!V145))</f>
        <v/>
      </c>
      <c r="BE146" s="7">
        <f>IFERROR(BD146/BC146,0)</f>
        <v/>
      </c>
      <c r="BF146" s="6">
        <f>-'M05'!S145</f>
        <v/>
      </c>
      <c r="BG146" s="6">
        <f>BA146+BD146-BJ146</f>
        <v/>
      </c>
      <c r="BH146" s="7">
        <f>IFERROR(BG146/BF146,0)</f>
        <v/>
      </c>
      <c r="BI146" s="6">
        <f>'M05'!T145</f>
        <v/>
      </c>
      <c r="BJ146" s="6">
        <f>'M05'!U145</f>
        <v/>
      </c>
      <c r="BK146" s="7">
        <f>IFERROR(BJ146/BI146,0)</f>
        <v/>
      </c>
      <c r="BL146" s="6">
        <f>'M06'!E145</f>
        <v/>
      </c>
      <c r="BM146" s="6">
        <f>'M06'!F145</f>
        <v/>
      </c>
      <c r="BN146" s="7">
        <f>IFERROR(BM146/BL146,0)</f>
        <v/>
      </c>
      <c r="BO146" s="6">
        <f>'M06'!M145</f>
        <v/>
      </c>
      <c r="BP146" s="6">
        <f>IF('M06'!AG145&gt;0,'M06'!AG145+MAX(0,BO146-'M06'!H145)*IF(AND(BL146&lt;&gt;0,BM146&lt;&gt;0),BM146/BL146,'M06'!V145),BO146*IF(AND(BL146&lt;&gt;0,BM146&lt;&gt;0),BM146/BL146,'M06'!V145))</f>
        <v/>
      </c>
      <c r="BQ146" s="7">
        <f>IFERROR(BP146/BO146,0)</f>
        <v/>
      </c>
      <c r="BR146" s="6">
        <f>-'M06'!S145</f>
        <v/>
      </c>
      <c r="BS146" s="6">
        <f>BM146+BP146-BV146</f>
        <v/>
      </c>
      <c r="BT146" s="7">
        <f>IFERROR(BS146/BR146,0)</f>
        <v/>
      </c>
      <c r="BU146" s="6">
        <f>'M06'!T145</f>
        <v/>
      </c>
      <c r="BV146" s="6">
        <f>'M06'!U145</f>
        <v/>
      </c>
      <c r="BW146" s="7">
        <f>IFERROR(BV146/BU146,0)</f>
        <v/>
      </c>
      <c r="BX146" s="6">
        <f>'M07'!E145</f>
        <v/>
      </c>
      <c r="BY146" s="6">
        <f>'M07'!F145</f>
        <v/>
      </c>
      <c r="BZ146" s="7">
        <f>IFERROR(BY146/BX146,0)</f>
        <v/>
      </c>
      <c r="CA146" s="6">
        <f>'M07'!M145</f>
        <v/>
      </c>
      <c r="CB146" s="6">
        <f>IF('M07'!AG145&gt;0,'M07'!AG145+MAX(0,CA146-'M07'!H145)*IF(AND(BX146&lt;&gt;0,BY146&lt;&gt;0),BY146/BX146,'M07'!V145),CA146*IF(AND(BX146&lt;&gt;0,BY146&lt;&gt;0),BY146/BX146,'M07'!V145))</f>
        <v/>
      </c>
      <c r="CC146" s="7">
        <f>IFERROR(CB146/CA146,0)</f>
        <v/>
      </c>
      <c r="CD146" s="6">
        <f>-'M07'!S145</f>
        <v/>
      </c>
      <c r="CE146" s="6">
        <f>BY146+CB146-CH146</f>
        <v/>
      </c>
      <c r="CF146" s="7">
        <f>IFERROR(CE146/CD146,0)</f>
        <v/>
      </c>
      <c r="CG146" s="6">
        <f>'M07'!T145</f>
        <v/>
      </c>
      <c r="CH146" s="6">
        <f>'M07'!U145</f>
        <v/>
      </c>
      <c r="CI146" s="7">
        <f>IFERROR(CH146/CG146,0)</f>
        <v/>
      </c>
      <c r="CJ146" s="6">
        <f>'M08'!E145</f>
        <v/>
      </c>
      <c r="CK146" s="6">
        <f>'M08'!F145</f>
        <v/>
      </c>
      <c r="CL146" s="7">
        <f>IFERROR(CK146/CJ146,0)</f>
        <v/>
      </c>
      <c r="CM146" s="6">
        <f>'M08'!M145</f>
        <v/>
      </c>
      <c r="CN146" s="6">
        <f>IF('M08'!AG145&gt;0,'M08'!AG145+MAX(0,CM146-'M08'!H145)*IF(AND(CJ146&lt;&gt;0,CK146&lt;&gt;0),CK146/CJ146,'M08'!V145),CM146*IF(AND(CJ146&lt;&gt;0,CK146&lt;&gt;0),CK146/CJ146,'M08'!V145))</f>
        <v/>
      </c>
      <c r="CO146" s="7">
        <f>IFERROR(CN146/CM146,0)</f>
        <v/>
      </c>
      <c r="CP146" s="6">
        <f>-'M08'!S145</f>
        <v/>
      </c>
      <c r="CQ146" s="6">
        <f>CK146+CN146-CT146</f>
        <v/>
      </c>
      <c r="CR146" s="7">
        <f>IFERROR(CQ146/CP146,0)</f>
        <v/>
      </c>
      <c r="CS146" s="6">
        <f>'M08'!T145</f>
        <v/>
      </c>
      <c r="CT146" s="6">
        <f>'M08'!U145</f>
        <v/>
      </c>
      <c r="CU146" s="7">
        <f>IFERROR(CT146/CS146,0)</f>
        <v/>
      </c>
      <c r="CV146" s="6">
        <f>'M09'!E145</f>
        <v/>
      </c>
      <c r="CW146" s="6">
        <f>'M09'!F145</f>
        <v/>
      </c>
      <c r="CX146" s="7">
        <f>IFERROR(CW146/CV146,0)</f>
        <v/>
      </c>
      <c r="CY146" s="6">
        <f>'M09'!M145</f>
        <v/>
      </c>
      <c r="CZ146" s="6">
        <f>IF('M09'!AG145&gt;0,'M09'!AG145+MAX(0,CY146-'M09'!H145)*IF(AND(CV146&lt;&gt;0,CW146&lt;&gt;0),CW146/CV146,'M09'!V145),CY146*IF(AND(CV146&lt;&gt;0,CW146&lt;&gt;0),CW146/CV146,'M09'!V145))</f>
        <v/>
      </c>
      <c r="DA146" s="7">
        <f>IFERROR(CZ146/CY146,0)</f>
        <v/>
      </c>
      <c r="DB146" s="6">
        <f>-'M09'!S145</f>
        <v/>
      </c>
      <c r="DC146" s="6">
        <f>CW146+CZ146-DF146</f>
        <v/>
      </c>
      <c r="DD146" s="7">
        <f>IFERROR(DC146/DB146,0)</f>
        <v/>
      </c>
      <c r="DE146" s="6">
        <f>'M09'!T145</f>
        <v/>
      </c>
      <c r="DF146" s="6">
        <f>'M09'!U145</f>
        <v/>
      </c>
      <c r="DG146" s="7">
        <f>IFERROR(DF146/DE146,0)</f>
        <v/>
      </c>
      <c r="DH146" s="6">
        <f>SUM(J146,V146,AH146,AT146,BF146,BR146,CD146,CP146,DB146)</f>
        <v/>
      </c>
      <c r="DI146" s="6">
        <f>SUM(K146,W146,AI146,AU146,BG146,BS146,CE146,CQ146,DC146)</f>
        <v/>
      </c>
      <c r="DJ146" s="6">
        <f>DH146/9</f>
        <v/>
      </c>
      <c r="DK146" s="6">
        <f>DI146/9</f>
        <v/>
      </c>
      <c r="DL146" s="7">
        <f>IFERROR(DI146/DH146,0)</f>
        <v/>
      </c>
      <c r="DM146" s="7">
        <f>'M09'!V145</f>
        <v/>
      </c>
      <c r="DN146" s="8">
        <f>IFERROR(DL146/DM146-1,0)</f>
        <v/>
      </c>
      <c r="DO146" s="6">
        <f>'M09'!AD145</f>
        <v/>
      </c>
      <c r="DP146" s="6">
        <f>DJ146-DO146</f>
        <v/>
      </c>
      <c r="DQ146" s="9">
        <f>COUNTIF(J146,"&gt;0")+COUNTIF(V146,"&gt;0")+COUNTIF(AH146,"&gt;0")+COUNTIF(AT146,"&gt;0")+COUNTIF(BF146,"&gt;0")+COUNTIF(BR146,"&gt;0")+COUNTIF(CD146,"&gt;0")+COUNTIF(CP146,"&gt;0")+COUNTIF(DB146,"&gt;0")</f>
        <v/>
      </c>
      <c r="DR146" s="6">
        <f>DE146</f>
        <v/>
      </c>
      <c r="DS146" s="10">
        <f>IFERROR(DR146/DJ146,0)</f>
        <v/>
      </c>
      <c r="DT146" s="6">
        <f>D146+SUM(G146,S146,AE146,AQ146,BC146,BO146,CA146,CM146,CY146)-SUM(J146,V146,AH146,AT146,BF146,BR146,CD146,CP146,DB146)-DE146</f>
        <v/>
      </c>
    </row>
    <row r="147">
      <c r="A147">
        <f>'M01'!C146</f>
        <v/>
      </c>
      <c r="B147">
        <f>'M01'!D146</f>
        <v/>
      </c>
      <c r="C147">
        <f>'M01'!A146</f>
        <v/>
      </c>
      <c r="D147" s="6">
        <f>'M01'!E146</f>
        <v/>
      </c>
      <c r="E147" s="6">
        <f>'M01'!F146</f>
        <v/>
      </c>
      <c r="F147" s="7">
        <f>IFERROR(E147/D147,0)</f>
        <v/>
      </c>
      <c r="G147" s="6">
        <f>'M01'!M146</f>
        <v/>
      </c>
      <c r="H147" s="6">
        <f>IF('M01'!AG146&gt;0,'M01'!AG146+MAX(0,G147-'M01'!H146)*IF(AND(D147&lt;&gt;0,E147&lt;&gt;0),E147/D147,'M01'!V146),G147*IF(AND(D147&lt;&gt;0,E147&lt;&gt;0),E147/D147,'M01'!V146))</f>
        <v/>
      </c>
      <c r="I147" s="7">
        <f>IFERROR(H147/G147,0)</f>
        <v/>
      </c>
      <c r="J147" s="6">
        <f>-'M01'!S146</f>
        <v/>
      </c>
      <c r="K147" s="6">
        <f>E147+H147-N147</f>
        <v/>
      </c>
      <c r="L147" s="7">
        <f>IFERROR(K147/J147,0)</f>
        <v/>
      </c>
      <c r="M147" s="6">
        <f>'M01'!T146</f>
        <v/>
      </c>
      <c r="N147" s="6">
        <f>'M01'!U146</f>
        <v/>
      </c>
      <c r="O147" s="7">
        <f>IFERROR(N147/M147,0)</f>
        <v/>
      </c>
      <c r="P147" s="6">
        <f>'M02'!E146</f>
        <v/>
      </c>
      <c r="Q147" s="6">
        <f>'M02'!F146</f>
        <v/>
      </c>
      <c r="R147" s="7">
        <f>IFERROR(Q147/P147,0)</f>
        <v/>
      </c>
      <c r="S147" s="6">
        <f>'M02'!M146</f>
        <v/>
      </c>
      <c r="T147" s="6">
        <f>IF('M02'!AG146&gt;0,'M02'!AG146+MAX(0,S147-'M02'!H146)*IF(AND(P147&lt;&gt;0,Q147&lt;&gt;0),Q147/P147,'M02'!V146),S147*IF(AND(P147&lt;&gt;0,Q147&lt;&gt;0),Q147/P147,'M02'!V146))</f>
        <v/>
      </c>
      <c r="U147" s="7">
        <f>IFERROR(T147/S147,0)</f>
        <v/>
      </c>
      <c r="V147" s="6">
        <f>-'M02'!S146</f>
        <v/>
      </c>
      <c r="W147" s="6">
        <f>Q147+T147-Z147</f>
        <v/>
      </c>
      <c r="X147" s="7">
        <f>IFERROR(W147/V147,0)</f>
        <v/>
      </c>
      <c r="Y147" s="6">
        <f>'M02'!T146</f>
        <v/>
      </c>
      <c r="Z147" s="6">
        <f>'M02'!U146</f>
        <v/>
      </c>
      <c r="AA147" s="7">
        <f>IFERROR(Z147/Y147,0)</f>
        <v/>
      </c>
      <c r="AB147" s="6">
        <f>'M03'!E146</f>
        <v/>
      </c>
      <c r="AC147" s="6">
        <f>'M03'!F146</f>
        <v/>
      </c>
      <c r="AD147" s="7">
        <f>IFERROR(AC147/AB147,0)</f>
        <v/>
      </c>
      <c r="AE147" s="6">
        <f>'M03'!M146</f>
        <v/>
      </c>
      <c r="AF147" s="6">
        <f>IF('M03'!AG146&gt;0,'M03'!AG146+MAX(0,AE147-'M03'!H146)*IF(AND(AB147&lt;&gt;0,AC147&lt;&gt;0),AC147/AB147,'M03'!V146),AE147*IF(AND(AB147&lt;&gt;0,AC147&lt;&gt;0),AC147/AB147,'M03'!V146))</f>
        <v/>
      </c>
      <c r="AG147" s="7">
        <f>IFERROR(AF147/AE147,0)</f>
        <v/>
      </c>
      <c r="AH147" s="6">
        <f>-'M03'!S146</f>
        <v/>
      </c>
      <c r="AI147" s="6">
        <f>AC147+AF147-AL147</f>
        <v/>
      </c>
      <c r="AJ147" s="7">
        <f>IFERROR(AI147/AH147,0)</f>
        <v/>
      </c>
      <c r="AK147" s="6">
        <f>'M03'!T146</f>
        <v/>
      </c>
      <c r="AL147" s="6">
        <f>'M03'!U146</f>
        <v/>
      </c>
      <c r="AM147" s="7">
        <f>IFERROR(AL147/AK147,0)</f>
        <v/>
      </c>
      <c r="AN147" s="6">
        <f>'M04'!E146</f>
        <v/>
      </c>
      <c r="AO147" s="6">
        <f>'M04'!F146</f>
        <v/>
      </c>
      <c r="AP147" s="7">
        <f>IFERROR(AO147/AN147,0)</f>
        <v/>
      </c>
      <c r="AQ147" s="6">
        <f>'M04'!M146</f>
        <v/>
      </c>
      <c r="AR147" s="6">
        <f>IF('M04'!AG146&gt;0,'M04'!AG146+MAX(0,AQ147-'M04'!H146)*IF(AND(AN147&lt;&gt;0,AO147&lt;&gt;0),AO147/AN147,'M04'!V146),AQ147*IF(AND(AN147&lt;&gt;0,AO147&lt;&gt;0),AO147/AN147,'M04'!V146))</f>
        <v/>
      </c>
      <c r="AS147" s="7">
        <f>IFERROR(AR147/AQ147,0)</f>
        <v/>
      </c>
      <c r="AT147" s="6">
        <f>-'M04'!S146</f>
        <v/>
      </c>
      <c r="AU147" s="6">
        <f>AO147+AR147-AX147</f>
        <v/>
      </c>
      <c r="AV147" s="7">
        <f>IFERROR(AU147/AT147,0)</f>
        <v/>
      </c>
      <c r="AW147" s="6">
        <f>'M04'!T146</f>
        <v/>
      </c>
      <c r="AX147" s="6">
        <f>'M04'!U146</f>
        <v/>
      </c>
      <c r="AY147" s="7">
        <f>IFERROR(AX147/AW147,0)</f>
        <v/>
      </c>
      <c r="AZ147" s="6">
        <f>'M05'!E146</f>
        <v/>
      </c>
      <c r="BA147" s="6">
        <f>'M05'!F146</f>
        <v/>
      </c>
      <c r="BB147" s="7">
        <f>IFERROR(BA147/AZ147,0)</f>
        <v/>
      </c>
      <c r="BC147" s="6">
        <f>'M05'!M146</f>
        <v/>
      </c>
      <c r="BD147" s="6">
        <f>IF('M05'!AG146&gt;0,'M05'!AG146+MAX(0,BC147-'M05'!H146)*IF(AND(AZ147&lt;&gt;0,BA147&lt;&gt;0),BA147/AZ147,'M05'!V146),BC147*IF(AND(AZ147&lt;&gt;0,BA147&lt;&gt;0),BA147/AZ147,'M05'!V146))</f>
        <v/>
      </c>
      <c r="BE147" s="7">
        <f>IFERROR(BD147/BC147,0)</f>
        <v/>
      </c>
      <c r="BF147" s="6">
        <f>-'M05'!S146</f>
        <v/>
      </c>
      <c r="BG147" s="6">
        <f>BA147+BD147-BJ147</f>
        <v/>
      </c>
      <c r="BH147" s="7">
        <f>IFERROR(BG147/BF147,0)</f>
        <v/>
      </c>
      <c r="BI147" s="6">
        <f>'M05'!T146</f>
        <v/>
      </c>
      <c r="BJ147" s="6">
        <f>'M05'!U146</f>
        <v/>
      </c>
      <c r="BK147" s="7">
        <f>IFERROR(BJ147/BI147,0)</f>
        <v/>
      </c>
      <c r="BL147" s="6">
        <f>'M06'!E146</f>
        <v/>
      </c>
      <c r="BM147" s="6">
        <f>'M06'!F146</f>
        <v/>
      </c>
      <c r="BN147" s="7">
        <f>IFERROR(BM147/BL147,0)</f>
        <v/>
      </c>
      <c r="BO147" s="6">
        <f>'M06'!M146</f>
        <v/>
      </c>
      <c r="BP147" s="6">
        <f>IF('M06'!AG146&gt;0,'M06'!AG146+MAX(0,BO147-'M06'!H146)*IF(AND(BL147&lt;&gt;0,BM147&lt;&gt;0),BM147/BL147,'M06'!V146),BO147*IF(AND(BL147&lt;&gt;0,BM147&lt;&gt;0),BM147/BL147,'M06'!V146))</f>
        <v/>
      </c>
      <c r="BQ147" s="7">
        <f>IFERROR(BP147/BO147,0)</f>
        <v/>
      </c>
      <c r="BR147" s="6">
        <f>-'M06'!S146</f>
        <v/>
      </c>
      <c r="BS147" s="6">
        <f>BM147+BP147-BV147</f>
        <v/>
      </c>
      <c r="BT147" s="7">
        <f>IFERROR(BS147/BR147,0)</f>
        <v/>
      </c>
      <c r="BU147" s="6">
        <f>'M06'!T146</f>
        <v/>
      </c>
      <c r="BV147" s="6">
        <f>'M06'!U146</f>
        <v/>
      </c>
      <c r="BW147" s="7">
        <f>IFERROR(BV147/BU147,0)</f>
        <v/>
      </c>
      <c r="BX147" s="6">
        <f>'M07'!E146</f>
        <v/>
      </c>
      <c r="BY147" s="6">
        <f>'M07'!F146</f>
        <v/>
      </c>
      <c r="BZ147" s="7">
        <f>IFERROR(BY147/BX147,0)</f>
        <v/>
      </c>
      <c r="CA147" s="6">
        <f>'M07'!M146</f>
        <v/>
      </c>
      <c r="CB147" s="6">
        <f>IF('M07'!AG146&gt;0,'M07'!AG146+MAX(0,CA147-'M07'!H146)*IF(AND(BX147&lt;&gt;0,BY147&lt;&gt;0),BY147/BX147,'M07'!V146),CA147*IF(AND(BX147&lt;&gt;0,BY147&lt;&gt;0),BY147/BX147,'M07'!V146))</f>
        <v/>
      </c>
      <c r="CC147" s="7">
        <f>IFERROR(CB147/CA147,0)</f>
        <v/>
      </c>
      <c r="CD147" s="6">
        <f>-'M07'!S146</f>
        <v/>
      </c>
      <c r="CE147" s="6">
        <f>BY147+CB147-CH147</f>
        <v/>
      </c>
      <c r="CF147" s="7">
        <f>IFERROR(CE147/CD147,0)</f>
        <v/>
      </c>
      <c r="CG147" s="6">
        <f>'M07'!T146</f>
        <v/>
      </c>
      <c r="CH147" s="6">
        <f>'M07'!U146</f>
        <v/>
      </c>
      <c r="CI147" s="7">
        <f>IFERROR(CH147/CG147,0)</f>
        <v/>
      </c>
      <c r="CJ147" s="6">
        <f>'M08'!E146</f>
        <v/>
      </c>
      <c r="CK147" s="6">
        <f>'M08'!F146</f>
        <v/>
      </c>
      <c r="CL147" s="7">
        <f>IFERROR(CK147/CJ147,0)</f>
        <v/>
      </c>
      <c r="CM147" s="6">
        <f>'M08'!M146</f>
        <v/>
      </c>
      <c r="CN147" s="6">
        <f>IF('M08'!AG146&gt;0,'M08'!AG146+MAX(0,CM147-'M08'!H146)*IF(AND(CJ147&lt;&gt;0,CK147&lt;&gt;0),CK147/CJ147,'M08'!V146),CM147*IF(AND(CJ147&lt;&gt;0,CK147&lt;&gt;0),CK147/CJ147,'M08'!V146))</f>
        <v/>
      </c>
      <c r="CO147" s="7">
        <f>IFERROR(CN147/CM147,0)</f>
        <v/>
      </c>
      <c r="CP147" s="6">
        <f>-'M08'!S146</f>
        <v/>
      </c>
      <c r="CQ147" s="6">
        <f>CK147+CN147-CT147</f>
        <v/>
      </c>
      <c r="CR147" s="7">
        <f>IFERROR(CQ147/CP147,0)</f>
        <v/>
      </c>
      <c r="CS147" s="6">
        <f>'M08'!T146</f>
        <v/>
      </c>
      <c r="CT147" s="6">
        <f>'M08'!U146</f>
        <v/>
      </c>
      <c r="CU147" s="7">
        <f>IFERROR(CT147/CS147,0)</f>
        <v/>
      </c>
      <c r="CV147" s="6">
        <f>'M09'!E146</f>
        <v/>
      </c>
      <c r="CW147" s="6">
        <f>'M09'!F146</f>
        <v/>
      </c>
      <c r="CX147" s="7">
        <f>IFERROR(CW147/CV147,0)</f>
        <v/>
      </c>
      <c r="CY147" s="6">
        <f>'M09'!M146</f>
        <v/>
      </c>
      <c r="CZ147" s="6">
        <f>IF('M09'!AG146&gt;0,'M09'!AG146+MAX(0,CY147-'M09'!H146)*IF(AND(CV147&lt;&gt;0,CW147&lt;&gt;0),CW147/CV147,'M09'!V146),CY147*IF(AND(CV147&lt;&gt;0,CW147&lt;&gt;0),CW147/CV147,'M09'!V146))</f>
        <v/>
      </c>
      <c r="DA147" s="7">
        <f>IFERROR(CZ147/CY147,0)</f>
        <v/>
      </c>
      <c r="DB147" s="6">
        <f>-'M09'!S146</f>
        <v/>
      </c>
      <c r="DC147" s="6">
        <f>CW147+CZ147-DF147</f>
        <v/>
      </c>
      <c r="DD147" s="7">
        <f>IFERROR(DC147/DB147,0)</f>
        <v/>
      </c>
      <c r="DE147" s="6">
        <f>'M09'!T146</f>
        <v/>
      </c>
      <c r="DF147" s="6">
        <f>'M09'!U146</f>
        <v/>
      </c>
      <c r="DG147" s="7">
        <f>IFERROR(DF147/DE147,0)</f>
        <v/>
      </c>
      <c r="DH147" s="6">
        <f>SUM(J147,V147,AH147,AT147,BF147,BR147,CD147,CP147,DB147)</f>
        <v/>
      </c>
      <c r="DI147" s="6">
        <f>SUM(K147,W147,AI147,AU147,BG147,BS147,CE147,CQ147,DC147)</f>
        <v/>
      </c>
      <c r="DJ147" s="6">
        <f>DH147/9</f>
        <v/>
      </c>
      <c r="DK147" s="6">
        <f>DI147/9</f>
        <v/>
      </c>
      <c r="DL147" s="7">
        <f>IFERROR(DI147/DH147,0)</f>
        <v/>
      </c>
      <c r="DM147" s="7">
        <f>'M09'!V146</f>
        <v/>
      </c>
      <c r="DN147" s="8">
        <f>IFERROR(DL147/DM147-1,0)</f>
        <v/>
      </c>
      <c r="DO147" s="6">
        <f>'M09'!AD146</f>
        <v/>
      </c>
      <c r="DP147" s="6">
        <f>DJ147-DO147</f>
        <v/>
      </c>
      <c r="DQ147" s="9">
        <f>COUNTIF(J147,"&gt;0")+COUNTIF(V147,"&gt;0")+COUNTIF(AH147,"&gt;0")+COUNTIF(AT147,"&gt;0")+COUNTIF(BF147,"&gt;0")+COUNTIF(BR147,"&gt;0")+COUNTIF(CD147,"&gt;0")+COUNTIF(CP147,"&gt;0")+COUNTIF(DB147,"&gt;0")</f>
        <v/>
      </c>
      <c r="DR147" s="6">
        <f>DE147</f>
        <v/>
      </c>
      <c r="DS147" s="10">
        <f>IFERROR(DR147/DJ147,0)</f>
        <v/>
      </c>
      <c r="DT147" s="6">
        <f>D147+SUM(G147,S147,AE147,AQ147,BC147,BO147,CA147,CM147,CY147)-SUM(J147,V147,AH147,AT147,BF147,BR147,CD147,CP147,DB147)-DE147</f>
        <v/>
      </c>
    </row>
    <row r="148">
      <c r="A148">
        <f>'M01'!C147</f>
        <v/>
      </c>
      <c r="B148">
        <f>'M01'!D147</f>
        <v/>
      </c>
      <c r="C148">
        <f>'M01'!A147</f>
        <v/>
      </c>
      <c r="D148" s="6">
        <f>'M01'!E147</f>
        <v/>
      </c>
      <c r="E148" s="6">
        <f>'M01'!F147</f>
        <v/>
      </c>
      <c r="F148" s="7">
        <f>IFERROR(E148/D148,0)</f>
        <v/>
      </c>
      <c r="G148" s="6">
        <f>'M01'!M147</f>
        <v/>
      </c>
      <c r="H148" s="6">
        <f>IF('M01'!AG147&gt;0,'M01'!AG147+MAX(0,G148-'M01'!H147)*IF(AND(D148&lt;&gt;0,E148&lt;&gt;0),E148/D148,'M01'!V147),G148*IF(AND(D148&lt;&gt;0,E148&lt;&gt;0),E148/D148,'M01'!V147))</f>
        <v/>
      </c>
      <c r="I148" s="7">
        <f>IFERROR(H148/G148,0)</f>
        <v/>
      </c>
      <c r="J148" s="6">
        <f>-'M01'!S147</f>
        <v/>
      </c>
      <c r="K148" s="6">
        <f>E148+H148-N148</f>
        <v/>
      </c>
      <c r="L148" s="7">
        <f>IFERROR(K148/J148,0)</f>
        <v/>
      </c>
      <c r="M148" s="6">
        <f>'M01'!T147</f>
        <v/>
      </c>
      <c r="N148" s="6">
        <f>'M01'!U147</f>
        <v/>
      </c>
      <c r="O148" s="7">
        <f>IFERROR(N148/M148,0)</f>
        <v/>
      </c>
      <c r="P148" s="6">
        <f>'M02'!E147</f>
        <v/>
      </c>
      <c r="Q148" s="6">
        <f>'M02'!F147</f>
        <v/>
      </c>
      <c r="R148" s="7">
        <f>IFERROR(Q148/P148,0)</f>
        <v/>
      </c>
      <c r="S148" s="6">
        <f>'M02'!M147</f>
        <v/>
      </c>
      <c r="T148" s="6">
        <f>IF('M02'!AG147&gt;0,'M02'!AG147+MAX(0,S148-'M02'!H147)*IF(AND(P148&lt;&gt;0,Q148&lt;&gt;0),Q148/P148,'M02'!V147),S148*IF(AND(P148&lt;&gt;0,Q148&lt;&gt;0),Q148/P148,'M02'!V147))</f>
        <v/>
      </c>
      <c r="U148" s="7">
        <f>IFERROR(T148/S148,0)</f>
        <v/>
      </c>
      <c r="V148" s="6">
        <f>-'M02'!S147</f>
        <v/>
      </c>
      <c r="W148" s="6">
        <f>Q148+T148-Z148</f>
        <v/>
      </c>
      <c r="X148" s="7">
        <f>IFERROR(W148/V148,0)</f>
        <v/>
      </c>
      <c r="Y148" s="6">
        <f>'M02'!T147</f>
        <v/>
      </c>
      <c r="Z148" s="6">
        <f>'M02'!U147</f>
        <v/>
      </c>
      <c r="AA148" s="7">
        <f>IFERROR(Z148/Y148,0)</f>
        <v/>
      </c>
      <c r="AB148" s="6">
        <f>'M03'!E147</f>
        <v/>
      </c>
      <c r="AC148" s="6">
        <f>'M03'!F147</f>
        <v/>
      </c>
      <c r="AD148" s="7">
        <f>IFERROR(AC148/AB148,0)</f>
        <v/>
      </c>
      <c r="AE148" s="6">
        <f>'M03'!M147</f>
        <v/>
      </c>
      <c r="AF148" s="6">
        <f>IF('M03'!AG147&gt;0,'M03'!AG147+MAX(0,AE148-'M03'!H147)*IF(AND(AB148&lt;&gt;0,AC148&lt;&gt;0),AC148/AB148,'M03'!V147),AE148*IF(AND(AB148&lt;&gt;0,AC148&lt;&gt;0),AC148/AB148,'M03'!V147))</f>
        <v/>
      </c>
      <c r="AG148" s="7">
        <f>IFERROR(AF148/AE148,0)</f>
        <v/>
      </c>
      <c r="AH148" s="6">
        <f>-'M03'!S147</f>
        <v/>
      </c>
      <c r="AI148" s="6">
        <f>AC148+AF148-AL148</f>
        <v/>
      </c>
      <c r="AJ148" s="7">
        <f>IFERROR(AI148/AH148,0)</f>
        <v/>
      </c>
      <c r="AK148" s="6">
        <f>'M03'!T147</f>
        <v/>
      </c>
      <c r="AL148" s="6">
        <f>'M03'!U147</f>
        <v/>
      </c>
      <c r="AM148" s="7">
        <f>IFERROR(AL148/AK148,0)</f>
        <v/>
      </c>
      <c r="AN148" s="6">
        <f>'M04'!E147</f>
        <v/>
      </c>
      <c r="AO148" s="6">
        <f>'M04'!F147</f>
        <v/>
      </c>
      <c r="AP148" s="7">
        <f>IFERROR(AO148/AN148,0)</f>
        <v/>
      </c>
      <c r="AQ148" s="6">
        <f>'M04'!M147</f>
        <v/>
      </c>
      <c r="AR148" s="6">
        <f>IF('M04'!AG147&gt;0,'M04'!AG147+MAX(0,AQ148-'M04'!H147)*IF(AND(AN148&lt;&gt;0,AO148&lt;&gt;0),AO148/AN148,'M04'!V147),AQ148*IF(AND(AN148&lt;&gt;0,AO148&lt;&gt;0),AO148/AN148,'M04'!V147))</f>
        <v/>
      </c>
      <c r="AS148" s="7">
        <f>IFERROR(AR148/AQ148,0)</f>
        <v/>
      </c>
      <c r="AT148" s="6">
        <f>-'M04'!S147</f>
        <v/>
      </c>
      <c r="AU148" s="6">
        <f>AO148+AR148-AX148</f>
        <v/>
      </c>
      <c r="AV148" s="7">
        <f>IFERROR(AU148/AT148,0)</f>
        <v/>
      </c>
      <c r="AW148" s="6">
        <f>'M04'!T147</f>
        <v/>
      </c>
      <c r="AX148" s="6">
        <f>'M04'!U147</f>
        <v/>
      </c>
      <c r="AY148" s="7">
        <f>IFERROR(AX148/AW148,0)</f>
        <v/>
      </c>
      <c r="AZ148" s="6">
        <f>'M05'!E147</f>
        <v/>
      </c>
      <c r="BA148" s="6">
        <f>'M05'!F147</f>
        <v/>
      </c>
      <c r="BB148" s="7">
        <f>IFERROR(BA148/AZ148,0)</f>
        <v/>
      </c>
      <c r="BC148" s="6">
        <f>'M05'!M147</f>
        <v/>
      </c>
      <c r="BD148" s="6">
        <f>IF('M05'!AG147&gt;0,'M05'!AG147+MAX(0,BC148-'M05'!H147)*IF(AND(AZ148&lt;&gt;0,BA148&lt;&gt;0),BA148/AZ148,'M05'!V147),BC148*IF(AND(AZ148&lt;&gt;0,BA148&lt;&gt;0),BA148/AZ148,'M05'!V147))</f>
        <v/>
      </c>
      <c r="BE148" s="7">
        <f>IFERROR(BD148/BC148,0)</f>
        <v/>
      </c>
      <c r="BF148" s="6">
        <f>-'M05'!S147</f>
        <v/>
      </c>
      <c r="BG148" s="6">
        <f>BA148+BD148-BJ148</f>
        <v/>
      </c>
      <c r="BH148" s="7">
        <f>IFERROR(BG148/BF148,0)</f>
        <v/>
      </c>
      <c r="BI148" s="6">
        <f>'M05'!T147</f>
        <v/>
      </c>
      <c r="BJ148" s="6">
        <f>'M05'!U147</f>
        <v/>
      </c>
      <c r="BK148" s="7">
        <f>IFERROR(BJ148/BI148,0)</f>
        <v/>
      </c>
      <c r="BL148" s="6">
        <f>'M06'!E147</f>
        <v/>
      </c>
      <c r="BM148" s="6">
        <f>'M06'!F147</f>
        <v/>
      </c>
      <c r="BN148" s="7">
        <f>IFERROR(BM148/BL148,0)</f>
        <v/>
      </c>
      <c r="BO148" s="6">
        <f>'M06'!M147</f>
        <v/>
      </c>
      <c r="BP148" s="6">
        <f>IF('M06'!AG147&gt;0,'M06'!AG147+MAX(0,BO148-'M06'!H147)*IF(AND(BL148&lt;&gt;0,BM148&lt;&gt;0),BM148/BL148,'M06'!V147),BO148*IF(AND(BL148&lt;&gt;0,BM148&lt;&gt;0),BM148/BL148,'M06'!V147))</f>
        <v/>
      </c>
      <c r="BQ148" s="7">
        <f>IFERROR(BP148/BO148,0)</f>
        <v/>
      </c>
      <c r="BR148" s="6">
        <f>-'M06'!S147</f>
        <v/>
      </c>
      <c r="BS148" s="6">
        <f>BM148+BP148-BV148</f>
        <v/>
      </c>
      <c r="BT148" s="7">
        <f>IFERROR(BS148/BR148,0)</f>
        <v/>
      </c>
      <c r="BU148" s="6">
        <f>'M06'!T147</f>
        <v/>
      </c>
      <c r="BV148" s="6">
        <f>'M06'!U147</f>
        <v/>
      </c>
      <c r="BW148" s="7">
        <f>IFERROR(BV148/BU148,0)</f>
        <v/>
      </c>
      <c r="BX148" s="6">
        <f>'M07'!E147</f>
        <v/>
      </c>
      <c r="BY148" s="6">
        <f>'M07'!F147</f>
        <v/>
      </c>
      <c r="BZ148" s="7">
        <f>IFERROR(BY148/BX148,0)</f>
        <v/>
      </c>
      <c r="CA148" s="6">
        <f>'M07'!M147</f>
        <v/>
      </c>
      <c r="CB148" s="6">
        <f>IF('M07'!AG147&gt;0,'M07'!AG147+MAX(0,CA148-'M07'!H147)*IF(AND(BX148&lt;&gt;0,BY148&lt;&gt;0),BY148/BX148,'M07'!V147),CA148*IF(AND(BX148&lt;&gt;0,BY148&lt;&gt;0),BY148/BX148,'M07'!V147))</f>
        <v/>
      </c>
      <c r="CC148" s="7">
        <f>IFERROR(CB148/CA148,0)</f>
        <v/>
      </c>
      <c r="CD148" s="6">
        <f>-'M07'!S147</f>
        <v/>
      </c>
      <c r="CE148" s="6">
        <f>BY148+CB148-CH148</f>
        <v/>
      </c>
      <c r="CF148" s="7">
        <f>IFERROR(CE148/CD148,0)</f>
        <v/>
      </c>
      <c r="CG148" s="6">
        <f>'M07'!T147</f>
        <v/>
      </c>
      <c r="CH148" s="6">
        <f>'M07'!U147</f>
        <v/>
      </c>
      <c r="CI148" s="7">
        <f>IFERROR(CH148/CG148,0)</f>
        <v/>
      </c>
      <c r="CJ148" s="6">
        <f>'M08'!E147</f>
        <v/>
      </c>
      <c r="CK148" s="6">
        <f>'M08'!F147</f>
        <v/>
      </c>
      <c r="CL148" s="7">
        <f>IFERROR(CK148/CJ148,0)</f>
        <v/>
      </c>
      <c r="CM148" s="6">
        <f>'M08'!M147</f>
        <v/>
      </c>
      <c r="CN148" s="6">
        <f>IF('M08'!AG147&gt;0,'M08'!AG147+MAX(0,CM148-'M08'!H147)*IF(AND(CJ148&lt;&gt;0,CK148&lt;&gt;0),CK148/CJ148,'M08'!V147),CM148*IF(AND(CJ148&lt;&gt;0,CK148&lt;&gt;0),CK148/CJ148,'M08'!V147))</f>
        <v/>
      </c>
      <c r="CO148" s="7">
        <f>IFERROR(CN148/CM148,0)</f>
        <v/>
      </c>
      <c r="CP148" s="6">
        <f>-'M08'!S147</f>
        <v/>
      </c>
      <c r="CQ148" s="6">
        <f>CK148+CN148-CT148</f>
        <v/>
      </c>
      <c r="CR148" s="7">
        <f>IFERROR(CQ148/CP148,0)</f>
        <v/>
      </c>
      <c r="CS148" s="6">
        <f>'M08'!T147</f>
        <v/>
      </c>
      <c r="CT148" s="6">
        <f>'M08'!U147</f>
        <v/>
      </c>
      <c r="CU148" s="7">
        <f>IFERROR(CT148/CS148,0)</f>
        <v/>
      </c>
      <c r="CV148" s="6">
        <f>'M09'!E147</f>
        <v/>
      </c>
      <c r="CW148" s="6">
        <f>'M09'!F147</f>
        <v/>
      </c>
      <c r="CX148" s="7">
        <f>IFERROR(CW148/CV148,0)</f>
        <v/>
      </c>
      <c r="CY148" s="6">
        <f>'M09'!M147</f>
        <v/>
      </c>
      <c r="CZ148" s="6">
        <f>IF('M09'!AG147&gt;0,'M09'!AG147+MAX(0,CY148-'M09'!H147)*IF(AND(CV148&lt;&gt;0,CW148&lt;&gt;0),CW148/CV148,'M09'!V147),CY148*IF(AND(CV148&lt;&gt;0,CW148&lt;&gt;0),CW148/CV148,'M09'!V147))</f>
        <v/>
      </c>
      <c r="DA148" s="7">
        <f>IFERROR(CZ148/CY148,0)</f>
        <v/>
      </c>
      <c r="DB148" s="6">
        <f>-'M09'!S147</f>
        <v/>
      </c>
      <c r="DC148" s="6">
        <f>CW148+CZ148-DF148</f>
        <v/>
      </c>
      <c r="DD148" s="7">
        <f>IFERROR(DC148/DB148,0)</f>
        <v/>
      </c>
      <c r="DE148" s="6">
        <f>'M09'!T147</f>
        <v/>
      </c>
      <c r="DF148" s="6">
        <f>'M09'!U147</f>
        <v/>
      </c>
      <c r="DG148" s="7">
        <f>IFERROR(DF148/DE148,0)</f>
        <v/>
      </c>
      <c r="DH148" s="6">
        <f>SUM(J148,V148,AH148,AT148,BF148,BR148,CD148,CP148,DB148)</f>
        <v/>
      </c>
      <c r="DI148" s="6">
        <f>SUM(K148,W148,AI148,AU148,BG148,BS148,CE148,CQ148,DC148)</f>
        <v/>
      </c>
      <c r="DJ148" s="6">
        <f>DH148/9</f>
        <v/>
      </c>
      <c r="DK148" s="6">
        <f>DI148/9</f>
        <v/>
      </c>
      <c r="DL148" s="7">
        <f>IFERROR(DI148/DH148,0)</f>
        <v/>
      </c>
      <c r="DM148" s="7">
        <f>'M09'!V147</f>
        <v/>
      </c>
      <c r="DN148" s="8">
        <f>IFERROR(DL148/DM148-1,0)</f>
        <v/>
      </c>
      <c r="DO148" s="6">
        <f>'M09'!AD147</f>
        <v/>
      </c>
      <c r="DP148" s="6">
        <f>DJ148-DO148</f>
        <v/>
      </c>
      <c r="DQ148" s="9">
        <f>COUNTIF(J148,"&gt;0")+COUNTIF(V148,"&gt;0")+COUNTIF(AH148,"&gt;0")+COUNTIF(AT148,"&gt;0")+COUNTIF(BF148,"&gt;0")+COUNTIF(BR148,"&gt;0")+COUNTIF(CD148,"&gt;0")+COUNTIF(CP148,"&gt;0")+COUNTIF(DB148,"&gt;0")</f>
        <v/>
      </c>
      <c r="DR148" s="6">
        <f>DE148</f>
        <v/>
      </c>
      <c r="DS148" s="10">
        <f>IFERROR(DR148/DJ148,0)</f>
        <v/>
      </c>
      <c r="DT148" s="6">
        <f>D148+SUM(G148,S148,AE148,AQ148,BC148,BO148,CA148,CM148,CY148)-SUM(J148,V148,AH148,AT148,BF148,BR148,CD148,CP148,DB148)-DE148</f>
        <v/>
      </c>
    </row>
    <row r="149">
      <c r="A149">
        <f>'M01'!C148</f>
        <v/>
      </c>
      <c r="B149">
        <f>'M01'!D148</f>
        <v/>
      </c>
      <c r="C149">
        <f>'M01'!A148</f>
        <v/>
      </c>
      <c r="D149" s="6">
        <f>'M01'!E148</f>
        <v/>
      </c>
      <c r="E149" s="6">
        <f>'M01'!F148</f>
        <v/>
      </c>
      <c r="F149" s="7">
        <f>IFERROR(E149/D149,0)</f>
        <v/>
      </c>
      <c r="G149" s="6">
        <f>'M01'!M148</f>
        <v/>
      </c>
      <c r="H149" s="6">
        <f>IF('M01'!AG148&gt;0,'M01'!AG148+MAX(0,G149-'M01'!H148)*IF(AND(D149&lt;&gt;0,E149&lt;&gt;0),E149/D149,'M01'!V148),G149*IF(AND(D149&lt;&gt;0,E149&lt;&gt;0),E149/D149,'M01'!V148))</f>
        <v/>
      </c>
      <c r="I149" s="7">
        <f>IFERROR(H149/G149,0)</f>
        <v/>
      </c>
      <c r="J149" s="6">
        <f>-'M01'!S148</f>
        <v/>
      </c>
      <c r="K149" s="6">
        <f>E149+H149-N149</f>
        <v/>
      </c>
      <c r="L149" s="7">
        <f>IFERROR(K149/J149,0)</f>
        <v/>
      </c>
      <c r="M149" s="6">
        <f>'M01'!T148</f>
        <v/>
      </c>
      <c r="N149" s="6">
        <f>'M01'!U148</f>
        <v/>
      </c>
      <c r="O149" s="7">
        <f>IFERROR(N149/M149,0)</f>
        <v/>
      </c>
      <c r="P149" s="6">
        <f>'M02'!E148</f>
        <v/>
      </c>
      <c r="Q149" s="6">
        <f>'M02'!F148</f>
        <v/>
      </c>
      <c r="R149" s="7">
        <f>IFERROR(Q149/P149,0)</f>
        <v/>
      </c>
      <c r="S149" s="6">
        <f>'M02'!M148</f>
        <v/>
      </c>
      <c r="T149" s="6">
        <f>IF('M02'!AG148&gt;0,'M02'!AG148+MAX(0,S149-'M02'!H148)*IF(AND(P149&lt;&gt;0,Q149&lt;&gt;0),Q149/P149,'M02'!V148),S149*IF(AND(P149&lt;&gt;0,Q149&lt;&gt;0),Q149/P149,'M02'!V148))</f>
        <v/>
      </c>
      <c r="U149" s="7">
        <f>IFERROR(T149/S149,0)</f>
        <v/>
      </c>
      <c r="V149" s="6">
        <f>-'M02'!S148</f>
        <v/>
      </c>
      <c r="W149" s="6">
        <f>Q149+T149-Z149</f>
        <v/>
      </c>
      <c r="X149" s="7">
        <f>IFERROR(W149/V149,0)</f>
        <v/>
      </c>
      <c r="Y149" s="6">
        <f>'M02'!T148</f>
        <v/>
      </c>
      <c r="Z149" s="6">
        <f>'M02'!U148</f>
        <v/>
      </c>
      <c r="AA149" s="7">
        <f>IFERROR(Z149/Y149,0)</f>
        <v/>
      </c>
      <c r="AB149" s="6">
        <f>'M03'!E148</f>
        <v/>
      </c>
      <c r="AC149" s="6">
        <f>'M03'!F148</f>
        <v/>
      </c>
      <c r="AD149" s="7">
        <f>IFERROR(AC149/AB149,0)</f>
        <v/>
      </c>
      <c r="AE149" s="6">
        <f>'M03'!M148</f>
        <v/>
      </c>
      <c r="AF149" s="6">
        <f>IF('M03'!AG148&gt;0,'M03'!AG148+MAX(0,AE149-'M03'!H148)*IF(AND(AB149&lt;&gt;0,AC149&lt;&gt;0),AC149/AB149,'M03'!V148),AE149*IF(AND(AB149&lt;&gt;0,AC149&lt;&gt;0),AC149/AB149,'M03'!V148))</f>
        <v/>
      </c>
      <c r="AG149" s="7">
        <f>IFERROR(AF149/AE149,0)</f>
        <v/>
      </c>
      <c r="AH149" s="6">
        <f>-'M03'!S148</f>
        <v/>
      </c>
      <c r="AI149" s="6">
        <f>AC149+AF149-AL149</f>
        <v/>
      </c>
      <c r="AJ149" s="7">
        <f>IFERROR(AI149/AH149,0)</f>
        <v/>
      </c>
      <c r="AK149" s="6">
        <f>'M03'!T148</f>
        <v/>
      </c>
      <c r="AL149" s="6">
        <f>'M03'!U148</f>
        <v/>
      </c>
      <c r="AM149" s="7">
        <f>IFERROR(AL149/AK149,0)</f>
        <v/>
      </c>
      <c r="AN149" s="6">
        <f>'M04'!E148</f>
        <v/>
      </c>
      <c r="AO149" s="6">
        <f>'M04'!F148</f>
        <v/>
      </c>
      <c r="AP149" s="7">
        <f>IFERROR(AO149/AN149,0)</f>
        <v/>
      </c>
      <c r="AQ149" s="6">
        <f>'M04'!M148</f>
        <v/>
      </c>
      <c r="AR149" s="6">
        <f>IF('M04'!AG148&gt;0,'M04'!AG148+MAX(0,AQ149-'M04'!H148)*IF(AND(AN149&lt;&gt;0,AO149&lt;&gt;0),AO149/AN149,'M04'!V148),AQ149*IF(AND(AN149&lt;&gt;0,AO149&lt;&gt;0),AO149/AN149,'M04'!V148))</f>
        <v/>
      </c>
      <c r="AS149" s="7">
        <f>IFERROR(AR149/AQ149,0)</f>
        <v/>
      </c>
      <c r="AT149" s="6">
        <f>-'M04'!S148</f>
        <v/>
      </c>
      <c r="AU149" s="6">
        <f>AO149+AR149-AX149</f>
        <v/>
      </c>
      <c r="AV149" s="7">
        <f>IFERROR(AU149/AT149,0)</f>
        <v/>
      </c>
      <c r="AW149" s="6">
        <f>'M04'!T148</f>
        <v/>
      </c>
      <c r="AX149" s="6">
        <f>'M04'!U148</f>
        <v/>
      </c>
      <c r="AY149" s="7">
        <f>IFERROR(AX149/AW149,0)</f>
        <v/>
      </c>
      <c r="AZ149" s="6">
        <f>'M05'!E148</f>
        <v/>
      </c>
      <c r="BA149" s="6">
        <f>'M05'!F148</f>
        <v/>
      </c>
      <c r="BB149" s="7">
        <f>IFERROR(BA149/AZ149,0)</f>
        <v/>
      </c>
      <c r="BC149" s="6">
        <f>'M05'!M148</f>
        <v/>
      </c>
      <c r="BD149" s="6">
        <f>IF('M05'!AG148&gt;0,'M05'!AG148+MAX(0,BC149-'M05'!H148)*IF(AND(AZ149&lt;&gt;0,BA149&lt;&gt;0),BA149/AZ149,'M05'!V148),BC149*IF(AND(AZ149&lt;&gt;0,BA149&lt;&gt;0),BA149/AZ149,'M05'!V148))</f>
        <v/>
      </c>
      <c r="BE149" s="7">
        <f>IFERROR(BD149/BC149,0)</f>
        <v/>
      </c>
      <c r="BF149" s="6">
        <f>-'M05'!S148</f>
        <v/>
      </c>
      <c r="BG149" s="6">
        <f>BA149+BD149-BJ149</f>
        <v/>
      </c>
      <c r="BH149" s="7">
        <f>IFERROR(BG149/BF149,0)</f>
        <v/>
      </c>
      <c r="BI149" s="6">
        <f>'M05'!T148</f>
        <v/>
      </c>
      <c r="BJ149" s="6">
        <f>'M05'!U148</f>
        <v/>
      </c>
      <c r="BK149" s="7">
        <f>IFERROR(BJ149/BI149,0)</f>
        <v/>
      </c>
      <c r="BL149" s="6">
        <f>'M06'!E148</f>
        <v/>
      </c>
      <c r="BM149" s="6">
        <f>'M06'!F148</f>
        <v/>
      </c>
      <c r="BN149" s="7">
        <f>IFERROR(BM149/BL149,0)</f>
        <v/>
      </c>
      <c r="BO149" s="6">
        <f>'M06'!M148</f>
        <v/>
      </c>
      <c r="BP149" s="6">
        <f>IF('M06'!AG148&gt;0,'M06'!AG148+MAX(0,BO149-'M06'!H148)*IF(AND(BL149&lt;&gt;0,BM149&lt;&gt;0),BM149/BL149,'M06'!V148),BO149*IF(AND(BL149&lt;&gt;0,BM149&lt;&gt;0),BM149/BL149,'M06'!V148))</f>
        <v/>
      </c>
      <c r="BQ149" s="7">
        <f>IFERROR(BP149/BO149,0)</f>
        <v/>
      </c>
      <c r="BR149" s="6">
        <f>-'M06'!S148</f>
        <v/>
      </c>
      <c r="BS149" s="6">
        <f>BM149+BP149-BV149</f>
        <v/>
      </c>
      <c r="BT149" s="7">
        <f>IFERROR(BS149/BR149,0)</f>
        <v/>
      </c>
      <c r="BU149" s="6">
        <f>'M06'!T148</f>
        <v/>
      </c>
      <c r="BV149" s="6">
        <f>'M06'!U148</f>
        <v/>
      </c>
      <c r="BW149" s="7">
        <f>IFERROR(BV149/BU149,0)</f>
        <v/>
      </c>
      <c r="BX149" s="6">
        <f>'M07'!E148</f>
        <v/>
      </c>
      <c r="BY149" s="6">
        <f>'M07'!F148</f>
        <v/>
      </c>
      <c r="BZ149" s="7">
        <f>IFERROR(BY149/BX149,0)</f>
        <v/>
      </c>
      <c r="CA149" s="6">
        <f>'M07'!M148</f>
        <v/>
      </c>
      <c r="CB149" s="6">
        <f>IF('M07'!AG148&gt;0,'M07'!AG148+MAX(0,CA149-'M07'!H148)*IF(AND(BX149&lt;&gt;0,BY149&lt;&gt;0),BY149/BX149,'M07'!V148),CA149*IF(AND(BX149&lt;&gt;0,BY149&lt;&gt;0),BY149/BX149,'M07'!V148))</f>
        <v/>
      </c>
      <c r="CC149" s="7">
        <f>IFERROR(CB149/CA149,0)</f>
        <v/>
      </c>
      <c r="CD149" s="6">
        <f>-'M07'!S148</f>
        <v/>
      </c>
      <c r="CE149" s="6">
        <f>BY149+CB149-CH149</f>
        <v/>
      </c>
      <c r="CF149" s="7">
        <f>IFERROR(CE149/CD149,0)</f>
        <v/>
      </c>
      <c r="CG149" s="6">
        <f>'M07'!T148</f>
        <v/>
      </c>
      <c r="CH149" s="6">
        <f>'M07'!U148</f>
        <v/>
      </c>
      <c r="CI149" s="7">
        <f>IFERROR(CH149/CG149,0)</f>
        <v/>
      </c>
      <c r="CJ149" s="6">
        <f>'M08'!E148</f>
        <v/>
      </c>
      <c r="CK149" s="6">
        <f>'M08'!F148</f>
        <v/>
      </c>
      <c r="CL149" s="7">
        <f>IFERROR(CK149/CJ149,0)</f>
        <v/>
      </c>
      <c r="CM149" s="6">
        <f>'M08'!M148</f>
        <v/>
      </c>
      <c r="CN149" s="6">
        <f>IF('M08'!AG148&gt;0,'M08'!AG148+MAX(0,CM149-'M08'!H148)*IF(AND(CJ149&lt;&gt;0,CK149&lt;&gt;0),CK149/CJ149,'M08'!V148),CM149*IF(AND(CJ149&lt;&gt;0,CK149&lt;&gt;0),CK149/CJ149,'M08'!V148))</f>
        <v/>
      </c>
      <c r="CO149" s="7">
        <f>IFERROR(CN149/CM149,0)</f>
        <v/>
      </c>
      <c r="CP149" s="6">
        <f>-'M08'!S148</f>
        <v/>
      </c>
      <c r="CQ149" s="6">
        <f>CK149+CN149-CT149</f>
        <v/>
      </c>
      <c r="CR149" s="7">
        <f>IFERROR(CQ149/CP149,0)</f>
        <v/>
      </c>
      <c r="CS149" s="6">
        <f>'M08'!T148</f>
        <v/>
      </c>
      <c r="CT149" s="6">
        <f>'M08'!U148</f>
        <v/>
      </c>
      <c r="CU149" s="7">
        <f>IFERROR(CT149/CS149,0)</f>
        <v/>
      </c>
      <c r="CV149" s="6">
        <f>'M09'!E148</f>
        <v/>
      </c>
      <c r="CW149" s="6">
        <f>'M09'!F148</f>
        <v/>
      </c>
      <c r="CX149" s="7">
        <f>IFERROR(CW149/CV149,0)</f>
        <v/>
      </c>
      <c r="CY149" s="6">
        <f>'M09'!M148</f>
        <v/>
      </c>
      <c r="CZ149" s="6">
        <f>IF('M09'!AG148&gt;0,'M09'!AG148+MAX(0,CY149-'M09'!H148)*IF(AND(CV149&lt;&gt;0,CW149&lt;&gt;0),CW149/CV149,'M09'!V148),CY149*IF(AND(CV149&lt;&gt;0,CW149&lt;&gt;0),CW149/CV149,'M09'!V148))</f>
        <v/>
      </c>
      <c r="DA149" s="7">
        <f>IFERROR(CZ149/CY149,0)</f>
        <v/>
      </c>
      <c r="DB149" s="6">
        <f>-'M09'!S148</f>
        <v/>
      </c>
      <c r="DC149" s="6">
        <f>CW149+CZ149-DF149</f>
        <v/>
      </c>
      <c r="DD149" s="7">
        <f>IFERROR(DC149/DB149,0)</f>
        <v/>
      </c>
      <c r="DE149" s="6">
        <f>'M09'!T148</f>
        <v/>
      </c>
      <c r="DF149" s="6">
        <f>'M09'!U148</f>
        <v/>
      </c>
      <c r="DG149" s="7">
        <f>IFERROR(DF149/DE149,0)</f>
        <v/>
      </c>
      <c r="DH149" s="6">
        <f>SUM(J149,V149,AH149,AT149,BF149,BR149,CD149,CP149,DB149)</f>
        <v/>
      </c>
      <c r="DI149" s="6">
        <f>SUM(K149,W149,AI149,AU149,BG149,BS149,CE149,CQ149,DC149)</f>
        <v/>
      </c>
      <c r="DJ149" s="6">
        <f>DH149/9</f>
        <v/>
      </c>
      <c r="DK149" s="6">
        <f>DI149/9</f>
        <v/>
      </c>
      <c r="DL149" s="7">
        <f>IFERROR(DI149/DH149,0)</f>
        <v/>
      </c>
      <c r="DM149" s="7">
        <f>'M09'!V148</f>
        <v/>
      </c>
      <c r="DN149" s="8">
        <f>IFERROR(DL149/DM149-1,0)</f>
        <v/>
      </c>
      <c r="DO149" s="6">
        <f>'M09'!AD148</f>
        <v/>
      </c>
      <c r="DP149" s="6">
        <f>DJ149-DO149</f>
        <v/>
      </c>
      <c r="DQ149" s="9">
        <f>COUNTIF(J149,"&gt;0")+COUNTIF(V149,"&gt;0")+COUNTIF(AH149,"&gt;0")+COUNTIF(AT149,"&gt;0")+COUNTIF(BF149,"&gt;0")+COUNTIF(BR149,"&gt;0")+COUNTIF(CD149,"&gt;0")+COUNTIF(CP149,"&gt;0")+COUNTIF(DB149,"&gt;0")</f>
        <v/>
      </c>
      <c r="DR149" s="6">
        <f>DE149</f>
        <v/>
      </c>
      <c r="DS149" s="10">
        <f>IFERROR(DR149/DJ149,0)</f>
        <v/>
      </c>
      <c r="DT149" s="6">
        <f>D149+SUM(G149,S149,AE149,AQ149,BC149,BO149,CA149,CM149,CY149)-SUM(J149,V149,AH149,AT149,BF149,BR149,CD149,CP149,DB149)-DE149</f>
        <v/>
      </c>
    </row>
    <row r="150">
      <c r="A150">
        <f>'M01'!C149</f>
        <v/>
      </c>
      <c r="B150">
        <f>'M01'!D149</f>
        <v/>
      </c>
      <c r="C150">
        <f>'M01'!A149</f>
        <v/>
      </c>
      <c r="D150" s="6">
        <f>'M01'!E149</f>
        <v/>
      </c>
      <c r="E150" s="6">
        <f>'M01'!F149</f>
        <v/>
      </c>
      <c r="F150" s="7">
        <f>IFERROR(E150/D150,0)</f>
        <v/>
      </c>
      <c r="G150" s="6">
        <f>'M01'!M149</f>
        <v/>
      </c>
      <c r="H150" s="6">
        <f>IF('M01'!AG149&gt;0,'M01'!AG149+MAX(0,G150-'M01'!H149)*IF(AND(D150&lt;&gt;0,E150&lt;&gt;0),E150/D150,'M01'!V149),G150*IF(AND(D150&lt;&gt;0,E150&lt;&gt;0),E150/D150,'M01'!V149))</f>
        <v/>
      </c>
      <c r="I150" s="7">
        <f>IFERROR(H150/G150,0)</f>
        <v/>
      </c>
      <c r="J150" s="6">
        <f>-'M01'!S149</f>
        <v/>
      </c>
      <c r="K150" s="6">
        <f>E150+H150-N150</f>
        <v/>
      </c>
      <c r="L150" s="7">
        <f>IFERROR(K150/J150,0)</f>
        <v/>
      </c>
      <c r="M150" s="6">
        <f>'M01'!T149</f>
        <v/>
      </c>
      <c r="N150" s="6">
        <f>'M01'!U149</f>
        <v/>
      </c>
      <c r="O150" s="7">
        <f>IFERROR(N150/M150,0)</f>
        <v/>
      </c>
      <c r="P150" s="6">
        <f>'M02'!E149</f>
        <v/>
      </c>
      <c r="Q150" s="6">
        <f>'M02'!F149</f>
        <v/>
      </c>
      <c r="R150" s="7">
        <f>IFERROR(Q150/P150,0)</f>
        <v/>
      </c>
      <c r="S150" s="6">
        <f>'M02'!M149</f>
        <v/>
      </c>
      <c r="T150" s="6">
        <f>IF('M02'!AG149&gt;0,'M02'!AG149+MAX(0,S150-'M02'!H149)*IF(AND(P150&lt;&gt;0,Q150&lt;&gt;0),Q150/P150,'M02'!V149),S150*IF(AND(P150&lt;&gt;0,Q150&lt;&gt;0),Q150/P150,'M02'!V149))</f>
        <v/>
      </c>
      <c r="U150" s="7">
        <f>IFERROR(T150/S150,0)</f>
        <v/>
      </c>
      <c r="V150" s="6">
        <f>-'M02'!S149</f>
        <v/>
      </c>
      <c r="W150" s="6">
        <f>Q150+T150-Z150</f>
        <v/>
      </c>
      <c r="X150" s="7">
        <f>IFERROR(W150/V150,0)</f>
        <v/>
      </c>
      <c r="Y150" s="6">
        <f>'M02'!T149</f>
        <v/>
      </c>
      <c r="Z150" s="6">
        <f>'M02'!U149</f>
        <v/>
      </c>
      <c r="AA150" s="7">
        <f>IFERROR(Z150/Y150,0)</f>
        <v/>
      </c>
      <c r="AB150" s="6">
        <f>'M03'!E149</f>
        <v/>
      </c>
      <c r="AC150" s="6">
        <f>'M03'!F149</f>
        <v/>
      </c>
      <c r="AD150" s="7">
        <f>IFERROR(AC150/AB150,0)</f>
        <v/>
      </c>
      <c r="AE150" s="6">
        <f>'M03'!M149</f>
        <v/>
      </c>
      <c r="AF150" s="6">
        <f>IF('M03'!AG149&gt;0,'M03'!AG149+MAX(0,AE150-'M03'!H149)*IF(AND(AB150&lt;&gt;0,AC150&lt;&gt;0),AC150/AB150,'M03'!V149),AE150*IF(AND(AB150&lt;&gt;0,AC150&lt;&gt;0),AC150/AB150,'M03'!V149))</f>
        <v/>
      </c>
      <c r="AG150" s="7">
        <f>IFERROR(AF150/AE150,0)</f>
        <v/>
      </c>
      <c r="AH150" s="6">
        <f>-'M03'!S149</f>
        <v/>
      </c>
      <c r="AI150" s="6">
        <f>AC150+AF150-AL150</f>
        <v/>
      </c>
      <c r="AJ150" s="7">
        <f>IFERROR(AI150/AH150,0)</f>
        <v/>
      </c>
      <c r="AK150" s="6">
        <f>'M03'!T149</f>
        <v/>
      </c>
      <c r="AL150" s="6">
        <f>'M03'!U149</f>
        <v/>
      </c>
      <c r="AM150" s="7">
        <f>IFERROR(AL150/AK150,0)</f>
        <v/>
      </c>
      <c r="AN150" s="6">
        <f>'M04'!E149</f>
        <v/>
      </c>
      <c r="AO150" s="6">
        <f>'M04'!F149</f>
        <v/>
      </c>
      <c r="AP150" s="7">
        <f>IFERROR(AO150/AN150,0)</f>
        <v/>
      </c>
      <c r="AQ150" s="6">
        <f>'M04'!M149</f>
        <v/>
      </c>
      <c r="AR150" s="6">
        <f>IF('M04'!AG149&gt;0,'M04'!AG149+MAX(0,AQ150-'M04'!H149)*IF(AND(AN150&lt;&gt;0,AO150&lt;&gt;0),AO150/AN150,'M04'!V149),AQ150*IF(AND(AN150&lt;&gt;0,AO150&lt;&gt;0),AO150/AN150,'M04'!V149))</f>
        <v/>
      </c>
      <c r="AS150" s="7">
        <f>IFERROR(AR150/AQ150,0)</f>
        <v/>
      </c>
      <c r="AT150" s="6">
        <f>-'M04'!S149</f>
        <v/>
      </c>
      <c r="AU150" s="6">
        <f>AO150+AR150-AX150</f>
        <v/>
      </c>
      <c r="AV150" s="7">
        <f>IFERROR(AU150/AT150,0)</f>
        <v/>
      </c>
      <c r="AW150" s="6">
        <f>'M04'!T149</f>
        <v/>
      </c>
      <c r="AX150" s="6">
        <f>'M04'!U149</f>
        <v/>
      </c>
      <c r="AY150" s="7">
        <f>IFERROR(AX150/AW150,0)</f>
        <v/>
      </c>
      <c r="AZ150" s="6">
        <f>'M05'!E149</f>
        <v/>
      </c>
      <c r="BA150" s="6">
        <f>'M05'!F149</f>
        <v/>
      </c>
      <c r="BB150" s="7">
        <f>IFERROR(BA150/AZ150,0)</f>
        <v/>
      </c>
      <c r="BC150" s="6">
        <f>'M05'!M149</f>
        <v/>
      </c>
      <c r="BD150" s="6">
        <f>IF('M05'!AG149&gt;0,'M05'!AG149+MAX(0,BC150-'M05'!H149)*IF(AND(AZ150&lt;&gt;0,BA150&lt;&gt;0),BA150/AZ150,'M05'!V149),BC150*IF(AND(AZ150&lt;&gt;0,BA150&lt;&gt;0),BA150/AZ150,'M05'!V149))</f>
        <v/>
      </c>
      <c r="BE150" s="7">
        <f>IFERROR(BD150/BC150,0)</f>
        <v/>
      </c>
      <c r="BF150" s="6">
        <f>-'M05'!S149</f>
        <v/>
      </c>
      <c r="BG150" s="6">
        <f>BA150+BD150-BJ150</f>
        <v/>
      </c>
      <c r="BH150" s="7">
        <f>IFERROR(BG150/BF150,0)</f>
        <v/>
      </c>
      <c r="BI150" s="6">
        <f>'M05'!T149</f>
        <v/>
      </c>
      <c r="BJ150" s="6">
        <f>'M05'!U149</f>
        <v/>
      </c>
      <c r="BK150" s="7">
        <f>IFERROR(BJ150/BI150,0)</f>
        <v/>
      </c>
      <c r="BL150" s="6">
        <f>'M06'!E149</f>
        <v/>
      </c>
      <c r="BM150" s="6">
        <f>'M06'!F149</f>
        <v/>
      </c>
      <c r="BN150" s="7">
        <f>IFERROR(BM150/BL150,0)</f>
        <v/>
      </c>
      <c r="BO150" s="6">
        <f>'M06'!M149</f>
        <v/>
      </c>
      <c r="BP150" s="6">
        <f>IF('M06'!AG149&gt;0,'M06'!AG149+MAX(0,BO150-'M06'!H149)*IF(AND(BL150&lt;&gt;0,BM150&lt;&gt;0),BM150/BL150,'M06'!V149),BO150*IF(AND(BL150&lt;&gt;0,BM150&lt;&gt;0),BM150/BL150,'M06'!V149))</f>
        <v/>
      </c>
      <c r="BQ150" s="7">
        <f>IFERROR(BP150/BO150,0)</f>
        <v/>
      </c>
      <c r="BR150" s="6">
        <f>-'M06'!S149</f>
        <v/>
      </c>
      <c r="BS150" s="6">
        <f>BM150+BP150-BV150</f>
        <v/>
      </c>
      <c r="BT150" s="7">
        <f>IFERROR(BS150/BR150,0)</f>
        <v/>
      </c>
      <c r="BU150" s="6">
        <f>'M06'!T149</f>
        <v/>
      </c>
      <c r="BV150" s="6">
        <f>'M06'!U149</f>
        <v/>
      </c>
      <c r="BW150" s="7">
        <f>IFERROR(BV150/BU150,0)</f>
        <v/>
      </c>
      <c r="BX150" s="6">
        <f>'M07'!E149</f>
        <v/>
      </c>
      <c r="BY150" s="6">
        <f>'M07'!F149</f>
        <v/>
      </c>
      <c r="BZ150" s="7">
        <f>IFERROR(BY150/BX150,0)</f>
        <v/>
      </c>
      <c r="CA150" s="6">
        <f>'M07'!M149</f>
        <v/>
      </c>
      <c r="CB150" s="6">
        <f>IF('M07'!AG149&gt;0,'M07'!AG149+MAX(0,CA150-'M07'!H149)*IF(AND(BX150&lt;&gt;0,BY150&lt;&gt;0),BY150/BX150,'M07'!V149),CA150*IF(AND(BX150&lt;&gt;0,BY150&lt;&gt;0),BY150/BX150,'M07'!V149))</f>
        <v/>
      </c>
      <c r="CC150" s="7">
        <f>IFERROR(CB150/CA150,0)</f>
        <v/>
      </c>
      <c r="CD150" s="6">
        <f>-'M07'!S149</f>
        <v/>
      </c>
      <c r="CE150" s="6">
        <f>BY150+CB150-CH150</f>
        <v/>
      </c>
      <c r="CF150" s="7">
        <f>IFERROR(CE150/CD150,0)</f>
        <v/>
      </c>
      <c r="CG150" s="6">
        <f>'M07'!T149</f>
        <v/>
      </c>
      <c r="CH150" s="6">
        <f>'M07'!U149</f>
        <v/>
      </c>
      <c r="CI150" s="7">
        <f>IFERROR(CH150/CG150,0)</f>
        <v/>
      </c>
      <c r="CJ150" s="6">
        <f>'M08'!E149</f>
        <v/>
      </c>
      <c r="CK150" s="6">
        <f>'M08'!F149</f>
        <v/>
      </c>
      <c r="CL150" s="7">
        <f>IFERROR(CK150/CJ150,0)</f>
        <v/>
      </c>
      <c r="CM150" s="6">
        <f>'M08'!M149</f>
        <v/>
      </c>
      <c r="CN150" s="6">
        <f>IF('M08'!AG149&gt;0,'M08'!AG149+MAX(0,CM150-'M08'!H149)*IF(AND(CJ150&lt;&gt;0,CK150&lt;&gt;0),CK150/CJ150,'M08'!V149),CM150*IF(AND(CJ150&lt;&gt;0,CK150&lt;&gt;0),CK150/CJ150,'M08'!V149))</f>
        <v/>
      </c>
      <c r="CO150" s="7">
        <f>IFERROR(CN150/CM150,0)</f>
        <v/>
      </c>
      <c r="CP150" s="6">
        <f>-'M08'!S149</f>
        <v/>
      </c>
      <c r="CQ150" s="6">
        <f>CK150+CN150-CT150</f>
        <v/>
      </c>
      <c r="CR150" s="7">
        <f>IFERROR(CQ150/CP150,0)</f>
        <v/>
      </c>
      <c r="CS150" s="6">
        <f>'M08'!T149</f>
        <v/>
      </c>
      <c r="CT150" s="6">
        <f>'M08'!U149</f>
        <v/>
      </c>
      <c r="CU150" s="7">
        <f>IFERROR(CT150/CS150,0)</f>
        <v/>
      </c>
      <c r="CV150" s="6">
        <f>'M09'!E149</f>
        <v/>
      </c>
      <c r="CW150" s="6">
        <f>'M09'!F149</f>
        <v/>
      </c>
      <c r="CX150" s="7">
        <f>IFERROR(CW150/CV150,0)</f>
        <v/>
      </c>
      <c r="CY150" s="6">
        <f>'M09'!M149</f>
        <v/>
      </c>
      <c r="CZ150" s="6">
        <f>IF('M09'!AG149&gt;0,'M09'!AG149+MAX(0,CY150-'M09'!H149)*IF(AND(CV150&lt;&gt;0,CW150&lt;&gt;0),CW150/CV150,'M09'!V149),CY150*IF(AND(CV150&lt;&gt;0,CW150&lt;&gt;0),CW150/CV150,'M09'!V149))</f>
        <v/>
      </c>
      <c r="DA150" s="7">
        <f>IFERROR(CZ150/CY150,0)</f>
        <v/>
      </c>
      <c r="DB150" s="6">
        <f>-'M09'!S149</f>
        <v/>
      </c>
      <c r="DC150" s="6">
        <f>CW150+CZ150-DF150</f>
        <v/>
      </c>
      <c r="DD150" s="7">
        <f>IFERROR(DC150/DB150,0)</f>
        <v/>
      </c>
      <c r="DE150" s="6">
        <f>'M09'!T149</f>
        <v/>
      </c>
      <c r="DF150" s="6">
        <f>'M09'!U149</f>
        <v/>
      </c>
      <c r="DG150" s="7">
        <f>IFERROR(DF150/DE150,0)</f>
        <v/>
      </c>
      <c r="DH150" s="6">
        <f>SUM(J150,V150,AH150,AT150,BF150,BR150,CD150,CP150,DB150)</f>
        <v/>
      </c>
      <c r="DI150" s="6">
        <f>SUM(K150,W150,AI150,AU150,BG150,BS150,CE150,CQ150,DC150)</f>
        <v/>
      </c>
      <c r="DJ150" s="6">
        <f>DH150/9</f>
        <v/>
      </c>
      <c r="DK150" s="6">
        <f>DI150/9</f>
        <v/>
      </c>
      <c r="DL150" s="7">
        <f>IFERROR(DI150/DH150,0)</f>
        <v/>
      </c>
      <c r="DM150" s="7">
        <f>'M09'!V149</f>
        <v/>
      </c>
      <c r="DN150" s="8">
        <f>IFERROR(DL150/DM150-1,0)</f>
        <v/>
      </c>
      <c r="DO150" s="6">
        <f>'M09'!AD149</f>
        <v/>
      </c>
      <c r="DP150" s="6">
        <f>DJ150-DO150</f>
        <v/>
      </c>
      <c r="DQ150" s="9">
        <f>COUNTIF(J150,"&gt;0")+COUNTIF(V150,"&gt;0")+COUNTIF(AH150,"&gt;0")+COUNTIF(AT150,"&gt;0")+COUNTIF(BF150,"&gt;0")+COUNTIF(BR150,"&gt;0")+COUNTIF(CD150,"&gt;0")+COUNTIF(CP150,"&gt;0")+COUNTIF(DB150,"&gt;0")</f>
        <v/>
      </c>
      <c r="DR150" s="6">
        <f>DE150</f>
        <v/>
      </c>
      <c r="DS150" s="10">
        <f>IFERROR(DR150/DJ150,0)</f>
        <v/>
      </c>
      <c r="DT150" s="6">
        <f>D150+SUM(G150,S150,AE150,AQ150,BC150,BO150,CA150,CM150,CY150)-SUM(J150,V150,AH150,AT150,BF150,BR150,CD150,CP150,DB150)-DE150</f>
        <v/>
      </c>
    </row>
    <row r="151">
      <c r="A151">
        <f>'M01'!C150</f>
        <v/>
      </c>
      <c r="B151">
        <f>'M01'!D150</f>
        <v/>
      </c>
      <c r="C151">
        <f>'M01'!A150</f>
        <v/>
      </c>
      <c r="D151" s="6">
        <f>'M01'!E150</f>
        <v/>
      </c>
      <c r="E151" s="6">
        <f>'M01'!F150</f>
        <v/>
      </c>
      <c r="F151" s="7">
        <f>IFERROR(E151/D151,0)</f>
        <v/>
      </c>
      <c r="G151" s="6">
        <f>'M01'!M150</f>
        <v/>
      </c>
      <c r="H151" s="6">
        <f>IF('M01'!AG150&gt;0,'M01'!AG150+MAX(0,G151-'M01'!H150)*IF(AND(D151&lt;&gt;0,E151&lt;&gt;0),E151/D151,'M01'!V150),G151*IF(AND(D151&lt;&gt;0,E151&lt;&gt;0),E151/D151,'M01'!V150))</f>
        <v/>
      </c>
      <c r="I151" s="7">
        <f>IFERROR(H151/G151,0)</f>
        <v/>
      </c>
      <c r="J151" s="6">
        <f>-'M01'!S150</f>
        <v/>
      </c>
      <c r="K151" s="6">
        <f>E151+H151-N151</f>
        <v/>
      </c>
      <c r="L151" s="7">
        <f>IFERROR(K151/J151,0)</f>
        <v/>
      </c>
      <c r="M151" s="6">
        <f>'M01'!T150</f>
        <v/>
      </c>
      <c r="N151" s="6">
        <f>'M01'!U150</f>
        <v/>
      </c>
      <c r="O151" s="7">
        <f>IFERROR(N151/M151,0)</f>
        <v/>
      </c>
      <c r="P151" s="6">
        <f>'M02'!E150</f>
        <v/>
      </c>
      <c r="Q151" s="6">
        <f>'M02'!F150</f>
        <v/>
      </c>
      <c r="R151" s="7">
        <f>IFERROR(Q151/P151,0)</f>
        <v/>
      </c>
      <c r="S151" s="6">
        <f>'M02'!M150</f>
        <v/>
      </c>
      <c r="T151" s="6">
        <f>IF('M02'!AG150&gt;0,'M02'!AG150+MAX(0,S151-'M02'!H150)*IF(AND(P151&lt;&gt;0,Q151&lt;&gt;0),Q151/P151,'M02'!V150),S151*IF(AND(P151&lt;&gt;0,Q151&lt;&gt;0),Q151/P151,'M02'!V150))</f>
        <v/>
      </c>
      <c r="U151" s="7">
        <f>IFERROR(T151/S151,0)</f>
        <v/>
      </c>
      <c r="V151" s="6">
        <f>-'M02'!S150</f>
        <v/>
      </c>
      <c r="W151" s="6">
        <f>Q151+T151-Z151</f>
        <v/>
      </c>
      <c r="X151" s="7">
        <f>IFERROR(W151/V151,0)</f>
        <v/>
      </c>
      <c r="Y151" s="6">
        <f>'M02'!T150</f>
        <v/>
      </c>
      <c r="Z151" s="6">
        <f>'M02'!U150</f>
        <v/>
      </c>
      <c r="AA151" s="7">
        <f>IFERROR(Z151/Y151,0)</f>
        <v/>
      </c>
      <c r="AB151" s="6">
        <f>'M03'!E150</f>
        <v/>
      </c>
      <c r="AC151" s="6">
        <f>'M03'!F150</f>
        <v/>
      </c>
      <c r="AD151" s="7">
        <f>IFERROR(AC151/AB151,0)</f>
        <v/>
      </c>
      <c r="AE151" s="6">
        <f>'M03'!M150</f>
        <v/>
      </c>
      <c r="AF151" s="6">
        <f>IF('M03'!AG150&gt;0,'M03'!AG150+MAX(0,AE151-'M03'!H150)*IF(AND(AB151&lt;&gt;0,AC151&lt;&gt;0),AC151/AB151,'M03'!V150),AE151*IF(AND(AB151&lt;&gt;0,AC151&lt;&gt;0),AC151/AB151,'M03'!V150))</f>
        <v/>
      </c>
      <c r="AG151" s="7">
        <f>IFERROR(AF151/AE151,0)</f>
        <v/>
      </c>
      <c r="AH151" s="6">
        <f>-'M03'!S150</f>
        <v/>
      </c>
      <c r="AI151" s="6">
        <f>AC151+AF151-AL151</f>
        <v/>
      </c>
      <c r="AJ151" s="7">
        <f>IFERROR(AI151/AH151,0)</f>
        <v/>
      </c>
      <c r="AK151" s="6">
        <f>'M03'!T150</f>
        <v/>
      </c>
      <c r="AL151" s="6">
        <f>'M03'!U150</f>
        <v/>
      </c>
      <c r="AM151" s="7">
        <f>IFERROR(AL151/AK151,0)</f>
        <v/>
      </c>
      <c r="AN151" s="6">
        <f>'M04'!E150</f>
        <v/>
      </c>
      <c r="AO151" s="6">
        <f>'M04'!F150</f>
        <v/>
      </c>
      <c r="AP151" s="7">
        <f>IFERROR(AO151/AN151,0)</f>
        <v/>
      </c>
      <c r="AQ151" s="6">
        <f>'M04'!M150</f>
        <v/>
      </c>
      <c r="AR151" s="6">
        <f>IF('M04'!AG150&gt;0,'M04'!AG150+MAX(0,AQ151-'M04'!H150)*IF(AND(AN151&lt;&gt;0,AO151&lt;&gt;0),AO151/AN151,'M04'!V150),AQ151*IF(AND(AN151&lt;&gt;0,AO151&lt;&gt;0),AO151/AN151,'M04'!V150))</f>
        <v/>
      </c>
      <c r="AS151" s="7">
        <f>IFERROR(AR151/AQ151,0)</f>
        <v/>
      </c>
      <c r="AT151" s="6">
        <f>-'M04'!S150</f>
        <v/>
      </c>
      <c r="AU151" s="6">
        <f>AO151+AR151-AX151</f>
        <v/>
      </c>
      <c r="AV151" s="7">
        <f>IFERROR(AU151/AT151,0)</f>
        <v/>
      </c>
      <c r="AW151" s="6">
        <f>'M04'!T150</f>
        <v/>
      </c>
      <c r="AX151" s="6">
        <f>'M04'!U150</f>
        <v/>
      </c>
      <c r="AY151" s="7">
        <f>IFERROR(AX151/AW151,0)</f>
        <v/>
      </c>
      <c r="AZ151" s="6">
        <f>'M05'!E150</f>
        <v/>
      </c>
      <c r="BA151" s="6">
        <f>'M05'!F150</f>
        <v/>
      </c>
      <c r="BB151" s="7">
        <f>IFERROR(BA151/AZ151,0)</f>
        <v/>
      </c>
      <c r="BC151" s="6">
        <f>'M05'!M150</f>
        <v/>
      </c>
      <c r="BD151" s="6">
        <f>IF('M05'!AG150&gt;0,'M05'!AG150+MAX(0,BC151-'M05'!H150)*IF(AND(AZ151&lt;&gt;0,BA151&lt;&gt;0),BA151/AZ151,'M05'!V150),BC151*IF(AND(AZ151&lt;&gt;0,BA151&lt;&gt;0),BA151/AZ151,'M05'!V150))</f>
        <v/>
      </c>
      <c r="BE151" s="7">
        <f>IFERROR(BD151/BC151,0)</f>
        <v/>
      </c>
      <c r="BF151" s="6">
        <f>-'M05'!S150</f>
        <v/>
      </c>
      <c r="BG151" s="6">
        <f>BA151+BD151-BJ151</f>
        <v/>
      </c>
      <c r="BH151" s="7">
        <f>IFERROR(BG151/BF151,0)</f>
        <v/>
      </c>
      <c r="BI151" s="6">
        <f>'M05'!T150</f>
        <v/>
      </c>
      <c r="BJ151" s="6">
        <f>'M05'!U150</f>
        <v/>
      </c>
      <c r="BK151" s="7">
        <f>IFERROR(BJ151/BI151,0)</f>
        <v/>
      </c>
      <c r="BL151" s="6">
        <f>'M06'!E150</f>
        <v/>
      </c>
      <c r="BM151" s="6">
        <f>'M06'!F150</f>
        <v/>
      </c>
      <c r="BN151" s="7">
        <f>IFERROR(BM151/BL151,0)</f>
        <v/>
      </c>
      <c r="BO151" s="6">
        <f>'M06'!M150</f>
        <v/>
      </c>
      <c r="BP151" s="6">
        <f>IF('M06'!AG150&gt;0,'M06'!AG150+MAX(0,BO151-'M06'!H150)*IF(AND(BL151&lt;&gt;0,BM151&lt;&gt;0),BM151/BL151,'M06'!V150),BO151*IF(AND(BL151&lt;&gt;0,BM151&lt;&gt;0),BM151/BL151,'M06'!V150))</f>
        <v/>
      </c>
      <c r="BQ151" s="7">
        <f>IFERROR(BP151/BO151,0)</f>
        <v/>
      </c>
      <c r="BR151" s="6">
        <f>-'M06'!S150</f>
        <v/>
      </c>
      <c r="BS151" s="6">
        <f>BM151+BP151-BV151</f>
        <v/>
      </c>
      <c r="BT151" s="7">
        <f>IFERROR(BS151/BR151,0)</f>
        <v/>
      </c>
      <c r="BU151" s="6">
        <f>'M06'!T150</f>
        <v/>
      </c>
      <c r="BV151" s="6">
        <f>'M06'!U150</f>
        <v/>
      </c>
      <c r="BW151" s="7">
        <f>IFERROR(BV151/BU151,0)</f>
        <v/>
      </c>
      <c r="BX151" s="6">
        <f>'M07'!E150</f>
        <v/>
      </c>
      <c r="BY151" s="6">
        <f>'M07'!F150</f>
        <v/>
      </c>
      <c r="BZ151" s="7">
        <f>IFERROR(BY151/BX151,0)</f>
        <v/>
      </c>
      <c r="CA151" s="6">
        <f>'M07'!M150</f>
        <v/>
      </c>
      <c r="CB151" s="6">
        <f>IF('M07'!AG150&gt;0,'M07'!AG150+MAX(0,CA151-'M07'!H150)*IF(AND(BX151&lt;&gt;0,BY151&lt;&gt;0),BY151/BX151,'M07'!V150),CA151*IF(AND(BX151&lt;&gt;0,BY151&lt;&gt;0),BY151/BX151,'M07'!V150))</f>
        <v/>
      </c>
      <c r="CC151" s="7">
        <f>IFERROR(CB151/CA151,0)</f>
        <v/>
      </c>
      <c r="CD151" s="6">
        <f>-'M07'!S150</f>
        <v/>
      </c>
      <c r="CE151" s="6">
        <f>BY151+CB151-CH151</f>
        <v/>
      </c>
      <c r="CF151" s="7">
        <f>IFERROR(CE151/CD151,0)</f>
        <v/>
      </c>
      <c r="CG151" s="6">
        <f>'M07'!T150</f>
        <v/>
      </c>
      <c r="CH151" s="6">
        <f>'M07'!U150</f>
        <v/>
      </c>
      <c r="CI151" s="7">
        <f>IFERROR(CH151/CG151,0)</f>
        <v/>
      </c>
      <c r="CJ151" s="6">
        <f>'M08'!E150</f>
        <v/>
      </c>
      <c r="CK151" s="6">
        <f>'M08'!F150</f>
        <v/>
      </c>
      <c r="CL151" s="7">
        <f>IFERROR(CK151/CJ151,0)</f>
        <v/>
      </c>
      <c r="CM151" s="6">
        <f>'M08'!M150</f>
        <v/>
      </c>
      <c r="CN151" s="6">
        <f>IF('M08'!AG150&gt;0,'M08'!AG150+MAX(0,CM151-'M08'!H150)*IF(AND(CJ151&lt;&gt;0,CK151&lt;&gt;0),CK151/CJ151,'M08'!V150),CM151*IF(AND(CJ151&lt;&gt;0,CK151&lt;&gt;0),CK151/CJ151,'M08'!V150))</f>
        <v/>
      </c>
      <c r="CO151" s="7">
        <f>IFERROR(CN151/CM151,0)</f>
        <v/>
      </c>
      <c r="CP151" s="6">
        <f>-'M08'!S150</f>
        <v/>
      </c>
      <c r="CQ151" s="6">
        <f>CK151+CN151-CT151</f>
        <v/>
      </c>
      <c r="CR151" s="7">
        <f>IFERROR(CQ151/CP151,0)</f>
        <v/>
      </c>
      <c r="CS151" s="6">
        <f>'M08'!T150</f>
        <v/>
      </c>
      <c r="CT151" s="6">
        <f>'M08'!U150</f>
        <v/>
      </c>
      <c r="CU151" s="7">
        <f>IFERROR(CT151/CS151,0)</f>
        <v/>
      </c>
      <c r="CV151" s="6">
        <f>'M09'!E150</f>
        <v/>
      </c>
      <c r="CW151" s="6">
        <f>'M09'!F150</f>
        <v/>
      </c>
      <c r="CX151" s="7">
        <f>IFERROR(CW151/CV151,0)</f>
        <v/>
      </c>
      <c r="CY151" s="6">
        <f>'M09'!M150</f>
        <v/>
      </c>
      <c r="CZ151" s="6">
        <f>IF('M09'!AG150&gt;0,'M09'!AG150+MAX(0,CY151-'M09'!H150)*IF(AND(CV151&lt;&gt;0,CW151&lt;&gt;0),CW151/CV151,'M09'!V150),CY151*IF(AND(CV151&lt;&gt;0,CW151&lt;&gt;0),CW151/CV151,'M09'!V150))</f>
        <v/>
      </c>
      <c r="DA151" s="7">
        <f>IFERROR(CZ151/CY151,0)</f>
        <v/>
      </c>
      <c r="DB151" s="6">
        <f>-'M09'!S150</f>
        <v/>
      </c>
      <c r="DC151" s="6">
        <f>CW151+CZ151-DF151</f>
        <v/>
      </c>
      <c r="DD151" s="7">
        <f>IFERROR(DC151/DB151,0)</f>
        <v/>
      </c>
      <c r="DE151" s="6">
        <f>'M09'!T150</f>
        <v/>
      </c>
      <c r="DF151" s="6">
        <f>'M09'!U150</f>
        <v/>
      </c>
      <c r="DG151" s="7">
        <f>IFERROR(DF151/DE151,0)</f>
        <v/>
      </c>
      <c r="DH151" s="6">
        <f>SUM(J151,V151,AH151,AT151,BF151,BR151,CD151,CP151,DB151)</f>
        <v/>
      </c>
      <c r="DI151" s="6">
        <f>SUM(K151,W151,AI151,AU151,BG151,BS151,CE151,CQ151,DC151)</f>
        <v/>
      </c>
      <c r="DJ151" s="6">
        <f>DH151/9</f>
        <v/>
      </c>
      <c r="DK151" s="6">
        <f>DI151/9</f>
        <v/>
      </c>
      <c r="DL151" s="7">
        <f>IFERROR(DI151/DH151,0)</f>
        <v/>
      </c>
      <c r="DM151" s="7">
        <f>'M09'!V150</f>
        <v/>
      </c>
      <c r="DN151" s="8">
        <f>IFERROR(DL151/DM151-1,0)</f>
        <v/>
      </c>
      <c r="DO151" s="6">
        <f>'M09'!AD150</f>
        <v/>
      </c>
      <c r="DP151" s="6">
        <f>DJ151-DO151</f>
        <v/>
      </c>
      <c r="DQ151" s="9">
        <f>COUNTIF(J151,"&gt;0")+COUNTIF(V151,"&gt;0")+COUNTIF(AH151,"&gt;0")+COUNTIF(AT151,"&gt;0")+COUNTIF(BF151,"&gt;0")+COUNTIF(BR151,"&gt;0")+COUNTIF(CD151,"&gt;0")+COUNTIF(CP151,"&gt;0")+COUNTIF(DB151,"&gt;0")</f>
        <v/>
      </c>
      <c r="DR151" s="6">
        <f>DE151</f>
        <v/>
      </c>
      <c r="DS151" s="10">
        <f>IFERROR(DR151/DJ151,0)</f>
        <v/>
      </c>
      <c r="DT151" s="6">
        <f>D151+SUM(G151,S151,AE151,AQ151,BC151,BO151,CA151,CM151,CY151)-SUM(J151,V151,AH151,AT151,BF151,BR151,CD151,CP151,DB151)-DE151</f>
        <v/>
      </c>
    </row>
    <row r="152">
      <c r="A152">
        <f>'M01'!C151</f>
        <v/>
      </c>
      <c r="B152">
        <f>'M01'!D151</f>
        <v/>
      </c>
      <c r="C152">
        <f>'M01'!A151</f>
        <v/>
      </c>
      <c r="D152" s="6">
        <f>'M01'!E151</f>
        <v/>
      </c>
      <c r="E152" s="6">
        <f>'M01'!F151</f>
        <v/>
      </c>
      <c r="F152" s="7">
        <f>IFERROR(E152/D152,0)</f>
        <v/>
      </c>
      <c r="G152" s="6">
        <f>'M01'!M151</f>
        <v/>
      </c>
      <c r="H152" s="6">
        <f>IF('M01'!AG151&gt;0,'M01'!AG151+MAX(0,G152-'M01'!H151)*IF(AND(D152&lt;&gt;0,E152&lt;&gt;0),E152/D152,'M01'!V151),G152*IF(AND(D152&lt;&gt;0,E152&lt;&gt;0),E152/D152,'M01'!V151))</f>
        <v/>
      </c>
      <c r="I152" s="7">
        <f>IFERROR(H152/G152,0)</f>
        <v/>
      </c>
      <c r="J152" s="6">
        <f>-'M01'!S151</f>
        <v/>
      </c>
      <c r="K152" s="6">
        <f>E152+H152-N152</f>
        <v/>
      </c>
      <c r="L152" s="7">
        <f>IFERROR(K152/J152,0)</f>
        <v/>
      </c>
      <c r="M152" s="6">
        <f>'M01'!T151</f>
        <v/>
      </c>
      <c r="N152" s="6">
        <f>'M01'!U151</f>
        <v/>
      </c>
      <c r="O152" s="7">
        <f>IFERROR(N152/M152,0)</f>
        <v/>
      </c>
      <c r="P152" s="6">
        <f>'M02'!E151</f>
        <v/>
      </c>
      <c r="Q152" s="6">
        <f>'M02'!F151</f>
        <v/>
      </c>
      <c r="R152" s="7">
        <f>IFERROR(Q152/P152,0)</f>
        <v/>
      </c>
      <c r="S152" s="6">
        <f>'M02'!M151</f>
        <v/>
      </c>
      <c r="T152" s="6">
        <f>IF('M02'!AG151&gt;0,'M02'!AG151+MAX(0,S152-'M02'!H151)*IF(AND(P152&lt;&gt;0,Q152&lt;&gt;0),Q152/P152,'M02'!V151),S152*IF(AND(P152&lt;&gt;0,Q152&lt;&gt;0),Q152/P152,'M02'!V151))</f>
        <v/>
      </c>
      <c r="U152" s="7">
        <f>IFERROR(T152/S152,0)</f>
        <v/>
      </c>
      <c r="V152" s="6">
        <f>-'M02'!S151</f>
        <v/>
      </c>
      <c r="W152" s="6">
        <f>Q152+T152-Z152</f>
        <v/>
      </c>
      <c r="X152" s="7">
        <f>IFERROR(W152/V152,0)</f>
        <v/>
      </c>
      <c r="Y152" s="6">
        <f>'M02'!T151</f>
        <v/>
      </c>
      <c r="Z152" s="6">
        <f>'M02'!U151</f>
        <v/>
      </c>
      <c r="AA152" s="7">
        <f>IFERROR(Z152/Y152,0)</f>
        <v/>
      </c>
      <c r="AB152" s="6">
        <f>'M03'!E151</f>
        <v/>
      </c>
      <c r="AC152" s="6">
        <f>'M03'!F151</f>
        <v/>
      </c>
      <c r="AD152" s="7">
        <f>IFERROR(AC152/AB152,0)</f>
        <v/>
      </c>
      <c r="AE152" s="6">
        <f>'M03'!M151</f>
        <v/>
      </c>
      <c r="AF152" s="6">
        <f>IF('M03'!AG151&gt;0,'M03'!AG151+MAX(0,AE152-'M03'!H151)*IF(AND(AB152&lt;&gt;0,AC152&lt;&gt;0),AC152/AB152,'M03'!V151),AE152*IF(AND(AB152&lt;&gt;0,AC152&lt;&gt;0),AC152/AB152,'M03'!V151))</f>
        <v/>
      </c>
      <c r="AG152" s="7">
        <f>IFERROR(AF152/AE152,0)</f>
        <v/>
      </c>
      <c r="AH152" s="6">
        <f>-'M03'!S151</f>
        <v/>
      </c>
      <c r="AI152" s="6">
        <f>AC152+AF152-AL152</f>
        <v/>
      </c>
      <c r="AJ152" s="7">
        <f>IFERROR(AI152/AH152,0)</f>
        <v/>
      </c>
      <c r="AK152" s="6">
        <f>'M03'!T151</f>
        <v/>
      </c>
      <c r="AL152" s="6">
        <f>'M03'!U151</f>
        <v/>
      </c>
      <c r="AM152" s="7">
        <f>IFERROR(AL152/AK152,0)</f>
        <v/>
      </c>
      <c r="AN152" s="6">
        <f>'M04'!E151</f>
        <v/>
      </c>
      <c r="AO152" s="6">
        <f>'M04'!F151</f>
        <v/>
      </c>
      <c r="AP152" s="7">
        <f>IFERROR(AO152/AN152,0)</f>
        <v/>
      </c>
      <c r="AQ152" s="6">
        <f>'M04'!M151</f>
        <v/>
      </c>
      <c r="AR152" s="6">
        <f>IF('M04'!AG151&gt;0,'M04'!AG151+MAX(0,AQ152-'M04'!H151)*IF(AND(AN152&lt;&gt;0,AO152&lt;&gt;0),AO152/AN152,'M04'!V151),AQ152*IF(AND(AN152&lt;&gt;0,AO152&lt;&gt;0),AO152/AN152,'M04'!V151))</f>
        <v/>
      </c>
      <c r="AS152" s="7">
        <f>IFERROR(AR152/AQ152,0)</f>
        <v/>
      </c>
      <c r="AT152" s="6">
        <f>-'M04'!S151</f>
        <v/>
      </c>
      <c r="AU152" s="6">
        <f>AO152+AR152-AX152</f>
        <v/>
      </c>
      <c r="AV152" s="7">
        <f>IFERROR(AU152/AT152,0)</f>
        <v/>
      </c>
      <c r="AW152" s="6">
        <f>'M04'!T151</f>
        <v/>
      </c>
      <c r="AX152" s="6">
        <f>'M04'!U151</f>
        <v/>
      </c>
      <c r="AY152" s="7">
        <f>IFERROR(AX152/AW152,0)</f>
        <v/>
      </c>
      <c r="AZ152" s="6">
        <f>'M05'!E151</f>
        <v/>
      </c>
      <c r="BA152" s="6">
        <f>'M05'!F151</f>
        <v/>
      </c>
      <c r="BB152" s="7">
        <f>IFERROR(BA152/AZ152,0)</f>
        <v/>
      </c>
      <c r="BC152" s="6">
        <f>'M05'!M151</f>
        <v/>
      </c>
      <c r="BD152" s="6">
        <f>IF('M05'!AG151&gt;0,'M05'!AG151+MAX(0,BC152-'M05'!H151)*IF(AND(AZ152&lt;&gt;0,BA152&lt;&gt;0),BA152/AZ152,'M05'!V151),BC152*IF(AND(AZ152&lt;&gt;0,BA152&lt;&gt;0),BA152/AZ152,'M05'!V151))</f>
        <v/>
      </c>
      <c r="BE152" s="7">
        <f>IFERROR(BD152/BC152,0)</f>
        <v/>
      </c>
      <c r="BF152" s="6">
        <f>-'M05'!S151</f>
        <v/>
      </c>
      <c r="BG152" s="6">
        <f>BA152+BD152-BJ152</f>
        <v/>
      </c>
      <c r="BH152" s="7">
        <f>IFERROR(BG152/BF152,0)</f>
        <v/>
      </c>
      <c r="BI152" s="6">
        <f>'M05'!T151</f>
        <v/>
      </c>
      <c r="BJ152" s="6">
        <f>'M05'!U151</f>
        <v/>
      </c>
      <c r="BK152" s="7">
        <f>IFERROR(BJ152/BI152,0)</f>
        <v/>
      </c>
      <c r="BL152" s="6">
        <f>'M06'!E151</f>
        <v/>
      </c>
      <c r="BM152" s="6">
        <f>'M06'!F151</f>
        <v/>
      </c>
      <c r="BN152" s="7">
        <f>IFERROR(BM152/BL152,0)</f>
        <v/>
      </c>
      <c r="BO152" s="6">
        <f>'M06'!M151</f>
        <v/>
      </c>
      <c r="BP152" s="6">
        <f>IF('M06'!AG151&gt;0,'M06'!AG151+MAX(0,BO152-'M06'!H151)*IF(AND(BL152&lt;&gt;0,BM152&lt;&gt;0),BM152/BL152,'M06'!V151),BO152*IF(AND(BL152&lt;&gt;0,BM152&lt;&gt;0),BM152/BL152,'M06'!V151))</f>
        <v/>
      </c>
      <c r="BQ152" s="7">
        <f>IFERROR(BP152/BO152,0)</f>
        <v/>
      </c>
      <c r="BR152" s="6">
        <f>-'M06'!S151</f>
        <v/>
      </c>
      <c r="BS152" s="6">
        <f>BM152+BP152-BV152</f>
        <v/>
      </c>
      <c r="BT152" s="7">
        <f>IFERROR(BS152/BR152,0)</f>
        <v/>
      </c>
      <c r="BU152" s="6">
        <f>'M06'!T151</f>
        <v/>
      </c>
      <c r="BV152" s="6">
        <f>'M06'!U151</f>
        <v/>
      </c>
      <c r="BW152" s="7">
        <f>IFERROR(BV152/BU152,0)</f>
        <v/>
      </c>
      <c r="BX152" s="6">
        <f>'M07'!E151</f>
        <v/>
      </c>
      <c r="BY152" s="6">
        <f>'M07'!F151</f>
        <v/>
      </c>
      <c r="BZ152" s="7">
        <f>IFERROR(BY152/BX152,0)</f>
        <v/>
      </c>
      <c r="CA152" s="6">
        <f>'M07'!M151</f>
        <v/>
      </c>
      <c r="CB152" s="6">
        <f>IF('M07'!AG151&gt;0,'M07'!AG151+MAX(0,CA152-'M07'!H151)*IF(AND(BX152&lt;&gt;0,BY152&lt;&gt;0),BY152/BX152,'M07'!V151),CA152*IF(AND(BX152&lt;&gt;0,BY152&lt;&gt;0),BY152/BX152,'M07'!V151))</f>
        <v/>
      </c>
      <c r="CC152" s="7">
        <f>IFERROR(CB152/CA152,0)</f>
        <v/>
      </c>
      <c r="CD152" s="6">
        <f>-'M07'!S151</f>
        <v/>
      </c>
      <c r="CE152" s="6">
        <f>BY152+CB152-CH152</f>
        <v/>
      </c>
      <c r="CF152" s="7">
        <f>IFERROR(CE152/CD152,0)</f>
        <v/>
      </c>
      <c r="CG152" s="6">
        <f>'M07'!T151</f>
        <v/>
      </c>
      <c r="CH152" s="6">
        <f>'M07'!U151</f>
        <v/>
      </c>
      <c r="CI152" s="7">
        <f>IFERROR(CH152/CG152,0)</f>
        <v/>
      </c>
      <c r="CJ152" s="6">
        <f>'M08'!E151</f>
        <v/>
      </c>
      <c r="CK152" s="6">
        <f>'M08'!F151</f>
        <v/>
      </c>
      <c r="CL152" s="7">
        <f>IFERROR(CK152/CJ152,0)</f>
        <v/>
      </c>
      <c r="CM152" s="6">
        <f>'M08'!M151</f>
        <v/>
      </c>
      <c r="CN152" s="6">
        <f>IF('M08'!AG151&gt;0,'M08'!AG151+MAX(0,CM152-'M08'!H151)*IF(AND(CJ152&lt;&gt;0,CK152&lt;&gt;0),CK152/CJ152,'M08'!V151),CM152*IF(AND(CJ152&lt;&gt;0,CK152&lt;&gt;0),CK152/CJ152,'M08'!V151))</f>
        <v/>
      </c>
      <c r="CO152" s="7">
        <f>IFERROR(CN152/CM152,0)</f>
        <v/>
      </c>
      <c r="CP152" s="6">
        <f>-'M08'!S151</f>
        <v/>
      </c>
      <c r="CQ152" s="6">
        <f>CK152+CN152-CT152</f>
        <v/>
      </c>
      <c r="CR152" s="7">
        <f>IFERROR(CQ152/CP152,0)</f>
        <v/>
      </c>
      <c r="CS152" s="6">
        <f>'M08'!T151</f>
        <v/>
      </c>
      <c r="CT152" s="6">
        <f>'M08'!U151</f>
        <v/>
      </c>
      <c r="CU152" s="7">
        <f>IFERROR(CT152/CS152,0)</f>
        <v/>
      </c>
      <c r="CV152" s="6">
        <f>'M09'!E151</f>
        <v/>
      </c>
      <c r="CW152" s="6">
        <f>'M09'!F151</f>
        <v/>
      </c>
      <c r="CX152" s="7">
        <f>IFERROR(CW152/CV152,0)</f>
        <v/>
      </c>
      <c r="CY152" s="6">
        <f>'M09'!M151</f>
        <v/>
      </c>
      <c r="CZ152" s="6">
        <f>IF('M09'!AG151&gt;0,'M09'!AG151+MAX(0,CY152-'M09'!H151)*IF(AND(CV152&lt;&gt;0,CW152&lt;&gt;0),CW152/CV152,'M09'!V151),CY152*IF(AND(CV152&lt;&gt;0,CW152&lt;&gt;0),CW152/CV152,'M09'!V151))</f>
        <v/>
      </c>
      <c r="DA152" s="7">
        <f>IFERROR(CZ152/CY152,0)</f>
        <v/>
      </c>
      <c r="DB152" s="6">
        <f>-'M09'!S151</f>
        <v/>
      </c>
      <c r="DC152" s="6">
        <f>CW152+CZ152-DF152</f>
        <v/>
      </c>
      <c r="DD152" s="7">
        <f>IFERROR(DC152/DB152,0)</f>
        <v/>
      </c>
      <c r="DE152" s="6">
        <f>'M09'!T151</f>
        <v/>
      </c>
      <c r="DF152" s="6">
        <f>'M09'!U151</f>
        <v/>
      </c>
      <c r="DG152" s="7">
        <f>IFERROR(DF152/DE152,0)</f>
        <v/>
      </c>
      <c r="DH152" s="6">
        <f>SUM(J152,V152,AH152,AT152,BF152,BR152,CD152,CP152,DB152)</f>
        <v/>
      </c>
      <c r="DI152" s="6">
        <f>SUM(K152,W152,AI152,AU152,BG152,BS152,CE152,CQ152,DC152)</f>
        <v/>
      </c>
      <c r="DJ152" s="6">
        <f>DH152/9</f>
        <v/>
      </c>
      <c r="DK152" s="6">
        <f>DI152/9</f>
        <v/>
      </c>
      <c r="DL152" s="7">
        <f>IFERROR(DI152/DH152,0)</f>
        <v/>
      </c>
      <c r="DM152" s="7">
        <f>'M09'!V151</f>
        <v/>
      </c>
      <c r="DN152" s="8">
        <f>IFERROR(DL152/DM152-1,0)</f>
        <v/>
      </c>
      <c r="DO152" s="6">
        <f>'M09'!AD151</f>
        <v/>
      </c>
      <c r="DP152" s="6">
        <f>DJ152-DO152</f>
        <v/>
      </c>
      <c r="DQ152" s="9">
        <f>COUNTIF(J152,"&gt;0")+COUNTIF(V152,"&gt;0")+COUNTIF(AH152,"&gt;0")+COUNTIF(AT152,"&gt;0")+COUNTIF(BF152,"&gt;0")+COUNTIF(BR152,"&gt;0")+COUNTIF(CD152,"&gt;0")+COUNTIF(CP152,"&gt;0")+COUNTIF(DB152,"&gt;0")</f>
        <v/>
      </c>
      <c r="DR152" s="6">
        <f>DE152</f>
        <v/>
      </c>
      <c r="DS152" s="10">
        <f>IFERROR(DR152/DJ152,0)</f>
        <v/>
      </c>
      <c r="DT152" s="6">
        <f>D152+SUM(G152,S152,AE152,AQ152,BC152,BO152,CA152,CM152,CY152)-SUM(J152,V152,AH152,AT152,BF152,BR152,CD152,CP152,DB152)-DE152</f>
        <v/>
      </c>
    </row>
    <row r="153">
      <c r="A153">
        <f>'M01'!C152</f>
        <v/>
      </c>
      <c r="B153">
        <f>'M01'!D152</f>
        <v/>
      </c>
      <c r="C153">
        <f>'M01'!A152</f>
        <v/>
      </c>
      <c r="D153" s="6">
        <f>'M01'!E152</f>
        <v/>
      </c>
      <c r="E153" s="6">
        <f>'M01'!F152</f>
        <v/>
      </c>
      <c r="F153" s="7">
        <f>IFERROR(E153/D153,0)</f>
        <v/>
      </c>
      <c r="G153" s="6">
        <f>'M01'!M152</f>
        <v/>
      </c>
      <c r="H153" s="6">
        <f>IF('M01'!AG152&gt;0,'M01'!AG152+MAX(0,G153-'M01'!H152)*IF(AND(D153&lt;&gt;0,E153&lt;&gt;0),E153/D153,'M01'!V152),G153*IF(AND(D153&lt;&gt;0,E153&lt;&gt;0),E153/D153,'M01'!V152))</f>
        <v/>
      </c>
      <c r="I153" s="7">
        <f>IFERROR(H153/G153,0)</f>
        <v/>
      </c>
      <c r="J153" s="6">
        <f>-'M01'!S152</f>
        <v/>
      </c>
      <c r="K153" s="6">
        <f>E153+H153-N153</f>
        <v/>
      </c>
      <c r="L153" s="7">
        <f>IFERROR(K153/J153,0)</f>
        <v/>
      </c>
      <c r="M153" s="6">
        <f>'M01'!T152</f>
        <v/>
      </c>
      <c r="N153" s="6">
        <f>'M01'!U152</f>
        <v/>
      </c>
      <c r="O153" s="7">
        <f>IFERROR(N153/M153,0)</f>
        <v/>
      </c>
      <c r="P153" s="6">
        <f>'M02'!E152</f>
        <v/>
      </c>
      <c r="Q153" s="6">
        <f>'M02'!F152</f>
        <v/>
      </c>
      <c r="R153" s="7">
        <f>IFERROR(Q153/P153,0)</f>
        <v/>
      </c>
      <c r="S153" s="6">
        <f>'M02'!M152</f>
        <v/>
      </c>
      <c r="T153" s="6">
        <f>IF('M02'!AG152&gt;0,'M02'!AG152+MAX(0,S153-'M02'!H152)*IF(AND(P153&lt;&gt;0,Q153&lt;&gt;0),Q153/P153,'M02'!V152),S153*IF(AND(P153&lt;&gt;0,Q153&lt;&gt;0),Q153/P153,'M02'!V152))</f>
        <v/>
      </c>
      <c r="U153" s="7">
        <f>IFERROR(T153/S153,0)</f>
        <v/>
      </c>
      <c r="V153" s="6">
        <f>-'M02'!S152</f>
        <v/>
      </c>
      <c r="W153" s="6">
        <f>Q153+T153-Z153</f>
        <v/>
      </c>
      <c r="X153" s="7">
        <f>IFERROR(W153/V153,0)</f>
        <v/>
      </c>
      <c r="Y153" s="6">
        <f>'M02'!T152</f>
        <v/>
      </c>
      <c r="Z153" s="6">
        <f>'M02'!U152</f>
        <v/>
      </c>
      <c r="AA153" s="7">
        <f>IFERROR(Z153/Y153,0)</f>
        <v/>
      </c>
      <c r="AB153" s="6">
        <f>'M03'!E152</f>
        <v/>
      </c>
      <c r="AC153" s="6">
        <f>'M03'!F152</f>
        <v/>
      </c>
      <c r="AD153" s="7">
        <f>IFERROR(AC153/AB153,0)</f>
        <v/>
      </c>
      <c r="AE153" s="6">
        <f>'M03'!M152</f>
        <v/>
      </c>
      <c r="AF153" s="6">
        <f>IF('M03'!AG152&gt;0,'M03'!AG152+MAX(0,AE153-'M03'!H152)*IF(AND(AB153&lt;&gt;0,AC153&lt;&gt;0),AC153/AB153,'M03'!V152),AE153*IF(AND(AB153&lt;&gt;0,AC153&lt;&gt;0),AC153/AB153,'M03'!V152))</f>
        <v/>
      </c>
      <c r="AG153" s="7">
        <f>IFERROR(AF153/AE153,0)</f>
        <v/>
      </c>
      <c r="AH153" s="6">
        <f>-'M03'!S152</f>
        <v/>
      </c>
      <c r="AI153" s="6">
        <f>AC153+AF153-AL153</f>
        <v/>
      </c>
      <c r="AJ153" s="7">
        <f>IFERROR(AI153/AH153,0)</f>
        <v/>
      </c>
      <c r="AK153" s="6">
        <f>'M03'!T152</f>
        <v/>
      </c>
      <c r="AL153" s="6">
        <f>'M03'!U152</f>
        <v/>
      </c>
      <c r="AM153" s="7">
        <f>IFERROR(AL153/AK153,0)</f>
        <v/>
      </c>
      <c r="AN153" s="6">
        <f>'M04'!E152</f>
        <v/>
      </c>
      <c r="AO153" s="6">
        <f>'M04'!F152</f>
        <v/>
      </c>
      <c r="AP153" s="7">
        <f>IFERROR(AO153/AN153,0)</f>
        <v/>
      </c>
      <c r="AQ153" s="6">
        <f>'M04'!M152</f>
        <v/>
      </c>
      <c r="AR153" s="6">
        <f>IF('M04'!AG152&gt;0,'M04'!AG152+MAX(0,AQ153-'M04'!H152)*IF(AND(AN153&lt;&gt;0,AO153&lt;&gt;0),AO153/AN153,'M04'!V152),AQ153*IF(AND(AN153&lt;&gt;0,AO153&lt;&gt;0),AO153/AN153,'M04'!V152))</f>
        <v/>
      </c>
      <c r="AS153" s="7">
        <f>IFERROR(AR153/AQ153,0)</f>
        <v/>
      </c>
      <c r="AT153" s="6">
        <f>-'M04'!S152</f>
        <v/>
      </c>
      <c r="AU153" s="6">
        <f>AO153+AR153-AX153</f>
        <v/>
      </c>
      <c r="AV153" s="7">
        <f>IFERROR(AU153/AT153,0)</f>
        <v/>
      </c>
      <c r="AW153" s="6">
        <f>'M04'!T152</f>
        <v/>
      </c>
      <c r="AX153" s="6">
        <f>'M04'!U152</f>
        <v/>
      </c>
      <c r="AY153" s="7">
        <f>IFERROR(AX153/AW153,0)</f>
        <v/>
      </c>
      <c r="AZ153" s="6">
        <f>'M05'!E152</f>
        <v/>
      </c>
      <c r="BA153" s="6">
        <f>'M05'!F152</f>
        <v/>
      </c>
      <c r="BB153" s="7">
        <f>IFERROR(BA153/AZ153,0)</f>
        <v/>
      </c>
      <c r="BC153" s="6">
        <f>'M05'!M152</f>
        <v/>
      </c>
      <c r="BD153" s="6">
        <f>IF('M05'!AG152&gt;0,'M05'!AG152+MAX(0,BC153-'M05'!H152)*IF(AND(AZ153&lt;&gt;0,BA153&lt;&gt;0),BA153/AZ153,'M05'!V152),BC153*IF(AND(AZ153&lt;&gt;0,BA153&lt;&gt;0),BA153/AZ153,'M05'!V152))</f>
        <v/>
      </c>
      <c r="BE153" s="7">
        <f>IFERROR(BD153/BC153,0)</f>
        <v/>
      </c>
      <c r="BF153" s="6">
        <f>-'M05'!S152</f>
        <v/>
      </c>
      <c r="BG153" s="6">
        <f>BA153+BD153-BJ153</f>
        <v/>
      </c>
      <c r="BH153" s="7">
        <f>IFERROR(BG153/BF153,0)</f>
        <v/>
      </c>
      <c r="BI153" s="6">
        <f>'M05'!T152</f>
        <v/>
      </c>
      <c r="BJ153" s="6">
        <f>'M05'!U152</f>
        <v/>
      </c>
      <c r="BK153" s="7">
        <f>IFERROR(BJ153/BI153,0)</f>
        <v/>
      </c>
      <c r="BL153" s="6">
        <f>'M06'!E152</f>
        <v/>
      </c>
      <c r="BM153" s="6">
        <f>'M06'!F152</f>
        <v/>
      </c>
      <c r="BN153" s="7">
        <f>IFERROR(BM153/BL153,0)</f>
        <v/>
      </c>
      <c r="BO153" s="6">
        <f>'M06'!M152</f>
        <v/>
      </c>
      <c r="BP153" s="6">
        <f>IF('M06'!AG152&gt;0,'M06'!AG152+MAX(0,BO153-'M06'!H152)*IF(AND(BL153&lt;&gt;0,BM153&lt;&gt;0),BM153/BL153,'M06'!V152),BO153*IF(AND(BL153&lt;&gt;0,BM153&lt;&gt;0),BM153/BL153,'M06'!V152))</f>
        <v/>
      </c>
      <c r="BQ153" s="7">
        <f>IFERROR(BP153/BO153,0)</f>
        <v/>
      </c>
      <c r="BR153" s="6">
        <f>-'M06'!S152</f>
        <v/>
      </c>
      <c r="BS153" s="6">
        <f>BM153+BP153-BV153</f>
        <v/>
      </c>
      <c r="BT153" s="7">
        <f>IFERROR(BS153/BR153,0)</f>
        <v/>
      </c>
      <c r="BU153" s="6">
        <f>'M06'!T152</f>
        <v/>
      </c>
      <c r="BV153" s="6">
        <f>'M06'!U152</f>
        <v/>
      </c>
      <c r="BW153" s="7">
        <f>IFERROR(BV153/BU153,0)</f>
        <v/>
      </c>
      <c r="BX153" s="6">
        <f>'M07'!E152</f>
        <v/>
      </c>
      <c r="BY153" s="6">
        <f>'M07'!F152</f>
        <v/>
      </c>
      <c r="BZ153" s="7">
        <f>IFERROR(BY153/BX153,0)</f>
        <v/>
      </c>
      <c r="CA153" s="6">
        <f>'M07'!M152</f>
        <v/>
      </c>
      <c r="CB153" s="6">
        <f>IF('M07'!AG152&gt;0,'M07'!AG152+MAX(0,CA153-'M07'!H152)*IF(AND(BX153&lt;&gt;0,BY153&lt;&gt;0),BY153/BX153,'M07'!V152),CA153*IF(AND(BX153&lt;&gt;0,BY153&lt;&gt;0),BY153/BX153,'M07'!V152))</f>
        <v/>
      </c>
      <c r="CC153" s="7">
        <f>IFERROR(CB153/CA153,0)</f>
        <v/>
      </c>
      <c r="CD153" s="6">
        <f>-'M07'!S152</f>
        <v/>
      </c>
      <c r="CE153" s="6">
        <f>BY153+CB153-CH153</f>
        <v/>
      </c>
      <c r="CF153" s="7">
        <f>IFERROR(CE153/CD153,0)</f>
        <v/>
      </c>
      <c r="CG153" s="6">
        <f>'M07'!T152</f>
        <v/>
      </c>
      <c r="CH153" s="6">
        <f>'M07'!U152</f>
        <v/>
      </c>
      <c r="CI153" s="7">
        <f>IFERROR(CH153/CG153,0)</f>
        <v/>
      </c>
      <c r="CJ153" s="6">
        <f>'M08'!E152</f>
        <v/>
      </c>
      <c r="CK153" s="6">
        <f>'M08'!F152</f>
        <v/>
      </c>
      <c r="CL153" s="7">
        <f>IFERROR(CK153/CJ153,0)</f>
        <v/>
      </c>
      <c r="CM153" s="6">
        <f>'M08'!M152</f>
        <v/>
      </c>
      <c r="CN153" s="6">
        <f>IF('M08'!AG152&gt;0,'M08'!AG152+MAX(0,CM153-'M08'!H152)*IF(AND(CJ153&lt;&gt;0,CK153&lt;&gt;0),CK153/CJ153,'M08'!V152),CM153*IF(AND(CJ153&lt;&gt;0,CK153&lt;&gt;0),CK153/CJ153,'M08'!V152))</f>
        <v/>
      </c>
      <c r="CO153" s="7">
        <f>IFERROR(CN153/CM153,0)</f>
        <v/>
      </c>
      <c r="CP153" s="6">
        <f>-'M08'!S152</f>
        <v/>
      </c>
      <c r="CQ153" s="6">
        <f>CK153+CN153-CT153</f>
        <v/>
      </c>
      <c r="CR153" s="7">
        <f>IFERROR(CQ153/CP153,0)</f>
        <v/>
      </c>
      <c r="CS153" s="6">
        <f>'M08'!T152</f>
        <v/>
      </c>
      <c r="CT153" s="6">
        <f>'M08'!U152</f>
        <v/>
      </c>
      <c r="CU153" s="7">
        <f>IFERROR(CT153/CS153,0)</f>
        <v/>
      </c>
      <c r="CV153" s="6">
        <f>'M09'!E152</f>
        <v/>
      </c>
      <c r="CW153" s="6">
        <f>'M09'!F152</f>
        <v/>
      </c>
      <c r="CX153" s="7">
        <f>IFERROR(CW153/CV153,0)</f>
        <v/>
      </c>
      <c r="CY153" s="6">
        <f>'M09'!M152</f>
        <v/>
      </c>
      <c r="CZ153" s="6">
        <f>IF('M09'!AG152&gt;0,'M09'!AG152+MAX(0,CY153-'M09'!H152)*IF(AND(CV153&lt;&gt;0,CW153&lt;&gt;0),CW153/CV153,'M09'!V152),CY153*IF(AND(CV153&lt;&gt;0,CW153&lt;&gt;0),CW153/CV153,'M09'!V152))</f>
        <v/>
      </c>
      <c r="DA153" s="7">
        <f>IFERROR(CZ153/CY153,0)</f>
        <v/>
      </c>
      <c r="DB153" s="6">
        <f>-'M09'!S152</f>
        <v/>
      </c>
      <c r="DC153" s="6">
        <f>CW153+CZ153-DF153</f>
        <v/>
      </c>
      <c r="DD153" s="7">
        <f>IFERROR(DC153/DB153,0)</f>
        <v/>
      </c>
      <c r="DE153" s="6">
        <f>'M09'!T152</f>
        <v/>
      </c>
      <c r="DF153" s="6">
        <f>'M09'!U152</f>
        <v/>
      </c>
      <c r="DG153" s="7">
        <f>IFERROR(DF153/DE153,0)</f>
        <v/>
      </c>
      <c r="DH153" s="6">
        <f>SUM(J153,V153,AH153,AT153,BF153,BR153,CD153,CP153,DB153)</f>
        <v/>
      </c>
      <c r="DI153" s="6">
        <f>SUM(K153,W153,AI153,AU153,BG153,BS153,CE153,CQ153,DC153)</f>
        <v/>
      </c>
      <c r="DJ153" s="6">
        <f>DH153/9</f>
        <v/>
      </c>
      <c r="DK153" s="6">
        <f>DI153/9</f>
        <v/>
      </c>
      <c r="DL153" s="7">
        <f>IFERROR(DI153/DH153,0)</f>
        <v/>
      </c>
      <c r="DM153" s="7">
        <f>'M09'!V152</f>
        <v/>
      </c>
      <c r="DN153" s="8">
        <f>IFERROR(DL153/DM153-1,0)</f>
        <v/>
      </c>
      <c r="DO153" s="6">
        <f>'M09'!AD152</f>
        <v/>
      </c>
      <c r="DP153" s="6">
        <f>DJ153-DO153</f>
        <v/>
      </c>
      <c r="DQ153" s="9">
        <f>COUNTIF(J153,"&gt;0")+COUNTIF(V153,"&gt;0")+COUNTIF(AH153,"&gt;0")+COUNTIF(AT153,"&gt;0")+COUNTIF(BF153,"&gt;0")+COUNTIF(BR153,"&gt;0")+COUNTIF(CD153,"&gt;0")+COUNTIF(CP153,"&gt;0")+COUNTIF(DB153,"&gt;0")</f>
        <v/>
      </c>
      <c r="DR153" s="6">
        <f>DE153</f>
        <v/>
      </c>
      <c r="DS153" s="10">
        <f>IFERROR(DR153/DJ153,0)</f>
        <v/>
      </c>
      <c r="DT153" s="6">
        <f>D153+SUM(G153,S153,AE153,AQ153,BC153,BO153,CA153,CM153,CY153)-SUM(J153,V153,AH153,AT153,BF153,BR153,CD153,CP153,DB153)-DE153</f>
        <v/>
      </c>
    </row>
    <row r="154">
      <c r="A154">
        <f>'M01'!C153</f>
        <v/>
      </c>
      <c r="B154">
        <f>'M01'!D153</f>
        <v/>
      </c>
      <c r="C154">
        <f>'M01'!A153</f>
        <v/>
      </c>
      <c r="D154" s="6">
        <f>'M01'!E153</f>
        <v/>
      </c>
      <c r="E154" s="6">
        <f>'M01'!F153</f>
        <v/>
      </c>
      <c r="F154" s="7">
        <f>IFERROR(E154/D154,0)</f>
        <v/>
      </c>
      <c r="G154" s="6">
        <f>'M01'!M153</f>
        <v/>
      </c>
      <c r="H154" s="6">
        <f>IF('M01'!AG153&gt;0,'M01'!AG153+MAX(0,G154-'M01'!H153)*IF(AND(D154&lt;&gt;0,E154&lt;&gt;0),E154/D154,'M01'!V153),G154*IF(AND(D154&lt;&gt;0,E154&lt;&gt;0),E154/D154,'M01'!V153))</f>
        <v/>
      </c>
      <c r="I154" s="7">
        <f>IFERROR(H154/G154,0)</f>
        <v/>
      </c>
      <c r="J154" s="6">
        <f>-'M01'!S153</f>
        <v/>
      </c>
      <c r="K154" s="6">
        <f>E154+H154-N154</f>
        <v/>
      </c>
      <c r="L154" s="7">
        <f>IFERROR(K154/J154,0)</f>
        <v/>
      </c>
      <c r="M154" s="6">
        <f>'M01'!T153</f>
        <v/>
      </c>
      <c r="N154" s="6">
        <f>'M01'!U153</f>
        <v/>
      </c>
      <c r="O154" s="7">
        <f>IFERROR(N154/M154,0)</f>
        <v/>
      </c>
      <c r="P154" s="6">
        <f>'M02'!E153</f>
        <v/>
      </c>
      <c r="Q154" s="6">
        <f>'M02'!F153</f>
        <v/>
      </c>
      <c r="R154" s="7">
        <f>IFERROR(Q154/P154,0)</f>
        <v/>
      </c>
      <c r="S154" s="6">
        <f>'M02'!M153</f>
        <v/>
      </c>
      <c r="T154" s="6">
        <f>IF('M02'!AG153&gt;0,'M02'!AG153+MAX(0,S154-'M02'!H153)*IF(AND(P154&lt;&gt;0,Q154&lt;&gt;0),Q154/P154,'M02'!V153),S154*IF(AND(P154&lt;&gt;0,Q154&lt;&gt;0),Q154/P154,'M02'!V153))</f>
        <v/>
      </c>
      <c r="U154" s="7">
        <f>IFERROR(T154/S154,0)</f>
        <v/>
      </c>
      <c r="V154" s="6">
        <f>-'M02'!S153</f>
        <v/>
      </c>
      <c r="W154" s="6">
        <f>Q154+T154-Z154</f>
        <v/>
      </c>
      <c r="X154" s="7">
        <f>IFERROR(W154/V154,0)</f>
        <v/>
      </c>
      <c r="Y154" s="6">
        <f>'M02'!T153</f>
        <v/>
      </c>
      <c r="Z154" s="6">
        <f>'M02'!U153</f>
        <v/>
      </c>
      <c r="AA154" s="7">
        <f>IFERROR(Z154/Y154,0)</f>
        <v/>
      </c>
      <c r="AB154" s="6">
        <f>'M03'!E153</f>
        <v/>
      </c>
      <c r="AC154" s="6">
        <f>'M03'!F153</f>
        <v/>
      </c>
      <c r="AD154" s="7">
        <f>IFERROR(AC154/AB154,0)</f>
        <v/>
      </c>
      <c r="AE154" s="6">
        <f>'M03'!M153</f>
        <v/>
      </c>
      <c r="AF154" s="6">
        <f>IF('M03'!AG153&gt;0,'M03'!AG153+MAX(0,AE154-'M03'!H153)*IF(AND(AB154&lt;&gt;0,AC154&lt;&gt;0),AC154/AB154,'M03'!V153),AE154*IF(AND(AB154&lt;&gt;0,AC154&lt;&gt;0),AC154/AB154,'M03'!V153))</f>
        <v/>
      </c>
      <c r="AG154" s="7">
        <f>IFERROR(AF154/AE154,0)</f>
        <v/>
      </c>
      <c r="AH154" s="6">
        <f>-'M03'!S153</f>
        <v/>
      </c>
      <c r="AI154" s="6">
        <f>AC154+AF154-AL154</f>
        <v/>
      </c>
      <c r="AJ154" s="7">
        <f>IFERROR(AI154/AH154,0)</f>
        <v/>
      </c>
      <c r="AK154" s="6">
        <f>'M03'!T153</f>
        <v/>
      </c>
      <c r="AL154" s="6">
        <f>'M03'!U153</f>
        <v/>
      </c>
      <c r="AM154" s="7">
        <f>IFERROR(AL154/AK154,0)</f>
        <v/>
      </c>
      <c r="AN154" s="6">
        <f>'M04'!E153</f>
        <v/>
      </c>
      <c r="AO154" s="6">
        <f>'M04'!F153</f>
        <v/>
      </c>
      <c r="AP154" s="7">
        <f>IFERROR(AO154/AN154,0)</f>
        <v/>
      </c>
      <c r="AQ154" s="6">
        <f>'M04'!M153</f>
        <v/>
      </c>
      <c r="AR154" s="6">
        <f>IF('M04'!AG153&gt;0,'M04'!AG153+MAX(0,AQ154-'M04'!H153)*IF(AND(AN154&lt;&gt;0,AO154&lt;&gt;0),AO154/AN154,'M04'!V153),AQ154*IF(AND(AN154&lt;&gt;0,AO154&lt;&gt;0),AO154/AN154,'M04'!V153))</f>
        <v/>
      </c>
      <c r="AS154" s="7">
        <f>IFERROR(AR154/AQ154,0)</f>
        <v/>
      </c>
      <c r="AT154" s="6">
        <f>-'M04'!S153</f>
        <v/>
      </c>
      <c r="AU154" s="6">
        <f>AO154+AR154-AX154</f>
        <v/>
      </c>
      <c r="AV154" s="7">
        <f>IFERROR(AU154/AT154,0)</f>
        <v/>
      </c>
      <c r="AW154" s="6">
        <f>'M04'!T153</f>
        <v/>
      </c>
      <c r="AX154" s="6">
        <f>'M04'!U153</f>
        <v/>
      </c>
      <c r="AY154" s="7">
        <f>IFERROR(AX154/AW154,0)</f>
        <v/>
      </c>
      <c r="AZ154" s="6">
        <f>'M05'!E153</f>
        <v/>
      </c>
      <c r="BA154" s="6">
        <f>'M05'!F153</f>
        <v/>
      </c>
      <c r="BB154" s="7">
        <f>IFERROR(BA154/AZ154,0)</f>
        <v/>
      </c>
      <c r="BC154" s="6">
        <f>'M05'!M153</f>
        <v/>
      </c>
      <c r="BD154" s="6">
        <f>IF('M05'!AG153&gt;0,'M05'!AG153+MAX(0,BC154-'M05'!H153)*IF(AND(AZ154&lt;&gt;0,BA154&lt;&gt;0),BA154/AZ154,'M05'!V153),BC154*IF(AND(AZ154&lt;&gt;0,BA154&lt;&gt;0),BA154/AZ154,'M05'!V153))</f>
        <v/>
      </c>
      <c r="BE154" s="7">
        <f>IFERROR(BD154/BC154,0)</f>
        <v/>
      </c>
      <c r="BF154" s="6">
        <f>-'M05'!S153</f>
        <v/>
      </c>
      <c r="BG154" s="6">
        <f>BA154+BD154-BJ154</f>
        <v/>
      </c>
      <c r="BH154" s="7">
        <f>IFERROR(BG154/BF154,0)</f>
        <v/>
      </c>
      <c r="BI154" s="6">
        <f>'M05'!T153</f>
        <v/>
      </c>
      <c r="BJ154" s="6">
        <f>'M05'!U153</f>
        <v/>
      </c>
      <c r="BK154" s="7">
        <f>IFERROR(BJ154/BI154,0)</f>
        <v/>
      </c>
      <c r="BL154" s="6">
        <f>'M06'!E153</f>
        <v/>
      </c>
      <c r="BM154" s="6">
        <f>'M06'!F153</f>
        <v/>
      </c>
      <c r="BN154" s="7">
        <f>IFERROR(BM154/BL154,0)</f>
        <v/>
      </c>
      <c r="BO154" s="6">
        <f>'M06'!M153</f>
        <v/>
      </c>
      <c r="BP154" s="6">
        <f>IF('M06'!AG153&gt;0,'M06'!AG153+MAX(0,BO154-'M06'!H153)*IF(AND(BL154&lt;&gt;0,BM154&lt;&gt;0),BM154/BL154,'M06'!V153),BO154*IF(AND(BL154&lt;&gt;0,BM154&lt;&gt;0),BM154/BL154,'M06'!V153))</f>
        <v/>
      </c>
      <c r="BQ154" s="7">
        <f>IFERROR(BP154/BO154,0)</f>
        <v/>
      </c>
      <c r="BR154" s="6">
        <f>-'M06'!S153</f>
        <v/>
      </c>
      <c r="BS154" s="6">
        <f>BM154+BP154-BV154</f>
        <v/>
      </c>
      <c r="BT154" s="7">
        <f>IFERROR(BS154/BR154,0)</f>
        <v/>
      </c>
      <c r="BU154" s="6">
        <f>'M06'!T153</f>
        <v/>
      </c>
      <c r="BV154" s="6">
        <f>'M06'!U153</f>
        <v/>
      </c>
      <c r="BW154" s="7">
        <f>IFERROR(BV154/BU154,0)</f>
        <v/>
      </c>
      <c r="BX154" s="6">
        <f>'M07'!E153</f>
        <v/>
      </c>
      <c r="BY154" s="6">
        <f>'M07'!F153</f>
        <v/>
      </c>
      <c r="BZ154" s="7">
        <f>IFERROR(BY154/BX154,0)</f>
        <v/>
      </c>
      <c r="CA154" s="6">
        <f>'M07'!M153</f>
        <v/>
      </c>
      <c r="CB154" s="6">
        <f>IF('M07'!AG153&gt;0,'M07'!AG153+MAX(0,CA154-'M07'!H153)*IF(AND(BX154&lt;&gt;0,BY154&lt;&gt;0),BY154/BX154,'M07'!V153),CA154*IF(AND(BX154&lt;&gt;0,BY154&lt;&gt;0),BY154/BX154,'M07'!V153))</f>
        <v/>
      </c>
      <c r="CC154" s="7">
        <f>IFERROR(CB154/CA154,0)</f>
        <v/>
      </c>
      <c r="CD154" s="6">
        <f>-'M07'!S153</f>
        <v/>
      </c>
      <c r="CE154" s="6">
        <f>BY154+CB154-CH154</f>
        <v/>
      </c>
      <c r="CF154" s="7">
        <f>IFERROR(CE154/CD154,0)</f>
        <v/>
      </c>
      <c r="CG154" s="6">
        <f>'M07'!T153</f>
        <v/>
      </c>
      <c r="CH154" s="6">
        <f>'M07'!U153</f>
        <v/>
      </c>
      <c r="CI154" s="7">
        <f>IFERROR(CH154/CG154,0)</f>
        <v/>
      </c>
      <c r="CJ154" s="6">
        <f>'M08'!E153</f>
        <v/>
      </c>
      <c r="CK154" s="6">
        <f>'M08'!F153</f>
        <v/>
      </c>
      <c r="CL154" s="7">
        <f>IFERROR(CK154/CJ154,0)</f>
        <v/>
      </c>
      <c r="CM154" s="6">
        <f>'M08'!M153</f>
        <v/>
      </c>
      <c r="CN154" s="6">
        <f>IF('M08'!AG153&gt;0,'M08'!AG153+MAX(0,CM154-'M08'!H153)*IF(AND(CJ154&lt;&gt;0,CK154&lt;&gt;0),CK154/CJ154,'M08'!V153),CM154*IF(AND(CJ154&lt;&gt;0,CK154&lt;&gt;0),CK154/CJ154,'M08'!V153))</f>
        <v/>
      </c>
      <c r="CO154" s="7">
        <f>IFERROR(CN154/CM154,0)</f>
        <v/>
      </c>
      <c r="CP154" s="6">
        <f>-'M08'!S153</f>
        <v/>
      </c>
      <c r="CQ154" s="6">
        <f>CK154+CN154-CT154</f>
        <v/>
      </c>
      <c r="CR154" s="7">
        <f>IFERROR(CQ154/CP154,0)</f>
        <v/>
      </c>
      <c r="CS154" s="6">
        <f>'M08'!T153</f>
        <v/>
      </c>
      <c r="CT154" s="6">
        <f>'M08'!U153</f>
        <v/>
      </c>
      <c r="CU154" s="7">
        <f>IFERROR(CT154/CS154,0)</f>
        <v/>
      </c>
      <c r="CV154" s="6">
        <f>'M09'!E153</f>
        <v/>
      </c>
      <c r="CW154" s="6">
        <f>'M09'!F153</f>
        <v/>
      </c>
      <c r="CX154" s="7">
        <f>IFERROR(CW154/CV154,0)</f>
        <v/>
      </c>
      <c r="CY154" s="6">
        <f>'M09'!M153</f>
        <v/>
      </c>
      <c r="CZ154" s="6">
        <f>IF('M09'!AG153&gt;0,'M09'!AG153+MAX(0,CY154-'M09'!H153)*IF(AND(CV154&lt;&gt;0,CW154&lt;&gt;0),CW154/CV154,'M09'!V153),CY154*IF(AND(CV154&lt;&gt;0,CW154&lt;&gt;0),CW154/CV154,'M09'!V153))</f>
        <v/>
      </c>
      <c r="DA154" s="7">
        <f>IFERROR(CZ154/CY154,0)</f>
        <v/>
      </c>
      <c r="DB154" s="6">
        <f>-'M09'!S153</f>
        <v/>
      </c>
      <c r="DC154" s="6">
        <f>CW154+CZ154-DF154</f>
        <v/>
      </c>
      <c r="DD154" s="7">
        <f>IFERROR(DC154/DB154,0)</f>
        <v/>
      </c>
      <c r="DE154" s="6">
        <f>'M09'!T153</f>
        <v/>
      </c>
      <c r="DF154" s="6">
        <f>'M09'!U153</f>
        <v/>
      </c>
      <c r="DG154" s="7">
        <f>IFERROR(DF154/DE154,0)</f>
        <v/>
      </c>
      <c r="DH154" s="6">
        <f>SUM(J154,V154,AH154,AT154,BF154,BR154,CD154,CP154,DB154)</f>
        <v/>
      </c>
      <c r="DI154" s="6">
        <f>SUM(K154,W154,AI154,AU154,BG154,BS154,CE154,CQ154,DC154)</f>
        <v/>
      </c>
      <c r="DJ154" s="6">
        <f>DH154/9</f>
        <v/>
      </c>
      <c r="DK154" s="6">
        <f>DI154/9</f>
        <v/>
      </c>
      <c r="DL154" s="7">
        <f>IFERROR(DI154/DH154,0)</f>
        <v/>
      </c>
      <c r="DM154" s="7">
        <f>'M09'!V153</f>
        <v/>
      </c>
      <c r="DN154" s="8">
        <f>IFERROR(DL154/DM154-1,0)</f>
        <v/>
      </c>
      <c r="DO154" s="6">
        <f>'M09'!AD153</f>
        <v/>
      </c>
      <c r="DP154" s="6">
        <f>DJ154-DO154</f>
        <v/>
      </c>
      <c r="DQ154" s="9">
        <f>COUNTIF(J154,"&gt;0")+COUNTIF(V154,"&gt;0")+COUNTIF(AH154,"&gt;0")+COUNTIF(AT154,"&gt;0")+COUNTIF(BF154,"&gt;0")+COUNTIF(BR154,"&gt;0")+COUNTIF(CD154,"&gt;0")+COUNTIF(CP154,"&gt;0")+COUNTIF(DB154,"&gt;0")</f>
        <v/>
      </c>
      <c r="DR154" s="6">
        <f>DE154</f>
        <v/>
      </c>
      <c r="DS154" s="10">
        <f>IFERROR(DR154/DJ154,0)</f>
        <v/>
      </c>
      <c r="DT154" s="6">
        <f>D154+SUM(G154,S154,AE154,AQ154,BC154,BO154,CA154,CM154,CY154)-SUM(J154,V154,AH154,AT154,BF154,BR154,CD154,CP154,DB154)-DE154</f>
        <v/>
      </c>
    </row>
    <row r="155">
      <c r="A155">
        <f>'M01'!C154</f>
        <v/>
      </c>
      <c r="B155">
        <f>'M01'!D154</f>
        <v/>
      </c>
      <c r="C155">
        <f>'M01'!A154</f>
        <v/>
      </c>
      <c r="D155" s="6">
        <f>'M01'!E154</f>
        <v/>
      </c>
      <c r="E155" s="6">
        <f>'M01'!F154</f>
        <v/>
      </c>
      <c r="F155" s="7">
        <f>IFERROR(E155/D155,0)</f>
        <v/>
      </c>
      <c r="G155" s="6">
        <f>'M01'!M154</f>
        <v/>
      </c>
      <c r="H155" s="6">
        <f>IF('M01'!AG154&gt;0,'M01'!AG154+MAX(0,G155-'M01'!H154)*IF(AND(D155&lt;&gt;0,E155&lt;&gt;0),E155/D155,'M01'!V154),G155*IF(AND(D155&lt;&gt;0,E155&lt;&gt;0),E155/D155,'M01'!V154))</f>
        <v/>
      </c>
      <c r="I155" s="7">
        <f>IFERROR(H155/G155,0)</f>
        <v/>
      </c>
      <c r="J155" s="6">
        <f>-'M01'!S154</f>
        <v/>
      </c>
      <c r="K155" s="6">
        <f>E155+H155-N155</f>
        <v/>
      </c>
      <c r="L155" s="7">
        <f>IFERROR(K155/J155,0)</f>
        <v/>
      </c>
      <c r="M155" s="6">
        <f>'M01'!T154</f>
        <v/>
      </c>
      <c r="N155" s="6">
        <f>'M01'!U154</f>
        <v/>
      </c>
      <c r="O155" s="7">
        <f>IFERROR(N155/M155,0)</f>
        <v/>
      </c>
      <c r="P155" s="6">
        <f>'M02'!E154</f>
        <v/>
      </c>
      <c r="Q155" s="6">
        <f>'M02'!F154</f>
        <v/>
      </c>
      <c r="R155" s="7">
        <f>IFERROR(Q155/P155,0)</f>
        <v/>
      </c>
      <c r="S155" s="6">
        <f>'M02'!M154</f>
        <v/>
      </c>
      <c r="T155" s="6">
        <f>IF('M02'!AG154&gt;0,'M02'!AG154+MAX(0,S155-'M02'!H154)*IF(AND(P155&lt;&gt;0,Q155&lt;&gt;0),Q155/P155,'M02'!V154),S155*IF(AND(P155&lt;&gt;0,Q155&lt;&gt;0),Q155/P155,'M02'!V154))</f>
        <v/>
      </c>
      <c r="U155" s="7">
        <f>IFERROR(T155/S155,0)</f>
        <v/>
      </c>
      <c r="V155" s="6">
        <f>-'M02'!S154</f>
        <v/>
      </c>
      <c r="W155" s="6">
        <f>Q155+T155-Z155</f>
        <v/>
      </c>
      <c r="X155" s="7">
        <f>IFERROR(W155/V155,0)</f>
        <v/>
      </c>
      <c r="Y155" s="6">
        <f>'M02'!T154</f>
        <v/>
      </c>
      <c r="Z155" s="6">
        <f>'M02'!U154</f>
        <v/>
      </c>
      <c r="AA155" s="7">
        <f>IFERROR(Z155/Y155,0)</f>
        <v/>
      </c>
      <c r="AB155" s="6">
        <f>'M03'!E154</f>
        <v/>
      </c>
      <c r="AC155" s="6">
        <f>'M03'!F154</f>
        <v/>
      </c>
      <c r="AD155" s="7">
        <f>IFERROR(AC155/AB155,0)</f>
        <v/>
      </c>
      <c r="AE155" s="6">
        <f>'M03'!M154</f>
        <v/>
      </c>
      <c r="AF155" s="6">
        <f>IF('M03'!AG154&gt;0,'M03'!AG154+MAX(0,AE155-'M03'!H154)*IF(AND(AB155&lt;&gt;0,AC155&lt;&gt;0),AC155/AB155,'M03'!V154),AE155*IF(AND(AB155&lt;&gt;0,AC155&lt;&gt;0),AC155/AB155,'M03'!V154))</f>
        <v/>
      </c>
      <c r="AG155" s="7">
        <f>IFERROR(AF155/AE155,0)</f>
        <v/>
      </c>
      <c r="AH155" s="6">
        <f>-'M03'!S154</f>
        <v/>
      </c>
      <c r="AI155" s="6">
        <f>AC155+AF155-AL155</f>
        <v/>
      </c>
      <c r="AJ155" s="7">
        <f>IFERROR(AI155/AH155,0)</f>
        <v/>
      </c>
      <c r="AK155" s="6">
        <f>'M03'!T154</f>
        <v/>
      </c>
      <c r="AL155" s="6">
        <f>'M03'!U154</f>
        <v/>
      </c>
      <c r="AM155" s="7">
        <f>IFERROR(AL155/AK155,0)</f>
        <v/>
      </c>
      <c r="AN155" s="6">
        <f>'M04'!E154</f>
        <v/>
      </c>
      <c r="AO155" s="6">
        <f>'M04'!F154</f>
        <v/>
      </c>
      <c r="AP155" s="7">
        <f>IFERROR(AO155/AN155,0)</f>
        <v/>
      </c>
      <c r="AQ155" s="6">
        <f>'M04'!M154</f>
        <v/>
      </c>
      <c r="AR155" s="6">
        <f>IF('M04'!AG154&gt;0,'M04'!AG154+MAX(0,AQ155-'M04'!H154)*IF(AND(AN155&lt;&gt;0,AO155&lt;&gt;0),AO155/AN155,'M04'!V154),AQ155*IF(AND(AN155&lt;&gt;0,AO155&lt;&gt;0),AO155/AN155,'M04'!V154))</f>
        <v/>
      </c>
      <c r="AS155" s="7">
        <f>IFERROR(AR155/AQ155,0)</f>
        <v/>
      </c>
      <c r="AT155" s="6">
        <f>-'M04'!S154</f>
        <v/>
      </c>
      <c r="AU155" s="6">
        <f>AO155+AR155-AX155</f>
        <v/>
      </c>
      <c r="AV155" s="7">
        <f>IFERROR(AU155/AT155,0)</f>
        <v/>
      </c>
      <c r="AW155" s="6">
        <f>'M04'!T154</f>
        <v/>
      </c>
      <c r="AX155" s="6">
        <f>'M04'!U154</f>
        <v/>
      </c>
      <c r="AY155" s="7">
        <f>IFERROR(AX155/AW155,0)</f>
        <v/>
      </c>
      <c r="AZ155" s="6">
        <f>'M05'!E154</f>
        <v/>
      </c>
      <c r="BA155" s="6">
        <f>'M05'!F154</f>
        <v/>
      </c>
      <c r="BB155" s="7">
        <f>IFERROR(BA155/AZ155,0)</f>
        <v/>
      </c>
      <c r="BC155" s="6">
        <f>'M05'!M154</f>
        <v/>
      </c>
      <c r="BD155" s="6">
        <f>IF('M05'!AG154&gt;0,'M05'!AG154+MAX(0,BC155-'M05'!H154)*IF(AND(AZ155&lt;&gt;0,BA155&lt;&gt;0),BA155/AZ155,'M05'!V154),BC155*IF(AND(AZ155&lt;&gt;0,BA155&lt;&gt;0),BA155/AZ155,'M05'!V154))</f>
        <v/>
      </c>
      <c r="BE155" s="7">
        <f>IFERROR(BD155/BC155,0)</f>
        <v/>
      </c>
      <c r="BF155" s="6">
        <f>-'M05'!S154</f>
        <v/>
      </c>
      <c r="BG155" s="6">
        <f>BA155+BD155-BJ155</f>
        <v/>
      </c>
      <c r="BH155" s="7">
        <f>IFERROR(BG155/BF155,0)</f>
        <v/>
      </c>
      <c r="BI155" s="6">
        <f>'M05'!T154</f>
        <v/>
      </c>
      <c r="BJ155" s="6">
        <f>'M05'!U154</f>
        <v/>
      </c>
      <c r="BK155" s="7">
        <f>IFERROR(BJ155/BI155,0)</f>
        <v/>
      </c>
      <c r="BL155" s="6">
        <f>'M06'!E154</f>
        <v/>
      </c>
      <c r="BM155" s="6">
        <f>'M06'!F154</f>
        <v/>
      </c>
      <c r="BN155" s="7">
        <f>IFERROR(BM155/BL155,0)</f>
        <v/>
      </c>
      <c r="BO155" s="6">
        <f>'M06'!M154</f>
        <v/>
      </c>
      <c r="BP155" s="6">
        <f>IF('M06'!AG154&gt;0,'M06'!AG154+MAX(0,BO155-'M06'!H154)*IF(AND(BL155&lt;&gt;0,BM155&lt;&gt;0),BM155/BL155,'M06'!V154),BO155*IF(AND(BL155&lt;&gt;0,BM155&lt;&gt;0),BM155/BL155,'M06'!V154))</f>
        <v/>
      </c>
      <c r="BQ155" s="7">
        <f>IFERROR(BP155/BO155,0)</f>
        <v/>
      </c>
      <c r="BR155" s="6">
        <f>-'M06'!S154</f>
        <v/>
      </c>
      <c r="BS155" s="6">
        <f>BM155+BP155-BV155</f>
        <v/>
      </c>
      <c r="BT155" s="7">
        <f>IFERROR(BS155/BR155,0)</f>
        <v/>
      </c>
      <c r="BU155" s="6">
        <f>'M06'!T154</f>
        <v/>
      </c>
      <c r="BV155" s="6">
        <f>'M06'!U154</f>
        <v/>
      </c>
      <c r="BW155" s="7">
        <f>IFERROR(BV155/BU155,0)</f>
        <v/>
      </c>
      <c r="BX155" s="6">
        <f>'M07'!E154</f>
        <v/>
      </c>
      <c r="BY155" s="6">
        <f>'M07'!F154</f>
        <v/>
      </c>
      <c r="BZ155" s="7">
        <f>IFERROR(BY155/BX155,0)</f>
        <v/>
      </c>
      <c r="CA155" s="6">
        <f>'M07'!M154</f>
        <v/>
      </c>
      <c r="CB155" s="6">
        <f>IF('M07'!AG154&gt;0,'M07'!AG154+MAX(0,CA155-'M07'!H154)*IF(AND(BX155&lt;&gt;0,BY155&lt;&gt;0),BY155/BX155,'M07'!V154),CA155*IF(AND(BX155&lt;&gt;0,BY155&lt;&gt;0),BY155/BX155,'M07'!V154))</f>
        <v/>
      </c>
      <c r="CC155" s="7">
        <f>IFERROR(CB155/CA155,0)</f>
        <v/>
      </c>
      <c r="CD155" s="6">
        <f>-'M07'!S154</f>
        <v/>
      </c>
      <c r="CE155" s="6">
        <f>BY155+CB155-CH155</f>
        <v/>
      </c>
      <c r="CF155" s="7">
        <f>IFERROR(CE155/CD155,0)</f>
        <v/>
      </c>
      <c r="CG155" s="6">
        <f>'M07'!T154</f>
        <v/>
      </c>
      <c r="CH155" s="6">
        <f>'M07'!U154</f>
        <v/>
      </c>
      <c r="CI155" s="7">
        <f>IFERROR(CH155/CG155,0)</f>
        <v/>
      </c>
      <c r="CJ155" s="6">
        <f>'M08'!E154</f>
        <v/>
      </c>
      <c r="CK155" s="6">
        <f>'M08'!F154</f>
        <v/>
      </c>
      <c r="CL155" s="7">
        <f>IFERROR(CK155/CJ155,0)</f>
        <v/>
      </c>
      <c r="CM155" s="6">
        <f>'M08'!M154</f>
        <v/>
      </c>
      <c r="CN155" s="6">
        <f>IF('M08'!AG154&gt;0,'M08'!AG154+MAX(0,CM155-'M08'!H154)*IF(AND(CJ155&lt;&gt;0,CK155&lt;&gt;0),CK155/CJ155,'M08'!V154),CM155*IF(AND(CJ155&lt;&gt;0,CK155&lt;&gt;0),CK155/CJ155,'M08'!V154))</f>
        <v/>
      </c>
      <c r="CO155" s="7">
        <f>IFERROR(CN155/CM155,0)</f>
        <v/>
      </c>
      <c r="CP155" s="6">
        <f>-'M08'!S154</f>
        <v/>
      </c>
      <c r="CQ155" s="6">
        <f>CK155+CN155-CT155</f>
        <v/>
      </c>
      <c r="CR155" s="7">
        <f>IFERROR(CQ155/CP155,0)</f>
        <v/>
      </c>
      <c r="CS155" s="6">
        <f>'M08'!T154</f>
        <v/>
      </c>
      <c r="CT155" s="6">
        <f>'M08'!U154</f>
        <v/>
      </c>
      <c r="CU155" s="7">
        <f>IFERROR(CT155/CS155,0)</f>
        <v/>
      </c>
      <c r="CV155" s="6">
        <f>'M09'!E154</f>
        <v/>
      </c>
      <c r="CW155" s="6">
        <f>'M09'!F154</f>
        <v/>
      </c>
      <c r="CX155" s="7">
        <f>IFERROR(CW155/CV155,0)</f>
        <v/>
      </c>
      <c r="CY155" s="6">
        <f>'M09'!M154</f>
        <v/>
      </c>
      <c r="CZ155" s="6">
        <f>IF('M09'!AG154&gt;0,'M09'!AG154+MAX(0,CY155-'M09'!H154)*IF(AND(CV155&lt;&gt;0,CW155&lt;&gt;0),CW155/CV155,'M09'!V154),CY155*IF(AND(CV155&lt;&gt;0,CW155&lt;&gt;0),CW155/CV155,'M09'!V154))</f>
        <v/>
      </c>
      <c r="DA155" s="7">
        <f>IFERROR(CZ155/CY155,0)</f>
        <v/>
      </c>
      <c r="DB155" s="6">
        <f>-'M09'!S154</f>
        <v/>
      </c>
      <c r="DC155" s="6">
        <f>CW155+CZ155-DF155</f>
        <v/>
      </c>
      <c r="DD155" s="7">
        <f>IFERROR(DC155/DB155,0)</f>
        <v/>
      </c>
      <c r="DE155" s="6">
        <f>'M09'!T154</f>
        <v/>
      </c>
      <c r="DF155" s="6">
        <f>'M09'!U154</f>
        <v/>
      </c>
      <c r="DG155" s="7">
        <f>IFERROR(DF155/DE155,0)</f>
        <v/>
      </c>
      <c r="DH155" s="6">
        <f>SUM(J155,V155,AH155,AT155,BF155,BR155,CD155,CP155,DB155)</f>
        <v/>
      </c>
      <c r="DI155" s="6">
        <f>SUM(K155,W155,AI155,AU155,BG155,BS155,CE155,CQ155,DC155)</f>
        <v/>
      </c>
      <c r="DJ155" s="6">
        <f>DH155/9</f>
        <v/>
      </c>
      <c r="DK155" s="6">
        <f>DI155/9</f>
        <v/>
      </c>
      <c r="DL155" s="7">
        <f>IFERROR(DI155/DH155,0)</f>
        <v/>
      </c>
      <c r="DM155" s="7">
        <f>'M09'!V154</f>
        <v/>
      </c>
      <c r="DN155" s="8">
        <f>IFERROR(DL155/DM155-1,0)</f>
        <v/>
      </c>
      <c r="DO155" s="6">
        <f>'M09'!AD154</f>
        <v/>
      </c>
      <c r="DP155" s="6">
        <f>DJ155-DO155</f>
        <v/>
      </c>
      <c r="DQ155" s="9">
        <f>COUNTIF(J155,"&gt;0")+COUNTIF(V155,"&gt;0")+COUNTIF(AH155,"&gt;0")+COUNTIF(AT155,"&gt;0")+COUNTIF(BF155,"&gt;0")+COUNTIF(BR155,"&gt;0")+COUNTIF(CD155,"&gt;0")+COUNTIF(CP155,"&gt;0")+COUNTIF(DB155,"&gt;0")</f>
        <v/>
      </c>
      <c r="DR155" s="6">
        <f>DE155</f>
        <v/>
      </c>
      <c r="DS155" s="10">
        <f>IFERROR(DR155/DJ155,0)</f>
        <v/>
      </c>
      <c r="DT155" s="6">
        <f>D155+SUM(G155,S155,AE155,AQ155,BC155,BO155,CA155,CM155,CY155)-SUM(J155,V155,AH155,AT155,BF155,BR155,CD155,CP155,DB155)-DE155</f>
        <v/>
      </c>
    </row>
    <row r="156">
      <c r="A156">
        <f>'M01'!C155</f>
        <v/>
      </c>
      <c r="B156">
        <f>'M01'!D155</f>
        <v/>
      </c>
      <c r="C156">
        <f>'M01'!A155</f>
        <v/>
      </c>
      <c r="D156" s="6">
        <f>'M01'!E155</f>
        <v/>
      </c>
      <c r="E156" s="6">
        <f>'M01'!F155</f>
        <v/>
      </c>
      <c r="F156" s="7">
        <f>IFERROR(E156/D156,0)</f>
        <v/>
      </c>
      <c r="G156" s="6">
        <f>'M01'!M155</f>
        <v/>
      </c>
      <c r="H156" s="6">
        <f>IF('M01'!AG155&gt;0,'M01'!AG155+MAX(0,G156-'M01'!H155)*IF(AND(D156&lt;&gt;0,E156&lt;&gt;0),E156/D156,'M01'!V155),G156*IF(AND(D156&lt;&gt;0,E156&lt;&gt;0),E156/D156,'M01'!V155))</f>
        <v/>
      </c>
      <c r="I156" s="7">
        <f>IFERROR(H156/G156,0)</f>
        <v/>
      </c>
      <c r="J156" s="6">
        <f>-'M01'!S155</f>
        <v/>
      </c>
      <c r="K156" s="6">
        <f>E156+H156-N156</f>
        <v/>
      </c>
      <c r="L156" s="7">
        <f>IFERROR(K156/J156,0)</f>
        <v/>
      </c>
      <c r="M156" s="6">
        <f>'M01'!T155</f>
        <v/>
      </c>
      <c r="N156" s="6">
        <f>'M01'!U155</f>
        <v/>
      </c>
      <c r="O156" s="7">
        <f>IFERROR(N156/M156,0)</f>
        <v/>
      </c>
      <c r="P156" s="6">
        <f>'M02'!E155</f>
        <v/>
      </c>
      <c r="Q156" s="6">
        <f>'M02'!F155</f>
        <v/>
      </c>
      <c r="R156" s="7">
        <f>IFERROR(Q156/P156,0)</f>
        <v/>
      </c>
      <c r="S156" s="6">
        <f>'M02'!M155</f>
        <v/>
      </c>
      <c r="T156" s="6">
        <f>IF('M02'!AG155&gt;0,'M02'!AG155+MAX(0,S156-'M02'!H155)*IF(AND(P156&lt;&gt;0,Q156&lt;&gt;0),Q156/P156,'M02'!V155),S156*IF(AND(P156&lt;&gt;0,Q156&lt;&gt;0),Q156/P156,'M02'!V155))</f>
        <v/>
      </c>
      <c r="U156" s="7">
        <f>IFERROR(T156/S156,0)</f>
        <v/>
      </c>
      <c r="V156" s="6">
        <f>-'M02'!S155</f>
        <v/>
      </c>
      <c r="W156" s="6">
        <f>Q156+T156-Z156</f>
        <v/>
      </c>
      <c r="X156" s="7">
        <f>IFERROR(W156/V156,0)</f>
        <v/>
      </c>
      <c r="Y156" s="6">
        <f>'M02'!T155</f>
        <v/>
      </c>
      <c r="Z156" s="6">
        <f>'M02'!U155</f>
        <v/>
      </c>
      <c r="AA156" s="7">
        <f>IFERROR(Z156/Y156,0)</f>
        <v/>
      </c>
      <c r="AB156" s="6">
        <f>'M03'!E155</f>
        <v/>
      </c>
      <c r="AC156" s="6">
        <f>'M03'!F155</f>
        <v/>
      </c>
      <c r="AD156" s="7">
        <f>IFERROR(AC156/AB156,0)</f>
        <v/>
      </c>
      <c r="AE156" s="6">
        <f>'M03'!M155</f>
        <v/>
      </c>
      <c r="AF156" s="6">
        <f>IF('M03'!AG155&gt;0,'M03'!AG155+MAX(0,AE156-'M03'!H155)*IF(AND(AB156&lt;&gt;0,AC156&lt;&gt;0),AC156/AB156,'M03'!V155),AE156*IF(AND(AB156&lt;&gt;0,AC156&lt;&gt;0),AC156/AB156,'M03'!V155))</f>
        <v/>
      </c>
      <c r="AG156" s="7">
        <f>IFERROR(AF156/AE156,0)</f>
        <v/>
      </c>
      <c r="AH156" s="6">
        <f>-'M03'!S155</f>
        <v/>
      </c>
      <c r="AI156" s="6">
        <f>AC156+AF156-AL156</f>
        <v/>
      </c>
      <c r="AJ156" s="7">
        <f>IFERROR(AI156/AH156,0)</f>
        <v/>
      </c>
      <c r="AK156" s="6">
        <f>'M03'!T155</f>
        <v/>
      </c>
      <c r="AL156" s="6">
        <f>'M03'!U155</f>
        <v/>
      </c>
      <c r="AM156" s="7">
        <f>IFERROR(AL156/AK156,0)</f>
        <v/>
      </c>
      <c r="AN156" s="6">
        <f>'M04'!E155</f>
        <v/>
      </c>
      <c r="AO156" s="6">
        <f>'M04'!F155</f>
        <v/>
      </c>
      <c r="AP156" s="7">
        <f>IFERROR(AO156/AN156,0)</f>
        <v/>
      </c>
      <c r="AQ156" s="6">
        <f>'M04'!M155</f>
        <v/>
      </c>
      <c r="AR156" s="6">
        <f>IF('M04'!AG155&gt;0,'M04'!AG155+MAX(0,AQ156-'M04'!H155)*IF(AND(AN156&lt;&gt;0,AO156&lt;&gt;0),AO156/AN156,'M04'!V155),AQ156*IF(AND(AN156&lt;&gt;0,AO156&lt;&gt;0),AO156/AN156,'M04'!V155))</f>
        <v/>
      </c>
      <c r="AS156" s="7">
        <f>IFERROR(AR156/AQ156,0)</f>
        <v/>
      </c>
      <c r="AT156" s="6">
        <f>-'M04'!S155</f>
        <v/>
      </c>
      <c r="AU156" s="6">
        <f>AO156+AR156-AX156</f>
        <v/>
      </c>
      <c r="AV156" s="7">
        <f>IFERROR(AU156/AT156,0)</f>
        <v/>
      </c>
      <c r="AW156" s="6">
        <f>'M04'!T155</f>
        <v/>
      </c>
      <c r="AX156" s="6">
        <f>'M04'!U155</f>
        <v/>
      </c>
      <c r="AY156" s="7">
        <f>IFERROR(AX156/AW156,0)</f>
        <v/>
      </c>
      <c r="AZ156" s="6">
        <f>'M05'!E155</f>
        <v/>
      </c>
      <c r="BA156" s="6">
        <f>'M05'!F155</f>
        <v/>
      </c>
      <c r="BB156" s="7">
        <f>IFERROR(BA156/AZ156,0)</f>
        <v/>
      </c>
      <c r="BC156" s="6">
        <f>'M05'!M155</f>
        <v/>
      </c>
      <c r="BD156" s="6">
        <f>IF('M05'!AG155&gt;0,'M05'!AG155+MAX(0,BC156-'M05'!H155)*IF(AND(AZ156&lt;&gt;0,BA156&lt;&gt;0),BA156/AZ156,'M05'!V155),BC156*IF(AND(AZ156&lt;&gt;0,BA156&lt;&gt;0),BA156/AZ156,'M05'!V155))</f>
        <v/>
      </c>
      <c r="BE156" s="7">
        <f>IFERROR(BD156/BC156,0)</f>
        <v/>
      </c>
      <c r="BF156" s="6">
        <f>-'M05'!S155</f>
        <v/>
      </c>
      <c r="BG156" s="6">
        <f>BA156+BD156-BJ156</f>
        <v/>
      </c>
      <c r="BH156" s="7">
        <f>IFERROR(BG156/BF156,0)</f>
        <v/>
      </c>
      <c r="BI156" s="6">
        <f>'M05'!T155</f>
        <v/>
      </c>
      <c r="BJ156" s="6">
        <f>'M05'!U155</f>
        <v/>
      </c>
      <c r="BK156" s="7">
        <f>IFERROR(BJ156/BI156,0)</f>
        <v/>
      </c>
      <c r="BL156" s="6">
        <f>'M06'!E155</f>
        <v/>
      </c>
      <c r="BM156" s="6">
        <f>'M06'!F155</f>
        <v/>
      </c>
      <c r="BN156" s="7">
        <f>IFERROR(BM156/BL156,0)</f>
        <v/>
      </c>
      <c r="BO156" s="6">
        <f>'M06'!M155</f>
        <v/>
      </c>
      <c r="BP156" s="6">
        <f>IF('M06'!AG155&gt;0,'M06'!AG155+MAX(0,BO156-'M06'!H155)*IF(AND(BL156&lt;&gt;0,BM156&lt;&gt;0),BM156/BL156,'M06'!V155),BO156*IF(AND(BL156&lt;&gt;0,BM156&lt;&gt;0),BM156/BL156,'M06'!V155))</f>
        <v/>
      </c>
      <c r="BQ156" s="7">
        <f>IFERROR(BP156/BO156,0)</f>
        <v/>
      </c>
      <c r="BR156" s="6">
        <f>-'M06'!S155</f>
        <v/>
      </c>
      <c r="BS156" s="6">
        <f>BM156+BP156-BV156</f>
        <v/>
      </c>
      <c r="BT156" s="7">
        <f>IFERROR(BS156/BR156,0)</f>
        <v/>
      </c>
      <c r="BU156" s="6">
        <f>'M06'!T155</f>
        <v/>
      </c>
      <c r="BV156" s="6">
        <f>'M06'!U155</f>
        <v/>
      </c>
      <c r="BW156" s="7">
        <f>IFERROR(BV156/BU156,0)</f>
        <v/>
      </c>
      <c r="BX156" s="6">
        <f>'M07'!E155</f>
        <v/>
      </c>
      <c r="BY156" s="6">
        <f>'M07'!F155</f>
        <v/>
      </c>
      <c r="BZ156" s="7">
        <f>IFERROR(BY156/BX156,0)</f>
        <v/>
      </c>
      <c r="CA156" s="6">
        <f>'M07'!M155</f>
        <v/>
      </c>
      <c r="CB156" s="6">
        <f>IF('M07'!AG155&gt;0,'M07'!AG155+MAX(0,CA156-'M07'!H155)*IF(AND(BX156&lt;&gt;0,BY156&lt;&gt;0),BY156/BX156,'M07'!V155),CA156*IF(AND(BX156&lt;&gt;0,BY156&lt;&gt;0),BY156/BX156,'M07'!V155))</f>
        <v/>
      </c>
      <c r="CC156" s="7">
        <f>IFERROR(CB156/CA156,0)</f>
        <v/>
      </c>
      <c r="CD156" s="6">
        <f>-'M07'!S155</f>
        <v/>
      </c>
      <c r="CE156" s="6">
        <f>BY156+CB156-CH156</f>
        <v/>
      </c>
      <c r="CF156" s="7">
        <f>IFERROR(CE156/CD156,0)</f>
        <v/>
      </c>
      <c r="CG156" s="6">
        <f>'M07'!T155</f>
        <v/>
      </c>
      <c r="CH156" s="6">
        <f>'M07'!U155</f>
        <v/>
      </c>
      <c r="CI156" s="7">
        <f>IFERROR(CH156/CG156,0)</f>
        <v/>
      </c>
      <c r="CJ156" s="6">
        <f>'M08'!E155</f>
        <v/>
      </c>
      <c r="CK156" s="6">
        <f>'M08'!F155</f>
        <v/>
      </c>
      <c r="CL156" s="7">
        <f>IFERROR(CK156/CJ156,0)</f>
        <v/>
      </c>
      <c r="CM156" s="6">
        <f>'M08'!M155</f>
        <v/>
      </c>
      <c r="CN156" s="6">
        <f>IF('M08'!AG155&gt;0,'M08'!AG155+MAX(0,CM156-'M08'!H155)*IF(AND(CJ156&lt;&gt;0,CK156&lt;&gt;0),CK156/CJ156,'M08'!V155),CM156*IF(AND(CJ156&lt;&gt;0,CK156&lt;&gt;0),CK156/CJ156,'M08'!V155))</f>
        <v/>
      </c>
      <c r="CO156" s="7">
        <f>IFERROR(CN156/CM156,0)</f>
        <v/>
      </c>
      <c r="CP156" s="6">
        <f>-'M08'!S155</f>
        <v/>
      </c>
      <c r="CQ156" s="6">
        <f>CK156+CN156-CT156</f>
        <v/>
      </c>
      <c r="CR156" s="7">
        <f>IFERROR(CQ156/CP156,0)</f>
        <v/>
      </c>
      <c r="CS156" s="6">
        <f>'M08'!T155</f>
        <v/>
      </c>
      <c r="CT156" s="6">
        <f>'M08'!U155</f>
        <v/>
      </c>
      <c r="CU156" s="7">
        <f>IFERROR(CT156/CS156,0)</f>
        <v/>
      </c>
      <c r="CV156" s="6">
        <f>'M09'!E155</f>
        <v/>
      </c>
      <c r="CW156" s="6">
        <f>'M09'!F155</f>
        <v/>
      </c>
      <c r="CX156" s="7">
        <f>IFERROR(CW156/CV156,0)</f>
        <v/>
      </c>
      <c r="CY156" s="6">
        <f>'M09'!M155</f>
        <v/>
      </c>
      <c r="CZ156" s="6">
        <f>IF('M09'!AG155&gt;0,'M09'!AG155+MAX(0,CY156-'M09'!H155)*IF(AND(CV156&lt;&gt;0,CW156&lt;&gt;0),CW156/CV156,'M09'!V155),CY156*IF(AND(CV156&lt;&gt;0,CW156&lt;&gt;0),CW156/CV156,'M09'!V155))</f>
        <v/>
      </c>
      <c r="DA156" s="7">
        <f>IFERROR(CZ156/CY156,0)</f>
        <v/>
      </c>
      <c r="DB156" s="6">
        <f>-'M09'!S155</f>
        <v/>
      </c>
      <c r="DC156" s="6">
        <f>CW156+CZ156-DF156</f>
        <v/>
      </c>
      <c r="DD156" s="7">
        <f>IFERROR(DC156/DB156,0)</f>
        <v/>
      </c>
      <c r="DE156" s="6">
        <f>'M09'!T155</f>
        <v/>
      </c>
      <c r="DF156" s="6">
        <f>'M09'!U155</f>
        <v/>
      </c>
      <c r="DG156" s="7">
        <f>IFERROR(DF156/DE156,0)</f>
        <v/>
      </c>
      <c r="DH156" s="6">
        <f>SUM(J156,V156,AH156,AT156,BF156,BR156,CD156,CP156,DB156)</f>
        <v/>
      </c>
      <c r="DI156" s="6">
        <f>SUM(K156,W156,AI156,AU156,BG156,BS156,CE156,CQ156,DC156)</f>
        <v/>
      </c>
      <c r="DJ156" s="6">
        <f>DH156/9</f>
        <v/>
      </c>
      <c r="DK156" s="6">
        <f>DI156/9</f>
        <v/>
      </c>
      <c r="DL156" s="7">
        <f>IFERROR(DI156/DH156,0)</f>
        <v/>
      </c>
      <c r="DM156" s="7">
        <f>'M09'!V155</f>
        <v/>
      </c>
      <c r="DN156" s="8">
        <f>IFERROR(DL156/DM156-1,0)</f>
        <v/>
      </c>
      <c r="DO156" s="6">
        <f>'M09'!AD155</f>
        <v/>
      </c>
      <c r="DP156" s="6">
        <f>DJ156-DO156</f>
        <v/>
      </c>
      <c r="DQ156" s="9">
        <f>COUNTIF(J156,"&gt;0")+COUNTIF(V156,"&gt;0")+COUNTIF(AH156,"&gt;0")+COUNTIF(AT156,"&gt;0")+COUNTIF(BF156,"&gt;0")+COUNTIF(BR156,"&gt;0")+COUNTIF(CD156,"&gt;0")+COUNTIF(CP156,"&gt;0")+COUNTIF(DB156,"&gt;0")</f>
        <v/>
      </c>
      <c r="DR156" s="6">
        <f>DE156</f>
        <v/>
      </c>
      <c r="DS156" s="10">
        <f>IFERROR(DR156/DJ156,0)</f>
        <v/>
      </c>
      <c r="DT156" s="6">
        <f>D156+SUM(G156,S156,AE156,AQ156,BC156,BO156,CA156,CM156,CY156)-SUM(J156,V156,AH156,AT156,BF156,BR156,CD156,CP156,DB156)-DE156</f>
        <v/>
      </c>
    </row>
    <row r="157">
      <c r="A157">
        <f>'M01'!C156</f>
        <v/>
      </c>
      <c r="B157">
        <f>'M01'!D156</f>
        <v/>
      </c>
      <c r="C157">
        <f>'M01'!A156</f>
        <v/>
      </c>
      <c r="D157" s="6">
        <f>'M01'!E156</f>
        <v/>
      </c>
      <c r="E157" s="6">
        <f>'M01'!F156</f>
        <v/>
      </c>
      <c r="F157" s="7">
        <f>IFERROR(E157/D157,0)</f>
        <v/>
      </c>
      <c r="G157" s="6">
        <f>'M01'!M156</f>
        <v/>
      </c>
      <c r="H157" s="6">
        <f>IF('M01'!AG156&gt;0,'M01'!AG156+MAX(0,G157-'M01'!H156)*IF(AND(D157&lt;&gt;0,E157&lt;&gt;0),E157/D157,'M01'!V156),G157*IF(AND(D157&lt;&gt;0,E157&lt;&gt;0),E157/D157,'M01'!V156))</f>
        <v/>
      </c>
      <c r="I157" s="7">
        <f>IFERROR(H157/G157,0)</f>
        <v/>
      </c>
      <c r="J157" s="6">
        <f>-'M01'!S156</f>
        <v/>
      </c>
      <c r="K157" s="6">
        <f>E157+H157-N157</f>
        <v/>
      </c>
      <c r="L157" s="7">
        <f>IFERROR(K157/J157,0)</f>
        <v/>
      </c>
      <c r="M157" s="6">
        <f>'M01'!T156</f>
        <v/>
      </c>
      <c r="N157" s="6">
        <f>'M01'!U156</f>
        <v/>
      </c>
      <c r="O157" s="7">
        <f>IFERROR(N157/M157,0)</f>
        <v/>
      </c>
      <c r="P157" s="6">
        <f>'M02'!E156</f>
        <v/>
      </c>
      <c r="Q157" s="6">
        <f>'M02'!F156</f>
        <v/>
      </c>
      <c r="R157" s="7">
        <f>IFERROR(Q157/P157,0)</f>
        <v/>
      </c>
      <c r="S157" s="6">
        <f>'M02'!M156</f>
        <v/>
      </c>
      <c r="T157" s="6">
        <f>IF('M02'!AG156&gt;0,'M02'!AG156+MAX(0,S157-'M02'!H156)*IF(AND(P157&lt;&gt;0,Q157&lt;&gt;0),Q157/P157,'M02'!V156),S157*IF(AND(P157&lt;&gt;0,Q157&lt;&gt;0),Q157/P157,'M02'!V156))</f>
        <v/>
      </c>
      <c r="U157" s="7">
        <f>IFERROR(T157/S157,0)</f>
        <v/>
      </c>
      <c r="V157" s="6">
        <f>-'M02'!S156</f>
        <v/>
      </c>
      <c r="W157" s="6">
        <f>Q157+T157-Z157</f>
        <v/>
      </c>
      <c r="X157" s="7">
        <f>IFERROR(W157/V157,0)</f>
        <v/>
      </c>
      <c r="Y157" s="6">
        <f>'M02'!T156</f>
        <v/>
      </c>
      <c r="Z157" s="6">
        <f>'M02'!U156</f>
        <v/>
      </c>
      <c r="AA157" s="7">
        <f>IFERROR(Z157/Y157,0)</f>
        <v/>
      </c>
      <c r="AB157" s="6">
        <f>'M03'!E156</f>
        <v/>
      </c>
      <c r="AC157" s="6">
        <f>'M03'!F156</f>
        <v/>
      </c>
      <c r="AD157" s="7">
        <f>IFERROR(AC157/AB157,0)</f>
        <v/>
      </c>
      <c r="AE157" s="6">
        <f>'M03'!M156</f>
        <v/>
      </c>
      <c r="AF157" s="6">
        <f>IF('M03'!AG156&gt;0,'M03'!AG156+MAX(0,AE157-'M03'!H156)*IF(AND(AB157&lt;&gt;0,AC157&lt;&gt;0),AC157/AB157,'M03'!V156),AE157*IF(AND(AB157&lt;&gt;0,AC157&lt;&gt;0),AC157/AB157,'M03'!V156))</f>
        <v/>
      </c>
      <c r="AG157" s="7">
        <f>IFERROR(AF157/AE157,0)</f>
        <v/>
      </c>
      <c r="AH157" s="6">
        <f>-'M03'!S156</f>
        <v/>
      </c>
      <c r="AI157" s="6">
        <f>AC157+AF157-AL157</f>
        <v/>
      </c>
      <c r="AJ157" s="7">
        <f>IFERROR(AI157/AH157,0)</f>
        <v/>
      </c>
      <c r="AK157" s="6">
        <f>'M03'!T156</f>
        <v/>
      </c>
      <c r="AL157" s="6">
        <f>'M03'!U156</f>
        <v/>
      </c>
      <c r="AM157" s="7">
        <f>IFERROR(AL157/AK157,0)</f>
        <v/>
      </c>
      <c r="AN157" s="6">
        <f>'M04'!E156</f>
        <v/>
      </c>
      <c r="AO157" s="6">
        <f>'M04'!F156</f>
        <v/>
      </c>
      <c r="AP157" s="7">
        <f>IFERROR(AO157/AN157,0)</f>
        <v/>
      </c>
      <c r="AQ157" s="6">
        <f>'M04'!M156</f>
        <v/>
      </c>
      <c r="AR157" s="6">
        <f>IF('M04'!AG156&gt;0,'M04'!AG156+MAX(0,AQ157-'M04'!H156)*IF(AND(AN157&lt;&gt;0,AO157&lt;&gt;0),AO157/AN157,'M04'!V156),AQ157*IF(AND(AN157&lt;&gt;0,AO157&lt;&gt;0),AO157/AN157,'M04'!V156))</f>
        <v/>
      </c>
      <c r="AS157" s="7">
        <f>IFERROR(AR157/AQ157,0)</f>
        <v/>
      </c>
      <c r="AT157" s="6">
        <f>-'M04'!S156</f>
        <v/>
      </c>
      <c r="AU157" s="6">
        <f>AO157+AR157-AX157</f>
        <v/>
      </c>
      <c r="AV157" s="7">
        <f>IFERROR(AU157/AT157,0)</f>
        <v/>
      </c>
      <c r="AW157" s="6">
        <f>'M04'!T156</f>
        <v/>
      </c>
      <c r="AX157" s="6">
        <f>'M04'!U156</f>
        <v/>
      </c>
      <c r="AY157" s="7">
        <f>IFERROR(AX157/AW157,0)</f>
        <v/>
      </c>
      <c r="AZ157" s="6">
        <f>'M05'!E156</f>
        <v/>
      </c>
      <c r="BA157" s="6">
        <f>'M05'!F156</f>
        <v/>
      </c>
      <c r="BB157" s="7">
        <f>IFERROR(BA157/AZ157,0)</f>
        <v/>
      </c>
      <c r="BC157" s="6">
        <f>'M05'!M156</f>
        <v/>
      </c>
      <c r="BD157" s="6">
        <f>IF('M05'!AG156&gt;0,'M05'!AG156+MAX(0,BC157-'M05'!H156)*IF(AND(AZ157&lt;&gt;0,BA157&lt;&gt;0),BA157/AZ157,'M05'!V156),BC157*IF(AND(AZ157&lt;&gt;0,BA157&lt;&gt;0),BA157/AZ157,'M05'!V156))</f>
        <v/>
      </c>
      <c r="BE157" s="7">
        <f>IFERROR(BD157/BC157,0)</f>
        <v/>
      </c>
      <c r="BF157" s="6">
        <f>-'M05'!S156</f>
        <v/>
      </c>
      <c r="BG157" s="6">
        <f>BA157+BD157-BJ157</f>
        <v/>
      </c>
      <c r="BH157" s="7">
        <f>IFERROR(BG157/BF157,0)</f>
        <v/>
      </c>
      <c r="BI157" s="6">
        <f>'M05'!T156</f>
        <v/>
      </c>
      <c r="BJ157" s="6">
        <f>'M05'!U156</f>
        <v/>
      </c>
      <c r="BK157" s="7">
        <f>IFERROR(BJ157/BI157,0)</f>
        <v/>
      </c>
      <c r="BL157" s="6">
        <f>'M06'!E156</f>
        <v/>
      </c>
      <c r="BM157" s="6">
        <f>'M06'!F156</f>
        <v/>
      </c>
      <c r="BN157" s="7">
        <f>IFERROR(BM157/BL157,0)</f>
        <v/>
      </c>
      <c r="BO157" s="6">
        <f>'M06'!M156</f>
        <v/>
      </c>
      <c r="BP157" s="6">
        <f>IF('M06'!AG156&gt;0,'M06'!AG156+MAX(0,BO157-'M06'!H156)*IF(AND(BL157&lt;&gt;0,BM157&lt;&gt;0),BM157/BL157,'M06'!V156),BO157*IF(AND(BL157&lt;&gt;0,BM157&lt;&gt;0),BM157/BL157,'M06'!V156))</f>
        <v/>
      </c>
      <c r="BQ157" s="7">
        <f>IFERROR(BP157/BO157,0)</f>
        <v/>
      </c>
      <c r="BR157" s="6">
        <f>-'M06'!S156</f>
        <v/>
      </c>
      <c r="BS157" s="6">
        <f>BM157+BP157-BV157</f>
        <v/>
      </c>
      <c r="BT157" s="7">
        <f>IFERROR(BS157/BR157,0)</f>
        <v/>
      </c>
      <c r="BU157" s="6">
        <f>'M06'!T156</f>
        <v/>
      </c>
      <c r="BV157" s="6">
        <f>'M06'!U156</f>
        <v/>
      </c>
      <c r="BW157" s="7">
        <f>IFERROR(BV157/BU157,0)</f>
        <v/>
      </c>
      <c r="BX157" s="6">
        <f>'M07'!E156</f>
        <v/>
      </c>
      <c r="BY157" s="6">
        <f>'M07'!F156</f>
        <v/>
      </c>
      <c r="BZ157" s="7">
        <f>IFERROR(BY157/BX157,0)</f>
        <v/>
      </c>
      <c r="CA157" s="6">
        <f>'M07'!M156</f>
        <v/>
      </c>
      <c r="CB157" s="6">
        <f>IF('M07'!AG156&gt;0,'M07'!AG156+MAX(0,CA157-'M07'!H156)*IF(AND(BX157&lt;&gt;0,BY157&lt;&gt;0),BY157/BX157,'M07'!V156),CA157*IF(AND(BX157&lt;&gt;0,BY157&lt;&gt;0),BY157/BX157,'M07'!V156))</f>
        <v/>
      </c>
      <c r="CC157" s="7">
        <f>IFERROR(CB157/CA157,0)</f>
        <v/>
      </c>
      <c r="CD157" s="6">
        <f>-'M07'!S156</f>
        <v/>
      </c>
      <c r="CE157" s="6">
        <f>BY157+CB157-CH157</f>
        <v/>
      </c>
      <c r="CF157" s="7">
        <f>IFERROR(CE157/CD157,0)</f>
        <v/>
      </c>
      <c r="CG157" s="6">
        <f>'M07'!T156</f>
        <v/>
      </c>
      <c r="CH157" s="6">
        <f>'M07'!U156</f>
        <v/>
      </c>
      <c r="CI157" s="7">
        <f>IFERROR(CH157/CG157,0)</f>
        <v/>
      </c>
      <c r="CJ157" s="6">
        <f>'M08'!E156</f>
        <v/>
      </c>
      <c r="CK157" s="6">
        <f>'M08'!F156</f>
        <v/>
      </c>
      <c r="CL157" s="7">
        <f>IFERROR(CK157/CJ157,0)</f>
        <v/>
      </c>
      <c r="CM157" s="6">
        <f>'M08'!M156</f>
        <v/>
      </c>
      <c r="CN157" s="6">
        <f>IF('M08'!AG156&gt;0,'M08'!AG156+MAX(0,CM157-'M08'!H156)*IF(AND(CJ157&lt;&gt;0,CK157&lt;&gt;0),CK157/CJ157,'M08'!V156),CM157*IF(AND(CJ157&lt;&gt;0,CK157&lt;&gt;0),CK157/CJ157,'M08'!V156))</f>
        <v/>
      </c>
      <c r="CO157" s="7">
        <f>IFERROR(CN157/CM157,0)</f>
        <v/>
      </c>
      <c r="CP157" s="6">
        <f>-'M08'!S156</f>
        <v/>
      </c>
      <c r="CQ157" s="6">
        <f>CK157+CN157-CT157</f>
        <v/>
      </c>
      <c r="CR157" s="7">
        <f>IFERROR(CQ157/CP157,0)</f>
        <v/>
      </c>
      <c r="CS157" s="6">
        <f>'M08'!T156</f>
        <v/>
      </c>
      <c r="CT157" s="6">
        <f>'M08'!U156</f>
        <v/>
      </c>
      <c r="CU157" s="7">
        <f>IFERROR(CT157/CS157,0)</f>
        <v/>
      </c>
      <c r="CV157" s="6">
        <f>'M09'!E156</f>
        <v/>
      </c>
      <c r="CW157" s="6">
        <f>'M09'!F156</f>
        <v/>
      </c>
      <c r="CX157" s="7">
        <f>IFERROR(CW157/CV157,0)</f>
        <v/>
      </c>
      <c r="CY157" s="6">
        <f>'M09'!M156</f>
        <v/>
      </c>
      <c r="CZ157" s="6">
        <f>IF('M09'!AG156&gt;0,'M09'!AG156+MAX(0,CY157-'M09'!H156)*IF(AND(CV157&lt;&gt;0,CW157&lt;&gt;0),CW157/CV157,'M09'!V156),CY157*IF(AND(CV157&lt;&gt;0,CW157&lt;&gt;0),CW157/CV157,'M09'!V156))</f>
        <v/>
      </c>
      <c r="DA157" s="7">
        <f>IFERROR(CZ157/CY157,0)</f>
        <v/>
      </c>
      <c r="DB157" s="6">
        <f>-'M09'!S156</f>
        <v/>
      </c>
      <c r="DC157" s="6">
        <f>CW157+CZ157-DF157</f>
        <v/>
      </c>
      <c r="DD157" s="7">
        <f>IFERROR(DC157/DB157,0)</f>
        <v/>
      </c>
      <c r="DE157" s="6">
        <f>'M09'!T156</f>
        <v/>
      </c>
      <c r="DF157" s="6">
        <f>'M09'!U156</f>
        <v/>
      </c>
      <c r="DG157" s="7">
        <f>IFERROR(DF157/DE157,0)</f>
        <v/>
      </c>
      <c r="DH157" s="6">
        <f>SUM(J157,V157,AH157,AT157,BF157,BR157,CD157,CP157,DB157)</f>
        <v/>
      </c>
      <c r="DI157" s="6">
        <f>SUM(K157,W157,AI157,AU157,BG157,BS157,CE157,CQ157,DC157)</f>
        <v/>
      </c>
      <c r="DJ157" s="6">
        <f>DH157/9</f>
        <v/>
      </c>
      <c r="DK157" s="6">
        <f>DI157/9</f>
        <v/>
      </c>
      <c r="DL157" s="7">
        <f>IFERROR(DI157/DH157,0)</f>
        <v/>
      </c>
      <c r="DM157" s="7">
        <f>'M09'!V156</f>
        <v/>
      </c>
      <c r="DN157" s="8">
        <f>IFERROR(DL157/DM157-1,0)</f>
        <v/>
      </c>
      <c r="DO157" s="6">
        <f>'M09'!AD156</f>
        <v/>
      </c>
      <c r="DP157" s="6">
        <f>DJ157-DO157</f>
        <v/>
      </c>
      <c r="DQ157" s="9">
        <f>COUNTIF(J157,"&gt;0")+COUNTIF(V157,"&gt;0")+COUNTIF(AH157,"&gt;0")+COUNTIF(AT157,"&gt;0")+COUNTIF(BF157,"&gt;0")+COUNTIF(BR157,"&gt;0")+COUNTIF(CD157,"&gt;0")+COUNTIF(CP157,"&gt;0")+COUNTIF(DB157,"&gt;0")</f>
        <v/>
      </c>
      <c r="DR157" s="6">
        <f>DE157</f>
        <v/>
      </c>
      <c r="DS157" s="10">
        <f>IFERROR(DR157/DJ157,0)</f>
        <v/>
      </c>
      <c r="DT157" s="6">
        <f>D157+SUM(G157,S157,AE157,AQ157,BC157,BO157,CA157,CM157,CY157)-SUM(J157,V157,AH157,AT157,BF157,BR157,CD157,CP157,DB157)-DE157</f>
        <v/>
      </c>
    </row>
    <row r="158">
      <c r="A158">
        <f>'M01'!C157</f>
        <v/>
      </c>
      <c r="B158">
        <f>'M01'!D157</f>
        <v/>
      </c>
      <c r="C158">
        <f>'M01'!A157</f>
        <v/>
      </c>
      <c r="D158" s="6">
        <f>'M01'!E157</f>
        <v/>
      </c>
      <c r="E158" s="6">
        <f>'M01'!F157</f>
        <v/>
      </c>
      <c r="F158" s="7">
        <f>IFERROR(E158/D158,0)</f>
        <v/>
      </c>
      <c r="G158" s="6">
        <f>'M01'!M157</f>
        <v/>
      </c>
      <c r="H158" s="6">
        <f>IF('M01'!AG157&gt;0,'M01'!AG157+MAX(0,G158-'M01'!H157)*IF(AND(D158&lt;&gt;0,E158&lt;&gt;0),E158/D158,'M01'!V157),G158*IF(AND(D158&lt;&gt;0,E158&lt;&gt;0),E158/D158,'M01'!V157))</f>
        <v/>
      </c>
      <c r="I158" s="7">
        <f>IFERROR(H158/G158,0)</f>
        <v/>
      </c>
      <c r="J158" s="6">
        <f>-'M01'!S157</f>
        <v/>
      </c>
      <c r="K158" s="6">
        <f>E158+H158-N158</f>
        <v/>
      </c>
      <c r="L158" s="7">
        <f>IFERROR(K158/J158,0)</f>
        <v/>
      </c>
      <c r="M158" s="6">
        <f>'M01'!T157</f>
        <v/>
      </c>
      <c r="N158" s="6">
        <f>'M01'!U157</f>
        <v/>
      </c>
      <c r="O158" s="7">
        <f>IFERROR(N158/M158,0)</f>
        <v/>
      </c>
      <c r="P158" s="6">
        <f>'M02'!E157</f>
        <v/>
      </c>
      <c r="Q158" s="6">
        <f>'M02'!F157</f>
        <v/>
      </c>
      <c r="R158" s="7">
        <f>IFERROR(Q158/P158,0)</f>
        <v/>
      </c>
      <c r="S158" s="6">
        <f>'M02'!M157</f>
        <v/>
      </c>
      <c r="T158" s="6">
        <f>IF('M02'!AG157&gt;0,'M02'!AG157+MAX(0,S158-'M02'!H157)*IF(AND(P158&lt;&gt;0,Q158&lt;&gt;0),Q158/P158,'M02'!V157),S158*IF(AND(P158&lt;&gt;0,Q158&lt;&gt;0),Q158/P158,'M02'!V157))</f>
        <v/>
      </c>
      <c r="U158" s="7">
        <f>IFERROR(T158/S158,0)</f>
        <v/>
      </c>
      <c r="V158" s="6">
        <f>-'M02'!S157</f>
        <v/>
      </c>
      <c r="W158" s="6">
        <f>Q158+T158-Z158</f>
        <v/>
      </c>
      <c r="X158" s="7">
        <f>IFERROR(W158/V158,0)</f>
        <v/>
      </c>
      <c r="Y158" s="6">
        <f>'M02'!T157</f>
        <v/>
      </c>
      <c r="Z158" s="6">
        <f>'M02'!U157</f>
        <v/>
      </c>
      <c r="AA158" s="7">
        <f>IFERROR(Z158/Y158,0)</f>
        <v/>
      </c>
      <c r="AB158" s="6">
        <f>'M03'!E157</f>
        <v/>
      </c>
      <c r="AC158" s="6">
        <f>'M03'!F157</f>
        <v/>
      </c>
      <c r="AD158" s="7">
        <f>IFERROR(AC158/AB158,0)</f>
        <v/>
      </c>
      <c r="AE158" s="6">
        <f>'M03'!M157</f>
        <v/>
      </c>
      <c r="AF158" s="6">
        <f>IF('M03'!AG157&gt;0,'M03'!AG157+MAX(0,AE158-'M03'!H157)*IF(AND(AB158&lt;&gt;0,AC158&lt;&gt;0),AC158/AB158,'M03'!V157),AE158*IF(AND(AB158&lt;&gt;0,AC158&lt;&gt;0),AC158/AB158,'M03'!V157))</f>
        <v/>
      </c>
      <c r="AG158" s="7">
        <f>IFERROR(AF158/AE158,0)</f>
        <v/>
      </c>
      <c r="AH158" s="6">
        <f>-'M03'!S157</f>
        <v/>
      </c>
      <c r="AI158" s="6">
        <f>AC158+AF158-AL158</f>
        <v/>
      </c>
      <c r="AJ158" s="7">
        <f>IFERROR(AI158/AH158,0)</f>
        <v/>
      </c>
      <c r="AK158" s="6">
        <f>'M03'!T157</f>
        <v/>
      </c>
      <c r="AL158" s="6">
        <f>'M03'!U157</f>
        <v/>
      </c>
      <c r="AM158" s="7">
        <f>IFERROR(AL158/AK158,0)</f>
        <v/>
      </c>
      <c r="AN158" s="6">
        <f>'M04'!E157</f>
        <v/>
      </c>
      <c r="AO158" s="6">
        <f>'M04'!F157</f>
        <v/>
      </c>
      <c r="AP158" s="7">
        <f>IFERROR(AO158/AN158,0)</f>
        <v/>
      </c>
      <c r="AQ158" s="6">
        <f>'M04'!M157</f>
        <v/>
      </c>
      <c r="AR158" s="6">
        <f>IF('M04'!AG157&gt;0,'M04'!AG157+MAX(0,AQ158-'M04'!H157)*IF(AND(AN158&lt;&gt;0,AO158&lt;&gt;0),AO158/AN158,'M04'!V157),AQ158*IF(AND(AN158&lt;&gt;0,AO158&lt;&gt;0),AO158/AN158,'M04'!V157))</f>
        <v/>
      </c>
      <c r="AS158" s="7">
        <f>IFERROR(AR158/AQ158,0)</f>
        <v/>
      </c>
      <c r="AT158" s="6">
        <f>-'M04'!S157</f>
        <v/>
      </c>
      <c r="AU158" s="6">
        <f>AO158+AR158-AX158</f>
        <v/>
      </c>
      <c r="AV158" s="7">
        <f>IFERROR(AU158/AT158,0)</f>
        <v/>
      </c>
      <c r="AW158" s="6">
        <f>'M04'!T157</f>
        <v/>
      </c>
      <c r="AX158" s="6">
        <f>'M04'!U157</f>
        <v/>
      </c>
      <c r="AY158" s="7">
        <f>IFERROR(AX158/AW158,0)</f>
        <v/>
      </c>
      <c r="AZ158" s="6">
        <f>'M05'!E157</f>
        <v/>
      </c>
      <c r="BA158" s="6">
        <f>'M05'!F157</f>
        <v/>
      </c>
      <c r="BB158" s="7">
        <f>IFERROR(BA158/AZ158,0)</f>
        <v/>
      </c>
      <c r="BC158" s="6">
        <f>'M05'!M157</f>
        <v/>
      </c>
      <c r="BD158" s="6">
        <f>IF('M05'!AG157&gt;0,'M05'!AG157+MAX(0,BC158-'M05'!H157)*IF(AND(AZ158&lt;&gt;0,BA158&lt;&gt;0),BA158/AZ158,'M05'!V157),BC158*IF(AND(AZ158&lt;&gt;0,BA158&lt;&gt;0),BA158/AZ158,'M05'!V157))</f>
        <v/>
      </c>
      <c r="BE158" s="7">
        <f>IFERROR(BD158/BC158,0)</f>
        <v/>
      </c>
      <c r="BF158" s="6">
        <f>-'M05'!S157</f>
        <v/>
      </c>
      <c r="BG158" s="6">
        <f>BA158+BD158-BJ158</f>
        <v/>
      </c>
      <c r="BH158" s="7">
        <f>IFERROR(BG158/BF158,0)</f>
        <v/>
      </c>
      <c r="BI158" s="6">
        <f>'M05'!T157</f>
        <v/>
      </c>
      <c r="BJ158" s="6">
        <f>'M05'!U157</f>
        <v/>
      </c>
      <c r="BK158" s="7">
        <f>IFERROR(BJ158/BI158,0)</f>
        <v/>
      </c>
      <c r="BL158" s="6">
        <f>'M06'!E157</f>
        <v/>
      </c>
      <c r="BM158" s="6">
        <f>'M06'!F157</f>
        <v/>
      </c>
      <c r="BN158" s="7">
        <f>IFERROR(BM158/BL158,0)</f>
        <v/>
      </c>
      <c r="BO158" s="6">
        <f>'M06'!M157</f>
        <v/>
      </c>
      <c r="BP158" s="6">
        <f>IF('M06'!AG157&gt;0,'M06'!AG157+MAX(0,BO158-'M06'!H157)*IF(AND(BL158&lt;&gt;0,BM158&lt;&gt;0),BM158/BL158,'M06'!V157),BO158*IF(AND(BL158&lt;&gt;0,BM158&lt;&gt;0),BM158/BL158,'M06'!V157))</f>
        <v/>
      </c>
      <c r="BQ158" s="7">
        <f>IFERROR(BP158/BO158,0)</f>
        <v/>
      </c>
      <c r="BR158" s="6">
        <f>-'M06'!S157</f>
        <v/>
      </c>
      <c r="BS158" s="6">
        <f>BM158+BP158-BV158</f>
        <v/>
      </c>
      <c r="BT158" s="7">
        <f>IFERROR(BS158/BR158,0)</f>
        <v/>
      </c>
      <c r="BU158" s="6">
        <f>'M06'!T157</f>
        <v/>
      </c>
      <c r="BV158" s="6">
        <f>'M06'!U157</f>
        <v/>
      </c>
      <c r="BW158" s="7">
        <f>IFERROR(BV158/BU158,0)</f>
        <v/>
      </c>
      <c r="BX158" s="6">
        <f>'M07'!E157</f>
        <v/>
      </c>
      <c r="BY158" s="6">
        <f>'M07'!F157</f>
        <v/>
      </c>
      <c r="BZ158" s="7">
        <f>IFERROR(BY158/BX158,0)</f>
        <v/>
      </c>
      <c r="CA158" s="6">
        <f>'M07'!M157</f>
        <v/>
      </c>
      <c r="CB158" s="6">
        <f>IF('M07'!AG157&gt;0,'M07'!AG157+MAX(0,CA158-'M07'!H157)*IF(AND(BX158&lt;&gt;0,BY158&lt;&gt;0),BY158/BX158,'M07'!V157),CA158*IF(AND(BX158&lt;&gt;0,BY158&lt;&gt;0),BY158/BX158,'M07'!V157))</f>
        <v/>
      </c>
      <c r="CC158" s="7">
        <f>IFERROR(CB158/CA158,0)</f>
        <v/>
      </c>
      <c r="CD158" s="6">
        <f>-'M07'!S157</f>
        <v/>
      </c>
      <c r="CE158" s="6">
        <f>BY158+CB158-CH158</f>
        <v/>
      </c>
      <c r="CF158" s="7">
        <f>IFERROR(CE158/CD158,0)</f>
        <v/>
      </c>
      <c r="CG158" s="6">
        <f>'M07'!T157</f>
        <v/>
      </c>
      <c r="CH158" s="6">
        <f>'M07'!U157</f>
        <v/>
      </c>
      <c r="CI158" s="7">
        <f>IFERROR(CH158/CG158,0)</f>
        <v/>
      </c>
      <c r="CJ158" s="6">
        <f>'M08'!E157</f>
        <v/>
      </c>
      <c r="CK158" s="6">
        <f>'M08'!F157</f>
        <v/>
      </c>
      <c r="CL158" s="7">
        <f>IFERROR(CK158/CJ158,0)</f>
        <v/>
      </c>
      <c r="CM158" s="6">
        <f>'M08'!M157</f>
        <v/>
      </c>
      <c r="CN158" s="6">
        <f>IF('M08'!AG157&gt;0,'M08'!AG157+MAX(0,CM158-'M08'!H157)*IF(AND(CJ158&lt;&gt;0,CK158&lt;&gt;0),CK158/CJ158,'M08'!V157),CM158*IF(AND(CJ158&lt;&gt;0,CK158&lt;&gt;0),CK158/CJ158,'M08'!V157))</f>
        <v/>
      </c>
      <c r="CO158" s="7">
        <f>IFERROR(CN158/CM158,0)</f>
        <v/>
      </c>
      <c r="CP158" s="6">
        <f>-'M08'!S157</f>
        <v/>
      </c>
      <c r="CQ158" s="6">
        <f>CK158+CN158-CT158</f>
        <v/>
      </c>
      <c r="CR158" s="7">
        <f>IFERROR(CQ158/CP158,0)</f>
        <v/>
      </c>
      <c r="CS158" s="6">
        <f>'M08'!T157</f>
        <v/>
      </c>
      <c r="CT158" s="6">
        <f>'M08'!U157</f>
        <v/>
      </c>
      <c r="CU158" s="7">
        <f>IFERROR(CT158/CS158,0)</f>
        <v/>
      </c>
      <c r="CV158" s="6">
        <f>'M09'!E157</f>
        <v/>
      </c>
      <c r="CW158" s="6">
        <f>'M09'!F157</f>
        <v/>
      </c>
      <c r="CX158" s="7">
        <f>IFERROR(CW158/CV158,0)</f>
        <v/>
      </c>
      <c r="CY158" s="6">
        <f>'M09'!M157</f>
        <v/>
      </c>
      <c r="CZ158" s="6">
        <f>IF('M09'!AG157&gt;0,'M09'!AG157+MAX(0,CY158-'M09'!H157)*IF(AND(CV158&lt;&gt;0,CW158&lt;&gt;0),CW158/CV158,'M09'!V157),CY158*IF(AND(CV158&lt;&gt;0,CW158&lt;&gt;0),CW158/CV158,'M09'!V157))</f>
        <v/>
      </c>
      <c r="DA158" s="7">
        <f>IFERROR(CZ158/CY158,0)</f>
        <v/>
      </c>
      <c r="DB158" s="6">
        <f>-'M09'!S157</f>
        <v/>
      </c>
      <c r="DC158" s="6">
        <f>CW158+CZ158-DF158</f>
        <v/>
      </c>
      <c r="DD158" s="7">
        <f>IFERROR(DC158/DB158,0)</f>
        <v/>
      </c>
      <c r="DE158" s="6">
        <f>'M09'!T157</f>
        <v/>
      </c>
      <c r="DF158" s="6">
        <f>'M09'!U157</f>
        <v/>
      </c>
      <c r="DG158" s="7">
        <f>IFERROR(DF158/DE158,0)</f>
        <v/>
      </c>
      <c r="DH158" s="6">
        <f>SUM(J158,V158,AH158,AT158,BF158,BR158,CD158,CP158,DB158)</f>
        <v/>
      </c>
      <c r="DI158" s="6">
        <f>SUM(K158,W158,AI158,AU158,BG158,BS158,CE158,CQ158,DC158)</f>
        <v/>
      </c>
      <c r="DJ158" s="6">
        <f>DH158/9</f>
        <v/>
      </c>
      <c r="DK158" s="6">
        <f>DI158/9</f>
        <v/>
      </c>
      <c r="DL158" s="7">
        <f>IFERROR(DI158/DH158,0)</f>
        <v/>
      </c>
      <c r="DM158" s="7">
        <f>'M09'!V157</f>
        <v/>
      </c>
      <c r="DN158" s="8">
        <f>IFERROR(DL158/DM158-1,0)</f>
        <v/>
      </c>
      <c r="DO158" s="6">
        <f>'M09'!AD157</f>
        <v/>
      </c>
      <c r="DP158" s="6">
        <f>DJ158-DO158</f>
        <v/>
      </c>
      <c r="DQ158" s="9">
        <f>COUNTIF(J158,"&gt;0")+COUNTIF(V158,"&gt;0")+COUNTIF(AH158,"&gt;0")+COUNTIF(AT158,"&gt;0")+COUNTIF(BF158,"&gt;0")+COUNTIF(BR158,"&gt;0")+COUNTIF(CD158,"&gt;0")+COUNTIF(CP158,"&gt;0")+COUNTIF(DB158,"&gt;0")</f>
        <v/>
      </c>
      <c r="DR158" s="6">
        <f>DE158</f>
        <v/>
      </c>
      <c r="DS158" s="10">
        <f>IFERROR(DR158/DJ158,0)</f>
        <v/>
      </c>
      <c r="DT158" s="6">
        <f>D158+SUM(G158,S158,AE158,AQ158,BC158,BO158,CA158,CM158,CY158)-SUM(J158,V158,AH158,AT158,BF158,BR158,CD158,CP158,DB158)-DE158</f>
        <v/>
      </c>
    </row>
    <row r="159">
      <c r="A159">
        <f>'M01'!C158</f>
        <v/>
      </c>
      <c r="B159">
        <f>'M01'!D158</f>
        <v/>
      </c>
      <c r="C159">
        <f>'M01'!A158</f>
        <v/>
      </c>
      <c r="D159" s="6">
        <f>'M01'!E158</f>
        <v/>
      </c>
      <c r="E159" s="6">
        <f>'M01'!F158</f>
        <v/>
      </c>
      <c r="F159" s="7">
        <f>IFERROR(E159/D159,0)</f>
        <v/>
      </c>
      <c r="G159" s="6">
        <f>'M01'!M158</f>
        <v/>
      </c>
      <c r="H159" s="6">
        <f>IF('M01'!AG158&gt;0,'M01'!AG158+MAX(0,G159-'M01'!H158)*IF(AND(D159&lt;&gt;0,E159&lt;&gt;0),E159/D159,'M01'!V158),G159*IF(AND(D159&lt;&gt;0,E159&lt;&gt;0),E159/D159,'M01'!V158))</f>
        <v/>
      </c>
      <c r="I159" s="7">
        <f>IFERROR(H159/G159,0)</f>
        <v/>
      </c>
      <c r="J159" s="6">
        <f>-'M01'!S158</f>
        <v/>
      </c>
      <c r="K159" s="6">
        <f>E159+H159-N159</f>
        <v/>
      </c>
      <c r="L159" s="7">
        <f>IFERROR(K159/J159,0)</f>
        <v/>
      </c>
      <c r="M159" s="6">
        <f>'M01'!T158</f>
        <v/>
      </c>
      <c r="N159" s="6">
        <f>'M01'!U158</f>
        <v/>
      </c>
      <c r="O159" s="7">
        <f>IFERROR(N159/M159,0)</f>
        <v/>
      </c>
      <c r="P159" s="6">
        <f>'M02'!E158</f>
        <v/>
      </c>
      <c r="Q159" s="6">
        <f>'M02'!F158</f>
        <v/>
      </c>
      <c r="R159" s="7">
        <f>IFERROR(Q159/P159,0)</f>
        <v/>
      </c>
      <c r="S159" s="6">
        <f>'M02'!M158</f>
        <v/>
      </c>
      <c r="T159" s="6">
        <f>IF('M02'!AG158&gt;0,'M02'!AG158+MAX(0,S159-'M02'!H158)*IF(AND(P159&lt;&gt;0,Q159&lt;&gt;0),Q159/P159,'M02'!V158),S159*IF(AND(P159&lt;&gt;0,Q159&lt;&gt;0),Q159/P159,'M02'!V158))</f>
        <v/>
      </c>
      <c r="U159" s="7">
        <f>IFERROR(T159/S159,0)</f>
        <v/>
      </c>
      <c r="V159" s="6">
        <f>-'M02'!S158</f>
        <v/>
      </c>
      <c r="W159" s="6">
        <f>Q159+T159-Z159</f>
        <v/>
      </c>
      <c r="X159" s="7">
        <f>IFERROR(W159/V159,0)</f>
        <v/>
      </c>
      <c r="Y159" s="6">
        <f>'M02'!T158</f>
        <v/>
      </c>
      <c r="Z159" s="6">
        <f>'M02'!U158</f>
        <v/>
      </c>
      <c r="AA159" s="7">
        <f>IFERROR(Z159/Y159,0)</f>
        <v/>
      </c>
      <c r="AB159" s="6">
        <f>'M03'!E158</f>
        <v/>
      </c>
      <c r="AC159" s="6">
        <f>'M03'!F158</f>
        <v/>
      </c>
      <c r="AD159" s="7">
        <f>IFERROR(AC159/AB159,0)</f>
        <v/>
      </c>
      <c r="AE159" s="6">
        <f>'M03'!M158</f>
        <v/>
      </c>
      <c r="AF159" s="6">
        <f>IF('M03'!AG158&gt;0,'M03'!AG158+MAX(0,AE159-'M03'!H158)*IF(AND(AB159&lt;&gt;0,AC159&lt;&gt;0),AC159/AB159,'M03'!V158),AE159*IF(AND(AB159&lt;&gt;0,AC159&lt;&gt;0),AC159/AB159,'M03'!V158))</f>
        <v/>
      </c>
      <c r="AG159" s="7">
        <f>IFERROR(AF159/AE159,0)</f>
        <v/>
      </c>
      <c r="AH159" s="6">
        <f>-'M03'!S158</f>
        <v/>
      </c>
      <c r="AI159" s="6">
        <f>AC159+AF159-AL159</f>
        <v/>
      </c>
      <c r="AJ159" s="7">
        <f>IFERROR(AI159/AH159,0)</f>
        <v/>
      </c>
      <c r="AK159" s="6">
        <f>'M03'!T158</f>
        <v/>
      </c>
      <c r="AL159" s="6">
        <f>'M03'!U158</f>
        <v/>
      </c>
      <c r="AM159" s="7">
        <f>IFERROR(AL159/AK159,0)</f>
        <v/>
      </c>
      <c r="AN159" s="6">
        <f>'M04'!E158</f>
        <v/>
      </c>
      <c r="AO159" s="6">
        <f>'M04'!F158</f>
        <v/>
      </c>
      <c r="AP159" s="7">
        <f>IFERROR(AO159/AN159,0)</f>
        <v/>
      </c>
      <c r="AQ159" s="6">
        <f>'M04'!M158</f>
        <v/>
      </c>
      <c r="AR159" s="6">
        <f>IF('M04'!AG158&gt;0,'M04'!AG158+MAX(0,AQ159-'M04'!H158)*IF(AND(AN159&lt;&gt;0,AO159&lt;&gt;0),AO159/AN159,'M04'!V158),AQ159*IF(AND(AN159&lt;&gt;0,AO159&lt;&gt;0),AO159/AN159,'M04'!V158))</f>
        <v/>
      </c>
      <c r="AS159" s="7">
        <f>IFERROR(AR159/AQ159,0)</f>
        <v/>
      </c>
      <c r="AT159" s="6">
        <f>-'M04'!S158</f>
        <v/>
      </c>
      <c r="AU159" s="6">
        <f>AO159+AR159-AX159</f>
        <v/>
      </c>
      <c r="AV159" s="7">
        <f>IFERROR(AU159/AT159,0)</f>
        <v/>
      </c>
      <c r="AW159" s="6">
        <f>'M04'!T158</f>
        <v/>
      </c>
      <c r="AX159" s="6">
        <f>'M04'!U158</f>
        <v/>
      </c>
      <c r="AY159" s="7">
        <f>IFERROR(AX159/AW159,0)</f>
        <v/>
      </c>
      <c r="AZ159" s="6">
        <f>'M05'!E158</f>
        <v/>
      </c>
      <c r="BA159" s="6">
        <f>'M05'!F158</f>
        <v/>
      </c>
      <c r="BB159" s="7">
        <f>IFERROR(BA159/AZ159,0)</f>
        <v/>
      </c>
      <c r="BC159" s="6">
        <f>'M05'!M158</f>
        <v/>
      </c>
      <c r="BD159" s="6">
        <f>IF('M05'!AG158&gt;0,'M05'!AG158+MAX(0,BC159-'M05'!H158)*IF(AND(AZ159&lt;&gt;0,BA159&lt;&gt;0),BA159/AZ159,'M05'!V158),BC159*IF(AND(AZ159&lt;&gt;0,BA159&lt;&gt;0),BA159/AZ159,'M05'!V158))</f>
        <v/>
      </c>
      <c r="BE159" s="7">
        <f>IFERROR(BD159/BC159,0)</f>
        <v/>
      </c>
      <c r="BF159" s="6">
        <f>-'M05'!S158</f>
        <v/>
      </c>
      <c r="BG159" s="6">
        <f>BA159+BD159-BJ159</f>
        <v/>
      </c>
      <c r="BH159" s="7">
        <f>IFERROR(BG159/BF159,0)</f>
        <v/>
      </c>
      <c r="BI159" s="6">
        <f>'M05'!T158</f>
        <v/>
      </c>
      <c r="BJ159" s="6">
        <f>'M05'!U158</f>
        <v/>
      </c>
      <c r="BK159" s="7">
        <f>IFERROR(BJ159/BI159,0)</f>
        <v/>
      </c>
      <c r="BL159" s="6">
        <f>'M06'!E158</f>
        <v/>
      </c>
      <c r="BM159" s="6">
        <f>'M06'!F158</f>
        <v/>
      </c>
      <c r="BN159" s="7">
        <f>IFERROR(BM159/BL159,0)</f>
        <v/>
      </c>
      <c r="BO159" s="6">
        <f>'M06'!M158</f>
        <v/>
      </c>
      <c r="BP159" s="6">
        <f>IF('M06'!AG158&gt;0,'M06'!AG158+MAX(0,BO159-'M06'!H158)*IF(AND(BL159&lt;&gt;0,BM159&lt;&gt;0),BM159/BL159,'M06'!V158),BO159*IF(AND(BL159&lt;&gt;0,BM159&lt;&gt;0),BM159/BL159,'M06'!V158))</f>
        <v/>
      </c>
      <c r="BQ159" s="7">
        <f>IFERROR(BP159/BO159,0)</f>
        <v/>
      </c>
      <c r="BR159" s="6">
        <f>-'M06'!S158</f>
        <v/>
      </c>
      <c r="BS159" s="6">
        <f>BM159+BP159-BV159</f>
        <v/>
      </c>
      <c r="BT159" s="7">
        <f>IFERROR(BS159/BR159,0)</f>
        <v/>
      </c>
      <c r="BU159" s="6">
        <f>'M06'!T158</f>
        <v/>
      </c>
      <c r="BV159" s="6">
        <f>'M06'!U158</f>
        <v/>
      </c>
      <c r="BW159" s="7">
        <f>IFERROR(BV159/BU159,0)</f>
        <v/>
      </c>
      <c r="BX159" s="6">
        <f>'M07'!E158</f>
        <v/>
      </c>
      <c r="BY159" s="6">
        <f>'M07'!F158</f>
        <v/>
      </c>
      <c r="BZ159" s="7">
        <f>IFERROR(BY159/BX159,0)</f>
        <v/>
      </c>
      <c r="CA159" s="6">
        <f>'M07'!M158</f>
        <v/>
      </c>
      <c r="CB159" s="6">
        <f>IF('M07'!AG158&gt;0,'M07'!AG158+MAX(0,CA159-'M07'!H158)*IF(AND(BX159&lt;&gt;0,BY159&lt;&gt;0),BY159/BX159,'M07'!V158),CA159*IF(AND(BX159&lt;&gt;0,BY159&lt;&gt;0),BY159/BX159,'M07'!V158))</f>
        <v/>
      </c>
      <c r="CC159" s="7">
        <f>IFERROR(CB159/CA159,0)</f>
        <v/>
      </c>
      <c r="CD159" s="6">
        <f>-'M07'!S158</f>
        <v/>
      </c>
      <c r="CE159" s="6">
        <f>BY159+CB159-CH159</f>
        <v/>
      </c>
      <c r="CF159" s="7">
        <f>IFERROR(CE159/CD159,0)</f>
        <v/>
      </c>
      <c r="CG159" s="6">
        <f>'M07'!T158</f>
        <v/>
      </c>
      <c r="CH159" s="6">
        <f>'M07'!U158</f>
        <v/>
      </c>
      <c r="CI159" s="7">
        <f>IFERROR(CH159/CG159,0)</f>
        <v/>
      </c>
      <c r="CJ159" s="6">
        <f>'M08'!E158</f>
        <v/>
      </c>
      <c r="CK159" s="6">
        <f>'M08'!F158</f>
        <v/>
      </c>
      <c r="CL159" s="7">
        <f>IFERROR(CK159/CJ159,0)</f>
        <v/>
      </c>
      <c r="CM159" s="6">
        <f>'M08'!M158</f>
        <v/>
      </c>
      <c r="CN159" s="6">
        <f>IF('M08'!AG158&gt;0,'M08'!AG158+MAX(0,CM159-'M08'!H158)*IF(AND(CJ159&lt;&gt;0,CK159&lt;&gt;0),CK159/CJ159,'M08'!V158),CM159*IF(AND(CJ159&lt;&gt;0,CK159&lt;&gt;0),CK159/CJ159,'M08'!V158))</f>
        <v/>
      </c>
      <c r="CO159" s="7">
        <f>IFERROR(CN159/CM159,0)</f>
        <v/>
      </c>
      <c r="CP159" s="6">
        <f>-'M08'!S158</f>
        <v/>
      </c>
      <c r="CQ159" s="6">
        <f>CK159+CN159-CT159</f>
        <v/>
      </c>
      <c r="CR159" s="7">
        <f>IFERROR(CQ159/CP159,0)</f>
        <v/>
      </c>
      <c r="CS159" s="6">
        <f>'M08'!T158</f>
        <v/>
      </c>
      <c r="CT159" s="6">
        <f>'M08'!U158</f>
        <v/>
      </c>
      <c r="CU159" s="7">
        <f>IFERROR(CT159/CS159,0)</f>
        <v/>
      </c>
      <c r="CV159" s="6">
        <f>'M09'!E158</f>
        <v/>
      </c>
      <c r="CW159" s="6">
        <f>'M09'!F158</f>
        <v/>
      </c>
      <c r="CX159" s="7">
        <f>IFERROR(CW159/CV159,0)</f>
        <v/>
      </c>
      <c r="CY159" s="6">
        <f>'M09'!M158</f>
        <v/>
      </c>
      <c r="CZ159" s="6">
        <f>IF('M09'!AG158&gt;0,'M09'!AG158+MAX(0,CY159-'M09'!H158)*IF(AND(CV159&lt;&gt;0,CW159&lt;&gt;0),CW159/CV159,'M09'!V158),CY159*IF(AND(CV159&lt;&gt;0,CW159&lt;&gt;0),CW159/CV159,'M09'!V158))</f>
        <v/>
      </c>
      <c r="DA159" s="7">
        <f>IFERROR(CZ159/CY159,0)</f>
        <v/>
      </c>
      <c r="DB159" s="6">
        <f>-'M09'!S158</f>
        <v/>
      </c>
      <c r="DC159" s="6">
        <f>CW159+CZ159-DF159</f>
        <v/>
      </c>
      <c r="DD159" s="7">
        <f>IFERROR(DC159/DB159,0)</f>
        <v/>
      </c>
      <c r="DE159" s="6">
        <f>'M09'!T158</f>
        <v/>
      </c>
      <c r="DF159" s="6">
        <f>'M09'!U158</f>
        <v/>
      </c>
      <c r="DG159" s="7">
        <f>IFERROR(DF159/DE159,0)</f>
        <v/>
      </c>
      <c r="DH159" s="6">
        <f>SUM(J159,V159,AH159,AT159,BF159,BR159,CD159,CP159,DB159)</f>
        <v/>
      </c>
      <c r="DI159" s="6">
        <f>SUM(K159,W159,AI159,AU159,BG159,BS159,CE159,CQ159,DC159)</f>
        <v/>
      </c>
      <c r="DJ159" s="6">
        <f>DH159/9</f>
        <v/>
      </c>
      <c r="DK159" s="6">
        <f>DI159/9</f>
        <v/>
      </c>
      <c r="DL159" s="7">
        <f>IFERROR(DI159/DH159,0)</f>
        <v/>
      </c>
      <c r="DM159" s="7">
        <f>'M09'!V158</f>
        <v/>
      </c>
      <c r="DN159" s="8">
        <f>IFERROR(DL159/DM159-1,0)</f>
        <v/>
      </c>
      <c r="DO159" s="6">
        <f>'M09'!AD158</f>
        <v/>
      </c>
      <c r="DP159" s="6">
        <f>DJ159-DO159</f>
        <v/>
      </c>
      <c r="DQ159" s="9">
        <f>COUNTIF(J159,"&gt;0")+COUNTIF(V159,"&gt;0")+COUNTIF(AH159,"&gt;0")+COUNTIF(AT159,"&gt;0")+COUNTIF(BF159,"&gt;0")+COUNTIF(BR159,"&gt;0")+COUNTIF(CD159,"&gt;0")+COUNTIF(CP159,"&gt;0")+COUNTIF(DB159,"&gt;0")</f>
        <v/>
      </c>
      <c r="DR159" s="6">
        <f>DE159</f>
        <v/>
      </c>
      <c r="DS159" s="10">
        <f>IFERROR(DR159/DJ159,0)</f>
        <v/>
      </c>
      <c r="DT159" s="6">
        <f>D159+SUM(G159,S159,AE159,AQ159,BC159,BO159,CA159,CM159,CY159)-SUM(J159,V159,AH159,AT159,BF159,BR159,CD159,CP159,DB159)-DE159</f>
        <v/>
      </c>
    </row>
    <row r="160">
      <c r="A160">
        <f>'M01'!C159</f>
        <v/>
      </c>
      <c r="B160">
        <f>'M01'!D159</f>
        <v/>
      </c>
      <c r="C160">
        <f>'M01'!A159</f>
        <v/>
      </c>
      <c r="D160" s="6">
        <f>'M01'!E159</f>
        <v/>
      </c>
      <c r="E160" s="6">
        <f>'M01'!F159</f>
        <v/>
      </c>
      <c r="F160" s="7">
        <f>IFERROR(E160/D160,0)</f>
        <v/>
      </c>
      <c r="G160" s="6">
        <f>'M01'!M159</f>
        <v/>
      </c>
      <c r="H160" s="6">
        <f>IF('M01'!AG159&gt;0,'M01'!AG159+MAX(0,G160-'M01'!H159)*IF(AND(D160&lt;&gt;0,E160&lt;&gt;0),E160/D160,'M01'!V159),G160*IF(AND(D160&lt;&gt;0,E160&lt;&gt;0),E160/D160,'M01'!V159))</f>
        <v/>
      </c>
      <c r="I160" s="7">
        <f>IFERROR(H160/G160,0)</f>
        <v/>
      </c>
      <c r="J160" s="6">
        <f>-'M01'!S159</f>
        <v/>
      </c>
      <c r="K160" s="6">
        <f>E160+H160-N160</f>
        <v/>
      </c>
      <c r="L160" s="7">
        <f>IFERROR(K160/J160,0)</f>
        <v/>
      </c>
      <c r="M160" s="6">
        <f>'M01'!T159</f>
        <v/>
      </c>
      <c r="N160" s="6">
        <f>'M01'!U159</f>
        <v/>
      </c>
      <c r="O160" s="7">
        <f>IFERROR(N160/M160,0)</f>
        <v/>
      </c>
      <c r="P160" s="6">
        <f>'M02'!E159</f>
        <v/>
      </c>
      <c r="Q160" s="6">
        <f>'M02'!F159</f>
        <v/>
      </c>
      <c r="R160" s="7">
        <f>IFERROR(Q160/P160,0)</f>
        <v/>
      </c>
      <c r="S160" s="6">
        <f>'M02'!M159</f>
        <v/>
      </c>
      <c r="T160" s="6">
        <f>IF('M02'!AG159&gt;0,'M02'!AG159+MAX(0,S160-'M02'!H159)*IF(AND(P160&lt;&gt;0,Q160&lt;&gt;0),Q160/P160,'M02'!V159),S160*IF(AND(P160&lt;&gt;0,Q160&lt;&gt;0),Q160/P160,'M02'!V159))</f>
        <v/>
      </c>
      <c r="U160" s="7">
        <f>IFERROR(T160/S160,0)</f>
        <v/>
      </c>
      <c r="V160" s="6">
        <f>-'M02'!S159</f>
        <v/>
      </c>
      <c r="W160" s="6">
        <f>Q160+T160-Z160</f>
        <v/>
      </c>
      <c r="X160" s="7">
        <f>IFERROR(W160/V160,0)</f>
        <v/>
      </c>
      <c r="Y160" s="6">
        <f>'M02'!T159</f>
        <v/>
      </c>
      <c r="Z160" s="6">
        <f>'M02'!U159</f>
        <v/>
      </c>
      <c r="AA160" s="7">
        <f>IFERROR(Z160/Y160,0)</f>
        <v/>
      </c>
      <c r="AB160" s="6">
        <f>'M03'!E159</f>
        <v/>
      </c>
      <c r="AC160" s="6">
        <f>'M03'!F159</f>
        <v/>
      </c>
      <c r="AD160" s="7">
        <f>IFERROR(AC160/AB160,0)</f>
        <v/>
      </c>
      <c r="AE160" s="6">
        <f>'M03'!M159</f>
        <v/>
      </c>
      <c r="AF160" s="6">
        <f>IF('M03'!AG159&gt;0,'M03'!AG159+MAX(0,AE160-'M03'!H159)*IF(AND(AB160&lt;&gt;0,AC160&lt;&gt;0),AC160/AB160,'M03'!V159),AE160*IF(AND(AB160&lt;&gt;0,AC160&lt;&gt;0),AC160/AB160,'M03'!V159))</f>
        <v/>
      </c>
      <c r="AG160" s="7">
        <f>IFERROR(AF160/AE160,0)</f>
        <v/>
      </c>
      <c r="AH160" s="6">
        <f>-'M03'!S159</f>
        <v/>
      </c>
      <c r="AI160" s="6">
        <f>AC160+AF160-AL160</f>
        <v/>
      </c>
      <c r="AJ160" s="7">
        <f>IFERROR(AI160/AH160,0)</f>
        <v/>
      </c>
      <c r="AK160" s="6">
        <f>'M03'!T159</f>
        <v/>
      </c>
      <c r="AL160" s="6">
        <f>'M03'!U159</f>
        <v/>
      </c>
      <c r="AM160" s="7">
        <f>IFERROR(AL160/AK160,0)</f>
        <v/>
      </c>
      <c r="AN160" s="6">
        <f>'M04'!E159</f>
        <v/>
      </c>
      <c r="AO160" s="6">
        <f>'M04'!F159</f>
        <v/>
      </c>
      <c r="AP160" s="7">
        <f>IFERROR(AO160/AN160,0)</f>
        <v/>
      </c>
      <c r="AQ160" s="6">
        <f>'M04'!M159</f>
        <v/>
      </c>
      <c r="AR160" s="6">
        <f>IF('M04'!AG159&gt;0,'M04'!AG159+MAX(0,AQ160-'M04'!H159)*IF(AND(AN160&lt;&gt;0,AO160&lt;&gt;0),AO160/AN160,'M04'!V159),AQ160*IF(AND(AN160&lt;&gt;0,AO160&lt;&gt;0),AO160/AN160,'M04'!V159))</f>
        <v/>
      </c>
      <c r="AS160" s="7">
        <f>IFERROR(AR160/AQ160,0)</f>
        <v/>
      </c>
      <c r="AT160" s="6">
        <f>-'M04'!S159</f>
        <v/>
      </c>
      <c r="AU160" s="6">
        <f>AO160+AR160-AX160</f>
        <v/>
      </c>
      <c r="AV160" s="7">
        <f>IFERROR(AU160/AT160,0)</f>
        <v/>
      </c>
      <c r="AW160" s="6">
        <f>'M04'!T159</f>
        <v/>
      </c>
      <c r="AX160" s="6">
        <f>'M04'!U159</f>
        <v/>
      </c>
      <c r="AY160" s="7">
        <f>IFERROR(AX160/AW160,0)</f>
        <v/>
      </c>
      <c r="AZ160" s="6">
        <f>'M05'!E159</f>
        <v/>
      </c>
      <c r="BA160" s="6">
        <f>'M05'!F159</f>
        <v/>
      </c>
      <c r="BB160" s="7">
        <f>IFERROR(BA160/AZ160,0)</f>
        <v/>
      </c>
      <c r="BC160" s="6">
        <f>'M05'!M159</f>
        <v/>
      </c>
      <c r="BD160" s="6">
        <f>IF('M05'!AG159&gt;0,'M05'!AG159+MAX(0,BC160-'M05'!H159)*IF(AND(AZ160&lt;&gt;0,BA160&lt;&gt;0),BA160/AZ160,'M05'!V159),BC160*IF(AND(AZ160&lt;&gt;0,BA160&lt;&gt;0),BA160/AZ160,'M05'!V159))</f>
        <v/>
      </c>
      <c r="BE160" s="7">
        <f>IFERROR(BD160/BC160,0)</f>
        <v/>
      </c>
      <c r="BF160" s="6">
        <f>-'M05'!S159</f>
        <v/>
      </c>
      <c r="BG160" s="6">
        <f>BA160+BD160-BJ160</f>
        <v/>
      </c>
      <c r="BH160" s="7">
        <f>IFERROR(BG160/BF160,0)</f>
        <v/>
      </c>
      <c r="BI160" s="6">
        <f>'M05'!T159</f>
        <v/>
      </c>
      <c r="BJ160" s="6">
        <f>'M05'!U159</f>
        <v/>
      </c>
      <c r="BK160" s="7">
        <f>IFERROR(BJ160/BI160,0)</f>
        <v/>
      </c>
      <c r="BL160" s="6">
        <f>'M06'!E159</f>
        <v/>
      </c>
      <c r="BM160" s="6">
        <f>'M06'!F159</f>
        <v/>
      </c>
      <c r="BN160" s="7">
        <f>IFERROR(BM160/BL160,0)</f>
        <v/>
      </c>
      <c r="BO160" s="6">
        <f>'M06'!M159</f>
        <v/>
      </c>
      <c r="BP160" s="6">
        <f>IF('M06'!AG159&gt;0,'M06'!AG159+MAX(0,BO160-'M06'!H159)*IF(AND(BL160&lt;&gt;0,BM160&lt;&gt;0),BM160/BL160,'M06'!V159),BO160*IF(AND(BL160&lt;&gt;0,BM160&lt;&gt;0),BM160/BL160,'M06'!V159))</f>
        <v/>
      </c>
      <c r="BQ160" s="7">
        <f>IFERROR(BP160/BO160,0)</f>
        <v/>
      </c>
      <c r="BR160" s="6">
        <f>-'M06'!S159</f>
        <v/>
      </c>
      <c r="BS160" s="6">
        <f>BM160+BP160-BV160</f>
        <v/>
      </c>
      <c r="BT160" s="7">
        <f>IFERROR(BS160/BR160,0)</f>
        <v/>
      </c>
      <c r="BU160" s="6">
        <f>'M06'!T159</f>
        <v/>
      </c>
      <c r="BV160" s="6">
        <f>'M06'!U159</f>
        <v/>
      </c>
      <c r="BW160" s="7">
        <f>IFERROR(BV160/BU160,0)</f>
        <v/>
      </c>
      <c r="BX160" s="6">
        <f>'M07'!E159</f>
        <v/>
      </c>
      <c r="BY160" s="6">
        <f>'M07'!F159</f>
        <v/>
      </c>
      <c r="BZ160" s="7">
        <f>IFERROR(BY160/BX160,0)</f>
        <v/>
      </c>
      <c r="CA160" s="6">
        <f>'M07'!M159</f>
        <v/>
      </c>
      <c r="CB160" s="6">
        <f>IF('M07'!AG159&gt;0,'M07'!AG159+MAX(0,CA160-'M07'!H159)*IF(AND(BX160&lt;&gt;0,BY160&lt;&gt;0),BY160/BX160,'M07'!V159),CA160*IF(AND(BX160&lt;&gt;0,BY160&lt;&gt;0),BY160/BX160,'M07'!V159))</f>
        <v/>
      </c>
      <c r="CC160" s="7">
        <f>IFERROR(CB160/CA160,0)</f>
        <v/>
      </c>
      <c r="CD160" s="6">
        <f>-'M07'!S159</f>
        <v/>
      </c>
      <c r="CE160" s="6">
        <f>BY160+CB160-CH160</f>
        <v/>
      </c>
      <c r="CF160" s="7">
        <f>IFERROR(CE160/CD160,0)</f>
        <v/>
      </c>
      <c r="CG160" s="6">
        <f>'M07'!T159</f>
        <v/>
      </c>
      <c r="CH160" s="6">
        <f>'M07'!U159</f>
        <v/>
      </c>
      <c r="CI160" s="7">
        <f>IFERROR(CH160/CG160,0)</f>
        <v/>
      </c>
      <c r="CJ160" s="6">
        <f>'M08'!E159</f>
        <v/>
      </c>
      <c r="CK160" s="6">
        <f>'M08'!F159</f>
        <v/>
      </c>
      <c r="CL160" s="7">
        <f>IFERROR(CK160/CJ160,0)</f>
        <v/>
      </c>
      <c r="CM160" s="6">
        <f>'M08'!M159</f>
        <v/>
      </c>
      <c r="CN160" s="6">
        <f>IF('M08'!AG159&gt;0,'M08'!AG159+MAX(0,CM160-'M08'!H159)*IF(AND(CJ160&lt;&gt;0,CK160&lt;&gt;0),CK160/CJ160,'M08'!V159),CM160*IF(AND(CJ160&lt;&gt;0,CK160&lt;&gt;0),CK160/CJ160,'M08'!V159))</f>
        <v/>
      </c>
      <c r="CO160" s="7">
        <f>IFERROR(CN160/CM160,0)</f>
        <v/>
      </c>
      <c r="CP160" s="6">
        <f>-'M08'!S159</f>
        <v/>
      </c>
      <c r="CQ160" s="6">
        <f>CK160+CN160-CT160</f>
        <v/>
      </c>
      <c r="CR160" s="7">
        <f>IFERROR(CQ160/CP160,0)</f>
        <v/>
      </c>
      <c r="CS160" s="6">
        <f>'M08'!T159</f>
        <v/>
      </c>
      <c r="CT160" s="6">
        <f>'M08'!U159</f>
        <v/>
      </c>
      <c r="CU160" s="7">
        <f>IFERROR(CT160/CS160,0)</f>
        <v/>
      </c>
      <c r="CV160" s="6">
        <f>'M09'!E159</f>
        <v/>
      </c>
      <c r="CW160" s="6">
        <f>'M09'!F159</f>
        <v/>
      </c>
      <c r="CX160" s="7">
        <f>IFERROR(CW160/CV160,0)</f>
        <v/>
      </c>
      <c r="CY160" s="6">
        <f>'M09'!M159</f>
        <v/>
      </c>
      <c r="CZ160" s="6">
        <f>IF('M09'!AG159&gt;0,'M09'!AG159+MAX(0,CY160-'M09'!H159)*IF(AND(CV160&lt;&gt;0,CW160&lt;&gt;0),CW160/CV160,'M09'!V159),CY160*IF(AND(CV160&lt;&gt;0,CW160&lt;&gt;0),CW160/CV160,'M09'!V159))</f>
        <v/>
      </c>
      <c r="DA160" s="7">
        <f>IFERROR(CZ160/CY160,0)</f>
        <v/>
      </c>
      <c r="DB160" s="6">
        <f>-'M09'!S159</f>
        <v/>
      </c>
      <c r="DC160" s="6">
        <f>CW160+CZ160-DF160</f>
        <v/>
      </c>
      <c r="DD160" s="7">
        <f>IFERROR(DC160/DB160,0)</f>
        <v/>
      </c>
      <c r="DE160" s="6">
        <f>'M09'!T159</f>
        <v/>
      </c>
      <c r="DF160" s="6">
        <f>'M09'!U159</f>
        <v/>
      </c>
      <c r="DG160" s="7">
        <f>IFERROR(DF160/DE160,0)</f>
        <v/>
      </c>
      <c r="DH160" s="6">
        <f>SUM(J160,V160,AH160,AT160,BF160,BR160,CD160,CP160,DB160)</f>
        <v/>
      </c>
      <c r="DI160" s="6">
        <f>SUM(K160,W160,AI160,AU160,BG160,BS160,CE160,CQ160,DC160)</f>
        <v/>
      </c>
      <c r="DJ160" s="6">
        <f>DH160/9</f>
        <v/>
      </c>
      <c r="DK160" s="6">
        <f>DI160/9</f>
        <v/>
      </c>
      <c r="DL160" s="7">
        <f>IFERROR(DI160/DH160,0)</f>
        <v/>
      </c>
      <c r="DM160" s="7">
        <f>'M09'!V159</f>
        <v/>
      </c>
      <c r="DN160" s="8">
        <f>IFERROR(DL160/DM160-1,0)</f>
        <v/>
      </c>
      <c r="DO160" s="6">
        <f>'M09'!AD159</f>
        <v/>
      </c>
      <c r="DP160" s="6">
        <f>DJ160-DO160</f>
        <v/>
      </c>
      <c r="DQ160" s="9">
        <f>COUNTIF(J160,"&gt;0")+COUNTIF(V160,"&gt;0")+COUNTIF(AH160,"&gt;0")+COUNTIF(AT160,"&gt;0")+COUNTIF(BF160,"&gt;0")+COUNTIF(BR160,"&gt;0")+COUNTIF(CD160,"&gt;0")+COUNTIF(CP160,"&gt;0")+COUNTIF(DB160,"&gt;0")</f>
        <v/>
      </c>
      <c r="DR160" s="6">
        <f>DE160</f>
        <v/>
      </c>
      <c r="DS160" s="10">
        <f>IFERROR(DR160/DJ160,0)</f>
        <v/>
      </c>
      <c r="DT160" s="6">
        <f>D160+SUM(G160,S160,AE160,AQ160,BC160,BO160,CA160,CM160,CY160)-SUM(J160,V160,AH160,AT160,BF160,BR160,CD160,CP160,DB160)-DE160</f>
        <v/>
      </c>
    </row>
    <row r="161">
      <c r="A161">
        <f>'M01'!C160</f>
        <v/>
      </c>
      <c r="B161">
        <f>'M01'!D160</f>
        <v/>
      </c>
      <c r="C161">
        <f>'M01'!A160</f>
        <v/>
      </c>
      <c r="D161" s="6">
        <f>'M01'!E160</f>
        <v/>
      </c>
      <c r="E161" s="6">
        <f>'M01'!F160</f>
        <v/>
      </c>
      <c r="F161" s="7">
        <f>IFERROR(E161/D161,0)</f>
        <v/>
      </c>
      <c r="G161" s="6">
        <f>'M01'!M160</f>
        <v/>
      </c>
      <c r="H161" s="6">
        <f>IF('M01'!AG160&gt;0,'M01'!AG160+MAX(0,G161-'M01'!H160)*IF(AND(D161&lt;&gt;0,E161&lt;&gt;0),E161/D161,'M01'!V160),G161*IF(AND(D161&lt;&gt;0,E161&lt;&gt;0),E161/D161,'M01'!V160))</f>
        <v/>
      </c>
      <c r="I161" s="7">
        <f>IFERROR(H161/G161,0)</f>
        <v/>
      </c>
      <c r="J161" s="6">
        <f>-'M01'!S160</f>
        <v/>
      </c>
      <c r="K161" s="6">
        <f>E161+H161-N161</f>
        <v/>
      </c>
      <c r="L161" s="7">
        <f>IFERROR(K161/J161,0)</f>
        <v/>
      </c>
      <c r="M161" s="6">
        <f>'M01'!T160</f>
        <v/>
      </c>
      <c r="N161" s="6">
        <f>'M01'!U160</f>
        <v/>
      </c>
      <c r="O161" s="7">
        <f>IFERROR(N161/M161,0)</f>
        <v/>
      </c>
      <c r="P161" s="6">
        <f>'M02'!E160</f>
        <v/>
      </c>
      <c r="Q161" s="6">
        <f>'M02'!F160</f>
        <v/>
      </c>
      <c r="R161" s="7">
        <f>IFERROR(Q161/P161,0)</f>
        <v/>
      </c>
      <c r="S161" s="6">
        <f>'M02'!M160</f>
        <v/>
      </c>
      <c r="T161" s="6">
        <f>IF('M02'!AG160&gt;0,'M02'!AG160+MAX(0,S161-'M02'!H160)*IF(AND(P161&lt;&gt;0,Q161&lt;&gt;0),Q161/P161,'M02'!V160),S161*IF(AND(P161&lt;&gt;0,Q161&lt;&gt;0),Q161/P161,'M02'!V160))</f>
        <v/>
      </c>
      <c r="U161" s="7">
        <f>IFERROR(T161/S161,0)</f>
        <v/>
      </c>
      <c r="V161" s="6">
        <f>-'M02'!S160</f>
        <v/>
      </c>
      <c r="W161" s="6">
        <f>Q161+T161-Z161</f>
        <v/>
      </c>
      <c r="X161" s="7">
        <f>IFERROR(W161/V161,0)</f>
        <v/>
      </c>
      <c r="Y161" s="6">
        <f>'M02'!T160</f>
        <v/>
      </c>
      <c r="Z161" s="6">
        <f>'M02'!U160</f>
        <v/>
      </c>
      <c r="AA161" s="7">
        <f>IFERROR(Z161/Y161,0)</f>
        <v/>
      </c>
      <c r="AB161" s="6">
        <f>'M03'!E160</f>
        <v/>
      </c>
      <c r="AC161" s="6">
        <f>'M03'!F160</f>
        <v/>
      </c>
      <c r="AD161" s="7">
        <f>IFERROR(AC161/AB161,0)</f>
        <v/>
      </c>
      <c r="AE161" s="6">
        <f>'M03'!M160</f>
        <v/>
      </c>
      <c r="AF161" s="6">
        <f>IF('M03'!AG160&gt;0,'M03'!AG160+MAX(0,AE161-'M03'!H160)*IF(AND(AB161&lt;&gt;0,AC161&lt;&gt;0),AC161/AB161,'M03'!V160),AE161*IF(AND(AB161&lt;&gt;0,AC161&lt;&gt;0),AC161/AB161,'M03'!V160))</f>
        <v/>
      </c>
      <c r="AG161" s="7">
        <f>IFERROR(AF161/AE161,0)</f>
        <v/>
      </c>
      <c r="AH161" s="6">
        <f>-'M03'!S160</f>
        <v/>
      </c>
      <c r="AI161" s="6">
        <f>AC161+AF161-AL161</f>
        <v/>
      </c>
      <c r="AJ161" s="7">
        <f>IFERROR(AI161/AH161,0)</f>
        <v/>
      </c>
      <c r="AK161" s="6">
        <f>'M03'!T160</f>
        <v/>
      </c>
      <c r="AL161" s="6">
        <f>'M03'!U160</f>
        <v/>
      </c>
      <c r="AM161" s="7">
        <f>IFERROR(AL161/AK161,0)</f>
        <v/>
      </c>
      <c r="AN161" s="6">
        <f>'M04'!E160</f>
        <v/>
      </c>
      <c r="AO161" s="6">
        <f>'M04'!F160</f>
        <v/>
      </c>
      <c r="AP161" s="7">
        <f>IFERROR(AO161/AN161,0)</f>
        <v/>
      </c>
      <c r="AQ161" s="6">
        <f>'M04'!M160</f>
        <v/>
      </c>
      <c r="AR161" s="6">
        <f>IF('M04'!AG160&gt;0,'M04'!AG160+MAX(0,AQ161-'M04'!H160)*IF(AND(AN161&lt;&gt;0,AO161&lt;&gt;0),AO161/AN161,'M04'!V160),AQ161*IF(AND(AN161&lt;&gt;0,AO161&lt;&gt;0),AO161/AN161,'M04'!V160))</f>
        <v/>
      </c>
      <c r="AS161" s="7">
        <f>IFERROR(AR161/AQ161,0)</f>
        <v/>
      </c>
      <c r="AT161" s="6">
        <f>-'M04'!S160</f>
        <v/>
      </c>
      <c r="AU161" s="6">
        <f>AO161+AR161-AX161</f>
        <v/>
      </c>
      <c r="AV161" s="7">
        <f>IFERROR(AU161/AT161,0)</f>
        <v/>
      </c>
      <c r="AW161" s="6">
        <f>'M04'!T160</f>
        <v/>
      </c>
      <c r="AX161" s="6">
        <f>'M04'!U160</f>
        <v/>
      </c>
      <c r="AY161" s="7">
        <f>IFERROR(AX161/AW161,0)</f>
        <v/>
      </c>
      <c r="AZ161" s="6">
        <f>'M05'!E160</f>
        <v/>
      </c>
      <c r="BA161" s="6">
        <f>'M05'!F160</f>
        <v/>
      </c>
      <c r="BB161" s="7">
        <f>IFERROR(BA161/AZ161,0)</f>
        <v/>
      </c>
      <c r="BC161" s="6">
        <f>'M05'!M160</f>
        <v/>
      </c>
      <c r="BD161" s="6">
        <f>IF('M05'!AG160&gt;0,'M05'!AG160+MAX(0,BC161-'M05'!H160)*IF(AND(AZ161&lt;&gt;0,BA161&lt;&gt;0),BA161/AZ161,'M05'!V160),BC161*IF(AND(AZ161&lt;&gt;0,BA161&lt;&gt;0),BA161/AZ161,'M05'!V160))</f>
        <v/>
      </c>
      <c r="BE161" s="7">
        <f>IFERROR(BD161/BC161,0)</f>
        <v/>
      </c>
      <c r="BF161" s="6">
        <f>-'M05'!S160</f>
        <v/>
      </c>
      <c r="BG161" s="6">
        <f>BA161+BD161-BJ161</f>
        <v/>
      </c>
      <c r="BH161" s="7">
        <f>IFERROR(BG161/BF161,0)</f>
        <v/>
      </c>
      <c r="BI161" s="6">
        <f>'M05'!T160</f>
        <v/>
      </c>
      <c r="BJ161" s="6">
        <f>'M05'!U160</f>
        <v/>
      </c>
      <c r="BK161" s="7">
        <f>IFERROR(BJ161/BI161,0)</f>
        <v/>
      </c>
      <c r="BL161" s="6">
        <f>'M06'!E160</f>
        <v/>
      </c>
      <c r="BM161" s="6">
        <f>'M06'!F160</f>
        <v/>
      </c>
      <c r="BN161" s="7">
        <f>IFERROR(BM161/BL161,0)</f>
        <v/>
      </c>
      <c r="BO161" s="6">
        <f>'M06'!M160</f>
        <v/>
      </c>
      <c r="BP161" s="6">
        <f>IF('M06'!AG160&gt;0,'M06'!AG160+MAX(0,BO161-'M06'!H160)*IF(AND(BL161&lt;&gt;0,BM161&lt;&gt;0),BM161/BL161,'M06'!V160),BO161*IF(AND(BL161&lt;&gt;0,BM161&lt;&gt;0),BM161/BL161,'M06'!V160))</f>
        <v/>
      </c>
      <c r="BQ161" s="7">
        <f>IFERROR(BP161/BO161,0)</f>
        <v/>
      </c>
      <c r="BR161" s="6">
        <f>-'M06'!S160</f>
        <v/>
      </c>
      <c r="BS161" s="6">
        <f>BM161+BP161-BV161</f>
        <v/>
      </c>
      <c r="BT161" s="7">
        <f>IFERROR(BS161/BR161,0)</f>
        <v/>
      </c>
      <c r="BU161" s="6">
        <f>'M06'!T160</f>
        <v/>
      </c>
      <c r="BV161" s="6">
        <f>'M06'!U160</f>
        <v/>
      </c>
      <c r="BW161" s="7">
        <f>IFERROR(BV161/BU161,0)</f>
        <v/>
      </c>
      <c r="BX161" s="6">
        <f>'M07'!E160</f>
        <v/>
      </c>
      <c r="BY161" s="6">
        <f>'M07'!F160</f>
        <v/>
      </c>
      <c r="BZ161" s="7">
        <f>IFERROR(BY161/BX161,0)</f>
        <v/>
      </c>
      <c r="CA161" s="6">
        <f>'M07'!M160</f>
        <v/>
      </c>
      <c r="CB161" s="6">
        <f>IF('M07'!AG160&gt;0,'M07'!AG160+MAX(0,CA161-'M07'!H160)*IF(AND(BX161&lt;&gt;0,BY161&lt;&gt;0),BY161/BX161,'M07'!V160),CA161*IF(AND(BX161&lt;&gt;0,BY161&lt;&gt;0),BY161/BX161,'M07'!V160))</f>
        <v/>
      </c>
      <c r="CC161" s="7">
        <f>IFERROR(CB161/CA161,0)</f>
        <v/>
      </c>
      <c r="CD161" s="6">
        <f>-'M07'!S160</f>
        <v/>
      </c>
      <c r="CE161" s="6">
        <f>BY161+CB161-CH161</f>
        <v/>
      </c>
      <c r="CF161" s="7">
        <f>IFERROR(CE161/CD161,0)</f>
        <v/>
      </c>
      <c r="CG161" s="6">
        <f>'M07'!T160</f>
        <v/>
      </c>
      <c r="CH161" s="6">
        <f>'M07'!U160</f>
        <v/>
      </c>
      <c r="CI161" s="7">
        <f>IFERROR(CH161/CG161,0)</f>
        <v/>
      </c>
      <c r="CJ161" s="6">
        <f>'M08'!E160</f>
        <v/>
      </c>
      <c r="CK161" s="6">
        <f>'M08'!F160</f>
        <v/>
      </c>
      <c r="CL161" s="7">
        <f>IFERROR(CK161/CJ161,0)</f>
        <v/>
      </c>
      <c r="CM161" s="6">
        <f>'M08'!M160</f>
        <v/>
      </c>
      <c r="CN161" s="6">
        <f>IF('M08'!AG160&gt;0,'M08'!AG160+MAX(0,CM161-'M08'!H160)*IF(AND(CJ161&lt;&gt;0,CK161&lt;&gt;0),CK161/CJ161,'M08'!V160),CM161*IF(AND(CJ161&lt;&gt;0,CK161&lt;&gt;0),CK161/CJ161,'M08'!V160))</f>
        <v/>
      </c>
      <c r="CO161" s="7">
        <f>IFERROR(CN161/CM161,0)</f>
        <v/>
      </c>
      <c r="CP161" s="6">
        <f>-'M08'!S160</f>
        <v/>
      </c>
      <c r="CQ161" s="6">
        <f>CK161+CN161-CT161</f>
        <v/>
      </c>
      <c r="CR161" s="7">
        <f>IFERROR(CQ161/CP161,0)</f>
        <v/>
      </c>
      <c r="CS161" s="6">
        <f>'M08'!T160</f>
        <v/>
      </c>
      <c r="CT161" s="6">
        <f>'M08'!U160</f>
        <v/>
      </c>
      <c r="CU161" s="7">
        <f>IFERROR(CT161/CS161,0)</f>
        <v/>
      </c>
      <c r="CV161" s="6">
        <f>'M09'!E160</f>
        <v/>
      </c>
      <c r="CW161" s="6">
        <f>'M09'!F160</f>
        <v/>
      </c>
      <c r="CX161" s="7">
        <f>IFERROR(CW161/CV161,0)</f>
        <v/>
      </c>
      <c r="CY161" s="6">
        <f>'M09'!M160</f>
        <v/>
      </c>
      <c r="CZ161" s="6">
        <f>IF('M09'!AG160&gt;0,'M09'!AG160+MAX(0,CY161-'M09'!H160)*IF(AND(CV161&lt;&gt;0,CW161&lt;&gt;0),CW161/CV161,'M09'!V160),CY161*IF(AND(CV161&lt;&gt;0,CW161&lt;&gt;0),CW161/CV161,'M09'!V160))</f>
        <v/>
      </c>
      <c r="DA161" s="7">
        <f>IFERROR(CZ161/CY161,0)</f>
        <v/>
      </c>
      <c r="DB161" s="6">
        <f>-'M09'!S160</f>
        <v/>
      </c>
      <c r="DC161" s="6">
        <f>CW161+CZ161-DF161</f>
        <v/>
      </c>
      <c r="DD161" s="7">
        <f>IFERROR(DC161/DB161,0)</f>
        <v/>
      </c>
      <c r="DE161" s="6">
        <f>'M09'!T160</f>
        <v/>
      </c>
      <c r="DF161" s="6">
        <f>'M09'!U160</f>
        <v/>
      </c>
      <c r="DG161" s="7">
        <f>IFERROR(DF161/DE161,0)</f>
        <v/>
      </c>
      <c r="DH161" s="6">
        <f>SUM(J161,V161,AH161,AT161,BF161,BR161,CD161,CP161,DB161)</f>
        <v/>
      </c>
      <c r="DI161" s="6">
        <f>SUM(K161,W161,AI161,AU161,BG161,BS161,CE161,CQ161,DC161)</f>
        <v/>
      </c>
      <c r="DJ161" s="6">
        <f>DH161/9</f>
        <v/>
      </c>
      <c r="DK161" s="6">
        <f>DI161/9</f>
        <v/>
      </c>
      <c r="DL161" s="7">
        <f>IFERROR(DI161/DH161,0)</f>
        <v/>
      </c>
      <c r="DM161" s="7">
        <f>'M09'!V160</f>
        <v/>
      </c>
      <c r="DN161" s="8">
        <f>IFERROR(DL161/DM161-1,0)</f>
        <v/>
      </c>
      <c r="DO161" s="6">
        <f>'M09'!AD160</f>
        <v/>
      </c>
      <c r="DP161" s="6">
        <f>DJ161-DO161</f>
        <v/>
      </c>
      <c r="DQ161" s="9">
        <f>COUNTIF(J161,"&gt;0")+COUNTIF(V161,"&gt;0")+COUNTIF(AH161,"&gt;0")+COUNTIF(AT161,"&gt;0")+COUNTIF(BF161,"&gt;0")+COUNTIF(BR161,"&gt;0")+COUNTIF(CD161,"&gt;0")+COUNTIF(CP161,"&gt;0")+COUNTIF(DB161,"&gt;0")</f>
        <v/>
      </c>
      <c r="DR161" s="6">
        <f>DE161</f>
        <v/>
      </c>
      <c r="DS161" s="10">
        <f>IFERROR(DR161/DJ161,0)</f>
        <v/>
      </c>
      <c r="DT161" s="6">
        <f>D161+SUM(G161,S161,AE161,AQ161,BC161,BO161,CA161,CM161,CY161)-SUM(J161,V161,AH161,AT161,BF161,BR161,CD161,CP161,DB161)-DE161</f>
        <v/>
      </c>
    </row>
    <row r="162">
      <c r="A162">
        <f>'M01'!C161</f>
        <v/>
      </c>
      <c r="B162">
        <f>'M01'!D161</f>
        <v/>
      </c>
      <c r="C162">
        <f>'M01'!A161</f>
        <v/>
      </c>
      <c r="D162" s="6">
        <f>'M01'!E161</f>
        <v/>
      </c>
      <c r="E162" s="6">
        <f>'M01'!F161</f>
        <v/>
      </c>
      <c r="F162" s="7">
        <f>IFERROR(E162/D162,0)</f>
        <v/>
      </c>
      <c r="G162" s="6">
        <f>'M01'!M161</f>
        <v/>
      </c>
      <c r="H162" s="6">
        <f>IF('M01'!AG161&gt;0,'M01'!AG161+MAX(0,G162-'M01'!H161)*IF(AND(D162&lt;&gt;0,E162&lt;&gt;0),E162/D162,'M01'!V161),G162*IF(AND(D162&lt;&gt;0,E162&lt;&gt;0),E162/D162,'M01'!V161))</f>
        <v/>
      </c>
      <c r="I162" s="7">
        <f>IFERROR(H162/G162,0)</f>
        <v/>
      </c>
      <c r="J162" s="6">
        <f>-'M01'!S161</f>
        <v/>
      </c>
      <c r="K162" s="6">
        <f>E162+H162-N162</f>
        <v/>
      </c>
      <c r="L162" s="7">
        <f>IFERROR(K162/J162,0)</f>
        <v/>
      </c>
      <c r="M162" s="6">
        <f>'M01'!T161</f>
        <v/>
      </c>
      <c r="N162" s="6">
        <f>'M01'!U161</f>
        <v/>
      </c>
      <c r="O162" s="7">
        <f>IFERROR(N162/M162,0)</f>
        <v/>
      </c>
      <c r="P162" s="6">
        <f>'M02'!E161</f>
        <v/>
      </c>
      <c r="Q162" s="6">
        <f>'M02'!F161</f>
        <v/>
      </c>
      <c r="R162" s="7">
        <f>IFERROR(Q162/P162,0)</f>
        <v/>
      </c>
      <c r="S162" s="6">
        <f>'M02'!M161</f>
        <v/>
      </c>
      <c r="T162" s="6">
        <f>IF('M02'!AG161&gt;0,'M02'!AG161+MAX(0,S162-'M02'!H161)*IF(AND(P162&lt;&gt;0,Q162&lt;&gt;0),Q162/P162,'M02'!V161),S162*IF(AND(P162&lt;&gt;0,Q162&lt;&gt;0),Q162/P162,'M02'!V161))</f>
        <v/>
      </c>
      <c r="U162" s="7">
        <f>IFERROR(T162/S162,0)</f>
        <v/>
      </c>
      <c r="V162" s="6">
        <f>-'M02'!S161</f>
        <v/>
      </c>
      <c r="W162" s="6">
        <f>Q162+T162-Z162</f>
        <v/>
      </c>
      <c r="X162" s="7">
        <f>IFERROR(W162/V162,0)</f>
        <v/>
      </c>
      <c r="Y162" s="6">
        <f>'M02'!T161</f>
        <v/>
      </c>
      <c r="Z162" s="6">
        <f>'M02'!U161</f>
        <v/>
      </c>
      <c r="AA162" s="7">
        <f>IFERROR(Z162/Y162,0)</f>
        <v/>
      </c>
      <c r="AB162" s="6">
        <f>'M03'!E161</f>
        <v/>
      </c>
      <c r="AC162" s="6">
        <f>'M03'!F161</f>
        <v/>
      </c>
      <c r="AD162" s="7">
        <f>IFERROR(AC162/AB162,0)</f>
        <v/>
      </c>
      <c r="AE162" s="6">
        <f>'M03'!M161</f>
        <v/>
      </c>
      <c r="AF162" s="6">
        <f>IF('M03'!AG161&gt;0,'M03'!AG161+MAX(0,AE162-'M03'!H161)*IF(AND(AB162&lt;&gt;0,AC162&lt;&gt;0),AC162/AB162,'M03'!V161),AE162*IF(AND(AB162&lt;&gt;0,AC162&lt;&gt;0),AC162/AB162,'M03'!V161))</f>
        <v/>
      </c>
      <c r="AG162" s="7">
        <f>IFERROR(AF162/AE162,0)</f>
        <v/>
      </c>
      <c r="AH162" s="6">
        <f>-'M03'!S161</f>
        <v/>
      </c>
      <c r="AI162" s="6">
        <f>AC162+AF162-AL162</f>
        <v/>
      </c>
      <c r="AJ162" s="7">
        <f>IFERROR(AI162/AH162,0)</f>
        <v/>
      </c>
      <c r="AK162" s="6">
        <f>'M03'!T161</f>
        <v/>
      </c>
      <c r="AL162" s="6">
        <f>'M03'!U161</f>
        <v/>
      </c>
      <c r="AM162" s="7">
        <f>IFERROR(AL162/AK162,0)</f>
        <v/>
      </c>
      <c r="AN162" s="6">
        <f>'M04'!E161</f>
        <v/>
      </c>
      <c r="AO162" s="6">
        <f>'M04'!F161</f>
        <v/>
      </c>
      <c r="AP162" s="7">
        <f>IFERROR(AO162/AN162,0)</f>
        <v/>
      </c>
      <c r="AQ162" s="6">
        <f>'M04'!M161</f>
        <v/>
      </c>
      <c r="AR162" s="6">
        <f>IF('M04'!AG161&gt;0,'M04'!AG161+MAX(0,AQ162-'M04'!H161)*IF(AND(AN162&lt;&gt;0,AO162&lt;&gt;0),AO162/AN162,'M04'!V161),AQ162*IF(AND(AN162&lt;&gt;0,AO162&lt;&gt;0),AO162/AN162,'M04'!V161))</f>
        <v/>
      </c>
      <c r="AS162" s="7">
        <f>IFERROR(AR162/AQ162,0)</f>
        <v/>
      </c>
      <c r="AT162" s="6">
        <f>-'M04'!S161</f>
        <v/>
      </c>
      <c r="AU162" s="6">
        <f>AO162+AR162-AX162</f>
        <v/>
      </c>
      <c r="AV162" s="7">
        <f>IFERROR(AU162/AT162,0)</f>
        <v/>
      </c>
      <c r="AW162" s="6">
        <f>'M04'!T161</f>
        <v/>
      </c>
      <c r="AX162" s="6">
        <f>'M04'!U161</f>
        <v/>
      </c>
      <c r="AY162" s="7">
        <f>IFERROR(AX162/AW162,0)</f>
        <v/>
      </c>
      <c r="AZ162" s="6">
        <f>'M05'!E161</f>
        <v/>
      </c>
      <c r="BA162" s="6">
        <f>'M05'!F161</f>
        <v/>
      </c>
      <c r="BB162" s="7">
        <f>IFERROR(BA162/AZ162,0)</f>
        <v/>
      </c>
      <c r="BC162" s="6">
        <f>'M05'!M161</f>
        <v/>
      </c>
      <c r="BD162" s="6">
        <f>IF('M05'!AG161&gt;0,'M05'!AG161+MAX(0,BC162-'M05'!H161)*IF(AND(AZ162&lt;&gt;0,BA162&lt;&gt;0),BA162/AZ162,'M05'!V161),BC162*IF(AND(AZ162&lt;&gt;0,BA162&lt;&gt;0),BA162/AZ162,'M05'!V161))</f>
        <v/>
      </c>
      <c r="BE162" s="7">
        <f>IFERROR(BD162/BC162,0)</f>
        <v/>
      </c>
      <c r="BF162" s="6">
        <f>-'M05'!S161</f>
        <v/>
      </c>
      <c r="BG162" s="6">
        <f>BA162+BD162-BJ162</f>
        <v/>
      </c>
      <c r="BH162" s="7">
        <f>IFERROR(BG162/BF162,0)</f>
        <v/>
      </c>
      <c r="BI162" s="6">
        <f>'M05'!T161</f>
        <v/>
      </c>
      <c r="BJ162" s="6">
        <f>'M05'!U161</f>
        <v/>
      </c>
      <c r="BK162" s="7">
        <f>IFERROR(BJ162/BI162,0)</f>
        <v/>
      </c>
      <c r="BL162" s="6">
        <f>'M06'!E161</f>
        <v/>
      </c>
      <c r="BM162" s="6">
        <f>'M06'!F161</f>
        <v/>
      </c>
      <c r="BN162" s="7">
        <f>IFERROR(BM162/BL162,0)</f>
        <v/>
      </c>
      <c r="BO162" s="6">
        <f>'M06'!M161</f>
        <v/>
      </c>
      <c r="BP162" s="6">
        <f>IF('M06'!AG161&gt;0,'M06'!AG161+MAX(0,BO162-'M06'!H161)*IF(AND(BL162&lt;&gt;0,BM162&lt;&gt;0),BM162/BL162,'M06'!V161),BO162*IF(AND(BL162&lt;&gt;0,BM162&lt;&gt;0),BM162/BL162,'M06'!V161))</f>
        <v/>
      </c>
      <c r="BQ162" s="7">
        <f>IFERROR(BP162/BO162,0)</f>
        <v/>
      </c>
      <c r="BR162" s="6">
        <f>-'M06'!S161</f>
        <v/>
      </c>
      <c r="BS162" s="6">
        <f>BM162+BP162-BV162</f>
        <v/>
      </c>
      <c r="BT162" s="7">
        <f>IFERROR(BS162/BR162,0)</f>
        <v/>
      </c>
      <c r="BU162" s="6">
        <f>'M06'!T161</f>
        <v/>
      </c>
      <c r="BV162" s="6">
        <f>'M06'!U161</f>
        <v/>
      </c>
      <c r="BW162" s="7">
        <f>IFERROR(BV162/BU162,0)</f>
        <v/>
      </c>
      <c r="BX162" s="6">
        <f>'M07'!E161</f>
        <v/>
      </c>
      <c r="BY162" s="6">
        <f>'M07'!F161</f>
        <v/>
      </c>
      <c r="BZ162" s="7">
        <f>IFERROR(BY162/BX162,0)</f>
        <v/>
      </c>
      <c r="CA162" s="6">
        <f>'M07'!M161</f>
        <v/>
      </c>
      <c r="CB162" s="6">
        <f>IF('M07'!AG161&gt;0,'M07'!AG161+MAX(0,CA162-'M07'!H161)*IF(AND(BX162&lt;&gt;0,BY162&lt;&gt;0),BY162/BX162,'M07'!V161),CA162*IF(AND(BX162&lt;&gt;0,BY162&lt;&gt;0),BY162/BX162,'M07'!V161))</f>
        <v/>
      </c>
      <c r="CC162" s="7">
        <f>IFERROR(CB162/CA162,0)</f>
        <v/>
      </c>
      <c r="CD162" s="6">
        <f>-'M07'!S161</f>
        <v/>
      </c>
      <c r="CE162" s="6">
        <f>BY162+CB162-CH162</f>
        <v/>
      </c>
      <c r="CF162" s="7">
        <f>IFERROR(CE162/CD162,0)</f>
        <v/>
      </c>
      <c r="CG162" s="6">
        <f>'M07'!T161</f>
        <v/>
      </c>
      <c r="CH162" s="6">
        <f>'M07'!U161</f>
        <v/>
      </c>
      <c r="CI162" s="7">
        <f>IFERROR(CH162/CG162,0)</f>
        <v/>
      </c>
      <c r="CJ162" s="6">
        <f>'M08'!E161</f>
        <v/>
      </c>
      <c r="CK162" s="6">
        <f>'M08'!F161</f>
        <v/>
      </c>
      <c r="CL162" s="7">
        <f>IFERROR(CK162/CJ162,0)</f>
        <v/>
      </c>
      <c r="CM162" s="6">
        <f>'M08'!M161</f>
        <v/>
      </c>
      <c r="CN162" s="6">
        <f>IF('M08'!AG161&gt;0,'M08'!AG161+MAX(0,CM162-'M08'!H161)*IF(AND(CJ162&lt;&gt;0,CK162&lt;&gt;0),CK162/CJ162,'M08'!V161),CM162*IF(AND(CJ162&lt;&gt;0,CK162&lt;&gt;0),CK162/CJ162,'M08'!V161))</f>
        <v/>
      </c>
      <c r="CO162" s="7">
        <f>IFERROR(CN162/CM162,0)</f>
        <v/>
      </c>
      <c r="CP162" s="6">
        <f>-'M08'!S161</f>
        <v/>
      </c>
      <c r="CQ162" s="6">
        <f>CK162+CN162-CT162</f>
        <v/>
      </c>
      <c r="CR162" s="7">
        <f>IFERROR(CQ162/CP162,0)</f>
        <v/>
      </c>
      <c r="CS162" s="6">
        <f>'M08'!T161</f>
        <v/>
      </c>
      <c r="CT162" s="6">
        <f>'M08'!U161</f>
        <v/>
      </c>
      <c r="CU162" s="7">
        <f>IFERROR(CT162/CS162,0)</f>
        <v/>
      </c>
      <c r="CV162" s="6">
        <f>'M09'!E161</f>
        <v/>
      </c>
      <c r="CW162" s="6">
        <f>'M09'!F161</f>
        <v/>
      </c>
      <c r="CX162" s="7">
        <f>IFERROR(CW162/CV162,0)</f>
        <v/>
      </c>
      <c r="CY162" s="6">
        <f>'M09'!M161</f>
        <v/>
      </c>
      <c r="CZ162" s="6">
        <f>IF('M09'!AG161&gt;0,'M09'!AG161+MAX(0,CY162-'M09'!H161)*IF(AND(CV162&lt;&gt;0,CW162&lt;&gt;0),CW162/CV162,'M09'!V161),CY162*IF(AND(CV162&lt;&gt;0,CW162&lt;&gt;0),CW162/CV162,'M09'!V161))</f>
        <v/>
      </c>
      <c r="DA162" s="7">
        <f>IFERROR(CZ162/CY162,0)</f>
        <v/>
      </c>
      <c r="DB162" s="6">
        <f>-'M09'!S161</f>
        <v/>
      </c>
      <c r="DC162" s="6">
        <f>CW162+CZ162-DF162</f>
        <v/>
      </c>
      <c r="DD162" s="7">
        <f>IFERROR(DC162/DB162,0)</f>
        <v/>
      </c>
      <c r="DE162" s="6">
        <f>'M09'!T161</f>
        <v/>
      </c>
      <c r="DF162" s="6">
        <f>'M09'!U161</f>
        <v/>
      </c>
      <c r="DG162" s="7">
        <f>IFERROR(DF162/DE162,0)</f>
        <v/>
      </c>
      <c r="DH162" s="6">
        <f>SUM(J162,V162,AH162,AT162,BF162,BR162,CD162,CP162,DB162)</f>
        <v/>
      </c>
      <c r="DI162" s="6">
        <f>SUM(K162,W162,AI162,AU162,BG162,BS162,CE162,CQ162,DC162)</f>
        <v/>
      </c>
      <c r="DJ162" s="6">
        <f>DH162/9</f>
        <v/>
      </c>
      <c r="DK162" s="6">
        <f>DI162/9</f>
        <v/>
      </c>
      <c r="DL162" s="7">
        <f>IFERROR(DI162/DH162,0)</f>
        <v/>
      </c>
      <c r="DM162" s="7">
        <f>'M09'!V161</f>
        <v/>
      </c>
      <c r="DN162" s="8">
        <f>IFERROR(DL162/DM162-1,0)</f>
        <v/>
      </c>
      <c r="DO162" s="6">
        <f>'M09'!AD161</f>
        <v/>
      </c>
      <c r="DP162" s="6">
        <f>DJ162-DO162</f>
        <v/>
      </c>
      <c r="DQ162" s="9">
        <f>COUNTIF(J162,"&gt;0")+COUNTIF(V162,"&gt;0")+COUNTIF(AH162,"&gt;0")+COUNTIF(AT162,"&gt;0")+COUNTIF(BF162,"&gt;0")+COUNTIF(BR162,"&gt;0")+COUNTIF(CD162,"&gt;0")+COUNTIF(CP162,"&gt;0")+COUNTIF(DB162,"&gt;0")</f>
        <v/>
      </c>
      <c r="DR162" s="6">
        <f>DE162</f>
        <v/>
      </c>
      <c r="DS162" s="10">
        <f>IFERROR(DR162/DJ162,0)</f>
        <v/>
      </c>
      <c r="DT162" s="6">
        <f>D162+SUM(G162,S162,AE162,AQ162,BC162,BO162,CA162,CM162,CY162)-SUM(J162,V162,AH162,AT162,BF162,BR162,CD162,CP162,DB162)-DE162</f>
        <v/>
      </c>
    </row>
    <row r="163">
      <c r="A163">
        <f>'M01'!C162</f>
        <v/>
      </c>
      <c r="B163">
        <f>'M01'!D162</f>
        <v/>
      </c>
      <c r="C163">
        <f>'M01'!A162</f>
        <v/>
      </c>
      <c r="D163" s="6">
        <f>'M01'!E162</f>
        <v/>
      </c>
      <c r="E163" s="6">
        <f>'M01'!F162</f>
        <v/>
      </c>
      <c r="F163" s="7">
        <f>IFERROR(E163/D163,0)</f>
        <v/>
      </c>
      <c r="G163" s="6">
        <f>'M01'!M162</f>
        <v/>
      </c>
      <c r="H163" s="6">
        <f>IF('M01'!AG162&gt;0,'M01'!AG162+MAX(0,G163-'M01'!H162)*IF(AND(D163&lt;&gt;0,E163&lt;&gt;0),E163/D163,'M01'!V162),G163*IF(AND(D163&lt;&gt;0,E163&lt;&gt;0),E163/D163,'M01'!V162))</f>
        <v/>
      </c>
      <c r="I163" s="7">
        <f>IFERROR(H163/G163,0)</f>
        <v/>
      </c>
      <c r="J163" s="6">
        <f>-'M01'!S162</f>
        <v/>
      </c>
      <c r="K163" s="6">
        <f>E163+H163-N163</f>
        <v/>
      </c>
      <c r="L163" s="7">
        <f>IFERROR(K163/J163,0)</f>
        <v/>
      </c>
      <c r="M163" s="6">
        <f>'M01'!T162</f>
        <v/>
      </c>
      <c r="N163" s="6">
        <f>'M01'!U162</f>
        <v/>
      </c>
      <c r="O163" s="7">
        <f>IFERROR(N163/M163,0)</f>
        <v/>
      </c>
      <c r="P163" s="6">
        <f>'M02'!E162</f>
        <v/>
      </c>
      <c r="Q163" s="6">
        <f>'M02'!F162</f>
        <v/>
      </c>
      <c r="R163" s="7">
        <f>IFERROR(Q163/P163,0)</f>
        <v/>
      </c>
      <c r="S163" s="6">
        <f>'M02'!M162</f>
        <v/>
      </c>
      <c r="T163" s="6">
        <f>IF('M02'!AG162&gt;0,'M02'!AG162+MAX(0,S163-'M02'!H162)*IF(AND(P163&lt;&gt;0,Q163&lt;&gt;0),Q163/P163,'M02'!V162),S163*IF(AND(P163&lt;&gt;0,Q163&lt;&gt;0),Q163/P163,'M02'!V162))</f>
        <v/>
      </c>
      <c r="U163" s="7">
        <f>IFERROR(T163/S163,0)</f>
        <v/>
      </c>
      <c r="V163" s="6">
        <f>-'M02'!S162</f>
        <v/>
      </c>
      <c r="W163" s="6">
        <f>Q163+T163-Z163</f>
        <v/>
      </c>
      <c r="X163" s="7">
        <f>IFERROR(W163/V163,0)</f>
        <v/>
      </c>
      <c r="Y163" s="6">
        <f>'M02'!T162</f>
        <v/>
      </c>
      <c r="Z163" s="6">
        <f>'M02'!U162</f>
        <v/>
      </c>
      <c r="AA163" s="7">
        <f>IFERROR(Z163/Y163,0)</f>
        <v/>
      </c>
      <c r="AB163" s="6">
        <f>'M03'!E162</f>
        <v/>
      </c>
      <c r="AC163" s="6">
        <f>'M03'!F162</f>
        <v/>
      </c>
      <c r="AD163" s="7">
        <f>IFERROR(AC163/AB163,0)</f>
        <v/>
      </c>
      <c r="AE163" s="6">
        <f>'M03'!M162</f>
        <v/>
      </c>
      <c r="AF163" s="6">
        <f>IF('M03'!AG162&gt;0,'M03'!AG162+MAX(0,AE163-'M03'!H162)*IF(AND(AB163&lt;&gt;0,AC163&lt;&gt;0),AC163/AB163,'M03'!V162),AE163*IF(AND(AB163&lt;&gt;0,AC163&lt;&gt;0),AC163/AB163,'M03'!V162))</f>
        <v/>
      </c>
      <c r="AG163" s="7">
        <f>IFERROR(AF163/AE163,0)</f>
        <v/>
      </c>
      <c r="AH163" s="6">
        <f>-'M03'!S162</f>
        <v/>
      </c>
      <c r="AI163" s="6">
        <f>AC163+AF163-AL163</f>
        <v/>
      </c>
      <c r="AJ163" s="7">
        <f>IFERROR(AI163/AH163,0)</f>
        <v/>
      </c>
      <c r="AK163" s="6">
        <f>'M03'!T162</f>
        <v/>
      </c>
      <c r="AL163" s="6">
        <f>'M03'!U162</f>
        <v/>
      </c>
      <c r="AM163" s="7">
        <f>IFERROR(AL163/AK163,0)</f>
        <v/>
      </c>
      <c r="AN163" s="6">
        <f>'M04'!E162</f>
        <v/>
      </c>
      <c r="AO163" s="6">
        <f>'M04'!F162</f>
        <v/>
      </c>
      <c r="AP163" s="7">
        <f>IFERROR(AO163/AN163,0)</f>
        <v/>
      </c>
      <c r="AQ163" s="6">
        <f>'M04'!M162</f>
        <v/>
      </c>
      <c r="AR163" s="6">
        <f>IF('M04'!AG162&gt;0,'M04'!AG162+MAX(0,AQ163-'M04'!H162)*IF(AND(AN163&lt;&gt;0,AO163&lt;&gt;0),AO163/AN163,'M04'!V162),AQ163*IF(AND(AN163&lt;&gt;0,AO163&lt;&gt;0),AO163/AN163,'M04'!V162))</f>
        <v/>
      </c>
      <c r="AS163" s="7">
        <f>IFERROR(AR163/AQ163,0)</f>
        <v/>
      </c>
      <c r="AT163" s="6">
        <f>-'M04'!S162</f>
        <v/>
      </c>
      <c r="AU163" s="6">
        <f>AO163+AR163-AX163</f>
        <v/>
      </c>
      <c r="AV163" s="7">
        <f>IFERROR(AU163/AT163,0)</f>
        <v/>
      </c>
      <c r="AW163" s="6">
        <f>'M04'!T162</f>
        <v/>
      </c>
      <c r="AX163" s="6">
        <f>'M04'!U162</f>
        <v/>
      </c>
      <c r="AY163" s="7">
        <f>IFERROR(AX163/AW163,0)</f>
        <v/>
      </c>
      <c r="AZ163" s="6">
        <f>'M05'!E162</f>
        <v/>
      </c>
      <c r="BA163" s="6">
        <f>'M05'!F162</f>
        <v/>
      </c>
      <c r="BB163" s="7">
        <f>IFERROR(BA163/AZ163,0)</f>
        <v/>
      </c>
      <c r="BC163" s="6">
        <f>'M05'!M162</f>
        <v/>
      </c>
      <c r="BD163" s="6">
        <f>IF('M05'!AG162&gt;0,'M05'!AG162+MAX(0,BC163-'M05'!H162)*IF(AND(AZ163&lt;&gt;0,BA163&lt;&gt;0),BA163/AZ163,'M05'!V162),BC163*IF(AND(AZ163&lt;&gt;0,BA163&lt;&gt;0),BA163/AZ163,'M05'!V162))</f>
        <v/>
      </c>
      <c r="BE163" s="7">
        <f>IFERROR(BD163/BC163,0)</f>
        <v/>
      </c>
      <c r="BF163" s="6">
        <f>-'M05'!S162</f>
        <v/>
      </c>
      <c r="BG163" s="6">
        <f>BA163+BD163-BJ163</f>
        <v/>
      </c>
      <c r="BH163" s="7">
        <f>IFERROR(BG163/BF163,0)</f>
        <v/>
      </c>
      <c r="BI163" s="6">
        <f>'M05'!T162</f>
        <v/>
      </c>
      <c r="BJ163" s="6">
        <f>'M05'!U162</f>
        <v/>
      </c>
      <c r="BK163" s="7">
        <f>IFERROR(BJ163/BI163,0)</f>
        <v/>
      </c>
      <c r="BL163" s="6">
        <f>'M06'!E162</f>
        <v/>
      </c>
      <c r="BM163" s="6">
        <f>'M06'!F162</f>
        <v/>
      </c>
      <c r="BN163" s="7">
        <f>IFERROR(BM163/BL163,0)</f>
        <v/>
      </c>
      <c r="BO163" s="6">
        <f>'M06'!M162</f>
        <v/>
      </c>
      <c r="BP163" s="6">
        <f>IF('M06'!AG162&gt;0,'M06'!AG162+MAX(0,BO163-'M06'!H162)*IF(AND(BL163&lt;&gt;0,BM163&lt;&gt;0),BM163/BL163,'M06'!V162),BO163*IF(AND(BL163&lt;&gt;0,BM163&lt;&gt;0),BM163/BL163,'M06'!V162))</f>
        <v/>
      </c>
      <c r="BQ163" s="7">
        <f>IFERROR(BP163/BO163,0)</f>
        <v/>
      </c>
      <c r="BR163" s="6">
        <f>-'M06'!S162</f>
        <v/>
      </c>
      <c r="BS163" s="6">
        <f>BM163+BP163-BV163</f>
        <v/>
      </c>
      <c r="BT163" s="7">
        <f>IFERROR(BS163/BR163,0)</f>
        <v/>
      </c>
      <c r="BU163" s="6">
        <f>'M06'!T162</f>
        <v/>
      </c>
      <c r="BV163" s="6">
        <f>'M06'!U162</f>
        <v/>
      </c>
      <c r="BW163" s="7">
        <f>IFERROR(BV163/BU163,0)</f>
        <v/>
      </c>
      <c r="BX163" s="6">
        <f>'M07'!E162</f>
        <v/>
      </c>
      <c r="BY163" s="6">
        <f>'M07'!F162</f>
        <v/>
      </c>
      <c r="BZ163" s="7">
        <f>IFERROR(BY163/BX163,0)</f>
        <v/>
      </c>
      <c r="CA163" s="6">
        <f>'M07'!M162</f>
        <v/>
      </c>
      <c r="CB163" s="6">
        <f>IF('M07'!AG162&gt;0,'M07'!AG162+MAX(0,CA163-'M07'!H162)*IF(AND(BX163&lt;&gt;0,BY163&lt;&gt;0),BY163/BX163,'M07'!V162),CA163*IF(AND(BX163&lt;&gt;0,BY163&lt;&gt;0),BY163/BX163,'M07'!V162))</f>
        <v/>
      </c>
      <c r="CC163" s="7">
        <f>IFERROR(CB163/CA163,0)</f>
        <v/>
      </c>
      <c r="CD163" s="6">
        <f>-'M07'!S162</f>
        <v/>
      </c>
      <c r="CE163" s="6">
        <f>BY163+CB163-CH163</f>
        <v/>
      </c>
      <c r="CF163" s="7">
        <f>IFERROR(CE163/CD163,0)</f>
        <v/>
      </c>
      <c r="CG163" s="6">
        <f>'M07'!T162</f>
        <v/>
      </c>
      <c r="CH163" s="6">
        <f>'M07'!U162</f>
        <v/>
      </c>
      <c r="CI163" s="7">
        <f>IFERROR(CH163/CG163,0)</f>
        <v/>
      </c>
      <c r="CJ163" s="6">
        <f>'M08'!E162</f>
        <v/>
      </c>
      <c r="CK163" s="6">
        <f>'M08'!F162</f>
        <v/>
      </c>
      <c r="CL163" s="7">
        <f>IFERROR(CK163/CJ163,0)</f>
        <v/>
      </c>
      <c r="CM163" s="6">
        <f>'M08'!M162</f>
        <v/>
      </c>
      <c r="CN163" s="6">
        <f>IF('M08'!AG162&gt;0,'M08'!AG162+MAX(0,CM163-'M08'!H162)*IF(AND(CJ163&lt;&gt;0,CK163&lt;&gt;0),CK163/CJ163,'M08'!V162),CM163*IF(AND(CJ163&lt;&gt;0,CK163&lt;&gt;0),CK163/CJ163,'M08'!V162))</f>
        <v/>
      </c>
      <c r="CO163" s="7">
        <f>IFERROR(CN163/CM163,0)</f>
        <v/>
      </c>
      <c r="CP163" s="6">
        <f>-'M08'!S162</f>
        <v/>
      </c>
      <c r="CQ163" s="6">
        <f>CK163+CN163-CT163</f>
        <v/>
      </c>
      <c r="CR163" s="7">
        <f>IFERROR(CQ163/CP163,0)</f>
        <v/>
      </c>
      <c r="CS163" s="6">
        <f>'M08'!T162</f>
        <v/>
      </c>
      <c r="CT163" s="6">
        <f>'M08'!U162</f>
        <v/>
      </c>
      <c r="CU163" s="7">
        <f>IFERROR(CT163/CS163,0)</f>
        <v/>
      </c>
      <c r="CV163" s="6">
        <f>'M09'!E162</f>
        <v/>
      </c>
      <c r="CW163" s="6">
        <f>'M09'!F162</f>
        <v/>
      </c>
      <c r="CX163" s="7">
        <f>IFERROR(CW163/CV163,0)</f>
        <v/>
      </c>
      <c r="CY163" s="6">
        <f>'M09'!M162</f>
        <v/>
      </c>
      <c r="CZ163" s="6">
        <f>IF('M09'!AG162&gt;0,'M09'!AG162+MAX(0,CY163-'M09'!H162)*IF(AND(CV163&lt;&gt;0,CW163&lt;&gt;0),CW163/CV163,'M09'!V162),CY163*IF(AND(CV163&lt;&gt;0,CW163&lt;&gt;0),CW163/CV163,'M09'!V162))</f>
        <v/>
      </c>
      <c r="DA163" s="7">
        <f>IFERROR(CZ163/CY163,0)</f>
        <v/>
      </c>
      <c r="DB163" s="6">
        <f>-'M09'!S162</f>
        <v/>
      </c>
      <c r="DC163" s="6">
        <f>CW163+CZ163-DF163</f>
        <v/>
      </c>
      <c r="DD163" s="7">
        <f>IFERROR(DC163/DB163,0)</f>
        <v/>
      </c>
      <c r="DE163" s="6">
        <f>'M09'!T162</f>
        <v/>
      </c>
      <c r="DF163" s="6">
        <f>'M09'!U162</f>
        <v/>
      </c>
      <c r="DG163" s="7">
        <f>IFERROR(DF163/DE163,0)</f>
        <v/>
      </c>
      <c r="DH163" s="6">
        <f>SUM(J163,V163,AH163,AT163,BF163,BR163,CD163,CP163,DB163)</f>
        <v/>
      </c>
      <c r="DI163" s="6">
        <f>SUM(K163,W163,AI163,AU163,BG163,BS163,CE163,CQ163,DC163)</f>
        <v/>
      </c>
      <c r="DJ163" s="6">
        <f>DH163/9</f>
        <v/>
      </c>
      <c r="DK163" s="6">
        <f>DI163/9</f>
        <v/>
      </c>
      <c r="DL163" s="7">
        <f>IFERROR(DI163/DH163,0)</f>
        <v/>
      </c>
      <c r="DM163" s="7">
        <f>'M09'!V162</f>
        <v/>
      </c>
      <c r="DN163" s="8">
        <f>IFERROR(DL163/DM163-1,0)</f>
        <v/>
      </c>
      <c r="DO163" s="6">
        <f>'M09'!AD162</f>
        <v/>
      </c>
      <c r="DP163" s="6">
        <f>DJ163-DO163</f>
        <v/>
      </c>
      <c r="DQ163" s="9">
        <f>COUNTIF(J163,"&gt;0")+COUNTIF(V163,"&gt;0")+COUNTIF(AH163,"&gt;0")+COUNTIF(AT163,"&gt;0")+COUNTIF(BF163,"&gt;0")+COUNTIF(BR163,"&gt;0")+COUNTIF(CD163,"&gt;0")+COUNTIF(CP163,"&gt;0")+COUNTIF(DB163,"&gt;0")</f>
        <v/>
      </c>
      <c r="DR163" s="6">
        <f>DE163</f>
        <v/>
      </c>
      <c r="DS163" s="10">
        <f>IFERROR(DR163/DJ163,0)</f>
        <v/>
      </c>
      <c r="DT163" s="6">
        <f>D163+SUM(G163,S163,AE163,AQ163,BC163,BO163,CA163,CM163,CY163)-SUM(J163,V163,AH163,AT163,BF163,BR163,CD163,CP163,DB163)-DE163</f>
        <v/>
      </c>
    </row>
    <row r="164">
      <c r="A164">
        <f>'M01'!C163</f>
        <v/>
      </c>
      <c r="B164">
        <f>'M01'!D163</f>
        <v/>
      </c>
      <c r="C164">
        <f>'M01'!A163</f>
        <v/>
      </c>
      <c r="D164" s="6">
        <f>'M01'!E163</f>
        <v/>
      </c>
      <c r="E164" s="6">
        <f>'M01'!F163</f>
        <v/>
      </c>
      <c r="F164" s="7">
        <f>IFERROR(E164/D164,0)</f>
        <v/>
      </c>
      <c r="G164" s="6">
        <f>'M01'!M163</f>
        <v/>
      </c>
      <c r="H164" s="6">
        <f>IF('M01'!AG163&gt;0,'M01'!AG163+MAX(0,G164-'M01'!H163)*IF(AND(D164&lt;&gt;0,E164&lt;&gt;0),E164/D164,'M01'!V163),G164*IF(AND(D164&lt;&gt;0,E164&lt;&gt;0),E164/D164,'M01'!V163))</f>
        <v/>
      </c>
      <c r="I164" s="7">
        <f>IFERROR(H164/G164,0)</f>
        <v/>
      </c>
      <c r="J164" s="6">
        <f>-'M01'!S163</f>
        <v/>
      </c>
      <c r="K164" s="6">
        <f>E164+H164-N164</f>
        <v/>
      </c>
      <c r="L164" s="7">
        <f>IFERROR(K164/J164,0)</f>
        <v/>
      </c>
      <c r="M164" s="6">
        <f>'M01'!T163</f>
        <v/>
      </c>
      <c r="N164" s="6">
        <f>'M01'!U163</f>
        <v/>
      </c>
      <c r="O164" s="7">
        <f>IFERROR(N164/M164,0)</f>
        <v/>
      </c>
      <c r="P164" s="6">
        <f>'M02'!E163</f>
        <v/>
      </c>
      <c r="Q164" s="6">
        <f>'M02'!F163</f>
        <v/>
      </c>
      <c r="R164" s="7">
        <f>IFERROR(Q164/P164,0)</f>
        <v/>
      </c>
      <c r="S164" s="6">
        <f>'M02'!M163</f>
        <v/>
      </c>
      <c r="T164" s="6">
        <f>IF('M02'!AG163&gt;0,'M02'!AG163+MAX(0,S164-'M02'!H163)*IF(AND(P164&lt;&gt;0,Q164&lt;&gt;0),Q164/P164,'M02'!V163),S164*IF(AND(P164&lt;&gt;0,Q164&lt;&gt;0),Q164/P164,'M02'!V163))</f>
        <v/>
      </c>
      <c r="U164" s="7">
        <f>IFERROR(T164/S164,0)</f>
        <v/>
      </c>
      <c r="V164" s="6">
        <f>-'M02'!S163</f>
        <v/>
      </c>
      <c r="W164" s="6">
        <f>Q164+T164-Z164</f>
        <v/>
      </c>
      <c r="X164" s="7">
        <f>IFERROR(W164/V164,0)</f>
        <v/>
      </c>
      <c r="Y164" s="6">
        <f>'M02'!T163</f>
        <v/>
      </c>
      <c r="Z164" s="6">
        <f>'M02'!U163</f>
        <v/>
      </c>
      <c r="AA164" s="7">
        <f>IFERROR(Z164/Y164,0)</f>
        <v/>
      </c>
      <c r="AB164" s="6">
        <f>'M03'!E163</f>
        <v/>
      </c>
      <c r="AC164" s="6">
        <f>'M03'!F163</f>
        <v/>
      </c>
      <c r="AD164" s="7">
        <f>IFERROR(AC164/AB164,0)</f>
        <v/>
      </c>
      <c r="AE164" s="6">
        <f>'M03'!M163</f>
        <v/>
      </c>
      <c r="AF164" s="6">
        <f>IF('M03'!AG163&gt;0,'M03'!AG163+MAX(0,AE164-'M03'!H163)*IF(AND(AB164&lt;&gt;0,AC164&lt;&gt;0),AC164/AB164,'M03'!V163),AE164*IF(AND(AB164&lt;&gt;0,AC164&lt;&gt;0),AC164/AB164,'M03'!V163))</f>
        <v/>
      </c>
      <c r="AG164" s="7">
        <f>IFERROR(AF164/AE164,0)</f>
        <v/>
      </c>
      <c r="AH164" s="6">
        <f>-'M03'!S163</f>
        <v/>
      </c>
      <c r="AI164" s="6">
        <f>AC164+AF164-AL164</f>
        <v/>
      </c>
      <c r="AJ164" s="7">
        <f>IFERROR(AI164/AH164,0)</f>
        <v/>
      </c>
      <c r="AK164" s="6">
        <f>'M03'!T163</f>
        <v/>
      </c>
      <c r="AL164" s="6">
        <f>'M03'!U163</f>
        <v/>
      </c>
      <c r="AM164" s="7">
        <f>IFERROR(AL164/AK164,0)</f>
        <v/>
      </c>
      <c r="AN164" s="6">
        <f>'M04'!E163</f>
        <v/>
      </c>
      <c r="AO164" s="6">
        <f>'M04'!F163</f>
        <v/>
      </c>
      <c r="AP164" s="7">
        <f>IFERROR(AO164/AN164,0)</f>
        <v/>
      </c>
      <c r="AQ164" s="6">
        <f>'M04'!M163</f>
        <v/>
      </c>
      <c r="AR164" s="6">
        <f>IF('M04'!AG163&gt;0,'M04'!AG163+MAX(0,AQ164-'M04'!H163)*IF(AND(AN164&lt;&gt;0,AO164&lt;&gt;0),AO164/AN164,'M04'!V163),AQ164*IF(AND(AN164&lt;&gt;0,AO164&lt;&gt;0),AO164/AN164,'M04'!V163))</f>
        <v/>
      </c>
      <c r="AS164" s="7">
        <f>IFERROR(AR164/AQ164,0)</f>
        <v/>
      </c>
      <c r="AT164" s="6">
        <f>-'M04'!S163</f>
        <v/>
      </c>
      <c r="AU164" s="6">
        <f>AO164+AR164-AX164</f>
        <v/>
      </c>
      <c r="AV164" s="7">
        <f>IFERROR(AU164/AT164,0)</f>
        <v/>
      </c>
      <c r="AW164" s="6">
        <f>'M04'!T163</f>
        <v/>
      </c>
      <c r="AX164" s="6">
        <f>'M04'!U163</f>
        <v/>
      </c>
      <c r="AY164" s="7">
        <f>IFERROR(AX164/AW164,0)</f>
        <v/>
      </c>
      <c r="AZ164" s="6">
        <f>'M05'!E163</f>
        <v/>
      </c>
      <c r="BA164" s="6">
        <f>'M05'!F163</f>
        <v/>
      </c>
      <c r="BB164" s="7">
        <f>IFERROR(BA164/AZ164,0)</f>
        <v/>
      </c>
      <c r="BC164" s="6">
        <f>'M05'!M163</f>
        <v/>
      </c>
      <c r="BD164" s="6">
        <f>IF('M05'!AG163&gt;0,'M05'!AG163+MAX(0,BC164-'M05'!H163)*IF(AND(AZ164&lt;&gt;0,BA164&lt;&gt;0),BA164/AZ164,'M05'!V163),BC164*IF(AND(AZ164&lt;&gt;0,BA164&lt;&gt;0),BA164/AZ164,'M05'!V163))</f>
        <v/>
      </c>
      <c r="BE164" s="7">
        <f>IFERROR(BD164/BC164,0)</f>
        <v/>
      </c>
      <c r="BF164" s="6">
        <f>-'M05'!S163</f>
        <v/>
      </c>
      <c r="BG164" s="6">
        <f>BA164+BD164-BJ164</f>
        <v/>
      </c>
      <c r="BH164" s="7">
        <f>IFERROR(BG164/BF164,0)</f>
        <v/>
      </c>
      <c r="BI164" s="6">
        <f>'M05'!T163</f>
        <v/>
      </c>
      <c r="BJ164" s="6">
        <f>'M05'!U163</f>
        <v/>
      </c>
      <c r="BK164" s="7">
        <f>IFERROR(BJ164/BI164,0)</f>
        <v/>
      </c>
      <c r="BL164" s="6">
        <f>'M06'!E163</f>
        <v/>
      </c>
      <c r="BM164" s="6">
        <f>'M06'!F163</f>
        <v/>
      </c>
      <c r="BN164" s="7">
        <f>IFERROR(BM164/BL164,0)</f>
        <v/>
      </c>
      <c r="BO164" s="6">
        <f>'M06'!M163</f>
        <v/>
      </c>
      <c r="BP164" s="6">
        <f>IF('M06'!AG163&gt;0,'M06'!AG163+MAX(0,BO164-'M06'!H163)*IF(AND(BL164&lt;&gt;0,BM164&lt;&gt;0),BM164/BL164,'M06'!V163),BO164*IF(AND(BL164&lt;&gt;0,BM164&lt;&gt;0),BM164/BL164,'M06'!V163))</f>
        <v/>
      </c>
      <c r="BQ164" s="7">
        <f>IFERROR(BP164/BO164,0)</f>
        <v/>
      </c>
      <c r="BR164" s="6">
        <f>-'M06'!S163</f>
        <v/>
      </c>
      <c r="BS164" s="6">
        <f>BM164+BP164-BV164</f>
        <v/>
      </c>
      <c r="BT164" s="7">
        <f>IFERROR(BS164/BR164,0)</f>
        <v/>
      </c>
      <c r="BU164" s="6">
        <f>'M06'!T163</f>
        <v/>
      </c>
      <c r="BV164" s="6">
        <f>'M06'!U163</f>
        <v/>
      </c>
      <c r="BW164" s="7">
        <f>IFERROR(BV164/BU164,0)</f>
        <v/>
      </c>
      <c r="BX164" s="6">
        <f>'M07'!E163</f>
        <v/>
      </c>
      <c r="BY164" s="6">
        <f>'M07'!F163</f>
        <v/>
      </c>
      <c r="BZ164" s="7">
        <f>IFERROR(BY164/BX164,0)</f>
        <v/>
      </c>
      <c r="CA164" s="6">
        <f>'M07'!M163</f>
        <v/>
      </c>
      <c r="CB164" s="6">
        <f>IF('M07'!AG163&gt;0,'M07'!AG163+MAX(0,CA164-'M07'!H163)*IF(AND(BX164&lt;&gt;0,BY164&lt;&gt;0),BY164/BX164,'M07'!V163),CA164*IF(AND(BX164&lt;&gt;0,BY164&lt;&gt;0),BY164/BX164,'M07'!V163))</f>
        <v/>
      </c>
      <c r="CC164" s="7">
        <f>IFERROR(CB164/CA164,0)</f>
        <v/>
      </c>
      <c r="CD164" s="6">
        <f>-'M07'!S163</f>
        <v/>
      </c>
      <c r="CE164" s="6">
        <f>BY164+CB164-CH164</f>
        <v/>
      </c>
      <c r="CF164" s="7">
        <f>IFERROR(CE164/CD164,0)</f>
        <v/>
      </c>
      <c r="CG164" s="6">
        <f>'M07'!T163</f>
        <v/>
      </c>
      <c r="CH164" s="6">
        <f>'M07'!U163</f>
        <v/>
      </c>
      <c r="CI164" s="7">
        <f>IFERROR(CH164/CG164,0)</f>
        <v/>
      </c>
      <c r="CJ164" s="6">
        <f>'M08'!E163</f>
        <v/>
      </c>
      <c r="CK164" s="6">
        <f>'M08'!F163</f>
        <v/>
      </c>
      <c r="CL164" s="7">
        <f>IFERROR(CK164/CJ164,0)</f>
        <v/>
      </c>
      <c r="CM164" s="6">
        <f>'M08'!M163</f>
        <v/>
      </c>
      <c r="CN164" s="6">
        <f>IF('M08'!AG163&gt;0,'M08'!AG163+MAX(0,CM164-'M08'!H163)*IF(AND(CJ164&lt;&gt;0,CK164&lt;&gt;0),CK164/CJ164,'M08'!V163),CM164*IF(AND(CJ164&lt;&gt;0,CK164&lt;&gt;0),CK164/CJ164,'M08'!V163))</f>
        <v/>
      </c>
      <c r="CO164" s="7">
        <f>IFERROR(CN164/CM164,0)</f>
        <v/>
      </c>
      <c r="CP164" s="6">
        <f>-'M08'!S163</f>
        <v/>
      </c>
      <c r="CQ164" s="6">
        <f>CK164+CN164-CT164</f>
        <v/>
      </c>
      <c r="CR164" s="7">
        <f>IFERROR(CQ164/CP164,0)</f>
        <v/>
      </c>
      <c r="CS164" s="6">
        <f>'M08'!T163</f>
        <v/>
      </c>
      <c r="CT164" s="6">
        <f>'M08'!U163</f>
        <v/>
      </c>
      <c r="CU164" s="7">
        <f>IFERROR(CT164/CS164,0)</f>
        <v/>
      </c>
      <c r="CV164" s="6">
        <f>'M09'!E163</f>
        <v/>
      </c>
      <c r="CW164" s="6">
        <f>'M09'!F163</f>
        <v/>
      </c>
      <c r="CX164" s="7">
        <f>IFERROR(CW164/CV164,0)</f>
        <v/>
      </c>
      <c r="CY164" s="6">
        <f>'M09'!M163</f>
        <v/>
      </c>
      <c r="CZ164" s="6">
        <f>IF('M09'!AG163&gt;0,'M09'!AG163+MAX(0,CY164-'M09'!H163)*IF(AND(CV164&lt;&gt;0,CW164&lt;&gt;0),CW164/CV164,'M09'!V163),CY164*IF(AND(CV164&lt;&gt;0,CW164&lt;&gt;0),CW164/CV164,'M09'!V163))</f>
        <v/>
      </c>
      <c r="DA164" s="7">
        <f>IFERROR(CZ164/CY164,0)</f>
        <v/>
      </c>
      <c r="DB164" s="6">
        <f>-'M09'!S163</f>
        <v/>
      </c>
      <c r="DC164" s="6">
        <f>CW164+CZ164-DF164</f>
        <v/>
      </c>
      <c r="DD164" s="7">
        <f>IFERROR(DC164/DB164,0)</f>
        <v/>
      </c>
      <c r="DE164" s="6">
        <f>'M09'!T163</f>
        <v/>
      </c>
      <c r="DF164" s="6">
        <f>'M09'!U163</f>
        <v/>
      </c>
      <c r="DG164" s="7">
        <f>IFERROR(DF164/DE164,0)</f>
        <v/>
      </c>
      <c r="DH164" s="6">
        <f>SUM(J164,V164,AH164,AT164,BF164,BR164,CD164,CP164,DB164)</f>
        <v/>
      </c>
      <c r="DI164" s="6">
        <f>SUM(K164,W164,AI164,AU164,BG164,BS164,CE164,CQ164,DC164)</f>
        <v/>
      </c>
      <c r="DJ164" s="6">
        <f>DH164/9</f>
        <v/>
      </c>
      <c r="DK164" s="6">
        <f>DI164/9</f>
        <v/>
      </c>
      <c r="DL164" s="7">
        <f>IFERROR(DI164/DH164,0)</f>
        <v/>
      </c>
      <c r="DM164" s="7">
        <f>'M09'!V163</f>
        <v/>
      </c>
      <c r="DN164" s="8">
        <f>IFERROR(DL164/DM164-1,0)</f>
        <v/>
      </c>
      <c r="DO164" s="6">
        <f>'M09'!AD163</f>
        <v/>
      </c>
      <c r="DP164" s="6">
        <f>DJ164-DO164</f>
        <v/>
      </c>
      <c r="DQ164" s="9">
        <f>COUNTIF(J164,"&gt;0")+COUNTIF(V164,"&gt;0")+COUNTIF(AH164,"&gt;0")+COUNTIF(AT164,"&gt;0")+COUNTIF(BF164,"&gt;0")+COUNTIF(BR164,"&gt;0")+COUNTIF(CD164,"&gt;0")+COUNTIF(CP164,"&gt;0")+COUNTIF(DB164,"&gt;0")</f>
        <v/>
      </c>
      <c r="DR164" s="6">
        <f>DE164</f>
        <v/>
      </c>
      <c r="DS164" s="10">
        <f>IFERROR(DR164/DJ164,0)</f>
        <v/>
      </c>
      <c r="DT164" s="6">
        <f>D164+SUM(G164,S164,AE164,AQ164,BC164,BO164,CA164,CM164,CY164)-SUM(J164,V164,AH164,AT164,BF164,BR164,CD164,CP164,DB164)-DE164</f>
        <v/>
      </c>
    </row>
    <row r="165">
      <c r="A165">
        <f>'M01'!C164</f>
        <v/>
      </c>
      <c r="B165">
        <f>'M01'!D164</f>
        <v/>
      </c>
      <c r="C165">
        <f>'M01'!A164</f>
        <v/>
      </c>
      <c r="D165" s="6">
        <f>'M01'!E164</f>
        <v/>
      </c>
      <c r="E165" s="6">
        <f>'M01'!F164</f>
        <v/>
      </c>
      <c r="F165" s="7">
        <f>IFERROR(E165/D165,0)</f>
        <v/>
      </c>
      <c r="G165" s="6">
        <f>'M01'!M164</f>
        <v/>
      </c>
      <c r="H165" s="6">
        <f>IF('M01'!AG164&gt;0,'M01'!AG164+MAX(0,G165-'M01'!H164)*IF(AND(D165&lt;&gt;0,E165&lt;&gt;0),E165/D165,'M01'!V164),G165*IF(AND(D165&lt;&gt;0,E165&lt;&gt;0),E165/D165,'M01'!V164))</f>
        <v/>
      </c>
      <c r="I165" s="7">
        <f>IFERROR(H165/G165,0)</f>
        <v/>
      </c>
      <c r="J165" s="6">
        <f>-'M01'!S164</f>
        <v/>
      </c>
      <c r="K165" s="6">
        <f>E165+H165-N165</f>
        <v/>
      </c>
      <c r="L165" s="7">
        <f>IFERROR(K165/J165,0)</f>
        <v/>
      </c>
      <c r="M165" s="6">
        <f>'M01'!T164</f>
        <v/>
      </c>
      <c r="N165" s="6">
        <f>'M01'!U164</f>
        <v/>
      </c>
      <c r="O165" s="7">
        <f>IFERROR(N165/M165,0)</f>
        <v/>
      </c>
      <c r="P165" s="6">
        <f>'M02'!E164</f>
        <v/>
      </c>
      <c r="Q165" s="6">
        <f>'M02'!F164</f>
        <v/>
      </c>
      <c r="R165" s="7">
        <f>IFERROR(Q165/P165,0)</f>
        <v/>
      </c>
      <c r="S165" s="6">
        <f>'M02'!M164</f>
        <v/>
      </c>
      <c r="T165" s="6">
        <f>IF('M02'!AG164&gt;0,'M02'!AG164+MAX(0,S165-'M02'!H164)*IF(AND(P165&lt;&gt;0,Q165&lt;&gt;0),Q165/P165,'M02'!V164),S165*IF(AND(P165&lt;&gt;0,Q165&lt;&gt;0),Q165/P165,'M02'!V164))</f>
        <v/>
      </c>
      <c r="U165" s="7">
        <f>IFERROR(T165/S165,0)</f>
        <v/>
      </c>
      <c r="V165" s="6">
        <f>-'M02'!S164</f>
        <v/>
      </c>
      <c r="W165" s="6">
        <f>Q165+T165-Z165</f>
        <v/>
      </c>
      <c r="X165" s="7">
        <f>IFERROR(W165/V165,0)</f>
        <v/>
      </c>
      <c r="Y165" s="6">
        <f>'M02'!T164</f>
        <v/>
      </c>
      <c r="Z165" s="6">
        <f>'M02'!U164</f>
        <v/>
      </c>
      <c r="AA165" s="7">
        <f>IFERROR(Z165/Y165,0)</f>
        <v/>
      </c>
      <c r="AB165" s="6">
        <f>'M03'!E164</f>
        <v/>
      </c>
      <c r="AC165" s="6">
        <f>'M03'!F164</f>
        <v/>
      </c>
      <c r="AD165" s="7">
        <f>IFERROR(AC165/AB165,0)</f>
        <v/>
      </c>
      <c r="AE165" s="6">
        <f>'M03'!M164</f>
        <v/>
      </c>
      <c r="AF165" s="6">
        <f>IF('M03'!AG164&gt;0,'M03'!AG164+MAX(0,AE165-'M03'!H164)*IF(AND(AB165&lt;&gt;0,AC165&lt;&gt;0),AC165/AB165,'M03'!V164),AE165*IF(AND(AB165&lt;&gt;0,AC165&lt;&gt;0),AC165/AB165,'M03'!V164))</f>
        <v/>
      </c>
      <c r="AG165" s="7">
        <f>IFERROR(AF165/AE165,0)</f>
        <v/>
      </c>
      <c r="AH165" s="6">
        <f>-'M03'!S164</f>
        <v/>
      </c>
      <c r="AI165" s="6">
        <f>AC165+AF165-AL165</f>
        <v/>
      </c>
      <c r="AJ165" s="7">
        <f>IFERROR(AI165/AH165,0)</f>
        <v/>
      </c>
      <c r="AK165" s="6">
        <f>'M03'!T164</f>
        <v/>
      </c>
      <c r="AL165" s="6">
        <f>'M03'!U164</f>
        <v/>
      </c>
      <c r="AM165" s="7">
        <f>IFERROR(AL165/AK165,0)</f>
        <v/>
      </c>
      <c r="AN165" s="6">
        <f>'M04'!E164</f>
        <v/>
      </c>
      <c r="AO165" s="6">
        <f>'M04'!F164</f>
        <v/>
      </c>
      <c r="AP165" s="7">
        <f>IFERROR(AO165/AN165,0)</f>
        <v/>
      </c>
      <c r="AQ165" s="6">
        <f>'M04'!M164</f>
        <v/>
      </c>
      <c r="AR165" s="6">
        <f>IF('M04'!AG164&gt;0,'M04'!AG164+MAX(0,AQ165-'M04'!H164)*IF(AND(AN165&lt;&gt;0,AO165&lt;&gt;0),AO165/AN165,'M04'!V164),AQ165*IF(AND(AN165&lt;&gt;0,AO165&lt;&gt;0),AO165/AN165,'M04'!V164))</f>
        <v/>
      </c>
      <c r="AS165" s="7">
        <f>IFERROR(AR165/AQ165,0)</f>
        <v/>
      </c>
      <c r="AT165" s="6">
        <f>-'M04'!S164</f>
        <v/>
      </c>
      <c r="AU165" s="6">
        <f>AO165+AR165-AX165</f>
        <v/>
      </c>
      <c r="AV165" s="7">
        <f>IFERROR(AU165/AT165,0)</f>
        <v/>
      </c>
      <c r="AW165" s="6">
        <f>'M04'!T164</f>
        <v/>
      </c>
      <c r="AX165" s="6">
        <f>'M04'!U164</f>
        <v/>
      </c>
      <c r="AY165" s="7">
        <f>IFERROR(AX165/AW165,0)</f>
        <v/>
      </c>
      <c r="AZ165" s="6">
        <f>'M05'!E164</f>
        <v/>
      </c>
      <c r="BA165" s="6">
        <f>'M05'!F164</f>
        <v/>
      </c>
      <c r="BB165" s="7">
        <f>IFERROR(BA165/AZ165,0)</f>
        <v/>
      </c>
      <c r="BC165" s="6">
        <f>'M05'!M164</f>
        <v/>
      </c>
      <c r="BD165" s="6">
        <f>IF('M05'!AG164&gt;0,'M05'!AG164+MAX(0,BC165-'M05'!H164)*IF(AND(AZ165&lt;&gt;0,BA165&lt;&gt;0),BA165/AZ165,'M05'!V164),BC165*IF(AND(AZ165&lt;&gt;0,BA165&lt;&gt;0),BA165/AZ165,'M05'!V164))</f>
        <v/>
      </c>
      <c r="BE165" s="7">
        <f>IFERROR(BD165/BC165,0)</f>
        <v/>
      </c>
      <c r="BF165" s="6">
        <f>-'M05'!S164</f>
        <v/>
      </c>
      <c r="BG165" s="6">
        <f>BA165+BD165-BJ165</f>
        <v/>
      </c>
      <c r="BH165" s="7">
        <f>IFERROR(BG165/BF165,0)</f>
        <v/>
      </c>
      <c r="BI165" s="6">
        <f>'M05'!T164</f>
        <v/>
      </c>
      <c r="BJ165" s="6">
        <f>'M05'!U164</f>
        <v/>
      </c>
      <c r="BK165" s="7">
        <f>IFERROR(BJ165/BI165,0)</f>
        <v/>
      </c>
      <c r="BL165" s="6">
        <f>'M06'!E164</f>
        <v/>
      </c>
      <c r="BM165" s="6">
        <f>'M06'!F164</f>
        <v/>
      </c>
      <c r="BN165" s="7">
        <f>IFERROR(BM165/BL165,0)</f>
        <v/>
      </c>
      <c r="BO165" s="6">
        <f>'M06'!M164</f>
        <v/>
      </c>
      <c r="BP165" s="6">
        <f>IF('M06'!AG164&gt;0,'M06'!AG164+MAX(0,BO165-'M06'!H164)*IF(AND(BL165&lt;&gt;0,BM165&lt;&gt;0),BM165/BL165,'M06'!V164),BO165*IF(AND(BL165&lt;&gt;0,BM165&lt;&gt;0),BM165/BL165,'M06'!V164))</f>
        <v/>
      </c>
      <c r="BQ165" s="7">
        <f>IFERROR(BP165/BO165,0)</f>
        <v/>
      </c>
      <c r="BR165" s="6">
        <f>-'M06'!S164</f>
        <v/>
      </c>
      <c r="BS165" s="6">
        <f>BM165+BP165-BV165</f>
        <v/>
      </c>
      <c r="BT165" s="7">
        <f>IFERROR(BS165/BR165,0)</f>
        <v/>
      </c>
      <c r="BU165" s="6">
        <f>'M06'!T164</f>
        <v/>
      </c>
      <c r="BV165" s="6">
        <f>'M06'!U164</f>
        <v/>
      </c>
      <c r="BW165" s="7">
        <f>IFERROR(BV165/BU165,0)</f>
        <v/>
      </c>
      <c r="BX165" s="6">
        <f>'M07'!E164</f>
        <v/>
      </c>
      <c r="BY165" s="6">
        <f>'M07'!F164</f>
        <v/>
      </c>
      <c r="BZ165" s="7">
        <f>IFERROR(BY165/BX165,0)</f>
        <v/>
      </c>
      <c r="CA165" s="6">
        <f>'M07'!M164</f>
        <v/>
      </c>
      <c r="CB165" s="6">
        <f>IF('M07'!AG164&gt;0,'M07'!AG164+MAX(0,CA165-'M07'!H164)*IF(AND(BX165&lt;&gt;0,BY165&lt;&gt;0),BY165/BX165,'M07'!V164),CA165*IF(AND(BX165&lt;&gt;0,BY165&lt;&gt;0),BY165/BX165,'M07'!V164))</f>
        <v/>
      </c>
      <c r="CC165" s="7">
        <f>IFERROR(CB165/CA165,0)</f>
        <v/>
      </c>
      <c r="CD165" s="6">
        <f>-'M07'!S164</f>
        <v/>
      </c>
      <c r="CE165" s="6">
        <f>BY165+CB165-CH165</f>
        <v/>
      </c>
      <c r="CF165" s="7">
        <f>IFERROR(CE165/CD165,0)</f>
        <v/>
      </c>
      <c r="CG165" s="6">
        <f>'M07'!T164</f>
        <v/>
      </c>
      <c r="CH165" s="6">
        <f>'M07'!U164</f>
        <v/>
      </c>
      <c r="CI165" s="7">
        <f>IFERROR(CH165/CG165,0)</f>
        <v/>
      </c>
      <c r="CJ165" s="6">
        <f>'M08'!E164</f>
        <v/>
      </c>
      <c r="CK165" s="6">
        <f>'M08'!F164</f>
        <v/>
      </c>
      <c r="CL165" s="7">
        <f>IFERROR(CK165/CJ165,0)</f>
        <v/>
      </c>
      <c r="CM165" s="6">
        <f>'M08'!M164</f>
        <v/>
      </c>
      <c r="CN165" s="6">
        <f>IF('M08'!AG164&gt;0,'M08'!AG164+MAX(0,CM165-'M08'!H164)*IF(AND(CJ165&lt;&gt;0,CK165&lt;&gt;0),CK165/CJ165,'M08'!V164),CM165*IF(AND(CJ165&lt;&gt;0,CK165&lt;&gt;0),CK165/CJ165,'M08'!V164))</f>
        <v/>
      </c>
      <c r="CO165" s="7">
        <f>IFERROR(CN165/CM165,0)</f>
        <v/>
      </c>
      <c r="CP165" s="6">
        <f>-'M08'!S164</f>
        <v/>
      </c>
      <c r="CQ165" s="6">
        <f>CK165+CN165-CT165</f>
        <v/>
      </c>
      <c r="CR165" s="7">
        <f>IFERROR(CQ165/CP165,0)</f>
        <v/>
      </c>
      <c r="CS165" s="6">
        <f>'M08'!T164</f>
        <v/>
      </c>
      <c r="CT165" s="6">
        <f>'M08'!U164</f>
        <v/>
      </c>
      <c r="CU165" s="7">
        <f>IFERROR(CT165/CS165,0)</f>
        <v/>
      </c>
      <c r="CV165" s="6">
        <f>'M09'!E164</f>
        <v/>
      </c>
      <c r="CW165" s="6">
        <f>'M09'!F164</f>
        <v/>
      </c>
      <c r="CX165" s="7">
        <f>IFERROR(CW165/CV165,0)</f>
        <v/>
      </c>
      <c r="CY165" s="6">
        <f>'M09'!M164</f>
        <v/>
      </c>
      <c r="CZ165" s="6">
        <f>IF('M09'!AG164&gt;0,'M09'!AG164+MAX(0,CY165-'M09'!H164)*IF(AND(CV165&lt;&gt;0,CW165&lt;&gt;0),CW165/CV165,'M09'!V164),CY165*IF(AND(CV165&lt;&gt;0,CW165&lt;&gt;0),CW165/CV165,'M09'!V164))</f>
        <v/>
      </c>
      <c r="DA165" s="7">
        <f>IFERROR(CZ165/CY165,0)</f>
        <v/>
      </c>
      <c r="DB165" s="6">
        <f>-'M09'!S164</f>
        <v/>
      </c>
      <c r="DC165" s="6">
        <f>CW165+CZ165-DF165</f>
        <v/>
      </c>
      <c r="DD165" s="7">
        <f>IFERROR(DC165/DB165,0)</f>
        <v/>
      </c>
      <c r="DE165" s="6">
        <f>'M09'!T164</f>
        <v/>
      </c>
      <c r="DF165" s="6">
        <f>'M09'!U164</f>
        <v/>
      </c>
      <c r="DG165" s="7">
        <f>IFERROR(DF165/DE165,0)</f>
        <v/>
      </c>
      <c r="DH165" s="6">
        <f>SUM(J165,V165,AH165,AT165,BF165,BR165,CD165,CP165,DB165)</f>
        <v/>
      </c>
      <c r="DI165" s="6">
        <f>SUM(K165,W165,AI165,AU165,BG165,BS165,CE165,CQ165,DC165)</f>
        <v/>
      </c>
      <c r="DJ165" s="6">
        <f>DH165/9</f>
        <v/>
      </c>
      <c r="DK165" s="6">
        <f>DI165/9</f>
        <v/>
      </c>
      <c r="DL165" s="7">
        <f>IFERROR(DI165/DH165,0)</f>
        <v/>
      </c>
      <c r="DM165" s="7">
        <f>'M09'!V164</f>
        <v/>
      </c>
      <c r="DN165" s="8">
        <f>IFERROR(DL165/DM165-1,0)</f>
        <v/>
      </c>
      <c r="DO165" s="6">
        <f>'M09'!AD164</f>
        <v/>
      </c>
      <c r="DP165" s="6">
        <f>DJ165-DO165</f>
        <v/>
      </c>
      <c r="DQ165" s="9">
        <f>COUNTIF(J165,"&gt;0")+COUNTIF(V165,"&gt;0")+COUNTIF(AH165,"&gt;0")+COUNTIF(AT165,"&gt;0")+COUNTIF(BF165,"&gt;0")+COUNTIF(BR165,"&gt;0")+COUNTIF(CD165,"&gt;0")+COUNTIF(CP165,"&gt;0")+COUNTIF(DB165,"&gt;0")</f>
        <v/>
      </c>
      <c r="DR165" s="6">
        <f>DE165</f>
        <v/>
      </c>
      <c r="DS165" s="10">
        <f>IFERROR(DR165/DJ165,0)</f>
        <v/>
      </c>
      <c r="DT165" s="6">
        <f>D165+SUM(G165,S165,AE165,AQ165,BC165,BO165,CA165,CM165,CY165)-SUM(J165,V165,AH165,AT165,BF165,BR165,CD165,CP165,DB165)-DE165</f>
        <v/>
      </c>
    </row>
    <row r="166">
      <c r="A166">
        <f>'M01'!C165</f>
        <v/>
      </c>
      <c r="B166">
        <f>'M01'!D165</f>
        <v/>
      </c>
      <c r="C166">
        <f>'M01'!A165</f>
        <v/>
      </c>
      <c r="D166" s="6">
        <f>'M01'!E165</f>
        <v/>
      </c>
      <c r="E166" s="6">
        <f>'M01'!F165</f>
        <v/>
      </c>
      <c r="F166" s="7">
        <f>IFERROR(E166/D166,0)</f>
        <v/>
      </c>
      <c r="G166" s="6">
        <f>'M01'!M165</f>
        <v/>
      </c>
      <c r="H166" s="6">
        <f>IF('M01'!AG165&gt;0,'M01'!AG165+MAX(0,G166-'M01'!H165)*IF(AND(D166&lt;&gt;0,E166&lt;&gt;0),E166/D166,'M01'!V165),G166*IF(AND(D166&lt;&gt;0,E166&lt;&gt;0),E166/D166,'M01'!V165))</f>
        <v/>
      </c>
      <c r="I166" s="7">
        <f>IFERROR(H166/G166,0)</f>
        <v/>
      </c>
      <c r="J166" s="6">
        <f>-'M01'!S165</f>
        <v/>
      </c>
      <c r="K166" s="6">
        <f>E166+H166-N166</f>
        <v/>
      </c>
      <c r="L166" s="7">
        <f>IFERROR(K166/J166,0)</f>
        <v/>
      </c>
      <c r="M166" s="6">
        <f>'M01'!T165</f>
        <v/>
      </c>
      <c r="N166" s="6">
        <f>'M01'!U165</f>
        <v/>
      </c>
      <c r="O166" s="7">
        <f>IFERROR(N166/M166,0)</f>
        <v/>
      </c>
      <c r="P166" s="6">
        <f>'M02'!E165</f>
        <v/>
      </c>
      <c r="Q166" s="6">
        <f>'M02'!F165</f>
        <v/>
      </c>
      <c r="R166" s="7">
        <f>IFERROR(Q166/P166,0)</f>
        <v/>
      </c>
      <c r="S166" s="6">
        <f>'M02'!M165</f>
        <v/>
      </c>
      <c r="T166" s="6">
        <f>IF('M02'!AG165&gt;0,'M02'!AG165+MAX(0,S166-'M02'!H165)*IF(AND(P166&lt;&gt;0,Q166&lt;&gt;0),Q166/P166,'M02'!V165),S166*IF(AND(P166&lt;&gt;0,Q166&lt;&gt;0),Q166/P166,'M02'!V165))</f>
        <v/>
      </c>
      <c r="U166" s="7">
        <f>IFERROR(T166/S166,0)</f>
        <v/>
      </c>
      <c r="V166" s="6">
        <f>-'M02'!S165</f>
        <v/>
      </c>
      <c r="W166" s="6">
        <f>Q166+T166-Z166</f>
        <v/>
      </c>
      <c r="X166" s="7">
        <f>IFERROR(W166/V166,0)</f>
        <v/>
      </c>
      <c r="Y166" s="6">
        <f>'M02'!T165</f>
        <v/>
      </c>
      <c r="Z166" s="6">
        <f>'M02'!U165</f>
        <v/>
      </c>
      <c r="AA166" s="7">
        <f>IFERROR(Z166/Y166,0)</f>
        <v/>
      </c>
      <c r="AB166" s="6">
        <f>'M03'!E165</f>
        <v/>
      </c>
      <c r="AC166" s="6">
        <f>'M03'!F165</f>
        <v/>
      </c>
      <c r="AD166" s="7">
        <f>IFERROR(AC166/AB166,0)</f>
        <v/>
      </c>
      <c r="AE166" s="6">
        <f>'M03'!M165</f>
        <v/>
      </c>
      <c r="AF166" s="6">
        <f>IF('M03'!AG165&gt;0,'M03'!AG165+MAX(0,AE166-'M03'!H165)*IF(AND(AB166&lt;&gt;0,AC166&lt;&gt;0),AC166/AB166,'M03'!V165),AE166*IF(AND(AB166&lt;&gt;0,AC166&lt;&gt;0),AC166/AB166,'M03'!V165))</f>
        <v/>
      </c>
      <c r="AG166" s="7">
        <f>IFERROR(AF166/AE166,0)</f>
        <v/>
      </c>
      <c r="AH166" s="6">
        <f>-'M03'!S165</f>
        <v/>
      </c>
      <c r="AI166" s="6">
        <f>AC166+AF166-AL166</f>
        <v/>
      </c>
      <c r="AJ166" s="7">
        <f>IFERROR(AI166/AH166,0)</f>
        <v/>
      </c>
      <c r="AK166" s="6">
        <f>'M03'!T165</f>
        <v/>
      </c>
      <c r="AL166" s="6">
        <f>'M03'!U165</f>
        <v/>
      </c>
      <c r="AM166" s="7">
        <f>IFERROR(AL166/AK166,0)</f>
        <v/>
      </c>
      <c r="AN166" s="6">
        <f>'M04'!E165</f>
        <v/>
      </c>
      <c r="AO166" s="6">
        <f>'M04'!F165</f>
        <v/>
      </c>
      <c r="AP166" s="7">
        <f>IFERROR(AO166/AN166,0)</f>
        <v/>
      </c>
      <c r="AQ166" s="6">
        <f>'M04'!M165</f>
        <v/>
      </c>
      <c r="AR166" s="6">
        <f>IF('M04'!AG165&gt;0,'M04'!AG165+MAX(0,AQ166-'M04'!H165)*IF(AND(AN166&lt;&gt;0,AO166&lt;&gt;0),AO166/AN166,'M04'!V165),AQ166*IF(AND(AN166&lt;&gt;0,AO166&lt;&gt;0),AO166/AN166,'M04'!V165))</f>
        <v/>
      </c>
      <c r="AS166" s="7">
        <f>IFERROR(AR166/AQ166,0)</f>
        <v/>
      </c>
      <c r="AT166" s="6">
        <f>-'M04'!S165</f>
        <v/>
      </c>
      <c r="AU166" s="6">
        <f>AO166+AR166-AX166</f>
        <v/>
      </c>
      <c r="AV166" s="7">
        <f>IFERROR(AU166/AT166,0)</f>
        <v/>
      </c>
      <c r="AW166" s="6">
        <f>'M04'!T165</f>
        <v/>
      </c>
      <c r="AX166" s="6">
        <f>'M04'!U165</f>
        <v/>
      </c>
      <c r="AY166" s="7">
        <f>IFERROR(AX166/AW166,0)</f>
        <v/>
      </c>
      <c r="AZ166" s="6">
        <f>'M05'!E165</f>
        <v/>
      </c>
      <c r="BA166" s="6">
        <f>'M05'!F165</f>
        <v/>
      </c>
      <c r="BB166" s="7">
        <f>IFERROR(BA166/AZ166,0)</f>
        <v/>
      </c>
      <c r="BC166" s="6">
        <f>'M05'!M165</f>
        <v/>
      </c>
      <c r="BD166" s="6">
        <f>IF('M05'!AG165&gt;0,'M05'!AG165+MAX(0,BC166-'M05'!H165)*IF(AND(AZ166&lt;&gt;0,BA166&lt;&gt;0),BA166/AZ166,'M05'!V165),BC166*IF(AND(AZ166&lt;&gt;0,BA166&lt;&gt;0),BA166/AZ166,'M05'!V165))</f>
        <v/>
      </c>
      <c r="BE166" s="7">
        <f>IFERROR(BD166/BC166,0)</f>
        <v/>
      </c>
      <c r="BF166" s="6">
        <f>-'M05'!S165</f>
        <v/>
      </c>
      <c r="BG166" s="6">
        <f>BA166+BD166-BJ166</f>
        <v/>
      </c>
      <c r="BH166" s="7">
        <f>IFERROR(BG166/BF166,0)</f>
        <v/>
      </c>
      <c r="BI166" s="6">
        <f>'M05'!T165</f>
        <v/>
      </c>
      <c r="BJ166" s="6">
        <f>'M05'!U165</f>
        <v/>
      </c>
      <c r="BK166" s="7">
        <f>IFERROR(BJ166/BI166,0)</f>
        <v/>
      </c>
      <c r="BL166" s="6">
        <f>'M06'!E165</f>
        <v/>
      </c>
      <c r="BM166" s="6">
        <f>'M06'!F165</f>
        <v/>
      </c>
      <c r="BN166" s="7">
        <f>IFERROR(BM166/BL166,0)</f>
        <v/>
      </c>
      <c r="BO166" s="6">
        <f>'M06'!M165</f>
        <v/>
      </c>
      <c r="BP166" s="6">
        <f>IF('M06'!AG165&gt;0,'M06'!AG165+MAX(0,BO166-'M06'!H165)*IF(AND(BL166&lt;&gt;0,BM166&lt;&gt;0),BM166/BL166,'M06'!V165),BO166*IF(AND(BL166&lt;&gt;0,BM166&lt;&gt;0),BM166/BL166,'M06'!V165))</f>
        <v/>
      </c>
      <c r="BQ166" s="7">
        <f>IFERROR(BP166/BO166,0)</f>
        <v/>
      </c>
      <c r="BR166" s="6">
        <f>-'M06'!S165</f>
        <v/>
      </c>
      <c r="BS166" s="6">
        <f>BM166+BP166-BV166</f>
        <v/>
      </c>
      <c r="BT166" s="7">
        <f>IFERROR(BS166/BR166,0)</f>
        <v/>
      </c>
      <c r="BU166" s="6">
        <f>'M06'!T165</f>
        <v/>
      </c>
      <c r="BV166" s="6">
        <f>'M06'!U165</f>
        <v/>
      </c>
      <c r="BW166" s="7">
        <f>IFERROR(BV166/BU166,0)</f>
        <v/>
      </c>
      <c r="BX166" s="6">
        <f>'M07'!E165</f>
        <v/>
      </c>
      <c r="BY166" s="6">
        <f>'M07'!F165</f>
        <v/>
      </c>
      <c r="BZ166" s="7">
        <f>IFERROR(BY166/BX166,0)</f>
        <v/>
      </c>
      <c r="CA166" s="6">
        <f>'M07'!M165</f>
        <v/>
      </c>
      <c r="CB166" s="6">
        <f>IF('M07'!AG165&gt;0,'M07'!AG165+MAX(0,CA166-'M07'!H165)*IF(AND(BX166&lt;&gt;0,BY166&lt;&gt;0),BY166/BX166,'M07'!V165),CA166*IF(AND(BX166&lt;&gt;0,BY166&lt;&gt;0),BY166/BX166,'M07'!V165))</f>
        <v/>
      </c>
      <c r="CC166" s="7">
        <f>IFERROR(CB166/CA166,0)</f>
        <v/>
      </c>
      <c r="CD166" s="6">
        <f>-'M07'!S165</f>
        <v/>
      </c>
      <c r="CE166" s="6">
        <f>BY166+CB166-CH166</f>
        <v/>
      </c>
      <c r="CF166" s="7">
        <f>IFERROR(CE166/CD166,0)</f>
        <v/>
      </c>
      <c r="CG166" s="6">
        <f>'M07'!T165</f>
        <v/>
      </c>
      <c r="CH166" s="6">
        <f>'M07'!U165</f>
        <v/>
      </c>
      <c r="CI166" s="7">
        <f>IFERROR(CH166/CG166,0)</f>
        <v/>
      </c>
      <c r="CJ166" s="6">
        <f>'M08'!E165</f>
        <v/>
      </c>
      <c r="CK166" s="6">
        <f>'M08'!F165</f>
        <v/>
      </c>
      <c r="CL166" s="7">
        <f>IFERROR(CK166/CJ166,0)</f>
        <v/>
      </c>
      <c r="CM166" s="6">
        <f>'M08'!M165</f>
        <v/>
      </c>
      <c r="CN166" s="6">
        <f>IF('M08'!AG165&gt;0,'M08'!AG165+MAX(0,CM166-'M08'!H165)*IF(AND(CJ166&lt;&gt;0,CK166&lt;&gt;0),CK166/CJ166,'M08'!V165),CM166*IF(AND(CJ166&lt;&gt;0,CK166&lt;&gt;0),CK166/CJ166,'M08'!V165))</f>
        <v/>
      </c>
      <c r="CO166" s="7">
        <f>IFERROR(CN166/CM166,0)</f>
        <v/>
      </c>
      <c r="CP166" s="6">
        <f>-'M08'!S165</f>
        <v/>
      </c>
      <c r="CQ166" s="6">
        <f>CK166+CN166-CT166</f>
        <v/>
      </c>
      <c r="CR166" s="7">
        <f>IFERROR(CQ166/CP166,0)</f>
        <v/>
      </c>
      <c r="CS166" s="6">
        <f>'M08'!T165</f>
        <v/>
      </c>
      <c r="CT166" s="6">
        <f>'M08'!U165</f>
        <v/>
      </c>
      <c r="CU166" s="7">
        <f>IFERROR(CT166/CS166,0)</f>
        <v/>
      </c>
      <c r="CV166" s="6">
        <f>'M09'!E165</f>
        <v/>
      </c>
      <c r="CW166" s="6">
        <f>'M09'!F165</f>
        <v/>
      </c>
      <c r="CX166" s="7">
        <f>IFERROR(CW166/CV166,0)</f>
        <v/>
      </c>
      <c r="CY166" s="6">
        <f>'M09'!M165</f>
        <v/>
      </c>
      <c r="CZ166" s="6">
        <f>IF('M09'!AG165&gt;0,'M09'!AG165+MAX(0,CY166-'M09'!H165)*IF(AND(CV166&lt;&gt;0,CW166&lt;&gt;0),CW166/CV166,'M09'!V165),CY166*IF(AND(CV166&lt;&gt;0,CW166&lt;&gt;0),CW166/CV166,'M09'!V165))</f>
        <v/>
      </c>
      <c r="DA166" s="7">
        <f>IFERROR(CZ166/CY166,0)</f>
        <v/>
      </c>
      <c r="DB166" s="6">
        <f>-'M09'!S165</f>
        <v/>
      </c>
      <c r="DC166" s="6">
        <f>CW166+CZ166-DF166</f>
        <v/>
      </c>
      <c r="DD166" s="7">
        <f>IFERROR(DC166/DB166,0)</f>
        <v/>
      </c>
      <c r="DE166" s="6">
        <f>'M09'!T165</f>
        <v/>
      </c>
      <c r="DF166" s="6">
        <f>'M09'!U165</f>
        <v/>
      </c>
      <c r="DG166" s="7">
        <f>IFERROR(DF166/DE166,0)</f>
        <v/>
      </c>
      <c r="DH166" s="6">
        <f>SUM(J166,V166,AH166,AT166,BF166,BR166,CD166,CP166,DB166)</f>
        <v/>
      </c>
      <c r="DI166" s="6">
        <f>SUM(K166,W166,AI166,AU166,BG166,BS166,CE166,CQ166,DC166)</f>
        <v/>
      </c>
      <c r="DJ166" s="6">
        <f>DH166/9</f>
        <v/>
      </c>
      <c r="DK166" s="6">
        <f>DI166/9</f>
        <v/>
      </c>
      <c r="DL166" s="7">
        <f>IFERROR(DI166/DH166,0)</f>
        <v/>
      </c>
      <c r="DM166" s="7">
        <f>'M09'!V165</f>
        <v/>
      </c>
      <c r="DN166" s="8">
        <f>IFERROR(DL166/DM166-1,0)</f>
        <v/>
      </c>
      <c r="DO166" s="6">
        <f>'M09'!AD165</f>
        <v/>
      </c>
      <c r="DP166" s="6">
        <f>DJ166-DO166</f>
        <v/>
      </c>
      <c r="DQ166" s="9">
        <f>COUNTIF(J166,"&gt;0")+COUNTIF(V166,"&gt;0")+COUNTIF(AH166,"&gt;0")+COUNTIF(AT166,"&gt;0")+COUNTIF(BF166,"&gt;0")+COUNTIF(BR166,"&gt;0")+COUNTIF(CD166,"&gt;0")+COUNTIF(CP166,"&gt;0")+COUNTIF(DB166,"&gt;0")</f>
        <v/>
      </c>
      <c r="DR166" s="6">
        <f>DE166</f>
        <v/>
      </c>
      <c r="DS166" s="10">
        <f>IFERROR(DR166/DJ166,0)</f>
        <v/>
      </c>
      <c r="DT166" s="6">
        <f>D166+SUM(G166,S166,AE166,AQ166,BC166,BO166,CA166,CM166,CY166)-SUM(J166,V166,AH166,AT166,BF166,BR166,CD166,CP166,DB166)-DE166</f>
        <v/>
      </c>
    </row>
    <row r="167">
      <c r="A167">
        <f>'M01'!C166</f>
        <v/>
      </c>
      <c r="B167">
        <f>'M01'!D166</f>
        <v/>
      </c>
      <c r="C167">
        <f>'M01'!A166</f>
        <v/>
      </c>
      <c r="D167" s="6">
        <f>'M01'!E166</f>
        <v/>
      </c>
      <c r="E167" s="6">
        <f>'M01'!F166</f>
        <v/>
      </c>
      <c r="F167" s="7">
        <f>IFERROR(E167/D167,0)</f>
        <v/>
      </c>
      <c r="G167" s="6">
        <f>'M01'!M166</f>
        <v/>
      </c>
      <c r="H167" s="6">
        <f>IF('M01'!AG166&gt;0,'M01'!AG166+MAX(0,G167-'M01'!H166)*IF(AND(D167&lt;&gt;0,E167&lt;&gt;0),E167/D167,'M01'!V166),G167*IF(AND(D167&lt;&gt;0,E167&lt;&gt;0),E167/D167,'M01'!V166))</f>
        <v/>
      </c>
      <c r="I167" s="7">
        <f>IFERROR(H167/G167,0)</f>
        <v/>
      </c>
      <c r="J167" s="6">
        <f>-'M01'!S166</f>
        <v/>
      </c>
      <c r="K167" s="6">
        <f>E167+H167-N167</f>
        <v/>
      </c>
      <c r="L167" s="7">
        <f>IFERROR(K167/J167,0)</f>
        <v/>
      </c>
      <c r="M167" s="6">
        <f>'M01'!T166</f>
        <v/>
      </c>
      <c r="N167" s="6">
        <f>'M01'!U166</f>
        <v/>
      </c>
      <c r="O167" s="7">
        <f>IFERROR(N167/M167,0)</f>
        <v/>
      </c>
      <c r="P167" s="6">
        <f>'M02'!E166</f>
        <v/>
      </c>
      <c r="Q167" s="6">
        <f>'M02'!F166</f>
        <v/>
      </c>
      <c r="R167" s="7">
        <f>IFERROR(Q167/P167,0)</f>
        <v/>
      </c>
      <c r="S167" s="6">
        <f>'M02'!M166</f>
        <v/>
      </c>
      <c r="T167" s="6">
        <f>IF('M02'!AG166&gt;0,'M02'!AG166+MAX(0,S167-'M02'!H166)*IF(AND(P167&lt;&gt;0,Q167&lt;&gt;0),Q167/P167,'M02'!V166),S167*IF(AND(P167&lt;&gt;0,Q167&lt;&gt;0),Q167/P167,'M02'!V166))</f>
        <v/>
      </c>
      <c r="U167" s="7">
        <f>IFERROR(T167/S167,0)</f>
        <v/>
      </c>
      <c r="V167" s="6">
        <f>-'M02'!S166</f>
        <v/>
      </c>
      <c r="W167" s="6">
        <f>Q167+T167-Z167</f>
        <v/>
      </c>
      <c r="X167" s="7">
        <f>IFERROR(W167/V167,0)</f>
        <v/>
      </c>
      <c r="Y167" s="6">
        <f>'M02'!T166</f>
        <v/>
      </c>
      <c r="Z167" s="6">
        <f>'M02'!U166</f>
        <v/>
      </c>
      <c r="AA167" s="7">
        <f>IFERROR(Z167/Y167,0)</f>
        <v/>
      </c>
      <c r="AB167" s="6">
        <f>'M03'!E166</f>
        <v/>
      </c>
      <c r="AC167" s="6">
        <f>'M03'!F166</f>
        <v/>
      </c>
      <c r="AD167" s="7">
        <f>IFERROR(AC167/AB167,0)</f>
        <v/>
      </c>
      <c r="AE167" s="6">
        <f>'M03'!M166</f>
        <v/>
      </c>
      <c r="AF167" s="6">
        <f>IF('M03'!AG166&gt;0,'M03'!AG166+MAX(0,AE167-'M03'!H166)*IF(AND(AB167&lt;&gt;0,AC167&lt;&gt;0),AC167/AB167,'M03'!V166),AE167*IF(AND(AB167&lt;&gt;0,AC167&lt;&gt;0),AC167/AB167,'M03'!V166))</f>
        <v/>
      </c>
      <c r="AG167" s="7">
        <f>IFERROR(AF167/AE167,0)</f>
        <v/>
      </c>
      <c r="AH167" s="6">
        <f>-'M03'!S166</f>
        <v/>
      </c>
      <c r="AI167" s="6">
        <f>AC167+AF167-AL167</f>
        <v/>
      </c>
      <c r="AJ167" s="7">
        <f>IFERROR(AI167/AH167,0)</f>
        <v/>
      </c>
      <c r="AK167" s="6">
        <f>'M03'!T166</f>
        <v/>
      </c>
      <c r="AL167" s="6">
        <f>'M03'!U166</f>
        <v/>
      </c>
      <c r="AM167" s="7">
        <f>IFERROR(AL167/AK167,0)</f>
        <v/>
      </c>
      <c r="AN167" s="6">
        <f>'M04'!E166</f>
        <v/>
      </c>
      <c r="AO167" s="6">
        <f>'M04'!F166</f>
        <v/>
      </c>
      <c r="AP167" s="7">
        <f>IFERROR(AO167/AN167,0)</f>
        <v/>
      </c>
      <c r="AQ167" s="6">
        <f>'M04'!M166</f>
        <v/>
      </c>
      <c r="AR167" s="6">
        <f>IF('M04'!AG166&gt;0,'M04'!AG166+MAX(0,AQ167-'M04'!H166)*IF(AND(AN167&lt;&gt;0,AO167&lt;&gt;0),AO167/AN167,'M04'!V166),AQ167*IF(AND(AN167&lt;&gt;0,AO167&lt;&gt;0),AO167/AN167,'M04'!V166))</f>
        <v/>
      </c>
      <c r="AS167" s="7">
        <f>IFERROR(AR167/AQ167,0)</f>
        <v/>
      </c>
      <c r="AT167" s="6">
        <f>-'M04'!S166</f>
        <v/>
      </c>
      <c r="AU167" s="6">
        <f>AO167+AR167-AX167</f>
        <v/>
      </c>
      <c r="AV167" s="7">
        <f>IFERROR(AU167/AT167,0)</f>
        <v/>
      </c>
      <c r="AW167" s="6">
        <f>'M04'!T166</f>
        <v/>
      </c>
      <c r="AX167" s="6">
        <f>'M04'!U166</f>
        <v/>
      </c>
      <c r="AY167" s="7">
        <f>IFERROR(AX167/AW167,0)</f>
        <v/>
      </c>
      <c r="AZ167" s="6">
        <f>'M05'!E166</f>
        <v/>
      </c>
      <c r="BA167" s="6">
        <f>'M05'!F166</f>
        <v/>
      </c>
      <c r="BB167" s="7">
        <f>IFERROR(BA167/AZ167,0)</f>
        <v/>
      </c>
      <c r="BC167" s="6">
        <f>'M05'!M166</f>
        <v/>
      </c>
      <c r="BD167" s="6">
        <f>IF('M05'!AG166&gt;0,'M05'!AG166+MAX(0,BC167-'M05'!H166)*IF(AND(AZ167&lt;&gt;0,BA167&lt;&gt;0),BA167/AZ167,'M05'!V166),BC167*IF(AND(AZ167&lt;&gt;0,BA167&lt;&gt;0),BA167/AZ167,'M05'!V166))</f>
        <v/>
      </c>
      <c r="BE167" s="7">
        <f>IFERROR(BD167/BC167,0)</f>
        <v/>
      </c>
      <c r="BF167" s="6">
        <f>-'M05'!S166</f>
        <v/>
      </c>
      <c r="BG167" s="6">
        <f>BA167+BD167-BJ167</f>
        <v/>
      </c>
      <c r="BH167" s="7">
        <f>IFERROR(BG167/BF167,0)</f>
        <v/>
      </c>
      <c r="BI167" s="6">
        <f>'M05'!T166</f>
        <v/>
      </c>
      <c r="BJ167" s="6">
        <f>'M05'!U166</f>
        <v/>
      </c>
      <c r="BK167" s="7">
        <f>IFERROR(BJ167/BI167,0)</f>
        <v/>
      </c>
      <c r="BL167" s="6">
        <f>'M06'!E166</f>
        <v/>
      </c>
      <c r="BM167" s="6">
        <f>'M06'!F166</f>
        <v/>
      </c>
      <c r="BN167" s="7">
        <f>IFERROR(BM167/BL167,0)</f>
        <v/>
      </c>
      <c r="BO167" s="6">
        <f>'M06'!M166</f>
        <v/>
      </c>
      <c r="BP167" s="6">
        <f>IF('M06'!AG166&gt;0,'M06'!AG166+MAX(0,BO167-'M06'!H166)*IF(AND(BL167&lt;&gt;0,BM167&lt;&gt;0),BM167/BL167,'M06'!V166),BO167*IF(AND(BL167&lt;&gt;0,BM167&lt;&gt;0),BM167/BL167,'M06'!V166))</f>
        <v/>
      </c>
      <c r="BQ167" s="7">
        <f>IFERROR(BP167/BO167,0)</f>
        <v/>
      </c>
      <c r="BR167" s="6">
        <f>-'M06'!S166</f>
        <v/>
      </c>
      <c r="BS167" s="6">
        <f>BM167+BP167-BV167</f>
        <v/>
      </c>
      <c r="BT167" s="7">
        <f>IFERROR(BS167/BR167,0)</f>
        <v/>
      </c>
      <c r="BU167" s="6">
        <f>'M06'!T166</f>
        <v/>
      </c>
      <c r="BV167" s="6">
        <f>'M06'!U166</f>
        <v/>
      </c>
      <c r="BW167" s="7">
        <f>IFERROR(BV167/BU167,0)</f>
        <v/>
      </c>
      <c r="BX167" s="6">
        <f>'M07'!E166</f>
        <v/>
      </c>
      <c r="BY167" s="6">
        <f>'M07'!F166</f>
        <v/>
      </c>
      <c r="BZ167" s="7">
        <f>IFERROR(BY167/BX167,0)</f>
        <v/>
      </c>
      <c r="CA167" s="6">
        <f>'M07'!M166</f>
        <v/>
      </c>
      <c r="CB167" s="6">
        <f>IF('M07'!AG166&gt;0,'M07'!AG166+MAX(0,CA167-'M07'!H166)*IF(AND(BX167&lt;&gt;0,BY167&lt;&gt;0),BY167/BX167,'M07'!V166),CA167*IF(AND(BX167&lt;&gt;0,BY167&lt;&gt;0),BY167/BX167,'M07'!V166))</f>
        <v/>
      </c>
      <c r="CC167" s="7">
        <f>IFERROR(CB167/CA167,0)</f>
        <v/>
      </c>
      <c r="CD167" s="6">
        <f>-'M07'!S166</f>
        <v/>
      </c>
      <c r="CE167" s="6">
        <f>BY167+CB167-CH167</f>
        <v/>
      </c>
      <c r="CF167" s="7">
        <f>IFERROR(CE167/CD167,0)</f>
        <v/>
      </c>
      <c r="CG167" s="6">
        <f>'M07'!T166</f>
        <v/>
      </c>
      <c r="CH167" s="6">
        <f>'M07'!U166</f>
        <v/>
      </c>
      <c r="CI167" s="7">
        <f>IFERROR(CH167/CG167,0)</f>
        <v/>
      </c>
      <c r="CJ167" s="6">
        <f>'M08'!E166</f>
        <v/>
      </c>
      <c r="CK167" s="6">
        <f>'M08'!F166</f>
        <v/>
      </c>
      <c r="CL167" s="7">
        <f>IFERROR(CK167/CJ167,0)</f>
        <v/>
      </c>
      <c r="CM167" s="6">
        <f>'M08'!M166</f>
        <v/>
      </c>
      <c r="CN167" s="6">
        <f>IF('M08'!AG166&gt;0,'M08'!AG166+MAX(0,CM167-'M08'!H166)*IF(AND(CJ167&lt;&gt;0,CK167&lt;&gt;0),CK167/CJ167,'M08'!V166),CM167*IF(AND(CJ167&lt;&gt;0,CK167&lt;&gt;0),CK167/CJ167,'M08'!V166))</f>
        <v/>
      </c>
      <c r="CO167" s="7">
        <f>IFERROR(CN167/CM167,0)</f>
        <v/>
      </c>
      <c r="CP167" s="6">
        <f>-'M08'!S166</f>
        <v/>
      </c>
      <c r="CQ167" s="6">
        <f>CK167+CN167-CT167</f>
        <v/>
      </c>
      <c r="CR167" s="7">
        <f>IFERROR(CQ167/CP167,0)</f>
        <v/>
      </c>
      <c r="CS167" s="6">
        <f>'M08'!T166</f>
        <v/>
      </c>
      <c r="CT167" s="6">
        <f>'M08'!U166</f>
        <v/>
      </c>
      <c r="CU167" s="7">
        <f>IFERROR(CT167/CS167,0)</f>
        <v/>
      </c>
      <c r="CV167" s="6">
        <f>'M09'!E166</f>
        <v/>
      </c>
      <c r="CW167" s="6">
        <f>'M09'!F166</f>
        <v/>
      </c>
      <c r="CX167" s="7">
        <f>IFERROR(CW167/CV167,0)</f>
        <v/>
      </c>
      <c r="CY167" s="6">
        <f>'M09'!M166</f>
        <v/>
      </c>
      <c r="CZ167" s="6">
        <f>IF('M09'!AG166&gt;0,'M09'!AG166+MAX(0,CY167-'M09'!H166)*IF(AND(CV167&lt;&gt;0,CW167&lt;&gt;0),CW167/CV167,'M09'!V166),CY167*IF(AND(CV167&lt;&gt;0,CW167&lt;&gt;0),CW167/CV167,'M09'!V166))</f>
        <v/>
      </c>
      <c r="DA167" s="7">
        <f>IFERROR(CZ167/CY167,0)</f>
        <v/>
      </c>
      <c r="DB167" s="6">
        <f>-'M09'!S166</f>
        <v/>
      </c>
      <c r="DC167" s="6">
        <f>CW167+CZ167-DF167</f>
        <v/>
      </c>
      <c r="DD167" s="7">
        <f>IFERROR(DC167/DB167,0)</f>
        <v/>
      </c>
      <c r="DE167" s="6">
        <f>'M09'!T166</f>
        <v/>
      </c>
      <c r="DF167" s="6">
        <f>'M09'!U166</f>
        <v/>
      </c>
      <c r="DG167" s="7">
        <f>IFERROR(DF167/DE167,0)</f>
        <v/>
      </c>
      <c r="DH167" s="6">
        <f>SUM(J167,V167,AH167,AT167,BF167,BR167,CD167,CP167,DB167)</f>
        <v/>
      </c>
      <c r="DI167" s="6">
        <f>SUM(K167,W167,AI167,AU167,BG167,BS167,CE167,CQ167,DC167)</f>
        <v/>
      </c>
      <c r="DJ167" s="6">
        <f>DH167/9</f>
        <v/>
      </c>
      <c r="DK167" s="6">
        <f>DI167/9</f>
        <v/>
      </c>
      <c r="DL167" s="7">
        <f>IFERROR(DI167/DH167,0)</f>
        <v/>
      </c>
      <c r="DM167" s="7">
        <f>'M09'!V166</f>
        <v/>
      </c>
      <c r="DN167" s="8">
        <f>IFERROR(DL167/DM167-1,0)</f>
        <v/>
      </c>
      <c r="DO167" s="6">
        <f>'M09'!AD166</f>
        <v/>
      </c>
      <c r="DP167" s="6">
        <f>DJ167-DO167</f>
        <v/>
      </c>
      <c r="DQ167" s="9">
        <f>COUNTIF(J167,"&gt;0")+COUNTIF(V167,"&gt;0")+COUNTIF(AH167,"&gt;0")+COUNTIF(AT167,"&gt;0")+COUNTIF(BF167,"&gt;0")+COUNTIF(BR167,"&gt;0")+COUNTIF(CD167,"&gt;0")+COUNTIF(CP167,"&gt;0")+COUNTIF(DB167,"&gt;0")</f>
        <v/>
      </c>
      <c r="DR167" s="6">
        <f>DE167</f>
        <v/>
      </c>
      <c r="DS167" s="10">
        <f>IFERROR(DR167/DJ167,0)</f>
        <v/>
      </c>
      <c r="DT167" s="6">
        <f>D167+SUM(G167,S167,AE167,AQ167,BC167,BO167,CA167,CM167,CY167)-SUM(J167,V167,AH167,AT167,BF167,BR167,CD167,CP167,DB167)-DE167</f>
        <v/>
      </c>
    </row>
    <row r="168">
      <c r="A168">
        <f>'M01'!C167</f>
        <v/>
      </c>
      <c r="B168">
        <f>'M01'!D167</f>
        <v/>
      </c>
      <c r="C168">
        <f>'M01'!A167</f>
        <v/>
      </c>
      <c r="D168" s="6">
        <f>'M01'!E167</f>
        <v/>
      </c>
      <c r="E168" s="6">
        <f>'M01'!F167</f>
        <v/>
      </c>
      <c r="F168" s="7">
        <f>IFERROR(E168/D168,0)</f>
        <v/>
      </c>
      <c r="G168" s="6">
        <f>'M01'!M167</f>
        <v/>
      </c>
      <c r="H168" s="6">
        <f>IF('M01'!AG167&gt;0,'M01'!AG167+MAX(0,G168-'M01'!H167)*IF(AND(D168&lt;&gt;0,E168&lt;&gt;0),E168/D168,'M01'!V167),G168*IF(AND(D168&lt;&gt;0,E168&lt;&gt;0),E168/D168,'M01'!V167))</f>
        <v/>
      </c>
      <c r="I168" s="7">
        <f>IFERROR(H168/G168,0)</f>
        <v/>
      </c>
      <c r="J168" s="6">
        <f>-'M01'!S167</f>
        <v/>
      </c>
      <c r="K168" s="6">
        <f>E168+H168-N168</f>
        <v/>
      </c>
      <c r="L168" s="7">
        <f>IFERROR(K168/J168,0)</f>
        <v/>
      </c>
      <c r="M168" s="6">
        <f>'M01'!T167</f>
        <v/>
      </c>
      <c r="N168" s="6">
        <f>'M01'!U167</f>
        <v/>
      </c>
      <c r="O168" s="7">
        <f>IFERROR(N168/M168,0)</f>
        <v/>
      </c>
      <c r="P168" s="6">
        <f>'M02'!E167</f>
        <v/>
      </c>
      <c r="Q168" s="6">
        <f>'M02'!F167</f>
        <v/>
      </c>
      <c r="R168" s="7">
        <f>IFERROR(Q168/P168,0)</f>
        <v/>
      </c>
      <c r="S168" s="6">
        <f>'M02'!M167</f>
        <v/>
      </c>
      <c r="T168" s="6">
        <f>IF('M02'!AG167&gt;0,'M02'!AG167+MAX(0,S168-'M02'!H167)*IF(AND(P168&lt;&gt;0,Q168&lt;&gt;0),Q168/P168,'M02'!V167),S168*IF(AND(P168&lt;&gt;0,Q168&lt;&gt;0),Q168/P168,'M02'!V167))</f>
        <v/>
      </c>
      <c r="U168" s="7">
        <f>IFERROR(T168/S168,0)</f>
        <v/>
      </c>
      <c r="V168" s="6">
        <f>-'M02'!S167</f>
        <v/>
      </c>
      <c r="W168" s="6">
        <f>Q168+T168-Z168</f>
        <v/>
      </c>
      <c r="X168" s="7">
        <f>IFERROR(W168/V168,0)</f>
        <v/>
      </c>
      <c r="Y168" s="6">
        <f>'M02'!T167</f>
        <v/>
      </c>
      <c r="Z168" s="6">
        <f>'M02'!U167</f>
        <v/>
      </c>
      <c r="AA168" s="7">
        <f>IFERROR(Z168/Y168,0)</f>
        <v/>
      </c>
      <c r="AB168" s="6">
        <f>'M03'!E167</f>
        <v/>
      </c>
      <c r="AC168" s="6">
        <f>'M03'!F167</f>
        <v/>
      </c>
      <c r="AD168" s="7">
        <f>IFERROR(AC168/AB168,0)</f>
        <v/>
      </c>
      <c r="AE168" s="6">
        <f>'M03'!M167</f>
        <v/>
      </c>
      <c r="AF168" s="6">
        <f>IF('M03'!AG167&gt;0,'M03'!AG167+MAX(0,AE168-'M03'!H167)*IF(AND(AB168&lt;&gt;0,AC168&lt;&gt;0),AC168/AB168,'M03'!V167),AE168*IF(AND(AB168&lt;&gt;0,AC168&lt;&gt;0),AC168/AB168,'M03'!V167))</f>
        <v/>
      </c>
      <c r="AG168" s="7">
        <f>IFERROR(AF168/AE168,0)</f>
        <v/>
      </c>
      <c r="AH168" s="6">
        <f>-'M03'!S167</f>
        <v/>
      </c>
      <c r="AI168" s="6">
        <f>AC168+AF168-AL168</f>
        <v/>
      </c>
      <c r="AJ168" s="7">
        <f>IFERROR(AI168/AH168,0)</f>
        <v/>
      </c>
      <c r="AK168" s="6">
        <f>'M03'!T167</f>
        <v/>
      </c>
      <c r="AL168" s="6">
        <f>'M03'!U167</f>
        <v/>
      </c>
      <c r="AM168" s="7">
        <f>IFERROR(AL168/AK168,0)</f>
        <v/>
      </c>
      <c r="AN168" s="6">
        <f>'M04'!E167</f>
        <v/>
      </c>
      <c r="AO168" s="6">
        <f>'M04'!F167</f>
        <v/>
      </c>
      <c r="AP168" s="7">
        <f>IFERROR(AO168/AN168,0)</f>
        <v/>
      </c>
      <c r="AQ168" s="6">
        <f>'M04'!M167</f>
        <v/>
      </c>
      <c r="AR168" s="6">
        <f>IF('M04'!AG167&gt;0,'M04'!AG167+MAX(0,AQ168-'M04'!H167)*IF(AND(AN168&lt;&gt;0,AO168&lt;&gt;0),AO168/AN168,'M04'!V167),AQ168*IF(AND(AN168&lt;&gt;0,AO168&lt;&gt;0),AO168/AN168,'M04'!V167))</f>
        <v/>
      </c>
      <c r="AS168" s="7">
        <f>IFERROR(AR168/AQ168,0)</f>
        <v/>
      </c>
      <c r="AT168" s="6">
        <f>-'M04'!S167</f>
        <v/>
      </c>
      <c r="AU168" s="6">
        <f>AO168+AR168-AX168</f>
        <v/>
      </c>
      <c r="AV168" s="7">
        <f>IFERROR(AU168/AT168,0)</f>
        <v/>
      </c>
      <c r="AW168" s="6">
        <f>'M04'!T167</f>
        <v/>
      </c>
      <c r="AX168" s="6">
        <f>'M04'!U167</f>
        <v/>
      </c>
      <c r="AY168" s="7">
        <f>IFERROR(AX168/AW168,0)</f>
        <v/>
      </c>
      <c r="AZ168" s="6">
        <f>'M05'!E167</f>
        <v/>
      </c>
      <c r="BA168" s="6">
        <f>'M05'!F167</f>
        <v/>
      </c>
      <c r="BB168" s="7">
        <f>IFERROR(BA168/AZ168,0)</f>
        <v/>
      </c>
      <c r="BC168" s="6">
        <f>'M05'!M167</f>
        <v/>
      </c>
      <c r="BD168" s="6">
        <f>IF('M05'!AG167&gt;0,'M05'!AG167+MAX(0,BC168-'M05'!H167)*IF(AND(AZ168&lt;&gt;0,BA168&lt;&gt;0),BA168/AZ168,'M05'!V167),BC168*IF(AND(AZ168&lt;&gt;0,BA168&lt;&gt;0),BA168/AZ168,'M05'!V167))</f>
        <v/>
      </c>
      <c r="BE168" s="7">
        <f>IFERROR(BD168/BC168,0)</f>
        <v/>
      </c>
      <c r="BF168" s="6">
        <f>-'M05'!S167</f>
        <v/>
      </c>
      <c r="BG168" s="6">
        <f>BA168+BD168-BJ168</f>
        <v/>
      </c>
      <c r="BH168" s="7">
        <f>IFERROR(BG168/BF168,0)</f>
        <v/>
      </c>
      <c r="BI168" s="6">
        <f>'M05'!T167</f>
        <v/>
      </c>
      <c r="BJ168" s="6">
        <f>'M05'!U167</f>
        <v/>
      </c>
      <c r="BK168" s="7">
        <f>IFERROR(BJ168/BI168,0)</f>
        <v/>
      </c>
      <c r="BL168" s="6">
        <f>'M06'!E167</f>
        <v/>
      </c>
      <c r="BM168" s="6">
        <f>'M06'!F167</f>
        <v/>
      </c>
      <c r="BN168" s="7">
        <f>IFERROR(BM168/BL168,0)</f>
        <v/>
      </c>
      <c r="BO168" s="6">
        <f>'M06'!M167</f>
        <v/>
      </c>
      <c r="BP168" s="6">
        <f>IF('M06'!AG167&gt;0,'M06'!AG167+MAX(0,BO168-'M06'!H167)*IF(AND(BL168&lt;&gt;0,BM168&lt;&gt;0),BM168/BL168,'M06'!V167),BO168*IF(AND(BL168&lt;&gt;0,BM168&lt;&gt;0),BM168/BL168,'M06'!V167))</f>
        <v/>
      </c>
      <c r="BQ168" s="7">
        <f>IFERROR(BP168/BO168,0)</f>
        <v/>
      </c>
      <c r="BR168" s="6">
        <f>-'M06'!S167</f>
        <v/>
      </c>
      <c r="BS168" s="6">
        <f>BM168+BP168-BV168</f>
        <v/>
      </c>
      <c r="BT168" s="7">
        <f>IFERROR(BS168/BR168,0)</f>
        <v/>
      </c>
      <c r="BU168" s="6">
        <f>'M06'!T167</f>
        <v/>
      </c>
      <c r="BV168" s="6">
        <f>'M06'!U167</f>
        <v/>
      </c>
      <c r="BW168" s="7">
        <f>IFERROR(BV168/BU168,0)</f>
        <v/>
      </c>
      <c r="BX168" s="6">
        <f>'M07'!E167</f>
        <v/>
      </c>
      <c r="BY168" s="6">
        <f>'M07'!F167</f>
        <v/>
      </c>
      <c r="BZ168" s="7">
        <f>IFERROR(BY168/BX168,0)</f>
        <v/>
      </c>
      <c r="CA168" s="6">
        <f>'M07'!M167</f>
        <v/>
      </c>
      <c r="CB168" s="6">
        <f>IF('M07'!AG167&gt;0,'M07'!AG167+MAX(0,CA168-'M07'!H167)*IF(AND(BX168&lt;&gt;0,BY168&lt;&gt;0),BY168/BX168,'M07'!V167),CA168*IF(AND(BX168&lt;&gt;0,BY168&lt;&gt;0),BY168/BX168,'M07'!V167))</f>
        <v/>
      </c>
      <c r="CC168" s="7">
        <f>IFERROR(CB168/CA168,0)</f>
        <v/>
      </c>
      <c r="CD168" s="6">
        <f>-'M07'!S167</f>
        <v/>
      </c>
      <c r="CE168" s="6">
        <f>BY168+CB168-CH168</f>
        <v/>
      </c>
      <c r="CF168" s="7">
        <f>IFERROR(CE168/CD168,0)</f>
        <v/>
      </c>
      <c r="CG168" s="6">
        <f>'M07'!T167</f>
        <v/>
      </c>
      <c r="CH168" s="6">
        <f>'M07'!U167</f>
        <v/>
      </c>
      <c r="CI168" s="7">
        <f>IFERROR(CH168/CG168,0)</f>
        <v/>
      </c>
      <c r="CJ168" s="6">
        <f>'M08'!E167</f>
        <v/>
      </c>
      <c r="CK168" s="6">
        <f>'M08'!F167</f>
        <v/>
      </c>
      <c r="CL168" s="7">
        <f>IFERROR(CK168/CJ168,0)</f>
        <v/>
      </c>
      <c r="CM168" s="6">
        <f>'M08'!M167</f>
        <v/>
      </c>
      <c r="CN168" s="6">
        <f>IF('M08'!AG167&gt;0,'M08'!AG167+MAX(0,CM168-'M08'!H167)*IF(AND(CJ168&lt;&gt;0,CK168&lt;&gt;0),CK168/CJ168,'M08'!V167),CM168*IF(AND(CJ168&lt;&gt;0,CK168&lt;&gt;0),CK168/CJ168,'M08'!V167))</f>
        <v/>
      </c>
      <c r="CO168" s="7">
        <f>IFERROR(CN168/CM168,0)</f>
        <v/>
      </c>
      <c r="CP168" s="6">
        <f>-'M08'!S167</f>
        <v/>
      </c>
      <c r="CQ168" s="6">
        <f>CK168+CN168-CT168</f>
        <v/>
      </c>
      <c r="CR168" s="7">
        <f>IFERROR(CQ168/CP168,0)</f>
        <v/>
      </c>
      <c r="CS168" s="6">
        <f>'M08'!T167</f>
        <v/>
      </c>
      <c r="CT168" s="6">
        <f>'M08'!U167</f>
        <v/>
      </c>
      <c r="CU168" s="7">
        <f>IFERROR(CT168/CS168,0)</f>
        <v/>
      </c>
      <c r="CV168" s="6">
        <f>'M09'!E167</f>
        <v/>
      </c>
      <c r="CW168" s="6">
        <f>'M09'!F167</f>
        <v/>
      </c>
      <c r="CX168" s="7">
        <f>IFERROR(CW168/CV168,0)</f>
        <v/>
      </c>
      <c r="CY168" s="6">
        <f>'M09'!M167</f>
        <v/>
      </c>
      <c r="CZ168" s="6">
        <f>IF('M09'!AG167&gt;0,'M09'!AG167+MAX(0,CY168-'M09'!H167)*IF(AND(CV168&lt;&gt;0,CW168&lt;&gt;0),CW168/CV168,'M09'!V167),CY168*IF(AND(CV168&lt;&gt;0,CW168&lt;&gt;0),CW168/CV168,'M09'!V167))</f>
        <v/>
      </c>
      <c r="DA168" s="7">
        <f>IFERROR(CZ168/CY168,0)</f>
        <v/>
      </c>
      <c r="DB168" s="6">
        <f>-'M09'!S167</f>
        <v/>
      </c>
      <c r="DC168" s="6">
        <f>CW168+CZ168-DF168</f>
        <v/>
      </c>
      <c r="DD168" s="7">
        <f>IFERROR(DC168/DB168,0)</f>
        <v/>
      </c>
      <c r="DE168" s="6">
        <f>'M09'!T167</f>
        <v/>
      </c>
      <c r="DF168" s="6">
        <f>'M09'!U167</f>
        <v/>
      </c>
      <c r="DG168" s="7">
        <f>IFERROR(DF168/DE168,0)</f>
        <v/>
      </c>
      <c r="DH168" s="6">
        <f>SUM(J168,V168,AH168,AT168,BF168,BR168,CD168,CP168,DB168)</f>
        <v/>
      </c>
      <c r="DI168" s="6">
        <f>SUM(K168,W168,AI168,AU168,BG168,BS168,CE168,CQ168,DC168)</f>
        <v/>
      </c>
      <c r="DJ168" s="6">
        <f>DH168/9</f>
        <v/>
      </c>
      <c r="DK168" s="6">
        <f>DI168/9</f>
        <v/>
      </c>
      <c r="DL168" s="7">
        <f>IFERROR(DI168/DH168,0)</f>
        <v/>
      </c>
      <c r="DM168" s="7">
        <f>'M09'!V167</f>
        <v/>
      </c>
      <c r="DN168" s="8">
        <f>IFERROR(DL168/DM168-1,0)</f>
        <v/>
      </c>
      <c r="DO168" s="6">
        <f>'M09'!AD167</f>
        <v/>
      </c>
      <c r="DP168" s="6">
        <f>DJ168-DO168</f>
        <v/>
      </c>
      <c r="DQ168" s="9">
        <f>COUNTIF(J168,"&gt;0")+COUNTIF(V168,"&gt;0")+COUNTIF(AH168,"&gt;0")+COUNTIF(AT168,"&gt;0")+COUNTIF(BF168,"&gt;0")+COUNTIF(BR168,"&gt;0")+COUNTIF(CD168,"&gt;0")+COUNTIF(CP168,"&gt;0")+COUNTIF(DB168,"&gt;0")</f>
        <v/>
      </c>
      <c r="DR168" s="6">
        <f>DE168</f>
        <v/>
      </c>
      <c r="DS168" s="10">
        <f>IFERROR(DR168/DJ168,0)</f>
        <v/>
      </c>
      <c r="DT168" s="6">
        <f>D168+SUM(G168,S168,AE168,AQ168,BC168,BO168,CA168,CM168,CY168)-SUM(J168,V168,AH168,AT168,BF168,BR168,CD168,CP168,DB168)-DE168</f>
        <v/>
      </c>
    </row>
    <row r="169">
      <c r="A169">
        <f>'M01'!C168</f>
        <v/>
      </c>
      <c r="B169">
        <f>'M01'!D168</f>
        <v/>
      </c>
      <c r="C169">
        <f>'M01'!A168</f>
        <v/>
      </c>
      <c r="D169" s="6">
        <f>'M01'!E168</f>
        <v/>
      </c>
      <c r="E169" s="6">
        <f>'M01'!F168</f>
        <v/>
      </c>
      <c r="F169" s="7">
        <f>IFERROR(E169/D169,0)</f>
        <v/>
      </c>
      <c r="G169" s="6">
        <f>'M01'!M168</f>
        <v/>
      </c>
      <c r="H169" s="6">
        <f>IF('M01'!AG168&gt;0,'M01'!AG168+MAX(0,G169-'M01'!H168)*IF(AND(D169&lt;&gt;0,E169&lt;&gt;0),E169/D169,'M01'!V168),G169*IF(AND(D169&lt;&gt;0,E169&lt;&gt;0),E169/D169,'M01'!V168))</f>
        <v/>
      </c>
      <c r="I169" s="7">
        <f>IFERROR(H169/G169,0)</f>
        <v/>
      </c>
      <c r="J169" s="6">
        <f>-'M01'!S168</f>
        <v/>
      </c>
      <c r="K169" s="6">
        <f>E169+H169-N169</f>
        <v/>
      </c>
      <c r="L169" s="7">
        <f>IFERROR(K169/J169,0)</f>
        <v/>
      </c>
      <c r="M169" s="6">
        <f>'M01'!T168</f>
        <v/>
      </c>
      <c r="N169" s="6">
        <f>'M01'!U168</f>
        <v/>
      </c>
      <c r="O169" s="7">
        <f>IFERROR(N169/M169,0)</f>
        <v/>
      </c>
      <c r="P169" s="6">
        <f>'M02'!E168</f>
        <v/>
      </c>
      <c r="Q169" s="6">
        <f>'M02'!F168</f>
        <v/>
      </c>
      <c r="R169" s="7">
        <f>IFERROR(Q169/P169,0)</f>
        <v/>
      </c>
      <c r="S169" s="6">
        <f>'M02'!M168</f>
        <v/>
      </c>
      <c r="T169" s="6">
        <f>IF('M02'!AG168&gt;0,'M02'!AG168+MAX(0,S169-'M02'!H168)*IF(AND(P169&lt;&gt;0,Q169&lt;&gt;0),Q169/P169,'M02'!V168),S169*IF(AND(P169&lt;&gt;0,Q169&lt;&gt;0),Q169/P169,'M02'!V168))</f>
        <v/>
      </c>
      <c r="U169" s="7">
        <f>IFERROR(T169/S169,0)</f>
        <v/>
      </c>
      <c r="V169" s="6">
        <f>-'M02'!S168</f>
        <v/>
      </c>
      <c r="W169" s="6">
        <f>Q169+T169-Z169</f>
        <v/>
      </c>
      <c r="X169" s="7">
        <f>IFERROR(W169/V169,0)</f>
        <v/>
      </c>
      <c r="Y169" s="6">
        <f>'M02'!T168</f>
        <v/>
      </c>
      <c r="Z169" s="6">
        <f>'M02'!U168</f>
        <v/>
      </c>
      <c r="AA169" s="7">
        <f>IFERROR(Z169/Y169,0)</f>
        <v/>
      </c>
      <c r="AB169" s="6">
        <f>'M03'!E168</f>
        <v/>
      </c>
      <c r="AC169" s="6">
        <f>'M03'!F168</f>
        <v/>
      </c>
      <c r="AD169" s="7">
        <f>IFERROR(AC169/AB169,0)</f>
        <v/>
      </c>
      <c r="AE169" s="6">
        <f>'M03'!M168</f>
        <v/>
      </c>
      <c r="AF169" s="6">
        <f>IF('M03'!AG168&gt;0,'M03'!AG168+MAX(0,AE169-'M03'!H168)*IF(AND(AB169&lt;&gt;0,AC169&lt;&gt;0),AC169/AB169,'M03'!V168),AE169*IF(AND(AB169&lt;&gt;0,AC169&lt;&gt;0),AC169/AB169,'M03'!V168))</f>
        <v/>
      </c>
      <c r="AG169" s="7">
        <f>IFERROR(AF169/AE169,0)</f>
        <v/>
      </c>
      <c r="AH169" s="6">
        <f>-'M03'!S168</f>
        <v/>
      </c>
      <c r="AI169" s="6">
        <f>AC169+AF169-AL169</f>
        <v/>
      </c>
      <c r="AJ169" s="7">
        <f>IFERROR(AI169/AH169,0)</f>
        <v/>
      </c>
      <c r="AK169" s="6">
        <f>'M03'!T168</f>
        <v/>
      </c>
      <c r="AL169" s="6">
        <f>'M03'!U168</f>
        <v/>
      </c>
      <c r="AM169" s="7">
        <f>IFERROR(AL169/AK169,0)</f>
        <v/>
      </c>
      <c r="AN169" s="6">
        <f>'M04'!E168</f>
        <v/>
      </c>
      <c r="AO169" s="6">
        <f>'M04'!F168</f>
        <v/>
      </c>
      <c r="AP169" s="7">
        <f>IFERROR(AO169/AN169,0)</f>
        <v/>
      </c>
      <c r="AQ169" s="6">
        <f>'M04'!M168</f>
        <v/>
      </c>
      <c r="AR169" s="6">
        <f>IF('M04'!AG168&gt;0,'M04'!AG168+MAX(0,AQ169-'M04'!H168)*IF(AND(AN169&lt;&gt;0,AO169&lt;&gt;0),AO169/AN169,'M04'!V168),AQ169*IF(AND(AN169&lt;&gt;0,AO169&lt;&gt;0),AO169/AN169,'M04'!V168))</f>
        <v/>
      </c>
      <c r="AS169" s="7">
        <f>IFERROR(AR169/AQ169,0)</f>
        <v/>
      </c>
      <c r="AT169" s="6">
        <f>-'M04'!S168</f>
        <v/>
      </c>
      <c r="AU169" s="6">
        <f>AO169+AR169-AX169</f>
        <v/>
      </c>
      <c r="AV169" s="7">
        <f>IFERROR(AU169/AT169,0)</f>
        <v/>
      </c>
      <c r="AW169" s="6">
        <f>'M04'!T168</f>
        <v/>
      </c>
      <c r="AX169" s="6">
        <f>'M04'!U168</f>
        <v/>
      </c>
      <c r="AY169" s="7">
        <f>IFERROR(AX169/AW169,0)</f>
        <v/>
      </c>
      <c r="AZ169" s="6">
        <f>'M05'!E168</f>
        <v/>
      </c>
      <c r="BA169" s="6">
        <f>'M05'!F168</f>
        <v/>
      </c>
      <c r="BB169" s="7">
        <f>IFERROR(BA169/AZ169,0)</f>
        <v/>
      </c>
      <c r="BC169" s="6">
        <f>'M05'!M168</f>
        <v/>
      </c>
      <c r="BD169" s="6">
        <f>IF('M05'!AG168&gt;0,'M05'!AG168+MAX(0,BC169-'M05'!H168)*IF(AND(AZ169&lt;&gt;0,BA169&lt;&gt;0),BA169/AZ169,'M05'!V168),BC169*IF(AND(AZ169&lt;&gt;0,BA169&lt;&gt;0),BA169/AZ169,'M05'!V168))</f>
        <v/>
      </c>
      <c r="BE169" s="7">
        <f>IFERROR(BD169/BC169,0)</f>
        <v/>
      </c>
      <c r="BF169" s="6">
        <f>-'M05'!S168</f>
        <v/>
      </c>
      <c r="BG169" s="6">
        <f>BA169+BD169-BJ169</f>
        <v/>
      </c>
      <c r="BH169" s="7">
        <f>IFERROR(BG169/BF169,0)</f>
        <v/>
      </c>
      <c r="BI169" s="6">
        <f>'M05'!T168</f>
        <v/>
      </c>
      <c r="BJ169" s="6">
        <f>'M05'!U168</f>
        <v/>
      </c>
      <c r="BK169" s="7">
        <f>IFERROR(BJ169/BI169,0)</f>
        <v/>
      </c>
      <c r="BL169" s="6">
        <f>'M06'!E168</f>
        <v/>
      </c>
      <c r="BM169" s="6">
        <f>'M06'!F168</f>
        <v/>
      </c>
      <c r="BN169" s="7">
        <f>IFERROR(BM169/BL169,0)</f>
        <v/>
      </c>
      <c r="BO169" s="6">
        <f>'M06'!M168</f>
        <v/>
      </c>
      <c r="BP169" s="6">
        <f>IF('M06'!AG168&gt;0,'M06'!AG168+MAX(0,BO169-'M06'!H168)*IF(AND(BL169&lt;&gt;0,BM169&lt;&gt;0),BM169/BL169,'M06'!V168),BO169*IF(AND(BL169&lt;&gt;0,BM169&lt;&gt;0),BM169/BL169,'M06'!V168))</f>
        <v/>
      </c>
      <c r="BQ169" s="7">
        <f>IFERROR(BP169/BO169,0)</f>
        <v/>
      </c>
      <c r="BR169" s="6">
        <f>-'M06'!S168</f>
        <v/>
      </c>
      <c r="BS169" s="6">
        <f>BM169+BP169-BV169</f>
        <v/>
      </c>
      <c r="BT169" s="7">
        <f>IFERROR(BS169/BR169,0)</f>
        <v/>
      </c>
      <c r="BU169" s="6">
        <f>'M06'!T168</f>
        <v/>
      </c>
      <c r="BV169" s="6">
        <f>'M06'!U168</f>
        <v/>
      </c>
      <c r="BW169" s="7">
        <f>IFERROR(BV169/BU169,0)</f>
        <v/>
      </c>
      <c r="BX169" s="6">
        <f>'M07'!E168</f>
        <v/>
      </c>
      <c r="BY169" s="6">
        <f>'M07'!F168</f>
        <v/>
      </c>
      <c r="BZ169" s="7">
        <f>IFERROR(BY169/BX169,0)</f>
        <v/>
      </c>
      <c r="CA169" s="6">
        <f>'M07'!M168</f>
        <v/>
      </c>
      <c r="CB169" s="6">
        <f>IF('M07'!AG168&gt;0,'M07'!AG168+MAX(0,CA169-'M07'!H168)*IF(AND(BX169&lt;&gt;0,BY169&lt;&gt;0),BY169/BX169,'M07'!V168),CA169*IF(AND(BX169&lt;&gt;0,BY169&lt;&gt;0),BY169/BX169,'M07'!V168))</f>
        <v/>
      </c>
      <c r="CC169" s="7">
        <f>IFERROR(CB169/CA169,0)</f>
        <v/>
      </c>
      <c r="CD169" s="6">
        <f>-'M07'!S168</f>
        <v/>
      </c>
      <c r="CE169" s="6">
        <f>BY169+CB169-CH169</f>
        <v/>
      </c>
      <c r="CF169" s="7">
        <f>IFERROR(CE169/CD169,0)</f>
        <v/>
      </c>
      <c r="CG169" s="6">
        <f>'M07'!T168</f>
        <v/>
      </c>
      <c r="CH169" s="6">
        <f>'M07'!U168</f>
        <v/>
      </c>
      <c r="CI169" s="7">
        <f>IFERROR(CH169/CG169,0)</f>
        <v/>
      </c>
      <c r="CJ169" s="6">
        <f>'M08'!E168</f>
        <v/>
      </c>
      <c r="CK169" s="6">
        <f>'M08'!F168</f>
        <v/>
      </c>
      <c r="CL169" s="7">
        <f>IFERROR(CK169/CJ169,0)</f>
        <v/>
      </c>
      <c r="CM169" s="6">
        <f>'M08'!M168</f>
        <v/>
      </c>
      <c r="CN169" s="6">
        <f>IF('M08'!AG168&gt;0,'M08'!AG168+MAX(0,CM169-'M08'!H168)*IF(AND(CJ169&lt;&gt;0,CK169&lt;&gt;0),CK169/CJ169,'M08'!V168),CM169*IF(AND(CJ169&lt;&gt;0,CK169&lt;&gt;0),CK169/CJ169,'M08'!V168))</f>
        <v/>
      </c>
      <c r="CO169" s="7">
        <f>IFERROR(CN169/CM169,0)</f>
        <v/>
      </c>
      <c r="CP169" s="6">
        <f>-'M08'!S168</f>
        <v/>
      </c>
      <c r="CQ169" s="6">
        <f>CK169+CN169-CT169</f>
        <v/>
      </c>
      <c r="CR169" s="7">
        <f>IFERROR(CQ169/CP169,0)</f>
        <v/>
      </c>
      <c r="CS169" s="6">
        <f>'M08'!T168</f>
        <v/>
      </c>
      <c r="CT169" s="6">
        <f>'M08'!U168</f>
        <v/>
      </c>
      <c r="CU169" s="7">
        <f>IFERROR(CT169/CS169,0)</f>
        <v/>
      </c>
      <c r="CV169" s="6">
        <f>'M09'!E168</f>
        <v/>
      </c>
      <c r="CW169" s="6">
        <f>'M09'!F168</f>
        <v/>
      </c>
      <c r="CX169" s="7">
        <f>IFERROR(CW169/CV169,0)</f>
        <v/>
      </c>
      <c r="CY169" s="6">
        <f>'M09'!M168</f>
        <v/>
      </c>
      <c r="CZ169" s="6">
        <f>IF('M09'!AG168&gt;0,'M09'!AG168+MAX(0,CY169-'M09'!H168)*IF(AND(CV169&lt;&gt;0,CW169&lt;&gt;0),CW169/CV169,'M09'!V168),CY169*IF(AND(CV169&lt;&gt;0,CW169&lt;&gt;0),CW169/CV169,'M09'!V168))</f>
        <v/>
      </c>
      <c r="DA169" s="7">
        <f>IFERROR(CZ169/CY169,0)</f>
        <v/>
      </c>
      <c r="DB169" s="6">
        <f>-'M09'!S168</f>
        <v/>
      </c>
      <c r="DC169" s="6">
        <f>CW169+CZ169-DF169</f>
        <v/>
      </c>
      <c r="DD169" s="7">
        <f>IFERROR(DC169/DB169,0)</f>
        <v/>
      </c>
      <c r="DE169" s="6">
        <f>'M09'!T168</f>
        <v/>
      </c>
      <c r="DF169" s="6">
        <f>'M09'!U168</f>
        <v/>
      </c>
      <c r="DG169" s="7">
        <f>IFERROR(DF169/DE169,0)</f>
        <v/>
      </c>
      <c r="DH169" s="6">
        <f>SUM(J169,V169,AH169,AT169,BF169,BR169,CD169,CP169,DB169)</f>
        <v/>
      </c>
      <c r="DI169" s="6">
        <f>SUM(K169,W169,AI169,AU169,BG169,BS169,CE169,CQ169,DC169)</f>
        <v/>
      </c>
      <c r="DJ169" s="6">
        <f>DH169/9</f>
        <v/>
      </c>
      <c r="DK169" s="6">
        <f>DI169/9</f>
        <v/>
      </c>
      <c r="DL169" s="7">
        <f>IFERROR(DI169/DH169,0)</f>
        <v/>
      </c>
      <c r="DM169" s="7">
        <f>'M09'!V168</f>
        <v/>
      </c>
      <c r="DN169" s="8">
        <f>IFERROR(DL169/DM169-1,0)</f>
        <v/>
      </c>
      <c r="DO169" s="6">
        <f>'M09'!AD168</f>
        <v/>
      </c>
      <c r="DP169" s="6">
        <f>DJ169-DO169</f>
        <v/>
      </c>
      <c r="DQ169" s="9">
        <f>COUNTIF(J169,"&gt;0")+COUNTIF(V169,"&gt;0")+COUNTIF(AH169,"&gt;0")+COUNTIF(AT169,"&gt;0")+COUNTIF(BF169,"&gt;0")+COUNTIF(BR169,"&gt;0")+COUNTIF(CD169,"&gt;0")+COUNTIF(CP169,"&gt;0")+COUNTIF(DB169,"&gt;0")</f>
        <v/>
      </c>
      <c r="DR169" s="6">
        <f>DE169</f>
        <v/>
      </c>
      <c r="DS169" s="10">
        <f>IFERROR(DR169/DJ169,0)</f>
        <v/>
      </c>
      <c r="DT169" s="6">
        <f>D169+SUM(G169,S169,AE169,AQ169,BC169,BO169,CA169,CM169,CY169)-SUM(J169,V169,AH169,AT169,BF169,BR169,CD169,CP169,DB169)-DE169</f>
        <v/>
      </c>
    </row>
    <row r="170">
      <c r="A170">
        <f>'M01'!C169</f>
        <v/>
      </c>
      <c r="B170">
        <f>'M01'!D169</f>
        <v/>
      </c>
      <c r="C170">
        <f>'M01'!A169</f>
        <v/>
      </c>
      <c r="D170" s="6">
        <f>'M01'!E169</f>
        <v/>
      </c>
      <c r="E170" s="6">
        <f>'M01'!F169</f>
        <v/>
      </c>
      <c r="F170" s="7">
        <f>IFERROR(E170/D170,0)</f>
        <v/>
      </c>
      <c r="G170" s="6">
        <f>'M01'!M169</f>
        <v/>
      </c>
      <c r="H170" s="6">
        <f>IF('M01'!AG169&gt;0,'M01'!AG169+MAX(0,G170-'M01'!H169)*IF(AND(D170&lt;&gt;0,E170&lt;&gt;0),E170/D170,'M01'!V169),G170*IF(AND(D170&lt;&gt;0,E170&lt;&gt;0),E170/D170,'M01'!V169))</f>
        <v/>
      </c>
      <c r="I170" s="7">
        <f>IFERROR(H170/G170,0)</f>
        <v/>
      </c>
      <c r="J170" s="6">
        <f>-'M01'!S169</f>
        <v/>
      </c>
      <c r="K170" s="6">
        <f>E170+H170-N170</f>
        <v/>
      </c>
      <c r="L170" s="7">
        <f>IFERROR(K170/J170,0)</f>
        <v/>
      </c>
      <c r="M170" s="6">
        <f>'M01'!T169</f>
        <v/>
      </c>
      <c r="N170" s="6">
        <f>'M01'!U169</f>
        <v/>
      </c>
      <c r="O170" s="7">
        <f>IFERROR(N170/M170,0)</f>
        <v/>
      </c>
      <c r="P170" s="6">
        <f>'M02'!E169</f>
        <v/>
      </c>
      <c r="Q170" s="6">
        <f>'M02'!F169</f>
        <v/>
      </c>
      <c r="R170" s="7">
        <f>IFERROR(Q170/P170,0)</f>
        <v/>
      </c>
      <c r="S170" s="6">
        <f>'M02'!M169</f>
        <v/>
      </c>
      <c r="T170" s="6">
        <f>IF('M02'!AG169&gt;0,'M02'!AG169+MAX(0,S170-'M02'!H169)*IF(AND(P170&lt;&gt;0,Q170&lt;&gt;0),Q170/P170,'M02'!V169),S170*IF(AND(P170&lt;&gt;0,Q170&lt;&gt;0),Q170/P170,'M02'!V169))</f>
        <v/>
      </c>
      <c r="U170" s="7">
        <f>IFERROR(T170/S170,0)</f>
        <v/>
      </c>
      <c r="V170" s="6">
        <f>-'M02'!S169</f>
        <v/>
      </c>
      <c r="W170" s="6">
        <f>Q170+T170-Z170</f>
        <v/>
      </c>
      <c r="X170" s="7">
        <f>IFERROR(W170/V170,0)</f>
        <v/>
      </c>
      <c r="Y170" s="6">
        <f>'M02'!T169</f>
        <v/>
      </c>
      <c r="Z170" s="6">
        <f>'M02'!U169</f>
        <v/>
      </c>
      <c r="AA170" s="7">
        <f>IFERROR(Z170/Y170,0)</f>
        <v/>
      </c>
      <c r="AB170" s="6">
        <f>'M03'!E169</f>
        <v/>
      </c>
      <c r="AC170" s="6">
        <f>'M03'!F169</f>
        <v/>
      </c>
      <c r="AD170" s="7">
        <f>IFERROR(AC170/AB170,0)</f>
        <v/>
      </c>
      <c r="AE170" s="6">
        <f>'M03'!M169</f>
        <v/>
      </c>
      <c r="AF170" s="6">
        <f>IF('M03'!AG169&gt;0,'M03'!AG169+MAX(0,AE170-'M03'!H169)*IF(AND(AB170&lt;&gt;0,AC170&lt;&gt;0),AC170/AB170,'M03'!V169),AE170*IF(AND(AB170&lt;&gt;0,AC170&lt;&gt;0),AC170/AB170,'M03'!V169))</f>
        <v/>
      </c>
      <c r="AG170" s="7">
        <f>IFERROR(AF170/AE170,0)</f>
        <v/>
      </c>
      <c r="AH170" s="6">
        <f>-'M03'!S169</f>
        <v/>
      </c>
      <c r="AI170" s="6">
        <f>AC170+AF170-AL170</f>
        <v/>
      </c>
      <c r="AJ170" s="7">
        <f>IFERROR(AI170/AH170,0)</f>
        <v/>
      </c>
      <c r="AK170" s="6">
        <f>'M03'!T169</f>
        <v/>
      </c>
      <c r="AL170" s="6">
        <f>'M03'!U169</f>
        <v/>
      </c>
      <c r="AM170" s="7">
        <f>IFERROR(AL170/AK170,0)</f>
        <v/>
      </c>
      <c r="AN170" s="6">
        <f>'M04'!E169</f>
        <v/>
      </c>
      <c r="AO170" s="6">
        <f>'M04'!F169</f>
        <v/>
      </c>
      <c r="AP170" s="7">
        <f>IFERROR(AO170/AN170,0)</f>
        <v/>
      </c>
      <c r="AQ170" s="6">
        <f>'M04'!M169</f>
        <v/>
      </c>
      <c r="AR170" s="6">
        <f>IF('M04'!AG169&gt;0,'M04'!AG169+MAX(0,AQ170-'M04'!H169)*IF(AND(AN170&lt;&gt;0,AO170&lt;&gt;0),AO170/AN170,'M04'!V169),AQ170*IF(AND(AN170&lt;&gt;0,AO170&lt;&gt;0),AO170/AN170,'M04'!V169))</f>
        <v/>
      </c>
      <c r="AS170" s="7">
        <f>IFERROR(AR170/AQ170,0)</f>
        <v/>
      </c>
      <c r="AT170" s="6">
        <f>-'M04'!S169</f>
        <v/>
      </c>
      <c r="AU170" s="6">
        <f>AO170+AR170-AX170</f>
        <v/>
      </c>
      <c r="AV170" s="7">
        <f>IFERROR(AU170/AT170,0)</f>
        <v/>
      </c>
      <c r="AW170" s="6">
        <f>'M04'!T169</f>
        <v/>
      </c>
      <c r="AX170" s="6">
        <f>'M04'!U169</f>
        <v/>
      </c>
      <c r="AY170" s="7">
        <f>IFERROR(AX170/AW170,0)</f>
        <v/>
      </c>
      <c r="AZ170" s="6">
        <f>'M05'!E169</f>
        <v/>
      </c>
      <c r="BA170" s="6">
        <f>'M05'!F169</f>
        <v/>
      </c>
      <c r="BB170" s="7">
        <f>IFERROR(BA170/AZ170,0)</f>
        <v/>
      </c>
      <c r="BC170" s="6">
        <f>'M05'!M169</f>
        <v/>
      </c>
      <c r="BD170" s="6">
        <f>IF('M05'!AG169&gt;0,'M05'!AG169+MAX(0,BC170-'M05'!H169)*IF(AND(AZ170&lt;&gt;0,BA170&lt;&gt;0),BA170/AZ170,'M05'!V169),BC170*IF(AND(AZ170&lt;&gt;0,BA170&lt;&gt;0),BA170/AZ170,'M05'!V169))</f>
        <v/>
      </c>
      <c r="BE170" s="7">
        <f>IFERROR(BD170/BC170,0)</f>
        <v/>
      </c>
      <c r="BF170" s="6">
        <f>-'M05'!S169</f>
        <v/>
      </c>
      <c r="BG170" s="6">
        <f>BA170+BD170-BJ170</f>
        <v/>
      </c>
      <c r="BH170" s="7">
        <f>IFERROR(BG170/BF170,0)</f>
        <v/>
      </c>
      <c r="BI170" s="6">
        <f>'M05'!T169</f>
        <v/>
      </c>
      <c r="BJ170" s="6">
        <f>'M05'!U169</f>
        <v/>
      </c>
      <c r="BK170" s="7">
        <f>IFERROR(BJ170/BI170,0)</f>
        <v/>
      </c>
      <c r="BL170" s="6">
        <f>'M06'!E169</f>
        <v/>
      </c>
      <c r="BM170" s="6">
        <f>'M06'!F169</f>
        <v/>
      </c>
      <c r="BN170" s="7">
        <f>IFERROR(BM170/BL170,0)</f>
        <v/>
      </c>
      <c r="BO170" s="6">
        <f>'M06'!M169</f>
        <v/>
      </c>
      <c r="BP170" s="6">
        <f>IF('M06'!AG169&gt;0,'M06'!AG169+MAX(0,BO170-'M06'!H169)*IF(AND(BL170&lt;&gt;0,BM170&lt;&gt;0),BM170/BL170,'M06'!V169),BO170*IF(AND(BL170&lt;&gt;0,BM170&lt;&gt;0),BM170/BL170,'M06'!V169))</f>
        <v/>
      </c>
      <c r="BQ170" s="7">
        <f>IFERROR(BP170/BO170,0)</f>
        <v/>
      </c>
      <c r="BR170" s="6">
        <f>-'M06'!S169</f>
        <v/>
      </c>
      <c r="BS170" s="6">
        <f>BM170+BP170-BV170</f>
        <v/>
      </c>
      <c r="BT170" s="7">
        <f>IFERROR(BS170/BR170,0)</f>
        <v/>
      </c>
      <c r="BU170" s="6">
        <f>'M06'!T169</f>
        <v/>
      </c>
      <c r="BV170" s="6">
        <f>'M06'!U169</f>
        <v/>
      </c>
      <c r="BW170" s="7">
        <f>IFERROR(BV170/BU170,0)</f>
        <v/>
      </c>
      <c r="BX170" s="6">
        <f>'M07'!E169</f>
        <v/>
      </c>
      <c r="BY170" s="6">
        <f>'M07'!F169</f>
        <v/>
      </c>
      <c r="BZ170" s="7">
        <f>IFERROR(BY170/BX170,0)</f>
        <v/>
      </c>
      <c r="CA170" s="6">
        <f>'M07'!M169</f>
        <v/>
      </c>
      <c r="CB170" s="6">
        <f>IF('M07'!AG169&gt;0,'M07'!AG169+MAX(0,CA170-'M07'!H169)*IF(AND(BX170&lt;&gt;0,BY170&lt;&gt;0),BY170/BX170,'M07'!V169),CA170*IF(AND(BX170&lt;&gt;0,BY170&lt;&gt;0),BY170/BX170,'M07'!V169))</f>
        <v/>
      </c>
      <c r="CC170" s="7">
        <f>IFERROR(CB170/CA170,0)</f>
        <v/>
      </c>
      <c r="CD170" s="6">
        <f>-'M07'!S169</f>
        <v/>
      </c>
      <c r="CE170" s="6">
        <f>BY170+CB170-CH170</f>
        <v/>
      </c>
      <c r="CF170" s="7">
        <f>IFERROR(CE170/CD170,0)</f>
        <v/>
      </c>
      <c r="CG170" s="6">
        <f>'M07'!T169</f>
        <v/>
      </c>
      <c r="CH170" s="6">
        <f>'M07'!U169</f>
        <v/>
      </c>
      <c r="CI170" s="7">
        <f>IFERROR(CH170/CG170,0)</f>
        <v/>
      </c>
      <c r="CJ170" s="6">
        <f>'M08'!E169</f>
        <v/>
      </c>
      <c r="CK170" s="6">
        <f>'M08'!F169</f>
        <v/>
      </c>
      <c r="CL170" s="7">
        <f>IFERROR(CK170/CJ170,0)</f>
        <v/>
      </c>
      <c r="CM170" s="6">
        <f>'M08'!M169</f>
        <v/>
      </c>
      <c r="CN170" s="6">
        <f>IF('M08'!AG169&gt;0,'M08'!AG169+MAX(0,CM170-'M08'!H169)*IF(AND(CJ170&lt;&gt;0,CK170&lt;&gt;0),CK170/CJ170,'M08'!V169),CM170*IF(AND(CJ170&lt;&gt;0,CK170&lt;&gt;0),CK170/CJ170,'M08'!V169))</f>
        <v/>
      </c>
      <c r="CO170" s="7">
        <f>IFERROR(CN170/CM170,0)</f>
        <v/>
      </c>
      <c r="CP170" s="6">
        <f>-'M08'!S169</f>
        <v/>
      </c>
      <c r="CQ170" s="6">
        <f>CK170+CN170-CT170</f>
        <v/>
      </c>
      <c r="CR170" s="7">
        <f>IFERROR(CQ170/CP170,0)</f>
        <v/>
      </c>
      <c r="CS170" s="6">
        <f>'M08'!T169</f>
        <v/>
      </c>
      <c r="CT170" s="6">
        <f>'M08'!U169</f>
        <v/>
      </c>
      <c r="CU170" s="7">
        <f>IFERROR(CT170/CS170,0)</f>
        <v/>
      </c>
      <c r="CV170" s="6">
        <f>'M09'!E169</f>
        <v/>
      </c>
      <c r="CW170" s="6">
        <f>'M09'!F169</f>
        <v/>
      </c>
      <c r="CX170" s="7">
        <f>IFERROR(CW170/CV170,0)</f>
        <v/>
      </c>
      <c r="CY170" s="6">
        <f>'M09'!M169</f>
        <v/>
      </c>
      <c r="CZ170" s="6">
        <f>IF('M09'!AG169&gt;0,'M09'!AG169+MAX(0,CY170-'M09'!H169)*IF(AND(CV170&lt;&gt;0,CW170&lt;&gt;0),CW170/CV170,'M09'!V169),CY170*IF(AND(CV170&lt;&gt;0,CW170&lt;&gt;0),CW170/CV170,'M09'!V169))</f>
        <v/>
      </c>
      <c r="DA170" s="7">
        <f>IFERROR(CZ170/CY170,0)</f>
        <v/>
      </c>
      <c r="DB170" s="6">
        <f>-'M09'!S169</f>
        <v/>
      </c>
      <c r="DC170" s="6">
        <f>CW170+CZ170-DF170</f>
        <v/>
      </c>
      <c r="DD170" s="7">
        <f>IFERROR(DC170/DB170,0)</f>
        <v/>
      </c>
      <c r="DE170" s="6">
        <f>'M09'!T169</f>
        <v/>
      </c>
      <c r="DF170" s="6">
        <f>'M09'!U169</f>
        <v/>
      </c>
      <c r="DG170" s="7">
        <f>IFERROR(DF170/DE170,0)</f>
        <v/>
      </c>
      <c r="DH170" s="6">
        <f>SUM(J170,V170,AH170,AT170,BF170,BR170,CD170,CP170,DB170)</f>
        <v/>
      </c>
      <c r="DI170" s="6">
        <f>SUM(K170,W170,AI170,AU170,BG170,BS170,CE170,CQ170,DC170)</f>
        <v/>
      </c>
      <c r="DJ170" s="6">
        <f>DH170/9</f>
        <v/>
      </c>
      <c r="DK170" s="6">
        <f>DI170/9</f>
        <v/>
      </c>
      <c r="DL170" s="7">
        <f>IFERROR(DI170/DH170,0)</f>
        <v/>
      </c>
      <c r="DM170" s="7">
        <f>'M09'!V169</f>
        <v/>
      </c>
      <c r="DN170" s="8">
        <f>IFERROR(DL170/DM170-1,0)</f>
        <v/>
      </c>
      <c r="DO170" s="6">
        <f>'M09'!AD169</f>
        <v/>
      </c>
      <c r="DP170" s="6">
        <f>DJ170-DO170</f>
        <v/>
      </c>
      <c r="DQ170" s="9">
        <f>COUNTIF(J170,"&gt;0")+COUNTIF(V170,"&gt;0")+COUNTIF(AH170,"&gt;0")+COUNTIF(AT170,"&gt;0")+COUNTIF(BF170,"&gt;0")+COUNTIF(BR170,"&gt;0")+COUNTIF(CD170,"&gt;0")+COUNTIF(CP170,"&gt;0")+COUNTIF(DB170,"&gt;0")</f>
        <v/>
      </c>
      <c r="DR170" s="6">
        <f>DE170</f>
        <v/>
      </c>
      <c r="DS170" s="10">
        <f>IFERROR(DR170/DJ170,0)</f>
        <v/>
      </c>
      <c r="DT170" s="6">
        <f>D170+SUM(G170,S170,AE170,AQ170,BC170,BO170,CA170,CM170,CY170)-SUM(J170,V170,AH170,AT170,BF170,BR170,CD170,CP170,DB170)-DE170</f>
        <v/>
      </c>
    </row>
    <row r="171">
      <c r="A171">
        <f>'M01'!C170</f>
        <v/>
      </c>
      <c r="B171">
        <f>'M01'!D170</f>
        <v/>
      </c>
      <c r="C171">
        <f>'M01'!A170</f>
        <v/>
      </c>
      <c r="D171" s="6">
        <f>'M01'!E170</f>
        <v/>
      </c>
      <c r="E171" s="6">
        <f>'M01'!F170</f>
        <v/>
      </c>
      <c r="F171" s="7">
        <f>IFERROR(E171/D171,0)</f>
        <v/>
      </c>
      <c r="G171" s="6">
        <f>'M01'!M170</f>
        <v/>
      </c>
      <c r="H171" s="6">
        <f>IF('M01'!AG170&gt;0,'M01'!AG170+MAX(0,G171-'M01'!H170)*IF(AND(D171&lt;&gt;0,E171&lt;&gt;0),E171/D171,'M01'!V170),G171*IF(AND(D171&lt;&gt;0,E171&lt;&gt;0),E171/D171,'M01'!V170))</f>
        <v/>
      </c>
      <c r="I171" s="7">
        <f>IFERROR(H171/G171,0)</f>
        <v/>
      </c>
      <c r="J171" s="6">
        <f>-'M01'!S170</f>
        <v/>
      </c>
      <c r="K171" s="6">
        <f>E171+H171-N171</f>
        <v/>
      </c>
      <c r="L171" s="7">
        <f>IFERROR(K171/J171,0)</f>
        <v/>
      </c>
      <c r="M171" s="6">
        <f>'M01'!T170</f>
        <v/>
      </c>
      <c r="N171" s="6">
        <f>'M01'!U170</f>
        <v/>
      </c>
      <c r="O171" s="7">
        <f>IFERROR(N171/M171,0)</f>
        <v/>
      </c>
      <c r="P171" s="6">
        <f>'M02'!E170</f>
        <v/>
      </c>
      <c r="Q171" s="6">
        <f>'M02'!F170</f>
        <v/>
      </c>
      <c r="R171" s="7">
        <f>IFERROR(Q171/P171,0)</f>
        <v/>
      </c>
      <c r="S171" s="6">
        <f>'M02'!M170</f>
        <v/>
      </c>
      <c r="T171" s="6">
        <f>IF('M02'!AG170&gt;0,'M02'!AG170+MAX(0,S171-'M02'!H170)*IF(AND(P171&lt;&gt;0,Q171&lt;&gt;0),Q171/P171,'M02'!V170),S171*IF(AND(P171&lt;&gt;0,Q171&lt;&gt;0),Q171/P171,'M02'!V170))</f>
        <v/>
      </c>
      <c r="U171" s="7">
        <f>IFERROR(T171/S171,0)</f>
        <v/>
      </c>
      <c r="V171" s="6">
        <f>-'M02'!S170</f>
        <v/>
      </c>
      <c r="W171" s="6">
        <f>Q171+T171-Z171</f>
        <v/>
      </c>
      <c r="X171" s="7">
        <f>IFERROR(W171/V171,0)</f>
        <v/>
      </c>
      <c r="Y171" s="6">
        <f>'M02'!T170</f>
        <v/>
      </c>
      <c r="Z171" s="6">
        <f>'M02'!U170</f>
        <v/>
      </c>
      <c r="AA171" s="7">
        <f>IFERROR(Z171/Y171,0)</f>
        <v/>
      </c>
      <c r="AB171" s="6">
        <f>'M03'!E170</f>
        <v/>
      </c>
      <c r="AC171" s="6">
        <f>'M03'!F170</f>
        <v/>
      </c>
      <c r="AD171" s="7">
        <f>IFERROR(AC171/AB171,0)</f>
        <v/>
      </c>
      <c r="AE171" s="6">
        <f>'M03'!M170</f>
        <v/>
      </c>
      <c r="AF171" s="6">
        <f>IF('M03'!AG170&gt;0,'M03'!AG170+MAX(0,AE171-'M03'!H170)*IF(AND(AB171&lt;&gt;0,AC171&lt;&gt;0),AC171/AB171,'M03'!V170),AE171*IF(AND(AB171&lt;&gt;0,AC171&lt;&gt;0),AC171/AB171,'M03'!V170))</f>
        <v/>
      </c>
      <c r="AG171" s="7">
        <f>IFERROR(AF171/AE171,0)</f>
        <v/>
      </c>
      <c r="AH171" s="6">
        <f>-'M03'!S170</f>
        <v/>
      </c>
      <c r="AI171" s="6">
        <f>AC171+AF171-AL171</f>
        <v/>
      </c>
      <c r="AJ171" s="7">
        <f>IFERROR(AI171/AH171,0)</f>
        <v/>
      </c>
      <c r="AK171" s="6">
        <f>'M03'!T170</f>
        <v/>
      </c>
      <c r="AL171" s="6">
        <f>'M03'!U170</f>
        <v/>
      </c>
      <c r="AM171" s="7">
        <f>IFERROR(AL171/AK171,0)</f>
        <v/>
      </c>
      <c r="AN171" s="6">
        <f>'M04'!E170</f>
        <v/>
      </c>
      <c r="AO171" s="6">
        <f>'M04'!F170</f>
        <v/>
      </c>
      <c r="AP171" s="7">
        <f>IFERROR(AO171/AN171,0)</f>
        <v/>
      </c>
      <c r="AQ171" s="6">
        <f>'M04'!M170</f>
        <v/>
      </c>
      <c r="AR171" s="6">
        <f>IF('M04'!AG170&gt;0,'M04'!AG170+MAX(0,AQ171-'M04'!H170)*IF(AND(AN171&lt;&gt;0,AO171&lt;&gt;0),AO171/AN171,'M04'!V170),AQ171*IF(AND(AN171&lt;&gt;0,AO171&lt;&gt;0),AO171/AN171,'M04'!V170))</f>
        <v/>
      </c>
      <c r="AS171" s="7">
        <f>IFERROR(AR171/AQ171,0)</f>
        <v/>
      </c>
      <c r="AT171" s="6">
        <f>-'M04'!S170</f>
        <v/>
      </c>
      <c r="AU171" s="6">
        <f>AO171+AR171-AX171</f>
        <v/>
      </c>
      <c r="AV171" s="7">
        <f>IFERROR(AU171/AT171,0)</f>
        <v/>
      </c>
      <c r="AW171" s="6">
        <f>'M04'!T170</f>
        <v/>
      </c>
      <c r="AX171" s="6">
        <f>'M04'!U170</f>
        <v/>
      </c>
      <c r="AY171" s="7">
        <f>IFERROR(AX171/AW171,0)</f>
        <v/>
      </c>
      <c r="AZ171" s="6">
        <f>'M05'!E170</f>
        <v/>
      </c>
      <c r="BA171" s="6">
        <f>'M05'!F170</f>
        <v/>
      </c>
      <c r="BB171" s="7">
        <f>IFERROR(BA171/AZ171,0)</f>
        <v/>
      </c>
      <c r="BC171" s="6">
        <f>'M05'!M170</f>
        <v/>
      </c>
      <c r="BD171" s="6">
        <f>IF('M05'!AG170&gt;0,'M05'!AG170+MAX(0,BC171-'M05'!H170)*IF(AND(AZ171&lt;&gt;0,BA171&lt;&gt;0),BA171/AZ171,'M05'!V170),BC171*IF(AND(AZ171&lt;&gt;0,BA171&lt;&gt;0),BA171/AZ171,'M05'!V170))</f>
        <v/>
      </c>
      <c r="BE171" s="7">
        <f>IFERROR(BD171/BC171,0)</f>
        <v/>
      </c>
      <c r="BF171" s="6">
        <f>-'M05'!S170</f>
        <v/>
      </c>
      <c r="BG171" s="6">
        <f>BA171+BD171-BJ171</f>
        <v/>
      </c>
      <c r="BH171" s="7">
        <f>IFERROR(BG171/BF171,0)</f>
        <v/>
      </c>
      <c r="BI171" s="6">
        <f>'M05'!T170</f>
        <v/>
      </c>
      <c r="BJ171" s="6">
        <f>'M05'!U170</f>
        <v/>
      </c>
      <c r="BK171" s="7">
        <f>IFERROR(BJ171/BI171,0)</f>
        <v/>
      </c>
      <c r="BL171" s="6">
        <f>'M06'!E170</f>
        <v/>
      </c>
      <c r="BM171" s="6">
        <f>'M06'!F170</f>
        <v/>
      </c>
      <c r="BN171" s="7">
        <f>IFERROR(BM171/BL171,0)</f>
        <v/>
      </c>
      <c r="BO171" s="6">
        <f>'M06'!M170</f>
        <v/>
      </c>
      <c r="BP171" s="6">
        <f>IF('M06'!AG170&gt;0,'M06'!AG170+MAX(0,BO171-'M06'!H170)*IF(AND(BL171&lt;&gt;0,BM171&lt;&gt;0),BM171/BL171,'M06'!V170),BO171*IF(AND(BL171&lt;&gt;0,BM171&lt;&gt;0),BM171/BL171,'M06'!V170))</f>
        <v/>
      </c>
      <c r="BQ171" s="7">
        <f>IFERROR(BP171/BO171,0)</f>
        <v/>
      </c>
      <c r="BR171" s="6">
        <f>-'M06'!S170</f>
        <v/>
      </c>
      <c r="BS171" s="6">
        <f>BM171+BP171-BV171</f>
        <v/>
      </c>
      <c r="BT171" s="7">
        <f>IFERROR(BS171/BR171,0)</f>
        <v/>
      </c>
      <c r="BU171" s="6">
        <f>'M06'!T170</f>
        <v/>
      </c>
      <c r="BV171" s="6">
        <f>'M06'!U170</f>
        <v/>
      </c>
      <c r="BW171" s="7">
        <f>IFERROR(BV171/BU171,0)</f>
        <v/>
      </c>
      <c r="BX171" s="6">
        <f>'M07'!E170</f>
        <v/>
      </c>
      <c r="BY171" s="6">
        <f>'M07'!F170</f>
        <v/>
      </c>
      <c r="BZ171" s="7">
        <f>IFERROR(BY171/BX171,0)</f>
        <v/>
      </c>
      <c r="CA171" s="6">
        <f>'M07'!M170</f>
        <v/>
      </c>
      <c r="CB171" s="6">
        <f>IF('M07'!AG170&gt;0,'M07'!AG170+MAX(0,CA171-'M07'!H170)*IF(AND(BX171&lt;&gt;0,BY171&lt;&gt;0),BY171/BX171,'M07'!V170),CA171*IF(AND(BX171&lt;&gt;0,BY171&lt;&gt;0),BY171/BX171,'M07'!V170))</f>
        <v/>
      </c>
      <c r="CC171" s="7">
        <f>IFERROR(CB171/CA171,0)</f>
        <v/>
      </c>
      <c r="CD171" s="6">
        <f>-'M07'!S170</f>
        <v/>
      </c>
      <c r="CE171" s="6">
        <f>BY171+CB171-CH171</f>
        <v/>
      </c>
      <c r="CF171" s="7">
        <f>IFERROR(CE171/CD171,0)</f>
        <v/>
      </c>
      <c r="CG171" s="6">
        <f>'M07'!T170</f>
        <v/>
      </c>
      <c r="CH171" s="6">
        <f>'M07'!U170</f>
        <v/>
      </c>
      <c r="CI171" s="7">
        <f>IFERROR(CH171/CG171,0)</f>
        <v/>
      </c>
      <c r="CJ171" s="6">
        <f>'M08'!E170</f>
        <v/>
      </c>
      <c r="CK171" s="6">
        <f>'M08'!F170</f>
        <v/>
      </c>
      <c r="CL171" s="7">
        <f>IFERROR(CK171/CJ171,0)</f>
        <v/>
      </c>
      <c r="CM171" s="6">
        <f>'M08'!M170</f>
        <v/>
      </c>
      <c r="CN171" s="6">
        <f>IF('M08'!AG170&gt;0,'M08'!AG170+MAX(0,CM171-'M08'!H170)*IF(AND(CJ171&lt;&gt;0,CK171&lt;&gt;0),CK171/CJ171,'M08'!V170),CM171*IF(AND(CJ171&lt;&gt;0,CK171&lt;&gt;0),CK171/CJ171,'M08'!V170))</f>
        <v/>
      </c>
      <c r="CO171" s="7">
        <f>IFERROR(CN171/CM171,0)</f>
        <v/>
      </c>
      <c r="CP171" s="6">
        <f>-'M08'!S170</f>
        <v/>
      </c>
      <c r="CQ171" s="6">
        <f>CK171+CN171-CT171</f>
        <v/>
      </c>
      <c r="CR171" s="7">
        <f>IFERROR(CQ171/CP171,0)</f>
        <v/>
      </c>
      <c r="CS171" s="6">
        <f>'M08'!T170</f>
        <v/>
      </c>
      <c r="CT171" s="6">
        <f>'M08'!U170</f>
        <v/>
      </c>
      <c r="CU171" s="7">
        <f>IFERROR(CT171/CS171,0)</f>
        <v/>
      </c>
      <c r="CV171" s="6">
        <f>'M09'!E170</f>
        <v/>
      </c>
      <c r="CW171" s="6">
        <f>'M09'!F170</f>
        <v/>
      </c>
      <c r="CX171" s="7">
        <f>IFERROR(CW171/CV171,0)</f>
        <v/>
      </c>
      <c r="CY171" s="6">
        <f>'M09'!M170</f>
        <v/>
      </c>
      <c r="CZ171" s="6">
        <f>IF('M09'!AG170&gt;0,'M09'!AG170+MAX(0,CY171-'M09'!H170)*IF(AND(CV171&lt;&gt;0,CW171&lt;&gt;0),CW171/CV171,'M09'!V170),CY171*IF(AND(CV171&lt;&gt;0,CW171&lt;&gt;0),CW171/CV171,'M09'!V170))</f>
        <v/>
      </c>
      <c r="DA171" s="7">
        <f>IFERROR(CZ171/CY171,0)</f>
        <v/>
      </c>
      <c r="DB171" s="6">
        <f>-'M09'!S170</f>
        <v/>
      </c>
      <c r="DC171" s="6">
        <f>CW171+CZ171-DF171</f>
        <v/>
      </c>
      <c r="DD171" s="7">
        <f>IFERROR(DC171/DB171,0)</f>
        <v/>
      </c>
      <c r="DE171" s="6">
        <f>'M09'!T170</f>
        <v/>
      </c>
      <c r="DF171" s="6">
        <f>'M09'!U170</f>
        <v/>
      </c>
      <c r="DG171" s="7">
        <f>IFERROR(DF171/DE171,0)</f>
        <v/>
      </c>
      <c r="DH171" s="6">
        <f>SUM(J171,V171,AH171,AT171,BF171,BR171,CD171,CP171,DB171)</f>
        <v/>
      </c>
      <c r="DI171" s="6">
        <f>SUM(K171,W171,AI171,AU171,BG171,BS171,CE171,CQ171,DC171)</f>
        <v/>
      </c>
      <c r="DJ171" s="6">
        <f>DH171/9</f>
        <v/>
      </c>
      <c r="DK171" s="6">
        <f>DI171/9</f>
        <v/>
      </c>
      <c r="DL171" s="7">
        <f>IFERROR(DI171/DH171,0)</f>
        <v/>
      </c>
      <c r="DM171" s="7">
        <f>'M09'!V170</f>
        <v/>
      </c>
      <c r="DN171" s="8">
        <f>IFERROR(DL171/DM171-1,0)</f>
        <v/>
      </c>
      <c r="DO171" s="6">
        <f>'M09'!AD170</f>
        <v/>
      </c>
      <c r="DP171" s="6">
        <f>DJ171-DO171</f>
        <v/>
      </c>
      <c r="DQ171" s="9">
        <f>COUNTIF(J171,"&gt;0")+COUNTIF(V171,"&gt;0")+COUNTIF(AH171,"&gt;0")+COUNTIF(AT171,"&gt;0")+COUNTIF(BF171,"&gt;0")+COUNTIF(BR171,"&gt;0")+COUNTIF(CD171,"&gt;0")+COUNTIF(CP171,"&gt;0")+COUNTIF(DB171,"&gt;0")</f>
        <v/>
      </c>
      <c r="DR171" s="6">
        <f>DE171</f>
        <v/>
      </c>
      <c r="DS171" s="10">
        <f>IFERROR(DR171/DJ171,0)</f>
        <v/>
      </c>
      <c r="DT171" s="6">
        <f>D171+SUM(G171,S171,AE171,AQ171,BC171,BO171,CA171,CM171,CY171)-SUM(J171,V171,AH171,AT171,BF171,BR171,CD171,CP171,DB171)-DE171</f>
        <v/>
      </c>
    </row>
    <row r="172">
      <c r="A172">
        <f>'M01'!C171</f>
        <v/>
      </c>
      <c r="B172">
        <f>'M01'!D171</f>
        <v/>
      </c>
      <c r="C172">
        <f>'M01'!A171</f>
        <v/>
      </c>
      <c r="D172" s="6">
        <f>'M01'!E171</f>
        <v/>
      </c>
      <c r="E172" s="6">
        <f>'M01'!F171</f>
        <v/>
      </c>
      <c r="F172" s="7">
        <f>IFERROR(E172/D172,0)</f>
        <v/>
      </c>
      <c r="G172" s="6">
        <f>'M01'!M171</f>
        <v/>
      </c>
      <c r="H172" s="6">
        <f>IF('M01'!AG171&gt;0,'M01'!AG171+MAX(0,G172-'M01'!H171)*IF(AND(D172&lt;&gt;0,E172&lt;&gt;0),E172/D172,'M01'!V171),G172*IF(AND(D172&lt;&gt;0,E172&lt;&gt;0),E172/D172,'M01'!V171))</f>
        <v/>
      </c>
      <c r="I172" s="7">
        <f>IFERROR(H172/G172,0)</f>
        <v/>
      </c>
      <c r="J172" s="6">
        <f>-'M01'!S171</f>
        <v/>
      </c>
      <c r="K172" s="6">
        <f>E172+H172-N172</f>
        <v/>
      </c>
      <c r="L172" s="7">
        <f>IFERROR(K172/J172,0)</f>
        <v/>
      </c>
      <c r="M172" s="6">
        <f>'M01'!T171</f>
        <v/>
      </c>
      <c r="N172" s="6">
        <f>'M01'!U171</f>
        <v/>
      </c>
      <c r="O172" s="7">
        <f>IFERROR(N172/M172,0)</f>
        <v/>
      </c>
      <c r="P172" s="6">
        <f>'M02'!E171</f>
        <v/>
      </c>
      <c r="Q172" s="6">
        <f>'M02'!F171</f>
        <v/>
      </c>
      <c r="R172" s="7">
        <f>IFERROR(Q172/P172,0)</f>
        <v/>
      </c>
      <c r="S172" s="6">
        <f>'M02'!M171</f>
        <v/>
      </c>
      <c r="T172" s="6">
        <f>IF('M02'!AG171&gt;0,'M02'!AG171+MAX(0,S172-'M02'!H171)*IF(AND(P172&lt;&gt;0,Q172&lt;&gt;0),Q172/P172,'M02'!V171),S172*IF(AND(P172&lt;&gt;0,Q172&lt;&gt;0),Q172/P172,'M02'!V171))</f>
        <v/>
      </c>
      <c r="U172" s="7">
        <f>IFERROR(T172/S172,0)</f>
        <v/>
      </c>
      <c r="V172" s="6">
        <f>-'M02'!S171</f>
        <v/>
      </c>
      <c r="W172" s="6">
        <f>Q172+T172-Z172</f>
        <v/>
      </c>
      <c r="X172" s="7">
        <f>IFERROR(W172/V172,0)</f>
        <v/>
      </c>
      <c r="Y172" s="6">
        <f>'M02'!T171</f>
        <v/>
      </c>
      <c r="Z172" s="6">
        <f>'M02'!U171</f>
        <v/>
      </c>
      <c r="AA172" s="7">
        <f>IFERROR(Z172/Y172,0)</f>
        <v/>
      </c>
      <c r="AB172" s="6">
        <f>'M03'!E171</f>
        <v/>
      </c>
      <c r="AC172" s="6">
        <f>'M03'!F171</f>
        <v/>
      </c>
      <c r="AD172" s="7">
        <f>IFERROR(AC172/AB172,0)</f>
        <v/>
      </c>
      <c r="AE172" s="6">
        <f>'M03'!M171</f>
        <v/>
      </c>
      <c r="AF172" s="6">
        <f>IF('M03'!AG171&gt;0,'M03'!AG171+MAX(0,AE172-'M03'!H171)*IF(AND(AB172&lt;&gt;0,AC172&lt;&gt;0),AC172/AB172,'M03'!V171),AE172*IF(AND(AB172&lt;&gt;0,AC172&lt;&gt;0),AC172/AB172,'M03'!V171))</f>
        <v/>
      </c>
      <c r="AG172" s="7">
        <f>IFERROR(AF172/AE172,0)</f>
        <v/>
      </c>
      <c r="AH172" s="6">
        <f>-'M03'!S171</f>
        <v/>
      </c>
      <c r="AI172" s="6">
        <f>AC172+AF172-AL172</f>
        <v/>
      </c>
      <c r="AJ172" s="7">
        <f>IFERROR(AI172/AH172,0)</f>
        <v/>
      </c>
      <c r="AK172" s="6">
        <f>'M03'!T171</f>
        <v/>
      </c>
      <c r="AL172" s="6">
        <f>'M03'!U171</f>
        <v/>
      </c>
      <c r="AM172" s="7">
        <f>IFERROR(AL172/AK172,0)</f>
        <v/>
      </c>
      <c r="AN172" s="6">
        <f>'M04'!E171</f>
        <v/>
      </c>
      <c r="AO172" s="6">
        <f>'M04'!F171</f>
        <v/>
      </c>
      <c r="AP172" s="7">
        <f>IFERROR(AO172/AN172,0)</f>
        <v/>
      </c>
      <c r="AQ172" s="6">
        <f>'M04'!M171</f>
        <v/>
      </c>
      <c r="AR172" s="6">
        <f>IF('M04'!AG171&gt;0,'M04'!AG171+MAX(0,AQ172-'M04'!H171)*IF(AND(AN172&lt;&gt;0,AO172&lt;&gt;0),AO172/AN172,'M04'!V171),AQ172*IF(AND(AN172&lt;&gt;0,AO172&lt;&gt;0),AO172/AN172,'M04'!V171))</f>
        <v/>
      </c>
      <c r="AS172" s="7">
        <f>IFERROR(AR172/AQ172,0)</f>
        <v/>
      </c>
      <c r="AT172" s="6">
        <f>-'M04'!S171</f>
        <v/>
      </c>
      <c r="AU172" s="6">
        <f>AO172+AR172-AX172</f>
        <v/>
      </c>
      <c r="AV172" s="7">
        <f>IFERROR(AU172/AT172,0)</f>
        <v/>
      </c>
      <c r="AW172" s="6">
        <f>'M04'!T171</f>
        <v/>
      </c>
      <c r="AX172" s="6">
        <f>'M04'!U171</f>
        <v/>
      </c>
      <c r="AY172" s="7">
        <f>IFERROR(AX172/AW172,0)</f>
        <v/>
      </c>
      <c r="AZ172" s="6">
        <f>'M05'!E171</f>
        <v/>
      </c>
      <c r="BA172" s="6">
        <f>'M05'!F171</f>
        <v/>
      </c>
      <c r="BB172" s="7">
        <f>IFERROR(BA172/AZ172,0)</f>
        <v/>
      </c>
      <c r="BC172" s="6">
        <f>'M05'!M171</f>
        <v/>
      </c>
      <c r="BD172" s="6">
        <f>IF('M05'!AG171&gt;0,'M05'!AG171+MAX(0,BC172-'M05'!H171)*IF(AND(AZ172&lt;&gt;0,BA172&lt;&gt;0),BA172/AZ172,'M05'!V171),BC172*IF(AND(AZ172&lt;&gt;0,BA172&lt;&gt;0),BA172/AZ172,'M05'!V171))</f>
        <v/>
      </c>
      <c r="BE172" s="7">
        <f>IFERROR(BD172/BC172,0)</f>
        <v/>
      </c>
      <c r="BF172" s="6">
        <f>-'M05'!S171</f>
        <v/>
      </c>
      <c r="BG172" s="6">
        <f>BA172+BD172-BJ172</f>
        <v/>
      </c>
      <c r="BH172" s="7">
        <f>IFERROR(BG172/BF172,0)</f>
        <v/>
      </c>
      <c r="BI172" s="6">
        <f>'M05'!T171</f>
        <v/>
      </c>
      <c r="BJ172" s="6">
        <f>'M05'!U171</f>
        <v/>
      </c>
      <c r="BK172" s="7">
        <f>IFERROR(BJ172/BI172,0)</f>
        <v/>
      </c>
      <c r="BL172" s="6">
        <f>'M06'!E171</f>
        <v/>
      </c>
      <c r="BM172" s="6">
        <f>'M06'!F171</f>
        <v/>
      </c>
      <c r="BN172" s="7">
        <f>IFERROR(BM172/BL172,0)</f>
        <v/>
      </c>
      <c r="BO172" s="6">
        <f>'M06'!M171</f>
        <v/>
      </c>
      <c r="BP172" s="6">
        <f>IF('M06'!AG171&gt;0,'M06'!AG171+MAX(0,BO172-'M06'!H171)*IF(AND(BL172&lt;&gt;0,BM172&lt;&gt;0),BM172/BL172,'M06'!V171),BO172*IF(AND(BL172&lt;&gt;0,BM172&lt;&gt;0),BM172/BL172,'M06'!V171))</f>
        <v/>
      </c>
      <c r="BQ172" s="7">
        <f>IFERROR(BP172/BO172,0)</f>
        <v/>
      </c>
      <c r="BR172" s="6">
        <f>-'M06'!S171</f>
        <v/>
      </c>
      <c r="BS172" s="6">
        <f>BM172+BP172-BV172</f>
        <v/>
      </c>
      <c r="BT172" s="7">
        <f>IFERROR(BS172/BR172,0)</f>
        <v/>
      </c>
      <c r="BU172" s="6">
        <f>'M06'!T171</f>
        <v/>
      </c>
      <c r="BV172" s="6">
        <f>'M06'!U171</f>
        <v/>
      </c>
      <c r="BW172" s="7">
        <f>IFERROR(BV172/BU172,0)</f>
        <v/>
      </c>
      <c r="BX172" s="6">
        <f>'M07'!E171</f>
        <v/>
      </c>
      <c r="BY172" s="6">
        <f>'M07'!F171</f>
        <v/>
      </c>
      <c r="BZ172" s="7">
        <f>IFERROR(BY172/BX172,0)</f>
        <v/>
      </c>
      <c r="CA172" s="6">
        <f>'M07'!M171</f>
        <v/>
      </c>
      <c r="CB172" s="6">
        <f>IF('M07'!AG171&gt;0,'M07'!AG171+MAX(0,CA172-'M07'!H171)*IF(AND(BX172&lt;&gt;0,BY172&lt;&gt;0),BY172/BX172,'M07'!V171),CA172*IF(AND(BX172&lt;&gt;0,BY172&lt;&gt;0),BY172/BX172,'M07'!V171))</f>
        <v/>
      </c>
      <c r="CC172" s="7">
        <f>IFERROR(CB172/CA172,0)</f>
        <v/>
      </c>
      <c r="CD172" s="6">
        <f>-'M07'!S171</f>
        <v/>
      </c>
      <c r="CE172" s="6">
        <f>BY172+CB172-CH172</f>
        <v/>
      </c>
      <c r="CF172" s="7">
        <f>IFERROR(CE172/CD172,0)</f>
        <v/>
      </c>
      <c r="CG172" s="6">
        <f>'M07'!T171</f>
        <v/>
      </c>
      <c r="CH172" s="6">
        <f>'M07'!U171</f>
        <v/>
      </c>
      <c r="CI172" s="7">
        <f>IFERROR(CH172/CG172,0)</f>
        <v/>
      </c>
      <c r="CJ172" s="6">
        <f>'M08'!E171</f>
        <v/>
      </c>
      <c r="CK172" s="6">
        <f>'M08'!F171</f>
        <v/>
      </c>
      <c r="CL172" s="7">
        <f>IFERROR(CK172/CJ172,0)</f>
        <v/>
      </c>
      <c r="CM172" s="6">
        <f>'M08'!M171</f>
        <v/>
      </c>
      <c r="CN172" s="6">
        <f>IF('M08'!AG171&gt;0,'M08'!AG171+MAX(0,CM172-'M08'!H171)*IF(AND(CJ172&lt;&gt;0,CK172&lt;&gt;0),CK172/CJ172,'M08'!V171),CM172*IF(AND(CJ172&lt;&gt;0,CK172&lt;&gt;0),CK172/CJ172,'M08'!V171))</f>
        <v/>
      </c>
      <c r="CO172" s="7">
        <f>IFERROR(CN172/CM172,0)</f>
        <v/>
      </c>
      <c r="CP172" s="6">
        <f>-'M08'!S171</f>
        <v/>
      </c>
      <c r="CQ172" s="6">
        <f>CK172+CN172-CT172</f>
        <v/>
      </c>
      <c r="CR172" s="7">
        <f>IFERROR(CQ172/CP172,0)</f>
        <v/>
      </c>
      <c r="CS172" s="6">
        <f>'M08'!T171</f>
        <v/>
      </c>
      <c r="CT172" s="6">
        <f>'M08'!U171</f>
        <v/>
      </c>
      <c r="CU172" s="7">
        <f>IFERROR(CT172/CS172,0)</f>
        <v/>
      </c>
      <c r="CV172" s="6">
        <f>'M09'!E171</f>
        <v/>
      </c>
      <c r="CW172" s="6">
        <f>'M09'!F171</f>
        <v/>
      </c>
      <c r="CX172" s="7">
        <f>IFERROR(CW172/CV172,0)</f>
        <v/>
      </c>
      <c r="CY172" s="6">
        <f>'M09'!M171</f>
        <v/>
      </c>
      <c r="CZ172" s="6">
        <f>IF('M09'!AG171&gt;0,'M09'!AG171+MAX(0,CY172-'M09'!H171)*IF(AND(CV172&lt;&gt;0,CW172&lt;&gt;0),CW172/CV172,'M09'!V171),CY172*IF(AND(CV172&lt;&gt;0,CW172&lt;&gt;0),CW172/CV172,'M09'!V171))</f>
        <v/>
      </c>
      <c r="DA172" s="7">
        <f>IFERROR(CZ172/CY172,0)</f>
        <v/>
      </c>
      <c r="DB172" s="6">
        <f>-'M09'!S171</f>
        <v/>
      </c>
      <c r="DC172" s="6">
        <f>CW172+CZ172-DF172</f>
        <v/>
      </c>
      <c r="DD172" s="7">
        <f>IFERROR(DC172/DB172,0)</f>
        <v/>
      </c>
      <c r="DE172" s="6">
        <f>'M09'!T171</f>
        <v/>
      </c>
      <c r="DF172" s="6">
        <f>'M09'!U171</f>
        <v/>
      </c>
      <c r="DG172" s="7">
        <f>IFERROR(DF172/DE172,0)</f>
        <v/>
      </c>
      <c r="DH172" s="6">
        <f>SUM(J172,V172,AH172,AT172,BF172,BR172,CD172,CP172,DB172)</f>
        <v/>
      </c>
      <c r="DI172" s="6">
        <f>SUM(K172,W172,AI172,AU172,BG172,BS172,CE172,CQ172,DC172)</f>
        <v/>
      </c>
      <c r="DJ172" s="6">
        <f>DH172/9</f>
        <v/>
      </c>
      <c r="DK172" s="6">
        <f>DI172/9</f>
        <v/>
      </c>
      <c r="DL172" s="7">
        <f>IFERROR(DI172/DH172,0)</f>
        <v/>
      </c>
      <c r="DM172" s="7">
        <f>'M09'!V171</f>
        <v/>
      </c>
      <c r="DN172" s="8">
        <f>IFERROR(DL172/DM172-1,0)</f>
        <v/>
      </c>
      <c r="DO172" s="6">
        <f>'M09'!AD171</f>
        <v/>
      </c>
      <c r="DP172" s="6">
        <f>DJ172-DO172</f>
        <v/>
      </c>
      <c r="DQ172" s="9">
        <f>COUNTIF(J172,"&gt;0")+COUNTIF(V172,"&gt;0")+COUNTIF(AH172,"&gt;0")+COUNTIF(AT172,"&gt;0")+COUNTIF(BF172,"&gt;0")+COUNTIF(BR172,"&gt;0")+COUNTIF(CD172,"&gt;0")+COUNTIF(CP172,"&gt;0")+COUNTIF(DB172,"&gt;0")</f>
        <v/>
      </c>
      <c r="DR172" s="6">
        <f>DE172</f>
        <v/>
      </c>
      <c r="DS172" s="10">
        <f>IFERROR(DR172/DJ172,0)</f>
        <v/>
      </c>
      <c r="DT172" s="6">
        <f>D172+SUM(G172,S172,AE172,AQ172,BC172,BO172,CA172,CM172,CY172)-SUM(J172,V172,AH172,AT172,BF172,BR172,CD172,CP172,DB172)-DE172</f>
        <v/>
      </c>
    </row>
    <row r="173">
      <c r="A173">
        <f>'M01'!C172</f>
        <v/>
      </c>
      <c r="B173">
        <f>'M01'!D172</f>
        <v/>
      </c>
      <c r="C173">
        <f>'M01'!A172</f>
        <v/>
      </c>
      <c r="D173" s="6">
        <f>'M01'!E172</f>
        <v/>
      </c>
      <c r="E173" s="6">
        <f>'M01'!F172</f>
        <v/>
      </c>
      <c r="F173" s="7">
        <f>IFERROR(E173/D173,0)</f>
        <v/>
      </c>
      <c r="G173" s="6">
        <f>'M01'!M172</f>
        <v/>
      </c>
      <c r="H173" s="6">
        <f>IF('M01'!AG172&gt;0,'M01'!AG172+MAX(0,G173-'M01'!H172)*IF(AND(D173&lt;&gt;0,E173&lt;&gt;0),E173/D173,'M01'!V172),G173*IF(AND(D173&lt;&gt;0,E173&lt;&gt;0),E173/D173,'M01'!V172))</f>
        <v/>
      </c>
      <c r="I173" s="7">
        <f>IFERROR(H173/G173,0)</f>
        <v/>
      </c>
      <c r="J173" s="6">
        <f>-'M01'!S172</f>
        <v/>
      </c>
      <c r="K173" s="6">
        <f>E173+H173-N173</f>
        <v/>
      </c>
      <c r="L173" s="7">
        <f>IFERROR(K173/J173,0)</f>
        <v/>
      </c>
      <c r="M173" s="6">
        <f>'M01'!T172</f>
        <v/>
      </c>
      <c r="N173" s="6">
        <f>'M01'!U172</f>
        <v/>
      </c>
      <c r="O173" s="7">
        <f>IFERROR(N173/M173,0)</f>
        <v/>
      </c>
      <c r="P173" s="6">
        <f>'M02'!E172</f>
        <v/>
      </c>
      <c r="Q173" s="6">
        <f>'M02'!F172</f>
        <v/>
      </c>
      <c r="R173" s="7">
        <f>IFERROR(Q173/P173,0)</f>
        <v/>
      </c>
      <c r="S173" s="6">
        <f>'M02'!M172</f>
        <v/>
      </c>
      <c r="T173" s="6">
        <f>IF('M02'!AG172&gt;0,'M02'!AG172+MAX(0,S173-'M02'!H172)*IF(AND(P173&lt;&gt;0,Q173&lt;&gt;0),Q173/P173,'M02'!V172),S173*IF(AND(P173&lt;&gt;0,Q173&lt;&gt;0),Q173/P173,'M02'!V172))</f>
        <v/>
      </c>
      <c r="U173" s="7">
        <f>IFERROR(T173/S173,0)</f>
        <v/>
      </c>
      <c r="V173" s="6">
        <f>-'M02'!S172</f>
        <v/>
      </c>
      <c r="W173" s="6">
        <f>Q173+T173-Z173</f>
        <v/>
      </c>
      <c r="X173" s="7">
        <f>IFERROR(W173/V173,0)</f>
        <v/>
      </c>
      <c r="Y173" s="6">
        <f>'M02'!T172</f>
        <v/>
      </c>
      <c r="Z173" s="6">
        <f>'M02'!U172</f>
        <v/>
      </c>
      <c r="AA173" s="7">
        <f>IFERROR(Z173/Y173,0)</f>
        <v/>
      </c>
      <c r="AB173" s="6">
        <f>'M03'!E172</f>
        <v/>
      </c>
      <c r="AC173" s="6">
        <f>'M03'!F172</f>
        <v/>
      </c>
      <c r="AD173" s="7">
        <f>IFERROR(AC173/AB173,0)</f>
        <v/>
      </c>
      <c r="AE173" s="6">
        <f>'M03'!M172</f>
        <v/>
      </c>
      <c r="AF173" s="6">
        <f>IF('M03'!AG172&gt;0,'M03'!AG172+MAX(0,AE173-'M03'!H172)*IF(AND(AB173&lt;&gt;0,AC173&lt;&gt;0),AC173/AB173,'M03'!V172),AE173*IF(AND(AB173&lt;&gt;0,AC173&lt;&gt;0),AC173/AB173,'M03'!V172))</f>
        <v/>
      </c>
      <c r="AG173" s="7">
        <f>IFERROR(AF173/AE173,0)</f>
        <v/>
      </c>
      <c r="AH173" s="6">
        <f>-'M03'!S172</f>
        <v/>
      </c>
      <c r="AI173" s="6">
        <f>AC173+AF173-AL173</f>
        <v/>
      </c>
      <c r="AJ173" s="7">
        <f>IFERROR(AI173/AH173,0)</f>
        <v/>
      </c>
      <c r="AK173" s="6">
        <f>'M03'!T172</f>
        <v/>
      </c>
      <c r="AL173" s="6">
        <f>'M03'!U172</f>
        <v/>
      </c>
      <c r="AM173" s="7">
        <f>IFERROR(AL173/AK173,0)</f>
        <v/>
      </c>
      <c r="AN173" s="6">
        <f>'M04'!E172</f>
        <v/>
      </c>
      <c r="AO173" s="6">
        <f>'M04'!F172</f>
        <v/>
      </c>
      <c r="AP173" s="7">
        <f>IFERROR(AO173/AN173,0)</f>
        <v/>
      </c>
      <c r="AQ173" s="6">
        <f>'M04'!M172</f>
        <v/>
      </c>
      <c r="AR173" s="6">
        <f>IF('M04'!AG172&gt;0,'M04'!AG172+MAX(0,AQ173-'M04'!H172)*IF(AND(AN173&lt;&gt;0,AO173&lt;&gt;0),AO173/AN173,'M04'!V172),AQ173*IF(AND(AN173&lt;&gt;0,AO173&lt;&gt;0),AO173/AN173,'M04'!V172))</f>
        <v/>
      </c>
      <c r="AS173" s="7">
        <f>IFERROR(AR173/AQ173,0)</f>
        <v/>
      </c>
      <c r="AT173" s="6">
        <f>-'M04'!S172</f>
        <v/>
      </c>
      <c r="AU173" s="6">
        <f>AO173+AR173-AX173</f>
        <v/>
      </c>
      <c r="AV173" s="7">
        <f>IFERROR(AU173/AT173,0)</f>
        <v/>
      </c>
      <c r="AW173" s="6">
        <f>'M04'!T172</f>
        <v/>
      </c>
      <c r="AX173" s="6">
        <f>'M04'!U172</f>
        <v/>
      </c>
      <c r="AY173" s="7">
        <f>IFERROR(AX173/AW173,0)</f>
        <v/>
      </c>
      <c r="AZ173" s="6">
        <f>'M05'!E172</f>
        <v/>
      </c>
      <c r="BA173" s="6">
        <f>'M05'!F172</f>
        <v/>
      </c>
      <c r="BB173" s="7">
        <f>IFERROR(BA173/AZ173,0)</f>
        <v/>
      </c>
      <c r="BC173" s="6">
        <f>'M05'!M172</f>
        <v/>
      </c>
      <c r="BD173" s="6">
        <f>IF('M05'!AG172&gt;0,'M05'!AG172+MAX(0,BC173-'M05'!H172)*IF(AND(AZ173&lt;&gt;0,BA173&lt;&gt;0),BA173/AZ173,'M05'!V172),BC173*IF(AND(AZ173&lt;&gt;0,BA173&lt;&gt;0),BA173/AZ173,'M05'!V172))</f>
        <v/>
      </c>
      <c r="BE173" s="7">
        <f>IFERROR(BD173/BC173,0)</f>
        <v/>
      </c>
      <c r="BF173" s="6">
        <f>-'M05'!S172</f>
        <v/>
      </c>
      <c r="BG173" s="6">
        <f>BA173+BD173-BJ173</f>
        <v/>
      </c>
      <c r="BH173" s="7">
        <f>IFERROR(BG173/BF173,0)</f>
        <v/>
      </c>
      <c r="BI173" s="6">
        <f>'M05'!T172</f>
        <v/>
      </c>
      <c r="BJ173" s="6">
        <f>'M05'!U172</f>
        <v/>
      </c>
      <c r="BK173" s="7">
        <f>IFERROR(BJ173/BI173,0)</f>
        <v/>
      </c>
      <c r="BL173" s="6">
        <f>'M06'!E172</f>
        <v/>
      </c>
      <c r="BM173" s="6">
        <f>'M06'!F172</f>
        <v/>
      </c>
      <c r="BN173" s="7">
        <f>IFERROR(BM173/BL173,0)</f>
        <v/>
      </c>
      <c r="BO173" s="6">
        <f>'M06'!M172</f>
        <v/>
      </c>
      <c r="BP173" s="6">
        <f>IF('M06'!AG172&gt;0,'M06'!AG172+MAX(0,BO173-'M06'!H172)*IF(AND(BL173&lt;&gt;0,BM173&lt;&gt;0),BM173/BL173,'M06'!V172),BO173*IF(AND(BL173&lt;&gt;0,BM173&lt;&gt;0),BM173/BL173,'M06'!V172))</f>
        <v/>
      </c>
      <c r="BQ173" s="7">
        <f>IFERROR(BP173/BO173,0)</f>
        <v/>
      </c>
      <c r="BR173" s="6">
        <f>-'M06'!S172</f>
        <v/>
      </c>
      <c r="BS173" s="6">
        <f>BM173+BP173-BV173</f>
        <v/>
      </c>
      <c r="BT173" s="7">
        <f>IFERROR(BS173/BR173,0)</f>
        <v/>
      </c>
      <c r="BU173" s="6">
        <f>'M06'!T172</f>
        <v/>
      </c>
      <c r="BV173" s="6">
        <f>'M06'!U172</f>
        <v/>
      </c>
      <c r="BW173" s="7">
        <f>IFERROR(BV173/BU173,0)</f>
        <v/>
      </c>
      <c r="BX173" s="6">
        <f>'M07'!E172</f>
        <v/>
      </c>
      <c r="BY173" s="6">
        <f>'M07'!F172</f>
        <v/>
      </c>
      <c r="BZ173" s="7">
        <f>IFERROR(BY173/BX173,0)</f>
        <v/>
      </c>
      <c r="CA173" s="6">
        <f>'M07'!M172</f>
        <v/>
      </c>
      <c r="CB173" s="6">
        <f>IF('M07'!AG172&gt;0,'M07'!AG172+MAX(0,CA173-'M07'!H172)*IF(AND(BX173&lt;&gt;0,BY173&lt;&gt;0),BY173/BX173,'M07'!V172),CA173*IF(AND(BX173&lt;&gt;0,BY173&lt;&gt;0),BY173/BX173,'M07'!V172))</f>
        <v/>
      </c>
      <c r="CC173" s="7">
        <f>IFERROR(CB173/CA173,0)</f>
        <v/>
      </c>
      <c r="CD173" s="6">
        <f>-'M07'!S172</f>
        <v/>
      </c>
      <c r="CE173" s="6">
        <f>BY173+CB173-CH173</f>
        <v/>
      </c>
      <c r="CF173" s="7">
        <f>IFERROR(CE173/CD173,0)</f>
        <v/>
      </c>
      <c r="CG173" s="6">
        <f>'M07'!T172</f>
        <v/>
      </c>
      <c r="CH173" s="6">
        <f>'M07'!U172</f>
        <v/>
      </c>
      <c r="CI173" s="7">
        <f>IFERROR(CH173/CG173,0)</f>
        <v/>
      </c>
      <c r="CJ173" s="6">
        <f>'M08'!E172</f>
        <v/>
      </c>
      <c r="CK173" s="6">
        <f>'M08'!F172</f>
        <v/>
      </c>
      <c r="CL173" s="7">
        <f>IFERROR(CK173/CJ173,0)</f>
        <v/>
      </c>
      <c r="CM173" s="6">
        <f>'M08'!M172</f>
        <v/>
      </c>
      <c r="CN173" s="6">
        <f>IF('M08'!AG172&gt;0,'M08'!AG172+MAX(0,CM173-'M08'!H172)*IF(AND(CJ173&lt;&gt;0,CK173&lt;&gt;0),CK173/CJ173,'M08'!V172),CM173*IF(AND(CJ173&lt;&gt;0,CK173&lt;&gt;0),CK173/CJ173,'M08'!V172))</f>
        <v/>
      </c>
      <c r="CO173" s="7">
        <f>IFERROR(CN173/CM173,0)</f>
        <v/>
      </c>
      <c r="CP173" s="6">
        <f>-'M08'!S172</f>
        <v/>
      </c>
      <c r="CQ173" s="6">
        <f>CK173+CN173-CT173</f>
        <v/>
      </c>
      <c r="CR173" s="7">
        <f>IFERROR(CQ173/CP173,0)</f>
        <v/>
      </c>
      <c r="CS173" s="6">
        <f>'M08'!T172</f>
        <v/>
      </c>
      <c r="CT173" s="6">
        <f>'M08'!U172</f>
        <v/>
      </c>
      <c r="CU173" s="7">
        <f>IFERROR(CT173/CS173,0)</f>
        <v/>
      </c>
      <c r="CV173" s="6">
        <f>'M09'!E172</f>
        <v/>
      </c>
      <c r="CW173" s="6">
        <f>'M09'!F172</f>
        <v/>
      </c>
      <c r="CX173" s="7">
        <f>IFERROR(CW173/CV173,0)</f>
        <v/>
      </c>
      <c r="CY173" s="6">
        <f>'M09'!M172</f>
        <v/>
      </c>
      <c r="CZ173" s="6">
        <f>IF('M09'!AG172&gt;0,'M09'!AG172+MAX(0,CY173-'M09'!H172)*IF(AND(CV173&lt;&gt;0,CW173&lt;&gt;0),CW173/CV173,'M09'!V172),CY173*IF(AND(CV173&lt;&gt;0,CW173&lt;&gt;0),CW173/CV173,'M09'!V172))</f>
        <v/>
      </c>
      <c r="DA173" s="7">
        <f>IFERROR(CZ173/CY173,0)</f>
        <v/>
      </c>
      <c r="DB173" s="6">
        <f>-'M09'!S172</f>
        <v/>
      </c>
      <c r="DC173" s="6">
        <f>CW173+CZ173-DF173</f>
        <v/>
      </c>
      <c r="DD173" s="7">
        <f>IFERROR(DC173/DB173,0)</f>
        <v/>
      </c>
      <c r="DE173" s="6">
        <f>'M09'!T172</f>
        <v/>
      </c>
      <c r="DF173" s="6">
        <f>'M09'!U172</f>
        <v/>
      </c>
      <c r="DG173" s="7">
        <f>IFERROR(DF173/DE173,0)</f>
        <v/>
      </c>
      <c r="DH173" s="6">
        <f>SUM(J173,V173,AH173,AT173,BF173,BR173,CD173,CP173,DB173)</f>
        <v/>
      </c>
      <c r="DI173" s="6">
        <f>SUM(K173,W173,AI173,AU173,BG173,BS173,CE173,CQ173,DC173)</f>
        <v/>
      </c>
      <c r="DJ173" s="6">
        <f>DH173/9</f>
        <v/>
      </c>
      <c r="DK173" s="6">
        <f>DI173/9</f>
        <v/>
      </c>
      <c r="DL173" s="7">
        <f>IFERROR(DI173/DH173,0)</f>
        <v/>
      </c>
      <c r="DM173" s="7">
        <f>'M09'!V172</f>
        <v/>
      </c>
      <c r="DN173" s="8">
        <f>IFERROR(DL173/DM173-1,0)</f>
        <v/>
      </c>
      <c r="DO173" s="6">
        <f>'M09'!AD172</f>
        <v/>
      </c>
      <c r="DP173" s="6">
        <f>DJ173-DO173</f>
        <v/>
      </c>
      <c r="DQ173" s="9">
        <f>COUNTIF(J173,"&gt;0")+COUNTIF(V173,"&gt;0")+COUNTIF(AH173,"&gt;0")+COUNTIF(AT173,"&gt;0")+COUNTIF(BF173,"&gt;0")+COUNTIF(BR173,"&gt;0")+COUNTIF(CD173,"&gt;0")+COUNTIF(CP173,"&gt;0")+COUNTIF(DB173,"&gt;0")</f>
        <v/>
      </c>
      <c r="DR173" s="6">
        <f>DE173</f>
        <v/>
      </c>
      <c r="DS173" s="10">
        <f>IFERROR(DR173/DJ173,0)</f>
        <v/>
      </c>
      <c r="DT173" s="6">
        <f>D173+SUM(G173,S173,AE173,AQ173,BC173,BO173,CA173,CM173,CY173)-SUM(J173,V173,AH173,AT173,BF173,BR173,CD173,CP173,DB173)-DE173</f>
        <v/>
      </c>
    </row>
    <row r="174">
      <c r="A174">
        <f>'M01'!C173</f>
        <v/>
      </c>
      <c r="B174">
        <f>'M01'!D173</f>
        <v/>
      </c>
      <c r="C174">
        <f>'M01'!A173</f>
        <v/>
      </c>
      <c r="D174" s="6">
        <f>'M01'!E173</f>
        <v/>
      </c>
      <c r="E174" s="6">
        <f>'M01'!F173</f>
        <v/>
      </c>
      <c r="F174" s="7">
        <f>IFERROR(E174/D174,0)</f>
        <v/>
      </c>
      <c r="G174" s="6">
        <f>'M01'!M173</f>
        <v/>
      </c>
      <c r="H174" s="6">
        <f>IF('M01'!AG173&gt;0,'M01'!AG173+MAX(0,G174-'M01'!H173)*IF(AND(D174&lt;&gt;0,E174&lt;&gt;0),E174/D174,'M01'!V173),G174*IF(AND(D174&lt;&gt;0,E174&lt;&gt;0),E174/D174,'M01'!V173))</f>
        <v/>
      </c>
      <c r="I174" s="7">
        <f>IFERROR(H174/G174,0)</f>
        <v/>
      </c>
      <c r="J174" s="6">
        <f>-'M01'!S173</f>
        <v/>
      </c>
      <c r="K174" s="6">
        <f>E174+H174-N174</f>
        <v/>
      </c>
      <c r="L174" s="7">
        <f>IFERROR(K174/J174,0)</f>
        <v/>
      </c>
      <c r="M174" s="6">
        <f>'M01'!T173</f>
        <v/>
      </c>
      <c r="N174" s="6">
        <f>'M01'!U173</f>
        <v/>
      </c>
      <c r="O174" s="7">
        <f>IFERROR(N174/M174,0)</f>
        <v/>
      </c>
      <c r="P174" s="6">
        <f>'M02'!E173</f>
        <v/>
      </c>
      <c r="Q174" s="6">
        <f>'M02'!F173</f>
        <v/>
      </c>
      <c r="R174" s="7">
        <f>IFERROR(Q174/P174,0)</f>
        <v/>
      </c>
      <c r="S174" s="6">
        <f>'M02'!M173</f>
        <v/>
      </c>
      <c r="T174" s="6">
        <f>IF('M02'!AG173&gt;0,'M02'!AG173+MAX(0,S174-'M02'!H173)*IF(AND(P174&lt;&gt;0,Q174&lt;&gt;0),Q174/P174,'M02'!V173),S174*IF(AND(P174&lt;&gt;0,Q174&lt;&gt;0),Q174/P174,'M02'!V173))</f>
        <v/>
      </c>
      <c r="U174" s="7">
        <f>IFERROR(T174/S174,0)</f>
        <v/>
      </c>
      <c r="V174" s="6">
        <f>-'M02'!S173</f>
        <v/>
      </c>
      <c r="W174" s="6">
        <f>Q174+T174-Z174</f>
        <v/>
      </c>
      <c r="X174" s="7">
        <f>IFERROR(W174/V174,0)</f>
        <v/>
      </c>
      <c r="Y174" s="6">
        <f>'M02'!T173</f>
        <v/>
      </c>
      <c r="Z174" s="6">
        <f>'M02'!U173</f>
        <v/>
      </c>
      <c r="AA174" s="7">
        <f>IFERROR(Z174/Y174,0)</f>
        <v/>
      </c>
      <c r="AB174" s="6">
        <f>'M03'!E173</f>
        <v/>
      </c>
      <c r="AC174" s="6">
        <f>'M03'!F173</f>
        <v/>
      </c>
      <c r="AD174" s="7">
        <f>IFERROR(AC174/AB174,0)</f>
        <v/>
      </c>
      <c r="AE174" s="6">
        <f>'M03'!M173</f>
        <v/>
      </c>
      <c r="AF174" s="6">
        <f>IF('M03'!AG173&gt;0,'M03'!AG173+MAX(0,AE174-'M03'!H173)*IF(AND(AB174&lt;&gt;0,AC174&lt;&gt;0),AC174/AB174,'M03'!V173),AE174*IF(AND(AB174&lt;&gt;0,AC174&lt;&gt;0),AC174/AB174,'M03'!V173))</f>
        <v/>
      </c>
      <c r="AG174" s="7">
        <f>IFERROR(AF174/AE174,0)</f>
        <v/>
      </c>
      <c r="AH174" s="6">
        <f>-'M03'!S173</f>
        <v/>
      </c>
      <c r="AI174" s="6">
        <f>AC174+AF174-AL174</f>
        <v/>
      </c>
      <c r="AJ174" s="7">
        <f>IFERROR(AI174/AH174,0)</f>
        <v/>
      </c>
      <c r="AK174" s="6">
        <f>'M03'!T173</f>
        <v/>
      </c>
      <c r="AL174" s="6">
        <f>'M03'!U173</f>
        <v/>
      </c>
      <c r="AM174" s="7">
        <f>IFERROR(AL174/AK174,0)</f>
        <v/>
      </c>
      <c r="AN174" s="6">
        <f>'M04'!E173</f>
        <v/>
      </c>
      <c r="AO174" s="6">
        <f>'M04'!F173</f>
        <v/>
      </c>
      <c r="AP174" s="7">
        <f>IFERROR(AO174/AN174,0)</f>
        <v/>
      </c>
      <c r="AQ174" s="6">
        <f>'M04'!M173</f>
        <v/>
      </c>
      <c r="AR174" s="6">
        <f>IF('M04'!AG173&gt;0,'M04'!AG173+MAX(0,AQ174-'M04'!H173)*IF(AND(AN174&lt;&gt;0,AO174&lt;&gt;0),AO174/AN174,'M04'!V173),AQ174*IF(AND(AN174&lt;&gt;0,AO174&lt;&gt;0),AO174/AN174,'M04'!V173))</f>
        <v/>
      </c>
      <c r="AS174" s="7">
        <f>IFERROR(AR174/AQ174,0)</f>
        <v/>
      </c>
      <c r="AT174" s="6">
        <f>-'M04'!S173</f>
        <v/>
      </c>
      <c r="AU174" s="6">
        <f>AO174+AR174-AX174</f>
        <v/>
      </c>
      <c r="AV174" s="7">
        <f>IFERROR(AU174/AT174,0)</f>
        <v/>
      </c>
      <c r="AW174" s="6">
        <f>'M04'!T173</f>
        <v/>
      </c>
      <c r="AX174" s="6">
        <f>'M04'!U173</f>
        <v/>
      </c>
      <c r="AY174" s="7">
        <f>IFERROR(AX174/AW174,0)</f>
        <v/>
      </c>
      <c r="AZ174" s="6">
        <f>'M05'!E173</f>
        <v/>
      </c>
      <c r="BA174" s="6">
        <f>'M05'!F173</f>
        <v/>
      </c>
      <c r="BB174" s="7">
        <f>IFERROR(BA174/AZ174,0)</f>
        <v/>
      </c>
      <c r="BC174" s="6">
        <f>'M05'!M173</f>
        <v/>
      </c>
      <c r="BD174" s="6">
        <f>IF('M05'!AG173&gt;0,'M05'!AG173+MAX(0,BC174-'M05'!H173)*IF(AND(AZ174&lt;&gt;0,BA174&lt;&gt;0),BA174/AZ174,'M05'!V173),BC174*IF(AND(AZ174&lt;&gt;0,BA174&lt;&gt;0),BA174/AZ174,'M05'!V173))</f>
        <v/>
      </c>
      <c r="BE174" s="7">
        <f>IFERROR(BD174/BC174,0)</f>
        <v/>
      </c>
      <c r="BF174" s="6">
        <f>-'M05'!S173</f>
        <v/>
      </c>
      <c r="BG174" s="6">
        <f>BA174+BD174-BJ174</f>
        <v/>
      </c>
      <c r="BH174" s="7">
        <f>IFERROR(BG174/BF174,0)</f>
        <v/>
      </c>
      <c r="BI174" s="6">
        <f>'M05'!T173</f>
        <v/>
      </c>
      <c r="BJ174" s="6">
        <f>'M05'!U173</f>
        <v/>
      </c>
      <c r="BK174" s="7">
        <f>IFERROR(BJ174/BI174,0)</f>
        <v/>
      </c>
      <c r="BL174" s="6">
        <f>'M06'!E173</f>
        <v/>
      </c>
      <c r="BM174" s="6">
        <f>'M06'!F173</f>
        <v/>
      </c>
      <c r="BN174" s="7">
        <f>IFERROR(BM174/BL174,0)</f>
        <v/>
      </c>
      <c r="BO174" s="6">
        <f>'M06'!M173</f>
        <v/>
      </c>
      <c r="BP174" s="6">
        <f>IF('M06'!AG173&gt;0,'M06'!AG173+MAX(0,BO174-'M06'!H173)*IF(AND(BL174&lt;&gt;0,BM174&lt;&gt;0),BM174/BL174,'M06'!V173),BO174*IF(AND(BL174&lt;&gt;0,BM174&lt;&gt;0),BM174/BL174,'M06'!V173))</f>
        <v/>
      </c>
      <c r="BQ174" s="7">
        <f>IFERROR(BP174/BO174,0)</f>
        <v/>
      </c>
      <c r="BR174" s="6">
        <f>-'M06'!S173</f>
        <v/>
      </c>
      <c r="BS174" s="6">
        <f>BM174+BP174-BV174</f>
        <v/>
      </c>
      <c r="BT174" s="7">
        <f>IFERROR(BS174/BR174,0)</f>
        <v/>
      </c>
      <c r="BU174" s="6">
        <f>'M06'!T173</f>
        <v/>
      </c>
      <c r="BV174" s="6">
        <f>'M06'!U173</f>
        <v/>
      </c>
      <c r="BW174" s="7">
        <f>IFERROR(BV174/BU174,0)</f>
        <v/>
      </c>
      <c r="BX174" s="6">
        <f>'M07'!E173</f>
        <v/>
      </c>
      <c r="BY174" s="6">
        <f>'M07'!F173</f>
        <v/>
      </c>
      <c r="BZ174" s="7">
        <f>IFERROR(BY174/BX174,0)</f>
        <v/>
      </c>
      <c r="CA174" s="6">
        <f>'M07'!M173</f>
        <v/>
      </c>
      <c r="CB174" s="6">
        <f>IF('M07'!AG173&gt;0,'M07'!AG173+MAX(0,CA174-'M07'!H173)*IF(AND(BX174&lt;&gt;0,BY174&lt;&gt;0),BY174/BX174,'M07'!V173),CA174*IF(AND(BX174&lt;&gt;0,BY174&lt;&gt;0),BY174/BX174,'M07'!V173))</f>
        <v/>
      </c>
      <c r="CC174" s="7">
        <f>IFERROR(CB174/CA174,0)</f>
        <v/>
      </c>
      <c r="CD174" s="6">
        <f>-'M07'!S173</f>
        <v/>
      </c>
      <c r="CE174" s="6">
        <f>BY174+CB174-CH174</f>
        <v/>
      </c>
      <c r="CF174" s="7">
        <f>IFERROR(CE174/CD174,0)</f>
        <v/>
      </c>
      <c r="CG174" s="6">
        <f>'M07'!T173</f>
        <v/>
      </c>
      <c r="CH174" s="6">
        <f>'M07'!U173</f>
        <v/>
      </c>
      <c r="CI174" s="7">
        <f>IFERROR(CH174/CG174,0)</f>
        <v/>
      </c>
      <c r="CJ174" s="6">
        <f>'M08'!E173</f>
        <v/>
      </c>
      <c r="CK174" s="6">
        <f>'M08'!F173</f>
        <v/>
      </c>
      <c r="CL174" s="7">
        <f>IFERROR(CK174/CJ174,0)</f>
        <v/>
      </c>
      <c r="CM174" s="6">
        <f>'M08'!M173</f>
        <v/>
      </c>
      <c r="CN174" s="6">
        <f>IF('M08'!AG173&gt;0,'M08'!AG173+MAX(0,CM174-'M08'!H173)*IF(AND(CJ174&lt;&gt;0,CK174&lt;&gt;0),CK174/CJ174,'M08'!V173),CM174*IF(AND(CJ174&lt;&gt;0,CK174&lt;&gt;0),CK174/CJ174,'M08'!V173))</f>
        <v/>
      </c>
      <c r="CO174" s="7">
        <f>IFERROR(CN174/CM174,0)</f>
        <v/>
      </c>
      <c r="CP174" s="6">
        <f>-'M08'!S173</f>
        <v/>
      </c>
      <c r="CQ174" s="6">
        <f>CK174+CN174-CT174</f>
        <v/>
      </c>
      <c r="CR174" s="7">
        <f>IFERROR(CQ174/CP174,0)</f>
        <v/>
      </c>
      <c r="CS174" s="6">
        <f>'M08'!T173</f>
        <v/>
      </c>
      <c r="CT174" s="6">
        <f>'M08'!U173</f>
        <v/>
      </c>
      <c r="CU174" s="7">
        <f>IFERROR(CT174/CS174,0)</f>
        <v/>
      </c>
      <c r="CV174" s="6">
        <f>'M09'!E173</f>
        <v/>
      </c>
      <c r="CW174" s="6">
        <f>'M09'!F173</f>
        <v/>
      </c>
      <c r="CX174" s="7">
        <f>IFERROR(CW174/CV174,0)</f>
        <v/>
      </c>
      <c r="CY174" s="6">
        <f>'M09'!M173</f>
        <v/>
      </c>
      <c r="CZ174" s="6">
        <f>IF('M09'!AG173&gt;0,'M09'!AG173+MAX(0,CY174-'M09'!H173)*IF(AND(CV174&lt;&gt;0,CW174&lt;&gt;0),CW174/CV174,'M09'!V173),CY174*IF(AND(CV174&lt;&gt;0,CW174&lt;&gt;0),CW174/CV174,'M09'!V173))</f>
        <v/>
      </c>
      <c r="DA174" s="7">
        <f>IFERROR(CZ174/CY174,0)</f>
        <v/>
      </c>
      <c r="DB174" s="6">
        <f>-'M09'!S173</f>
        <v/>
      </c>
      <c r="DC174" s="6">
        <f>CW174+CZ174-DF174</f>
        <v/>
      </c>
      <c r="DD174" s="7">
        <f>IFERROR(DC174/DB174,0)</f>
        <v/>
      </c>
      <c r="DE174" s="6">
        <f>'M09'!T173</f>
        <v/>
      </c>
      <c r="DF174" s="6">
        <f>'M09'!U173</f>
        <v/>
      </c>
      <c r="DG174" s="7">
        <f>IFERROR(DF174/DE174,0)</f>
        <v/>
      </c>
      <c r="DH174" s="6">
        <f>SUM(J174,V174,AH174,AT174,BF174,BR174,CD174,CP174,DB174)</f>
        <v/>
      </c>
      <c r="DI174" s="6">
        <f>SUM(K174,W174,AI174,AU174,BG174,BS174,CE174,CQ174,DC174)</f>
        <v/>
      </c>
      <c r="DJ174" s="6">
        <f>DH174/9</f>
        <v/>
      </c>
      <c r="DK174" s="6">
        <f>DI174/9</f>
        <v/>
      </c>
      <c r="DL174" s="7">
        <f>IFERROR(DI174/DH174,0)</f>
        <v/>
      </c>
      <c r="DM174" s="7">
        <f>'M09'!V173</f>
        <v/>
      </c>
      <c r="DN174" s="8">
        <f>IFERROR(DL174/DM174-1,0)</f>
        <v/>
      </c>
      <c r="DO174" s="6">
        <f>'M09'!AD173</f>
        <v/>
      </c>
      <c r="DP174" s="6">
        <f>DJ174-DO174</f>
        <v/>
      </c>
      <c r="DQ174" s="9">
        <f>COUNTIF(J174,"&gt;0")+COUNTIF(V174,"&gt;0")+COUNTIF(AH174,"&gt;0")+COUNTIF(AT174,"&gt;0")+COUNTIF(BF174,"&gt;0")+COUNTIF(BR174,"&gt;0")+COUNTIF(CD174,"&gt;0")+COUNTIF(CP174,"&gt;0")+COUNTIF(DB174,"&gt;0")</f>
        <v/>
      </c>
      <c r="DR174" s="6">
        <f>DE174</f>
        <v/>
      </c>
      <c r="DS174" s="10">
        <f>IFERROR(DR174/DJ174,0)</f>
        <v/>
      </c>
      <c r="DT174" s="6">
        <f>D174+SUM(G174,S174,AE174,AQ174,BC174,BO174,CA174,CM174,CY174)-SUM(J174,V174,AH174,AT174,BF174,BR174,CD174,CP174,DB174)-DE174</f>
        <v/>
      </c>
    </row>
    <row r="175">
      <c r="A175">
        <f>'M01'!C174</f>
        <v/>
      </c>
      <c r="B175">
        <f>'M01'!D174</f>
        <v/>
      </c>
      <c r="C175">
        <f>'M01'!A174</f>
        <v/>
      </c>
      <c r="D175" s="6">
        <f>'M01'!E174</f>
        <v/>
      </c>
      <c r="E175" s="6">
        <f>'M01'!F174</f>
        <v/>
      </c>
      <c r="F175" s="7">
        <f>IFERROR(E175/D175,0)</f>
        <v/>
      </c>
      <c r="G175" s="6">
        <f>'M01'!M174</f>
        <v/>
      </c>
      <c r="H175" s="6">
        <f>IF('M01'!AG174&gt;0,'M01'!AG174+MAX(0,G175-'M01'!H174)*IF(AND(D175&lt;&gt;0,E175&lt;&gt;0),E175/D175,'M01'!V174),G175*IF(AND(D175&lt;&gt;0,E175&lt;&gt;0),E175/D175,'M01'!V174))</f>
        <v/>
      </c>
      <c r="I175" s="7">
        <f>IFERROR(H175/G175,0)</f>
        <v/>
      </c>
      <c r="J175" s="6">
        <f>-'M01'!S174</f>
        <v/>
      </c>
      <c r="K175" s="6">
        <f>E175+H175-N175</f>
        <v/>
      </c>
      <c r="L175" s="7">
        <f>IFERROR(K175/J175,0)</f>
        <v/>
      </c>
      <c r="M175" s="6">
        <f>'M01'!T174</f>
        <v/>
      </c>
      <c r="N175" s="6">
        <f>'M01'!U174</f>
        <v/>
      </c>
      <c r="O175" s="7">
        <f>IFERROR(N175/M175,0)</f>
        <v/>
      </c>
      <c r="P175" s="6">
        <f>'M02'!E174</f>
        <v/>
      </c>
      <c r="Q175" s="6">
        <f>'M02'!F174</f>
        <v/>
      </c>
      <c r="R175" s="7">
        <f>IFERROR(Q175/P175,0)</f>
        <v/>
      </c>
      <c r="S175" s="6">
        <f>'M02'!M174</f>
        <v/>
      </c>
      <c r="T175" s="6">
        <f>IF('M02'!AG174&gt;0,'M02'!AG174+MAX(0,S175-'M02'!H174)*IF(AND(P175&lt;&gt;0,Q175&lt;&gt;0),Q175/P175,'M02'!V174),S175*IF(AND(P175&lt;&gt;0,Q175&lt;&gt;0),Q175/P175,'M02'!V174))</f>
        <v/>
      </c>
      <c r="U175" s="7">
        <f>IFERROR(T175/S175,0)</f>
        <v/>
      </c>
      <c r="V175" s="6">
        <f>-'M02'!S174</f>
        <v/>
      </c>
      <c r="W175" s="6">
        <f>Q175+T175-Z175</f>
        <v/>
      </c>
      <c r="X175" s="7">
        <f>IFERROR(W175/V175,0)</f>
        <v/>
      </c>
      <c r="Y175" s="6">
        <f>'M02'!T174</f>
        <v/>
      </c>
      <c r="Z175" s="6">
        <f>'M02'!U174</f>
        <v/>
      </c>
      <c r="AA175" s="7">
        <f>IFERROR(Z175/Y175,0)</f>
        <v/>
      </c>
      <c r="AB175" s="6">
        <f>'M03'!E174</f>
        <v/>
      </c>
      <c r="AC175" s="6">
        <f>'M03'!F174</f>
        <v/>
      </c>
      <c r="AD175" s="7">
        <f>IFERROR(AC175/AB175,0)</f>
        <v/>
      </c>
      <c r="AE175" s="6">
        <f>'M03'!M174</f>
        <v/>
      </c>
      <c r="AF175" s="6">
        <f>IF('M03'!AG174&gt;0,'M03'!AG174+MAX(0,AE175-'M03'!H174)*IF(AND(AB175&lt;&gt;0,AC175&lt;&gt;0),AC175/AB175,'M03'!V174),AE175*IF(AND(AB175&lt;&gt;0,AC175&lt;&gt;0),AC175/AB175,'M03'!V174))</f>
        <v/>
      </c>
      <c r="AG175" s="7">
        <f>IFERROR(AF175/AE175,0)</f>
        <v/>
      </c>
      <c r="AH175" s="6">
        <f>-'M03'!S174</f>
        <v/>
      </c>
      <c r="AI175" s="6">
        <f>AC175+AF175-AL175</f>
        <v/>
      </c>
      <c r="AJ175" s="7">
        <f>IFERROR(AI175/AH175,0)</f>
        <v/>
      </c>
      <c r="AK175" s="6">
        <f>'M03'!T174</f>
        <v/>
      </c>
      <c r="AL175" s="6">
        <f>'M03'!U174</f>
        <v/>
      </c>
      <c r="AM175" s="7">
        <f>IFERROR(AL175/AK175,0)</f>
        <v/>
      </c>
      <c r="AN175" s="6">
        <f>'M04'!E174</f>
        <v/>
      </c>
      <c r="AO175" s="6">
        <f>'M04'!F174</f>
        <v/>
      </c>
      <c r="AP175" s="7">
        <f>IFERROR(AO175/AN175,0)</f>
        <v/>
      </c>
      <c r="AQ175" s="6">
        <f>'M04'!M174</f>
        <v/>
      </c>
      <c r="AR175" s="6">
        <f>IF('M04'!AG174&gt;0,'M04'!AG174+MAX(0,AQ175-'M04'!H174)*IF(AND(AN175&lt;&gt;0,AO175&lt;&gt;0),AO175/AN175,'M04'!V174),AQ175*IF(AND(AN175&lt;&gt;0,AO175&lt;&gt;0),AO175/AN175,'M04'!V174))</f>
        <v/>
      </c>
      <c r="AS175" s="7">
        <f>IFERROR(AR175/AQ175,0)</f>
        <v/>
      </c>
      <c r="AT175" s="6">
        <f>-'M04'!S174</f>
        <v/>
      </c>
      <c r="AU175" s="6">
        <f>AO175+AR175-AX175</f>
        <v/>
      </c>
      <c r="AV175" s="7">
        <f>IFERROR(AU175/AT175,0)</f>
        <v/>
      </c>
      <c r="AW175" s="6">
        <f>'M04'!T174</f>
        <v/>
      </c>
      <c r="AX175" s="6">
        <f>'M04'!U174</f>
        <v/>
      </c>
      <c r="AY175" s="7">
        <f>IFERROR(AX175/AW175,0)</f>
        <v/>
      </c>
      <c r="AZ175" s="6">
        <f>'M05'!E174</f>
        <v/>
      </c>
      <c r="BA175" s="6">
        <f>'M05'!F174</f>
        <v/>
      </c>
      <c r="BB175" s="7">
        <f>IFERROR(BA175/AZ175,0)</f>
        <v/>
      </c>
      <c r="BC175" s="6">
        <f>'M05'!M174</f>
        <v/>
      </c>
      <c r="BD175" s="6">
        <f>IF('M05'!AG174&gt;0,'M05'!AG174+MAX(0,BC175-'M05'!H174)*IF(AND(AZ175&lt;&gt;0,BA175&lt;&gt;0),BA175/AZ175,'M05'!V174),BC175*IF(AND(AZ175&lt;&gt;0,BA175&lt;&gt;0),BA175/AZ175,'M05'!V174))</f>
        <v/>
      </c>
      <c r="BE175" s="7">
        <f>IFERROR(BD175/BC175,0)</f>
        <v/>
      </c>
      <c r="BF175" s="6">
        <f>-'M05'!S174</f>
        <v/>
      </c>
      <c r="BG175" s="6">
        <f>BA175+BD175-BJ175</f>
        <v/>
      </c>
      <c r="BH175" s="7">
        <f>IFERROR(BG175/BF175,0)</f>
        <v/>
      </c>
      <c r="BI175" s="6">
        <f>'M05'!T174</f>
        <v/>
      </c>
      <c r="BJ175" s="6">
        <f>'M05'!U174</f>
        <v/>
      </c>
      <c r="BK175" s="7">
        <f>IFERROR(BJ175/BI175,0)</f>
        <v/>
      </c>
      <c r="BL175" s="6">
        <f>'M06'!E174</f>
        <v/>
      </c>
      <c r="BM175" s="6">
        <f>'M06'!F174</f>
        <v/>
      </c>
      <c r="BN175" s="7">
        <f>IFERROR(BM175/BL175,0)</f>
        <v/>
      </c>
      <c r="BO175" s="6">
        <f>'M06'!M174</f>
        <v/>
      </c>
      <c r="BP175" s="6">
        <f>IF('M06'!AG174&gt;0,'M06'!AG174+MAX(0,BO175-'M06'!H174)*IF(AND(BL175&lt;&gt;0,BM175&lt;&gt;0),BM175/BL175,'M06'!V174),BO175*IF(AND(BL175&lt;&gt;0,BM175&lt;&gt;0),BM175/BL175,'M06'!V174))</f>
        <v/>
      </c>
      <c r="BQ175" s="7">
        <f>IFERROR(BP175/BO175,0)</f>
        <v/>
      </c>
      <c r="BR175" s="6">
        <f>-'M06'!S174</f>
        <v/>
      </c>
      <c r="BS175" s="6">
        <f>BM175+BP175-BV175</f>
        <v/>
      </c>
      <c r="BT175" s="7">
        <f>IFERROR(BS175/BR175,0)</f>
        <v/>
      </c>
      <c r="BU175" s="6">
        <f>'M06'!T174</f>
        <v/>
      </c>
      <c r="BV175" s="6">
        <f>'M06'!U174</f>
        <v/>
      </c>
      <c r="BW175" s="7">
        <f>IFERROR(BV175/BU175,0)</f>
        <v/>
      </c>
      <c r="BX175" s="6">
        <f>'M07'!E174</f>
        <v/>
      </c>
      <c r="BY175" s="6">
        <f>'M07'!F174</f>
        <v/>
      </c>
      <c r="BZ175" s="7">
        <f>IFERROR(BY175/BX175,0)</f>
        <v/>
      </c>
      <c r="CA175" s="6">
        <f>'M07'!M174</f>
        <v/>
      </c>
      <c r="CB175" s="6">
        <f>IF('M07'!AG174&gt;0,'M07'!AG174+MAX(0,CA175-'M07'!H174)*IF(AND(BX175&lt;&gt;0,BY175&lt;&gt;0),BY175/BX175,'M07'!V174),CA175*IF(AND(BX175&lt;&gt;0,BY175&lt;&gt;0),BY175/BX175,'M07'!V174))</f>
        <v/>
      </c>
      <c r="CC175" s="7">
        <f>IFERROR(CB175/CA175,0)</f>
        <v/>
      </c>
      <c r="CD175" s="6">
        <f>-'M07'!S174</f>
        <v/>
      </c>
      <c r="CE175" s="6">
        <f>BY175+CB175-CH175</f>
        <v/>
      </c>
      <c r="CF175" s="7">
        <f>IFERROR(CE175/CD175,0)</f>
        <v/>
      </c>
      <c r="CG175" s="6">
        <f>'M07'!T174</f>
        <v/>
      </c>
      <c r="CH175" s="6">
        <f>'M07'!U174</f>
        <v/>
      </c>
      <c r="CI175" s="7">
        <f>IFERROR(CH175/CG175,0)</f>
        <v/>
      </c>
      <c r="CJ175" s="6">
        <f>'M08'!E174</f>
        <v/>
      </c>
      <c r="CK175" s="6">
        <f>'M08'!F174</f>
        <v/>
      </c>
      <c r="CL175" s="7">
        <f>IFERROR(CK175/CJ175,0)</f>
        <v/>
      </c>
      <c r="CM175" s="6">
        <f>'M08'!M174</f>
        <v/>
      </c>
      <c r="CN175" s="6">
        <f>IF('M08'!AG174&gt;0,'M08'!AG174+MAX(0,CM175-'M08'!H174)*IF(AND(CJ175&lt;&gt;0,CK175&lt;&gt;0),CK175/CJ175,'M08'!V174),CM175*IF(AND(CJ175&lt;&gt;0,CK175&lt;&gt;0),CK175/CJ175,'M08'!V174))</f>
        <v/>
      </c>
      <c r="CO175" s="7">
        <f>IFERROR(CN175/CM175,0)</f>
        <v/>
      </c>
      <c r="CP175" s="6">
        <f>-'M08'!S174</f>
        <v/>
      </c>
      <c r="CQ175" s="6">
        <f>CK175+CN175-CT175</f>
        <v/>
      </c>
      <c r="CR175" s="7">
        <f>IFERROR(CQ175/CP175,0)</f>
        <v/>
      </c>
      <c r="CS175" s="6">
        <f>'M08'!T174</f>
        <v/>
      </c>
      <c r="CT175" s="6">
        <f>'M08'!U174</f>
        <v/>
      </c>
      <c r="CU175" s="7">
        <f>IFERROR(CT175/CS175,0)</f>
        <v/>
      </c>
      <c r="CV175" s="6">
        <f>'M09'!E174</f>
        <v/>
      </c>
      <c r="CW175" s="6">
        <f>'M09'!F174</f>
        <v/>
      </c>
      <c r="CX175" s="7">
        <f>IFERROR(CW175/CV175,0)</f>
        <v/>
      </c>
      <c r="CY175" s="6">
        <f>'M09'!M174</f>
        <v/>
      </c>
      <c r="CZ175" s="6">
        <f>IF('M09'!AG174&gt;0,'M09'!AG174+MAX(0,CY175-'M09'!H174)*IF(AND(CV175&lt;&gt;0,CW175&lt;&gt;0),CW175/CV175,'M09'!V174),CY175*IF(AND(CV175&lt;&gt;0,CW175&lt;&gt;0),CW175/CV175,'M09'!V174))</f>
        <v/>
      </c>
      <c r="DA175" s="7">
        <f>IFERROR(CZ175/CY175,0)</f>
        <v/>
      </c>
      <c r="DB175" s="6">
        <f>-'M09'!S174</f>
        <v/>
      </c>
      <c r="DC175" s="6">
        <f>CW175+CZ175-DF175</f>
        <v/>
      </c>
      <c r="DD175" s="7">
        <f>IFERROR(DC175/DB175,0)</f>
        <v/>
      </c>
      <c r="DE175" s="6">
        <f>'M09'!T174</f>
        <v/>
      </c>
      <c r="DF175" s="6">
        <f>'M09'!U174</f>
        <v/>
      </c>
      <c r="DG175" s="7">
        <f>IFERROR(DF175/DE175,0)</f>
        <v/>
      </c>
      <c r="DH175" s="6">
        <f>SUM(J175,V175,AH175,AT175,BF175,BR175,CD175,CP175,DB175)</f>
        <v/>
      </c>
      <c r="DI175" s="6">
        <f>SUM(K175,W175,AI175,AU175,BG175,BS175,CE175,CQ175,DC175)</f>
        <v/>
      </c>
      <c r="DJ175" s="6">
        <f>DH175/9</f>
        <v/>
      </c>
      <c r="DK175" s="6">
        <f>DI175/9</f>
        <v/>
      </c>
      <c r="DL175" s="7">
        <f>IFERROR(DI175/DH175,0)</f>
        <v/>
      </c>
      <c r="DM175" s="7">
        <f>'M09'!V174</f>
        <v/>
      </c>
      <c r="DN175" s="8">
        <f>IFERROR(DL175/DM175-1,0)</f>
        <v/>
      </c>
      <c r="DO175" s="6">
        <f>'M09'!AD174</f>
        <v/>
      </c>
      <c r="DP175" s="6">
        <f>DJ175-DO175</f>
        <v/>
      </c>
      <c r="DQ175" s="9">
        <f>COUNTIF(J175,"&gt;0")+COUNTIF(V175,"&gt;0")+COUNTIF(AH175,"&gt;0")+COUNTIF(AT175,"&gt;0")+COUNTIF(BF175,"&gt;0")+COUNTIF(BR175,"&gt;0")+COUNTIF(CD175,"&gt;0")+COUNTIF(CP175,"&gt;0")+COUNTIF(DB175,"&gt;0")</f>
        <v/>
      </c>
      <c r="DR175" s="6">
        <f>DE175</f>
        <v/>
      </c>
      <c r="DS175" s="10">
        <f>IFERROR(DR175/DJ175,0)</f>
        <v/>
      </c>
      <c r="DT175" s="6">
        <f>D175+SUM(G175,S175,AE175,AQ175,BC175,BO175,CA175,CM175,CY175)-SUM(J175,V175,AH175,AT175,BF175,BR175,CD175,CP175,DB175)-DE175</f>
        <v/>
      </c>
    </row>
    <row r="176">
      <c r="A176">
        <f>'M01'!C175</f>
        <v/>
      </c>
      <c r="B176">
        <f>'M01'!D175</f>
        <v/>
      </c>
      <c r="C176">
        <f>'M01'!A175</f>
        <v/>
      </c>
      <c r="D176" s="6">
        <f>'M01'!E175</f>
        <v/>
      </c>
      <c r="E176" s="6">
        <f>'M01'!F175</f>
        <v/>
      </c>
      <c r="F176" s="7">
        <f>IFERROR(E176/D176,0)</f>
        <v/>
      </c>
      <c r="G176" s="6">
        <f>'M01'!M175</f>
        <v/>
      </c>
      <c r="H176" s="6">
        <f>IF('M01'!AG175&gt;0,'M01'!AG175+MAX(0,G176-'M01'!H175)*IF(AND(D176&lt;&gt;0,E176&lt;&gt;0),E176/D176,'M01'!V175),G176*IF(AND(D176&lt;&gt;0,E176&lt;&gt;0),E176/D176,'M01'!V175))</f>
        <v/>
      </c>
      <c r="I176" s="7">
        <f>IFERROR(H176/G176,0)</f>
        <v/>
      </c>
      <c r="J176" s="6">
        <f>-'M01'!S175</f>
        <v/>
      </c>
      <c r="K176" s="6">
        <f>E176+H176-N176</f>
        <v/>
      </c>
      <c r="L176" s="7">
        <f>IFERROR(K176/J176,0)</f>
        <v/>
      </c>
      <c r="M176" s="6">
        <f>'M01'!T175</f>
        <v/>
      </c>
      <c r="N176" s="6">
        <f>'M01'!U175</f>
        <v/>
      </c>
      <c r="O176" s="7">
        <f>IFERROR(N176/M176,0)</f>
        <v/>
      </c>
      <c r="P176" s="6">
        <f>'M02'!E175</f>
        <v/>
      </c>
      <c r="Q176" s="6">
        <f>'M02'!F175</f>
        <v/>
      </c>
      <c r="R176" s="7">
        <f>IFERROR(Q176/P176,0)</f>
        <v/>
      </c>
      <c r="S176" s="6">
        <f>'M02'!M175</f>
        <v/>
      </c>
      <c r="T176" s="6">
        <f>IF('M02'!AG175&gt;0,'M02'!AG175+MAX(0,S176-'M02'!H175)*IF(AND(P176&lt;&gt;0,Q176&lt;&gt;0),Q176/P176,'M02'!V175),S176*IF(AND(P176&lt;&gt;0,Q176&lt;&gt;0),Q176/P176,'M02'!V175))</f>
        <v/>
      </c>
      <c r="U176" s="7">
        <f>IFERROR(T176/S176,0)</f>
        <v/>
      </c>
      <c r="V176" s="6">
        <f>-'M02'!S175</f>
        <v/>
      </c>
      <c r="W176" s="6">
        <f>Q176+T176-Z176</f>
        <v/>
      </c>
      <c r="X176" s="7">
        <f>IFERROR(W176/V176,0)</f>
        <v/>
      </c>
      <c r="Y176" s="6">
        <f>'M02'!T175</f>
        <v/>
      </c>
      <c r="Z176" s="6">
        <f>'M02'!U175</f>
        <v/>
      </c>
      <c r="AA176" s="7">
        <f>IFERROR(Z176/Y176,0)</f>
        <v/>
      </c>
      <c r="AB176" s="6">
        <f>'M03'!E175</f>
        <v/>
      </c>
      <c r="AC176" s="6">
        <f>'M03'!F175</f>
        <v/>
      </c>
      <c r="AD176" s="7">
        <f>IFERROR(AC176/AB176,0)</f>
        <v/>
      </c>
      <c r="AE176" s="6">
        <f>'M03'!M175</f>
        <v/>
      </c>
      <c r="AF176" s="6">
        <f>IF('M03'!AG175&gt;0,'M03'!AG175+MAX(0,AE176-'M03'!H175)*IF(AND(AB176&lt;&gt;0,AC176&lt;&gt;0),AC176/AB176,'M03'!V175),AE176*IF(AND(AB176&lt;&gt;0,AC176&lt;&gt;0),AC176/AB176,'M03'!V175))</f>
        <v/>
      </c>
      <c r="AG176" s="7">
        <f>IFERROR(AF176/AE176,0)</f>
        <v/>
      </c>
      <c r="AH176" s="6">
        <f>-'M03'!S175</f>
        <v/>
      </c>
      <c r="AI176" s="6">
        <f>AC176+AF176-AL176</f>
        <v/>
      </c>
      <c r="AJ176" s="7">
        <f>IFERROR(AI176/AH176,0)</f>
        <v/>
      </c>
      <c r="AK176" s="6">
        <f>'M03'!T175</f>
        <v/>
      </c>
      <c r="AL176" s="6">
        <f>'M03'!U175</f>
        <v/>
      </c>
      <c r="AM176" s="7">
        <f>IFERROR(AL176/AK176,0)</f>
        <v/>
      </c>
      <c r="AN176" s="6">
        <f>'M04'!E175</f>
        <v/>
      </c>
      <c r="AO176" s="6">
        <f>'M04'!F175</f>
        <v/>
      </c>
      <c r="AP176" s="7">
        <f>IFERROR(AO176/AN176,0)</f>
        <v/>
      </c>
      <c r="AQ176" s="6">
        <f>'M04'!M175</f>
        <v/>
      </c>
      <c r="AR176" s="6">
        <f>IF('M04'!AG175&gt;0,'M04'!AG175+MAX(0,AQ176-'M04'!H175)*IF(AND(AN176&lt;&gt;0,AO176&lt;&gt;0),AO176/AN176,'M04'!V175),AQ176*IF(AND(AN176&lt;&gt;0,AO176&lt;&gt;0),AO176/AN176,'M04'!V175))</f>
        <v/>
      </c>
      <c r="AS176" s="7">
        <f>IFERROR(AR176/AQ176,0)</f>
        <v/>
      </c>
      <c r="AT176" s="6">
        <f>-'M04'!S175</f>
        <v/>
      </c>
      <c r="AU176" s="6">
        <f>AO176+AR176-AX176</f>
        <v/>
      </c>
      <c r="AV176" s="7">
        <f>IFERROR(AU176/AT176,0)</f>
        <v/>
      </c>
      <c r="AW176" s="6">
        <f>'M04'!T175</f>
        <v/>
      </c>
      <c r="AX176" s="6">
        <f>'M04'!U175</f>
        <v/>
      </c>
      <c r="AY176" s="7">
        <f>IFERROR(AX176/AW176,0)</f>
        <v/>
      </c>
      <c r="AZ176" s="6">
        <f>'M05'!E175</f>
        <v/>
      </c>
      <c r="BA176" s="6">
        <f>'M05'!F175</f>
        <v/>
      </c>
      <c r="BB176" s="7">
        <f>IFERROR(BA176/AZ176,0)</f>
        <v/>
      </c>
      <c r="BC176" s="6">
        <f>'M05'!M175</f>
        <v/>
      </c>
      <c r="BD176" s="6">
        <f>IF('M05'!AG175&gt;0,'M05'!AG175+MAX(0,BC176-'M05'!H175)*IF(AND(AZ176&lt;&gt;0,BA176&lt;&gt;0),BA176/AZ176,'M05'!V175),BC176*IF(AND(AZ176&lt;&gt;0,BA176&lt;&gt;0),BA176/AZ176,'M05'!V175))</f>
        <v/>
      </c>
      <c r="BE176" s="7">
        <f>IFERROR(BD176/BC176,0)</f>
        <v/>
      </c>
      <c r="BF176" s="6">
        <f>-'M05'!S175</f>
        <v/>
      </c>
      <c r="BG176" s="6">
        <f>BA176+BD176-BJ176</f>
        <v/>
      </c>
      <c r="BH176" s="7">
        <f>IFERROR(BG176/BF176,0)</f>
        <v/>
      </c>
      <c r="BI176" s="6">
        <f>'M05'!T175</f>
        <v/>
      </c>
      <c r="BJ176" s="6">
        <f>'M05'!U175</f>
        <v/>
      </c>
      <c r="BK176" s="7">
        <f>IFERROR(BJ176/BI176,0)</f>
        <v/>
      </c>
      <c r="BL176" s="6">
        <f>'M06'!E175</f>
        <v/>
      </c>
      <c r="BM176" s="6">
        <f>'M06'!F175</f>
        <v/>
      </c>
      <c r="BN176" s="7">
        <f>IFERROR(BM176/BL176,0)</f>
        <v/>
      </c>
      <c r="BO176" s="6">
        <f>'M06'!M175</f>
        <v/>
      </c>
      <c r="BP176" s="6">
        <f>IF('M06'!AG175&gt;0,'M06'!AG175+MAX(0,BO176-'M06'!H175)*IF(AND(BL176&lt;&gt;0,BM176&lt;&gt;0),BM176/BL176,'M06'!V175),BO176*IF(AND(BL176&lt;&gt;0,BM176&lt;&gt;0),BM176/BL176,'M06'!V175))</f>
        <v/>
      </c>
      <c r="BQ176" s="7">
        <f>IFERROR(BP176/BO176,0)</f>
        <v/>
      </c>
      <c r="BR176" s="6">
        <f>-'M06'!S175</f>
        <v/>
      </c>
      <c r="BS176" s="6">
        <f>BM176+BP176-BV176</f>
        <v/>
      </c>
      <c r="BT176" s="7">
        <f>IFERROR(BS176/BR176,0)</f>
        <v/>
      </c>
      <c r="BU176" s="6">
        <f>'M06'!T175</f>
        <v/>
      </c>
      <c r="BV176" s="6">
        <f>'M06'!U175</f>
        <v/>
      </c>
      <c r="BW176" s="7">
        <f>IFERROR(BV176/BU176,0)</f>
        <v/>
      </c>
      <c r="BX176" s="6">
        <f>'M07'!E175</f>
        <v/>
      </c>
      <c r="BY176" s="6">
        <f>'M07'!F175</f>
        <v/>
      </c>
      <c r="BZ176" s="7">
        <f>IFERROR(BY176/BX176,0)</f>
        <v/>
      </c>
      <c r="CA176" s="6">
        <f>'M07'!M175</f>
        <v/>
      </c>
      <c r="CB176" s="6">
        <f>IF('M07'!AG175&gt;0,'M07'!AG175+MAX(0,CA176-'M07'!H175)*IF(AND(BX176&lt;&gt;0,BY176&lt;&gt;0),BY176/BX176,'M07'!V175),CA176*IF(AND(BX176&lt;&gt;0,BY176&lt;&gt;0),BY176/BX176,'M07'!V175))</f>
        <v/>
      </c>
      <c r="CC176" s="7">
        <f>IFERROR(CB176/CA176,0)</f>
        <v/>
      </c>
      <c r="CD176" s="6">
        <f>-'M07'!S175</f>
        <v/>
      </c>
      <c r="CE176" s="6">
        <f>BY176+CB176-CH176</f>
        <v/>
      </c>
      <c r="CF176" s="7">
        <f>IFERROR(CE176/CD176,0)</f>
        <v/>
      </c>
      <c r="CG176" s="6">
        <f>'M07'!T175</f>
        <v/>
      </c>
      <c r="CH176" s="6">
        <f>'M07'!U175</f>
        <v/>
      </c>
      <c r="CI176" s="7">
        <f>IFERROR(CH176/CG176,0)</f>
        <v/>
      </c>
      <c r="CJ176" s="6">
        <f>'M08'!E175</f>
        <v/>
      </c>
      <c r="CK176" s="6">
        <f>'M08'!F175</f>
        <v/>
      </c>
      <c r="CL176" s="7">
        <f>IFERROR(CK176/CJ176,0)</f>
        <v/>
      </c>
      <c r="CM176" s="6">
        <f>'M08'!M175</f>
        <v/>
      </c>
      <c r="CN176" s="6">
        <f>IF('M08'!AG175&gt;0,'M08'!AG175+MAX(0,CM176-'M08'!H175)*IF(AND(CJ176&lt;&gt;0,CK176&lt;&gt;0),CK176/CJ176,'M08'!V175),CM176*IF(AND(CJ176&lt;&gt;0,CK176&lt;&gt;0),CK176/CJ176,'M08'!V175))</f>
        <v/>
      </c>
      <c r="CO176" s="7">
        <f>IFERROR(CN176/CM176,0)</f>
        <v/>
      </c>
      <c r="CP176" s="6">
        <f>-'M08'!S175</f>
        <v/>
      </c>
      <c r="CQ176" s="6">
        <f>CK176+CN176-CT176</f>
        <v/>
      </c>
      <c r="CR176" s="7">
        <f>IFERROR(CQ176/CP176,0)</f>
        <v/>
      </c>
      <c r="CS176" s="6">
        <f>'M08'!T175</f>
        <v/>
      </c>
      <c r="CT176" s="6">
        <f>'M08'!U175</f>
        <v/>
      </c>
      <c r="CU176" s="7">
        <f>IFERROR(CT176/CS176,0)</f>
        <v/>
      </c>
      <c r="CV176" s="6">
        <f>'M09'!E175</f>
        <v/>
      </c>
      <c r="CW176" s="6">
        <f>'M09'!F175</f>
        <v/>
      </c>
      <c r="CX176" s="7">
        <f>IFERROR(CW176/CV176,0)</f>
        <v/>
      </c>
      <c r="CY176" s="6">
        <f>'M09'!M175</f>
        <v/>
      </c>
      <c r="CZ176" s="6">
        <f>IF('M09'!AG175&gt;0,'M09'!AG175+MAX(0,CY176-'M09'!H175)*IF(AND(CV176&lt;&gt;0,CW176&lt;&gt;0),CW176/CV176,'M09'!V175),CY176*IF(AND(CV176&lt;&gt;0,CW176&lt;&gt;0),CW176/CV176,'M09'!V175))</f>
        <v/>
      </c>
      <c r="DA176" s="7">
        <f>IFERROR(CZ176/CY176,0)</f>
        <v/>
      </c>
      <c r="DB176" s="6">
        <f>-'M09'!S175</f>
        <v/>
      </c>
      <c r="DC176" s="6">
        <f>CW176+CZ176-DF176</f>
        <v/>
      </c>
      <c r="DD176" s="7">
        <f>IFERROR(DC176/DB176,0)</f>
        <v/>
      </c>
      <c r="DE176" s="6">
        <f>'M09'!T175</f>
        <v/>
      </c>
      <c r="DF176" s="6">
        <f>'M09'!U175</f>
        <v/>
      </c>
      <c r="DG176" s="7">
        <f>IFERROR(DF176/DE176,0)</f>
        <v/>
      </c>
      <c r="DH176" s="6">
        <f>SUM(J176,V176,AH176,AT176,BF176,BR176,CD176,CP176,DB176)</f>
        <v/>
      </c>
      <c r="DI176" s="6">
        <f>SUM(K176,W176,AI176,AU176,BG176,BS176,CE176,CQ176,DC176)</f>
        <v/>
      </c>
      <c r="DJ176" s="6">
        <f>DH176/9</f>
        <v/>
      </c>
      <c r="DK176" s="6">
        <f>DI176/9</f>
        <v/>
      </c>
      <c r="DL176" s="7">
        <f>IFERROR(DI176/DH176,0)</f>
        <v/>
      </c>
      <c r="DM176" s="7">
        <f>'M09'!V175</f>
        <v/>
      </c>
      <c r="DN176" s="8">
        <f>IFERROR(DL176/DM176-1,0)</f>
        <v/>
      </c>
      <c r="DO176" s="6">
        <f>'M09'!AD175</f>
        <v/>
      </c>
      <c r="DP176" s="6">
        <f>DJ176-DO176</f>
        <v/>
      </c>
      <c r="DQ176" s="9">
        <f>COUNTIF(J176,"&gt;0")+COUNTIF(V176,"&gt;0")+COUNTIF(AH176,"&gt;0")+COUNTIF(AT176,"&gt;0")+COUNTIF(BF176,"&gt;0")+COUNTIF(BR176,"&gt;0")+COUNTIF(CD176,"&gt;0")+COUNTIF(CP176,"&gt;0")+COUNTIF(DB176,"&gt;0")</f>
        <v/>
      </c>
      <c r="DR176" s="6">
        <f>DE176</f>
        <v/>
      </c>
      <c r="DS176" s="10">
        <f>IFERROR(DR176/DJ176,0)</f>
        <v/>
      </c>
      <c r="DT176" s="6">
        <f>D176+SUM(G176,S176,AE176,AQ176,BC176,BO176,CA176,CM176,CY176)-SUM(J176,V176,AH176,AT176,BF176,BR176,CD176,CP176,DB176)-DE176</f>
        <v/>
      </c>
    </row>
    <row r="177">
      <c r="A177">
        <f>'M01'!C176</f>
        <v/>
      </c>
      <c r="B177">
        <f>'M01'!D176</f>
        <v/>
      </c>
      <c r="C177">
        <f>'M01'!A176</f>
        <v/>
      </c>
      <c r="D177" s="6">
        <f>'M01'!E176</f>
        <v/>
      </c>
      <c r="E177" s="6">
        <f>'M01'!F176</f>
        <v/>
      </c>
      <c r="F177" s="7">
        <f>IFERROR(E177/D177,0)</f>
        <v/>
      </c>
      <c r="G177" s="6">
        <f>'M01'!M176</f>
        <v/>
      </c>
      <c r="H177" s="6">
        <f>IF('M01'!AG176&gt;0,'M01'!AG176+MAX(0,G177-'M01'!H176)*IF(AND(D177&lt;&gt;0,E177&lt;&gt;0),E177/D177,'M01'!V176),G177*IF(AND(D177&lt;&gt;0,E177&lt;&gt;0),E177/D177,'M01'!V176))</f>
        <v/>
      </c>
      <c r="I177" s="7">
        <f>IFERROR(H177/G177,0)</f>
        <v/>
      </c>
      <c r="J177" s="6">
        <f>-'M01'!S176</f>
        <v/>
      </c>
      <c r="K177" s="6">
        <f>E177+H177-N177</f>
        <v/>
      </c>
      <c r="L177" s="7">
        <f>IFERROR(K177/J177,0)</f>
        <v/>
      </c>
      <c r="M177" s="6">
        <f>'M01'!T176</f>
        <v/>
      </c>
      <c r="N177" s="6">
        <f>'M01'!U176</f>
        <v/>
      </c>
      <c r="O177" s="7">
        <f>IFERROR(N177/M177,0)</f>
        <v/>
      </c>
      <c r="P177" s="6">
        <f>'M02'!E176</f>
        <v/>
      </c>
      <c r="Q177" s="6">
        <f>'M02'!F176</f>
        <v/>
      </c>
      <c r="R177" s="7">
        <f>IFERROR(Q177/P177,0)</f>
        <v/>
      </c>
      <c r="S177" s="6">
        <f>'M02'!M176</f>
        <v/>
      </c>
      <c r="T177" s="6">
        <f>IF('M02'!AG176&gt;0,'M02'!AG176+MAX(0,S177-'M02'!H176)*IF(AND(P177&lt;&gt;0,Q177&lt;&gt;0),Q177/P177,'M02'!V176),S177*IF(AND(P177&lt;&gt;0,Q177&lt;&gt;0),Q177/P177,'M02'!V176))</f>
        <v/>
      </c>
      <c r="U177" s="7">
        <f>IFERROR(T177/S177,0)</f>
        <v/>
      </c>
      <c r="V177" s="6">
        <f>-'M02'!S176</f>
        <v/>
      </c>
      <c r="W177" s="6">
        <f>Q177+T177-Z177</f>
        <v/>
      </c>
      <c r="X177" s="7">
        <f>IFERROR(W177/V177,0)</f>
        <v/>
      </c>
      <c r="Y177" s="6">
        <f>'M02'!T176</f>
        <v/>
      </c>
      <c r="Z177" s="6">
        <f>'M02'!U176</f>
        <v/>
      </c>
      <c r="AA177" s="7">
        <f>IFERROR(Z177/Y177,0)</f>
        <v/>
      </c>
      <c r="AB177" s="6">
        <f>'M03'!E176</f>
        <v/>
      </c>
      <c r="AC177" s="6">
        <f>'M03'!F176</f>
        <v/>
      </c>
      <c r="AD177" s="7">
        <f>IFERROR(AC177/AB177,0)</f>
        <v/>
      </c>
      <c r="AE177" s="6">
        <f>'M03'!M176</f>
        <v/>
      </c>
      <c r="AF177" s="6">
        <f>IF('M03'!AG176&gt;0,'M03'!AG176+MAX(0,AE177-'M03'!H176)*IF(AND(AB177&lt;&gt;0,AC177&lt;&gt;0),AC177/AB177,'M03'!V176),AE177*IF(AND(AB177&lt;&gt;0,AC177&lt;&gt;0),AC177/AB177,'M03'!V176))</f>
        <v/>
      </c>
      <c r="AG177" s="7">
        <f>IFERROR(AF177/AE177,0)</f>
        <v/>
      </c>
      <c r="AH177" s="6">
        <f>-'M03'!S176</f>
        <v/>
      </c>
      <c r="AI177" s="6">
        <f>AC177+AF177-AL177</f>
        <v/>
      </c>
      <c r="AJ177" s="7">
        <f>IFERROR(AI177/AH177,0)</f>
        <v/>
      </c>
      <c r="AK177" s="6">
        <f>'M03'!T176</f>
        <v/>
      </c>
      <c r="AL177" s="6">
        <f>'M03'!U176</f>
        <v/>
      </c>
      <c r="AM177" s="7">
        <f>IFERROR(AL177/AK177,0)</f>
        <v/>
      </c>
      <c r="AN177" s="6">
        <f>'M04'!E176</f>
        <v/>
      </c>
      <c r="AO177" s="6">
        <f>'M04'!F176</f>
        <v/>
      </c>
      <c r="AP177" s="7">
        <f>IFERROR(AO177/AN177,0)</f>
        <v/>
      </c>
      <c r="AQ177" s="6">
        <f>'M04'!M176</f>
        <v/>
      </c>
      <c r="AR177" s="6">
        <f>IF('M04'!AG176&gt;0,'M04'!AG176+MAX(0,AQ177-'M04'!H176)*IF(AND(AN177&lt;&gt;0,AO177&lt;&gt;0),AO177/AN177,'M04'!V176),AQ177*IF(AND(AN177&lt;&gt;0,AO177&lt;&gt;0),AO177/AN177,'M04'!V176))</f>
        <v/>
      </c>
      <c r="AS177" s="7">
        <f>IFERROR(AR177/AQ177,0)</f>
        <v/>
      </c>
      <c r="AT177" s="6">
        <f>-'M04'!S176</f>
        <v/>
      </c>
      <c r="AU177" s="6">
        <f>AO177+AR177-AX177</f>
        <v/>
      </c>
      <c r="AV177" s="7">
        <f>IFERROR(AU177/AT177,0)</f>
        <v/>
      </c>
      <c r="AW177" s="6">
        <f>'M04'!T176</f>
        <v/>
      </c>
      <c r="AX177" s="6">
        <f>'M04'!U176</f>
        <v/>
      </c>
      <c r="AY177" s="7">
        <f>IFERROR(AX177/AW177,0)</f>
        <v/>
      </c>
      <c r="AZ177" s="6">
        <f>'M05'!E176</f>
        <v/>
      </c>
      <c r="BA177" s="6">
        <f>'M05'!F176</f>
        <v/>
      </c>
      <c r="BB177" s="7">
        <f>IFERROR(BA177/AZ177,0)</f>
        <v/>
      </c>
      <c r="BC177" s="6">
        <f>'M05'!M176</f>
        <v/>
      </c>
      <c r="BD177" s="6">
        <f>IF('M05'!AG176&gt;0,'M05'!AG176+MAX(0,BC177-'M05'!H176)*IF(AND(AZ177&lt;&gt;0,BA177&lt;&gt;0),BA177/AZ177,'M05'!V176),BC177*IF(AND(AZ177&lt;&gt;0,BA177&lt;&gt;0),BA177/AZ177,'M05'!V176))</f>
        <v/>
      </c>
      <c r="BE177" s="7">
        <f>IFERROR(BD177/BC177,0)</f>
        <v/>
      </c>
      <c r="BF177" s="6">
        <f>-'M05'!S176</f>
        <v/>
      </c>
      <c r="BG177" s="6">
        <f>BA177+BD177-BJ177</f>
        <v/>
      </c>
      <c r="BH177" s="7">
        <f>IFERROR(BG177/BF177,0)</f>
        <v/>
      </c>
      <c r="BI177" s="6">
        <f>'M05'!T176</f>
        <v/>
      </c>
      <c r="BJ177" s="6">
        <f>'M05'!U176</f>
        <v/>
      </c>
      <c r="BK177" s="7">
        <f>IFERROR(BJ177/BI177,0)</f>
        <v/>
      </c>
      <c r="BL177" s="6">
        <f>'M06'!E176</f>
        <v/>
      </c>
      <c r="BM177" s="6">
        <f>'M06'!F176</f>
        <v/>
      </c>
      <c r="BN177" s="7">
        <f>IFERROR(BM177/BL177,0)</f>
        <v/>
      </c>
      <c r="BO177" s="6">
        <f>'M06'!M176</f>
        <v/>
      </c>
      <c r="BP177" s="6">
        <f>IF('M06'!AG176&gt;0,'M06'!AG176+MAX(0,BO177-'M06'!H176)*IF(AND(BL177&lt;&gt;0,BM177&lt;&gt;0),BM177/BL177,'M06'!V176),BO177*IF(AND(BL177&lt;&gt;0,BM177&lt;&gt;0),BM177/BL177,'M06'!V176))</f>
        <v/>
      </c>
      <c r="BQ177" s="7">
        <f>IFERROR(BP177/BO177,0)</f>
        <v/>
      </c>
      <c r="BR177" s="6">
        <f>-'M06'!S176</f>
        <v/>
      </c>
      <c r="BS177" s="6">
        <f>BM177+BP177-BV177</f>
        <v/>
      </c>
      <c r="BT177" s="7">
        <f>IFERROR(BS177/BR177,0)</f>
        <v/>
      </c>
      <c r="BU177" s="6">
        <f>'M06'!T176</f>
        <v/>
      </c>
      <c r="BV177" s="6">
        <f>'M06'!U176</f>
        <v/>
      </c>
      <c r="BW177" s="7">
        <f>IFERROR(BV177/BU177,0)</f>
        <v/>
      </c>
      <c r="BX177" s="6">
        <f>'M07'!E176</f>
        <v/>
      </c>
      <c r="BY177" s="6">
        <f>'M07'!F176</f>
        <v/>
      </c>
      <c r="BZ177" s="7">
        <f>IFERROR(BY177/BX177,0)</f>
        <v/>
      </c>
      <c r="CA177" s="6">
        <f>'M07'!M176</f>
        <v/>
      </c>
      <c r="CB177" s="6">
        <f>IF('M07'!AG176&gt;0,'M07'!AG176+MAX(0,CA177-'M07'!H176)*IF(AND(BX177&lt;&gt;0,BY177&lt;&gt;0),BY177/BX177,'M07'!V176),CA177*IF(AND(BX177&lt;&gt;0,BY177&lt;&gt;0),BY177/BX177,'M07'!V176))</f>
        <v/>
      </c>
      <c r="CC177" s="7">
        <f>IFERROR(CB177/CA177,0)</f>
        <v/>
      </c>
      <c r="CD177" s="6">
        <f>-'M07'!S176</f>
        <v/>
      </c>
      <c r="CE177" s="6">
        <f>BY177+CB177-CH177</f>
        <v/>
      </c>
      <c r="CF177" s="7">
        <f>IFERROR(CE177/CD177,0)</f>
        <v/>
      </c>
      <c r="CG177" s="6">
        <f>'M07'!T176</f>
        <v/>
      </c>
      <c r="CH177" s="6">
        <f>'M07'!U176</f>
        <v/>
      </c>
      <c r="CI177" s="7">
        <f>IFERROR(CH177/CG177,0)</f>
        <v/>
      </c>
      <c r="CJ177" s="6">
        <f>'M08'!E176</f>
        <v/>
      </c>
      <c r="CK177" s="6">
        <f>'M08'!F176</f>
        <v/>
      </c>
      <c r="CL177" s="7">
        <f>IFERROR(CK177/CJ177,0)</f>
        <v/>
      </c>
      <c r="CM177" s="6">
        <f>'M08'!M176</f>
        <v/>
      </c>
      <c r="CN177" s="6">
        <f>IF('M08'!AG176&gt;0,'M08'!AG176+MAX(0,CM177-'M08'!H176)*IF(AND(CJ177&lt;&gt;0,CK177&lt;&gt;0),CK177/CJ177,'M08'!V176),CM177*IF(AND(CJ177&lt;&gt;0,CK177&lt;&gt;0),CK177/CJ177,'M08'!V176))</f>
        <v/>
      </c>
      <c r="CO177" s="7">
        <f>IFERROR(CN177/CM177,0)</f>
        <v/>
      </c>
      <c r="CP177" s="6">
        <f>-'M08'!S176</f>
        <v/>
      </c>
      <c r="CQ177" s="6">
        <f>CK177+CN177-CT177</f>
        <v/>
      </c>
      <c r="CR177" s="7">
        <f>IFERROR(CQ177/CP177,0)</f>
        <v/>
      </c>
      <c r="CS177" s="6">
        <f>'M08'!T176</f>
        <v/>
      </c>
      <c r="CT177" s="6">
        <f>'M08'!U176</f>
        <v/>
      </c>
      <c r="CU177" s="7">
        <f>IFERROR(CT177/CS177,0)</f>
        <v/>
      </c>
      <c r="CV177" s="6">
        <f>'M09'!E176</f>
        <v/>
      </c>
      <c r="CW177" s="6">
        <f>'M09'!F176</f>
        <v/>
      </c>
      <c r="CX177" s="7">
        <f>IFERROR(CW177/CV177,0)</f>
        <v/>
      </c>
      <c r="CY177" s="6">
        <f>'M09'!M176</f>
        <v/>
      </c>
      <c r="CZ177" s="6">
        <f>IF('M09'!AG176&gt;0,'M09'!AG176+MAX(0,CY177-'M09'!H176)*IF(AND(CV177&lt;&gt;0,CW177&lt;&gt;0),CW177/CV177,'M09'!V176),CY177*IF(AND(CV177&lt;&gt;0,CW177&lt;&gt;0),CW177/CV177,'M09'!V176))</f>
        <v/>
      </c>
      <c r="DA177" s="7">
        <f>IFERROR(CZ177/CY177,0)</f>
        <v/>
      </c>
      <c r="DB177" s="6">
        <f>-'M09'!S176</f>
        <v/>
      </c>
      <c r="DC177" s="6">
        <f>CW177+CZ177-DF177</f>
        <v/>
      </c>
      <c r="DD177" s="7">
        <f>IFERROR(DC177/DB177,0)</f>
        <v/>
      </c>
      <c r="DE177" s="6">
        <f>'M09'!T176</f>
        <v/>
      </c>
      <c r="DF177" s="6">
        <f>'M09'!U176</f>
        <v/>
      </c>
      <c r="DG177" s="7">
        <f>IFERROR(DF177/DE177,0)</f>
        <v/>
      </c>
      <c r="DH177" s="6">
        <f>SUM(J177,V177,AH177,AT177,BF177,BR177,CD177,CP177,DB177)</f>
        <v/>
      </c>
      <c r="DI177" s="6">
        <f>SUM(K177,W177,AI177,AU177,BG177,BS177,CE177,CQ177,DC177)</f>
        <v/>
      </c>
      <c r="DJ177" s="6">
        <f>DH177/9</f>
        <v/>
      </c>
      <c r="DK177" s="6">
        <f>DI177/9</f>
        <v/>
      </c>
      <c r="DL177" s="7">
        <f>IFERROR(DI177/DH177,0)</f>
        <v/>
      </c>
      <c r="DM177" s="7">
        <f>'M09'!V176</f>
        <v/>
      </c>
      <c r="DN177" s="8">
        <f>IFERROR(DL177/DM177-1,0)</f>
        <v/>
      </c>
      <c r="DO177" s="6">
        <f>'M09'!AD176</f>
        <v/>
      </c>
      <c r="DP177" s="6">
        <f>DJ177-DO177</f>
        <v/>
      </c>
      <c r="DQ177" s="9">
        <f>COUNTIF(J177,"&gt;0")+COUNTIF(V177,"&gt;0")+COUNTIF(AH177,"&gt;0")+COUNTIF(AT177,"&gt;0")+COUNTIF(BF177,"&gt;0")+COUNTIF(BR177,"&gt;0")+COUNTIF(CD177,"&gt;0")+COUNTIF(CP177,"&gt;0")+COUNTIF(DB177,"&gt;0")</f>
        <v/>
      </c>
      <c r="DR177" s="6">
        <f>DE177</f>
        <v/>
      </c>
      <c r="DS177" s="10">
        <f>IFERROR(DR177/DJ177,0)</f>
        <v/>
      </c>
      <c r="DT177" s="6">
        <f>D177+SUM(G177,S177,AE177,AQ177,BC177,BO177,CA177,CM177,CY177)-SUM(J177,V177,AH177,AT177,BF177,BR177,CD177,CP177,DB177)-DE177</f>
        <v/>
      </c>
    </row>
    <row r="178">
      <c r="A178">
        <f>'M01'!C177</f>
        <v/>
      </c>
      <c r="B178">
        <f>'M01'!D177</f>
        <v/>
      </c>
      <c r="C178">
        <f>'M01'!A177</f>
        <v/>
      </c>
      <c r="D178" s="6">
        <f>'M01'!E177</f>
        <v/>
      </c>
      <c r="E178" s="6">
        <f>'M01'!F177</f>
        <v/>
      </c>
      <c r="F178" s="7">
        <f>IFERROR(E178/D178,0)</f>
        <v/>
      </c>
      <c r="G178" s="6">
        <f>'M01'!M177</f>
        <v/>
      </c>
      <c r="H178" s="6">
        <f>IF('M01'!AG177&gt;0,'M01'!AG177+MAX(0,G178-'M01'!H177)*IF(AND(D178&lt;&gt;0,E178&lt;&gt;0),E178/D178,'M01'!V177),G178*IF(AND(D178&lt;&gt;0,E178&lt;&gt;0),E178/D178,'M01'!V177))</f>
        <v/>
      </c>
      <c r="I178" s="7">
        <f>IFERROR(H178/G178,0)</f>
        <v/>
      </c>
      <c r="J178" s="6">
        <f>-'M01'!S177</f>
        <v/>
      </c>
      <c r="K178" s="6">
        <f>E178+H178-N178</f>
        <v/>
      </c>
      <c r="L178" s="7">
        <f>IFERROR(K178/J178,0)</f>
        <v/>
      </c>
      <c r="M178" s="6">
        <f>'M01'!T177</f>
        <v/>
      </c>
      <c r="N178" s="6">
        <f>'M01'!U177</f>
        <v/>
      </c>
      <c r="O178" s="7">
        <f>IFERROR(N178/M178,0)</f>
        <v/>
      </c>
      <c r="P178" s="6">
        <f>'M02'!E177</f>
        <v/>
      </c>
      <c r="Q178" s="6">
        <f>'M02'!F177</f>
        <v/>
      </c>
      <c r="R178" s="7">
        <f>IFERROR(Q178/P178,0)</f>
        <v/>
      </c>
      <c r="S178" s="6">
        <f>'M02'!M177</f>
        <v/>
      </c>
      <c r="T178" s="6">
        <f>IF('M02'!AG177&gt;0,'M02'!AG177+MAX(0,S178-'M02'!H177)*IF(AND(P178&lt;&gt;0,Q178&lt;&gt;0),Q178/P178,'M02'!V177),S178*IF(AND(P178&lt;&gt;0,Q178&lt;&gt;0),Q178/P178,'M02'!V177))</f>
        <v/>
      </c>
      <c r="U178" s="7">
        <f>IFERROR(T178/S178,0)</f>
        <v/>
      </c>
      <c r="V178" s="6">
        <f>-'M02'!S177</f>
        <v/>
      </c>
      <c r="W178" s="6">
        <f>Q178+T178-Z178</f>
        <v/>
      </c>
      <c r="X178" s="7">
        <f>IFERROR(W178/V178,0)</f>
        <v/>
      </c>
      <c r="Y178" s="6">
        <f>'M02'!T177</f>
        <v/>
      </c>
      <c r="Z178" s="6">
        <f>'M02'!U177</f>
        <v/>
      </c>
      <c r="AA178" s="7">
        <f>IFERROR(Z178/Y178,0)</f>
        <v/>
      </c>
      <c r="AB178" s="6">
        <f>'M03'!E177</f>
        <v/>
      </c>
      <c r="AC178" s="6">
        <f>'M03'!F177</f>
        <v/>
      </c>
      <c r="AD178" s="7">
        <f>IFERROR(AC178/AB178,0)</f>
        <v/>
      </c>
      <c r="AE178" s="6">
        <f>'M03'!M177</f>
        <v/>
      </c>
      <c r="AF178" s="6">
        <f>IF('M03'!AG177&gt;0,'M03'!AG177+MAX(0,AE178-'M03'!H177)*IF(AND(AB178&lt;&gt;0,AC178&lt;&gt;0),AC178/AB178,'M03'!V177),AE178*IF(AND(AB178&lt;&gt;0,AC178&lt;&gt;0),AC178/AB178,'M03'!V177))</f>
        <v/>
      </c>
      <c r="AG178" s="7">
        <f>IFERROR(AF178/AE178,0)</f>
        <v/>
      </c>
      <c r="AH178" s="6">
        <f>-'M03'!S177</f>
        <v/>
      </c>
      <c r="AI178" s="6">
        <f>AC178+AF178-AL178</f>
        <v/>
      </c>
      <c r="AJ178" s="7">
        <f>IFERROR(AI178/AH178,0)</f>
        <v/>
      </c>
      <c r="AK178" s="6">
        <f>'M03'!T177</f>
        <v/>
      </c>
      <c r="AL178" s="6">
        <f>'M03'!U177</f>
        <v/>
      </c>
      <c r="AM178" s="7">
        <f>IFERROR(AL178/AK178,0)</f>
        <v/>
      </c>
      <c r="AN178" s="6">
        <f>'M04'!E177</f>
        <v/>
      </c>
      <c r="AO178" s="6">
        <f>'M04'!F177</f>
        <v/>
      </c>
      <c r="AP178" s="7">
        <f>IFERROR(AO178/AN178,0)</f>
        <v/>
      </c>
      <c r="AQ178" s="6">
        <f>'M04'!M177</f>
        <v/>
      </c>
      <c r="AR178" s="6">
        <f>IF('M04'!AG177&gt;0,'M04'!AG177+MAX(0,AQ178-'M04'!H177)*IF(AND(AN178&lt;&gt;0,AO178&lt;&gt;0),AO178/AN178,'M04'!V177),AQ178*IF(AND(AN178&lt;&gt;0,AO178&lt;&gt;0),AO178/AN178,'M04'!V177))</f>
        <v/>
      </c>
      <c r="AS178" s="7">
        <f>IFERROR(AR178/AQ178,0)</f>
        <v/>
      </c>
      <c r="AT178" s="6">
        <f>-'M04'!S177</f>
        <v/>
      </c>
      <c r="AU178" s="6">
        <f>AO178+AR178-AX178</f>
        <v/>
      </c>
      <c r="AV178" s="7">
        <f>IFERROR(AU178/AT178,0)</f>
        <v/>
      </c>
      <c r="AW178" s="6">
        <f>'M04'!T177</f>
        <v/>
      </c>
      <c r="AX178" s="6">
        <f>'M04'!U177</f>
        <v/>
      </c>
      <c r="AY178" s="7">
        <f>IFERROR(AX178/AW178,0)</f>
        <v/>
      </c>
      <c r="AZ178" s="6">
        <f>'M05'!E177</f>
        <v/>
      </c>
      <c r="BA178" s="6">
        <f>'M05'!F177</f>
        <v/>
      </c>
      <c r="BB178" s="7">
        <f>IFERROR(BA178/AZ178,0)</f>
        <v/>
      </c>
      <c r="BC178" s="6">
        <f>'M05'!M177</f>
        <v/>
      </c>
      <c r="BD178" s="6">
        <f>IF('M05'!AG177&gt;0,'M05'!AG177+MAX(0,BC178-'M05'!H177)*IF(AND(AZ178&lt;&gt;0,BA178&lt;&gt;0),BA178/AZ178,'M05'!V177),BC178*IF(AND(AZ178&lt;&gt;0,BA178&lt;&gt;0),BA178/AZ178,'M05'!V177))</f>
        <v/>
      </c>
      <c r="BE178" s="7">
        <f>IFERROR(BD178/BC178,0)</f>
        <v/>
      </c>
      <c r="BF178" s="6">
        <f>-'M05'!S177</f>
        <v/>
      </c>
      <c r="BG178" s="6">
        <f>BA178+BD178-BJ178</f>
        <v/>
      </c>
      <c r="BH178" s="7">
        <f>IFERROR(BG178/BF178,0)</f>
        <v/>
      </c>
      <c r="BI178" s="6">
        <f>'M05'!T177</f>
        <v/>
      </c>
      <c r="BJ178" s="6">
        <f>'M05'!U177</f>
        <v/>
      </c>
      <c r="BK178" s="7">
        <f>IFERROR(BJ178/BI178,0)</f>
        <v/>
      </c>
      <c r="BL178" s="6">
        <f>'M06'!E177</f>
        <v/>
      </c>
      <c r="BM178" s="6">
        <f>'M06'!F177</f>
        <v/>
      </c>
      <c r="BN178" s="7">
        <f>IFERROR(BM178/BL178,0)</f>
        <v/>
      </c>
      <c r="BO178" s="6">
        <f>'M06'!M177</f>
        <v/>
      </c>
      <c r="BP178" s="6">
        <f>IF('M06'!AG177&gt;0,'M06'!AG177+MAX(0,BO178-'M06'!H177)*IF(AND(BL178&lt;&gt;0,BM178&lt;&gt;0),BM178/BL178,'M06'!V177),BO178*IF(AND(BL178&lt;&gt;0,BM178&lt;&gt;0),BM178/BL178,'M06'!V177))</f>
        <v/>
      </c>
      <c r="BQ178" s="7">
        <f>IFERROR(BP178/BO178,0)</f>
        <v/>
      </c>
      <c r="BR178" s="6">
        <f>-'M06'!S177</f>
        <v/>
      </c>
      <c r="BS178" s="6">
        <f>BM178+BP178-BV178</f>
        <v/>
      </c>
      <c r="BT178" s="7">
        <f>IFERROR(BS178/BR178,0)</f>
        <v/>
      </c>
      <c r="BU178" s="6">
        <f>'M06'!T177</f>
        <v/>
      </c>
      <c r="BV178" s="6">
        <f>'M06'!U177</f>
        <v/>
      </c>
      <c r="BW178" s="7">
        <f>IFERROR(BV178/BU178,0)</f>
        <v/>
      </c>
      <c r="BX178" s="6">
        <f>'M07'!E177</f>
        <v/>
      </c>
      <c r="BY178" s="6">
        <f>'M07'!F177</f>
        <v/>
      </c>
      <c r="BZ178" s="7">
        <f>IFERROR(BY178/BX178,0)</f>
        <v/>
      </c>
      <c r="CA178" s="6">
        <f>'M07'!M177</f>
        <v/>
      </c>
      <c r="CB178" s="6">
        <f>IF('M07'!AG177&gt;0,'M07'!AG177+MAX(0,CA178-'M07'!H177)*IF(AND(BX178&lt;&gt;0,BY178&lt;&gt;0),BY178/BX178,'M07'!V177),CA178*IF(AND(BX178&lt;&gt;0,BY178&lt;&gt;0),BY178/BX178,'M07'!V177))</f>
        <v/>
      </c>
      <c r="CC178" s="7">
        <f>IFERROR(CB178/CA178,0)</f>
        <v/>
      </c>
      <c r="CD178" s="6">
        <f>-'M07'!S177</f>
        <v/>
      </c>
      <c r="CE178" s="6">
        <f>BY178+CB178-CH178</f>
        <v/>
      </c>
      <c r="CF178" s="7">
        <f>IFERROR(CE178/CD178,0)</f>
        <v/>
      </c>
      <c r="CG178" s="6">
        <f>'M07'!T177</f>
        <v/>
      </c>
      <c r="CH178" s="6">
        <f>'M07'!U177</f>
        <v/>
      </c>
      <c r="CI178" s="7">
        <f>IFERROR(CH178/CG178,0)</f>
        <v/>
      </c>
      <c r="CJ178" s="6">
        <f>'M08'!E177</f>
        <v/>
      </c>
      <c r="CK178" s="6">
        <f>'M08'!F177</f>
        <v/>
      </c>
      <c r="CL178" s="7">
        <f>IFERROR(CK178/CJ178,0)</f>
        <v/>
      </c>
      <c r="CM178" s="6">
        <f>'M08'!M177</f>
        <v/>
      </c>
      <c r="CN178" s="6">
        <f>IF('M08'!AG177&gt;0,'M08'!AG177+MAX(0,CM178-'M08'!H177)*IF(AND(CJ178&lt;&gt;0,CK178&lt;&gt;0),CK178/CJ178,'M08'!V177),CM178*IF(AND(CJ178&lt;&gt;0,CK178&lt;&gt;0),CK178/CJ178,'M08'!V177))</f>
        <v/>
      </c>
      <c r="CO178" s="7">
        <f>IFERROR(CN178/CM178,0)</f>
        <v/>
      </c>
      <c r="CP178" s="6">
        <f>-'M08'!S177</f>
        <v/>
      </c>
      <c r="CQ178" s="6">
        <f>CK178+CN178-CT178</f>
        <v/>
      </c>
      <c r="CR178" s="7">
        <f>IFERROR(CQ178/CP178,0)</f>
        <v/>
      </c>
      <c r="CS178" s="6">
        <f>'M08'!T177</f>
        <v/>
      </c>
      <c r="CT178" s="6">
        <f>'M08'!U177</f>
        <v/>
      </c>
      <c r="CU178" s="7">
        <f>IFERROR(CT178/CS178,0)</f>
        <v/>
      </c>
      <c r="CV178" s="6">
        <f>'M09'!E177</f>
        <v/>
      </c>
      <c r="CW178" s="6">
        <f>'M09'!F177</f>
        <v/>
      </c>
      <c r="CX178" s="7">
        <f>IFERROR(CW178/CV178,0)</f>
        <v/>
      </c>
      <c r="CY178" s="6">
        <f>'M09'!M177</f>
        <v/>
      </c>
      <c r="CZ178" s="6">
        <f>IF('M09'!AG177&gt;0,'M09'!AG177+MAX(0,CY178-'M09'!H177)*IF(AND(CV178&lt;&gt;0,CW178&lt;&gt;0),CW178/CV178,'M09'!V177),CY178*IF(AND(CV178&lt;&gt;0,CW178&lt;&gt;0),CW178/CV178,'M09'!V177))</f>
        <v/>
      </c>
      <c r="DA178" s="7">
        <f>IFERROR(CZ178/CY178,0)</f>
        <v/>
      </c>
      <c r="DB178" s="6">
        <f>-'M09'!S177</f>
        <v/>
      </c>
      <c r="DC178" s="6">
        <f>CW178+CZ178-DF178</f>
        <v/>
      </c>
      <c r="DD178" s="7">
        <f>IFERROR(DC178/DB178,0)</f>
        <v/>
      </c>
      <c r="DE178" s="6">
        <f>'M09'!T177</f>
        <v/>
      </c>
      <c r="DF178" s="6">
        <f>'M09'!U177</f>
        <v/>
      </c>
      <c r="DG178" s="7">
        <f>IFERROR(DF178/DE178,0)</f>
        <v/>
      </c>
      <c r="DH178" s="6">
        <f>SUM(J178,V178,AH178,AT178,BF178,BR178,CD178,CP178,DB178)</f>
        <v/>
      </c>
      <c r="DI178" s="6">
        <f>SUM(K178,W178,AI178,AU178,BG178,BS178,CE178,CQ178,DC178)</f>
        <v/>
      </c>
      <c r="DJ178" s="6">
        <f>DH178/9</f>
        <v/>
      </c>
      <c r="DK178" s="6">
        <f>DI178/9</f>
        <v/>
      </c>
      <c r="DL178" s="7">
        <f>IFERROR(DI178/DH178,0)</f>
        <v/>
      </c>
      <c r="DM178" s="7">
        <f>'M09'!V177</f>
        <v/>
      </c>
      <c r="DN178" s="8">
        <f>IFERROR(DL178/DM178-1,0)</f>
        <v/>
      </c>
      <c r="DO178" s="6">
        <f>'M09'!AD177</f>
        <v/>
      </c>
      <c r="DP178" s="6">
        <f>DJ178-DO178</f>
        <v/>
      </c>
      <c r="DQ178" s="9">
        <f>COUNTIF(J178,"&gt;0")+COUNTIF(V178,"&gt;0")+COUNTIF(AH178,"&gt;0")+COUNTIF(AT178,"&gt;0")+COUNTIF(BF178,"&gt;0")+COUNTIF(BR178,"&gt;0")+COUNTIF(CD178,"&gt;0")+COUNTIF(CP178,"&gt;0")+COUNTIF(DB178,"&gt;0")</f>
        <v/>
      </c>
      <c r="DR178" s="6">
        <f>DE178</f>
        <v/>
      </c>
      <c r="DS178" s="10">
        <f>IFERROR(DR178/DJ178,0)</f>
        <v/>
      </c>
      <c r="DT178" s="6">
        <f>D178+SUM(G178,S178,AE178,AQ178,BC178,BO178,CA178,CM178,CY178)-SUM(J178,V178,AH178,AT178,BF178,BR178,CD178,CP178,DB178)-DE178</f>
        <v/>
      </c>
    </row>
    <row r="179">
      <c r="A179">
        <f>'M01'!C178</f>
        <v/>
      </c>
      <c r="B179">
        <f>'M01'!D178</f>
        <v/>
      </c>
      <c r="C179">
        <f>'M01'!A178</f>
        <v/>
      </c>
      <c r="D179" s="6">
        <f>'M01'!E178</f>
        <v/>
      </c>
      <c r="E179" s="6">
        <f>'M01'!F178</f>
        <v/>
      </c>
      <c r="F179" s="7">
        <f>IFERROR(E179/D179,0)</f>
        <v/>
      </c>
      <c r="G179" s="6">
        <f>'M01'!M178</f>
        <v/>
      </c>
      <c r="H179" s="6">
        <f>IF('M01'!AG178&gt;0,'M01'!AG178+MAX(0,G179-'M01'!H178)*IF(AND(D179&lt;&gt;0,E179&lt;&gt;0),E179/D179,'M01'!V178),G179*IF(AND(D179&lt;&gt;0,E179&lt;&gt;0),E179/D179,'M01'!V178))</f>
        <v/>
      </c>
      <c r="I179" s="7">
        <f>IFERROR(H179/G179,0)</f>
        <v/>
      </c>
      <c r="J179" s="6">
        <f>-'M01'!S178</f>
        <v/>
      </c>
      <c r="K179" s="6">
        <f>E179+H179-N179</f>
        <v/>
      </c>
      <c r="L179" s="7">
        <f>IFERROR(K179/J179,0)</f>
        <v/>
      </c>
      <c r="M179" s="6">
        <f>'M01'!T178</f>
        <v/>
      </c>
      <c r="N179" s="6">
        <f>'M01'!U178</f>
        <v/>
      </c>
      <c r="O179" s="7">
        <f>IFERROR(N179/M179,0)</f>
        <v/>
      </c>
      <c r="P179" s="6">
        <f>'M02'!E178</f>
        <v/>
      </c>
      <c r="Q179" s="6">
        <f>'M02'!F178</f>
        <v/>
      </c>
      <c r="R179" s="7">
        <f>IFERROR(Q179/P179,0)</f>
        <v/>
      </c>
      <c r="S179" s="6">
        <f>'M02'!M178</f>
        <v/>
      </c>
      <c r="T179" s="6">
        <f>IF('M02'!AG178&gt;0,'M02'!AG178+MAX(0,S179-'M02'!H178)*IF(AND(P179&lt;&gt;0,Q179&lt;&gt;0),Q179/P179,'M02'!V178),S179*IF(AND(P179&lt;&gt;0,Q179&lt;&gt;0),Q179/P179,'M02'!V178))</f>
        <v/>
      </c>
      <c r="U179" s="7">
        <f>IFERROR(T179/S179,0)</f>
        <v/>
      </c>
      <c r="V179" s="6">
        <f>-'M02'!S178</f>
        <v/>
      </c>
      <c r="W179" s="6">
        <f>Q179+T179-Z179</f>
        <v/>
      </c>
      <c r="X179" s="7">
        <f>IFERROR(W179/V179,0)</f>
        <v/>
      </c>
      <c r="Y179" s="6">
        <f>'M02'!T178</f>
        <v/>
      </c>
      <c r="Z179" s="6">
        <f>'M02'!U178</f>
        <v/>
      </c>
      <c r="AA179" s="7">
        <f>IFERROR(Z179/Y179,0)</f>
        <v/>
      </c>
      <c r="AB179" s="6">
        <f>'M03'!E178</f>
        <v/>
      </c>
      <c r="AC179" s="6">
        <f>'M03'!F178</f>
        <v/>
      </c>
      <c r="AD179" s="7">
        <f>IFERROR(AC179/AB179,0)</f>
        <v/>
      </c>
      <c r="AE179" s="6">
        <f>'M03'!M178</f>
        <v/>
      </c>
      <c r="AF179" s="6">
        <f>IF('M03'!AG178&gt;0,'M03'!AG178+MAX(0,AE179-'M03'!H178)*IF(AND(AB179&lt;&gt;0,AC179&lt;&gt;0),AC179/AB179,'M03'!V178),AE179*IF(AND(AB179&lt;&gt;0,AC179&lt;&gt;0),AC179/AB179,'M03'!V178))</f>
        <v/>
      </c>
      <c r="AG179" s="7">
        <f>IFERROR(AF179/AE179,0)</f>
        <v/>
      </c>
      <c r="AH179" s="6">
        <f>-'M03'!S178</f>
        <v/>
      </c>
      <c r="AI179" s="6">
        <f>AC179+AF179-AL179</f>
        <v/>
      </c>
      <c r="AJ179" s="7">
        <f>IFERROR(AI179/AH179,0)</f>
        <v/>
      </c>
      <c r="AK179" s="6">
        <f>'M03'!T178</f>
        <v/>
      </c>
      <c r="AL179" s="6">
        <f>'M03'!U178</f>
        <v/>
      </c>
      <c r="AM179" s="7">
        <f>IFERROR(AL179/AK179,0)</f>
        <v/>
      </c>
      <c r="AN179" s="6">
        <f>'M04'!E178</f>
        <v/>
      </c>
      <c r="AO179" s="6">
        <f>'M04'!F178</f>
        <v/>
      </c>
      <c r="AP179" s="7">
        <f>IFERROR(AO179/AN179,0)</f>
        <v/>
      </c>
      <c r="AQ179" s="6">
        <f>'M04'!M178</f>
        <v/>
      </c>
      <c r="AR179" s="6">
        <f>IF('M04'!AG178&gt;0,'M04'!AG178+MAX(0,AQ179-'M04'!H178)*IF(AND(AN179&lt;&gt;0,AO179&lt;&gt;0),AO179/AN179,'M04'!V178),AQ179*IF(AND(AN179&lt;&gt;0,AO179&lt;&gt;0),AO179/AN179,'M04'!V178))</f>
        <v/>
      </c>
      <c r="AS179" s="7">
        <f>IFERROR(AR179/AQ179,0)</f>
        <v/>
      </c>
      <c r="AT179" s="6">
        <f>-'M04'!S178</f>
        <v/>
      </c>
      <c r="AU179" s="6">
        <f>AO179+AR179-AX179</f>
        <v/>
      </c>
      <c r="AV179" s="7">
        <f>IFERROR(AU179/AT179,0)</f>
        <v/>
      </c>
      <c r="AW179" s="6">
        <f>'M04'!T178</f>
        <v/>
      </c>
      <c r="AX179" s="6">
        <f>'M04'!U178</f>
        <v/>
      </c>
      <c r="AY179" s="7">
        <f>IFERROR(AX179/AW179,0)</f>
        <v/>
      </c>
      <c r="AZ179" s="6">
        <f>'M05'!E178</f>
        <v/>
      </c>
      <c r="BA179" s="6">
        <f>'M05'!F178</f>
        <v/>
      </c>
      <c r="BB179" s="7">
        <f>IFERROR(BA179/AZ179,0)</f>
        <v/>
      </c>
      <c r="BC179" s="6">
        <f>'M05'!M178</f>
        <v/>
      </c>
      <c r="BD179" s="6">
        <f>IF('M05'!AG178&gt;0,'M05'!AG178+MAX(0,BC179-'M05'!H178)*IF(AND(AZ179&lt;&gt;0,BA179&lt;&gt;0),BA179/AZ179,'M05'!V178),BC179*IF(AND(AZ179&lt;&gt;0,BA179&lt;&gt;0),BA179/AZ179,'M05'!V178))</f>
        <v/>
      </c>
      <c r="BE179" s="7">
        <f>IFERROR(BD179/BC179,0)</f>
        <v/>
      </c>
      <c r="BF179" s="6">
        <f>-'M05'!S178</f>
        <v/>
      </c>
      <c r="BG179" s="6">
        <f>BA179+BD179-BJ179</f>
        <v/>
      </c>
      <c r="BH179" s="7">
        <f>IFERROR(BG179/BF179,0)</f>
        <v/>
      </c>
      <c r="BI179" s="6">
        <f>'M05'!T178</f>
        <v/>
      </c>
      <c r="BJ179" s="6">
        <f>'M05'!U178</f>
        <v/>
      </c>
      <c r="BK179" s="7">
        <f>IFERROR(BJ179/BI179,0)</f>
        <v/>
      </c>
      <c r="BL179" s="6">
        <f>'M06'!E178</f>
        <v/>
      </c>
      <c r="BM179" s="6">
        <f>'M06'!F178</f>
        <v/>
      </c>
      <c r="BN179" s="7">
        <f>IFERROR(BM179/BL179,0)</f>
        <v/>
      </c>
      <c r="BO179" s="6">
        <f>'M06'!M178</f>
        <v/>
      </c>
      <c r="BP179" s="6">
        <f>IF('M06'!AG178&gt;0,'M06'!AG178+MAX(0,BO179-'M06'!H178)*IF(AND(BL179&lt;&gt;0,BM179&lt;&gt;0),BM179/BL179,'M06'!V178),BO179*IF(AND(BL179&lt;&gt;0,BM179&lt;&gt;0),BM179/BL179,'M06'!V178))</f>
        <v/>
      </c>
      <c r="BQ179" s="7">
        <f>IFERROR(BP179/BO179,0)</f>
        <v/>
      </c>
      <c r="BR179" s="6">
        <f>-'M06'!S178</f>
        <v/>
      </c>
      <c r="BS179" s="6">
        <f>BM179+BP179-BV179</f>
        <v/>
      </c>
      <c r="BT179" s="7">
        <f>IFERROR(BS179/BR179,0)</f>
        <v/>
      </c>
      <c r="BU179" s="6">
        <f>'M06'!T178</f>
        <v/>
      </c>
      <c r="BV179" s="6">
        <f>'M06'!U178</f>
        <v/>
      </c>
      <c r="BW179" s="7">
        <f>IFERROR(BV179/BU179,0)</f>
        <v/>
      </c>
      <c r="BX179" s="6">
        <f>'M07'!E178</f>
        <v/>
      </c>
      <c r="BY179" s="6">
        <f>'M07'!F178</f>
        <v/>
      </c>
      <c r="BZ179" s="7">
        <f>IFERROR(BY179/BX179,0)</f>
        <v/>
      </c>
      <c r="CA179" s="6">
        <f>'M07'!M178</f>
        <v/>
      </c>
      <c r="CB179" s="6">
        <f>IF('M07'!AG178&gt;0,'M07'!AG178+MAX(0,CA179-'M07'!H178)*IF(AND(BX179&lt;&gt;0,BY179&lt;&gt;0),BY179/BX179,'M07'!V178),CA179*IF(AND(BX179&lt;&gt;0,BY179&lt;&gt;0),BY179/BX179,'M07'!V178))</f>
        <v/>
      </c>
      <c r="CC179" s="7">
        <f>IFERROR(CB179/CA179,0)</f>
        <v/>
      </c>
      <c r="CD179" s="6">
        <f>-'M07'!S178</f>
        <v/>
      </c>
      <c r="CE179" s="6">
        <f>BY179+CB179-CH179</f>
        <v/>
      </c>
      <c r="CF179" s="7">
        <f>IFERROR(CE179/CD179,0)</f>
        <v/>
      </c>
      <c r="CG179" s="6">
        <f>'M07'!T178</f>
        <v/>
      </c>
      <c r="CH179" s="6">
        <f>'M07'!U178</f>
        <v/>
      </c>
      <c r="CI179" s="7">
        <f>IFERROR(CH179/CG179,0)</f>
        <v/>
      </c>
      <c r="CJ179" s="6">
        <f>'M08'!E178</f>
        <v/>
      </c>
      <c r="CK179" s="6">
        <f>'M08'!F178</f>
        <v/>
      </c>
      <c r="CL179" s="7">
        <f>IFERROR(CK179/CJ179,0)</f>
        <v/>
      </c>
      <c r="CM179" s="6">
        <f>'M08'!M178</f>
        <v/>
      </c>
      <c r="CN179" s="6">
        <f>IF('M08'!AG178&gt;0,'M08'!AG178+MAX(0,CM179-'M08'!H178)*IF(AND(CJ179&lt;&gt;0,CK179&lt;&gt;0),CK179/CJ179,'M08'!V178),CM179*IF(AND(CJ179&lt;&gt;0,CK179&lt;&gt;0),CK179/CJ179,'M08'!V178))</f>
        <v/>
      </c>
      <c r="CO179" s="7">
        <f>IFERROR(CN179/CM179,0)</f>
        <v/>
      </c>
      <c r="CP179" s="6">
        <f>-'M08'!S178</f>
        <v/>
      </c>
      <c r="CQ179" s="6">
        <f>CK179+CN179-CT179</f>
        <v/>
      </c>
      <c r="CR179" s="7">
        <f>IFERROR(CQ179/CP179,0)</f>
        <v/>
      </c>
      <c r="CS179" s="6">
        <f>'M08'!T178</f>
        <v/>
      </c>
      <c r="CT179" s="6">
        <f>'M08'!U178</f>
        <v/>
      </c>
      <c r="CU179" s="7">
        <f>IFERROR(CT179/CS179,0)</f>
        <v/>
      </c>
      <c r="CV179" s="6">
        <f>'M09'!E178</f>
        <v/>
      </c>
      <c r="CW179" s="6">
        <f>'M09'!F178</f>
        <v/>
      </c>
      <c r="CX179" s="7">
        <f>IFERROR(CW179/CV179,0)</f>
        <v/>
      </c>
      <c r="CY179" s="6">
        <f>'M09'!M178</f>
        <v/>
      </c>
      <c r="CZ179" s="6">
        <f>IF('M09'!AG178&gt;0,'M09'!AG178+MAX(0,CY179-'M09'!H178)*IF(AND(CV179&lt;&gt;0,CW179&lt;&gt;0),CW179/CV179,'M09'!V178),CY179*IF(AND(CV179&lt;&gt;0,CW179&lt;&gt;0),CW179/CV179,'M09'!V178))</f>
        <v/>
      </c>
      <c r="DA179" s="7">
        <f>IFERROR(CZ179/CY179,0)</f>
        <v/>
      </c>
      <c r="DB179" s="6">
        <f>-'M09'!S178</f>
        <v/>
      </c>
      <c r="DC179" s="6">
        <f>CW179+CZ179-DF179</f>
        <v/>
      </c>
      <c r="DD179" s="7">
        <f>IFERROR(DC179/DB179,0)</f>
        <v/>
      </c>
      <c r="DE179" s="6">
        <f>'M09'!T178</f>
        <v/>
      </c>
      <c r="DF179" s="6">
        <f>'M09'!U178</f>
        <v/>
      </c>
      <c r="DG179" s="7">
        <f>IFERROR(DF179/DE179,0)</f>
        <v/>
      </c>
      <c r="DH179" s="6">
        <f>SUM(J179,V179,AH179,AT179,BF179,BR179,CD179,CP179,DB179)</f>
        <v/>
      </c>
      <c r="DI179" s="6">
        <f>SUM(K179,W179,AI179,AU179,BG179,BS179,CE179,CQ179,DC179)</f>
        <v/>
      </c>
      <c r="DJ179" s="6">
        <f>DH179/9</f>
        <v/>
      </c>
      <c r="DK179" s="6">
        <f>DI179/9</f>
        <v/>
      </c>
      <c r="DL179" s="7">
        <f>IFERROR(DI179/DH179,0)</f>
        <v/>
      </c>
      <c r="DM179" s="7">
        <f>'M09'!V178</f>
        <v/>
      </c>
      <c r="DN179" s="8">
        <f>IFERROR(DL179/DM179-1,0)</f>
        <v/>
      </c>
      <c r="DO179" s="6">
        <f>'M09'!AD178</f>
        <v/>
      </c>
      <c r="DP179" s="6">
        <f>DJ179-DO179</f>
        <v/>
      </c>
      <c r="DQ179" s="9">
        <f>COUNTIF(J179,"&gt;0")+COUNTIF(V179,"&gt;0")+COUNTIF(AH179,"&gt;0")+COUNTIF(AT179,"&gt;0")+COUNTIF(BF179,"&gt;0")+COUNTIF(BR179,"&gt;0")+COUNTIF(CD179,"&gt;0")+COUNTIF(CP179,"&gt;0")+COUNTIF(DB179,"&gt;0")</f>
        <v/>
      </c>
      <c r="DR179" s="6">
        <f>DE179</f>
        <v/>
      </c>
      <c r="DS179" s="10">
        <f>IFERROR(DR179/DJ179,0)</f>
        <v/>
      </c>
      <c r="DT179" s="6">
        <f>D179+SUM(G179,S179,AE179,AQ179,BC179,BO179,CA179,CM179,CY179)-SUM(J179,V179,AH179,AT179,BF179,BR179,CD179,CP179,DB179)-DE179</f>
        <v/>
      </c>
    </row>
    <row r="180">
      <c r="A180">
        <f>'M01'!C179</f>
        <v/>
      </c>
      <c r="B180">
        <f>'M01'!D179</f>
        <v/>
      </c>
      <c r="C180">
        <f>'M01'!A179</f>
        <v/>
      </c>
      <c r="D180" s="6">
        <f>'M01'!E179</f>
        <v/>
      </c>
      <c r="E180" s="6">
        <f>'M01'!F179</f>
        <v/>
      </c>
      <c r="F180" s="7">
        <f>IFERROR(E180/D180,0)</f>
        <v/>
      </c>
      <c r="G180" s="6">
        <f>'M01'!M179</f>
        <v/>
      </c>
      <c r="H180" s="6">
        <f>IF('M01'!AG179&gt;0,'M01'!AG179+MAX(0,G180-'M01'!H179)*IF(AND(D180&lt;&gt;0,E180&lt;&gt;0),E180/D180,'M01'!V179),G180*IF(AND(D180&lt;&gt;0,E180&lt;&gt;0),E180/D180,'M01'!V179))</f>
        <v/>
      </c>
      <c r="I180" s="7">
        <f>IFERROR(H180/G180,0)</f>
        <v/>
      </c>
      <c r="J180" s="6">
        <f>-'M01'!S179</f>
        <v/>
      </c>
      <c r="K180" s="6">
        <f>E180+H180-N180</f>
        <v/>
      </c>
      <c r="L180" s="7">
        <f>IFERROR(K180/J180,0)</f>
        <v/>
      </c>
      <c r="M180" s="6">
        <f>'M01'!T179</f>
        <v/>
      </c>
      <c r="N180" s="6">
        <f>'M01'!U179</f>
        <v/>
      </c>
      <c r="O180" s="7">
        <f>IFERROR(N180/M180,0)</f>
        <v/>
      </c>
      <c r="P180" s="6">
        <f>'M02'!E179</f>
        <v/>
      </c>
      <c r="Q180" s="6">
        <f>'M02'!F179</f>
        <v/>
      </c>
      <c r="R180" s="7">
        <f>IFERROR(Q180/P180,0)</f>
        <v/>
      </c>
      <c r="S180" s="6">
        <f>'M02'!M179</f>
        <v/>
      </c>
      <c r="T180" s="6">
        <f>IF('M02'!AG179&gt;0,'M02'!AG179+MAX(0,S180-'M02'!H179)*IF(AND(P180&lt;&gt;0,Q180&lt;&gt;0),Q180/P180,'M02'!V179),S180*IF(AND(P180&lt;&gt;0,Q180&lt;&gt;0),Q180/P180,'M02'!V179))</f>
        <v/>
      </c>
      <c r="U180" s="7">
        <f>IFERROR(T180/S180,0)</f>
        <v/>
      </c>
      <c r="V180" s="6">
        <f>-'M02'!S179</f>
        <v/>
      </c>
      <c r="W180" s="6">
        <f>Q180+T180-Z180</f>
        <v/>
      </c>
      <c r="X180" s="7">
        <f>IFERROR(W180/V180,0)</f>
        <v/>
      </c>
      <c r="Y180" s="6">
        <f>'M02'!T179</f>
        <v/>
      </c>
      <c r="Z180" s="6">
        <f>'M02'!U179</f>
        <v/>
      </c>
      <c r="AA180" s="7">
        <f>IFERROR(Z180/Y180,0)</f>
        <v/>
      </c>
      <c r="AB180" s="6">
        <f>'M03'!E179</f>
        <v/>
      </c>
      <c r="AC180" s="6">
        <f>'M03'!F179</f>
        <v/>
      </c>
      <c r="AD180" s="7">
        <f>IFERROR(AC180/AB180,0)</f>
        <v/>
      </c>
      <c r="AE180" s="6">
        <f>'M03'!M179</f>
        <v/>
      </c>
      <c r="AF180" s="6">
        <f>IF('M03'!AG179&gt;0,'M03'!AG179+MAX(0,AE180-'M03'!H179)*IF(AND(AB180&lt;&gt;0,AC180&lt;&gt;0),AC180/AB180,'M03'!V179),AE180*IF(AND(AB180&lt;&gt;0,AC180&lt;&gt;0),AC180/AB180,'M03'!V179))</f>
        <v/>
      </c>
      <c r="AG180" s="7">
        <f>IFERROR(AF180/AE180,0)</f>
        <v/>
      </c>
      <c r="AH180" s="6">
        <f>-'M03'!S179</f>
        <v/>
      </c>
      <c r="AI180" s="6">
        <f>AC180+AF180-AL180</f>
        <v/>
      </c>
      <c r="AJ180" s="7">
        <f>IFERROR(AI180/AH180,0)</f>
        <v/>
      </c>
      <c r="AK180" s="6">
        <f>'M03'!T179</f>
        <v/>
      </c>
      <c r="AL180" s="6">
        <f>'M03'!U179</f>
        <v/>
      </c>
      <c r="AM180" s="7">
        <f>IFERROR(AL180/AK180,0)</f>
        <v/>
      </c>
      <c r="AN180" s="6">
        <f>'M04'!E179</f>
        <v/>
      </c>
      <c r="AO180" s="6">
        <f>'M04'!F179</f>
        <v/>
      </c>
      <c r="AP180" s="7">
        <f>IFERROR(AO180/AN180,0)</f>
        <v/>
      </c>
      <c r="AQ180" s="6">
        <f>'M04'!M179</f>
        <v/>
      </c>
      <c r="AR180" s="6">
        <f>IF('M04'!AG179&gt;0,'M04'!AG179+MAX(0,AQ180-'M04'!H179)*IF(AND(AN180&lt;&gt;0,AO180&lt;&gt;0),AO180/AN180,'M04'!V179),AQ180*IF(AND(AN180&lt;&gt;0,AO180&lt;&gt;0),AO180/AN180,'M04'!V179))</f>
        <v/>
      </c>
      <c r="AS180" s="7">
        <f>IFERROR(AR180/AQ180,0)</f>
        <v/>
      </c>
      <c r="AT180" s="6">
        <f>-'M04'!S179</f>
        <v/>
      </c>
      <c r="AU180" s="6">
        <f>AO180+AR180-AX180</f>
        <v/>
      </c>
      <c r="AV180" s="7">
        <f>IFERROR(AU180/AT180,0)</f>
        <v/>
      </c>
      <c r="AW180" s="6">
        <f>'M04'!T179</f>
        <v/>
      </c>
      <c r="AX180" s="6">
        <f>'M04'!U179</f>
        <v/>
      </c>
      <c r="AY180" s="7">
        <f>IFERROR(AX180/AW180,0)</f>
        <v/>
      </c>
      <c r="AZ180" s="6">
        <f>'M05'!E179</f>
        <v/>
      </c>
      <c r="BA180" s="6">
        <f>'M05'!F179</f>
        <v/>
      </c>
      <c r="BB180" s="7">
        <f>IFERROR(BA180/AZ180,0)</f>
        <v/>
      </c>
      <c r="BC180" s="6">
        <f>'M05'!M179</f>
        <v/>
      </c>
      <c r="BD180" s="6">
        <f>IF('M05'!AG179&gt;0,'M05'!AG179+MAX(0,BC180-'M05'!H179)*IF(AND(AZ180&lt;&gt;0,BA180&lt;&gt;0),BA180/AZ180,'M05'!V179),BC180*IF(AND(AZ180&lt;&gt;0,BA180&lt;&gt;0),BA180/AZ180,'M05'!V179))</f>
        <v/>
      </c>
      <c r="BE180" s="7">
        <f>IFERROR(BD180/BC180,0)</f>
        <v/>
      </c>
      <c r="BF180" s="6">
        <f>-'M05'!S179</f>
        <v/>
      </c>
      <c r="BG180" s="6">
        <f>BA180+BD180-BJ180</f>
        <v/>
      </c>
      <c r="BH180" s="7">
        <f>IFERROR(BG180/BF180,0)</f>
        <v/>
      </c>
      <c r="BI180" s="6">
        <f>'M05'!T179</f>
        <v/>
      </c>
      <c r="BJ180" s="6">
        <f>'M05'!U179</f>
        <v/>
      </c>
      <c r="BK180" s="7">
        <f>IFERROR(BJ180/BI180,0)</f>
        <v/>
      </c>
      <c r="BL180" s="6">
        <f>'M06'!E179</f>
        <v/>
      </c>
      <c r="BM180" s="6">
        <f>'M06'!F179</f>
        <v/>
      </c>
      <c r="BN180" s="7">
        <f>IFERROR(BM180/BL180,0)</f>
        <v/>
      </c>
      <c r="BO180" s="6">
        <f>'M06'!M179</f>
        <v/>
      </c>
      <c r="BP180" s="6">
        <f>IF('M06'!AG179&gt;0,'M06'!AG179+MAX(0,BO180-'M06'!H179)*IF(AND(BL180&lt;&gt;0,BM180&lt;&gt;0),BM180/BL180,'M06'!V179),BO180*IF(AND(BL180&lt;&gt;0,BM180&lt;&gt;0),BM180/BL180,'M06'!V179))</f>
        <v/>
      </c>
      <c r="BQ180" s="7">
        <f>IFERROR(BP180/BO180,0)</f>
        <v/>
      </c>
      <c r="BR180" s="6">
        <f>-'M06'!S179</f>
        <v/>
      </c>
      <c r="BS180" s="6">
        <f>BM180+BP180-BV180</f>
        <v/>
      </c>
      <c r="BT180" s="7">
        <f>IFERROR(BS180/BR180,0)</f>
        <v/>
      </c>
      <c r="BU180" s="6">
        <f>'M06'!T179</f>
        <v/>
      </c>
      <c r="BV180" s="6">
        <f>'M06'!U179</f>
        <v/>
      </c>
      <c r="BW180" s="7">
        <f>IFERROR(BV180/BU180,0)</f>
        <v/>
      </c>
      <c r="BX180" s="6">
        <f>'M07'!E179</f>
        <v/>
      </c>
      <c r="BY180" s="6">
        <f>'M07'!F179</f>
        <v/>
      </c>
      <c r="BZ180" s="7">
        <f>IFERROR(BY180/BX180,0)</f>
        <v/>
      </c>
      <c r="CA180" s="6">
        <f>'M07'!M179</f>
        <v/>
      </c>
      <c r="CB180" s="6">
        <f>IF('M07'!AG179&gt;0,'M07'!AG179+MAX(0,CA180-'M07'!H179)*IF(AND(BX180&lt;&gt;0,BY180&lt;&gt;0),BY180/BX180,'M07'!V179),CA180*IF(AND(BX180&lt;&gt;0,BY180&lt;&gt;0),BY180/BX180,'M07'!V179))</f>
        <v/>
      </c>
      <c r="CC180" s="7">
        <f>IFERROR(CB180/CA180,0)</f>
        <v/>
      </c>
      <c r="CD180" s="6">
        <f>-'M07'!S179</f>
        <v/>
      </c>
      <c r="CE180" s="6">
        <f>BY180+CB180-CH180</f>
        <v/>
      </c>
      <c r="CF180" s="7">
        <f>IFERROR(CE180/CD180,0)</f>
        <v/>
      </c>
      <c r="CG180" s="6">
        <f>'M07'!T179</f>
        <v/>
      </c>
      <c r="CH180" s="6">
        <f>'M07'!U179</f>
        <v/>
      </c>
      <c r="CI180" s="7">
        <f>IFERROR(CH180/CG180,0)</f>
        <v/>
      </c>
      <c r="CJ180" s="6">
        <f>'M08'!E179</f>
        <v/>
      </c>
      <c r="CK180" s="6">
        <f>'M08'!F179</f>
        <v/>
      </c>
      <c r="CL180" s="7">
        <f>IFERROR(CK180/CJ180,0)</f>
        <v/>
      </c>
      <c r="CM180" s="6">
        <f>'M08'!M179</f>
        <v/>
      </c>
      <c r="CN180" s="6">
        <f>IF('M08'!AG179&gt;0,'M08'!AG179+MAX(0,CM180-'M08'!H179)*IF(AND(CJ180&lt;&gt;0,CK180&lt;&gt;0),CK180/CJ180,'M08'!V179),CM180*IF(AND(CJ180&lt;&gt;0,CK180&lt;&gt;0),CK180/CJ180,'M08'!V179))</f>
        <v/>
      </c>
      <c r="CO180" s="7">
        <f>IFERROR(CN180/CM180,0)</f>
        <v/>
      </c>
      <c r="CP180" s="6">
        <f>-'M08'!S179</f>
        <v/>
      </c>
      <c r="CQ180" s="6">
        <f>CK180+CN180-CT180</f>
        <v/>
      </c>
      <c r="CR180" s="7">
        <f>IFERROR(CQ180/CP180,0)</f>
        <v/>
      </c>
      <c r="CS180" s="6">
        <f>'M08'!T179</f>
        <v/>
      </c>
      <c r="CT180" s="6">
        <f>'M08'!U179</f>
        <v/>
      </c>
      <c r="CU180" s="7">
        <f>IFERROR(CT180/CS180,0)</f>
        <v/>
      </c>
      <c r="CV180" s="6">
        <f>'M09'!E179</f>
        <v/>
      </c>
      <c r="CW180" s="6">
        <f>'M09'!F179</f>
        <v/>
      </c>
      <c r="CX180" s="7">
        <f>IFERROR(CW180/CV180,0)</f>
        <v/>
      </c>
      <c r="CY180" s="6">
        <f>'M09'!M179</f>
        <v/>
      </c>
      <c r="CZ180" s="6">
        <f>IF('M09'!AG179&gt;0,'M09'!AG179+MAX(0,CY180-'M09'!H179)*IF(AND(CV180&lt;&gt;0,CW180&lt;&gt;0),CW180/CV180,'M09'!V179),CY180*IF(AND(CV180&lt;&gt;0,CW180&lt;&gt;0),CW180/CV180,'M09'!V179))</f>
        <v/>
      </c>
      <c r="DA180" s="7">
        <f>IFERROR(CZ180/CY180,0)</f>
        <v/>
      </c>
      <c r="DB180" s="6">
        <f>-'M09'!S179</f>
        <v/>
      </c>
      <c r="DC180" s="6">
        <f>CW180+CZ180-DF180</f>
        <v/>
      </c>
      <c r="DD180" s="7">
        <f>IFERROR(DC180/DB180,0)</f>
        <v/>
      </c>
      <c r="DE180" s="6">
        <f>'M09'!T179</f>
        <v/>
      </c>
      <c r="DF180" s="6">
        <f>'M09'!U179</f>
        <v/>
      </c>
      <c r="DG180" s="7">
        <f>IFERROR(DF180/DE180,0)</f>
        <v/>
      </c>
      <c r="DH180" s="6">
        <f>SUM(J180,V180,AH180,AT180,BF180,BR180,CD180,CP180,DB180)</f>
        <v/>
      </c>
      <c r="DI180" s="6">
        <f>SUM(K180,W180,AI180,AU180,BG180,BS180,CE180,CQ180,DC180)</f>
        <v/>
      </c>
      <c r="DJ180" s="6">
        <f>DH180/9</f>
        <v/>
      </c>
      <c r="DK180" s="6">
        <f>DI180/9</f>
        <v/>
      </c>
      <c r="DL180" s="7">
        <f>IFERROR(DI180/DH180,0)</f>
        <v/>
      </c>
      <c r="DM180" s="7">
        <f>'M09'!V179</f>
        <v/>
      </c>
      <c r="DN180" s="8">
        <f>IFERROR(DL180/DM180-1,0)</f>
        <v/>
      </c>
      <c r="DO180" s="6">
        <f>'M09'!AD179</f>
        <v/>
      </c>
      <c r="DP180" s="6">
        <f>DJ180-DO180</f>
        <v/>
      </c>
      <c r="DQ180" s="9">
        <f>COUNTIF(J180,"&gt;0")+COUNTIF(V180,"&gt;0")+COUNTIF(AH180,"&gt;0")+COUNTIF(AT180,"&gt;0")+COUNTIF(BF180,"&gt;0")+COUNTIF(BR180,"&gt;0")+COUNTIF(CD180,"&gt;0")+COUNTIF(CP180,"&gt;0")+COUNTIF(DB180,"&gt;0")</f>
        <v/>
      </c>
      <c r="DR180" s="6">
        <f>DE180</f>
        <v/>
      </c>
      <c r="DS180" s="10">
        <f>IFERROR(DR180/DJ180,0)</f>
        <v/>
      </c>
      <c r="DT180" s="6">
        <f>D180+SUM(G180,S180,AE180,AQ180,BC180,BO180,CA180,CM180,CY180)-SUM(J180,V180,AH180,AT180,BF180,BR180,CD180,CP180,DB180)-DE180</f>
        <v/>
      </c>
    </row>
    <row r="181">
      <c r="A181">
        <f>'M01'!C180</f>
        <v/>
      </c>
      <c r="B181">
        <f>'M01'!D180</f>
        <v/>
      </c>
      <c r="C181">
        <f>'M01'!A180</f>
        <v/>
      </c>
      <c r="D181" s="6">
        <f>'M01'!E180</f>
        <v/>
      </c>
      <c r="E181" s="6">
        <f>'M01'!F180</f>
        <v/>
      </c>
      <c r="F181" s="7">
        <f>IFERROR(E181/D181,0)</f>
        <v/>
      </c>
      <c r="G181" s="6">
        <f>'M01'!M180</f>
        <v/>
      </c>
      <c r="H181" s="6">
        <f>IF('M01'!AG180&gt;0,'M01'!AG180+MAX(0,G181-'M01'!H180)*IF(AND(D181&lt;&gt;0,E181&lt;&gt;0),E181/D181,'M01'!V180),G181*IF(AND(D181&lt;&gt;0,E181&lt;&gt;0),E181/D181,'M01'!V180))</f>
        <v/>
      </c>
      <c r="I181" s="7">
        <f>IFERROR(H181/G181,0)</f>
        <v/>
      </c>
      <c r="J181" s="6">
        <f>-'M01'!S180</f>
        <v/>
      </c>
      <c r="K181" s="6">
        <f>E181+H181-N181</f>
        <v/>
      </c>
      <c r="L181" s="7">
        <f>IFERROR(K181/J181,0)</f>
        <v/>
      </c>
      <c r="M181" s="6">
        <f>'M01'!T180</f>
        <v/>
      </c>
      <c r="N181" s="6">
        <f>'M01'!U180</f>
        <v/>
      </c>
      <c r="O181" s="7">
        <f>IFERROR(N181/M181,0)</f>
        <v/>
      </c>
      <c r="P181" s="6">
        <f>'M02'!E180</f>
        <v/>
      </c>
      <c r="Q181" s="6">
        <f>'M02'!F180</f>
        <v/>
      </c>
      <c r="R181" s="7">
        <f>IFERROR(Q181/P181,0)</f>
        <v/>
      </c>
      <c r="S181" s="6">
        <f>'M02'!M180</f>
        <v/>
      </c>
      <c r="T181" s="6">
        <f>IF('M02'!AG180&gt;0,'M02'!AG180+MAX(0,S181-'M02'!H180)*IF(AND(P181&lt;&gt;0,Q181&lt;&gt;0),Q181/P181,'M02'!V180),S181*IF(AND(P181&lt;&gt;0,Q181&lt;&gt;0),Q181/P181,'M02'!V180))</f>
        <v/>
      </c>
      <c r="U181" s="7">
        <f>IFERROR(T181/S181,0)</f>
        <v/>
      </c>
      <c r="V181" s="6">
        <f>-'M02'!S180</f>
        <v/>
      </c>
      <c r="W181" s="6">
        <f>Q181+T181-Z181</f>
        <v/>
      </c>
      <c r="X181" s="7">
        <f>IFERROR(W181/V181,0)</f>
        <v/>
      </c>
      <c r="Y181" s="6">
        <f>'M02'!T180</f>
        <v/>
      </c>
      <c r="Z181" s="6">
        <f>'M02'!U180</f>
        <v/>
      </c>
      <c r="AA181" s="7">
        <f>IFERROR(Z181/Y181,0)</f>
        <v/>
      </c>
      <c r="AB181" s="6">
        <f>'M03'!E180</f>
        <v/>
      </c>
      <c r="AC181" s="6">
        <f>'M03'!F180</f>
        <v/>
      </c>
      <c r="AD181" s="7">
        <f>IFERROR(AC181/AB181,0)</f>
        <v/>
      </c>
      <c r="AE181" s="6">
        <f>'M03'!M180</f>
        <v/>
      </c>
      <c r="AF181" s="6">
        <f>IF('M03'!AG180&gt;0,'M03'!AG180+MAX(0,AE181-'M03'!H180)*IF(AND(AB181&lt;&gt;0,AC181&lt;&gt;0),AC181/AB181,'M03'!V180),AE181*IF(AND(AB181&lt;&gt;0,AC181&lt;&gt;0),AC181/AB181,'M03'!V180))</f>
        <v/>
      </c>
      <c r="AG181" s="7">
        <f>IFERROR(AF181/AE181,0)</f>
        <v/>
      </c>
      <c r="AH181" s="6">
        <f>-'M03'!S180</f>
        <v/>
      </c>
      <c r="AI181" s="6">
        <f>AC181+AF181-AL181</f>
        <v/>
      </c>
      <c r="AJ181" s="7">
        <f>IFERROR(AI181/AH181,0)</f>
        <v/>
      </c>
      <c r="AK181" s="6">
        <f>'M03'!T180</f>
        <v/>
      </c>
      <c r="AL181" s="6">
        <f>'M03'!U180</f>
        <v/>
      </c>
      <c r="AM181" s="7">
        <f>IFERROR(AL181/AK181,0)</f>
        <v/>
      </c>
      <c r="AN181" s="6">
        <f>'M04'!E180</f>
        <v/>
      </c>
      <c r="AO181" s="6">
        <f>'M04'!F180</f>
        <v/>
      </c>
      <c r="AP181" s="7">
        <f>IFERROR(AO181/AN181,0)</f>
        <v/>
      </c>
      <c r="AQ181" s="6">
        <f>'M04'!M180</f>
        <v/>
      </c>
      <c r="AR181" s="6">
        <f>IF('M04'!AG180&gt;0,'M04'!AG180+MAX(0,AQ181-'M04'!H180)*IF(AND(AN181&lt;&gt;0,AO181&lt;&gt;0),AO181/AN181,'M04'!V180),AQ181*IF(AND(AN181&lt;&gt;0,AO181&lt;&gt;0),AO181/AN181,'M04'!V180))</f>
        <v/>
      </c>
      <c r="AS181" s="7">
        <f>IFERROR(AR181/AQ181,0)</f>
        <v/>
      </c>
      <c r="AT181" s="6">
        <f>-'M04'!S180</f>
        <v/>
      </c>
      <c r="AU181" s="6">
        <f>AO181+AR181-AX181</f>
        <v/>
      </c>
      <c r="AV181" s="7">
        <f>IFERROR(AU181/AT181,0)</f>
        <v/>
      </c>
      <c r="AW181" s="6">
        <f>'M04'!T180</f>
        <v/>
      </c>
      <c r="AX181" s="6">
        <f>'M04'!U180</f>
        <v/>
      </c>
      <c r="AY181" s="7">
        <f>IFERROR(AX181/AW181,0)</f>
        <v/>
      </c>
      <c r="AZ181" s="6">
        <f>'M05'!E180</f>
        <v/>
      </c>
      <c r="BA181" s="6">
        <f>'M05'!F180</f>
        <v/>
      </c>
      <c r="BB181" s="7">
        <f>IFERROR(BA181/AZ181,0)</f>
        <v/>
      </c>
      <c r="BC181" s="6">
        <f>'M05'!M180</f>
        <v/>
      </c>
      <c r="BD181" s="6">
        <f>IF('M05'!AG180&gt;0,'M05'!AG180+MAX(0,BC181-'M05'!H180)*IF(AND(AZ181&lt;&gt;0,BA181&lt;&gt;0),BA181/AZ181,'M05'!V180),BC181*IF(AND(AZ181&lt;&gt;0,BA181&lt;&gt;0),BA181/AZ181,'M05'!V180))</f>
        <v/>
      </c>
      <c r="BE181" s="7">
        <f>IFERROR(BD181/BC181,0)</f>
        <v/>
      </c>
      <c r="BF181" s="6">
        <f>-'M05'!S180</f>
        <v/>
      </c>
      <c r="BG181" s="6">
        <f>BA181+BD181-BJ181</f>
        <v/>
      </c>
      <c r="BH181" s="7">
        <f>IFERROR(BG181/BF181,0)</f>
        <v/>
      </c>
      <c r="BI181" s="6">
        <f>'M05'!T180</f>
        <v/>
      </c>
      <c r="BJ181" s="6">
        <f>'M05'!U180</f>
        <v/>
      </c>
      <c r="BK181" s="7">
        <f>IFERROR(BJ181/BI181,0)</f>
        <v/>
      </c>
      <c r="BL181" s="6">
        <f>'M06'!E180</f>
        <v/>
      </c>
      <c r="BM181" s="6">
        <f>'M06'!F180</f>
        <v/>
      </c>
      <c r="BN181" s="7">
        <f>IFERROR(BM181/BL181,0)</f>
        <v/>
      </c>
      <c r="BO181" s="6">
        <f>'M06'!M180</f>
        <v/>
      </c>
      <c r="BP181" s="6">
        <f>IF('M06'!AG180&gt;0,'M06'!AG180+MAX(0,BO181-'M06'!H180)*IF(AND(BL181&lt;&gt;0,BM181&lt;&gt;0),BM181/BL181,'M06'!V180),BO181*IF(AND(BL181&lt;&gt;0,BM181&lt;&gt;0),BM181/BL181,'M06'!V180))</f>
        <v/>
      </c>
      <c r="BQ181" s="7">
        <f>IFERROR(BP181/BO181,0)</f>
        <v/>
      </c>
      <c r="BR181" s="6">
        <f>-'M06'!S180</f>
        <v/>
      </c>
      <c r="BS181" s="6">
        <f>BM181+BP181-BV181</f>
        <v/>
      </c>
      <c r="BT181" s="7">
        <f>IFERROR(BS181/BR181,0)</f>
        <v/>
      </c>
      <c r="BU181" s="6">
        <f>'M06'!T180</f>
        <v/>
      </c>
      <c r="BV181" s="6">
        <f>'M06'!U180</f>
        <v/>
      </c>
      <c r="BW181" s="7">
        <f>IFERROR(BV181/BU181,0)</f>
        <v/>
      </c>
      <c r="BX181" s="6">
        <f>'M07'!E180</f>
        <v/>
      </c>
      <c r="BY181" s="6">
        <f>'M07'!F180</f>
        <v/>
      </c>
      <c r="BZ181" s="7">
        <f>IFERROR(BY181/BX181,0)</f>
        <v/>
      </c>
      <c r="CA181" s="6">
        <f>'M07'!M180</f>
        <v/>
      </c>
      <c r="CB181" s="6">
        <f>IF('M07'!AG180&gt;0,'M07'!AG180+MAX(0,CA181-'M07'!H180)*IF(AND(BX181&lt;&gt;0,BY181&lt;&gt;0),BY181/BX181,'M07'!V180),CA181*IF(AND(BX181&lt;&gt;0,BY181&lt;&gt;0),BY181/BX181,'M07'!V180))</f>
        <v/>
      </c>
      <c r="CC181" s="7">
        <f>IFERROR(CB181/CA181,0)</f>
        <v/>
      </c>
      <c r="CD181" s="6">
        <f>-'M07'!S180</f>
        <v/>
      </c>
      <c r="CE181" s="6">
        <f>BY181+CB181-CH181</f>
        <v/>
      </c>
      <c r="CF181" s="7">
        <f>IFERROR(CE181/CD181,0)</f>
        <v/>
      </c>
      <c r="CG181" s="6">
        <f>'M07'!T180</f>
        <v/>
      </c>
      <c r="CH181" s="6">
        <f>'M07'!U180</f>
        <v/>
      </c>
      <c r="CI181" s="7">
        <f>IFERROR(CH181/CG181,0)</f>
        <v/>
      </c>
      <c r="CJ181" s="6">
        <f>'M08'!E180</f>
        <v/>
      </c>
      <c r="CK181" s="6">
        <f>'M08'!F180</f>
        <v/>
      </c>
      <c r="CL181" s="7">
        <f>IFERROR(CK181/CJ181,0)</f>
        <v/>
      </c>
      <c r="CM181" s="6">
        <f>'M08'!M180</f>
        <v/>
      </c>
      <c r="CN181" s="6">
        <f>IF('M08'!AG180&gt;0,'M08'!AG180+MAX(0,CM181-'M08'!H180)*IF(AND(CJ181&lt;&gt;0,CK181&lt;&gt;0),CK181/CJ181,'M08'!V180),CM181*IF(AND(CJ181&lt;&gt;0,CK181&lt;&gt;0),CK181/CJ181,'M08'!V180))</f>
        <v/>
      </c>
      <c r="CO181" s="7">
        <f>IFERROR(CN181/CM181,0)</f>
        <v/>
      </c>
      <c r="CP181" s="6">
        <f>-'M08'!S180</f>
        <v/>
      </c>
      <c r="CQ181" s="6">
        <f>CK181+CN181-CT181</f>
        <v/>
      </c>
      <c r="CR181" s="7">
        <f>IFERROR(CQ181/CP181,0)</f>
        <v/>
      </c>
      <c r="CS181" s="6">
        <f>'M08'!T180</f>
        <v/>
      </c>
      <c r="CT181" s="6">
        <f>'M08'!U180</f>
        <v/>
      </c>
      <c r="CU181" s="7">
        <f>IFERROR(CT181/CS181,0)</f>
        <v/>
      </c>
      <c r="CV181" s="6">
        <f>'M09'!E180</f>
        <v/>
      </c>
      <c r="CW181" s="6">
        <f>'M09'!F180</f>
        <v/>
      </c>
      <c r="CX181" s="7">
        <f>IFERROR(CW181/CV181,0)</f>
        <v/>
      </c>
      <c r="CY181" s="6">
        <f>'M09'!M180</f>
        <v/>
      </c>
      <c r="CZ181" s="6">
        <f>IF('M09'!AG180&gt;0,'M09'!AG180+MAX(0,CY181-'M09'!H180)*IF(AND(CV181&lt;&gt;0,CW181&lt;&gt;0),CW181/CV181,'M09'!V180),CY181*IF(AND(CV181&lt;&gt;0,CW181&lt;&gt;0),CW181/CV181,'M09'!V180))</f>
        <v/>
      </c>
      <c r="DA181" s="7">
        <f>IFERROR(CZ181/CY181,0)</f>
        <v/>
      </c>
      <c r="DB181" s="6">
        <f>-'M09'!S180</f>
        <v/>
      </c>
      <c r="DC181" s="6">
        <f>CW181+CZ181-DF181</f>
        <v/>
      </c>
      <c r="DD181" s="7">
        <f>IFERROR(DC181/DB181,0)</f>
        <v/>
      </c>
      <c r="DE181" s="6">
        <f>'M09'!T180</f>
        <v/>
      </c>
      <c r="DF181" s="6">
        <f>'M09'!U180</f>
        <v/>
      </c>
      <c r="DG181" s="7">
        <f>IFERROR(DF181/DE181,0)</f>
        <v/>
      </c>
      <c r="DH181" s="6">
        <f>SUM(J181,V181,AH181,AT181,BF181,BR181,CD181,CP181,DB181)</f>
        <v/>
      </c>
      <c r="DI181" s="6">
        <f>SUM(K181,W181,AI181,AU181,BG181,BS181,CE181,CQ181,DC181)</f>
        <v/>
      </c>
      <c r="DJ181" s="6">
        <f>DH181/9</f>
        <v/>
      </c>
      <c r="DK181" s="6">
        <f>DI181/9</f>
        <v/>
      </c>
      <c r="DL181" s="7">
        <f>IFERROR(DI181/DH181,0)</f>
        <v/>
      </c>
      <c r="DM181" s="7">
        <f>'M09'!V180</f>
        <v/>
      </c>
      <c r="DN181" s="8">
        <f>IFERROR(DL181/DM181-1,0)</f>
        <v/>
      </c>
      <c r="DO181" s="6">
        <f>'M09'!AD180</f>
        <v/>
      </c>
      <c r="DP181" s="6">
        <f>DJ181-DO181</f>
        <v/>
      </c>
      <c r="DQ181" s="9">
        <f>COUNTIF(J181,"&gt;0")+COUNTIF(V181,"&gt;0")+COUNTIF(AH181,"&gt;0")+COUNTIF(AT181,"&gt;0")+COUNTIF(BF181,"&gt;0")+COUNTIF(BR181,"&gt;0")+COUNTIF(CD181,"&gt;0")+COUNTIF(CP181,"&gt;0")+COUNTIF(DB181,"&gt;0")</f>
        <v/>
      </c>
      <c r="DR181" s="6">
        <f>DE181</f>
        <v/>
      </c>
      <c r="DS181" s="10">
        <f>IFERROR(DR181/DJ181,0)</f>
        <v/>
      </c>
      <c r="DT181" s="6">
        <f>D181+SUM(G181,S181,AE181,AQ181,BC181,BO181,CA181,CM181,CY181)-SUM(J181,V181,AH181,AT181,BF181,BR181,CD181,CP181,DB181)-DE181</f>
        <v/>
      </c>
    </row>
    <row r="182">
      <c r="A182">
        <f>'M01'!C181</f>
        <v/>
      </c>
      <c r="B182">
        <f>'M01'!D181</f>
        <v/>
      </c>
      <c r="C182">
        <f>'M01'!A181</f>
        <v/>
      </c>
      <c r="D182" s="6">
        <f>'M01'!E181</f>
        <v/>
      </c>
      <c r="E182" s="6">
        <f>'M01'!F181</f>
        <v/>
      </c>
      <c r="F182" s="7">
        <f>IFERROR(E182/D182,0)</f>
        <v/>
      </c>
      <c r="G182" s="6">
        <f>'M01'!M181</f>
        <v/>
      </c>
      <c r="H182" s="6">
        <f>IF('M01'!AG181&gt;0,'M01'!AG181+MAX(0,G182-'M01'!H181)*IF(AND(D182&lt;&gt;0,E182&lt;&gt;0),E182/D182,'M01'!V181),G182*IF(AND(D182&lt;&gt;0,E182&lt;&gt;0),E182/D182,'M01'!V181))</f>
        <v/>
      </c>
      <c r="I182" s="7">
        <f>IFERROR(H182/G182,0)</f>
        <v/>
      </c>
      <c r="J182" s="6">
        <f>-'M01'!S181</f>
        <v/>
      </c>
      <c r="K182" s="6">
        <f>E182+H182-N182</f>
        <v/>
      </c>
      <c r="L182" s="7">
        <f>IFERROR(K182/J182,0)</f>
        <v/>
      </c>
      <c r="M182" s="6">
        <f>'M01'!T181</f>
        <v/>
      </c>
      <c r="N182" s="6">
        <f>'M01'!U181</f>
        <v/>
      </c>
      <c r="O182" s="7">
        <f>IFERROR(N182/M182,0)</f>
        <v/>
      </c>
      <c r="P182" s="6">
        <f>'M02'!E181</f>
        <v/>
      </c>
      <c r="Q182" s="6">
        <f>'M02'!F181</f>
        <v/>
      </c>
      <c r="R182" s="7">
        <f>IFERROR(Q182/P182,0)</f>
        <v/>
      </c>
      <c r="S182" s="6">
        <f>'M02'!M181</f>
        <v/>
      </c>
      <c r="T182" s="6">
        <f>IF('M02'!AG181&gt;0,'M02'!AG181+MAX(0,S182-'M02'!H181)*IF(AND(P182&lt;&gt;0,Q182&lt;&gt;0),Q182/P182,'M02'!V181),S182*IF(AND(P182&lt;&gt;0,Q182&lt;&gt;0),Q182/P182,'M02'!V181))</f>
        <v/>
      </c>
      <c r="U182" s="7">
        <f>IFERROR(T182/S182,0)</f>
        <v/>
      </c>
      <c r="V182" s="6">
        <f>-'M02'!S181</f>
        <v/>
      </c>
      <c r="W182" s="6">
        <f>Q182+T182-Z182</f>
        <v/>
      </c>
      <c r="X182" s="7">
        <f>IFERROR(W182/V182,0)</f>
        <v/>
      </c>
      <c r="Y182" s="6">
        <f>'M02'!T181</f>
        <v/>
      </c>
      <c r="Z182" s="6">
        <f>'M02'!U181</f>
        <v/>
      </c>
      <c r="AA182" s="7">
        <f>IFERROR(Z182/Y182,0)</f>
        <v/>
      </c>
      <c r="AB182" s="6">
        <f>'M03'!E181</f>
        <v/>
      </c>
      <c r="AC182" s="6">
        <f>'M03'!F181</f>
        <v/>
      </c>
      <c r="AD182" s="7">
        <f>IFERROR(AC182/AB182,0)</f>
        <v/>
      </c>
      <c r="AE182" s="6">
        <f>'M03'!M181</f>
        <v/>
      </c>
      <c r="AF182" s="6">
        <f>IF('M03'!AG181&gt;0,'M03'!AG181+MAX(0,AE182-'M03'!H181)*IF(AND(AB182&lt;&gt;0,AC182&lt;&gt;0),AC182/AB182,'M03'!V181),AE182*IF(AND(AB182&lt;&gt;0,AC182&lt;&gt;0),AC182/AB182,'M03'!V181))</f>
        <v/>
      </c>
      <c r="AG182" s="7">
        <f>IFERROR(AF182/AE182,0)</f>
        <v/>
      </c>
      <c r="AH182" s="6">
        <f>-'M03'!S181</f>
        <v/>
      </c>
      <c r="AI182" s="6">
        <f>AC182+AF182-AL182</f>
        <v/>
      </c>
      <c r="AJ182" s="7">
        <f>IFERROR(AI182/AH182,0)</f>
        <v/>
      </c>
      <c r="AK182" s="6">
        <f>'M03'!T181</f>
        <v/>
      </c>
      <c r="AL182" s="6">
        <f>'M03'!U181</f>
        <v/>
      </c>
      <c r="AM182" s="7">
        <f>IFERROR(AL182/AK182,0)</f>
        <v/>
      </c>
      <c r="AN182" s="6">
        <f>'M04'!E181</f>
        <v/>
      </c>
      <c r="AO182" s="6">
        <f>'M04'!F181</f>
        <v/>
      </c>
      <c r="AP182" s="7">
        <f>IFERROR(AO182/AN182,0)</f>
        <v/>
      </c>
      <c r="AQ182" s="6">
        <f>'M04'!M181</f>
        <v/>
      </c>
      <c r="AR182" s="6">
        <f>IF('M04'!AG181&gt;0,'M04'!AG181+MAX(0,AQ182-'M04'!H181)*IF(AND(AN182&lt;&gt;0,AO182&lt;&gt;0),AO182/AN182,'M04'!V181),AQ182*IF(AND(AN182&lt;&gt;0,AO182&lt;&gt;0),AO182/AN182,'M04'!V181))</f>
        <v/>
      </c>
      <c r="AS182" s="7">
        <f>IFERROR(AR182/AQ182,0)</f>
        <v/>
      </c>
      <c r="AT182" s="6">
        <f>-'M04'!S181</f>
        <v/>
      </c>
      <c r="AU182" s="6">
        <f>AO182+AR182-AX182</f>
        <v/>
      </c>
      <c r="AV182" s="7">
        <f>IFERROR(AU182/AT182,0)</f>
        <v/>
      </c>
      <c r="AW182" s="6">
        <f>'M04'!T181</f>
        <v/>
      </c>
      <c r="AX182" s="6">
        <f>'M04'!U181</f>
        <v/>
      </c>
      <c r="AY182" s="7">
        <f>IFERROR(AX182/AW182,0)</f>
        <v/>
      </c>
      <c r="AZ182" s="6">
        <f>'M05'!E181</f>
        <v/>
      </c>
      <c r="BA182" s="6">
        <f>'M05'!F181</f>
        <v/>
      </c>
      <c r="BB182" s="7">
        <f>IFERROR(BA182/AZ182,0)</f>
        <v/>
      </c>
      <c r="BC182" s="6">
        <f>'M05'!M181</f>
        <v/>
      </c>
      <c r="BD182" s="6">
        <f>IF('M05'!AG181&gt;0,'M05'!AG181+MAX(0,BC182-'M05'!H181)*IF(AND(AZ182&lt;&gt;0,BA182&lt;&gt;0),BA182/AZ182,'M05'!V181),BC182*IF(AND(AZ182&lt;&gt;0,BA182&lt;&gt;0),BA182/AZ182,'M05'!V181))</f>
        <v/>
      </c>
      <c r="BE182" s="7">
        <f>IFERROR(BD182/BC182,0)</f>
        <v/>
      </c>
      <c r="BF182" s="6">
        <f>-'M05'!S181</f>
        <v/>
      </c>
      <c r="BG182" s="6">
        <f>BA182+BD182-BJ182</f>
        <v/>
      </c>
      <c r="BH182" s="7">
        <f>IFERROR(BG182/BF182,0)</f>
        <v/>
      </c>
      <c r="BI182" s="6">
        <f>'M05'!T181</f>
        <v/>
      </c>
      <c r="BJ182" s="6">
        <f>'M05'!U181</f>
        <v/>
      </c>
      <c r="BK182" s="7">
        <f>IFERROR(BJ182/BI182,0)</f>
        <v/>
      </c>
      <c r="BL182" s="6">
        <f>'M06'!E181</f>
        <v/>
      </c>
      <c r="BM182" s="6">
        <f>'M06'!F181</f>
        <v/>
      </c>
      <c r="BN182" s="7">
        <f>IFERROR(BM182/BL182,0)</f>
        <v/>
      </c>
      <c r="BO182" s="6">
        <f>'M06'!M181</f>
        <v/>
      </c>
      <c r="BP182" s="6">
        <f>IF('M06'!AG181&gt;0,'M06'!AG181+MAX(0,BO182-'M06'!H181)*IF(AND(BL182&lt;&gt;0,BM182&lt;&gt;0),BM182/BL182,'M06'!V181),BO182*IF(AND(BL182&lt;&gt;0,BM182&lt;&gt;0),BM182/BL182,'M06'!V181))</f>
        <v/>
      </c>
      <c r="BQ182" s="7">
        <f>IFERROR(BP182/BO182,0)</f>
        <v/>
      </c>
      <c r="BR182" s="6">
        <f>-'M06'!S181</f>
        <v/>
      </c>
      <c r="BS182" s="6">
        <f>BM182+BP182-BV182</f>
        <v/>
      </c>
      <c r="BT182" s="7">
        <f>IFERROR(BS182/BR182,0)</f>
        <v/>
      </c>
      <c r="BU182" s="6">
        <f>'M06'!T181</f>
        <v/>
      </c>
      <c r="BV182" s="6">
        <f>'M06'!U181</f>
        <v/>
      </c>
      <c r="BW182" s="7">
        <f>IFERROR(BV182/BU182,0)</f>
        <v/>
      </c>
      <c r="BX182" s="6">
        <f>'M07'!E181</f>
        <v/>
      </c>
      <c r="BY182" s="6">
        <f>'M07'!F181</f>
        <v/>
      </c>
      <c r="BZ182" s="7">
        <f>IFERROR(BY182/BX182,0)</f>
        <v/>
      </c>
      <c r="CA182" s="6">
        <f>'M07'!M181</f>
        <v/>
      </c>
      <c r="CB182" s="6">
        <f>IF('M07'!AG181&gt;0,'M07'!AG181+MAX(0,CA182-'M07'!H181)*IF(AND(BX182&lt;&gt;0,BY182&lt;&gt;0),BY182/BX182,'M07'!V181),CA182*IF(AND(BX182&lt;&gt;0,BY182&lt;&gt;0),BY182/BX182,'M07'!V181))</f>
        <v/>
      </c>
      <c r="CC182" s="7">
        <f>IFERROR(CB182/CA182,0)</f>
        <v/>
      </c>
      <c r="CD182" s="6">
        <f>-'M07'!S181</f>
        <v/>
      </c>
      <c r="CE182" s="6">
        <f>BY182+CB182-CH182</f>
        <v/>
      </c>
      <c r="CF182" s="7">
        <f>IFERROR(CE182/CD182,0)</f>
        <v/>
      </c>
      <c r="CG182" s="6">
        <f>'M07'!T181</f>
        <v/>
      </c>
      <c r="CH182" s="6">
        <f>'M07'!U181</f>
        <v/>
      </c>
      <c r="CI182" s="7">
        <f>IFERROR(CH182/CG182,0)</f>
        <v/>
      </c>
      <c r="CJ182" s="6">
        <f>'M08'!E181</f>
        <v/>
      </c>
      <c r="CK182" s="6">
        <f>'M08'!F181</f>
        <v/>
      </c>
      <c r="CL182" s="7">
        <f>IFERROR(CK182/CJ182,0)</f>
        <v/>
      </c>
      <c r="CM182" s="6">
        <f>'M08'!M181</f>
        <v/>
      </c>
      <c r="CN182" s="6">
        <f>IF('M08'!AG181&gt;0,'M08'!AG181+MAX(0,CM182-'M08'!H181)*IF(AND(CJ182&lt;&gt;0,CK182&lt;&gt;0),CK182/CJ182,'M08'!V181),CM182*IF(AND(CJ182&lt;&gt;0,CK182&lt;&gt;0),CK182/CJ182,'M08'!V181))</f>
        <v/>
      </c>
      <c r="CO182" s="7">
        <f>IFERROR(CN182/CM182,0)</f>
        <v/>
      </c>
      <c r="CP182" s="6">
        <f>-'M08'!S181</f>
        <v/>
      </c>
      <c r="CQ182" s="6">
        <f>CK182+CN182-CT182</f>
        <v/>
      </c>
      <c r="CR182" s="7">
        <f>IFERROR(CQ182/CP182,0)</f>
        <v/>
      </c>
      <c r="CS182" s="6">
        <f>'M08'!T181</f>
        <v/>
      </c>
      <c r="CT182" s="6">
        <f>'M08'!U181</f>
        <v/>
      </c>
      <c r="CU182" s="7">
        <f>IFERROR(CT182/CS182,0)</f>
        <v/>
      </c>
      <c r="CV182" s="6">
        <f>'M09'!E181</f>
        <v/>
      </c>
      <c r="CW182" s="6">
        <f>'M09'!F181</f>
        <v/>
      </c>
      <c r="CX182" s="7">
        <f>IFERROR(CW182/CV182,0)</f>
        <v/>
      </c>
      <c r="CY182" s="6">
        <f>'M09'!M181</f>
        <v/>
      </c>
      <c r="CZ182" s="6">
        <f>IF('M09'!AG181&gt;0,'M09'!AG181+MAX(0,CY182-'M09'!H181)*IF(AND(CV182&lt;&gt;0,CW182&lt;&gt;0),CW182/CV182,'M09'!V181),CY182*IF(AND(CV182&lt;&gt;0,CW182&lt;&gt;0),CW182/CV182,'M09'!V181))</f>
        <v/>
      </c>
      <c r="DA182" s="7">
        <f>IFERROR(CZ182/CY182,0)</f>
        <v/>
      </c>
      <c r="DB182" s="6">
        <f>-'M09'!S181</f>
        <v/>
      </c>
      <c r="DC182" s="6">
        <f>CW182+CZ182-DF182</f>
        <v/>
      </c>
      <c r="DD182" s="7">
        <f>IFERROR(DC182/DB182,0)</f>
        <v/>
      </c>
      <c r="DE182" s="6">
        <f>'M09'!T181</f>
        <v/>
      </c>
      <c r="DF182" s="6">
        <f>'M09'!U181</f>
        <v/>
      </c>
      <c r="DG182" s="7">
        <f>IFERROR(DF182/DE182,0)</f>
        <v/>
      </c>
      <c r="DH182" s="6">
        <f>SUM(J182,V182,AH182,AT182,BF182,BR182,CD182,CP182,DB182)</f>
        <v/>
      </c>
      <c r="DI182" s="6">
        <f>SUM(K182,W182,AI182,AU182,BG182,BS182,CE182,CQ182,DC182)</f>
        <v/>
      </c>
      <c r="DJ182" s="6">
        <f>DH182/9</f>
        <v/>
      </c>
      <c r="DK182" s="6">
        <f>DI182/9</f>
        <v/>
      </c>
      <c r="DL182" s="7">
        <f>IFERROR(DI182/DH182,0)</f>
        <v/>
      </c>
      <c r="DM182" s="7">
        <f>'M09'!V181</f>
        <v/>
      </c>
      <c r="DN182" s="8">
        <f>IFERROR(DL182/DM182-1,0)</f>
        <v/>
      </c>
      <c r="DO182" s="6">
        <f>'M09'!AD181</f>
        <v/>
      </c>
      <c r="DP182" s="6">
        <f>DJ182-DO182</f>
        <v/>
      </c>
      <c r="DQ182" s="9">
        <f>COUNTIF(J182,"&gt;0")+COUNTIF(V182,"&gt;0")+COUNTIF(AH182,"&gt;0")+COUNTIF(AT182,"&gt;0")+COUNTIF(BF182,"&gt;0")+COUNTIF(BR182,"&gt;0")+COUNTIF(CD182,"&gt;0")+COUNTIF(CP182,"&gt;0")+COUNTIF(DB182,"&gt;0")</f>
        <v/>
      </c>
      <c r="DR182" s="6">
        <f>DE182</f>
        <v/>
      </c>
      <c r="DS182" s="10">
        <f>IFERROR(DR182/DJ182,0)</f>
        <v/>
      </c>
      <c r="DT182" s="6">
        <f>D182+SUM(G182,S182,AE182,AQ182,BC182,BO182,CA182,CM182,CY182)-SUM(J182,V182,AH182,AT182,BF182,BR182,CD182,CP182,DB182)-DE182</f>
        <v/>
      </c>
    </row>
    <row r="183">
      <c r="A183">
        <f>'M01'!C182</f>
        <v/>
      </c>
      <c r="B183">
        <f>'M01'!D182</f>
        <v/>
      </c>
      <c r="C183">
        <f>'M01'!A182</f>
        <v/>
      </c>
      <c r="D183" s="6">
        <f>'M01'!E182</f>
        <v/>
      </c>
      <c r="E183" s="6">
        <f>'M01'!F182</f>
        <v/>
      </c>
      <c r="F183" s="7">
        <f>IFERROR(E183/D183,0)</f>
        <v/>
      </c>
      <c r="G183" s="6">
        <f>'M01'!M182</f>
        <v/>
      </c>
      <c r="H183" s="6">
        <f>IF('M01'!AG182&gt;0,'M01'!AG182+MAX(0,G183-'M01'!H182)*IF(AND(D183&lt;&gt;0,E183&lt;&gt;0),E183/D183,'M01'!V182),G183*IF(AND(D183&lt;&gt;0,E183&lt;&gt;0),E183/D183,'M01'!V182))</f>
        <v/>
      </c>
      <c r="I183" s="7">
        <f>IFERROR(H183/G183,0)</f>
        <v/>
      </c>
      <c r="J183" s="6">
        <f>-'M01'!S182</f>
        <v/>
      </c>
      <c r="K183" s="6">
        <f>E183+H183-N183</f>
        <v/>
      </c>
      <c r="L183" s="7">
        <f>IFERROR(K183/J183,0)</f>
        <v/>
      </c>
      <c r="M183" s="6">
        <f>'M01'!T182</f>
        <v/>
      </c>
      <c r="N183" s="6">
        <f>'M01'!U182</f>
        <v/>
      </c>
      <c r="O183" s="7">
        <f>IFERROR(N183/M183,0)</f>
        <v/>
      </c>
      <c r="P183" s="6">
        <f>'M02'!E182</f>
        <v/>
      </c>
      <c r="Q183" s="6">
        <f>'M02'!F182</f>
        <v/>
      </c>
      <c r="R183" s="7">
        <f>IFERROR(Q183/P183,0)</f>
        <v/>
      </c>
      <c r="S183" s="6">
        <f>'M02'!M182</f>
        <v/>
      </c>
      <c r="T183" s="6">
        <f>IF('M02'!AG182&gt;0,'M02'!AG182+MAX(0,S183-'M02'!H182)*IF(AND(P183&lt;&gt;0,Q183&lt;&gt;0),Q183/P183,'M02'!V182),S183*IF(AND(P183&lt;&gt;0,Q183&lt;&gt;0),Q183/P183,'M02'!V182))</f>
        <v/>
      </c>
      <c r="U183" s="7">
        <f>IFERROR(T183/S183,0)</f>
        <v/>
      </c>
      <c r="V183" s="6">
        <f>-'M02'!S182</f>
        <v/>
      </c>
      <c r="W183" s="6">
        <f>Q183+T183-Z183</f>
        <v/>
      </c>
      <c r="X183" s="7">
        <f>IFERROR(W183/V183,0)</f>
        <v/>
      </c>
      <c r="Y183" s="6">
        <f>'M02'!T182</f>
        <v/>
      </c>
      <c r="Z183" s="6">
        <f>'M02'!U182</f>
        <v/>
      </c>
      <c r="AA183" s="7">
        <f>IFERROR(Z183/Y183,0)</f>
        <v/>
      </c>
      <c r="AB183" s="6">
        <f>'M03'!E182</f>
        <v/>
      </c>
      <c r="AC183" s="6">
        <f>'M03'!F182</f>
        <v/>
      </c>
      <c r="AD183" s="7">
        <f>IFERROR(AC183/AB183,0)</f>
        <v/>
      </c>
      <c r="AE183" s="6">
        <f>'M03'!M182</f>
        <v/>
      </c>
      <c r="AF183" s="6">
        <f>IF('M03'!AG182&gt;0,'M03'!AG182+MAX(0,AE183-'M03'!H182)*IF(AND(AB183&lt;&gt;0,AC183&lt;&gt;0),AC183/AB183,'M03'!V182),AE183*IF(AND(AB183&lt;&gt;0,AC183&lt;&gt;0),AC183/AB183,'M03'!V182))</f>
        <v/>
      </c>
      <c r="AG183" s="7">
        <f>IFERROR(AF183/AE183,0)</f>
        <v/>
      </c>
      <c r="AH183" s="6">
        <f>-'M03'!S182</f>
        <v/>
      </c>
      <c r="AI183" s="6">
        <f>AC183+AF183-AL183</f>
        <v/>
      </c>
      <c r="AJ183" s="7">
        <f>IFERROR(AI183/AH183,0)</f>
        <v/>
      </c>
      <c r="AK183" s="6">
        <f>'M03'!T182</f>
        <v/>
      </c>
      <c r="AL183" s="6">
        <f>'M03'!U182</f>
        <v/>
      </c>
      <c r="AM183" s="7">
        <f>IFERROR(AL183/AK183,0)</f>
        <v/>
      </c>
      <c r="AN183" s="6">
        <f>'M04'!E182</f>
        <v/>
      </c>
      <c r="AO183" s="6">
        <f>'M04'!F182</f>
        <v/>
      </c>
      <c r="AP183" s="7">
        <f>IFERROR(AO183/AN183,0)</f>
        <v/>
      </c>
      <c r="AQ183" s="6">
        <f>'M04'!M182</f>
        <v/>
      </c>
      <c r="AR183" s="6">
        <f>IF('M04'!AG182&gt;0,'M04'!AG182+MAX(0,AQ183-'M04'!H182)*IF(AND(AN183&lt;&gt;0,AO183&lt;&gt;0),AO183/AN183,'M04'!V182),AQ183*IF(AND(AN183&lt;&gt;0,AO183&lt;&gt;0),AO183/AN183,'M04'!V182))</f>
        <v/>
      </c>
      <c r="AS183" s="7">
        <f>IFERROR(AR183/AQ183,0)</f>
        <v/>
      </c>
      <c r="AT183" s="6">
        <f>-'M04'!S182</f>
        <v/>
      </c>
      <c r="AU183" s="6">
        <f>AO183+AR183-AX183</f>
        <v/>
      </c>
      <c r="AV183" s="7">
        <f>IFERROR(AU183/AT183,0)</f>
        <v/>
      </c>
      <c r="AW183" s="6">
        <f>'M04'!T182</f>
        <v/>
      </c>
      <c r="AX183" s="6">
        <f>'M04'!U182</f>
        <v/>
      </c>
      <c r="AY183" s="7">
        <f>IFERROR(AX183/AW183,0)</f>
        <v/>
      </c>
      <c r="AZ183" s="6">
        <f>'M05'!E182</f>
        <v/>
      </c>
      <c r="BA183" s="6">
        <f>'M05'!F182</f>
        <v/>
      </c>
      <c r="BB183" s="7">
        <f>IFERROR(BA183/AZ183,0)</f>
        <v/>
      </c>
      <c r="BC183" s="6">
        <f>'M05'!M182</f>
        <v/>
      </c>
      <c r="BD183" s="6">
        <f>IF('M05'!AG182&gt;0,'M05'!AG182+MAX(0,BC183-'M05'!H182)*IF(AND(AZ183&lt;&gt;0,BA183&lt;&gt;0),BA183/AZ183,'M05'!V182),BC183*IF(AND(AZ183&lt;&gt;0,BA183&lt;&gt;0),BA183/AZ183,'M05'!V182))</f>
        <v/>
      </c>
      <c r="BE183" s="7">
        <f>IFERROR(BD183/BC183,0)</f>
        <v/>
      </c>
      <c r="BF183" s="6">
        <f>-'M05'!S182</f>
        <v/>
      </c>
      <c r="BG183" s="6">
        <f>BA183+BD183-BJ183</f>
        <v/>
      </c>
      <c r="BH183" s="7">
        <f>IFERROR(BG183/BF183,0)</f>
        <v/>
      </c>
      <c r="BI183" s="6">
        <f>'M05'!T182</f>
        <v/>
      </c>
      <c r="BJ183" s="6">
        <f>'M05'!U182</f>
        <v/>
      </c>
      <c r="BK183" s="7">
        <f>IFERROR(BJ183/BI183,0)</f>
        <v/>
      </c>
      <c r="BL183" s="6">
        <f>'M06'!E182</f>
        <v/>
      </c>
      <c r="BM183" s="6">
        <f>'M06'!F182</f>
        <v/>
      </c>
      <c r="BN183" s="7">
        <f>IFERROR(BM183/BL183,0)</f>
        <v/>
      </c>
      <c r="BO183" s="6">
        <f>'M06'!M182</f>
        <v/>
      </c>
      <c r="BP183" s="6">
        <f>IF('M06'!AG182&gt;0,'M06'!AG182+MAX(0,BO183-'M06'!H182)*IF(AND(BL183&lt;&gt;0,BM183&lt;&gt;0),BM183/BL183,'M06'!V182),BO183*IF(AND(BL183&lt;&gt;0,BM183&lt;&gt;0),BM183/BL183,'M06'!V182))</f>
        <v/>
      </c>
      <c r="BQ183" s="7">
        <f>IFERROR(BP183/BO183,0)</f>
        <v/>
      </c>
      <c r="BR183" s="6">
        <f>-'M06'!S182</f>
        <v/>
      </c>
      <c r="BS183" s="6">
        <f>BM183+BP183-BV183</f>
        <v/>
      </c>
      <c r="BT183" s="7">
        <f>IFERROR(BS183/BR183,0)</f>
        <v/>
      </c>
      <c r="BU183" s="6">
        <f>'M06'!T182</f>
        <v/>
      </c>
      <c r="BV183" s="6">
        <f>'M06'!U182</f>
        <v/>
      </c>
      <c r="BW183" s="7">
        <f>IFERROR(BV183/BU183,0)</f>
        <v/>
      </c>
      <c r="BX183" s="6">
        <f>'M07'!E182</f>
        <v/>
      </c>
      <c r="BY183" s="6">
        <f>'M07'!F182</f>
        <v/>
      </c>
      <c r="BZ183" s="7">
        <f>IFERROR(BY183/BX183,0)</f>
        <v/>
      </c>
      <c r="CA183" s="6">
        <f>'M07'!M182</f>
        <v/>
      </c>
      <c r="CB183" s="6">
        <f>IF('M07'!AG182&gt;0,'M07'!AG182+MAX(0,CA183-'M07'!H182)*IF(AND(BX183&lt;&gt;0,BY183&lt;&gt;0),BY183/BX183,'M07'!V182),CA183*IF(AND(BX183&lt;&gt;0,BY183&lt;&gt;0),BY183/BX183,'M07'!V182))</f>
        <v/>
      </c>
      <c r="CC183" s="7">
        <f>IFERROR(CB183/CA183,0)</f>
        <v/>
      </c>
      <c r="CD183" s="6">
        <f>-'M07'!S182</f>
        <v/>
      </c>
      <c r="CE183" s="6">
        <f>BY183+CB183-CH183</f>
        <v/>
      </c>
      <c r="CF183" s="7">
        <f>IFERROR(CE183/CD183,0)</f>
        <v/>
      </c>
      <c r="CG183" s="6">
        <f>'M07'!T182</f>
        <v/>
      </c>
      <c r="CH183" s="6">
        <f>'M07'!U182</f>
        <v/>
      </c>
      <c r="CI183" s="7">
        <f>IFERROR(CH183/CG183,0)</f>
        <v/>
      </c>
      <c r="CJ183" s="6">
        <f>'M08'!E182</f>
        <v/>
      </c>
      <c r="CK183" s="6">
        <f>'M08'!F182</f>
        <v/>
      </c>
      <c r="CL183" s="7">
        <f>IFERROR(CK183/CJ183,0)</f>
        <v/>
      </c>
      <c r="CM183" s="6">
        <f>'M08'!M182</f>
        <v/>
      </c>
      <c r="CN183" s="6">
        <f>IF('M08'!AG182&gt;0,'M08'!AG182+MAX(0,CM183-'M08'!H182)*IF(AND(CJ183&lt;&gt;0,CK183&lt;&gt;0),CK183/CJ183,'M08'!V182),CM183*IF(AND(CJ183&lt;&gt;0,CK183&lt;&gt;0),CK183/CJ183,'M08'!V182))</f>
        <v/>
      </c>
      <c r="CO183" s="7">
        <f>IFERROR(CN183/CM183,0)</f>
        <v/>
      </c>
      <c r="CP183" s="6">
        <f>-'M08'!S182</f>
        <v/>
      </c>
      <c r="CQ183" s="6">
        <f>CK183+CN183-CT183</f>
        <v/>
      </c>
      <c r="CR183" s="7">
        <f>IFERROR(CQ183/CP183,0)</f>
        <v/>
      </c>
      <c r="CS183" s="6">
        <f>'M08'!T182</f>
        <v/>
      </c>
      <c r="CT183" s="6">
        <f>'M08'!U182</f>
        <v/>
      </c>
      <c r="CU183" s="7">
        <f>IFERROR(CT183/CS183,0)</f>
        <v/>
      </c>
      <c r="CV183" s="6">
        <f>'M09'!E182</f>
        <v/>
      </c>
      <c r="CW183" s="6">
        <f>'M09'!F182</f>
        <v/>
      </c>
      <c r="CX183" s="7">
        <f>IFERROR(CW183/CV183,0)</f>
        <v/>
      </c>
      <c r="CY183" s="6">
        <f>'M09'!M182</f>
        <v/>
      </c>
      <c r="CZ183" s="6">
        <f>IF('M09'!AG182&gt;0,'M09'!AG182+MAX(0,CY183-'M09'!H182)*IF(AND(CV183&lt;&gt;0,CW183&lt;&gt;0),CW183/CV183,'M09'!V182),CY183*IF(AND(CV183&lt;&gt;0,CW183&lt;&gt;0),CW183/CV183,'M09'!V182))</f>
        <v/>
      </c>
      <c r="DA183" s="7">
        <f>IFERROR(CZ183/CY183,0)</f>
        <v/>
      </c>
      <c r="DB183" s="6">
        <f>-'M09'!S182</f>
        <v/>
      </c>
      <c r="DC183" s="6">
        <f>CW183+CZ183-DF183</f>
        <v/>
      </c>
      <c r="DD183" s="7">
        <f>IFERROR(DC183/DB183,0)</f>
        <v/>
      </c>
      <c r="DE183" s="6">
        <f>'M09'!T182</f>
        <v/>
      </c>
      <c r="DF183" s="6">
        <f>'M09'!U182</f>
        <v/>
      </c>
      <c r="DG183" s="7">
        <f>IFERROR(DF183/DE183,0)</f>
        <v/>
      </c>
      <c r="DH183" s="6">
        <f>SUM(J183,V183,AH183,AT183,BF183,BR183,CD183,CP183,DB183)</f>
        <v/>
      </c>
      <c r="DI183" s="6">
        <f>SUM(K183,W183,AI183,AU183,BG183,BS183,CE183,CQ183,DC183)</f>
        <v/>
      </c>
      <c r="DJ183" s="6">
        <f>DH183/9</f>
        <v/>
      </c>
      <c r="DK183" s="6">
        <f>DI183/9</f>
        <v/>
      </c>
      <c r="DL183" s="7">
        <f>IFERROR(DI183/DH183,0)</f>
        <v/>
      </c>
      <c r="DM183" s="7">
        <f>'M09'!V182</f>
        <v/>
      </c>
      <c r="DN183" s="8">
        <f>IFERROR(DL183/DM183-1,0)</f>
        <v/>
      </c>
      <c r="DO183" s="6">
        <f>'M09'!AD182</f>
        <v/>
      </c>
      <c r="DP183" s="6">
        <f>DJ183-DO183</f>
        <v/>
      </c>
      <c r="DQ183" s="9">
        <f>COUNTIF(J183,"&gt;0")+COUNTIF(V183,"&gt;0")+COUNTIF(AH183,"&gt;0")+COUNTIF(AT183,"&gt;0")+COUNTIF(BF183,"&gt;0")+COUNTIF(BR183,"&gt;0")+COUNTIF(CD183,"&gt;0")+COUNTIF(CP183,"&gt;0")+COUNTIF(DB183,"&gt;0")</f>
        <v/>
      </c>
      <c r="DR183" s="6">
        <f>DE183</f>
        <v/>
      </c>
      <c r="DS183" s="10">
        <f>IFERROR(DR183/DJ183,0)</f>
        <v/>
      </c>
      <c r="DT183" s="6">
        <f>D183+SUM(G183,S183,AE183,AQ183,BC183,BO183,CA183,CM183,CY183)-SUM(J183,V183,AH183,AT183,BF183,BR183,CD183,CP183,DB183)-DE183</f>
        <v/>
      </c>
    </row>
    <row r="184">
      <c r="A184">
        <f>'M01'!C183</f>
        <v/>
      </c>
      <c r="B184">
        <f>'M01'!D183</f>
        <v/>
      </c>
      <c r="C184">
        <f>'M01'!A183</f>
        <v/>
      </c>
      <c r="D184" s="6">
        <f>'M01'!E183</f>
        <v/>
      </c>
      <c r="E184" s="6">
        <f>'M01'!F183</f>
        <v/>
      </c>
      <c r="F184" s="7">
        <f>IFERROR(E184/D184,0)</f>
        <v/>
      </c>
      <c r="G184" s="6">
        <f>'M01'!M183</f>
        <v/>
      </c>
      <c r="H184" s="6">
        <f>IF('M01'!AG183&gt;0,'M01'!AG183+MAX(0,G184-'M01'!H183)*IF(AND(D184&lt;&gt;0,E184&lt;&gt;0),E184/D184,'M01'!V183),G184*IF(AND(D184&lt;&gt;0,E184&lt;&gt;0),E184/D184,'M01'!V183))</f>
        <v/>
      </c>
      <c r="I184" s="7">
        <f>IFERROR(H184/G184,0)</f>
        <v/>
      </c>
      <c r="J184" s="6">
        <f>-'M01'!S183</f>
        <v/>
      </c>
      <c r="K184" s="6">
        <f>E184+H184-N184</f>
        <v/>
      </c>
      <c r="L184" s="7">
        <f>IFERROR(K184/J184,0)</f>
        <v/>
      </c>
      <c r="M184" s="6">
        <f>'M01'!T183</f>
        <v/>
      </c>
      <c r="N184" s="6">
        <f>'M01'!U183</f>
        <v/>
      </c>
      <c r="O184" s="7">
        <f>IFERROR(N184/M184,0)</f>
        <v/>
      </c>
      <c r="P184" s="6">
        <f>'M02'!E183</f>
        <v/>
      </c>
      <c r="Q184" s="6">
        <f>'M02'!F183</f>
        <v/>
      </c>
      <c r="R184" s="7">
        <f>IFERROR(Q184/P184,0)</f>
        <v/>
      </c>
      <c r="S184" s="6">
        <f>'M02'!M183</f>
        <v/>
      </c>
      <c r="T184" s="6">
        <f>IF('M02'!AG183&gt;0,'M02'!AG183+MAX(0,S184-'M02'!H183)*IF(AND(P184&lt;&gt;0,Q184&lt;&gt;0),Q184/P184,'M02'!V183),S184*IF(AND(P184&lt;&gt;0,Q184&lt;&gt;0),Q184/P184,'M02'!V183))</f>
        <v/>
      </c>
      <c r="U184" s="7">
        <f>IFERROR(T184/S184,0)</f>
        <v/>
      </c>
      <c r="V184" s="6">
        <f>-'M02'!S183</f>
        <v/>
      </c>
      <c r="W184" s="6">
        <f>Q184+T184-Z184</f>
        <v/>
      </c>
      <c r="X184" s="7">
        <f>IFERROR(W184/V184,0)</f>
        <v/>
      </c>
      <c r="Y184" s="6">
        <f>'M02'!T183</f>
        <v/>
      </c>
      <c r="Z184" s="6">
        <f>'M02'!U183</f>
        <v/>
      </c>
      <c r="AA184" s="7">
        <f>IFERROR(Z184/Y184,0)</f>
        <v/>
      </c>
      <c r="AB184" s="6">
        <f>'M03'!E183</f>
        <v/>
      </c>
      <c r="AC184" s="6">
        <f>'M03'!F183</f>
        <v/>
      </c>
      <c r="AD184" s="7">
        <f>IFERROR(AC184/AB184,0)</f>
        <v/>
      </c>
      <c r="AE184" s="6">
        <f>'M03'!M183</f>
        <v/>
      </c>
      <c r="AF184" s="6">
        <f>IF('M03'!AG183&gt;0,'M03'!AG183+MAX(0,AE184-'M03'!H183)*IF(AND(AB184&lt;&gt;0,AC184&lt;&gt;0),AC184/AB184,'M03'!V183),AE184*IF(AND(AB184&lt;&gt;0,AC184&lt;&gt;0),AC184/AB184,'M03'!V183))</f>
        <v/>
      </c>
      <c r="AG184" s="7">
        <f>IFERROR(AF184/AE184,0)</f>
        <v/>
      </c>
      <c r="AH184" s="6">
        <f>-'M03'!S183</f>
        <v/>
      </c>
      <c r="AI184" s="6">
        <f>AC184+AF184-AL184</f>
        <v/>
      </c>
      <c r="AJ184" s="7">
        <f>IFERROR(AI184/AH184,0)</f>
        <v/>
      </c>
      <c r="AK184" s="6">
        <f>'M03'!T183</f>
        <v/>
      </c>
      <c r="AL184" s="6">
        <f>'M03'!U183</f>
        <v/>
      </c>
      <c r="AM184" s="7">
        <f>IFERROR(AL184/AK184,0)</f>
        <v/>
      </c>
      <c r="AN184" s="6">
        <f>'M04'!E183</f>
        <v/>
      </c>
      <c r="AO184" s="6">
        <f>'M04'!F183</f>
        <v/>
      </c>
      <c r="AP184" s="7">
        <f>IFERROR(AO184/AN184,0)</f>
        <v/>
      </c>
      <c r="AQ184" s="6">
        <f>'M04'!M183</f>
        <v/>
      </c>
      <c r="AR184" s="6">
        <f>IF('M04'!AG183&gt;0,'M04'!AG183+MAX(0,AQ184-'M04'!H183)*IF(AND(AN184&lt;&gt;0,AO184&lt;&gt;0),AO184/AN184,'M04'!V183),AQ184*IF(AND(AN184&lt;&gt;0,AO184&lt;&gt;0),AO184/AN184,'M04'!V183))</f>
        <v/>
      </c>
      <c r="AS184" s="7">
        <f>IFERROR(AR184/AQ184,0)</f>
        <v/>
      </c>
      <c r="AT184" s="6">
        <f>-'M04'!S183</f>
        <v/>
      </c>
      <c r="AU184" s="6">
        <f>AO184+AR184-AX184</f>
        <v/>
      </c>
      <c r="AV184" s="7">
        <f>IFERROR(AU184/AT184,0)</f>
        <v/>
      </c>
      <c r="AW184" s="6">
        <f>'M04'!T183</f>
        <v/>
      </c>
      <c r="AX184" s="6">
        <f>'M04'!U183</f>
        <v/>
      </c>
      <c r="AY184" s="7">
        <f>IFERROR(AX184/AW184,0)</f>
        <v/>
      </c>
      <c r="AZ184" s="6">
        <f>'M05'!E183</f>
        <v/>
      </c>
      <c r="BA184" s="6">
        <f>'M05'!F183</f>
        <v/>
      </c>
      <c r="BB184" s="7">
        <f>IFERROR(BA184/AZ184,0)</f>
        <v/>
      </c>
      <c r="BC184" s="6">
        <f>'M05'!M183</f>
        <v/>
      </c>
      <c r="BD184" s="6">
        <f>IF('M05'!AG183&gt;0,'M05'!AG183+MAX(0,BC184-'M05'!H183)*IF(AND(AZ184&lt;&gt;0,BA184&lt;&gt;0),BA184/AZ184,'M05'!V183),BC184*IF(AND(AZ184&lt;&gt;0,BA184&lt;&gt;0),BA184/AZ184,'M05'!V183))</f>
        <v/>
      </c>
      <c r="BE184" s="7">
        <f>IFERROR(BD184/BC184,0)</f>
        <v/>
      </c>
      <c r="BF184" s="6">
        <f>-'M05'!S183</f>
        <v/>
      </c>
      <c r="BG184" s="6">
        <f>BA184+BD184-BJ184</f>
        <v/>
      </c>
      <c r="BH184" s="7">
        <f>IFERROR(BG184/BF184,0)</f>
        <v/>
      </c>
      <c r="BI184" s="6">
        <f>'M05'!T183</f>
        <v/>
      </c>
      <c r="BJ184" s="6">
        <f>'M05'!U183</f>
        <v/>
      </c>
      <c r="BK184" s="7">
        <f>IFERROR(BJ184/BI184,0)</f>
        <v/>
      </c>
      <c r="BL184" s="6">
        <f>'M06'!E183</f>
        <v/>
      </c>
      <c r="BM184" s="6">
        <f>'M06'!F183</f>
        <v/>
      </c>
      <c r="BN184" s="7">
        <f>IFERROR(BM184/BL184,0)</f>
        <v/>
      </c>
      <c r="BO184" s="6">
        <f>'M06'!M183</f>
        <v/>
      </c>
      <c r="BP184" s="6">
        <f>IF('M06'!AG183&gt;0,'M06'!AG183+MAX(0,BO184-'M06'!H183)*IF(AND(BL184&lt;&gt;0,BM184&lt;&gt;0),BM184/BL184,'M06'!V183),BO184*IF(AND(BL184&lt;&gt;0,BM184&lt;&gt;0),BM184/BL184,'M06'!V183))</f>
        <v/>
      </c>
      <c r="BQ184" s="7">
        <f>IFERROR(BP184/BO184,0)</f>
        <v/>
      </c>
      <c r="BR184" s="6">
        <f>-'M06'!S183</f>
        <v/>
      </c>
      <c r="BS184" s="6">
        <f>BM184+BP184-BV184</f>
        <v/>
      </c>
      <c r="BT184" s="7">
        <f>IFERROR(BS184/BR184,0)</f>
        <v/>
      </c>
      <c r="BU184" s="6">
        <f>'M06'!T183</f>
        <v/>
      </c>
      <c r="BV184" s="6">
        <f>'M06'!U183</f>
        <v/>
      </c>
      <c r="BW184" s="7">
        <f>IFERROR(BV184/BU184,0)</f>
        <v/>
      </c>
      <c r="BX184" s="6">
        <f>'M07'!E183</f>
        <v/>
      </c>
      <c r="BY184" s="6">
        <f>'M07'!F183</f>
        <v/>
      </c>
      <c r="BZ184" s="7">
        <f>IFERROR(BY184/BX184,0)</f>
        <v/>
      </c>
      <c r="CA184" s="6">
        <f>'M07'!M183</f>
        <v/>
      </c>
      <c r="CB184" s="6">
        <f>IF('M07'!AG183&gt;0,'M07'!AG183+MAX(0,CA184-'M07'!H183)*IF(AND(BX184&lt;&gt;0,BY184&lt;&gt;0),BY184/BX184,'M07'!V183),CA184*IF(AND(BX184&lt;&gt;0,BY184&lt;&gt;0),BY184/BX184,'M07'!V183))</f>
        <v/>
      </c>
      <c r="CC184" s="7">
        <f>IFERROR(CB184/CA184,0)</f>
        <v/>
      </c>
      <c r="CD184" s="6">
        <f>-'M07'!S183</f>
        <v/>
      </c>
      <c r="CE184" s="6">
        <f>BY184+CB184-CH184</f>
        <v/>
      </c>
      <c r="CF184" s="7">
        <f>IFERROR(CE184/CD184,0)</f>
        <v/>
      </c>
      <c r="CG184" s="6">
        <f>'M07'!T183</f>
        <v/>
      </c>
      <c r="CH184" s="6">
        <f>'M07'!U183</f>
        <v/>
      </c>
      <c r="CI184" s="7">
        <f>IFERROR(CH184/CG184,0)</f>
        <v/>
      </c>
      <c r="CJ184" s="6">
        <f>'M08'!E183</f>
        <v/>
      </c>
      <c r="CK184" s="6">
        <f>'M08'!F183</f>
        <v/>
      </c>
      <c r="CL184" s="7">
        <f>IFERROR(CK184/CJ184,0)</f>
        <v/>
      </c>
      <c r="CM184" s="6">
        <f>'M08'!M183</f>
        <v/>
      </c>
      <c r="CN184" s="6">
        <f>IF('M08'!AG183&gt;0,'M08'!AG183+MAX(0,CM184-'M08'!H183)*IF(AND(CJ184&lt;&gt;0,CK184&lt;&gt;0),CK184/CJ184,'M08'!V183),CM184*IF(AND(CJ184&lt;&gt;0,CK184&lt;&gt;0),CK184/CJ184,'M08'!V183))</f>
        <v/>
      </c>
      <c r="CO184" s="7">
        <f>IFERROR(CN184/CM184,0)</f>
        <v/>
      </c>
      <c r="CP184" s="6">
        <f>-'M08'!S183</f>
        <v/>
      </c>
      <c r="CQ184" s="6">
        <f>CK184+CN184-CT184</f>
        <v/>
      </c>
      <c r="CR184" s="7">
        <f>IFERROR(CQ184/CP184,0)</f>
        <v/>
      </c>
      <c r="CS184" s="6">
        <f>'M08'!T183</f>
        <v/>
      </c>
      <c r="CT184" s="6">
        <f>'M08'!U183</f>
        <v/>
      </c>
      <c r="CU184" s="7">
        <f>IFERROR(CT184/CS184,0)</f>
        <v/>
      </c>
      <c r="CV184" s="6">
        <f>'M09'!E183</f>
        <v/>
      </c>
      <c r="CW184" s="6">
        <f>'M09'!F183</f>
        <v/>
      </c>
      <c r="CX184" s="7">
        <f>IFERROR(CW184/CV184,0)</f>
        <v/>
      </c>
      <c r="CY184" s="6">
        <f>'M09'!M183</f>
        <v/>
      </c>
      <c r="CZ184" s="6">
        <f>IF('M09'!AG183&gt;0,'M09'!AG183+MAX(0,CY184-'M09'!H183)*IF(AND(CV184&lt;&gt;0,CW184&lt;&gt;0),CW184/CV184,'M09'!V183),CY184*IF(AND(CV184&lt;&gt;0,CW184&lt;&gt;0),CW184/CV184,'M09'!V183))</f>
        <v/>
      </c>
      <c r="DA184" s="7">
        <f>IFERROR(CZ184/CY184,0)</f>
        <v/>
      </c>
      <c r="DB184" s="6">
        <f>-'M09'!S183</f>
        <v/>
      </c>
      <c r="DC184" s="6">
        <f>CW184+CZ184-DF184</f>
        <v/>
      </c>
      <c r="DD184" s="7">
        <f>IFERROR(DC184/DB184,0)</f>
        <v/>
      </c>
      <c r="DE184" s="6">
        <f>'M09'!T183</f>
        <v/>
      </c>
      <c r="DF184" s="6">
        <f>'M09'!U183</f>
        <v/>
      </c>
      <c r="DG184" s="7">
        <f>IFERROR(DF184/DE184,0)</f>
        <v/>
      </c>
      <c r="DH184" s="6">
        <f>SUM(J184,V184,AH184,AT184,BF184,BR184,CD184,CP184,DB184)</f>
        <v/>
      </c>
      <c r="DI184" s="6">
        <f>SUM(K184,W184,AI184,AU184,BG184,BS184,CE184,CQ184,DC184)</f>
        <v/>
      </c>
      <c r="DJ184" s="6">
        <f>DH184/9</f>
        <v/>
      </c>
      <c r="DK184" s="6">
        <f>DI184/9</f>
        <v/>
      </c>
      <c r="DL184" s="7">
        <f>IFERROR(DI184/DH184,0)</f>
        <v/>
      </c>
      <c r="DM184" s="7">
        <f>'M09'!V183</f>
        <v/>
      </c>
      <c r="DN184" s="8">
        <f>IFERROR(DL184/DM184-1,0)</f>
        <v/>
      </c>
      <c r="DO184" s="6">
        <f>'M09'!AD183</f>
        <v/>
      </c>
      <c r="DP184" s="6">
        <f>DJ184-DO184</f>
        <v/>
      </c>
      <c r="DQ184" s="9">
        <f>COUNTIF(J184,"&gt;0")+COUNTIF(V184,"&gt;0")+COUNTIF(AH184,"&gt;0")+COUNTIF(AT184,"&gt;0")+COUNTIF(BF184,"&gt;0")+COUNTIF(BR184,"&gt;0")+COUNTIF(CD184,"&gt;0")+COUNTIF(CP184,"&gt;0")+COUNTIF(DB184,"&gt;0")</f>
        <v/>
      </c>
      <c r="DR184" s="6">
        <f>DE184</f>
        <v/>
      </c>
      <c r="DS184" s="10">
        <f>IFERROR(DR184/DJ184,0)</f>
        <v/>
      </c>
      <c r="DT184" s="6">
        <f>D184+SUM(G184,S184,AE184,AQ184,BC184,BO184,CA184,CM184,CY184)-SUM(J184,V184,AH184,AT184,BF184,BR184,CD184,CP184,DB184)-DE184</f>
        <v/>
      </c>
    </row>
    <row r="185">
      <c r="A185">
        <f>'M01'!C184</f>
        <v/>
      </c>
      <c r="B185">
        <f>'M01'!D184</f>
        <v/>
      </c>
      <c r="C185">
        <f>'M01'!A184</f>
        <v/>
      </c>
      <c r="D185" s="6">
        <f>'M01'!E184</f>
        <v/>
      </c>
      <c r="E185" s="6">
        <f>'M01'!F184</f>
        <v/>
      </c>
      <c r="F185" s="7">
        <f>IFERROR(E185/D185,0)</f>
        <v/>
      </c>
      <c r="G185" s="6">
        <f>'M01'!M184</f>
        <v/>
      </c>
      <c r="H185" s="6">
        <f>IF('M01'!AG184&gt;0,'M01'!AG184+MAX(0,G185-'M01'!H184)*IF(AND(D185&lt;&gt;0,E185&lt;&gt;0),E185/D185,'M01'!V184),G185*IF(AND(D185&lt;&gt;0,E185&lt;&gt;0),E185/D185,'M01'!V184))</f>
        <v/>
      </c>
      <c r="I185" s="7">
        <f>IFERROR(H185/G185,0)</f>
        <v/>
      </c>
      <c r="J185" s="6">
        <f>-'M01'!S184</f>
        <v/>
      </c>
      <c r="K185" s="6">
        <f>E185+H185-N185</f>
        <v/>
      </c>
      <c r="L185" s="7">
        <f>IFERROR(K185/J185,0)</f>
        <v/>
      </c>
      <c r="M185" s="6">
        <f>'M01'!T184</f>
        <v/>
      </c>
      <c r="N185" s="6">
        <f>'M01'!U184</f>
        <v/>
      </c>
      <c r="O185" s="7">
        <f>IFERROR(N185/M185,0)</f>
        <v/>
      </c>
      <c r="P185" s="6">
        <f>'M02'!E184</f>
        <v/>
      </c>
      <c r="Q185" s="6">
        <f>'M02'!F184</f>
        <v/>
      </c>
      <c r="R185" s="7">
        <f>IFERROR(Q185/P185,0)</f>
        <v/>
      </c>
      <c r="S185" s="6">
        <f>'M02'!M184</f>
        <v/>
      </c>
      <c r="T185" s="6">
        <f>IF('M02'!AG184&gt;0,'M02'!AG184+MAX(0,S185-'M02'!H184)*IF(AND(P185&lt;&gt;0,Q185&lt;&gt;0),Q185/P185,'M02'!V184),S185*IF(AND(P185&lt;&gt;0,Q185&lt;&gt;0),Q185/P185,'M02'!V184))</f>
        <v/>
      </c>
      <c r="U185" s="7">
        <f>IFERROR(T185/S185,0)</f>
        <v/>
      </c>
      <c r="V185" s="6">
        <f>-'M02'!S184</f>
        <v/>
      </c>
      <c r="W185" s="6">
        <f>Q185+T185-Z185</f>
        <v/>
      </c>
      <c r="X185" s="7">
        <f>IFERROR(W185/V185,0)</f>
        <v/>
      </c>
      <c r="Y185" s="6">
        <f>'M02'!T184</f>
        <v/>
      </c>
      <c r="Z185" s="6">
        <f>'M02'!U184</f>
        <v/>
      </c>
      <c r="AA185" s="7">
        <f>IFERROR(Z185/Y185,0)</f>
        <v/>
      </c>
      <c r="AB185" s="6">
        <f>'M03'!E184</f>
        <v/>
      </c>
      <c r="AC185" s="6">
        <f>'M03'!F184</f>
        <v/>
      </c>
      <c r="AD185" s="7">
        <f>IFERROR(AC185/AB185,0)</f>
        <v/>
      </c>
      <c r="AE185" s="6">
        <f>'M03'!M184</f>
        <v/>
      </c>
      <c r="AF185" s="6">
        <f>IF('M03'!AG184&gt;0,'M03'!AG184+MAX(0,AE185-'M03'!H184)*IF(AND(AB185&lt;&gt;0,AC185&lt;&gt;0),AC185/AB185,'M03'!V184),AE185*IF(AND(AB185&lt;&gt;0,AC185&lt;&gt;0),AC185/AB185,'M03'!V184))</f>
        <v/>
      </c>
      <c r="AG185" s="7">
        <f>IFERROR(AF185/AE185,0)</f>
        <v/>
      </c>
      <c r="AH185" s="6">
        <f>-'M03'!S184</f>
        <v/>
      </c>
      <c r="AI185" s="6">
        <f>AC185+AF185-AL185</f>
        <v/>
      </c>
      <c r="AJ185" s="7">
        <f>IFERROR(AI185/AH185,0)</f>
        <v/>
      </c>
      <c r="AK185" s="6">
        <f>'M03'!T184</f>
        <v/>
      </c>
      <c r="AL185" s="6">
        <f>'M03'!U184</f>
        <v/>
      </c>
      <c r="AM185" s="7">
        <f>IFERROR(AL185/AK185,0)</f>
        <v/>
      </c>
      <c r="AN185" s="6">
        <f>'M04'!E184</f>
        <v/>
      </c>
      <c r="AO185" s="6">
        <f>'M04'!F184</f>
        <v/>
      </c>
      <c r="AP185" s="7">
        <f>IFERROR(AO185/AN185,0)</f>
        <v/>
      </c>
      <c r="AQ185" s="6">
        <f>'M04'!M184</f>
        <v/>
      </c>
      <c r="AR185" s="6">
        <f>IF('M04'!AG184&gt;0,'M04'!AG184+MAX(0,AQ185-'M04'!H184)*IF(AND(AN185&lt;&gt;0,AO185&lt;&gt;0),AO185/AN185,'M04'!V184),AQ185*IF(AND(AN185&lt;&gt;0,AO185&lt;&gt;0),AO185/AN185,'M04'!V184))</f>
        <v/>
      </c>
      <c r="AS185" s="7">
        <f>IFERROR(AR185/AQ185,0)</f>
        <v/>
      </c>
      <c r="AT185" s="6">
        <f>-'M04'!S184</f>
        <v/>
      </c>
      <c r="AU185" s="6">
        <f>AO185+AR185-AX185</f>
        <v/>
      </c>
      <c r="AV185" s="7">
        <f>IFERROR(AU185/AT185,0)</f>
        <v/>
      </c>
      <c r="AW185" s="6">
        <f>'M04'!T184</f>
        <v/>
      </c>
      <c r="AX185" s="6">
        <f>'M04'!U184</f>
        <v/>
      </c>
      <c r="AY185" s="7">
        <f>IFERROR(AX185/AW185,0)</f>
        <v/>
      </c>
      <c r="AZ185" s="6">
        <f>'M05'!E184</f>
        <v/>
      </c>
      <c r="BA185" s="6">
        <f>'M05'!F184</f>
        <v/>
      </c>
      <c r="BB185" s="7">
        <f>IFERROR(BA185/AZ185,0)</f>
        <v/>
      </c>
      <c r="BC185" s="6">
        <f>'M05'!M184</f>
        <v/>
      </c>
      <c r="BD185" s="6">
        <f>IF('M05'!AG184&gt;0,'M05'!AG184+MAX(0,BC185-'M05'!H184)*IF(AND(AZ185&lt;&gt;0,BA185&lt;&gt;0),BA185/AZ185,'M05'!V184),BC185*IF(AND(AZ185&lt;&gt;0,BA185&lt;&gt;0),BA185/AZ185,'M05'!V184))</f>
        <v/>
      </c>
      <c r="BE185" s="7">
        <f>IFERROR(BD185/BC185,0)</f>
        <v/>
      </c>
      <c r="BF185" s="6">
        <f>-'M05'!S184</f>
        <v/>
      </c>
      <c r="BG185" s="6">
        <f>BA185+BD185-BJ185</f>
        <v/>
      </c>
      <c r="BH185" s="7">
        <f>IFERROR(BG185/BF185,0)</f>
        <v/>
      </c>
      <c r="BI185" s="6">
        <f>'M05'!T184</f>
        <v/>
      </c>
      <c r="BJ185" s="6">
        <f>'M05'!U184</f>
        <v/>
      </c>
      <c r="BK185" s="7">
        <f>IFERROR(BJ185/BI185,0)</f>
        <v/>
      </c>
      <c r="BL185" s="6">
        <f>'M06'!E184</f>
        <v/>
      </c>
      <c r="BM185" s="6">
        <f>'M06'!F184</f>
        <v/>
      </c>
      <c r="BN185" s="7">
        <f>IFERROR(BM185/BL185,0)</f>
        <v/>
      </c>
      <c r="BO185" s="6">
        <f>'M06'!M184</f>
        <v/>
      </c>
      <c r="BP185" s="6">
        <f>IF('M06'!AG184&gt;0,'M06'!AG184+MAX(0,BO185-'M06'!H184)*IF(AND(BL185&lt;&gt;0,BM185&lt;&gt;0),BM185/BL185,'M06'!V184),BO185*IF(AND(BL185&lt;&gt;0,BM185&lt;&gt;0),BM185/BL185,'M06'!V184))</f>
        <v/>
      </c>
      <c r="BQ185" s="7">
        <f>IFERROR(BP185/BO185,0)</f>
        <v/>
      </c>
      <c r="BR185" s="6">
        <f>-'M06'!S184</f>
        <v/>
      </c>
      <c r="BS185" s="6">
        <f>BM185+BP185-BV185</f>
        <v/>
      </c>
      <c r="BT185" s="7">
        <f>IFERROR(BS185/BR185,0)</f>
        <v/>
      </c>
      <c r="BU185" s="6">
        <f>'M06'!T184</f>
        <v/>
      </c>
      <c r="BV185" s="6">
        <f>'M06'!U184</f>
        <v/>
      </c>
      <c r="BW185" s="7">
        <f>IFERROR(BV185/BU185,0)</f>
        <v/>
      </c>
      <c r="BX185" s="6">
        <f>'M07'!E184</f>
        <v/>
      </c>
      <c r="BY185" s="6">
        <f>'M07'!F184</f>
        <v/>
      </c>
      <c r="BZ185" s="7">
        <f>IFERROR(BY185/BX185,0)</f>
        <v/>
      </c>
      <c r="CA185" s="6">
        <f>'M07'!M184</f>
        <v/>
      </c>
      <c r="CB185" s="6">
        <f>IF('M07'!AG184&gt;0,'M07'!AG184+MAX(0,CA185-'M07'!H184)*IF(AND(BX185&lt;&gt;0,BY185&lt;&gt;0),BY185/BX185,'M07'!V184),CA185*IF(AND(BX185&lt;&gt;0,BY185&lt;&gt;0),BY185/BX185,'M07'!V184))</f>
        <v/>
      </c>
      <c r="CC185" s="7">
        <f>IFERROR(CB185/CA185,0)</f>
        <v/>
      </c>
      <c r="CD185" s="6">
        <f>-'M07'!S184</f>
        <v/>
      </c>
      <c r="CE185" s="6">
        <f>BY185+CB185-CH185</f>
        <v/>
      </c>
      <c r="CF185" s="7">
        <f>IFERROR(CE185/CD185,0)</f>
        <v/>
      </c>
      <c r="CG185" s="6">
        <f>'M07'!T184</f>
        <v/>
      </c>
      <c r="CH185" s="6">
        <f>'M07'!U184</f>
        <v/>
      </c>
      <c r="CI185" s="7">
        <f>IFERROR(CH185/CG185,0)</f>
        <v/>
      </c>
      <c r="CJ185" s="6">
        <f>'M08'!E184</f>
        <v/>
      </c>
      <c r="CK185" s="6">
        <f>'M08'!F184</f>
        <v/>
      </c>
      <c r="CL185" s="7">
        <f>IFERROR(CK185/CJ185,0)</f>
        <v/>
      </c>
      <c r="CM185" s="6">
        <f>'M08'!M184</f>
        <v/>
      </c>
      <c r="CN185" s="6">
        <f>IF('M08'!AG184&gt;0,'M08'!AG184+MAX(0,CM185-'M08'!H184)*IF(AND(CJ185&lt;&gt;0,CK185&lt;&gt;0),CK185/CJ185,'M08'!V184),CM185*IF(AND(CJ185&lt;&gt;0,CK185&lt;&gt;0),CK185/CJ185,'M08'!V184))</f>
        <v/>
      </c>
      <c r="CO185" s="7">
        <f>IFERROR(CN185/CM185,0)</f>
        <v/>
      </c>
      <c r="CP185" s="6">
        <f>-'M08'!S184</f>
        <v/>
      </c>
      <c r="CQ185" s="6">
        <f>CK185+CN185-CT185</f>
        <v/>
      </c>
      <c r="CR185" s="7">
        <f>IFERROR(CQ185/CP185,0)</f>
        <v/>
      </c>
      <c r="CS185" s="6">
        <f>'M08'!T184</f>
        <v/>
      </c>
      <c r="CT185" s="6">
        <f>'M08'!U184</f>
        <v/>
      </c>
      <c r="CU185" s="7">
        <f>IFERROR(CT185/CS185,0)</f>
        <v/>
      </c>
      <c r="CV185" s="6">
        <f>'M09'!E184</f>
        <v/>
      </c>
      <c r="CW185" s="6">
        <f>'M09'!F184</f>
        <v/>
      </c>
      <c r="CX185" s="7">
        <f>IFERROR(CW185/CV185,0)</f>
        <v/>
      </c>
      <c r="CY185" s="6">
        <f>'M09'!M184</f>
        <v/>
      </c>
      <c r="CZ185" s="6">
        <f>IF('M09'!AG184&gt;0,'M09'!AG184+MAX(0,CY185-'M09'!H184)*IF(AND(CV185&lt;&gt;0,CW185&lt;&gt;0),CW185/CV185,'M09'!V184),CY185*IF(AND(CV185&lt;&gt;0,CW185&lt;&gt;0),CW185/CV185,'M09'!V184))</f>
        <v/>
      </c>
      <c r="DA185" s="7">
        <f>IFERROR(CZ185/CY185,0)</f>
        <v/>
      </c>
      <c r="DB185" s="6">
        <f>-'M09'!S184</f>
        <v/>
      </c>
      <c r="DC185" s="6">
        <f>CW185+CZ185-DF185</f>
        <v/>
      </c>
      <c r="DD185" s="7">
        <f>IFERROR(DC185/DB185,0)</f>
        <v/>
      </c>
      <c r="DE185" s="6">
        <f>'M09'!T184</f>
        <v/>
      </c>
      <c r="DF185" s="6">
        <f>'M09'!U184</f>
        <v/>
      </c>
      <c r="DG185" s="7">
        <f>IFERROR(DF185/DE185,0)</f>
        <v/>
      </c>
      <c r="DH185" s="6">
        <f>SUM(J185,V185,AH185,AT185,BF185,BR185,CD185,CP185,DB185)</f>
        <v/>
      </c>
      <c r="DI185" s="6">
        <f>SUM(K185,W185,AI185,AU185,BG185,BS185,CE185,CQ185,DC185)</f>
        <v/>
      </c>
      <c r="DJ185" s="6">
        <f>DH185/9</f>
        <v/>
      </c>
      <c r="DK185" s="6">
        <f>DI185/9</f>
        <v/>
      </c>
      <c r="DL185" s="7">
        <f>IFERROR(DI185/DH185,0)</f>
        <v/>
      </c>
      <c r="DM185" s="7">
        <f>'M09'!V184</f>
        <v/>
      </c>
      <c r="DN185" s="8">
        <f>IFERROR(DL185/DM185-1,0)</f>
        <v/>
      </c>
      <c r="DO185" s="6">
        <f>'M09'!AD184</f>
        <v/>
      </c>
      <c r="DP185" s="6">
        <f>DJ185-DO185</f>
        <v/>
      </c>
      <c r="DQ185" s="9">
        <f>COUNTIF(J185,"&gt;0")+COUNTIF(V185,"&gt;0")+COUNTIF(AH185,"&gt;0")+COUNTIF(AT185,"&gt;0")+COUNTIF(BF185,"&gt;0")+COUNTIF(BR185,"&gt;0")+COUNTIF(CD185,"&gt;0")+COUNTIF(CP185,"&gt;0")+COUNTIF(DB185,"&gt;0")</f>
        <v/>
      </c>
      <c r="DR185" s="6">
        <f>DE185</f>
        <v/>
      </c>
      <c r="DS185" s="10">
        <f>IFERROR(DR185/DJ185,0)</f>
        <v/>
      </c>
      <c r="DT185" s="6">
        <f>D185+SUM(G185,S185,AE185,AQ185,BC185,BO185,CA185,CM185,CY185)-SUM(J185,V185,AH185,AT185,BF185,BR185,CD185,CP185,DB185)-DE185</f>
        <v/>
      </c>
    </row>
    <row r="186">
      <c r="A186">
        <f>'M01'!C185</f>
        <v/>
      </c>
      <c r="B186">
        <f>'M01'!D185</f>
        <v/>
      </c>
      <c r="C186">
        <f>'M01'!A185</f>
        <v/>
      </c>
      <c r="D186" s="6">
        <f>'M01'!E185</f>
        <v/>
      </c>
      <c r="E186" s="6">
        <f>'M01'!F185</f>
        <v/>
      </c>
      <c r="F186" s="7">
        <f>IFERROR(E186/D186,0)</f>
        <v/>
      </c>
      <c r="G186" s="6">
        <f>'M01'!M185</f>
        <v/>
      </c>
      <c r="H186" s="6">
        <f>IF('M01'!AG185&gt;0,'M01'!AG185+MAX(0,G186-'M01'!H185)*IF(AND(D186&lt;&gt;0,E186&lt;&gt;0),E186/D186,'M01'!V185),G186*IF(AND(D186&lt;&gt;0,E186&lt;&gt;0),E186/D186,'M01'!V185))</f>
        <v/>
      </c>
      <c r="I186" s="7">
        <f>IFERROR(H186/G186,0)</f>
        <v/>
      </c>
      <c r="J186" s="6">
        <f>-'M01'!S185</f>
        <v/>
      </c>
      <c r="K186" s="6">
        <f>E186+H186-N186</f>
        <v/>
      </c>
      <c r="L186" s="7">
        <f>IFERROR(K186/J186,0)</f>
        <v/>
      </c>
      <c r="M186" s="6">
        <f>'M01'!T185</f>
        <v/>
      </c>
      <c r="N186" s="6">
        <f>'M01'!U185</f>
        <v/>
      </c>
      <c r="O186" s="7">
        <f>IFERROR(N186/M186,0)</f>
        <v/>
      </c>
      <c r="P186" s="6">
        <f>'M02'!E185</f>
        <v/>
      </c>
      <c r="Q186" s="6">
        <f>'M02'!F185</f>
        <v/>
      </c>
      <c r="R186" s="7">
        <f>IFERROR(Q186/P186,0)</f>
        <v/>
      </c>
      <c r="S186" s="6">
        <f>'M02'!M185</f>
        <v/>
      </c>
      <c r="T186" s="6">
        <f>IF('M02'!AG185&gt;0,'M02'!AG185+MAX(0,S186-'M02'!H185)*IF(AND(P186&lt;&gt;0,Q186&lt;&gt;0),Q186/P186,'M02'!V185),S186*IF(AND(P186&lt;&gt;0,Q186&lt;&gt;0),Q186/P186,'M02'!V185))</f>
        <v/>
      </c>
      <c r="U186" s="7">
        <f>IFERROR(T186/S186,0)</f>
        <v/>
      </c>
      <c r="V186" s="6">
        <f>-'M02'!S185</f>
        <v/>
      </c>
      <c r="W186" s="6">
        <f>Q186+T186-Z186</f>
        <v/>
      </c>
      <c r="X186" s="7">
        <f>IFERROR(W186/V186,0)</f>
        <v/>
      </c>
      <c r="Y186" s="6">
        <f>'M02'!T185</f>
        <v/>
      </c>
      <c r="Z186" s="6">
        <f>'M02'!U185</f>
        <v/>
      </c>
      <c r="AA186" s="7">
        <f>IFERROR(Z186/Y186,0)</f>
        <v/>
      </c>
      <c r="AB186" s="6">
        <f>'M03'!E185</f>
        <v/>
      </c>
      <c r="AC186" s="6">
        <f>'M03'!F185</f>
        <v/>
      </c>
      <c r="AD186" s="7">
        <f>IFERROR(AC186/AB186,0)</f>
        <v/>
      </c>
      <c r="AE186" s="6">
        <f>'M03'!M185</f>
        <v/>
      </c>
      <c r="AF186" s="6">
        <f>IF('M03'!AG185&gt;0,'M03'!AG185+MAX(0,AE186-'M03'!H185)*IF(AND(AB186&lt;&gt;0,AC186&lt;&gt;0),AC186/AB186,'M03'!V185),AE186*IF(AND(AB186&lt;&gt;0,AC186&lt;&gt;0),AC186/AB186,'M03'!V185))</f>
        <v/>
      </c>
      <c r="AG186" s="7">
        <f>IFERROR(AF186/AE186,0)</f>
        <v/>
      </c>
      <c r="AH186" s="6">
        <f>-'M03'!S185</f>
        <v/>
      </c>
      <c r="AI186" s="6">
        <f>AC186+AF186-AL186</f>
        <v/>
      </c>
      <c r="AJ186" s="7">
        <f>IFERROR(AI186/AH186,0)</f>
        <v/>
      </c>
      <c r="AK186" s="6">
        <f>'M03'!T185</f>
        <v/>
      </c>
      <c r="AL186" s="6">
        <f>'M03'!U185</f>
        <v/>
      </c>
      <c r="AM186" s="7">
        <f>IFERROR(AL186/AK186,0)</f>
        <v/>
      </c>
      <c r="AN186" s="6">
        <f>'M04'!E185</f>
        <v/>
      </c>
      <c r="AO186" s="6">
        <f>'M04'!F185</f>
        <v/>
      </c>
      <c r="AP186" s="7">
        <f>IFERROR(AO186/AN186,0)</f>
        <v/>
      </c>
      <c r="AQ186" s="6">
        <f>'M04'!M185</f>
        <v/>
      </c>
      <c r="AR186" s="6">
        <f>IF('M04'!AG185&gt;0,'M04'!AG185+MAX(0,AQ186-'M04'!H185)*IF(AND(AN186&lt;&gt;0,AO186&lt;&gt;0),AO186/AN186,'M04'!V185),AQ186*IF(AND(AN186&lt;&gt;0,AO186&lt;&gt;0),AO186/AN186,'M04'!V185))</f>
        <v/>
      </c>
      <c r="AS186" s="7">
        <f>IFERROR(AR186/AQ186,0)</f>
        <v/>
      </c>
      <c r="AT186" s="6">
        <f>-'M04'!S185</f>
        <v/>
      </c>
      <c r="AU186" s="6">
        <f>AO186+AR186-AX186</f>
        <v/>
      </c>
      <c r="AV186" s="7">
        <f>IFERROR(AU186/AT186,0)</f>
        <v/>
      </c>
      <c r="AW186" s="6">
        <f>'M04'!T185</f>
        <v/>
      </c>
      <c r="AX186" s="6">
        <f>'M04'!U185</f>
        <v/>
      </c>
      <c r="AY186" s="7">
        <f>IFERROR(AX186/AW186,0)</f>
        <v/>
      </c>
      <c r="AZ186" s="6">
        <f>'M05'!E185</f>
        <v/>
      </c>
      <c r="BA186" s="6">
        <f>'M05'!F185</f>
        <v/>
      </c>
      <c r="BB186" s="7">
        <f>IFERROR(BA186/AZ186,0)</f>
        <v/>
      </c>
      <c r="BC186" s="6">
        <f>'M05'!M185</f>
        <v/>
      </c>
      <c r="BD186" s="6">
        <f>IF('M05'!AG185&gt;0,'M05'!AG185+MAX(0,BC186-'M05'!H185)*IF(AND(AZ186&lt;&gt;0,BA186&lt;&gt;0),BA186/AZ186,'M05'!V185),BC186*IF(AND(AZ186&lt;&gt;0,BA186&lt;&gt;0),BA186/AZ186,'M05'!V185))</f>
        <v/>
      </c>
      <c r="BE186" s="7">
        <f>IFERROR(BD186/BC186,0)</f>
        <v/>
      </c>
      <c r="BF186" s="6">
        <f>-'M05'!S185</f>
        <v/>
      </c>
      <c r="BG186" s="6">
        <f>BA186+BD186-BJ186</f>
        <v/>
      </c>
      <c r="BH186" s="7">
        <f>IFERROR(BG186/BF186,0)</f>
        <v/>
      </c>
      <c r="BI186" s="6">
        <f>'M05'!T185</f>
        <v/>
      </c>
      <c r="BJ186" s="6">
        <f>'M05'!U185</f>
        <v/>
      </c>
      <c r="BK186" s="7">
        <f>IFERROR(BJ186/BI186,0)</f>
        <v/>
      </c>
      <c r="BL186" s="6">
        <f>'M06'!E185</f>
        <v/>
      </c>
      <c r="BM186" s="6">
        <f>'M06'!F185</f>
        <v/>
      </c>
      <c r="BN186" s="7">
        <f>IFERROR(BM186/BL186,0)</f>
        <v/>
      </c>
      <c r="BO186" s="6">
        <f>'M06'!M185</f>
        <v/>
      </c>
      <c r="BP186" s="6">
        <f>IF('M06'!AG185&gt;0,'M06'!AG185+MAX(0,BO186-'M06'!H185)*IF(AND(BL186&lt;&gt;0,BM186&lt;&gt;0),BM186/BL186,'M06'!V185),BO186*IF(AND(BL186&lt;&gt;0,BM186&lt;&gt;0),BM186/BL186,'M06'!V185))</f>
        <v/>
      </c>
      <c r="BQ186" s="7">
        <f>IFERROR(BP186/BO186,0)</f>
        <v/>
      </c>
      <c r="BR186" s="6">
        <f>-'M06'!S185</f>
        <v/>
      </c>
      <c r="BS186" s="6">
        <f>BM186+BP186-BV186</f>
        <v/>
      </c>
      <c r="BT186" s="7">
        <f>IFERROR(BS186/BR186,0)</f>
        <v/>
      </c>
      <c r="BU186" s="6">
        <f>'M06'!T185</f>
        <v/>
      </c>
      <c r="BV186" s="6">
        <f>'M06'!U185</f>
        <v/>
      </c>
      <c r="BW186" s="7">
        <f>IFERROR(BV186/BU186,0)</f>
        <v/>
      </c>
      <c r="BX186" s="6">
        <f>'M07'!E185</f>
        <v/>
      </c>
      <c r="BY186" s="6">
        <f>'M07'!F185</f>
        <v/>
      </c>
      <c r="BZ186" s="7">
        <f>IFERROR(BY186/BX186,0)</f>
        <v/>
      </c>
      <c r="CA186" s="6">
        <f>'M07'!M185</f>
        <v/>
      </c>
      <c r="CB186" s="6">
        <f>IF('M07'!AG185&gt;0,'M07'!AG185+MAX(0,CA186-'M07'!H185)*IF(AND(BX186&lt;&gt;0,BY186&lt;&gt;0),BY186/BX186,'M07'!V185),CA186*IF(AND(BX186&lt;&gt;0,BY186&lt;&gt;0),BY186/BX186,'M07'!V185))</f>
        <v/>
      </c>
      <c r="CC186" s="7">
        <f>IFERROR(CB186/CA186,0)</f>
        <v/>
      </c>
      <c r="CD186" s="6">
        <f>-'M07'!S185</f>
        <v/>
      </c>
      <c r="CE186" s="6">
        <f>BY186+CB186-CH186</f>
        <v/>
      </c>
      <c r="CF186" s="7">
        <f>IFERROR(CE186/CD186,0)</f>
        <v/>
      </c>
      <c r="CG186" s="6">
        <f>'M07'!T185</f>
        <v/>
      </c>
      <c r="CH186" s="6">
        <f>'M07'!U185</f>
        <v/>
      </c>
      <c r="CI186" s="7">
        <f>IFERROR(CH186/CG186,0)</f>
        <v/>
      </c>
      <c r="CJ186" s="6">
        <f>'M08'!E185</f>
        <v/>
      </c>
      <c r="CK186" s="6">
        <f>'M08'!F185</f>
        <v/>
      </c>
      <c r="CL186" s="7">
        <f>IFERROR(CK186/CJ186,0)</f>
        <v/>
      </c>
      <c r="CM186" s="6">
        <f>'M08'!M185</f>
        <v/>
      </c>
      <c r="CN186" s="6">
        <f>IF('M08'!AG185&gt;0,'M08'!AG185+MAX(0,CM186-'M08'!H185)*IF(AND(CJ186&lt;&gt;0,CK186&lt;&gt;0),CK186/CJ186,'M08'!V185),CM186*IF(AND(CJ186&lt;&gt;0,CK186&lt;&gt;0),CK186/CJ186,'M08'!V185))</f>
        <v/>
      </c>
      <c r="CO186" s="7">
        <f>IFERROR(CN186/CM186,0)</f>
        <v/>
      </c>
      <c r="CP186" s="6">
        <f>-'M08'!S185</f>
        <v/>
      </c>
      <c r="CQ186" s="6">
        <f>CK186+CN186-CT186</f>
        <v/>
      </c>
      <c r="CR186" s="7">
        <f>IFERROR(CQ186/CP186,0)</f>
        <v/>
      </c>
      <c r="CS186" s="6">
        <f>'M08'!T185</f>
        <v/>
      </c>
      <c r="CT186" s="6">
        <f>'M08'!U185</f>
        <v/>
      </c>
      <c r="CU186" s="7">
        <f>IFERROR(CT186/CS186,0)</f>
        <v/>
      </c>
      <c r="CV186" s="6">
        <f>'M09'!E185</f>
        <v/>
      </c>
      <c r="CW186" s="6">
        <f>'M09'!F185</f>
        <v/>
      </c>
      <c r="CX186" s="7">
        <f>IFERROR(CW186/CV186,0)</f>
        <v/>
      </c>
      <c r="CY186" s="6">
        <f>'M09'!M185</f>
        <v/>
      </c>
      <c r="CZ186" s="6">
        <f>IF('M09'!AG185&gt;0,'M09'!AG185+MAX(0,CY186-'M09'!H185)*IF(AND(CV186&lt;&gt;0,CW186&lt;&gt;0),CW186/CV186,'M09'!V185),CY186*IF(AND(CV186&lt;&gt;0,CW186&lt;&gt;0),CW186/CV186,'M09'!V185))</f>
        <v/>
      </c>
      <c r="DA186" s="7">
        <f>IFERROR(CZ186/CY186,0)</f>
        <v/>
      </c>
      <c r="DB186" s="6">
        <f>-'M09'!S185</f>
        <v/>
      </c>
      <c r="DC186" s="6">
        <f>CW186+CZ186-DF186</f>
        <v/>
      </c>
      <c r="DD186" s="7">
        <f>IFERROR(DC186/DB186,0)</f>
        <v/>
      </c>
      <c r="DE186" s="6">
        <f>'M09'!T185</f>
        <v/>
      </c>
      <c r="DF186" s="6">
        <f>'M09'!U185</f>
        <v/>
      </c>
      <c r="DG186" s="7">
        <f>IFERROR(DF186/DE186,0)</f>
        <v/>
      </c>
      <c r="DH186" s="6">
        <f>SUM(J186,V186,AH186,AT186,BF186,BR186,CD186,CP186,DB186)</f>
        <v/>
      </c>
      <c r="DI186" s="6">
        <f>SUM(K186,W186,AI186,AU186,BG186,BS186,CE186,CQ186,DC186)</f>
        <v/>
      </c>
      <c r="DJ186" s="6">
        <f>DH186/9</f>
        <v/>
      </c>
      <c r="DK186" s="6">
        <f>DI186/9</f>
        <v/>
      </c>
      <c r="DL186" s="7">
        <f>IFERROR(DI186/DH186,0)</f>
        <v/>
      </c>
      <c r="DM186" s="7">
        <f>'M09'!V185</f>
        <v/>
      </c>
      <c r="DN186" s="8">
        <f>IFERROR(DL186/DM186-1,0)</f>
        <v/>
      </c>
      <c r="DO186" s="6">
        <f>'M09'!AD185</f>
        <v/>
      </c>
      <c r="DP186" s="6">
        <f>DJ186-DO186</f>
        <v/>
      </c>
      <c r="DQ186" s="9">
        <f>COUNTIF(J186,"&gt;0")+COUNTIF(V186,"&gt;0")+COUNTIF(AH186,"&gt;0")+COUNTIF(AT186,"&gt;0")+COUNTIF(BF186,"&gt;0")+COUNTIF(BR186,"&gt;0")+COUNTIF(CD186,"&gt;0")+COUNTIF(CP186,"&gt;0")+COUNTIF(DB186,"&gt;0")</f>
        <v/>
      </c>
      <c r="DR186" s="6">
        <f>DE186</f>
        <v/>
      </c>
      <c r="DS186" s="10">
        <f>IFERROR(DR186/DJ186,0)</f>
        <v/>
      </c>
      <c r="DT186" s="6">
        <f>D186+SUM(G186,S186,AE186,AQ186,BC186,BO186,CA186,CM186,CY186)-SUM(J186,V186,AH186,AT186,BF186,BR186,CD186,CP186,DB186)-DE186</f>
        <v/>
      </c>
    </row>
    <row r="187">
      <c r="A187">
        <f>'M01'!C186</f>
        <v/>
      </c>
      <c r="B187">
        <f>'M01'!D186</f>
        <v/>
      </c>
      <c r="C187">
        <f>'M01'!A186</f>
        <v/>
      </c>
      <c r="D187" s="6">
        <f>'M01'!E186</f>
        <v/>
      </c>
      <c r="E187" s="6">
        <f>'M01'!F186</f>
        <v/>
      </c>
      <c r="F187" s="7">
        <f>IFERROR(E187/D187,0)</f>
        <v/>
      </c>
      <c r="G187" s="6">
        <f>'M01'!M186</f>
        <v/>
      </c>
      <c r="H187" s="6">
        <f>IF('M01'!AG186&gt;0,'M01'!AG186+MAX(0,G187-'M01'!H186)*IF(AND(D187&lt;&gt;0,E187&lt;&gt;0),E187/D187,'M01'!V186),G187*IF(AND(D187&lt;&gt;0,E187&lt;&gt;0),E187/D187,'M01'!V186))</f>
        <v/>
      </c>
      <c r="I187" s="7">
        <f>IFERROR(H187/G187,0)</f>
        <v/>
      </c>
      <c r="J187" s="6">
        <f>-'M01'!S186</f>
        <v/>
      </c>
      <c r="K187" s="6">
        <f>E187+H187-N187</f>
        <v/>
      </c>
      <c r="L187" s="7">
        <f>IFERROR(K187/J187,0)</f>
        <v/>
      </c>
      <c r="M187" s="6">
        <f>'M01'!T186</f>
        <v/>
      </c>
      <c r="N187" s="6">
        <f>'M01'!U186</f>
        <v/>
      </c>
      <c r="O187" s="7">
        <f>IFERROR(N187/M187,0)</f>
        <v/>
      </c>
      <c r="P187" s="6">
        <f>'M02'!E186</f>
        <v/>
      </c>
      <c r="Q187" s="6">
        <f>'M02'!F186</f>
        <v/>
      </c>
      <c r="R187" s="7">
        <f>IFERROR(Q187/P187,0)</f>
        <v/>
      </c>
      <c r="S187" s="6">
        <f>'M02'!M186</f>
        <v/>
      </c>
      <c r="T187" s="6">
        <f>IF('M02'!AG186&gt;0,'M02'!AG186+MAX(0,S187-'M02'!H186)*IF(AND(P187&lt;&gt;0,Q187&lt;&gt;0),Q187/P187,'M02'!V186),S187*IF(AND(P187&lt;&gt;0,Q187&lt;&gt;0),Q187/P187,'M02'!V186))</f>
        <v/>
      </c>
      <c r="U187" s="7">
        <f>IFERROR(T187/S187,0)</f>
        <v/>
      </c>
      <c r="V187" s="6">
        <f>-'M02'!S186</f>
        <v/>
      </c>
      <c r="W187" s="6">
        <f>Q187+T187-Z187</f>
        <v/>
      </c>
      <c r="X187" s="7">
        <f>IFERROR(W187/V187,0)</f>
        <v/>
      </c>
      <c r="Y187" s="6">
        <f>'M02'!T186</f>
        <v/>
      </c>
      <c r="Z187" s="6">
        <f>'M02'!U186</f>
        <v/>
      </c>
      <c r="AA187" s="7">
        <f>IFERROR(Z187/Y187,0)</f>
        <v/>
      </c>
      <c r="AB187" s="6">
        <f>'M03'!E186</f>
        <v/>
      </c>
      <c r="AC187" s="6">
        <f>'M03'!F186</f>
        <v/>
      </c>
      <c r="AD187" s="7">
        <f>IFERROR(AC187/AB187,0)</f>
        <v/>
      </c>
      <c r="AE187" s="6">
        <f>'M03'!M186</f>
        <v/>
      </c>
      <c r="AF187" s="6">
        <f>IF('M03'!AG186&gt;0,'M03'!AG186+MAX(0,AE187-'M03'!H186)*IF(AND(AB187&lt;&gt;0,AC187&lt;&gt;0),AC187/AB187,'M03'!V186),AE187*IF(AND(AB187&lt;&gt;0,AC187&lt;&gt;0),AC187/AB187,'M03'!V186))</f>
        <v/>
      </c>
      <c r="AG187" s="7">
        <f>IFERROR(AF187/AE187,0)</f>
        <v/>
      </c>
      <c r="AH187" s="6">
        <f>-'M03'!S186</f>
        <v/>
      </c>
      <c r="AI187" s="6">
        <f>AC187+AF187-AL187</f>
        <v/>
      </c>
      <c r="AJ187" s="7">
        <f>IFERROR(AI187/AH187,0)</f>
        <v/>
      </c>
      <c r="AK187" s="6">
        <f>'M03'!T186</f>
        <v/>
      </c>
      <c r="AL187" s="6">
        <f>'M03'!U186</f>
        <v/>
      </c>
      <c r="AM187" s="7">
        <f>IFERROR(AL187/AK187,0)</f>
        <v/>
      </c>
      <c r="AN187" s="6">
        <f>'M04'!E186</f>
        <v/>
      </c>
      <c r="AO187" s="6">
        <f>'M04'!F186</f>
        <v/>
      </c>
      <c r="AP187" s="7">
        <f>IFERROR(AO187/AN187,0)</f>
        <v/>
      </c>
      <c r="AQ187" s="6">
        <f>'M04'!M186</f>
        <v/>
      </c>
      <c r="AR187" s="6">
        <f>IF('M04'!AG186&gt;0,'M04'!AG186+MAX(0,AQ187-'M04'!H186)*IF(AND(AN187&lt;&gt;0,AO187&lt;&gt;0),AO187/AN187,'M04'!V186),AQ187*IF(AND(AN187&lt;&gt;0,AO187&lt;&gt;0),AO187/AN187,'M04'!V186))</f>
        <v/>
      </c>
      <c r="AS187" s="7">
        <f>IFERROR(AR187/AQ187,0)</f>
        <v/>
      </c>
      <c r="AT187" s="6">
        <f>-'M04'!S186</f>
        <v/>
      </c>
      <c r="AU187" s="6">
        <f>AO187+AR187-AX187</f>
        <v/>
      </c>
      <c r="AV187" s="7">
        <f>IFERROR(AU187/AT187,0)</f>
        <v/>
      </c>
      <c r="AW187" s="6">
        <f>'M04'!T186</f>
        <v/>
      </c>
      <c r="AX187" s="6">
        <f>'M04'!U186</f>
        <v/>
      </c>
      <c r="AY187" s="7">
        <f>IFERROR(AX187/AW187,0)</f>
        <v/>
      </c>
      <c r="AZ187" s="6">
        <f>'M05'!E186</f>
        <v/>
      </c>
      <c r="BA187" s="6">
        <f>'M05'!F186</f>
        <v/>
      </c>
      <c r="BB187" s="7">
        <f>IFERROR(BA187/AZ187,0)</f>
        <v/>
      </c>
      <c r="BC187" s="6">
        <f>'M05'!M186</f>
        <v/>
      </c>
      <c r="BD187" s="6">
        <f>IF('M05'!AG186&gt;0,'M05'!AG186+MAX(0,BC187-'M05'!H186)*IF(AND(AZ187&lt;&gt;0,BA187&lt;&gt;0),BA187/AZ187,'M05'!V186),BC187*IF(AND(AZ187&lt;&gt;0,BA187&lt;&gt;0),BA187/AZ187,'M05'!V186))</f>
        <v/>
      </c>
      <c r="BE187" s="7">
        <f>IFERROR(BD187/BC187,0)</f>
        <v/>
      </c>
      <c r="BF187" s="6">
        <f>-'M05'!S186</f>
        <v/>
      </c>
      <c r="BG187" s="6">
        <f>BA187+BD187-BJ187</f>
        <v/>
      </c>
      <c r="BH187" s="7">
        <f>IFERROR(BG187/BF187,0)</f>
        <v/>
      </c>
      <c r="BI187" s="6">
        <f>'M05'!T186</f>
        <v/>
      </c>
      <c r="BJ187" s="6">
        <f>'M05'!U186</f>
        <v/>
      </c>
      <c r="BK187" s="7">
        <f>IFERROR(BJ187/BI187,0)</f>
        <v/>
      </c>
      <c r="BL187" s="6">
        <f>'M06'!E186</f>
        <v/>
      </c>
      <c r="BM187" s="6">
        <f>'M06'!F186</f>
        <v/>
      </c>
      <c r="BN187" s="7">
        <f>IFERROR(BM187/BL187,0)</f>
        <v/>
      </c>
      <c r="BO187" s="6">
        <f>'M06'!M186</f>
        <v/>
      </c>
      <c r="BP187" s="6">
        <f>IF('M06'!AG186&gt;0,'M06'!AG186+MAX(0,BO187-'M06'!H186)*IF(AND(BL187&lt;&gt;0,BM187&lt;&gt;0),BM187/BL187,'M06'!V186),BO187*IF(AND(BL187&lt;&gt;0,BM187&lt;&gt;0),BM187/BL187,'M06'!V186))</f>
        <v/>
      </c>
      <c r="BQ187" s="7">
        <f>IFERROR(BP187/BO187,0)</f>
        <v/>
      </c>
      <c r="BR187" s="6">
        <f>-'M06'!S186</f>
        <v/>
      </c>
      <c r="BS187" s="6">
        <f>BM187+BP187-BV187</f>
        <v/>
      </c>
      <c r="BT187" s="7">
        <f>IFERROR(BS187/BR187,0)</f>
        <v/>
      </c>
      <c r="BU187" s="6">
        <f>'M06'!T186</f>
        <v/>
      </c>
      <c r="BV187" s="6">
        <f>'M06'!U186</f>
        <v/>
      </c>
      <c r="BW187" s="7">
        <f>IFERROR(BV187/BU187,0)</f>
        <v/>
      </c>
      <c r="BX187" s="6">
        <f>'M07'!E186</f>
        <v/>
      </c>
      <c r="BY187" s="6">
        <f>'M07'!F186</f>
        <v/>
      </c>
      <c r="BZ187" s="7">
        <f>IFERROR(BY187/BX187,0)</f>
        <v/>
      </c>
      <c r="CA187" s="6">
        <f>'M07'!M186</f>
        <v/>
      </c>
      <c r="CB187" s="6">
        <f>IF('M07'!AG186&gt;0,'M07'!AG186+MAX(0,CA187-'M07'!H186)*IF(AND(BX187&lt;&gt;0,BY187&lt;&gt;0),BY187/BX187,'M07'!V186),CA187*IF(AND(BX187&lt;&gt;0,BY187&lt;&gt;0),BY187/BX187,'M07'!V186))</f>
        <v/>
      </c>
      <c r="CC187" s="7">
        <f>IFERROR(CB187/CA187,0)</f>
        <v/>
      </c>
      <c r="CD187" s="6">
        <f>-'M07'!S186</f>
        <v/>
      </c>
      <c r="CE187" s="6">
        <f>BY187+CB187-CH187</f>
        <v/>
      </c>
      <c r="CF187" s="7">
        <f>IFERROR(CE187/CD187,0)</f>
        <v/>
      </c>
      <c r="CG187" s="6">
        <f>'M07'!T186</f>
        <v/>
      </c>
      <c r="CH187" s="6">
        <f>'M07'!U186</f>
        <v/>
      </c>
      <c r="CI187" s="7">
        <f>IFERROR(CH187/CG187,0)</f>
        <v/>
      </c>
      <c r="CJ187" s="6">
        <f>'M08'!E186</f>
        <v/>
      </c>
      <c r="CK187" s="6">
        <f>'M08'!F186</f>
        <v/>
      </c>
      <c r="CL187" s="7">
        <f>IFERROR(CK187/CJ187,0)</f>
        <v/>
      </c>
      <c r="CM187" s="6">
        <f>'M08'!M186</f>
        <v/>
      </c>
      <c r="CN187" s="6">
        <f>IF('M08'!AG186&gt;0,'M08'!AG186+MAX(0,CM187-'M08'!H186)*IF(AND(CJ187&lt;&gt;0,CK187&lt;&gt;0),CK187/CJ187,'M08'!V186),CM187*IF(AND(CJ187&lt;&gt;0,CK187&lt;&gt;0),CK187/CJ187,'M08'!V186))</f>
        <v/>
      </c>
      <c r="CO187" s="7">
        <f>IFERROR(CN187/CM187,0)</f>
        <v/>
      </c>
      <c r="CP187" s="6">
        <f>-'M08'!S186</f>
        <v/>
      </c>
      <c r="CQ187" s="6">
        <f>CK187+CN187-CT187</f>
        <v/>
      </c>
      <c r="CR187" s="7">
        <f>IFERROR(CQ187/CP187,0)</f>
        <v/>
      </c>
      <c r="CS187" s="6">
        <f>'M08'!T186</f>
        <v/>
      </c>
      <c r="CT187" s="6">
        <f>'M08'!U186</f>
        <v/>
      </c>
      <c r="CU187" s="7">
        <f>IFERROR(CT187/CS187,0)</f>
        <v/>
      </c>
      <c r="CV187" s="6">
        <f>'M09'!E186</f>
        <v/>
      </c>
      <c r="CW187" s="6">
        <f>'M09'!F186</f>
        <v/>
      </c>
      <c r="CX187" s="7">
        <f>IFERROR(CW187/CV187,0)</f>
        <v/>
      </c>
      <c r="CY187" s="6">
        <f>'M09'!M186</f>
        <v/>
      </c>
      <c r="CZ187" s="6">
        <f>IF('M09'!AG186&gt;0,'M09'!AG186+MAX(0,CY187-'M09'!H186)*IF(AND(CV187&lt;&gt;0,CW187&lt;&gt;0),CW187/CV187,'M09'!V186),CY187*IF(AND(CV187&lt;&gt;0,CW187&lt;&gt;0),CW187/CV187,'M09'!V186))</f>
        <v/>
      </c>
      <c r="DA187" s="7">
        <f>IFERROR(CZ187/CY187,0)</f>
        <v/>
      </c>
      <c r="DB187" s="6">
        <f>-'M09'!S186</f>
        <v/>
      </c>
      <c r="DC187" s="6">
        <f>CW187+CZ187-DF187</f>
        <v/>
      </c>
      <c r="DD187" s="7">
        <f>IFERROR(DC187/DB187,0)</f>
        <v/>
      </c>
      <c r="DE187" s="6">
        <f>'M09'!T186</f>
        <v/>
      </c>
      <c r="DF187" s="6">
        <f>'M09'!U186</f>
        <v/>
      </c>
      <c r="DG187" s="7">
        <f>IFERROR(DF187/DE187,0)</f>
        <v/>
      </c>
      <c r="DH187" s="6">
        <f>SUM(J187,V187,AH187,AT187,BF187,BR187,CD187,CP187,DB187)</f>
        <v/>
      </c>
      <c r="DI187" s="6">
        <f>SUM(K187,W187,AI187,AU187,BG187,BS187,CE187,CQ187,DC187)</f>
        <v/>
      </c>
      <c r="DJ187" s="6">
        <f>DH187/9</f>
        <v/>
      </c>
      <c r="DK187" s="6">
        <f>DI187/9</f>
        <v/>
      </c>
      <c r="DL187" s="7">
        <f>IFERROR(DI187/DH187,0)</f>
        <v/>
      </c>
      <c r="DM187" s="7">
        <f>'M09'!V186</f>
        <v/>
      </c>
      <c r="DN187" s="8">
        <f>IFERROR(DL187/DM187-1,0)</f>
        <v/>
      </c>
      <c r="DO187" s="6">
        <f>'M09'!AD186</f>
        <v/>
      </c>
      <c r="DP187" s="6">
        <f>DJ187-DO187</f>
        <v/>
      </c>
      <c r="DQ187" s="9">
        <f>COUNTIF(J187,"&gt;0")+COUNTIF(V187,"&gt;0")+COUNTIF(AH187,"&gt;0")+COUNTIF(AT187,"&gt;0")+COUNTIF(BF187,"&gt;0")+COUNTIF(BR187,"&gt;0")+COUNTIF(CD187,"&gt;0")+COUNTIF(CP187,"&gt;0")+COUNTIF(DB187,"&gt;0")</f>
        <v/>
      </c>
      <c r="DR187" s="6">
        <f>DE187</f>
        <v/>
      </c>
      <c r="DS187" s="10">
        <f>IFERROR(DR187/DJ187,0)</f>
        <v/>
      </c>
      <c r="DT187" s="6">
        <f>D187+SUM(G187,S187,AE187,AQ187,BC187,BO187,CA187,CM187,CY187)-SUM(J187,V187,AH187,AT187,BF187,BR187,CD187,CP187,DB187)-DE187</f>
        <v/>
      </c>
    </row>
    <row r="188">
      <c r="A188">
        <f>'M01'!C187</f>
        <v/>
      </c>
      <c r="B188">
        <f>'M01'!D187</f>
        <v/>
      </c>
      <c r="C188">
        <f>'M01'!A187</f>
        <v/>
      </c>
      <c r="D188" s="6">
        <f>'M01'!E187</f>
        <v/>
      </c>
      <c r="E188" s="6">
        <f>'M01'!F187</f>
        <v/>
      </c>
      <c r="F188" s="7">
        <f>IFERROR(E188/D188,0)</f>
        <v/>
      </c>
      <c r="G188" s="6">
        <f>'M01'!M187</f>
        <v/>
      </c>
      <c r="H188" s="6">
        <f>IF('M01'!AG187&gt;0,'M01'!AG187+MAX(0,G188-'M01'!H187)*IF(AND(D188&lt;&gt;0,E188&lt;&gt;0),E188/D188,'M01'!V187),G188*IF(AND(D188&lt;&gt;0,E188&lt;&gt;0),E188/D188,'M01'!V187))</f>
        <v/>
      </c>
      <c r="I188" s="7">
        <f>IFERROR(H188/G188,0)</f>
        <v/>
      </c>
      <c r="J188" s="6">
        <f>-'M01'!S187</f>
        <v/>
      </c>
      <c r="K188" s="6">
        <f>E188+H188-N188</f>
        <v/>
      </c>
      <c r="L188" s="7">
        <f>IFERROR(K188/J188,0)</f>
        <v/>
      </c>
      <c r="M188" s="6">
        <f>'M01'!T187</f>
        <v/>
      </c>
      <c r="N188" s="6">
        <f>'M01'!U187</f>
        <v/>
      </c>
      <c r="O188" s="7">
        <f>IFERROR(N188/M188,0)</f>
        <v/>
      </c>
      <c r="P188" s="6">
        <f>'M02'!E187</f>
        <v/>
      </c>
      <c r="Q188" s="6">
        <f>'M02'!F187</f>
        <v/>
      </c>
      <c r="R188" s="7">
        <f>IFERROR(Q188/P188,0)</f>
        <v/>
      </c>
      <c r="S188" s="6">
        <f>'M02'!M187</f>
        <v/>
      </c>
      <c r="T188" s="6">
        <f>IF('M02'!AG187&gt;0,'M02'!AG187+MAX(0,S188-'M02'!H187)*IF(AND(P188&lt;&gt;0,Q188&lt;&gt;0),Q188/P188,'M02'!V187),S188*IF(AND(P188&lt;&gt;0,Q188&lt;&gt;0),Q188/P188,'M02'!V187))</f>
        <v/>
      </c>
      <c r="U188" s="7">
        <f>IFERROR(T188/S188,0)</f>
        <v/>
      </c>
      <c r="V188" s="6">
        <f>-'M02'!S187</f>
        <v/>
      </c>
      <c r="W188" s="6">
        <f>Q188+T188-Z188</f>
        <v/>
      </c>
      <c r="X188" s="7">
        <f>IFERROR(W188/V188,0)</f>
        <v/>
      </c>
      <c r="Y188" s="6">
        <f>'M02'!T187</f>
        <v/>
      </c>
      <c r="Z188" s="6">
        <f>'M02'!U187</f>
        <v/>
      </c>
      <c r="AA188" s="7">
        <f>IFERROR(Z188/Y188,0)</f>
        <v/>
      </c>
      <c r="AB188" s="6">
        <f>'M03'!E187</f>
        <v/>
      </c>
      <c r="AC188" s="6">
        <f>'M03'!F187</f>
        <v/>
      </c>
      <c r="AD188" s="7">
        <f>IFERROR(AC188/AB188,0)</f>
        <v/>
      </c>
      <c r="AE188" s="6">
        <f>'M03'!M187</f>
        <v/>
      </c>
      <c r="AF188" s="6">
        <f>IF('M03'!AG187&gt;0,'M03'!AG187+MAX(0,AE188-'M03'!H187)*IF(AND(AB188&lt;&gt;0,AC188&lt;&gt;0),AC188/AB188,'M03'!V187),AE188*IF(AND(AB188&lt;&gt;0,AC188&lt;&gt;0),AC188/AB188,'M03'!V187))</f>
        <v/>
      </c>
      <c r="AG188" s="7">
        <f>IFERROR(AF188/AE188,0)</f>
        <v/>
      </c>
      <c r="AH188" s="6">
        <f>-'M03'!S187</f>
        <v/>
      </c>
      <c r="AI188" s="6">
        <f>AC188+AF188-AL188</f>
        <v/>
      </c>
      <c r="AJ188" s="7">
        <f>IFERROR(AI188/AH188,0)</f>
        <v/>
      </c>
      <c r="AK188" s="6">
        <f>'M03'!T187</f>
        <v/>
      </c>
      <c r="AL188" s="6">
        <f>'M03'!U187</f>
        <v/>
      </c>
      <c r="AM188" s="7">
        <f>IFERROR(AL188/AK188,0)</f>
        <v/>
      </c>
      <c r="AN188" s="6">
        <f>'M04'!E187</f>
        <v/>
      </c>
      <c r="AO188" s="6">
        <f>'M04'!F187</f>
        <v/>
      </c>
      <c r="AP188" s="7">
        <f>IFERROR(AO188/AN188,0)</f>
        <v/>
      </c>
      <c r="AQ188" s="6">
        <f>'M04'!M187</f>
        <v/>
      </c>
      <c r="AR188" s="6">
        <f>IF('M04'!AG187&gt;0,'M04'!AG187+MAX(0,AQ188-'M04'!H187)*IF(AND(AN188&lt;&gt;0,AO188&lt;&gt;0),AO188/AN188,'M04'!V187),AQ188*IF(AND(AN188&lt;&gt;0,AO188&lt;&gt;0),AO188/AN188,'M04'!V187))</f>
        <v/>
      </c>
      <c r="AS188" s="7">
        <f>IFERROR(AR188/AQ188,0)</f>
        <v/>
      </c>
      <c r="AT188" s="6">
        <f>-'M04'!S187</f>
        <v/>
      </c>
      <c r="AU188" s="6">
        <f>AO188+AR188-AX188</f>
        <v/>
      </c>
      <c r="AV188" s="7">
        <f>IFERROR(AU188/AT188,0)</f>
        <v/>
      </c>
      <c r="AW188" s="6">
        <f>'M04'!T187</f>
        <v/>
      </c>
      <c r="AX188" s="6">
        <f>'M04'!U187</f>
        <v/>
      </c>
      <c r="AY188" s="7">
        <f>IFERROR(AX188/AW188,0)</f>
        <v/>
      </c>
      <c r="AZ188" s="6">
        <f>'M05'!E187</f>
        <v/>
      </c>
      <c r="BA188" s="6">
        <f>'M05'!F187</f>
        <v/>
      </c>
      <c r="BB188" s="7">
        <f>IFERROR(BA188/AZ188,0)</f>
        <v/>
      </c>
      <c r="BC188" s="6">
        <f>'M05'!M187</f>
        <v/>
      </c>
      <c r="BD188" s="6">
        <f>IF('M05'!AG187&gt;0,'M05'!AG187+MAX(0,BC188-'M05'!H187)*IF(AND(AZ188&lt;&gt;0,BA188&lt;&gt;0),BA188/AZ188,'M05'!V187),BC188*IF(AND(AZ188&lt;&gt;0,BA188&lt;&gt;0),BA188/AZ188,'M05'!V187))</f>
        <v/>
      </c>
      <c r="BE188" s="7">
        <f>IFERROR(BD188/BC188,0)</f>
        <v/>
      </c>
      <c r="BF188" s="6">
        <f>-'M05'!S187</f>
        <v/>
      </c>
      <c r="BG188" s="6">
        <f>BA188+BD188-BJ188</f>
        <v/>
      </c>
      <c r="BH188" s="7">
        <f>IFERROR(BG188/BF188,0)</f>
        <v/>
      </c>
      <c r="BI188" s="6">
        <f>'M05'!T187</f>
        <v/>
      </c>
      <c r="BJ188" s="6">
        <f>'M05'!U187</f>
        <v/>
      </c>
      <c r="BK188" s="7">
        <f>IFERROR(BJ188/BI188,0)</f>
        <v/>
      </c>
      <c r="BL188" s="6">
        <f>'M06'!E187</f>
        <v/>
      </c>
      <c r="BM188" s="6">
        <f>'M06'!F187</f>
        <v/>
      </c>
      <c r="BN188" s="7">
        <f>IFERROR(BM188/BL188,0)</f>
        <v/>
      </c>
      <c r="BO188" s="6">
        <f>'M06'!M187</f>
        <v/>
      </c>
      <c r="BP188" s="6">
        <f>IF('M06'!AG187&gt;0,'M06'!AG187+MAX(0,BO188-'M06'!H187)*IF(AND(BL188&lt;&gt;0,BM188&lt;&gt;0),BM188/BL188,'M06'!V187),BO188*IF(AND(BL188&lt;&gt;0,BM188&lt;&gt;0),BM188/BL188,'M06'!V187))</f>
        <v/>
      </c>
      <c r="BQ188" s="7">
        <f>IFERROR(BP188/BO188,0)</f>
        <v/>
      </c>
      <c r="BR188" s="6">
        <f>-'M06'!S187</f>
        <v/>
      </c>
      <c r="BS188" s="6">
        <f>BM188+BP188-BV188</f>
        <v/>
      </c>
      <c r="BT188" s="7">
        <f>IFERROR(BS188/BR188,0)</f>
        <v/>
      </c>
      <c r="BU188" s="6">
        <f>'M06'!T187</f>
        <v/>
      </c>
      <c r="BV188" s="6">
        <f>'M06'!U187</f>
        <v/>
      </c>
      <c r="BW188" s="7">
        <f>IFERROR(BV188/BU188,0)</f>
        <v/>
      </c>
      <c r="BX188" s="6">
        <f>'M07'!E187</f>
        <v/>
      </c>
      <c r="BY188" s="6">
        <f>'M07'!F187</f>
        <v/>
      </c>
      <c r="BZ188" s="7">
        <f>IFERROR(BY188/BX188,0)</f>
        <v/>
      </c>
      <c r="CA188" s="6">
        <f>'M07'!M187</f>
        <v/>
      </c>
      <c r="CB188" s="6">
        <f>IF('M07'!AG187&gt;0,'M07'!AG187+MAX(0,CA188-'M07'!H187)*IF(AND(BX188&lt;&gt;0,BY188&lt;&gt;0),BY188/BX188,'M07'!V187),CA188*IF(AND(BX188&lt;&gt;0,BY188&lt;&gt;0),BY188/BX188,'M07'!V187))</f>
        <v/>
      </c>
      <c r="CC188" s="7">
        <f>IFERROR(CB188/CA188,0)</f>
        <v/>
      </c>
      <c r="CD188" s="6">
        <f>-'M07'!S187</f>
        <v/>
      </c>
      <c r="CE188" s="6">
        <f>BY188+CB188-CH188</f>
        <v/>
      </c>
      <c r="CF188" s="7">
        <f>IFERROR(CE188/CD188,0)</f>
        <v/>
      </c>
      <c r="CG188" s="6">
        <f>'M07'!T187</f>
        <v/>
      </c>
      <c r="CH188" s="6">
        <f>'M07'!U187</f>
        <v/>
      </c>
      <c r="CI188" s="7">
        <f>IFERROR(CH188/CG188,0)</f>
        <v/>
      </c>
      <c r="CJ188" s="6">
        <f>'M08'!E187</f>
        <v/>
      </c>
      <c r="CK188" s="6">
        <f>'M08'!F187</f>
        <v/>
      </c>
      <c r="CL188" s="7">
        <f>IFERROR(CK188/CJ188,0)</f>
        <v/>
      </c>
      <c r="CM188" s="6">
        <f>'M08'!M187</f>
        <v/>
      </c>
      <c r="CN188" s="6">
        <f>IF('M08'!AG187&gt;0,'M08'!AG187+MAX(0,CM188-'M08'!H187)*IF(AND(CJ188&lt;&gt;0,CK188&lt;&gt;0),CK188/CJ188,'M08'!V187),CM188*IF(AND(CJ188&lt;&gt;0,CK188&lt;&gt;0),CK188/CJ188,'M08'!V187))</f>
        <v/>
      </c>
      <c r="CO188" s="7">
        <f>IFERROR(CN188/CM188,0)</f>
        <v/>
      </c>
      <c r="CP188" s="6">
        <f>-'M08'!S187</f>
        <v/>
      </c>
      <c r="CQ188" s="6">
        <f>CK188+CN188-CT188</f>
        <v/>
      </c>
      <c r="CR188" s="7">
        <f>IFERROR(CQ188/CP188,0)</f>
        <v/>
      </c>
      <c r="CS188" s="6">
        <f>'M08'!T187</f>
        <v/>
      </c>
      <c r="CT188" s="6">
        <f>'M08'!U187</f>
        <v/>
      </c>
      <c r="CU188" s="7">
        <f>IFERROR(CT188/CS188,0)</f>
        <v/>
      </c>
      <c r="CV188" s="6">
        <f>'M09'!E187</f>
        <v/>
      </c>
      <c r="CW188" s="6">
        <f>'M09'!F187</f>
        <v/>
      </c>
      <c r="CX188" s="7">
        <f>IFERROR(CW188/CV188,0)</f>
        <v/>
      </c>
      <c r="CY188" s="6">
        <f>'M09'!M187</f>
        <v/>
      </c>
      <c r="CZ188" s="6">
        <f>IF('M09'!AG187&gt;0,'M09'!AG187+MAX(0,CY188-'M09'!H187)*IF(AND(CV188&lt;&gt;0,CW188&lt;&gt;0),CW188/CV188,'M09'!V187),CY188*IF(AND(CV188&lt;&gt;0,CW188&lt;&gt;0),CW188/CV188,'M09'!V187))</f>
        <v/>
      </c>
      <c r="DA188" s="7">
        <f>IFERROR(CZ188/CY188,0)</f>
        <v/>
      </c>
      <c r="DB188" s="6">
        <f>-'M09'!S187</f>
        <v/>
      </c>
      <c r="DC188" s="6">
        <f>CW188+CZ188-DF188</f>
        <v/>
      </c>
      <c r="DD188" s="7">
        <f>IFERROR(DC188/DB188,0)</f>
        <v/>
      </c>
      <c r="DE188" s="6">
        <f>'M09'!T187</f>
        <v/>
      </c>
      <c r="DF188" s="6">
        <f>'M09'!U187</f>
        <v/>
      </c>
      <c r="DG188" s="7">
        <f>IFERROR(DF188/DE188,0)</f>
        <v/>
      </c>
      <c r="DH188" s="6">
        <f>SUM(J188,V188,AH188,AT188,BF188,BR188,CD188,CP188,DB188)</f>
        <v/>
      </c>
      <c r="DI188" s="6">
        <f>SUM(K188,W188,AI188,AU188,BG188,BS188,CE188,CQ188,DC188)</f>
        <v/>
      </c>
      <c r="DJ188" s="6">
        <f>DH188/9</f>
        <v/>
      </c>
      <c r="DK188" s="6">
        <f>DI188/9</f>
        <v/>
      </c>
      <c r="DL188" s="7">
        <f>IFERROR(DI188/DH188,0)</f>
        <v/>
      </c>
      <c r="DM188" s="7">
        <f>'M09'!V187</f>
        <v/>
      </c>
      <c r="DN188" s="8">
        <f>IFERROR(DL188/DM188-1,0)</f>
        <v/>
      </c>
      <c r="DO188" s="6">
        <f>'M09'!AD187</f>
        <v/>
      </c>
      <c r="DP188" s="6">
        <f>DJ188-DO188</f>
        <v/>
      </c>
      <c r="DQ188" s="9">
        <f>COUNTIF(J188,"&gt;0")+COUNTIF(V188,"&gt;0")+COUNTIF(AH188,"&gt;0")+COUNTIF(AT188,"&gt;0")+COUNTIF(BF188,"&gt;0")+COUNTIF(BR188,"&gt;0")+COUNTIF(CD188,"&gt;0")+COUNTIF(CP188,"&gt;0")+COUNTIF(DB188,"&gt;0")</f>
        <v/>
      </c>
      <c r="DR188" s="6">
        <f>DE188</f>
        <v/>
      </c>
      <c r="DS188" s="10">
        <f>IFERROR(DR188/DJ188,0)</f>
        <v/>
      </c>
      <c r="DT188" s="6">
        <f>D188+SUM(G188,S188,AE188,AQ188,BC188,BO188,CA188,CM188,CY188)-SUM(J188,V188,AH188,AT188,BF188,BR188,CD188,CP188,DB188)-DE188</f>
        <v/>
      </c>
    </row>
    <row r="189">
      <c r="A189">
        <f>'M01'!C188</f>
        <v/>
      </c>
      <c r="B189">
        <f>'M01'!D188</f>
        <v/>
      </c>
      <c r="C189">
        <f>'M01'!A188</f>
        <v/>
      </c>
      <c r="D189" s="6">
        <f>'M01'!E188</f>
        <v/>
      </c>
      <c r="E189" s="6">
        <f>'M01'!F188</f>
        <v/>
      </c>
      <c r="F189" s="7">
        <f>IFERROR(E189/D189,0)</f>
        <v/>
      </c>
      <c r="G189" s="6">
        <f>'M01'!M188</f>
        <v/>
      </c>
      <c r="H189" s="6">
        <f>IF('M01'!AG188&gt;0,'M01'!AG188+MAX(0,G189-'M01'!H188)*IF(AND(D189&lt;&gt;0,E189&lt;&gt;0),E189/D189,'M01'!V188),G189*IF(AND(D189&lt;&gt;0,E189&lt;&gt;0),E189/D189,'M01'!V188))</f>
        <v/>
      </c>
      <c r="I189" s="7">
        <f>IFERROR(H189/G189,0)</f>
        <v/>
      </c>
      <c r="J189" s="6">
        <f>-'M01'!S188</f>
        <v/>
      </c>
      <c r="K189" s="6">
        <f>E189+H189-N189</f>
        <v/>
      </c>
      <c r="L189" s="7">
        <f>IFERROR(K189/J189,0)</f>
        <v/>
      </c>
      <c r="M189" s="6">
        <f>'M01'!T188</f>
        <v/>
      </c>
      <c r="N189" s="6">
        <f>'M01'!U188</f>
        <v/>
      </c>
      <c r="O189" s="7">
        <f>IFERROR(N189/M189,0)</f>
        <v/>
      </c>
      <c r="P189" s="6">
        <f>'M02'!E188</f>
        <v/>
      </c>
      <c r="Q189" s="6">
        <f>'M02'!F188</f>
        <v/>
      </c>
      <c r="R189" s="7">
        <f>IFERROR(Q189/P189,0)</f>
        <v/>
      </c>
      <c r="S189" s="6">
        <f>'M02'!M188</f>
        <v/>
      </c>
      <c r="T189" s="6">
        <f>IF('M02'!AG188&gt;0,'M02'!AG188+MAX(0,S189-'M02'!H188)*IF(AND(P189&lt;&gt;0,Q189&lt;&gt;0),Q189/P189,'M02'!V188),S189*IF(AND(P189&lt;&gt;0,Q189&lt;&gt;0),Q189/P189,'M02'!V188))</f>
        <v/>
      </c>
      <c r="U189" s="7">
        <f>IFERROR(T189/S189,0)</f>
        <v/>
      </c>
      <c r="V189" s="6">
        <f>-'M02'!S188</f>
        <v/>
      </c>
      <c r="W189" s="6">
        <f>Q189+T189-Z189</f>
        <v/>
      </c>
      <c r="X189" s="7">
        <f>IFERROR(W189/V189,0)</f>
        <v/>
      </c>
      <c r="Y189" s="6">
        <f>'M02'!T188</f>
        <v/>
      </c>
      <c r="Z189" s="6">
        <f>'M02'!U188</f>
        <v/>
      </c>
      <c r="AA189" s="7">
        <f>IFERROR(Z189/Y189,0)</f>
        <v/>
      </c>
      <c r="AB189" s="6">
        <f>'M03'!E188</f>
        <v/>
      </c>
      <c r="AC189" s="6">
        <f>'M03'!F188</f>
        <v/>
      </c>
      <c r="AD189" s="7">
        <f>IFERROR(AC189/AB189,0)</f>
        <v/>
      </c>
      <c r="AE189" s="6">
        <f>'M03'!M188</f>
        <v/>
      </c>
      <c r="AF189" s="6">
        <f>IF('M03'!AG188&gt;0,'M03'!AG188+MAX(0,AE189-'M03'!H188)*IF(AND(AB189&lt;&gt;0,AC189&lt;&gt;0),AC189/AB189,'M03'!V188),AE189*IF(AND(AB189&lt;&gt;0,AC189&lt;&gt;0),AC189/AB189,'M03'!V188))</f>
        <v/>
      </c>
      <c r="AG189" s="7">
        <f>IFERROR(AF189/AE189,0)</f>
        <v/>
      </c>
      <c r="AH189" s="6">
        <f>-'M03'!S188</f>
        <v/>
      </c>
      <c r="AI189" s="6">
        <f>AC189+AF189-AL189</f>
        <v/>
      </c>
      <c r="AJ189" s="7">
        <f>IFERROR(AI189/AH189,0)</f>
        <v/>
      </c>
      <c r="AK189" s="6">
        <f>'M03'!T188</f>
        <v/>
      </c>
      <c r="AL189" s="6">
        <f>'M03'!U188</f>
        <v/>
      </c>
      <c r="AM189" s="7">
        <f>IFERROR(AL189/AK189,0)</f>
        <v/>
      </c>
      <c r="AN189" s="6">
        <f>'M04'!E188</f>
        <v/>
      </c>
      <c r="AO189" s="6">
        <f>'M04'!F188</f>
        <v/>
      </c>
      <c r="AP189" s="7">
        <f>IFERROR(AO189/AN189,0)</f>
        <v/>
      </c>
      <c r="AQ189" s="6">
        <f>'M04'!M188</f>
        <v/>
      </c>
      <c r="AR189" s="6">
        <f>IF('M04'!AG188&gt;0,'M04'!AG188+MAX(0,AQ189-'M04'!H188)*IF(AND(AN189&lt;&gt;0,AO189&lt;&gt;0),AO189/AN189,'M04'!V188),AQ189*IF(AND(AN189&lt;&gt;0,AO189&lt;&gt;0),AO189/AN189,'M04'!V188))</f>
        <v/>
      </c>
      <c r="AS189" s="7">
        <f>IFERROR(AR189/AQ189,0)</f>
        <v/>
      </c>
      <c r="AT189" s="6">
        <f>-'M04'!S188</f>
        <v/>
      </c>
      <c r="AU189" s="6">
        <f>AO189+AR189-AX189</f>
        <v/>
      </c>
      <c r="AV189" s="7">
        <f>IFERROR(AU189/AT189,0)</f>
        <v/>
      </c>
      <c r="AW189" s="6">
        <f>'M04'!T188</f>
        <v/>
      </c>
      <c r="AX189" s="6">
        <f>'M04'!U188</f>
        <v/>
      </c>
      <c r="AY189" s="7">
        <f>IFERROR(AX189/AW189,0)</f>
        <v/>
      </c>
      <c r="AZ189" s="6">
        <f>'M05'!E188</f>
        <v/>
      </c>
      <c r="BA189" s="6">
        <f>'M05'!F188</f>
        <v/>
      </c>
      <c r="BB189" s="7">
        <f>IFERROR(BA189/AZ189,0)</f>
        <v/>
      </c>
      <c r="BC189" s="6">
        <f>'M05'!M188</f>
        <v/>
      </c>
      <c r="BD189" s="6">
        <f>IF('M05'!AG188&gt;0,'M05'!AG188+MAX(0,BC189-'M05'!H188)*IF(AND(AZ189&lt;&gt;0,BA189&lt;&gt;0),BA189/AZ189,'M05'!V188),BC189*IF(AND(AZ189&lt;&gt;0,BA189&lt;&gt;0),BA189/AZ189,'M05'!V188))</f>
        <v/>
      </c>
      <c r="BE189" s="7">
        <f>IFERROR(BD189/BC189,0)</f>
        <v/>
      </c>
      <c r="BF189" s="6">
        <f>-'M05'!S188</f>
        <v/>
      </c>
      <c r="BG189" s="6">
        <f>BA189+BD189-BJ189</f>
        <v/>
      </c>
      <c r="BH189" s="7">
        <f>IFERROR(BG189/BF189,0)</f>
        <v/>
      </c>
      <c r="BI189" s="6">
        <f>'M05'!T188</f>
        <v/>
      </c>
      <c r="BJ189" s="6">
        <f>'M05'!U188</f>
        <v/>
      </c>
      <c r="BK189" s="7">
        <f>IFERROR(BJ189/BI189,0)</f>
        <v/>
      </c>
      <c r="BL189" s="6">
        <f>'M06'!E188</f>
        <v/>
      </c>
      <c r="BM189" s="6">
        <f>'M06'!F188</f>
        <v/>
      </c>
      <c r="BN189" s="7">
        <f>IFERROR(BM189/BL189,0)</f>
        <v/>
      </c>
      <c r="BO189" s="6">
        <f>'M06'!M188</f>
        <v/>
      </c>
      <c r="BP189" s="6">
        <f>IF('M06'!AG188&gt;0,'M06'!AG188+MAX(0,BO189-'M06'!H188)*IF(AND(BL189&lt;&gt;0,BM189&lt;&gt;0),BM189/BL189,'M06'!V188),BO189*IF(AND(BL189&lt;&gt;0,BM189&lt;&gt;0),BM189/BL189,'M06'!V188))</f>
        <v/>
      </c>
      <c r="BQ189" s="7">
        <f>IFERROR(BP189/BO189,0)</f>
        <v/>
      </c>
      <c r="BR189" s="6">
        <f>-'M06'!S188</f>
        <v/>
      </c>
      <c r="BS189" s="6">
        <f>BM189+BP189-BV189</f>
        <v/>
      </c>
      <c r="BT189" s="7">
        <f>IFERROR(BS189/BR189,0)</f>
        <v/>
      </c>
      <c r="BU189" s="6">
        <f>'M06'!T188</f>
        <v/>
      </c>
      <c r="BV189" s="6">
        <f>'M06'!U188</f>
        <v/>
      </c>
      <c r="BW189" s="7">
        <f>IFERROR(BV189/BU189,0)</f>
        <v/>
      </c>
      <c r="BX189" s="6">
        <f>'M07'!E188</f>
        <v/>
      </c>
      <c r="BY189" s="6">
        <f>'M07'!F188</f>
        <v/>
      </c>
      <c r="BZ189" s="7">
        <f>IFERROR(BY189/BX189,0)</f>
        <v/>
      </c>
      <c r="CA189" s="6">
        <f>'M07'!M188</f>
        <v/>
      </c>
      <c r="CB189" s="6">
        <f>IF('M07'!AG188&gt;0,'M07'!AG188+MAX(0,CA189-'M07'!H188)*IF(AND(BX189&lt;&gt;0,BY189&lt;&gt;0),BY189/BX189,'M07'!V188),CA189*IF(AND(BX189&lt;&gt;0,BY189&lt;&gt;0),BY189/BX189,'M07'!V188))</f>
        <v/>
      </c>
      <c r="CC189" s="7">
        <f>IFERROR(CB189/CA189,0)</f>
        <v/>
      </c>
      <c r="CD189" s="6">
        <f>-'M07'!S188</f>
        <v/>
      </c>
      <c r="CE189" s="6">
        <f>BY189+CB189-CH189</f>
        <v/>
      </c>
      <c r="CF189" s="7">
        <f>IFERROR(CE189/CD189,0)</f>
        <v/>
      </c>
      <c r="CG189" s="6">
        <f>'M07'!T188</f>
        <v/>
      </c>
      <c r="CH189" s="6">
        <f>'M07'!U188</f>
        <v/>
      </c>
      <c r="CI189" s="7">
        <f>IFERROR(CH189/CG189,0)</f>
        <v/>
      </c>
      <c r="CJ189" s="6">
        <f>'M08'!E188</f>
        <v/>
      </c>
      <c r="CK189" s="6">
        <f>'M08'!F188</f>
        <v/>
      </c>
      <c r="CL189" s="7">
        <f>IFERROR(CK189/CJ189,0)</f>
        <v/>
      </c>
      <c r="CM189" s="6">
        <f>'M08'!M188</f>
        <v/>
      </c>
      <c r="CN189" s="6">
        <f>IF('M08'!AG188&gt;0,'M08'!AG188+MAX(0,CM189-'M08'!H188)*IF(AND(CJ189&lt;&gt;0,CK189&lt;&gt;0),CK189/CJ189,'M08'!V188),CM189*IF(AND(CJ189&lt;&gt;0,CK189&lt;&gt;0),CK189/CJ189,'M08'!V188))</f>
        <v/>
      </c>
      <c r="CO189" s="7">
        <f>IFERROR(CN189/CM189,0)</f>
        <v/>
      </c>
      <c r="CP189" s="6">
        <f>-'M08'!S188</f>
        <v/>
      </c>
      <c r="CQ189" s="6">
        <f>CK189+CN189-CT189</f>
        <v/>
      </c>
      <c r="CR189" s="7">
        <f>IFERROR(CQ189/CP189,0)</f>
        <v/>
      </c>
      <c r="CS189" s="6">
        <f>'M08'!T188</f>
        <v/>
      </c>
      <c r="CT189" s="6">
        <f>'M08'!U188</f>
        <v/>
      </c>
      <c r="CU189" s="7">
        <f>IFERROR(CT189/CS189,0)</f>
        <v/>
      </c>
      <c r="CV189" s="6">
        <f>'M09'!E188</f>
        <v/>
      </c>
      <c r="CW189" s="6">
        <f>'M09'!F188</f>
        <v/>
      </c>
      <c r="CX189" s="7">
        <f>IFERROR(CW189/CV189,0)</f>
        <v/>
      </c>
      <c r="CY189" s="6">
        <f>'M09'!M188</f>
        <v/>
      </c>
      <c r="CZ189" s="6">
        <f>IF('M09'!AG188&gt;0,'M09'!AG188+MAX(0,CY189-'M09'!H188)*IF(AND(CV189&lt;&gt;0,CW189&lt;&gt;0),CW189/CV189,'M09'!V188),CY189*IF(AND(CV189&lt;&gt;0,CW189&lt;&gt;0),CW189/CV189,'M09'!V188))</f>
        <v/>
      </c>
      <c r="DA189" s="7">
        <f>IFERROR(CZ189/CY189,0)</f>
        <v/>
      </c>
      <c r="DB189" s="6">
        <f>-'M09'!S188</f>
        <v/>
      </c>
      <c r="DC189" s="6">
        <f>CW189+CZ189-DF189</f>
        <v/>
      </c>
      <c r="DD189" s="7">
        <f>IFERROR(DC189/DB189,0)</f>
        <v/>
      </c>
      <c r="DE189" s="6">
        <f>'M09'!T188</f>
        <v/>
      </c>
      <c r="DF189" s="6">
        <f>'M09'!U188</f>
        <v/>
      </c>
      <c r="DG189" s="7">
        <f>IFERROR(DF189/DE189,0)</f>
        <v/>
      </c>
      <c r="DH189" s="6">
        <f>SUM(J189,V189,AH189,AT189,BF189,BR189,CD189,CP189,DB189)</f>
        <v/>
      </c>
      <c r="DI189" s="6">
        <f>SUM(K189,W189,AI189,AU189,BG189,BS189,CE189,CQ189,DC189)</f>
        <v/>
      </c>
      <c r="DJ189" s="6">
        <f>DH189/9</f>
        <v/>
      </c>
      <c r="DK189" s="6">
        <f>DI189/9</f>
        <v/>
      </c>
      <c r="DL189" s="7">
        <f>IFERROR(DI189/DH189,0)</f>
        <v/>
      </c>
      <c r="DM189" s="7">
        <f>'M09'!V188</f>
        <v/>
      </c>
      <c r="DN189" s="8">
        <f>IFERROR(DL189/DM189-1,0)</f>
        <v/>
      </c>
      <c r="DO189" s="6">
        <f>'M09'!AD188</f>
        <v/>
      </c>
      <c r="DP189" s="6">
        <f>DJ189-DO189</f>
        <v/>
      </c>
      <c r="DQ189" s="9">
        <f>COUNTIF(J189,"&gt;0")+COUNTIF(V189,"&gt;0")+COUNTIF(AH189,"&gt;0")+COUNTIF(AT189,"&gt;0")+COUNTIF(BF189,"&gt;0")+COUNTIF(BR189,"&gt;0")+COUNTIF(CD189,"&gt;0")+COUNTIF(CP189,"&gt;0")+COUNTIF(DB189,"&gt;0")</f>
        <v/>
      </c>
      <c r="DR189" s="6">
        <f>DE189</f>
        <v/>
      </c>
      <c r="DS189" s="10">
        <f>IFERROR(DR189/DJ189,0)</f>
        <v/>
      </c>
      <c r="DT189" s="6">
        <f>D189+SUM(G189,S189,AE189,AQ189,BC189,BO189,CA189,CM189,CY189)-SUM(J189,V189,AH189,AT189,BF189,BR189,CD189,CP189,DB189)-DE189</f>
        <v/>
      </c>
    </row>
    <row r="190">
      <c r="A190">
        <f>'M01'!C189</f>
        <v/>
      </c>
      <c r="B190">
        <f>'M01'!D189</f>
        <v/>
      </c>
      <c r="C190">
        <f>'M01'!A189</f>
        <v/>
      </c>
      <c r="D190" s="6">
        <f>'M01'!E189</f>
        <v/>
      </c>
      <c r="E190" s="6">
        <f>'M01'!F189</f>
        <v/>
      </c>
      <c r="F190" s="7">
        <f>IFERROR(E190/D190,0)</f>
        <v/>
      </c>
      <c r="G190" s="6">
        <f>'M01'!M189</f>
        <v/>
      </c>
      <c r="H190" s="6">
        <f>IF('M01'!AG189&gt;0,'M01'!AG189+MAX(0,G190-'M01'!H189)*IF(AND(D190&lt;&gt;0,E190&lt;&gt;0),E190/D190,'M01'!V189),G190*IF(AND(D190&lt;&gt;0,E190&lt;&gt;0),E190/D190,'M01'!V189))</f>
        <v/>
      </c>
      <c r="I190" s="7">
        <f>IFERROR(H190/G190,0)</f>
        <v/>
      </c>
      <c r="J190" s="6">
        <f>-'M01'!S189</f>
        <v/>
      </c>
      <c r="K190" s="6">
        <f>E190+H190-N190</f>
        <v/>
      </c>
      <c r="L190" s="7">
        <f>IFERROR(K190/J190,0)</f>
        <v/>
      </c>
      <c r="M190" s="6">
        <f>'M01'!T189</f>
        <v/>
      </c>
      <c r="N190" s="6">
        <f>'M01'!U189</f>
        <v/>
      </c>
      <c r="O190" s="7">
        <f>IFERROR(N190/M190,0)</f>
        <v/>
      </c>
      <c r="P190" s="6">
        <f>'M02'!E189</f>
        <v/>
      </c>
      <c r="Q190" s="6">
        <f>'M02'!F189</f>
        <v/>
      </c>
      <c r="R190" s="7">
        <f>IFERROR(Q190/P190,0)</f>
        <v/>
      </c>
      <c r="S190" s="6">
        <f>'M02'!M189</f>
        <v/>
      </c>
      <c r="T190" s="6">
        <f>IF('M02'!AG189&gt;0,'M02'!AG189+MAX(0,S190-'M02'!H189)*IF(AND(P190&lt;&gt;0,Q190&lt;&gt;0),Q190/P190,'M02'!V189),S190*IF(AND(P190&lt;&gt;0,Q190&lt;&gt;0),Q190/P190,'M02'!V189))</f>
        <v/>
      </c>
      <c r="U190" s="7">
        <f>IFERROR(T190/S190,0)</f>
        <v/>
      </c>
      <c r="V190" s="6">
        <f>-'M02'!S189</f>
        <v/>
      </c>
      <c r="W190" s="6">
        <f>Q190+T190-Z190</f>
        <v/>
      </c>
      <c r="X190" s="7">
        <f>IFERROR(W190/V190,0)</f>
        <v/>
      </c>
      <c r="Y190" s="6">
        <f>'M02'!T189</f>
        <v/>
      </c>
      <c r="Z190" s="6">
        <f>'M02'!U189</f>
        <v/>
      </c>
      <c r="AA190" s="7">
        <f>IFERROR(Z190/Y190,0)</f>
        <v/>
      </c>
      <c r="AB190" s="6">
        <f>'M03'!E189</f>
        <v/>
      </c>
      <c r="AC190" s="6">
        <f>'M03'!F189</f>
        <v/>
      </c>
      <c r="AD190" s="7">
        <f>IFERROR(AC190/AB190,0)</f>
        <v/>
      </c>
      <c r="AE190" s="6">
        <f>'M03'!M189</f>
        <v/>
      </c>
      <c r="AF190" s="6">
        <f>IF('M03'!AG189&gt;0,'M03'!AG189+MAX(0,AE190-'M03'!H189)*IF(AND(AB190&lt;&gt;0,AC190&lt;&gt;0),AC190/AB190,'M03'!V189),AE190*IF(AND(AB190&lt;&gt;0,AC190&lt;&gt;0),AC190/AB190,'M03'!V189))</f>
        <v/>
      </c>
      <c r="AG190" s="7">
        <f>IFERROR(AF190/AE190,0)</f>
        <v/>
      </c>
      <c r="AH190" s="6">
        <f>-'M03'!S189</f>
        <v/>
      </c>
      <c r="AI190" s="6">
        <f>AC190+AF190-AL190</f>
        <v/>
      </c>
      <c r="AJ190" s="7">
        <f>IFERROR(AI190/AH190,0)</f>
        <v/>
      </c>
      <c r="AK190" s="6">
        <f>'M03'!T189</f>
        <v/>
      </c>
      <c r="AL190" s="6">
        <f>'M03'!U189</f>
        <v/>
      </c>
      <c r="AM190" s="7">
        <f>IFERROR(AL190/AK190,0)</f>
        <v/>
      </c>
      <c r="AN190" s="6">
        <f>'M04'!E189</f>
        <v/>
      </c>
      <c r="AO190" s="6">
        <f>'M04'!F189</f>
        <v/>
      </c>
      <c r="AP190" s="7">
        <f>IFERROR(AO190/AN190,0)</f>
        <v/>
      </c>
      <c r="AQ190" s="6">
        <f>'M04'!M189</f>
        <v/>
      </c>
      <c r="AR190" s="6">
        <f>IF('M04'!AG189&gt;0,'M04'!AG189+MAX(0,AQ190-'M04'!H189)*IF(AND(AN190&lt;&gt;0,AO190&lt;&gt;0),AO190/AN190,'M04'!V189),AQ190*IF(AND(AN190&lt;&gt;0,AO190&lt;&gt;0),AO190/AN190,'M04'!V189))</f>
        <v/>
      </c>
      <c r="AS190" s="7">
        <f>IFERROR(AR190/AQ190,0)</f>
        <v/>
      </c>
      <c r="AT190" s="6">
        <f>-'M04'!S189</f>
        <v/>
      </c>
      <c r="AU190" s="6">
        <f>AO190+AR190-AX190</f>
        <v/>
      </c>
      <c r="AV190" s="7">
        <f>IFERROR(AU190/AT190,0)</f>
        <v/>
      </c>
      <c r="AW190" s="6">
        <f>'M04'!T189</f>
        <v/>
      </c>
      <c r="AX190" s="6">
        <f>'M04'!U189</f>
        <v/>
      </c>
      <c r="AY190" s="7">
        <f>IFERROR(AX190/AW190,0)</f>
        <v/>
      </c>
      <c r="AZ190" s="6">
        <f>'M05'!E189</f>
        <v/>
      </c>
      <c r="BA190" s="6">
        <f>'M05'!F189</f>
        <v/>
      </c>
      <c r="BB190" s="7">
        <f>IFERROR(BA190/AZ190,0)</f>
        <v/>
      </c>
      <c r="BC190" s="6">
        <f>'M05'!M189</f>
        <v/>
      </c>
      <c r="BD190" s="6">
        <f>IF('M05'!AG189&gt;0,'M05'!AG189+MAX(0,BC190-'M05'!H189)*IF(AND(AZ190&lt;&gt;0,BA190&lt;&gt;0),BA190/AZ190,'M05'!V189),BC190*IF(AND(AZ190&lt;&gt;0,BA190&lt;&gt;0),BA190/AZ190,'M05'!V189))</f>
        <v/>
      </c>
      <c r="BE190" s="7">
        <f>IFERROR(BD190/BC190,0)</f>
        <v/>
      </c>
      <c r="BF190" s="6">
        <f>-'M05'!S189</f>
        <v/>
      </c>
      <c r="BG190" s="6">
        <f>BA190+BD190-BJ190</f>
        <v/>
      </c>
      <c r="BH190" s="7">
        <f>IFERROR(BG190/BF190,0)</f>
        <v/>
      </c>
      <c r="BI190" s="6">
        <f>'M05'!T189</f>
        <v/>
      </c>
      <c r="BJ190" s="6">
        <f>'M05'!U189</f>
        <v/>
      </c>
      <c r="BK190" s="7">
        <f>IFERROR(BJ190/BI190,0)</f>
        <v/>
      </c>
      <c r="BL190" s="6">
        <f>'M06'!E189</f>
        <v/>
      </c>
      <c r="BM190" s="6">
        <f>'M06'!F189</f>
        <v/>
      </c>
      <c r="BN190" s="7">
        <f>IFERROR(BM190/BL190,0)</f>
        <v/>
      </c>
      <c r="BO190" s="6">
        <f>'M06'!M189</f>
        <v/>
      </c>
      <c r="BP190" s="6">
        <f>IF('M06'!AG189&gt;0,'M06'!AG189+MAX(0,BO190-'M06'!H189)*IF(AND(BL190&lt;&gt;0,BM190&lt;&gt;0),BM190/BL190,'M06'!V189),BO190*IF(AND(BL190&lt;&gt;0,BM190&lt;&gt;0),BM190/BL190,'M06'!V189))</f>
        <v/>
      </c>
      <c r="BQ190" s="7">
        <f>IFERROR(BP190/BO190,0)</f>
        <v/>
      </c>
      <c r="BR190" s="6">
        <f>-'M06'!S189</f>
        <v/>
      </c>
      <c r="BS190" s="6">
        <f>BM190+BP190-BV190</f>
        <v/>
      </c>
      <c r="BT190" s="7">
        <f>IFERROR(BS190/BR190,0)</f>
        <v/>
      </c>
      <c r="BU190" s="6">
        <f>'M06'!T189</f>
        <v/>
      </c>
      <c r="BV190" s="6">
        <f>'M06'!U189</f>
        <v/>
      </c>
      <c r="BW190" s="7">
        <f>IFERROR(BV190/BU190,0)</f>
        <v/>
      </c>
      <c r="BX190" s="6">
        <f>'M07'!E189</f>
        <v/>
      </c>
      <c r="BY190" s="6">
        <f>'M07'!F189</f>
        <v/>
      </c>
      <c r="BZ190" s="7">
        <f>IFERROR(BY190/BX190,0)</f>
        <v/>
      </c>
      <c r="CA190" s="6">
        <f>'M07'!M189</f>
        <v/>
      </c>
      <c r="CB190" s="6">
        <f>IF('M07'!AG189&gt;0,'M07'!AG189+MAX(0,CA190-'M07'!H189)*IF(AND(BX190&lt;&gt;0,BY190&lt;&gt;0),BY190/BX190,'M07'!V189),CA190*IF(AND(BX190&lt;&gt;0,BY190&lt;&gt;0),BY190/BX190,'M07'!V189))</f>
        <v/>
      </c>
      <c r="CC190" s="7">
        <f>IFERROR(CB190/CA190,0)</f>
        <v/>
      </c>
      <c r="CD190" s="6">
        <f>-'M07'!S189</f>
        <v/>
      </c>
      <c r="CE190" s="6">
        <f>BY190+CB190-CH190</f>
        <v/>
      </c>
      <c r="CF190" s="7">
        <f>IFERROR(CE190/CD190,0)</f>
        <v/>
      </c>
      <c r="CG190" s="6">
        <f>'M07'!T189</f>
        <v/>
      </c>
      <c r="CH190" s="6">
        <f>'M07'!U189</f>
        <v/>
      </c>
      <c r="CI190" s="7">
        <f>IFERROR(CH190/CG190,0)</f>
        <v/>
      </c>
      <c r="CJ190" s="6">
        <f>'M08'!E189</f>
        <v/>
      </c>
      <c r="CK190" s="6">
        <f>'M08'!F189</f>
        <v/>
      </c>
      <c r="CL190" s="7">
        <f>IFERROR(CK190/CJ190,0)</f>
        <v/>
      </c>
      <c r="CM190" s="6">
        <f>'M08'!M189</f>
        <v/>
      </c>
      <c r="CN190" s="6">
        <f>IF('M08'!AG189&gt;0,'M08'!AG189+MAX(0,CM190-'M08'!H189)*IF(AND(CJ190&lt;&gt;0,CK190&lt;&gt;0),CK190/CJ190,'M08'!V189),CM190*IF(AND(CJ190&lt;&gt;0,CK190&lt;&gt;0),CK190/CJ190,'M08'!V189))</f>
        <v/>
      </c>
      <c r="CO190" s="7">
        <f>IFERROR(CN190/CM190,0)</f>
        <v/>
      </c>
      <c r="CP190" s="6">
        <f>-'M08'!S189</f>
        <v/>
      </c>
      <c r="CQ190" s="6">
        <f>CK190+CN190-CT190</f>
        <v/>
      </c>
      <c r="CR190" s="7">
        <f>IFERROR(CQ190/CP190,0)</f>
        <v/>
      </c>
      <c r="CS190" s="6">
        <f>'M08'!T189</f>
        <v/>
      </c>
      <c r="CT190" s="6">
        <f>'M08'!U189</f>
        <v/>
      </c>
      <c r="CU190" s="7">
        <f>IFERROR(CT190/CS190,0)</f>
        <v/>
      </c>
      <c r="CV190" s="6">
        <f>'M09'!E189</f>
        <v/>
      </c>
      <c r="CW190" s="6">
        <f>'M09'!F189</f>
        <v/>
      </c>
      <c r="CX190" s="7">
        <f>IFERROR(CW190/CV190,0)</f>
        <v/>
      </c>
      <c r="CY190" s="6">
        <f>'M09'!M189</f>
        <v/>
      </c>
      <c r="CZ190" s="6">
        <f>IF('M09'!AG189&gt;0,'M09'!AG189+MAX(0,CY190-'M09'!H189)*IF(AND(CV190&lt;&gt;0,CW190&lt;&gt;0),CW190/CV190,'M09'!V189),CY190*IF(AND(CV190&lt;&gt;0,CW190&lt;&gt;0),CW190/CV190,'M09'!V189))</f>
        <v/>
      </c>
      <c r="DA190" s="7">
        <f>IFERROR(CZ190/CY190,0)</f>
        <v/>
      </c>
      <c r="DB190" s="6">
        <f>-'M09'!S189</f>
        <v/>
      </c>
      <c r="DC190" s="6">
        <f>CW190+CZ190-DF190</f>
        <v/>
      </c>
      <c r="DD190" s="7">
        <f>IFERROR(DC190/DB190,0)</f>
        <v/>
      </c>
      <c r="DE190" s="6">
        <f>'M09'!T189</f>
        <v/>
      </c>
      <c r="DF190" s="6">
        <f>'M09'!U189</f>
        <v/>
      </c>
      <c r="DG190" s="7">
        <f>IFERROR(DF190/DE190,0)</f>
        <v/>
      </c>
      <c r="DH190" s="6">
        <f>SUM(J190,V190,AH190,AT190,BF190,BR190,CD190,CP190,DB190)</f>
        <v/>
      </c>
      <c r="DI190" s="6">
        <f>SUM(K190,W190,AI190,AU190,BG190,BS190,CE190,CQ190,DC190)</f>
        <v/>
      </c>
      <c r="DJ190" s="6">
        <f>DH190/9</f>
        <v/>
      </c>
      <c r="DK190" s="6">
        <f>DI190/9</f>
        <v/>
      </c>
      <c r="DL190" s="7">
        <f>IFERROR(DI190/DH190,0)</f>
        <v/>
      </c>
      <c r="DM190" s="7">
        <f>'M09'!V189</f>
        <v/>
      </c>
      <c r="DN190" s="8">
        <f>IFERROR(DL190/DM190-1,0)</f>
        <v/>
      </c>
      <c r="DO190" s="6">
        <f>'M09'!AD189</f>
        <v/>
      </c>
      <c r="DP190" s="6">
        <f>DJ190-DO190</f>
        <v/>
      </c>
      <c r="DQ190" s="9">
        <f>COUNTIF(J190,"&gt;0")+COUNTIF(V190,"&gt;0")+COUNTIF(AH190,"&gt;0")+COUNTIF(AT190,"&gt;0")+COUNTIF(BF190,"&gt;0")+COUNTIF(BR190,"&gt;0")+COUNTIF(CD190,"&gt;0")+COUNTIF(CP190,"&gt;0")+COUNTIF(DB190,"&gt;0")</f>
        <v/>
      </c>
      <c r="DR190" s="6">
        <f>DE190</f>
        <v/>
      </c>
      <c r="DS190" s="10">
        <f>IFERROR(DR190/DJ190,0)</f>
        <v/>
      </c>
      <c r="DT190" s="6">
        <f>D190+SUM(G190,S190,AE190,AQ190,BC190,BO190,CA190,CM190,CY190)-SUM(J190,V190,AH190,AT190,BF190,BR190,CD190,CP190,DB190)-DE190</f>
        <v/>
      </c>
    </row>
    <row r="191">
      <c r="A191">
        <f>'M01'!C190</f>
        <v/>
      </c>
      <c r="B191">
        <f>'M01'!D190</f>
        <v/>
      </c>
      <c r="C191">
        <f>'M01'!A190</f>
        <v/>
      </c>
      <c r="D191" s="6">
        <f>'M01'!E190</f>
        <v/>
      </c>
      <c r="E191" s="6">
        <f>'M01'!F190</f>
        <v/>
      </c>
      <c r="F191" s="7">
        <f>IFERROR(E191/D191,0)</f>
        <v/>
      </c>
      <c r="G191" s="6">
        <f>'M01'!M190</f>
        <v/>
      </c>
      <c r="H191" s="6">
        <f>IF('M01'!AG190&gt;0,'M01'!AG190+MAX(0,G191-'M01'!H190)*IF(AND(D191&lt;&gt;0,E191&lt;&gt;0),E191/D191,'M01'!V190),G191*IF(AND(D191&lt;&gt;0,E191&lt;&gt;0),E191/D191,'M01'!V190))</f>
        <v/>
      </c>
      <c r="I191" s="7">
        <f>IFERROR(H191/G191,0)</f>
        <v/>
      </c>
      <c r="J191" s="6">
        <f>-'M01'!S190</f>
        <v/>
      </c>
      <c r="K191" s="6">
        <f>E191+H191-N191</f>
        <v/>
      </c>
      <c r="L191" s="7">
        <f>IFERROR(K191/J191,0)</f>
        <v/>
      </c>
      <c r="M191" s="6">
        <f>'M01'!T190</f>
        <v/>
      </c>
      <c r="N191" s="6">
        <f>'M01'!U190</f>
        <v/>
      </c>
      <c r="O191" s="7">
        <f>IFERROR(N191/M191,0)</f>
        <v/>
      </c>
      <c r="P191" s="6">
        <f>'M02'!E190</f>
        <v/>
      </c>
      <c r="Q191" s="6">
        <f>'M02'!F190</f>
        <v/>
      </c>
      <c r="R191" s="7">
        <f>IFERROR(Q191/P191,0)</f>
        <v/>
      </c>
      <c r="S191" s="6">
        <f>'M02'!M190</f>
        <v/>
      </c>
      <c r="T191" s="6">
        <f>IF('M02'!AG190&gt;0,'M02'!AG190+MAX(0,S191-'M02'!H190)*IF(AND(P191&lt;&gt;0,Q191&lt;&gt;0),Q191/P191,'M02'!V190),S191*IF(AND(P191&lt;&gt;0,Q191&lt;&gt;0),Q191/P191,'M02'!V190))</f>
        <v/>
      </c>
      <c r="U191" s="7">
        <f>IFERROR(T191/S191,0)</f>
        <v/>
      </c>
      <c r="V191" s="6">
        <f>-'M02'!S190</f>
        <v/>
      </c>
      <c r="W191" s="6">
        <f>Q191+T191-Z191</f>
        <v/>
      </c>
      <c r="X191" s="7">
        <f>IFERROR(W191/V191,0)</f>
        <v/>
      </c>
      <c r="Y191" s="6">
        <f>'M02'!T190</f>
        <v/>
      </c>
      <c r="Z191" s="6">
        <f>'M02'!U190</f>
        <v/>
      </c>
      <c r="AA191" s="7">
        <f>IFERROR(Z191/Y191,0)</f>
        <v/>
      </c>
      <c r="AB191" s="6">
        <f>'M03'!E190</f>
        <v/>
      </c>
      <c r="AC191" s="6">
        <f>'M03'!F190</f>
        <v/>
      </c>
      <c r="AD191" s="7">
        <f>IFERROR(AC191/AB191,0)</f>
        <v/>
      </c>
      <c r="AE191" s="6">
        <f>'M03'!M190</f>
        <v/>
      </c>
      <c r="AF191" s="6">
        <f>IF('M03'!AG190&gt;0,'M03'!AG190+MAX(0,AE191-'M03'!H190)*IF(AND(AB191&lt;&gt;0,AC191&lt;&gt;0),AC191/AB191,'M03'!V190),AE191*IF(AND(AB191&lt;&gt;0,AC191&lt;&gt;0),AC191/AB191,'M03'!V190))</f>
        <v/>
      </c>
      <c r="AG191" s="7">
        <f>IFERROR(AF191/AE191,0)</f>
        <v/>
      </c>
      <c r="AH191" s="6">
        <f>-'M03'!S190</f>
        <v/>
      </c>
      <c r="AI191" s="6">
        <f>AC191+AF191-AL191</f>
        <v/>
      </c>
      <c r="AJ191" s="7">
        <f>IFERROR(AI191/AH191,0)</f>
        <v/>
      </c>
      <c r="AK191" s="6">
        <f>'M03'!T190</f>
        <v/>
      </c>
      <c r="AL191" s="6">
        <f>'M03'!U190</f>
        <v/>
      </c>
      <c r="AM191" s="7">
        <f>IFERROR(AL191/AK191,0)</f>
        <v/>
      </c>
      <c r="AN191" s="6">
        <f>'M04'!E190</f>
        <v/>
      </c>
      <c r="AO191" s="6">
        <f>'M04'!F190</f>
        <v/>
      </c>
      <c r="AP191" s="7">
        <f>IFERROR(AO191/AN191,0)</f>
        <v/>
      </c>
      <c r="AQ191" s="6">
        <f>'M04'!M190</f>
        <v/>
      </c>
      <c r="AR191" s="6">
        <f>IF('M04'!AG190&gt;0,'M04'!AG190+MAX(0,AQ191-'M04'!H190)*IF(AND(AN191&lt;&gt;0,AO191&lt;&gt;0),AO191/AN191,'M04'!V190),AQ191*IF(AND(AN191&lt;&gt;0,AO191&lt;&gt;0),AO191/AN191,'M04'!V190))</f>
        <v/>
      </c>
      <c r="AS191" s="7">
        <f>IFERROR(AR191/AQ191,0)</f>
        <v/>
      </c>
      <c r="AT191" s="6">
        <f>-'M04'!S190</f>
        <v/>
      </c>
      <c r="AU191" s="6">
        <f>AO191+AR191-AX191</f>
        <v/>
      </c>
      <c r="AV191" s="7">
        <f>IFERROR(AU191/AT191,0)</f>
        <v/>
      </c>
      <c r="AW191" s="6">
        <f>'M04'!T190</f>
        <v/>
      </c>
      <c r="AX191" s="6">
        <f>'M04'!U190</f>
        <v/>
      </c>
      <c r="AY191" s="7">
        <f>IFERROR(AX191/AW191,0)</f>
        <v/>
      </c>
      <c r="AZ191" s="6">
        <f>'M05'!E190</f>
        <v/>
      </c>
      <c r="BA191" s="6">
        <f>'M05'!F190</f>
        <v/>
      </c>
      <c r="BB191" s="7">
        <f>IFERROR(BA191/AZ191,0)</f>
        <v/>
      </c>
      <c r="BC191" s="6">
        <f>'M05'!M190</f>
        <v/>
      </c>
      <c r="BD191" s="6">
        <f>IF('M05'!AG190&gt;0,'M05'!AG190+MAX(0,BC191-'M05'!H190)*IF(AND(AZ191&lt;&gt;0,BA191&lt;&gt;0),BA191/AZ191,'M05'!V190),BC191*IF(AND(AZ191&lt;&gt;0,BA191&lt;&gt;0),BA191/AZ191,'M05'!V190))</f>
        <v/>
      </c>
      <c r="BE191" s="7">
        <f>IFERROR(BD191/BC191,0)</f>
        <v/>
      </c>
      <c r="BF191" s="6">
        <f>-'M05'!S190</f>
        <v/>
      </c>
      <c r="BG191" s="6">
        <f>BA191+BD191-BJ191</f>
        <v/>
      </c>
      <c r="BH191" s="7">
        <f>IFERROR(BG191/BF191,0)</f>
        <v/>
      </c>
      <c r="BI191" s="6">
        <f>'M05'!T190</f>
        <v/>
      </c>
      <c r="BJ191" s="6">
        <f>'M05'!U190</f>
        <v/>
      </c>
      <c r="BK191" s="7">
        <f>IFERROR(BJ191/BI191,0)</f>
        <v/>
      </c>
      <c r="BL191" s="6">
        <f>'M06'!E190</f>
        <v/>
      </c>
      <c r="BM191" s="6">
        <f>'M06'!F190</f>
        <v/>
      </c>
      <c r="BN191" s="7">
        <f>IFERROR(BM191/BL191,0)</f>
        <v/>
      </c>
      <c r="BO191" s="6">
        <f>'M06'!M190</f>
        <v/>
      </c>
      <c r="BP191" s="6">
        <f>IF('M06'!AG190&gt;0,'M06'!AG190+MAX(0,BO191-'M06'!H190)*IF(AND(BL191&lt;&gt;0,BM191&lt;&gt;0),BM191/BL191,'M06'!V190),BO191*IF(AND(BL191&lt;&gt;0,BM191&lt;&gt;0),BM191/BL191,'M06'!V190))</f>
        <v/>
      </c>
      <c r="BQ191" s="7">
        <f>IFERROR(BP191/BO191,0)</f>
        <v/>
      </c>
      <c r="BR191" s="6">
        <f>-'M06'!S190</f>
        <v/>
      </c>
      <c r="BS191" s="6">
        <f>BM191+BP191-BV191</f>
        <v/>
      </c>
      <c r="BT191" s="7">
        <f>IFERROR(BS191/BR191,0)</f>
        <v/>
      </c>
      <c r="BU191" s="6">
        <f>'M06'!T190</f>
        <v/>
      </c>
      <c r="BV191" s="6">
        <f>'M06'!U190</f>
        <v/>
      </c>
      <c r="BW191" s="7">
        <f>IFERROR(BV191/BU191,0)</f>
        <v/>
      </c>
      <c r="BX191" s="6">
        <f>'M07'!E190</f>
        <v/>
      </c>
      <c r="BY191" s="6">
        <f>'M07'!F190</f>
        <v/>
      </c>
      <c r="BZ191" s="7">
        <f>IFERROR(BY191/BX191,0)</f>
        <v/>
      </c>
      <c r="CA191" s="6">
        <f>'M07'!M190</f>
        <v/>
      </c>
      <c r="CB191" s="6">
        <f>IF('M07'!AG190&gt;0,'M07'!AG190+MAX(0,CA191-'M07'!H190)*IF(AND(BX191&lt;&gt;0,BY191&lt;&gt;0),BY191/BX191,'M07'!V190),CA191*IF(AND(BX191&lt;&gt;0,BY191&lt;&gt;0),BY191/BX191,'M07'!V190))</f>
        <v/>
      </c>
      <c r="CC191" s="7">
        <f>IFERROR(CB191/CA191,0)</f>
        <v/>
      </c>
      <c r="CD191" s="6">
        <f>-'M07'!S190</f>
        <v/>
      </c>
      <c r="CE191" s="6">
        <f>BY191+CB191-CH191</f>
        <v/>
      </c>
      <c r="CF191" s="7">
        <f>IFERROR(CE191/CD191,0)</f>
        <v/>
      </c>
      <c r="CG191" s="6">
        <f>'M07'!T190</f>
        <v/>
      </c>
      <c r="CH191" s="6">
        <f>'M07'!U190</f>
        <v/>
      </c>
      <c r="CI191" s="7">
        <f>IFERROR(CH191/CG191,0)</f>
        <v/>
      </c>
      <c r="CJ191" s="6">
        <f>'M08'!E190</f>
        <v/>
      </c>
      <c r="CK191" s="6">
        <f>'M08'!F190</f>
        <v/>
      </c>
      <c r="CL191" s="7">
        <f>IFERROR(CK191/CJ191,0)</f>
        <v/>
      </c>
      <c r="CM191" s="6">
        <f>'M08'!M190</f>
        <v/>
      </c>
      <c r="CN191" s="6">
        <f>IF('M08'!AG190&gt;0,'M08'!AG190+MAX(0,CM191-'M08'!H190)*IF(AND(CJ191&lt;&gt;0,CK191&lt;&gt;0),CK191/CJ191,'M08'!V190),CM191*IF(AND(CJ191&lt;&gt;0,CK191&lt;&gt;0),CK191/CJ191,'M08'!V190))</f>
        <v/>
      </c>
      <c r="CO191" s="7">
        <f>IFERROR(CN191/CM191,0)</f>
        <v/>
      </c>
      <c r="CP191" s="6">
        <f>-'M08'!S190</f>
        <v/>
      </c>
      <c r="CQ191" s="6">
        <f>CK191+CN191-CT191</f>
        <v/>
      </c>
      <c r="CR191" s="7">
        <f>IFERROR(CQ191/CP191,0)</f>
        <v/>
      </c>
      <c r="CS191" s="6">
        <f>'M08'!T190</f>
        <v/>
      </c>
      <c r="CT191" s="6">
        <f>'M08'!U190</f>
        <v/>
      </c>
      <c r="CU191" s="7">
        <f>IFERROR(CT191/CS191,0)</f>
        <v/>
      </c>
      <c r="CV191" s="6">
        <f>'M09'!E190</f>
        <v/>
      </c>
      <c r="CW191" s="6">
        <f>'M09'!F190</f>
        <v/>
      </c>
      <c r="CX191" s="7">
        <f>IFERROR(CW191/CV191,0)</f>
        <v/>
      </c>
      <c r="CY191" s="6">
        <f>'M09'!M190</f>
        <v/>
      </c>
      <c r="CZ191" s="6">
        <f>IF('M09'!AG190&gt;0,'M09'!AG190+MAX(0,CY191-'M09'!H190)*IF(AND(CV191&lt;&gt;0,CW191&lt;&gt;0),CW191/CV191,'M09'!V190),CY191*IF(AND(CV191&lt;&gt;0,CW191&lt;&gt;0),CW191/CV191,'M09'!V190))</f>
        <v/>
      </c>
      <c r="DA191" s="7">
        <f>IFERROR(CZ191/CY191,0)</f>
        <v/>
      </c>
      <c r="DB191" s="6">
        <f>-'M09'!S190</f>
        <v/>
      </c>
      <c r="DC191" s="6">
        <f>CW191+CZ191-DF191</f>
        <v/>
      </c>
      <c r="DD191" s="7">
        <f>IFERROR(DC191/DB191,0)</f>
        <v/>
      </c>
      <c r="DE191" s="6">
        <f>'M09'!T190</f>
        <v/>
      </c>
      <c r="DF191" s="6">
        <f>'M09'!U190</f>
        <v/>
      </c>
      <c r="DG191" s="7">
        <f>IFERROR(DF191/DE191,0)</f>
        <v/>
      </c>
      <c r="DH191" s="6">
        <f>SUM(J191,V191,AH191,AT191,BF191,BR191,CD191,CP191,DB191)</f>
        <v/>
      </c>
      <c r="DI191" s="6">
        <f>SUM(K191,W191,AI191,AU191,BG191,BS191,CE191,CQ191,DC191)</f>
        <v/>
      </c>
      <c r="DJ191" s="6">
        <f>DH191/9</f>
        <v/>
      </c>
      <c r="DK191" s="6">
        <f>DI191/9</f>
        <v/>
      </c>
      <c r="DL191" s="7">
        <f>IFERROR(DI191/DH191,0)</f>
        <v/>
      </c>
      <c r="DM191" s="7">
        <f>'M09'!V190</f>
        <v/>
      </c>
      <c r="DN191" s="8">
        <f>IFERROR(DL191/DM191-1,0)</f>
        <v/>
      </c>
      <c r="DO191" s="6">
        <f>'M09'!AD190</f>
        <v/>
      </c>
      <c r="DP191" s="6">
        <f>DJ191-DO191</f>
        <v/>
      </c>
      <c r="DQ191" s="9">
        <f>COUNTIF(J191,"&gt;0")+COUNTIF(V191,"&gt;0")+COUNTIF(AH191,"&gt;0")+COUNTIF(AT191,"&gt;0")+COUNTIF(BF191,"&gt;0")+COUNTIF(BR191,"&gt;0")+COUNTIF(CD191,"&gt;0")+COUNTIF(CP191,"&gt;0")+COUNTIF(DB191,"&gt;0")</f>
        <v/>
      </c>
      <c r="DR191" s="6">
        <f>DE191</f>
        <v/>
      </c>
      <c r="DS191" s="10">
        <f>IFERROR(DR191/DJ191,0)</f>
        <v/>
      </c>
      <c r="DT191" s="6">
        <f>D191+SUM(G191,S191,AE191,AQ191,BC191,BO191,CA191,CM191,CY191)-SUM(J191,V191,AH191,AT191,BF191,BR191,CD191,CP191,DB191)-DE191</f>
        <v/>
      </c>
    </row>
    <row r="192">
      <c r="A192">
        <f>'M01'!C191</f>
        <v/>
      </c>
      <c r="B192">
        <f>'M01'!D191</f>
        <v/>
      </c>
      <c r="C192">
        <f>'M01'!A191</f>
        <v/>
      </c>
      <c r="D192" s="6">
        <f>'M01'!E191</f>
        <v/>
      </c>
      <c r="E192" s="6">
        <f>'M01'!F191</f>
        <v/>
      </c>
      <c r="F192" s="7">
        <f>IFERROR(E192/D192,0)</f>
        <v/>
      </c>
      <c r="G192" s="6">
        <f>'M01'!M191</f>
        <v/>
      </c>
      <c r="H192" s="6">
        <f>IF('M01'!AG191&gt;0,'M01'!AG191+MAX(0,G192-'M01'!H191)*IF(AND(D192&lt;&gt;0,E192&lt;&gt;0),E192/D192,'M01'!V191),G192*IF(AND(D192&lt;&gt;0,E192&lt;&gt;0),E192/D192,'M01'!V191))</f>
        <v/>
      </c>
      <c r="I192" s="7">
        <f>IFERROR(H192/G192,0)</f>
        <v/>
      </c>
      <c r="J192" s="6">
        <f>-'M01'!S191</f>
        <v/>
      </c>
      <c r="K192" s="6">
        <f>E192+H192-N192</f>
        <v/>
      </c>
      <c r="L192" s="7">
        <f>IFERROR(K192/J192,0)</f>
        <v/>
      </c>
      <c r="M192" s="6">
        <f>'M01'!T191</f>
        <v/>
      </c>
      <c r="N192" s="6">
        <f>'M01'!U191</f>
        <v/>
      </c>
      <c r="O192" s="7">
        <f>IFERROR(N192/M192,0)</f>
        <v/>
      </c>
      <c r="P192" s="6">
        <f>'M02'!E191</f>
        <v/>
      </c>
      <c r="Q192" s="6">
        <f>'M02'!F191</f>
        <v/>
      </c>
      <c r="R192" s="7">
        <f>IFERROR(Q192/P192,0)</f>
        <v/>
      </c>
      <c r="S192" s="6">
        <f>'M02'!M191</f>
        <v/>
      </c>
      <c r="T192" s="6">
        <f>IF('M02'!AG191&gt;0,'M02'!AG191+MAX(0,S192-'M02'!H191)*IF(AND(P192&lt;&gt;0,Q192&lt;&gt;0),Q192/P192,'M02'!V191),S192*IF(AND(P192&lt;&gt;0,Q192&lt;&gt;0),Q192/P192,'M02'!V191))</f>
        <v/>
      </c>
      <c r="U192" s="7">
        <f>IFERROR(T192/S192,0)</f>
        <v/>
      </c>
      <c r="V192" s="6">
        <f>-'M02'!S191</f>
        <v/>
      </c>
      <c r="W192" s="6">
        <f>Q192+T192-Z192</f>
        <v/>
      </c>
      <c r="X192" s="7">
        <f>IFERROR(W192/V192,0)</f>
        <v/>
      </c>
      <c r="Y192" s="6">
        <f>'M02'!T191</f>
        <v/>
      </c>
      <c r="Z192" s="6">
        <f>'M02'!U191</f>
        <v/>
      </c>
      <c r="AA192" s="7">
        <f>IFERROR(Z192/Y192,0)</f>
        <v/>
      </c>
      <c r="AB192" s="6">
        <f>'M03'!E191</f>
        <v/>
      </c>
      <c r="AC192" s="6">
        <f>'M03'!F191</f>
        <v/>
      </c>
      <c r="AD192" s="7">
        <f>IFERROR(AC192/AB192,0)</f>
        <v/>
      </c>
      <c r="AE192" s="6">
        <f>'M03'!M191</f>
        <v/>
      </c>
      <c r="AF192" s="6">
        <f>IF('M03'!AG191&gt;0,'M03'!AG191+MAX(0,AE192-'M03'!H191)*IF(AND(AB192&lt;&gt;0,AC192&lt;&gt;0),AC192/AB192,'M03'!V191),AE192*IF(AND(AB192&lt;&gt;0,AC192&lt;&gt;0),AC192/AB192,'M03'!V191))</f>
        <v/>
      </c>
      <c r="AG192" s="7">
        <f>IFERROR(AF192/AE192,0)</f>
        <v/>
      </c>
      <c r="AH192" s="6">
        <f>-'M03'!S191</f>
        <v/>
      </c>
      <c r="AI192" s="6">
        <f>AC192+AF192-AL192</f>
        <v/>
      </c>
      <c r="AJ192" s="7">
        <f>IFERROR(AI192/AH192,0)</f>
        <v/>
      </c>
      <c r="AK192" s="6">
        <f>'M03'!T191</f>
        <v/>
      </c>
      <c r="AL192" s="6">
        <f>'M03'!U191</f>
        <v/>
      </c>
      <c r="AM192" s="7">
        <f>IFERROR(AL192/AK192,0)</f>
        <v/>
      </c>
      <c r="AN192" s="6">
        <f>'M04'!E191</f>
        <v/>
      </c>
      <c r="AO192" s="6">
        <f>'M04'!F191</f>
        <v/>
      </c>
      <c r="AP192" s="7">
        <f>IFERROR(AO192/AN192,0)</f>
        <v/>
      </c>
      <c r="AQ192" s="6">
        <f>'M04'!M191</f>
        <v/>
      </c>
      <c r="AR192" s="6">
        <f>IF('M04'!AG191&gt;0,'M04'!AG191+MAX(0,AQ192-'M04'!H191)*IF(AND(AN192&lt;&gt;0,AO192&lt;&gt;0),AO192/AN192,'M04'!V191),AQ192*IF(AND(AN192&lt;&gt;0,AO192&lt;&gt;0),AO192/AN192,'M04'!V191))</f>
        <v/>
      </c>
      <c r="AS192" s="7">
        <f>IFERROR(AR192/AQ192,0)</f>
        <v/>
      </c>
      <c r="AT192" s="6">
        <f>-'M04'!S191</f>
        <v/>
      </c>
      <c r="AU192" s="6">
        <f>AO192+AR192-AX192</f>
        <v/>
      </c>
      <c r="AV192" s="7">
        <f>IFERROR(AU192/AT192,0)</f>
        <v/>
      </c>
      <c r="AW192" s="6">
        <f>'M04'!T191</f>
        <v/>
      </c>
      <c r="AX192" s="6">
        <f>'M04'!U191</f>
        <v/>
      </c>
      <c r="AY192" s="7">
        <f>IFERROR(AX192/AW192,0)</f>
        <v/>
      </c>
      <c r="AZ192" s="6">
        <f>'M05'!E191</f>
        <v/>
      </c>
      <c r="BA192" s="6">
        <f>'M05'!F191</f>
        <v/>
      </c>
      <c r="BB192" s="7">
        <f>IFERROR(BA192/AZ192,0)</f>
        <v/>
      </c>
      <c r="BC192" s="6">
        <f>'M05'!M191</f>
        <v/>
      </c>
      <c r="BD192" s="6">
        <f>IF('M05'!AG191&gt;0,'M05'!AG191+MAX(0,BC192-'M05'!H191)*IF(AND(AZ192&lt;&gt;0,BA192&lt;&gt;0),BA192/AZ192,'M05'!V191),BC192*IF(AND(AZ192&lt;&gt;0,BA192&lt;&gt;0),BA192/AZ192,'M05'!V191))</f>
        <v/>
      </c>
      <c r="BE192" s="7">
        <f>IFERROR(BD192/BC192,0)</f>
        <v/>
      </c>
      <c r="BF192" s="6">
        <f>-'M05'!S191</f>
        <v/>
      </c>
      <c r="BG192" s="6">
        <f>BA192+BD192-BJ192</f>
        <v/>
      </c>
      <c r="BH192" s="7">
        <f>IFERROR(BG192/BF192,0)</f>
        <v/>
      </c>
      <c r="BI192" s="6">
        <f>'M05'!T191</f>
        <v/>
      </c>
      <c r="BJ192" s="6">
        <f>'M05'!U191</f>
        <v/>
      </c>
      <c r="BK192" s="7">
        <f>IFERROR(BJ192/BI192,0)</f>
        <v/>
      </c>
      <c r="BL192" s="6">
        <f>'M06'!E191</f>
        <v/>
      </c>
      <c r="BM192" s="6">
        <f>'M06'!F191</f>
        <v/>
      </c>
      <c r="BN192" s="7">
        <f>IFERROR(BM192/BL192,0)</f>
        <v/>
      </c>
      <c r="BO192" s="6">
        <f>'M06'!M191</f>
        <v/>
      </c>
      <c r="BP192" s="6">
        <f>IF('M06'!AG191&gt;0,'M06'!AG191+MAX(0,BO192-'M06'!H191)*IF(AND(BL192&lt;&gt;0,BM192&lt;&gt;0),BM192/BL192,'M06'!V191),BO192*IF(AND(BL192&lt;&gt;0,BM192&lt;&gt;0),BM192/BL192,'M06'!V191))</f>
        <v/>
      </c>
      <c r="BQ192" s="7">
        <f>IFERROR(BP192/BO192,0)</f>
        <v/>
      </c>
      <c r="BR192" s="6">
        <f>-'M06'!S191</f>
        <v/>
      </c>
      <c r="BS192" s="6">
        <f>BM192+BP192-BV192</f>
        <v/>
      </c>
      <c r="BT192" s="7">
        <f>IFERROR(BS192/BR192,0)</f>
        <v/>
      </c>
      <c r="BU192" s="6">
        <f>'M06'!T191</f>
        <v/>
      </c>
      <c r="BV192" s="6">
        <f>'M06'!U191</f>
        <v/>
      </c>
      <c r="BW192" s="7">
        <f>IFERROR(BV192/BU192,0)</f>
        <v/>
      </c>
      <c r="BX192" s="6">
        <f>'M07'!E191</f>
        <v/>
      </c>
      <c r="BY192" s="6">
        <f>'M07'!F191</f>
        <v/>
      </c>
      <c r="BZ192" s="7">
        <f>IFERROR(BY192/BX192,0)</f>
        <v/>
      </c>
      <c r="CA192" s="6">
        <f>'M07'!M191</f>
        <v/>
      </c>
      <c r="CB192" s="6">
        <f>IF('M07'!AG191&gt;0,'M07'!AG191+MAX(0,CA192-'M07'!H191)*IF(AND(BX192&lt;&gt;0,BY192&lt;&gt;0),BY192/BX192,'M07'!V191),CA192*IF(AND(BX192&lt;&gt;0,BY192&lt;&gt;0),BY192/BX192,'M07'!V191))</f>
        <v/>
      </c>
      <c r="CC192" s="7">
        <f>IFERROR(CB192/CA192,0)</f>
        <v/>
      </c>
      <c r="CD192" s="6">
        <f>-'M07'!S191</f>
        <v/>
      </c>
      <c r="CE192" s="6">
        <f>BY192+CB192-CH192</f>
        <v/>
      </c>
      <c r="CF192" s="7">
        <f>IFERROR(CE192/CD192,0)</f>
        <v/>
      </c>
      <c r="CG192" s="6">
        <f>'M07'!T191</f>
        <v/>
      </c>
      <c r="CH192" s="6">
        <f>'M07'!U191</f>
        <v/>
      </c>
      <c r="CI192" s="7">
        <f>IFERROR(CH192/CG192,0)</f>
        <v/>
      </c>
      <c r="CJ192" s="6">
        <f>'M08'!E191</f>
        <v/>
      </c>
      <c r="CK192" s="6">
        <f>'M08'!F191</f>
        <v/>
      </c>
      <c r="CL192" s="7">
        <f>IFERROR(CK192/CJ192,0)</f>
        <v/>
      </c>
      <c r="CM192" s="6">
        <f>'M08'!M191</f>
        <v/>
      </c>
      <c r="CN192" s="6">
        <f>IF('M08'!AG191&gt;0,'M08'!AG191+MAX(0,CM192-'M08'!H191)*IF(AND(CJ192&lt;&gt;0,CK192&lt;&gt;0),CK192/CJ192,'M08'!V191),CM192*IF(AND(CJ192&lt;&gt;0,CK192&lt;&gt;0),CK192/CJ192,'M08'!V191))</f>
        <v/>
      </c>
      <c r="CO192" s="7">
        <f>IFERROR(CN192/CM192,0)</f>
        <v/>
      </c>
      <c r="CP192" s="6">
        <f>-'M08'!S191</f>
        <v/>
      </c>
      <c r="CQ192" s="6">
        <f>CK192+CN192-CT192</f>
        <v/>
      </c>
      <c r="CR192" s="7">
        <f>IFERROR(CQ192/CP192,0)</f>
        <v/>
      </c>
      <c r="CS192" s="6">
        <f>'M08'!T191</f>
        <v/>
      </c>
      <c r="CT192" s="6">
        <f>'M08'!U191</f>
        <v/>
      </c>
      <c r="CU192" s="7">
        <f>IFERROR(CT192/CS192,0)</f>
        <v/>
      </c>
      <c r="CV192" s="6">
        <f>'M09'!E191</f>
        <v/>
      </c>
      <c r="CW192" s="6">
        <f>'M09'!F191</f>
        <v/>
      </c>
      <c r="CX192" s="7">
        <f>IFERROR(CW192/CV192,0)</f>
        <v/>
      </c>
      <c r="CY192" s="6">
        <f>'M09'!M191</f>
        <v/>
      </c>
      <c r="CZ192" s="6">
        <f>IF('M09'!AG191&gt;0,'M09'!AG191+MAX(0,CY192-'M09'!H191)*IF(AND(CV192&lt;&gt;0,CW192&lt;&gt;0),CW192/CV192,'M09'!V191),CY192*IF(AND(CV192&lt;&gt;0,CW192&lt;&gt;0),CW192/CV192,'M09'!V191))</f>
        <v/>
      </c>
      <c r="DA192" s="7">
        <f>IFERROR(CZ192/CY192,0)</f>
        <v/>
      </c>
      <c r="DB192" s="6">
        <f>-'M09'!S191</f>
        <v/>
      </c>
      <c r="DC192" s="6">
        <f>CW192+CZ192-DF192</f>
        <v/>
      </c>
      <c r="DD192" s="7">
        <f>IFERROR(DC192/DB192,0)</f>
        <v/>
      </c>
      <c r="DE192" s="6">
        <f>'M09'!T191</f>
        <v/>
      </c>
      <c r="DF192" s="6">
        <f>'M09'!U191</f>
        <v/>
      </c>
      <c r="DG192" s="7">
        <f>IFERROR(DF192/DE192,0)</f>
        <v/>
      </c>
      <c r="DH192" s="6">
        <f>SUM(J192,V192,AH192,AT192,BF192,BR192,CD192,CP192,DB192)</f>
        <v/>
      </c>
      <c r="DI192" s="6">
        <f>SUM(K192,W192,AI192,AU192,BG192,BS192,CE192,CQ192,DC192)</f>
        <v/>
      </c>
      <c r="DJ192" s="6">
        <f>DH192/9</f>
        <v/>
      </c>
      <c r="DK192" s="6">
        <f>DI192/9</f>
        <v/>
      </c>
      <c r="DL192" s="7">
        <f>IFERROR(DI192/DH192,0)</f>
        <v/>
      </c>
      <c r="DM192" s="7">
        <f>'M09'!V191</f>
        <v/>
      </c>
      <c r="DN192" s="8">
        <f>IFERROR(DL192/DM192-1,0)</f>
        <v/>
      </c>
      <c r="DO192" s="6">
        <f>'M09'!AD191</f>
        <v/>
      </c>
      <c r="DP192" s="6">
        <f>DJ192-DO192</f>
        <v/>
      </c>
      <c r="DQ192" s="9">
        <f>COUNTIF(J192,"&gt;0")+COUNTIF(V192,"&gt;0")+COUNTIF(AH192,"&gt;0")+COUNTIF(AT192,"&gt;0")+COUNTIF(BF192,"&gt;0")+COUNTIF(BR192,"&gt;0")+COUNTIF(CD192,"&gt;0")+COUNTIF(CP192,"&gt;0")+COUNTIF(DB192,"&gt;0")</f>
        <v/>
      </c>
      <c r="DR192" s="6">
        <f>DE192</f>
        <v/>
      </c>
      <c r="DS192" s="10">
        <f>IFERROR(DR192/DJ192,0)</f>
        <v/>
      </c>
      <c r="DT192" s="6">
        <f>D192+SUM(G192,S192,AE192,AQ192,BC192,BO192,CA192,CM192,CY192)-SUM(J192,V192,AH192,AT192,BF192,BR192,CD192,CP192,DB192)-DE192</f>
        <v/>
      </c>
    </row>
    <row r="193">
      <c r="A193">
        <f>'M01'!C192</f>
        <v/>
      </c>
      <c r="B193">
        <f>'M01'!D192</f>
        <v/>
      </c>
      <c r="C193">
        <f>'M01'!A192</f>
        <v/>
      </c>
      <c r="D193" s="6">
        <f>'M01'!E192</f>
        <v/>
      </c>
      <c r="E193" s="6">
        <f>'M01'!F192</f>
        <v/>
      </c>
      <c r="F193" s="7">
        <f>IFERROR(E193/D193,0)</f>
        <v/>
      </c>
      <c r="G193" s="6">
        <f>'M01'!M192</f>
        <v/>
      </c>
      <c r="H193" s="6">
        <f>IF('M01'!AG192&gt;0,'M01'!AG192+MAX(0,G193-'M01'!H192)*IF(AND(D193&lt;&gt;0,E193&lt;&gt;0),E193/D193,'M01'!V192),G193*IF(AND(D193&lt;&gt;0,E193&lt;&gt;0),E193/D193,'M01'!V192))</f>
        <v/>
      </c>
      <c r="I193" s="7">
        <f>IFERROR(H193/G193,0)</f>
        <v/>
      </c>
      <c r="J193" s="6">
        <f>-'M01'!S192</f>
        <v/>
      </c>
      <c r="K193" s="6">
        <f>E193+H193-N193</f>
        <v/>
      </c>
      <c r="L193" s="7">
        <f>IFERROR(K193/J193,0)</f>
        <v/>
      </c>
      <c r="M193" s="6">
        <f>'M01'!T192</f>
        <v/>
      </c>
      <c r="N193" s="6">
        <f>'M01'!U192</f>
        <v/>
      </c>
      <c r="O193" s="7">
        <f>IFERROR(N193/M193,0)</f>
        <v/>
      </c>
      <c r="P193" s="6">
        <f>'M02'!E192</f>
        <v/>
      </c>
      <c r="Q193" s="6">
        <f>'M02'!F192</f>
        <v/>
      </c>
      <c r="R193" s="7">
        <f>IFERROR(Q193/P193,0)</f>
        <v/>
      </c>
      <c r="S193" s="6">
        <f>'M02'!M192</f>
        <v/>
      </c>
      <c r="T193" s="6">
        <f>IF('M02'!AG192&gt;0,'M02'!AG192+MAX(0,S193-'M02'!H192)*IF(AND(P193&lt;&gt;0,Q193&lt;&gt;0),Q193/P193,'M02'!V192),S193*IF(AND(P193&lt;&gt;0,Q193&lt;&gt;0),Q193/P193,'M02'!V192))</f>
        <v/>
      </c>
      <c r="U193" s="7">
        <f>IFERROR(T193/S193,0)</f>
        <v/>
      </c>
      <c r="V193" s="6">
        <f>-'M02'!S192</f>
        <v/>
      </c>
      <c r="W193" s="6">
        <f>Q193+T193-Z193</f>
        <v/>
      </c>
      <c r="X193" s="7">
        <f>IFERROR(W193/V193,0)</f>
        <v/>
      </c>
      <c r="Y193" s="6">
        <f>'M02'!T192</f>
        <v/>
      </c>
      <c r="Z193" s="6">
        <f>'M02'!U192</f>
        <v/>
      </c>
      <c r="AA193" s="7">
        <f>IFERROR(Z193/Y193,0)</f>
        <v/>
      </c>
      <c r="AB193" s="6">
        <f>'M03'!E192</f>
        <v/>
      </c>
      <c r="AC193" s="6">
        <f>'M03'!F192</f>
        <v/>
      </c>
      <c r="AD193" s="7">
        <f>IFERROR(AC193/AB193,0)</f>
        <v/>
      </c>
      <c r="AE193" s="6">
        <f>'M03'!M192</f>
        <v/>
      </c>
      <c r="AF193" s="6">
        <f>IF('M03'!AG192&gt;0,'M03'!AG192+MAX(0,AE193-'M03'!H192)*IF(AND(AB193&lt;&gt;0,AC193&lt;&gt;0),AC193/AB193,'M03'!V192),AE193*IF(AND(AB193&lt;&gt;0,AC193&lt;&gt;0),AC193/AB193,'M03'!V192))</f>
        <v/>
      </c>
      <c r="AG193" s="7">
        <f>IFERROR(AF193/AE193,0)</f>
        <v/>
      </c>
      <c r="AH193" s="6">
        <f>-'M03'!S192</f>
        <v/>
      </c>
      <c r="AI193" s="6">
        <f>AC193+AF193-AL193</f>
        <v/>
      </c>
      <c r="AJ193" s="7">
        <f>IFERROR(AI193/AH193,0)</f>
        <v/>
      </c>
      <c r="AK193" s="6">
        <f>'M03'!T192</f>
        <v/>
      </c>
      <c r="AL193" s="6">
        <f>'M03'!U192</f>
        <v/>
      </c>
      <c r="AM193" s="7">
        <f>IFERROR(AL193/AK193,0)</f>
        <v/>
      </c>
      <c r="AN193" s="6">
        <f>'M04'!E192</f>
        <v/>
      </c>
      <c r="AO193" s="6">
        <f>'M04'!F192</f>
        <v/>
      </c>
      <c r="AP193" s="7">
        <f>IFERROR(AO193/AN193,0)</f>
        <v/>
      </c>
      <c r="AQ193" s="6">
        <f>'M04'!M192</f>
        <v/>
      </c>
      <c r="AR193" s="6">
        <f>IF('M04'!AG192&gt;0,'M04'!AG192+MAX(0,AQ193-'M04'!H192)*IF(AND(AN193&lt;&gt;0,AO193&lt;&gt;0),AO193/AN193,'M04'!V192),AQ193*IF(AND(AN193&lt;&gt;0,AO193&lt;&gt;0),AO193/AN193,'M04'!V192))</f>
        <v/>
      </c>
      <c r="AS193" s="7">
        <f>IFERROR(AR193/AQ193,0)</f>
        <v/>
      </c>
      <c r="AT193" s="6">
        <f>-'M04'!S192</f>
        <v/>
      </c>
      <c r="AU193" s="6">
        <f>AO193+AR193-AX193</f>
        <v/>
      </c>
      <c r="AV193" s="7">
        <f>IFERROR(AU193/AT193,0)</f>
        <v/>
      </c>
      <c r="AW193" s="6">
        <f>'M04'!T192</f>
        <v/>
      </c>
      <c r="AX193" s="6">
        <f>'M04'!U192</f>
        <v/>
      </c>
      <c r="AY193" s="7">
        <f>IFERROR(AX193/AW193,0)</f>
        <v/>
      </c>
      <c r="AZ193" s="6">
        <f>'M05'!E192</f>
        <v/>
      </c>
      <c r="BA193" s="6">
        <f>'M05'!F192</f>
        <v/>
      </c>
      <c r="BB193" s="7">
        <f>IFERROR(BA193/AZ193,0)</f>
        <v/>
      </c>
      <c r="BC193" s="6">
        <f>'M05'!M192</f>
        <v/>
      </c>
      <c r="BD193" s="6">
        <f>IF('M05'!AG192&gt;0,'M05'!AG192+MAX(0,BC193-'M05'!H192)*IF(AND(AZ193&lt;&gt;0,BA193&lt;&gt;0),BA193/AZ193,'M05'!V192),BC193*IF(AND(AZ193&lt;&gt;0,BA193&lt;&gt;0),BA193/AZ193,'M05'!V192))</f>
        <v/>
      </c>
      <c r="BE193" s="7">
        <f>IFERROR(BD193/BC193,0)</f>
        <v/>
      </c>
      <c r="BF193" s="6">
        <f>-'M05'!S192</f>
        <v/>
      </c>
      <c r="BG193" s="6">
        <f>BA193+BD193-BJ193</f>
        <v/>
      </c>
      <c r="BH193" s="7">
        <f>IFERROR(BG193/BF193,0)</f>
        <v/>
      </c>
      <c r="BI193" s="6">
        <f>'M05'!T192</f>
        <v/>
      </c>
      <c r="BJ193" s="6">
        <f>'M05'!U192</f>
        <v/>
      </c>
      <c r="BK193" s="7">
        <f>IFERROR(BJ193/BI193,0)</f>
        <v/>
      </c>
      <c r="BL193" s="6">
        <f>'M06'!E192</f>
        <v/>
      </c>
      <c r="BM193" s="6">
        <f>'M06'!F192</f>
        <v/>
      </c>
      <c r="BN193" s="7">
        <f>IFERROR(BM193/BL193,0)</f>
        <v/>
      </c>
      <c r="BO193" s="6">
        <f>'M06'!M192</f>
        <v/>
      </c>
      <c r="BP193" s="6">
        <f>IF('M06'!AG192&gt;0,'M06'!AG192+MAX(0,BO193-'M06'!H192)*IF(AND(BL193&lt;&gt;0,BM193&lt;&gt;0),BM193/BL193,'M06'!V192),BO193*IF(AND(BL193&lt;&gt;0,BM193&lt;&gt;0),BM193/BL193,'M06'!V192))</f>
        <v/>
      </c>
      <c r="BQ193" s="7">
        <f>IFERROR(BP193/BO193,0)</f>
        <v/>
      </c>
      <c r="BR193" s="6">
        <f>-'M06'!S192</f>
        <v/>
      </c>
      <c r="BS193" s="6">
        <f>BM193+BP193-BV193</f>
        <v/>
      </c>
      <c r="BT193" s="7">
        <f>IFERROR(BS193/BR193,0)</f>
        <v/>
      </c>
      <c r="BU193" s="6">
        <f>'M06'!T192</f>
        <v/>
      </c>
      <c r="BV193" s="6">
        <f>'M06'!U192</f>
        <v/>
      </c>
      <c r="BW193" s="7">
        <f>IFERROR(BV193/BU193,0)</f>
        <v/>
      </c>
      <c r="BX193" s="6">
        <f>'M07'!E192</f>
        <v/>
      </c>
      <c r="BY193" s="6">
        <f>'M07'!F192</f>
        <v/>
      </c>
      <c r="BZ193" s="7">
        <f>IFERROR(BY193/BX193,0)</f>
        <v/>
      </c>
      <c r="CA193" s="6">
        <f>'M07'!M192</f>
        <v/>
      </c>
      <c r="CB193" s="6">
        <f>IF('M07'!AG192&gt;0,'M07'!AG192+MAX(0,CA193-'M07'!H192)*IF(AND(BX193&lt;&gt;0,BY193&lt;&gt;0),BY193/BX193,'M07'!V192),CA193*IF(AND(BX193&lt;&gt;0,BY193&lt;&gt;0),BY193/BX193,'M07'!V192))</f>
        <v/>
      </c>
      <c r="CC193" s="7">
        <f>IFERROR(CB193/CA193,0)</f>
        <v/>
      </c>
      <c r="CD193" s="6">
        <f>-'M07'!S192</f>
        <v/>
      </c>
      <c r="CE193" s="6">
        <f>BY193+CB193-CH193</f>
        <v/>
      </c>
      <c r="CF193" s="7">
        <f>IFERROR(CE193/CD193,0)</f>
        <v/>
      </c>
      <c r="CG193" s="6">
        <f>'M07'!T192</f>
        <v/>
      </c>
      <c r="CH193" s="6">
        <f>'M07'!U192</f>
        <v/>
      </c>
      <c r="CI193" s="7">
        <f>IFERROR(CH193/CG193,0)</f>
        <v/>
      </c>
      <c r="CJ193" s="6">
        <f>'M08'!E192</f>
        <v/>
      </c>
      <c r="CK193" s="6">
        <f>'M08'!F192</f>
        <v/>
      </c>
      <c r="CL193" s="7">
        <f>IFERROR(CK193/CJ193,0)</f>
        <v/>
      </c>
      <c r="CM193" s="6">
        <f>'M08'!M192</f>
        <v/>
      </c>
      <c r="CN193" s="6">
        <f>IF('M08'!AG192&gt;0,'M08'!AG192+MAX(0,CM193-'M08'!H192)*IF(AND(CJ193&lt;&gt;0,CK193&lt;&gt;0),CK193/CJ193,'M08'!V192),CM193*IF(AND(CJ193&lt;&gt;0,CK193&lt;&gt;0),CK193/CJ193,'M08'!V192))</f>
        <v/>
      </c>
      <c r="CO193" s="7">
        <f>IFERROR(CN193/CM193,0)</f>
        <v/>
      </c>
      <c r="CP193" s="6">
        <f>-'M08'!S192</f>
        <v/>
      </c>
      <c r="CQ193" s="6">
        <f>CK193+CN193-CT193</f>
        <v/>
      </c>
      <c r="CR193" s="7">
        <f>IFERROR(CQ193/CP193,0)</f>
        <v/>
      </c>
      <c r="CS193" s="6">
        <f>'M08'!T192</f>
        <v/>
      </c>
      <c r="CT193" s="6">
        <f>'M08'!U192</f>
        <v/>
      </c>
      <c r="CU193" s="7">
        <f>IFERROR(CT193/CS193,0)</f>
        <v/>
      </c>
      <c r="CV193" s="6">
        <f>'M09'!E192</f>
        <v/>
      </c>
      <c r="CW193" s="6">
        <f>'M09'!F192</f>
        <v/>
      </c>
      <c r="CX193" s="7">
        <f>IFERROR(CW193/CV193,0)</f>
        <v/>
      </c>
      <c r="CY193" s="6">
        <f>'M09'!M192</f>
        <v/>
      </c>
      <c r="CZ193" s="6">
        <f>IF('M09'!AG192&gt;0,'M09'!AG192+MAX(0,CY193-'M09'!H192)*IF(AND(CV193&lt;&gt;0,CW193&lt;&gt;0),CW193/CV193,'M09'!V192),CY193*IF(AND(CV193&lt;&gt;0,CW193&lt;&gt;0),CW193/CV193,'M09'!V192))</f>
        <v/>
      </c>
      <c r="DA193" s="7">
        <f>IFERROR(CZ193/CY193,0)</f>
        <v/>
      </c>
      <c r="DB193" s="6">
        <f>-'M09'!S192</f>
        <v/>
      </c>
      <c r="DC193" s="6">
        <f>CW193+CZ193-DF193</f>
        <v/>
      </c>
      <c r="DD193" s="7">
        <f>IFERROR(DC193/DB193,0)</f>
        <v/>
      </c>
      <c r="DE193" s="6">
        <f>'M09'!T192</f>
        <v/>
      </c>
      <c r="DF193" s="6">
        <f>'M09'!U192</f>
        <v/>
      </c>
      <c r="DG193" s="7">
        <f>IFERROR(DF193/DE193,0)</f>
        <v/>
      </c>
      <c r="DH193" s="6">
        <f>SUM(J193,V193,AH193,AT193,BF193,BR193,CD193,CP193,DB193)</f>
        <v/>
      </c>
      <c r="DI193" s="6">
        <f>SUM(K193,W193,AI193,AU193,BG193,BS193,CE193,CQ193,DC193)</f>
        <v/>
      </c>
      <c r="DJ193" s="6">
        <f>DH193/9</f>
        <v/>
      </c>
      <c r="DK193" s="6">
        <f>DI193/9</f>
        <v/>
      </c>
      <c r="DL193" s="7">
        <f>IFERROR(DI193/DH193,0)</f>
        <v/>
      </c>
      <c r="DM193" s="7">
        <f>'M09'!V192</f>
        <v/>
      </c>
      <c r="DN193" s="8">
        <f>IFERROR(DL193/DM193-1,0)</f>
        <v/>
      </c>
      <c r="DO193" s="6">
        <f>'M09'!AD192</f>
        <v/>
      </c>
      <c r="DP193" s="6">
        <f>DJ193-DO193</f>
        <v/>
      </c>
      <c r="DQ193" s="9">
        <f>COUNTIF(J193,"&gt;0")+COUNTIF(V193,"&gt;0")+COUNTIF(AH193,"&gt;0")+COUNTIF(AT193,"&gt;0")+COUNTIF(BF193,"&gt;0")+COUNTIF(BR193,"&gt;0")+COUNTIF(CD193,"&gt;0")+COUNTIF(CP193,"&gt;0")+COUNTIF(DB193,"&gt;0")</f>
        <v/>
      </c>
      <c r="DR193" s="6">
        <f>DE193</f>
        <v/>
      </c>
      <c r="DS193" s="10">
        <f>IFERROR(DR193/DJ193,0)</f>
        <v/>
      </c>
      <c r="DT193" s="6">
        <f>D193+SUM(G193,S193,AE193,AQ193,BC193,BO193,CA193,CM193,CY193)-SUM(J193,V193,AH193,AT193,BF193,BR193,CD193,CP193,DB193)-DE193</f>
        <v/>
      </c>
    </row>
    <row r="194">
      <c r="A194">
        <f>'M01'!C193</f>
        <v/>
      </c>
      <c r="B194">
        <f>'M01'!D193</f>
        <v/>
      </c>
      <c r="C194">
        <f>'M01'!A193</f>
        <v/>
      </c>
      <c r="D194" s="6">
        <f>'M01'!E193</f>
        <v/>
      </c>
      <c r="E194" s="6">
        <f>'M01'!F193</f>
        <v/>
      </c>
      <c r="F194" s="7">
        <f>IFERROR(E194/D194,0)</f>
        <v/>
      </c>
      <c r="G194" s="6">
        <f>'M01'!M193</f>
        <v/>
      </c>
      <c r="H194" s="6">
        <f>IF('M01'!AG193&gt;0,'M01'!AG193+MAX(0,G194-'M01'!H193)*IF(AND(D194&lt;&gt;0,E194&lt;&gt;0),E194/D194,'M01'!V193),G194*IF(AND(D194&lt;&gt;0,E194&lt;&gt;0),E194/D194,'M01'!V193))</f>
        <v/>
      </c>
      <c r="I194" s="7">
        <f>IFERROR(H194/G194,0)</f>
        <v/>
      </c>
      <c r="J194" s="6">
        <f>-'M01'!S193</f>
        <v/>
      </c>
      <c r="K194" s="6">
        <f>E194+H194-N194</f>
        <v/>
      </c>
      <c r="L194" s="7">
        <f>IFERROR(K194/J194,0)</f>
        <v/>
      </c>
      <c r="M194" s="6">
        <f>'M01'!T193</f>
        <v/>
      </c>
      <c r="N194" s="6">
        <f>'M01'!U193</f>
        <v/>
      </c>
      <c r="O194" s="7">
        <f>IFERROR(N194/M194,0)</f>
        <v/>
      </c>
      <c r="P194" s="6">
        <f>'M02'!E193</f>
        <v/>
      </c>
      <c r="Q194" s="6">
        <f>'M02'!F193</f>
        <v/>
      </c>
      <c r="R194" s="7">
        <f>IFERROR(Q194/P194,0)</f>
        <v/>
      </c>
      <c r="S194" s="6">
        <f>'M02'!M193</f>
        <v/>
      </c>
      <c r="T194" s="6">
        <f>IF('M02'!AG193&gt;0,'M02'!AG193+MAX(0,S194-'M02'!H193)*IF(AND(P194&lt;&gt;0,Q194&lt;&gt;0),Q194/P194,'M02'!V193),S194*IF(AND(P194&lt;&gt;0,Q194&lt;&gt;0),Q194/P194,'M02'!V193))</f>
        <v/>
      </c>
      <c r="U194" s="7">
        <f>IFERROR(T194/S194,0)</f>
        <v/>
      </c>
      <c r="V194" s="6">
        <f>-'M02'!S193</f>
        <v/>
      </c>
      <c r="W194" s="6">
        <f>Q194+T194-Z194</f>
        <v/>
      </c>
      <c r="X194" s="7">
        <f>IFERROR(W194/V194,0)</f>
        <v/>
      </c>
      <c r="Y194" s="6">
        <f>'M02'!T193</f>
        <v/>
      </c>
      <c r="Z194" s="6">
        <f>'M02'!U193</f>
        <v/>
      </c>
      <c r="AA194" s="7">
        <f>IFERROR(Z194/Y194,0)</f>
        <v/>
      </c>
      <c r="AB194" s="6">
        <f>'M03'!E193</f>
        <v/>
      </c>
      <c r="AC194" s="6">
        <f>'M03'!F193</f>
        <v/>
      </c>
      <c r="AD194" s="7">
        <f>IFERROR(AC194/AB194,0)</f>
        <v/>
      </c>
      <c r="AE194" s="6">
        <f>'M03'!M193</f>
        <v/>
      </c>
      <c r="AF194" s="6">
        <f>IF('M03'!AG193&gt;0,'M03'!AG193+MAX(0,AE194-'M03'!H193)*IF(AND(AB194&lt;&gt;0,AC194&lt;&gt;0),AC194/AB194,'M03'!V193),AE194*IF(AND(AB194&lt;&gt;0,AC194&lt;&gt;0),AC194/AB194,'M03'!V193))</f>
        <v/>
      </c>
      <c r="AG194" s="7">
        <f>IFERROR(AF194/AE194,0)</f>
        <v/>
      </c>
      <c r="AH194" s="6">
        <f>-'M03'!S193</f>
        <v/>
      </c>
      <c r="AI194" s="6">
        <f>AC194+AF194-AL194</f>
        <v/>
      </c>
      <c r="AJ194" s="7">
        <f>IFERROR(AI194/AH194,0)</f>
        <v/>
      </c>
      <c r="AK194" s="6">
        <f>'M03'!T193</f>
        <v/>
      </c>
      <c r="AL194" s="6">
        <f>'M03'!U193</f>
        <v/>
      </c>
      <c r="AM194" s="7">
        <f>IFERROR(AL194/AK194,0)</f>
        <v/>
      </c>
      <c r="AN194" s="6">
        <f>'M04'!E193</f>
        <v/>
      </c>
      <c r="AO194" s="6">
        <f>'M04'!F193</f>
        <v/>
      </c>
      <c r="AP194" s="7">
        <f>IFERROR(AO194/AN194,0)</f>
        <v/>
      </c>
      <c r="AQ194" s="6">
        <f>'M04'!M193</f>
        <v/>
      </c>
      <c r="AR194" s="6">
        <f>IF('M04'!AG193&gt;0,'M04'!AG193+MAX(0,AQ194-'M04'!H193)*IF(AND(AN194&lt;&gt;0,AO194&lt;&gt;0),AO194/AN194,'M04'!V193),AQ194*IF(AND(AN194&lt;&gt;0,AO194&lt;&gt;0),AO194/AN194,'M04'!V193))</f>
        <v/>
      </c>
      <c r="AS194" s="7">
        <f>IFERROR(AR194/AQ194,0)</f>
        <v/>
      </c>
      <c r="AT194" s="6">
        <f>-'M04'!S193</f>
        <v/>
      </c>
      <c r="AU194" s="6">
        <f>AO194+AR194-AX194</f>
        <v/>
      </c>
      <c r="AV194" s="7">
        <f>IFERROR(AU194/AT194,0)</f>
        <v/>
      </c>
      <c r="AW194" s="6">
        <f>'M04'!T193</f>
        <v/>
      </c>
      <c r="AX194" s="6">
        <f>'M04'!U193</f>
        <v/>
      </c>
      <c r="AY194" s="7">
        <f>IFERROR(AX194/AW194,0)</f>
        <v/>
      </c>
      <c r="AZ194" s="6">
        <f>'M05'!E193</f>
        <v/>
      </c>
      <c r="BA194" s="6">
        <f>'M05'!F193</f>
        <v/>
      </c>
      <c r="BB194" s="7">
        <f>IFERROR(BA194/AZ194,0)</f>
        <v/>
      </c>
      <c r="BC194" s="6">
        <f>'M05'!M193</f>
        <v/>
      </c>
      <c r="BD194" s="6">
        <f>IF('M05'!AG193&gt;0,'M05'!AG193+MAX(0,BC194-'M05'!H193)*IF(AND(AZ194&lt;&gt;0,BA194&lt;&gt;0),BA194/AZ194,'M05'!V193),BC194*IF(AND(AZ194&lt;&gt;0,BA194&lt;&gt;0),BA194/AZ194,'M05'!V193))</f>
        <v/>
      </c>
      <c r="BE194" s="7">
        <f>IFERROR(BD194/BC194,0)</f>
        <v/>
      </c>
      <c r="BF194" s="6">
        <f>-'M05'!S193</f>
        <v/>
      </c>
      <c r="BG194" s="6">
        <f>BA194+BD194-BJ194</f>
        <v/>
      </c>
      <c r="BH194" s="7">
        <f>IFERROR(BG194/BF194,0)</f>
        <v/>
      </c>
      <c r="BI194" s="6">
        <f>'M05'!T193</f>
        <v/>
      </c>
      <c r="BJ194" s="6">
        <f>'M05'!U193</f>
        <v/>
      </c>
      <c r="BK194" s="7">
        <f>IFERROR(BJ194/BI194,0)</f>
        <v/>
      </c>
      <c r="BL194" s="6">
        <f>'M06'!E193</f>
        <v/>
      </c>
      <c r="BM194" s="6">
        <f>'M06'!F193</f>
        <v/>
      </c>
      <c r="BN194" s="7">
        <f>IFERROR(BM194/BL194,0)</f>
        <v/>
      </c>
      <c r="BO194" s="6">
        <f>'M06'!M193</f>
        <v/>
      </c>
      <c r="BP194" s="6">
        <f>IF('M06'!AG193&gt;0,'M06'!AG193+MAX(0,BO194-'M06'!H193)*IF(AND(BL194&lt;&gt;0,BM194&lt;&gt;0),BM194/BL194,'M06'!V193),BO194*IF(AND(BL194&lt;&gt;0,BM194&lt;&gt;0),BM194/BL194,'M06'!V193))</f>
        <v/>
      </c>
      <c r="BQ194" s="7">
        <f>IFERROR(BP194/BO194,0)</f>
        <v/>
      </c>
      <c r="BR194" s="6">
        <f>-'M06'!S193</f>
        <v/>
      </c>
      <c r="BS194" s="6">
        <f>BM194+BP194-BV194</f>
        <v/>
      </c>
      <c r="BT194" s="7">
        <f>IFERROR(BS194/BR194,0)</f>
        <v/>
      </c>
      <c r="BU194" s="6">
        <f>'M06'!T193</f>
        <v/>
      </c>
      <c r="BV194" s="6">
        <f>'M06'!U193</f>
        <v/>
      </c>
      <c r="BW194" s="7">
        <f>IFERROR(BV194/BU194,0)</f>
        <v/>
      </c>
      <c r="BX194" s="6">
        <f>'M07'!E193</f>
        <v/>
      </c>
      <c r="BY194" s="6">
        <f>'M07'!F193</f>
        <v/>
      </c>
      <c r="BZ194" s="7">
        <f>IFERROR(BY194/BX194,0)</f>
        <v/>
      </c>
      <c r="CA194" s="6">
        <f>'M07'!M193</f>
        <v/>
      </c>
      <c r="CB194" s="6">
        <f>IF('M07'!AG193&gt;0,'M07'!AG193+MAX(0,CA194-'M07'!H193)*IF(AND(BX194&lt;&gt;0,BY194&lt;&gt;0),BY194/BX194,'M07'!V193),CA194*IF(AND(BX194&lt;&gt;0,BY194&lt;&gt;0),BY194/BX194,'M07'!V193))</f>
        <v/>
      </c>
      <c r="CC194" s="7">
        <f>IFERROR(CB194/CA194,0)</f>
        <v/>
      </c>
      <c r="CD194" s="6">
        <f>-'M07'!S193</f>
        <v/>
      </c>
      <c r="CE194" s="6">
        <f>BY194+CB194-CH194</f>
        <v/>
      </c>
      <c r="CF194" s="7">
        <f>IFERROR(CE194/CD194,0)</f>
        <v/>
      </c>
      <c r="CG194" s="6">
        <f>'M07'!T193</f>
        <v/>
      </c>
      <c r="CH194" s="6">
        <f>'M07'!U193</f>
        <v/>
      </c>
      <c r="CI194" s="7">
        <f>IFERROR(CH194/CG194,0)</f>
        <v/>
      </c>
      <c r="CJ194" s="6">
        <f>'M08'!E193</f>
        <v/>
      </c>
      <c r="CK194" s="6">
        <f>'M08'!F193</f>
        <v/>
      </c>
      <c r="CL194" s="7">
        <f>IFERROR(CK194/CJ194,0)</f>
        <v/>
      </c>
      <c r="CM194" s="6">
        <f>'M08'!M193</f>
        <v/>
      </c>
      <c r="CN194" s="6">
        <f>IF('M08'!AG193&gt;0,'M08'!AG193+MAX(0,CM194-'M08'!H193)*IF(AND(CJ194&lt;&gt;0,CK194&lt;&gt;0),CK194/CJ194,'M08'!V193),CM194*IF(AND(CJ194&lt;&gt;0,CK194&lt;&gt;0),CK194/CJ194,'M08'!V193))</f>
        <v/>
      </c>
      <c r="CO194" s="7">
        <f>IFERROR(CN194/CM194,0)</f>
        <v/>
      </c>
      <c r="CP194" s="6">
        <f>-'M08'!S193</f>
        <v/>
      </c>
      <c r="CQ194" s="6">
        <f>CK194+CN194-CT194</f>
        <v/>
      </c>
      <c r="CR194" s="7">
        <f>IFERROR(CQ194/CP194,0)</f>
        <v/>
      </c>
      <c r="CS194" s="6">
        <f>'M08'!T193</f>
        <v/>
      </c>
      <c r="CT194" s="6">
        <f>'M08'!U193</f>
        <v/>
      </c>
      <c r="CU194" s="7">
        <f>IFERROR(CT194/CS194,0)</f>
        <v/>
      </c>
      <c r="CV194" s="6">
        <f>'M09'!E193</f>
        <v/>
      </c>
      <c r="CW194" s="6">
        <f>'M09'!F193</f>
        <v/>
      </c>
      <c r="CX194" s="7">
        <f>IFERROR(CW194/CV194,0)</f>
        <v/>
      </c>
      <c r="CY194" s="6">
        <f>'M09'!M193</f>
        <v/>
      </c>
      <c r="CZ194" s="6">
        <f>IF('M09'!AG193&gt;0,'M09'!AG193+MAX(0,CY194-'M09'!H193)*IF(AND(CV194&lt;&gt;0,CW194&lt;&gt;0),CW194/CV194,'M09'!V193),CY194*IF(AND(CV194&lt;&gt;0,CW194&lt;&gt;0),CW194/CV194,'M09'!V193))</f>
        <v/>
      </c>
      <c r="DA194" s="7">
        <f>IFERROR(CZ194/CY194,0)</f>
        <v/>
      </c>
      <c r="DB194" s="6">
        <f>-'M09'!S193</f>
        <v/>
      </c>
      <c r="DC194" s="6">
        <f>CW194+CZ194-DF194</f>
        <v/>
      </c>
      <c r="DD194" s="7">
        <f>IFERROR(DC194/DB194,0)</f>
        <v/>
      </c>
      <c r="DE194" s="6">
        <f>'M09'!T193</f>
        <v/>
      </c>
      <c r="DF194" s="6">
        <f>'M09'!U193</f>
        <v/>
      </c>
      <c r="DG194" s="7">
        <f>IFERROR(DF194/DE194,0)</f>
        <v/>
      </c>
      <c r="DH194" s="6">
        <f>SUM(J194,V194,AH194,AT194,BF194,BR194,CD194,CP194,DB194)</f>
        <v/>
      </c>
      <c r="DI194" s="6">
        <f>SUM(K194,W194,AI194,AU194,BG194,BS194,CE194,CQ194,DC194)</f>
        <v/>
      </c>
      <c r="DJ194" s="6">
        <f>DH194/9</f>
        <v/>
      </c>
      <c r="DK194" s="6">
        <f>DI194/9</f>
        <v/>
      </c>
      <c r="DL194" s="7">
        <f>IFERROR(DI194/DH194,0)</f>
        <v/>
      </c>
      <c r="DM194" s="7">
        <f>'M09'!V193</f>
        <v/>
      </c>
      <c r="DN194" s="8">
        <f>IFERROR(DL194/DM194-1,0)</f>
        <v/>
      </c>
      <c r="DO194" s="6">
        <f>'M09'!AD193</f>
        <v/>
      </c>
      <c r="DP194" s="6">
        <f>DJ194-DO194</f>
        <v/>
      </c>
      <c r="DQ194" s="9">
        <f>COUNTIF(J194,"&gt;0")+COUNTIF(V194,"&gt;0")+COUNTIF(AH194,"&gt;0")+COUNTIF(AT194,"&gt;0")+COUNTIF(BF194,"&gt;0")+COUNTIF(BR194,"&gt;0")+COUNTIF(CD194,"&gt;0")+COUNTIF(CP194,"&gt;0")+COUNTIF(DB194,"&gt;0")</f>
        <v/>
      </c>
      <c r="DR194" s="6">
        <f>DE194</f>
        <v/>
      </c>
      <c r="DS194" s="10">
        <f>IFERROR(DR194/DJ194,0)</f>
        <v/>
      </c>
      <c r="DT194" s="6">
        <f>D194+SUM(G194,S194,AE194,AQ194,BC194,BO194,CA194,CM194,CY194)-SUM(J194,V194,AH194,AT194,BF194,BR194,CD194,CP194,DB194)-DE194</f>
        <v/>
      </c>
    </row>
    <row r="195">
      <c r="A195">
        <f>'M01'!C194</f>
        <v/>
      </c>
      <c r="B195">
        <f>'M01'!D194</f>
        <v/>
      </c>
      <c r="C195">
        <f>'M01'!A194</f>
        <v/>
      </c>
      <c r="D195" s="6">
        <f>'M01'!E194</f>
        <v/>
      </c>
      <c r="E195" s="6">
        <f>'M01'!F194</f>
        <v/>
      </c>
      <c r="F195" s="7">
        <f>IFERROR(E195/D195,0)</f>
        <v/>
      </c>
      <c r="G195" s="6">
        <f>'M01'!M194</f>
        <v/>
      </c>
      <c r="H195" s="6">
        <f>IF('M01'!AG194&gt;0,'M01'!AG194+MAX(0,G195-'M01'!H194)*IF(AND(D195&lt;&gt;0,E195&lt;&gt;0),E195/D195,'M01'!V194),G195*IF(AND(D195&lt;&gt;0,E195&lt;&gt;0),E195/D195,'M01'!V194))</f>
        <v/>
      </c>
      <c r="I195" s="7">
        <f>IFERROR(H195/G195,0)</f>
        <v/>
      </c>
      <c r="J195" s="6">
        <f>-'M01'!S194</f>
        <v/>
      </c>
      <c r="K195" s="6">
        <f>E195+H195-N195</f>
        <v/>
      </c>
      <c r="L195" s="7">
        <f>IFERROR(K195/J195,0)</f>
        <v/>
      </c>
      <c r="M195" s="6">
        <f>'M01'!T194</f>
        <v/>
      </c>
      <c r="N195" s="6">
        <f>'M01'!U194</f>
        <v/>
      </c>
      <c r="O195" s="7">
        <f>IFERROR(N195/M195,0)</f>
        <v/>
      </c>
      <c r="P195" s="6">
        <f>'M02'!E194</f>
        <v/>
      </c>
      <c r="Q195" s="6">
        <f>'M02'!F194</f>
        <v/>
      </c>
      <c r="R195" s="7">
        <f>IFERROR(Q195/P195,0)</f>
        <v/>
      </c>
      <c r="S195" s="6">
        <f>'M02'!M194</f>
        <v/>
      </c>
      <c r="T195" s="6">
        <f>IF('M02'!AG194&gt;0,'M02'!AG194+MAX(0,S195-'M02'!H194)*IF(AND(P195&lt;&gt;0,Q195&lt;&gt;0),Q195/P195,'M02'!V194),S195*IF(AND(P195&lt;&gt;0,Q195&lt;&gt;0),Q195/P195,'M02'!V194))</f>
        <v/>
      </c>
      <c r="U195" s="7">
        <f>IFERROR(T195/S195,0)</f>
        <v/>
      </c>
      <c r="V195" s="6">
        <f>-'M02'!S194</f>
        <v/>
      </c>
      <c r="W195" s="6">
        <f>Q195+T195-Z195</f>
        <v/>
      </c>
      <c r="X195" s="7">
        <f>IFERROR(W195/V195,0)</f>
        <v/>
      </c>
      <c r="Y195" s="6">
        <f>'M02'!T194</f>
        <v/>
      </c>
      <c r="Z195" s="6">
        <f>'M02'!U194</f>
        <v/>
      </c>
      <c r="AA195" s="7">
        <f>IFERROR(Z195/Y195,0)</f>
        <v/>
      </c>
      <c r="AB195" s="6">
        <f>'M03'!E194</f>
        <v/>
      </c>
      <c r="AC195" s="6">
        <f>'M03'!F194</f>
        <v/>
      </c>
      <c r="AD195" s="7">
        <f>IFERROR(AC195/AB195,0)</f>
        <v/>
      </c>
      <c r="AE195" s="6">
        <f>'M03'!M194</f>
        <v/>
      </c>
      <c r="AF195" s="6">
        <f>IF('M03'!AG194&gt;0,'M03'!AG194+MAX(0,AE195-'M03'!H194)*IF(AND(AB195&lt;&gt;0,AC195&lt;&gt;0),AC195/AB195,'M03'!V194),AE195*IF(AND(AB195&lt;&gt;0,AC195&lt;&gt;0),AC195/AB195,'M03'!V194))</f>
        <v/>
      </c>
      <c r="AG195" s="7">
        <f>IFERROR(AF195/AE195,0)</f>
        <v/>
      </c>
      <c r="AH195" s="6">
        <f>-'M03'!S194</f>
        <v/>
      </c>
      <c r="AI195" s="6">
        <f>AC195+AF195-AL195</f>
        <v/>
      </c>
      <c r="AJ195" s="7">
        <f>IFERROR(AI195/AH195,0)</f>
        <v/>
      </c>
      <c r="AK195" s="6">
        <f>'M03'!T194</f>
        <v/>
      </c>
      <c r="AL195" s="6">
        <f>'M03'!U194</f>
        <v/>
      </c>
      <c r="AM195" s="7">
        <f>IFERROR(AL195/AK195,0)</f>
        <v/>
      </c>
      <c r="AN195" s="6">
        <f>'M04'!E194</f>
        <v/>
      </c>
      <c r="AO195" s="6">
        <f>'M04'!F194</f>
        <v/>
      </c>
      <c r="AP195" s="7">
        <f>IFERROR(AO195/AN195,0)</f>
        <v/>
      </c>
      <c r="AQ195" s="6">
        <f>'M04'!M194</f>
        <v/>
      </c>
      <c r="AR195" s="6">
        <f>IF('M04'!AG194&gt;0,'M04'!AG194+MAX(0,AQ195-'M04'!H194)*IF(AND(AN195&lt;&gt;0,AO195&lt;&gt;0),AO195/AN195,'M04'!V194),AQ195*IF(AND(AN195&lt;&gt;0,AO195&lt;&gt;0),AO195/AN195,'M04'!V194))</f>
        <v/>
      </c>
      <c r="AS195" s="7">
        <f>IFERROR(AR195/AQ195,0)</f>
        <v/>
      </c>
      <c r="AT195" s="6">
        <f>-'M04'!S194</f>
        <v/>
      </c>
      <c r="AU195" s="6">
        <f>AO195+AR195-AX195</f>
        <v/>
      </c>
      <c r="AV195" s="7">
        <f>IFERROR(AU195/AT195,0)</f>
        <v/>
      </c>
      <c r="AW195" s="6">
        <f>'M04'!T194</f>
        <v/>
      </c>
      <c r="AX195" s="6">
        <f>'M04'!U194</f>
        <v/>
      </c>
      <c r="AY195" s="7">
        <f>IFERROR(AX195/AW195,0)</f>
        <v/>
      </c>
      <c r="AZ195" s="6">
        <f>'M05'!E194</f>
        <v/>
      </c>
      <c r="BA195" s="6">
        <f>'M05'!F194</f>
        <v/>
      </c>
      <c r="BB195" s="7">
        <f>IFERROR(BA195/AZ195,0)</f>
        <v/>
      </c>
      <c r="BC195" s="6">
        <f>'M05'!M194</f>
        <v/>
      </c>
      <c r="BD195" s="6">
        <f>IF('M05'!AG194&gt;0,'M05'!AG194+MAX(0,BC195-'M05'!H194)*IF(AND(AZ195&lt;&gt;0,BA195&lt;&gt;0),BA195/AZ195,'M05'!V194),BC195*IF(AND(AZ195&lt;&gt;0,BA195&lt;&gt;0),BA195/AZ195,'M05'!V194))</f>
        <v/>
      </c>
      <c r="BE195" s="7">
        <f>IFERROR(BD195/BC195,0)</f>
        <v/>
      </c>
      <c r="BF195" s="6">
        <f>-'M05'!S194</f>
        <v/>
      </c>
      <c r="BG195" s="6">
        <f>BA195+BD195-BJ195</f>
        <v/>
      </c>
      <c r="BH195" s="7">
        <f>IFERROR(BG195/BF195,0)</f>
        <v/>
      </c>
      <c r="BI195" s="6">
        <f>'M05'!T194</f>
        <v/>
      </c>
      <c r="BJ195" s="6">
        <f>'M05'!U194</f>
        <v/>
      </c>
      <c r="BK195" s="7">
        <f>IFERROR(BJ195/BI195,0)</f>
        <v/>
      </c>
      <c r="BL195" s="6">
        <f>'M06'!E194</f>
        <v/>
      </c>
      <c r="BM195" s="6">
        <f>'M06'!F194</f>
        <v/>
      </c>
      <c r="BN195" s="7">
        <f>IFERROR(BM195/BL195,0)</f>
        <v/>
      </c>
      <c r="BO195" s="6">
        <f>'M06'!M194</f>
        <v/>
      </c>
      <c r="BP195" s="6">
        <f>IF('M06'!AG194&gt;0,'M06'!AG194+MAX(0,BO195-'M06'!H194)*IF(AND(BL195&lt;&gt;0,BM195&lt;&gt;0),BM195/BL195,'M06'!V194),BO195*IF(AND(BL195&lt;&gt;0,BM195&lt;&gt;0),BM195/BL195,'M06'!V194))</f>
        <v/>
      </c>
      <c r="BQ195" s="7">
        <f>IFERROR(BP195/BO195,0)</f>
        <v/>
      </c>
      <c r="BR195" s="6">
        <f>-'M06'!S194</f>
        <v/>
      </c>
      <c r="BS195" s="6">
        <f>BM195+BP195-BV195</f>
        <v/>
      </c>
      <c r="BT195" s="7">
        <f>IFERROR(BS195/BR195,0)</f>
        <v/>
      </c>
      <c r="BU195" s="6">
        <f>'M06'!T194</f>
        <v/>
      </c>
      <c r="BV195" s="6">
        <f>'M06'!U194</f>
        <v/>
      </c>
      <c r="BW195" s="7">
        <f>IFERROR(BV195/BU195,0)</f>
        <v/>
      </c>
      <c r="BX195" s="6">
        <f>'M07'!E194</f>
        <v/>
      </c>
      <c r="BY195" s="6">
        <f>'M07'!F194</f>
        <v/>
      </c>
      <c r="BZ195" s="7">
        <f>IFERROR(BY195/BX195,0)</f>
        <v/>
      </c>
      <c r="CA195" s="6">
        <f>'M07'!M194</f>
        <v/>
      </c>
      <c r="CB195" s="6">
        <f>IF('M07'!AG194&gt;0,'M07'!AG194+MAX(0,CA195-'M07'!H194)*IF(AND(BX195&lt;&gt;0,BY195&lt;&gt;0),BY195/BX195,'M07'!V194),CA195*IF(AND(BX195&lt;&gt;0,BY195&lt;&gt;0),BY195/BX195,'M07'!V194))</f>
        <v/>
      </c>
      <c r="CC195" s="7">
        <f>IFERROR(CB195/CA195,0)</f>
        <v/>
      </c>
      <c r="CD195" s="6">
        <f>-'M07'!S194</f>
        <v/>
      </c>
      <c r="CE195" s="6">
        <f>BY195+CB195-CH195</f>
        <v/>
      </c>
      <c r="CF195" s="7">
        <f>IFERROR(CE195/CD195,0)</f>
        <v/>
      </c>
      <c r="CG195" s="6">
        <f>'M07'!T194</f>
        <v/>
      </c>
      <c r="CH195" s="6">
        <f>'M07'!U194</f>
        <v/>
      </c>
      <c r="CI195" s="7">
        <f>IFERROR(CH195/CG195,0)</f>
        <v/>
      </c>
      <c r="CJ195" s="6">
        <f>'M08'!E194</f>
        <v/>
      </c>
      <c r="CK195" s="6">
        <f>'M08'!F194</f>
        <v/>
      </c>
      <c r="CL195" s="7">
        <f>IFERROR(CK195/CJ195,0)</f>
        <v/>
      </c>
      <c r="CM195" s="6">
        <f>'M08'!M194</f>
        <v/>
      </c>
      <c r="CN195" s="6">
        <f>IF('M08'!AG194&gt;0,'M08'!AG194+MAX(0,CM195-'M08'!H194)*IF(AND(CJ195&lt;&gt;0,CK195&lt;&gt;0),CK195/CJ195,'M08'!V194),CM195*IF(AND(CJ195&lt;&gt;0,CK195&lt;&gt;0),CK195/CJ195,'M08'!V194))</f>
        <v/>
      </c>
      <c r="CO195" s="7">
        <f>IFERROR(CN195/CM195,0)</f>
        <v/>
      </c>
      <c r="CP195" s="6">
        <f>-'M08'!S194</f>
        <v/>
      </c>
      <c r="CQ195" s="6">
        <f>CK195+CN195-CT195</f>
        <v/>
      </c>
      <c r="CR195" s="7">
        <f>IFERROR(CQ195/CP195,0)</f>
        <v/>
      </c>
      <c r="CS195" s="6">
        <f>'M08'!T194</f>
        <v/>
      </c>
      <c r="CT195" s="6">
        <f>'M08'!U194</f>
        <v/>
      </c>
      <c r="CU195" s="7">
        <f>IFERROR(CT195/CS195,0)</f>
        <v/>
      </c>
      <c r="CV195" s="6">
        <f>'M09'!E194</f>
        <v/>
      </c>
      <c r="CW195" s="6">
        <f>'M09'!F194</f>
        <v/>
      </c>
      <c r="CX195" s="7">
        <f>IFERROR(CW195/CV195,0)</f>
        <v/>
      </c>
      <c r="CY195" s="6">
        <f>'M09'!M194</f>
        <v/>
      </c>
      <c r="CZ195" s="6">
        <f>IF('M09'!AG194&gt;0,'M09'!AG194+MAX(0,CY195-'M09'!H194)*IF(AND(CV195&lt;&gt;0,CW195&lt;&gt;0),CW195/CV195,'M09'!V194),CY195*IF(AND(CV195&lt;&gt;0,CW195&lt;&gt;0),CW195/CV195,'M09'!V194))</f>
        <v/>
      </c>
      <c r="DA195" s="7">
        <f>IFERROR(CZ195/CY195,0)</f>
        <v/>
      </c>
      <c r="DB195" s="6">
        <f>-'M09'!S194</f>
        <v/>
      </c>
      <c r="DC195" s="6">
        <f>CW195+CZ195-DF195</f>
        <v/>
      </c>
      <c r="DD195" s="7">
        <f>IFERROR(DC195/DB195,0)</f>
        <v/>
      </c>
      <c r="DE195" s="6">
        <f>'M09'!T194</f>
        <v/>
      </c>
      <c r="DF195" s="6">
        <f>'M09'!U194</f>
        <v/>
      </c>
      <c r="DG195" s="7">
        <f>IFERROR(DF195/DE195,0)</f>
        <v/>
      </c>
      <c r="DH195" s="6">
        <f>SUM(J195,V195,AH195,AT195,BF195,BR195,CD195,CP195,DB195)</f>
        <v/>
      </c>
      <c r="DI195" s="6">
        <f>SUM(K195,W195,AI195,AU195,BG195,BS195,CE195,CQ195,DC195)</f>
        <v/>
      </c>
      <c r="DJ195" s="6">
        <f>DH195/9</f>
        <v/>
      </c>
      <c r="DK195" s="6">
        <f>DI195/9</f>
        <v/>
      </c>
      <c r="DL195" s="7">
        <f>IFERROR(DI195/DH195,0)</f>
        <v/>
      </c>
      <c r="DM195" s="7">
        <f>'M09'!V194</f>
        <v/>
      </c>
      <c r="DN195" s="8">
        <f>IFERROR(DL195/DM195-1,0)</f>
        <v/>
      </c>
      <c r="DO195" s="6">
        <f>'M09'!AD194</f>
        <v/>
      </c>
      <c r="DP195" s="6">
        <f>DJ195-DO195</f>
        <v/>
      </c>
      <c r="DQ195" s="9">
        <f>COUNTIF(J195,"&gt;0")+COUNTIF(V195,"&gt;0")+COUNTIF(AH195,"&gt;0")+COUNTIF(AT195,"&gt;0")+COUNTIF(BF195,"&gt;0")+COUNTIF(BR195,"&gt;0")+COUNTIF(CD195,"&gt;0")+COUNTIF(CP195,"&gt;0")+COUNTIF(DB195,"&gt;0")</f>
        <v/>
      </c>
      <c r="DR195" s="6">
        <f>DE195</f>
        <v/>
      </c>
      <c r="DS195" s="10">
        <f>IFERROR(DR195/DJ195,0)</f>
        <v/>
      </c>
      <c r="DT195" s="6">
        <f>D195+SUM(G195,S195,AE195,AQ195,BC195,BO195,CA195,CM195,CY195)-SUM(J195,V195,AH195,AT195,BF195,BR195,CD195,CP195,DB195)-DE195</f>
        <v/>
      </c>
    </row>
    <row r="196">
      <c r="A196">
        <f>'M01'!C195</f>
        <v/>
      </c>
      <c r="B196">
        <f>'M01'!D195</f>
        <v/>
      </c>
      <c r="C196">
        <f>'M01'!A195</f>
        <v/>
      </c>
      <c r="D196" s="6">
        <f>'M01'!E195</f>
        <v/>
      </c>
      <c r="E196" s="6">
        <f>'M01'!F195</f>
        <v/>
      </c>
      <c r="F196" s="7">
        <f>IFERROR(E196/D196,0)</f>
        <v/>
      </c>
      <c r="G196" s="6">
        <f>'M01'!M195</f>
        <v/>
      </c>
      <c r="H196" s="6">
        <f>IF('M01'!AG195&gt;0,'M01'!AG195+MAX(0,G196-'M01'!H195)*IF(AND(D196&lt;&gt;0,E196&lt;&gt;0),E196/D196,'M01'!V195),G196*IF(AND(D196&lt;&gt;0,E196&lt;&gt;0),E196/D196,'M01'!V195))</f>
        <v/>
      </c>
      <c r="I196" s="7">
        <f>IFERROR(H196/G196,0)</f>
        <v/>
      </c>
      <c r="J196" s="6">
        <f>-'M01'!S195</f>
        <v/>
      </c>
      <c r="K196" s="6">
        <f>E196+H196-N196</f>
        <v/>
      </c>
      <c r="L196" s="7">
        <f>IFERROR(K196/J196,0)</f>
        <v/>
      </c>
      <c r="M196" s="6">
        <f>'M01'!T195</f>
        <v/>
      </c>
      <c r="N196" s="6">
        <f>'M01'!U195</f>
        <v/>
      </c>
      <c r="O196" s="7">
        <f>IFERROR(N196/M196,0)</f>
        <v/>
      </c>
      <c r="P196" s="6">
        <f>'M02'!E195</f>
        <v/>
      </c>
      <c r="Q196" s="6">
        <f>'M02'!F195</f>
        <v/>
      </c>
      <c r="R196" s="7">
        <f>IFERROR(Q196/P196,0)</f>
        <v/>
      </c>
      <c r="S196" s="6">
        <f>'M02'!M195</f>
        <v/>
      </c>
      <c r="T196" s="6">
        <f>IF('M02'!AG195&gt;0,'M02'!AG195+MAX(0,S196-'M02'!H195)*IF(AND(P196&lt;&gt;0,Q196&lt;&gt;0),Q196/P196,'M02'!V195),S196*IF(AND(P196&lt;&gt;0,Q196&lt;&gt;0),Q196/P196,'M02'!V195))</f>
        <v/>
      </c>
      <c r="U196" s="7">
        <f>IFERROR(T196/S196,0)</f>
        <v/>
      </c>
      <c r="V196" s="6">
        <f>-'M02'!S195</f>
        <v/>
      </c>
      <c r="W196" s="6">
        <f>Q196+T196-Z196</f>
        <v/>
      </c>
      <c r="X196" s="7">
        <f>IFERROR(W196/V196,0)</f>
        <v/>
      </c>
      <c r="Y196" s="6">
        <f>'M02'!T195</f>
        <v/>
      </c>
      <c r="Z196" s="6">
        <f>'M02'!U195</f>
        <v/>
      </c>
      <c r="AA196" s="7">
        <f>IFERROR(Z196/Y196,0)</f>
        <v/>
      </c>
      <c r="AB196" s="6">
        <f>'M03'!E195</f>
        <v/>
      </c>
      <c r="AC196" s="6">
        <f>'M03'!F195</f>
        <v/>
      </c>
      <c r="AD196" s="7">
        <f>IFERROR(AC196/AB196,0)</f>
        <v/>
      </c>
      <c r="AE196" s="6">
        <f>'M03'!M195</f>
        <v/>
      </c>
      <c r="AF196" s="6">
        <f>IF('M03'!AG195&gt;0,'M03'!AG195+MAX(0,AE196-'M03'!H195)*IF(AND(AB196&lt;&gt;0,AC196&lt;&gt;0),AC196/AB196,'M03'!V195),AE196*IF(AND(AB196&lt;&gt;0,AC196&lt;&gt;0),AC196/AB196,'M03'!V195))</f>
        <v/>
      </c>
      <c r="AG196" s="7">
        <f>IFERROR(AF196/AE196,0)</f>
        <v/>
      </c>
      <c r="AH196" s="6">
        <f>-'M03'!S195</f>
        <v/>
      </c>
      <c r="AI196" s="6">
        <f>AC196+AF196-AL196</f>
        <v/>
      </c>
      <c r="AJ196" s="7">
        <f>IFERROR(AI196/AH196,0)</f>
        <v/>
      </c>
      <c r="AK196" s="6">
        <f>'M03'!T195</f>
        <v/>
      </c>
      <c r="AL196" s="6">
        <f>'M03'!U195</f>
        <v/>
      </c>
      <c r="AM196" s="7">
        <f>IFERROR(AL196/AK196,0)</f>
        <v/>
      </c>
      <c r="AN196" s="6">
        <f>'M04'!E195</f>
        <v/>
      </c>
      <c r="AO196" s="6">
        <f>'M04'!F195</f>
        <v/>
      </c>
      <c r="AP196" s="7">
        <f>IFERROR(AO196/AN196,0)</f>
        <v/>
      </c>
      <c r="AQ196" s="6">
        <f>'M04'!M195</f>
        <v/>
      </c>
      <c r="AR196" s="6">
        <f>IF('M04'!AG195&gt;0,'M04'!AG195+MAX(0,AQ196-'M04'!H195)*IF(AND(AN196&lt;&gt;0,AO196&lt;&gt;0),AO196/AN196,'M04'!V195),AQ196*IF(AND(AN196&lt;&gt;0,AO196&lt;&gt;0),AO196/AN196,'M04'!V195))</f>
        <v/>
      </c>
      <c r="AS196" s="7">
        <f>IFERROR(AR196/AQ196,0)</f>
        <v/>
      </c>
      <c r="AT196" s="6">
        <f>-'M04'!S195</f>
        <v/>
      </c>
      <c r="AU196" s="6">
        <f>AO196+AR196-AX196</f>
        <v/>
      </c>
      <c r="AV196" s="7">
        <f>IFERROR(AU196/AT196,0)</f>
        <v/>
      </c>
      <c r="AW196" s="6">
        <f>'M04'!T195</f>
        <v/>
      </c>
      <c r="AX196" s="6">
        <f>'M04'!U195</f>
        <v/>
      </c>
      <c r="AY196" s="7">
        <f>IFERROR(AX196/AW196,0)</f>
        <v/>
      </c>
      <c r="AZ196" s="6">
        <f>'M05'!E195</f>
        <v/>
      </c>
      <c r="BA196" s="6">
        <f>'M05'!F195</f>
        <v/>
      </c>
      <c r="BB196" s="7">
        <f>IFERROR(BA196/AZ196,0)</f>
        <v/>
      </c>
      <c r="BC196" s="6">
        <f>'M05'!M195</f>
        <v/>
      </c>
      <c r="BD196" s="6">
        <f>IF('M05'!AG195&gt;0,'M05'!AG195+MAX(0,BC196-'M05'!H195)*IF(AND(AZ196&lt;&gt;0,BA196&lt;&gt;0),BA196/AZ196,'M05'!V195),BC196*IF(AND(AZ196&lt;&gt;0,BA196&lt;&gt;0),BA196/AZ196,'M05'!V195))</f>
        <v/>
      </c>
      <c r="BE196" s="7">
        <f>IFERROR(BD196/BC196,0)</f>
        <v/>
      </c>
      <c r="BF196" s="6">
        <f>-'M05'!S195</f>
        <v/>
      </c>
      <c r="BG196" s="6">
        <f>BA196+BD196-BJ196</f>
        <v/>
      </c>
      <c r="BH196" s="7">
        <f>IFERROR(BG196/BF196,0)</f>
        <v/>
      </c>
      <c r="BI196" s="6">
        <f>'M05'!T195</f>
        <v/>
      </c>
      <c r="BJ196" s="6">
        <f>'M05'!U195</f>
        <v/>
      </c>
      <c r="BK196" s="7">
        <f>IFERROR(BJ196/BI196,0)</f>
        <v/>
      </c>
      <c r="BL196" s="6">
        <f>'M06'!E195</f>
        <v/>
      </c>
      <c r="BM196" s="6">
        <f>'M06'!F195</f>
        <v/>
      </c>
      <c r="BN196" s="7">
        <f>IFERROR(BM196/BL196,0)</f>
        <v/>
      </c>
      <c r="BO196" s="6">
        <f>'M06'!M195</f>
        <v/>
      </c>
      <c r="BP196" s="6">
        <f>IF('M06'!AG195&gt;0,'M06'!AG195+MAX(0,BO196-'M06'!H195)*IF(AND(BL196&lt;&gt;0,BM196&lt;&gt;0),BM196/BL196,'M06'!V195),BO196*IF(AND(BL196&lt;&gt;0,BM196&lt;&gt;0),BM196/BL196,'M06'!V195))</f>
        <v/>
      </c>
      <c r="BQ196" s="7">
        <f>IFERROR(BP196/BO196,0)</f>
        <v/>
      </c>
      <c r="BR196" s="6">
        <f>-'M06'!S195</f>
        <v/>
      </c>
      <c r="BS196" s="6">
        <f>BM196+BP196-BV196</f>
        <v/>
      </c>
      <c r="BT196" s="7">
        <f>IFERROR(BS196/BR196,0)</f>
        <v/>
      </c>
      <c r="BU196" s="6">
        <f>'M06'!T195</f>
        <v/>
      </c>
      <c r="BV196" s="6">
        <f>'M06'!U195</f>
        <v/>
      </c>
      <c r="BW196" s="7">
        <f>IFERROR(BV196/BU196,0)</f>
        <v/>
      </c>
      <c r="BX196" s="6">
        <f>'M07'!E195</f>
        <v/>
      </c>
      <c r="BY196" s="6">
        <f>'M07'!F195</f>
        <v/>
      </c>
      <c r="BZ196" s="7">
        <f>IFERROR(BY196/BX196,0)</f>
        <v/>
      </c>
      <c r="CA196" s="6">
        <f>'M07'!M195</f>
        <v/>
      </c>
      <c r="CB196" s="6">
        <f>IF('M07'!AG195&gt;0,'M07'!AG195+MAX(0,CA196-'M07'!H195)*IF(AND(BX196&lt;&gt;0,BY196&lt;&gt;0),BY196/BX196,'M07'!V195),CA196*IF(AND(BX196&lt;&gt;0,BY196&lt;&gt;0),BY196/BX196,'M07'!V195))</f>
        <v/>
      </c>
      <c r="CC196" s="7">
        <f>IFERROR(CB196/CA196,0)</f>
        <v/>
      </c>
      <c r="CD196" s="6">
        <f>-'M07'!S195</f>
        <v/>
      </c>
      <c r="CE196" s="6">
        <f>BY196+CB196-CH196</f>
        <v/>
      </c>
      <c r="CF196" s="7">
        <f>IFERROR(CE196/CD196,0)</f>
        <v/>
      </c>
      <c r="CG196" s="6">
        <f>'M07'!T195</f>
        <v/>
      </c>
      <c r="CH196" s="6">
        <f>'M07'!U195</f>
        <v/>
      </c>
      <c r="CI196" s="7">
        <f>IFERROR(CH196/CG196,0)</f>
        <v/>
      </c>
      <c r="CJ196" s="6">
        <f>'M08'!E195</f>
        <v/>
      </c>
      <c r="CK196" s="6">
        <f>'M08'!F195</f>
        <v/>
      </c>
      <c r="CL196" s="7">
        <f>IFERROR(CK196/CJ196,0)</f>
        <v/>
      </c>
      <c r="CM196" s="6">
        <f>'M08'!M195</f>
        <v/>
      </c>
      <c r="CN196" s="6">
        <f>IF('M08'!AG195&gt;0,'M08'!AG195+MAX(0,CM196-'M08'!H195)*IF(AND(CJ196&lt;&gt;0,CK196&lt;&gt;0),CK196/CJ196,'M08'!V195),CM196*IF(AND(CJ196&lt;&gt;0,CK196&lt;&gt;0),CK196/CJ196,'M08'!V195))</f>
        <v/>
      </c>
      <c r="CO196" s="7">
        <f>IFERROR(CN196/CM196,0)</f>
        <v/>
      </c>
      <c r="CP196" s="6">
        <f>-'M08'!S195</f>
        <v/>
      </c>
      <c r="CQ196" s="6">
        <f>CK196+CN196-CT196</f>
        <v/>
      </c>
      <c r="CR196" s="7">
        <f>IFERROR(CQ196/CP196,0)</f>
        <v/>
      </c>
      <c r="CS196" s="6">
        <f>'M08'!T195</f>
        <v/>
      </c>
      <c r="CT196" s="6">
        <f>'M08'!U195</f>
        <v/>
      </c>
      <c r="CU196" s="7">
        <f>IFERROR(CT196/CS196,0)</f>
        <v/>
      </c>
      <c r="CV196" s="6">
        <f>'M09'!E195</f>
        <v/>
      </c>
      <c r="CW196" s="6">
        <f>'M09'!F195</f>
        <v/>
      </c>
      <c r="CX196" s="7">
        <f>IFERROR(CW196/CV196,0)</f>
        <v/>
      </c>
      <c r="CY196" s="6">
        <f>'M09'!M195</f>
        <v/>
      </c>
      <c r="CZ196" s="6">
        <f>IF('M09'!AG195&gt;0,'M09'!AG195+MAX(0,CY196-'M09'!H195)*IF(AND(CV196&lt;&gt;0,CW196&lt;&gt;0),CW196/CV196,'M09'!V195),CY196*IF(AND(CV196&lt;&gt;0,CW196&lt;&gt;0),CW196/CV196,'M09'!V195))</f>
        <v/>
      </c>
      <c r="DA196" s="7">
        <f>IFERROR(CZ196/CY196,0)</f>
        <v/>
      </c>
      <c r="DB196" s="6">
        <f>-'M09'!S195</f>
        <v/>
      </c>
      <c r="DC196" s="6">
        <f>CW196+CZ196-DF196</f>
        <v/>
      </c>
      <c r="DD196" s="7">
        <f>IFERROR(DC196/DB196,0)</f>
        <v/>
      </c>
      <c r="DE196" s="6">
        <f>'M09'!T195</f>
        <v/>
      </c>
      <c r="DF196" s="6">
        <f>'M09'!U195</f>
        <v/>
      </c>
      <c r="DG196" s="7">
        <f>IFERROR(DF196/DE196,0)</f>
        <v/>
      </c>
      <c r="DH196" s="6">
        <f>SUM(J196,V196,AH196,AT196,BF196,BR196,CD196,CP196,DB196)</f>
        <v/>
      </c>
      <c r="DI196" s="6">
        <f>SUM(K196,W196,AI196,AU196,BG196,BS196,CE196,CQ196,DC196)</f>
        <v/>
      </c>
      <c r="DJ196" s="6">
        <f>DH196/9</f>
        <v/>
      </c>
      <c r="DK196" s="6">
        <f>DI196/9</f>
        <v/>
      </c>
      <c r="DL196" s="7">
        <f>IFERROR(DI196/DH196,0)</f>
        <v/>
      </c>
      <c r="DM196" s="7">
        <f>'M09'!V195</f>
        <v/>
      </c>
      <c r="DN196" s="8">
        <f>IFERROR(DL196/DM196-1,0)</f>
        <v/>
      </c>
      <c r="DO196" s="6">
        <f>'M09'!AD195</f>
        <v/>
      </c>
      <c r="DP196" s="6">
        <f>DJ196-DO196</f>
        <v/>
      </c>
      <c r="DQ196" s="9">
        <f>COUNTIF(J196,"&gt;0")+COUNTIF(V196,"&gt;0")+COUNTIF(AH196,"&gt;0")+COUNTIF(AT196,"&gt;0")+COUNTIF(BF196,"&gt;0")+COUNTIF(BR196,"&gt;0")+COUNTIF(CD196,"&gt;0")+COUNTIF(CP196,"&gt;0")+COUNTIF(DB196,"&gt;0")</f>
        <v/>
      </c>
      <c r="DR196" s="6">
        <f>DE196</f>
        <v/>
      </c>
      <c r="DS196" s="10">
        <f>IFERROR(DR196/DJ196,0)</f>
        <v/>
      </c>
      <c r="DT196" s="6">
        <f>D196+SUM(G196,S196,AE196,AQ196,BC196,BO196,CA196,CM196,CY196)-SUM(J196,V196,AH196,AT196,BF196,BR196,CD196,CP196,DB196)-DE196</f>
        <v/>
      </c>
    </row>
    <row r="197">
      <c r="A197">
        <f>'M01'!C196</f>
        <v/>
      </c>
      <c r="B197">
        <f>'M01'!D196</f>
        <v/>
      </c>
      <c r="C197">
        <f>'M01'!A196</f>
        <v/>
      </c>
      <c r="D197" s="6">
        <f>'M01'!E196</f>
        <v/>
      </c>
      <c r="E197" s="6">
        <f>'M01'!F196</f>
        <v/>
      </c>
      <c r="F197" s="7">
        <f>IFERROR(E197/D197,0)</f>
        <v/>
      </c>
      <c r="G197" s="6">
        <f>'M01'!M196</f>
        <v/>
      </c>
      <c r="H197" s="6">
        <f>IF('M01'!AG196&gt;0,'M01'!AG196+MAX(0,G197-'M01'!H196)*IF(AND(D197&lt;&gt;0,E197&lt;&gt;0),E197/D197,'M01'!V196),G197*IF(AND(D197&lt;&gt;0,E197&lt;&gt;0),E197/D197,'M01'!V196))</f>
        <v/>
      </c>
      <c r="I197" s="7">
        <f>IFERROR(H197/G197,0)</f>
        <v/>
      </c>
      <c r="J197" s="6">
        <f>-'M01'!S196</f>
        <v/>
      </c>
      <c r="K197" s="6">
        <f>E197+H197-N197</f>
        <v/>
      </c>
      <c r="L197" s="7">
        <f>IFERROR(K197/J197,0)</f>
        <v/>
      </c>
      <c r="M197" s="6">
        <f>'M01'!T196</f>
        <v/>
      </c>
      <c r="N197" s="6">
        <f>'M01'!U196</f>
        <v/>
      </c>
      <c r="O197" s="7">
        <f>IFERROR(N197/M197,0)</f>
        <v/>
      </c>
      <c r="P197" s="6">
        <f>'M02'!E196</f>
        <v/>
      </c>
      <c r="Q197" s="6">
        <f>'M02'!F196</f>
        <v/>
      </c>
      <c r="R197" s="7">
        <f>IFERROR(Q197/P197,0)</f>
        <v/>
      </c>
      <c r="S197" s="6">
        <f>'M02'!M196</f>
        <v/>
      </c>
      <c r="T197" s="6">
        <f>IF('M02'!AG196&gt;0,'M02'!AG196+MAX(0,S197-'M02'!H196)*IF(AND(P197&lt;&gt;0,Q197&lt;&gt;0),Q197/P197,'M02'!V196),S197*IF(AND(P197&lt;&gt;0,Q197&lt;&gt;0),Q197/P197,'M02'!V196))</f>
        <v/>
      </c>
      <c r="U197" s="7">
        <f>IFERROR(T197/S197,0)</f>
        <v/>
      </c>
      <c r="V197" s="6">
        <f>-'M02'!S196</f>
        <v/>
      </c>
      <c r="W197" s="6">
        <f>Q197+T197-Z197</f>
        <v/>
      </c>
      <c r="X197" s="7">
        <f>IFERROR(W197/V197,0)</f>
        <v/>
      </c>
      <c r="Y197" s="6">
        <f>'M02'!T196</f>
        <v/>
      </c>
      <c r="Z197" s="6">
        <f>'M02'!U196</f>
        <v/>
      </c>
      <c r="AA197" s="7">
        <f>IFERROR(Z197/Y197,0)</f>
        <v/>
      </c>
      <c r="AB197" s="6">
        <f>'M03'!E196</f>
        <v/>
      </c>
      <c r="AC197" s="6">
        <f>'M03'!F196</f>
        <v/>
      </c>
      <c r="AD197" s="7">
        <f>IFERROR(AC197/AB197,0)</f>
        <v/>
      </c>
      <c r="AE197" s="6">
        <f>'M03'!M196</f>
        <v/>
      </c>
      <c r="AF197" s="6">
        <f>IF('M03'!AG196&gt;0,'M03'!AG196+MAX(0,AE197-'M03'!H196)*IF(AND(AB197&lt;&gt;0,AC197&lt;&gt;0),AC197/AB197,'M03'!V196),AE197*IF(AND(AB197&lt;&gt;0,AC197&lt;&gt;0),AC197/AB197,'M03'!V196))</f>
        <v/>
      </c>
      <c r="AG197" s="7">
        <f>IFERROR(AF197/AE197,0)</f>
        <v/>
      </c>
      <c r="AH197" s="6">
        <f>-'M03'!S196</f>
        <v/>
      </c>
      <c r="AI197" s="6">
        <f>AC197+AF197-AL197</f>
        <v/>
      </c>
      <c r="AJ197" s="7">
        <f>IFERROR(AI197/AH197,0)</f>
        <v/>
      </c>
      <c r="AK197" s="6">
        <f>'M03'!T196</f>
        <v/>
      </c>
      <c r="AL197" s="6">
        <f>'M03'!U196</f>
        <v/>
      </c>
      <c r="AM197" s="7">
        <f>IFERROR(AL197/AK197,0)</f>
        <v/>
      </c>
      <c r="AN197" s="6">
        <f>'M04'!E196</f>
        <v/>
      </c>
      <c r="AO197" s="6">
        <f>'M04'!F196</f>
        <v/>
      </c>
      <c r="AP197" s="7">
        <f>IFERROR(AO197/AN197,0)</f>
        <v/>
      </c>
      <c r="AQ197" s="6">
        <f>'M04'!M196</f>
        <v/>
      </c>
      <c r="AR197" s="6">
        <f>IF('M04'!AG196&gt;0,'M04'!AG196+MAX(0,AQ197-'M04'!H196)*IF(AND(AN197&lt;&gt;0,AO197&lt;&gt;0),AO197/AN197,'M04'!V196),AQ197*IF(AND(AN197&lt;&gt;0,AO197&lt;&gt;0),AO197/AN197,'M04'!V196))</f>
        <v/>
      </c>
      <c r="AS197" s="7">
        <f>IFERROR(AR197/AQ197,0)</f>
        <v/>
      </c>
      <c r="AT197" s="6">
        <f>-'M04'!S196</f>
        <v/>
      </c>
      <c r="AU197" s="6">
        <f>AO197+AR197-AX197</f>
        <v/>
      </c>
      <c r="AV197" s="7">
        <f>IFERROR(AU197/AT197,0)</f>
        <v/>
      </c>
      <c r="AW197" s="6">
        <f>'M04'!T196</f>
        <v/>
      </c>
      <c r="AX197" s="6">
        <f>'M04'!U196</f>
        <v/>
      </c>
      <c r="AY197" s="7">
        <f>IFERROR(AX197/AW197,0)</f>
        <v/>
      </c>
      <c r="AZ197" s="6">
        <f>'M05'!E196</f>
        <v/>
      </c>
      <c r="BA197" s="6">
        <f>'M05'!F196</f>
        <v/>
      </c>
      <c r="BB197" s="7">
        <f>IFERROR(BA197/AZ197,0)</f>
        <v/>
      </c>
      <c r="BC197" s="6">
        <f>'M05'!M196</f>
        <v/>
      </c>
      <c r="BD197" s="6">
        <f>IF('M05'!AG196&gt;0,'M05'!AG196+MAX(0,BC197-'M05'!H196)*IF(AND(AZ197&lt;&gt;0,BA197&lt;&gt;0),BA197/AZ197,'M05'!V196),BC197*IF(AND(AZ197&lt;&gt;0,BA197&lt;&gt;0),BA197/AZ197,'M05'!V196))</f>
        <v/>
      </c>
      <c r="BE197" s="7">
        <f>IFERROR(BD197/BC197,0)</f>
        <v/>
      </c>
      <c r="BF197" s="6">
        <f>-'M05'!S196</f>
        <v/>
      </c>
      <c r="BG197" s="6">
        <f>BA197+BD197-BJ197</f>
        <v/>
      </c>
      <c r="BH197" s="7">
        <f>IFERROR(BG197/BF197,0)</f>
        <v/>
      </c>
      <c r="BI197" s="6">
        <f>'M05'!T196</f>
        <v/>
      </c>
      <c r="BJ197" s="6">
        <f>'M05'!U196</f>
        <v/>
      </c>
      <c r="BK197" s="7">
        <f>IFERROR(BJ197/BI197,0)</f>
        <v/>
      </c>
      <c r="BL197" s="6">
        <f>'M06'!E196</f>
        <v/>
      </c>
      <c r="BM197" s="6">
        <f>'M06'!F196</f>
        <v/>
      </c>
      <c r="BN197" s="7">
        <f>IFERROR(BM197/BL197,0)</f>
        <v/>
      </c>
      <c r="BO197" s="6">
        <f>'M06'!M196</f>
        <v/>
      </c>
      <c r="BP197" s="6">
        <f>IF('M06'!AG196&gt;0,'M06'!AG196+MAX(0,BO197-'M06'!H196)*IF(AND(BL197&lt;&gt;0,BM197&lt;&gt;0),BM197/BL197,'M06'!V196),BO197*IF(AND(BL197&lt;&gt;0,BM197&lt;&gt;0),BM197/BL197,'M06'!V196))</f>
        <v/>
      </c>
      <c r="BQ197" s="7">
        <f>IFERROR(BP197/BO197,0)</f>
        <v/>
      </c>
      <c r="BR197" s="6">
        <f>-'M06'!S196</f>
        <v/>
      </c>
      <c r="BS197" s="6">
        <f>BM197+BP197-BV197</f>
        <v/>
      </c>
      <c r="BT197" s="7">
        <f>IFERROR(BS197/BR197,0)</f>
        <v/>
      </c>
      <c r="BU197" s="6">
        <f>'M06'!T196</f>
        <v/>
      </c>
      <c r="BV197" s="6">
        <f>'M06'!U196</f>
        <v/>
      </c>
      <c r="BW197" s="7">
        <f>IFERROR(BV197/BU197,0)</f>
        <v/>
      </c>
      <c r="BX197" s="6">
        <f>'M07'!E196</f>
        <v/>
      </c>
      <c r="BY197" s="6">
        <f>'M07'!F196</f>
        <v/>
      </c>
      <c r="BZ197" s="7">
        <f>IFERROR(BY197/BX197,0)</f>
        <v/>
      </c>
      <c r="CA197" s="6">
        <f>'M07'!M196</f>
        <v/>
      </c>
      <c r="CB197" s="6">
        <f>IF('M07'!AG196&gt;0,'M07'!AG196+MAX(0,CA197-'M07'!H196)*IF(AND(BX197&lt;&gt;0,BY197&lt;&gt;0),BY197/BX197,'M07'!V196),CA197*IF(AND(BX197&lt;&gt;0,BY197&lt;&gt;0),BY197/BX197,'M07'!V196))</f>
        <v/>
      </c>
      <c r="CC197" s="7">
        <f>IFERROR(CB197/CA197,0)</f>
        <v/>
      </c>
      <c r="CD197" s="6">
        <f>-'M07'!S196</f>
        <v/>
      </c>
      <c r="CE197" s="6">
        <f>BY197+CB197-CH197</f>
        <v/>
      </c>
      <c r="CF197" s="7">
        <f>IFERROR(CE197/CD197,0)</f>
        <v/>
      </c>
      <c r="CG197" s="6">
        <f>'M07'!T196</f>
        <v/>
      </c>
      <c r="CH197" s="6">
        <f>'M07'!U196</f>
        <v/>
      </c>
      <c r="CI197" s="7">
        <f>IFERROR(CH197/CG197,0)</f>
        <v/>
      </c>
      <c r="CJ197" s="6">
        <f>'M08'!E196</f>
        <v/>
      </c>
      <c r="CK197" s="6">
        <f>'M08'!F196</f>
        <v/>
      </c>
      <c r="CL197" s="7">
        <f>IFERROR(CK197/CJ197,0)</f>
        <v/>
      </c>
      <c r="CM197" s="6">
        <f>'M08'!M196</f>
        <v/>
      </c>
      <c r="CN197" s="6">
        <f>IF('M08'!AG196&gt;0,'M08'!AG196+MAX(0,CM197-'M08'!H196)*IF(AND(CJ197&lt;&gt;0,CK197&lt;&gt;0),CK197/CJ197,'M08'!V196),CM197*IF(AND(CJ197&lt;&gt;0,CK197&lt;&gt;0),CK197/CJ197,'M08'!V196))</f>
        <v/>
      </c>
      <c r="CO197" s="7">
        <f>IFERROR(CN197/CM197,0)</f>
        <v/>
      </c>
      <c r="CP197" s="6">
        <f>-'M08'!S196</f>
        <v/>
      </c>
      <c r="CQ197" s="6">
        <f>CK197+CN197-CT197</f>
        <v/>
      </c>
      <c r="CR197" s="7">
        <f>IFERROR(CQ197/CP197,0)</f>
        <v/>
      </c>
      <c r="CS197" s="6">
        <f>'M08'!T196</f>
        <v/>
      </c>
      <c r="CT197" s="6">
        <f>'M08'!U196</f>
        <v/>
      </c>
      <c r="CU197" s="7">
        <f>IFERROR(CT197/CS197,0)</f>
        <v/>
      </c>
      <c r="CV197" s="6">
        <f>'M09'!E196</f>
        <v/>
      </c>
      <c r="CW197" s="6">
        <f>'M09'!F196</f>
        <v/>
      </c>
      <c r="CX197" s="7">
        <f>IFERROR(CW197/CV197,0)</f>
        <v/>
      </c>
      <c r="CY197" s="6">
        <f>'M09'!M196</f>
        <v/>
      </c>
      <c r="CZ197" s="6">
        <f>IF('M09'!AG196&gt;0,'M09'!AG196+MAX(0,CY197-'M09'!H196)*IF(AND(CV197&lt;&gt;0,CW197&lt;&gt;0),CW197/CV197,'M09'!V196),CY197*IF(AND(CV197&lt;&gt;0,CW197&lt;&gt;0),CW197/CV197,'M09'!V196))</f>
        <v/>
      </c>
      <c r="DA197" s="7">
        <f>IFERROR(CZ197/CY197,0)</f>
        <v/>
      </c>
      <c r="DB197" s="6">
        <f>-'M09'!S196</f>
        <v/>
      </c>
      <c r="DC197" s="6">
        <f>CW197+CZ197-DF197</f>
        <v/>
      </c>
      <c r="DD197" s="7">
        <f>IFERROR(DC197/DB197,0)</f>
        <v/>
      </c>
      <c r="DE197" s="6">
        <f>'M09'!T196</f>
        <v/>
      </c>
      <c r="DF197" s="6">
        <f>'M09'!U196</f>
        <v/>
      </c>
      <c r="DG197" s="7">
        <f>IFERROR(DF197/DE197,0)</f>
        <v/>
      </c>
      <c r="DH197" s="6">
        <f>SUM(J197,V197,AH197,AT197,BF197,BR197,CD197,CP197,DB197)</f>
        <v/>
      </c>
      <c r="DI197" s="6">
        <f>SUM(K197,W197,AI197,AU197,BG197,BS197,CE197,CQ197,DC197)</f>
        <v/>
      </c>
      <c r="DJ197" s="6">
        <f>DH197/9</f>
        <v/>
      </c>
      <c r="DK197" s="6">
        <f>DI197/9</f>
        <v/>
      </c>
      <c r="DL197" s="7">
        <f>IFERROR(DI197/DH197,0)</f>
        <v/>
      </c>
      <c r="DM197" s="7">
        <f>'M09'!V196</f>
        <v/>
      </c>
      <c r="DN197" s="8">
        <f>IFERROR(DL197/DM197-1,0)</f>
        <v/>
      </c>
      <c r="DO197" s="6">
        <f>'M09'!AD196</f>
        <v/>
      </c>
      <c r="DP197" s="6">
        <f>DJ197-DO197</f>
        <v/>
      </c>
      <c r="DQ197" s="9">
        <f>COUNTIF(J197,"&gt;0")+COUNTIF(V197,"&gt;0")+COUNTIF(AH197,"&gt;0")+COUNTIF(AT197,"&gt;0")+COUNTIF(BF197,"&gt;0")+COUNTIF(BR197,"&gt;0")+COUNTIF(CD197,"&gt;0")+COUNTIF(CP197,"&gt;0")+COUNTIF(DB197,"&gt;0")</f>
        <v/>
      </c>
      <c r="DR197" s="6">
        <f>DE197</f>
        <v/>
      </c>
      <c r="DS197" s="10">
        <f>IFERROR(DR197/DJ197,0)</f>
        <v/>
      </c>
      <c r="DT197" s="6">
        <f>D197+SUM(G197,S197,AE197,AQ197,BC197,BO197,CA197,CM197,CY197)-SUM(J197,V197,AH197,AT197,BF197,BR197,CD197,CP197,DB197)-DE197</f>
        <v/>
      </c>
    </row>
    <row r="198">
      <c r="A198">
        <f>'M01'!C197</f>
        <v/>
      </c>
      <c r="B198">
        <f>'M01'!D197</f>
        <v/>
      </c>
      <c r="C198">
        <f>'M01'!A197</f>
        <v/>
      </c>
      <c r="D198" s="6">
        <f>'M01'!E197</f>
        <v/>
      </c>
      <c r="E198" s="6">
        <f>'M01'!F197</f>
        <v/>
      </c>
      <c r="F198" s="7">
        <f>IFERROR(E198/D198,0)</f>
        <v/>
      </c>
      <c r="G198" s="6">
        <f>'M01'!M197</f>
        <v/>
      </c>
      <c r="H198" s="6">
        <f>IF('M01'!AG197&gt;0,'M01'!AG197+MAX(0,G198-'M01'!H197)*IF(AND(D198&lt;&gt;0,E198&lt;&gt;0),E198/D198,'M01'!V197),G198*IF(AND(D198&lt;&gt;0,E198&lt;&gt;0),E198/D198,'M01'!V197))</f>
        <v/>
      </c>
      <c r="I198" s="7">
        <f>IFERROR(H198/G198,0)</f>
        <v/>
      </c>
      <c r="J198" s="6">
        <f>-'M01'!S197</f>
        <v/>
      </c>
      <c r="K198" s="6">
        <f>E198+H198-N198</f>
        <v/>
      </c>
      <c r="L198" s="7">
        <f>IFERROR(K198/J198,0)</f>
        <v/>
      </c>
      <c r="M198" s="6">
        <f>'M01'!T197</f>
        <v/>
      </c>
      <c r="N198" s="6">
        <f>'M01'!U197</f>
        <v/>
      </c>
      <c r="O198" s="7">
        <f>IFERROR(N198/M198,0)</f>
        <v/>
      </c>
      <c r="P198" s="6">
        <f>'M02'!E197</f>
        <v/>
      </c>
      <c r="Q198" s="6">
        <f>'M02'!F197</f>
        <v/>
      </c>
      <c r="R198" s="7">
        <f>IFERROR(Q198/P198,0)</f>
        <v/>
      </c>
      <c r="S198" s="6">
        <f>'M02'!M197</f>
        <v/>
      </c>
      <c r="T198" s="6">
        <f>IF('M02'!AG197&gt;0,'M02'!AG197+MAX(0,S198-'M02'!H197)*IF(AND(P198&lt;&gt;0,Q198&lt;&gt;0),Q198/P198,'M02'!V197),S198*IF(AND(P198&lt;&gt;0,Q198&lt;&gt;0),Q198/P198,'M02'!V197))</f>
        <v/>
      </c>
      <c r="U198" s="7">
        <f>IFERROR(T198/S198,0)</f>
        <v/>
      </c>
      <c r="V198" s="6">
        <f>-'M02'!S197</f>
        <v/>
      </c>
      <c r="W198" s="6">
        <f>Q198+T198-Z198</f>
        <v/>
      </c>
      <c r="X198" s="7">
        <f>IFERROR(W198/V198,0)</f>
        <v/>
      </c>
      <c r="Y198" s="6">
        <f>'M02'!T197</f>
        <v/>
      </c>
      <c r="Z198" s="6">
        <f>'M02'!U197</f>
        <v/>
      </c>
      <c r="AA198" s="7">
        <f>IFERROR(Z198/Y198,0)</f>
        <v/>
      </c>
      <c r="AB198" s="6">
        <f>'M03'!E197</f>
        <v/>
      </c>
      <c r="AC198" s="6">
        <f>'M03'!F197</f>
        <v/>
      </c>
      <c r="AD198" s="7">
        <f>IFERROR(AC198/AB198,0)</f>
        <v/>
      </c>
      <c r="AE198" s="6">
        <f>'M03'!M197</f>
        <v/>
      </c>
      <c r="AF198" s="6">
        <f>IF('M03'!AG197&gt;0,'M03'!AG197+MAX(0,AE198-'M03'!H197)*IF(AND(AB198&lt;&gt;0,AC198&lt;&gt;0),AC198/AB198,'M03'!V197),AE198*IF(AND(AB198&lt;&gt;0,AC198&lt;&gt;0),AC198/AB198,'M03'!V197))</f>
        <v/>
      </c>
      <c r="AG198" s="7">
        <f>IFERROR(AF198/AE198,0)</f>
        <v/>
      </c>
      <c r="AH198" s="6">
        <f>-'M03'!S197</f>
        <v/>
      </c>
      <c r="AI198" s="6">
        <f>AC198+AF198-AL198</f>
        <v/>
      </c>
      <c r="AJ198" s="7">
        <f>IFERROR(AI198/AH198,0)</f>
        <v/>
      </c>
      <c r="AK198" s="6">
        <f>'M03'!T197</f>
        <v/>
      </c>
      <c r="AL198" s="6">
        <f>'M03'!U197</f>
        <v/>
      </c>
      <c r="AM198" s="7">
        <f>IFERROR(AL198/AK198,0)</f>
        <v/>
      </c>
      <c r="AN198" s="6">
        <f>'M04'!E197</f>
        <v/>
      </c>
      <c r="AO198" s="6">
        <f>'M04'!F197</f>
        <v/>
      </c>
      <c r="AP198" s="7">
        <f>IFERROR(AO198/AN198,0)</f>
        <v/>
      </c>
      <c r="AQ198" s="6">
        <f>'M04'!M197</f>
        <v/>
      </c>
      <c r="AR198" s="6">
        <f>IF('M04'!AG197&gt;0,'M04'!AG197+MAX(0,AQ198-'M04'!H197)*IF(AND(AN198&lt;&gt;0,AO198&lt;&gt;0),AO198/AN198,'M04'!V197),AQ198*IF(AND(AN198&lt;&gt;0,AO198&lt;&gt;0),AO198/AN198,'M04'!V197))</f>
        <v/>
      </c>
      <c r="AS198" s="7">
        <f>IFERROR(AR198/AQ198,0)</f>
        <v/>
      </c>
      <c r="AT198" s="6">
        <f>-'M04'!S197</f>
        <v/>
      </c>
      <c r="AU198" s="6">
        <f>AO198+AR198-AX198</f>
        <v/>
      </c>
      <c r="AV198" s="7">
        <f>IFERROR(AU198/AT198,0)</f>
        <v/>
      </c>
      <c r="AW198" s="6">
        <f>'M04'!T197</f>
        <v/>
      </c>
      <c r="AX198" s="6">
        <f>'M04'!U197</f>
        <v/>
      </c>
      <c r="AY198" s="7">
        <f>IFERROR(AX198/AW198,0)</f>
        <v/>
      </c>
      <c r="AZ198" s="6">
        <f>'M05'!E197</f>
        <v/>
      </c>
      <c r="BA198" s="6">
        <f>'M05'!F197</f>
        <v/>
      </c>
      <c r="BB198" s="7">
        <f>IFERROR(BA198/AZ198,0)</f>
        <v/>
      </c>
      <c r="BC198" s="6">
        <f>'M05'!M197</f>
        <v/>
      </c>
      <c r="BD198" s="6">
        <f>IF('M05'!AG197&gt;0,'M05'!AG197+MAX(0,BC198-'M05'!H197)*IF(AND(AZ198&lt;&gt;0,BA198&lt;&gt;0),BA198/AZ198,'M05'!V197),BC198*IF(AND(AZ198&lt;&gt;0,BA198&lt;&gt;0),BA198/AZ198,'M05'!V197))</f>
        <v/>
      </c>
      <c r="BE198" s="7">
        <f>IFERROR(BD198/BC198,0)</f>
        <v/>
      </c>
      <c r="BF198" s="6">
        <f>-'M05'!S197</f>
        <v/>
      </c>
      <c r="BG198" s="6">
        <f>BA198+BD198-BJ198</f>
        <v/>
      </c>
      <c r="BH198" s="7">
        <f>IFERROR(BG198/BF198,0)</f>
        <v/>
      </c>
      <c r="BI198" s="6">
        <f>'M05'!T197</f>
        <v/>
      </c>
      <c r="BJ198" s="6">
        <f>'M05'!U197</f>
        <v/>
      </c>
      <c r="BK198" s="7">
        <f>IFERROR(BJ198/BI198,0)</f>
        <v/>
      </c>
      <c r="BL198" s="6">
        <f>'M06'!E197</f>
        <v/>
      </c>
      <c r="BM198" s="6">
        <f>'M06'!F197</f>
        <v/>
      </c>
      <c r="BN198" s="7">
        <f>IFERROR(BM198/BL198,0)</f>
        <v/>
      </c>
      <c r="BO198" s="6">
        <f>'M06'!M197</f>
        <v/>
      </c>
      <c r="BP198" s="6">
        <f>IF('M06'!AG197&gt;0,'M06'!AG197+MAX(0,BO198-'M06'!H197)*IF(AND(BL198&lt;&gt;0,BM198&lt;&gt;0),BM198/BL198,'M06'!V197),BO198*IF(AND(BL198&lt;&gt;0,BM198&lt;&gt;0),BM198/BL198,'M06'!V197))</f>
        <v/>
      </c>
      <c r="BQ198" s="7">
        <f>IFERROR(BP198/BO198,0)</f>
        <v/>
      </c>
      <c r="BR198" s="6">
        <f>-'M06'!S197</f>
        <v/>
      </c>
      <c r="BS198" s="6">
        <f>BM198+BP198-BV198</f>
        <v/>
      </c>
      <c r="BT198" s="7">
        <f>IFERROR(BS198/BR198,0)</f>
        <v/>
      </c>
      <c r="BU198" s="6">
        <f>'M06'!T197</f>
        <v/>
      </c>
      <c r="BV198" s="6">
        <f>'M06'!U197</f>
        <v/>
      </c>
      <c r="BW198" s="7">
        <f>IFERROR(BV198/BU198,0)</f>
        <v/>
      </c>
      <c r="BX198" s="6">
        <f>'M07'!E197</f>
        <v/>
      </c>
      <c r="BY198" s="6">
        <f>'M07'!F197</f>
        <v/>
      </c>
      <c r="BZ198" s="7">
        <f>IFERROR(BY198/BX198,0)</f>
        <v/>
      </c>
      <c r="CA198" s="6">
        <f>'M07'!M197</f>
        <v/>
      </c>
      <c r="CB198" s="6">
        <f>IF('M07'!AG197&gt;0,'M07'!AG197+MAX(0,CA198-'M07'!H197)*IF(AND(BX198&lt;&gt;0,BY198&lt;&gt;0),BY198/BX198,'M07'!V197),CA198*IF(AND(BX198&lt;&gt;0,BY198&lt;&gt;0),BY198/BX198,'M07'!V197))</f>
        <v/>
      </c>
      <c r="CC198" s="7">
        <f>IFERROR(CB198/CA198,0)</f>
        <v/>
      </c>
      <c r="CD198" s="6">
        <f>-'M07'!S197</f>
        <v/>
      </c>
      <c r="CE198" s="6">
        <f>BY198+CB198-CH198</f>
        <v/>
      </c>
      <c r="CF198" s="7">
        <f>IFERROR(CE198/CD198,0)</f>
        <v/>
      </c>
      <c r="CG198" s="6">
        <f>'M07'!T197</f>
        <v/>
      </c>
      <c r="CH198" s="6">
        <f>'M07'!U197</f>
        <v/>
      </c>
      <c r="CI198" s="7">
        <f>IFERROR(CH198/CG198,0)</f>
        <v/>
      </c>
      <c r="CJ198" s="6">
        <f>'M08'!E197</f>
        <v/>
      </c>
      <c r="CK198" s="6">
        <f>'M08'!F197</f>
        <v/>
      </c>
      <c r="CL198" s="7">
        <f>IFERROR(CK198/CJ198,0)</f>
        <v/>
      </c>
      <c r="CM198" s="6">
        <f>'M08'!M197</f>
        <v/>
      </c>
      <c r="CN198" s="6">
        <f>IF('M08'!AG197&gt;0,'M08'!AG197+MAX(0,CM198-'M08'!H197)*IF(AND(CJ198&lt;&gt;0,CK198&lt;&gt;0),CK198/CJ198,'M08'!V197),CM198*IF(AND(CJ198&lt;&gt;0,CK198&lt;&gt;0),CK198/CJ198,'M08'!V197))</f>
        <v/>
      </c>
      <c r="CO198" s="7">
        <f>IFERROR(CN198/CM198,0)</f>
        <v/>
      </c>
      <c r="CP198" s="6">
        <f>-'M08'!S197</f>
        <v/>
      </c>
      <c r="CQ198" s="6">
        <f>CK198+CN198-CT198</f>
        <v/>
      </c>
      <c r="CR198" s="7">
        <f>IFERROR(CQ198/CP198,0)</f>
        <v/>
      </c>
      <c r="CS198" s="6">
        <f>'M08'!T197</f>
        <v/>
      </c>
      <c r="CT198" s="6">
        <f>'M08'!U197</f>
        <v/>
      </c>
      <c r="CU198" s="7">
        <f>IFERROR(CT198/CS198,0)</f>
        <v/>
      </c>
      <c r="CV198" s="6">
        <f>'M09'!E197</f>
        <v/>
      </c>
      <c r="CW198" s="6">
        <f>'M09'!F197</f>
        <v/>
      </c>
      <c r="CX198" s="7">
        <f>IFERROR(CW198/CV198,0)</f>
        <v/>
      </c>
      <c r="CY198" s="6">
        <f>'M09'!M197</f>
        <v/>
      </c>
      <c r="CZ198" s="6">
        <f>IF('M09'!AG197&gt;0,'M09'!AG197+MAX(0,CY198-'M09'!H197)*IF(AND(CV198&lt;&gt;0,CW198&lt;&gt;0),CW198/CV198,'M09'!V197),CY198*IF(AND(CV198&lt;&gt;0,CW198&lt;&gt;0),CW198/CV198,'M09'!V197))</f>
        <v/>
      </c>
      <c r="DA198" s="7">
        <f>IFERROR(CZ198/CY198,0)</f>
        <v/>
      </c>
      <c r="DB198" s="6">
        <f>-'M09'!S197</f>
        <v/>
      </c>
      <c r="DC198" s="6">
        <f>CW198+CZ198-DF198</f>
        <v/>
      </c>
      <c r="DD198" s="7">
        <f>IFERROR(DC198/DB198,0)</f>
        <v/>
      </c>
      <c r="DE198" s="6">
        <f>'M09'!T197</f>
        <v/>
      </c>
      <c r="DF198" s="6">
        <f>'M09'!U197</f>
        <v/>
      </c>
      <c r="DG198" s="7">
        <f>IFERROR(DF198/DE198,0)</f>
        <v/>
      </c>
      <c r="DH198" s="6">
        <f>SUM(J198,V198,AH198,AT198,BF198,BR198,CD198,CP198,DB198)</f>
        <v/>
      </c>
      <c r="DI198" s="6">
        <f>SUM(K198,W198,AI198,AU198,BG198,BS198,CE198,CQ198,DC198)</f>
        <v/>
      </c>
      <c r="DJ198" s="6">
        <f>DH198/9</f>
        <v/>
      </c>
      <c r="DK198" s="6">
        <f>DI198/9</f>
        <v/>
      </c>
      <c r="DL198" s="7">
        <f>IFERROR(DI198/DH198,0)</f>
        <v/>
      </c>
      <c r="DM198" s="7">
        <f>'M09'!V197</f>
        <v/>
      </c>
      <c r="DN198" s="8">
        <f>IFERROR(DL198/DM198-1,0)</f>
        <v/>
      </c>
      <c r="DO198" s="6">
        <f>'M09'!AD197</f>
        <v/>
      </c>
      <c r="DP198" s="6">
        <f>DJ198-DO198</f>
        <v/>
      </c>
      <c r="DQ198" s="9">
        <f>COUNTIF(J198,"&gt;0")+COUNTIF(V198,"&gt;0")+COUNTIF(AH198,"&gt;0")+COUNTIF(AT198,"&gt;0")+COUNTIF(BF198,"&gt;0")+COUNTIF(BR198,"&gt;0")+COUNTIF(CD198,"&gt;0")+COUNTIF(CP198,"&gt;0")+COUNTIF(DB198,"&gt;0")</f>
        <v/>
      </c>
      <c r="DR198" s="6">
        <f>DE198</f>
        <v/>
      </c>
      <c r="DS198" s="10">
        <f>IFERROR(DR198/DJ198,0)</f>
        <v/>
      </c>
      <c r="DT198" s="6">
        <f>D198+SUM(G198,S198,AE198,AQ198,BC198,BO198,CA198,CM198,CY198)-SUM(J198,V198,AH198,AT198,BF198,BR198,CD198,CP198,DB198)-DE198</f>
        <v/>
      </c>
    </row>
    <row r="199">
      <c r="A199">
        <f>'M01'!C198</f>
        <v/>
      </c>
      <c r="B199">
        <f>'M01'!D198</f>
        <v/>
      </c>
      <c r="C199">
        <f>'M01'!A198</f>
        <v/>
      </c>
      <c r="D199" s="6">
        <f>'M01'!E198</f>
        <v/>
      </c>
      <c r="E199" s="6">
        <f>'M01'!F198</f>
        <v/>
      </c>
      <c r="F199" s="7">
        <f>IFERROR(E199/D199,0)</f>
        <v/>
      </c>
      <c r="G199" s="6">
        <f>'M01'!M198</f>
        <v/>
      </c>
      <c r="H199" s="6">
        <f>IF('M01'!AG198&gt;0,'M01'!AG198+MAX(0,G199-'M01'!H198)*IF(AND(D199&lt;&gt;0,E199&lt;&gt;0),E199/D199,'M01'!V198),G199*IF(AND(D199&lt;&gt;0,E199&lt;&gt;0),E199/D199,'M01'!V198))</f>
        <v/>
      </c>
      <c r="I199" s="7">
        <f>IFERROR(H199/G199,0)</f>
        <v/>
      </c>
      <c r="J199" s="6">
        <f>-'M01'!S198</f>
        <v/>
      </c>
      <c r="K199" s="6">
        <f>E199+H199-N199</f>
        <v/>
      </c>
      <c r="L199" s="7">
        <f>IFERROR(K199/J199,0)</f>
        <v/>
      </c>
      <c r="M199" s="6">
        <f>'M01'!T198</f>
        <v/>
      </c>
      <c r="N199" s="6">
        <f>'M01'!U198</f>
        <v/>
      </c>
      <c r="O199" s="7">
        <f>IFERROR(N199/M199,0)</f>
        <v/>
      </c>
      <c r="P199" s="6">
        <f>'M02'!E198</f>
        <v/>
      </c>
      <c r="Q199" s="6">
        <f>'M02'!F198</f>
        <v/>
      </c>
      <c r="R199" s="7">
        <f>IFERROR(Q199/P199,0)</f>
        <v/>
      </c>
      <c r="S199" s="6">
        <f>'M02'!M198</f>
        <v/>
      </c>
      <c r="T199" s="6">
        <f>IF('M02'!AG198&gt;0,'M02'!AG198+MAX(0,S199-'M02'!H198)*IF(AND(P199&lt;&gt;0,Q199&lt;&gt;0),Q199/P199,'M02'!V198),S199*IF(AND(P199&lt;&gt;0,Q199&lt;&gt;0),Q199/P199,'M02'!V198))</f>
        <v/>
      </c>
      <c r="U199" s="7">
        <f>IFERROR(T199/S199,0)</f>
        <v/>
      </c>
      <c r="V199" s="6">
        <f>-'M02'!S198</f>
        <v/>
      </c>
      <c r="W199" s="6">
        <f>Q199+T199-Z199</f>
        <v/>
      </c>
      <c r="X199" s="7">
        <f>IFERROR(W199/V199,0)</f>
        <v/>
      </c>
      <c r="Y199" s="6">
        <f>'M02'!T198</f>
        <v/>
      </c>
      <c r="Z199" s="6">
        <f>'M02'!U198</f>
        <v/>
      </c>
      <c r="AA199" s="7">
        <f>IFERROR(Z199/Y199,0)</f>
        <v/>
      </c>
      <c r="AB199" s="6">
        <f>'M03'!E198</f>
        <v/>
      </c>
      <c r="AC199" s="6">
        <f>'M03'!F198</f>
        <v/>
      </c>
      <c r="AD199" s="7">
        <f>IFERROR(AC199/AB199,0)</f>
        <v/>
      </c>
      <c r="AE199" s="6">
        <f>'M03'!M198</f>
        <v/>
      </c>
      <c r="AF199" s="6">
        <f>IF('M03'!AG198&gt;0,'M03'!AG198+MAX(0,AE199-'M03'!H198)*IF(AND(AB199&lt;&gt;0,AC199&lt;&gt;0),AC199/AB199,'M03'!V198),AE199*IF(AND(AB199&lt;&gt;0,AC199&lt;&gt;0),AC199/AB199,'M03'!V198))</f>
        <v/>
      </c>
      <c r="AG199" s="7">
        <f>IFERROR(AF199/AE199,0)</f>
        <v/>
      </c>
      <c r="AH199" s="6">
        <f>-'M03'!S198</f>
        <v/>
      </c>
      <c r="AI199" s="6">
        <f>AC199+AF199-AL199</f>
        <v/>
      </c>
      <c r="AJ199" s="7">
        <f>IFERROR(AI199/AH199,0)</f>
        <v/>
      </c>
      <c r="AK199" s="6">
        <f>'M03'!T198</f>
        <v/>
      </c>
      <c r="AL199" s="6">
        <f>'M03'!U198</f>
        <v/>
      </c>
      <c r="AM199" s="7">
        <f>IFERROR(AL199/AK199,0)</f>
        <v/>
      </c>
      <c r="AN199" s="6">
        <f>'M04'!E198</f>
        <v/>
      </c>
      <c r="AO199" s="6">
        <f>'M04'!F198</f>
        <v/>
      </c>
      <c r="AP199" s="7">
        <f>IFERROR(AO199/AN199,0)</f>
        <v/>
      </c>
      <c r="AQ199" s="6">
        <f>'M04'!M198</f>
        <v/>
      </c>
      <c r="AR199" s="6">
        <f>IF('M04'!AG198&gt;0,'M04'!AG198+MAX(0,AQ199-'M04'!H198)*IF(AND(AN199&lt;&gt;0,AO199&lt;&gt;0),AO199/AN199,'M04'!V198),AQ199*IF(AND(AN199&lt;&gt;0,AO199&lt;&gt;0),AO199/AN199,'M04'!V198))</f>
        <v/>
      </c>
      <c r="AS199" s="7">
        <f>IFERROR(AR199/AQ199,0)</f>
        <v/>
      </c>
      <c r="AT199" s="6">
        <f>-'M04'!S198</f>
        <v/>
      </c>
      <c r="AU199" s="6">
        <f>AO199+AR199-AX199</f>
        <v/>
      </c>
      <c r="AV199" s="7">
        <f>IFERROR(AU199/AT199,0)</f>
        <v/>
      </c>
      <c r="AW199" s="6">
        <f>'M04'!T198</f>
        <v/>
      </c>
      <c r="AX199" s="6">
        <f>'M04'!U198</f>
        <v/>
      </c>
      <c r="AY199" s="7">
        <f>IFERROR(AX199/AW199,0)</f>
        <v/>
      </c>
      <c r="AZ199" s="6">
        <f>'M05'!E198</f>
        <v/>
      </c>
      <c r="BA199" s="6">
        <f>'M05'!F198</f>
        <v/>
      </c>
      <c r="BB199" s="7">
        <f>IFERROR(BA199/AZ199,0)</f>
        <v/>
      </c>
      <c r="BC199" s="6">
        <f>'M05'!M198</f>
        <v/>
      </c>
      <c r="BD199" s="6">
        <f>IF('M05'!AG198&gt;0,'M05'!AG198+MAX(0,BC199-'M05'!H198)*IF(AND(AZ199&lt;&gt;0,BA199&lt;&gt;0),BA199/AZ199,'M05'!V198),BC199*IF(AND(AZ199&lt;&gt;0,BA199&lt;&gt;0),BA199/AZ199,'M05'!V198))</f>
        <v/>
      </c>
      <c r="BE199" s="7">
        <f>IFERROR(BD199/BC199,0)</f>
        <v/>
      </c>
      <c r="BF199" s="6">
        <f>-'M05'!S198</f>
        <v/>
      </c>
      <c r="BG199" s="6">
        <f>BA199+BD199-BJ199</f>
        <v/>
      </c>
      <c r="BH199" s="7">
        <f>IFERROR(BG199/BF199,0)</f>
        <v/>
      </c>
      <c r="BI199" s="6">
        <f>'M05'!T198</f>
        <v/>
      </c>
      <c r="BJ199" s="6">
        <f>'M05'!U198</f>
        <v/>
      </c>
      <c r="BK199" s="7">
        <f>IFERROR(BJ199/BI199,0)</f>
        <v/>
      </c>
      <c r="BL199" s="6">
        <f>'M06'!E198</f>
        <v/>
      </c>
      <c r="BM199" s="6">
        <f>'M06'!F198</f>
        <v/>
      </c>
      <c r="BN199" s="7">
        <f>IFERROR(BM199/BL199,0)</f>
        <v/>
      </c>
      <c r="BO199" s="6">
        <f>'M06'!M198</f>
        <v/>
      </c>
      <c r="BP199" s="6">
        <f>IF('M06'!AG198&gt;0,'M06'!AG198+MAX(0,BO199-'M06'!H198)*IF(AND(BL199&lt;&gt;0,BM199&lt;&gt;0),BM199/BL199,'M06'!V198),BO199*IF(AND(BL199&lt;&gt;0,BM199&lt;&gt;0),BM199/BL199,'M06'!V198))</f>
        <v/>
      </c>
      <c r="BQ199" s="7">
        <f>IFERROR(BP199/BO199,0)</f>
        <v/>
      </c>
      <c r="BR199" s="6">
        <f>-'M06'!S198</f>
        <v/>
      </c>
      <c r="BS199" s="6">
        <f>BM199+BP199-BV199</f>
        <v/>
      </c>
      <c r="BT199" s="7">
        <f>IFERROR(BS199/BR199,0)</f>
        <v/>
      </c>
      <c r="BU199" s="6">
        <f>'M06'!T198</f>
        <v/>
      </c>
      <c r="BV199" s="6">
        <f>'M06'!U198</f>
        <v/>
      </c>
      <c r="BW199" s="7">
        <f>IFERROR(BV199/BU199,0)</f>
        <v/>
      </c>
      <c r="BX199" s="6">
        <f>'M07'!E198</f>
        <v/>
      </c>
      <c r="BY199" s="6">
        <f>'M07'!F198</f>
        <v/>
      </c>
      <c r="BZ199" s="7">
        <f>IFERROR(BY199/BX199,0)</f>
        <v/>
      </c>
      <c r="CA199" s="6">
        <f>'M07'!M198</f>
        <v/>
      </c>
      <c r="CB199" s="6">
        <f>IF('M07'!AG198&gt;0,'M07'!AG198+MAX(0,CA199-'M07'!H198)*IF(AND(BX199&lt;&gt;0,BY199&lt;&gt;0),BY199/BX199,'M07'!V198),CA199*IF(AND(BX199&lt;&gt;0,BY199&lt;&gt;0),BY199/BX199,'M07'!V198))</f>
        <v/>
      </c>
      <c r="CC199" s="7">
        <f>IFERROR(CB199/CA199,0)</f>
        <v/>
      </c>
      <c r="CD199" s="6">
        <f>-'M07'!S198</f>
        <v/>
      </c>
      <c r="CE199" s="6">
        <f>BY199+CB199-CH199</f>
        <v/>
      </c>
      <c r="CF199" s="7">
        <f>IFERROR(CE199/CD199,0)</f>
        <v/>
      </c>
      <c r="CG199" s="6">
        <f>'M07'!T198</f>
        <v/>
      </c>
      <c r="CH199" s="6">
        <f>'M07'!U198</f>
        <v/>
      </c>
      <c r="CI199" s="7">
        <f>IFERROR(CH199/CG199,0)</f>
        <v/>
      </c>
      <c r="CJ199" s="6">
        <f>'M08'!E198</f>
        <v/>
      </c>
      <c r="CK199" s="6">
        <f>'M08'!F198</f>
        <v/>
      </c>
      <c r="CL199" s="7">
        <f>IFERROR(CK199/CJ199,0)</f>
        <v/>
      </c>
      <c r="CM199" s="6">
        <f>'M08'!M198</f>
        <v/>
      </c>
      <c r="CN199" s="6">
        <f>IF('M08'!AG198&gt;0,'M08'!AG198+MAX(0,CM199-'M08'!H198)*IF(AND(CJ199&lt;&gt;0,CK199&lt;&gt;0),CK199/CJ199,'M08'!V198),CM199*IF(AND(CJ199&lt;&gt;0,CK199&lt;&gt;0),CK199/CJ199,'M08'!V198))</f>
        <v/>
      </c>
      <c r="CO199" s="7">
        <f>IFERROR(CN199/CM199,0)</f>
        <v/>
      </c>
      <c r="CP199" s="6">
        <f>-'M08'!S198</f>
        <v/>
      </c>
      <c r="CQ199" s="6">
        <f>CK199+CN199-CT199</f>
        <v/>
      </c>
      <c r="CR199" s="7">
        <f>IFERROR(CQ199/CP199,0)</f>
        <v/>
      </c>
      <c r="CS199" s="6">
        <f>'M08'!T198</f>
        <v/>
      </c>
      <c r="CT199" s="6">
        <f>'M08'!U198</f>
        <v/>
      </c>
      <c r="CU199" s="7">
        <f>IFERROR(CT199/CS199,0)</f>
        <v/>
      </c>
      <c r="CV199" s="6">
        <f>'M09'!E198</f>
        <v/>
      </c>
      <c r="CW199" s="6">
        <f>'M09'!F198</f>
        <v/>
      </c>
      <c r="CX199" s="7">
        <f>IFERROR(CW199/CV199,0)</f>
        <v/>
      </c>
      <c r="CY199" s="6">
        <f>'M09'!M198</f>
        <v/>
      </c>
      <c r="CZ199" s="6">
        <f>IF('M09'!AG198&gt;0,'M09'!AG198+MAX(0,CY199-'M09'!H198)*IF(AND(CV199&lt;&gt;0,CW199&lt;&gt;0),CW199/CV199,'M09'!V198),CY199*IF(AND(CV199&lt;&gt;0,CW199&lt;&gt;0),CW199/CV199,'M09'!V198))</f>
        <v/>
      </c>
      <c r="DA199" s="7">
        <f>IFERROR(CZ199/CY199,0)</f>
        <v/>
      </c>
      <c r="DB199" s="6">
        <f>-'M09'!S198</f>
        <v/>
      </c>
      <c r="DC199" s="6">
        <f>CW199+CZ199-DF199</f>
        <v/>
      </c>
      <c r="DD199" s="7">
        <f>IFERROR(DC199/DB199,0)</f>
        <v/>
      </c>
      <c r="DE199" s="6">
        <f>'M09'!T198</f>
        <v/>
      </c>
      <c r="DF199" s="6">
        <f>'M09'!U198</f>
        <v/>
      </c>
      <c r="DG199" s="7">
        <f>IFERROR(DF199/DE199,0)</f>
        <v/>
      </c>
      <c r="DH199" s="6">
        <f>SUM(J199,V199,AH199,AT199,BF199,BR199,CD199,CP199,DB199)</f>
        <v/>
      </c>
      <c r="DI199" s="6">
        <f>SUM(K199,W199,AI199,AU199,BG199,BS199,CE199,CQ199,DC199)</f>
        <v/>
      </c>
      <c r="DJ199" s="6">
        <f>DH199/9</f>
        <v/>
      </c>
      <c r="DK199" s="6">
        <f>DI199/9</f>
        <v/>
      </c>
      <c r="DL199" s="7">
        <f>IFERROR(DI199/DH199,0)</f>
        <v/>
      </c>
      <c r="DM199" s="7">
        <f>'M09'!V198</f>
        <v/>
      </c>
      <c r="DN199" s="8">
        <f>IFERROR(DL199/DM199-1,0)</f>
        <v/>
      </c>
      <c r="DO199" s="6">
        <f>'M09'!AD198</f>
        <v/>
      </c>
      <c r="DP199" s="6">
        <f>DJ199-DO199</f>
        <v/>
      </c>
      <c r="DQ199" s="9">
        <f>COUNTIF(J199,"&gt;0")+COUNTIF(V199,"&gt;0")+COUNTIF(AH199,"&gt;0")+COUNTIF(AT199,"&gt;0")+COUNTIF(BF199,"&gt;0")+COUNTIF(BR199,"&gt;0")+COUNTIF(CD199,"&gt;0")+COUNTIF(CP199,"&gt;0")+COUNTIF(DB199,"&gt;0")</f>
        <v/>
      </c>
      <c r="DR199" s="6">
        <f>DE199</f>
        <v/>
      </c>
      <c r="DS199" s="10">
        <f>IFERROR(DR199/DJ199,0)</f>
        <v/>
      </c>
      <c r="DT199" s="6">
        <f>D199+SUM(G199,S199,AE199,AQ199,BC199,BO199,CA199,CM199,CY199)-SUM(J199,V199,AH199,AT199,BF199,BR199,CD199,CP199,DB199)-DE199</f>
        <v/>
      </c>
    </row>
    <row r="200">
      <c r="A200">
        <f>'M01'!C199</f>
        <v/>
      </c>
      <c r="B200">
        <f>'M01'!D199</f>
        <v/>
      </c>
      <c r="C200">
        <f>'M01'!A199</f>
        <v/>
      </c>
      <c r="D200" s="6">
        <f>'M01'!E199</f>
        <v/>
      </c>
      <c r="E200" s="6">
        <f>'M01'!F199</f>
        <v/>
      </c>
      <c r="F200" s="7">
        <f>IFERROR(E200/D200,0)</f>
        <v/>
      </c>
      <c r="G200" s="6">
        <f>'M01'!M199</f>
        <v/>
      </c>
      <c r="H200" s="6">
        <f>IF('M01'!AG199&gt;0,'M01'!AG199+MAX(0,G200-'M01'!H199)*IF(AND(D200&lt;&gt;0,E200&lt;&gt;0),E200/D200,'M01'!V199),G200*IF(AND(D200&lt;&gt;0,E200&lt;&gt;0),E200/D200,'M01'!V199))</f>
        <v/>
      </c>
      <c r="I200" s="7">
        <f>IFERROR(H200/G200,0)</f>
        <v/>
      </c>
      <c r="J200" s="6">
        <f>-'M01'!S199</f>
        <v/>
      </c>
      <c r="K200" s="6">
        <f>E200+H200-N200</f>
        <v/>
      </c>
      <c r="L200" s="7">
        <f>IFERROR(K200/J200,0)</f>
        <v/>
      </c>
      <c r="M200" s="6">
        <f>'M01'!T199</f>
        <v/>
      </c>
      <c r="N200" s="6">
        <f>'M01'!U199</f>
        <v/>
      </c>
      <c r="O200" s="7">
        <f>IFERROR(N200/M200,0)</f>
        <v/>
      </c>
      <c r="P200" s="6">
        <f>'M02'!E199</f>
        <v/>
      </c>
      <c r="Q200" s="6">
        <f>'M02'!F199</f>
        <v/>
      </c>
      <c r="R200" s="7">
        <f>IFERROR(Q200/P200,0)</f>
        <v/>
      </c>
      <c r="S200" s="6">
        <f>'M02'!M199</f>
        <v/>
      </c>
      <c r="T200" s="6">
        <f>IF('M02'!AG199&gt;0,'M02'!AG199+MAX(0,S200-'M02'!H199)*IF(AND(P200&lt;&gt;0,Q200&lt;&gt;0),Q200/P200,'M02'!V199),S200*IF(AND(P200&lt;&gt;0,Q200&lt;&gt;0),Q200/P200,'M02'!V199))</f>
        <v/>
      </c>
      <c r="U200" s="7">
        <f>IFERROR(T200/S200,0)</f>
        <v/>
      </c>
      <c r="V200" s="6">
        <f>-'M02'!S199</f>
        <v/>
      </c>
      <c r="W200" s="6">
        <f>Q200+T200-Z200</f>
        <v/>
      </c>
      <c r="X200" s="7">
        <f>IFERROR(W200/V200,0)</f>
        <v/>
      </c>
      <c r="Y200" s="6">
        <f>'M02'!T199</f>
        <v/>
      </c>
      <c r="Z200" s="6">
        <f>'M02'!U199</f>
        <v/>
      </c>
      <c r="AA200" s="7">
        <f>IFERROR(Z200/Y200,0)</f>
        <v/>
      </c>
      <c r="AB200" s="6">
        <f>'M03'!E199</f>
        <v/>
      </c>
      <c r="AC200" s="6">
        <f>'M03'!F199</f>
        <v/>
      </c>
      <c r="AD200" s="7">
        <f>IFERROR(AC200/AB200,0)</f>
        <v/>
      </c>
      <c r="AE200" s="6">
        <f>'M03'!M199</f>
        <v/>
      </c>
      <c r="AF200" s="6">
        <f>IF('M03'!AG199&gt;0,'M03'!AG199+MAX(0,AE200-'M03'!H199)*IF(AND(AB200&lt;&gt;0,AC200&lt;&gt;0),AC200/AB200,'M03'!V199),AE200*IF(AND(AB200&lt;&gt;0,AC200&lt;&gt;0),AC200/AB200,'M03'!V199))</f>
        <v/>
      </c>
      <c r="AG200" s="7">
        <f>IFERROR(AF200/AE200,0)</f>
        <v/>
      </c>
      <c r="AH200" s="6">
        <f>-'M03'!S199</f>
        <v/>
      </c>
      <c r="AI200" s="6">
        <f>AC200+AF200-AL200</f>
        <v/>
      </c>
      <c r="AJ200" s="7">
        <f>IFERROR(AI200/AH200,0)</f>
        <v/>
      </c>
      <c r="AK200" s="6">
        <f>'M03'!T199</f>
        <v/>
      </c>
      <c r="AL200" s="6">
        <f>'M03'!U199</f>
        <v/>
      </c>
      <c r="AM200" s="7">
        <f>IFERROR(AL200/AK200,0)</f>
        <v/>
      </c>
      <c r="AN200" s="6">
        <f>'M04'!E199</f>
        <v/>
      </c>
      <c r="AO200" s="6">
        <f>'M04'!F199</f>
        <v/>
      </c>
      <c r="AP200" s="7">
        <f>IFERROR(AO200/AN200,0)</f>
        <v/>
      </c>
      <c r="AQ200" s="6">
        <f>'M04'!M199</f>
        <v/>
      </c>
      <c r="AR200" s="6">
        <f>IF('M04'!AG199&gt;0,'M04'!AG199+MAX(0,AQ200-'M04'!H199)*IF(AND(AN200&lt;&gt;0,AO200&lt;&gt;0),AO200/AN200,'M04'!V199),AQ200*IF(AND(AN200&lt;&gt;0,AO200&lt;&gt;0),AO200/AN200,'M04'!V199))</f>
        <v/>
      </c>
      <c r="AS200" s="7">
        <f>IFERROR(AR200/AQ200,0)</f>
        <v/>
      </c>
      <c r="AT200" s="6">
        <f>-'M04'!S199</f>
        <v/>
      </c>
      <c r="AU200" s="6">
        <f>AO200+AR200-AX200</f>
        <v/>
      </c>
      <c r="AV200" s="7">
        <f>IFERROR(AU200/AT200,0)</f>
        <v/>
      </c>
      <c r="AW200" s="6">
        <f>'M04'!T199</f>
        <v/>
      </c>
      <c r="AX200" s="6">
        <f>'M04'!U199</f>
        <v/>
      </c>
      <c r="AY200" s="7">
        <f>IFERROR(AX200/AW200,0)</f>
        <v/>
      </c>
      <c r="AZ200" s="6">
        <f>'M05'!E199</f>
        <v/>
      </c>
      <c r="BA200" s="6">
        <f>'M05'!F199</f>
        <v/>
      </c>
      <c r="BB200" s="7">
        <f>IFERROR(BA200/AZ200,0)</f>
        <v/>
      </c>
      <c r="BC200" s="6">
        <f>'M05'!M199</f>
        <v/>
      </c>
      <c r="BD200" s="6">
        <f>IF('M05'!AG199&gt;0,'M05'!AG199+MAX(0,BC200-'M05'!H199)*IF(AND(AZ200&lt;&gt;0,BA200&lt;&gt;0),BA200/AZ200,'M05'!V199),BC200*IF(AND(AZ200&lt;&gt;0,BA200&lt;&gt;0),BA200/AZ200,'M05'!V199))</f>
        <v/>
      </c>
      <c r="BE200" s="7">
        <f>IFERROR(BD200/BC200,0)</f>
        <v/>
      </c>
      <c r="BF200" s="6">
        <f>-'M05'!S199</f>
        <v/>
      </c>
      <c r="BG200" s="6">
        <f>BA200+BD200-BJ200</f>
        <v/>
      </c>
      <c r="BH200" s="7">
        <f>IFERROR(BG200/BF200,0)</f>
        <v/>
      </c>
      <c r="BI200" s="6">
        <f>'M05'!T199</f>
        <v/>
      </c>
      <c r="BJ200" s="6">
        <f>'M05'!U199</f>
        <v/>
      </c>
      <c r="BK200" s="7">
        <f>IFERROR(BJ200/BI200,0)</f>
        <v/>
      </c>
      <c r="BL200" s="6">
        <f>'M06'!E199</f>
        <v/>
      </c>
      <c r="BM200" s="6">
        <f>'M06'!F199</f>
        <v/>
      </c>
      <c r="BN200" s="7">
        <f>IFERROR(BM200/BL200,0)</f>
        <v/>
      </c>
      <c r="BO200" s="6">
        <f>'M06'!M199</f>
        <v/>
      </c>
      <c r="BP200" s="6">
        <f>IF('M06'!AG199&gt;0,'M06'!AG199+MAX(0,BO200-'M06'!H199)*IF(AND(BL200&lt;&gt;0,BM200&lt;&gt;0),BM200/BL200,'M06'!V199),BO200*IF(AND(BL200&lt;&gt;0,BM200&lt;&gt;0),BM200/BL200,'M06'!V199))</f>
        <v/>
      </c>
      <c r="BQ200" s="7">
        <f>IFERROR(BP200/BO200,0)</f>
        <v/>
      </c>
      <c r="BR200" s="6">
        <f>-'M06'!S199</f>
        <v/>
      </c>
      <c r="BS200" s="6">
        <f>BM200+BP200-BV200</f>
        <v/>
      </c>
      <c r="BT200" s="7">
        <f>IFERROR(BS200/BR200,0)</f>
        <v/>
      </c>
      <c r="BU200" s="6">
        <f>'M06'!T199</f>
        <v/>
      </c>
      <c r="BV200" s="6">
        <f>'M06'!U199</f>
        <v/>
      </c>
      <c r="BW200" s="7">
        <f>IFERROR(BV200/BU200,0)</f>
        <v/>
      </c>
      <c r="BX200" s="6">
        <f>'M07'!E199</f>
        <v/>
      </c>
      <c r="BY200" s="6">
        <f>'M07'!F199</f>
        <v/>
      </c>
      <c r="BZ200" s="7">
        <f>IFERROR(BY200/BX200,0)</f>
        <v/>
      </c>
      <c r="CA200" s="6">
        <f>'M07'!M199</f>
        <v/>
      </c>
      <c r="CB200" s="6">
        <f>IF('M07'!AG199&gt;0,'M07'!AG199+MAX(0,CA200-'M07'!H199)*IF(AND(BX200&lt;&gt;0,BY200&lt;&gt;0),BY200/BX200,'M07'!V199),CA200*IF(AND(BX200&lt;&gt;0,BY200&lt;&gt;0),BY200/BX200,'M07'!V199))</f>
        <v/>
      </c>
      <c r="CC200" s="7">
        <f>IFERROR(CB200/CA200,0)</f>
        <v/>
      </c>
      <c r="CD200" s="6">
        <f>-'M07'!S199</f>
        <v/>
      </c>
      <c r="CE200" s="6">
        <f>BY200+CB200-CH200</f>
        <v/>
      </c>
      <c r="CF200" s="7">
        <f>IFERROR(CE200/CD200,0)</f>
        <v/>
      </c>
      <c r="CG200" s="6">
        <f>'M07'!T199</f>
        <v/>
      </c>
      <c r="CH200" s="6">
        <f>'M07'!U199</f>
        <v/>
      </c>
      <c r="CI200" s="7">
        <f>IFERROR(CH200/CG200,0)</f>
        <v/>
      </c>
      <c r="CJ200" s="6">
        <f>'M08'!E199</f>
        <v/>
      </c>
      <c r="CK200" s="6">
        <f>'M08'!F199</f>
        <v/>
      </c>
      <c r="CL200" s="7">
        <f>IFERROR(CK200/CJ200,0)</f>
        <v/>
      </c>
      <c r="CM200" s="6">
        <f>'M08'!M199</f>
        <v/>
      </c>
      <c r="CN200" s="6">
        <f>IF('M08'!AG199&gt;0,'M08'!AG199+MAX(0,CM200-'M08'!H199)*IF(AND(CJ200&lt;&gt;0,CK200&lt;&gt;0),CK200/CJ200,'M08'!V199),CM200*IF(AND(CJ200&lt;&gt;0,CK200&lt;&gt;0),CK200/CJ200,'M08'!V199))</f>
        <v/>
      </c>
      <c r="CO200" s="7">
        <f>IFERROR(CN200/CM200,0)</f>
        <v/>
      </c>
      <c r="CP200" s="6">
        <f>-'M08'!S199</f>
        <v/>
      </c>
      <c r="CQ200" s="6">
        <f>CK200+CN200-CT200</f>
        <v/>
      </c>
      <c r="CR200" s="7">
        <f>IFERROR(CQ200/CP200,0)</f>
        <v/>
      </c>
      <c r="CS200" s="6">
        <f>'M08'!T199</f>
        <v/>
      </c>
      <c r="CT200" s="6">
        <f>'M08'!U199</f>
        <v/>
      </c>
      <c r="CU200" s="7">
        <f>IFERROR(CT200/CS200,0)</f>
        <v/>
      </c>
      <c r="CV200" s="6">
        <f>'M09'!E199</f>
        <v/>
      </c>
      <c r="CW200" s="6">
        <f>'M09'!F199</f>
        <v/>
      </c>
      <c r="CX200" s="7">
        <f>IFERROR(CW200/CV200,0)</f>
        <v/>
      </c>
      <c r="CY200" s="6">
        <f>'M09'!M199</f>
        <v/>
      </c>
      <c r="CZ200" s="6">
        <f>IF('M09'!AG199&gt;0,'M09'!AG199+MAX(0,CY200-'M09'!H199)*IF(AND(CV200&lt;&gt;0,CW200&lt;&gt;0),CW200/CV200,'M09'!V199),CY200*IF(AND(CV200&lt;&gt;0,CW200&lt;&gt;0),CW200/CV200,'M09'!V199))</f>
        <v/>
      </c>
      <c r="DA200" s="7">
        <f>IFERROR(CZ200/CY200,0)</f>
        <v/>
      </c>
      <c r="DB200" s="6">
        <f>-'M09'!S199</f>
        <v/>
      </c>
      <c r="DC200" s="6">
        <f>CW200+CZ200-DF200</f>
        <v/>
      </c>
      <c r="DD200" s="7">
        <f>IFERROR(DC200/DB200,0)</f>
        <v/>
      </c>
      <c r="DE200" s="6">
        <f>'M09'!T199</f>
        <v/>
      </c>
      <c r="DF200" s="6">
        <f>'M09'!U199</f>
        <v/>
      </c>
      <c r="DG200" s="7">
        <f>IFERROR(DF200/DE200,0)</f>
        <v/>
      </c>
      <c r="DH200" s="6">
        <f>SUM(J200,V200,AH200,AT200,BF200,BR200,CD200,CP200,DB200)</f>
        <v/>
      </c>
      <c r="DI200" s="6">
        <f>SUM(K200,W200,AI200,AU200,BG200,BS200,CE200,CQ200,DC200)</f>
        <v/>
      </c>
      <c r="DJ200" s="6">
        <f>DH200/9</f>
        <v/>
      </c>
      <c r="DK200" s="6">
        <f>DI200/9</f>
        <v/>
      </c>
      <c r="DL200" s="7">
        <f>IFERROR(DI200/DH200,0)</f>
        <v/>
      </c>
      <c r="DM200" s="7">
        <f>'M09'!V199</f>
        <v/>
      </c>
      <c r="DN200" s="8">
        <f>IFERROR(DL200/DM200-1,0)</f>
        <v/>
      </c>
      <c r="DO200" s="6">
        <f>'M09'!AD199</f>
        <v/>
      </c>
      <c r="DP200" s="6">
        <f>DJ200-DO200</f>
        <v/>
      </c>
      <c r="DQ200" s="9">
        <f>COUNTIF(J200,"&gt;0")+COUNTIF(V200,"&gt;0")+COUNTIF(AH200,"&gt;0")+COUNTIF(AT200,"&gt;0")+COUNTIF(BF200,"&gt;0")+COUNTIF(BR200,"&gt;0")+COUNTIF(CD200,"&gt;0")+COUNTIF(CP200,"&gt;0")+COUNTIF(DB200,"&gt;0")</f>
        <v/>
      </c>
      <c r="DR200" s="6">
        <f>DE200</f>
        <v/>
      </c>
      <c r="DS200" s="10">
        <f>IFERROR(DR200/DJ200,0)</f>
        <v/>
      </c>
      <c r="DT200" s="6">
        <f>D200+SUM(G200,S200,AE200,AQ200,BC200,BO200,CA200,CM200,CY200)-SUM(J200,V200,AH200,AT200,BF200,BR200,CD200,CP200,DB200)-DE200</f>
        <v/>
      </c>
    </row>
    <row r="201">
      <c r="A201">
        <f>'M01'!C200</f>
        <v/>
      </c>
      <c r="B201">
        <f>'M01'!D200</f>
        <v/>
      </c>
      <c r="C201">
        <f>'M01'!A200</f>
        <v/>
      </c>
      <c r="D201" s="6">
        <f>'M01'!E200</f>
        <v/>
      </c>
      <c r="E201" s="6">
        <f>'M01'!F200</f>
        <v/>
      </c>
      <c r="F201" s="7">
        <f>IFERROR(E201/D201,0)</f>
        <v/>
      </c>
      <c r="G201" s="6">
        <f>'M01'!M200</f>
        <v/>
      </c>
      <c r="H201" s="6">
        <f>IF('M01'!AG200&gt;0,'M01'!AG200+MAX(0,G201-'M01'!H200)*IF(AND(D201&lt;&gt;0,E201&lt;&gt;0),E201/D201,'M01'!V200),G201*IF(AND(D201&lt;&gt;0,E201&lt;&gt;0),E201/D201,'M01'!V200))</f>
        <v/>
      </c>
      <c r="I201" s="7">
        <f>IFERROR(H201/G201,0)</f>
        <v/>
      </c>
      <c r="J201" s="6">
        <f>-'M01'!S200</f>
        <v/>
      </c>
      <c r="K201" s="6">
        <f>E201+H201-N201</f>
        <v/>
      </c>
      <c r="L201" s="7">
        <f>IFERROR(K201/J201,0)</f>
        <v/>
      </c>
      <c r="M201" s="6">
        <f>'M01'!T200</f>
        <v/>
      </c>
      <c r="N201" s="6">
        <f>'M01'!U200</f>
        <v/>
      </c>
      <c r="O201" s="7">
        <f>IFERROR(N201/M201,0)</f>
        <v/>
      </c>
      <c r="P201" s="6">
        <f>'M02'!E200</f>
        <v/>
      </c>
      <c r="Q201" s="6">
        <f>'M02'!F200</f>
        <v/>
      </c>
      <c r="R201" s="7">
        <f>IFERROR(Q201/P201,0)</f>
        <v/>
      </c>
      <c r="S201" s="6">
        <f>'M02'!M200</f>
        <v/>
      </c>
      <c r="T201" s="6">
        <f>IF('M02'!AG200&gt;0,'M02'!AG200+MAX(0,S201-'M02'!H200)*IF(AND(P201&lt;&gt;0,Q201&lt;&gt;0),Q201/P201,'M02'!V200),S201*IF(AND(P201&lt;&gt;0,Q201&lt;&gt;0),Q201/P201,'M02'!V200))</f>
        <v/>
      </c>
      <c r="U201" s="7">
        <f>IFERROR(T201/S201,0)</f>
        <v/>
      </c>
      <c r="V201" s="6">
        <f>-'M02'!S200</f>
        <v/>
      </c>
      <c r="W201" s="6">
        <f>Q201+T201-Z201</f>
        <v/>
      </c>
      <c r="X201" s="7">
        <f>IFERROR(W201/V201,0)</f>
        <v/>
      </c>
      <c r="Y201" s="6">
        <f>'M02'!T200</f>
        <v/>
      </c>
      <c r="Z201" s="6">
        <f>'M02'!U200</f>
        <v/>
      </c>
      <c r="AA201" s="7">
        <f>IFERROR(Z201/Y201,0)</f>
        <v/>
      </c>
      <c r="AB201" s="6">
        <f>'M03'!E200</f>
        <v/>
      </c>
      <c r="AC201" s="6">
        <f>'M03'!F200</f>
        <v/>
      </c>
      <c r="AD201" s="7">
        <f>IFERROR(AC201/AB201,0)</f>
        <v/>
      </c>
      <c r="AE201" s="6">
        <f>'M03'!M200</f>
        <v/>
      </c>
      <c r="AF201" s="6">
        <f>IF('M03'!AG200&gt;0,'M03'!AG200+MAX(0,AE201-'M03'!H200)*IF(AND(AB201&lt;&gt;0,AC201&lt;&gt;0),AC201/AB201,'M03'!V200),AE201*IF(AND(AB201&lt;&gt;0,AC201&lt;&gt;0),AC201/AB201,'M03'!V200))</f>
        <v/>
      </c>
      <c r="AG201" s="7">
        <f>IFERROR(AF201/AE201,0)</f>
        <v/>
      </c>
      <c r="AH201" s="6">
        <f>-'M03'!S200</f>
        <v/>
      </c>
      <c r="AI201" s="6">
        <f>AC201+AF201-AL201</f>
        <v/>
      </c>
      <c r="AJ201" s="7">
        <f>IFERROR(AI201/AH201,0)</f>
        <v/>
      </c>
      <c r="AK201" s="6">
        <f>'M03'!T200</f>
        <v/>
      </c>
      <c r="AL201" s="6">
        <f>'M03'!U200</f>
        <v/>
      </c>
      <c r="AM201" s="7">
        <f>IFERROR(AL201/AK201,0)</f>
        <v/>
      </c>
      <c r="AN201" s="6">
        <f>'M04'!E200</f>
        <v/>
      </c>
      <c r="AO201" s="6">
        <f>'M04'!F200</f>
        <v/>
      </c>
      <c r="AP201" s="7">
        <f>IFERROR(AO201/AN201,0)</f>
        <v/>
      </c>
      <c r="AQ201" s="6">
        <f>'M04'!M200</f>
        <v/>
      </c>
      <c r="AR201" s="6">
        <f>IF('M04'!AG200&gt;0,'M04'!AG200+MAX(0,AQ201-'M04'!H200)*IF(AND(AN201&lt;&gt;0,AO201&lt;&gt;0),AO201/AN201,'M04'!V200),AQ201*IF(AND(AN201&lt;&gt;0,AO201&lt;&gt;0),AO201/AN201,'M04'!V200))</f>
        <v/>
      </c>
      <c r="AS201" s="7">
        <f>IFERROR(AR201/AQ201,0)</f>
        <v/>
      </c>
      <c r="AT201" s="6">
        <f>-'M04'!S200</f>
        <v/>
      </c>
      <c r="AU201" s="6">
        <f>AO201+AR201-AX201</f>
        <v/>
      </c>
      <c r="AV201" s="7">
        <f>IFERROR(AU201/AT201,0)</f>
        <v/>
      </c>
      <c r="AW201" s="6">
        <f>'M04'!T200</f>
        <v/>
      </c>
      <c r="AX201" s="6">
        <f>'M04'!U200</f>
        <v/>
      </c>
      <c r="AY201" s="7">
        <f>IFERROR(AX201/AW201,0)</f>
        <v/>
      </c>
      <c r="AZ201" s="6">
        <f>'M05'!E200</f>
        <v/>
      </c>
      <c r="BA201" s="6">
        <f>'M05'!F200</f>
        <v/>
      </c>
      <c r="BB201" s="7">
        <f>IFERROR(BA201/AZ201,0)</f>
        <v/>
      </c>
      <c r="BC201" s="6">
        <f>'M05'!M200</f>
        <v/>
      </c>
      <c r="BD201" s="6">
        <f>IF('M05'!AG200&gt;0,'M05'!AG200+MAX(0,BC201-'M05'!H200)*IF(AND(AZ201&lt;&gt;0,BA201&lt;&gt;0),BA201/AZ201,'M05'!V200),BC201*IF(AND(AZ201&lt;&gt;0,BA201&lt;&gt;0),BA201/AZ201,'M05'!V200))</f>
        <v/>
      </c>
      <c r="BE201" s="7">
        <f>IFERROR(BD201/BC201,0)</f>
        <v/>
      </c>
      <c r="BF201" s="6">
        <f>-'M05'!S200</f>
        <v/>
      </c>
      <c r="BG201" s="6">
        <f>BA201+BD201-BJ201</f>
        <v/>
      </c>
      <c r="BH201" s="7">
        <f>IFERROR(BG201/BF201,0)</f>
        <v/>
      </c>
      <c r="BI201" s="6">
        <f>'M05'!T200</f>
        <v/>
      </c>
      <c r="BJ201" s="6">
        <f>'M05'!U200</f>
        <v/>
      </c>
      <c r="BK201" s="7">
        <f>IFERROR(BJ201/BI201,0)</f>
        <v/>
      </c>
      <c r="BL201" s="6">
        <f>'M06'!E200</f>
        <v/>
      </c>
      <c r="BM201" s="6">
        <f>'M06'!F200</f>
        <v/>
      </c>
      <c r="BN201" s="7">
        <f>IFERROR(BM201/BL201,0)</f>
        <v/>
      </c>
      <c r="BO201" s="6">
        <f>'M06'!M200</f>
        <v/>
      </c>
      <c r="BP201" s="6">
        <f>IF('M06'!AG200&gt;0,'M06'!AG200+MAX(0,BO201-'M06'!H200)*IF(AND(BL201&lt;&gt;0,BM201&lt;&gt;0),BM201/BL201,'M06'!V200),BO201*IF(AND(BL201&lt;&gt;0,BM201&lt;&gt;0),BM201/BL201,'M06'!V200))</f>
        <v/>
      </c>
      <c r="BQ201" s="7">
        <f>IFERROR(BP201/BO201,0)</f>
        <v/>
      </c>
      <c r="BR201" s="6">
        <f>-'M06'!S200</f>
        <v/>
      </c>
      <c r="BS201" s="6">
        <f>BM201+BP201-BV201</f>
        <v/>
      </c>
      <c r="BT201" s="7">
        <f>IFERROR(BS201/BR201,0)</f>
        <v/>
      </c>
      <c r="BU201" s="6">
        <f>'M06'!T200</f>
        <v/>
      </c>
      <c r="BV201" s="6">
        <f>'M06'!U200</f>
        <v/>
      </c>
      <c r="BW201" s="7">
        <f>IFERROR(BV201/BU201,0)</f>
        <v/>
      </c>
      <c r="BX201" s="6">
        <f>'M07'!E200</f>
        <v/>
      </c>
      <c r="BY201" s="6">
        <f>'M07'!F200</f>
        <v/>
      </c>
      <c r="BZ201" s="7">
        <f>IFERROR(BY201/BX201,0)</f>
        <v/>
      </c>
      <c r="CA201" s="6">
        <f>'M07'!M200</f>
        <v/>
      </c>
      <c r="CB201" s="6">
        <f>IF('M07'!AG200&gt;0,'M07'!AG200+MAX(0,CA201-'M07'!H200)*IF(AND(BX201&lt;&gt;0,BY201&lt;&gt;0),BY201/BX201,'M07'!V200),CA201*IF(AND(BX201&lt;&gt;0,BY201&lt;&gt;0),BY201/BX201,'M07'!V200))</f>
        <v/>
      </c>
      <c r="CC201" s="7">
        <f>IFERROR(CB201/CA201,0)</f>
        <v/>
      </c>
      <c r="CD201" s="6">
        <f>-'M07'!S200</f>
        <v/>
      </c>
      <c r="CE201" s="6">
        <f>BY201+CB201-CH201</f>
        <v/>
      </c>
      <c r="CF201" s="7">
        <f>IFERROR(CE201/CD201,0)</f>
        <v/>
      </c>
      <c r="CG201" s="6">
        <f>'M07'!T200</f>
        <v/>
      </c>
      <c r="CH201" s="6">
        <f>'M07'!U200</f>
        <v/>
      </c>
      <c r="CI201" s="7">
        <f>IFERROR(CH201/CG201,0)</f>
        <v/>
      </c>
      <c r="CJ201" s="6">
        <f>'M08'!E200</f>
        <v/>
      </c>
      <c r="CK201" s="6">
        <f>'M08'!F200</f>
        <v/>
      </c>
      <c r="CL201" s="7">
        <f>IFERROR(CK201/CJ201,0)</f>
        <v/>
      </c>
      <c r="CM201" s="6">
        <f>'M08'!M200</f>
        <v/>
      </c>
      <c r="CN201" s="6">
        <f>IF('M08'!AG200&gt;0,'M08'!AG200+MAX(0,CM201-'M08'!H200)*IF(AND(CJ201&lt;&gt;0,CK201&lt;&gt;0),CK201/CJ201,'M08'!V200),CM201*IF(AND(CJ201&lt;&gt;0,CK201&lt;&gt;0),CK201/CJ201,'M08'!V200))</f>
        <v/>
      </c>
      <c r="CO201" s="7">
        <f>IFERROR(CN201/CM201,0)</f>
        <v/>
      </c>
      <c r="CP201" s="6">
        <f>-'M08'!S200</f>
        <v/>
      </c>
      <c r="CQ201" s="6">
        <f>CK201+CN201-CT201</f>
        <v/>
      </c>
      <c r="CR201" s="7">
        <f>IFERROR(CQ201/CP201,0)</f>
        <v/>
      </c>
      <c r="CS201" s="6">
        <f>'M08'!T200</f>
        <v/>
      </c>
      <c r="CT201" s="6">
        <f>'M08'!U200</f>
        <v/>
      </c>
      <c r="CU201" s="7">
        <f>IFERROR(CT201/CS201,0)</f>
        <v/>
      </c>
      <c r="CV201" s="6">
        <f>'M09'!E200</f>
        <v/>
      </c>
      <c r="CW201" s="6">
        <f>'M09'!F200</f>
        <v/>
      </c>
      <c r="CX201" s="7">
        <f>IFERROR(CW201/CV201,0)</f>
        <v/>
      </c>
      <c r="CY201" s="6">
        <f>'M09'!M200</f>
        <v/>
      </c>
      <c r="CZ201" s="6">
        <f>IF('M09'!AG200&gt;0,'M09'!AG200+MAX(0,CY201-'M09'!H200)*IF(AND(CV201&lt;&gt;0,CW201&lt;&gt;0),CW201/CV201,'M09'!V200),CY201*IF(AND(CV201&lt;&gt;0,CW201&lt;&gt;0),CW201/CV201,'M09'!V200))</f>
        <v/>
      </c>
      <c r="DA201" s="7">
        <f>IFERROR(CZ201/CY201,0)</f>
        <v/>
      </c>
      <c r="DB201" s="6">
        <f>-'M09'!S200</f>
        <v/>
      </c>
      <c r="DC201" s="6">
        <f>CW201+CZ201-DF201</f>
        <v/>
      </c>
      <c r="DD201" s="7">
        <f>IFERROR(DC201/DB201,0)</f>
        <v/>
      </c>
      <c r="DE201" s="6">
        <f>'M09'!T200</f>
        <v/>
      </c>
      <c r="DF201" s="6">
        <f>'M09'!U200</f>
        <v/>
      </c>
      <c r="DG201" s="7">
        <f>IFERROR(DF201/DE201,0)</f>
        <v/>
      </c>
      <c r="DH201" s="6">
        <f>SUM(J201,V201,AH201,AT201,BF201,BR201,CD201,CP201,DB201)</f>
        <v/>
      </c>
      <c r="DI201" s="6">
        <f>SUM(K201,W201,AI201,AU201,BG201,BS201,CE201,CQ201,DC201)</f>
        <v/>
      </c>
      <c r="DJ201" s="6">
        <f>DH201/9</f>
        <v/>
      </c>
      <c r="DK201" s="6">
        <f>DI201/9</f>
        <v/>
      </c>
      <c r="DL201" s="7">
        <f>IFERROR(DI201/DH201,0)</f>
        <v/>
      </c>
      <c r="DM201" s="7">
        <f>'M09'!V200</f>
        <v/>
      </c>
      <c r="DN201" s="8">
        <f>IFERROR(DL201/DM201-1,0)</f>
        <v/>
      </c>
      <c r="DO201" s="6">
        <f>'M09'!AD200</f>
        <v/>
      </c>
      <c r="DP201" s="6">
        <f>DJ201-DO201</f>
        <v/>
      </c>
      <c r="DQ201" s="9">
        <f>COUNTIF(J201,"&gt;0")+COUNTIF(V201,"&gt;0")+COUNTIF(AH201,"&gt;0")+COUNTIF(AT201,"&gt;0")+COUNTIF(BF201,"&gt;0")+COUNTIF(BR201,"&gt;0")+COUNTIF(CD201,"&gt;0")+COUNTIF(CP201,"&gt;0")+COUNTIF(DB201,"&gt;0")</f>
        <v/>
      </c>
      <c r="DR201" s="6">
        <f>DE201</f>
        <v/>
      </c>
      <c r="DS201" s="10">
        <f>IFERROR(DR201/DJ201,0)</f>
        <v/>
      </c>
      <c r="DT201" s="6">
        <f>D201+SUM(G201,S201,AE201,AQ201,BC201,BO201,CA201,CM201,CY201)-SUM(J201,V201,AH201,AT201,BF201,BR201,CD201,CP201,DB201)-DE201</f>
        <v/>
      </c>
    </row>
    <row r="202">
      <c r="A202">
        <f>'M01'!C201</f>
        <v/>
      </c>
      <c r="B202">
        <f>'M01'!D201</f>
        <v/>
      </c>
      <c r="C202">
        <f>'M01'!A201</f>
        <v/>
      </c>
      <c r="D202" s="6">
        <f>'M01'!E201</f>
        <v/>
      </c>
      <c r="E202" s="6">
        <f>'M01'!F201</f>
        <v/>
      </c>
      <c r="F202" s="7">
        <f>IFERROR(E202/D202,0)</f>
        <v/>
      </c>
      <c r="G202" s="6">
        <f>'M01'!M201</f>
        <v/>
      </c>
      <c r="H202" s="6">
        <f>IF('M01'!AG201&gt;0,'M01'!AG201+MAX(0,G202-'M01'!H201)*IF(AND(D202&lt;&gt;0,E202&lt;&gt;0),E202/D202,'M01'!V201),G202*IF(AND(D202&lt;&gt;0,E202&lt;&gt;0),E202/D202,'M01'!V201))</f>
        <v/>
      </c>
      <c r="I202" s="7">
        <f>IFERROR(H202/G202,0)</f>
        <v/>
      </c>
      <c r="J202" s="6">
        <f>-'M01'!S201</f>
        <v/>
      </c>
      <c r="K202" s="6">
        <f>E202+H202-N202</f>
        <v/>
      </c>
      <c r="L202" s="7">
        <f>IFERROR(K202/J202,0)</f>
        <v/>
      </c>
      <c r="M202" s="6">
        <f>'M01'!T201</f>
        <v/>
      </c>
      <c r="N202" s="6">
        <f>'M01'!U201</f>
        <v/>
      </c>
      <c r="O202" s="7">
        <f>IFERROR(N202/M202,0)</f>
        <v/>
      </c>
      <c r="P202" s="6">
        <f>'M02'!E201</f>
        <v/>
      </c>
      <c r="Q202" s="6">
        <f>'M02'!F201</f>
        <v/>
      </c>
      <c r="R202" s="7">
        <f>IFERROR(Q202/P202,0)</f>
        <v/>
      </c>
      <c r="S202" s="6">
        <f>'M02'!M201</f>
        <v/>
      </c>
      <c r="T202" s="6">
        <f>IF('M02'!AG201&gt;0,'M02'!AG201+MAX(0,S202-'M02'!H201)*IF(AND(P202&lt;&gt;0,Q202&lt;&gt;0),Q202/P202,'M02'!V201),S202*IF(AND(P202&lt;&gt;0,Q202&lt;&gt;0),Q202/P202,'M02'!V201))</f>
        <v/>
      </c>
      <c r="U202" s="7">
        <f>IFERROR(T202/S202,0)</f>
        <v/>
      </c>
      <c r="V202" s="6">
        <f>-'M02'!S201</f>
        <v/>
      </c>
      <c r="W202" s="6">
        <f>Q202+T202-Z202</f>
        <v/>
      </c>
      <c r="X202" s="7">
        <f>IFERROR(W202/V202,0)</f>
        <v/>
      </c>
      <c r="Y202" s="6">
        <f>'M02'!T201</f>
        <v/>
      </c>
      <c r="Z202" s="6">
        <f>'M02'!U201</f>
        <v/>
      </c>
      <c r="AA202" s="7">
        <f>IFERROR(Z202/Y202,0)</f>
        <v/>
      </c>
      <c r="AB202" s="6">
        <f>'M03'!E201</f>
        <v/>
      </c>
      <c r="AC202" s="6">
        <f>'M03'!F201</f>
        <v/>
      </c>
      <c r="AD202" s="7">
        <f>IFERROR(AC202/AB202,0)</f>
        <v/>
      </c>
      <c r="AE202" s="6">
        <f>'M03'!M201</f>
        <v/>
      </c>
      <c r="AF202" s="6">
        <f>IF('M03'!AG201&gt;0,'M03'!AG201+MAX(0,AE202-'M03'!H201)*IF(AND(AB202&lt;&gt;0,AC202&lt;&gt;0),AC202/AB202,'M03'!V201),AE202*IF(AND(AB202&lt;&gt;0,AC202&lt;&gt;0),AC202/AB202,'M03'!V201))</f>
        <v/>
      </c>
      <c r="AG202" s="7">
        <f>IFERROR(AF202/AE202,0)</f>
        <v/>
      </c>
      <c r="AH202" s="6">
        <f>-'M03'!S201</f>
        <v/>
      </c>
      <c r="AI202" s="6">
        <f>AC202+AF202-AL202</f>
        <v/>
      </c>
      <c r="AJ202" s="7">
        <f>IFERROR(AI202/AH202,0)</f>
        <v/>
      </c>
      <c r="AK202" s="6">
        <f>'M03'!T201</f>
        <v/>
      </c>
      <c r="AL202" s="6">
        <f>'M03'!U201</f>
        <v/>
      </c>
      <c r="AM202" s="7">
        <f>IFERROR(AL202/AK202,0)</f>
        <v/>
      </c>
      <c r="AN202" s="6">
        <f>'M04'!E201</f>
        <v/>
      </c>
      <c r="AO202" s="6">
        <f>'M04'!F201</f>
        <v/>
      </c>
      <c r="AP202" s="7">
        <f>IFERROR(AO202/AN202,0)</f>
        <v/>
      </c>
      <c r="AQ202" s="6">
        <f>'M04'!M201</f>
        <v/>
      </c>
      <c r="AR202" s="6">
        <f>IF('M04'!AG201&gt;0,'M04'!AG201+MAX(0,AQ202-'M04'!H201)*IF(AND(AN202&lt;&gt;0,AO202&lt;&gt;0),AO202/AN202,'M04'!V201),AQ202*IF(AND(AN202&lt;&gt;0,AO202&lt;&gt;0),AO202/AN202,'M04'!V201))</f>
        <v/>
      </c>
      <c r="AS202" s="7">
        <f>IFERROR(AR202/AQ202,0)</f>
        <v/>
      </c>
      <c r="AT202" s="6">
        <f>-'M04'!S201</f>
        <v/>
      </c>
      <c r="AU202" s="6">
        <f>AO202+AR202-AX202</f>
        <v/>
      </c>
      <c r="AV202" s="7">
        <f>IFERROR(AU202/AT202,0)</f>
        <v/>
      </c>
      <c r="AW202" s="6">
        <f>'M04'!T201</f>
        <v/>
      </c>
      <c r="AX202" s="6">
        <f>'M04'!U201</f>
        <v/>
      </c>
      <c r="AY202" s="7">
        <f>IFERROR(AX202/AW202,0)</f>
        <v/>
      </c>
      <c r="AZ202" s="6">
        <f>'M05'!E201</f>
        <v/>
      </c>
      <c r="BA202" s="6">
        <f>'M05'!F201</f>
        <v/>
      </c>
      <c r="BB202" s="7">
        <f>IFERROR(BA202/AZ202,0)</f>
        <v/>
      </c>
      <c r="BC202" s="6">
        <f>'M05'!M201</f>
        <v/>
      </c>
      <c r="BD202" s="6">
        <f>IF('M05'!AG201&gt;0,'M05'!AG201+MAX(0,BC202-'M05'!H201)*IF(AND(AZ202&lt;&gt;0,BA202&lt;&gt;0),BA202/AZ202,'M05'!V201),BC202*IF(AND(AZ202&lt;&gt;0,BA202&lt;&gt;0),BA202/AZ202,'M05'!V201))</f>
        <v/>
      </c>
      <c r="BE202" s="7">
        <f>IFERROR(BD202/BC202,0)</f>
        <v/>
      </c>
      <c r="BF202" s="6">
        <f>-'M05'!S201</f>
        <v/>
      </c>
      <c r="BG202" s="6">
        <f>BA202+BD202-BJ202</f>
        <v/>
      </c>
      <c r="BH202" s="7">
        <f>IFERROR(BG202/BF202,0)</f>
        <v/>
      </c>
      <c r="BI202" s="6">
        <f>'M05'!T201</f>
        <v/>
      </c>
      <c r="BJ202" s="6">
        <f>'M05'!U201</f>
        <v/>
      </c>
      <c r="BK202" s="7">
        <f>IFERROR(BJ202/BI202,0)</f>
        <v/>
      </c>
      <c r="BL202" s="6">
        <f>'M06'!E201</f>
        <v/>
      </c>
      <c r="BM202" s="6">
        <f>'M06'!F201</f>
        <v/>
      </c>
      <c r="BN202" s="7">
        <f>IFERROR(BM202/BL202,0)</f>
        <v/>
      </c>
      <c r="BO202" s="6">
        <f>'M06'!M201</f>
        <v/>
      </c>
      <c r="BP202" s="6">
        <f>IF('M06'!AG201&gt;0,'M06'!AG201+MAX(0,BO202-'M06'!H201)*IF(AND(BL202&lt;&gt;0,BM202&lt;&gt;0),BM202/BL202,'M06'!V201),BO202*IF(AND(BL202&lt;&gt;0,BM202&lt;&gt;0),BM202/BL202,'M06'!V201))</f>
        <v/>
      </c>
      <c r="BQ202" s="7">
        <f>IFERROR(BP202/BO202,0)</f>
        <v/>
      </c>
      <c r="BR202" s="6">
        <f>-'M06'!S201</f>
        <v/>
      </c>
      <c r="BS202" s="6">
        <f>BM202+BP202-BV202</f>
        <v/>
      </c>
      <c r="BT202" s="7">
        <f>IFERROR(BS202/BR202,0)</f>
        <v/>
      </c>
      <c r="BU202" s="6">
        <f>'M06'!T201</f>
        <v/>
      </c>
      <c r="BV202" s="6">
        <f>'M06'!U201</f>
        <v/>
      </c>
      <c r="BW202" s="7">
        <f>IFERROR(BV202/BU202,0)</f>
        <v/>
      </c>
      <c r="BX202" s="6">
        <f>'M07'!E201</f>
        <v/>
      </c>
      <c r="BY202" s="6">
        <f>'M07'!F201</f>
        <v/>
      </c>
      <c r="BZ202" s="7">
        <f>IFERROR(BY202/BX202,0)</f>
        <v/>
      </c>
      <c r="CA202" s="6">
        <f>'M07'!M201</f>
        <v/>
      </c>
      <c r="CB202" s="6">
        <f>IF('M07'!AG201&gt;0,'M07'!AG201+MAX(0,CA202-'M07'!H201)*IF(AND(BX202&lt;&gt;0,BY202&lt;&gt;0),BY202/BX202,'M07'!V201),CA202*IF(AND(BX202&lt;&gt;0,BY202&lt;&gt;0),BY202/BX202,'M07'!V201))</f>
        <v/>
      </c>
      <c r="CC202" s="7">
        <f>IFERROR(CB202/CA202,0)</f>
        <v/>
      </c>
      <c r="CD202" s="6">
        <f>-'M07'!S201</f>
        <v/>
      </c>
      <c r="CE202" s="6">
        <f>BY202+CB202-CH202</f>
        <v/>
      </c>
      <c r="CF202" s="7">
        <f>IFERROR(CE202/CD202,0)</f>
        <v/>
      </c>
      <c r="CG202" s="6">
        <f>'M07'!T201</f>
        <v/>
      </c>
      <c r="CH202" s="6">
        <f>'M07'!U201</f>
        <v/>
      </c>
      <c r="CI202" s="7">
        <f>IFERROR(CH202/CG202,0)</f>
        <v/>
      </c>
      <c r="CJ202" s="6">
        <f>'M08'!E201</f>
        <v/>
      </c>
      <c r="CK202" s="6">
        <f>'M08'!F201</f>
        <v/>
      </c>
      <c r="CL202" s="7">
        <f>IFERROR(CK202/CJ202,0)</f>
        <v/>
      </c>
      <c r="CM202" s="6">
        <f>'M08'!M201</f>
        <v/>
      </c>
      <c r="CN202" s="6">
        <f>IF('M08'!AG201&gt;0,'M08'!AG201+MAX(0,CM202-'M08'!H201)*IF(AND(CJ202&lt;&gt;0,CK202&lt;&gt;0),CK202/CJ202,'M08'!V201),CM202*IF(AND(CJ202&lt;&gt;0,CK202&lt;&gt;0),CK202/CJ202,'M08'!V201))</f>
        <v/>
      </c>
      <c r="CO202" s="7">
        <f>IFERROR(CN202/CM202,0)</f>
        <v/>
      </c>
      <c r="CP202" s="6">
        <f>-'M08'!S201</f>
        <v/>
      </c>
      <c r="CQ202" s="6">
        <f>CK202+CN202-CT202</f>
        <v/>
      </c>
      <c r="CR202" s="7">
        <f>IFERROR(CQ202/CP202,0)</f>
        <v/>
      </c>
      <c r="CS202" s="6">
        <f>'M08'!T201</f>
        <v/>
      </c>
      <c r="CT202" s="6">
        <f>'M08'!U201</f>
        <v/>
      </c>
      <c r="CU202" s="7">
        <f>IFERROR(CT202/CS202,0)</f>
        <v/>
      </c>
      <c r="CV202" s="6">
        <f>'M09'!E201</f>
        <v/>
      </c>
      <c r="CW202" s="6">
        <f>'M09'!F201</f>
        <v/>
      </c>
      <c r="CX202" s="7">
        <f>IFERROR(CW202/CV202,0)</f>
        <v/>
      </c>
      <c r="CY202" s="6">
        <f>'M09'!M201</f>
        <v/>
      </c>
      <c r="CZ202" s="6">
        <f>IF('M09'!AG201&gt;0,'M09'!AG201+MAX(0,CY202-'M09'!H201)*IF(AND(CV202&lt;&gt;0,CW202&lt;&gt;0),CW202/CV202,'M09'!V201),CY202*IF(AND(CV202&lt;&gt;0,CW202&lt;&gt;0),CW202/CV202,'M09'!V201))</f>
        <v/>
      </c>
      <c r="DA202" s="7">
        <f>IFERROR(CZ202/CY202,0)</f>
        <v/>
      </c>
      <c r="DB202" s="6">
        <f>-'M09'!S201</f>
        <v/>
      </c>
      <c r="DC202" s="6">
        <f>CW202+CZ202-DF202</f>
        <v/>
      </c>
      <c r="DD202" s="7">
        <f>IFERROR(DC202/DB202,0)</f>
        <v/>
      </c>
      <c r="DE202" s="6">
        <f>'M09'!T201</f>
        <v/>
      </c>
      <c r="DF202" s="6">
        <f>'M09'!U201</f>
        <v/>
      </c>
      <c r="DG202" s="7">
        <f>IFERROR(DF202/DE202,0)</f>
        <v/>
      </c>
      <c r="DH202" s="6">
        <f>SUM(J202,V202,AH202,AT202,BF202,BR202,CD202,CP202,DB202)</f>
        <v/>
      </c>
      <c r="DI202" s="6">
        <f>SUM(K202,W202,AI202,AU202,BG202,BS202,CE202,CQ202,DC202)</f>
        <v/>
      </c>
      <c r="DJ202" s="6">
        <f>DH202/9</f>
        <v/>
      </c>
      <c r="DK202" s="6">
        <f>DI202/9</f>
        <v/>
      </c>
      <c r="DL202" s="7">
        <f>IFERROR(DI202/DH202,0)</f>
        <v/>
      </c>
      <c r="DM202" s="7">
        <f>'M09'!V201</f>
        <v/>
      </c>
      <c r="DN202" s="8">
        <f>IFERROR(DL202/DM202-1,0)</f>
        <v/>
      </c>
      <c r="DO202" s="6">
        <f>'M09'!AD201</f>
        <v/>
      </c>
      <c r="DP202" s="6">
        <f>DJ202-DO202</f>
        <v/>
      </c>
      <c r="DQ202" s="9">
        <f>COUNTIF(J202,"&gt;0")+COUNTIF(V202,"&gt;0")+COUNTIF(AH202,"&gt;0")+COUNTIF(AT202,"&gt;0")+COUNTIF(BF202,"&gt;0")+COUNTIF(BR202,"&gt;0")+COUNTIF(CD202,"&gt;0")+COUNTIF(CP202,"&gt;0")+COUNTIF(DB202,"&gt;0")</f>
        <v/>
      </c>
      <c r="DR202" s="6">
        <f>DE202</f>
        <v/>
      </c>
      <c r="DS202" s="10">
        <f>IFERROR(DR202/DJ202,0)</f>
        <v/>
      </c>
      <c r="DT202" s="6">
        <f>D202+SUM(G202,S202,AE202,AQ202,BC202,BO202,CA202,CM202,CY202)-SUM(J202,V202,AH202,AT202,BF202,BR202,CD202,CP202,DB202)-DE202</f>
        <v/>
      </c>
    </row>
    <row r="203">
      <c r="A203">
        <f>'M01'!C202</f>
        <v/>
      </c>
      <c r="B203">
        <f>'M01'!D202</f>
        <v/>
      </c>
      <c r="C203">
        <f>'M01'!A202</f>
        <v/>
      </c>
      <c r="D203" s="6">
        <f>'M01'!E202</f>
        <v/>
      </c>
      <c r="E203" s="6">
        <f>'M01'!F202</f>
        <v/>
      </c>
      <c r="F203" s="7">
        <f>IFERROR(E203/D203,0)</f>
        <v/>
      </c>
      <c r="G203" s="6">
        <f>'M01'!M202</f>
        <v/>
      </c>
      <c r="H203" s="6">
        <f>IF('M01'!AG202&gt;0,'M01'!AG202+MAX(0,G203-'M01'!H202)*IF(AND(D203&lt;&gt;0,E203&lt;&gt;0),E203/D203,'M01'!V202),G203*IF(AND(D203&lt;&gt;0,E203&lt;&gt;0),E203/D203,'M01'!V202))</f>
        <v/>
      </c>
      <c r="I203" s="7">
        <f>IFERROR(H203/G203,0)</f>
        <v/>
      </c>
      <c r="J203" s="6">
        <f>-'M01'!S202</f>
        <v/>
      </c>
      <c r="K203" s="6">
        <f>E203+H203-N203</f>
        <v/>
      </c>
      <c r="L203" s="7">
        <f>IFERROR(K203/J203,0)</f>
        <v/>
      </c>
      <c r="M203" s="6">
        <f>'M01'!T202</f>
        <v/>
      </c>
      <c r="N203" s="6">
        <f>'M01'!U202</f>
        <v/>
      </c>
      <c r="O203" s="7">
        <f>IFERROR(N203/M203,0)</f>
        <v/>
      </c>
      <c r="P203" s="6">
        <f>'M02'!E202</f>
        <v/>
      </c>
      <c r="Q203" s="6">
        <f>'M02'!F202</f>
        <v/>
      </c>
      <c r="R203" s="7">
        <f>IFERROR(Q203/P203,0)</f>
        <v/>
      </c>
      <c r="S203" s="6">
        <f>'M02'!M202</f>
        <v/>
      </c>
      <c r="T203" s="6">
        <f>IF('M02'!AG202&gt;0,'M02'!AG202+MAX(0,S203-'M02'!H202)*IF(AND(P203&lt;&gt;0,Q203&lt;&gt;0),Q203/P203,'M02'!V202),S203*IF(AND(P203&lt;&gt;0,Q203&lt;&gt;0),Q203/P203,'M02'!V202))</f>
        <v/>
      </c>
      <c r="U203" s="7">
        <f>IFERROR(T203/S203,0)</f>
        <v/>
      </c>
      <c r="V203" s="6">
        <f>-'M02'!S202</f>
        <v/>
      </c>
      <c r="W203" s="6">
        <f>Q203+T203-Z203</f>
        <v/>
      </c>
      <c r="X203" s="7">
        <f>IFERROR(W203/V203,0)</f>
        <v/>
      </c>
      <c r="Y203" s="6">
        <f>'M02'!T202</f>
        <v/>
      </c>
      <c r="Z203" s="6">
        <f>'M02'!U202</f>
        <v/>
      </c>
      <c r="AA203" s="7">
        <f>IFERROR(Z203/Y203,0)</f>
        <v/>
      </c>
      <c r="AB203" s="6">
        <f>'M03'!E202</f>
        <v/>
      </c>
      <c r="AC203" s="6">
        <f>'M03'!F202</f>
        <v/>
      </c>
      <c r="AD203" s="7">
        <f>IFERROR(AC203/AB203,0)</f>
        <v/>
      </c>
      <c r="AE203" s="6">
        <f>'M03'!M202</f>
        <v/>
      </c>
      <c r="AF203" s="6">
        <f>IF('M03'!AG202&gt;0,'M03'!AG202+MAX(0,AE203-'M03'!H202)*IF(AND(AB203&lt;&gt;0,AC203&lt;&gt;0),AC203/AB203,'M03'!V202),AE203*IF(AND(AB203&lt;&gt;0,AC203&lt;&gt;0),AC203/AB203,'M03'!V202))</f>
        <v/>
      </c>
      <c r="AG203" s="7">
        <f>IFERROR(AF203/AE203,0)</f>
        <v/>
      </c>
      <c r="AH203" s="6">
        <f>-'M03'!S202</f>
        <v/>
      </c>
      <c r="AI203" s="6">
        <f>AC203+AF203-AL203</f>
        <v/>
      </c>
      <c r="AJ203" s="7">
        <f>IFERROR(AI203/AH203,0)</f>
        <v/>
      </c>
      <c r="AK203" s="6">
        <f>'M03'!T202</f>
        <v/>
      </c>
      <c r="AL203" s="6">
        <f>'M03'!U202</f>
        <v/>
      </c>
      <c r="AM203" s="7">
        <f>IFERROR(AL203/AK203,0)</f>
        <v/>
      </c>
      <c r="AN203" s="6">
        <f>'M04'!E202</f>
        <v/>
      </c>
      <c r="AO203" s="6">
        <f>'M04'!F202</f>
        <v/>
      </c>
      <c r="AP203" s="7">
        <f>IFERROR(AO203/AN203,0)</f>
        <v/>
      </c>
      <c r="AQ203" s="6">
        <f>'M04'!M202</f>
        <v/>
      </c>
      <c r="AR203" s="6">
        <f>IF('M04'!AG202&gt;0,'M04'!AG202+MAX(0,AQ203-'M04'!H202)*IF(AND(AN203&lt;&gt;0,AO203&lt;&gt;0),AO203/AN203,'M04'!V202),AQ203*IF(AND(AN203&lt;&gt;0,AO203&lt;&gt;0),AO203/AN203,'M04'!V202))</f>
        <v/>
      </c>
      <c r="AS203" s="7">
        <f>IFERROR(AR203/AQ203,0)</f>
        <v/>
      </c>
      <c r="AT203" s="6">
        <f>-'M04'!S202</f>
        <v/>
      </c>
      <c r="AU203" s="6">
        <f>AO203+AR203-AX203</f>
        <v/>
      </c>
      <c r="AV203" s="7">
        <f>IFERROR(AU203/AT203,0)</f>
        <v/>
      </c>
      <c r="AW203" s="6">
        <f>'M04'!T202</f>
        <v/>
      </c>
      <c r="AX203" s="6">
        <f>'M04'!U202</f>
        <v/>
      </c>
      <c r="AY203" s="7">
        <f>IFERROR(AX203/AW203,0)</f>
        <v/>
      </c>
      <c r="AZ203" s="6">
        <f>'M05'!E202</f>
        <v/>
      </c>
      <c r="BA203" s="6">
        <f>'M05'!F202</f>
        <v/>
      </c>
      <c r="BB203" s="7">
        <f>IFERROR(BA203/AZ203,0)</f>
        <v/>
      </c>
      <c r="BC203" s="6">
        <f>'M05'!M202</f>
        <v/>
      </c>
      <c r="BD203" s="6">
        <f>IF('M05'!AG202&gt;0,'M05'!AG202+MAX(0,BC203-'M05'!H202)*IF(AND(AZ203&lt;&gt;0,BA203&lt;&gt;0),BA203/AZ203,'M05'!V202),BC203*IF(AND(AZ203&lt;&gt;0,BA203&lt;&gt;0),BA203/AZ203,'M05'!V202))</f>
        <v/>
      </c>
      <c r="BE203" s="7">
        <f>IFERROR(BD203/BC203,0)</f>
        <v/>
      </c>
      <c r="BF203" s="6">
        <f>-'M05'!S202</f>
        <v/>
      </c>
      <c r="BG203" s="6">
        <f>BA203+BD203-BJ203</f>
        <v/>
      </c>
      <c r="BH203" s="7">
        <f>IFERROR(BG203/BF203,0)</f>
        <v/>
      </c>
      <c r="BI203" s="6">
        <f>'M05'!T202</f>
        <v/>
      </c>
      <c r="BJ203" s="6">
        <f>'M05'!U202</f>
        <v/>
      </c>
      <c r="BK203" s="7">
        <f>IFERROR(BJ203/BI203,0)</f>
        <v/>
      </c>
      <c r="BL203" s="6">
        <f>'M06'!E202</f>
        <v/>
      </c>
      <c r="BM203" s="6">
        <f>'M06'!F202</f>
        <v/>
      </c>
      <c r="BN203" s="7">
        <f>IFERROR(BM203/BL203,0)</f>
        <v/>
      </c>
      <c r="BO203" s="6">
        <f>'M06'!M202</f>
        <v/>
      </c>
      <c r="BP203" s="6">
        <f>IF('M06'!AG202&gt;0,'M06'!AG202+MAX(0,BO203-'M06'!H202)*IF(AND(BL203&lt;&gt;0,BM203&lt;&gt;0),BM203/BL203,'M06'!V202),BO203*IF(AND(BL203&lt;&gt;0,BM203&lt;&gt;0),BM203/BL203,'M06'!V202))</f>
        <v/>
      </c>
      <c r="BQ203" s="7">
        <f>IFERROR(BP203/BO203,0)</f>
        <v/>
      </c>
      <c r="BR203" s="6">
        <f>-'M06'!S202</f>
        <v/>
      </c>
      <c r="BS203" s="6">
        <f>BM203+BP203-BV203</f>
        <v/>
      </c>
      <c r="BT203" s="7">
        <f>IFERROR(BS203/BR203,0)</f>
        <v/>
      </c>
      <c r="BU203" s="6">
        <f>'M06'!T202</f>
        <v/>
      </c>
      <c r="BV203" s="6">
        <f>'M06'!U202</f>
        <v/>
      </c>
      <c r="BW203" s="7">
        <f>IFERROR(BV203/BU203,0)</f>
        <v/>
      </c>
      <c r="BX203" s="6">
        <f>'M07'!E202</f>
        <v/>
      </c>
      <c r="BY203" s="6">
        <f>'M07'!F202</f>
        <v/>
      </c>
      <c r="BZ203" s="7">
        <f>IFERROR(BY203/BX203,0)</f>
        <v/>
      </c>
      <c r="CA203" s="6">
        <f>'M07'!M202</f>
        <v/>
      </c>
      <c r="CB203" s="6">
        <f>IF('M07'!AG202&gt;0,'M07'!AG202+MAX(0,CA203-'M07'!H202)*IF(AND(BX203&lt;&gt;0,BY203&lt;&gt;0),BY203/BX203,'M07'!V202),CA203*IF(AND(BX203&lt;&gt;0,BY203&lt;&gt;0),BY203/BX203,'M07'!V202))</f>
        <v/>
      </c>
      <c r="CC203" s="7">
        <f>IFERROR(CB203/CA203,0)</f>
        <v/>
      </c>
      <c r="CD203" s="6">
        <f>-'M07'!S202</f>
        <v/>
      </c>
      <c r="CE203" s="6">
        <f>BY203+CB203-CH203</f>
        <v/>
      </c>
      <c r="CF203" s="7">
        <f>IFERROR(CE203/CD203,0)</f>
        <v/>
      </c>
      <c r="CG203" s="6">
        <f>'M07'!T202</f>
        <v/>
      </c>
      <c r="CH203" s="6">
        <f>'M07'!U202</f>
        <v/>
      </c>
      <c r="CI203" s="7">
        <f>IFERROR(CH203/CG203,0)</f>
        <v/>
      </c>
      <c r="CJ203" s="6">
        <f>'M08'!E202</f>
        <v/>
      </c>
      <c r="CK203" s="6">
        <f>'M08'!F202</f>
        <v/>
      </c>
      <c r="CL203" s="7">
        <f>IFERROR(CK203/CJ203,0)</f>
        <v/>
      </c>
      <c r="CM203" s="6">
        <f>'M08'!M202</f>
        <v/>
      </c>
      <c r="CN203" s="6">
        <f>IF('M08'!AG202&gt;0,'M08'!AG202+MAX(0,CM203-'M08'!H202)*IF(AND(CJ203&lt;&gt;0,CK203&lt;&gt;0),CK203/CJ203,'M08'!V202),CM203*IF(AND(CJ203&lt;&gt;0,CK203&lt;&gt;0),CK203/CJ203,'M08'!V202))</f>
        <v/>
      </c>
      <c r="CO203" s="7">
        <f>IFERROR(CN203/CM203,0)</f>
        <v/>
      </c>
      <c r="CP203" s="6">
        <f>-'M08'!S202</f>
        <v/>
      </c>
      <c r="CQ203" s="6">
        <f>CK203+CN203-CT203</f>
        <v/>
      </c>
      <c r="CR203" s="7">
        <f>IFERROR(CQ203/CP203,0)</f>
        <v/>
      </c>
      <c r="CS203" s="6">
        <f>'M08'!T202</f>
        <v/>
      </c>
      <c r="CT203" s="6">
        <f>'M08'!U202</f>
        <v/>
      </c>
      <c r="CU203" s="7">
        <f>IFERROR(CT203/CS203,0)</f>
        <v/>
      </c>
      <c r="CV203" s="6">
        <f>'M09'!E202</f>
        <v/>
      </c>
      <c r="CW203" s="6">
        <f>'M09'!F202</f>
        <v/>
      </c>
      <c r="CX203" s="7">
        <f>IFERROR(CW203/CV203,0)</f>
        <v/>
      </c>
      <c r="CY203" s="6">
        <f>'M09'!M202</f>
        <v/>
      </c>
      <c r="CZ203" s="6">
        <f>IF('M09'!AG202&gt;0,'M09'!AG202+MAX(0,CY203-'M09'!H202)*IF(AND(CV203&lt;&gt;0,CW203&lt;&gt;0),CW203/CV203,'M09'!V202),CY203*IF(AND(CV203&lt;&gt;0,CW203&lt;&gt;0),CW203/CV203,'M09'!V202))</f>
        <v/>
      </c>
      <c r="DA203" s="7">
        <f>IFERROR(CZ203/CY203,0)</f>
        <v/>
      </c>
      <c r="DB203" s="6">
        <f>-'M09'!S202</f>
        <v/>
      </c>
      <c r="DC203" s="6">
        <f>CW203+CZ203-DF203</f>
        <v/>
      </c>
      <c r="DD203" s="7">
        <f>IFERROR(DC203/DB203,0)</f>
        <v/>
      </c>
      <c r="DE203" s="6">
        <f>'M09'!T202</f>
        <v/>
      </c>
      <c r="DF203" s="6">
        <f>'M09'!U202</f>
        <v/>
      </c>
      <c r="DG203" s="7">
        <f>IFERROR(DF203/DE203,0)</f>
        <v/>
      </c>
      <c r="DH203" s="6">
        <f>SUM(J203,V203,AH203,AT203,BF203,BR203,CD203,CP203,DB203)</f>
        <v/>
      </c>
      <c r="DI203" s="6">
        <f>SUM(K203,W203,AI203,AU203,BG203,BS203,CE203,CQ203,DC203)</f>
        <v/>
      </c>
      <c r="DJ203" s="6">
        <f>DH203/9</f>
        <v/>
      </c>
      <c r="DK203" s="6">
        <f>DI203/9</f>
        <v/>
      </c>
      <c r="DL203" s="7">
        <f>IFERROR(DI203/DH203,0)</f>
        <v/>
      </c>
      <c r="DM203" s="7">
        <f>'M09'!V202</f>
        <v/>
      </c>
      <c r="DN203" s="8">
        <f>IFERROR(DL203/DM203-1,0)</f>
        <v/>
      </c>
      <c r="DO203" s="6">
        <f>'M09'!AD202</f>
        <v/>
      </c>
      <c r="DP203" s="6">
        <f>DJ203-DO203</f>
        <v/>
      </c>
      <c r="DQ203" s="9">
        <f>COUNTIF(J203,"&gt;0")+COUNTIF(V203,"&gt;0")+COUNTIF(AH203,"&gt;0")+COUNTIF(AT203,"&gt;0")+COUNTIF(BF203,"&gt;0")+COUNTIF(BR203,"&gt;0")+COUNTIF(CD203,"&gt;0")+COUNTIF(CP203,"&gt;0")+COUNTIF(DB203,"&gt;0")</f>
        <v/>
      </c>
      <c r="DR203" s="6">
        <f>DE203</f>
        <v/>
      </c>
      <c r="DS203" s="10">
        <f>IFERROR(DR203/DJ203,0)</f>
        <v/>
      </c>
      <c r="DT203" s="6">
        <f>D203+SUM(G203,S203,AE203,AQ203,BC203,BO203,CA203,CM203,CY203)-SUM(J203,V203,AH203,AT203,BF203,BR203,CD203,CP203,DB203)-DE203</f>
        <v/>
      </c>
    </row>
    <row r="204">
      <c r="A204">
        <f>'M01'!C203</f>
        <v/>
      </c>
      <c r="B204">
        <f>'M01'!D203</f>
        <v/>
      </c>
      <c r="C204">
        <f>'M01'!A203</f>
        <v/>
      </c>
      <c r="D204" s="6">
        <f>'M01'!E203</f>
        <v/>
      </c>
      <c r="E204" s="6">
        <f>'M01'!F203</f>
        <v/>
      </c>
      <c r="F204" s="7">
        <f>IFERROR(E204/D204,0)</f>
        <v/>
      </c>
      <c r="G204" s="6">
        <f>'M01'!M203</f>
        <v/>
      </c>
      <c r="H204" s="6">
        <f>IF('M01'!AG203&gt;0,'M01'!AG203+MAX(0,G204-'M01'!H203)*IF(AND(D204&lt;&gt;0,E204&lt;&gt;0),E204/D204,'M01'!V203),G204*IF(AND(D204&lt;&gt;0,E204&lt;&gt;0),E204/D204,'M01'!V203))</f>
        <v/>
      </c>
      <c r="I204" s="7">
        <f>IFERROR(H204/G204,0)</f>
        <v/>
      </c>
      <c r="J204" s="6">
        <f>-'M01'!S203</f>
        <v/>
      </c>
      <c r="K204" s="6">
        <f>E204+H204-N204</f>
        <v/>
      </c>
      <c r="L204" s="7">
        <f>IFERROR(K204/J204,0)</f>
        <v/>
      </c>
      <c r="M204" s="6">
        <f>'M01'!T203</f>
        <v/>
      </c>
      <c r="N204" s="6">
        <f>'M01'!U203</f>
        <v/>
      </c>
      <c r="O204" s="7">
        <f>IFERROR(N204/M204,0)</f>
        <v/>
      </c>
      <c r="P204" s="6">
        <f>'M02'!E203</f>
        <v/>
      </c>
      <c r="Q204" s="6">
        <f>'M02'!F203</f>
        <v/>
      </c>
      <c r="R204" s="7">
        <f>IFERROR(Q204/P204,0)</f>
        <v/>
      </c>
      <c r="S204" s="6">
        <f>'M02'!M203</f>
        <v/>
      </c>
      <c r="T204" s="6">
        <f>IF('M02'!AG203&gt;0,'M02'!AG203+MAX(0,S204-'M02'!H203)*IF(AND(P204&lt;&gt;0,Q204&lt;&gt;0),Q204/P204,'M02'!V203),S204*IF(AND(P204&lt;&gt;0,Q204&lt;&gt;0),Q204/P204,'M02'!V203))</f>
        <v/>
      </c>
      <c r="U204" s="7">
        <f>IFERROR(T204/S204,0)</f>
        <v/>
      </c>
      <c r="V204" s="6">
        <f>-'M02'!S203</f>
        <v/>
      </c>
      <c r="W204" s="6">
        <f>Q204+T204-Z204</f>
        <v/>
      </c>
      <c r="X204" s="7">
        <f>IFERROR(W204/V204,0)</f>
        <v/>
      </c>
      <c r="Y204" s="6">
        <f>'M02'!T203</f>
        <v/>
      </c>
      <c r="Z204" s="6">
        <f>'M02'!U203</f>
        <v/>
      </c>
      <c r="AA204" s="7">
        <f>IFERROR(Z204/Y204,0)</f>
        <v/>
      </c>
      <c r="AB204" s="6">
        <f>'M03'!E203</f>
        <v/>
      </c>
      <c r="AC204" s="6">
        <f>'M03'!F203</f>
        <v/>
      </c>
      <c r="AD204" s="7">
        <f>IFERROR(AC204/AB204,0)</f>
        <v/>
      </c>
      <c r="AE204" s="6">
        <f>'M03'!M203</f>
        <v/>
      </c>
      <c r="AF204" s="6">
        <f>IF('M03'!AG203&gt;0,'M03'!AG203+MAX(0,AE204-'M03'!H203)*IF(AND(AB204&lt;&gt;0,AC204&lt;&gt;0),AC204/AB204,'M03'!V203),AE204*IF(AND(AB204&lt;&gt;0,AC204&lt;&gt;0),AC204/AB204,'M03'!V203))</f>
        <v/>
      </c>
      <c r="AG204" s="7">
        <f>IFERROR(AF204/AE204,0)</f>
        <v/>
      </c>
      <c r="AH204" s="6">
        <f>-'M03'!S203</f>
        <v/>
      </c>
      <c r="AI204" s="6">
        <f>AC204+AF204-AL204</f>
        <v/>
      </c>
      <c r="AJ204" s="7">
        <f>IFERROR(AI204/AH204,0)</f>
        <v/>
      </c>
      <c r="AK204" s="6">
        <f>'M03'!T203</f>
        <v/>
      </c>
      <c r="AL204" s="6">
        <f>'M03'!U203</f>
        <v/>
      </c>
      <c r="AM204" s="7">
        <f>IFERROR(AL204/AK204,0)</f>
        <v/>
      </c>
      <c r="AN204" s="6">
        <f>'M04'!E203</f>
        <v/>
      </c>
      <c r="AO204" s="6">
        <f>'M04'!F203</f>
        <v/>
      </c>
      <c r="AP204" s="7">
        <f>IFERROR(AO204/AN204,0)</f>
        <v/>
      </c>
      <c r="AQ204" s="6">
        <f>'M04'!M203</f>
        <v/>
      </c>
      <c r="AR204" s="6">
        <f>IF('M04'!AG203&gt;0,'M04'!AG203+MAX(0,AQ204-'M04'!H203)*IF(AND(AN204&lt;&gt;0,AO204&lt;&gt;0),AO204/AN204,'M04'!V203),AQ204*IF(AND(AN204&lt;&gt;0,AO204&lt;&gt;0),AO204/AN204,'M04'!V203))</f>
        <v/>
      </c>
      <c r="AS204" s="7">
        <f>IFERROR(AR204/AQ204,0)</f>
        <v/>
      </c>
      <c r="AT204" s="6">
        <f>-'M04'!S203</f>
        <v/>
      </c>
      <c r="AU204" s="6">
        <f>AO204+AR204-AX204</f>
        <v/>
      </c>
      <c r="AV204" s="7">
        <f>IFERROR(AU204/AT204,0)</f>
        <v/>
      </c>
      <c r="AW204" s="6">
        <f>'M04'!T203</f>
        <v/>
      </c>
      <c r="AX204" s="6">
        <f>'M04'!U203</f>
        <v/>
      </c>
      <c r="AY204" s="7">
        <f>IFERROR(AX204/AW204,0)</f>
        <v/>
      </c>
      <c r="AZ204" s="6">
        <f>'M05'!E203</f>
        <v/>
      </c>
      <c r="BA204" s="6">
        <f>'M05'!F203</f>
        <v/>
      </c>
      <c r="BB204" s="7">
        <f>IFERROR(BA204/AZ204,0)</f>
        <v/>
      </c>
      <c r="BC204" s="6">
        <f>'M05'!M203</f>
        <v/>
      </c>
      <c r="BD204" s="6">
        <f>IF('M05'!AG203&gt;0,'M05'!AG203+MAX(0,BC204-'M05'!H203)*IF(AND(AZ204&lt;&gt;0,BA204&lt;&gt;0),BA204/AZ204,'M05'!V203),BC204*IF(AND(AZ204&lt;&gt;0,BA204&lt;&gt;0),BA204/AZ204,'M05'!V203))</f>
        <v/>
      </c>
      <c r="BE204" s="7">
        <f>IFERROR(BD204/BC204,0)</f>
        <v/>
      </c>
      <c r="BF204" s="6">
        <f>-'M05'!S203</f>
        <v/>
      </c>
      <c r="BG204" s="6">
        <f>BA204+BD204-BJ204</f>
        <v/>
      </c>
      <c r="BH204" s="7">
        <f>IFERROR(BG204/BF204,0)</f>
        <v/>
      </c>
      <c r="BI204" s="6">
        <f>'M05'!T203</f>
        <v/>
      </c>
      <c r="BJ204" s="6">
        <f>'M05'!U203</f>
        <v/>
      </c>
      <c r="BK204" s="7">
        <f>IFERROR(BJ204/BI204,0)</f>
        <v/>
      </c>
      <c r="BL204" s="6">
        <f>'M06'!E203</f>
        <v/>
      </c>
      <c r="BM204" s="6">
        <f>'M06'!F203</f>
        <v/>
      </c>
      <c r="BN204" s="7">
        <f>IFERROR(BM204/BL204,0)</f>
        <v/>
      </c>
      <c r="BO204" s="6">
        <f>'M06'!M203</f>
        <v/>
      </c>
      <c r="BP204" s="6">
        <f>IF('M06'!AG203&gt;0,'M06'!AG203+MAX(0,BO204-'M06'!H203)*IF(AND(BL204&lt;&gt;0,BM204&lt;&gt;0),BM204/BL204,'M06'!V203),BO204*IF(AND(BL204&lt;&gt;0,BM204&lt;&gt;0),BM204/BL204,'M06'!V203))</f>
        <v/>
      </c>
      <c r="BQ204" s="7">
        <f>IFERROR(BP204/BO204,0)</f>
        <v/>
      </c>
      <c r="BR204" s="6">
        <f>-'M06'!S203</f>
        <v/>
      </c>
      <c r="BS204" s="6">
        <f>BM204+BP204-BV204</f>
        <v/>
      </c>
      <c r="BT204" s="7">
        <f>IFERROR(BS204/BR204,0)</f>
        <v/>
      </c>
      <c r="BU204" s="6">
        <f>'M06'!T203</f>
        <v/>
      </c>
      <c r="BV204" s="6">
        <f>'M06'!U203</f>
        <v/>
      </c>
      <c r="BW204" s="7">
        <f>IFERROR(BV204/BU204,0)</f>
        <v/>
      </c>
      <c r="BX204" s="6">
        <f>'M07'!E203</f>
        <v/>
      </c>
      <c r="BY204" s="6">
        <f>'M07'!F203</f>
        <v/>
      </c>
      <c r="BZ204" s="7">
        <f>IFERROR(BY204/BX204,0)</f>
        <v/>
      </c>
      <c r="CA204" s="6">
        <f>'M07'!M203</f>
        <v/>
      </c>
      <c r="CB204" s="6">
        <f>IF('M07'!AG203&gt;0,'M07'!AG203+MAX(0,CA204-'M07'!H203)*IF(AND(BX204&lt;&gt;0,BY204&lt;&gt;0),BY204/BX204,'M07'!V203),CA204*IF(AND(BX204&lt;&gt;0,BY204&lt;&gt;0),BY204/BX204,'M07'!V203))</f>
        <v/>
      </c>
      <c r="CC204" s="7">
        <f>IFERROR(CB204/CA204,0)</f>
        <v/>
      </c>
      <c r="CD204" s="6">
        <f>-'M07'!S203</f>
        <v/>
      </c>
      <c r="CE204" s="6">
        <f>BY204+CB204-CH204</f>
        <v/>
      </c>
      <c r="CF204" s="7">
        <f>IFERROR(CE204/CD204,0)</f>
        <v/>
      </c>
      <c r="CG204" s="6">
        <f>'M07'!T203</f>
        <v/>
      </c>
      <c r="CH204" s="6">
        <f>'M07'!U203</f>
        <v/>
      </c>
      <c r="CI204" s="7">
        <f>IFERROR(CH204/CG204,0)</f>
        <v/>
      </c>
      <c r="CJ204" s="6">
        <f>'M08'!E203</f>
        <v/>
      </c>
      <c r="CK204" s="6">
        <f>'M08'!F203</f>
        <v/>
      </c>
      <c r="CL204" s="7">
        <f>IFERROR(CK204/CJ204,0)</f>
        <v/>
      </c>
      <c r="CM204" s="6">
        <f>'M08'!M203</f>
        <v/>
      </c>
      <c r="CN204" s="6">
        <f>IF('M08'!AG203&gt;0,'M08'!AG203+MAX(0,CM204-'M08'!H203)*IF(AND(CJ204&lt;&gt;0,CK204&lt;&gt;0),CK204/CJ204,'M08'!V203),CM204*IF(AND(CJ204&lt;&gt;0,CK204&lt;&gt;0),CK204/CJ204,'M08'!V203))</f>
        <v/>
      </c>
      <c r="CO204" s="7">
        <f>IFERROR(CN204/CM204,0)</f>
        <v/>
      </c>
      <c r="CP204" s="6">
        <f>-'M08'!S203</f>
        <v/>
      </c>
      <c r="CQ204" s="6">
        <f>CK204+CN204-CT204</f>
        <v/>
      </c>
      <c r="CR204" s="7">
        <f>IFERROR(CQ204/CP204,0)</f>
        <v/>
      </c>
      <c r="CS204" s="6">
        <f>'M08'!T203</f>
        <v/>
      </c>
      <c r="CT204" s="6">
        <f>'M08'!U203</f>
        <v/>
      </c>
      <c r="CU204" s="7">
        <f>IFERROR(CT204/CS204,0)</f>
        <v/>
      </c>
      <c r="CV204" s="6">
        <f>'M09'!E203</f>
        <v/>
      </c>
      <c r="CW204" s="6">
        <f>'M09'!F203</f>
        <v/>
      </c>
      <c r="CX204" s="7">
        <f>IFERROR(CW204/CV204,0)</f>
        <v/>
      </c>
      <c r="CY204" s="6">
        <f>'M09'!M203</f>
        <v/>
      </c>
      <c r="CZ204" s="6">
        <f>IF('M09'!AG203&gt;0,'M09'!AG203+MAX(0,CY204-'M09'!H203)*IF(AND(CV204&lt;&gt;0,CW204&lt;&gt;0),CW204/CV204,'M09'!V203),CY204*IF(AND(CV204&lt;&gt;0,CW204&lt;&gt;0),CW204/CV204,'M09'!V203))</f>
        <v/>
      </c>
      <c r="DA204" s="7">
        <f>IFERROR(CZ204/CY204,0)</f>
        <v/>
      </c>
      <c r="DB204" s="6">
        <f>-'M09'!S203</f>
        <v/>
      </c>
      <c r="DC204" s="6">
        <f>CW204+CZ204-DF204</f>
        <v/>
      </c>
      <c r="DD204" s="7">
        <f>IFERROR(DC204/DB204,0)</f>
        <v/>
      </c>
      <c r="DE204" s="6">
        <f>'M09'!T203</f>
        <v/>
      </c>
      <c r="DF204" s="6">
        <f>'M09'!U203</f>
        <v/>
      </c>
      <c r="DG204" s="7">
        <f>IFERROR(DF204/DE204,0)</f>
        <v/>
      </c>
      <c r="DH204" s="6">
        <f>SUM(J204,V204,AH204,AT204,BF204,BR204,CD204,CP204,DB204)</f>
        <v/>
      </c>
      <c r="DI204" s="6">
        <f>SUM(K204,W204,AI204,AU204,BG204,BS204,CE204,CQ204,DC204)</f>
        <v/>
      </c>
      <c r="DJ204" s="6">
        <f>DH204/9</f>
        <v/>
      </c>
      <c r="DK204" s="6">
        <f>DI204/9</f>
        <v/>
      </c>
      <c r="DL204" s="7">
        <f>IFERROR(DI204/DH204,0)</f>
        <v/>
      </c>
      <c r="DM204" s="7">
        <f>'M09'!V203</f>
        <v/>
      </c>
      <c r="DN204" s="8">
        <f>IFERROR(DL204/DM204-1,0)</f>
        <v/>
      </c>
      <c r="DO204" s="6">
        <f>'M09'!AD203</f>
        <v/>
      </c>
      <c r="DP204" s="6">
        <f>DJ204-DO204</f>
        <v/>
      </c>
      <c r="DQ204" s="9">
        <f>COUNTIF(J204,"&gt;0")+COUNTIF(V204,"&gt;0")+COUNTIF(AH204,"&gt;0")+COUNTIF(AT204,"&gt;0")+COUNTIF(BF204,"&gt;0")+COUNTIF(BR204,"&gt;0")+COUNTIF(CD204,"&gt;0")+COUNTIF(CP204,"&gt;0")+COUNTIF(DB204,"&gt;0")</f>
        <v/>
      </c>
      <c r="DR204" s="6">
        <f>DE204</f>
        <v/>
      </c>
      <c r="DS204" s="10">
        <f>IFERROR(DR204/DJ204,0)</f>
        <v/>
      </c>
      <c r="DT204" s="6">
        <f>D204+SUM(G204,S204,AE204,AQ204,BC204,BO204,CA204,CM204,CY204)-SUM(J204,V204,AH204,AT204,BF204,BR204,CD204,CP204,DB204)-DE204</f>
        <v/>
      </c>
    </row>
    <row r="205">
      <c r="A205">
        <f>'M01'!C204</f>
        <v/>
      </c>
      <c r="B205">
        <f>'M01'!D204</f>
        <v/>
      </c>
      <c r="C205">
        <f>'M01'!A204</f>
        <v/>
      </c>
      <c r="D205" s="6">
        <f>'M01'!E204</f>
        <v/>
      </c>
      <c r="E205" s="6">
        <f>'M01'!F204</f>
        <v/>
      </c>
      <c r="F205" s="7">
        <f>IFERROR(E205/D205,0)</f>
        <v/>
      </c>
      <c r="G205" s="6">
        <f>'M01'!M204</f>
        <v/>
      </c>
      <c r="H205" s="6">
        <f>IF('M01'!AG204&gt;0,'M01'!AG204+MAX(0,G205-'M01'!H204)*IF(AND(D205&lt;&gt;0,E205&lt;&gt;0),E205/D205,'M01'!V204),G205*IF(AND(D205&lt;&gt;0,E205&lt;&gt;0),E205/D205,'M01'!V204))</f>
        <v/>
      </c>
      <c r="I205" s="7">
        <f>IFERROR(H205/G205,0)</f>
        <v/>
      </c>
      <c r="J205" s="6">
        <f>-'M01'!S204</f>
        <v/>
      </c>
      <c r="K205" s="6">
        <f>E205+H205-N205</f>
        <v/>
      </c>
      <c r="L205" s="7">
        <f>IFERROR(K205/J205,0)</f>
        <v/>
      </c>
      <c r="M205" s="6">
        <f>'M01'!T204</f>
        <v/>
      </c>
      <c r="N205" s="6">
        <f>'M01'!U204</f>
        <v/>
      </c>
      <c r="O205" s="7">
        <f>IFERROR(N205/M205,0)</f>
        <v/>
      </c>
      <c r="P205" s="6">
        <f>'M02'!E204</f>
        <v/>
      </c>
      <c r="Q205" s="6">
        <f>'M02'!F204</f>
        <v/>
      </c>
      <c r="R205" s="7">
        <f>IFERROR(Q205/P205,0)</f>
        <v/>
      </c>
      <c r="S205" s="6">
        <f>'M02'!M204</f>
        <v/>
      </c>
      <c r="T205" s="6">
        <f>IF('M02'!AG204&gt;0,'M02'!AG204+MAX(0,S205-'M02'!H204)*IF(AND(P205&lt;&gt;0,Q205&lt;&gt;0),Q205/P205,'M02'!V204),S205*IF(AND(P205&lt;&gt;0,Q205&lt;&gt;0),Q205/P205,'M02'!V204))</f>
        <v/>
      </c>
      <c r="U205" s="7">
        <f>IFERROR(T205/S205,0)</f>
        <v/>
      </c>
      <c r="V205" s="6">
        <f>-'M02'!S204</f>
        <v/>
      </c>
      <c r="W205" s="6">
        <f>Q205+T205-Z205</f>
        <v/>
      </c>
      <c r="X205" s="7">
        <f>IFERROR(W205/V205,0)</f>
        <v/>
      </c>
      <c r="Y205" s="6">
        <f>'M02'!T204</f>
        <v/>
      </c>
      <c r="Z205" s="6">
        <f>'M02'!U204</f>
        <v/>
      </c>
      <c r="AA205" s="7">
        <f>IFERROR(Z205/Y205,0)</f>
        <v/>
      </c>
      <c r="AB205" s="6">
        <f>'M03'!E204</f>
        <v/>
      </c>
      <c r="AC205" s="6">
        <f>'M03'!F204</f>
        <v/>
      </c>
      <c r="AD205" s="7">
        <f>IFERROR(AC205/AB205,0)</f>
        <v/>
      </c>
      <c r="AE205" s="6">
        <f>'M03'!M204</f>
        <v/>
      </c>
      <c r="AF205" s="6">
        <f>IF('M03'!AG204&gt;0,'M03'!AG204+MAX(0,AE205-'M03'!H204)*IF(AND(AB205&lt;&gt;0,AC205&lt;&gt;0),AC205/AB205,'M03'!V204),AE205*IF(AND(AB205&lt;&gt;0,AC205&lt;&gt;0),AC205/AB205,'M03'!V204))</f>
        <v/>
      </c>
      <c r="AG205" s="7">
        <f>IFERROR(AF205/AE205,0)</f>
        <v/>
      </c>
      <c r="AH205" s="6">
        <f>-'M03'!S204</f>
        <v/>
      </c>
      <c r="AI205" s="6">
        <f>AC205+AF205-AL205</f>
        <v/>
      </c>
      <c r="AJ205" s="7">
        <f>IFERROR(AI205/AH205,0)</f>
        <v/>
      </c>
      <c r="AK205" s="6">
        <f>'M03'!T204</f>
        <v/>
      </c>
      <c r="AL205" s="6">
        <f>'M03'!U204</f>
        <v/>
      </c>
      <c r="AM205" s="7">
        <f>IFERROR(AL205/AK205,0)</f>
        <v/>
      </c>
      <c r="AN205" s="6">
        <f>'M04'!E204</f>
        <v/>
      </c>
      <c r="AO205" s="6">
        <f>'M04'!F204</f>
        <v/>
      </c>
      <c r="AP205" s="7">
        <f>IFERROR(AO205/AN205,0)</f>
        <v/>
      </c>
      <c r="AQ205" s="6">
        <f>'M04'!M204</f>
        <v/>
      </c>
      <c r="AR205" s="6">
        <f>IF('M04'!AG204&gt;0,'M04'!AG204+MAX(0,AQ205-'M04'!H204)*IF(AND(AN205&lt;&gt;0,AO205&lt;&gt;0),AO205/AN205,'M04'!V204),AQ205*IF(AND(AN205&lt;&gt;0,AO205&lt;&gt;0),AO205/AN205,'M04'!V204))</f>
        <v/>
      </c>
      <c r="AS205" s="7">
        <f>IFERROR(AR205/AQ205,0)</f>
        <v/>
      </c>
      <c r="AT205" s="6">
        <f>-'M04'!S204</f>
        <v/>
      </c>
      <c r="AU205" s="6">
        <f>AO205+AR205-AX205</f>
        <v/>
      </c>
      <c r="AV205" s="7">
        <f>IFERROR(AU205/AT205,0)</f>
        <v/>
      </c>
      <c r="AW205" s="6">
        <f>'M04'!T204</f>
        <v/>
      </c>
      <c r="AX205" s="6">
        <f>'M04'!U204</f>
        <v/>
      </c>
      <c r="AY205" s="7">
        <f>IFERROR(AX205/AW205,0)</f>
        <v/>
      </c>
      <c r="AZ205" s="6">
        <f>'M05'!E204</f>
        <v/>
      </c>
      <c r="BA205" s="6">
        <f>'M05'!F204</f>
        <v/>
      </c>
      <c r="BB205" s="7">
        <f>IFERROR(BA205/AZ205,0)</f>
        <v/>
      </c>
      <c r="BC205" s="6">
        <f>'M05'!M204</f>
        <v/>
      </c>
      <c r="BD205" s="6">
        <f>IF('M05'!AG204&gt;0,'M05'!AG204+MAX(0,BC205-'M05'!H204)*IF(AND(AZ205&lt;&gt;0,BA205&lt;&gt;0),BA205/AZ205,'M05'!V204),BC205*IF(AND(AZ205&lt;&gt;0,BA205&lt;&gt;0),BA205/AZ205,'M05'!V204))</f>
        <v/>
      </c>
      <c r="BE205" s="7">
        <f>IFERROR(BD205/BC205,0)</f>
        <v/>
      </c>
      <c r="BF205" s="6">
        <f>-'M05'!S204</f>
        <v/>
      </c>
      <c r="BG205" s="6">
        <f>BA205+BD205-BJ205</f>
        <v/>
      </c>
      <c r="BH205" s="7">
        <f>IFERROR(BG205/BF205,0)</f>
        <v/>
      </c>
      <c r="BI205" s="6">
        <f>'M05'!T204</f>
        <v/>
      </c>
      <c r="BJ205" s="6">
        <f>'M05'!U204</f>
        <v/>
      </c>
      <c r="BK205" s="7">
        <f>IFERROR(BJ205/BI205,0)</f>
        <v/>
      </c>
      <c r="BL205" s="6">
        <f>'M06'!E204</f>
        <v/>
      </c>
      <c r="BM205" s="6">
        <f>'M06'!F204</f>
        <v/>
      </c>
      <c r="BN205" s="7">
        <f>IFERROR(BM205/BL205,0)</f>
        <v/>
      </c>
      <c r="BO205" s="6">
        <f>'M06'!M204</f>
        <v/>
      </c>
      <c r="BP205" s="6">
        <f>IF('M06'!AG204&gt;0,'M06'!AG204+MAX(0,BO205-'M06'!H204)*IF(AND(BL205&lt;&gt;0,BM205&lt;&gt;0),BM205/BL205,'M06'!V204),BO205*IF(AND(BL205&lt;&gt;0,BM205&lt;&gt;0),BM205/BL205,'M06'!V204))</f>
        <v/>
      </c>
      <c r="BQ205" s="7">
        <f>IFERROR(BP205/BO205,0)</f>
        <v/>
      </c>
      <c r="BR205" s="6">
        <f>-'M06'!S204</f>
        <v/>
      </c>
      <c r="BS205" s="6">
        <f>BM205+BP205-BV205</f>
        <v/>
      </c>
      <c r="BT205" s="7">
        <f>IFERROR(BS205/BR205,0)</f>
        <v/>
      </c>
      <c r="BU205" s="6">
        <f>'M06'!T204</f>
        <v/>
      </c>
      <c r="BV205" s="6">
        <f>'M06'!U204</f>
        <v/>
      </c>
      <c r="BW205" s="7">
        <f>IFERROR(BV205/BU205,0)</f>
        <v/>
      </c>
      <c r="BX205" s="6">
        <f>'M07'!E204</f>
        <v/>
      </c>
      <c r="BY205" s="6">
        <f>'M07'!F204</f>
        <v/>
      </c>
      <c r="BZ205" s="7">
        <f>IFERROR(BY205/BX205,0)</f>
        <v/>
      </c>
      <c r="CA205" s="6">
        <f>'M07'!M204</f>
        <v/>
      </c>
      <c r="CB205" s="6">
        <f>IF('M07'!AG204&gt;0,'M07'!AG204+MAX(0,CA205-'M07'!H204)*IF(AND(BX205&lt;&gt;0,BY205&lt;&gt;0),BY205/BX205,'M07'!V204),CA205*IF(AND(BX205&lt;&gt;0,BY205&lt;&gt;0),BY205/BX205,'M07'!V204))</f>
        <v/>
      </c>
      <c r="CC205" s="7">
        <f>IFERROR(CB205/CA205,0)</f>
        <v/>
      </c>
      <c r="CD205" s="6">
        <f>-'M07'!S204</f>
        <v/>
      </c>
      <c r="CE205" s="6">
        <f>BY205+CB205-CH205</f>
        <v/>
      </c>
      <c r="CF205" s="7">
        <f>IFERROR(CE205/CD205,0)</f>
        <v/>
      </c>
      <c r="CG205" s="6">
        <f>'M07'!T204</f>
        <v/>
      </c>
      <c r="CH205" s="6">
        <f>'M07'!U204</f>
        <v/>
      </c>
      <c r="CI205" s="7">
        <f>IFERROR(CH205/CG205,0)</f>
        <v/>
      </c>
      <c r="CJ205" s="6">
        <f>'M08'!E204</f>
        <v/>
      </c>
      <c r="CK205" s="6">
        <f>'M08'!F204</f>
        <v/>
      </c>
      <c r="CL205" s="7">
        <f>IFERROR(CK205/CJ205,0)</f>
        <v/>
      </c>
      <c r="CM205" s="6">
        <f>'M08'!M204</f>
        <v/>
      </c>
      <c r="CN205" s="6">
        <f>IF('M08'!AG204&gt;0,'M08'!AG204+MAX(0,CM205-'M08'!H204)*IF(AND(CJ205&lt;&gt;0,CK205&lt;&gt;0),CK205/CJ205,'M08'!V204),CM205*IF(AND(CJ205&lt;&gt;0,CK205&lt;&gt;0),CK205/CJ205,'M08'!V204))</f>
        <v/>
      </c>
      <c r="CO205" s="7">
        <f>IFERROR(CN205/CM205,0)</f>
        <v/>
      </c>
      <c r="CP205" s="6">
        <f>-'M08'!S204</f>
        <v/>
      </c>
      <c r="CQ205" s="6">
        <f>CK205+CN205-CT205</f>
        <v/>
      </c>
      <c r="CR205" s="7">
        <f>IFERROR(CQ205/CP205,0)</f>
        <v/>
      </c>
      <c r="CS205" s="6">
        <f>'M08'!T204</f>
        <v/>
      </c>
      <c r="CT205" s="6">
        <f>'M08'!U204</f>
        <v/>
      </c>
      <c r="CU205" s="7">
        <f>IFERROR(CT205/CS205,0)</f>
        <v/>
      </c>
      <c r="CV205" s="6">
        <f>'M09'!E204</f>
        <v/>
      </c>
      <c r="CW205" s="6">
        <f>'M09'!F204</f>
        <v/>
      </c>
      <c r="CX205" s="7">
        <f>IFERROR(CW205/CV205,0)</f>
        <v/>
      </c>
      <c r="CY205" s="6">
        <f>'M09'!M204</f>
        <v/>
      </c>
      <c r="CZ205" s="6">
        <f>IF('M09'!AG204&gt;0,'M09'!AG204+MAX(0,CY205-'M09'!H204)*IF(AND(CV205&lt;&gt;0,CW205&lt;&gt;0),CW205/CV205,'M09'!V204),CY205*IF(AND(CV205&lt;&gt;0,CW205&lt;&gt;0),CW205/CV205,'M09'!V204))</f>
        <v/>
      </c>
      <c r="DA205" s="7">
        <f>IFERROR(CZ205/CY205,0)</f>
        <v/>
      </c>
      <c r="DB205" s="6">
        <f>-'M09'!S204</f>
        <v/>
      </c>
      <c r="DC205" s="6">
        <f>CW205+CZ205-DF205</f>
        <v/>
      </c>
      <c r="DD205" s="7">
        <f>IFERROR(DC205/DB205,0)</f>
        <v/>
      </c>
      <c r="DE205" s="6">
        <f>'M09'!T204</f>
        <v/>
      </c>
      <c r="DF205" s="6">
        <f>'M09'!U204</f>
        <v/>
      </c>
      <c r="DG205" s="7">
        <f>IFERROR(DF205/DE205,0)</f>
        <v/>
      </c>
      <c r="DH205" s="6">
        <f>SUM(J205,V205,AH205,AT205,BF205,BR205,CD205,CP205,DB205)</f>
        <v/>
      </c>
      <c r="DI205" s="6">
        <f>SUM(K205,W205,AI205,AU205,BG205,BS205,CE205,CQ205,DC205)</f>
        <v/>
      </c>
      <c r="DJ205" s="6">
        <f>DH205/9</f>
        <v/>
      </c>
      <c r="DK205" s="6">
        <f>DI205/9</f>
        <v/>
      </c>
      <c r="DL205" s="7">
        <f>IFERROR(DI205/DH205,0)</f>
        <v/>
      </c>
      <c r="DM205" s="7">
        <f>'M09'!V204</f>
        <v/>
      </c>
      <c r="DN205" s="8">
        <f>IFERROR(DL205/DM205-1,0)</f>
        <v/>
      </c>
      <c r="DO205" s="6">
        <f>'M09'!AD204</f>
        <v/>
      </c>
      <c r="DP205" s="6">
        <f>DJ205-DO205</f>
        <v/>
      </c>
      <c r="DQ205" s="9">
        <f>COUNTIF(J205,"&gt;0")+COUNTIF(V205,"&gt;0")+COUNTIF(AH205,"&gt;0")+COUNTIF(AT205,"&gt;0")+COUNTIF(BF205,"&gt;0")+COUNTIF(BR205,"&gt;0")+COUNTIF(CD205,"&gt;0")+COUNTIF(CP205,"&gt;0")+COUNTIF(DB205,"&gt;0")</f>
        <v/>
      </c>
      <c r="DR205" s="6">
        <f>DE205</f>
        <v/>
      </c>
      <c r="DS205" s="10">
        <f>IFERROR(DR205/DJ205,0)</f>
        <v/>
      </c>
      <c r="DT205" s="6">
        <f>D205+SUM(G205,S205,AE205,AQ205,BC205,BO205,CA205,CM205,CY205)-SUM(J205,V205,AH205,AT205,BF205,BR205,CD205,CP205,DB205)-DE205</f>
        <v/>
      </c>
    </row>
    <row r="206">
      <c r="A206">
        <f>'M01'!C205</f>
        <v/>
      </c>
      <c r="B206">
        <f>'M01'!D205</f>
        <v/>
      </c>
      <c r="C206">
        <f>'M01'!A205</f>
        <v/>
      </c>
      <c r="D206" s="6">
        <f>'M01'!E205</f>
        <v/>
      </c>
      <c r="E206" s="6">
        <f>'M01'!F205</f>
        <v/>
      </c>
      <c r="F206" s="7">
        <f>IFERROR(E206/D206,0)</f>
        <v/>
      </c>
      <c r="G206" s="6">
        <f>'M01'!M205</f>
        <v/>
      </c>
      <c r="H206" s="6">
        <f>IF('M01'!AG205&gt;0,'M01'!AG205+MAX(0,G206-'M01'!H205)*IF(AND(D206&lt;&gt;0,E206&lt;&gt;0),E206/D206,'M01'!V205),G206*IF(AND(D206&lt;&gt;0,E206&lt;&gt;0),E206/D206,'M01'!V205))</f>
        <v/>
      </c>
      <c r="I206" s="7">
        <f>IFERROR(H206/G206,0)</f>
        <v/>
      </c>
      <c r="J206" s="6">
        <f>-'M01'!S205</f>
        <v/>
      </c>
      <c r="K206" s="6">
        <f>E206+H206-N206</f>
        <v/>
      </c>
      <c r="L206" s="7">
        <f>IFERROR(K206/J206,0)</f>
        <v/>
      </c>
      <c r="M206" s="6">
        <f>'M01'!T205</f>
        <v/>
      </c>
      <c r="N206" s="6">
        <f>'M01'!U205</f>
        <v/>
      </c>
      <c r="O206" s="7">
        <f>IFERROR(N206/M206,0)</f>
        <v/>
      </c>
      <c r="P206" s="6">
        <f>'M02'!E205</f>
        <v/>
      </c>
      <c r="Q206" s="6">
        <f>'M02'!F205</f>
        <v/>
      </c>
      <c r="R206" s="7">
        <f>IFERROR(Q206/P206,0)</f>
        <v/>
      </c>
      <c r="S206" s="6">
        <f>'M02'!M205</f>
        <v/>
      </c>
      <c r="T206" s="6">
        <f>IF('M02'!AG205&gt;0,'M02'!AG205+MAX(0,S206-'M02'!H205)*IF(AND(P206&lt;&gt;0,Q206&lt;&gt;0),Q206/P206,'M02'!V205),S206*IF(AND(P206&lt;&gt;0,Q206&lt;&gt;0),Q206/P206,'M02'!V205))</f>
        <v/>
      </c>
      <c r="U206" s="7">
        <f>IFERROR(T206/S206,0)</f>
        <v/>
      </c>
      <c r="V206" s="6">
        <f>-'M02'!S205</f>
        <v/>
      </c>
      <c r="W206" s="6">
        <f>Q206+T206-Z206</f>
        <v/>
      </c>
      <c r="X206" s="7">
        <f>IFERROR(W206/V206,0)</f>
        <v/>
      </c>
      <c r="Y206" s="6">
        <f>'M02'!T205</f>
        <v/>
      </c>
      <c r="Z206" s="6">
        <f>'M02'!U205</f>
        <v/>
      </c>
      <c r="AA206" s="7">
        <f>IFERROR(Z206/Y206,0)</f>
        <v/>
      </c>
      <c r="AB206" s="6">
        <f>'M03'!E205</f>
        <v/>
      </c>
      <c r="AC206" s="6">
        <f>'M03'!F205</f>
        <v/>
      </c>
      <c r="AD206" s="7">
        <f>IFERROR(AC206/AB206,0)</f>
        <v/>
      </c>
      <c r="AE206" s="6">
        <f>'M03'!M205</f>
        <v/>
      </c>
      <c r="AF206" s="6">
        <f>IF('M03'!AG205&gt;0,'M03'!AG205+MAX(0,AE206-'M03'!H205)*IF(AND(AB206&lt;&gt;0,AC206&lt;&gt;0),AC206/AB206,'M03'!V205),AE206*IF(AND(AB206&lt;&gt;0,AC206&lt;&gt;0),AC206/AB206,'M03'!V205))</f>
        <v/>
      </c>
      <c r="AG206" s="7">
        <f>IFERROR(AF206/AE206,0)</f>
        <v/>
      </c>
      <c r="AH206" s="6">
        <f>-'M03'!S205</f>
        <v/>
      </c>
      <c r="AI206" s="6">
        <f>AC206+AF206-AL206</f>
        <v/>
      </c>
      <c r="AJ206" s="7">
        <f>IFERROR(AI206/AH206,0)</f>
        <v/>
      </c>
      <c r="AK206" s="6">
        <f>'M03'!T205</f>
        <v/>
      </c>
      <c r="AL206" s="6">
        <f>'M03'!U205</f>
        <v/>
      </c>
      <c r="AM206" s="7">
        <f>IFERROR(AL206/AK206,0)</f>
        <v/>
      </c>
      <c r="AN206" s="6">
        <f>'M04'!E205</f>
        <v/>
      </c>
      <c r="AO206" s="6">
        <f>'M04'!F205</f>
        <v/>
      </c>
      <c r="AP206" s="7">
        <f>IFERROR(AO206/AN206,0)</f>
        <v/>
      </c>
      <c r="AQ206" s="6">
        <f>'M04'!M205</f>
        <v/>
      </c>
      <c r="AR206" s="6">
        <f>IF('M04'!AG205&gt;0,'M04'!AG205+MAX(0,AQ206-'M04'!H205)*IF(AND(AN206&lt;&gt;0,AO206&lt;&gt;0),AO206/AN206,'M04'!V205),AQ206*IF(AND(AN206&lt;&gt;0,AO206&lt;&gt;0),AO206/AN206,'M04'!V205))</f>
        <v/>
      </c>
      <c r="AS206" s="7">
        <f>IFERROR(AR206/AQ206,0)</f>
        <v/>
      </c>
      <c r="AT206" s="6">
        <f>-'M04'!S205</f>
        <v/>
      </c>
      <c r="AU206" s="6">
        <f>AO206+AR206-AX206</f>
        <v/>
      </c>
      <c r="AV206" s="7">
        <f>IFERROR(AU206/AT206,0)</f>
        <v/>
      </c>
      <c r="AW206" s="6">
        <f>'M04'!T205</f>
        <v/>
      </c>
      <c r="AX206" s="6">
        <f>'M04'!U205</f>
        <v/>
      </c>
      <c r="AY206" s="7">
        <f>IFERROR(AX206/AW206,0)</f>
        <v/>
      </c>
      <c r="AZ206" s="6">
        <f>'M05'!E205</f>
        <v/>
      </c>
      <c r="BA206" s="6">
        <f>'M05'!F205</f>
        <v/>
      </c>
      <c r="BB206" s="7">
        <f>IFERROR(BA206/AZ206,0)</f>
        <v/>
      </c>
      <c r="BC206" s="6">
        <f>'M05'!M205</f>
        <v/>
      </c>
      <c r="BD206" s="6">
        <f>IF('M05'!AG205&gt;0,'M05'!AG205+MAX(0,BC206-'M05'!H205)*IF(AND(AZ206&lt;&gt;0,BA206&lt;&gt;0),BA206/AZ206,'M05'!V205),BC206*IF(AND(AZ206&lt;&gt;0,BA206&lt;&gt;0),BA206/AZ206,'M05'!V205))</f>
        <v/>
      </c>
      <c r="BE206" s="7">
        <f>IFERROR(BD206/BC206,0)</f>
        <v/>
      </c>
      <c r="BF206" s="6">
        <f>-'M05'!S205</f>
        <v/>
      </c>
      <c r="BG206" s="6">
        <f>BA206+BD206-BJ206</f>
        <v/>
      </c>
      <c r="BH206" s="7">
        <f>IFERROR(BG206/BF206,0)</f>
        <v/>
      </c>
      <c r="BI206" s="6">
        <f>'M05'!T205</f>
        <v/>
      </c>
      <c r="BJ206" s="6">
        <f>'M05'!U205</f>
        <v/>
      </c>
      <c r="BK206" s="7">
        <f>IFERROR(BJ206/BI206,0)</f>
        <v/>
      </c>
      <c r="BL206" s="6">
        <f>'M06'!E205</f>
        <v/>
      </c>
      <c r="BM206" s="6">
        <f>'M06'!F205</f>
        <v/>
      </c>
      <c r="BN206" s="7">
        <f>IFERROR(BM206/BL206,0)</f>
        <v/>
      </c>
      <c r="BO206" s="6">
        <f>'M06'!M205</f>
        <v/>
      </c>
      <c r="BP206" s="6">
        <f>IF('M06'!AG205&gt;0,'M06'!AG205+MAX(0,BO206-'M06'!H205)*IF(AND(BL206&lt;&gt;0,BM206&lt;&gt;0),BM206/BL206,'M06'!V205),BO206*IF(AND(BL206&lt;&gt;0,BM206&lt;&gt;0),BM206/BL206,'M06'!V205))</f>
        <v/>
      </c>
      <c r="BQ206" s="7">
        <f>IFERROR(BP206/BO206,0)</f>
        <v/>
      </c>
      <c r="BR206" s="6">
        <f>-'M06'!S205</f>
        <v/>
      </c>
      <c r="BS206" s="6">
        <f>BM206+BP206-BV206</f>
        <v/>
      </c>
      <c r="BT206" s="7">
        <f>IFERROR(BS206/BR206,0)</f>
        <v/>
      </c>
      <c r="BU206" s="6">
        <f>'M06'!T205</f>
        <v/>
      </c>
      <c r="BV206" s="6">
        <f>'M06'!U205</f>
        <v/>
      </c>
      <c r="BW206" s="7">
        <f>IFERROR(BV206/BU206,0)</f>
        <v/>
      </c>
      <c r="BX206" s="6">
        <f>'M07'!E205</f>
        <v/>
      </c>
      <c r="BY206" s="6">
        <f>'M07'!F205</f>
        <v/>
      </c>
      <c r="BZ206" s="7">
        <f>IFERROR(BY206/BX206,0)</f>
        <v/>
      </c>
      <c r="CA206" s="6">
        <f>'M07'!M205</f>
        <v/>
      </c>
      <c r="CB206" s="6">
        <f>IF('M07'!AG205&gt;0,'M07'!AG205+MAX(0,CA206-'M07'!H205)*IF(AND(BX206&lt;&gt;0,BY206&lt;&gt;0),BY206/BX206,'M07'!V205),CA206*IF(AND(BX206&lt;&gt;0,BY206&lt;&gt;0),BY206/BX206,'M07'!V205))</f>
        <v/>
      </c>
      <c r="CC206" s="7">
        <f>IFERROR(CB206/CA206,0)</f>
        <v/>
      </c>
      <c r="CD206" s="6">
        <f>-'M07'!S205</f>
        <v/>
      </c>
      <c r="CE206" s="6">
        <f>BY206+CB206-CH206</f>
        <v/>
      </c>
      <c r="CF206" s="7">
        <f>IFERROR(CE206/CD206,0)</f>
        <v/>
      </c>
      <c r="CG206" s="6">
        <f>'M07'!T205</f>
        <v/>
      </c>
      <c r="CH206" s="6">
        <f>'M07'!U205</f>
        <v/>
      </c>
      <c r="CI206" s="7">
        <f>IFERROR(CH206/CG206,0)</f>
        <v/>
      </c>
      <c r="CJ206" s="6">
        <f>'M08'!E205</f>
        <v/>
      </c>
      <c r="CK206" s="6">
        <f>'M08'!F205</f>
        <v/>
      </c>
      <c r="CL206" s="7">
        <f>IFERROR(CK206/CJ206,0)</f>
        <v/>
      </c>
      <c r="CM206" s="6">
        <f>'M08'!M205</f>
        <v/>
      </c>
      <c r="CN206" s="6">
        <f>IF('M08'!AG205&gt;0,'M08'!AG205+MAX(0,CM206-'M08'!H205)*IF(AND(CJ206&lt;&gt;0,CK206&lt;&gt;0),CK206/CJ206,'M08'!V205),CM206*IF(AND(CJ206&lt;&gt;0,CK206&lt;&gt;0),CK206/CJ206,'M08'!V205))</f>
        <v/>
      </c>
      <c r="CO206" s="7">
        <f>IFERROR(CN206/CM206,0)</f>
        <v/>
      </c>
      <c r="CP206" s="6">
        <f>-'M08'!S205</f>
        <v/>
      </c>
      <c r="CQ206" s="6">
        <f>CK206+CN206-CT206</f>
        <v/>
      </c>
      <c r="CR206" s="7">
        <f>IFERROR(CQ206/CP206,0)</f>
        <v/>
      </c>
      <c r="CS206" s="6">
        <f>'M08'!T205</f>
        <v/>
      </c>
      <c r="CT206" s="6">
        <f>'M08'!U205</f>
        <v/>
      </c>
      <c r="CU206" s="7">
        <f>IFERROR(CT206/CS206,0)</f>
        <v/>
      </c>
      <c r="CV206" s="6">
        <f>'M09'!E205</f>
        <v/>
      </c>
      <c r="CW206" s="6">
        <f>'M09'!F205</f>
        <v/>
      </c>
      <c r="CX206" s="7">
        <f>IFERROR(CW206/CV206,0)</f>
        <v/>
      </c>
      <c r="CY206" s="6">
        <f>'M09'!M205</f>
        <v/>
      </c>
      <c r="CZ206" s="6">
        <f>IF('M09'!AG205&gt;0,'M09'!AG205+MAX(0,CY206-'M09'!H205)*IF(AND(CV206&lt;&gt;0,CW206&lt;&gt;0),CW206/CV206,'M09'!V205),CY206*IF(AND(CV206&lt;&gt;0,CW206&lt;&gt;0),CW206/CV206,'M09'!V205))</f>
        <v/>
      </c>
      <c r="DA206" s="7">
        <f>IFERROR(CZ206/CY206,0)</f>
        <v/>
      </c>
      <c r="DB206" s="6">
        <f>-'M09'!S205</f>
        <v/>
      </c>
      <c r="DC206" s="6">
        <f>CW206+CZ206-DF206</f>
        <v/>
      </c>
      <c r="DD206" s="7">
        <f>IFERROR(DC206/DB206,0)</f>
        <v/>
      </c>
      <c r="DE206" s="6">
        <f>'M09'!T205</f>
        <v/>
      </c>
      <c r="DF206" s="6">
        <f>'M09'!U205</f>
        <v/>
      </c>
      <c r="DG206" s="7">
        <f>IFERROR(DF206/DE206,0)</f>
        <v/>
      </c>
      <c r="DH206" s="6">
        <f>SUM(J206,V206,AH206,AT206,BF206,BR206,CD206,CP206,DB206)</f>
        <v/>
      </c>
      <c r="DI206" s="6">
        <f>SUM(K206,W206,AI206,AU206,BG206,BS206,CE206,CQ206,DC206)</f>
        <v/>
      </c>
      <c r="DJ206" s="6">
        <f>DH206/9</f>
        <v/>
      </c>
      <c r="DK206" s="6">
        <f>DI206/9</f>
        <v/>
      </c>
      <c r="DL206" s="7">
        <f>IFERROR(DI206/DH206,0)</f>
        <v/>
      </c>
      <c r="DM206" s="7">
        <f>'M09'!V205</f>
        <v/>
      </c>
      <c r="DN206" s="8">
        <f>IFERROR(DL206/DM206-1,0)</f>
        <v/>
      </c>
      <c r="DO206" s="6">
        <f>'M09'!AD205</f>
        <v/>
      </c>
      <c r="DP206" s="6">
        <f>DJ206-DO206</f>
        <v/>
      </c>
      <c r="DQ206" s="9">
        <f>COUNTIF(J206,"&gt;0")+COUNTIF(V206,"&gt;0")+COUNTIF(AH206,"&gt;0")+COUNTIF(AT206,"&gt;0")+COUNTIF(BF206,"&gt;0")+COUNTIF(BR206,"&gt;0")+COUNTIF(CD206,"&gt;0")+COUNTIF(CP206,"&gt;0")+COUNTIF(DB206,"&gt;0")</f>
        <v/>
      </c>
      <c r="DR206" s="6">
        <f>DE206</f>
        <v/>
      </c>
      <c r="DS206" s="10">
        <f>IFERROR(DR206/DJ206,0)</f>
        <v/>
      </c>
      <c r="DT206" s="6">
        <f>D206+SUM(G206,S206,AE206,AQ206,BC206,BO206,CA206,CM206,CY206)-SUM(J206,V206,AH206,AT206,BF206,BR206,CD206,CP206,DB206)-DE206</f>
        <v/>
      </c>
    </row>
    <row r="207">
      <c r="A207">
        <f>'M01'!C206</f>
        <v/>
      </c>
      <c r="B207">
        <f>'M01'!D206</f>
        <v/>
      </c>
      <c r="C207">
        <f>'M01'!A206</f>
        <v/>
      </c>
      <c r="D207" s="6">
        <f>'M01'!E206</f>
        <v/>
      </c>
      <c r="E207" s="6">
        <f>'M01'!F206</f>
        <v/>
      </c>
      <c r="F207" s="7">
        <f>IFERROR(E207/D207,0)</f>
        <v/>
      </c>
      <c r="G207" s="6">
        <f>'M01'!M206</f>
        <v/>
      </c>
      <c r="H207" s="6">
        <f>IF('M01'!AG206&gt;0,'M01'!AG206+MAX(0,G207-'M01'!H206)*IF(AND(D207&lt;&gt;0,E207&lt;&gt;0),E207/D207,'M01'!V206),G207*IF(AND(D207&lt;&gt;0,E207&lt;&gt;0),E207/D207,'M01'!V206))</f>
        <v/>
      </c>
      <c r="I207" s="7">
        <f>IFERROR(H207/G207,0)</f>
        <v/>
      </c>
      <c r="J207" s="6">
        <f>-'M01'!S206</f>
        <v/>
      </c>
      <c r="K207" s="6">
        <f>E207+H207-N207</f>
        <v/>
      </c>
      <c r="L207" s="7">
        <f>IFERROR(K207/J207,0)</f>
        <v/>
      </c>
      <c r="M207" s="6">
        <f>'M01'!T206</f>
        <v/>
      </c>
      <c r="N207" s="6">
        <f>'M01'!U206</f>
        <v/>
      </c>
      <c r="O207" s="7">
        <f>IFERROR(N207/M207,0)</f>
        <v/>
      </c>
      <c r="P207" s="6">
        <f>'M02'!E206</f>
        <v/>
      </c>
      <c r="Q207" s="6">
        <f>'M02'!F206</f>
        <v/>
      </c>
      <c r="R207" s="7">
        <f>IFERROR(Q207/P207,0)</f>
        <v/>
      </c>
      <c r="S207" s="6">
        <f>'M02'!M206</f>
        <v/>
      </c>
      <c r="T207" s="6">
        <f>IF('M02'!AG206&gt;0,'M02'!AG206+MAX(0,S207-'M02'!H206)*IF(AND(P207&lt;&gt;0,Q207&lt;&gt;0),Q207/P207,'M02'!V206),S207*IF(AND(P207&lt;&gt;0,Q207&lt;&gt;0),Q207/P207,'M02'!V206))</f>
        <v/>
      </c>
      <c r="U207" s="7">
        <f>IFERROR(T207/S207,0)</f>
        <v/>
      </c>
      <c r="V207" s="6">
        <f>-'M02'!S206</f>
        <v/>
      </c>
      <c r="W207" s="6">
        <f>Q207+T207-Z207</f>
        <v/>
      </c>
      <c r="X207" s="7">
        <f>IFERROR(W207/V207,0)</f>
        <v/>
      </c>
      <c r="Y207" s="6">
        <f>'M02'!T206</f>
        <v/>
      </c>
      <c r="Z207" s="6">
        <f>'M02'!U206</f>
        <v/>
      </c>
      <c r="AA207" s="7">
        <f>IFERROR(Z207/Y207,0)</f>
        <v/>
      </c>
      <c r="AB207" s="6">
        <f>'M03'!E206</f>
        <v/>
      </c>
      <c r="AC207" s="6">
        <f>'M03'!F206</f>
        <v/>
      </c>
      <c r="AD207" s="7">
        <f>IFERROR(AC207/AB207,0)</f>
        <v/>
      </c>
      <c r="AE207" s="6">
        <f>'M03'!M206</f>
        <v/>
      </c>
      <c r="AF207" s="6">
        <f>IF('M03'!AG206&gt;0,'M03'!AG206+MAX(0,AE207-'M03'!H206)*IF(AND(AB207&lt;&gt;0,AC207&lt;&gt;0),AC207/AB207,'M03'!V206),AE207*IF(AND(AB207&lt;&gt;0,AC207&lt;&gt;0),AC207/AB207,'M03'!V206))</f>
        <v/>
      </c>
      <c r="AG207" s="7">
        <f>IFERROR(AF207/AE207,0)</f>
        <v/>
      </c>
      <c r="AH207" s="6">
        <f>-'M03'!S206</f>
        <v/>
      </c>
      <c r="AI207" s="6">
        <f>AC207+AF207-AL207</f>
        <v/>
      </c>
      <c r="AJ207" s="7">
        <f>IFERROR(AI207/AH207,0)</f>
        <v/>
      </c>
      <c r="AK207" s="6">
        <f>'M03'!T206</f>
        <v/>
      </c>
      <c r="AL207" s="6">
        <f>'M03'!U206</f>
        <v/>
      </c>
      <c r="AM207" s="7">
        <f>IFERROR(AL207/AK207,0)</f>
        <v/>
      </c>
      <c r="AN207" s="6">
        <f>'M04'!E206</f>
        <v/>
      </c>
      <c r="AO207" s="6">
        <f>'M04'!F206</f>
        <v/>
      </c>
      <c r="AP207" s="7">
        <f>IFERROR(AO207/AN207,0)</f>
        <v/>
      </c>
      <c r="AQ207" s="6">
        <f>'M04'!M206</f>
        <v/>
      </c>
      <c r="AR207" s="6">
        <f>IF('M04'!AG206&gt;0,'M04'!AG206+MAX(0,AQ207-'M04'!H206)*IF(AND(AN207&lt;&gt;0,AO207&lt;&gt;0),AO207/AN207,'M04'!V206),AQ207*IF(AND(AN207&lt;&gt;0,AO207&lt;&gt;0),AO207/AN207,'M04'!V206))</f>
        <v/>
      </c>
      <c r="AS207" s="7">
        <f>IFERROR(AR207/AQ207,0)</f>
        <v/>
      </c>
      <c r="AT207" s="6">
        <f>-'M04'!S206</f>
        <v/>
      </c>
      <c r="AU207" s="6">
        <f>AO207+AR207-AX207</f>
        <v/>
      </c>
      <c r="AV207" s="7">
        <f>IFERROR(AU207/AT207,0)</f>
        <v/>
      </c>
      <c r="AW207" s="6">
        <f>'M04'!T206</f>
        <v/>
      </c>
      <c r="AX207" s="6">
        <f>'M04'!U206</f>
        <v/>
      </c>
      <c r="AY207" s="7">
        <f>IFERROR(AX207/AW207,0)</f>
        <v/>
      </c>
      <c r="AZ207" s="6">
        <f>'M05'!E206</f>
        <v/>
      </c>
      <c r="BA207" s="6">
        <f>'M05'!F206</f>
        <v/>
      </c>
      <c r="BB207" s="7">
        <f>IFERROR(BA207/AZ207,0)</f>
        <v/>
      </c>
      <c r="BC207" s="6">
        <f>'M05'!M206</f>
        <v/>
      </c>
      <c r="BD207" s="6">
        <f>IF('M05'!AG206&gt;0,'M05'!AG206+MAX(0,BC207-'M05'!H206)*IF(AND(AZ207&lt;&gt;0,BA207&lt;&gt;0),BA207/AZ207,'M05'!V206),BC207*IF(AND(AZ207&lt;&gt;0,BA207&lt;&gt;0),BA207/AZ207,'M05'!V206))</f>
        <v/>
      </c>
      <c r="BE207" s="7">
        <f>IFERROR(BD207/BC207,0)</f>
        <v/>
      </c>
      <c r="BF207" s="6">
        <f>-'M05'!S206</f>
        <v/>
      </c>
      <c r="BG207" s="6">
        <f>BA207+BD207-BJ207</f>
        <v/>
      </c>
      <c r="BH207" s="7">
        <f>IFERROR(BG207/BF207,0)</f>
        <v/>
      </c>
      <c r="BI207" s="6">
        <f>'M05'!T206</f>
        <v/>
      </c>
      <c r="BJ207" s="6">
        <f>'M05'!U206</f>
        <v/>
      </c>
      <c r="BK207" s="7">
        <f>IFERROR(BJ207/BI207,0)</f>
        <v/>
      </c>
      <c r="BL207" s="6">
        <f>'M06'!E206</f>
        <v/>
      </c>
      <c r="BM207" s="6">
        <f>'M06'!F206</f>
        <v/>
      </c>
      <c r="BN207" s="7">
        <f>IFERROR(BM207/BL207,0)</f>
        <v/>
      </c>
      <c r="BO207" s="6">
        <f>'M06'!M206</f>
        <v/>
      </c>
      <c r="BP207" s="6">
        <f>IF('M06'!AG206&gt;0,'M06'!AG206+MAX(0,BO207-'M06'!H206)*IF(AND(BL207&lt;&gt;0,BM207&lt;&gt;0),BM207/BL207,'M06'!V206),BO207*IF(AND(BL207&lt;&gt;0,BM207&lt;&gt;0),BM207/BL207,'M06'!V206))</f>
        <v/>
      </c>
      <c r="BQ207" s="7">
        <f>IFERROR(BP207/BO207,0)</f>
        <v/>
      </c>
      <c r="BR207" s="6">
        <f>-'M06'!S206</f>
        <v/>
      </c>
      <c r="BS207" s="6">
        <f>BM207+BP207-BV207</f>
        <v/>
      </c>
      <c r="BT207" s="7">
        <f>IFERROR(BS207/BR207,0)</f>
        <v/>
      </c>
      <c r="BU207" s="6">
        <f>'M06'!T206</f>
        <v/>
      </c>
      <c r="BV207" s="6">
        <f>'M06'!U206</f>
        <v/>
      </c>
      <c r="BW207" s="7">
        <f>IFERROR(BV207/BU207,0)</f>
        <v/>
      </c>
      <c r="BX207" s="6">
        <f>'M07'!E206</f>
        <v/>
      </c>
      <c r="BY207" s="6">
        <f>'M07'!F206</f>
        <v/>
      </c>
      <c r="BZ207" s="7">
        <f>IFERROR(BY207/BX207,0)</f>
        <v/>
      </c>
      <c r="CA207" s="6">
        <f>'M07'!M206</f>
        <v/>
      </c>
      <c r="CB207" s="6">
        <f>IF('M07'!AG206&gt;0,'M07'!AG206+MAX(0,CA207-'M07'!H206)*IF(AND(BX207&lt;&gt;0,BY207&lt;&gt;0),BY207/BX207,'M07'!V206),CA207*IF(AND(BX207&lt;&gt;0,BY207&lt;&gt;0),BY207/BX207,'M07'!V206))</f>
        <v/>
      </c>
      <c r="CC207" s="7">
        <f>IFERROR(CB207/CA207,0)</f>
        <v/>
      </c>
      <c r="CD207" s="6">
        <f>-'M07'!S206</f>
        <v/>
      </c>
      <c r="CE207" s="6">
        <f>BY207+CB207-CH207</f>
        <v/>
      </c>
      <c r="CF207" s="7">
        <f>IFERROR(CE207/CD207,0)</f>
        <v/>
      </c>
      <c r="CG207" s="6">
        <f>'M07'!T206</f>
        <v/>
      </c>
      <c r="CH207" s="6">
        <f>'M07'!U206</f>
        <v/>
      </c>
      <c r="CI207" s="7">
        <f>IFERROR(CH207/CG207,0)</f>
        <v/>
      </c>
      <c r="CJ207" s="6">
        <f>'M08'!E206</f>
        <v/>
      </c>
      <c r="CK207" s="6">
        <f>'M08'!F206</f>
        <v/>
      </c>
      <c r="CL207" s="7">
        <f>IFERROR(CK207/CJ207,0)</f>
        <v/>
      </c>
      <c r="CM207" s="6">
        <f>'M08'!M206</f>
        <v/>
      </c>
      <c r="CN207" s="6">
        <f>IF('M08'!AG206&gt;0,'M08'!AG206+MAX(0,CM207-'M08'!H206)*IF(AND(CJ207&lt;&gt;0,CK207&lt;&gt;0),CK207/CJ207,'M08'!V206),CM207*IF(AND(CJ207&lt;&gt;0,CK207&lt;&gt;0),CK207/CJ207,'M08'!V206))</f>
        <v/>
      </c>
      <c r="CO207" s="7">
        <f>IFERROR(CN207/CM207,0)</f>
        <v/>
      </c>
      <c r="CP207" s="6">
        <f>-'M08'!S206</f>
        <v/>
      </c>
      <c r="CQ207" s="6">
        <f>CK207+CN207-CT207</f>
        <v/>
      </c>
      <c r="CR207" s="7">
        <f>IFERROR(CQ207/CP207,0)</f>
        <v/>
      </c>
      <c r="CS207" s="6">
        <f>'M08'!T206</f>
        <v/>
      </c>
      <c r="CT207" s="6">
        <f>'M08'!U206</f>
        <v/>
      </c>
      <c r="CU207" s="7">
        <f>IFERROR(CT207/CS207,0)</f>
        <v/>
      </c>
      <c r="CV207" s="6">
        <f>'M09'!E206</f>
        <v/>
      </c>
      <c r="CW207" s="6">
        <f>'M09'!F206</f>
        <v/>
      </c>
      <c r="CX207" s="7">
        <f>IFERROR(CW207/CV207,0)</f>
        <v/>
      </c>
      <c r="CY207" s="6">
        <f>'M09'!M206</f>
        <v/>
      </c>
      <c r="CZ207" s="6">
        <f>IF('M09'!AG206&gt;0,'M09'!AG206+MAX(0,CY207-'M09'!H206)*IF(AND(CV207&lt;&gt;0,CW207&lt;&gt;0),CW207/CV207,'M09'!V206),CY207*IF(AND(CV207&lt;&gt;0,CW207&lt;&gt;0),CW207/CV207,'M09'!V206))</f>
        <v/>
      </c>
      <c r="DA207" s="7">
        <f>IFERROR(CZ207/CY207,0)</f>
        <v/>
      </c>
      <c r="DB207" s="6">
        <f>-'M09'!S206</f>
        <v/>
      </c>
      <c r="DC207" s="6">
        <f>CW207+CZ207-DF207</f>
        <v/>
      </c>
      <c r="DD207" s="7">
        <f>IFERROR(DC207/DB207,0)</f>
        <v/>
      </c>
      <c r="DE207" s="6">
        <f>'M09'!T206</f>
        <v/>
      </c>
      <c r="DF207" s="6">
        <f>'M09'!U206</f>
        <v/>
      </c>
      <c r="DG207" s="7">
        <f>IFERROR(DF207/DE207,0)</f>
        <v/>
      </c>
      <c r="DH207" s="6">
        <f>SUM(J207,V207,AH207,AT207,BF207,BR207,CD207,CP207,DB207)</f>
        <v/>
      </c>
      <c r="DI207" s="6">
        <f>SUM(K207,W207,AI207,AU207,BG207,BS207,CE207,CQ207,DC207)</f>
        <v/>
      </c>
      <c r="DJ207" s="6">
        <f>DH207/9</f>
        <v/>
      </c>
      <c r="DK207" s="6">
        <f>DI207/9</f>
        <v/>
      </c>
      <c r="DL207" s="7">
        <f>IFERROR(DI207/DH207,0)</f>
        <v/>
      </c>
      <c r="DM207" s="7">
        <f>'M09'!V206</f>
        <v/>
      </c>
      <c r="DN207" s="8">
        <f>IFERROR(DL207/DM207-1,0)</f>
        <v/>
      </c>
      <c r="DO207" s="6">
        <f>'M09'!AD206</f>
        <v/>
      </c>
      <c r="DP207" s="6">
        <f>DJ207-DO207</f>
        <v/>
      </c>
      <c r="DQ207" s="9">
        <f>COUNTIF(J207,"&gt;0")+COUNTIF(V207,"&gt;0")+COUNTIF(AH207,"&gt;0")+COUNTIF(AT207,"&gt;0")+COUNTIF(BF207,"&gt;0")+COUNTIF(BR207,"&gt;0")+COUNTIF(CD207,"&gt;0")+COUNTIF(CP207,"&gt;0")+COUNTIF(DB207,"&gt;0")</f>
        <v/>
      </c>
      <c r="DR207" s="6">
        <f>DE207</f>
        <v/>
      </c>
      <c r="DS207" s="10">
        <f>IFERROR(DR207/DJ207,0)</f>
        <v/>
      </c>
      <c r="DT207" s="6">
        <f>D207+SUM(G207,S207,AE207,AQ207,BC207,BO207,CA207,CM207,CY207)-SUM(J207,V207,AH207,AT207,BF207,BR207,CD207,CP207,DB207)-DE207</f>
        <v/>
      </c>
    </row>
    <row r="208">
      <c r="A208">
        <f>'M01'!C207</f>
        <v/>
      </c>
      <c r="B208">
        <f>'M01'!D207</f>
        <v/>
      </c>
      <c r="C208">
        <f>'M01'!A207</f>
        <v/>
      </c>
      <c r="D208" s="6">
        <f>'M01'!E207</f>
        <v/>
      </c>
      <c r="E208" s="6">
        <f>'M01'!F207</f>
        <v/>
      </c>
      <c r="F208" s="7">
        <f>IFERROR(E208/D208,0)</f>
        <v/>
      </c>
      <c r="G208" s="6">
        <f>'M01'!M207</f>
        <v/>
      </c>
      <c r="H208" s="6">
        <f>IF('M01'!AG207&gt;0,'M01'!AG207+MAX(0,G208-'M01'!H207)*IF(AND(D208&lt;&gt;0,E208&lt;&gt;0),E208/D208,'M01'!V207),G208*IF(AND(D208&lt;&gt;0,E208&lt;&gt;0),E208/D208,'M01'!V207))</f>
        <v/>
      </c>
      <c r="I208" s="7">
        <f>IFERROR(H208/G208,0)</f>
        <v/>
      </c>
      <c r="J208" s="6">
        <f>-'M01'!S207</f>
        <v/>
      </c>
      <c r="K208" s="6">
        <f>E208+H208-N208</f>
        <v/>
      </c>
      <c r="L208" s="7">
        <f>IFERROR(K208/J208,0)</f>
        <v/>
      </c>
      <c r="M208" s="6">
        <f>'M01'!T207</f>
        <v/>
      </c>
      <c r="N208" s="6">
        <f>'M01'!U207</f>
        <v/>
      </c>
      <c r="O208" s="7">
        <f>IFERROR(N208/M208,0)</f>
        <v/>
      </c>
      <c r="P208" s="6">
        <f>'M02'!E207</f>
        <v/>
      </c>
      <c r="Q208" s="6">
        <f>'M02'!F207</f>
        <v/>
      </c>
      <c r="R208" s="7">
        <f>IFERROR(Q208/P208,0)</f>
        <v/>
      </c>
      <c r="S208" s="6">
        <f>'M02'!M207</f>
        <v/>
      </c>
      <c r="T208" s="6">
        <f>IF('M02'!AG207&gt;0,'M02'!AG207+MAX(0,S208-'M02'!H207)*IF(AND(P208&lt;&gt;0,Q208&lt;&gt;0),Q208/P208,'M02'!V207),S208*IF(AND(P208&lt;&gt;0,Q208&lt;&gt;0),Q208/P208,'M02'!V207))</f>
        <v/>
      </c>
      <c r="U208" s="7">
        <f>IFERROR(T208/S208,0)</f>
        <v/>
      </c>
      <c r="V208" s="6">
        <f>-'M02'!S207</f>
        <v/>
      </c>
      <c r="W208" s="6">
        <f>Q208+T208-Z208</f>
        <v/>
      </c>
      <c r="X208" s="7">
        <f>IFERROR(W208/V208,0)</f>
        <v/>
      </c>
      <c r="Y208" s="6">
        <f>'M02'!T207</f>
        <v/>
      </c>
      <c r="Z208" s="6">
        <f>'M02'!U207</f>
        <v/>
      </c>
      <c r="AA208" s="7">
        <f>IFERROR(Z208/Y208,0)</f>
        <v/>
      </c>
      <c r="AB208" s="6">
        <f>'M03'!E207</f>
        <v/>
      </c>
      <c r="AC208" s="6">
        <f>'M03'!F207</f>
        <v/>
      </c>
      <c r="AD208" s="7">
        <f>IFERROR(AC208/AB208,0)</f>
        <v/>
      </c>
      <c r="AE208" s="6">
        <f>'M03'!M207</f>
        <v/>
      </c>
      <c r="AF208" s="6">
        <f>IF('M03'!AG207&gt;0,'M03'!AG207+MAX(0,AE208-'M03'!H207)*IF(AND(AB208&lt;&gt;0,AC208&lt;&gt;0),AC208/AB208,'M03'!V207),AE208*IF(AND(AB208&lt;&gt;0,AC208&lt;&gt;0),AC208/AB208,'M03'!V207))</f>
        <v/>
      </c>
      <c r="AG208" s="7">
        <f>IFERROR(AF208/AE208,0)</f>
        <v/>
      </c>
      <c r="AH208" s="6">
        <f>-'M03'!S207</f>
        <v/>
      </c>
      <c r="AI208" s="6">
        <f>AC208+AF208-AL208</f>
        <v/>
      </c>
      <c r="AJ208" s="7">
        <f>IFERROR(AI208/AH208,0)</f>
        <v/>
      </c>
      <c r="AK208" s="6">
        <f>'M03'!T207</f>
        <v/>
      </c>
      <c r="AL208" s="6">
        <f>'M03'!U207</f>
        <v/>
      </c>
      <c r="AM208" s="7">
        <f>IFERROR(AL208/AK208,0)</f>
        <v/>
      </c>
      <c r="AN208" s="6">
        <f>'M04'!E207</f>
        <v/>
      </c>
      <c r="AO208" s="6">
        <f>'M04'!F207</f>
        <v/>
      </c>
      <c r="AP208" s="7">
        <f>IFERROR(AO208/AN208,0)</f>
        <v/>
      </c>
      <c r="AQ208" s="6">
        <f>'M04'!M207</f>
        <v/>
      </c>
      <c r="AR208" s="6">
        <f>IF('M04'!AG207&gt;0,'M04'!AG207+MAX(0,AQ208-'M04'!H207)*IF(AND(AN208&lt;&gt;0,AO208&lt;&gt;0),AO208/AN208,'M04'!V207),AQ208*IF(AND(AN208&lt;&gt;0,AO208&lt;&gt;0),AO208/AN208,'M04'!V207))</f>
        <v/>
      </c>
      <c r="AS208" s="7">
        <f>IFERROR(AR208/AQ208,0)</f>
        <v/>
      </c>
      <c r="AT208" s="6">
        <f>-'M04'!S207</f>
        <v/>
      </c>
      <c r="AU208" s="6">
        <f>AO208+AR208-AX208</f>
        <v/>
      </c>
      <c r="AV208" s="7">
        <f>IFERROR(AU208/AT208,0)</f>
        <v/>
      </c>
      <c r="AW208" s="6">
        <f>'M04'!T207</f>
        <v/>
      </c>
      <c r="AX208" s="6">
        <f>'M04'!U207</f>
        <v/>
      </c>
      <c r="AY208" s="7">
        <f>IFERROR(AX208/AW208,0)</f>
        <v/>
      </c>
      <c r="AZ208" s="6">
        <f>'M05'!E207</f>
        <v/>
      </c>
      <c r="BA208" s="6">
        <f>'M05'!F207</f>
        <v/>
      </c>
      <c r="BB208" s="7">
        <f>IFERROR(BA208/AZ208,0)</f>
        <v/>
      </c>
      <c r="BC208" s="6">
        <f>'M05'!M207</f>
        <v/>
      </c>
      <c r="BD208" s="6">
        <f>IF('M05'!AG207&gt;0,'M05'!AG207+MAX(0,BC208-'M05'!H207)*IF(AND(AZ208&lt;&gt;0,BA208&lt;&gt;0),BA208/AZ208,'M05'!V207),BC208*IF(AND(AZ208&lt;&gt;0,BA208&lt;&gt;0),BA208/AZ208,'M05'!V207))</f>
        <v/>
      </c>
      <c r="BE208" s="7">
        <f>IFERROR(BD208/BC208,0)</f>
        <v/>
      </c>
      <c r="BF208" s="6">
        <f>-'M05'!S207</f>
        <v/>
      </c>
      <c r="BG208" s="6">
        <f>BA208+BD208-BJ208</f>
        <v/>
      </c>
      <c r="BH208" s="7">
        <f>IFERROR(BG208/BF208,0)</f>
        <v/>
      </c>
      <c r="BI208" s="6">
        <f>'M05'!T207</f>
        <v/>
      </c>
      <c r="BJ208" s="6">
        <f>'M05'!U207</f>
        <v/>
      </c>
      <c r="BK208" s="7">
        <f>IFERROR(BJ208/BI208,0)</f>
        <v/>
      </c>
      <c r="BL208" s="6">
        <f>'M06'!E207</f>
        <v/>
      </c>
      <c r="BM208" s="6">
        <f>'M06'!F207</f>
        <v/>
      </c>
      <c r="BN208" s="7">
        <f>IFERROR(BM208/BL208,0)</f>
        <v/>
      </c>
      <c r="BO208" s="6">
        <f>'M06'!M207</f>
        <v/>
      </c>
      <c r="BP208" s="6">
        <f>IF('M06'!AG207&gt;0,'M06'!AG207+MAX(0,BO208-'M06'!H207)*IF(AND(BL208&lt;&gt;0,BM208&lt;&gt;0),BM208/BL208,'M06'!V207),BO208*IF(AND(BL208&lt;&gt;0,BM208&lt;&gt;0),BM208/BL208,'M06'!V207))</f>
        <v/>
      </c>
      <c r="BQ208" s="7">
        <f>IFERROR(BP208/BO208,0)</f>
        <v/>
      </c>
      <c r="BR208" s="6">
        <f>-'M06'!S207</f>
        <v/>
      </c>
      <c r="BS208" s="6">
        <f>BM208+BP208-BV208</f>
        <v/>
      </c>
      <c r="BT208" s="7">
        <f>IFERROR(BS208/BR208,0)</f>
        <v/>
      </c>
      <c r="BU208" s="6">
        <f>'M06'!T207</f>
        <v/>
      </c>
      <c r="BV208" s="6">
        <f>'M06'!U207</f>
        <v/>
      </c>
      <c r="BW208" s="7">
        <f>IFERROR(BV208/BU208,0)</f>
        <v/>
      </c>
      <c r="BX208" s="6">
        <f>'M07'!E207</f>
        <v/>
      </c>
      <c r="BY208" s="6">
        <f>'M07'!F207</f>
        <v/>
      </c>
      <c r="BZ208" s="7">
        <f>IFERROR(BY208/BX208,0)</f>
        <v/>
      </c>
      <c r="CA208" s="6">
        <f>'M07'!M207</f>
        <v/>
      </c>
      <c r="CB208" s="6">
        <f>IF('M07'!AG207&gt;0,'M07'!AG207+MAX(0,CA208-'M07'!H207)*IF(AND(BX208&lt;&gt;0,BY208&lt;&gt;0),BY208/BX208,'M07'!V207),CA208*IF(AND(BX208&lt;&gt;0,BY208&lt;&gt;0),BY208/BX208,'M07'!V207))</f>
        <v/>
      </c>
      <c r="CC208" s="7">
        <f>IFERROR(CB208/CA208,0)</f>
        <v/>
      </c>
      <c r="CD208" s="6">
        <f>-'M07'!S207</f>
        <v/>
      </c>
      <c r="CE208" s="6">
        <f>BY208+CB208-CH208</f>
        <v/>
      </c>
      <c r="CF208" s="7">
        <f>IFERROR(CE208/CD208,0)</f>
        <v/>
      </c>
      <c r="CG208" s="6">
        <f>'M07'!T207</f>
        <v/>
      </c>
      <c r="CH208" s="6">
        <f>'M07'!U207</f>
        <v/>
      </c>
      <c r="CI208" s="7">
        <f>IFERROR(CH208/CG208,0)</f>
        <v/>
      </c>
      <c r="CJ208" s="6">
        <f>'M08'!E207</f>
        <v/>
      </c>
      <c r="CK208" s="6">
        <f>'M08'!F207</f>
        <v/>
      </c>
      <c r="CL208" s="7">
        <f>IFERROR(CK208/CJ208,0)</f>
        <v/>
      </c>
      <c r="CM208" s="6">
        <f>'M08'!M207</f>
        <v/>
      </c>
      <c r="CN208" s="6">
        <f>IF('M08'!AG207&gt;0,'M08'!AG207+MAX(0,CM208-'M08'!H207)*IF(AND(CJ208&lt;&gt;0,CK208&lt;&gt;0),CK208/CJ208,'M08'!V207),CM208*IF(AND(CJ208&lt;&gt;0,CK208&lt;&gt;0),CK208/CJ208,'M08'!V207))</f>
        <v/>
      </c>
      <c r="CO208" s="7">
        <f>IFERROR(CN208/CM208,0)</f>
        <v/>
      </c>
      <c r="CP208" s="6">
        <f>-'M08'!S207</f>
        <v/>
      </c>
      <c r="CQ208" s="6">
        <f>CK208+CN208-CT208</f>
        <v/>
      </c>
      <c r="CR208" s="7">
        <f>IFERROR(CQ208/CP208,0)</f>
        <v/>
      </c>
      <c r="CS208" s="6">
        <f>'M08'!T207</f>
        <v/>
      </c>
      <c r="CT208" s="6">
        <f>'M08'!U207</f>
        <v/>
      </c>
      <c r="CU208" s="7">
        <f>IFERROR(CT208/CS208,0)</f>
        <v/>
      </c>
      <c r="CV208" s="6">
        <f>'M09'!E207</f>
        <v/>
      </c>
      <c r="CW208" s="6">
        <f>'M09'!F207</f>
        <v/>
      </c>
      <c r="CX208" s="7">
        <f>IFERROR(CW208/CV208,0)</f>
        <v/>
      </c>
      <c r="CY208" s="6">
        <f>'M09'!M207</f>
        <v/>
      </c>
      <c r="CZ208" s="6">
        <f>IF('M09'!AG207&gt;0,'M09'!AG207+MAX(0,CY208-'M09'!H207)*IF(AND(CV208&lt;&gt;0,CW208&lt;&gt;0),CW208/CV208,'M09'!V207),CY208*IF(AND(CV208&lt;&gt;0,CW208&lt;&gt;0),CW208/CV208,'M09'!V207))</f>
        <v/>
      </c>
      <c r="DA208" s="7">
        <f>IFERROR(CZ208/CY208,0)</f>
        <v/>
      </c>
      <c r="DB208" s="6">
        <f>-'M09'!S207</f>
        <v/>
      </c>
      <c r="DC208" s="6">
        <f>CW208+CZ208-DF208</f>
        <v/>
      </c>
      <c r="DD208" s="7">
        <f>IFERROR(DC208/DB208,0)</f>
        <v/>
      </c>
      <c r="DE208" s="6">
        <f>'M09'!T207</f>
        <v/>
      </c>
      <c r="DF208" s="6">
        <f>'M09'!U207</f>
        <v/>
      </c>
      <c r="DG208" s="7">
        <f>IFERROR(DF208/DE208,0)</f>
        <v/>
      </c>
      <c r="DH208" s="6">
        <f>SUM(J208,V208,AH208,AT208,BF208,BR208,CD208,CP208,DB208)</f>
        <v/>
      </c>
      <c r="DI208" s="6">
        <f>SUM(K208,W208,AI208,AU208,BG208,BS208,CE208,CQ208,DC208)</f>
        <v/>
      </c>
      <c r="DJ208" s="6">
        <f>DH208/9</f>
        <v/>
      </c>
      <c r="DK208" s="6">
        <f>DI208/9</f>
        <v/>
      </c>
      <c r="DL208" s="7">
        <f>IFERROR(DI208/DH208,0)</f>
        <v/>
      </c>
      <c r="DM208" s="7">
        <f>'M09'!V207</f>
        <v/>
      </c>
      <c r="DN208" s="8">
        <f>IFERROR(DL208/DM208-1,0)</f>
        <v/>
      </c>
      <c r="DO208" s="6">
        <f>'M09'!AD207</f>
        <v/>
      </c>
      <c r="DP208" s="6">
        <f>DJ208-DO208</f>
        <v/>
      </c>
      <c r="DQ208" s="9">
        <f>COUNTIF(J208,"&gt;0")+COUNTIF(V208,"&gt;0")+COUNTIF(AH208,"&gt;0")+COUNTIF(AT208,"&gt;0")+COUNTIF(BF208,"&gt;0")+COUNTIF(BR208,"&gt;0")+COUNTIF(CD208,"&gt;0")+COUNTIF(CP208,"&gt;0")+COUNTIF(DB208,"&gt;0")</f>
        <v/>
      </c>
      <c r="DR208" s="6">
        <f>DE208</f>
        <v/>
      </c>
      <c r="DS208" s="10">
        <f>IFERROR(DR208/DJ208,0)</f>
        <v/>
      </c>
      <c r="DT208" s="6">
        <f>D208+SUM(G208,S208,AE208,AQ208,BC208,BO208,CA208,CM208,CY208)-SUM(J208,V208,AH208,AT208,BF208,BR208,CD208,CP208,DB208)-DE208</f>
        <v/>
      </c>
    </row>
    <row r="209">
      <c r="A209">
        <f>'M01'!C208</f>
        <v/>
      </c>
      <c r="B209">
        <f>'M01'!D208</f>
        <v/>
      </c>
      <c r="C209">
        <f>'M01'!A208</f>
        <v/>
      </c>
      <c r="D209" s="6">
        <f>'M01'!E208</f>
        <v/>
      </c>
      <c r="E209" s="6">
        <f>'M01'!F208</f>
        <v/>
      </c>
      <c r="F209" s="7">
        <f>IFERROR(E209/D209,0)</f>
        <v/>
      </c>
      <c r="G209" s="6">
        <f>'M01'!M208</f>
        <v/>
      </c>
      <c r="H209" s="6">
        <f>IF('M01'!AG208&gt;0,'M01'!AG208+MAX(0,G209-'M01'!H208)*IF(AND(D209&lt;&gt;0,E209&lt;&gt;0),E209/D209,'M01'!V208),G209*IF(AND(D209&lt;&gt;0,E209&lt;&gt;0),E209/D209,'M01'!V208))</f>
        <v/>
      </c>
      <c r="I209" s="7">
        <f>IFERROR(H209/G209,0)</f>
        <v/>
      </c>
      <c r="J209" s="6">
        <f>-'M01'!S208</f>
        <v/>
      </c>
      <c r="K209" s="6">
        <f>E209+H209-N209</f>
        <v/>
      </c>
      <c r="L209" s="7">
        <f>IFERROR(K209/J209,0)</f>
        <v/>
      </c>
      <c r="M209" s="6">
        <f>'M01'!T208</f>
        <v/>
      </c>
      <c r="N209" s="6">
        <f>'M01'!U208</f>
        <v/>
      </c>
      <c r="O209" s="7">
        <f>IFERROR(N209/M209,0)</f>
        <v/>
      </c>
      <c r="P209" s="6">
        <f>'M02'!E208</f>
        <v/>
      </c>
      <c r="Q209" s="6">
        <f>'M02'!F208</f>
        <v/>
      </c>
      <c r="R209" s="7">
        <f>IFERROR(Q209/P209,0)</f>
        <v/>
      </c>
      <c r="S209" s="6">
        <f>'M02'!M208</f>
        <v/>
      </c>
      <c r="T209" s="6">
        <f>IF('M02'!AG208&gt;0,'M02'!AG208+MAX(0,S209-'M02'!H208)*IF(AND(P209&lt;&gt;0,Q209&lt;&gt;0),Q209/P209,'M02'!V208),S209*IF(AND(P209&lt;&gt;0,Q209&lt;&gt;0),Q209/P209,'M02'!V208))</f>
        <v/>
      </c>
      <c r="U209" s="7">
        <f>IFERROR(T209/S209,0)</f>
        <v/>
      </c>
      <c r="V209" s="6">
        <f>-'M02'!S208</f>
        <v/>
      </c>
      <c r="W209" s="6">
        <f>Q209+T209-Z209</f>
        <v/>
      </c>
      <c r="X209" s="7">
        <f>IFERROR(W209/V209,0)</f>
        <v/>
      </c>
      <c r="Y209" s="6">
        <f>'M02'!T208</f>
        <v/>
      </c>
      <c r="Z209" s="6">
        <f>'M02'!U208</f>
        <v/>
      </c>
      <c r="AA209" s="7">
        <f>IFERROR(Z209/Y209,0)</f>
        <v/>
      </c>
      <c r="AB209" s="6">
        <f>'M03'!E208</f>
        <v/>
      </c>
      <c r="AC209" s="6">
        <f>'M03'!F208</f>
        <v/>
      </c>
      <c r="AD209" s="7">
        <f>IFERROR(AC209/AB209,0)</f>
        <v/>
      </c>
      <c r="AE209" s="6">
        <f>'M03'!M208</f>
        <v/>
      </c>
      <c r="AF209" s="6">
        <f>IF('M03'!AG208&gt;0,'M03'!AG208+MAX(0,AE209-'M03'!H208)*IF(AND(AB209&lt;&gt;0,AC209&lt;&gt;0),AC209/AB209,'M03'!V208),AE209*IF(AND(AB209&lt;&gt;0,AC209&lt;&gt;0),AC209/AB209,'M03'!V208))</f>
        <v/>
      </c>
      <c r="AG209" s="7">
        <f>IFERROR(AF209/AE209,0)</f>
        <v/>
      </c>
      <c r="AH209" s="6">
        <f>-'M03'!S208</f>
        <v/>
      </c>
      <c r="AI209" s="6">
        <f>AC209+AF209-AL209</f>
        <v/>
      </c>
      <c r="AJ209" s="7">
        <f>IFERROR(AI209/AH209,0)</f>
        <v/>
      </c>
      <c r="AK209" s="6">
        <f>'M03'!T208</f>
        <v/>
      </c>
      <c r="AL209" s="6">
        <f>'M03'!U208</f>
        <v/>
      </c>
      <c r="AM209" s="7">
        <f>IFERROR(AL209/AK209,0)</f>
        <v/>
      </c>
      <c r="AN209" s="6">
        <f>'M04'!E208</f>
        <v/>
      </c>
      <c r="AO209" s="6">
        <f>'M04'!F208</f>
        <v/>
      </c>
      <c r="AP209" s="7">
        <f>IFERROR(AO209/AN209,0)</f>
        <v/>
      </c>
      <c r="AQ209" s="6">
        <f>'M04'!M208</f>
        <v/>
      </c>
      <c r="AR209" s="6">
        <f>IF('M04'!AG208&gt;0,'M04'!AG208+MAX(0,AQ209-'M04'!H208)*IF(AND(AN209&lt;&gt;0,AO209&lt;&gt;0),AO209/AN209,'M04'!V208),AQ209*IF(AND(AN209&lt;&gt;0,AO209&lt;&gt;0),AO209/AN209,'M04'!V208))</f>
        <v/>
      </c>
      <c r="AS209" s="7">
        <f>IFERROR(AR209/AQ209,0)</f>
        <v/>
      </c>
      <c r="AT209" s="6">
        <f>-'M04'!S208</f>
        <v/>
      </c>
      <c r="AU209" s="6">
        <f>AO209+AR209-AX209</f>
        <v/>
      </c>
      <c r="AV209" s="7">
        <f>IFERROR(AU209/AT209,0)</f>
        <v/>
      </c>
      <c r="AW209" s="6">
        <f>'M04'!T208</f>
        <v/>
      </c>
      <c r="AX209" s="6">
        <f>'M04'!U208</f>
        <v/>
      </c>
      <c r="AY209" s="7">
        <f>IFERROR(AX209/AW209,0)</f>
        <v/>
      </c>
      <c r="AZ209" s="6">
        <f>'M05'!E208</f>
        <v/>
      </c>
      <c r="BA209" s="6">
        <f>'M05'!F208</f>
        <v/>
      </c>
      <c r="BB209" s="7">
        <f>IFERROR(BA209/AZ209,0)</f>
        <v/>
      </c>
      <c r="BC209" s="6">
        <f>'M05'!M208</f>
        <v/>
      </c>
      <c r="BD209" s="6">
        <f>IF('M05'!AG208&gt;0,'M05'!AG208+MAX(0,BC209-'M05'!H208)*IF(AND(AZ209&lt;&gt;0,BA209&lt;&gt;0),BA209/AZ209,'M05'!V208),BC209*IF(AND(AZ209&lt;&gt;0,BA209&lt;&gt;0),BA209/AZ209,'M05'!V208))</f>
        <v/>
      </c>
      <c r="BE209" s="7">
        <f>IFERROR(BD209/BC209,0)</f>
        <v/>
      </c>
      <c r="BF209" s="6">
        <f>-'M05'!S208</f>
        <v/>
      </c>
      <c r="BG209" s="6">
        <f>BA209+BD209-BJ209</f>
        <v/>
      </c>
      <c r="BH209" s="7">
        <f>IFERROR(BG209/BF209,0)</f>
        <v/>
      </c>
      <c r="BI209" s="6">
        <f>'M05'!T208</f>
        <v/>
      </c>
      <c r="BJ209" s="6">
        <f>'M05'!U208</f>
        <v/>
      </c>
      <c r="BK209" s="7">
        <f>IFERROR(BJ209/BI209,0)</f>
        <v/>
      </c>
      <c r="BL209" s="6">
        <f>'M06'!E208</f>
        <v/>
      </c>
      <c r="BM209" s="6">
        <f>'M06'!F208</f>
        <v/>
      </c>
      <c r="BN209" s="7">
        <f>IFERROR(BM209/BL209,0)</f>
        <v/>
      </c>
      <c r="BO209" s="6">
        <f>'M06'!M208</f>
        <v/>
      </c>
      <c r="BP209" s="6">
        <f>IF('M06'!AG208&gt;0,'M06'!AG208+MAX(0,BO209-'M06'!H208)*IF(AND(BL209&lt;&gt;0,BM209&lt;&gt;0),BM209/BL209,'M06'!V208),BO209*IF(AND(BL209&lt;&gt;0,BM209&lt;&gt;0),BM209/BL209,'M06'!V208))</f>
        <v/>
      </c>
      <c r="BQ209" s="7">
        <f>IFERROR(BP209/BO209,0)</f>
        <v/>
      </c>
      <c r="BR209" s="6">
        <f>-'M06'!S208</f>
        <v/>
      </c>
      <c r="BS209" s="6">
        <f>BM209+BP209-BV209</f>
        <v/>
      </c>
      <c r="BT209" s="7">
        <f>IFERROR(BS209/BR209,0)</f>
        <v/>
      </c>
      <c r="BU209" s="6">
        <f>'M06'!T208</f>
        <v/>
      </c>
      <c r="BV209" s="6">
        <f>'M06'!U208</f>
        <v/>
      </c>
      <c r="BW209" s="7">
        <f>IFERROR(BV209/BU209,0)</f>
        <v/>
      </c>
      <c r="BX209" s="6">
        <f>'M07'!E208</f>
        <v/>
      </c>
      <c r="BY209" s="6">
        <f>'M07'!F208</f>
        <v/>
      </c>
      <c r="BZ209" s="7">
        <f>IFERROR(BY209/BX209,0)</f>
        <v/>
      </c>
      <c r="CA209" s="6">
        <f>'M07'!M208</f>
        <v/>
      </c>
      <c r="CB209" s="6">
        <f>IF('M07'!AG208&gt;0,'M07'!AG208+MAX(0,CA209-'M07'!H208)*IF(AND(BX209&lt;&gt;0,BY209&lt;&gt;0),BY209/BX209,'M07'!V208),CA209*IF(AND(BX209&lt;&gt;0,BY209&lt;&gt;0),BY209/BX209,'M07'!V208))</f>
        <v/>
      </c>
      <c r="CC209" s="7">
        <f>IFERROR(CB209/CA209,0)</f>
        <v/>
      </c>
      <c r="CD209" s="6">
        <f>-'M07'!S208</f>
        <v/>
      </c>
      <c r="CE209" s="6">
        <f>BY209+CB209-CH209</f>
        <v/>
      </c>
      <c r="CF209" s="7">
        <f>IFERROR(CE209/CD209,0)</f>
        <v/>
      </c>
      <c r="CG209" s="6">
        <f>'M07'!T208</f>
        <v/>
      </c>
      <c r="CH209" s="6">
        <f>'M07'!U208</f>
        <v/>
      </c>
      <c r="CI209" s="7">
        <f>IFERROR(CH209/CG209,0)</f>
        <v/>
      </c>
      <c r="CJ209" s="6">
        <f>'M08'!E208</f>
        <v/>
      </c>
      <c r="CK209" s="6">
        <f>'M08'!F208</f>
        <v/>
      </c>
      <c r="CL209" s="7">
        <f>IFERROR(CK209/CJ209,0)</f>
        <v/>
      </c>
      <c r="CM209" s="6">
        <f>'M08'!M208</f>
        <v/>
      </c>
      <c r="CN209" s="6">
        <f>IF('M08'!AG208&gt;0,'M08'!AG208+MAX(0,CM209-'M08'!H208)*IF(AND(CJ209&lt;&gt;0,CK209&lt;&gt;0),CK209/CJ209,'M08'!V208),CM209*IF(AND(CJ209&lt;&gt;0,CK209&lt;&gt;0),CK209/CJ209,'M08'!V208))</f>
        <v/>
      </c>
      <c r="CO209" s="7">
        <f>IFERROR(CN209/CM209,0)</f>
        <v/>
      </c>
      <c r="CP209" s="6">
        <f>-'M08'!S208</f>
        <v/>
      </c>
      <c r="CQ209" s="6">
        <f>CK209+CN209-CT209</f>
        <v/>
      </c>
      <c r="CR209" s="7">
        <f>IFERROR(CQ209/CP209,0)</f>
        <v/>
      </c>
      <c r="CS209" s="6">
        <f>'M08'!T208</f>
        <v/>
      </c>
      <c r="CT209" s="6">
        <f>'M08'!U208</f>
        <v/>
      </c>
      <c r="CU209" s="7">
        <f>IFERROR(CT209/CS209,0)</f>
        <v/>
      </c>
      <c r="CV209" s="6">
        <f>'M09'!E208</f>
        <v/>
      </c>
      <c r="CW209" s="6">
        <f>'M09'!F208</f>
        <v/>
      </c>
      <c r="CX209" s="7">
        <f>IFERROR(CW209/CV209,0)</f>
        <v/>
      </c>
      <c r="CY209" s="6">
        <f>'M09'!M208</f>
        <v/>
      </c>
      <c r="CZ209" s="6">
        <f>IF('M09'!AG208&gt;0,'M09'!AG208+MAX(0,CY209-'M09'!H208)*IF(AND(CV209&lt;&gt;0,CW209&lt;&gt;0),CW209/CV209,'M09'!V208),CY209*IF(AND(CV209&lt;&gt;0,CW209&lt;&gt;0),CW209/CV209,'M09'!V208))</f>
        <v/>
      </c>
      <c r="DA209" s="7">
        <f>IFERROR(CZ209/CY209,0)</f>
        <v/>
      </c>
      <c r="DB209" s="6">
        <f>-'M09'!S208</f>
        <v/>
      </c>
      <c r="DC209" s="6">
        <f>CW209+CZ209-DF209</f>
        <v/>
      </c>
      <c r="DD209" s="7">
        <f>IFERROR(DC209/DB209,0)</f>
        <v/>
      </c>
      <c r="DE209" s="6">
        <f>'M09'!T208</f>
        <v/>
      </c>
      <c r="DF209" s="6">
        <f>'M09'!U208</f>
        <v/>
      </c>
      <c r="DG209" s="7">
        <f>IFERROR(DF209/DE209,0)</f>
        <v/>
      </c>
      <c r="DH209" s="6">
        <f>SUM(J209,V209,AH209,AT209,BF209,BR209,CD209,CP209,DB209)</f>
        <v/>
      </c>
      <c r="DI209" s="6">
        <f>SUM(K209,W209,AI209,AU209,BG209,BS209,CE209,CQ209,DC209)</f>
        <v/>
      </c>
      <c r="DJ209" s="6">
        <f>DH209/9</f>
        <v/>
      </c>
      <c r="DK209" s="6">
        <f>DI209/9</f>
        <v/>
      </c>
      <c r="DL209" s="7">
        <f>IFERROR(DI209/DH209,0)</f>
        <v/>
      </c>
      <c r="DM209" s="7">
        <f>'M09'!V208</f>
        <v/>
      </c>
      <c r="DN209" s="8">
        <f>IFERROR(DL209/DM209-1,0)</f>
        <v/>
      </c>
      <c r="DO209" s="6">
        <f>'M09'!AD208</f>
        <v/>
      </c>
      <c r="DP209" s="6">
        <f>DJ209-DO209</f>
        <v/>
      </c>
      <c r="DQ209" s="9">
        <f>COUNTIF(J209,"&gt;0")+COUNTIF(V209,"&gt;0")+COUNTIF(AH209,"&gt;0")+COUNTIF(AT209,"&gt;0")+COUNTIF(BF209,"&gt;0")+COUNTIF(BR209,"&gt;0")+COUNTIF(CD209,"&gt;0")+COUNTIF(CP209,"&gt;0")+COUNTIF(DB209,"&gt;0")</f>
        <v/>
      </c>
      <c r="DR209" s="6">
        <f>DE209</f>
        <v/>
      </c>
      <c r="DS209" s="10">
        <f>IFERROR(DR209/DJ209,0)</f>
        <v/>
      </c>
      <c r="DT209" s="6">
        <f>D209+SUM(G209,S209,AE209,AQ209,BC209,BO209,CA209,CM209,CY209)-SUM(J209,V209,AH209,AT209,BF209,BR209,CD209,CP209,DB209)-DE209</f>
        <v/>
      </c>
    </row>
    <row r="210">
      <c r="A210">
        <f>'M01'!C209</f>
        <v/>
      </c>
      <c r="B210">
        <f>'M01'!D209</f>
        <v/>
      </c>
      <c r="C210">
        <f>'M01'!A209</f>
        <v/>
      </c>
      <c r="D210" s="6">
        <f>'M01'!E209</f>
        <v/>
      </c>
      <c r="E210" s="6">
        <f>'M01'!F209</f>
        <v/>
      </c>
      <c r="F210" s="7">
        <f>IFERROR(E210/D210,0)</f>
        <v/>
      </c>
      <c r="G210" s="6">
        <f>'M01'!M209</f>
        <v/>
      </c>
      <c r="H210" s="6">
        <f>IF('M01'!AG209&gt;0,'M01'!AG209+MAX(0,G210-'M01'!H209)*IF(AND(D210&lt;&gt;0,E210&lt;&gt;0),E210/D210,'M01'!V209),G210*IF(AND(D210&lt;&gt;0,E210&lt;&gt;0),E210/D210,'M01'!V209))</f>
        <v/>
      </c>
      <c r="I210" s="7">
        <f>IFERROR(H210/G210,0)</f>
        <v/>
      </c>
      <c r="J210" s="6">
        <f>-'M01'!S209</f>
        <v/>
      </c>
      <c r="K210" s="6">
        <f>E210+H210-N210</f>
        <v/>
      </c>
      <c r="L210" s="7">
        <f>IFERROR(K210/J210,0)</f>
        <v/>
      </c>
      <c r="M210" s="6">
        <f>'M01'!T209</f>
        <v/>
      </c>
      <c r="N210" s="6">
        <f>'M01'!U209</f>
        <v/>
      </c>
      <c r="O210" s="7">
        <f>IFERROR(N210/M210,0)</f>
        <v/>
      </c>
      <c r="P210" s="6">
        <f>'M02'!E209</f>
        <v/>
      </c>
      <c r="Q210" s="6">
        <f>'M02'!F209</f>
        <v/>
      </c>
      <c r="R210" s="7">
        <f>IFERROR(Q210/P210,0)</f>
        <v/>
      </c>
      <c r="S210" s="6">
        <f>'M02'!M209</f>
        <v/>
      </c>
      <c r="T210" s="6">
        <f>IF('M02'!AG209&gt;0,'M02'!AG209+MAX(0,S210-'M02'!H209)*IF(AND(P210&lt;&gt;0,Q210&lt;&gt;0),Q210/P210,'M02'!V209),S210*IF(AND(P210&lt;&gt;0,Q210&lt;&gt;0),Q210/P210,'M02'!V209))</f>
        <v/>
      </c>
      <c r="U210" s="7">
        <f>IFERROR(T210/S210,0)</f>
        <v/>
      </c>
      <c r="V210" s="6">
        <f>-'M02'!S209</f>
        <v/>
      </c>
      <c r="W210" s="6">
        <f>Q210+T210-Z210</f>
        <v/>
      </c>
      <c r="X210" s="7">
        <f>IFERROR(W210/V210,0)</f>
        <v/>
      </c>
      <c r="Y210" s="6">
        <f>'M02'!T209</f>
        <v/>
      </c>
      <c r="Z210" s="6">
        <f>'M02'!U209</f>
        <v/>
      </c>
      <c r="AA210" s="7">
        <f>IFERROR(Z210/Y210,0)</f>
        <v/>
      </c>
      <c r="AB210" s="6">
        <f>'M03'!E209</f>
        <v/>
      </c>
      <c r="AC210" s="6">
        <f>'M03'!F209</f>
        <v/>
      </c>
      <c r="AD210" s="7">
        <f>IFERROR(AC210/AB210,0)</f>
        <v/>
      </c>
      <c r="AE210" s="6">
        <f>'M03'!M209</f>
        <v/>
      </c>
      <c r="AF210" s="6">
        <f>IF('M03'!AG209&gt;0,'M03'!AG209+MAX(0,AE210-'M03'!H209)*IF(AND(AB210&lt;&gt;0,AC210&lt;&gt;0),AC210/AB210,'M03'!V209),AE210*IF(AND(AB210&lt;&gt;0,AC210&lt;&gt;0),AC210/AB210,'M03'!V209))</f>
        <v/>
      </c>
      <c r="AG210" s="7">
        <f>IFERROR(AF210/AE210,0)</f>
        <v/>
      </c>
      <c r="AH210" s="6">
        <f>-'M03'!S209</f>
        <v/>
      </c>
      <c r="AI210" s="6">
        <f>AC210+AF210-AL210</f>
        <v/>
      </c>
      <c r="AJ210" s="7">
        <f>IFERROR(AI210/AH210,0)</f>
        <v/>
      </c>
      <c r="AK210" s="6">
        <f>'M03'!T209</f>
        <v/>
      </c>
      <c r="AL210" s="6">
        <f>'M03'!U209</f>
        <v/>
      </c>
      <c r="AM210" s="7">
        <f>IFERROR(AL210/AK210,0)</f>
        <v/>
      </c>
      <c r="AN210" s="6">
        <f>'M04'!E209</f>
        <v/>
      </c>
      <c r="AO210" s="6">
        <f>'M04'!F209</f>
        <v/>
      </c>
      <c r="AP210" s="7">
        <f>IFERROR(AO210/AN210,0)</f>
        <v/>
      </c>
      <c r="AQ210" s="6">
        <f>'M04'!M209</f>
        <v/>
      </c>
      <c r="AR210" s="6">
        <f>IF('M04'!AG209&gt;0,'M04'!AG209+MAX(0,AQ210-'M04'!H209)*IF(AND(AN210&lt;&gt;0,AO210&lt;&gt;0),AO210/AN210,'M04'!V209),AQ210*IF(AND(AN210&lt;&gt;0,AO210&lt;&gt;0),AO210/AN210,'M04'!V209))</f>
        <v/>
      </c>
      <c r="AS210" s="7">
        <f>IFERROR(AR210/AQ210,0)</f>
        <v/>
      </c>
      <c r="AT210" s="6">
        <f>-'M04'!S209</f>
        <v/>
      </c>
      <c r="AU210" s="6">
        <f>AO210+AR210-AX210</f>
        <v/>
      </c>
      <c r="AV210" s="7">
        <f>IFERROR(AU210/AT210,0)</f>
        <v/>
      </c>
      <c r="AW210" s="6">
        <f>'M04'!T209</f>
        <v/>
      </c>
      <c r="AX210" s="6">
        <f>'M04'!U209</f>
        <v/>
      </c>
      <c r="AY210" s="7">
        <f>IFERROR(AX210/AW210,0)</f>
        <v/>
      </c>
      <c r="AZ210" s="6">
        <f>'M05'!E209</f>
        <v/>
      </c>
      <c r="BA210" s="6">
        <f>'M05'!F209</f>
        <v/>
      </c>
      <c r="BB210" s="7">
        <f>IFERROR(BA210/AZ210,0)</f>
        <v/>
      </c>
      <c r="BC210" s="6">
        <f>'M05'!M209</f>
        <v/>
      </c>
      <c r="BD210" s="6">
        <f>IF('M05'!AG209&gt;0,'M05'!AG209+MAX(0,BC210-'M05'!H209)*IF(AND(AZ210&lt;&gt;0,BA210&lt;&gt;0),BA210/AZ210,'M05'!V209),BC210*IF(AND(AZ210&lt;&gt;0,BA210&lt;&gt;0),BA210/AZ210,'M05'!V209))</f>
        <v/>
      </c>
      <c r="BE210" s="7">
        <f>IFERROR(BD210/BC210,0)</f>
        <v/>
      </c>
      <c r="BF210" s="6">
        <f>-'M05'!S209</f>
        <v/>
      </c>
      <c r="BG210" s="6">
        <f>BA210+BD210-BJ210</f>
        <v/>
      </c>
      <c r="BH210" s="7">
        <f>IFERROR(BG210/BF210,0)</f>
        <v/>
      </c>
      <c r="BI210" s="6">
        <f>'M05'!T209</f>
        <v/>
      </c>
      <c r="BJ210" s="6">
        <f>'M05'!U209</f>
        <v/>
      </c>
      <c r="BK210" s="7">
        <f>IFERROR(BJ210/BI210,0)</f>
        <v/>
      </c>
      <c r="BL210" s="6">
        <f>'M06'!E209</f>
        <v/>
      </c>
      <c r="BM210" s="6">
        <f>'M06'!F209</f>
        <v/>
      </c>
      <c r="BN210" s="7">
        <f>IFERROR(BM210/BL210,0)</f>
        <v/>
      </c>
      <c r="BO210" s="6">
        <f>'M06'!M209</f>
        <v/>
      </c>
      <c r="BP210" s="6">
        <f>IF('M06'!AG209&gt;0,'M06'!AG209+MAX(0,BO210-'M06'!H209)*IF(AND(BL210&lt;&gt;0,BM210&lt;&gt;0),BM210/BL210,'M06'!V209),BO210*IF(AND(BL210&lt;&gt;0,BM210&lt;&gt;0),BM210/BL210,'M06'!V209))</f>
        <v/>
      </c>
      <c r="BQ210" s="7">
        <f>IFERROR(BP210/BO210,0)</f>
        <v/>
      </c>
      <c r="BR210" s="6">
        <f>-'M06'!S209</f>
        <v/>
      </c>
      <c r="BS210" s="6">
        <f>BM210+BP210-BV210</f>
        <v/>
      </c>
      <c r="BT210" s="7">
        <f>IFERROR(BS210/BR210,0)</f>
        <v/>
      </c>
      <c r="BU210" s="6">
        <f>'M06'!T209</f>
        <v/>
      </c>
      <c r="BV210" s="6">
        <f>'M06'!U209</f>
        <v/>
      </c>
      <c r="BW210" s="7">
        <f>IFERROR(BV210/BU210,0)</f>
        <v/>
      </c>
      <c r="BX210" s="6">
        <f>'M07'!E209</f>
        <v/>
      </c>
      <c r="BY210" s="6">
        <f>'M07'!F209</f>
        <v/>
      </c>
      <c r="BZ210" s="7">
        <f>IFERROR(BY210/BX210,0)</f>
        <v/>
      </c>
      <c r="CA210" s="6">
        <f>'M07'!M209</f>
        <v/>
      </c>
      <c r="CB210" s="6">
        <f>IF('M07'!AG209&gt;0,'M07'!AG209+MAX(0,CA210-'M07'!H209)*IF(AND(BX210&lt;&gt;0,BY210&lt;&gt;0),BY210/BX210,'M07'!V209),CA210*IF(AND(BX210&lt;&gt;0,BY210&lt;&gt;0),BY210/BX210,'M07'!V209))</f>
        <v/>
      </c>
      <c r="CC210" s="7">
        <f>IFERROR(CB210/CA210,0)</f>
        <v/>
      </c>
      <c r="CD210" s="6">
        <f>-'M07'!S209</f>
        <v/>
      </c>
      <c r="CE210" s="6">
        <f>BY210+CB210-CH210</f>
        <v/>
      </c>
      <c r="CF210" s="7">
        <f>IFERROR(CE210/CD210,0)</f>
        <v/>
      </c>
      <c r="CG210" s="6">
        <f>'M07'!T209</f>
        <v/>
      </c>
      <c r="CH210" s="6">
        <f>'M07'!U209</f>
        <v/>
      </c>
      <c r="CI210" s="7">
        <f>IFERROR(CH210/CG210,0)</f>
        <v/>
      </c>
      <c r="CJ210" s="6">
        <f>'M08'!E209</f>
        <v/>
      </c>
      <c r="CK210" s="6">
        <f>'M08'!F209</f>
        <v/>
      </c>
      <c r="CL210" s="7">
        <f>IFERROR(CK210/CJ210,0)</f>
        <v/>
      </c>
      <c r="CM210" s="6">
        <f>'M08'!M209</f>
        <v/>
      </c>
      <c r="CN210" s="6">
        <f>IF('M08'!AG209&gt;0,'M08'!AG209+MAX(0,CM210-'M08'!H209)*IF(AND(CJ210&lt;&gt;0,CK210&lt;&gt;0),CK210/CJ210,'M08'!V209),CM210*IF(AND(CJ210&lt;&gt;0,CK210&lt;&gt;0),CK210/CJ210,'M08'!V209))</f>
        <v/>
      </c>
      <c r="CO210" s="7">
        <f>IFERROR(CN210/CM210,0)</f>
        <v/>
      </c>
      <c r="CP210" s="6">
        <f>-'M08'!S209</f>
        <v/>
      </c>
      <c r="CQ210" s="6">
        <f>CK210+CN210-CT210</f>
        <v/>
      </c>
      <c r="CR210" s="7">
        <f>IFERROR(CQ210/CP210,0)</f>
        <v/>
      </c>
      <c r="CS210" s="6">
        <f>'M08'!T209</f>
        <v/>
      </c>
      <c r="CT210" s="6">
        <f>'M08'!U209</f>
        <v/>
      </c>
      <c r="CU210" s="7">
        <f>IFERROR(CT210/CS210,0)</f>
        <v/>
      </c>
      <c r="CV210" s="6">
        <f>'M09'!E209</f>
        <v/>
      </c>
      <c r="CW210" s="6">
        <f>'M09'!F209</f>
        <v/>
      </c>
      <c r="CX210" s="7">
        <f>IFERROR(CW210/CV210,0)</f>
        <v/>
      </c>
      <c r="CY210" s="6">
        <f>'M09'!M209</f>
        <v/>
      </c>
      <c r="CZ210" s="6">
        <f>IF('M09'!AG209&gt;0,'M09'!AG209+MAX(0,CY210-'M09'!H209)*IF(AND(CV210&lt;&gt;0,CW210&lt;&gt;0),CW210/CV210,'M09'!V209),CY210*IF(AND(CV210&lt;&gt;0,CW210&lt;&gt;0),CW210/CV210,'M09'!V209))</f>
        <v/>
      </c>
      <c r="DA210" s="7">
        <f>IFERROR(CZ210/CY210,0)</f>
        <v/>
      </c>
      <c r="DB210" s="6">
        <f>-'M09'!S209</f>
        <v/>
      </c>
      <c r="DC210" s="6">
        <f>CW210+CZ210-DF210</f>
        <v/>
      </c>
      <c r="DD210" s="7">
        <f>IFERROR(DC210/DB210,0)</f>
        <v/>
      </c>
      <c r="DE210" s="6">
        <f>'M09'!T209</f>
        <v/>
      </c>
      <c r="DF210" s="6">
        <f>'M09'!U209</f>
        <v/>
      </c>
      <c r="DG210" s="7">
        <f>IFERROR(DF210/DE210,0)</f>
        <v/>
      </c>
      <c r="DH210" s="6">
        <f>SUM(J210,V210,AH210,AT210,BF210,BR210,CD210,CP210,DB210)</f>
        <v/>
      </c>
      <c r="DI210" s="6">
        <f>SUM(K210,W210,AI210,AU210,BG210,BS210,CE210,CQ210,DC210)</f>
        <v/>
      </c>
      <c r="DJ210" s="6">
        <f>DH210/9</f>
        <v/>
      </c>
      <c r="DK210" s="6">
        <f>DI210/9</f>
        <v/>
      </c>
      <c r="DL210" s="7">
        <f>IFERROR(DI210/DH210,0)</f>
        <v/>
      </c>
      <c r="DM210" s="7">
        <f>'M09'!V209</f>
        <v/>
      </c>
      <c r="DN210" s="8">
        <f>IFERROR(DL210/DM210-1,0)</f>
        <v/>
      </c>
      <c r="DO210" s="6">
        <f>'M09'!AD209</f>
        <v/>
      </c>
      <c r="DP210" s="6">
        <f>DJ210-DO210</f>
        <v/>
      </c>
      <c r="DQ210" s="9">
        <f>COUNTIF(J210,"&gt;0")+COUNTIF(V210,"&gt;0")+COUNTIF(AH210,"&gt;0")+COUNTIF(AT210,"&gt;0")+COUNTIF(BF210,"&gt;0")+COUNTIF(BR210,"&gt;0")+COUNTIF(CD210,"&gt;0")+COUNTIF(CP210,"&gt;0")+COUNTIF(DB210,"&gt;0")</f>
        <v/>
      </c>
      <c r="DR210" s="6">
        <f>DE210</f>
        <v/>
      </c>
      <c r="DS210" s="10">
        <f>IFERROR(DR210/DJ210,0)</f>
        <v/>
      </c>
      <c r="DT210" s="6">
        <f>D210+SUM(G210,S210,AE210,AQ210,BC210,BO210,CA210,CM210,CY210)-SUM(J210,V210,AH210,AT210,BF210,BR210,CD210,CP210,DB210)-DE210</f>
        <v/>
      </c>
    </row>
    <row r="211">
      <c r="A211">
        <f>'M01'!C210</f>
        <v/>
      </c>
      <c r="B211">
        <f>'M01'!D210</f>
        <v/>
      </c>
      <c r="C211">
        <f>'M01'!A210</f>
        <v/>
      </c>
      <c r="D211" s="6">
        <f>'M01'!E210</f>
        <v/>
      </c>
      <c r="E211" s="6">
        <f>'M01'!F210</f>
        <v/>
      </c>
      <c r="F211" s="7">
        <f>IFERROR(E211/D211,0)</f>
        <v/>
      </c>
      <c r="G211" s="6">
        <f>'M01'!M210</f>
        <v/>
      </c>
      <c r="H211" s="6">
        <f>IF('M01'!AG210&gt;0,'M01'!AG210+MAX(0,G211-'M01'!H210)*IF(AND(D211&lt;&gt;0,E211&lt;&gt;0),E211/D211,'M01'!V210),G211*IF(AND(D211&lt;&gt;0,E211&lt;&gt;0),E211/D211,'M01'!V210))</f>
        <v/>
      </c>
      <c r="I211" s="7">
        <f>IFERROR(H211/G211,0)</f>
        <v/>
      </c>
      <c r="J211" s="6">
        <f>-'M01'!S210</f>
        <v/>
      </c>
      <c r="K211" s="6">
        <f>E211+H211-N211</f>
        <v/>
      </c>
      <c r="L211" s="7">
        <f>IFERROR(K211/J211,0)</f>
        <v/>
      </c>
      <c r="M211" s="6">
        <f>'M01'!T210</f>
        <v/>
      </c>
      <c r="N211" s="6">
        <f>'M01'!U210</f>
        <v/>
      </c>
      <c r="O211" s="7">
        <f>IFERROR(N211/M211,0)</f>
        <v/>
      </c>
      <c r="P211" s="6">
        <f>'M02'!E210</f>
        <v/>
      </c>
      <c r="Q211" s="6">
        <f>'M02'!F210</f>
        <v/>
      </c>
      <c r="R211" s="7">
        <f>IFERROR(Q211/P211,0)</f>
        <v/>
      </c>
      <c r="S211" s="6">
        <f>'M02'!M210</f>
        <v/>
      </c>
      <c r="T211" s="6">
        <f>IF('M02'!AG210&gt;0,'M02'!AG210+MAX(0,S211-'M02'!H210)*IF(AND(P211&lt;&gt;0,Q211&lt;&gt;0),Q211/P211,'M02'!V210),S211*IF(AND(P211&lt;&gt;0,Q211&lt;&gt;0),Q211/P211,'M02'!V210))</f>
        <v/>
      </c>
      <c r="U211" s="7">
        <f>IFERROR(T211/S211,0)</f>
        <v/>
      </c>
      <c r="V211" s="6">
        <f>-'M02'!S210</f>
        <v/>
      </c>
      <c r="W211" s="6">
        <f>Q211+T211-Z211</f>
        <v/>
      </c>
      <c r="X211" s="7">
        <f>IFERROR(W211/V211,0)</f>
        <v/>
      </c>
      <c r="Y211" s="6">
        <f>'M02'!T210</f>
        <v/>
      </c>
      <c r="Z211" s="6">
        <f>'M02'!U210</f>
        <v/>
      </c>
      <c r="AA211" s="7">
        <f>IFERROR(Z211/Y211,0)</f>
        <v/>
      </c>
      <c r="AB211" s="6">
        <f>'M03'!E210</f>
        <v/>
      </c>
      <c r="AC211" s="6">
        <f>'M03'!F210</f>
        <v/>
      </c>
      <c r="AD211" s="7">
        <f>IFERROR(AC211/AB211,0)</f>
        <v/>
      </c>
      <c r="AE211" s="6">
        <f>'M03'!M210</f>
        <v/>
      </c>
      <c r="AF211" s="6">
        <f>IF('M03'!AG210&gt;0,'M03'!AG210+MAX(0,AE211-'M03'!H210)*IF(AND(AB211&lt;&gt;0,AC211&lt;&gt;0),AC211/AB211,'M03'!V210),AE211*IF(AND(AB211&lt;&gt;0,AC211&lt;&gt;0),AC211/AB211,'M03'!V210))</f>
        <v/>
      </c>
      <c r="AG211" s="7">
        <f>IFERROR(AF211/AE211,0)</f>
        <v/>
      </c>
      <c r="AH211" s="6">
        <f>-'M03'!S210</f>
        <v/>
      </c>
      <c r="AI211" s="6">
        <f>AC211+AF211-AL211</f>
        <v/>
      </c>
      <c r="AJ211" s="7">
        <f>IFERROR(AI211/AH211,0)</f>
        <v/>
      </c>
      <c r="AK211" s="6">
        <f>'M03'!T210</f>
        <v/>
      </c>
      <c r="AL211" s="6">
        <f>'M03'!U210</f>
        <v/>
      </c>
      <c r="AM211" s="7">
        <f>IFERROR(AL211/AK211,0)</f>
        <v/>
      </c>
      <c r="AN211" s="6">
        <f>'M04'!E210</f>
        <v/>
      </c>
      <c r="AO211" s="6">
        <f>'M04'!F210</f>
        <v/>
      </c>
      <c r="AP211" s="7">
        <f>IFERROR(AO211/AN211,0)</f>
        <v/>
      </c>
      <c r="AQ211" s="6">
        <f>'M04'!M210</f>
        <v/>
      </c>
      <c r="AR211" s="6">
        <f>IF('M04'!AG210&gt;0,'M04'!AG210+MAX(0,AQ211-'M04'!H210)*IF(AND(AN211&lt;&gt;0,AO211&lt;&gt;0),AO211/AN211,'M04'!V210),AQ211*IF(AND(AN211&lt;&gt;0,AO211&lt;&gt;0),AO211/AN211,'M04'!V210))</f>
        <v/>
      </c>
      <c r="AS211" s="7">
        <f>IFERROR(AR211/AQ211,0)</f>
        <v/>
      </c>
      <c r="AT211" s="6">
        <f>-'M04'!S210</f>
        <v/>
      </c>
      <c r="AU211" s="6">
        <f>AO211+AR211-AX211</f>
        <v/>
      </c>
      <c r="AV211" s="7">
        <f>IFERROR(AU211/AT211,0)</f>
        <v/>
      </c>
      <c r="AW211" s="6">
        <f>'M04'!T210</f>
        <v/>
      </c>
      <c r="AX211" s="6">
        <f>'M04'!U210</f>
        <v/>
      </c>
      <c r="AY211" s="7">
        <f>IFERROR(AX211/AW211,0)</f>
        <v/>
      </c>
      <c r="AZ211" s="6">
        <f>'M05'!E210</f>
        <v/>
      </c>
      <c r="BA211" s="6">
        <f>'M05'!F210</f>
        <v/>
      </c>
      <c r="BB211" s="7">
        <f>IFERROR(BA211/AZ211,0)</f>
        <v/>
      </c>
      <c r="BC211" s="6">
        <f>'M05'!M210</f>
        <v/>
      </c>
      <c r="BD211" s="6">
        <f>IF('M05'!AG210&gt;0,'M05'!AG210+MAX(0,BC211-'M05'!H210)*IF(AND(AZ211&lt;&gt;0,BA211&lt;&gt;0),BA211/AZ211,'M05'!V210),BC211*IF(AND(AZ211&lt;&gt;0,BA211&lt;&gt;0),BA211/AZ211,'M05'!V210))</f>
        <v/>
      </c>
      <c r="BE211" s="7">
        <f>IFERROR(BD211/BC211,0)</f>
        <v/>
      </c>
      <c r="BF211" s="6">
        <f>-'M05'!S210</f>
        <v/>
      </c>
      <c r="BG211" s="6">
        <f>BA211+BD211-BJ211</f>
        <v/>
      </c>
      <c r="BH211" s="7">
        <f>IFERROR(BG211/BF211,0)</f>
        <v/>
      </c>
      <c r="BI211" s="6">
        <f>'M05'!T210</f>
        <v/>
      </c>
      <c r="BJ211" s="6">
        <f>'M05'!U210</f>
        <v/>
      </c>
      <c r="BK211" s="7">
        <f>IFERROR(BJ211/BI211,0)</f>
        <v/>
      </c>
      <c r="BL211" s="6">
        <f>'M06'!E210</f>
        <v/>
      </c>
      <c r="BM211" s="6">
        <f>'M06'!F210</f>
        <v/>
      </c>
      <c r="BN211" s="7">
        <f>IFERROR(BM211/BL211,0)</f>
        <v/>
      </c>
      <c r="BO211" s="6">
        <f>'M06'!M210</f>
        <v/>
      </c>
      <c r="BP211" s="6">
        <f>IF('M06'!AG210&gt;0,'M06'!AG210+MAX(0,BO211-'M06'!H210)*IF(AND(BL211&lt;&gt;0,BM211&lt;&gt;0),BM211/BL211,'M06'!V210),BO211*IF(AND(BL211&lt;&gt;0,BM211&lt;&gt;0),BM211/BL211,'M06'!V210))</f>
        <v/>
      </c>
      <c r="BQ211" s="7">
        <f>IFERROR(BP211/BO211,0)</f>
        <v/>
      </c>
      <c r="BR211" s="6">
        <f>-'M06'!S210</f>
        <v/>
      </c>
      <c r="BS211" s="6">
        <f>BM211+BP211-BV211</f>
        <v/>
      </c>
      <c r="BT211" s="7">
        <f>IFERROR(BS211/BR211,0)</f>
        <v/>
      </c>
      <c r="BU211" s="6">
        <f>'M06'!T210</f>
        <v/>
      </c>
      <c r="BV211" s="6">
        <f>'M06'!U210</f>
        <v/>
      </c>
      <c r="BW211" s="7">
        <f>IFERROR(BV211/BU211,0)</f>
        <v/>
      </c>
      <c r="BX211" s="6">
        <f>'M07'!E210</f>
        <v/>
      </c>
      <c r="BY211" s="6">
        <f>'M07'!F210</f>
        <v/>
      </c>
      <c r="BZ211" s="7">
        <f>IFERROR(BY211/BX211,0)</f>
        <v/>
      </c>
      <c r="CA211" s="6">
        <f>'M07'!M210</f>
        <v/>
      </c>
      <c r="CB211" s="6">
        <f>IF('M07'!AG210&gt;0,'M07'!AG210+MAX(0,CA211-'M07'!H210)*IF(AND(BX211&lt;&gt;0,BY211&lt;&gt;0),BY211/BX211,'M07'!V210),CA211*IF(AND(BX211&lt;&gt;0,BY211&lt;&gt;0),BY211/BX211,'M07'!V210))</f>
        <v/>
      </c>
      <c r="CC211" s="7">
        <f>IFERROR(CB211/CA211,0)</f>
        <v/>
      </c>
      <c r="CD211" s="6">
        <f>-'M07'!S210</f>
        <v/>
      </c>
      <c r="CE211" s="6">
        <f>BY211+CB211-CH211</f>
        <v/>
      </c>
      <c r="CF211" s="7">
        <f>IFERROR(CE211/CD211,0)</f>
        <v/>
      </c>
      <c r="CG211" s="6">
        <f>'M07'!T210</f>
        <v/>
      </c>
      <c r="CH211" s="6">
        <f>'M07'!U210</f>
        <v/>
      </c>
      <c r="CI211" s="7">
        <f>IFERROR(CH211/CG211,0)</f>
        <v/>
      </c>
      <c r="CJ211" s="6">
        <f>'M08'!E210</f>
        <v/>
      </c>
      <c r="CK211" s="6">
        <f>'M08'!F210</f>
        <v/>
      </c>
      <c r="CL211" s="7">
        <f>IFERROR(CK211/CJ211,0)</f>
        <v/>
      </c>
      <c r="CM211" s="6">
        <f>'M08'!M210</f>
        <v/>
      </c>
      <c r="CN211" s="6">
        <f>IF('M08'!AG210&gt;0,'M08'!AG210+MAX(0,CM211-'M08'!H210)*IF(AND(CJ211&lt;&gt;0,CK211&lt;&gt;0),CK211/CJ211,'M08'!V210),CM211*IF(AND(CJ211&lt;&gt;0,CK211&lt;&gt;0),CK211/CJ211,'M08'!V210))</f>
        <v/>
      </c>
      <c r="CO211" s="7">
        <f>IFERROR(CN211/CM211,0)</f>
        <v/>
      </c>
      <c r="CP211" s="6">
        <f>-'M08'!S210</f>
        <v/>
      </c>
      <c r="CQ211" s="6">
        <f>CK211+CN211-CT211</f>
        <v/>
      </c>
      <c r="CR211" s="7">
        <f>IFERROR(CQ211/CP211,0)</f>
        <v/>
      </c>
      <c r="CS211" s="6">
        <f>'M08'!T210</f>
        <v/>
      </c>
      <c r="CT211" s="6">
        <f>'M08'!U210</f>
        <v/>
      </c>
      <c r="CU211" s="7">
        <f>IFERROR(CT211/CS211,0)</f>
        <v/>
      </c>
      <c r="CV211" s="6">
        <f>'M09'!E210</f>
        <v/>
      </c>
      <c r="CW211" s="6">
        <f>'M09'!F210</f>
        <v/>
      </c>
      <c r="CX211" s="7">
        <f>IFERROR(CW211/CV211,0)</f>
        <v/>
      </c>
      <c r="CY211" s="6">
        <f>'M09'!M210</f>
        <v/>
      </c>
      <c r="CZ211" s="6">
        <f>IF('M09'!AG210&gt;0,'M09'!AG210+MAX(0,CY211-'M09'!H210)*IF(AND(CV211&lt;&gt;0,CW211&lt;&gt;0),CW211/CV211,'M09'!V210),CY211*IF(AND(CV211&lt;&gt;0,CW211&lt;&gt;0),CW211/CV211,'M09'!V210))</f>
        <v/>
      </c>
      <c r="DA211" s="7">
        <f>IFERROR(CZ211/CY211,0)</f>
        <v/>
      </c>
      <c r="DB211" s="6">
        <f>-'M09'!S210</f>
        <v/>
      </c>
      <c r="DC211" s="6">
        <f>CW211+CZ211-DF211</f>
        <v/>
      </c>
      <c r="DD211" s="7">
        <f>IFERROR(DC211/DB211,0)</f>
        <v/>
      </c>
      <c r="DE211" s="6">
        <f>'M09'!T210</f>
        <v/>
      </c>
      <c r="DF211" s="6">
        <f>'M09'!U210</f>
        <v/>
      </c>
      <c r="DG211" s="7">
        <f>IFERROR(DF211/DE211,0)</f>
        <v/>
      </c>
      <c r="DH211" s="6">
        <f>SUM(J211,V211,AH211,AT211,BF211,BR211,CD211,CP211,DB211)</f>
        <v/>
      </c>
      <c r="DI211" s="6">
        <f>SUM(K211,W211,AI211,AU211,BG211,BS211,CE211,CQ211,DC211)</f>
        <v/>
      </c>
      <c r="DJ211" s="6">
        <f>DH211/9</f>
        <v/>
      </c>
      <c r="DK211" s="6">
        <f>DI211/9</f>
        <v/>
      </c>
      <c r="DL211" s="7">
        <f>IFERROR(DI211/DH211,0)</f>
        <v/>
      </c>
      <c r="DM211" s="7">
        <f>'M09'!V210</f>
        <v/>
      </c>
      <c r="DN211" s="8">
        <f>IFERROR(DL211/DM211-1,0)</f>
        <v/>
      </c>
      <c r="DO211" s="6">
        <f>'M09'!AD210</f>
        <v/>
      </c>
      <c r="DP211" s="6">
        <f>DJ211-DO211</f>
        <v/>
      </c>
      <c r="DQ211" s="9">
        <f>COUNTIF(J211,"&gt;0")+COUNTIF(V211,"&gt;0")+COUNTIF(AH211,"&gt;0")+COUNTIF(AT211,"&gt;0")+COUNTIF(BF211,"&gt;0")+COUNTIF(BR211,"&gt;0")+COUNTIF(CD211,"&gt;0")+COUNTIF(CP211,"&gt;0")+COUNTIF(DB211,"&gt;0")</f>
        <v/>
      </c>
      <c r="DR211" s="6">
        <f>DE211</f>
        <v/>
      </c>
      <c r="DS211" s="10">
        <f>IFERROR(DR211/DJ211,0)</f>
        <v/>
      </c>
      <c r="DT211" s="6">
        <f>D211+SUM(G211,S211,AE211,AQ211,BC211,BO211,CA211,CM211,CY211)-SUM(J211,V211,AH211,AT211,BF211,BR211,CD211,CP211,DB211)-DE211</f>
        <v/>
      </c>
    </row>
    <row r="212">
      <c r="A212">
        <f>'M01'!C211</f>
        <v/>
      </c>
      <c r="B212">
        <f>'M01'!D211</f>
        <v/>
      </c>
      <c r="C212">
        <f>'M01'!A211</f>
        <v/>
      </c>
      <c r="D212" s="6">
        <f>'M01'!E211</f>
        <v/>
      </c>
      <c r="E212" s="6">
        <f>'M01'!F211</f>
        <v/>
      </c>
      <c r="F212" s="7">
        <f>IFERROR(E212/D212,0)</f>
        <v/>
      </c>
      <c r="G212" s="6">
        <f>'M01'!M211</f>
        <v/>
      </c>
      <c r="H212" s="6">
        <f>IF('M01'!AG211&gt;0,'M01'!AG211+MAX(0,G212-'M01'!H211)*IF(AND(D212&lt;&gt;0,E212&lt;&gt;0),E212/D212,'M01'!V211),G212*IF(AND(D212&lt;&gt;0,E212&lt;&gt;0),E212/D212,'M01'!V211))</f>
        <v/>
      </c>
      <c r="I212" s="7">
        <f>IFERROR(H212/G212,0)</f>
        <v/>
      </c>
      <c r="J212" s="6">
        <f>-'M01'!S211</f>
        <v/>
      </c>
      <c r="K212" s="6">
        <f>E212+H212-N212</f>
        <v/>
      </c>
      <c r="L212" s="7">
        <f>IFERROR(K212/J212,0)</f>
        <v/>
      </c>
      <c r="M212" s="6">
        <f>'M01'!T211</f>
        <v/>
      </c>
      <c r="N212" s="6">
        <f>'M01'!U211</f>
        <v/>
      </c>
      <c r="O212" s="7">
        <f>IFERROR(N212/M212,0)</f>
        <v/>
      </c>
      <c r="P212" s="6">
        <f>'M02'!E211</f>
        <v/>
      </c>
      <c r="Q212" s="6">
        <f>'M02'!F211</f>
        <v/>
      </c>
      <c r="R212" s="7">
        <f>IFERROR(Q212/P212,0)</f>
        <v/>
      </c>
      <c r="S212" s="6">
        <f>'M02'!M211</f>
        <v/>
      </c>
      <c r="T212" s="6">
        <f>IF('M02'!AG211&gt;0,'M02'!AG211+MAX(0,S212-'M02'!H211)*IF(AND(P212&lt;&gt;0,Q212&lt;&gt;0),Q212/P212,'M02'!V211),S212*IF(AND(P212&lt;&gt;0,Q212&lt;&gt;0),Q212/P212,'M02'!V211))</f>
        <v/>
      </c>
      <c r="U212" s="7">
        <f>IFERROR(T212/S212,0)</f>
        <v/>
      </c>
      <c r="V212" s="6">
        <f>-'M02'!S211</f>
        <v/>
      </c>
      <c r="W212" s="6">
        <f>Q212+T212-Z212</f>
        <v/>
      </c>
      <c r="X212" s="7">
        <f>IFERROR(W212/V212,0)</f>
        <v/>
      </c>
      <c r="Y212" s="6">
        <f>'M02'!T211</f>
        <v/>
      </c>
      <c r="Z212" s="6">
        <f>'M02'!U211</f>
        <v/>
      </c>
      <c r="AA212" s="7">
        <f>IFERROR(Z212/Y212,0)</f>
        <v/>
      </c>
      <c r="AB212" s="6">
        <f>'M03'!E211</f>
        <v/>
      </c>
      <c r="AC212" s="6">
        <f>'M03'!F211</f>
        <v/>
      </c>
      <c r="AD212" s="7">
        <f>IFERROR(AC212/AB212,0)</f>
        <v/>
      </c>
      <c r="AE212" s="6">
        <f>'M03'!M211</f>
        <v/>
      </c>
      <c r="AF212" s="6">
        <f>IF('M03'!AG211&gt;0,'M03'!AG211+MAX(0,AE212-'M03'!H211)*IF(AND(AB212&lt;&gt;0,AC212&lt;&gt;0),AC212/AB212,'M03'!V211),AE212*IF(AND(AB212&lt;&gt;0,AC212&lt;&gt;0),AC212/AB212,'M03'!V211))</f>
        <v/>
      </c>
      <c r="AG212" s="7">
        <f>IFERROR(AF212/AE212,0)</f>
        <v/>
      </c>
      <c r="AH212" s="6">
        <f>-'M03'!S211</f>
        <v/>
      </c>
      <c r="AI212" s="6">
        <f>AC212+AF212-AL212</f>
        <v/>
      </c>
      <c r="AJ212" s="7">
        <f>IFERROR(AI212/AH212,0)</f>
        <v/>
      </c>
      <c r="AK212" s="6">
        <f>'M03'!T211</f>
        <v/>
      </c>
      <c r="AL212" s="6">
        <f>'M03'!U211</f>
        <v/>
      </c>
      <c r="AM212" s="7">
        <f>IFERROR(AL212/AK212,0)</f>
        <v/>
      </c>
      <c r="AN212" s="6">
        <f>'M04'!E211</f>
        <v/>
      </c>
      <c r="AO212" s="6">
        <f>'M04'!F211</f>
        <v/>
      </c>
      <c r="AP212" s="7">
        <f>IFERROR(AO212/AN212,0)</f>
        <v/>
      </c>
      <c r="AQ212" s="6">
        <f>'M04'!M211</f>
        <v/>
      </c>
      <c r="AR212" s="6">
        <f>IF('M04'!AG211&gt;0,'M04'!AG211+MAX(0,AQ212-'M04'!H211)*IF(AND(AN212&lt;&gt;0,AO212&lt;&gt;0),AO212/AN212,'M04'!V211),AQ212*IF(AND(AN212&lt;&gt;0,AO212&lt;&gt;0),AO212/AN212,'M04'!V211))</f>
        <v/>
      </c>
      <c r="AS212" s="7">
        <f>IFERROR(AR212/AQ212,0)</f>
        <v/>
      </c>
      <c r="AT212" s="6">
        <f>-'M04'!S211</f>
        <v/>
      </c>
      <c r="AU212" s="6">
        <f>AO212+AR212-AX212</f>
        <v/>
      </c>
      <c r="AV212" s="7">
        <f>IFERROR(AU212/AT212,0)</f>
        <v/>
      </c>
      <c r="AW212" s="6">
        <f>'M04'!T211</f>
        <v/>
      </c>
      <c r="AX212" s="6">
        <f>'M04'!U211</f>
        <v/>
      </c>
      <c r="AY212" s="7">
        <f>IFERROR(AX212/AW212,0)</f>
        <v/>
      </c>
      <c r="AZ212" s="6">
        <f>'M05'!E211</f>
        <v/>
      </c>
      <c r="BA212" s="6">
        <f>'M05'!F211</f>
        <v/>
      </c>
      <c r="BB212" s="7">
        <f>IFERROR(BA212/AZ212,0)</f>
        <v/>
      </c>
      <c r="BC212" s="6">
        <f>'M05'!M211</f>
        <v/>
      </c>
      <c r="BD212" s="6">
        <f>IF('M05'!AG211&gt;0,'M05'!AG211+MAX(0,BC212-'M05'!H211)*IF(AND(AZ212&lt;&gt;0,BA212&lt;&gt;0),BA212/AZ212,'M05'!V211),BC212*IF(AND(AZ212&lt;&gt;0,BA212&lt;&gt;0),BA212/AZ212,'M05'!V211))</f>
        <v/>
      </c>
      <c r="BE212" s="7">
        <f>IFERROR(BD212/BC212,0)</f>
        <v/>
      </c>
      <c r="BF212" s="6">
        <f>-'M05'!S211</f>
        <v/>
      </c>
      <c r="BG212" s="6">
        <f>BA212+BD212-BJ212</f>
        <v/>
      </c>
      <c r="BH212" s="7">
        <f>IFERROR(BG212/BF212,0)</f>
        <v/>
      </c>
      <c r="BI212" s="6">
        <f>'M05'!T211</f>
        <v/>
      </c>
      <c r="BJ212" s="6">
        <f>'M05'!U211</f>
        <v/>
      </c>
      <c r="BK212" s="7">
        <f>IFERROR(BJ212/BI212,0)</f>
        <v/>
      </c>
      <c r="BL212" s="6">
        <f>'M06'!E211</f>
        <v/>
      </c>
      <c r="BM212" s="6">
        <f>'M06'!F211</f>
        <v/>
      </c>
      <c r="BN212" s="7">
        <f>IFERROR(BM212/BL212,0)</f>
        <v/>
      </c>
      <c r="BO212" s="6">
        <f>'M06'!M211</f>
        <v/>
      </c>
      <c r="BP212" s="6">
        <f>IF('M06'!AG211&gt;0,'M06'!AG211+MAX(0,BO212-'M06'!H211)*IF(AND(BL212&lt;&gt;0,BM212&lt;&gt;0),BM212/BL212,'M06'!V211),BO212*IF(AND(BL212&lt;&gt;0,BM212&lt;&gt;0),BM212/BL212,'M06'!V211))</f>
        <v/>
      </c>
      <c r="BQ212" s="7">
        <f>IFERROR(BP212/BO212,0)</f>
        <v/>
      </c>
      <c r="BR212" s="6">
        <f>-'M06'!S211</f>
        <v/>
      </c>
      <c r="BS212" s="6">
        <f>BM212+BP212-BV212</f>
        <v/>
      </c>
      <c r="BT212" s="7">
        <f>IFERROR(BS212/BR212,0)</f>
        <v/>
      </c>
      <c r="BU212" s="6">
        <f>'M06'!T211</f>
        <v/>
      </c>
      <c r="BV212" s="6">
        <f>'M06'!U211</f>
        <v/>
      </c>
      <c r="BW212" s="7">
        <f>IFERROR(BV212/BU212,0)</f>
        <v/>
      </c>
      <c r="BX212" s="6">
        <f>'M07'!E211</f>
        <v/>
      </c>
      <c r="BY212" s="6">
        <f>'M07'!F211</f>
        <v/>
      </c>
      <c r="BZ212" s="7">
        <f>IFERROR(BY212/BX212,0)</f>
        <v/>
      </c>
      <c r="CA212" s="6">
        <f>'M07'!M211</f>
        <v/>
      </c>
      <c r="CB212" s="6">
        <f>IF('M07'!AG211&gt;0,'M07'!AG211+MAX(0,CA212-'M07'!H211)*IF(AND(BX212&lt;&gt;0,BY212&lt;&gt;0),BY212/BX212,'M07'!V211),CA212*IF(AND(BX212&lt;&gt;0,BY212&lt;&gt;0),BY212/BX212,'M07'!V211))</f>
        <v/>
      </c>
      <c r="CC212" s="7">
        <f>IFERROR(CB212/CA212,0)</f>
        <v/>
      </c>
      <c r="CD212" s="6">
        <f>-'M07'!S211</f>
        <v/>
      </c>
      <c r="CE212" s="6">
        <f>BY212+CB212-CH212</f>
        <v/>
      </c>
      <c r="CF212" s="7">
        <f>IFERROR(CE212/CD212,0)</f>
        <v/>
      </c>
      <c r="CG212" s="6">
        <f>'M07'!T211</f>
        <v/>
      </c>
      <c r="CH212" s="6">
        <f>'M07'!U211</f>
        <v/>
      </c>
      <c r="CI212" s="7">
        <f>IFERROR(CH212/CG212,0)</f>
        <v/>
      </c>
      <c r="CJ212" s="6">
        <f>'M08'!E211</f>
        <v/>
      </c>
      <c r="CK212" s="6">
        <f>'M08'!F211</f>
        <v/>
      </c>
      <c r="CL212" s="7">
        <f>IFERROR(CK212/CJ212,0)</f>
        <v/>
      </c>
      <c r="CM212" s="6">
        <f>'M08'!M211</f>
        <v/>
      </c>
      <c r="CN212" s="6">
        <f>IF('M08'!AG211&gt;0,'M08'!AG211+MAX(0,CM212-'M08'!H211)*IF(AND(CJ212&lt;&gt;0,CK212&lt;&gt;0),CK212/CJ212,'M08'!V211),CM212*IF(AND(CJ212&lt;&gt;0,CK212&lt;&gt;0),CK212/CJ212,'M08'!V211))</f>
        <v/>
      </c>
      <c r="CO212" s="7">
        <f>IFERROR(CN212/CM212,0)</f>
        <v/>
      </c>
      <c r="CP212" s="6">
        <f>-'M08'!S211</f>
        <v/>
      </c>
      <c r="CQ212" s="6">
        <f>CK212+CN212-CT212</f>
        <v/>
      </c>
      <c r="CR212" s="7">
        <f>IFERROR(CQ212/CP212,0)</f>
        <v/>
      </c>
      <c r="CS212" s="6">
        <f>'M08'!T211</f>
        <v/>
      </c>
      <c r="CT212" s="6">
        <f>'M08'!U211</f>
        <v/>
      </c>
      <c r="CU212" s="7">
        <f>IFERROR(CT212/CS212,0)</f>
        <v/>
      </c>
      <c r="CV212" s="6">
        <f>'M09'!E211</f>
        <v/>
      </c>
      <c r="CW212" s="6">
        <f>'M09'!F211</f>
        <v/>
      </c>
      <c r="CX212" s="7">
        <f>IFERROR(CW212/CV212,0)</f>
        <v/>
      </c>
      <c r="CY212" s="6">
        <f>'M09'!M211</f>
        <v/>
      </c>
      <c r="CZ212" s="6">
        <f>IF('M09'!AG211&gt;0,'M09'!AG211+MAX(0,CY212-'M09'!H211)*IF(AND(CV212&lt;&gt;0,CW212&lt;&gt;0),CW212/CV212,'M09'!V211),CY212*IF(AND(CV212&lt;&gt;0,CW212&lt;&gt;0),CW212/CV212,'M09'!V211))</f>
        <v/>
      </c>
      <c r="DA212" s="7">
        <f>IFERROR(CZ212/CY212,0)</f>
        <v/>
      </c>
      <c r="DB212" s="6">
        <f>-'M09'!S211</f>
        <v/>
      </c>
      <c r="DC212" s="6">
        <f>CW212+CZ212-DF212</f>
        <v/>
      </c>
      <c r="DD212" s="7">
        <f>IFERROR(DC212/DB212,0)</f>
        <v/>
      </c>
      <c r="DE212" s="6">
        <f>'M09'!T211</f>
        <v/>
      </c>
      <c r="DF212" s="6">
        <f>'M09'!U211</f>
        <v/>
      </c>
      <c r="DG212" s="7">
        <f>IFERROR(DF212/DE212,0)</f>
        <v/>
      </c>
      <c r="DH212" s="6">
        <f>SUM(J212,V212,AH212,AT212,BF212,BR212,CD212,CP212,DB212)</f>
        <v/>
      </c>
      <c r="DI212" s="6">
        <f>SUM(K212,W212,AI212,AU212,BG212,BS212,CE212,CQ212,DC212)</f>
        <v/>
      </c>
      <c r="DJ212" s="6">
        <f>DH212/9</f>
        <v/>
      </c>
      <c r="DK212" s="6">
        <f>DI212/9</f>
        <v/>
      </c>
      <c r="DL212" s="7">
        <f>IFERROR(DI212/DH212,0)</f>
        <v/>
      </c>
      <c r="DM212" s="7">
        <f>'M09'!V211</f>
        <v/>
      </c>
      <c r="DN212" s="8">
        <f>IFERROR(DL212/DM212-1,0)</f>
        <v/>
      </c>
      <c r="DO212" s="6">
        <f>'M09'!AD211</f>
        <v/>
      </c>
      <c r="DP212" s="6">
        <f>DJ212-DO212</f>
        <v/>
      </c>
      <c r="DQ212" s="9">
        <f>COUNTIF(J212,"&gt;0")+COUNTIF(V212,"&gt;0")+COUNTIF(AH212,"&gt;0")+COUNTIF(AT212,"&gt;0")+COUNTIF(BF212,"&gt;0")+COUNTIF(BR212,"&gt;0")+COUNTIF(CD212,"&gt;0")+COUNTIF(CP212,"&gt;0")+COUNTIF(DB212,"&gt;0")</f>
        <v/>
      </c>
      <c r="DR212" s="6">
        <f>DE212</f>
        <v/>
      </c>
      <c r="DS212" s="10">
        <f>IFERROR(DR212/DJ212,0)</f>
        <v/>
      </c>
      <c r="DT212" s="6">
        <f>D212+SUM(G212,S212,AE212,AQ212,BC212,BO212,CA212,CM212,CY212)-SUM(J212,V212,AH212,AT212,BF212,BR212,CD212,CP212,DB212)-DE212</f>
        <v/>
      </c>
    </row>
    <row r="213">
      <c r="A213">
        <f>'M01'!C212</f>
        <v/>
      </c>
      <c r="B213">
        <f>'M01'!D212</f>
        <v/>
      </c>
      <c r="C213">
        <f>'M01'!A212</f>
        <v/>
      </c>
      <c r="D213" s="6">
        <f>'M01'!E212</f>
        <v/>
      </c>
      <c r="E213" s="6">
        <f>'M01'!F212</f>
        <v/>
      </c>
      <c r="F213" s="7">
        <f>IFERROR(E213/D213,0)</f>
        <v/>
      </c>
      <c r="G213" s="6">
        <f>'M01'!M212</f>
        <v/>
      </c>
      <c r="H213" s="6">
        <f>IF('M01'!AG212&gt;0,'M01'!AG212+MAX(0,G213-'M01'!H212)*IF(AND(D213&lt;&gt;0,E213&lt;&gt;0),E213/D213,'M01'!V212),G213*IF(AND(D213&lt;&gt;0,E213&lt;&gt;0),E213/D213,'M01'!V212))</f>
        <v/>
      </c>
      <c r="I213" s="7">
        <f>IFERROR(H213/G213,0)</f>
        <v/>
      </c>
      <c r="J213" s="6">
        <f>-'M01'!S212</f>
        <v/>
      </c>
      <c r="K213" s="6">
        <f>E213+H213-N213</f>
        <v/>
      </c>
      <c r="L213" s="7">
        <f>IFERROR(K213/J213,0)</f>
        <v/>
      </c>
      <c r="M213" s="6">
        <f>'M01'!T212</f>
        <v/>
      </c>
      <c r="N213" s="6">
        <f>'M01'!U212</f>
        <v/>
      </c>
      <c r="O213" s="7">
        <f>IFERROR(N213/M213,0)</f>
        <v/>
      </c>
      <c r="P213" s="6">
        <f>'M02'!E212</f>
        <v/>
      </c>
      <c r="Q213" s="6">
        <f>'M02'!F212</f>
        <v/>
      </c>
      <c r="R213" s="7">
        <f>IFERROR(Q213/P213,0)</f>
        <v/>
      </c>
      <c r="S213" s="6">
        <f>'M02'!M212</f>
        <v/>
      </c>
      <c r="T213" s="6">
        <f>IF('M02'!AG212&gt;0,'M02'!AG212+MAX(0,S213-'M02'!H212)*IF(AND(P213&lt;&gt;0,Q213&lt;&gt;0),Q213/P213,'M02'!V212),S213*IF(AND(P213&lt;&gt;0,Q213&lt;&gt;0),Q213/P213,'M02'!V212))</f>
        <v/>
      </c>
      <c r="U213" s="7">
        <f>IFERROR(T213/S213,0)</f>
        <v/>
      </c>
      <c r="V213" s="6">
        <f>-'M02'!S212</f>
        <v/>
      </c>
      <c r="W213" s="6">
        <f>Q213+T213-Z213</f>
        <v/>
      </c>
      <c r="X213" s="7">
        <f>IFERROR(W213/V213,0)</f>
        <v/>
      </c>
      <c r="Y213" s="6">
        <f>'M02'!T212</f>
        <v/>
      </c>
      <c r="Z213" s="6">
        <f>'M02'!U212</f>
        <v/>
      </c>
      <c r="AA213" s="7">
        <f>IFERROR(Z213/Y213,0)</f>
        <v/>
      </c>
      <c r="AB213" s="6">
        <f>'M03'!E212</f>
        <v/>
      </c>
      <c r="AC213" s="6">
        <f>'M03'!F212</f>
        <v/>
      </c>
      <c r="AD213" s="7">
        <f>IFERROR(AC213/AB213,0)</f>
        <v/>
      </c>
      <c r="AE213" s="6">
        <f>'M03'!M212</f>
        <v/>
      </c>
      <c r="AF213" s="6">
        <f>IF('M03'!AG212&gt;0,'M03'!AG212+MAX(0,AE213-'M03'!H212)*IF(AND(AB213&lt;&gt;0,AC213&lt;&gt;0),AC213/AB213,'M03'!V212),AE213*IF(AND(AB213&lt;&gt;0,AC213&lt;&gt;0),AC213/AB213,'M03'!V212))</f>
        <v/>
      </c>
      <c r="AG213" s="7">
        <f>IFERROR(AF213/AE213,0)</f>
        <v/>
      </c>
      <c r="AH213" s="6">
        <f>-'M03'!S212</f>
        <v/>
      </c>
      <c r="AI213" s="6">
        <f>AC213+AF213-AL213</f>
        <v/>
      </c>
      <c r="AJ213" s="7">
        <f>IFERROR(AI213/AH213,0)</f>
        <v/>
      </c>
      <c r="AK213" s="6">
        <f>'M03'!T212</f>
        <v/>
      </c>
      <c r="AL213" s="6">
        <f>'M03'!U212</f>
        <v/>
      </c>
      <c r="AM213" s="7">
        <f>IFERROR(AL213/AK213,0)</f>
        <v/>
      </c>
      <c r="AN213" s="6">
        <f>'M04'!E212</f>
        <v/>
      </c>
      <c r="AO213" s="6">
        <f>'M04'!F212</f>
        <v/>
      </c>
      <c r="AP213" s="7">
        <f>IFERROR(AO213/AN213,0)</f>
        <v/>
      </c>
      <c r="AQ213" s="6">
        <f>'M04'!M212</f>
        <v/>
      </c>
      <c r="AR213" s="6">
        <f>IF('M04'!AG212&gt;0,'M04'!AG212+MAX(0,AQ213-'M04'!H212)*IF(AND(AN213&lt;&gt;0,AO213&lt;&gt;0),AO213/AN213,'M04'!V212),AQ213*IF(AND(AN213&lt;&gt;0,AO213&lt;&gt;0),AO213/AN213,'M04'!V212))</f>
        <v/>
      </c>
      <c r="AS213" s="7">
        <f>IFERROR(AR213/AQ213,0)</f>
        <v/>
      </c>
      <c r="AT213" s="6">
        <f>-'M04'!S212</f>
        <v/>
      </c>
      <c r="AU213" s="6">
        <f>AO213+AR213-AX213</f>
        <v/>
      </c>
      <c r="AV213" s="7">
        <f>IFERROR(AU213/AT213,0)</f>
        <v/>
      </c>
      <c r="AW213" s="6">
        <f>'M04'!T212</f>
        <v/>
      </c>
      <c r="AX213" s="6">
        <f>'M04'!U212</f>
        <v/>
      </c>
      <c r="AY213" s="7">
        <f>IFERROR(AX213/AW213,0)</f>
        <v/>
      </c>
      <c r="AZ213" s="6">
        <f>'M05'!E212</f>
        <v/>
      </c>
      <c r="BA213" s="6">
        <f>'M05'!F212</f>
        <v/>
      </c>
      <c r="BB213" s="7">
        <f>IFERROR(BA213/AZ213,0)</f>
        <v/>
      </c>
      <c r="BC213" s="6">
        <f>'M05'!M212</f>
        <v/>
      </c>
      <c r="BD213" s="6">
        <f>IF('M05'!AG212&gt;0,'M05'!AG212+MAX(0,BC213-'M05'!H212)*IF(AND(AZ213&lt;&gt;0,BA213&lt;&gt;0),BA213/AZ213,'M05'!V212),BC213*IF(AND(AZ213&lt;&gt;0,BA213&lt;&gt;0),BA213/AZ213,'M05'!V212))</f>
        <v/>
      </c>
      <c r="BE213" s="7">
        <f>IFERROR(BD213/BC213,0)</f>
        <v/>
      </c>
      <c r="BF213" s="6">
        <f>-'M05'!S212</f>
        <v/>
      </c>
      <c r="BG213" s="6">
        <f>BA213+BD213-BJ213</f>
        <v/>
      </c>
      <c r="BH213" s="7">
        <f>IFERROR(BG213/BF213,0)</f>
        <v/>
      </c>
      <c r="BI213" s="6">
        <f>'M05'!T212</f>
        <v/>
      </c>
      <c r="BJ213" s="6">
        <f>'M05'!U212</f>
        <v/>
      </c>
      <c r="BK213" s="7">
        <f>IFERROR(BJ213/BI213,0)</f>
        <v/>
      </c>
      <c r="BL213" s="6">
        <f>'M06'!E212</f>
        <v/>
      </c>
      <c r="BM213" s="6">
        <f>'M06'!F212</f>
        <v/>
      </c>
      <c r="BN213" s="7">
        <f>IFERROR(BM213/BL213,0)</f>
        <v/>
      </c>
      <c r="BO213" s="6">
        <f>'M06'!M212</f>
        <v/>
      </c>
      <c r="BP213" s="6">
        <f>IF('M06'!AG212&gt;0,'M06'!AG212+MAX(0,BO213-'M06'!H212)*IF(AND(BL213&lt;&gt;0,BM213&lt;&gt;0),BM213/BL213,'M06'!V212),BO213*IF(AND(BL213&lt;&gt;0,BM213&lt;&gt;0),BM213/BL213,'M06'!V212))</f>
        <v/>
      </c>
      <c r="BQ213" s="7">
        <f>IFERROR(BP213/BO213,0)</f>
        <v/>
      </c>
      <c r="BR213" s="6">
        <f>-'M06'!S212</f>
        <v/>
      </c>
      <c r="BS213" s="6">
        <f>BM213+BP213-BV213</f>
        <v/>
      </c>
      <c r="BT213" s="7">
        <f>IFERROR(BS213/BR213,0)</f>
        <v/>
      </c>
      <c r="BU213" s="6">
        <f>'M06'!T212</f>
        <v/>
      </c>
      <c r="BV213" s="6">
        <f>'M06'!U212</f>
        <v/>
      </c>
      <c r="BW213" s="7">
        <f>IFERROR(BV213/BU213,0)</f>
        <v/>
      </c>
      <c r="BX213" s="6">
        <f>'M07'!E212</f>
        <v/>
      </c>
      <c r="BY213" s="6">
        <f>'M07'!F212</f>
        <v/>
      </c>
      <c r="BZ213" s="7">
        <f>IFERROR(BY213/BX213,0)</f>
        <v/>
      </c>
      <c r="CA213" s="6">
        <f>'M07'!M212</f>
        <v/>
      </c>
      <c r="CB213" s="6">
        <f>IF('M07'!AG212&gt;0,'M07'!AG212+MAX(0,CA213-'M07'!H212)*IF(AND(BX213&lt;&gt;0,BY213&lt;&gt;0),BY213/BX213,'M07'!V212),CA213*IF(AND(BX213&lt;&gt;0,BY213&lt;&gt;0),BY213/BX213,'M07'!V212))</f>
        <v/>
      </c>
      <c r="CC213" s="7">
        <f>IFERROR(CB213/CA213,0)</f>
        <v/>
      </c>
      <c r="CD213" s="6">
        <f>-'M07'!S212</f>
        <v/>
      </c>
      <c r="CE213" s="6">
        <f>BY213+CB213-CH213</f>
        <v/>
      </c>
      <c r="CF213" s="7">
        <f>IFERROR(CE213/CD213,0)</f>
        <v/>
      </c>
      <c r="CG213" s="6">
        <f>'M07'!T212</f>
        <v/>
      </c>
      <c r="CH213" s="6">
        <f>'M07'!U212</f>
        <v/>
      </c>
      <c r="CI213" s="7">
        <f>IFERROR(CH213/CG213,0)</f>
        <v/>
      </c>
      <c r="CJ213" s="6">
        <f>'M08'!E212</f>
        <v/>
      </c>
      <c r="CK213" s="6">
        <f>'M08'!F212</f>
        <v/>
      </c>
      <c r="CL213" s="7">
        <f>IFERROR(CK213/CJ213,0)</f>
        <v/>
      </c>
      <c r="CM213" s="6">
        <f>'M08'!M212</f>
        <v/>
      </c>
      <c r="CN213" s="6">
        <f>IF('M08'!AG212&gt;0,'M08'!AG212+MAX(0,CM213-'M08'!H212)*IF(AND(CJ213&lt;&gt;0,CK213&lt;&gt;0),CK213/CJ213,'M08'!V212),CM213*IF(AND(CJ213&lt;&gt;0,CK213&lt;&gt;0),CK213/CJ213,'M08'!V212))</f>
        <v/>
      </c>
      <c r="CO213" s="7">
        <f>IFERROR(CN213/CM213,0)</f>
        <v/>
      </c>
      <c r="CP213" s="6">
        <f>-'M08'!S212</f>
        <v/>
      </c>
      <c r="CQ213" s="6">
        <f>CK213+CN213-CT213</f>
        <v/>
      </c>
      <c r="CR213" s="7">
        <f>IFERROR(CQ213/CP213,0)</f>
        <v/>
      </c>
      <c r="CS213" s="6">
        <f>'M08'!T212</f>
        <v/>
      </c>
      <c r="CT213" s="6">
        <f>'M08'!U212</f>
        <v/>
      </c>
      <c r="CU213" s="7">
        <f>IFERROR(CT213/CS213,0)</f>
        <v/>
      </c>
      <c r="CV213" s="6">
        <f>'M09'!E212</f>
        <v/>
      </c>
      <c r="CW213" s="6">
        <f>'M09'!F212</f>
        <v/>
      </c>
      <c r="CX213" s="7">
        <f>IFERROR(CW213/CV213,0)</f>
        <v/>
      </c>
      <c r="CY213" s="6">
        <f>'M09'!M212</f>
        <v/>
      </c>
      <c r="CZ213" s="6">
        <f>IF('M09'!AG212&gt;0,'M09'!AG212+MAX(0,CY213-'M09'!H212)*IF(AND(CV213&lt;&gt;0,CW213&lt;&gt;0),CW213/CV213,'M09'!V212),CY213*IF(AND(CV213&lt;&gt;0,CW213&lt;&gt;0),CW213/CV213,'M09'!V212))</f>
        <v/>
      </c>
      <c r="DA213" s="7">
        <f>IFERROR(CZ213/CY213,0)</f>
        <v/>
      </c>
      <c r="DB213" s="6">
        <f>-'M09'!S212</f>
        <v/>
      </c>
      <c r="DC213" s="6">
        <f>CW213+CZ213-DF213</f>
        <v/>
      </c>
      <c r="DD213" s="7">
        <f>IFERROR(DC213/DB213,0)</f>
        <v/>
      </c>
      <c r="DE213" s="6">
        <f>'M09'!T212</f>
        <v/>
      </c>
      <c r="DF213" s="6">
        <f>'M09'!U212</f>
        <v/>
      </c>
      <c r="DG213" s="7">
        <f>IFERROR(DF213/DE213,0)</f>
        <v/>
      </c>
      <c r="DH213" s="6">
        <f>SUM(J213,V213,AH213,AT213,BF213,BR213,CD213,CP213,DB213)</f>
        <v/>
      </c>
      <c r="DI213" s="6">
        <f>SUM(K213,W213,AI213,AU213,BG213,BS213,CE213,CQ213,DC213)</f>
        <v/>
      </c>
      <c r="DJ213" s="6">
        <f>DH213/9</f>
        <v/>
      </c>
      <c r="DK213" s="6">
        <f>DI213/9</f>
        <v/>
      </c>
      <c r="DL213" s="7">
        <f>IFERROR(DI213/DH213,0)</f>
        <v/>
      </c>
      <c r="DM213" s="7">
        <f>'M09'!V212</f>
        <v/>
      </c>
      <c r="DN213" s="8">
        <f>IFERROR(DL213/DM213-1,0)</f>
        <v/>
      </c>
      <c r="DO213" s="6">
        <f>'M09'!AD212</f>
        <v/>
      </c>
      <c r="DP213" s="6">
        <f>DJ213-DO213</f>
        <v/>
      </c>
      <c r="DQ213" s="9">
        <f>COUNTIF(J213,"&gt;0")+COUNTIF(V213,"&gt;0")+COUNTIF(AH213,"&gt;0")+COUNTIF(AT213,"&gt;0")+COUNTIF(BF213,"&gt;0")+COUNTIF(BR213,"&gt;0")+COUNTIF(CD213,"&gt;0")+COUNTIF(CP213,"&gt;0")+COUNTIF(DB213,"&gt;0")</f>
        <v/>
      </c>
      <c r="DR213" s="6">
        <f>DE213</f>
        <v/>
      </c>
      <c r="DS213" s="10">
        <f>IFERROR(DR213/DJ213,0)</f>
        <v/>
      </c>
      <c r="DT213" s="6">
        <f>D213+SUM(G213,S213,AE213,AQ213,BC213,BO213,CA213,CM213,CY213)-SUM(J213,V213,AH213,AT213,BF213,BR213,CD213,CP213,DB213)-DE213</f>
        <v/>
      </c>
    </row>
    <row r="214">
      <c r="A214">
        <f>'M01'!C213</f>
        <v/>
      </c>
      <c r="B214">
        <f>'M01'!D213</f>
        <v/>
      </c>
      <c r="C214">
        <f>'M01'!A213</f>
        <v/>
      </c>
      <c r="D214" s="6">
        <f>'M01'!E213</f>
        <v/>
      </c>
      <c r="E214" s="6">
        <f>'M01'!F213</f>
        <v/>
      </c>
      <c r="F214" s="7">
        <f>IFERROR(E214/D214,0)</f>
        <v/>
      </c>
      <c r="G214" s="6">
        <f>'M01'!M213</f>
        <v/>
      </c>
      <c r="H214" s="6">
        <f>IF('M01'!AG213&gt;0,'M01'!AG213+MAX(0,G214-'M01'!H213)*IF(AND(D214&lt;&gt;0,E214&lt;&gt;0),E214/D214,'M01'!V213),G214*IF(AND(D214&lt;&gt;0,E214&lt;&gt;0),E214/D214,'M01'!V213))</f>
        <v/>
      </c>
      <c r="I214" s="7">
        <f>IFERROR(H214/G214,0)</f>
        <v/>
      </c>
      <c r="J214" s="6">
        <f>-'M01'!S213</f>
        <v/>
      </c>
      <c r="K214" s="6">
        <f>E214+H214-N214</f>
        <v/>
      </c>
      <c r="L214" s="7">
        <f>IFERROR(K214/J214,0)</f>
        <v/>
      </c>
      <c r="M214" s="6">
        <f>'M01'!T213</f>
        <v/>
      </c>
      <c r="N214" s="6">
        <f>'M01'!U213</f>
        <v/>
      </c>
      <c r="O214" s="7">
        <f>IFERROR(N214/M214,0)</f>
        <v/>
      </c>
      <c r="P214" s="6">
        <f>'M02'!E213</f>
        <v/>
      </c>
      <c r="Q214" s="6">
        <f>'M02'!F213</f>
        <v/>
      </c>
      <c r="R214" s="7">
        <f>IFERROR(Q214/P214,0)</f>
        <v/>
      </c>
      <c r="S214" s="6">
        <f>'M02'!M213</f>
        <v/>
      </c>
      <c r="T214" s="6">
        <f>IF('M02'!AG213&gt;0,'M02'!AG213+MAX(0,S214-'M02'!H213)*IF(AND(P214&lt;&gt;0,Q214&lt;&gt;0),Q214/P214,'M02'!V213),S214*IF(AND(P214&lt;&gt;0,Q214&lt;&gt;0),Q214/P214,'M02'!V213))</f>
        <v/>
      </c>
      <c r="U214" s="7">
        <f>IFERROR(T214/S214,0)</f>
        <v/>
      </c>
      <c r="V214" s="6">
        <f>-'M02'!S213</f>
        <v/>
      </c>
      <c r="W214" s="6">
        <f>Q214+T214-Z214</f>
        <v/>
      </c>
      <c r="X214" s="7">
        <f>IFERROR(W214/V214,0)</f>
        <v/>
      </c>
      <c r="Y214" s="6">
        <f>'M02'!T213</f>
        <v/>
      </c>
      <c r="Z214" s="6">
        <f>'M02'!U213</f>
        <v/>
      </c>
      <c r="AA214" s="7">
        <f>IFERROR(Z214/Y214,0)</f>
        <v/>
      </c>
      <c r="AB214" s="6">
        <f>'M03'!E213</f>
        <v/>
      </c>
      <c r="AC214" s="6">
        <f>'M03'!F213</f>
        <v/>
      </c>
      <c r="AD214" s="7">
        <f>IFERROR(AC214/AB214,0)</f>
        <v/>
      </c>
      <c r="AE214" s="6">
        <f>'M03'!M213</f>
        <v/>
      </c>
      <c r="AF214" s="6">
        <f>IF('M03'!AG213&gt;0,'M03'!AG213+MAX(0,AE214-'M03'!H213)*IF(AND(AB214&lt;&gt;0,AC214&lt;&gt;0),AC214/AB214,'M03'!V213),AE214*IF(AND(AB214&lt;&gt;0,AC214&lt;&gt;0),AC214/AB214,'M03'!V213))</f>
        <v/>
      </c>
      <c r="AG214" s="7">
        <f>IFERROR(AF214/AE214,0)</f>
        <v/>
      </c>
      <c r="AH214" s="6">
        <f>-'M03'!S213</f>
        <v/>
      </c>
      <c r="AI214" s="6">
        <f>AC214+AF214-AL214</f>
        <v/>
      </c>
      <c r="AJ214" s="7">
        <f>IFERROR(AI214/AH214,0)</f>
        <v/>
      </c>
      <c r="AK214" s="6">
        <f>'M03'!T213</f>
        <v/>
      </c>
      <c r="AL214" s="6">
        <f>'M03'!U213</f>
        <v/>
      </c>
      <c r="AM214" s="7">
        <f>IFERROR(AL214/AK214,0)</f>
        <v/>
      </c>
      <c r="AN214" s="6">
        <f>'M04'!E213</f>
        <v/>
      </c>
      <c r="AO214" s="6">
        <f>'M04'!F213</f>
        <v/>
      </c>
      <c r="AP214" s="7">
        <f>IFERROR(AO214/AN214,0)</f>
        <v/>
      </c>
      <c r="AQ214" s="6">
        <f>'M04'!M213</f>
        <v/>
      </c>
      <c r="AR214" s="6">
        <f>IF('M04'!AG213&gt;0,'M04'!AG213+MAX(0,AQ214-'M04'!H213)*IF(AND(AN214&lt;&gt;0,AO214&lt;&gt;0),AO214/AN214,'M04'!V213),AQ214*IF(AND(AN214&lt;&gt;0,AO214&lt;&gt;0),AO214/AN214,'M04'!V213))</f>
        <v/>
      </c>
      <c r="AS214" s="7">
        <f>IFERROR(AR214/AQ214,0)</f>
        <v/>
      </c>
      <c r="AT214" s="6">
        <f>-'M04'!S213</f>
        <v/>
      </c>
      <c r="AU214" s="6">
        <f>AO214+AR214-AX214</f>
        <v/>
      </c>
      <c r="AV214" s="7">
        <f>IFERROR(AU214/AT214,0)</f>
        <v/>
      </c>
      <c r="AW214" s="6">
        <f>'M04'!T213</f>
        <v/>
      </c>
      <c r="AX214" s="6">
        <f>'M04'!U213</f>
        <v/>
      </c>
      <c r="AY214" s="7">
        <f>IFERROR(AX214/AW214,0)</f>
        <v/>
      </c>
      <c r="AZ214" s="6">
        <f>'M05'!E213</f>
        <v/>
      </c>
      <c r="BA214" s="6">
        <f>'M05'!F213</f>
        <v/>
      </c>
      <c r="BB214" s="7">
        <f>IFERROR(BA214/AZ214,0)</f>
        <v/>
      </c>
      <c r="BC214" s="6">
        <f>'M05'!M213</f>
        <v/>
      </c>
      <c r="BD214" s="6">
        <f>IF('M05'!AG213&gt;0,'M05'!AG213+MAX(0,BC214-'M05'!H213)*IF(AND(AZ214&lt;&gt;0,BA214&lt;&gt;0),BA214/AZ214,'M05'!V213),BC214*IF(AND(AZ214&lt;&gt;0,BA214&lt;&gt;0),BA214/AZ214,'M05'!V213))</f>
        <v/>
      </c>
      <c r="BE214" s="7">
        <f>IFERROR(BD214/BC214,0)</f>
        <v/>
      </c>
      <c r="BF214" s="6">
        <f>-'M05'!S213</f>
        <v/>
      </c>
      <c r="BG214" s="6">
        <f>BA214+BD214-BJ214</f>
        <v/>
      </c>
      <c r="BH214" s="7">
        <f>IFERROR(BG214/BF214,0)</f>
        <v/>
      </c>
      <c r="BI214" s="6">
        <f>'M05'!T213</f>
        <v/>
      </c>
      <c r="BJ214" s="6">
        <f>'M05'!U213</f>
        <v/>
      </c>
      <c r="BK214" s="7">
        <f>IFERROR(BJ214/BI214,0)</f>
        <v/>
      </c>
      <c r="BL214" s="6">
        <f>'M06'!E213</f>
        <v/>
      </c>
      <c r="BM214" s="6">
        <f>'M06'!F213</f>
        <v/>
      </c>
      <c r="BN214" s="7">
        <f>IFERROR(BM214/BL214,0)</f>
        <v/>
      </c>
      <c r="BO214" s="6">
        <f>'M06'!M213</f>
        <v/>
      </c>
      <c r="BP214" s="6">
        <f>IF('M06'!AG213&gt;0,'M06'!AG213+MAX(0,BO214-'M06'!H213)*IF(AND(BL214&lt;&gt;0,BM214&lt;&gt;0),BM214/BL214,'M06'!V213),BO214*IF(AND(BL214&lt;&gt;0,BM214&lt;&gt;0),BM214/BL214,'M06'!V213))</f>
        <v/>
      </c>
      <c r="BQ214" s="7">
        <f>IFERROR(BP214/BO214,0)</f>
        <v/>
      </c>
      <c r="BR214" s="6">
        <f>-'M06'!S213</f>
        <v/>
      </c>
      <c r="BS214" s="6">
        <f>BM214+BP214-BV214</f>
        <v/>
      </c>
      <c r="BT214" s="7">
        <f>IFERROR(BS214/BR214,0)</f>
        <v/>
      </c>
      <c r="BU214" s="6">
        <f>'M06'!T213</f>
        <v/>
      </c>
      <c r="BV214" s="6">
        <f>'M06'!U213</f>
        <v/>
      </c>
      <c r="BW214" s="7">
        <f>IFERROR(BV214/BU214,0)</f>
        <v/>
      </c>
      <c r="BX214" s="6">
        <f>'M07'!E213</f>
        <v/>
      </c>
      <c r="BY214" s="6">
        <f>'M07'!F213</f>
        <v/>
      </c>
      <c r="BZ214" s="7">
        <f>IFERROR(BY214/BX214,0)</f>
        <v/>
      </c>
      <c r="CA214" s="6">
        <f>'M07'!M213</f>
        <v/>
      </c>
      <c r="CB214" s="6">
        <f>IF('M07'!AG213&gt;0,'M07'!AG213+MAX(0,CA214-'M07'!H213)*IF(AND(BX214&lt;&gt;0,BY214&lt;&gt;0),BY214/BX214,'M07'!V213),CA214*IF(AND(BX214&lt;&gt;0,BY214&lt;&gt;0),BY214/BX214,'M07'!V213))</f>
        <v/>
      </c>
      <c r="CC214" s="7">
        <f>IFERROR(CB214/CA214,0)</f>
        <v/>
      </c>
      <c r="CD214" s="6">
        <f>-'M07'!S213</f>
        <v/>
      </c>
      <c r="CE214" s="6">
        <f>BY214+CB214-CH214</f>
        <v/>
      </c>
      <c r="CF214" s="7">
        <f>IFERROR(CE214/CD214,0)</f>
        <v/>
      </c>
      <c r="CG214" s="6">
        <f>'M07'!T213</f>
        <v/>
      </c>
      <c r="CH214" s="6">
        <f>'M07'!U213</f>
        <v/>
      </c>
      <c r="CI214" s="7">
        <f>IFERROR(CH214/CG214,0)</f>
        <v/>
      </c>
      <c r="CJ214" s="6">
        <f>'M08'!E213</f>
        <v/>
      </c>
      <c r="CK214" s="6">
        <f>'M08'!F213</f>
        <v/>
      </c>
      <c r="CL214" s="7">
        <f>IFERROR(CK214/CJ214,0)</f>
        <v/>
      </c>
      <c r="CM214" s="6">
        <f>'M08'!M213</f>
        <v/>
      </c>
      <c r="CN214" s="6">
        <f>IF('M08'!AG213&gt;0,'M08'!AG213+MAX(0,CM214-'M08'!H213)*IF(AND(CJ214&lt;&gt;0,CK214&lt;&gt;0),CK214/CJ214,'M08'!V213),CM214*IF(AND(CJ214&lt;&gt;0,CK214&lt;&gt;0),CK214/CJ214,'M08'!V213))</f>
        <v/>
      </c>
      <c r="CO214" s="7">
        <f>IFERROR(CN214/CM214,0)</f>
        <v/>
      </c>
      <c r="CP214" s="6">
        <f>-'M08'!S213</f>
        <v/>
      </c>
      <c r="CQ214" s="6">
        <f>CK214+CN214-CT214</f>
        <v/>
      </c>
      <c r="CR214" s="7">
        <f>IFERROR(CQ214/CP214,0)</f>
        <v/>
      </c>
      <c r="CS214" s="6">
        <f>'M08'!T213</f>
        <v/>
      </c>
      <c r="CT214" s="6">
        <f>'M08'!U213</f>
        <v/>
      </c>
      <c r="CU214" s="7">
        <f>IFERROR(CT214/CS214,0)</f>
        <v/>
      </c>
      <c r="CV214" s="6">
        <f>'M09'!E213</f>
        <v/>
      </c>
      <c r="CW214" s="6">
        <f>'M09'!F213</f>
        <v/>
      </c>
      <c r="CX214" s="7">
        <f>IFERROR(CW214/CV214,0)</f>
        <v/>
      </c>
      <c r="CY214" s="6">
        <f>'M09'!M213</f>
        <v/>
      </c>
      <c r="CZ214" s="6">
        <f>IF('M09'!AG213&gt;0,'M09'!AG213+MAX(0,CY214-'M09'!H213)*IF(AND(CV214&lt;&gt;0,CW214&lt;&gt;0),CW214/CV214,'M09'!V213),CY214*IF(AND(CV214&lt;&gt;0,CW214&lt;&gt;0),CW214/CV214,'M09'!V213))</f>
        <v/>
      </c>
      <c r="DA214" s="7">
        <f>IFERROR(CZ214/CY214,0)</f>
        <v/>
      </c>
      <c r="DB214" s="6">
        <f>-'M09'!S213</f>
        <v/>
      </c>
      <c r="DC214" s="6">
        <f>CW214+CZ214-DF214</f>
        <v/>
      </c>
      <c r="DD214" s="7">
        <f>IFERROR(DC214/DB214,0)</f>
        <v/>
      </c>
      <c r="DE214" s="6">
        <f>'M09'!T213</f>
        <v/>
      </c>
      <c r="DF214" s="6">
        <f>'M09'!U213</f>
        <v/>
      </c>
      <c r="DG214" s="7">
        <f>IFERROR(DF214/DE214,0)</f>
        <v/>
      </c>
      <c r="DH214" s="6">
        <f>SUM(J214,V214,AH214,AT214,BF214,BR214,CD214,CP214,DB214)</f>
        <v/>
      </c>
      <c r="DI214" s="6">
        <f>SUM(K214,W214,AI214,AU214,BG214,BS214,CE214,CQ214,DC214)</f>
        <v/>
      </c>
      <c r="DJ214" s="6">
        <f>DH214/9</f>
        <v/>
      </c>
      <c r="DK214" s="6">
        <f>DI214/9</f>
        <v/>
      </c>
      <c r="DL214" s="7">
        <f>IFERROR(DI214/DH214,0)</f>
        <v/>
      </c>
      <c r="DM214" s="7">
        <f>'M09'!V213</f>
        <v/>
      </c>
      <c r="DN214" s="8">
        <f>IFERROR(DL214/DM214-1,0)</f>
        <v/>
      </c>
      <c r="DO214" s="6">
        <f>'M09'!AD213</f>
        <v/>
      </c>
      <c r="DP214" s="6">
        <f>DJ214-DO214</f>
        <v/>
      </c>
      <c r="DQ214" s="9">
        <f>COUNTIF(J214,"&gt;0")+COUNTIF(V214,"&gt;0")+COUNTIF(AH214,"&gt;0")+COUNTIF(AT214,"&gt;0")+COUNTIF(BF214,"&gt;0")+COUNTIF(BR214,"&gt;0")+COUNTIF(CD214,"&gt;0")+COUNTIF(CP214,"&gt;0")+COUNTIF(DB214,"&gt;0")</f>
        <v/>
      </c>
      <c r="DR214" s="6">
        <f>DE214</f>
        <v/>
      </c>
      <c r="DS214" s="10">
        <f>IFERROR(DR214/DJ214,0)</f>
        <v/>
      </c>
      <c r="DT214" s="6">
        <f>D214+SUM(G214,S214,AE214,AQ214,BC214,BO214,CA214,CM214,CY214)-SUM(J214,V214,AH214,AT214,BF214,BR214,CD214,CP214,DB214)-DE214</f>
        <v/>
      </c>
    </row>
    <row r="215">
      <c r="A215">
        <f>'M01'!C214</f>
        <v/>
      </c>
      <c r="B215">
        <f>'M01'!D214</f>
        <v/>
      </c>
      <c r="C215">
        <f>'M01'!A214</f>
        <v/>
      </c>
      <c r="D215" s="6">
        <f>'M01'!E214</f>
        <v/>
      </c>
      <c r="E215" s="6">
        <f>'M01'!F214</f>
        <v/>
      </c>
      <c r="F215" s="7">
        <f>IFERROR(E215/D215,0)</f>
        <v/>
      </c>
      <c r="G215" s="6">
        <f>'M01'!M214</f>
        <v/>
      </c>
      <c r="H215" s="6">
        <f>IF('M01'!AG214&gt;0,'M01'!AG214+MAX(0,G215-'M01'!H214)*IF(AND(D215&lt;&gt;0,E215&lt;&gt;0),E215/D215,'M01'!V214),G215*IF(AND(D215&lt;&gt;0,E215&lt;&gt;0),E215/D215,'M01'!V214))</f>
        <v/>
      </c>
      <c r="I215" s="7">
        <f>IFERROR(H215/G215,0)</f>
        <v/>
      </c>
      <c r="J215" s="6">
        <f>-'M01'!S214</f>
        <v/>
      </c>
      <c r="K215" s="6">
        <f>E215+H215-N215</f>
        <v/>
      </c>
      <c r="L215" s="7">
        <f>IFERROR(K215/J215,0)</f>
        <v/>
      </c>
      <c r="M215" s="6">
        <f>'M01'!T214</f>
        <v/>
      </c>
      <c r="N215" s="6">
        <f>'M01'!U214</f>
        <v/>
      </c>
      <c r="O215" s="7">
        <f>IFERROR(N215/M215,0)</f>
        <v/>
      </c>
      <c r="P215" s="6">
        <f>'M02'!E214</f>
        <v/>
      </c>
      <c r="Q215" s="6">
        <f>'M02'!F214</f>
        <v/>
      </c>
      <c r="R215" s="7">
        <f>IFERROR(Q215/P215,0)</f>
        <v/>
      </c>
      <c r="S215" s="6">
        <f>'M02'!M214</f>
        <v/>
      </c>
      <c r="T215" s="6">
        <f>IF('M02'!AG214&gt;0,'M02'!AG214+MAX(0,S215-'M02'!H214)*IF(AND(P215&lt;&gt;0,Q215&lt;&gt;0),Q215/P215,'M02'!V214),S215*IF(AND(P215&lt;&gt;0,Q215&lt;&gt;0),Q215/P215,'M02'!V214))</f>
        <v/>
      </c>
      <c r="U215" s="7">
        <f>IFERROR(T215/S215,0)</f>
        <v/>
      </c>
      <c r="V215" s="6">
        <f>-'M02'!S214</f>
        <v/>
      </c>
      <c r="W215" s="6">
        <f>Q215+T215-Z215</f>
        <v/>
      </c>
      <c r="X215" s="7">
        <f>IFERROR(W215/V215,0)</f>
        <v/>
      </c>
      <c r="Y215" s="6">
        <f>'M02'!T214</f>
        <v/>
      </c>
      <c r="Z215" s="6">
        <f>'M02'!U214</f>
        <v/>
      </c>
      <c r="AA215" s="7">
        <f>IFERROR(Z215/Y215,0)</f>
        <v/>
      </c>
      <c r="AB215" s="6">
        <f>'M03'!E214</f>
        <v/>
      </c>
      <c r="AC215" s="6">
        <f>'M03'!F214</f>
        <v/>
      </c>
      <c r="AD215" s="7">
        <f>IFERROR(AC215/AB215,0)</f>
        <v/>
      </c>
      <c r="AE215" s="6">
        <f>'M03'!M214</f>
        <v/>
      </c>
      <c r="AF215" s="6">
        <f>IF('M03'!AG214&gt;0,'M03'!AG214+MAX(0,AE215-'M03'!H214)*IF(AND(AB215&lt;&gt;0,AC215&lt;&gt;0),AC215/AB215,'M03'!V214),AE215*IF(AND(AB215&lt;&gt;0,AC215&lt;&gt;0),AC215/AB215,'M03'!V214))</f>
        <v/>
      </c>
      <c r="AG215" s="7">
        <f>IFERROR(AF215/AE215,0)</f>
        <v/>
      </c>
      <c r="AH215" s="6">
        <f>-'M03'!S214</f>
        <v/>
      </c>
      <c r="AI215" s="6">
        <f>AC215+AF215-AL215</f>
        <v/>
      </c>
      <c r="AJ215" s="7">
        <f>IFERROR(AI215/AH215,0)</f>
        <v/>
      </c>
      <c r="AK215" s="6">
        <f>'M03'!T214</f>
        <v/>
      </c>
      <c r="AL215" s="6">
        <f>'M03'!U214</f>
        <v/>
      </c>
      <c r="AM215" s="7">
        <f>IFERROR(AL215/AK215,0)</f>
        <v/>
      </c>
      <c r="AN215" s="6">
        <f>'M04'!E214</f>
        <v/>
      </c>
      <c r="AO215" s="6">
        <f>'M04'!F214</f>
        <v/>
      </c>
      <c r="AP215" s="7">
        <f>IFERROR(AO215/AN215,0)</f>
        <v/>
      </c>
      <c r="AQ215" s="6">
        <f>'M04'!M214</f>
        <v/>
      </c>
      <c r="AR215" s="6">
        <f>IF('M04'!AG214&gt;0,'M04'!AG214+MAX(0,AQ215-'M04'!H214)*IF(AND(AN215&lt;&gt;0,AO215&lt;&gt;0),AO215/AN215,'M04'!V214),AQ215*IF(AND(AN215&lt;&gt;0,AO215&lt;&gt;0),AO215/AN215,'M04'!V214))</f>
        <v/>
      </c>
      <c r="AS215" s="7">
        <f>IFERROR(AR215/AQ215,0)</f>
        <v/>
      </c>
      <c r="AT215" s="6">
        <f>-'M04'!S214</f>
        <v/>
      </c>
      <c r="AU215" s="6">
        <f>AO215+AR215-AX215</f>
        <v/>
      </c>
      <c r="AV215" s="7">
        <f>IFERROR(AU215/AT215,0)</f>
        <v/>
      </c>
      <c r="AW215" s="6">
        <f>'M04'!T214</f>
        <v/>
      </c>
      <c r="AX215" s="6">
        <f>'M04'!U214</f>
        <v/>
      </c>
      <c r="AY215" s="7">
        <f>IFERROR(AX215/AW215,0)</f>
        <v/>
      </c>
      <c r="AZ215" s="6">
        <f>'M05'!E214</f>
        <v/>
      </c>
      <c r="BA215" s="6">
        <f>'M05'!F214</f>
        <v/>
      </c>
      <c r="BB215" s="7">
        <f>IFERROR(BA215/AZ215,0)</f>
        <v/>
      </c>
      <c r="BC215" s="6">
        <f>'M05'!M214</f>
        <v/>
      </c>
      <c r="BD215" s="6">
        <f>IF('M05'!AG214&gt;0,'M05'!AG214+MAX(0,BC215-'M05'!H214)*IF(AND(AZ215&lt;&gt;0,BA215&lt;&gt;0),BA215/AZ215,'M05'!V214),BC215*IF(AND(AZ215&lt;&gt;0,BA215&lt;&gt;0),BA215/AZ215,'M05'!V214))</f>
        <v/>
      </c>
      <c r="BE215" s="7">
        <f>IFERROR(BD215/BC215,0)</f>
        <v/>
      </c>
      <c r="BF215" s="6">
        <f>-'M05'!S214</f>
        <v/>
      </c>
      <c r="BG215" s="6">
        <f>BA215+BD215-BJ215</f>
        <v/>
      </c>
      <c r="BH215" s="7">
        <f>IFERROR(BG215/BF215,0)</f>
        <v/>
      </c>
      <c r="BI215" s="6">
        <f>'M05'!T214</f>
        <v/>
      </c>
      <c r="BJ215" s="6">
        <f>'M05'!U214</f>
        <v/>
      </c>
      <c r="BK215" s="7">
        <f>IFERROR(BJ215/BI215,0)</f>
        <v/>
      </c>
      <c r="BL215" s="6">
        <f>'M06'!E214</f>
        <v/>
      </c>
      <c r="BM215" s="6">
        <f>'M06'!F214</f>
        <v/>
      </c>
      <c r="BN215" s="7">
        <f>IFERROR(BM215/BL215,0)</f>
        <v/>
      </c>
      <c r="BO215" s="6">
        <f>'M06'!M214</f>
        <v/>
      </c>
      <c r="BP215" s="6">
        <f>IF('M06'!AG214&gt;0,'M06'!AG214+MAX(0,BO215-'M06'!H214)*IF(AND(BL215&lt;&gt;0,BM215&lt;&gt;0),BM215/BL215,'M06'!V214),BO215*IF(AND(BL215&lt;&gt;0,BM215&lt;&gt;0),BM215/BL215,'M06'!V214))</f>
        <v/>
      </c>
      <c r="BQ215" s="7">
        <f>IFERROR(BP215/BO215,0)</f>
        <v/>
      </c>
      <c r="BR215" s="6">
        <f>-'M06'!S214</f>
        <v/>
      </c>
      <c r="BS215" s="6">
        <f>BM215+BP215-BV215</f>
        <v/>
      </c>
      <c r="BT215" s="7">
        <f>IFERROR(BS215/BR215,0)</f>
        <v/>
      </c>
      <c r="BU215" s="6">
        <f>'M06'!T214</f>
        <v/>
      </c>
      <c r="BV215" s="6">
        <f>'M06'!U214</f>
        <v/>
      </c>
      <c r="BW215" s="7">
        <f>IFERROR(BV215/BU215,0)</f>
        <v/>
      </c>
      <c r="BX215" s="6">
        <f>'M07'!E214</f>
        <v/>
      </c>
      <c r="BY215" s="6">
        <f>'M07'!F214</f>
        <v/>
      </c>
      <c r="BZ215" s="7">
        <f>IFERROR(BY215/BX215,0)</f>
        <v/>
      </c>
      <c r="CA215" s="6">
        <f>'M07'!M214</f>
        <v/>
      </c>
      <c r="CB215" s="6">
        <f>IF('M07'!AG214&gt;0,'M07'!AG214+MAX(0,CA215-'M07'!H214)*IF(AND(BX215&lt;&gt;0,BY215&lt;&gt;0),BY215/BX215,'M07'!V214),CA215*IF(AND(BX215&lt;&gt;0,BY215&lt;&gt;0),BY215/BX215,'M07'!V214))</f>
        <v/>
      </c>
      <c r="CC215" s="7">
        <f>IFERROR(CB215/CA215,0)</f>
        <v/>
      </c>
      <c r="CD215" s="6">
        <f>-'M07'!S214</f>
        <v/>
      </c>
      <c r="CE215" s="6">
        <f>BY215+CB215-CH215</f>
        <v/>
      </c>
      <c r="CF215" s="7">
        <f>IFERROR(CE215/CD215,0)</f>
        <v/>
      </c>
      <c r="CG215" s="6">
        <f>'M07'!T214</f>
        <v/>
      </c>
      <c r="CH215" s="6">
        <f>'M07'!U214</f>
        <v/>
      </c>
      <c r="CI215" s="7">
        <f>IFERROR(CH215/CG215,0)</f>
        <v/>
      </c>
      <c r="CJ215" s="6">
        <f>'M08'!E214</f>
        <v/>
      </c>
      <c r="CK215" s="6">
        <f>'M08'!F214</f>
        <v/>
      </c>
      <c r="CL215" s="7">
        <f>IFERROR(CK215/CJ215,0)</f>
        <v/>
      </c>
      <c r="CM215" s="6">
        <f>'M08'!M214</f>
        <v/>
      </c>
      <c r="CN215" s="6">
        <f>IF('M08'!AG214&gt;0,'M08'!AG214+MAX(0,CM215-'M08'!H214)*IF(AND(CJ215&lt;&gt;0,CK215&lt;&gt;0),CK215/CJ215,'M08'!V214),CM215*IF(AND(CJ215&lt;&gt;0,CK215&lt;&gt;0),CK215/CJ215,'M08'!V214))</f>
        <v/>
      </c>
      <c r="CO215" s="7">
        <f>IFERROR(CN215/CM215,0)</f>
        <v/>
      </c>
      <c r="CP215" s="6">
        <f>-'M08'!S214</f>
        <v/>
      </c>
      <c r="CQ215" s="6">
        <f>CK215+CN215-CT215</f>
        <v/>
      </c>
      <c r="CR215" s="7">
        <f>IFERROR(CQ215/CP215,0)</f>
        <v/>
      </c>
      <c r="CS215" s="6">
        <f>'M08'!T214</f>
        <v/>
      </c>
      <c r="CT215" s="6">
        <f>'M08'!U214</f>
        <v/>
      </c>
      <c r="CU215" s="7">
        <f>IFERROR(CT215/CS215,0)</f>
        <v/>
      </c>
      <c r="CV215" s="6">
        <f>'M09'!E214</f>
        <v/>
      </c>
      <c r="CW215" s="6">
        <f>'M09'!F214</f>
        <v/>
      </c>
      <c r="CX215" s="7">
        <f>IFERROR(CW215/CV215,0)</f>
        <v/>
      </c>
      <c r="CY215" s="6">
        <f>'M09'!M214</f>
        <v/>
      </c>
      <c r="CZ215" s="6">
        <f>IF('M09'!AG214&gt;0,'M09'!AG214+MAX(0,CY215-'M09'!H214)*IF(AND(CV215&lt;&gt;0,CW215&lt;&gt;0),CW215/CV215,'M09'!V214),CY215*IF(AND(CV215&lt;&gt;0,CW215&lt;&gt;0),CW215/CV215,'M09'!V214))</f>
        <v/>
      </c>
      <c r="DA215" s="7">
        <f>IFERROR(CZ215/CY215,0)</f>
        <v/>
      </c>
      <c r="DB215" s="6">
        <f>-'M09'!S214</f>
        <v/>
      </c>
      <c r="DC215" s="6">
        <f>CW215+CZ215-DF215</f>
        <v/>
      </c>
      <c r="DD215" s="7">
        <f>IFERROR(DC215/DB215,0)</f>
        <v/>
      </c>
      <c r="DE215" s="6">
        <f>'M09'!T214</f>
        <v/>
      </c>
      <c r="DF215" s="6">
        <f>'M09'!U214</f>
        <v/>
      </c>
      <c r="DG215" s="7">
        <f>IFERROR(DF215/DE215,0)</f>
        <v/>
      </c>
      <c r="DH215" s="6">
        <f>SUM(J215,V215,AH215,AT215,BF215,BR215,CD215,CP215,DB215)</f>
        <v/>
      </c>
      <c r="DI215" s="6">
        <f>SUM(K215,W215,AI215,AU215,BG215,BS215,CE215,CQ215,DC215)</f>
        <v/>
      </c>
      <c r="DJ215" s="6">
        <f>DH215/9</f>
        <v/>
      </c>
      <c r="DK215" s="6">
        <f>DI215/9</f>
        <v/>
      </c>
      <c r="DL215" s="7">
        <f>IFERROR(DI215/DH215,0)</f>
        <v/>
      </c>
      <c r="DM215" s="7">
        <f>'M09'!V214</f>
        <v/>
      </c>
      <c r="DN215" s="8">
        <f>IFERROR(DL215/DM215-1,0)</f>
        <v/>
      </c>
      <c r="DO215" s="6">
        <f>'M09'!AD214</f>
        <v/>
      </c>
      <c r="DP215" s="6">
        <f>DJ215-DO215</f>
        <v/>
      </c>
      <c r="DQ215" s="9">
        <f>COUNTIF(J215,"&gt;0")+COUNTIF(V215,"&gt;0")+COUNTIF(AH215,"&gt;0")+COUNTIF(AT215,"&gt;0")+COUNTIF(BF215,"&gt;0")+COUNTIF(BR215,"&gt;0")+COUNTIF(CD215,"&gt;0")+COUNTIF(CP215,"&gt;0")+COUNTIF(DB215,"&gt;0")</f>
        <v/>
      </c>
      <c r="DR215" s="6">
        <f>DE215</f>
        <v/>
      </c>
      <c r="DS215" s="10">
        <f>IFERROR(DR215/DJ215,0)</f>
        <v/>
      </c>
      <c r="DT215" s="6">
        <f>D215+SUM(G215,S215,AE215,AQ215,BC215,BO215,CA215,CM215,CY215)-SUM(J215,V215,AH215,AT215,BF215,BR215,CD215,CP215,DB215)-DE215</f>
        <v/>
      </c>
    </row>
    <row r="216">
      <c r="A216">
        <f>'M01'!C215</f>
        <v/>
      </c>
      <c r="B216">
        <f>'M01'!D215</f>
        <v/>
      </c>
      <c r="C216">
        <f>'M01'!A215</f>
        <v/>
      </c>
      <c r="D216" s="6">
        <f>'M01'!E215</f>
        <v/>
      </c>
      <c r="E216" s="6">
        <f>'M01'!F215</f>
        <v/>
      </c>
      <c r="F216" s="7">
        <f>IFERROR(E216/D216,0)</f>
        <v/>
      </c>
      <c r="G216" s="6">
        <f>'M01'!M215</f>
        <v/>
      </c>
      <c r="H216" s="6">
        <f>IF('M01'!AG215&gt;0,'M01'!AG215+MAX(0,G216-'M01'!H215)*IF(AND(D216&lt;&gt;0,E216&lt;&gt;0),E216/D216,'M01'!V215),G216*IF(AND(D216&lt;&gt;0,E216&lt;&gt;0),E216/D216,'M01'!V215))</f>
        <v/>
      </c>
      <c r="I216" s="7">
        <f>IFERROR(H216/G216,0)</f>
        <v/>
      </c>
      <c r="J216" s="6">
        <f>-'M01'!S215</f>
        <v/>
      </c>
      <c r="K216" s="6">
        <f>E216+H216-N216</f>
        <v/>
      </c>
      <c r="L216" s="7">
        <f>IFERROR(K216/J216,0)</f>
        <v/>
      </c>
      <c r="M216" s="6">
        <f>'M01'!T215</f>
        <v/>
      </c>
      <c r="N216" s="6">
        <f>'M01'!U215</f>
        <v/>
      </c>
      <c r="O216" s="7">
        <f>IFERROR(N216/M216,0)</f>
        <v/>
      </c>
      <c r="P216" s="6">
        <f>'M02'!E215</f>
        <v/>
      </c>
      <c r="Q216" s="6">
        <f>'M02'!F215</f>
        <v/>
      </c>
      <c r="R216" s="7">
        <f>IFERROR(Q216/P216,0)</f>
        <v/>
      </c>
      <c r="S216" s="6">
        <f>'M02'!M215</f>
        <v/>
      </c>
      <c r="T216" s="6">
        <f>IF('M02'!AG215&gt;0,'M02'!AG215+MAX(0,S216-'M02'!H215)*IF(AND(P216&lt;&gt;0,Q216&lt;&gt;0),Q216/P216,'M02'!V215),S216*IF(AND(P216&lt;&gt;0,Q216&lt;&gt;0),Q216/P216,'M02'!V215))</f>
        <v/>
      </c>
      <c r="U216" s="7">
        <f>IFERROR(T216/S216,0)</f>
        <v/>
      </c>
      <c r="V216" s="6">
        <f>-'M02'!S215</f>
        <v/>
      </c>
      <c r="W216" s="6">
        <f>Q216+T216-Z216</f>
        <v/>
      </c>
      <c r="X216" s="7">
        <f>IFERROR(W216/V216,0)</f>
        <v/>
      </c>
      <c r="Y216" s="6">
        <f>'M02'!T215</f>
        <v/>
      </c>
      <c r="Z216" s="6">
        <f>'M02'!U215</f>
        <v/>
      </c>
      <c r="AA216" s="7">
        <f>IFERROR(Z216/Y216,0)</f>
        <v/>
      </c>
      <c r="AB216" s="6">
        <f>'M03'!E215</f>
        <v/>
      </c>
      <c r="AC216" s="6">
        <f>'M03'!F215</f>
        <v/>
      </c>
      <c r="AD216" s="7">
        <f>IFERROR(AC216/AB216,0)</f>
        <v/>
      </c>
      <c r="AE216" s="6">
        <f>'M03'!M215</f>
        <v/>
      </c>
      <c r="AF216" s="6">
        <f>IF('M03'!AG215&gt;0,'M03'!AG215+MAX(0,AE216-'M03'!H215)*IF(AND(AB216&lt;&gt;0,AC216&lt;&gt;0),AC216/AB216,'M03'!V215),AE216*IF(AND(AB216&lt;&gt;0,AC216&lt;&gt;0),AC216/AB216,'M03'!V215))</f>
        <v/>
      </c>
      <c r="AG216" s="7">
        <f>IFERROR(AF216/AE216,0)</f>
        <v/>
      </c>
      <c r="AH216" s="6">
        <f>-'M03'!S215</f>
        <v/>
      </c>
      <c r="AI216" s="6">
        <f>AC216+AF216-AL216</f>
        <v/>
      </c>
      <c r="AJ216" s="7">
        <f>IFERROR(AI216/AH216,0)</f>
        <v/>
      </c>
      <c r="AK216" s="6">
        <f>'M03'!T215</f>
        <v/>
      </c>
      <c r="AL216" s="6">
        <f>'M03'!U215</f>
        <v/>
      </c>
      <c r="AM216" s="7">
        <f>IFERROR(AL216/AK216,0)</f>
        <v/>
      </c>
      <c r="AN216" s="6">
        <f>'M04'!E215</f>
        <v/>
      </c>
      <c r="AO216" s="6">
        <f>'M04'!F215</f>
        <v/>
      </c>
      <c r="AP216" s="7">
        <f>IFERROR(AO216/AN216,0)</f>
        <v/>
      </c>
      <c r="AQ216" s="6">
        <f>'M04'!M215</f>
        <v/>
      </c>
      <c r="AR216" s="6">
        <f>IF('M04'!AG215&gt;0,'M04'!AG215+MAX(0,AQ216-'M04'!H215)*IF(AND(AN216&lt;&gt;0,AO216&lt;&gt;0),AO216/AN216,'M04'!V215),AQ216*IF(AND(AN216&lt;&gt;0,AO216&lt;&gt;0),AO216/AN216,'M04'!V215))</f>
        <v/>
      </c>
      <c r="AS216" s="7">
        <f>IFERROR(AR216/AQ216,0)</f>
        <v/>
      </c>
      <c r="AT216" s="6">
        <f>-'M04'!S215</f>
        <v/>
      </c>
      <c r="AU216" s="6">
        <f>AO216+AR216-AX216</f>
        <v/>
      </c>
      <c r="AV216" s="7">
        <f>IFERROR(AU216/AT216,0)</f>
        <v/>
      </c>
      <c r="AW216" s="6">
        <f>'M04'!T215</f>
        <v/>
      </c>
      <c r="AX216" s="6">
        <f>'M04'!U215</f>
        <v/>
      </c>
      <c r="AY216" s="7">
        <f>IFERROR(AX216/AW216,0)</f>
        <v/>
      </c>
      <c r="AZ216" s="6">
        <f>'M05'!E215</f>
        <v/>
      </c>
      <c r="BA216" s="6">
        <f>'M05'!F215</f>
        <v/>
      </c>
      <c r="BB216" s="7">
        <f>IFERROR(BA216/AZ216,0)</f>
        <v/>
      </c>
      <c r="BC216" s="6">
        <f>'M05'!M215</f>
        <v/>
      </c>
      <c r="BD216" s="6">
        <f>IF('M05'!AG215&gt;0,'M05'!AG215+MAX(0,BC216-'M05'!H215)*IF(AND(AZ216&lt;&gt;0,BA216&lt;&gt;0),BA216/AZ216,'M05'!V215),BC216*IF(AND(AZ216&lt;&gt;0,BA216&lt;&gt;0),BA216/AZ216,'M05'!V215))</f>
        <v/>
      </c>
      <c r="BE216" s="7">
        <f>IFERROR(BD216/BC216,0)</f>
        <v/>
      </c>
      <c r="BF216" s="6">
        <f>-'M05'!S215</f>
        <v/>
      </c>
      <c r="BG216" s="6">
        <f>BA216+BD216-BJ216</f>
        <v/>
      </c>
      <c r="BH216" s="7">
        <f>IFERROR(BG216/BF216,0)</f>
        <v/>
      </c>
      <c r="BI216" s="6">
        <f>'M05'!T215</f>
        <v/>
      </c>
      <c r="BJ216" s="6">
        <f>'M05'!U215</f>
        <v/>
      </c>
      <c r="BK216" s="7">
        <f>IFERROR(BJ216/BI216,0)</f>
        <v/>
      </c>
      <c r="BL216" s="6">
        <f>'M06'!E215</f>
        <v/>
      </c>
      <c r="BM216" s="6">
        <f>'M06'!F215</f>
        <v/>
      </c>
      <c r="BN216" s="7">
        <f>IFERROR(BM216/BL216,0)</f>
        <v/>
      </c>
      <c r="BO216" s="6">
        <f>'M06'!M215</f>
        <v/>
      </c>
      <c r="BP216" s="6">
        <f>IF('M06'!AG215&gt;0,'M06'!AG215+MAX(0,BO216-'M06'!H215)*IF(AND(BL216&lt;&gt;0,BM216&lt;&gt;0),BM216/BL216,'M06'!V215),BO216*IF(AND(BL216&lt;&gt;0,BM216&lt;&gt;0),BM216/BL216,'M06'!V215))</f>
        <v/>
      </c>
      <c r="BQ216" s="7">
        <f>IFERROR(BP216/BO216,0)</f>
        <v/>
      </c>
      <c r="BR216" s="6">
        <f>-'M06'!S215</f>
        <v/>
      </c>
      <c r="BS216" s="6">
        <f>BM216+BP216-BV216</f>
        <v/>
      </c>
      <c r="BT216" s="7">
        <f>IFERROR(BS216/BR216,0)</f>
        <v/>
      </c>
      <c r="BU216" s="6">
        <f>'M06'!T215</f>
        <v/>
      </c>
      <c r="BV216" s="6">
        <f>'M06'!U215</f>
        <v/>
      </c>
      <c r="BW216" s="7">
        <f>IFERROR(BV216/BU216,0)</f>
        <v/>
      </c>
      <c r="BX216" s="6">
        <f>'M07'!E215</f>
        <v/>
      </c>
      <c r="BY216" s="6">
        <f>'M07'!F215</f>
        <v/>
      </c>
      <c r="BZ216" s="7">
        <f>IFERROR(BY216/BX216,0)</f>
        <v/>
      </c>
      <c r="CA216" s="6">
        <f>'M07'!M215</f>
        <v/>
      </c>
      <c r="CB216" s="6">
        <f>IF('M07'!AG215&gt;0,'M07'!AG215+MAX(0,CA216-'M07'!H215)*IF(AND(BX216&lt;&gt;0,BY216&lt;&gt;0),BY216/BX216,'M07'!V215),CA216*IF(AND(BX216&lt;&gt;0,BY216&lt;&gt;0),BY216/BX216,'M07'!V215))</f>
        <v/>
      </c>
      <c r="CC216" s="7">
        <f>IFERROR(CB216/CA216,0)</f>
        <v/>
      </c>
      <c r="CD216" s="6">
        <f>-'M07'!S215</f>
        <v/>
      </c>
      <c r="CE216" s="6">
        <f>BY216+CB216-CH216</f>
        <v/>
      </c>
      <c r="CF216" s="7">
        <f>IFERROR(CE216/CD216,0)</f>
        <v/>
      </c>
      <c r="CG216" s="6">
        <f>'M07'!T215</f>
        <v/>
      </c>
      <c r="CH216" s="6">
        <f>'M07'!U215</f>
        <v/>
      </c>
      <c r="CI216" s="7">
        <f>IFERROR(CH216/CG216,0)</f>
        <v/>
      </c>
      <c r="CJ216" s="6">
        <f>'M08'!E215</f>
        <v/>
      </c>
      <c r="CK216" s="6">
        <f>'M08'!F215</f>
        <v/>
      </c>
      <c r="CL216" s="7">
        <f>IFERROR(CK216/CJ216,0)</f>
        <v/>
      </c>
      <c r="CM216" s="6">
        <f>'M08'!M215</f>
        <v/>
      </c>
      <c r="CN216" s="6">
        <f>IF('M08'!AG215&gt;0,'M08'!AG215+MAX(0,CM216-'M08'!H215)*IF(AND(CJ216&lt;&gt;0,CK216&lt;&gt;0),CK216/CJ216,'M08'!V215),CM216*IF(AND(CJ216&lt;&gt;0,CK216&lt;&gt;0),CK216/CJ216,'M08'!V215))</f>
        <v/>
      </c>
      <c r="CO216" s="7">
        <f>IFERROR(CN216/CM216,0)</f>
        <v/>
      </c>
      <c r="CP216" s="6">
        <f>-'M08'!S215</f>
        <v/>
      </c>
      <c r="CQ216" s="6">
        <f>CK216+CN216-CT216</f>
        <v/>
      </c>
      <c r="CR216" s="7">
        <f>IFERROR(CQ216/CP216,0)</f>
        <v/>
      </c>
      <c r="CS216" s="6">
        <f>'M08'!T215</f>
        <v/>
      </c>
      <c r="CT216" s="6">
        <f>'M08'!U215</f>
        <v/>
      </c>
      <c r="CU216" s="7">
        <f>IFERROR(CT216/CS216,0)</f>
        <v/>
      </c>
      <c r="CV216" s="6">
        <f>'M09'!E215</f>
        <v/>
      </c>
      <c r="CW216" s="6">
        <f>'M09'!F215</f>
        <v/>
      </c>
      <c r="CX216" s="7">
        <f>IFERROR(CW216/CV216,0)</f>
        <v/>
      </c>
      <c r="CY216" s="6">
        <f>'M09'!M215</f>
        <v/>
      </c>
      <c r="CZ216" s="6">
        <f>IF('M09'!AG215&gt;0,'M09'!AG215+MAX(0,CY216-'M09'!H215)*IF(AND(CV216&lt;&gt;0,CW216&lt;&gt;0),CW216/CV216,'M09'!V215),CY216*IF(AND(CV216&lt;&gt;0,CW216&lt;&gt;0),CW216/CV216,'M09'!V215))</f>
        <v/>
      </c>
      <c r="DA216" s="7">
        <f>IFERROR(CZ216/CY216,0)</f>
        <v/>
      </c>
      <c r="DB216" s="6">
        <f>-'M09'!S215</f>
        <v/>
      </c>
      <c r="DC216" s="6">
        <f>CW216+CZ216-DF216</f>
        <v/>
      </c>
      <c r="DD216" s="7">
        <f>IFERROR(DC216/DB216,0)</f>
        <v/>
      </c>
      <c r="DE216" s="6">
        <f>'M09'!T215</f>
        <v/>
      </c>
      <c r="DF216" s="6">
        <f>'M09'!U215</f>
        <v/>
      </c>
      <c r="DG216" s="7">
        <f>IFERROR(DF216/DE216,0)</f>
        <v/>
      </c>
      <c r="DH216" s="6">
        <f>SUM(J216,V216,AH216,AT216,BF216,BR216,CD216,CP216,DB216)</f>
        <v/>
      </c>
      <c r="DI216" s="6">
        <f>SUM(K216,W216,AI216,AU216,BG216,BS216,CE216,CQ216,DC216)</f>
        <v/>
      </c>
      <c r="DJ216" s="6">
        <f>DH216/9</f>
        <v/>
      </c>
      <c r="DK216" s="6">
        <f>DI216/9</f>
        <v/>
      </c>
      <c r="DL216" s="7">
        <f>IFERROR(DI216/DH216,0)</f>
        <v/>
      </c>
      <c r="DM216" s="7">
        <f>'M09'!V215</f>
        <v/>
      </c>
      <c r="DN216" s="8">
        <f>IFERROR(DL216/DM216-1,0)</f>
        <v/>
      </c>
      <c r="DO216" s="6">
        <f>'M09'!AD215</f>
        <v/>
      </c>
      <c r="DP216" s="6">
        <f>DJ216-DO216</f>
        <v/>
      </c>
      <c r="DQ216" s="9">
        <f>COUNTIF(J216,"&gt;0")+COUNTIF(V216,"&gt;0")+COUNTIF(AH216,"&gt;0")+COUNTIF(AT216,"&gt;0")+COUNTIF(BF216,"&gt;0")+COUNTIF(BR216,"&gt;0")+COUNTIF(CD216,"&gt;0")+COUNTIF(CP216,"&gt;0")+COUNTIF(DB216,"&gt;0")</f>
        <v/>
      </c>
      <c r="DR216" s="6">
        <f>DE216</f>
        <v/>
      </c>
      <c r="DS216" s="10">
        <f>IFERROR(DR216/DJ216,0)</f>
        <v/>
      </c>
      <c r="DT216" s="6">
        <f>D216+SUM(G216,S216,AE216,AQ216,BC216,BO216,CA216,CM216,CY216)-SUM(J216,V216,AH216,AT216,BF216,BR216,CD216,CP216,DB216)-DE216</f>
        <v/>
      </c>
    </row>
    <row r="217">
      <c r="A217">
        <f>'M01'!C216</f>
        <v/>
      </c>
      <c r="B217">
        <f>'M01'!D216</f>
        <v/>
      </c>
      <c r="C217">
        <f>'M01'!A216</f>
        <v/>
      </c>
      <c r="D217" s="6">
        <f>'M01'!E216</f>
        <v/>
      </c>
      <c r="E217" s="6">
        <f>'M01'!F216</f>
        <v/>
      </c>
      <c r="F217" s="7">
        <f>IFERROR(E217/D217,0)</f>
        <v/>
      </c>
      <c r="G217" s="6">
        <f>'M01'!M216</f>
        <v/>
      </c>
      <c r="H217" s="6">
        <f>IF('M01'!AG216&gt;0,'M01'!AG216+MAX(0,G217-'M01'!H216)*IF(AND(D217&lt;&gt;0,E217&lt;&gt;0),E217/D217,'M01'!V216),G217*IF(AND(D217&lt;&gt;0,E217&lt;&gt;0),E217/D217,'M01'!V216))</f>
        <v/>
      </c>
      <c r="I217" s="7">
        <f>IFERROR(H217/G217,0)</f>
        <v/>
      </c>
      <c r="J217" s="6">
        <f>-'M01'!S216</f>
        <v/>
      </c>
      <c r="K217" s="6">
        <f>E217+H217-N217</f>
        <v/>
      </c>
      <c r="L217" s="7">
        <f>IFERROR(K217/J217,0)</f>
        <v/>
      </c>
      <c r="M217" s="6">
        <f>'M01'!T216</f>
        <v/>
      </c>
      <c r="N217" s="6">
        <f>'M01'!U216</f>
        <v/>
      </c>
      <c r="O217" s="7">
        <f>IFERROR(N217/M217,0)</f>
        <v/>
      </c>
      <c r="P217" s="6">
        <f>'M02'!E216</f>
        <v/>
      </c>
      <c r="Q217" s="6">
        <f>'M02'!F216</f>
        <v/>
      </c>
      <c r="R217" s="7">
        <f>IFERROR(Q217/P217,0)</f>
        <v/>
      </c>
      <c r="S217" s="6">
        <f>'M02'!M216</f>
        <v/>
      </c>
      <c r="T217" s="6">
        <f>IF('M02'!AG216&gt;0,'M02'!AG216+MAX(0,S217-'M02'!H216)*IF(AND(P217&lt;&gt;0,Q217&lt;&gt;0),Q217/P217,'M02'!V216),S217*IF(AND(P217&lt;&gt;0,Q217&lt;&gt;0),Q217/P217,'M02'!V216))</f>
        <v/>
      </c>
      <c r="U217" s="7">
        <f>IFERROR(T217/S217,0)</f>
        <v/>
      </c>
      <c r="V217" s="6">
        <f>-'M02'!S216</f>
        <v/>
      </c>
      <c r="W217" s="6">
        <f>Q217+T217-Z217</f>
        <v/>
      </c>
      <c r="X217" s="7">
        <f>IFERROR(W217/V217,0)</f>
        <v/>
      </c>
      <c r="Y217" s="6">
        <f>'M02'!T216</f>
        <v/>
      </c>
      <c r="Z217" s="6">
        <f>'M02'!U216</f>
        <v/>
      </c>
      <c r="AA217" s="7">
        <f>IFERROR(Z217/Y217,0)</f>
        <v/>
      </c>
      <c r="AB217" s="6">
        <f>'M03'!E216</f>
        <v/>
      </c>
      <c r="AC217" s="6">
        <f>'M03'!F216</f>
        <v/>
      </c>
      <c r="AD217" s="7">
        <f>IFERROR(AC217/AB217,0)</f>
        <v/>
      </c>
      <c r="AE217" s="6">
        <f>'M03'!M216</f>
        <v/>
      </c>
      <c r="AF217" s="6">
        <f>IF('M03'!AG216&gt;0,'M03'!AG216+MAX(0,AE217-'M03'!H216)*IF(AND(AB217&lt;&gt;0,AC217&lt;&gt;0),AC217/AB217,'M03'!V216),AE217*IF(AND(AB217&lt;&gt;0,AC217&lt;&gt;0),AC217/AB217,'M03'!V216))</f>
        <v/>
      </c>
      <c r="AG217" s="7">
        <f>IFERROR(AF217/AE217,0)</f>
        <v/>
      </c>
      <c r="AH217" s="6">
        <f>-'M03'!S216</f>
        <v/>
      </c>
      <c r="AI217" s="6">
        <f>AC217+AF217-AL217</f>
        <v/>
      </c>
      <c r="AJ217" s="7">
        <f>IFERROR(AI217/AH217,0)</f>
        <v/>
      </c>
      <c r="AK217" s="6">
        <f>'M03'!T216</f>
        <v/>
      </c>
      <c r="AL217" s="6">
        <f>'M03'!U216</f>
        <v/>
      </c>
      <c r="AM217" s="7">
        <f>IFERROR(AL217/AK217,0)</f>
        <v/>
      </c>
      <c r="AN217" s="6">
        <f>'M04'!E216</f>
        <v/>
      </c>
      <c r="AO217" s="6">
        <f>'M04'!F216</f>
        <v/>
      </c>
      <c r="AP217" s="7">
        <f>IFERROR(AO217/AN217,0)</f>
        <v/>
      </c>
      <c r="AQ217" s="6">
        <f>'M04'!M216</f>
        <v/>
      </c>
      <c r="AR217" s="6">
        <f>IF('M04'!AG216&gt;0,'M04'!AG216+MAX(0,AQ217-'M04'!H216)*IF(AND(AN217&lt;&gt;0,AO217&lt;&gt;0),AO217/AN217,'M04'!V216),AQ217*IF(AND(AN217&lt;&gt;0,AO217&lt;&gt;0),AO217/AN217,'M04'!V216))</f>
        <v/>
      </c>
      <c r="AS217" s="7">
        <f>IFERROR(AR217/AQ217,0)</f>
        <v/>
      </c>
      <c r="AT217" s="6">
        <f>-'M04'!S216</f>
        <v/>
      </c>
      <c r="AU217" s="6">
        <f>AO217+AR217-AX217</f>
        <v/>
      </c>
      <c r="AV217" s="7">
        <f>IFERROR(AU217/AT217,0)</f>
        <v/>
      </c>
      <c r="AW217" s="6">
        <f>'M04'!T216</f>
        <v/>
      </c>
      <c r="AX217" s="6">
        <f>'M04'!U216</f>
        <v/>
      </c>
      <c r="AY217" s="7">
        <f>IFERROR(AX217/AW217,0)</f>
        <v/>
      </c>
      <c r="AZ217" s="6">
        <f>'M05'!E216</f>
        <v/>
      </c>
      <c r="BA217" s="6">
        <f>'M05'!F216</f>
        <v/>
      </c>
      <c r="BB217" s="7">
        <f>IFERROR(BA217/AZ217,0)</f>
        <v/>
      </c>
      <c r="BC217" s="6">
        <f>'M05'!M216</f>
        <v/>
      </c>
      <c r="BD217" s="6">
        <f>IF('M05'!AG216&gt;0,'M05'!AG216+MAX(0,BC217-'M05'!H216)*IF(AND(AZ217&lt;&gt;0,BA217&lt;&gt;0),BA217/AZ217,'M05'!V216),BC217*IF(AND(AZ217&lt;&gt;0,BA217&lt;&gt;0),BA217/AZ217,'M05'!V216))</f>
        <v/>
      </c>
      <c r="BE217" s="7">
        <f>IFERROR(BD217/BC217,0)</f>
        <v/>
      </c>
      <c r="BF217" s="6">
        <f>-'M05'!S216</f>
        <v/>
      </c>
      <c r="BG217" s="6">
        <f>BA217+BD217-BJ217</f>
        <v/>
      </c>
      <c r="BH217" s="7">
        <f>IFERROR(BG217/BF217,0)</f>
        <v/>
      </c>
      <c r="BI217" s="6">
        <f>'M05'!T216</f>
        <v/>
      </c>
      <c r="BJ217" s="6">
        <f>'M05'!U216</f>
        <v/>
      </c>
      <c r="BK217" s="7">
        <f>IFERROR(BJ217/BI217,0)</f>
        <v/>
      </c>
      <c r="BL217" s="6">
        <f>'M06'!E216</f>
        <v/>
      </c>
      <c r="BM217" s="6">
        <f>'M06'!F216</f>
        <v/>
      </c>
      <c r="BN217" s="7">
        <f>IFERROR(BM217/BL217,0)</f>
        <v/>
      </c>
      <c r="BO217" s="6">
        <f>'M06'!M216</f>
        <v/>
      </c>
      <c r="BP217" s="6">
        <f>IF('M06'!AG216&gt;0,'M06'!AG216+MAX(0,BO217-'M06'!H216)*IF(AND(BL217&lt;&gt;0,BM217&lt;&gt;0),BM217/BL217,'M06'!V216),BO217*IF(AND(BL217&lt;&gt;0,BM217&lt;&gt;0),BM217/BL217,'M06'!V216))</f>
        <v/>
      </c>
      <c r="BQ217" s="7">
        <f>IFERROR(BP217/BO217,0)</f>
        <v/>
      </c>
      <c r="BR217" s="6">
        <f>-'M06'!S216</f>
        <v/>
      </c>
      <c r="BS217" s="6">
        <f>BM217+BP217-BV217</f>
        <v/>
      </c>
      <c r="BT217" s="7">
        <f>IFERROR(BS217/BR217,0)</f>
        <v/>
      </c>
      <c r="BU217" s="6">
        <f>'M06'!T216</f>
        <v/>
      </c>
      <c r="BV217" s="6">
        <f>'M06'!U216</f>
        <v/>
      </c>
      <c r="BW217" s="7">
        <f>IFERROR(BV217/BU217,0)</f>
        <v/>
      </c>
      <c r="BX217" s="6">
        <f>'M07'!E216</f>
        <v/>
      </c>
      <c r="BY217" s="6">
        <f>'M07'!F216</f>
        <v/>
      </c>
      <c r="BZ217" s="7">
        <f>IFERROR(BY217/BX217,0)</f>
        <v/>
      </c>
      <c r="CA217" s="6">
        <f>'M07'!M216</f>
        <v/>
      </c>
      <c r="CB217" s="6">
        <f>IF('M07'!AG216&gt;0,'M07'!AG216+MAX(0,CA217-'M07'!H216)*IF(AND(BX217&lt;&gt;0,BY217&lt;&gt;0),BY217/BX217,'M07'!V216),CA217*IF(AND(BX217&lt;&gt;0,BY217&lt;&gt;0),BY217/BX217,'M07'!V216))</f>
        <v/>
      </c>
      <c r="CC217" s="7">
        <f>IFERROR(CB217/CA217,0)</f>
        <v/>
      </c>
      <c r="CD217" s="6">
        <f>-'M07'!S216</f>
        <v/>
      </c>
      <c r="CE217" s="6">
        <f>BY217+CB217-CH217</f>
        <v/>
      </c>
      <c r="CF217" s="7">
        <f>IFERROR(CE217/CD217,0)</f>
        <v/>
      </c>
      <c r="CG217" s="6">
        <f>'M07'!T216</f>
        <v/>
      </c>
      <c r="CH217" s="6">
        <f>'M07'!U216</f>
        <v/>
      </c>
      <c r="CI217" s="7">
        <f>IFERROR(CH217/CG217,0)</f>
        <v/>
      </c>
      <c r="CJ217" s="6">
        <f>'M08'!E216</f>
        <v/>
      </c>
      <c r="CK217" s="6">
        <f>'M08'!F216</f>
        <v/>
      </c>
      <c r="CL217" s="7">
        <f>IFERROR(CK217/CJ217,0)</f>
        <v/>
      </c>
      <c r="CM217" s="6">
        <f>'M08'!M216</f>
        <v/>
      </c>
      <c r="CN217" s="6">
        <f>IF('M08'!AG216&gt;0,'M08'!AG216+MAX(0,CM217-'M08'!H216)*IF(AND(CJ217&lt;&gt;0,CK217&lt;&gt;0),CK217/CJ217,'M08'!V216),CM217*IF(AND(CJ217&lt;&gt;0,CK217&lt;&gt;0),CK217/CJ217,'M08'!V216))</f>
        <v/>
      </c>
      <c r="CO217" s="7">
        <f>IFERROR(CN217/CM217,0)</f>
        <v/>
      </c>
      <c r="CP217" s="6">
        <f>-'M08'!S216</f>
        <v/>
      </c>
      <c r="CQ217" s="6">
        <f>CK217+CN217-CT217</f>
        <v/>
      </c>
      <c r="CR217" s="7">
        <f>IFERROR(CQ217/CP217,0)</f>
        <v/>
      </c>
      <c r="CS217" s="6">
        <f>'M08'!T216</f>
        <v/>
      </c>
      <c r="CT217" s="6">
        <f>'M08'!U216</f>
        <v/>
      </c>
      <c r="CU217" s="7">
        <f>IFERROR(CT217/CS217,0)</f>
        <v/>
      </c>
      <c r="CV217" s="6">
        <f>'M09'!E216</f>
        <v/>
      </c>
      <c r="CW217" s="6">
        <f>'M09'!F216</f>
        <v/>
      </c>
      <c r="CX217" s="7">
        <f>IFERROR(CW217/CV217,0)</f>
        <v/>
      </c>
      <c r="CY217" s="6">
        <f>'M09'!M216</f>
        <v/>
      </c>
      <c r="CZ217" s="6">
        <f>IF('M09'!AG216&gt;0,'M09'!AG216+MAX(0,CY217-'M09'!H216)*IF(AND(CV217&lt;&gt;0,CW217&lt;&gt;0),CW217/CV217,'M09'!V216),CY217*IF(AND(CV217&lt;&gt;0,CW217&lt;&gt;0),CW217/CV217,'M09'!V216))</f>
        <v/>
      </c>
      <c r="DA217" s="7">
        <f>IFERROR(CZ217/CY217,0)</f>
        <v/>
      </c>
      <c r="DB217" s="6">
        <f>-'M09'!S216</f>
        <v/>
      </c>
      <c r="DC217" s="6">
        <f>CW217+CZ217-DF217</f>
        <v/>
      </c>
      <c r="DD217" s="7">
        <f>IFERROR(DC217/DB217,0)</f>
        <v/>
      </c>
      <c r="DE217" s="6">
        <f>'M09'!T216</f>
        <v/>
      </c>
      <c r="DF217" s="6">
        <f>'M09'!U216</f>
        <v/>
      </c>
      <c r="DG217" s="7">
        <f>IFERROR(DF217/DE217,0)</f>
        <v/>
      </c>
      <c r="DH217" s="6">
        <f>SUM(J217,V217,AH217,AT217,BF217,BR217,CD217,CP217,DB217)</f>
        <v/>
      </c>
      <c r="DI217" s="6">
        <f>SUM(K217,W217,AI217,AU217,BG217,BS217,CE217,CQ217,DC217)</f>
        <v/>
      </c>
      <c r="DJ217" s="6">
        <f>DH217/9</f>
        <v/>
      </c>
      <c r="DK217" s="6">
        <f>DI217/9</f>
        <v/>
      </c>
      <c r="DL217" s="7">
        <f>IFERROR(DI217/DH217,0)</f>
        <v/>
      </c>
      <c r="DM217" s="7">
        <f>'M09'!V216</f>
        <v/>
      </c>
      <c r="DN217" s="8">
        <f>IFERROR(DL217/DM217-1,0)</f>
        <v/>
      </c>
      <c r="DO217" s="6">
        <f>'M09'!AD216</f>
        <v/>
      </c>
      <c r="DP217" s="6">
        <f>DJ217-DO217</f>
        <v/>
      </c>
      <c r="DQ217" s="9">
        <f>COUNTIF(J217,"&gt;0")+COUNTIF(V217,"&gt;0")+COUNTIF(AH217,"&gt;0")+COUNTIF(AT217,"&gt;0")+COUNTIF(BF217,"&gt;0")+COUNTIF(BR217,"&gt;0")+COUNTIF(CD217,"&gt;0")+COUNTIF(CP217,"&gt;0")+COUNTIF(DB217,"&gt;0")</f>
        <v/>
      </c>
      <c r="DR217" s="6">
        <f>DE217</f>
        <v/>
      </c>
      <c r="DS217" s="10">
        <f>IFERROR(DR217/DJ217,0)</f>
        <v/>
      </c>
      <c r="DT217" s="6">
        <f>D217+SUM(G217,S217,AE217,AQ217,BC217,BO217,CA217,CM217,CY217)-SUM(J217,V217,AH217,AT217,BF217,BR217,CD217,CP217,DB217)-DE217</f>
        <v/>
      </c>
    </row>
    <row r="218">
      <c r="A218">
        <f>'M01'!C217</f>
        <v/>
      </c>
      <c r="B218">
        <f>'M01'!D217</f>
        <v/>
      </c>
      <c r="C218">
        <f>'M01'!A217</f>
        <v/>
      </c>
      <c r="D218" s="6">
        <f>'M01'!E217</f>
        <v/>
      </c>
      <c r="E218" s="6">
        <f>'M01'!F217</f>
        <v/>
      </c>
      <c r="F218" s="7">
        <f>IFERROR(E218/D218,0)</f>
        <v/>
      </c>
      <c r="G218" s="6">
        <f>'M01'!M217</f>
        <v/>
      </c>
      <c r="H218" s="6">
        <f>IF('M01'!AG217&gt;0,'M01'!AG217+MAX(0,G218-'M01'!H217)*IF(AND(D218&lt;&gt;0,E218&lt;&gt;0),E218/D218,'M01'!V217),G218*IF(AND(D218&lt;&gt;0,E218&lt;&gt;0),E218/D218,'M01'!V217))</f>
        <v/>
      </c>
      <c r="I218" s="7">
        <f>IFERROR(H218/G218,0)</f>
        <v/>
      </c>
      <c r="J218" s="6">
        <f>-'M01'!S217</f>
        <v/>
      </c>
      <c r="K218" s="6">
        <f>E218+H218-N218</f>
        <v/>
      </c>
      <c r="L218" s="7">
        <f>IFERROR(K218/J218,0)</f>
        <v/>
      </c>
      <c r="M218" s="6">
        <f>'M01'!T217</f>
        <v/>
      </c>
      <c r="N218" s="6">
        <f>'M01'!U217</f>
        <v/>
      </c>
      <c r="O218" s="7">
        <f>IFERROR(N218/M218,0)</f>
        <v/>
      </c>
      <c r="P218" s="6">
        <f>'M02'!E217</f>
        <v/>
      </c>
      <c r="Q218" s="6">
        <f>'M02'!F217</f>
        <v/>
      </c>
      <c r="R218" s="7">
        <f>IFERROR(Q218/P218,0)</f>
        <v/>
      </c>
      <c r="S218" s="6">
        <f>'M02'!M217</f>
        <v/>
      </c>
      <c r="T218" s="6">
        <f>IF('M02'!AG217&gt;0,'M02'!AG217+MAX(0,S218-'M02'!H217)*IF(AND(P218&lt;&gt;0,Q218&lt;&gt;0),Q218/P218,'M02'!V217),S218*IF(AND(P218&lt;&gt;0,Q218&lt;&gt;0),Q218/P218,'M02'!V217))</f>
        <v/>
      </c>
      <c r="U218" s="7">
        <f>IFERROR(T218/S218,0)</f>
        <v/>
      </c>
      <c r="V218" s="6">
        <f>-'M02'!S217</f>
        <v/>
      </c>
      <c r="W218" s="6">
        <f>Q218+T218-Z218</f>
        <v/>
      </c>
      <c r="X218" s="7">
        <f>IFERROR(W218/V218,0)</f>
        <v/>
      </c>
      <c r="Y218" s="6">
        <f>'M02'!T217</f>
        <v/>
      </c>
      <c r="Z218" s="6">
        <f>'M02'!U217</f>
        <v/>
      </c>
      <c r="AA218" s="7">
        <f>IFERROR(Z218/Y218,0)</f>
        <v/>
      </c>
      <c r="AB218" s="6">
        <f>'M03'!E217</f>
        <v/>
      </c>
      <c r="AC218" s="6">
        <f>'M03'!F217</f>
        <v/>
      </c>
      <c r="AD218" s="7">
        <f>IFERROR(AC218/AB218,0)</f>
        <v/>
      </c>
      <c r="AE218" s="6">
        <f>'M03'!M217</f>
        <v/>
      </c>
      <c r="AF218" s="6">
        <f>IF('M03'!AG217&gt;0,'M03'!AG217+MAX(0,AE218-'M03'!H217)*IF(AND(AB218&lt;&gt;0,AC218&lt;&gt;0),AC218/AB218,'M03'!V217),AE218*IF(AND(AB218&lt;&gt;0,AC218&lt;&gt;0),AC218/AB218,'M03'!V217))</f>
        <v/>
      </c>
      <c r="AG218" s="7">
        <f>IFERROR(AF218/AE218,0)</f>
        <v/>
      </c>
      <c r="AH218" s="6">
        <f>-'M03'!S217</f>
        <v/>
      </c>
      <c r="AI218" s="6">
        <f>AC218+AF218-AL218</f>
        <v/>
      </c>
      <c r="AJ218" s="7">
        <f>IFERROR(AI218/AH218,0)</f>
        <v/>
      </c>
      <c r="AK218" s="6">
        <f>'M03'!T217</f>
        <v/>
      </c>
      <c r="AL218" s="6">
        <f>'M03'!U217</f>
        <v/>
      </c>
      <c r="AM218" s="7">
        <f>IFERROR(AL218/AK218,0)</f>
        <v/>
      </c>
      <c r="AN218" s="6">
        <f>'M04'!E217</f>
        <v/>
      </c>
      <c r="AO218" s="6">
        <f>'M04'!F217</f>
        <v/>
      </c>
      <c r="AP218" s="7">
        <f>IFERROR(AO218/AN218,0)</f>
        <v/>
      </c>
      <c r="AQ218" s="6">
        <f>'M04'!M217</f>
        <v/>
      </c>
      <c r="AR218" s="6">
        <f>IF('M04'!AG217&gt;0,'M04'!AG217+MAX(0,AQ218-'M04'!H217)*IF(AND(AN218&lt;&gt;0,AO218&lt;&gt;0),AO218/AN218,'M04'!V217),AQ218*IF(AND(AN218&lt;&gt;0,AO218&lt;&gt;0),AO218/AN218,'M04'!V217))</f>
        <v/>
      </c>
      <c r="AS218" s="7">
        <f>IFERROR(AR218/AQ218,0)</f>
        <v/>
      </c>
      <c r="AT218" s="6">
        <f>-'M04'!S217</f>
        <v/>
      </c>
      <c r="AU218" s="6">
        <f>AO218+AR218-AX218</f>
        <v/>
      </c>
      <c r="AV218" s="7">
        <f>IFERROR(AU218/AT218,0)</f>
        <v/>
      </c>
      <c r="AW218" s="6">
        <f>'M04'!T217</f>
        <v/>
      </c>
      <c r="AX218" s="6">
        <f>'M04'!U217</f>
        <v/>
      </c>
      <c r="AY218" s="7">
        <f>IFERROR(AX218/AW218,0)</f>
        <v/>
      </c>
      <c r="AZ218" s="6">
        <f>'M05'!E217</f>
        <v/>
      </c>
      <c r="BA218" s="6">
        <f>'M05'!F217</f>
        <v/>
      </c>
      <c r="BB218" s="7">
        <f>IFERROR(BA218/AZ218,0)</f>
        <v/>
      </c>
      <c r="BC218" s="6">
        <f>'M05'!M217</f>
        <v/>
      </c>
      <c r="BD218" s="6">
        <f>IF('M05'!AG217&gt;0,'M05'!AG217+MAX(0,BC218-'M05'!H217)*IF(AND(AZ218&lt;&gt;0,BA218&lt;&gt;0),BA218/AZ218,'M05'!V217),BC218*IF(AND(AZ218&lt;&gt;0,BA218&lt;&gt;0),BA218/AZ218,'M05'!V217))</f>
        <v/>
      </c>
      <c r="BE218" s="7">
        <f>IFERROR(BD218/BC218,0)</f>
        <v/>
      </c>
      <c r="BF218" s="6">
        <f>-'M05'!S217</f>
        <v/>
      </c>
      <c r="BG218" s="6">
        <f>BA218+BD218-BJ218</f>
        <v/>
      </c>
      <c r="BH218" s="7">
        <f>IFERROR(BG218/BF218,0)</f>
        <v/>
      </c>
      <c r="BI218" s="6">
        <f>'M05'!T217</f>
        <v/>
      </c>
      <c r="BJ218" s="6">
        <f>'M05'!U217</f>
        <v/>
      </c>
      <c r="BK218" s="7">
        <f>IFERROR(BJ218/BI218,0)</f>
        <v/>
      </c>
      <c r="BL218" s="6">
        <f>'M06'!E217</f>
        <v/>
      </c>
      <c r="BM218" s="6">
        <f>'M06'!F217</f>
        <v/>
      </c>
      <c r="BN218" s="7">
        <f>IFERROR(BM218/BL218,0)</f>
        <v/>
      </c>
      <c r="BO218" s="6">
        <f>'M06'!M217</f>
        <v/>
      </c>
      <c r="BP218" s="6">
        <f>IF('M06'!AG217&gt;0,'M06'!AG217+MAX(0,BO218-'M06'!H217)*IF(AND(BL218&lt;&gt;0,BM218&lt;&gt;0),BM218/BL218,'M06'!V217),BO218*IF(AND(BL218&lt;&gt;0,BM218&lt;&gt;0),BM218/BL218,'M06'!V217))</f>
        <v/>
      </c>
      <c r="BQ218" s="7">
        <f>IFERROR(BP218/BO218,0)</f>
        <v/>
      </c>
      <c r="BR218" s="6">
        <f>-'M06'!S217</f>
        <v/>
      </c>
      <c r="BS218" s="6">
        <f>BM218+BP218-BV218</f>
        <v/>
      </c>
      <c r="BT218" s="7">
        <f>IFERROR(BS218/BR218,0)</f>
        <v/>
      </c>
      <c r="BU218" s="6">
        <f>'M06'!T217</f>
        <v/>
      </c>
      <c r="BV218" s="6">
        <f>'M06'!U217</f>
        <v/>
      </c>
      <c r="BW218" s="7">
        <f>IFERROR(BV218/BU218,0)</f>
        <v/>
      </c>
      <c r="BX218" s="6">
        <f>'M07'!E217</f>
        <v/>
      </c>
      <c r="BY218" s="6">
        <f>'M07'!F217</f>
        <v/>
      </c>
      <c r="BZ218" s="7">
        <f>IFERROR(BY218/BX218,0)</f>
        <v/>
      </c>
      <c r="CA218" s="6">
        <f>'M07'!M217</f>
        <v/>
      </c>
      <c r="CB218" s="6">
        <f>IF('M07'!AG217&gt;0,'M07'!AG217+MAX(0,CA218-'M07'!H217)*IF(AND(BX218&lt;&gt;0,BY218&lt;&gt;0),BY218/BX218,'M07'!V217),CA218*IF(AND(BX218&lt;&gt;0,BY218&lt;&gt;0),BY218/BX218,'M07'!V217))</f>
        <v/>
      </c>
      <c r="CC218" s="7">
        <f>IFERROR(CB218/CA218,0)</f>
        <v/>
      </c>
      <c r="CD218" s="6">
        <f>-'M07'!S217</f>
        <v/>
      </c>
      <c r="CE218" s="6">
        <f>BY218+CB218-CH218</f>
        <v/>
      </c>
      <c r="CF218" s="7">
        <f>IFERROR(CE218/CD218,0)</f>
        <v/>
      </c>
      <c r="CG218" s="6">
        <f>'M07'!T217</f>
        <v/>
      </c>
      <c r="CH218" s="6">
        <f>'M07'!U217</f>
        <v/>
      </c>
      <c r="CI218" s="7">
        <f>IFERROR(CH218/CG218,0)</f>
        <v/>
      </c>
      <c r="CJ218" s="6">
        <f>'M08'!E217</f>
        <v/>
      </c>
      <c r="CK218" s="6">
        <f>'M08'!F217</f>
        <v/>
      </c>
      <c r="CL218" s="7">
        <f>IFERROR(CK218/CJ218,0)</f>
        <v/>
      </c>
      <c r="CM218" s="6">
        <f>'M08'!M217</f>
        <v/>
      </c>
      <c r="CN218" s="6">
        <f>IF('M08'!AG217&gt;0,'M08'!AG217+MAX(0,CM218-'M08'!H217)*IF(AND(CJ218&lt;&gt;0,CK218&lt;&gt;0),CK218/CJ218,'M08'!V217),CM218*IF(AND(CJ218&lt;&gt;0,CK218&lt;&gt;0),CK218/CJ218,'M08'!V217))</f>
        <v/>
      </c>
      <c r="CO218" s="7">
        <f>IFERROR(CN218/CM218,0)</f>
        <v/>
      </c>
      <c r="CP218" s="6">
        <f>-'M08'!S217</f>
        <v/>
      </c>
      <c r="CQ218" s="6">
        <f>CK218+CN218-CT218</f>
        <v/>
      </c>
      <c r="CR218" s="7">
        <f>IFERROR(CQ218/CP218,0)</f>
        <v/>
      </c>
      <c r="CS218" s="6">
        <f>'M08'!T217</f>
        <v/>
      </c>
      <c r="CT218" s="6">
        <f>'M08'!U217</f>
        <v/>
      </c>
      <c r="CU218" s="7">
        <f>IFERROR(CT218/CS218,0)</f>
        <v/>
      </c>
      <c r="CV218" s="6">
        <f>'M09'!E217</f>
        <v/>
      </c>
      <c r="CW218" s="6">
        <f>'M09'!F217</f>
        <v/>
      </c>
      <c r="CX218" s="7">
        <f>IFERROR(CW218/CV218,0)</f>
        <v/>
      </c>
      <c r="CY218" s="6">
        <f>'M09'!M217</f>
        <v/>
      </c>
      <c r="CZ218" s="6">
        <f>IF('M09'!AG217&gt;0,'M09'!AG217+MAX(0,CY218-'M09'!H217)*IF(AND(CV218&lt;&gt;0,CW218&lt;&gt;0),CW218/CV218,'M09'!V217),CY218*IF(AND(CV218&lt;&gt;0,CW218&lt;&gt;0),CW218/CV218,'M09'!V217))</f>
        <v/>
      </c>
      <c r="DA218" s="7">
        <f>IFERROR(CZ218/CY218,0)</f>
        <v/>
      </c>
      <c r="DB218" s="6">
        <f>-'M09'!S217</f>
        <v/>
      </c>
      <c r="DC218" s="6">
        <f>CW218+CZ218-DF218</f>
        <v/>
      </c>
      <c r="DD218" s="7">
        <f>IFERROR(DC218/DB218,0)</f>
        <v/>
      </c>
      <c r="DE218" s="6">
        <f>'M09'!T217</f>
        <v/>
      </c>
      <c r="DF218" s="6">
        <f>'M09'!U217</f>
        <v/>
      </c>
      <c r="DG218" s="7">
        <f>IFERROR(DF218/DE218,0)</f>
        <v/>
      </c>
      <c r="DH218" s="6">
        <f>SUM(J218,V218,AH218,AT218,BF218,BR218,CD218,CP218,DB218)</f>
        <v/>
      </c>
      <c r="DI218" s="6">
        <f>SUM(K218,W218,AI218,AU218,BG218,BS218,CE218,CQ218,DC218)</f>
        <v/>
      </c>
      <c r="DJ218" s="6">
        <f>DH218/9</f>
        <v/>
      </c>
      <c r="DK218" s="6">
        <f>DI218/9</f>
        <v/>
      </c>
      <c r="DL218" s="7">
        <f>IFERROR(DI218/DH218,0)</f>
        <v/>
      </c>
      <c r="DM218" s="7">
        <f>'M09'!V217</f>
        <v/>
      </c>
      <c r="DN218" s="8">
        <f>IFERROR(DL218/DM218-1,0)</f>
        <v/>
      </c>
      <c r="DO218" s="6">
        <f>'M09'!AD217</f>
        <v/>
      </c>
      <c r="DP218" s="6">
        <f>DJ218-DO218</f>
        <v/>
      </c>
      <c r="DQ218" s="9">
        <f>COUNTIF(J218,"&gt;0")+COUNTIF(V218,"&gt;0")+COUNTIF(AH218,"&gt;0")+COUNTIF(AT218,"&gt;0")+COUNTIF(BF218,"&gt;0")+COUNTIF(BR218,"&gt;0")+COUNTIF(CD218,"&gt;0")+COUNTIF(CP218,"&gt;0")+COUNTIF(DB218,"&gt;0")</f>
        <v/>
      </c>
      <c r="DR218" s="6">
        <f>DE218</f>
        <v/>
      </c>
      <c r="DS218" s="10">
        <f>IFERROR(DR218/DJ218,0)</f>
        <v/>
      </c>
      <c r="DT218" s="6">
        <f>D218+SUM(G218,S218,AE218,AQ218,BC218,BO218,CA218,CM218,CY218)-SUM(J218,V218,AH218,AT218,BF218,BR218,CD218,CP218,DB218)-DE218</f>
        <v/>
      </c>
    </row>
    <row r="219">
      <c r="A219">
        <f>'M01'!C218</f>
        <v/>
      </c>
      <c r="B219">
        <f>'M01'!D218</f>
        <v/>
      </c>
      <c r="C219">
        <f>'M01'!A218</f>
        <v/>
      </c>
      <c r="D219" s="6">
        <f>'M01'!E218</f>
        <v/>
      </c>
      <c r="E219" s="6">
        <f>'M01'!F218</f>
        <v/>
      </c>
      <c r="F219" s="7">
        <f>IFERROR(E219/D219,0)</f>
        <v/>
      </c>
      <c r="G219" s="6">
        <f>'M01'!M218</f>
        <v/>
      </c>
      <c r="H219" s="6">
        <f>IF('M01'!AG218&gt;0,'M01'!AG218+MAX(0,G219-'M01'!H218)*IF(AND(D219&lt;&gt;0,E219&lt;&gt;0),E219/D219,'M01'!V218),G219*IF(AND(D219&lt;&gt;0,E219&lt;&gt;0),E219/D219,'M01'!V218))</f>
        <v/>
      </c>
      <c r="I219" s="7">
        <f>IFERROR(H219/G219,0)</f>
        <v/>
      </c>
      <c r="J219" s="6">
        <f>-'M01'!S218</f>
        <v/>
      </c>
      <c r="K219" s="6">
        <f>E219+H219-N219</f>
        <v/>
      </c>
      <c r="L219" s="7">
        <f>IFERROR(K219/J219,0)</f>
        <v/>
      </c>
      <c r="M219" s="6">
        <f>'M01'!T218</f>
        <v/>
      </c>
      <c r="N219" s="6">
        <f>'M01'!U218</f>
        <v/>
      </c>
      <c r="O219" s="7">
        <f>IFERROR(N219/M219,0)</f>
        <v/>
      </c>
      <c r="P219" s="6">
        <f>'M02'!E218</f>
        <v/>
      </c>
      <c r="Q219" s="6">
        <f>'M02'!F218</f>
        <v/>
      </c>
      <c r="R219" s="7">
        <f>IFERROR(Q219/P219,0)</f>
        <v/>
      </c>
      <c r="S219" s="6">
        <f>'M02'!M218</f>
        <v/>
      </c>
      <c r="T219" s="6">
        <f>IF('M02'!AG218&gt;0,'M02'!AG218+MAX(0,S219-'M02'!H218)*IF(AND(P219&lt;&gt;0,Q219&lt;&gt;0),Q219/P219,'M02'!V218),S219*IF(AND(P219&lt;&gt;0,Q219&lt;&gt;0),Q219/P219,'M02'!V218))</f>
        <v/>
      </c>
      <c r="U219" s="7">
        <f>IFERROR(T219/S219,0)</f>
        <v/>
      </c>
      <c r="V219" s="6">
        <f>-'M02'!S218</f>
        <v/>
      </c>
      <c r="W219" s="6">
        <f>Q219+T219-Z219</f>
        <v/>
      </c>
      <c r="X219" s="7">
        <f>IFERROR(W219/V219,0)</f>
        <v/>
      </c>
      <c r="Y219" s="6">
        <f>'M02'!T218</f>
        <v/>
      </c>
      <c r="Z219" s="6">
        <f>'M02'!U218</f>
        <v/>
      </c>
      <c r="AA219" s="7">
        <f>IFERROR(Z219/Y219,0)</f>
        <v/>
      </c>
      <c r="AB219" s="6">
        <f>'M03'!E218</f>
        <v/>
      </c>
      <c r="AC219" s="6">
        <f>'M03'!F218</f>
        <v/>
      </c>
      <c r="AD219" s="7">
        <f>IFERROR(AC219/AB219,0)</f>
        <v/>
      </c>
      <c r="AE219" s="6">
        <f>'M03'!M218</f>
        <v/>
      </c>
      <c r="AF219" s="6">
        <f>IF('M03'!AG218&gt;0,'M03'!AG218+MAX(0,AE219-'M03'!H218)*IF(AND(AB219&lt;&gt;0,AC219&lt;&gt;0),AC219/AB219,'M03'!V218),AE219*IF(AND(AB219&lt;&gt;0,AC219&lt;&gt;0),AC219/AB219,'M03'!V218))</f>
        <v/>
      </c>
      <c r="AG219" s="7">
        <f>IFERROR(AF219/AE219,0)</f>
        <v/>
      </c>
      <c r="AH219" s="6">
        <f>-'M03'!S218</f>
        <v/>
      </c>
      <c r="AI219" s="6">
        <f>AC219+AF219-AL219</f>
        <v/>
      </c>
      <c r="AJ219" s="7">
        <f>IFERROR(AI219/AH219,0)</f>
        <v/>
      </c>
      <c r="AK219" s="6">
        <f>'M03'!T218</f>
        <v/>
      </c>
      <c r="AL219" s="6">
        <f>'M03'!U218</f>
        <v/>
      </c>
      <c r="AM219" s="7">
        <f>IFERROR(AL219/AK219,0)</f>
        <v/>
      </c>
      <c r="AN219" s="6">
        <f>'M04'!E218</f>
        <v/>
      </c>
      <c r="AO219" s="6">
        <f>'M04'!F218</f>
        <v/>
      </c>
      <c r="AP219" s="7">
        <f>IFERROR(AO219/AN219,0)</f>
        <v/>
      </c>
      <c r="AQ219" s="6">
        <f>'M04'!M218</f>
        <v/>
      </c>
      <c r="AR219" s="6">
        <f>IF('M04'!AG218&gt;0,'M04'!AG218+MAX(0,AQ219-'M04'!H218)*IF(AND(AN219&lt;&gt;0,AO219&lt;&gt;0),AO219/AN219,'M04'!V218),AQ219*IF(AND(AN219&lt;&gt;0,AO219&lt;&gt;0),AO219/AN219,'M04'!V218))</f>
        <v/>
      </c>
      <c r="AS219" s="7">
        <f>IFERROR(AR219/AQ219,0)</f>
        <v/>
      </c>
      <c r="AT219" s="6">
        <f>-'M04'!S218</f>
        <v/>
      </c>
      <c r="AU219" s="6">
        <f>AO219+AR219-AX219</f>
        <v/>
      </c>
      <c r="AV219" s="7">
        <f>IFERROR(AU219/AT219,0)</f>
        <v/>
      </c>
      <c r="AW219" s="6">
        <f>'M04'!T218</f>
        <v/>
      </c>
      <c r="AX219" s="6">
        <f>'M04'!U218</f>
        <v/>
      </c>
      <c r="AY219" s="7">
        <f>IFERROR(AX219/AW219,0)</f>
        <v/>
      </c>
      <c r="AZ219" s="6">
        <f>'M05'!E218</f>
        <v/>
      </c>
      <c r="BA219" s="6">
        <f>'M05'!F218</f>
        <v/>
      </c>
      <c r="BB219" s="7">
        <f>IFERROR(BA219/AZ219,0)</f>
        <v/>
      </c>
      <c r="BC219" s="6">
        <f>'M05'!M218</f>
        <v/>
      </c>
      <c r="BD219" s="6">
        <f>IF('M05'!AG218&gt;0,'M05'!AG218+MAX(0,BC219-'M05'!H218)*IF(AND(AZ219&lt;&gt;0,BA219&lt;&gt;0),BA219/AZ219,'M05'!V218),BC219*IF(AND(AZ219&lt;&gt;0,BA219&lt;&gt;0),BA219/AZ219,'M05'!V218))</f>
        <v/>
      </c>
      <c r="BE219" s="7">
        <f>IFERROR(BD219/BC219,0)</f>
        <v/>
      </c>
      <c r="BF219" s="6">
        <f>-'M05'!S218</f>
        <v/>
      </c>
      <c r="BG219" s="6">
        <f>BA219+BD219-BJ219</f>
        <v/>
      </c>
      <c r="BH219" s="7">
        <f>IFERROR(BG219/BF219,0)</f>
        <v/>
      </c>
      <c r="BI219" s="6">
        <f>'M05'!T218</f>
        <v/>
      </c>
      <c r="BJ219" s="6">
        <f>'M05'!U218</f>
        <v/>
      </c>
      <c r="BK219" s="7">
        <f>IFERROR(BJ219/BI219,0)</f>
        <v/>
      </c>
      <c r="BL219" s="6">
        <f>'M06'!E218</f>
        <v/>
      </c>
      <c r="BM219" s="6">
        <f>'M06'!F218</f>
        <v/>
      </c>
      <c r="BN219" s="7">
        <f>IFERROR(BM219/BL219,0)</f>
        <v/>
      </c>
      <c r="BO219" s="6">
        <f>'M06'!M218</f>
        <v/>
      </c>
      <c r="BP219" s="6">
        <f>IF('M06'!AG218&gt;0,'M06'!AG218+MAX(0,BO219-'M06'!H218)*IF(AND(BL219&lt;&gt;0,BM219&lt;&gt;0),BM219/BL219,'M06'!V218),BO219*IF(AND(BL219&lt;&gt;0,BM219&lt;&gt;0),BM219/BL219,'M06'!V218))</f>
        <v/>
      </c>
      <c r="BQ219" s="7">
        <f>IFERROR(BP219/BO219,0)</f>
        <v/>
      </c>
      <c r="BR219" s="6">
        <f>-'M06'!S218</f>
        <v/>
      </c>
      <c r="BS219" s="6">
        <f>BM219+BP219-BV219</f>
        <v/>
      </c>
      <c r="BT219" s="7">
        <f>IFERROR(BS219/BR219,0)</f>
        <v/>
      </c>
      <c r="BU219" s="6">
        <f>'M06'!T218</f>
        <v/>
      </c>
      <c r="BV219" s="6">
        <f>'M06'!U218</f>
        <v/>
      </c>
      <c r="BW219" s="7">
        <f>IFERROR(BV219/BU219,0)</f>
        <v/>
      </c>
      <c r="BX219" s="6">
        <f>'M07'!E218</f>
        <v/>
      </c>
      <c r="BY219" s="6">
        <f>'M07'!F218</f>
        <v/>
      </c>
      <c r="BZ219" s="7">
        <f>IFERROR(BY219/BX219,0)</f>
        <v/>
      </c>
      <c r="CA219" s="6">
        <f>'M07'!M218</f>
        <v/>
      </c>
      <c r="CB219" s="6">
        <f>IF('M07'!AG218&gt;0,'M07'!AG218+MAX(0,CA219-'M07'!H218)*IF(AND(BX219&lt;&gt;0,BY219&lt;&gt;0),BY219/BX219,'M07'!V218),CA219*IF(AND(BX219&lt;&gt;0,BY219&lt;&gt;0),BY219/BX219,'M07'!V218))</f>
        <v/>
      </c>
      <c r="CC219" s="7">
        <f>IFERROR(CB219/CA219,0)</f>
        <v/>
      </c>
      <c r="CD219" s="6">
        <f>-'M07'!S218</f>
        <v/>
      </c>
      <c r="CE219" s="6">
        <f>BY219+CB219-CH219</f>
        <v/>
      </c>
      <c r="CF219" s="7">
        <f>IFERROR(CE219/CD219,0)</f>
        <v/>
      </c>
      <c r="CG219" s="6">
        <f>'M07'!T218</f>
        <v/>
      </c>
      <c r="CH219" s="6">
        <f>'M07'!U218</f>
        <v/>
      </c>
      <c r="CI219" s="7">
        <f>IFERROR(CH219/CG219,0)</f>
        <v/>
      </c>
      <c r="CJ219" s="6">
        <f>'M08'!E218</f>
        <v/>
      </c>
      <c r="CK219" s="6">
        <f>'M08'!F218</f>
        <v/>
      </c>
      <c r="CL219" s="7">
        <f>IFERROR(CK219/CJ219,0)</f>
        <v/>
      </c>
      <c r="CM219" s="6">
        <f>'M08'!M218</f>
        <v/>
      </c>
      <c r="CN219" s="6">
        <f>IF('M08'!AG218&gt;0,'M08'!AG218+MAX(0,CM219-'M08'!H218)*IF(AND(CJ219&lt;&gt;0,CK219&lt;&gt;0),CK219/CJ219,'M08'!V218),CM219*IF(AND(CJ219&lt;&gt;0,CK219&lt;&gt;0),CK219/CJ219,'M08'!V218))</f>
        <v/>
      </c>
      <c r="CO219" s="7">
        <f>IFERROR(CN219/CM219,0)</f>
        <v/>
      </c>
      <c r="CP219" s="6">
        <f>-'M08'!S218</f>
        <v/>
      </c>
      <c r="CQ219" s="6">
        <f>CK219+CN219-CT219</f>
        <v/>
      </c>
      <c r="CR219" s="7">
        <f>IFERROR(CQ219/CP219,0)</f>
        <v/>
      </c>
      <c r="CS219" s="6">
        <f>'M08'!T218</f>
        <v/>
      </c>
      <c r="CT219" s="6">
        <f>'M08'!U218</f>
        <v/>
      </c>
      <c r="CU219" s="7">
        <f>IFERROR(CT219/CS219,0)</f>
        <v/>
      </c>
      <c r="CV219" s="6">
        <f>'M09'!E218</f>
        <v/>
      </c>
      <c r="CW219" s="6">
        <f>'M09'!F218</f>
        <v/>
      </c>
      <c r="CX219" s="7">
        <f>IFERROR(CW219/CV219,0)</f>
        <v/>
      </c>
      <c r="CY219" s="6">
        <f>'M09'!M218</f>
        <v/>
      </c>
      <c r="CZ219" s="6">
        <f>IF('M09'!AG218&gt;0,'M09'!AG218+MAX(0,CY219-'M09'!H218)*IF(AND(CV219&lt;&gt;0,CW219&lt;&gt;0),CW219/CV219,'M09'!V218),CY219*IF(AND(CV219&lt;&gt;0,CW219&lt;&gt;0),CW219/CV219,'M09'!V218))</f>
        <v/>
      </c>
      <c r="DA219" s="7">
        <f>IFERROR(CZ219/CY219,0)</f>
        <v/>
      </c>
      <c r="DB219" s="6">
        <f>-'M09'!S218</f>
        <v/>
      </c>
      <c r="DC219" s="6">
        <f>CW219+CZ219-DF219</f>
        <v/>
      </c>
      <c r="DD219" s="7">
        <f>IFERROR(DC219/DB219,0)</f>
        <v/>
      </c>
      <c r="DE219" s="6">
        <f>'M09'!T218</f>
        <v/>
      </c>
      <c r="DF219" s="6">
        <f>'M09'!U218</f>
        <v/>
      </c>
      <c r="DG219" s="7">
        <f>IFERROR(DF219/DE219,0)</f>
        <v/>
      </c>
      <c r="DH219" s="6">
        <f>SUM(J219,V219,AH219,AT219,BF219,BR219,CD219,CP219,DB219)</f>
        <v/>
      </c>
      <c r="DI219" s="6">
        <f>SUM(K219,W219,AI219,AU219,BG219,BS219,CE219,CQ219,DC219)</f>
        <v/>
      </c>
      <c r="DJ219" s="6">
        <f>DH219/9</f>
        <v/>
      </c>
      <c r="DK219" s="6">
        <f>DI219/9</f>
        <v/>
      </c>
      <c r="DL219" s="7">
        <f>IFERROR(DI219/DH219,0)</f>
        <v/>
      </c>
      <c r="DM219" s="7">
        <f>'M09'!V218</f>
        <v/>
      </c>
      <c r="DN219" s="8">
        <f>IFERROR(DL219/DM219-1,0)</f>
        <v/>
      </c>
      <c r="DO219" s="6">
        <f>'M09'!AD218</f>
        <v/>
      </c>
      <c r="DP219" s="6">
        <f>DJ219-DO219</f>
        <v/>
      </c>
      <c r="DQ219" s="9">
        <f>COUNTIF(J219,"&gt;0")+COUNTIF(V219,"&gt;0")+COUNTIF(AH219,"&gt;0")+COUNTIF(AT219,"&gt;0")+COUNTIF(BF219,"&gt;0")+COUNTIF(BR219,"&gt;0")+COUNTIF(CD219,"&gt;0")+COUNTIF(CP219,"&gt;0")+COUNTIF(DB219,"&gt;0")</f>
        <v/>
      </c>
      <c r="DR219" s="6">
        <f>DE219</f>
        <v/>
      </c>
      <c r="DS219" s="10">
        <f>IFERROR(DR219/DJ219,0)</f>
        <v/>
      </c>
      <c r="DT219" s="6">
        <f>D219+SUM(G219,S219,AE219,AQ219,BC219,BO219,CA219,CM219,CY219)-SUM(J219,V219,AH219,AT219,BF219,BR219,CD219,CP219,DB219)-DE219</f>
        <v/>
      </c>
    </row>
    <row r="220">
      <c r="A220">
        <f>'M01'!C219</f>
        <v/>
      </c>
      <c r="B220">
        <f>'M01'!D219</f>
        <v/>
      </c>
      <c r="C220">
        <f>'M01'!A219</f>
        <v/>
      </c>
      <c r="D220" s="6">
        <f>'M01'!E219</f>
        <v/>
      </c>
      <c r="E220" s="6">
        <f>'M01'!F219</f>
        <v/>
      </c>
      <c r="F220" s="7">
        <f>IFERROR(E220/D220,0)</f>
        <v/>
      </c>
      <c r="G220" s="6">
        <f>'M01'!M219</f>
        <v/>
      </c>
      <c r="H220" s="6">
        <f>IF('M01'!AG219&gt;0,'M01'!AG219+MAX(0,G220-'M01'!H219)*IF(AND(D220&lt;&gt;0,E220&lt;&gt;0),E220/D220,'M01'!V219),G220*IF(AND(D220&lt;&gt;0,E220&lt;&gt;0),E220/D220,'M01'!V219))</f>
        <v/>
      </c>
      <c r="I220" s="7">
        <f>IFERROR(H220/G220,0)</f>
        <v/>
      </c>
      <c r="J220" s="6">
        <f>-'M01'!S219</f>
        <v/>
      </c>
      <c r="K220" s="6">
        <f>E220+H220-N220</f>
        <v/>
      </c>
      <c r="L220" s="7">
        <f>IFERROR(K220/J220,0)</f>
        <v/>
      </c>
      <c r="M220" s="6">
        <f>'M01'!T219</f>
        <v/>
      </c>
      <c r="N220" s="6">
        <f>'M01'!U219</f>
        <v/>
      </c>
      <c r="O220" s="7">
        <f>IFERROR(N220/M220,0)</f>
        <v/>
      </c>
      <c r="P220" s="6">
        <f>'M02'!E219</f>
        <v/>
      </c>
      <c r="Q220" s="6">
        <f>'M02'!F219</f>
        <v/>
      </c>
      <c r="R220" s="7">
        <f>IFERROR(Q220/P220,0)</f>
        <v/>
      </c>
      <c r="S220" s="6">
        <f>'M02'!M219</f>
        <v/>
      </c>
      <c r="T220" s="6">
        <f>IF('M02'!AG219&gt;0,'M02'!AG219+MAX(0,S220-'M02'!H219)*IF(AND(P220&lt;&gt;0,Q220&lt;&gt;0),Q220/P220,'M02'!V219),S220*IF(AND(P220&lt;&gt;0,Q220&lt;&gt;0),Q220/P220,'M02'!V219))</f>
        <v/>
      </c>
      <c r="U220" s="7">
        <f>IFERROR(T220/S220,0)</f>
        <v/>
      </c>
      <c r="V220" s="6">
        <f>-'M02'!S219</f>
        <v/>
      </c>
      <c r="W220" s="6">
        <f>Q220+T220-Z220</f>
        <v/>
      </c>
      <c r="X220" s="7">
        <f>IFERROR(W220/V220,0)</f>
        <v/>
      </c>
      <c r="Y220" s="6">
        <f>'M02'!T219</f>
        <v/>
      </c>
      <c r="Z220" s="6">
        <f>'M02'!U219</f>
        <v/>
      </c>
      <c r="AA220" s="7">
        <f>IFERROR(Z220/Y220,0)</f>
        <v/>
      </c>
      <c r="AB220" s="6">
        <f>'M03'!E219</f>
        <v/>
      </c>
      <c r="AC220" s="6">
        <f>'M03'!F219</f>
        <v/>
      </c>
      <c r="AD220" s="7">
        <f>IFERROR(AC220/AB220,0)</f>
        <v/>
      </c>
      <c r="AE220" s="6">
        <f>'M03'!M219</f>
        <v/>
      </c>
      <c r="AF220" s="6">
        <f>IF('M03'!AG219&gt;0,'M03'!AG219+MAX(0,AE220-'M03'!H219)*IF(AND(AB220&lt;&gt;0,AC220&lt;&gt;0),AC220/AB220,'M03'!V219),AE220*IF(AND(AB220&lt;&gt;0,AC220&lt;&gt;0),AC220/AB220,'M03'!V219))</f>
        <v/>
      </c>
      <c r="AG220" s="7">
        <f>IFERROR(AF220/AE220,0)</f>
        <v/>
      </c>
      <c r="AH220" s="6">
        <f>-'M03'!S219</f>
        <v/>
      </c>
      <c r="AI220" s="6">
        <f>AC220+AF220-AL220</f>
        <v/>
      </c>
      <c r="AJ220" s="7">
        <f>IFERROR(AI220/AH220,0)</f>
        <v/>
      </c>
      <c r="AK220" s="6">
        <f>'M03'!T219</f>
        <v/>
      </c>
      <c r="AL220" s="6">
        <f>'M03'!U219</f>
        <v/>
      </c>
      <c r="AM220" s="7">
        <f>IFERROR(AL220/AK220,0)</f>
        <v/>
      </c>
      <c r="AN220" s="6">
        <f>'M04'!E219</f>
        <v/>
      </c>
      <c r="AO220" s="6">
        <f>'M04'!F219</f>
        <v/>
      </c>
      <c r="AP220" s="7">
        <f>IFERROR(AO220/AN220,0)</f>
        <v/>
      </c>
      <c r="AQ220" s="6">
        <f>'M04'!M219</f>
        <v/>
      </c>
      <c r="AR220" s="6">
        <f>IF('M04'!AG219&gt;0,'M04'!AG219+MAX(0,AQ220-'M04'!H219)*IF(AND(AN220&lt;&gt;0,AO220&lt;&gt;0),AO220/AN220,'M04'!V219),AQ220*IF(AND(AN220&lt;&gt;0,AO220&lt;&gt;0),AO220/AN220,'M04'!V219))</f>
        <v/>
      </c>
      <c r="AS220" s="7">
        <f>IFERROR(AR220/AQ220,0)</f>
        <v/>
      </c>
      <c r="AT220" s="6">
        <f>-'M04'!S219</f>
        <v/>
      </c>
      <c r="AU220" s="6">
        <f>AO220+AR220-AX220</f>
        <v/>
      </c>
      <c r="AV220" s="7">
        <f>IFERROR(AU220/AT220,0)</f>
        <v/>
      </c>
      <c r="AW220" s="6">
        <f>'M04'!T219</f>
        <v/>
      </c>
      <c r="AX220" s="6">
        <f>'M04'!U219</f>
        <v/>
      </c>
      <c r="AY220" s="7">
        <f>IFERROR(AX220/AW220,0)</f>
        <v/>
      </c>
      <c r="AZ220" s="6">
        <f>'M05'!E219</f>
        <v/>
      </c>
      <c r="BA220" s="6">
        <f>'M05'!F219</f>
        <v/>
      </c>
      <c r="BB220" s="7">
        <f>IFERROR(BA220/AZ220,0)</f>
        <v/>
      </c>
      <c r="BC220" s="6">
        <f>'M05'!M219</f>
        <v/>
      </c>
      <c r="BD220" s="6">
        <f>IF('M05'!AG219&gt;0,'M05'!AG219+MAX(0,BC220-'M05'!H219)*IF(AND(AZ220&lt;&gt;0,BA220&lt;&gt;0),BA220/AZ220,'M05'!V219),BC220*IF(AND(AZ220&lt;&gt;0,BA220&lt;&gt;0),BA220/AZ220,'M05'!V219))</f>
        <v/>
      </c>
      <c r="BE220" s="7">
        <f>IFERROR(BD220/BC220,0)</f>
        <v/>
      </c>
      <c r="BF220" s="6">
        <f>-'M05'!S219</f>
        <v/>
      </c>
      <c r="BG220" s="6">
        <f>BA220+BD220-BJ220</f>
        <v/>
      </c>
      <c r="BH220" s="7">
        <f>IFERROR(BG220/BF220,0)</f>
        <v/>
      </c>
      <c r="BI220" s="6">
        <f>'M05'!T219</f>
        <v/>
      </c>
      <c r="BJ220" s="6">
        <f>'M05'!U219</f>
        <v/>
      </c>
      <c r="BK220" s="7">
        <f>IFERROR(BJ220/BI220,0)</f>
        <v/>
      </c>
      <c r="BL220" s="6">
        <f>'M06'!E219</f>
        <v/>
      </c>
      <c r="BM220" s="6">
        <f>'M06'!F219</f>
        <v/>
      </c>
      <c r="BN220" s="7">
        <f>IFERROR(BM220/BL220,0)</f>
        <v/>
      </c>
      <c r="BO220" s="6">
        <f>'M06'!M219</f>
        <v/>
      </c>
      <c r="BP220" s="6">
        <f>IF('M06'!AG219&gt;0,'M06'!AG219+MAX(0,BO220-'M06'!H219)*IF(AND(BL220&lt;&gt;0,BM220&lt;&gt;0),BM220/BL220,'M06'!V219),BO220*IF(AND(BL220&lt;&gt;0,BM220&lt;&gt;0),BM220/BL220,'M06'!V219))</f>
        <v/>
      </c>
      <c r="BQ220" s="7">
        <f>IFERROR(BP220/BO220,0)</f>
        <v/>
      </c>
      <c r="BR220" s="6">
        <f>-'M06'!S219</f>
        <v/>
      </c>
      <c r="BS220" s="6">
        <f>BM220+BP220-BV220</f>
        <v/>
      </c>
      <c r="BT220" s="7">
        <f>IFERROR(BS220/BR220,0)</f>
        <v/>
      </c>
      <c r="BU220" s="6">
        <f>'M06'!T219</f>
        <v/>
      </c>
      <c r="BV220" s="6">
        <f>'M06'!U219</f>
        <v/>
      </c>
      <c r="BW220" s="7">
        <f>IFERROR(BV220/BU220,0)</f>
        <v/>
      </c>
      <c r="BX220" s="6">
        <f>'M07'!E219</f>
        <v/>
      </c>
      <c r="BY220" s="6">
        <f>'M07'!F219</f>
        <v/>
      </c>
      <c r="BZ220" s="7">
        <f>IFERROR(BY220/BX220,0)</f>
        <v/>
      </c>
      <c r="CA220" s="6">
        <f>'M07'!M219</f>
        <v/>
      </c>
      <c r="CB220" s="6">
        <f>IF('M07'!AG219&gt;0,'M07'!AG219+MAX(0,CA220-'M07'!H219)*IF(AND(BX220&lt;&gt;0,BY220&lt;&gt;0),BY220/BX220,'M07'!V219),CA220*IF(AND(BX220&lt;&gt;0,BY220&lt;&gt;0),BY220/BX220,'M07'!V219))</f>
        <v/>
      </c>
      <c r="CC220" s="7">
        <f>IFERROR(CB220/CA220,0)</f>
        <v/>
      </c>
      <c r="CD220" s="6">
        <f>-'M07'!S219</f>
        <v/>
      </c>
      <c r="CE220" s="6">
        <f>BY220+CB220-CH220</f>
        <v/>
      </c>
      <c r="CF220" s="7">
        <f>IFERROR(CE220/CD220,0)</f>
        <v/>
      </c>
      <c r="CG220" s="6">
        <f>'M07'!T219</f>
        <v/>
      </c>
      <c r="CH220" s="6">
        <f>'M07'!U219</f>
        <v/>
      </c>
      <c r="CI220" s="7">
        <f>IFERROR(CH220/CG220,0)</f>
        <v/>
      </c>
      <c r="CJ220" s="6">
        <f>'M08'!E219</f>
        <v/>
      </c>
      <c r="CK220" s="6">
        <f>'M08'!F219</f>
        <v/>
      </c>
      <c r="CL220" s="7">
        <f>IFERROR(CK220/CJ220,0)</f>
        <v/>
      </c>
      <c r="CM220" s="6">
        <f>'M08'!M219</f>
        <v/>
      </c>
      <c r="CN220" s="6">
        <f>IF('M08'!AG219&gt;0,'M08'!AG219+MAX(0,CM220-'M08'!H219)*IF(AND(CJ220&lt;&gt;0,CK220&lt;&gt;0),CK220/CJ220,'M08'!V219),CM220*IF(AND(CJ220&lt;&gt;0,CK220&lt;&gt;0),CK220/CJ220,'M08'!V219))</f>
        <v/>
      </c>
      <c r="CO220" s="7">
        <f>IFERROR(CN220/CM220,0)</f>
        <v/>
      </c>
      <c r="CP220" s="6">
        <f>-'M08'!S219</f>
        <v/>
      </c>
      <c r="CQ220" s="6">
        <f>CK220+CN220-CT220</f>
        <v/>
      </c>
      <c r="CR220" s="7">
        <f>IFERROR(CQ220/CP220,0)</f>
        <v/>
      </c>
      <c r="CS220" s="6">
        <f>'M08'!T219</f>
        <v/>
      </c>
      <c r="CT220" s="6">
        <f>'M08'!U219</f>
        <v/>
      </c>
      <c r="CU220" s="7">
        <f>IFERROR(CT220/CS220,0)</f>
        <v/>
      </c>
      <c r="CV220" s="6">
        <f>'M09'!E219</f>
        <v/>
      </c>
      <c r="CW220" s="6">
        <f>'M09'!F219</f>
        <v/>
      </c>
      <c r="CX220" s="7">
        <f>IFERROR(CW220/CV220,0)</f>
        <v/>
      </c>
      <c r="CY220" s="6">
        <f>'M09'!M219</f>
        <v/>
      </c>
      <c r="CZ220" s="6">
        <f>IF('M09'!AG219&gt;0,'M09'!AG219+MAX(0,CY220-'M09'!H219)*IF(AND(CV220&lt;&gt;0,CW220&lt;&gt;0),CW220/CV220,'M09'!V219),CY220*IF(AND(CV220&lt;&gt;0,CW220&lt;&gt;0),CW220/CV220,'M09'!V219))</f>
        <v/>
      </c>
      <c r="DA220" s="7">
        <f>IFERROR(CZ220/CY220,0)</f>
        <v/>
      </c>
      <c r="DB220" s="6">
        <f>-'M09'!S219</f>
        <v/>
      </c>
      <c r="DC220" s="6">
        <f>CW220+CZ220-DF220</f>
        <v/>
      </c>
      <c r="DD220" s="7">
        <f>IFERROR(DC220/DB220,0)</f>
        <v/>
      </c>
      <c r="DE220" s="6">
        <f>'M09'!T219</f>
        <v/>
      </c>
      <c r="DF220" s="6">
        <f>'M09'!U219</f>
        <v/>
      </c>
      <c r="DG220" s="7">
        <f>IFERROR(DF220/DE220,0)</f>
        <v/>
      </c>
      <c r="DH220" s="6">
        <f>SUM(J220,V220,AH220,AT220,BF220,BR220,CD220,CP220,DB220)</f>
        <v/>
      </c>
      <c r="DI220" s="6">
        <f>SUM(K220,W220,AI220,AU220,BG220,BS220,CE220,CQ220,DC220)</f>
        <v/>
      </c>
      <c r="DJ220" s="6">
        <f>DH220/9</f>
        <v/>
      </c>
      <c r="DK220" s="6">
        <f>DI220/9</f>
        <v/>
      </c>
      <c r="DL220" s="7">
        <f>IFERROR(DI220/DH220,0)</f>
        <v/>
      </c>
      <c r="DM220" s="7">
        <f>'M09'!V219</f>
        <v/>
      </c>
      <c r="DN220" s="8">
        <f>IFERROR(DL220/DM220-1,0)</f>
        <v/>
      </c>
      <c r="DO220" s="6">
        <f>'M09'!AD219</f>
        <v/>
      </c>
      <c r="DP220" s="6">
        <f>DJ220-DO220</f>
        <v/>
      </c>
      <c r="DQ220" s="9">
        <f>COUNTIF(J220,"&gt;0")+COUNTIF(V220,"&gt;0")+COUNTIF(AH220,"&gt;0")+COUNTIF(AT220,"&gt;0")+COUNTIF(BF220,"&gt;0")+COUNTIF(BR220,"&gt;0")+COUNTIF(CD220,"&gt;0")+COUNTIF(CP220,"&gt;0")+COUNTIF(DB220,"&gt;0")</f>
        <v/>
      </c>
      <c r="DR220" s="6">
        <f>DE220</f>
        <v/>
      </c>
      <c r="DS220" s="10">
        <f>IFERROR(DR220/DJ220,0)</f>
        <v/>
      </c>
      <c r="DT220" s="6">
        <f>D220+SUM(G220,S220,AE220,AQ220,BC220,BO220,CA220,CM220,CY220)-SUM(J220,V220,AH220,AT220,BF220,BR220,CD220,CP220,DB220)-DE220</f>
        <v/>
      </c>
    </row>
    <row r="221">
      <c r="A221">
        <f>'M01'!C220</f>
        <v/>
      </c>
      <c r="B221">
        <f>'M01'!D220</f>
        <v/>
      </c>
      <c r="C221">
        <f>'M01'!A220</f>
        <v/>
      </c>
      <c r="D221" s="6">
        <f>'M01'!E220</f>
        <v/>
      </c>
      <c r="E221" s="6">
        <f>'M01'!F220</f>
        <v/>
      </c>
      <c r="F221" s="7">
        <f>IFERROR(E221/D221,0)</f>
        <v/>
      </c>
      <c r="G221" s="6">
        <f>'M01'!M220</f>
        <v/>
      </c>
      <c r="H221" s="6">
        <f>IF('M01'!AG220&gt;0,'M01'!AG220+MAX(0,G221-'M01'!H220)*IF(AND(D221&lt;&gt;0,E221&lt;&gt;0),E221/D221,'M01'!V220),G221*IF(AND(D221&lt;&gt;0,E221&lt;&gt;0),E221/D221,'M01'!V220))</f>
        <v/>
      </c>
      <c r="I221" s="7">
        <f>IFERROR(H221/G221,0)</f>
        <v/>
      </c>
      <c r="J221" s="6">
        <f>-'M01'!S220</f>
        <v/>
      </c>
      <c r="K221" s="6">
        <f>E221+H221-N221</f>
        <v/>
      </c>
      <c r="L221" s="7">
        <f>IFERROR(K221/J221,0)</f>
        <v/>
      </c>
      <c r="M221" s="6">
        <f>'M01'!T220</f>
        <v/>
      </c>
      <c r="N221" s="6">
        <f>'M01'!U220</f>
        <v/>
      </c>
      <c r="O221" s="7">
        <f>IFERROR(N221/M221,0)</f>
        <v/>
      </c>
      <c r="P221" s="6">
        <f>'M02'!E220</f>
        <v/>
      </c>
      <c r="Q221" s="6">
        <f>'M02'!F220</f>
        <v/>
      </c>
      <c r="R221" s="7">
        <f>IFERROR(Q221/P221,0)</f>
        <v/>
      </c>
      <c r="S221" s="6">
        <f>'M02'!M220</f>
        <v/>
      </c>
      <c r="T221" s="6">
        <f>IF('M02'!AG220&gt;0,'M02'!AG220+MAX(0,S221-'M02'!H220)*IF(AND(P221&lt;&gt;0,Q221&lt;&gt;0),Q221/P221,'M02'!V220),S221*IF(AND(P221&lt;&gt;0,Q221&lt;&gt;0),Q221/P221,'M02'!V220))</f>
        <v/>
      </c>
      <c r="U221" s="7">
        <f>IFERROR(T221/S221,0)</f>
        <v/>
      </c>
      <c r="V221" s="6">
        <f>-'M02'!S220</f>
        <v/>
      </c>
      <c r="W221" s="6">
        <f>Q221+T221-Z221</f>
        <v/>
      </c>
      <c r="X221" s="7">
        <f>IFERROR(W221/V221,0)</f>
        <v/>
      </c>
      <c r="Y221" s="6">
        <f>'M02'!T220</f>
        <v/>
      </c>
      <c r="Z221" s="6">
        <f>'M02'!U220</f>
        <v/>
      </c>
      <c r="AA221" s="7">
        <f>IFERROR(Z221/Y221,0)</f>
        <v/>
      </c>
      <c r="AB221" s="6">
        <f>'M03'!E220</f>
        <v/>
      </c>
      <c r="AC221" s="6">
        <f>'M03'!F220</f>
        <v/>
      </c>
      <c r="AD221" s="7">
        <f>IFERROR(AC221/AB221,0)</f>
        <v/>
      </c>
      <c r="AE221" s="6">
        <f>'M03'!M220</f>
        <v/>
      </c>
      <c r="AF221" s="6">
        <f>IF('M03'!AG220&gt;0,'M03'!AG220+MAX(0,AE221-'M03'!H220)*IF(AND(AB221&lt;&gt;0,AC221&lt;&gt;0),AC221/AB221,'M03'!V220),AE221*IF(AND(AB221&lt;&gt;0,AC221&lt;&gt;0),AC221/AB221,'M03'!V220))</f>
        <v/>
      </c>
      <c r="AG221" s="7">
        <f>IFERROR(AF221/AE221,0)</f>
        <v/>
      </c>
      <c r="AH221" s="6">
        <f>-'M03'!S220</f>
        <v/>
      </c>
      <c r="AI221" s="6">
        <f>AC221+AF221-AL221</f>
        <v/>
      </c>
      <c r="AJ221" s="7">
        <f>IFERROR(AI221/AH221,0)</f>
        <v/>
      </c>
      <c r="AK221" s="6">
        <f>'M03'!T220</f>
        <v/>
      </c>
      <c r="AL221" s="6">
        <f>'M03'!U220</f>
        <v/>
      </c>
      <c r="AM221" s="7">
        <f>IFERROR(AL221/AK221,0)</f>
        <v/>
      </c>
      <c r="AN221" s="6">
        <f>'M04'!E220</f>
        <v/>
      </c>
      <c r="AO221" s="6">
        <f>'M04'!F220</f>
        <v/>
      </c>
      <c r="AP221" s="7">
        <f>IFERROR(AO221/AN221,0)</f>
        <v/>
      </c>
      <c r="AQ221" s="6">
        <f>'M04'!M220</f>
        <v/>
      </c>
      <c r="AR221" s="6">
        <f>IF('M04'!AG220&gt;0,'M04'!AG220+MAX(0,AQ221-'M04'!H220)*IF(AND(AN221&lt;&gt;0,AO221&lt;&gt;0),AO221/AN221,'M04'!V220),AQ221*IF(AND(AN221&lt;&gt;0,AO221&lt;&gt;0),AO221/AN221,'M04'!V220))</f>
        <v/>
      </c>
      <c r="AS221" s="7">
        <f>IFERROR(AR221/AQ221,0)</f>
        <v/>
      </c>
      <c r="AT221" s="6">
        <f>-'M04'!S220</f>
        <v/>
      </c>
      <c r="AU221" s="6">
        <f>AO221+AR221-AX221</f>
        <v/>
      </c>
      <c r="AV221" s="7">
        <f>IFERROR(AU221/AT221,0)</f>
        <v/>
      </c>
      <c r="AW221" s="6">
        <f>'M04'!T220</f>
        <v/>
      </c>
      <c r="AX221" s="6">
        <f>'M04'!U220</f>
        <v/>
      </c>
      <c r="AY221" s="7">
        <f>IFERROR(AX221/AW221,0)</f>
        <v/>
      </c>
      <c r="AZ221" s="6">
        <f>'M05'!E220</f>
        <v/>
      </c>
      <c r="BA221" s="6">
        <f>'M05'!F220</f>
        <v/>
      </c>
      <c r="BB221" s="7">
        <f>IFERROR(BA221/AZ221,0)</f>
        <v/>
      </c>
      <c r="BC221" s="6">
        <f>'M05'!M220</f>
        <v/>
      </c>
      <c r="BD221" s="6">
        <f>IF('M05'!AG220&gt;0,'M05'!AG220+MAX(0,BC221-'M05'!H220)*IF(AND(AZ221&lt;&gt;0,BA221&lt;&gt;0),BA221/AZ221,'M05'!V220),BC221*IF(AND(AZ221&lt;&gt;0,BA221&lt;&gt;0),BA221/AZ221,'M05'!V220))</f>
        <v/>
      </c>
      <c r="BE221" s="7">
        <f>IFERROR(BD221/BC221,0)</f>
        <v/>
      </c>
      <c r="BF221" s="6">
        <f>-'M05'!S220</f>
        <v/>
      </c>
      <c r="BG221" s="6">
        <f>BA221+BD221-BJ221</f>
        <v/>
      </c>
      <c r="BH221" s="7">
        <f>IFERROR(BG221/BF221,0)</f>
        <v/>
      </c>
      <c r="BI221" s="6">
        <f>'M05'!T220</f>
        <v/>
      </c>
      <c r="BJ221" s="6">
        <f>'M05'!U220</f>
        <v/>
      </c>
      <c r="BK221" s="7">
        <f>IFERROR(BJ221/BI221,0)</f>
        <v/>
      </c>
      <c r="BL221" s="6">
        <f>'M06'!E220</f>
        <v/>
      </c>
      <c r="BM221" s="6">
        <f>'M06'!F220</f>
        <v/>
      </c>
      <c r="BN221" s="7">
        <f>IFERROR(BM221/BL221,0)</f>
        <v/>
      </c>
      <c r="BO221" s="6">
        <f>'M06'!M220</f>
        <v/>
      </c>
      <c r="BP221" s="6">
        <f>IF('M06'!AG220&gt;0,'M06'!AG220+MAX(0,BO221-'M06'!H220)*IF(AND(BL221&lt;&gt;0,BM221&lt;&gt;0),BM221/BL221,'M06'!V220),BO221*IF(AND(BL221&lt;&gt;0,BM221&lt;&gt;0),BM221/BL221,'M06'!V220))</f>
        <v/>
      </c>
      <c r="BQ221" s="7">
        <f>IFERROR(BP221/BO221,0)</f>
        <v/>
      </c>
      <c r="BR221" s="6">
        <f>-'M06'!S220</f>
        <v/>
      </c>
      <c r="BS221" s="6">
        <f>BM221+BP221-BV221</f>
        <v/>
      </c>
      <c r="BT221" s="7">
        <f>IFERROR(BS221/BR221,0)</f>
        <v/>
      </c>
      <c r="BU221" s="6">
        <f>'M06'!T220</f>
        <v/>
      </c>
      <c r="BV221" s="6">
        <f>'M06'!U220</f>
        <v/>
      </c>
      <c r="BW221" s="7">
        <f>IFERROR(BV221/BU221,0)</f>
        <v/>
      </c>
      <c r="BX221" s="6">
        <f>'M07'!E220</f>
        <v/>
      </c>
      <c r="BY221" s="6">
        <f>'M07'!F220</f>
        <v/>
      </c>
      <c r="BZ221" s="7">
        <f>IFERROR(BY221/BX221,0)</f>
        <v/>
      </c>
      <c r="CA221" s="6">
        <f>'M07'!M220</f>
        <v/>
      </c>
      <c r="CB221" s="6">
        <f>IF('M07'!AG220&gt;0,'M07'!AG220+MAX(0,CA221-'M07'!H220)*IF(AND(BX221&lt;&gt;0,BY221&lt;&gt;0),BY221/BX221,'M07'!V220),CA221*IF(AND(BX221&lt;&gt;0,BY221&lt;&gt;0),BY221/BX221,'M07'!V220))</f>
        <v/>
      </c>
      <c r="CC221" s="7">
        <f>IFERROR(CB221/CA221,0)</f>
        <v/>
      </c>
      <c r="CD221" s="6">
        <f>-'M07'!S220</f>
        <v/>
      </c>
      <c r="CE221" s="6">
        <f>BY221+CB221-CH221</f>
        <v/>
      </c>
      <c r="CF221" s="7">
        <f>IFERROR(CE221/CD221,0)</f>
        <v/>
      </c>
      <c r="CG221" s="6">
        <f>'M07'!T220</f>
        <v/>
      </c>
      <c r="CH221" s="6">
        <f>'M07'!U220</f>
        <v/>
      </c>
      <c r="CI221" s="7">
        <f>IFERROR(CH221/CG221,0)</f>
        <v/>
      </c>
      <c r="CJ221" s="6">
        <f>'M08'!E220</f>
        <v/>
      </c>
      <c r="CK221" s="6">
        <f>'M08'!F220</f>
        <v/>
      </c>
      <c r="CL221" s="7">
        <f>IFERROR(CK221/CJ221,0)</f>
        <v/>
      </c>
      <c r="CM221" s="6">
        <f>'M08'!M220</f>
        <v/>
      </c>
      <c r="CN221" s="6">
        <f>IF('M08'!AG220&gt;0,'M08'!AG220+MAX(0,CM221-'M08'!H220)*IF(AND(CJ221&lt;&gt;0,CK221&lt;&gt;0),CK221/CJ221,'M08'!V220),CM221*IF(AND(CJ221&lt;&gt;0,CK221&lt;&gt;0),CK221/CJ221,'M08'!V220))</f>
        <v/>
      </c>
      <c r="CO221" s="7">
        <f>IFERROR(CN221/CM221,0)</f>
        <v/>
      </c>
      <c r="CP221" s="6">
        <f>-'M08'!S220</f>
        <v/>
      </c>
      <c r="CQ221" s="6">
        <f>CK221+CN221-CT221</f>
        <v/>
      </c>
      <c r="CR221" s="7">
        <f>IFERROR(CQ221/CP221,0)</f>
        <v/>
      </c>
      <c r="CS221" s="6">
        <f>'M08'!T220</f>
        <v/>
      </c>
      <c r="CT221" s="6">
        <f>'M08'!U220</f>
        <v/>
      </c>
      <c r="CU221" s="7">
        <f>IFERROR(CT221/CS221,0)</f>
        <v/>
      </c>
      <c r="CV221" s="6">
        <f>'M09'!E220</f>
        <v/>
      </c>
      <c r="CW221" s="6">
        <f>'M09'!F220</f>
        <v/>
      </c>
      <c r="CX221" s="7">
        <f>IFERROR(CW221/CV221,0)</f>
        <v/>
      </c>
      <c r="CY221" s="6">
        <f>'M09'!M220</f>
        <v/>
      </c>
      <c r="CZ221" s="6">
        <f>IF('M09'!AG220&gt;0,'M09'!AG220+MAX(0,CY221-'M09'!H220)*IF(AND(CV221&lt;&gt;0,CW221&lt;&gt;0),CW221/CV221,'M09'!V220),CY221*IF(AND(CV221&lt;&gt;0,CW221&lt;&gt;0),CW221/CV221,'M09'!V220))</f>
        <v/>
      </c>
      <c r="DA221" s="7">
        <f>IFERROR(CZ221/CY221,0)</f>
        <v/>
      </c>
      <c r="DB221" s="6">
        <f>-'M09'!S220</f>
        <v/>
      </c>
      <c r="DC221" s="6">
        <f>CW221+CZ221-DF221</f>
        <v/>
      </c>
      <c r="DD221" s="7">
        <f>IFERROR(DC221/DB221,0)</f>
        <v/>
      </c>
      <c r="DE221" s="6">
        <f>'M09'!T220</f>
        <v/>
      </c>
      <c r="DF221" s="6">
        <f>'M09'!U220</f>
        <v/>
      </c>
      <c r="DG221" s="7">
        <f>IFERROR(DF221/DE221,0)</f>
        <v/>
      </c>
      <c r="DH221" s="6">
        <f>SUM(J221,V221,AH221,AT221,BF221,BR221,CD221,CP221,DB221)</f>
        <v/>
      </c>
      <c r="DI221" s="6">
        <f>SUM(K221,W221,AI221,AU221,BG221,BS221,CE221,CQ221,DC221)</f>
        <v/>
      </c>
      <c r="DJ221" s="6">
        <f>DH221/9</f>
        <v/>
      </c>
      <c r="DK221" s="6">
        <f>DI221/9</f>
        <v/>
      </c>
      <c r="DL221" s="7">
        <f>IFERROR(DI221/DH221,0)</f>
        <v/>
      </c>
      <c r="DM221" s="7">
        <f>'M09'!V220</f>
        <v/>
      </c>
      <c r="DN221" s="8">
        <f>IFERROR(DL221/DM221-1,0)</f>
        <v/>
      </c>
      <c r="DO221" s="6">
        <f>'M09'!AD220</f>
        <v/>
      </c>
      <c r="DP221" s="6">
        <f>DJ221-DO221</f>
        <v/>
      </c>
      <c r="DQ221" s="9">
        <f>COUNTIF(J221,"&gt;0")+COUNTIF(V221,"&gt;0")+COUNTIF(AH221,"&gt;0")+COUNTIF(AT221,"&gt;0")+COUNTIF(BF221,"&gt;0")+COUNTIF(BR221,"&gt;0")+COUNTIF(CD221,"&gt;0")+COUNTIF(CP221,"&gt;0")+COUNTIF(DB221,"&gt;0")</f>
        <v/>
      </c>
      <c r="DR221" s="6">
        <f>DE221</f>
        <v/>
      </c>
      <c r="DS221" s="10">
        <f>IFERROR(DR221/DJ221,0)</f>
        <v/>
      </c>
      <c r="DT221" s="6">
        <f>D221+SUM(G221,S221,AE221,AQ221,BC221,BO221,CA221,CM221,CY221)-SUM(J221,V221,AH221,AT221,BF221,BR221,CD221,CP221,DB221)-DE221</f>
        <v/>
      </c>
    </row>
    <row r="222">
      <c r="A222">
        <f>'M01'!C221</f>
        <v/>
      </c>
      <c r="B222">
        <f>'M01'!D221</f>
        <v/>
      </c>
      <c r="C222">
        <f>'M01'!A221</f>
        <v/>
      </c>
      <c r="D222" s="6">
        <f>'M01'!E221</f>
        <v/>
      </c>
      <c r="E222" s="6">
        <f>'M01'!F221</f>
        <v/>
      </c>
      <c r="F222" s="7">
        <f>IFERROR(E222/D222,0)</f>
        <v/>
      </c>
      <c r="G222" s="6">
        <f>'M01'!M221</f>
        <v/>
      </c>
      <c r="H222" s="6">
        <f>IF('M01'!AG221&gt;0,'M01'!AG221+MAX(0,G222-'M01'!H221)*IF(AND(D222&lt;&gt;0,E222&lt;&gt;0),E222/D222,'M01'!V221),G222*IF(AND(D222&lt;&gt;0,E222&lt;&gt;0),E222/D222,'M01'!V221))</f>
        <v/>
      </c>
      <c r="I222" s="7">
        <f>IFERROR(H222/G222,0)</f>
        <v/>
      </c>
      <c r="J222" s="6">
        <f>-'M01'!S221</f>
        <v/>
      </c>
      <c r="K222" s="6">
        <f>E222+H222-N222</f>
        <v/>
      </c>
      <c r="L222" s="7">
        <f>IFERROR(K222/J222,0)</f>
        <v/>
      </c>
      <c r="M222" s="6">
        <f>'M01'!T221</f>
        <v/>
      </c>
      <c r="N222" s="6">
        <f>'M01'!U221</f>
        <v/>
      </c>
      <c r="O222" s="7">
        <f>IFERROR(N222/M222,0)</f>
        <v/>
      </c>
      <c r="P222" s="6">
        <f>'M02'!E221</f>
        <v/>
      </c>
      <c r="Q222" s="6">
        <f>'M02'!F221</f>
        <v/>
      </c>
      <c r="R222" s="7">
        <f>IFERROR(Q222/P222,0)</f>
        <v/>
      </c>
      <c r="S222" s="6">
        <f>'M02'!M221</f>
        <v/>
      </c>
      <c r="T222" s="6">
        <f>IF('M02'!AG221&gt;0,'M02'!AG221+MAX(0,S222-'M02'!H221)*IF(AND(P222&lt;&gt;0,Q222&lt;&gt;0),Q222/P222,'M02'!V221),S222*IF(AND(P222&lt;&gt;0,Q222&lt;&gt;0),Q222/P222,'M02'!V221))</f>
        <v/>
      </c>
      <c r="U222" s="7">
        <f>IFERROR(T222/S222,0)</f>
        <v/>
      </c>
      <c r="V222" s="6">
        <f>-'M02'!S221</f>
        <v/>
      </c>
      <c r="W222" s="6">
        <f>Q222+T222-Z222</f>
        <v/>
      </c>
      <c r="X222" s="7">
        <f>IFERROR(W222/V222,0)</f>
        <v/>
      </c>
      <c r="Y222" s="6">
        <f>'M02'!T221</f>
        <v/>
      </c>
      <c r="Z222" s="6">
        <f>'M02'!U221</f>
        <v/>
      </c>
      <c r="AA222" s="7">
        <f>IFERROR(Z222/Y222,0)</f>
        <v/>
      </c>
      <c r="AB222" s="6">
        <f>'M03'!E221</f>
        <v/>
      </c>
      <c r="AC222" s="6">
        <f>'M03'!F221</f>
        <v/>
      </c>
      <c r="AD222" s="7">
        <f>IFERROR(AC222/AB222,0)</f>
        <v/>
      </c>
      <c r="AE222" s="6">
        <f>'M03'!M221</f>
        <v/>
      </c>
      <c r="AF222" s="6">
        <f>IF('M03'!AG221&gt;0,'M03'!AG221+MAX(0,AE222-'M03'!H221)*IF(AND(AB222&lt;&gt;0,AC222&lt;&gt;0),AC222/AB222,'M03'!V221),AE222*IF(AND(AB222&lt;&gt;0,AC222&lt;&gt;0),AC222/AB222,'M03'!V221))</f>
        <v/>
      </c>
      <c r="AG222" s="7">
        <f>IFERROR(AF222/AE222,0)</f>
        <v/>
      </c>
      <c r="AH222" s="6">
        <f>-'M03'!S221</f>
        <v/>
      </c>
      <c r="AI222" s="6">
        <f>AC222+AF222-AL222</f>
        <v/>
      </c>
      <c r="AJ222" s="7">
        <f>IFERROR(AI222/AH222,0)</f>
        <v/>
      </c>
      <c r="AK222" s="6">
        <f>'M03'!T221</f>
        <v/>
      </c>
      <c r="AL222" s="6">
        <f>'M03'!U221</f>
        <v/>
      </c>
      <c r="AM222" s="7">
        <f>IFERROR(AL222/AK222,0)</f>
        <v/>
      </c>
      <c r="AN222" s="6">
        <f>'M04'!E221</f>
        <v/>
      </c>
      <c r="AO222" s="6">
        <f>'M04'!F221</f>
        <v/>
      </c>
      <c r="AP222" s="7">
        <f>IFERROR(AO222/AN222,0)</f>
        <v/>
      </c>
      <c r="AQ222" s="6">
        <f>'M04'!M221</f>
        <v/>
      </c>
      <c r="AR222" s="6">
        <f>IF('M04'!AG221&gt;0,'M04'!AG221+MAX(0,AQ222-'M04'!H221)*IF(AND(AN222&lt;&gt;0,AO222&lt;&gt;0),AO222/AN222,'M04'!V221),AQ222*IF(AND(AN222&lt;&gt;0,AO222&lt;&gt;0),AO222/AN222,'M04'!V221))</f>
        <v/>
      </c>
      <c r="AS222" s="7">
        <f>IFERROR(AR222/AQ222,0)</f>
        <v/>
      </c>
      <c r="AT222" s="6">
        <f>-'M04'!S221</f>
        <v/>
      </c>
      <c r="AU222" s="6">
        <f>AO222+AR222-AX222</f>
        <v/>
      </c>
      <c r="AV222" s="7">
        <f>IFERROR(AU222/AT222,0)</f>
        <v/>
      </c>
      <c r="AW222" s="6">
        <f>'M04'!T221</f>
        <v/>
      </c>
      <c r="AX222" s="6">
        <f>'M04'!U221</f>
        <v/>
      </c>
      <c r="AY222" s="7">
        <f>IFERROR(AX222/AW222,0)</f>
        <v/>
      </c>
      <c r="AZ222" s="6">
        <f>'M05'!E221</f>
        <v/>
      </c>
      <c r="BA222" s="6">
        <f>'M05'!F221</f>
        <v/>
      </c>
      <c r="BB222" s="7">
        <f>IFERROR(BA222/AZ222,0)</f>
        <v/>
      </c>
      <c r="BC222" s="6">
        <f>'M05'!M221</f>
        <v/>
      </c>
      <c r="BD222" s="6">
        <f>IF('M05'!AG221&gt;0,'M05'!AG221+MAX(0,BC222-'M05'!H221)*IF(AND(AZ222&lt;&gt;0,BA222&lt;&gt;0),BA222/AZ222,'M05'!V221),BC222*IF(AND(AZ222&lt;&gt;0,BA222&lt;&gt;0),BA222/AZ222,'M05'!V221))</f>
        <v/>
      </c>
      <c r="BE222" s="7">
        <f>IFERROR(BD222/BC222,0)</f>
        <v/>
      </c>
      <c r="BF222" s="6">
        <f>-'M05'!S221</f>
        <v/>
      </c>
      <c r="BG222" s="6">
        <f>BA222+BD222-BJ222</f>
        <v/>
      </c>
      <c r="BH222" s="7">
        <f>IFERROR(BG222/BF222,0)</f>
        <v/>
      </c>
      <c r="BI222" s="6">
        <f>'M05'!T221</f>
        <v/>
      </c>
      <c r="BJ222" s="6">
        <f>'M05'!U221</f>
        <v/>
      </c>
      <c r="BK222" s="7">
        <f>IFERROR(BJ222/BI222,0)</f>
        <v/>
      </c>
      <c r="BL222" s="6">
        <f>'M06'!E221</f>
        <v/>
      </c>
      <c r="BM222" s="6">
        <f>'M06'!F221</f>
        <v/>
      </c>
      <c r="BN222" s="7">
        <f>IFERROR(BM222/BL222,0)</f>
        <v/>
      </c>
      <c r="BO222" s="6">
        <f>'M06'!M221</f>
        <v/>
      </c>
      <c r="BP222" s="6">
        <f>IF('M06'!AG221&gt;0,'M06'!AG221+MAX(0,BO222-'M06'!H221)*IF(AND(BL222&lt;&gt;0,BM222&lt;&gt;0),BM222/BL222,'M06'!V221),BO222*IF(AND(BL222&lt;&gt;0,BM222&lt;&gt;0),BM222/BL222,'M06'!V221))</f>
        <v/>
      </c>
      <c r="BQ222" s="7">
        <f>IFERROR(BP222/BO222,0)</f>
        <v/>
      </c>
      <c r="BR222" s="6">
        <f>-'M06'!S221</f>
        <v/>
      </c>
      <c r="BS222" s="6">
        <f>BM222+BP222-BV222</f>
        <v/>
      </c>
      <c r="BT222" s="7">
        <f>IFERROR(BS222/BR222,0)</f>
        <v/>
      </c>
      <c r="BU222" s="6">
        <f>'M06'!T221</f>
        <v/>
      </c>
      <c r="BV222" s="6">
        <f>'M06'!U221</f>
        <v/>
      </c>
      <c r="BW222" s="7">
        <f>IFERROR(BV222/BU222,0)</f>
        <v/>
      </c>
      <c r="BX222" s="6">
        <f>'M07'!E221</f>
        <v/>
      </c>
      <c r="BY222" s="6">
        <f>'M07'!F221</f>
        <v/>
      </c>
      <c r="BZ222" s="7">
        <f>IFERROR(BY222/BX222,0)</f>
        <v/>
      </c>
      <c r="CA222" s="6">
        <f>'M07'!M221</f>
        <v/>
      </c>
      <c r="CB222" s="6">
        <f>IF('M07'!AG221&gt;0,'M07'!AG221+MAX(0,CA222-'M07'!H221)*IF(AND(BX222&lt;&gt;0,BY222&lt;&gt;0),BY222/BX222,'M07'!V221),CA222*IF(AND(BX222&lt;&gt;0,BY222&lt;&gt;0),BY222/BX222,'M07'!V221))</f>
        <v/>
      </c>
      <c r="CC222" s="7">
        <f>IFERROR(CB222/CA222,0)</f>
        <v/>
      </c>
      <c r="CD222" s="6">
        <f>-'M07'!S221</f>
        <v/>
      </c>
      <c r="CE222" s="6">
        <f>BY222+CB222-CH222</f>
        <v/>
      </c>
      <c r="CF222" s="7">
        <f>IFERROR(CE222/CD222,0)</f>
        <v/>
      </c>
      <c r="CG222" s="6">
        <f>'M07'!T221</f>
        <v/>
      </c>
      <c r="CH222" s="6">
        <f>'M07'!U221</f>
        <v/>
      </c>
      <c r="CI222" s="7">
        <f>IFERROR(CH222/CG222,0)</f>
        <v/>
      </c>
      <c r="CJ222" s="6">
        <f>'M08'!E221</f>
        <v/>
      </c>
      <c r="CK222" s="6">
        <f>'M08'!F221</f>
        <v/>
      </c>
      <c r="CL222" s="7">
        <f>IFERROR(CK222/CJ222,0)</f>
        <v/>
      </c>
      <c r="CM222" s="6">
        <f>'M08'!M221</f>
        <v/>
      </c>
      <c r="CN222" s="6">
        <f>IF('M08'!AG221&gt;0,'M08'!AG221+MAX(0,CM222-'M08'!H221)*IF(AND(CJ222&lt;&gt;0,CK222&lt;&gt;0),CK222/CJ222,'M08'!V221),CM222*IF(AND(CJ222&lt;&gt;0,CK222&lt;&gt;0),CK222/CJ222,'M08'!V221))</f>
        <v/>
      </c>
      <c r="CO222" s="7">
        <f>IFERROR(CN222/CM222,0)</f>
        <v/>
      </c>
      <c r="CP222" s="6">
        <f>-'M08'!S221</f>
        <v/>
      </c>
      <c r="CQ222" s="6">
        <f>CK222+CN222-CT222</f>
        <v/>
      </c>
      <c r="CR222" s="7">
        <f>IFERROR(CQ222/CP222,0)</f>
        <v/>
      </c>
      <c r="CS222" s="6">
        <f>'M08'!T221</f>
        <v/>
      </c>
      <c r="CT222" s="6">
        <f>'M08'!U221</f>
        <v/>
      </c>
      <c r="CU222" s="7">
        <f>IFERROR(CT222/CS222,0)</f>
        <v/>
      </c>
      <c r="CV222" s="6">
        <f>'M09'!E221</f>
        <v/>
      </c>
      <c r="CW222" s="6">
        <f>'M09'!F221</f>
        <v/>
      </c>
      <c r="CX222" s="7">
        <f>IFERROR(CW222/CV222,0)</f>
        <v/>
      </c>
      <c r="CY222" s="6">
        <f>'M09'!M221</f>
        <v/>
      </c>
      <c r="CZ222" s="6">
        <f>IF('M09'!AG221&gt;0,'M09'!AG221+MAX(0,CY222-'M09'!H221)*IF(AND(CV222&lt;&gt;0,CW222&lt;&gt;0),CW222/CV222,'M09'!V221),CY222*IF(AND(CV222&lt;&gt;0,CW222&lt;&gt;0),CW222/CV222,'M09'!V221))</f>
        <v/>
      </c>
      <c r="DA222" s="7">
        <f>IFERROR(CZ222/CY222,0)</f>
        <v/>
      </c>
      <c r="DB222" s="6">
        <f>-'M09'!S221</f>
        <v/>
      </c>
      <c r="DC222" s="6">
        <f>CW222+CZ222-DF222</f>
        <v/>
      </c>
      <c r="DD222" s="7">
        <f>IFERROR(DC222/DB222,0)</f>
        <v/>
      </c>
      <c r="DE222" s="6">
        <f>'M09'!T221</f>
        <v/>
      </c>
      <c r="DF222" s="6">
        <f>'M09'!U221</f>
        <v/>
      </c>
      <c r="DG222" s="7">
        <f>IFERROR(DF222/DE222,0)</f>
        <v/>
      </c>
      <c r="DH222" s="6">
        <f>SUM(J222,V222,AH222,AT222,BF222,BR222,CD222,CP222,DB222)</f>
        <v/>
      </c>
      <c r="DI222" s="6">
        <f>SUM(K222,W222,AI222,AU222,BG222,BS222,CE222,CQ222,DC222)</f>
        <v/>
      </c>
      <c r="DJ222" s="6">
        <f>DH222/9</f>
        <v/>
      </c>
      <c r="DK222" s="6">
        <f>DI222/9</f>
        <v/>
      </c>
      <c r="DL222" s="7">
        <f>IFERROR(DI222/DH222,0)</f>
        <v/>
      </c>
      <c r="DM222" s="7">
        <f>'M09'!V221</f>
        <v/>
      </c>
      <c r="DN222" s="8">
        <f>IFERROR(DL222/DM222-1,0)</f>
        <v/>
      </c>
      <c r="DO222" s="6">
        <f>'M09'!AD221</f>
        <v/>
      </c>
      <c r="DP222" s="6">
        <f>DJ222-DO222</f>
        <v/>
      </c>
      <c r="DQ222" s="9">
        <f>COUNTIF(J222,"&gt;0")+COUNTIF(V222,"&gt;0")+COUNTIF(AH222,"&gt;0")+COUNTIF(AT222,"&gt;0")+COUNTIF(BF222,"&gt;0")+COUNTIF(BR222,"&gt;0")+COUNTIF(CD222,"&gt;0")+COUNTIF(CP222,"&gt;0")+COUNTIF(DB222,"&gt;0")</f>
        <v/>
      </c>
      <c r="DR222" s="6">
        <f>DE222</f>
        <v/>
      </c>
      <c r="DS222" s="10">
        <f>IFERROR(DR222/DJ222,0)</f>
        <v/>
      </c>
      <c r="DT222" s="6">
        <f>D222+SUM(G222,S222,AE222,AQ222,BC222,BO222,CA222,CM222,CY222)-SUM(J222,V222,AH222,AT222,BF222,BR222,CD222,CP222,DB222)-DE222</f>
        <v/>
      </c>
    </row>
    <row r="223">
      <c r="A223">
        <f>'M01'!C222</f>
        <v/>
      </c>
      <c r="B223">
        <f>'M01'!D222</f>
        <v/>
      </c>
      <c r="C223">
        <f>'M01'!A222</f>
        <v/>
      </c>
      <c r="D223" s="6">
        <f>'M01'!E222</f>
        <v/>
      </c>
      <c r="E223" s="6">
        <f>'M01'!F222</f>
        <v/>
      </c>
      <c r="F223" s="7">
        <f>IFERROR(E223/D223,0)</f>
        <v/>
      </c>
      <c r="G223" s="6">
        <f>'M01'!M222</f>
        <v/>
      </c>
      <c r="H223" s="6">
        <f>IF('M01'!AG222&gt;0,'M01'!AG222+MAX(0,G223-'M01'!H222)*IF(AND(D223&lt;&gt;0,E223&lt;&gt;0),E223/D223,'M01'!V222),G223*IF(AND(D223&lt;&gt;0,E223&lt;&gt;0),E223/D223,'M01'!V222))</f>
        <v/>
      </c>
      <c r="I223" s="7">
        <f>IFERROR(H223/G223,0)</f>
        <v/>
      </c>
      <c r="J223" s="6">
        <f>-'M01'!S222</f>
        <v/>
      </c>
      <c r="K223" s="6">
        <f>E223+H223-N223</f>
        <v/>
      </c>
      <c r="L223" s="7">
        <f>IFERROR(K223/J223,0)</f>
        <v/>
      </c>
      <c r="M223" s="6">
        <f>'M01'!T222</f>
        <v/>
      </c>
      <c r="N223" s="6">
        <f>'M01'!U222</f>
        <v/>
      </c>
      <c r="O223" s="7">
        <f>IFERROR(N223/M223,0)</f>
        <v/>
      </c>
      <c r="P223" s="6">
        <f>'M02'!E222</f>
        <v/>
      </c>
      <c r="Q223" s="6">
        <f>'M02'!F222</f>
        <v/>
      </c>
      <c r="R223" s="7">
        <f>IFERROR(Q223/P223,0)</f>
        <v/>
      </c>
      <c r="S223" s="6">
        <f>'M02'!M222</f>
        <v/>
      </c>
      <c r="T223" s="6">
        <f>IF('M02'!AG222&gt;0,'M02'!AG222+MAX(0,S223-'M02'!H222)*IF(AND(P223&lt;&gt;0,Q223&lt;&gt;0),Q223/P223,'M02'!V222),S223*IF(AND(P223&lt;&gt;0,Q223&lt;&gt;0),Q223/P223,'M02'!V222))</f>
        <v/>
      </c>
      <c r="U223" s="7">
        <f>IFERROR(T223/S223,0)</f>
        <v/>
      </c>
      <c r="V223" s="6">
        <f>-'M02'!S222</f>
        <v/>
      </c>
      <c r="W223" s="6">
        <f>Q223+T223-Z223</f>
        <v/>
      </c>
      <c r="X223" s="7">
        <f>IFERROR(W223/V223,0)</f>
        <v/>
      </c>
      <c r="Y223" s="6">
        <f>'M02'!T222</f>
        <v/>
      </c>
      <c r="Z223" s="6">
        <f>'M02'!U222</f>
        <v/>
      </c>
      <c r="AA223" s="7">
        <f>IFERROR(Z223/Y223,0)</f>
        <v/>
      </c>
      <c r="AB223" s="6">
        <f>'M03'!E222</f>
        <v/>
      </c>
      <c r="AC223" s="6">
        <f>'M03'!F222</f>
        <v/>
      </c>
      <c r="AD223" s="7">
        <f>IFERROR(AC223/AB223,0)</f>
        <v/>
      </c>
      <c r="AE223" s="6">
        <f>'M03'!M222</f>
        <v/>
      </c>
      <c r="AF223" s="6">
        <f>IF('M03'!AG222&gt;0,'M03'!AG222+MAX(0,AE223-'M03'!H222)*IF(AND(AB223&lt;&gt;0,AC223&lt;&gt;0),AC223/AB223,'M03'!V222),AE223*IF(AND(AB223&lt;&gt;0,AC223&lt;&gt;0),AC223/AB223,'M03'!V222))</f>
        <v/>
      </c>
      <c r="AG223" s="7">
        <f>IFERROR(AF223/AE223,0)</f>
        <v/>
      </c>
      <c r="AH223" s="6">
        <f>-'M03'!S222</f>
        <v/>
      </c>
      <c r="AI223" s="6">
        <f>AC223+AF223-AL223</f>
        <v/>
      </c>
      <c r="AJ223" s="7">
        <f>IFERROR(AI223/AH223,0)</f>
        <v/>
      </c>
      <c r="AK223" s="6">
        <f>'M03'!T222</f>
        <v/>
      </c>
      <c r="AL223" s="6">
        <f>'M03'!U222</f>
        <v/>
      </c>
      <c r="AM223" s="7">
        <f>IFERROR(AL223/AK223,0)</f>
        <v/>
      </c>
      <c r="AN223" s="6">
        <f>'M04'!E222</f>
        <v/>
      </c>
      <c r="AO223" s="6">
        <f>'M04'!F222</f>
        <v/>
      </c>
      <c r="AP223" s="7">
        <f>IFERROR(AO223/AN223,0)</f>
        <v/>
      </c>
      <c r="AQ223" s="6">
        <f>'M04'!M222</f>
        <v/>
      </c>
      <c r="AR223" s="6">
        <f>IF('M04'!AG222&gt;0,'M04'!AG222+MAX(0,AQ223-'M04'!H222)*IF(AND(AN223&lt;&gt;0,AO223&lt;&gt;0),AO223/AN223,'M04'!V222),AQ223*IF(AND(AN223&lt;&gt;0,AO223&lt;&gt;0),AO223/AN223,'M04'!V222))</f>
        <v/>
      </c>
      <c r="AS223" s="7">
        <f>IFERROR(AR223/AQ223,0)</f>
        <v/>
      </c>
      <c r="AT223" s="6">
        <f>-'M04'!S222</f>
        <v/>
      </c>
      <c r="AU223" s="6">
        <f>AO223+AR223-AX223</f>
        <v/>
      </c>
      <c r="AV223" s="7">
        <f>IFERROR(AU223/AT223,0)</f>
        <v/>
      </c>
      <c r="AW223" s="6">
        <f>'M04'!T222</f>
        <v/>
      </c>
      <c r="AX223" s="6">
        <f>'M04'!U222</f>
        <v/>
      </c>
      <c r="AY223" s="7">
        <f>IFERROR(AX223/AW223,0)</f>
        <v/>
      </c>
      <c r="AZ223" s="6">
        <f>'M05'!E222</f>
        <v/>
      </c>
      <c r="BA223" s="6">
        <f>'M05'!F222</f>
        <v/>
      </c>
      <c r="BB223" s="7">
        <f>IFERROR(BA223/AZ223,0)</f>
        <v/>
      </c>
      <c r="BC223" s="6">
        <f>'M05'!M222</f>
        <v/>
      </c>
      <c r="BD223" s="6">
        <f>IF('M05'!AG222&gt;0,'M05'!AG222+MAX(0,BC223-'M05'!H222)*IF(AND(AZ223&lt;&gt;0,BA223&lt;&gt;0),BA223/AZ223,'M05'!V222),BC223*IF(AND(AZ223&lt;&gt;0,BA223&lt;&gt;0),BA223/AZ223,'M05'!V222))</f>
        <v/>
      </c>
      <c r="BE223" s="7">
        <f>IFERROR(BD223/BC223,0)</f>
        <v/>
      </c>
      <c r="BF223" s="6">
        <f>-'M05'!S222</f>
        <v/>
      </c>
      <c r="BG223" s="6">
        <f>BA223+BD223-BJ223</f>
        <v/>
      </c>
      <c r="BH223" s="7">
        <f>IFERROR(BG223/BF223,0)</f>
        <v/>
      </c>
      <c r="BI223" s="6">
        <f>'M05'!T222</f>
        <v/>
      </c>
      <c r="BJ223" s="6">
        <f>'M05'!U222</f>
        <v/>
      </c>
      <c r="BK223" s="7">
        <f>IFERROR(BJ223/BI223,0)</f>
        <v/>
      </c>
      <c r="BL223" s="6">
        <f>'M06'!E222</f>
        <v/>
      </c>
      <c r="BM223" s="6">
        <f>'M06'!F222</f>
        <v/>
      </c>
      <c r="BN223" s="7">
        <f>IFERROR(BM223/BL223,0)</f>
        <v/>
      </c>
      <c r="BO223" s="6">
        <f>'M06'!M222</f>
        <v/>
      </c>
      <c r="BP223" s="6">
        <f>IF('M06'!AG222&gt;0,'M06'!AG222+MAX(0,BO223-'M06'!H222)*IF(AND(BL223&lt;&gt;0,BM223&lt;&gt;0),BM223/BL223,'M06'!V222),BO223*IF(AND(BL223&lt;&gt;0,BM223&lt;&gt;0),BM223/BL223,'M06'!V222))</f>
        <v/>
      </c>
      <c r="BQ223" s="7">
        <f>IFERROR(BP223/BO223,0)</f>
        <v/>
      </c>
      <c r="BR223" s="6">
        <f>-'M06'!S222</f>
        <v/>
      </c>
      <c r="BS223" s="6">
        <f>BM223+BP223-BV223</f>
        <v/>
      </c>
      <c r="BT223" s="7">
        <f>IFERROR(BS223/BR223,0)</f>
        <v/>
      </c>
      <c r="BU223" s="6">
        <f>'M06'!T222</f>
        <v/>
      </c>
      <c r="BV223" s="6">
        <f>'M06'!U222</f>
        <v/>
      </c>
      <c r="BW223" s="7">
        <f>IFERROR(BV223/BU223,0)</f>
        <v/>
      </c>
      <c r="BX223" s="6">
        <f>'M07'!E222</f>
        <v/>
      </c>
      <c r="BY223" s="6">
        <f>'M07'!F222</f>
        <v/>
      </c>
      <c r="BZ223" s="7">
        <f>IFERROR(BY223/BX223,0)</f>
        <v/>
      </c>
      <c r="CA223" s="6">
        <f>'M07'!M222</f>
        <v/>
      </c>
      <c r="CB223" s="6">
        <f>IF('M07'!AG222&gt;0,'M07'!AG222+MAX(0,CA223-'M07'!H222)*IF(AND(BX223&lt;&gt;0,BY223&lt;&gt;0),BY223/BX223,'M07'!V222),CA223*IF(AND(BX223&lt;&gt;0,BY223&lt;&gt;0),BY223/BX223,'M07'!V222))</f>
        <v/>
      </c>
      <c r="CC223" s="7">
        <f>IFERROR(CB223/CA223,0)</f>
        <v/>
      </c>
      <c r="CD223" s="6">
        <f>-'M07'!S222</f>
        <v/>
      </c>
      <c r="CE223" s="6">
        <f>BY223+CB223-CH223</f>
        <v/>
      </c>
      <c r="CF223" s="7">
        <f>IFERROR(CE223/CD223,0)</f>
        <v/>
      </c>
      <c r="CG223" s="6">
        <f>'M07'!T222</f>
        <v/>
      </c>
      <c r="CH223" s="6">
        <f>'M07'!U222</f>
        <v/>
      </c>
      <c r="CI223" s="7">
        <f>IFERROR(CH223/CG223,0)</f>
        <v/>
      </c>
      <c r="CJ223" s="6">
        <f>'M08'!E222</f>
        <v/>
      </c>
      <c r="CK223" s="6">
        <f>'M08'!F222</f>
        <v/>
      </c>
      <c r="CL223" s="7">
        <f>IFERROR(CK223/CJ223,0)</f>
        <v/>
      </c>
      <c r="CM223" s="6">
        <f>'M08'!M222</f>
        <v/>
      </c>
      <c r="CN223" s="6">
        <f>IF('M08'!AG222&gt;0,'M08'!AG222+MAX(0,CM223-'M08'!H222)*IF(AND(CJ223&lt;&gt;0,CK223&lt;&gt;0),CK223/CJ223,'M08'!V222),CM223*IF(AND(CJ223&lt;&gt;0,CK223&lt;&gt;0),CK223/CJ223,'M08'!V222))</f>
        <v/>
      </c>
      <c r="CO223" s="7">
        <f>IFERROR(CN223/CM223,0)</f>
        <v/>
      </c>
      <c r="CP223" s="6">
        <f>-'M08'!S222</f>
        <v/>
      </c>
      <c r="CQ223" s="6">
        <f>CK223+CN223-CT223</f>
        <v/>
      </c>
      <c r="CR223" s="7">
        <f>IFERROR(CQ223/CP223,0)</f>
        <v/>
      </c>
      <c r="CS223" s="6">
        <f>'M08'!T222</f>
        <v/>
      </c>
      <c r="CT223" s="6">
        <f>'M08'!U222</f>
        <v/>
      </c>
      <c r="CU223" s="7">
        <f>IFERROR(CT223/CS223,0)</f>
        <v/>
      </c>
      <c r="CV223" s="6">
        <f>'M09'!E222</f>
        <v/>
      </c>
      <c r="CW223" s="6">
        <f>'M09'!F222</f>
        <v/>
      </c>
      <c r="CX223" s="7">
        <f>IFERROR(CW223/CV223,0)</f>
        <v/>
      </c>
      <c r="CY223" s="6">
        <f>'M09'!M222</f>
        <v/>
      </c>
      <c r="CZ223" s="6">
        <f>IF('M09'!AG222&gt;0,'M09'!AG222+MAX(0,CY223-'M09'!H222)*IF(AND(CV223&lt;&gt;0,CW223&lt;&gt;0),CW223/CV223,'M09'!V222),CY223*IF(AND(CV223&lt;&gt;0,CW223&lt;&gt;0),CW223/CV223,'M09'!V222))</f>
        <v/>
      </c>
      <c r="DA223" s="7">
        <f>IFERROR(CZ223/CY223,0)</f>
        <v/>
      </c>
      <c r="DB223" s="6">
        <f>-'M09'!S222</f>
        <v/>
      </c>
      <c r="DC223" s="6">
        <f>CW223+CZ223-DF223</f>
        <v/>
      </c>
      <c r="DD223" s="7">
        <f>IFERROR(DC223/DB223,0)</f>
        <v/>
      </c>
      <c r="DE223" s="6">
        <f>'M09'!T222</f>
        <v/>
      </c>
      <c r="DF223" s="6">
        <f>'M09'!U222</f>
        <v/>
      </c>
      <c r="DG223" s="7">
        <f>IFERROR(DF223/DE223,0)</f>
        <v/>
      </c>
      <c r="DH223" s="6">
        <f>SUM(J223,V223,AH223,AT223,BF223,BR223,CD223,CP223,DB223)</f>
        <v/>
      </c>
      <c r="DI223" s="6">
        <f>SUM(K223,W223,AI223,AU223,BG223,BS223,CE223,CQ223,DC223)</f>
        <v/>
      </c>
      <c r="DJ223" s="6">
        <f>DH223/9</f>
        <v/>
      </c>
      <c r="DK223" s="6">
        <f>DI223/9</f>
        <v/>
      </c>
      <c r="DL223" s="7">
        <f>IFERROR(DI223/DH223,0)</f>
        <v/>
      </c>
      <c r="DM223" s="7">
        <f>'M09'!V222</f>
        <v/>
      </c>
      <c r="DN223" s="8">
        <f>IFERROR(DL223/DM223-1,0)</f>
        <v/>
      </c>
      <c r="DO223" s="6">
        <f>'M09'!AD222</f>
        <v/>
      </c>
      <c r="DP223" s="6">
        <f>DJ223-DO223</f>
        <v/>
      </c>
      <c r="DQ223" s="9">
        <f>COUNTIF(J223,"&gt;0")+COUNTIF(V223,"&gt;0")+COUNTIF(AH223,"&gt;0")+COUNTIF(AT223,"&gt;0")+COUNTIF(BF223,"&gt;0")+COUNTIF(BR223,"&gt;0")+COUNTIF(CD223,"&gt;0")+COUNTIF(CP223,"&gt;0")+COUNTIF(DB223,"&gt;0")</f>
        <v/>
      </c>
      <c r="DR223" s="6">
        <f>DE223</f>
        <v/>
      </c>
      <c r="DS223" s="10">
        <f>IFERROR(DR223/DJ223,0)</f>
        <v/>
      </c>
      <c r="DT223" s="6">
        <f>D223+SUM(G223,S223,AE223,AQ223,BC223,BO223,CA223,CM223,CY223)-SUM(J223,V223,AH223,AT223,BF223,BR223,CD223,CP223,DB223)-DE223</f>
        <v/>
      </c>
    </row>
    <row r="224">
      <c r="A224">
        <f>'M01'!C223</f>
        <v/>
      </c>
      <c r="B224">
        <f>'M01'!D223</f>
        <v/>
      </c>
      <c r="C224">
        <f>'M01'!A223</f>
        <v/>
      </c>
      <c r="D224" s="6">
        <f>'M01'!E223</f>
        <v/>
      </c>
      <c r="E224" s="6">
        <f>'M01'!F223</f>
        <v/>
      </c>
      <c r="F224" s="7">
        <f>IFERROR(E224/D224,0)</f>
        <v/>
      </c>
      <c r="G224" s="6">
        <f>'M01'!M223</f>
        <v/>
      </c>
      <c r="H224" s="6">
        <f>IF('M01'!AG223&gt;0,'M01'!AG223+MAX(0,G224-'M01'!H223)*IF(AND(D224&lt;&gt;0,E224&lt;&gt;0),E224/D224,'M01'!V223),G224*IF(AND(D224&lt;&gt;0,E224&lt;&gt;0),E224/D224,'M01'!V223))</f>
        <v/>
      </c>
      <c r="I224" s="7">
        <f>IFERROR(H224/G224,0)</f>
        <v/>
      </c>
      <c r="J224" s="6">
        <f>-'M01'!S223</f>
        <v/>
      </c>
      <c r="K224" s="6">
        <f>E224+H224-N224</f>
        <v/>
      </c>
      <c r="L224" s="7">
        <f>IFERROR(K224/J224,0)</f>
        <v/>
      </c>
      <c r="M224" s="6">
        <f>'M01'!T223</f>
        <v/>
      </c>
      <c r="N224" s="6">
        <f>'M01'!U223</f>
        <v/>
      </c>
      <c r="O224" s="7">
        <f>IFERROR(N224/M224,0)</f>
        <v/>
      </c>
      <c r="P224" s="6">
        <f>'M02'!E223</f>
        <v/>
      </c>
      <c r="Q224" s="6">
        <f>'M02'!F223</f>
        <v/>
      </c>
      <c r="R224" s="7">
        <f>IFERROR(Q224/P224,0)</f>
        <v/>
      </c>
      <c r="S224" s="6">
        <f>'M02'!M223</f>
        <v/>
      </c>
      <c r="T224" s="6">
        <f>IF('M02'!AG223&gt;0,'M02'!AG223+MAX(0,S224-'M02'!H223)*IF(AND(P224&lt;&gt;0,Q224&lt;&gt;0),Q224/P224,'M02'!V223),S224*IF(AND(P224&lt;&gt;0,Q224&lt;&gt;0),Q224/P224,'M02'!V223))</f>
        <v/>
      </c>
      <c r="U224" s="7">
        <f>IFERROR(T224/S224,0)</f>
        <v/>
      </c>
      <c r="V224" s="6">
        <f>-'M02'!S223</f>
        <v/>
      </c>
      <c r="W224" s="6">
        <f>Q224+T224-Z224</f>
        <v/>
      </c>
      <c r="X224" s="7">
        <f>IFERROR(W224/V224,0)</f>
        <v/>
      </c>
      <c r="Y224" s="6">
        <f>'M02'!T223</f>
        <v/>
      </c>
      <c r="Z224" s="6">
        <f>'M02'!U223</f>
        <v/>
      </c>
      <c r="AA224" s="7">
        <f>IFERROR(Z224/Y224,0)</f>
        <v/>
      </c>
      <c r="AB224" s="6">
        <f>'M03'!E223</f>
        <v/>
      </c>
      <c r="AC224" s="6">
        <f>'M03'!F223</f>
        <v/>
      </c>
      <c r="AD224" s="7">
        <f>IFERROR(AC224/AB224,0)</f>
        <v/>
      </c>
      <c r="AE224" s="6">
        <f>'M03'!M223</f>
        <v/>
      </c>
      <c r="AF224" s="6">
        <f>IF('M03'!AG223&gt;0,'M03'!AG223+MAX(0,AE224-'M03'!H223)*IF(AND(AB224&lt;&gt;0,AC224&lt;&gt;0),AC224/AB224,'M03'!V223),AE224*IF(AND(AB224&lt;&gt;0,AC224&lt;&gt;0),AC224/AB224,'M03'!V223))</f>
        <v/>
      </c>
      <c r="AG224" s="7">
        <f>IFERROR(AF224/AE224,0)</f>
        <v/>
      </c>
      <c r="AH224" s="6">
        <f>-'M03'!S223</f>
        <v/>
      </c>
      <c r="AI224" s="6">
        <f>AC224+AF224-AL224</f>
        <v/>
      </c>
      <c r="AJ224" s="7">
        <f>IFERROR(AI224/AH224,0)</f>
        <v/>
      </c>
      <c r="AK224" s="6">
        <f>'M03'!T223</f>
        <v/>
      </c>
      <c r="AL224" s="6">
        <f>'M03'!U223</f>
        <v/>
      </c>
      <c r="AM224" s="7">
        <f>IFERROR(AL224/AK224,0)</f>
        <v/>
      </c>
      <c r="AN224" s="6">
        <f>'M04'!E223</f>
        <v/>
      </c>
      <c r="AO224" s="6">
        <f>'M04'!F223</f>
        <v/>
      </c>
      <c r="AP224" s="7">
        <f>IFERROR(AO224/AN224,0)</f>
        <v/>
      </c>
      <c r="AQ224" s="6">
        <f>'M04'!M223</f>
        <v/>
      </c>
      <c r="AR224" s="6">
        <f>IF('M04'!AG223&gt;0,'M04'!AG223+MAX(0,AQ224-'M04'!H223)*IF(AND(AN224&lt;&gt;0,AO224&lt;&gt;0),AO224/AN224,'M04'!V223),AQ224*IF(AND(AN224&lt;&gt;0,AO224&lt;&gt;0),AO224/AN224,'M04'!V223))</f>
        <v/>
      </c>
      <c r="AS224" s="7">
        <f>IFERROR(AR224/AQ224,0)</f>
        <v/>
      </c>
      <c r="AT224" s="6">
        <f>-'M04'!S223</f>
        <v/>
      </c>
      <c r="AU224" s="6">
        <f>AO224+AR224-AX224</f>
        <v/>
      </c>
      <c r="AV224" s="7">
        <f>IFERROR(AU224/AT224,0)</f>
        <v/>
      </c>
      <c r="AW224" s="6">
        <f>'M04'!T223</f>
        <v/>
      </c>
      <c r="AX224" s="6">
        <f>'M04'!U223</f>
        <v/>
      </c>
      <c r="AY224" s="7">
        <f>IFERROR(AX224/AW224,0)</f>
        <v/>
      </c>
      <c r="AZ224" s="6">
        <f>'M05'!E223</f>
        <v/>
      </c>
      <c r="BA224" s="6">
        <f>'M05'!F223</f>
        <v/>
      </c>
      <c r="BB224" s="7">
        <f>IFERROR(BA224/AZ224,0)</f>
        <v/>
      </c>
      <c r="BC224" s="6">
        <f>'M05'!M223</f>
        <v/>
      </c>
      <c r="BD224" s="6">
        <f>IF('M05'!AG223&gt;0,'M05'!AG223+MAX(0,BC224-'M05'!H223)*IF(AND(AZ224&lt;&gt;0,BA224&lt;&gt;0),BA224/AZ224,'M05'!V223),BC224*IF(AND(AZ224&lt;&gt;0,BA224&lt;&gt;0),BA224/AZ224,'M05'!V223))</f>
        <v/>
      </c>
      <c r="BE224" s="7">
        <f>IFERROR(BD224/BC224,0)</f>
        <v/>
      </c>
      <c r="BF224" s="6">
        <f>-'M05'!S223</f>
        <v/>
      </c>
      <c r="BG224" s="6">
        <f>BA224+BD224-BJ224</f>
        <v/>
      </c>
      <c r="BH224" s="7">
        <f>IFERROR(BG224/BF224,0)</f>
        <v/>
      </c>
      <c r="BI224" s="6">
        <f>'M05'!T223</f>
        <v/>
      </c>
      <c r="BJ224" s="6">
        <f>'M05'!U223</f>
        <v/>
      </c>
      <c r="BK224" s="7">
        <f>IFERROR(BJ224/BI224,0)</f>
        <v/>
      </c>
      <c r="BL224" s="6">
        <f>'M06'!E223</f>
        <v/>
      </c>
      <c r="BM224" s="6">
        <f>'M06'!F223</f>
        <v/>
      </c>
      <c r="BN224" s="7">
        <f>IFERROR(BM224/BL224,0)</f>
        <v/>
      </c>
      <c r="BO224" s="6">
        <f>'M06'!M223</f>
        <v/>
      </c>
      <c r="BP224" s="6">
        <f>IF('M06'!AG223&gt;0,'M06'!AG223+MAX(0,BO224-'M06'!H223)*IF(AND(BL224&lt;&gt;0,BM224&lt;&gt;0),BM224/BL224,'M06'!V223),BO224*IF(AND(BL224&lt;&gt;0,BM224&lt;&gt;0),BM224/BL224,'M06'!V223))</f>
        <v/>
      </c>
      <c r="BQ224" s="7">
        <f>IFERROR(BP224/BO224,0)</f>
        <v/>
      </c>
      <c r="BR224" s="6">
        <f>-'M06'!S223</f>
        <v/>
      </c>
      <c r="BS224" s="6">
        <f>BM224+BP224-BV224</f>
        <v/>
      </c>
      <c r="BT224" s="7">
        <f>IFERROR(BS224/BR224,0)</f>
        <v/>
      </c>
      <c r="BU224" s="6">
        <f>'M06'!T223</f>
        <v/>
      </c>
      <c r="BV224" s="6">
        <f>'M06'!U223</f>
        <v/>
      </c>
      <c r="BW224" s="7">
        <f>IFERROR(BV224/BU224,0)</f>
        <v/>
      </c>
      <c r="BX224" s="6">
        <f>'M07'!E223</f>
        <v/>
      </c>
      <c r="BY224" s="6">
        <f>'M07'!F223</f>
        <v/>
      </c>
      <c r="BZ224" s="7">
        <f>IFERROR(BY224/BX224,0)</f>
        <v/>
      </c>
      <c r="CA224" s="6">
        <f>'M07'!M223</f>
        <v/>
      </c>
      <c r="CB224" s="6">
        <f>IF('M07'!AG223&gt;0,'M07'!AG223+MAX(0,CA224-'M07'!H223)*IF(AND(BX224&lt;&gt;0,BY224&lt;&gt;0),BY224/BX224,'M07'!V223),CA224*IF(AND(BX224&lt;&gt;0,BY224&lt;&gt;0),BY224/BX224,'M07'!V223))</f>
        <v/>
      </c>
      <c r="CC224" s="7">
        <f>IFERROR(CB224/CA224,0)</f>
        <v/>
      </c>
      <c r="CD224" s="6">
        <f>-'M07'!S223</f>
        <v/>
      </c>
      <c r="CE224" s="6">
        <f>BY224+CB224-CH224</f>
        <v/>
      </c>
      <c r="CF224" s="7">
        <f>IFERROR(CE224/CD224,0)</f>
        <v/>
      </c>
      <c r="CG224" s="6">
        <f>'M07'!T223</f>
        <v/>
      </c>
      <c r="CH224" s="6">
        <f>'M07'!U223</f>
        <v/>
      </c>
      <c r="CI224" s="7">
        <f>IFERROR(CH224/CG224,0)</f>
        <v/>
      </c>
      <c r="CJ224" s="6">
        <f>'M08'!E223</f>
        <v/>
      </c>
      <c r="CK224" s="6">
        <f>'M08'!F223</f>
        <v/>
      </c>
      <c r="CL224" s="7">
        <f>IFERROR(CK224/CJ224,0)</f>
        <v/>
      </c>
      <c r="CM224" s="6">
        <f>'M08'!M223</f>
        <v/>
      </c>
      <c r="CN224" s="6">
        <f>IF('M08'!AG223&gt;0,'M08'!AG223+MAX(0,CM224-'M08'!H223)*IF(AND(CJ224&lt;&gt;0,CK224&lt;&gt;0),CK224/CJ224,'M08'!V223),CM224*IF(AND(CJ224&lt;&gt;0,CK224&lt;&gt;0),CK224/CJ224,'M08'!V223))</f>
        <v/>
      </c>
      <c r="CO224" s="7">
        <f>IFERROR(CN224/CM224,0)</f>
        <v/>
      </c>
      <c r="CP224" s="6">
        <f>-'M08'!S223</f>
        <v/>
      </c>
      <c r="CQ224" s="6">
        <f>CK224+CN224-CT224</f>
        <v/>
      </c>
      <c r="CR224" s="7">
        <f>IFERROR(CQ224/CP224,0)</f>
        <v/>
      </c>
      <c r="CS224" s="6">
        <f>'M08'!T223</f>
        <v/>
      </c>
      <c r="CT224" s="6">
        <f>'M08'!U223</f>
        <v/>
      </c>
      <c r="CU224" s="7">
        <f>IFERROR(CT224/CS224,0)</f>
        <v/>
      </c>
      <c r="CV224" s="6">
        <f>'M09'!E223</f>
        <v/>
      </c>
      <c r="CW224" s="6">
        <f>'M09'!F223</f>
        <v/>
      </c>
      <c r="CX224" s="7">
        <f>IFERROR(CW224/CV224,0)</f>
        <v/>
      </c>
      <c r="CY224" s="6">
        <f>'M09'!M223</f>
        <v/>
      </c>
      <c r="CZ224" s="6">
        <f>IF('M09'!AG223&gt;0,'M09'!AG223+MAX(0,CY224-'M09'!H223)*IF(AND(CV224&lt;&gt;0,CW224&lt;&gt;0),CW224/CV224,'M09'!V223),CY224*IF(AND(CV224&lt;&gt;0,CW224&lt;&gt;0),CW224/CV224,'M09'!V223))</f>
        <v/>
      </c>
      <c r="DA224" s="7">
        <f>IFERROR(CZ224/CY224,0)</f>
        <v/>
      </c>
      <c r="DB224" s="6">
        <f>-'M09'!S223</f>
        <v/>
      </c>
      <c r="DC224" s="6">
        <f>CW224+CZ224-DF224</f>
        <v/>
      </c>
      <c r="DD224" s="7">
        <f>IFERROR(DC224/DB224,0)</f>
        <v/>
      </c>
      <c r="DE224" s="6">
        <f>'M09'!T223</f>
        <v/>
      </c>
      <c r="DF224" s="6">
        <f>'M09'!U223</f>
        <v/>
      </c>
      <c r="DG224" s="7">
        <f>IFERROR(DF224/DE224,0)</f>
        <v/>
      </c>
      <c r="DH224" s="6">
        <f>SUM(J224,V224,AH224,AT224,BF224,BR224,CD224,CP224,DB224)</f>
        <v/>
      </c>
      <c r="DI224" s="6">
        <f>SUM(K224,W224,AI224,AU224,BG224,BS224,CE224,CQ224,DC224)</f>
        <v/>
      </c>
      <c r="DJ224" s="6">
        <f>DH224/9</f>
        <v/>
      </c>
      <c r="DK224" s="6">
        <f>DI224/9</f>
        <v/>
      </c>
      <c r="DL224" s="7">
        <f>IFERROR(DI224/DH224,0)</f>
        <v/>
      </c>
      <c r="DM224" s="7">
        <f>'M09'!V223</f>
        <v/>
      </c>
      <c r="DN224" s="8">
        <f>IFERROR(DL224/DM224-1,0)</f>
        <v/>
      </c>
      <c r="DO224" s="6">
        <f>'M09'!AD223</f>
        <v/>
      </c>
      <c r="DP224" s="6">
        <f>DJ224-DO224</f>
        <v/>
      </c>
      <c r="DQ224" s="9">
        <f>COUNTIF(J224,"&gt;0")+COUNTIF(V224,"&gt;0")+COUNTIF(AH224,"&gt;0")+COUNTIF(AT224,"&gt;0")+COUNTIF(BF224,"&gt;0")+COUNTIF(BR224,"&gt;0")+COUNTIF(CD224,"&gt;0")+COUNTIF(CP224,"&gt;0")+COUNTIF(DB224,"&gt;0")</f>
        <v/>
      </c>
      <c r="DR224" s="6">
        <f>DE224</f>
        <v/>
      </c>
      <c r="DS224" s="10">
        <f>IFERROR(DR224/DJ224,0)</f>
        <v/>
      </c>
      <c r="DT224" s="6">
        <f>D224+SUM(G224,S224,AE224,AQ224,BC224,BO224,CA224,CM224,CY224)-SUM(J224,V224,AH224,AT224,BF224,BR224,CD224,CP224,DB224)-DE224</f>
        <v/>
      </c>
    </row>
    <row r="225">
      <c r="A225">
        <f>'M01'!C224</f>
        <v/>
      </c>
      <c r="B225">
        <f>'M01'!D224</f>
        <v/>
      </c>
      <c r="C225">
        <f>'M01'!A224</f>
        <v/>
      </c>
      <c r="D225" s="6">
        <f>'M01'!E224</f>
        <v/>
      </c>
      <c r="E225" s="6">
        <f>'M01'!F224</f>
        <v/>
      </c>
      <c r="F225" s="7">
        <f>IFERROR(E225/D225,0)</f>
        <v/>
      </c>
      <c r="G225" s="6">
        <f>'M01'!M224</f>
        <v/>
      </c>
      <c r="H225" s="6">
        <f>IF('M01'!AG224&gt;0,'M01'!AG224+MAX(0,G225-'M01'!H224)*IF(AND(D225&lt;&gt;0,E225&lt;&gt;0),E225/D225,'M01'!V224),G225*IF(AND(D225&lt;&gt;0,E225&lt;&gt;0),E225/D225,'M01'!V224))</f>
        <v/>
      </c>
      <c r="I225" s="7">
        <f>IFERROR(H225/G225,0)</f>
        <v/>
      </c>
      <c r="J225" s="6">
        <f>-'M01'!S224</f>
        <v/>
      </c>
      <c r="K225" s="6">
        <f>E225+H225-N225</f>
        <v/>
      </c>
      <c r="L225" s="7">
        <f>IFERROR(K225/J225,0)</f>
        <v/>
      </c>
      <c r="M225" s="6">
        <f>'M01'!T224</f>
        <v/>
      </c>
      <c r="N225" s="6">
        <f>'M01'!U224</f>
        <v/>
      </c>
      <c r="O225" s="7">
        <f>IFERROR(N225/M225,0)</f>
        <v/>
      </c>
      <c r="P225" s="6">
        <f>'M02'!E224</f>
        <v/>
      </c>
      <c r="Q225" s="6">
        <f>'M02'!F224</f>
        <v/>
      </c>
      <c r="R225" s="7">
        <f>IFERROR(Q225/P225,0)</f>
        <v/>
      </c>
      <c r="S225" s="6">
        <f>'M02'!M224</f>
        <v/>
      </c>
      <c r="T225" s="6">
        <f>IF('M02'!AG224&gt;0,'M02'!AG224+MAX(0,S225-'M02'!H224)*IF(AND(P225&lt;&gt;0,Q225&lt;&gt;0),Q225/P225,'M02'!V224),S225*IF(AND(P225&lt;&gt;0,Q225&lt;&gt;0),Q225/P225,'M02'!V224))</f>
        <v/>
      </c>
      <c r="U225" s="7">
        <f>IFERROR(T225/S225,0)</f>
        <v/>
      </c>
      <c r="V225" s="6">
        <f>-'M02'!S224</f>
        <v/>
      </c>
      <c r="W225" s="6">
        <f>Q225+T225-Z225</f>
        <v/>
      </c>
      <c r="X225" s="7">
        <f>IFERROR(W225/V225,0)</f>
        <v/>
      </c>
      <c r="Y225" s="6">
        <f>'M02'!T224</f>
        <v/>
      </c>
      <c r="Z225" s="6">
        <f>'M02'!U224</f>
        <v/>
      </c>
      <c r="AA225" s="7">
        <f>IFERROR(Z225/Y225,0)</f>
        <v/>
      </c>
      <c r="AB225" s="6">
        <f>'M03'!E224</f>
        <v/>
      </c>
      <c r="AC225" s="6">
        <f>'M03'!F224</f>
        <v/>
      </c>
      <c r="AD225" s="7">
        <f>IFERROR(AC225/AB225,0)</f>
        <v/>
      </c>
      <c r="AE225" s="6">
        <f>'M03'!M224</f>
        <v/>
      </c>
      <c r="AF225" s="6">
        <f>IF('M03'!AG224&gt;0,'M03'!AG224+MAX(0,AE225-'M03'!H224)*IF(AND(AB225&lt;&gt;0,AC225&lt;&gt;0),AC225/AB225,'M03'!V224),AE225*IF(AND(AB225&lt;&gt;0,AC225&lt;&gt;0),AC225/AB225,'M03'!V224))</f>
        <v/>
      </c>
      <c r="AG225" s="7">
        <f>IFERROR(AF225/AE225,0)</f>
        <v/>
      </c>
      <c r="AH225" s="6">
        <f>-'M03'!S224</f>
        <v/>
      </c>
      <c r="AI225" s="6">
        <f>AC225+AF225-AL225</f>
        <v/>
      </c>
      <c r="AJ225" s="7">
        <f>IFERROR(AI225/AH225,0)</f>
        <v/>
      </c>
      <c r="AK225" s="6">
        <f>'M03'!T224</f>
        <v/>
      </c>
      <c r="AL225" s="6">
        <f>'M03'!U224</f>
        <v/>
      </c>
      <c r="AM225" s="7">
        <f>IFERROR(AL225/AK225,0)</f>
        <v/>
      </c>
      <c r="AN225" s="6">
        <f>'M04'!E224</f>
        <v/>
      </c>
      <c r="AO225" s="6">
        <f>'M04'!F224</f>
        <v/>
      </c>
      <c r="AP225" s="7">
        <f>IFERROR(AO225/AN225,0)</f>
        <v/>
      </c>
      <c r="AQ225" s="6">
        <f>'M04'!M224</f>
        <v/>
      </c>
      <c r="AR225" s="6">
        <f>IF('M04'!AG224&gt;0,'M04'!AG224+MAX(0,AQ225-'M04'!H224)*IF(AND(AN225&lt;&gt;0,AO225&lt;&gt;0),AO225/AN225,'M04'!V224),AQ225*IF(AND(AN225&lt;&gt;0,AO225&lt;&gt;0),AO225/AN225,'M04'!V224))</f>
        <v/>
      </c>
      <c r="AS225" s="7">
        <f>IFERROR(AR225/AQ225,0)</f>
        <v/>
      </c>
      <c r="AT225" s="6">
        <f>-'M04'!S224</f>
        <v/>
      </c>
      <c r="AU225" s="6">
        <f>AO225+AR225-AX225</f>
        <v/>
      </c>
      <c r="AV225" s="7">
        <f>IFERROR(AU225/AT225,0)</f>
        <v/>
      </c>
      <c r="AW225" s="6">
        <f>'M04'!T224</f>
        <v/>
      </c>
      <c r="AX225" s="6">
        <f>'M04'!U224</f>
        <v/>
      </c>
      <c r="AY225" s="7">
        <f>IFERROR(AX225/AW225,0)</f>
        <v/>
      </c>
      <c r="AZ225" s="6">
        <f>'M05'!E224</f>
        <v/>
      </c>
      <c r="BA225" s="6">
        <f>'M05'!F224</f>
        <v/>
      </c>
      <c r="BB225" s="7">
        <f>IFERROR(BA225/AZ225,0)</f>
        <v/>
      </c>
      <c r="BC225" s="6">
        <f>'M05'!M224</f>
        <v/>
      </c>
      <c r="BD225" s="6">
        <f>IF('M05'!AG224&gt;0,'M05'!AG224+MAX(0,BC225-'M05'!H224)*IF(AND(AZ225&lt;&gt;0,BA225&lt;&gt;0),BA225/AZ225,'M05'!V224),BC225*IF(AND(AZ225&lt;&gt;0,BA225&lt;&gt;0),BA225/AZ225,'M05'!V224))</f>
        <v/>
      </c>
      <c r="BE225" s="7">
        <f>IFERROR(BD225/BC225,0)</f>
        <v/>
      </c>
      <c r="BF225" s="6">
        <f>-'M05'!S224</f>
        <v/>
      </c>
      <c r="BG225" s="6">
        <f>BA225+BD225-BJ225</f>
        <v/>
      </c>
      <c r="BH225" s="7">
        <f>IFERROR(BG225/BF225,0)</f>
        <v/>
      </c>
      <c r="BI225" s="6">
        <f>'M05'!T224</f>
        <v/>
      </c>
      <c r="BJ225" s="6">
        <f>'M05'!U224</f>
        <v/>
      </c>
      <c r="BK225" s="7">
        <f>IFERROR(BJ225/BI225,0)</f>
        <v/>
      </c>
      <c r="BL225" s="6">
        <f>'M06'!E224</f>
        <v/>
      </c>
      <c r="BM225" s="6">
        <f>'M06'!F224</f>
        <v/>
      </c>
      <c r="BN225" s="7">
        <f>IFERROR(BM225/BL225,0)</f>
        <v/>
      </c>
      <c r="BO225" s="6">
        <f>'M06'!M224</f>
        <v/>
      </c>
      <c r="BP225" s="6">
        <f>IF('M06'!AG224&gt;0,'M06'!AG224+MAX(0,BO225-'M06'!H224)*IF(AND(BL225&lt;&gt;0,BM225&lt;&gt;0),BM225/BL225,'M06'!V224),BO225*IF(AND(BL225&lt;&gt;0,BM225&lt;&gt;0),BM225/BL225,'M06'!V224))</f>
        <v/>
      </c>
      <c r="BQ225" s="7">
        <f>IFERROR(BP225/BO225,0)</f>
        <v/>
      </c>
      <c r="BR225" s="6">
        <f>-'M06'!S224</f>
        <v/>
      </c>
      <c r="BS225" s="6">
        <f>BM225+BP225-BV225</f>
        <v/>
      </c>
      <c r="BT225" s="7">
        <f>IFERROR(BS225/BR225,0)</f>
        <v/>
      </c>
      <c r="BU225" s="6">
        <f>'M06'!T224</f>
        <v/>
      </c>
      <c r="BV225" s="6">
        <f>'M06'!U224</f>
        <v/>
      </c>
      <c r="BW225" s="7">
        <f>IFERROR(BV225/BU225,0)</f>
        <v/>
      </c>
      <c r="BX225" s="6">
        <f>'M07'!E224</f>
        <v/>
      </c>
      <c r="BY225" s="6">
        <f>'M07'!F224</f>
        <v/>
      </c>
      <c r="BZ225" s="7">
        <f>IFERROR(BY225/BX225,0)</f>
        <v/>
      </c>
      <c r="CA225" s="6">
        <f>'M07'!M224</f>
        <v/>
      </c>
      <c r="CB225" s="6">
        <f>IF('M07'!AG224&gt;0,'M07'!AG224+MAX(0,CA225-'M07'!H224)*IF(AND(BX225&lt;&gt;0,BY225&lt;&gt;0),BY225/BX225,'M07'!V224),CA225*IF(AND(BX225&lt;&gt;0,BY225&lt;&gt;0),BY225/BX225,'M07'!V224))</f>
        <v/>
      </c>
      <c r="CC225" s="7">
        <f>IFERROR(CB225/CA225,0)</f>
        <v/>
      </c>
      <c r="CD225" s="6">
        <f>-'M07'!S224</f>
        <v/>
      </c>
      <c r="CE225" s="6">
        <f>BY225+CB225-CH225</f>
        <v/>
      </c>
      <c r="CF225" s="7">
        <f>IFERROR(CE225/CD225,0)</f>
        <v/>
      </c>
      <c r="CG225" s="6">
        <f>'M07'!T224</f>
        <v/>
      </c>
      <c r="CH225" s="6">
        <f>'M07'!U224</f>
        <v/>
      </c>
      <c r="CI225" s="7">
        <f>IFERROR(CH225/CG225,0)</f>
        <v/>
      </c>
      <c r="CJ225" s="6">
        <f>'M08'!E224</f>
        <v/>
      </c>
      <c r="CK225" s="6">
        <f>'M08'!F224</f>
        <v/>
      </c>
      <c r="CL225" s="7">
        <f>IFERROR(CK225/CJ225,0)</f>
        <v/>
      </c>
      <c r="CM225" s="6">
        <f>'M08'!M224</f>
        <v/>
      </c>
      <c r="CN225" s="6">
        <f>IF('M08'!AG224&gt;0,'M08'!AG224+MAX(0,CM225-'M08'!H224)*IF(AND(CJ225&lt;&gt;0,CK225&lt;&gt;0),CK225/CJ225,'M08'!V224),CM225*IF(AND(CJ225&lt;&gt;0,CK225&lt;&gt;0),CK225/CJ225,'M08'!V224))</f>
        <v/>
      </c>
      <c r="CO225" s="7">
        <f>IFERROR(CN225/CM225,0)</f>
        <v/>
      </c>
      <c r="CP225" s="6">
        <f>-'M08'!S224</f>
        <v/>
      </c>
      <c r="CQ225" s="6">
        <f>CK225+CN225-CT225</f>
        <v/>
      </c>
      <c r="CR225" s="7">
        <f>IFERROR(CQ225/CP225,0)</f>
        <v/>
      </c>
      <c r="CS225" s="6">
        <f>'M08'!T224</f>
        <v/>
      </c>
      <c r="CT225" s="6">
        <f>'M08'!U224</f>
        <v/>
      </c>
      <c r="CU225" s="7">
        <f>IFERROR(CT225/CS225,0)</f>
        <v/>
      </c>
      <c r="CV225" s="6">
        <f>'M09'!E224</f>
        <v/>
      </c>
      <c r="CW225" s="6">
        <f>'M09'!F224</f>
        <v/>
      </c>
      <c r="CX225" s="7">
        <f>IFERROR(CW225/CV225,0)</f>
        <v/>
      </c>
      <c r="CY225" s="6">
        <f>'M09'!M224</f>
        <v/>
      </c>
      <c r="CZ225" s="6">
        <f>IF('M09'!AG224&gt;0,'M09'!AG224+MAX(0,CY225-'M09'!H224)*IF(AND(CV225&lt;&gt;0,CW225&lt;&gt;0),CW225/CV225,'M09'!V224),CY225*IF(AND(CV225&lt;&gt;0,CW225&lt;&gt;0),CW225/CV225,'M09'!V224))</f>
        <v/>
      </c>
      <c r="DA225" s="7">
        <f>IFERROR(CZ225/CY225,0)</f>
        <v/>
      </c>
      <c r="DB225" s="6">
        <f>-'M09'!S224</f>
        <v/>
      </c>
      <c r="DC225" s="6">
        <f>CW225+CZ225-DF225</f>
        <v/>
      </c>
      <c r="DD225" s="7">
        <f>IFERROR(DC225/DB225,0)</f>
        <v/>
      </c>
      <c r="DE225" s="6">
        <f>'M09'!T224</f>
        <v/>
      </c>
      <c r="DF225" s="6">
        <f>'M09'!U224</f>
        <v/>
      </c>
      <c r="DG225" s="7">
        <f>IFERROR(DF225/DE225,0)</f>
        <v/>
      </c>
      <c r="DH225" s="6">
        <f>SUM(J225,V225,AH225,AT225,BF225,BR225,CD225,CP225,DB225)</f>
        <v/>
      </c>
      <c r="DI225" s="6">
        <f>SUM(K225,W225,AI225,AU225,BG225,BS225,CE225,CQ225,DC225)</f>
        <v/>
      </c>
      <c r="DJ225" s="6">
        <f>DH225/9</f>
        <v/>
      </c>
      <c r="DK225" s="6">
        <f>DI225/9</f>
        <v/>
      </c>
      <c r="DL225" s="7">
        <f>IFERROR(DI225/DH225,0)</f>
        <v/>
      </c>
      <c r="DM225" s="7">
        <f>'M09'!V224</f>
        <v/>
      </c>
      <c r="DN225" s="8">
        <f>IFERROR(DL225/DM225-1,0)</f>
        <v/>
      </c>
      <c r="DO225" s="6">
        <f>'M09'!AD224</f>
        <v/>
      </c>
      <c r="DP225" s="6">
        <f>DJ225-DO225</f>
        <v/>
      </c>
      <c r="DQ225" s="9">
        <f>COUNTIF(J225,"&gt;0")+COUNTIF(V225,"&gt;0")+COUNTIF(AH225,"&gt;0")+COUNTIF(AT225,"&gt;0")+COUNTIF(BF225,"&gt;0")+COUNTIF(BR225,"&gt;0")+COUNTIF(CD225,"&gt;0")+COUNTIF(CP225,"&gt;0")+COUNTIF(DB225,"&gt;0")</f>
        <v/>
      </c>
      <c r="DR225" s="6">
        <f>DE225</f>
        <v/>
      </c>
      <c r="DS225" s="10">
        <f>IFERROR(DR225/DJ225,0)</f>
        <v/>
      </c>
      <c r="DT225" s="6">
        <f>D225+SUM(G225,S225,AE225,AQ225,BC225,BO225,CA225,CM225,CY225)-SUM(J225,V225,AH225,AT225,BF225,BR225,CD225,CP225,DB225)-DE225</f>
        <v/>
      </c>
    </row>
    <row r="226">
      <c r="A226">
        <f>'M01'!C225</f>
        <v/>
      </c>
      <c r="B226">
        <f>'M01'!D225</f>
        <v/>
      </c>
      <c r="C226">
        <f>'M01'!A225</f>
        <v/>
      </c>
      <c r="D226" s="6">
        <f>'M01'!E225</f>
        <v/>
      </c>
      <c r="E226" s="6">
        <f>'M01'!F225</f>
        <v/>
      </c>
      <c r="F226" s="7">
        <f>IFERROR(E226/D226,0)</f>
        <v/>
      </c>
      <c r="G226" s="6">
        <f>'M01'!M225</f>
        <v/>
      </c>
      <c r="H226" s="6">
        <f>IF('M01'!AG225&gt;0,'M01'!AG225+MAX(0,G226-'M01'!H225)*IF(AND(D226&lt;&gt;0,E226&lt;&gt;0),E226/D226,'M01'!V225),G226*IF(AND(D226&lt;&gt;0,E226&lt;&gt;0),E226/D226,'M01'!V225))</f>
        <v/>
      </c>
      <c r="I226" s="7">
        <f>IFERROR(H226/G226,0)</f>
        <v/>
      </c>
      <c r="J226" s="6">
        <f>-'M01'!S225</f>
        <v/>
      </c>
      <c r="K226" s="6">
        <f>E226+H226-N226</f>
        <v/>
      </c>
      <c r="L226" s="7">
        <f>IFERROR(K226/J226,0)</f>
        <v/>
      </c>
      <c r="M226" s="6">
        <f>'M01'!T225</f>
        <v/>
      </c>
      <c r="N226" s="6">
        <f>'M01'!U225</f>
        <v/>
      </c>
      <c r="O226" s="7">
        <f>IFERROR(N226/M226,0)</f>
        <v/>
      </c>
      <c r="P226" s="6">
        <f>'M02'!E225</f>
        <v/>
      </c>
      <c r="Q226" s="6">
        <f>'M02'!F225</f>
        <v/>
      </c>
      <c r="R226" s="7">
        <f>IFERROR(Q226/P226,0)</f>
        <v/>
      </c>
      <c r="S226" s="6">
        <f>'M02'!M225</f>
        <v/>
      </c>
      <c r="T226" s="6">
        <f>IF('M02'!AG225&gt;0,'M02'!AG225+MAX(0,S226-'M02'!H225)*IF(AND(P226&lt;&gt;0,Q226&lt;&gt;0),Q226/P226,'M02'!V225),S226*IF(AND(P226&lt;&gt;0,Q226&lt;&gt;0),Q226/P226,'M02'!V225))</f>
        <v/>
      </c>
      <c r="U226" s="7">
        <f>IFERROR(T226/S226,0)</f>
        <v/>
      </c>
      <c r="V226" s="6">
        <f>-'M02'!S225</f>
        <v/>
      </c>
      <c r="W226" s="6">
        <f>Q226+T226-Z226</f>
        <v/>
      </c>
      <c r="X226" s="7">
        <f>IFERROR(W226/V226,0)</f>
        <v/>
      </c>
      <c r="Y226" s="6">
        <f>'M02'!T225</f>
        <v/>
      </c>
      <c r="Z226" s="6">
        <f>'M02'!U225</f>
        <v/>
      </c>
      <c r="AA226" s="7">
        <f>IFERROR(Z226/Y226,0)</f>
        <v/>
      </c>
      <c r="AB226" s="6">
        <f>'M03'!E225</f>
        <v/>
      </c>
      <c r="AC226" s="6">
        <f>'M03'!F225</f>
        <v/>
      </c>
      <c r="AD226" s="7">
        <f>IFERROR(AC226/AB226,0)</f>
        <v/>
      </c>
      <c r="AE226" s="6">
        <f>'M03'!M225</f>
        <v/>
      </c>
      <c r="AF226" s="6">
        <f>IF('M03'!AG225&gt;0,'M03'!AG225+MAX(0,AE226-'M03'!H225)*IF(AND(AB226&lt;&gt;0,AC226&lt;&gt;0),AC226/AB226,'M03'!V225),AE226*IF(AND(AB226&lt;&gt;0,AC226&lt;&gt;0),AC226/AB226,'M03'!V225))</f>
        <v/>
      </c>
      <c r="AG226" s="7">
        <f>IFERROR(AF226/AE226,0)</f>
        <v/>
      </c>
      <c r="AH226" s="6">
        <f>-'M03'!S225</f>
        <v/>
      </c>
      <c r="AI226" s="6">
        <f>AC226+AF226-AL226</f>
        <v/>
      </c>
      <c r="AJ226" s="7">
        <f>IFERROR(AI226/AH226,0)</f>
        <v/>
      </c>
      <c r="AK226" s="6">
        <f>'M03'!T225</f>
        <v/>
      </c>
      <c r="AL226" s="6">
        <f>'M03'!U225</f>
        <v/>
      </c>
      <c r="AM226" s="7">
        <f>IFERROR(AL226/AK226,0)</f>
        <v/>
      </c>
      <c r="AN226" s="6">
        <f>'M04'!E225</f>
        <v/>
      </c>
      <c r="AO226" s="6">
        <f>'M04'!F225</f>
        <v/>
      </c>
      <c r="AP226" s="7">
        <f>IFERROR(AO226/AN226,0)</f>
        <v/>
      </c>
      <c r="AQ226" s="6">
        <f>'M04'!M225</f>
        <v/>
      </c>
      <c r="AR226" s="6">
        <f>IF('M04'!AG225&gt;0,'M04'!AG225+MAX(0,AQ226-'M04'!H225)*IF(AND(AN226&lt;&gt;0,AO226&lt;&gt;0),AO226/AN226,'M04'!V225),AQ226*IF(AND(AN226&lt;&gt;0,AO226&lt;&gt;0),AO226/AN226,'M04'!V225))</f>
        <v/>
      </c>
      <c r="AS226" s="7">
        <f>IFERROR(AR226/AQ226,0)</f>
        <v/>
      </c>
      <c r="AT226" s="6">
        <f>-'M04'!S225</f>
        <v/>
      </c>
      <c r="AU226" s="6">
        <f>AO226+AR226-AX226</f>
        <v/>
      </c>
      <c r="AV226" s="7">
        <f>IFERROR(AU226/AT226,0)</f>
        <v/>
      </c>
      <c r="AW226" s="6">
        <f>'M04'!T225</f>
        <v/>
      </c>
      <c r="AX226" s="6">
        <f>'M04'!U225</f>
        <v/>
      </c>
      <c r="AY226" s="7">
        <f>IFERROR(AX226/AW226,0)</f>
        <v/>
      </c>
      <c r="AZ226" s="6">
        <f>'M05'!E225</f>
        <v/>
      </c>
      <c r="BA226" s="6">
        <f>'M05'!F225</f>
        <v/>
      </c>
      <c r="BB226" s="7">
        <f>IFERROR(BA226/AZ226,0)</f>
        <v/>
      </c>
      <c r="BC226" s="6">
        <f>'M05'!M225</f>
        <v/>
      </c>
      <c r="BD226" s="6">
        <f>IF('M05'!AG225&gt;0,'M05'!AG225+MAX(0,BC226-'M05'!H225)*IF(AND(AZ226&lt;&gt;0,BA226&lt;&gt;0),BA226/AZ226,'M05'!V225),BC226*IF(AND(AZ226&lt;&gt;0,BA226&lt;&gt;0),BA226/AZ226,'M05'!V225))</f>
        <v/>
      </c>
      <c r="BE226" s="7">
        <f>IFERROR(BD226/BC226,0)</f>
        <v/>
      </c>
      <c r="BF226" s="6">
        <f>-'M05'!S225</f>
        <v/>
      </c>
      <c r="BG226" s="6">
        <f>BA226+BD226-BJ226</f>
        <v/>
      </c>
      <c r="BH226" s="7">
        <f>IFERROR(BG226/BF226,0)</f>
        <v/>
      </c>
      <c r="BI226" s="6">
        <f>'M05'!T225</f>
        <v/>
      </c>
      <c r="BJ226" s="6">
        <f>'M05'!U225</f>
        <v/>
      </c>
      <c r="BK226" s="7">
        <f>IFERROR(BJ226/BI226,0)</f>
        <v/>
      </c>
      <c r="BL226" s="6">
        <f>'M06'!E225</f>
        <v/>
      </c>
      <c r="BM226" s="6">
        <f>'M06'!F225</f>
        <v/>
      </c>
      <c r="BN226" s="7">
        <f>IFERROR(BM226/BL226,0)</f>
        <v/>
      </c>
      <c r="BO226" s="6">
        <f>'M06'!M225</f>
        <v/>
      </c>
      <c r="BP226" s="6">
        <f>IF('M06'!AG225&gt;0,'M06'!AG225+MAX(0,BO226-'M06'!H225)*IF(AND(BL226&lt;&gt;0,BM226&lt;&gt;0),BM226/BL226,'M06'!V225),BO226*IF(AND(BL226&lt;&gt;0,BM226&lt;&gt;0),BM226/BL226,'M06'!V225))</f>
        <v/>
      </c>
      <c r="BQ226" s="7">
        <f>IFERROR(BP226/BO226,0)</f>
        <v/>
      </c>
      <c r="BR226" s="6">
        <f>-'M06'!S225</f>
        <v/>
      </c>
      <c r="BS226" s="6">
        <f>BM226+BP226-BV226</f>
        <v/>
      </c>
      <c r="BT226" s="7">
        <f>IFERROR(BS226/BR226,0)</f>
        <v/>
      </c>
      <c r="BU226" s="6">
        <f>'M06'!T225</f>
        <v/>
      </c>
      <c r="BV226" s="6">
        <f>'M06'!U225</f>
        <v/>
      </c>
      <c r="BW226" s="7">
        <f>IFERROR(BV226/BU226,0)</f>
        <v/>
      </c>
      <c r="BX226" s="6">
        <f>'M07'!E225</f>
        <v/>
      </c>
      <c r="BY226" s="6">
        <f>'M07'!F225</f>
        <v/>
      </c>
      <c r="BZ226" s="7">
        <f>IFERROR(BY226/BX226,0)</f>
        <v/>
      </c>
      <c r="CA226" s="6">
        <f>'M07'!M225</f>
        <v/>
      </c>
      <c r="CB226" s="6">
        <f>IF('M07'!AG225&gt;0,'M07'!AG225+MAX(0,CA226-'M07'!H225)*IF(AND(BX226&lt;&gt;0,BY226&lt;&gt;0),BY226/BX226,'M07'!V225),CA226*IF(AND(BX226&lt;&gt;0,BY226&lt;&gt;0),BY226/BX226,'M07'!V225))</f>
        <v/>
      </c>
      <c r="CC226" s="7">
        <f>IFERROR(CB226/CA226,0)</f>
        <v/>
      </c>
      <c r="CD226" s="6">
        <f>-'M07'!S225</f>
        <v/>
      </c>
      <c r="CE226" s="6">
        <f>BY226+CB226-CH226</f>
        <v/>
      </c>
      <c r="CF226" s="7">
        <f>IFERROR(CE226/CD226,0)</f>
        <v/>
      </c>
      <c r="CG226" s="6">
        <f>'M07'!T225</f>
        <v/>
      </c>
      <c r="CH226" s="6">
        <f>'M07'!U225</f>
        <v/>
      </c>
      <c r="CI226" s="7">
        <f>IFERROR(CH226/CG226,0)</f>
        <v/>
      </c>
      <c r="CJ226" s="6">
        <f>'M08'!E225</f>
        <v/>
      </c>
      <c r="CK226" s="6">
        <f>'M08'!F225</f>
        <v/>
      </c>
      <c r="CL226" s="7">
        <f>IFERROR(CK226/CJ226,0)</f>
        <v/>
      </c>
      <c r="CM226" s="6">
        <f>'M08'!M225</f>
        <v/>
      </c>
      <c r="CN226" s="6">
        <f>IF('M08'!AG225&gt;0,'M08'!AG225+MAX(0,CM226-'M08'!H225)*IF(AND(CJ226&lt;&gt;0,CK226&lt;&gt;0),CK226/CJ226,'M08'!V225),CM226*IF(AND(CJ226&lt;&gt;0,CK226&lt;&gt;0),CK226/CJ226,'M08'!V225))</f>
        <v/>
      </c>
      <c r="CO226" s="7">
        <f>IFERROR(CN226/CM226,0)</f>
        <v/>
      </c>
      <c r="CP226" s="6">
        <f>-'M08'!S225</f>
        <v/>
      </c>
      <c r="CQ226" s="6">
        <f>CK226+CN226-CT226</f>
        <v/>
      </c>
      <c r="CR226" s="7">
        <f>IFERROR(CQ226/CP226,0)</f>
        <v/>
      </c>
      <c r="CS226" s="6">
        <f>'M08'!T225</f>
        <v/>
      </c>
      <c r="CT226" s="6">
        <f>'M08'!U225</f>
        <v/>
      </c>
      <c r="CU226" s="7">
        <f>IFERROR(CT226/CS226,0)</f>
        <v/>
      </c>
      <c r="CV226" s="6">
        <f>'M09'!E225</f>
        <v/>
      </c>
      <c r="CW226" s="6">
        <f>'M09'!F225</f>
        <v/>
      </c>
      <c r="CX226" s="7">
        <f>IFERROR(CW226/CV226,0)</f>
        <v/>
      </c>
      <c r="CY226" s="6">
        <f>'M09'!M225</f>
        <v/>
      </c>
      <c r="CZ226" s="6">
        <f>IF('M09'!AG225&gt;0,'M09'!AG225+MAX(0,CY226-'M09'!H225)*IF(AND(CV226&lt;&gt;0,CW226&lt;&gt;0),CW226/CV226,'M09'!V225),CY226*IF(AND(CV226&lt;&gt;0,CW226&lt;&gt;0),CW226/CV226,'M09'!V225))</f>
        <v/>
      </c>
      <c r="DA226" s="7">
        <f>IFERROR(CZ226/CY226,0)</f>
        <v/>
      </c>
      <c r="DB226" s="6">
        <f>-'M09'!S225</f>
        <v/>
      </c>
      <c r="DC226" s="6">
        <f>CW226+CZ226-DF226</f>
        <v/>
      </c>
      <c r="DD226" s="7">
        <f>IFERROR(DC226/DB226,0)</f>
        <v/>
      </c>
      <c r="DE226" s="6">
        <f>'M09'!T225</f>
        <v/>
      </c>
      <c r="DF226" s="6">
        <f>'M09'!U225</f>
        <v/>
      </c>
      <c r="DG226" s="7">
        <f>IFERROR(DF226/DE226,0)</f>
        <v/>
      </c>
      <c r="DH226" s="6">
        <f>SUM(J226,V226,AH226,AT226,BF226,BR226,CD226,CP226,DB226)</f>
        <v/>
      </c>
      <c r="DI226" s="6">
        <f>SUM(K226,W226,AI226,AU226,BG226,BS226,CE226,CQ226,DC226)</f>
        <v/>
      </c>
      <c r="DJ226" s="6">
        <f>DH226/9</f>
        <v/>
      </c>
      <c r="DK226" s="6">
        <f>DI226/9</f>
        <v/>
      </c>
      <c r="DL226" s="7">
        <f>IFERROR(DI226/DH226,0)</f>
        <v/>
      </c>
      <c r="DM226" s="7">
        <f>'M09'!V225</f>
        <v/>
      </c>
      <c r="DN226" s="8">
        <f>IFERROR(DL226/DM226-1,0)</f>
        <v/>
      </c>
      <c r="DO226" s="6">
        <f>'M09'!AD225</f>
        <v/>
      </c>
      <c r="DP226" s="6">
        <f>DJ226-DO226</f>
        <v/>
      </c>
      <c r="DQ226" s="9">
        <f>COUNTIF(J226,"&gt;0")+COUNTIF(V226,"&gt;0")+COUNTIF(AH226,"&gt;0")+COUNTIF(AT226,"&gt;0")+COUNTIF(BF226,"&gt;0")+COUNTIF(BR226,"&gt;0")+COUNTIF(CD226,"&gt;0")+COUNTIF(CP226,"&gt;0")+COUNTIF(DB226,"&gt;0")</f>
        <v/>
      </c>
      <c r="DR226" s="6">
        <f>DE226</f>
        <v/>
      </c>
      <c r="DS226" s="10">
        <f>IFERROR(DR226/DJ226,0)</f>
        <v/>
      </c>
      <c r="DT226" s="6">
        <f>D226+SUM(G226,S226,AE226,AQ226,BC226,BO226,CA226,CM226,CY226)-SUM(J226,V226,AH226,AT226,BF226,BR226,CD226,CP226,DB226)-DE226</f>
        <v/>
      </c>
    </row>
    <row r="227">
      <c r="A227">
        <f>'M01'!C226</f>
        <v/>
      </c>
      <c r="B227">
        <f>'M01'!D226</f>
        <v/>
      </c>
      <c r="C227">
        <f>'M01'!A226</f>
        <v/>
      </c>
      <c r="D227" s="6">
        <f>'M01'!E226</f>
        <v/>
      </c>
      <c r="E227" s="6">
        <f>'M01'!F226</f>
        <v/>
      </c>
      <c r="F227" s="7">
        <f>IFERROR(E227/D227,0)</f>
        <v/>
      </c>
      <c r="G227" s="6">
        <f>'M01'!M226</f>
        <v/>
      </c>
      <c r="H227" s="6">
        <f>IF('M01'!AG226&gt;0,'M01'!AG226+MAX(0,G227-'M01'!H226)*IF(AND(D227&lt;&gt;0,E227&lt;&gt;0),E227/D227,'M01'!V226),G227*IF(AND(D227&lt;&gt;0,E227&lt;&gt;0),E227/D227,'M01'!V226))</f>
        <v/>
      </c>
      <c r="I227" s="7">
        <f>IFERROR(H227/G227,0)</f>
        <v/>
      </c>
      <c r="J227" s="6">
        <f>-'M01'!S226</f>
        <v/>
      </c>
      <c r="K227" s="6">
        <f>E227+H227-N227</f>
        <v/>
      </c>
      <c r="L227" s="7">
        <f>IFERROR(K227/J227,0)</f>
        <v/>
      </c>
      <c r="M227" s="6">
        <f>'M01'!T226</f>
        <v/>
      </c>
      <c r="N227" s="6">
        <f>'M01'!U226</f>
        <v/>
      </c>
      <c r="O227" s="7">
        <f>IFERROR(N227/M227,0)</f>
        <v/>
      </c>
      <c r="P227" s="6">
        <f>'M02'!E226</f>
        <v/>
      </c>
      <c r="Q227" s="6">
        <f>'M02'!F226</f>
        <v/>
      </c>
      <c r="R227" s="7">
        <f>IFERROR(Q227/P227,0)</f>
        <v/>
      </c>
      <c r="S227" s="6">
        <f>'M02'!M226</f>
        <v/>
      </c>
      <c r="T227" s="6">
        <f>IF('M02'!AG226&gt;0,'M02'!AG226+MAX(0,S227-'M02'!H226)*IF(AND(P227&lt;&gt;0,Q227&lt;&gt;0),Q227/P227,'M02'!V226),S227*IF(AND(P227&lt;&gt;0,Q227&lt;&gt;0),Q227/P227,'M02'!V226))</f>
        <v/>
      </c>
      <c r="U227" s="7">
        <f>IFERROR(T227/S227,0)</f>
        <v/>
      </c>
      <c r="V227" s="6">
        <f>-'M02'!S226</f>
        <v/>
      </c>
      <c r="W227" s="6">
        <f>Q227+T227-Z227</f>
        <v/>
      </c>
      <c r="X227" s="7">
        <f>IFERROR(W227/V227,0)</f>
        <v/>
      </c>
      <c r="Y227" s="6">
        <f>'M02'!T226</f>
        <v/>
      </c>
      <c r="Z227" s="6">
        <f>'M02'!U226</f>
        <v/>
      </c>
      <c r="AA227" s="7">
        <f>IFERROR(Z227/Y227,0)</f>
        <v/>
      </c>
      <c r="AB227" s="6">
        <f>'M03'!E226</f>
        <v/>
      </c>
      <c r="AC227" s="6">
        <f>'M03'!F226</f>
        <v/>
      </c>
      <c r="AD227" s="7">
        <f>IFERROR(AC227/AB227,0)</f>
        <v/>
      </c>
      <c r="AE227" s="6">
        <f>'M03'!M226</f>
        <v/>
      </c>
      <c r="AF227" s="6">
        <f>IF('M03'!AG226&gt;0,'M03'!AG226+MAX(0,AE227-'M03'!H226)*IF(AND(AB227&lt;&gt;0,AC227&lt;&gt;0),AC227/AB227,'M03'!V226),AE227*IF(AND(AB227&lt;&gt;0,AC227&lt;&gt;0),AC227/AB227,'M03'!V226))</f>
        <v/>
      </c>
      <c r="AG227" s="7">
        <f>IFERROR(AF227/AE227,0)</f>
        <v/>
      </c>
      <c r="AH227" s="6">
        <f>-'M03'!S226</f>
        <v/>
      </c>
      <c r="AI227" s="6">
        <f>AC227+AF227-AL227</f>
        <v/>
      </c>
      <c r="AJ227" s="7">
        <f>IFERROR(AI227/AH227,0)</f>
        <v/>
      </c>
      <c r="AK227" s="6">
        <f>'M03'!T226</f>
        <v/>
      </c>
      <c r="AL227" s="6">
        <f>'M03'!U226</f>
        <v/>
      </c>
      <c r="AM227" s="7">
        <f>IFERROR(AL227/AK227,0)</f>
        <v/>
      </c>
      <c r="AN227" s="6">
        <f>'M04'!E226</f>
        <v/>
      </c>
      <c r="AO227" s="6">
        <f>'M04'!F226</f>
        <v/>
      </c>
      <c r="AP227" s="7">
        <f>IFERROR(AO227/AN227,0)</f>
        <v/>
      </c>
      <c r="AQ227" s="6">
        <f>'M04'!M226</f>
        <v/>
      </c>
      <c r="AR227" s="6">
        <f>IF('M04'!AG226&gt;0,'M04'!AG226+MAX(0,AQ227-'M04'!H226)*IF(AND(AN227&lt;&gt;0,AO227&lt;&gt;0),AO227/AN227,'M04'!V226),AQ227*IF(AND(AN227&lt;&gt;0,AO227&lt;&gt;0),AO227/AN227,'M04'!V226))</f>
        <v/>
      </c>
      <c r="AS227" s="7">
        <f>IFERROR(AR227/AQ227,0)</f>
        <v/>
      </c>
      <c r="AT227" s="6">
        <f>-'M04'!S226</f>
        <v/>
      </c>
      <c r="AU227" s="6">
        <f>AO227+AR227-AX227</f>
        <v/>
      </c>
      <c r="AV227" s="7">
        <f>IFERROR(AU227/AT227,0)</f>
        <v/>
      </c>
      <c r="AW227" s="6">
        <f>'M04'!T226</f>
        <v/>
      </c>
      <c r="AX227" s="6">
        <f>'M04'!U226</f>
        <v/>
      </c>
      <c r="AY227" s="7">
        <f>IFERROR(AX227/AW227,0)</f>
        <v/>
      </c>
      <c r="AZ227" s="6">
        <f>'M05'!E226</f>
        <v/>
      </c>
      <c r="BA227" s="6">
        <f>'M05'!F226</f>
        <v/>
      </c>
      <c r="BB227" s="7">
        <f>IFERROR(BA227/AZ227,0)</f>
        <v/>
      </c>
      <c r="BC227" s="6">
        <f>'M05'!M226</f>
        <v/>
      </c>
      <c r="BD227" s="6">
        <f>IF('M05'!AG226&gt;0,'M05'!AG226+MAX(0,BC227-'M05'!H226)*IF(AND(AZ227&lt;&gt;0,BA227&lt;&gt;0),BA227/AZ227,'M05'!V226),BC227*IF(AND(AZ227&lt;&gt;0,BA227&lt;&gt;0),BA227/AZ227,'M05'!V226))</f>
        <v/>
      </c>
      <c r="BE227" s="7">
        <f>IFERROR(BD227/BC227,0)</f>
        <v/>
      </c>
      <c r="BF227" s="6">
        <f>-'M05'!S226</f>
        <v/>
      </c>
      <c r="BG227" s="6">
        <f>BA227+BD227-BJ227</f>
        <v/>
      </c>
      <c r="BH227" s="7">
        <f>IFERROR(BG227/BF227,0)</f>
        <v/>
      </c>
      <c r="BI227" s="6">
        <f>'M05'!T226</f>
        <v/>
      </c>
      <c r="BJ227" s="6">
        <f>'M05'!U226</f>
        <v/>
      </c>
      <c r="BK227" s="7">
        <f>IFERROR(BJ227/BI227,0)</f>
        <v/>
      </c>
      <c r="BL227" s="6">
        <f>'M06'!E226</f>
        <v/>
      </c>
      <c r="BM227" s="6">
        <f>'M06'!F226</f>
        <v/>
      </c>
      <c r="BN227" s="7">
        <f>IFERROR(BM227/BL227,0)</f>
        <v/>
      </c>
      <c r="BO227" s="6">
        <f>'M06'!M226</f>
        <v/>
      </c>
      <c r="BP227" s="6">
        <f>IF('M06'!AG226&gt;0,'M06'!AG226+MAX(0,BO227-'M06'!H226)*IF(AND(BL227&lt;&gt;0,BM227&lt;&gt;0),BM227/BL227,'M06'!V226),BO227*IF(AND(BL227&lt;&gt;0,BM227&lt;&gt;0),BM227/BL227,'M06'!V226))</f>
        <v/>
      </c>
      <c r="BQ227" s="7">
        <f>IFERROR(BP227/BO227,0)</f>
        <v/>
      </c>
      <c r="BR227" s="6">
        <f>-'M06'!S226</f>
        <v/>
      </c>
      <c r="BS227" s="6">
        <f>BM227+BP227-BV227</f>
        <v/>
      </c>
      <c r="BT227" s="7">
        <f>IFERROR(BS227/BR227,0)</f>
        <v/>
      </c>
      <c r="BU227" s="6">
        <f>'M06'!T226</f>
        <v/>
      </c>
      <c r="BV227" s="6">
        <f>'M06'!U226</f>
        <v/>
      </c>
      <c r="BW227" s="7">
        <f>IFERROR(BV227/BU227,0)</f>
        <v/>
      </c>
      <c r="BX227" s="6">
        <f>'M07'!E226</f>
        <v/>
      </c>
      <c r="BY227" s="6">
        <f>'M07'!F226</f>
        <v/>
      </c>
      <c r="BZ227" s="7">
        <f>IFERROR(BY227/BX227,0)</f>
        <v/>
      </c>
      <c r="CA227" s="6">
        <f>'M07'!M226</f>
        <v/>
      </c>
      <c r="CB227" s="6">
        <f>IF('M07'!AG226&gt;0,'M07'!AG226+MAX(0,CA227-'M07'!H226)*IF(AND(BX227&lt;&gt;0,BY227&lt;&gt;0),BY227/BX227,'M07'!V226),CA227*IF(AND(BX227&lt;&gt;0,BY227&lt;&gt;0),BY227/BX227,'M07'!V226))</f>
        <v/>
      </c>
      <c r="CC227" s="7">
        <f>IFERROR(CB227/CA227,0)</f>
        <v/>
      </c>
      <c r="CD227" s="6">
        <f>-'M07'!S226</f>
        <v/>
      </c>
      <c r="CE227" s="6">
        <f>BY227+CB227-CH227</f>
        <v/>
      </c>
      <c r="CF227" s="7">
        <f>IFERROR(CE227/CD227,0)</f>
        <v/>
      </c>
      <c r="CG227" s="6">
        <f>'M07'!T226</f>
        <v/>
      </c>
      <c r="CH227" s="6">
        <f>'M07'!U226</f>
        <v/>
      </c>
      <c r="CI227" s="7">
        <f>IFERROR(CH227/CG227,0)</f>
        <v/>
      </c>
      <c r="CJ227" s="6">
        <f>'M08'!E226</f>
        <v/>
      </c>
      <c r="CK227" s="6">
        <f>'M08'!F226</f>
        <v/>
      </c>
      <c r="CL227" s="7">
        <f>IFERROR(CK227/CJ227,0)</f>
        <v/>
      </c>
      <c r="CM227" s="6">
        <f>'M08'!M226</f>
        <v/>
      </c>
      <c r="CN227" s="6">
        <f>IF('M08'!AG226&gt;0,'M08'!AG226+MAX(0,CM227-'M08'!H226)*IF(AND(CJ227&lt;&gt;0,CK227&lt;&gt;0),CK227/CJ227,'M08'!V226),CM227*IF(AND(CJ227&lt;&gt;0,CK227&lt;&gt;0),CK227/CJ227,'M08'!V226))</f>
        <v/>
      </c>
      <c r="CO227" s="7">
        <f>IFERROR(CN227/CM227,0)</f>
        <v/>
      </c>
      <c r="CP227" s="6">
        <f>-'M08'!S226</f>
        <v/>
      </c>
      <c r="CQ227" s="6">
        <f>CK227+CN227-CT227</f>
        <v/>
      </c>
      <c r="CR227" s="7">
        <f>IFERROR(CQ227/CP227,0)</f>
        <v/>
      </c>
      <c r="CS227" s="6">
        <f>'M08'!T226</f>
        <v/>
      </c>
      <c r="CT227" s="6">
        <f>'M08'!U226</f>
        <v/>
      </c>
      <c r="CU227" s="7">
        <f>IFERROR(CT227/CS227,0)</f>
        <v/>
      </c>
      <c r="CV227" s="6">
        <f>'M09'!E226</f>
        <v/>
      </c>
      <c r="CW227" s="6">
        <f>'M09'!F226</f>
        <v/>
      </c>
      <c r="CX227" s="7">
        <f>IFERROR(CW227/CV227,0)</f>
        <v/>
      </c>
      <c r="CY227" s="6">
        <f>'M09'!M226</f>
        <v/>
      </c>
      <c r="CZ227" s="6">
        <f>IF('M09'!AG226&gt;0,'M09'!AG226+MAX(0,CY227-'M09'!H226)*IF(AND(CV227&lt;&gt;0,CW227&lt;&gt;0),CW227/CV227,'M09'!V226),CY227*IF(AND(CV227&lt;&gt;0,CW227&lt;&gt;0),CW227/CV227,'M09'!V226))</f>
        <v/>
      </c>
      <c r="DA227" s="7">
        <f>IFERROR(CZ227/CY227,0)</f>
        <v/>
      </c>
      <c r="DB227" s="6">
        <f>-'M09'!S226</f>
        <v/>
      </c>
      <c r="DC227" s="6">
        <f>CW227+CZ227-DF227</f>
        <v/>
      </c>
      <c r="DD227" s="7">
        <f>IFERROR(DC227/DB227,0)</f>
        <v/>
      </c>
      <c r="DE227" s="6">
        <f>'M09'!T226</f>
        <v/>
      </c>
      <c r="DF227" s="6">
        <f>'M09'!U226</f>
        <v/>
      </c>
      <c r="DG227" s="7">
        <f>IFERROR(DF227/DE227,0)</f>
        <v/>
      </c>
      <c r="DH227" s="6">
        <f>SUM(J227,V227,AH227,AT227,BF227,BR227,CD227,CP227,DB227)</f>
        <v/>
      </c>
      <c r="DI227" s="6">
        <f>SUM(K227,W227,AI227,AU227,BG227,BS227,CE227,CQ227,DC227)</f>
        <v/>
      </c>
      <c r="DJ227" s="6">
        <f>DH227/9</f>
        <v/>
      </c>
      <c r="DK227" s="6">
        <f>DI227/9</f>
        <v/>
      </c>
      <c r="DL227" s="7">
        <f>IFERROR(DI227/DH227,0)</f>
        <v/>
      </c>
      <c r="DM227" s="7">
        <f>'M09'!V226</f>
        <v/>
      </c>
      <c r="DN227" s="8">
        <f>IFERROR(DL227/DM227-1,0)</f>
        <v/>
      </c>
      <c r="DO227" s="6">
        <f>'M09'!AD226</f>
        <v/>
      </c>
      <c r="DP227" s="6">
        <f>DJ227-DO227</f>
        <v/>
      </c>
      <c r="DQ227" s="9">
        <f>COUNTIF(J227,"&gt;0")+COUNTIF(V227,"&gt;0")+COUNTIF(AH227,"&gt;0")+COUNTIF(AT227,"&gt;0")+COUNTIF(BF227,"&gt;0")+COUNTIF(BR227,"&gt;0")+COUNTIF(CD227,"&gt;0")+COUNTIF(CP227,"&gt;0")+COUNTIF(DB227,"&gt;0")</f>
        <v/>
      </c>
      <c r="DR227" s="6">
        <f>DE227</f>
        <v/>
      </c>
      <c r="DS227" s="10">
        <f>IFERROR(DR227/DJ227,0)</f>
        <v/>
      </c>
      <c r="DT227" s="6">
        <f>D227+SUM(G227,S227,AE227,AQ227,BC227,BO227,CA227,CM227,CY227)-SUM(J227,V227,AH227,AT227,BF227,BR227,CD227,CP227,DB227)-DE227</f>
        <v/>
      </c>
    </row>
    <row r="228">
      <c r="A228">
        <f>'M01'!C227</f>
        <v/>
      </c>
      <c r="B228">
        <f>'M01'!D227</f>
        <v/>
      </c>
      <c r="C228">
        <f>'M01'!A227</f>
        <v/>
      </c>
      <c r="D228" s="6">
        <f>'M01'!E227</f>
        <v/>
      </c>
      <c r="E228" s="6">
        <f>'M01'!F227</f>
        <v/>
      </c>
      <c r="F228" s="7">
        <f>IFERROR(E228/D228,0)</f>
        <v/>
      </c>
      <c r="G228" s="6">
        <f>'M01'!M227</f>
        <v/>
      </c>
      <c r="H228" s="6">
        <f>IF('M01'!AG227&gt;0,'M01'!AG227+MAX(0,G228-'M01'!H227)*IF(AND(D228&lt;&gt;0,E228&lt;&gt;0),E228/D228,'M01'!V227),G228*IF(AND(D228&lt;&gt;0,E228&lt;&gt;0),E228/D228,'M01'!V227))</f>
        <v/>
      </c>
      <c r="I228" s="7">
        <f>IFERROR(H228/G228,0)</f>
        <v/>
      </c>
      <c r="J228" s="6">
        <f>-'M01'!S227</f>
        <v/>
      </c>
      <c r="K228" s="6">
        <f>E228+H228-N228</f>
        <v/>
      </c>
      <c r="L228" s="7">
        <f>IFERROR(K228/J228,0)</f>
        <v/>
      </c>
      <c r="M228" s="6">
        <f>'M01'!T227</f>
        <v/>
      </c>
      <c r="N228" s="6">
        <f>'M01'!U227</f>
        <v/>
      </c>
      <c r="O228" s="7">
        <f>IFERROR(N228/M228,0)</f>
        <v/>
      </c>
      <c r="P228" s="6">
        <f>'M02'!E227</f>
        <v/>
      </c>
      <c r="Q228" s="6">
        <f>'M02'!F227</f>
        <v/>
      </c>
      <c r="R228" s="7">
        <f>IFERROR(Q228/P228,0)</f>
        <v/>
      </c>
      <c r="S228" s="6">
        <f>'M02'!M227</f>
        <v/>
      </c>
      <c r="T228" s="6">
        <f>IF('M02'!AG227&gt;0,'M02'!AG227+MAX(0,S228-'M02'!H227)*IF(AND(P228&lt;&gt;0,Q228&lt;&gt;0),Q228/P228,'M02'!V227),S228*IF(AND(P228&lt;&gt;0,Q228&lt;&gt;0),Q228/P228,'M02'!V227))</f>
        <v/>
      </c>
      <c r="U228" s="7">
        <f>IFERROR(T228/S228,0)</f>
        <v/>
      </c>
      <c r="V228" s="6">
        <f>-'M02'!S227</f>
        <v/>
      </c>
      <c r="W228" s="6">
        <f>Q228+T228-Z228</f>
        <v/>
      </c>
      <c r="X228" s="7">
        <f>IFERROR(W228/V228,0)</f>
        <v/>
      </c>
      <c r="Y228" s="6">
        <f>'M02'!T227</f>
        <v/>
      </c>
      <c r="Z228" s="6">
        <f>'M02'!U227</f>
        <v/>
      </c>
      <c r="AA228" s="7">
        <f>IFERROR(Z228/Y228,0)</f>
        <v/>
      </c>
      <c r="AB228" s="6">
        <f>'M03'!E227</f>
        <v/>
      </c>
      <c r="AC228" s="6">
        <f>'M03'!F227</f>
        <v/>
      </c>
      <c r="AD228" s="7">
        <f>IFERROR(AC228/AB228,0)</f>
        <v/>
      </c>
      <c r="AE228" s="6">
        <f>'M03'!M227</f>
        <v/>
      </c>
      <c r="AF228" s="6">
        <f>IF('M03'!AG227&gt;0,'M03'!AG227+MAX(0,AE228-'M03'!H227)*IF(AND(AB228&lt;&gt;0,AC228&lt;&gt;0),AC228/AB228,'M03'!V227),AE228*IF(AND(AB228&lt;&gt;0,AC228&lt;&gt;0),AC228/AB228,'M03'!V227))</f>
        <v/>
      </c>
      <c r="AG228" s="7">
        <f>IFERROR(AF228/AE228,0)</f>
        <v/>
      </c>
      <c r="AH228" s="6">
        <f>-'M03'!S227</f>
        <v/>
      </c>
      <c r="AI228" s="6">
        <f>AC228+AF228-AL228</f>
        <v/>
      </c>
      <c r="AJ228" s="7">
        <f>IFERROR(AI228/AH228,0)</f>
        <v/>
      </c>
      <c r="AK228" s="6">
        <f>'M03'!T227</f>
        <v/>
      </c>
      <c r="AL228" s="6">
        <f>'M03'!U227</f>
        <v/>
      </c>
      <c r="AM228" s="7">
        <f>IFERROR(AL228/AK228,0)</f>
        <v/>
      </c>
      <c r="AN228" s="6">
        <f>'M04'!E227</f>
        <v/>
      </c>
      <c r="AO228" s="6">
        <f>'M04'!F227</f>
        <v/>
      </c>
      <c r="AP228" s="7">
        <f>IFERROR(AO228/AN228,0)</f>
        <v/>
      </c>
      <c r="AQ228" s="6">
        <f>'M04'!M227</f>
        <v/>
      </c>
      <c r="AR228" s="6">
        <f>IF('M04'!AG227&gt;0,'M04'!AG227+MAX(0,AQ228-'M04'!H227)*IF(AND(AN228&lt;&gt;0,AO228&lt;&gt;0),AO228/AN228,'M04'!V227),AQ228*IF(AND(AN228&lt;&gt;0,AO228&lt;&gt;0),AO228/AN228,'M04'!V227))</f>
        <v/>
      </c>
      <c r="AS228" s="7">
        <f>IFERROR(AR228/AQ228,0)</f>
        <v/>
      </c>
      <c r="AT228" s="6">
        <f>-'M04'!S227</f>
        <v/>
      </c>
      <c r="AU228" s="6">
        <f>AO228+AR228-AX228</f>
        <v/>
      </c>
      <c r="AV228" s="7">
        <f>IFERROR(AU228/AT228,0)</f>
        <v/>
      </c>
      <c r="AW228" s="6">
        <f>'M04'!T227</f>
        <v/>
      </c>
      <c r="AX228" s="6">
        <f>'M04'!U227</f>
        <v/>
      </c>
      <c r="AY228" s="7">
        <f>IFERROR(AX228/AW228,0)</f>
        <v/>
      </c>
      <c r="AZ228" s="6">
        <f>'M05'!E227</f>
        <v/>
      </c>
      <c r="BA228" s="6">
        <f>'M05'!F227</f>
        <v/>
      </c>
      <c r="BB228" s="7">
        <f>IFERROR(BA228/AZ228,0)</f>
        <v/>
      </c>
      <c r="BC228" s="6">
        <f>'M05'!M227</f>
        <v/>
      </c>
      <c r="BD228" s="6">
        <f>IF('M05'!AG227&gt;0,'M05'!AG227+MAX(0,BC228-'M05'!H227)*IF(AND(AZ228&lt;&gt;0,BA228&lt;&gt;0),BA228/AZ228,'M05'!V227),BC228*IF(AND(AZ228&lt;&gt;0,BA228&lt;&gt;0),BA228/AZ228,'M05'!V227))</f>
        <v/>
      </c>
      <c r="BE228" s="7">
        <f>IFERROR(BD228/BC228,0)</f>
        <v/>
      </c>
      <c r="BF228" s="6">
        <f>-'M05'!S227</f>
        <v/>
      </c>
      <c r="BG228" s="6">
        <f>BA228+BD228-BJ228</f>
        <v/>
      </c>
      <c r="BH228" s="7">
        <f>IFERROR(BG228/BF228,0)</f>
        <v/>
      </c>
      <c r="BI228" s="6">
        <f>'M05'!T227</f>
        <v/>
      </c>
      <c r="BJ228" s="6">
        <f>'M05'!U227</f>
        <v/>
      </c>
      <c r="BK228" s="7">
        <f>IFERROR(BJ228/BI228,0)</f>
        <v/>
      </c>
      <c r="BL228" s="6">
        <f>'M06'!E227</f>
        <v/>
      </c>
      <c r="BM228" s="6">
        <f>'M06'!F227</f>
        <v/>
      </c>
      <c r="BN228" s="7">
        <f>IFERROR(BM228/BL228,0)</f>
        <v/>
      </c>
      <c r="BO228" s="6">
        <f>'M06'!M227</f>
        <v/>
      </c>
      <c r="BP228" s="6">
        <f>IF('M06'!AG227&gt;0,'M06'!AG227+MAX(0,BO228-'M06'!H227)*IF(AND(BL228&lt;&gt;0,BM228&lt;&gt;0),BM228/BL228,'M06'!V227),BO228*IF(AND(BL228&lt;&gt;0,BM228&lt;&gt;0),BM228/BL228,'M06'!V227))</f>
        <v/>
      </c>
      <c r="BQ228" s="7">
        <f>IFERROR(BP228/BO228,0)</f>
        <v/>
      </c>
      <c r="BR228" s="6">
        <f>-'M06'!S227</f>
        <v/>
      </c>
      <c r="BS228" s="6">
        <f>BM228+BP228-BV228</f>
        <v/>
      </c>
      <c r="BT228" s="7">
        <f>IFERROR(BS228/BR228,0)</f>
        <v/>
      </c>
      <c r="BU228" s="6">
        <f>'M06'!T227</f>
        <v/>
      </c>
      <c r="BV228" s="6">
        <f>'M06'!U227</f>
        <v/>
      </c>
      <c r="BW228" s="7">
        <f>IFERROR(BV228/BU228,0)</f>
        <v/>
      </c>
      <c r="BX228" s="6">
        <f>'M07'!E227</f>
        <v/>
      </c>
      <c r="BY228" s="6">
        <f>'M07'!F227</f>
        <v/>
      </c>
      <c r="BZ228" s="7">
        <f>IFERROR(BY228/BX228,0)</f>
        <v/>
      </c>
      <c r="CA228" s="6">
        <f>'M07'!M227</f>
        <v/>
      </c>
      <c r="CB228" s="6">
        <f>IF('M07'!AG227&gt;0,'M07'!AG227+MAX(0,CA228-'M07'!H227)*IF(AND(BX228&lt;&gt;0,BY228&lt;&gt;0),BY228/BX228,'M07'!V227),CA228*IF(AND(BX228&lt;&gt;0,BY228&lt;&gt;0),BY228/BX228,'M07'!V227))</f>
        <v/>
      </c>
      <c r="CC228" s="7">
        <f>IFERROR(CB228/CA228,0)</f>
        <v/>
      </c>
      <c r="CD228" s="6">
        <f>-'M07'!S227</f>
        <v/>
      </c>
      <c r="CE228" s="6">
        <f>BY228+CB228-CH228</f>
        <v/>
      </c>
      <c r="CF228" s="7">
        <f>IFERROR(CE228/CD228,0)</f>
        <v/>
      </c>
      <c r="CG228" s="6">
        <f>'M07'!T227</f>
        <v/>
      </c>
      <c r="CH228" s="6">
        <f>'M07'!U227</f>
        <v/>
      </c>
      <c r="CI228" s="7">
        <f>IFERROR(CH228/CG228,0)</f>
        <v/>
      </c>
      <c r="CJ228" s="6">
        <f>'M08'!E227</f>
        <v/>
      </c>
      <c r="CK228" s="6">
        <f>'M08'!F227</f>
        <v/>
      </c>
      <c r="CL228" s="7">
        <f>IFERROR(CK228/CJ228,0)</f>
        <v/>
      </c>
      <c r="CM228" s="6">
        <f>'M08'!M227</f>
        <v/>
      </c>
      <c r="CN228" s="6">
        <f>IF('M08'!AG227&gt;0,'M08'!AG227+MAX(0,CM228-'M08'!H227)*IF(AND(CJ228&lt;&gt;0,CK228&lt;&gt;0),CK228/CJ228,'M08'!V227),CM228*IF(AND(CJ228&lt;&gt;0,CK228&lt;&gt;0),CK228/CJ228,'M08'!V227))</f>
        <v/>
      </c>
      <c r="CO228" s="7">
        <f>IFERROR(CN228/CM228,0)</f>
        <v/>
      </c>
      <c r="CP228" s="6">
        <f>-'M08'!S227</f>
        <v/>
      </c>
      <c r="CQ228" s="6">
        <f>CK228+CN228-CT228</f>
        <v/>
      </c>
      <c r="CR228" s="7">
        <f>IFERROR(CQ228/CP228,0)</f>
        <v/>
      </c>
      <c r="CS228" s="6">
        <f>'M08'!T227</f>
        <v/>
      </c>
      <c r="CT228" s="6">
        <f>'M08'!U227</f>
        <v/>
      </c>
      <c r="CU228" s="7">
        <f>IFERROR(CT228/CS228,0)</f>
        <v/>
      </c>
      <c r="CV228" s="6">
        <f>'M09'!E227</f>
        <v/>
      </c>
      <c r="CW228" s="6">
        <f>'M09'!F227</f>
        <v/>
      </c>
      <c r="CX228" s="7">
        <f>IFERROR(CW228/CV228,0)</f>
        <v/>
      </c>
      <c r="CY228" s="6">
        <f>'M09'!M227</f>
        <v/>
      </c>
      <c r="CZ228" s="6">
        <f>IF('M09'!AG227&gt;0,'M09'!AG227+MAX(0,CY228-'M09'!H227)*IF(AND(CV228&lt;&gt;0,CW228&lt;&gt;0),CW228/CV228,'M09'!V227),CY228*IF(AND(CV228&lt;&gt;0,CW228&lt;&gt;0),CW228/CV228,'M09'!V227))</f>
        <v/>
      </c>
      <c r="DA228" s="7">
        <f>IFERROR(CZ228/CY228,0)</f>
        <v/>
      </c>
      <c r="DB228" s="6">
        <f>-'M09'!S227</f>
        <v/>
      </c>
      <c r="DC228" s="6">
        <f>CW228+CZ228-DF228</f>
        <v/>
      </c>
      <c r="DD228" s="7">
        <f>IFERROR(DC228/DB228,0)</f>
        <v/>
      </c>
      <c r="DE228" s="6">
        <f>'M09'!T227</f>
        <v/>
      </c>
      <c r="DF228" s="6">
        <f>'M09'!U227</f>
        <v/>
      </c>
      <c r="DG228" s="7">
        <f>IFERROR(DF228/DE228,0)</f>
        <v/>
      </c>
      <c r="DH228" s="6">
        <f>SUM(J228,V228,AH228,AT228,BF228,BR228,CD228,CP228,DB228)</f>
        <v/>
      </c>
      <c r="DI228" s="6">
        <f>SUM(K228,W228,AI228,AU228,BG228,BS228,CE228,CQ228,DC228)</f>
        <v/>
      </c>
      <c r="DJ228" s="6">
        <f>DH228/9</f>
        <v/>
      </c>
      <c r="DK228" s="6">
        <f>DI228/9</f>
        <v/>
      </c>
      <c r="DL228" s="7">
        <f>IFERROR(DI228/DH228,0)</f>
        <v/>
      </c>
      <c r="DM228" s="7">
        <f>'M09'!V227</f>
        <v/>
      </c>
      <c r="DN228" s="8">
        <f>IFERROR(DL228/DM228-1,0)</f>
        <v/>
      </c>
      <c r="DO228" s="6">
        <f>'M09'!AD227</f>
        <v/>
      </c>
      <c r="DP228" s="6">
        <f>DJ228-DO228</f>
        <v/>
      </c>
      <c r="DQ228" s="9">
        <f>COUNTIF(J228,"&gt;0")+COUNTIF(V228,"&gt;0")+COUNTIF(AH228,"&gt;0")+COUNTIF(AT228,"&gt;0")+COUNTIF(BF228,"&gt;0")+COUNTIF(BR228,"&gt;0")+COUNTIF(CD228,"&gt;0")+COUNTIF(CP228,"&gt;0")+COUNTIF(DB228,"&gt;0")</f>
        <v/>
      </c>
      <c r="DR228" s="6">
        <f>DE228</f>
        <v/>
      </c>
      <c r="DS228" s="10">
        <f>IFERROR(DR228/DJ228,0)</f>
        <v/>
      </c>
      <c r="DT228" s="6">
        <f>D228+SUM(G228,S228,AE228,AQ228,BC228,BO228,CA228,CM228,CY228)-SUM(J228,V228,AH228,AT228,BF228,BR228,CD228,CP228,DB228)-DE228</f>
        <v/>
      </c>
    </row>
    <row r="229">
      <c r="A229">
        <f>'M01'!C228</f>
        <v/>
      </c>
      <c r="B229">
        <f>'M01'!D228</f>
        <v/>
      </c>
      <c r="C229">
        <f>'M01'!A228</f>
        <v/>
      </c>
      <c r="D229" s="6">
        <f>'M01'!E228</f>
        <v/>
      </c>
      <c r="E229" s="6">
        <f>'M01'!F228</f>
        <v/>
      </c>
      <c r="F229" s="7">
        <f>IFERROR(E229/D229,0)</f>
        <v/>
      </c>
      <c r="G229" s="6">
        <f>'M01'!M228</f>
        <v/>
      </c>
      <c r="H229" s="6">
        <f>IF('M01'!AG228&gt;0,'M01'!AG228+MAX(0,G229-'M01'!H228)*IF(AND(D229&lt;&gt;0,E229&lt;&gt;0),E229/D229,'M01'!V228),G229*IF(AND(D229&lt;&gt;0,E229&lt;&gt;0),E229/D229,'M01'!V228))</f>
        <v/>
      </c>
      <c r="I229" s="7">
        <f>IFERROR(H229/G229,0)</f>
        <v/>
      </c>
      <c r="J229" s="6">
        <f>-'M01'!S228</f>
        <v/>
      </c>
      <c r="K229" s="6">
        <f>E229+H229-N229</f>
        <v/>
      </c>
      <c r="L229" s="7">
        <f>IFERROR(K229/J229,0)</f>
        <v/>
      </c>
      <c r="M229" s="6">
        <f>'M01'!T228</f>
        <v/>
      </c>
      <c r="N229" s="6">
        <f>'M01'!U228</f>
        <v/>
      </c>
      <c r="O229" s="7">
        <f>IFERROR(N229/M229,0)</f>
        <v/>
      </c>
      <c r="P229" s="6">
        <f>'M02'!E228</f>
        <v/>
      </c>
      <c r="Q229" s="6">
        <f>'M02'!F228</f>
        <v/>
      </c>
      <c r="R229" s="7">
        <f>IFERROR(Q229/P229,0)</f>
        <v/>
      </c>
      <c r="S229" s="6">
        <f>'M02'!M228</f>
        <v/>
      </c>
      <c r="T229" s="6">
        <f>IF('M02'!AG228&gt;0,'M02'!AG228+MAX(0,S229-'M02'!H228)*IF(AND(P229&lt;&gt;0,Q229&lt;&gt;0),Q229/P229,'M02'!V228),S229*IF(AND(P229&lt;&gt;0,Q229&lt;&gt;0),Q229/P229,'M02'!V228))</f>
        <v/>
      </c>
      <c r="U229" s="7">
        <f>IFERROR(T229/S229,0)</f>
        <v/>
      </c>
      <c r="V229" s="6">
        <f>-'M02'!S228</f>
        <v/>
      </c>
      <c r="W229" s="6">
        <f>Q229+T229-Z229</f>
        <v/>
      </c>
      <c r="X229" s="7">
        <f>IFERROR(W229/V229,0)</f>
        <v/>
      </c>
      <c r="Y229" s="6">
        <f>'M02'!T228</f>
        <v/>
      </c>
      <c r="Z229" s="6">
        <f>'M02'!U228</f>
        <v/>
      </c>
      <c r="AA229" s="7">
        <f>IFERROR(Z229/Y229,0)</f>
        <v/>
      </c>
      <c r="AB229" s="6">
        <f>'M03'!E228</f>
        <v/>
      </c>
      <c r="AC229" s="6">
        <f>'M03'!F228</f>
        <v/>
      </c>
      <c r="AD229" s="7">
        <f>IFERROR(AC229/AB229,0)</f>
        <v/>
      </c>
      <c r="AE229" s="6">
        <f>'M03'!M228</f>
        <v/>
      </c>
      <c r="AF229" s="6">
        <f>IF('M03'!AG228&gt;0,'M03'!AG228+MAX(0,AE229-'M03'!H228)*IF(AND(AB229&lt;&gt;0,AC229&lt;&gt;0),AC229/AB229,'M03'!V228),AE229*IF(AND(AB229&lt;&gt;0,AC229&lt;&gt;0),AC229/AB229,'M03'!V228))</f>
        <v/>
      </c>
      <c r="AG229" s="7">
        <f>IFERROR(AF229/AE229,0)</f>
        <v/>
      </c>
      <c r="AH229" s="6">
        <f>-'M03'!S228</f>
        <v/>
      </c>
      <c r="AI229" s="6">
        <f>AC229+AF229-AL229</f>
        <v/>
      </c>
      <c r="AJ229" s="7">
        <f>IFERROR(AI229/AH229,0)</f>
        <v/>
      </c>
      <c r="AK229" s="6">
        <f>'M03'!T228</f>
        <v/>
      </c>
      <c r="AL229" s="6">
        <f>'M03'!U228</f>
        <v/>
      </c>
      <c r="AM229" s="7">
        <f>IFERROR(AL229/AK229,0)</f>
        <v/>
      </c>
      <c r="AN229" s="6">
        <f>'M04'!E228</f>
        <v/>
      </c>
      <c r="AO229" s="6">
        <f>'M04'!F228</f>
        <v/>
      </c>
      <c r="AP229" s="7">
        <f>IFERROR(AO229/AN229,0)</f>
        <v/>
      </c>
      <c r="AQ229" s="6">
        <f>'M04'!M228</f>
        <v/>
      </c>
      <c r="AR229" s="6">
        <f>IF('M04'!AG228&gt;0,'M04'!AG228+MAX(0,AQ229-'M04'!H228)*IF(AND(AN229&lt;&gt;0,AO229&lt;&gt;0),AO229/AN229,'M04'!V228),AQ229*IF(AND(AN229&lt;&gt;0,AO229&lt;&gt;0),AO229/AN229,'M04'!V228))</f>
        <v/>
      </c>
      <c r="AS229" s="7">
        <f>IFERROR(AR229/AQ229,0)</f>
        <v/>
      </c>
      <c r="AT229" s="6">
        <f>-'M04'!S228</f>
        <v/>
      </c>
      <c r="AU229" s="6">
        <f>AO229+AR229-AX229</f>
        <v/>
      </c>
      <c r="AV229" s="7">
        <f>IFERROR(AU229/AT229,0)</f>
        <v/>
      </c>
      <c r="AW229" s="6">
        <f>'M04'!T228</f>
        <v/>
      </c>
      <c r="AX229" s="6">
        <f>'M04'!U228</f>
        <v/>
      </c>
      <c r="AY229" s="7">
        <f>IFERROR(AX229/AW229,0)</f>
        <v/>
      </c>
      <c r="AZ229" s="6">
        <f>'M05'!E228</f>
        <v/>
      </c>
      <c r="BA229" s="6">
        <f>'M05'!F228</f>
        <v/>
      </c>
      <c r="BB229" s="7">
        <f>IFERROR(BA229/AZ229,0)</f>
        <v/>
      </c>
      <c r="BC229" s="6">
        <f>'M05'!M228</f>
        <v/>
      </c>
      <c r="BD229" s="6">
        <f>IF('M05'!AG228&gt;0,'M05'!AG228+MAX(0,BC229-'M05'!H228)*IF(AND(AZ229&lt;&gt;0,BA229&lt;&gt;0),BA229/AZ229,'M05'!V228),BC229*IF(AND(AZ229&lt;&gt;0,BA229&lt;&gt;0),BA229/AZ229,'M05'!V228))</f>
        <v/>
      </c>
      <c r="BE229" s="7">
        <f>IFERROR(BD229/BC229,0)</f>
        <v/>
      </c>
      <c r="BF229" s="6">
        <f>-'M05'!S228</f>
        <v/>
      </c>
      <c r="BG229" s="6">
        <f>BA229+BD229-BJ229</f>
        <v/>
      </c>
      <c r="BH229" s="7">
        <f>IFERROR(BG229/BF229,0)</f>
        <v/>
      </c>
      <c r="BI229" s="6">
        <f>'M05'!T228</f>
        <v/>
      </c>
      <c r="BJ229" s="6">
        <f>'M05'!U228</f>
        <v/>
      </c>
      <c r="BK229" s="7">
        <f>IFERROR(BJ229/BI229,0)</f>
        <v/>
      </c>
      <c r="BL229" s="6">
        <f>'M06'!E228</f>
        <v/>
      </c>
      <c r="BM229" s="6">
        <f>'M06'!F228</f>
        <v/>
      </c>
      <c r="BN229" s="7">
        <f>IFERROR(BM229/BL229,0)</f>
        <v/>
      </c>
      <c r="BO229" s="6">
        <f>'M06'!M228</f>
        <v/>
      </c>
      <c r="BP229" s="6">
        <f>IF('M06'!AG228&gt;0,'M06'!AG228+MAX(0,BO229-'M06'!H228)*IF(AND(BL229&lt;&gt;0,BM229&lt;&gt;0),BM229/BL229,'M06'!V228),BO229*IF(AND(BL229&lt;&gt;0,BM229&lt;&gt;0),BM229/BL229,'M06'!V228))</f>
        <v/>
      </c>
      <c r="BQ229" s="7">
        <f>IFERROR(BP229/BO229,0)</f>
        <v/>
      </c>
      <c r="BR229" s="6">
        <f>-'M06'!S228</f>
        <v/>
      </c>
      <c r="BS229" s="6">
        <f>BM229+BP229-BV229</f>
        <v/>
      </c>
      <c r="BT229" s="7">
        <f>IFERROR(BS229/BR229,0)</f>
        <v/>
      </c>
      <c r="BU229" s="6">
        <f>'M06'!T228</f>
        <v/>
      </c>
      <c r="BV229" s="6">
        <f>'M06'!U228</f>
        <v/>
      </c>
      <c r="BW229" s="7">
        <f>IFERROR(BV229/BU229,0)</f>
        <v/>
      </c>
      <c r="BX229" s="6">
        <f>'M07'!E228</f>
        <v/>
      </c>
      <c r="BY229" s="6">
        <f>'M07'!F228</f>
        <v/>
      </c>
      <c r="BZ229" s="7">
        <f>IFERROR(BY229/BX229,0)</f>
        <v/>
      </c>
      <c r="CA229" s="6">
        <f>'M07'!M228</f>
        <v/>
      </c>
      <c r="CB229" s="6">
        <f>IF('M07'!AG228&gt;0,'M07'!AG228+MAX(0,CA229-'M07'!H228)*IF(AND(BX229&lt;&gt;0,BY229&lt;&gt;0),BY229/BX229,'M07'!V228),CA229*IF(AND(BX229&lt;&gt;0,BY229&lt;&gt;0),BY229/BX229,'M07'!V228))</f>
        <v/>
      </c>
      <c r="CC229" s="7">
        <f>IFERROR(CB229/CA229,0)</f>
        <v/>
      </c>
      <c r="CD229" s="6">
        <f>-'M07'!S228</f>
        <v/>
      </c>
      <c r="CE229" s="6">
        <f>BY229+CB229-CH229</f>
        <v/>
      </c>
      <c r="CF229" s="7">
        <f>IFERROR(CE229/CD229,0)</f>
        <v/>
      </c>
      <c r="CG229" s="6">
        <f>'M07'!T228</f>
        <v/>
      </c>
      <c r="CH229" s="6">
        <f>'M07'!U228</f>
        <v/>
      </c>
      <c r="CI229" s="7">
        <f>IFERROR(CH229/CG229,0)</f>
        <v/>
      </c>
      <c r="CJ229" s="6">
        <f>'M08'!E228</f>
        <v/>
      </c>
      <c r="CK229" s="6">
        <f>'M08'!F228</f>
        <v/>
      </c>
      <c r="CL229" s="7">
        <f>IFERROR(CK229/CJ229,0)</f>
        <v/>
      </c>
      <c r="CM229" s="6">
        <f>'M08'!M228</f>
        <v/>
      </c>
      <c r="CN229" s="6">
        <f>IF('M08'!AG228&gt;0,'M08'!AG228+MAX(0,CM229-'M08'!H228)*IF(AND(CJ229&lt;&gt;0,CK229&lt;&gt;0),CK229/CJ229,'M08'!V228),CM229*IF(AND(CJ229&lt;&gt;0,CK229&lt;&gt;0),CK229/CJ229,'M08'!V228))</f>
        <v/>
      </c>
      <c r="CO229" s="7">
        <f>IFERROR(CN229/CM229,0)</f>
        <v/>
      </c>
      <c r="CP229" s="6">
        <f>-'M08'!S228</f>
        <v/>
      </c>
      <c r="CQ229" s="6">
        <f>CK229+CN229-CT229</f>
        <v/>
      </c>
      <c r="CR229" s="7">
        <f>IFERROR(CQ229/CP229,0)</f>
        <v/>
      </c>
      <c r="CS229" s="6">
        <f>'M08'!T228</f>
        <v/>
      </c>
      <c r="CT229" s="6">
        <f>'M08'!U228</f>
        <v/>
      </c>
      <c r="CU229" s="7">
        <f>IFERROR(CT229/CS229,0)</f>
        <v/>
      </c>
      <c r="CV229" s="6">
        <f>'M09'!E228</f>
        <v/>
      </c>
      <c r="CW229" s="6">
        <f>'M09'!F228</f>
        <v/>
      </c>
      <c r="CX229" s="7">
        <f>IFERROR(CW229/CV229,0)</f>
        <v/>
      </c>
      <c r="CY229" s="6">
        <f>'M09'!M228</f>
        <v/>
      </c>
      <c r="CZ229" s="6">
        <f>IF('M09'!AG228&gt;0,'M09'!AG228+MAX(0,CY229-'M09'!H228)*IF(AND(CV229&lt;&gt;0,CW229&lt;&gt;0),CW229/CV229,'M09'!V228),CY229*IF(AND(CV229&lt;&gt;0,CW229&lt;&gt;0),CW229/CV229,'M09'!V228))</f>
        <v/>
      </c>
      <c r="DA229" s="7">
        <f>IFERROR(CZ229/CY229,0)</f>
        <v/>
      </c>
      <c r="DB229" s="6">
        <f>-'M09'!S228</f>
        <v/>
      </c>
      <c r="DC229" s="6">
        <f>CW229+CZ229-DF229</f>
        <v/>
      </c>
      <c r="DD229" s="7">
        <f>IFERROR(DC229/DB229,0)</f>
        <v/>
      </c>
      <c r="DE229" s="6">
        <f>'M09'!T228</f>
        <v/>
      </c>
      <c r="DF229" s="6">
        <f>'M09'!U228</f>
        <v/>
      </c>
      <c r="DG229" s="7">
        <f>IFERROR(DF229/DE229,0)</f>
        <v/>
      </c>
      <c r="DH229" s="6">
        <f>SUM(J229,V229,AH229,AT229,BF229,BR229,CD229,CP229,DB229)</f>
        <v/>
      </c>
      <c r="DI229" s="6">
        <f>SUM(K229,W229,AI229,AU229,BG229,BS229,CE229,CQ229,DC229)</f>
        <v/>
      </c>
      <c r="DJ229" s="6">
        <f>DH229/9</f>
        <v/>
      </c>
      <c r="DK229" s="6">
        <f>DI229/9</f>
        <v/>
      </c>
      <c r="DL229" s="7">
        <f>IFERROR(DI229/DH229,0)</f>
        <v/>
      </c>
      <c r="DM229" s="7">
        <f>'M09'!V228</f>
        <v/>
      </c>
      <c r="DN229" s="8">
        <f>IFERROR(DL229/DM229-1,0)</f>
        <v/>
      </c>
      <c r="DO229" s="6">
        <f>'M09'!AD228</f>
        <v/>
      </c>
      <c r="DP229" s="6">
        <f>DJ229-DO229</f>
        <v/>
      </c>
      <c r="DQ229" s="9">
        <f>COUNTIF(J229,"&gt;0")+COUNTIF(V229,"&gt;0")+COUNTIF(AH229,"&gt;0")+COUNTIF(AT229,"&gt;0")+COUNTIF(BF229,"&gt;0")+COUNTIF(BR229,"&gt;0")+COUNTIF(CD229,"&gt;0")+COUNTIF(CP229,"&gt;0")+COUNTIF(DB229,"&gt;0")</f>
        <v/>
      </c>
      <c r="DR229" s="6">
        <f>DE229</f>
        <v/>
      </c>
      <c r="DS229" s="10">
        <f>IFERROR(DR229/DJ229,0)</f>
        <v/>
      </c>
      <c r="DT229" s="6">
        <f>D229+SUM(G229,S229,AE229,AQ229,BC229,BO229,CA229,CM229,CY229)-SUM(J229,V229,AH229,AT229,BF229,BR229,CD229,CP229,DB229)-DE229</f>
        <v/>
      </c>
    </row>
    <row r="230">
      <c r="A230">
        <f>'M01'!C229</f>
        <v/>
      </c>
      <c r="B230">
        <f>'M01'!D229</f>
        <v/>
      </c>
      <c r="C230">
        <f>'M01'!A229</f>
        <v/>
      </c>
      <c r="D230" s="6">
        <f>'M01'!E229</f>
        <v/>
      </c>
      <c r="E230" s="6">
        <f>'M01'!F229</f>
        <v/>
      </c>
      <c r="F230" s="7">
        <f>IFERROR(E230/D230,0)</f>
        <v/>
      </c>
      <c r="G230" s="6">
        <f>'M01'!M229</f>
        <v/>
      </c>
      <c r="H230" s="6">
        <f>IF('M01'!AG229&gt;0,'M01'!AG229+MAX(0,G230-'M01'!H229)*IF(AND(D230&lt;&gt;0,E230&lt;&gt;0),E230/D230,'M01'!V229),G230*IF(AND(D230&lt;&gt;0,E230&lt;&gt;0),E230/D230,'M01'!V229))</f>
        <v/>
      </c>
      <c r="I230" s="7">
        <f>IFERROR(H230/G230,0)</f>
        <v/>
      </c>
      <c r="J230" s="6">
        <f>-'M01'!S229</f>
        <v/>
      </c>
      <c r="K230" s="6">
        <f>E230+H230-N230</f>
        <v/>
      </c>
      <c r="L230" s="7">
        <f>IFERROR(K230/J230,0)</f>
        <v/>
      </c>
      <c r="M230" s="6">
        <f>'M01'!T229</f>
        <v/>
      </c>
      <c r="N230" s="6">
        <f>'M01'!U229</f>
        <v/>
      </c>
      <c r="O230" s="7">
        <f>IFERROR(N230/M230,0)</f>
        <v/>
      </c>
      <c r="P230" s="6">
        <f>'M02'!E229</f>
        <v/>
      </c>
      <c r="Q230" s="6">
        <f>'M02'!F229</f>
        <v/>
      </c>
      <c r="R230" s="7">
        <f>IFERROR(Q230/P230,0)</f>
        <v/>
      </c>
      <c r="S230" s="6">
        <f>'M02'!M229</f>
        <v/>
      </c>
      <c r="T230" s="6">
        <f>IF('M02'!AG229&gt;0,'M02'!AG229+MAX(0,S230-'M02'!H229)*IF(AND(P230&lt;&gt;0,Q230&lt;&gt;0),Q230/P230,'M02'!V229),S230*IF(AND(P230&lt;&gt;0,Q230&lt;&gt;0),Q230/P230,'M02'!V229))</f>
        <v/>
      </c>
      <c r="U230" s="7">
        <f>IFERROR(T230/S230,0)</f>
        <v/>
      </c>
      <c r="V230" s="6">
        <f>-'M02'!S229</f>
        <v/>
      </c>
      <c r="W230" s="6">
        <f>Q230+T230-Z230</f>
        <v/>
      </c>
      <c r="X230" s="7">
        <f>IFERROR(W230/V230,0)</f>
        <v/>
      </c>
      <c r="Y230" s="6">
        <f>'M02'!T229</f>
        <v/>
      </c>
      <c r="Z230" s="6">
        <f>'M02'!U229</f>
        <v/>
      </c>
      <c r="AA230" s="7">
        <f>IFERROR(Z230/Y230,0)</f>
        <v/>
      </c>
      <c r="AB230" s="6">
        <f>'M03'!E229</f>
        <v/>
      </c>
      <c r="AC230" s="6">
        <f>'M03'!F229</f>
        <v/>
      </c>
      <c r="AD230" s="7">
        <f>IFERROR(AC230/AB230,0)</f>
        <v/>
      </c>
      <c r="AE230" s="6">
        <f>'M03'!M229</f>
        <v/>
      </c>
      <c r="AF230" s="6">
        <f>IF('M03'!AG229&gt;0,'M03'!AG229+MAX(0,AE230-'M03'!H229)*IF(AND(AB230&lt;&gt;0,AC230&lt;&gt;0),AC230/AB230,'M03'!V229),AE230*IF(AND(AB230&lt;&gt;0,AC230&lt;&gt;0),AC230/AB230,'M03'!V229))</f>
        <v/>
      </c>
      <c r="AG230" s="7">
        <f>IFERROR(AF230/AE230,0)</f>
        <v/>
      </c>
      <c r="AH230" s="6">
        <f>-'M03'!S229</f>
        <v/>
      </c>
      <c r="AI230" s="6">
        <f>AC230+AF230-AL230</f>
        <v/>
      </c>
      <c r="AJ230" s="7">
        <f>IFERROR(AI230/AH230,0)</f>
        <v/>
      </c>
      <c r="AK230" s="6">
        <f>'M03'!T229</f>
        <v/>
      </c>
      <c r="AL230" s="6">
        <f>'M03'!U229</f>
        <v/>
      </c>
      <c r="AM230" s="7">
        <f>IFERROR(AL230/AK230,0)</f>
        <v/>
      </c>
      <c r="AN230" s="6">
        <f>'M04'!E229</f>
        <v/>
      </c>
      <c r="AO230" s="6">
        <f>'M04'!F229</f>
        <v/>
      </c>
      <c r="AP230" s="7">
        <f>IFERROR(AO230/AN230,0)</f>
        <v/>
      </c>
      <c r="AQ230" s="6">
        <f>'M04'!M229</f>
        <v/>
      </c>
      <c r="AR230" s="6">
        <f>IF('M04'!AG229&gt;0,'M04'!AG229+MAX(0,AQ230-'M04'!H229)*IF(AND(AN230&lt;&gt;0,AO230&lt;&gt;0),AO230/AN230,'M04'!V229),AQ230*IF(AND(AN230&lt;&gt;0,AO230&lt;&gt;0),AO230/AN230,'M04'!V229))</f>
        <v/>
      </c>
      <c r="AS230" s="7">
        <f>IFERROR(AR230/AQ230,0)</f>
        <v/>
      </c>
      <c r="AT230" s="6">
        <f>-'M04'!S229</f>
        <v/>
      </c>
      <c r="AU230" s="6">
        <f>AO230+AR230-AX230</f>
        <v/>
      </c>
      <c r="AV230" s="7">
        <f>IFERROR(AU230/AT230,0)</f>
        <v/>
      </c>
      <c r="AW230" s="6">
        <f>'M04'!T229</f>
        <v/>
      </c>
      <c r="AX230" s="6">
        <f>'M04'!U229</f>
        <v/>
      </c>
      <c r="AY230" s="7">
        <f>IFERROR(AX230/AW230,0)</f>
        <v/>
      </c>
      <c r="AZ230" s="6">
        <f>'M05'!E229</f>
        <v/>
      </c>
      <c r="BA230" s="6">
        <f>'M05'!F229</f>
        <v/>
      </c>
      <c r="BB230" s="7">
        <f>IFERROR(BA230/AZ230,0)</f>
        <v/>
      </c>
      <c r="BC230" s="6">
        <f>'M05'!M229</f>
        <v/>
      </c>
      <c r="BD230" s="6">
        <f>IF('M05'!AG229&gt;0,'M05'!AG229+MAX(0,BC230-'M05'!H229)*IF(AND(AZ230&lt;&gt;0,BA230&lt;&gt;0),BA230/AZ230,'M05'!V229),BC230*IF(AND(AZ230&lt;&gt;0,BA230&lt;&gt;0),BA230/AZ230,'M05'!V229))</f>
        <v/>
      </c>
      <c r="BE230" s="7">
        <f>IFERROR(BD230/BC230,0)</f>
        <v/>
      </c>
      <c r="BF230" s="6">
        <f>-'M05'!S229</f>
        <v/>
      </c>
      <c r="BG230" s="6">
        <f>BA230+BD230-BJ230</f>
        <v/>
      </c>
      <c r="BH230" s="7">
        <f>IFERROR(BG230/BF230,0)</f>
        <v/>
      </c>
      <c r="BI230" s="6">
        <f>'M05'!T229</f>
        <v/>
      </c>
      <c r="BJ230" s="6">
        <f>'M05'!U229</f>
        <v/>
      </c>
      <c r="BK230" s="7">
        <f>IFERROR(BJ230/BI230,0)</f>
        <v/>
      </c>
      <c r="BL230" s="6">
        <f>'M06'!E229</f>
        <v/>
      </c>
      <c r="BM230" s="6">
        <f>'M06'!F229</f>
        <v/>
      </c>
      <c r="BN230" s="7">
        <f>IFERROR(BM230/BL230,0)</f>
        <v/>
      </c>
      <c r="BO230" s="6">
        <f>'M06'!M229</f>
        <v/>
      </c>
      <c r="BP230" s="6">
        <f>IF('M06'!AG229&gt;0,'M06'!AG229+MAX(0,BO230-'M06'!H229)*IF(AND(BL230&lt;&gt;0,BM230&lt;&gt;0),BM230/BL230,'M06'!V229),BO230*IF(AND(BL230&lt;&gt;0,BM230&lt;&gt;0),BM230/BL230,'M06'!V229))</f>
        <v/>
      </c>
      <c r="BQ230" s="7">
        <f>IFERROR(BP230/BO230,0)</f>
        <v/>
      </c>
      <c r="BR230" s="6">
        <f>-'M06'!S229</f>
        <v/>
      </c>
      <c r="BS230" s="6">
        <f>BM230+BP230-BV230</f>
        <v/>
      </c>
      <c r="BT230" s="7">
        <f>IFERROR(BS230/BR230,0)</f>
        <v/>
      </c>
      <c r="BU230" s="6">
        <f>'M06'!T229</f>
        <v/>
      </c>
      <c r="BV230" s="6">
        <f>'M06'!U229</f>
        <v/>
      </c>
      <c r="BW230" s="7">
        <f>IFERROR(BV230/BU230,0)</f>
        <v/>
      </c>
      <c r="BX230" s="6">
        <f>'M07'!E229</f>
        <v/>
      </c>
      <c r="BY230" s="6">
        <f>'M07'!F229</f>
        <v/>
      </c>
      <c r="BZ230" s="7">
        <f>IFERROR(BY230/BX230,0)</f>
        <v/>
      </c>
      <c r="CA230" s="6">
        <f>'M07'!M229</f>
        <v/>
      </c>
      <c r="CB230" s="6">
        <f>IF('M07'!AG229&gt;0,'M07'!AG229+MAX(0,CA230-'M07'!H229)*IF(AND(BX230&lt;&gt;0,BY230&lt;&gt;0),BY230/BX230,'M07'!V229),CA230*IF(AND(BX230&lt;&gt;0,BY230&lt;&gt;0),BY230/BX230,'M07'!V229))</f>
        <v/>
      </c>
      <c r="CC230" s="7">
        <f>IFERROR(CB230/CA230,0)</f>
        <v/>
      </c>
      <c r="CD230" s="6">
        <f>-'M07'!S229</f>
        <v/>
      </c>
      <c r="CE230" s="6">
        <f>BY230+CB230-CH230</f>
        <v/>
      </c>
      <c r="CF230" s="7">
        <f>IFERROR(CE230/CD230,0)</f>
        <v/>
      </c>
      <c r="CG230" s="6">
        <f>'M07'!T229</f>
        <v/>
      </c>
      <c r="CH230" s="6">
        <f>'M07'!U229</f>
        <v/>
      </c>
      <c r="CI230" s="7">
        <f>IFERROR(CH230/CG230,0)</f>
        <v/>
      </c>
      <c r="CJ230" s="6">
        <f>'M08'!E229</f>
        <v/>
      </c>
      <c r="CK230" s="6">
        <f>'M08'!F229</f>
        <v/>
      </c>
      <c r="CL230" s="7">
        <f>IFERROR(CK230/CJ230,0)</f>
        <v/>
      </c>
      <c r="CM230" s="6">
        <f>'M08'!M229</f>
        <v/>
      </c>
      <c r="CN230" s="6">
        <f>IF('M08'!AG229&gt;0,'M08'!AG229+MAX(0,CM230-'M08'!H229)*IF(AND(CJ230&lt;&gt;0,CK230&lt;&gt;0),CK230/CJ230,'M08'!V229),CM230*IF(AND(CJ230&lt;&gt;0,CK230&lt;&gt;0),CK230/CJ230,'M08'!V229))</f>
        <v/>
      </c>
      <c r="CO230" s="7">
        <f>IFERROR(CN230/CM230,0)</f>
        <v/>
      </c>
      <c r="CP230" s="6">
        <f>-'M08'!S229</f>
        <v/>
      </c>
      <c r="CQ230" s="6">
        <f>CK230+CN230-CT230</f>
        <v/>
      </c>
      <c r="CR230" s="7">
        <f>IFERROR(CQ230/CP230,0)</f>
        <v/>
      </c>
      <c r="CS230" s="6">
        <f>'M08'!T229</f>
        <v/>
      </c>
      <c r="CT230" s="6">
        <f>'M08'!U229</f>
        <v/>
      </c>
      <c r="CU230" s="7">
        <f>IFERROR(CT230/CS230,0)</f>
        <v/>
      </c>
      <c r="CV230" s="6">
        <f>'M09'!E229</f>
        <v/>
      </c>
      <c r="CW230" s="6">
        <f>'M09'!F229</f>
        <v/>
      </c>
      <c r="CX230" s="7">
        <f>IFERROR(CW230/CV230,0)</f>
        <v/>
      </c>
      <c r="CY230" s="6">
        <f>'M09'!M229</f>
        <v/>
      </c>
      <c r="CZ230" s="6">
        <f>IF('M09'!AG229&gt;0,'M09'!AG229+MAX(0,CY230-'M09'!H229)*IF(AND(CV230&lt;&gt;0,CW230&lt;&gt;0),CW230/CV230,'M09'!V229),CY230*IF(AND(CV230&lt;&gt;0,CW230&lt;&gt;0),CW230/CV230,'M09'!V229))</f>
        <v/>
      </c>
      <c r="DA230" s="7">
        <f>IFERROR(CZ230/CY230,0)</f>
        <v/>
      </c>
      <c r="DB230" s="6">
        <f>-'M09'!S229</f>
        <v/>
      </c>
      <c r="DC230" s="6">
        <f>CW230+CZ230-DF230</f>
        <v/>
      </c>
      <c r="DD230" s="7">
        <f>IFERROR(DC230/DB230,0)</f>
        <v/>
      </c>
      <c r="DE230" s="6">
        <f>'M09'!T229</f>
        <v/>
      </c>
      <c r="DF230" s="6">
        <f>'M09'!U229</f>
        <v/>
      </c>
      <c r="DG230" s="7">
        <f>IFERROR(DF230/DE230,0)</f>
        <v/>
      </c>
      <c r="DH230" s="6">
        <f>SUM(J230,V230,AH230,AT230,BF230,BR230,CD230,CP230,DB230)</f>
        <v/>
      </c>
      <c r="DI230" s="6">
        <f>SUM(K230,W230,AI230,AU230,BG230,BS230,CE230,CQ230,DC230)</f>
        <v/>
      </c>
      <c r="DJ230" s="6">
        <f>DH230/9</f>
        <v/>
      </c>
      <c r="DK230" s="6">
        <f>DI230/9</f>
        <v/>
      </c>
      <c r="DL230" s="7">
        <f>IFERROR(DI230/DH230,0)</f>
        <v/>
      </c>
      <c r="DM230" s="7">
        <f>'M09'!V229</f>
        <v/>
      </c>
      <c r="DN230" s="8">
        <f>IFERROR(DL230/DM230-1,0)</f>
        <v/>
      </c>
      <c r="DO230" s="6">
        <f>'M09'!AD229</f>
        <v/>
      </c>
      <c r="DP230" s="6">
        <f>DJ230-DO230</f>
        <v/>
      </c>
      <c r="DQ230" s="9">
        <f>COUNTIF(J230,"&gt;0")+COUNTIF(V230,"&gt;0")+COUNTIF(AH230,"&gt;0")+COUNTIF(AT230,"&gt;0")+COUNTIF(BF230,"&gt;0")+COUNTIF(BR230,"&gt;0")+COUNTIF(CD230,"&gt;0")+COUNTIF(CP230,"&gt;0")+COUNTIF(DB230,"&gt;0")</f>
        <v/>
      </c>
      <c r="DR230" s="6">
        <f>DE230</f>
        <v/>
      </c>
      <c r="DS230" s="10">
        <f>IFERROR(DR230/DJ230,0)</f>
        <v/>
      </c>
      <c r="DT230" s="6">
        <f>D230+SUM(G230,S230,AE230,AQ230,BC230,BO230,CA230,CM230,CY230)-SUM(J230,V230,AH230,AT230,BF230,BR230,CD230,CP230,DB230)-DE230</f>
        <v/>
      </c>
    </row>
    <row r="231">
      <c r="A231">
        <f>'M01'!C230</f>
        <v/>
      </c>
      <c r="B231">
        <f>'M01'!D230</f>
        <v/>
      </c>
      <c r="C231">
        <f>'M01'!A230</f>
        <v/>
      </c>
      <c r="D231" s="6">
        <f>'M01'!E230</f>
        <v/>
      </c>
      <c r="E231" s="6">
        <f>'M01'!F230</f>
        <v/>
      </c>
      <c r="F231" s="7">
        <f>IFERROR(E231/D231,0)</f>
        <v/>
      </c>
      <c r="G231" s="6">
        <f>'M01'!M230</f>
        <v/>
      </c>
      <c r="H231" s="6">
        <f>IF('M01'!AG230&gt;0,'M01'!AG230+MAX(0,G231-'M01'!H230)*IF(AND(D231&lt;&gt;0,E231&lt;&gt;0),E231/D231,'M01'!V230),G231*IF(AND(D231&lt;&gt;0,E231&lt;&gt;0),E231/D231,'M01'!V230))</f>
        <v/>
      </c>
      <c r="I231" s="7">
        <f>IFERROR(H231/G231,0)</f>
        <v/>
      </c>
      <c r="J231" s="6">
        <f>-'M01'!S230</f>
        <v/>
      </c>
      <c r="K231" s="6">
        <f>E231+H231-N231</f>
        <v/>
      </c>
      <c r="L231" s="7">
        <f>IFERROR(K231/J231,0)</f>
        <v/>
      </c>
      <c r="M231" s="6">
        <f>'M01'!T230</f>
        <v/>
      </c>
      <c r="N231" s="6">
        <f>'M01'!U230</f>
        <v/>
      </c>
      <c r="O231" s="7">
        <f>IFERROR(N231/M231,0)</f>
        <v/>
      </c>
      <c r="P231" s="6">
        <f>'M02'!E230</f>
        <v/>
      </c>
      <c r="Q231" s="6">
        <f>'M02'!F230</f>
        <v/>
      </c>
      <c r="R231" s="7">
        <f>IFERROR(Q231/P231,0)</f>
        <v/>
      </c>
      <c r="S231" s="6">
        <f>'M02'!M230</f>
        <v/>
      </c>
      <c r="T231" s="6">
        <f>IF('M02'!AG230&gt;0,'M02'!AG230+MAX(0,S231-'M02'!H230)*IF(AND(P231&lt;&gt;0,Q231&lt;&gt;0),Q231/P231,'M02'!V230),S231*IF(AND(P231&lt;&gt;0,Q231&lt;&gt;0),Q231/P231,'M02'!V230))</f>
        <v/>
      </c>
      <c r="U231" s="7">
        <f>IFERROR(T231/S231,0)</f>
        <v/>
      </c>
      <c r="V231" s="6">
        <f>-'M02'!S230</f>
        <v/>
      </c>
      <c r="W231" s="6">
        <f>Q231+T231-Z231</f>
        <v/>
      </c>
      <c r="X231" s="7">
        <f>IFERROR(W231/V231,0)</f>
        <v/>
      </c>
      <c r="Y231" s="6">
        <f>'M02'!T230</f>
        <v/>
      </c>
      <c r="Z231" s="6">
        <f>'M02'!U230</f>
        <v/>
      </c>
      <c r="AA231" s="7">
        <f>IFERROR(Z231/Y231,0)</f>
        <v/>
      </c>
      <c r="AB231" s="6">
        <f>'M03'!E230</f>
        <v/>
      </c>
      <c r="AC231" s="6">
        <f>'M03'!F230</f>
        <v/>
      </c>
      <c r="AD231" s="7">
        <f>IFERROR(AC231/AB231,0)</f>
        <v/>
      </c>
      <c r="AE231" s="6">
        <f>'M03'!M230</f>
        <v/>
      </c>
      <c r="AF231" s="6">
        <f>IF('M03'!AG230&gt;0,'M03'!AG230+MAX(0,AE231-'M03'!H230)*IF(AND(AB231&lt;&gt;0,AC231&lt;&gt;0),AC231/AB231,'M03'!V230),AE231*IF(AND(AB231&lt;&gt;0,AC231&lt;&gt;0),AC231/AB231,'M03'!V230))</f>
        <v/>
      </c>
      <c r="AG231" s="7">
        <f>IFERROR(AF231/AE231,0)</f>
        <v/>
      </c>
      <c r="AH231" s="6">
        <f>-'M03'!S230</f>
        <v/>
      </c>
      <c r="AI231" s="6">
        <f>AC231+AF231-AL231</f>
        <v/>
      </c>
      <c r="AJ231" s="7">
        <f>IFERROR(AI231/AH231,0)</f>
        <v/>
      </c>
      <c r="AK231" s="6">
        <f>'M03'!T230</f>
        <v/>
      </c>
      <c r="AL231" s="6">
        <f>'M03'!U230</f>
        <v/>
      </c>
      <c r="AM231" s="7">
        <f>IFERROR(AL231/AK231,0)</f>
        <v/>
      </c>
      <c r="AN231" s="6">
        <f>'M04'!E230</f>
        <v/>
      </c>
      <c r="AO231" s="6">
        <f>'M04'!F230</f>
        <v/>
      </c>
      <c r="AP231" s="7">
        <f>IFERROR(AO231/AN231,0)</f>
        <v/>
      </c>
      <c r="AQ231" s="6">
        <f>'M04'!M230</f>
        <v/>
      </c>
      <c r="AR231" s="6">
        <f>IF('M04'!AG230&gt;0,'M04'!AG230+MAX(0,AQ231-'M04'!H230)*IF(AND(AN231&lt;&gt;0,AO231&lt;&gt;0),AO231/AN231,'M04'!V230),AQ231*IF(AND(AN231&lt;&gt;0,AO231&lt;&gt;0),AO231/AN231,'M04'!V230))</f>
        <v/>
      </c>
      <c r="AS231" s="7">
        <f>IFERROR(AR231/AQ231,0)</f>
        <v/>
      </c>
      <c r="AT231" s="6">
        <f>-'M04'!S230</f>
        <v/>
      </c>
      <c r="AU231" s="6">
        <f>AO231+AR231-AX231</f>
        <v/>
      </c>
      <c r="AV231" s="7">
        <f>IFERROR(AU231/AT231,0)</f>
        <v/>
      </c>
      <c r="AW231" s="6">
        <f>'M04'!T230</f>
        <v/>
      </c>
      <c r="AX231" s="6">
        <f>'M04'!U230</f>
        <v/>
      </c>
      <c r="AY231" s="7">
        <f>IFERROR(AX231/AW231,0)</f>
        <v/>
      </c>
      <c r="AZ231" s="6">
        <f>'M05'!E230</f>
        <v/>
      </c>
      <c r="BA231" s="6">
        <f>'M05'!F230</f>
        <v/>
      </c>
      <c r="BB231" s="7">
        <f>IFERROR(BA231/AZ231,0)</f>
        <v/>
      </c>
      <c r="BC231" s="6">
        <f>'M05'!M230</f>
        <v/>
      </c>
      <c r="BD231" s="6">
        <f>IF('M05'!AG230&gt;0,'M05'!AG230+MAX(0,BC231-'M05'!H230)*IF(AND(AZ231&lt;&gt;0,BA231&lt;&gt;0),BA231/AZ231,'M05'!V230),BC231*IF(AND(AZ231&lt;&gt;0,BA231&lt;&gt;0),BA231/AZ231,'M05'!V230))</f>
        <v/>
      </c>
      <c r="BE231" s="7">
        <f>IFERROR(BD231/BC231,0)</f>
        <v/>
      </c>
      <c r="BF231" s="6">
        <f>-'M05'!S230</f>
        <v/>
      </c>
      <c r="BG231" s="6">
        <f>BA231+BD231-BJ231</f>
        <v/>
      </c>
      <c r="BH231" s="7">
        <f>IFERROR(BG231/BF231,0)</f>
        <v/>
      </c>
      <c r="BI231" s="6">
        <f>'M05'!T230</f>
        <v/>
      </c>
      <c r="BJ231" s="6">
        <f>'M05'!U230</f>
        <v/>
      </c>
      <c r="BK231" s="7">
        <f>IFERROR(BJ231/BI231,0)</f>
        <v/>
      </c>
      <c r="BL231" s="6">
        <f>'M06'!E230</f>
        <v/>
      </c>
      <c r="BM231" s="6">
        <f>'M06'!F230</f>
        <v/>
      </c>
      <c r="BN231" s="7">
        <f>IFERROR(BM231/BL231,0)</f>
        <v/>
      </c>
      <c r="BO231" s="6">
        <f>'M06'!M230</f>
        <v/>
      </c>
      <c r="BP231" s="6">
        <f>IF('M06'!AG230&gt;0,'M06'!AG230+MAX(0,BO231-'M06'!H230)*IF(AND(BL231&lt;&gt;0,BM231&lt;&gt;0),BM231/BL231,'M06'!V230),BO231*IF(AND(BL231&lt;&gt;0,BM231&lt;&gt;0),BM231/BL231,'M06'!V230))</f>
        <v/>
      </c>
      <c r="BQ231" s="7">
        <f>IFERROR(BP231/BO231,0)</f>
        <v/>
      </c>
      <c r="BR231" s="6">
        <f>-'M06'!S230</f>
        <v/>
      </c>
      <c r="BS231" s="6">
        <f>BM231+BP231-BV231</f>
        <v/>
      </c>
      <c r="BT231" s="7">
        <f>IFERROR(BS231/BR231,0)</f>
        <v/>
      </c>
      <c r="BU231" s="6">
        <f>'M06'!T230</f>
        <v/>
      </c>
      <c r="BV231" s="6">
        <f>'M06'!U230</f>
        <v/>
      </c>
      <c r="BW231" s="7">
        <f>IFERROR(BV231/BU231,0)</f>
        <v/>
      </c>
      <c r="BX231" s="6">
        <f>'M07'!E230</f>
        <v/>
      </c>
      <c r="BY231" s="6">
        <f>'M07'!F230</f>
        <v/>
      </c>
      <c r="BZ231" s="7">
        <f>IFERROR(BY231/BX231,0)</f>
        <v/>
      </c>
      <c r="CA231" s="6">
        <f>'M07'!M230</f>
        <v/>
      </c>
      <c r="CB231" s="6">
        <f>IF('M07'!AG230&gt;0,'M07'!AG230+MAX(0,CA231-'M07'!H230)*IF(AND(BX231&lt;&gt;0,BY231&lt;&gt;0),BY231/BX231,'M07'!V230),CA231*IF(AND(BX231&lt;&gt;0,BY231&lt;&gt;0),BY231/BX231,'M07'!V230))</f>
        <v/>
      </c>
      <c r="CC231" s="7">
        <f>IFERROR(CB231/CA231,0)</f>
        <v/>
      </c>
      <c r="CD231" s="6">
        <f>-'M07'!S230</f>
        <v/>
      </c>
      <c r="CE231" s="6">
        <f>BY231+CB231-CH231</f>
        <v/>
      </c>
      <c r="CF231" s="7">
        <f>IFERROR(CE231/CD231,0)</f>
        <v/>
      </c>
      <c r="CG231" s="6">
        <f>'M07'!T230</f>
        <v/>
      </c>
      <c r="CH231" s="6">
        <f>'M07'!U230</f>
        <v/>
      </c>
      <c r="CI231" s="7">
        <f>IFERROR(CH231/CG231,0)</f>
        <v/>
      </c>
      <c r="CJ231" s="6">
        <f>'M08'!E230</f>
        <v/>
      </c>
      <c r="CK231" s="6">
        <f>'M08'!F230</f>
        <v/>
      </c>
      <c r="CL231" s="7">
        <f>IFERROR(CK231/CJ231,0)</f>
        <v/>
      </c>
      <c r="CM231" s="6">
        <f>'M08'!M230</f>
        <v/>
      </c>
      <c r="CN231" s="6">
        <f>IF('M08'!AG230&gt;0,'M08'!AG230+MAX(0,CM231-'M08'!H230)*IF(AND(CJ231&lt;&gt;0,CK231&lt;&gt;0),CK231/CJ231,'M08'!V230),CM231*IF(AND(CJ231&lt;&gt;0,CK231&lt;&gt;0),CK231/CJ231,'M08'!V230))</f>
        <v/>
      </c>
      <c r="CO231" s="7">
        <f>IFERROR(CN231/CM231,0)</f>
        <v/>
      </c>
      <c r="CP231" s="6">
        <f>-'M08'!S230</f>
        <v/>
      </c>
      <c r="CQ231" s="6">
        <f>CK231+CN231-CT231</f>
        <v/>
      </c>
      <c r="CR231" s="7">
        <f>IFERROR(CQ231/CP231,0)</f>
        <v/>
      </c>
      <c r="CS231" s="6">
        <f>'M08'!T230</f>
        <v/>
      </c>
      <c r="CT231" s="6">
        <f>'M08'!U230</f>
        <v/>
      </c>
      <c r="CU231" s="7">
        <f>IFERROR(CT231/CS231,0)</f>
        <v/>
      </c>
      <c r="CV231" s="6">
        <f>'M09'!E230</f>
        <v/>
      </c>
      <c r="CW231" s="6">
        <f>'M09'!F230</f>
        <v/>
      </c>
      <c r="CX231" s="7">
        <f>IFERROR(CW231/CV231,0)</f>
        <v/>
      </c>
      <c r="CY231" s="6">
        <f>'M09'!M230</f>
        <v/>
      </c>
      <c r="CZ231" s="6">
        <f>IF('M09'!AG230&gt;0,'M09'!AG230+MAX(0,CY231-'M09'!H230)*IF(AND(CV231&lt;&gt;0,CW231&lt;&gt;0),CW231/CV231,'M09'!V230),CY231*IF(AND(CV231&lt;&gt;0,CW231&lt;&gt;0),CW231/CV231,'M09'!V230))</f>
        <v/>
      </c>
      <c r="DA231" s="7">
        <f>IFERROR(CZ231/CY231,0)</f>
        <v/>
      </c>
      <c r="DB231" s="6">
        <f>-'M09'!S230</f>
        <v/>
      </c>
      <c r="DC231" s="6">
        <f>CW231+CZ231-DF231</f>
        <v/>
      </c>
      <c r="DD231" s="7">
        <f>IFERROR(DC231/DB231,0)</f>
        <v/>
      </c>
      <c r="DE231" s="6">
        <f>'M09'!T230</f>
        <v/>
      </c>
      <c r="DF231" s="6">
        <f>'M09'!U230</f>
        <v/>
      </c>
      <c r="DG231" s="7">
        <f>IFERROR(DF231/DE231,0)</f>
        <v/>
      </c>
      <c r="DH231" s="6">
        <f>SUM(J231,V231,AH231,AT231,BF231,BR231,CD231,CP231,DB231)</f>
        <v/>
      </c>
      <c r="DI231" s="6">
        <f>SUM(K231,W231,AI231,AU231,BG231,BS231,CE231,CQ231,DC231)</f>
        <v/>
      </c>
      <c r="DJ231" s="6">
        <f>DH231/9</f>
        <v/>
      </c>
      <c r="DK231" s="6">
        <f>DI231/9</f>
        <v/>
      </c>
      <c r="DL231" s="7">
        <f>IFERROR(DI231/DH231,0)</f>
        <v/>
      </c>
      <c r="DM231" s="7">
        <f>'M09'!V230</f>
        <v/>
      </c>
      <c r="DN231" s="8">
        <f>IFERROR(DL231/DM231-1,0)</f>
        <v/>
      </c>
      <c r="DO231" s="6">
        <f>'M09'!AD230</f>
        <v/>
      </c>
      <c r="DP231" s="6">
        <f>DJ231-DO231</f>
        <v/>
      </c>
      <c r="DQ231" s="9">
        <f>COUNTIF(J231,"&gt;0")+COUNTIF(V231,"&gt;0")+COUNTIF(AH231,"&gt;0")+COUNTIF(AT231,"&gt;0")+COUNTIF(BF231,"&gt;0")+COUNTIF(BR231,"&gt;0")+COUNTIF(CD231,"&gt;0")+COUNTIF(CP231,"&gt;0")+COUNTIF(DB231,"&gt;0")</f>
        <v/>
      </c>
      <c r="DR231" s="6">
        <f>DE231</f>
        <v/>
      </c>
      <c r="DS231" s="10">
        <f>IFERROR(DR231/DJ231,0)</f>
        <v/>
      </c>
      <c r="DT231" s="6">
        <f>D231+SUM(G231,S231,AE231,AQ231,BC231,BO231,CA231,CM231,CY231)-SUM(J231,V231,AH231,AT231,BF231,BR231,CD231,CP231,DB231)-DE231</f>
        <v/>
      </c>
    </row>
    <row r="232">
      <c r="A232">
        <f>'M01'!C231</f>
        <v/>
      </c>
      <c r="B232">
        <f>'M01'!D231</f>
        <v/>
      </c>
      <c r="C232">
        <f>'M01'!A231</f>
        <v/>
      </c>
      <c r="D232" s="6">
        <f>'M01'!E231</f>
        <v/>
      </c>
      <c r="E232" s="6">
        <f>'M01'!F231</f>
        <v/>
      </c>
      <c r="F232" s="7">
        <f>IFERROR(E232/D232,0)</f>
        <v/>
      </c>
      <c r="G232" s="6">
        <f>'M01'!M231</f>
        <v/>
      </c>
      <c r="H232" s="6">
        <f>IF('M01'!AG231&gt;0,'M01'!AG231+MAX(0,G232-'M01'!H231)*IF(AND(D232&lt;&gt;0,E232&lt;&gt;0),E232/D232,'M01'!V231),G232*IF(AND(D232&lt;&gt;0,E232&lt;&gt;0),E232/D232,'M01'!V231))</f>
        <v/>
      </c>
      <c r="I232" s="7">
        <f>IFERROR(H232/G232,0)</f>
        <v/>
      </c>
      <c r="J232" s="6">
        <f>-'M01'!S231</f>
        <v/>
      </c>
      <c r="K232" s="6">
        <f>E232+H232-N232</f>
        <v/>
      </c>
      <c r="L232" s="7">
        <f>IFERROR(K232/J232,0)</f>
        <v/>
      </c>
      <c r="M232" s="6">
        <f>'M01'!T231</f>
        <v/>
      </c>
      <c r="N232" s="6">
        <f>'M01'!U231</f>
        <v/>
      </c>
      <c r="O232" s="7">
        <f>IFERROR(N232/M232,0)</f>
        <v/>
      </c>
      <c r="P232" s="6">
        <f>'M02'!E231</f>
        <v/>
      </c>
      <c r="Q232" s="6">
        <f>'M02'!F231</f>
        <v/>
      </c>
      <c r="R232" s="7">
        <f>IFERROR(Q232/P232,0)</f>
        <v/>
      </c>
      <c r="S232" s="6">
        <f>'M02'!M231</f>
        <v/>
      </c>
      <c r="T232" s="6">
        <f>IF('M02'!AG231&gt;0,'M02'!AG231+MAX(0,S232-'M02'!H231)*IF(AND(P232&lt;&gt;0,Q232&lt;&gt;0),Q232/P232,'M02'!V231),S232*IF(AND(P232&lt;&gt;0,Q232&lt;&gt;0),Q232/P232,'M02'!V231))</f>
        <v/>
      </c>
      <c r="U232" s="7">
        <f>IFERROR(T232/S232,0)</f>
        <v/>
      </c>
      <c r="V232" s="6">
        <f>-'M02'!S231</f>
        <v/>
      </c>
      <c r="W232" s="6">
        <f>Q232+T232-Z232</f>
        <v/>
      </c>
      <c r="X232" s="7">
        <f>IFERROR(W232/V232,0)</f>
        <v/>
      </c>
      <c r="Y232" s="6">
        <f>'M02'!T231</f>
        <v/>
      </c>
      <c r="Z232" s="6">
        <f>'M02'!U231</f>
        <v/>
      </c>
      <c r="AA232" s="7">
        <f>IFERROR(Z232/Y232,0)</f>
        <v/>
      </c>
      <c r="AB232" s="6">
        <f>'M03'!E231</f>
        <v/>
      </c>
      <c r="AC232" s="6">
        <f>'M03'!F231</f>
        <v/>
      </c>
      <c r="AD232" s="7">
        <f>IFERROR(AC232/AB232,0)</f>
        <v/>
      </c>
      <c r="AE232" s="6">
        <f>'M03'!M231</f>
        <v/>
      </c>
      <c r="AF232" s="6">
        <f>IF('M03'!AG231&gt;0,'M03'!AG231+MAX(0,AE232-'M03'!H231)*IF(AND(AB232&lt;&gt;0,AC232&lt;&gt;0),AC232/AB232,'M03'!V231),AE232*IF(AND(AB232&lt;&gt;0,AC232&lt;&gt;0),AC232/AB232,'M03'!V231))</f>
        <v/>
      </c>
      <c r="AG232" s="7">
        <f>IFERROR(AF232/AE232,0)</f>
        <v/>
      </c>
      <c r="AH232" s="6">
        <f>-'M03'!S231</f>
        <v/>
      </c>
      <c r="AI232" s="6">
        <f>AC232+AF232-AL232</f>
        <v/>
      </c>
      <c r="AJ232" s="7">
        <f>IFERROR(AI232/AH232,0)</f>
        <v/>
      </c>
      <c r="AK232" s="6">
        <f>'M03'!T231</f>
        <v/>
      </c>
      <c r="AL232" s="6">
        <f>'M03'!U231</f>
        <v/>
      </c>
      <c r="AM232" s="7">
        <f>IFERROR(AL232/AK232,0)</f>
        <v/>
      </c>
      <c r="AN232" s="6">
        <f>'M04'!E231</f>
        <v/>
      </c>
      <c r="AO232" s="6">
        <f>'M04'!F231</f>
        <v/>
      </c>
      <c r="AP232" s="7">
        <f>IFERROR(AO232/AN232,0)</f>
        <v/>
      </c>
      <c r="AQ232" s="6">
        <f>'M04'!M231</f>
        <v/>
      </c>
      <c r="AR232" s="6">
        <f>IF('M04'!AG231&gt;0,'M04'!AG231+MAX(0,AQ232-'M04'!H231)*IF(AND(AN232&lt;&gt;0,AO232&lt;&gt;0),AO232/AN232,'M04'!V231),AQ232*IF(AND(AN232&lt;&gt;0,AO232&lt;&gt;0),AO232/AN232,'M04'!V231))</f>
        <v/>
      </c>
      <c r="AS232" s="7">
        <f>IFERROR(AR232/AQ232,0)</f>
        <v/>
      </c>
      <c r="AT232" s="6">
        <f>-'M04'!S231</f>
        <v/>
      </c>
      <c r="AU232" s="6">
        <f>AO232+AR232-AX232</f>
        <v/>
      </c>
      <c r="AV232" s="7">
        <f>IFERROR(AU232/AT232,0)</f>
        <v/>
      </c>
      <c r="AW232" s="6">
        <f>'M04'!T231</f>
        <v/>
      </c>
      <c r="AX232" s="6">
        <f>'M04'!U231</f>
        <v/>
      </c>
      <c r="AY232" s="7">
        <f>IFERROR(AX232/AW232,0)</f>
        <v/>
      </c>
      <c r="AZ232" s="6">
        <f>'M05'!E231</f>
        <v/>
      </c>
      <c r="BA232" s="6">
        <f>'M05'!F231</f>
        <v/>
      </c>
      <c r="BB232" s="7">
        <f>IFERROR(BA232/AZ232,0)</f>
        <v/>
      </c>
      <c r="BC232" s="6">
        <f>'M05'!M231</f>
        <v/>
      </c>
      <c r="BD232" s="6">
        <f>IF('M05'!AG231&gt;0,'M05'!AG231+MAX(0,BC232-'M05'!H231)*IF(AND(AZ232&lt;&gt;0,BA232&lt;&gt;0),BA232/AZ232,'M05'!V231),BC232*IF(AND(AZ232&lt;&gt;0,BA232&lt;&gt;0),BA232/AZ232,'M05'!V231))</f>
        <v/>
      </c>
      <c r="BE232" s="7">
        <f>IFERROR(BD232/BC232,0)</f>
        <v/>
      </c>
      <c r="BF232" s="6">
        <f>-'M05'!S231</f>
        <v/>
      </c>
      <c r="BG232" s="6">
        <f>BA232+BD232-BJ232</f>
        <v/>
      </c>
      <c r="BH232" s="7">
        <f>IFERROR(BG232/BF232,0)</f>
        <v/>
      </c>
      <c r="BI232" s="6">
        <f>'M05'!T231</f>
        <v/>
      </c>
      <c r="BJ232" s="6">
        <f>'M05'!U231</f>
        <v/>
      </c>
      <c r="BK232" s="7">
        <f>IFERROR(BJ232/BI232,0)</f>
        <v/>
      </c>
      <c r="BL232" s="6">
        <f>'M06'!E231</f>
        <v/>
      </c>
      <c r="BM232" s="6">
        <f>'M06'!F231</f>
        <v/>
      </c>
      <c r="BN232" s="7">
        <f>IFERROR(BM232/BL232,0)</f>
        <v/>
      </c>
      <c r="BO232" s="6">
        <f>'M06'!M231</f>
        <v/>
      </c>
      <c r="BP232" s="6">
        <f>IF('M06'!AG231&gt;0,'M06'!AG231+MAX(0,BO232-'M06'!H231)*IF(AND(BL232&lt;&gt;0,BM232&lt;&gt;0),BM232/BL232,'M06'!V231),BO232*IF(AND(BL232&lt;&gt;0,BM232&lt;&gt;0),BM232/BL232,'M06'!V231))</f>
        <v/>
      </c>
      <c r="BQ232" s="7">
        <f>IFERROR(BP232/BO232,0)</f>
        <v/>
      </c>
      <c r="BR232" s="6">
        <f>-'M06'!S231</f>
        <v/>
      </c>
      <c r="BS232" s="6">
        <f>BM232+BP232-BV232</f>
        <v/>
      </c>
      <c r="BT232" s="7">
        <f>IFERROR(BS232/BR232,0)</f>
        <v/>
      </c>
      <c r="BU232" s="6">
        <f>'M06'!T231</f>
        <v/>
      </c>
      <c r="BV232" s="6">
        <f>'M06'!U231</f>
        <v/>
      </c>
      <c r="BW232" s="7">
        <f>IFERROR(BV232/BU232,0)</f>
        <v/>
      </c>
      <c r="BX232" s="6">
        <f>'M07'!E231</f>
        <v/>
      </c>
      <c r="BY232" s="6">
        <f>'M07'!F231</f>
        <v/>
      </c>
      <c r="BZ232" s="7">
        <f>IFERROR(BY232/BX232,0)</f>
        <v/>
      </c>
      <c r="CA232" s="6">
        <f>'M07'!M231</f>
        <v/>
      </c>
      <c r="CB232" s="6">
        <f>IF('M07'!AG231&gt;0,'M07'!AG231+MAX(0,CA232-'M07'!H231)*IF(AND(BX232&lt;&gt;0,BY232&lt;&gt;0),BY232/BX232,'M07'!V231),CA232*IF(AND(BX232&lt;&gt;0,BY232&lt;&gt;0),BY232/BX232,'M07'!V231))</f>
        <v/>
      </c>
      <c r="CC232" s="7">
        <f>IFERROR(CB232/CA232,0)</f>
        <v/>
      </c>
      <c r="CD232" s="6">
        <f>-'M07'!S231</f>
        <v/>
      </c>
      <c r="CE232" s="6">
        <f>BY232+CB232-CH232</f>
        <v/>
      </c>
      <c r="CF232" s="7">
        <f>IFERROR(CE232/CD232,0)</f>
        <v/>
      </c>
      <c r="CG232" s="6">
        <f>'M07'!T231</f>
        <v/>
      </c>
      <c r="CH232" s="6">
        <f>'M07'!U231</f>
        <v/>
      </c>
      <c r="CI232" s="7">
        <f>IFERROR(CH232/CG232,0)</f>
        <v/>
      </c>
      <c r="CJ232" s="6">
        <f>'M08'!E231</f>
        <v/>
      </c>
      <c r="CK232" s="6">
        <f>'M08'!F231</f>
        <v/>
      </c>
      <c r="CL232" s="7">
        <f>IFERROR(CK232/CJ232,0)</f>
        <v/>
      </c>
      <c r="CM232" s="6">
        <f>'M08'!M231</f>
        <v/>
      </c>
      <c r="CN232" s="6">
        <f>IF('M08'!AG231&gt;0,'M08'!AG231+MAX(0,CM232-'M08'!H231)*IF(AND(CJ232&lt;&gt;0,CK232&lt;&gt;0),CK232/CJ232,'M08'!V231),CM232*IF(AND(CJ232&lt;&gt;0,CK232&lt;&gt;0),CK232/CJ232,'M08'!V231))</f>
        <v/>
      </c>
      <c r="CO232" s="7">
        <f>IFERROR(CN232/CM232,0)</f>
        <v/>
      </c>
      <c r="CP232" s="6">
        <f>-'M08'!S231</f>
        <v/>
      </c>
      <c r="CQ232" s="6">
        <f>CK232+CN232-CT232</f>
        <v/>
      </c>
      <c r="CR232" s="7">
        <f>IFERROR(CQ232/CP232,0)</f>
        <v/>
      </c>
      <c r="CS232" s="6">
        <f>'M08'!T231</f>
        <v/>
      </c>
      <c r="CT232" s="6">
        <f>'M08'!U231</f>
        <v/>
      </c>
      <c r="CU232" s="7">
        <f>IFERROR(CT232/CS232,0)</f>
        <v/>
      </c>
      <c r="CV232" s="6">
        <f>'M09'!E231</f>
        <v/>
      </c>
      <c r="CW232" s="6">
        <f>'M09'!F231</f>
        <v/>
      </c>
      <c r="CX232" s="7">
        <f>IFERROR(CW232/CV232,0)</f>
        <v/>
      </c>
      <c r="CY232" s="6">
        <f>'M09'!M231</f>
        <v/>
      </c>
      <c r="CZ232" s="6">
        <f>IF('M09'!AG231&gt;0,'M09'!AG231+MAX(0,CY232-'M09'!H231)*IF(AND(CV232&lt;&gt;0,CW232&lt;&gt;0),CW232/CV232,'M09'!V231),CY232*IF(AND(CV232&lt;&gt;0,CW232&lt;&gt;0),CW232/CV232,'M09'!V231))</f>
        <v/>
      </c>
      <c r="DA232" s="7">
        <f>IFERROR(CZ232/CY232,0)</f>
        <v/>
      </c>
      <c r="DB232" s="6">
        <f>-'M09'!S231</f>
        <v/>
      </c>
      <c r="DC232" s="6">
        <f>CW232+CZ232-DF232</f>
        <v/>
      </c>
      <c r="DD232" s="7">
        <f>IFERROR(DC232/DB232,0)</f>
        <v/>
      </c>
      <c r="DE232" s="6">
        <f>'M09'!T231</f>
        <v/>
      </c>
      <c r="DF232" s="6">
        <f>'M09'!U231</f>
        <v/>
      </c>
      <c r="DG232" s="7">
        <f>IFERROR(DF232/DE232,0)</f>
        <v/>
      </c>
      <c r="DH232" s="6">
        <f>SUM(J232,V232,AH232,AT232,BF232,BR232,CD232,CP232,DB232)</f>
        <v/>
      </c>
      <c r="DI232" s="6">
        <f>SUM(K232,W232,AI232,AU232,BG232,BS232,CE232,CQ232,DC232)</f>
        <v/>
      </c>
      <c r="DJ232" s="6">
        <f>DH232/9</f>
        <v/>
      </c>
      <c r="DK232" s="6">
        <f>DI232/9</f>
        <v/>
      </c>
      <c r="DL232" s="7">
        <f>IFERROR(DI232/DH232,0)</f>
        <v/>
      </c>
      <c r="DM232" s="7">
        <f>'M09'!V231</f>
        <v/>
      </c>
      <c r="DN232" s="8">
        <f>IFERROR(DL232/DM232-1,0)</f>
        <v/>
      </c>
      <c r="DO232" s="6">
        <f>'M09'!AD231</f>
        <v/>
      </c>
      <c r="DP232" s="6">
        <f>DJ232-DO232</f>
        <v/>
      </c>
      <c r="DQ232" s="9">
        <f>COUNTIF(J232,"&gt;0")+COUNTIF(V232,"&gt;0")+COUNTIF(AH232,"&gt;0")+COUNTIF(AT232,"&gt;0")+COUNTIF(BF232,"&gt;0")+COUNTIF(BR232,"&gt;0")+COUNTIF(CD232,"&gt;0")+COUNTIF(CP232,"&gt;0")+COUNTIF(DB232,"&gt;0")</f>
        <v/>
      </c>
      <c r="DR232" s="6">
        <f>DE232</f>
        <v/>
      </c>
      <c r="DS232" s="10">
        <f>IFERROR(DR232/DJ232,0)</f>
        <v/>
      </c>
      <c r="DT232" s="6">
        <f>D232+SUM(G232,S232,AE232,AQ232,BC232,BO232,CA232,CM232,CY232)-SUM(J232,V232,AH232,AT232,BF232,BR232,CD232,CP232,DB232)-DE232</f>
        <v/>
      </c>
    </row>
    <row r="233">
      <c r="A233">
        <f>'M01'!C232</f>
        <v/>
      </c>
      <c r="B233">
        <f>'M01'!D232</f>
        <v/>
      </c>
      <c r="C233">
        <f>'M01'!A232</f>
        <v/>
      </c>
      <c r="D233" s="6">
        <f>'M01'!E232</f>
        <v/>
      </c>
      <c r="E233" s="6">
        <f>'M01'!F232</f>
        <v/>
      </c>
      <c r="F233" s="7">
        <f>IFERROR(E233/D233,0)</f>
        <v/>
      </c>
      <c r="G233" s="6">
        <f>'M01'!M232</f>
        <v/>
      </c>
      <c r="H233" s="6">
        <f>IF('M01'!AG232&gt;0,'M01'!AG232+MAX(0,G233-'M01'!H232)*IF(AND(D233&lt;&gt;0,E233&lt;&gt;0),E233/D233,'M01'!V232),G233*IF(AND(D233&lt;&gt;0,E233&lt;&gt;0),E233/D233,'M01'!V232))</f>
        <v/>
      </c>
      <c r="I233" s="7">
        <f>IFERROR(H233/G233,0)</f>
        <v/>
      </c>
      <c r="J233" s="6">
        <f>-'M01'!S232</f>
        <v/>
      </c>
      <c r="K233" s="6">
        <f>E233+H233-N233</f>
        <v/>
      </c>
      <c r="L233" s="7">
        <f>IFERROR(K233/J233,0)</f>
        <v/>
      </c>
      <c r="M233" s="6">
        <f>'M01'!T232</f>
        <v/>
      </c>
      <c r="N233" s="6">
        <f>'M01'!U232</f>
        <v/>
      </c>
      <c r="O233" s="7">
        <f>IFERROR(N233/M233,0)</f>
        <v/>
      </c>
      <c r="P233" s="6">
        <f>'M02'!E232</f>
        <v/>
      </c>
      <c r="Q233" s="6">
        <f>'M02'!F232</f>
        <v/>
      </c>
      <c r="R233" s="7">
        <f>IFERROR(Q233/P233,0)</f>
        <v/>
      </c>
      <c r="S233" s="6">
        <f>'M02'!M232</f>
        <v/>
      </c>
      <c r="T233" s="6">
        <f>IF('M02'!AG232&gt;0,'M02'!AG232+MAX(0,S233-'M02'!H232)*IF(AND(P233&lt;&gt;0,Q233&lt;&gt;0),Q233/P233,'M02'!V232),S233*IF(AND(P233&lt;&gt;0,Q233&lt;&gt;0),Q233/P233,'M02'!V232))</f>
        <v/>
      </c>
      <c r="U233" s="7">
        <f>IFERROR(T233/S233,0)</f>
        <v/>
      </c>
      <c r="V233" s="6">
        <f>-'M02'!S232</f>
        <v/>
      </c>
      <c r="W233" s="6">
        <f>Q233+T233-Z233</f>
        <v/>
      </c>
      <c r="X233" s="7">
        <f>IFERROR(W233/V233,0)</f>
        <v/>
      </c>
      <c r="Y233" s="6">
        <f>'M02'!T232</f>
        <v/>
      </c>
      <c r="Z233" s="6">
        <f>'M02'!U232</f>
        <v/>
      </c>
      <c r="AA233" s="7">
        <f>IFERROR(Z233/Y233,0)</f>
        <v/>
      </c>
      <c r="AB233" s="6">
        <f>'M03'!E232</f>
        <v/>
      </c>
      <c r="AC233" s="6">
        <f>'M03'!F232</f>
        <v/>
      </c>
      <c r="AD233" s="7">
        <f>IFERROR(AC233/AB233,0)</f>
        <v/>
      </c>
      <c r="AE233" s="6">
        <f>'M03'!M232</f>
        <v/>
      </c>
      <c r="AF233" s="6">
        <f>IF('M03'!AG232&gt;0,'M03'!AG232+MAX(0,AE233-'M03'!H232)*IF(AND(AB233&lt;&gt;0,AC233&lt;&gt;0),AC233/AB233,'M03'!V232),AE233*IF(AND(AB233&lt;&gt;0,AC233&lt;&gt;0),AC233/AB233,'M03'!V232))</f>
        <v/>
      </c>
      <c r="AG233" s="7">
        <f>IFERROR(AF233/AE233,0)</f>
        <v/>
      </c>
      <c r="AH233" s="6">
        <f>-'M03'!S232</f>
        <v/>
      </c>
      <c r="AI233" s="6">
        <f>AC233+AF233-AL233</f>
        <v/>
      </c>
      <c r="AJ233" s="7">
        <f>IFERROR(AI233/AH233,0)</f>
        <v/>
      </c>
      <c r="AK233" s="6">
        <f>'M03'!T232</f>
        <v/>
      </c>
      <c r="AL233" s="6">
        <f>'M03'!U232</f>
        <v/>
      </c>
      <c r="AM233" s="7">
        <f>IFERROR(AL233/AK233,0)</f>
        <v/>
      </c>
      <c r="AN233" s="6">
        <f>'M04'!E232</f>
        <v/>
      </c>
      <c r="AO233" s="6">
        <f>'M04'!F232</f>
        <v/>
      </c>
      <c r="AP233" s="7">
        <f>IFERROR(AO233/AN233,0)</f>
        <v/>
      </c>
      <c r="AQ233" s="6">
        <f>'M04'!M232</f>
        <v/>
      </c>
      <c r="AR233" s="6">
        <f>IF('M04'!AG232&gt;0,'M04'!AG232+MAX(0,AQ233-'M04'!H232)*IF(AND(AN233&lt;&gt;0,AO233&lt;&gt;0),AO233/AN233,'M04'!V232),AQ233*IF(AND(AN233&lt;&gt;0,AO233&lt;&gt;0),AO233/AN233,'M04'!V232))</f>
        <v/>
      </c>
      <c r="AS233" s="7">
        <f>IFERROR(AR233/AQ233,0)</f>
        <v/>
      </c>
      <c r="AT233" s="6">
        <f>-'M04'!S232</f>
        <v/>
      </c>
      <c r="AU233" s="6">
        <f>AO233+AR233-AX233</f>
        <v/>
      </c>
      <c r="AV233" s="7">
        <f>IFERROR(AU233/AT233,0)</f>
        <v/>
      </c>
      <c r="AW233" s="6">
        <f>'M04'!T232</f>
        <v/>
      </c>
      <c r="AX233" s="6">
        <f>'M04'!U232</f>
        <v/>
      </c>
      <c r="AY233" s="7">
        <f>IFERROR(AX233/AW233,0)</f>
        <v/>
      </c>
      <c r="AZ233" s="6">
        <f>'M05'!E232</f>
        <v/>
      </c>
      <c r="BA233" s="6">
        <f>'M05'!F232</f>
        <v/>
      </c>
      <c r="BB233" s="7">
        <f>IFERROR(BA233/AZ233,0)</f>
        <v/>
      </c>
      <c r="BC233" s="6">
        <f>'M05'!M232</f>
        <v/>
      </c>
      <c r="BD233" s="6">
        <f>IF('M05'!AG232&gt;0,'M05'!AG232+MAX(0,BC233-'M05'!H232)*IF(AND(AZ233&lt;&gt;0,BA233&lt;&gt;0),BA233/AZ233,'M05'!V232),BC233*IF(AND(AZ233&lt;&gt;0,BA233&lt;&gt;0),BA233/AZ233,'M05'!V232))</f>
        <v/>
      </c>
      <c r="BE233" s="7">
        <f>IFERROR(BD233/BC233,0)</f>
        <v/>
      </c>
      <c r="BF233" s="6">
        <f>-'M05'!S232</f>
        <v/>
      </c>
      <c r="BG233" s="6">
        <f>BA233+BD233-BJ233</f>
        <v/>
      </c>
      <c r="BH233" s="7">
        <f>IFERROR(BG233/BF233,0)</f>
        <v/>
      </c>
      <c r="BI233" s="6">
        <f>'M05'!T232</f>
        <v/>
      </c>
      <c r="BJ233" s="6">
        <f>'M05'!U232</f>
        <v/>
      </c>
      <c r="BK233" s="7">
        <f>IFERROR(BJ233/BI233,0)</f>
        <v/>
      </c>
      <c r="BL233" s="6">
        <f>'M06'!E232</f>
        <v/>
      </c>
      <c r="BM233" s="6">
        <f>'M06'!F232</f>
        <v/>
      </c>
      <c r="BN233" s="7">
        <f>IFERROR(BM233/BL233,0)</f>
        <v/>
      </c>
      <c r="BO233" s="6">
        <f>'M06'!M232</f>
        <v/>
      </c>
      <c r="BP233" s="6">
        <f>IF('M06'!AG232&gt;0,'M06'!AG232+MAX(0,BO233-'M06'!H232)*IF(AND(BL233&lt;&gt;0,BM233&lt;&gt;0),BM233/BL233,'M06'!V232),BO233*IF(AND(BL233&lt;&gt;0,BM233&lt;&gt;0),BM233/BL233,'M06'!V232))</f>
        <v/>
      </c>
      <c r="BQ233" s="7">
        <f>IFERROR(BP233/BO233,0)</f>
        <v/>
      </c>
      <c r="BR233" s="6">
        <f>-'M06'!S232</f>
        <v/>
      </c>
      <c r="BS233" s="6">
        <f>BM233+BP233-BV233</f>
        <v/>
      </c>
      <c r="BT233" s="7">
        <f>IFERROR(BS233/BR233,0)</f>
        <v/>
      </c>
      <c r="BU233" s="6">
        <f>'M06'!T232</f>
        <v/>
      </c>
      <c r="BV233" s="6">
        <f>'M06'!U232</f>
        <v/>
      </c>
      <c r="BW233" s="7">
        <f>IFERROR(BV233/BU233,0)</f>
        <v/>
      </c>
      <c r="BX233" s="6">
        <f>'M07'!E232</f>
        <v/>
      </c>
      <c r="BY233" s="6">
        <f>'M07'!F232</f>
        <v/>
      </c>
      <c r="BZ233" s="7">
        <f>IFERROR(BY233/BX233,0)</f>
        <v/>
      </c>
      <c r="CA233" s="6">
        <f>'M07'!M232</f>
        <v/>
      </c>
      <c r="CB233" s="6">
        <f>IF('M07'!AG232&gt;0,'M07'!AG232+MAX(0,CA233-'M07'!H232)*IF(AND(BX233&lt;&gt;0,BY233&lt;&gt;0),BY233/BX233,'M07'!V232),CA233*IF(AND(BX233&lt;&gt;0,BY233&lt;&gt;0),BY233/BX233,'M07'!V232))</f>
        <v/>
      </c>
      <c r="CC233" s="7">
        <f>IFERROR(CB233/CA233,0)</f>
        <v/>
      </c>
      <c r="CD233" s="6">
        <f>-'M07'!S232</f>
        <v/>
      </c>
      <c r="CE233" s="6">
        <f>BY233+CB233-CH233</f>
        <v/>
      </c>
      <c r="CF233" s="7">
        <f>IFERROR(CE233/CD233,0)</f>
        <v/>
      </c>
      <c r="CG233" s="6">
        <f>'M07'!T232</f>
        <v/>
      </c>
      <c r="CH233" s="6">
        <f>'M07'!U232</f>
        <v/>
      </c>
      <c r="CI233" s="7">
        <f>IFERROR(CH233/CG233,0)</f>
        <v/>
      </c>
      <c r="CJ233" s="6">
        <f>'M08'!E232</f>
        <v/>
      </c>
      <c r="CK233" s="6">
        <f>'M08'!F232</f>
        <v/>
      </c>
      <c r="CL233" s="7">
        <f>IFERROR(CK233/CJ233,0)</f>
        <v/>
      </c>
      <c r="CM233" s="6">
        <f>'M08'!M232</f>
        <v/>
      </c>
      <c r="CN233" s="6">
        <f>IF('M08'!AG232&gt;0,'M08'!AG232+MAX(0,CM233-'M08'!H232)*IF(AND(CJ233&lt;&gt;0,CK233&lt;&gt;0),CK233/CJ233,'M08'!V232),CM233*IF(AND(CJ233&lt;&gt;0,CK233&lt;&gt;0),CK233/CJ233,'M08'!V232))</f>
        <v/>
      </c>
      <c r="CO233" s="7">
        <f>IFERROR(CN233/CM233,0)</f>
        <v/>
      </c>
      <c r="CP233" s="6">
        <f>-'M08'!S232</f>
        <v/>
      </c>
      <c r="CQ233" s="6">
        <f>CK233+CN233-CT233</f>
        <v/>
      </c>
      <c r="CR233" s="7">
        <f>IFERROR(CQ233/CP233,0)</f>
        <v/>
      </c>
      <c r="CS233" s="6">
        <f>'M08'!T232</f>
        <v/>
      </c>
      <c r="CT233" s="6">
        <f>'M08'!U232</f>
        <v/>
      </c>
      <c r="CU233" s="7">
        <f>IFERROR(CT233/CS233,0)</f>
        <v/>
      </c>
      <c r="CV233" s="6">
        <f>'M09'!E232</f>
        <v/>
      </c>
      <c r="CW233" s="6">
        <f>'M09'!F232</f>
        <v/>
      </c>
      <c r="CX233" s="7">
        <f>IFERROR(CW233/CV233,0)</f>
        <v/>
      </c>
      <c r="CY233" s="6">
        <f>'M09'!M232</f>
        <v/>
      </c>
      <c r="CZ233" s="6">
        <f>IF('M09'!AG232&gt;0,'M09'!AG232+MAX(0,CY233-'M09'!H232)*IF(AND(CV233&lt;&gt;0,CW233&lt;&gt;0),CW233/CV233,'M09'!V232),CY233*IF(AND(CV233&lt;&gt;0,CW233&lt;&gt;0),CW233/CV233,'M09'!V232))</f>
        <v/>
      </c>
      <c r="DA233" s="7">
        <f>IFERROR(CZ233/CY233,0)</f>
        <v/>
      </c>
      <c r="DB233" s="6">
        <f>-'M09'!S232</f>
        <v/>
      </c>
      <c r="DC233" s="6">
        <f>CW233+CZ233-DF233</f>
        <v/>
      </c>
      <c r="DD233" s="7">
        <f>IFERROR(DC233/DB233,0)</f>
        <v/>
      </c>
      <c r="DE233" s="6">
        <f>'M09'!T232</f>
        <v/>
      </c>
      <c r="DF233" s="6">
        <f>'M09'!U232</f>
        <v/>
      </c>
      <c r="DG233" s="7">
        <f>IFERROR(DF233/DE233,0)</f>
        <v/>
      </c>
      <c r="DH233" s="6">
        <f>SUM(J233,V233,AH233,AT233,BF233,BR233,CD233,CP233,DB233)</f>
        <v/>
      </c>
      <c r="DI233" s="6">
        <f>SUM(K233,W233,AI233,AU233,BG233,BS233,CE233,CQ233,DC233)</f>
        <v/>
      </c>
      <c r="DJ233" s="6">
        <f>DH233/9</f>
        <v/>
      </c>
      <c r="DK233" s="6">
        <f>DI233/9</f>
        <v/>
      </c>
      <c r="DL233" s="7">
        <f>IFERROR(DI233/DH233,0)</f>
        <v/>
      </c>
      <c r="DM233" s="7">
        <f>'M09'!V232</f>
        <v/>
      </c>
      <c r="DN233" s="8">
        <f>IFERROR(DL233/DM233-1,0)</f>
        <v/>
      </c>
      <c r="DO233" s="6">
        <f>'M09'!AD232</f>
        <v/>
      </c>
      <c r="DP233" s="6">
        <f>DJ233-DO233</f>
        <v/>
      </c>
      <c r="DQ233" s="9">
        <f>COUNTIF(J233,"&gt;0")+COUNTIF(V233,"&gt;0")+COUNTIF(AH233,"&gt;0")+COUNTIF(AT233,"&gt;0")+COUNTIF(BF233,"&gt;0")+COUNTIF(BR233,"&gt;0")+COUNTIF(CD233,"&gt;0")+COUNTIF(CP233,"&gt;0")+COUNTIF(DB233,"&gt;0")</f>
        <v/>
      </c>
      <c r="DR233" s="6">
        <f>DE233</f>
        <v/>
      </c>
      <c r="DS233" s="10">
        <f>IFERROR(DR233/DJ233,0)</f>
        <v/>
      </c>
      <c r="DT233" s="6">
        <f>D233+SUM(G233,S233,AE233,AQ233,BC233,BO233,CA233,CM233,CY233)-SUM(J233,V233,AH233,AT233,BF233,BR233,CD233,CP233,DB233)-DE233</f>
        <v/>
      </c>
    </row>
    <row r="234">
      <c r="A234">
        <f>'M01'!C233</f>
        <v/>
      </c>
      <c r="B234">
        <f>'M01'!D233</f>
        <v/>
      </c>
      <c r="C234">
        <f>'M01'!A233</f>
        <v/>
      </c>
      <c r="D234" s="6">
        <f>'M01'!E233</f>
        <v/>
      </c>
      <c r="E234" s="6">
        <f>'M01'!F233</f>
        <v/>
      </c>
      <c r="F234" s="7">
        <f>IFERROR(E234/D234,0)</f>
        <v/>
      </c>
      <c r="G234" s="6">
        <f>'M01'!M233</f>
        <v/>
      </c>
      <c r="H234" s="6">
        <f>IF('M01'!AG233&gt;0,'M01'!AG233+MAX(0,G234-'M01'!H233)*IF(AND(D234&lt;&gt;0,E234&lt;&gt;0),E234/D234,'M01'!V233),G234*IF(AND(D234&lt;&gt;0,E234&lt;&gt;0),E234/D234,'M01'!V233))</f>
        <v/>
      </c>
      <c r="I234" s="7">
        <f>IFERROR(H234/G234,0)</f>
        <v/>
      </c>
      <c r="J234" s="6">
        <f>-'M01'!S233</f>
        <v/>
      </c>
      <c r="K234" s="6">
        <f>E234+H234-N234</f>
        <v/>
      </c>
      <c r="L234" s="7">
        <f>IFERROR(K234/J234,0)</f>
        <v/>
      </c>
      <c r="M234" s="6">
        <f>'M01'!T233</f>
        <v/>
      </c>
      <c r="N234" s="6">
        <f>'M01'!U233</f>
        <v/>
      </c>
      <c r="O234" s="7">
        <f>IFERROR(N234/M234,0)</f>
        <v/>
      </c>
      <c r="P234" s="6">
        <f>'M02'!E233</f>
        <v/>
      </c>
      <c r="Q234" s="6">
        <f>'M02'!F233</f>
        <v/>
      </c>
      <c r="R234" s="7">
        <f>IFERROR(Q234/P234,0)</f>
        <v/>
      </c>
      <c r="S234" s="6">
        <f>'M02'!M233</f>
        <v/>
      </c>
      <c r="T234" s="6">
        <f>IF('M02'!AG233&gt;0,'M02'!AG233+MAX(0,S234-'M02'!H233)*IF(AND(P234&lt;&gt;0,Q234&lt;&gt;0),Q234/P234,'M02'!V233),S234*IF(AND(P234&lt;&gt;0,Q234&lt;&gt;0),Q234/P234,'M02'!V233))</f>
        <v/>
      </c>
      <c r="U234" s="7">
        <f>IFERROR(T234/S234,0)</f>
        <v/>
      </c>
      <c r="V234" s="6">
        <f>-'M02'!S233</f>
        <v/>
      </c>
      <c r="W234" s="6">
        <f>Q234+T234-Z234</f>
        <v/>
      </c>
      <c r="X234" s="7">
        <f>IFERROR(W234/V234,0)</f>
        <v/>
      </c>
      <c r="Y234" s="6">
        <f>'M02'!T233</f>
        <v/>
      </c>
      <c r="Z234" s="6">
        <f>'M02'!U233</f>
        <v/>
      </c>
      <c r="AA234" s="7">
        <f>IFERROR(Z234/Y234,0)</f>
        <v/>
      </c>
      <c r="AB234" s="6">
        <f>'M03'!E233</f>
        <v/>
      </c>
      <c r="AC234" s="6">
        <f>'M03'!F233</f>
        <v/>
      </c>
      <c r="AD234" s="7">
        <f>IFERROR(AC234/AB234,0)</f>
        <v/>
      </c>
      <c r="AE234" s="6">
        <f>'M03'!M233</f>
        <v/>
      </c>
      <c r="AF234" s="6">
        <f>IF('M03'!AG233&gt;0,'M03'!AG233+MAX(0,AE234-'M03'!H233)*IF(AND(AB234&lt;&gt;0,AC234&lt;&gt;0),AC234/AB234,'M03'!V233),AE234*IF(AND(AB234&lt;&gt;0,AC234&lt;&gt;0),AC234/AB234,'M03'!V233))</f>
        <v/>
      </c>
      <c r="AG234" s="7">
        <f>IFERROR(AF234/AE234,0)</f>
        <v/>
      </c>
      <c r="AH234" s="6">
        <f>-'M03'!S233</f>
        <v/>
      </c>
      <c r="AI234" s="6">
        <f>AC234+AF234-AL234</f>
        <v/>
      </c>
      <c r="AJ234" s="7">
        <f>IFERROR(AI234/AH234,0)</f>
        <v/>
      </c>
      <c r="AK234" s="6">
        <f>'M03'!T233</f>
        <v/>
      </c>
      <c r="AL234" s="6">
        <f>'M03'!U233</f>
        <v/>
      </c>
      <c r="AM234" s="7">
        <f>IFERROR(AL234/AK234,0)</f>
        <v/>
      </c>
      <c r="AN234" s="6">
        <f>'M04'!E233</f>
        <v/>
      </c>
      <c r="AO234" s="6">
        <f>'M04'!F233</f>
        <v/>
      </c>
      <c r="AP234" s="7">
        <f>IFERROR(AO234/AN234,0)</f>
        <v/>
      </c>
      <c r="AQ234" s="6">
        <f>'M04'!M233</f>
        <v/>
      </c>
      <c r="AR234" s="6">
        <f>IF('M04'!AG233&gt;0,'M04'!AG233+MAX(0,AQ234-'M04'!H233)*IF(AND(AN234&lt;&gt;0,AO234&lt;&gt;0),AO234/AN234,'M04'!V233),AQ234*IF(AND(AN234&lt;&gt;0,AO234&lt;&gt;0),AO234/AN234,'M04'!V233))</f>
        <v/>
      </c>
      <c r="AS234" s="7">
        <f>IFERROR(AR234/AQ234,0)</f>
        <v/>
      </c>
      <c r="AT234" s="6">
        <f>-'M04'!S233</f>
        <v/>
      </c>
      <c r="AU234" s="6">
        <f>AO234+AR234-AX234</f>
        <v/>
      </c>
      <c r="AV234" s="7">
        <f>IFERROR(AU234/AT234,0)</f>
        <v/>
      </c>
      <c r="AW234" s="6">
        <f>'M04'!T233</f>
        <v/>
      </c>
      <c r="AX234" s="6">
        <f>'M04'!U233</f>
        <v/>
      </c>
      <c r="AY234" s="7">
        <f>IFERROR(AX234/AW234,0)</f>
        <v/>
      </c>
      <c r="AZ234" s="6">
        <f>'M05'!E233</f>
        <v/>
      </c>
      <c r="BA234" s="6">
        <f>'M05'!F233</f>
        <v/>
      </c>
      <c r="BB234" s="7">
        <f>IFERROR(BA234/AZ234,0)</f>
        <v/>
      </c>
      <c r="BC234" s="6">
        <f>'M05'!M233</f>
        <v/>
      </c>
      <c r="BD234" s="6">
        <f>IF('M05'!AG233&gt;0,'M05'!AG233+MAX(0,BC234-'M05'!H233)*IF(AND(AZ234&lt;&gt;0,BA234&lt;&gt;0),BA234/AZ234,'M05'!V233),BC234*IF(AND(AZ234&lt;&gt;0,BA234&lt;&gt;0),BA234/AZ234,'M05'!V233))</f>
        <v/>
      </c>
      <c r="BE234" s="7">
        <f>IFERROR(BD234/BC234,0)</f>
        <v/>
      </c>
      <c r="BF234" s="6">
        <f>-'M05'!S233</f>
        <v/>
      </c>
      <c r="BG234" s="6">
        <f>BA234+BD234-BJ234</f>
        <v/>
      </c>
      <c r="BH234" s="7">
        <f>IFERROR(BG234/BF234,0)</f>
        <v/>
      </c>
      <c r="BI234" s="6">
        <f>'M05'!T233</f>
        <v/>
      </c>
      <c r="BJ234" s="6">
        <f>'M05'!U233</f>
        <v/>
      </c>
      <c r="BK234" s="7">
        <f>IFERROR(BJ234/BI234,0)</f>
        <v/>
      </c>
      <c r="BL234" s="6">
        <f>'M06'!E233</f>
        <v/>
      </c>
      <c r="BM234" s="6">
        <f>'M06'!F233</f>
        <v/>
      </c>
      <c r="BN234" s="7">
        <f>IFERROR(BM234/BL234,0)</f>
        <v/>
      </c>
      <c r="BO234" s="6">
        <f>'M06'!M233</f>
        <v/>
      </c>
      <c r="BP234" s="6">
        <f>IF('M06'!AG233&gt;0,'M06'!AG233+MAX(0,BO234-'M06'!H233)*IF(AND(BL234&lt;&gt;0,BM234&lt;&gt;0),BM234/BL234,'M06'!V233),BO234*IF(AND(BL234&lt;&gt;0,BM234&lt;&gt;0),BM234/BL234,'M06'!V233))</f>
        <v/>
      </c>
      <c r="BQ234" s="7">
        <f>IFERROR(BP234/BO234,0)</f>
        <v/>
      </c>
      <c r="BR234" s="6">
        <f>-'M06'!S233</f>
        <v/>
      </c>
      <c r="BS234" s="6">
        <f>BM234+BP234-BV234</f>
        <v/>
      </c>
      <c r="BT234" s="7">
        <f>IFERROR(BS234/BR234,0)</f>
        <v/>
      </c>
      <c r="BU234" s="6">
        <f>'M06'!T233</f>
        <v/>
      </c>
      <c r="BV234" s="6">
        <f>'M06'!U233</f>
        <v/>
      </c>
      <c r="BW234" s="7">
        <f>IFERROR(BV234/BU234,0)</f>
        <v/>
      </c>
      <c r="BX234" s="6">
        <f>'M07'!E233</f>
        <v/>
      </c>
      <c r="BY234" s="6">
        <f>'M07'!F233</f>
        <v/>
      </c>
      <c r="BZ234" s="7">
        <f>IFERROR(BY234/BX234,0)</f>
        <v/>
      </c>
      <c r="CA234" s="6">
        <f>'M07'!M233</f>
        <v/>
      </c>
      <c r="CB234" s="6">
        <f>IF('M07'!AG233&gt;0,'M07'!AG233+MAX(0,CA234-'M07'!H233)*IF(AND(BX234&lt;&gt;0,BY234&lt;&gt;0),BY234/BX234,'M07'!V233),CA234*IF(AND(BX234&lt;&gt;0,BY234&lt;&gt;0),BY234/BX234,'M07'!V233))</f>
        <v/>
      </c>
      <c r="CC234" s="7">
        <f>IFERROR(CB234/CA234,0)</f>
        <v/>
      </c>
      <c r="CD234" s="6">
        <f>-'M07'!S233</f>
        <v/>
      </c>
      <c r="CE234" s="6">
        <f>BY234+CB234-CH234</f>
        <v/>
      </c>
      <c r="CF234" s="7">
        <f>IFERROR(CE234/CD234,0)</f>
        <v/>
      </c>
      <c r="CG234" s="6">
        <f>'M07'!T233</f>
        <v/>
      </c>
      <c r="CH234" s="6">
        <f>'M07'!U233</f>
        <v/>
      </c>
      <c r="CI234" s="7">
        <f>IFERROR(CH234/CG234,0)</f>
        <v/>
      </c>
      <c r="CJ234" s="6">
        <f>'M08'!E233</f>
        <v/>
      </c>
      <c r="CK234" s="6">
        <f>'M08'!F233</f>
        <v/>
      </c>
      <c r="CL234" s="7">
        <f>IFERROR(CK234/CJ234,0)</f>
        <v/>
      </c>
      <c r="CM234" s="6">
        <f>'M08'!M233</f>
        <v/>
      </c>
      <c r="CN234" s="6">
        <f>IF('M08'!AG233&gt;0,'M08'!AG233+MAX(0,CM234-'M08'!H233)*IF(AND(CJ234&lt;&gt;0,CK234&lt;&gt;0),CK234/CJ234,'M08'!V233),CM234*IF(AND(CJ234&lt;&gt;0,CK234&lt;&gt;0),CK234/CJ234,'M08'!V233))</f>
        <v/>
      </c>
      <c r="CO234" s="7">
        <f>IFERROR(CN234/CM234,0)</f>
        <v/>
      </c>
      <c r="CP234" s="6">
        <f>-'M08'!S233</f>
        <v/>
      </c>
      <c r="CQ234" s="6">
        <f>CK234+CN234-CT234</f>
        <v/>
      </c>
      <c r="CR234" s="7">
        <f>IFERROR(CQ234/CP234,0)</f>
        <v/>
      </c>
      <c r="CS234" s="6">
        <f>'M08'!T233</f>
        <v/>
      </c>
      <c r="CT234" s="6">
        <f>'M08'!U233</f>
        <v/>
      </c>
      <c r="CU234" s="7">
        <f>IFERROR(CT234/CS234,0)</f>
        <v/>
      </c>
      <c r="CV234" s="6">
        <f>'M09'!E233</f>
        <v/>
      </c>
      <c r="CW234" s="6">
        <f>'M09'!F233</f>
        <v/>
      </c>
      <c r="CX234" s="7">
        <f>IFERROR(CW234/CV234,0)</f>
        <v/>
      </c>
      <c r="CY234" s="6">
        <f>'M09'!M233</f>
        <v/>
      </c>
      <c r="CZ234" s="6">
        <f>IF('M09'!AG233&gt;0,'M09'!AG233+MAX(0,CY234-'M09'!H233)*IF(AND(CV234&lt;&gt;0,CW234&lt;&gt;0),CW234/CV234,'M09'!V233),CY234*IF(AND(CV234&lt;&gt;0,CW234&lt;&gt;0),CW234/CV234,'M09'!V233))</f>
        <v/>
      </c>
      <c r="DA234" s="7">
        <f>IFERROR(CZ234/CY234,0)</f>
        <v/>
      </c>
      <c r="DB234" s="6">
        <f>-'M09'!S233</f>
        <v/>
      </c>
      <c r="DC234" s="6">
        <f>CW234+CZ234-DF234</f>
        <v/>
      </c>
      <c r="DD234" s="7">
        <f>IFERROR(DC234/DB234,0)</f>
        <v/>
      </c>
      <c r="DE234" s="6">
        <f>'M09'!T233</f>
        <v/>
      </c>
      <c r="DF234" s="6">
        <f>'M09'!U233</f>
        <v/>
      </c>
      <c r="DG234" s="7">
        <f>IFERROR(DF234/DE234,0)</f>
        <v/>
      </c>
      <c r="DH234" s="6">
        <f>SUM(J234,V234,AH234,AT234,BF234,BR234,CD234,CP234,DB234)</f>
        <v/>
      </c>
      <c r="DI234" s="6">
        <f>SUM(K234,W234,AI234,AU234,BG234,BS234,CE234,CQ234,DC234)</f>
        <v/>
      </c>
      <c r="DJ234" s="6">
        <f>DH234/9</f>
        <v/>
      </c>
      <c r="DK234" s="6">
        <f>DI234/9</f>
        <v/>
      </c>
      <c r="DL234" s="7">
        <f>IFERROR(DI234/DH234,0)</f>
        <v/>
      </c>
      <c r="DM234" s="7">
        <f>'M09'!V233</f>
        <v/>
      </c>
      <c r="DN234" s="8">
        <f>IFERROR(DL234/DM234-1,0)</f>
        <v/>
      </c>
      <c r="DO234" s="6">
        <f>'M09'!AD233</f>
        <v/>
      </c>
      <c r="DP234" s="6">
        <f>DJ234-DO234</f>
        <v/>
      </c>
      <c r="DQ234" s="9">
        <f>COUNTIF(J234,"&gt;0")+COUNTIF(V234,"&gt;0")+COUNTIF(AH234,"&gt;0")+COUNTIF(AT234,"&gt;0")+COUNTIF(BF234,"&gt;0")+COUNTIF(BR234,"&gt;0")+COUNTIF(CD234,"&gt;0")+COUNTIF(CP234,"&gt;0")+COUNTIF(DB234,"&gt;0")</f>
        <v/>
      </c>
      <c r="DR234" s="6">
        <f>DE234</f>
        <v/>
      </c>
      <c r="DS234" s="10">
        <f>IFERROR(DR234/DJ234,0)</f>
        <v/>
      </c>
      <c r="DT234" s="6">
        <f>D234+SUM(G234,S234,AE234,AQ234,BC234,BO234,CA234,CM234,CY234)-SUM(J234,V234,AH234,AT234,BF234,BR234,CD234,CP234,DB234)-DE234</f>
        <v/>
      </c>
    </row>
    <row r="235">
      <c r="A235">
        <f>'M01'!C234</f>
        <v/>
      </c>
      <c r="B235">
        <f>'M01'!D234</f>
        <v/>
      </c>
      <c r="C235">
        <f>'M01'!A234</f>
        <v/>
      </c>
      <c r="D235" s="6">
        <f>'M01'!E234</f>
        <v/>
      </c>
      <c r="E235" s="6">
        <f>'M01'!F234</f>
        <v/>
      </c>
      <c r="F235" s="7">
        <f>IFERROR(E235/D235,0)</f>
        <v/>
      </c>
      <c r="G235" s="6">
        <f>'M01'!M234</f>
        <v/>
      </c>
      <c r="H235" s="6">
        <f>IF('M01'!AG234&gt;0,'M01'!AG234+MAX(0,G235-'M01'!H234)*IF(AND(D235&lt;&gt;0,E235&lt;&gt;0),E235/D235,'M01'!V234),G235*IF(AND(D235&lt;&gt;0,E235&lt;&gt;0),E235/D235,'M01'!V234))</f>
        <v/>
      </c>
      <c r="I235" s="7">
        <f>IFERROR(H235/G235,0)</f>
        <v/>
      </c>
      <c r="J235" s="6">
        <f>-'M01'!S234</f>
        <v/>
      </c>
      <c r="K235" s="6">
        <f>E235+H235-N235</f>
        <v/>
      </c>
      <c r="L235" s="7">
        <f>IFERROR(K235/J235,0)</f>
        <v/>
      </c>
      <c r="M235" s="6">
        <f>'M01'!T234</f>
        <v/>
      </c>
      <c r="N235" s="6">
        <f>'M01'!U234</f>
        <v/>
      </c>
      <c r="O235" s="7">
        <f>IFERROR(N235/M235,0)</f>
        <v/>
      </c>
      <c r="P235" s="6">
        <f>'M02'!E234</f>
        <v/>
      </c>
      <c r="Q235" s="6">
        <f>'M02'!F234</f>
        <v/>
      </c>
      <c r="R235" s="7">
        <f>IFERROR(Q235/P235,0)</f>
        <v/>
      </c>
      <c r="S235" s="6">
        <f>'M02'!M234</f>
        <v/>
      </c>
      <c r="T235" s="6">
        <f>IF('M02'!AG234&gt;0,'M02'!AG234+MAX(0,S235-'M02'!H234)*IF(AND(P235&lt;&gt;0,Q235&lt;&gt;0),Q235/P235,'M02'!V234),S235*IF(AND(P235&lt;&gt;0,Q235&lt;&gt;0),Q235/P235,'M02'!V234))</f>
        <v/>
      </c>
      <c r="U235" s="7">
        <f>IFERROR(T235/S235,0)</f>
        <v/>
      </c>
      <c r="V235" s="6">
        <f>-'M02'!S234</f>
        <v/>
      </c>
      <c r="W235" s="6">
        <f>Q235+T235-Z235</f>
        <v/>
      </c>
      <c r="X235" s="7">
        <f>IFERROR(W235/V235,0)</f>
        <v/>
      </c>
      <c r="Y235" s="6">
        <f>'M02'!T234</f>
        <v/>
      </c>
      <c r="Z235" s="6">
        <f>'M02'!U234</f>
        <v/>
      </c>
      <c r="AA235" s="7">
        <f>IFERROR(Z235/Y235,0)</f>
        <v/>
      </c>
      <c r="AB235" s="6">
        <f>'M03'!E234</f>
        <v/>
      </c>
      <c r="AC235" s="6">
        <f>'M03'!F234</f>
        <v/>
      </c>
      <c r="AD235" s="7">
        <f>IFERROR(AC235/AB235,0)</f>
        <v/>
      </c>
      <c r="AE235" s="6">
        <f>'M03'!M234</f>
        <v/>
      </c>
      <c r="AF235" s="6">
        <f>IF('M03'!AG234&gt;0,'M03'!AG234+MAX(0,AE235-'M03'!H234)*IF(AND(AB235&lt;&gt;0,AC235&lt;&gt;0),AC235/AB235,'M03'!V234),AE235*IF(AND(AB235&lt;&gt;0,AC235&lt;&gt;0),AC235/AB235,'M03'!V234))</f>
        <v/>
      </c>
      <c r="AG235" s="7">
        <f>IFERROR(AF235/AE235,0)</f>
        <v/>
      </c>
      <c r="AH235" s="6">
        <f>-'M03'!S234</f>
        <v/>
      </c>
      <c r="AI235" s="6">
        <f>AC235+AF235-AL235</f>
        <v/>
      </c>
      <c r="AJ235" s="7">
        <f>IFERROR(AI235/AH235,0)</f>
        <v/>
      </c>
      <c r="AK235" s="6">
        <f>'M03'!T234</f>
        <v/>
      </c>
      <c r="AL235" s="6">
        <f>'M03'!U234</f>
        <v/>
      </c>
      <c r="AM235" s="7">
        <f>IFERROR(AL235/AK235,0)</f>
        <v/>
      </c>
      <c r="AN235" s="6">
        <f>'M04'!E234</f>
        <v/>
      </c>
      <c r="AO235" s="6">
        <f>'M04'!F234</f>
        <v/>
      </c>
      <c r="AP235" s="7">
        <f>IFERROR(AO235/AN235,0)</f>
        <v/>
      </c>
      <c r="AQ235" s="6">
        <f>'M04'!M234</f>
        <v/>
      </c>
      <c r="AR235" s="6">
        <f>IF('M04'!AG234&gt;0,'M04'!AG234+MAX(0,AQ235-'M04'!H234)*IF(AND(AN235&lt;&gt;0,AO235&lt;&gt;0),AO235/AN235,'M04'!V234),AQ235*IF(AND(AN235&lt;&gt;0,AO235&lt;&gt;0),AO235/AN235,'M04'!V234))</f>
        <v/>
      </c>
      <c r="AS235" s="7">
        <f>IFERROR(AR235/AQ235,0)</f>
        <v/>
      </c>
      <c r="AT235" s="6">
        <f>-'M04'!S234</f>
        <v/>
      </c>
      <c r="AU235" s="6">
        <f>AO235+AR235-AX235</f>
        <v/>
      </c>
      <c r="AV235" s="7">
        <f>IFERROR(AU235/AT235,0)</f>
        <v/>
      </c>
      <c r="AW235" s="6">
        <f>'M04'!T234</f>
        <v/>
      </c>
      <c r="AX235" s="6">
        <f>'M04'!U234</f>
        <v/>
      </c>
      <c r="AY235" s="7">
        <f>IFERROR(AX235/AW235,0)</f>
        <v/>
      </c>
      <c r="AZ235" s="6">
        <f>'M05'!E234</f>
        <v/>
      </c>
      <c r="BA235" s="6">
        <f>'M05'!F234</f>
        <v/>
      </c>
      <c r="BB235" s="7">
        <f>IFERROR(BA235/AZ235,0)</f>
        <v/>
      </c>
      <c r="BC235" s="6">
        <f>'M05'!M234</f>
        <v/>
      </c>
      <c r="BD235" s="6">
        <f>IF('M05'!AG234&gt;0,'M05'!AG234+MAX(0,BC235-'M05'!H234)*IF(AND(AZ235&lt;&gt;0,BA235&lt;&gt;0),BA235/AZ235,'M05'!V234),BC235*IF(AND(AZ235&lt;&gt;0,BA235&lt;&gt;0),BA235/AZ235,'M05'!V234))</f>
        <v/>
      </c>
      <c r="BE235" s="7">
        <f>IFERROR(BD235/BC235,0)</f>
        <v/>
      </c>
      <c r="BF235" s="6">
        <f>-'M05'!S234</f>
        <v/>
      </c>
      <c r="BG235" s="6">
        <f>BA235+BD235-BJ235</f>
        <v/>
      </c>
      <c r="BH235" s="7">
        <f>IFERROR(BG235/BF235,0)</f>
        <v/>
      </c>
      <c r="BI235" s="6">
        <f>'M05'!T234</f>
        <v/>
      </c>
      <c r="BJ235" s="6">
        <f>'M05'!U234</f>
        <v/>
      </c>
      <c r="BK235" s="7">
        <f>IFERROR(BJ235/BI235,0)</f>
        <v/>
      </c>
      <c r="BL235" s="6">
        <f>'M06'!E234</f>
        <v/>
      </c>
      <c r="BM235" s="6">
        <f>'M06'!F234</f>
        <v/>
      </c>
      <c r="BN235" s="7">
        <f>IFERROR(BM235/BL235,0)</f>
        <v/>
      </c>
      <c r="BO235" s="6">
        <f>'M06'!M234</f>
        <v/>
      </c>
      <c r="BP235" s="6">
        <f>IF('M06'!AG234&gt;0,'M06'!AG234+MAX(0,BO235-'M06'!H234)*IF(AND(BL235&lt;&gt;0,BM235&lt;&gt;0),BM235/BL235,'M06'!V234),BO235*IF(AND(BL235&lt;&gt;0,BM235&lt;&gt;0),BM235/BL235,'M06'!V234))</f>
        <v/>
      </c>
      <c r="BQ235" s="7">
        <f>IFERROR(BP235/BO235,0)</f>
        <v/>
      </c>
      <c r="BR235" s="6">
        <f>-'M06'!S234</f>
        <v/>
      </c>
      <c r="BS235" s="6">
        <f>BM235+BP235-BV235</f>
        <v/>
      </c>
      <c r="BT235" s="7">
        <f>IFERROR(BS235/BR235,0)</f>
        <v/>
      </c>
      <c r="BU235" s="6">
        <f>'M06'!T234</f>
        <v/>
      </c>
      <c r="BV235" s="6">
        <f>'M06'!U234</f>
        <v/>
      </c>
      <c r="BW235" s="7">
        <f>IFERROR(BV235/BU235,0)</f>
        <v/>
      </c>
      <c r="BX235" s="6">
        <f>'M07'!E234</f>
        <v/>
      </c>
      <c r="BY235" s="6">
        <f>'M07'!F234</f>
        <v/>
      </c>
      <c r="BZ235" s="7">
        <f>IFERROR(BY235/BX235,0)</f>
        <v/>
      </c>
      <c r="CA235" s="6">
        <f>'M07'!M234</f>
        <v/>
      </c>
      <c r="CB235" s="6">
        <f>IF('M07'!AG234&gt;0,'M07'!AG234+MAX(0,CA235-'M07'!H234)*IF(AND(BX235&lt;&gt;0,BY235&lt;&gt;0),BY235/BX235,'M07'!V234),CA235*IF(AND(BX235&lt;&gt;0,BY235&lt;&gt;0),BY235/BX235,'M07'!V234))</f>
        <v/>
      </c>
      <c r="CC235" s="7">
        <f>IFERROR(CB235/CA235,0)</f>
        <v/>
      </c>
      <c r="CD235" s="6">
        <f>-'M07'!S234</f>
        <v/>
      </c>
      <c r="CE235" s="6">
        <f>BY235+CB235-CH235</f>
        <v/>
      </c>
      <c r="CF235" s="7">
        <f>IFERROR(CE235/CD235,0)</f>
        <v/>
      </c>
      <c r="CG235" s="6">
        <f>'M07'!T234</f>
        <v/>
      </c>
      <c r="CH235" s="6">
        <f>'M07'!U234</f>
        <v/>
      </c>
      <c r="CI235" s="7">
        <f>IFERROR(CH235/CG235,0)</f>
        <v/>
      </c>
      <c r="CJ235" s="6">
        <f>'M08'!E234</f>
        <v/>
      </c>
      <c r="CK235" s="6">
        <f>'M08'!F234</f>
        <v/>
      </c>
      <c r="CL235" s="7">
        <f>IFERROR(CK235/CJ235,0)</f>
        <v/>
      </c>
      <c r="CM235" s="6">
        <f>'M08'!M234</f>
        <v/>
      </c>
      <c r="CN235" s="6">
        <f>IF('M08'!AG234&gt;0,'M08'!AG234+MAX(0,CM235-'M08'!H234)*IF(AND(CJ235&lt;&gt;0,CK235&lt;&gt;0),CK235/CJ235,'M08'!V234),CM235*IF(AND(CJ235&lt;&gt;0,CK235&lt;&gt;0),CK235/CJ235,'M08'!V234))</f>
        <v/>
      </c>
      <c r="CO235" s="7">
        <f>IFERROR(CN235/CM235,0)</f>
        <v/>
      </c>
      <c r="CP235" s="6">
        <f>-'M08'!S234</f>
        <v/>
      </c>
      <c r="CQ235" s="6">
        <f>CK235+CN235-CT235</f>
        <v/>
      </c>
      <c r="CR235" s="7">
        <f>IFERROR(CQ235/CP235,0)</f>
        <v/>
      </c>
      <c r="CS235" s="6">
        <f>'M08'!T234</f>
        <v/>
      </c>
      <c r="CT235" s="6">
        <f>'M08'!U234</f>
        <v/>
      </c>
      <c r="CU235" s="7">
        <f>IFERROR(CT235/CS235,0)</f>
        <v/>
      </c>
      <c r="CV235" s="6">
        <f>'M09'!E234</f>
        <v/>
      </c>
      <c r="CW235" s="6">
        <f>'M09'!F234</f>
        <v/>
      </c>
      <c r="CX235" s="7">
        <f>IFERROR(CW235/CV235,0)</f>
        <v/>
      </c>
      <c r="CY235" s="6">
        <f>'M09'!M234</f>
        <v/>
      </c>
      <c r="CZ235" s="6">
        <f>IF('M09'!AG234&gt;0,'M09'!AG234+MAX(0,CY235-'M09'!H234)*IF(AND(CV235&lt;&gt;0,CW235&lt;&gt;0),CW235/CV235,'M09'!V234),CY235*IF(AND(CV235&lt;&gt;0,CW235&lt;&gt;0),CW235/CV235,'M09'!V234))</f>
        <v/>
      </c>
      <c r="DA235" s="7">
        <f>IFERROR(CZ235/CY235,0)</f>
        <v/>
      </c>
      <c r="DB235" s="6">
        <f>-'M09'!S234</f>
        <v/>
      </c>
      <c r="DC235" s="6">
        <f>CW235+CZ235-DF235</f>
        <v/>
      </c>
      <c r="DD235" s="7">
        <f>IFERROR(DC235/DB235,0)</f>
        <v/>
      </c>
      <c r="DE235" s="6">
        <f>'M09'!T234</f>
        <v/>
      </c>
      <c r="DF235" s="6">
        <f>'M09'!U234</f>
        <v/>
      </c>
      <c r="DG235" s="7">
        <f>IFERROR(DF235/DE235,0)</f>
        <v/>
      </c>
      <c r="DH235" s="6">
        <f>SUM(J235,V235,AH235,AT235,BF235,BR235,CD235,CP235,DB235)</f>
        <v/>
      </c>
      <c r="DI235" s="6">
        <f>SUM(K235,W235,AI235,AU235,BG235,BS235,CE235,CQ235,DC235)</f>
        <v/>
      </c>
      <c r="DJ235" s="6">
        <f>DH235/9</f>
        <v/>
      </c>
      <c r="DK235" s="6">
        <f>DI235/9</f>
        <v/>
      </c>
      <c r="DL235" s="7">
        <f>IFERROR(DI235/DH235,0)</f>
        <v/>
      </c>
      <c r="DM235" s="7">
        <f>'M09'!V234</f>
        <v/>
      </c>
      <c r="DN235" s="8">
        <f>IFERROR(DL235/DM235-1,0)</f>
        <v/>
      </c>
      <c r="DO235" s="6">
        <f>'M09'!AD234</f>
        <v/>
      </c>
      <c r="DP235" s="6">
        <f>DJ235-DO235</f>
        <v/>
      </c>
      <c r="DQ235" s="9">
        <f>COUNTIF(J235,"&gt;0")+COUNTIF(V235,"&gt;0")+COUNTIF(AH235,"&gt;0")+COUNTIF(AT235,"&gt;0")+COUNTIF(BF235,"&gt;0")+COUNTIF(BR235,"&gt;0")+COUNTIF(CD235,"&gt;0")+COUNTIF(CP235,"&gt;0")+COUNTIF(DB235,"&gt;0")</f>
        <v/>
      </c>
      <c r="DR235" s="6">
        <f>DE235</f>
        <v/>
      </c>
      <c r="DS235" s="10">
        <f>IFERROR(DR235/DJ235,0)</f>
        <v/>
      </c>
      <c r="DT235" s="6">
        <f>D235+SUM(G235,S235,AE235,AQ235,BC235,BO235,CA235,CM235,CY235)-SUM(J235,V235,AH235,AT235,BF235,BR235,CD235,CP235,DB235)-DE235</f>
        <v/>
      </c>
    </row>
    <row r="236">
      <c r="A236">
        <f>'M01'!C235</f>
        <v/>
      </c>
      <c r="B236">
        <f>'M01'!D235</f>
        <v/>
      </c>
      <c r="C236">
        <f>'M01'!A235</f>
        <v/>
      </c>
      <c r="D236" s="6">
        <f>'M01'!E235</f>
        <v/>
      </c>
      <c r="E236" s="6">
        <f>'M01'!F235</f>
        <v/>
      </c>
      <c r="F236" s="7">
        <f>IFERROR(E236/D236,0)</f>
        <v/>
      </c>
      <c r="G236" s="6">
        <f>'M01'!M235</f>
        <v/>
      </c>
      <c r="H236" s="6">
        <f>IF('M01'!AG235&gt;0,'M01'!AG235+MAX(0,G236-'M01'!H235)*IF(AND(D236&lt;&gt;0,E236&lt;&gt;0),E236/D236,'M01'!V235),G236*IF(AND(D236&lt;&gt;0,E236&lt;&gt;0),E236/D236,'M01'!V235))</f>
        <v/>
      </c>
      <c r="I236" s="7">
        <f>IFERROR(H236/G236,0)</f>
        <v/>
      </c>
      <c r="J236" s="6">
        <f>-'M01'!S235</f>
        <v/>
      </c>
      <c r="K236" s="6">
        <f>E236+H236-N236</f>
        <v/>
      </c>
      <c r="L236" s="7">
        <f>IFERROR(K236/J236,0)</f>
        <v/>
      </c>
      <c r="M236" s="6">
        <f>'M01'!T235</f>
        <v/>
      </c>
      <c r="N236" s="6">
        <f>'M01'!U235</f>
        <v/>
      </c>
      <c r="O236" s="7">
        <f>IFERROR(N236/M236,0)</f>
        <v/>
      </c>
      <c r="P236" s="6">
        <f>'M02'!E235</f>
        <v/>
      </c>
      <c r="Q236" s="6">
        <f>'M02'!F235</f>
        <v/>
      </c>
      <c r="R236" s="7">
        <f>IFERROR(Q236/P236,0)</f>
        <v/>
      </c>
      <c r="S236" s="6">
        <f>'M02'!M235</f>
        <v/>
      </c>
      <c r="T236" s="6">
        <f>IF('M02'!AG235&gt;0,'M02'!AG235+MAX(0,S236-'M02'!H235)*IF(AND(P236&lt;&gt;0,Q236&lt;&gt;0),Q236/P236,'M02'!V235),S236*IF(AND(P236&lt;&gt;0,Q236&lt;&gt;0),Q236/P236,'M02'!V235))</f>
        <v/>
      </c>
      <c r="U236" s="7">
        <f>IFERROR(T236/S236,0)</f>
        <v/>
      </c>
      <c r="V236" s="6">
        <f>-'M02'!S235</f>
        <v/>
      </c>
      <c r="W236" s="6">
        <f>Q236+T236-Z236</f>
        <v/>
      </c>
      <c r="X236" s="7">
        <f>IFERROR(W236/V236,0)</f>
        <v/>
      </c>
      <c r="Y236" s="6">
        <f>'M02'!T235</f>
        <v/>
      </c>
      <c r="Z236" s="6">
        <f>'M02'!U235</f>
        <v/>
      </c>
      <c r="AA236" s="7">
        <f>IFERROR(Z236/Y236,0)</f>
        <v/>
      </c>
      <c r="AB236" s="6">
        <f>'M03'!E235</f>
        <v/>
      </c>
      <c r="AC236" s="6">
        <f>'M03'!F235</f>
        <v/>
      </c>
      <c r="AD236" s="7">
        <f>IFERROR(AC236/AB236,0)</f>
        <v/>
      </c>
      <c r="AE236" s="6">
        <f>'M03'!M235</f>
        <v/>
      </c>
      <c r="AF236" s="6">
        <f>IF('M03'!AG235&gt;0,'M03'!AG235+MAX(0,AE236-'M03'!H235)*IF(AND(AB236&lt;&gt;0,AC236&lt;&gt;0),AC236/AB236,'M03'!V235),AE236*IF(AND(AB236&lt;&gt;0,AC236&lt;&gt;0),AC236/AB236,'M03'!V235))</f>
        <v/>
      </c>
      <c r="AG236" s="7">
        <f>IFERROR(AF236/AE236,0)</f>
        <v/>
      </c>
      <c r="AH236" s="6">
        <f>-'M03'!S235</f>
        <v/>
      </c>
      <c r="AI236" s="6">
        <f>AC236+AF236-AL236</f>
        <v/>
      </c>
      <c r="AJ236" s="7">
        <f>IFERROR(AI236/AH236,0)</f>
        <v/>
      </c>
      <c r="AK236" s="6">
        <f>'M03'!T235</f>
        <v/>
      </c>
      <c r="AL236" s="6">
        <f>'M03'!U235</f>
        <v/>
      </c>
      <c r="AM236" s="7">
        <f>IFERROR(AL236/AK236,0)</f>
        <v/>
      </c>
      <c r="AN236" s="6">
        <f>'M04'!E235</f>
        <v/>
      </c>
      <c r="AO236" s="6">
        <f>'M04'!F235</f>
        <v/>
      </c>
      <c r="AP236" s="7">
        <f>IFERROR(AO236/AN236,0)</f>
        <v/>
      </c>
      <c r="AQ236" s="6">
        <f>'M04'!M235</f>
        <v/>
      </c>
      <c r="AR236" s="6">
        <f>IF('M04'!AG235&gt;0,'M04'!AG235+MAX(0,AQ236-'M04'!H235)*IF(AND(AN236&lt;&gt;0,AO236&lt;&gt;0),AO236/AN236,'M04'!V235),AQ236*IF(AND(AN236&lt;&gt;0,AO236&lt;&gt;0),AO236/AN236,'M04'!V235))</f>
        <v/>
      </c>
      <c r="AS236" s="7">
        <f>IFERROR(AR236/AQ236,0)</f>
        <v/>
      </c>
      <c r="AT236" s="6">
        <f>-'M04'!S235</f>
        <v/>
      </c>
      <c r="AU236" s="6">
        <f>AO236+AR236-AX236</f>
        <v/>
      </c>
      <c r="AV236" s="7">
        <f>IFERROR(AU236/AT236,0)</f>
        <v/>
      </c>
      <c r="AW236" s="6">
        <f>'M04'!T235</f>
        <v/>
      </c>
      <c r="AX236" s="6">
        <f>'M04'!U235</f>
        <v/>
      </c>
      <c r="AY236" s="7">
        <f>IFERROR(AX236/AW236,0)</f>
        <v/>
      </c>
      <c r="AZ236" s="6">
        <f>'M05'!E235</f>
        <v/>
      </c>
      <c r="BA236" s="6">
        <f>'M05'!F235</f>
        <v/>
      </c>
      <c r="BB236" s="7">
        <f>IFERROR(BA236/AZ236,0)</f>
        <v/>
      </c>
      <c r="BC236" s="6">
        <f>'M05'!M235</f>
        <v/>
      </c>
      <c r="BD236" s="6">
        <f>IF('M05'!AG235&gt;0,'M05'!AG235+MAX(0,BC236-'M05'!H235)*IF(AND(AZ236&lt;&gt;0,BA236&lt;&gt;0),BA236/AZ236,'M05'!V235),BC236*IF(AND(AZ236&lt;&gt;0,BA236&lt;&gt;0),BA236/AZ236,'M05'!V235))</f>
        <v/>
      </c>
      <c r="BE236" s="7">
        <f>IFERROR(BD236/BC236,0)</f>
        <v/>
      </c>
      <c r="BF236" s="6">
        <f>-'M05'!S235</f>
        <v/>
      </c>
      <c r="BG236" s="6">
        <f>BA236+BD236-BJ236</f>
        <v/>
      </c>
      <c r="BH236" s="7">
        <f>IFERROR(BG236/BF236,0)</f>
        <v/>
      </c>
      <c r="BI236" s="6">
        <f>'M05'!T235</f>
        <v/>
      </c>
      <c r="BJ236" s="6">
        <f>'M05'!U235</f>
        <v/>
      </c>
      <c r="BK236" s="7">
        <f>IFERROR(BJ236/BI236,0)</f>
        <v/>
      </c>
      <c r="BL236" s="6">
        <f>'M06'!E235</f>
        <v/>
      </c>
      <c r="BM236" s="6">
        <f>'M06'!F235</f>
        <v/>
      </c>
      <c r="BN236" s="7">
        <f>IFERROR(BM236/BL236,0)</f>
        <v/>
      </c>
      <c r="BO236" s="6">
        <f>'M06'!M235</f>
        <v/>
      </c>
      <c r="BP236" s="6">
        <f>IF('M06'!AG235&gt;0,'M06'!AG235+MAX(0,BO236-'M06'!H235)*IF(AND(BL236&lt;&gt;0,BM236&lt;&gt;0),BM236/BL236,'M06'!V235),BO236*IF(AND(BL236&lt;&gt;0,BM236&lt;&gt;0),BM236/BL236,'M06'!V235))</f>
        <v/>
      </c>
      <c r="BQ236" s="7">
        <f>IFERROR(BP236/BO236,0)</f>
        <v/>
      </c>
      <c r="BR236" s="6">
        <f>-'M06'!S235</f>
        <v/>
      </c>
      <c r="BS236" s="6">
        <f>BM236+BP236-BV236</f>
        <v/>
      </c>
      <c r="BT236" s="7">
        <f>IFERROR(BS236/BR236,0)</f>
        <v/>
      </c>
      <c r="BU236" s="6">
        <f>'M06'!T235</f>
        <v/>
      </c>
      <c r="BV236" s="6">
        <f>'M06'!U235</f>
        <v/>
      </c>
      <c r="BW236" s="7">
        <f>IFERROR(BV236/BU236,0)</f>
        <v/>
      </c>
      <c r="BX236" s="6">
        <f>'M07'!E235</f>
        <v/>
      </c>
      <c r="BY236" s="6">
        <f>'M07'!F235</f>
        <v/>
      </c>
      <c r="BZ236" s="7">
        <f>IFERROR(BY236/BX236,0)</f>
        <v/>
      </c>
      <c r="CA236" s="6">
        <f>'M07'!M235</f>
        <v/>
      </c>
      <c r="CB236" s="6">
        <f>IF('M07'!AG235&gt;0,'M07'!AG235+MAX(0,CA236-'M07'!H235)*IF(AND(BX236&lt;&gt;0,BY236&lt;&gt;0),BY236/BX236,'M07'!V235),CA236*IF(AND(BX236&lt;&gt;0,BY236&lt;&gt;0),BY236/BX236,'M07'!V235))</f>
        <v/>
      </c>
      <c r="CC236" s="7">
        <f>IFERROR(CB236/CA236,0)</f>
        <v/>
      </c>
      <c r="CD236" s="6">
        <f>-'M07'!S235</f>
        <v/>
      </c>
      <c r="CE236" s="6">
        <f>BY236+CB236-CH236</f>
        <v/>
      </c>
      <c r="CF236" s="7">
        <f>IFERROR(CE236/CD236,0)</f>
        <v/>
      </c>
      <c r="CG236" s="6">
        <f>'M07'!T235</f>
        <v/>
      </c>
      <c r="CH236" s="6">
        <f>'M07'!U235</f>
        <v/>
      </c>
      <c r="CI236" s="7">
        <f>IFERROR(CH236/CG236,0)</f>
        <v/>
      </c>
      <c r="CJ236" s="6">
        <f>'M08'!E235</f>
        <v/>
      </c>
      <c r="CK236" s="6">
        <f>'M08'!F235</f>
        <v/>
      </c>
      <c r="CL236" s="7">
        <f>IFERROR(CK236/CJ236,0)</f>
        <v/>
      </c>
      <c r="CM236" s="6">
        <f>'M08'!M235</f>
        <v/>
      </c>
      <c r="CN236" s="6">
        <f>IF('M08'!AG235&gt;0,'M08'!AG235+MAX(0,CM236-'M08'!H235)*IF(AND(CJ236&lt;&gt;0,CK236&lt;&gt;0),CK236/CJ236,'M08'!V235),CM236*IF(AND(CJ236&lt;&gt;0,CK236&lt;&gt;0),CK236/CJ236,'M08'!V235))</f>
        <v/>
      </c>
      <c r="CO236" s="7">
        <f>IFERROR(CN236/CM236,0)</f>
        <v/>
      </c>
      <c r="CP236" s="6">
        <f>-'M08'!S235</f>
        <v/>
      </c>
      <c r="CQ236" s="6">
        <f>CK236+CN236-CT236</f>
        <v/>
      </c>
      <c r="CR236" s="7">
        <f>IFERROR(CQ236/CP236,0)</f>
        <v/>
      </c>
      <c r="CS236" s="6">
        <f>'M08'!T235</f>
        <v/>
      </c>
      <c r="CT236" s="6">
        <f>'M08'!U235</f>
        <v/>
      </c>
      <c r="CU236" s="7">
        <f>IFERROR(CT236/CS236,0)</f>
        <v/>
      </c>
      <c r="CV236" s="6">
        <f>'M09'!E235</f>
        <v/>
      </c>
      <c r="CW236" s="6">
        <f>'M09'!F235</f>
        <v/>
      </c>
      <c r="CX236" s="7">
        <f>IFERROR(CW236/CV236,0)</f>
        <v/>
      </c>
      <c r="CY236" s="6">
        <f>'M09'!M235</f>
        <v/>
      </c>
      <c r="CZ236" s="6">
        <f>IF('M09'!AG235&gt;0,'M09'!AG235+MAX(0,CY236-'M09'!H235)*IF(AND(CV236&lt;&gt;0,CW236&lt;&gt;0),CW236/CV236,'M09'!V235),CY236*IF(AND(CV236&lt;&gt;0,CW236&lt;&gt;0),CW236/CV236,'M09'!V235))</f>
        <v/>
      </c>
      <c r="DA236" s="7">
        <f>IFERROR(CZ236/CY236,0)</f>
        <v/>
      </c>
      <c r="DB236" s="6">
        <f>-'M09'!S235</f>
        <v/>
      </c>
      <c r="DC236" s="6">
        <f>CW236+CZ236-DF236</f>
        <v/>
      </c>
      <c r="DD236" s="7">
        <f>IFERROR(DC236/DB236,0)</f>
        <v/>
      </c>
      <c r="DE236" s="6">
        <f>'M09'!T235</f>
        <v/>
      </c>
      <c r="DF236" s="6">
        <f>'M09'!U235</f>
        <v/>
      </c>
      <c r="DG236" s="7">
        <f>IFERROR(DF236/DE236,0)</f>
        <v/>
      </c>
      <c r="DH236" s="6">
        <f>SUM(J236,V236,AH236,AT236,BF236,BR236,CD236,CP236,DB236)</f>
        <v/>
      </c>
      <c r="DI236" s="6">
        <f>SUM(K236,W236,AI236,AU236,BG236,BS236,CE236,CQ236,DC236)</f>
        <v/>
      </c>
      <c r="DJ236" s="6">
        <f>DH236/9</f>
        <v/>
      </c>
      <c r="DK236" s="6">
        <f>DI236/9</f>
        <v/>
      </c>
      <c r="DL236" s="7">
        <f>IFERROR(DI236/DH236,0)</f>
        <v/>
      </c>
      <c r="DM236" s="7">
        <f>'M09'!V235</f>
        <v/>
      </c>
      <c r="DN236" s="8">
        <f>IFERROR(DL236/DM236-1,0)</f>
        <v/>
      </c>
      <c r="DO236" s="6">
        <f>'M09'!AD235</f>
        <v/>
      </c>
      <c r="DP236" s="6">
        <f>DJ236-DO236</f>
        <v/>
      </c>
      <c r="DQ236" s="9">
        <f>COUNTIF(J236,"&gt;0")+COUNTIF(V236,"&gt;0")+COUNTIF(AH236,"&gt;0")+COUNTIF(AT236,"&gt;0")+COUNTIF(BF236,"&gt;0")+COUNTIF(BR236,"&gt;0")+COUNTIF(CD236,"&gt;0")+COUNTIF(CP236,"&gt;0")+COUNTIF(DB236,"&gt;0")</f>
        <v/>
      </c>
      <c r="DR236" s="6">
        <f>DE236</f>
        <v/>
      </c>
      <c r="DS236" s="10">
        <f>IFERROR(DR236/DJ236,0)</f>
        <v/>
      </c>
      <c r="DT236" s="6">
        <f>D236+SUM(G236,S236,AE236,AQ236,BC236,BO236,CA236,CM236,CY236)-SUM(J236,V236,AH236,AT236,BF236,BR236,CD236,CP236,DB236)-DE236</f>
        <v/>
      </c>
    </row>
    <row r="237">
      <c r="A237">
        <f>'M01'!C236</f>
        <v/>
      </c>
      <c r="B237">
        <f>'M01'!D236</f>
        <v/>
      </c>
      <c r="C237">
        <f>'M01'!A236</f>
        <v/>
      </c>
      <c r="D237" s="6">
        <f>'M01'!E236</f>
        <v/>
      </c>
      <c r="E237" s="6">
        <f>'M01'!F236</f>
        <v/>
      </c>
      <c r="F237" s="7">
        <f>IFERROR(E237/D237,0)</f>
        <v/>
      </c>
      <c r="G237" s="6">
        <f>'M01'!M236</f>
        <v/>
      </c>
      <c r="H237" s="6">
        <f>IF('M01'!AG236&gt;0,'M01'!AG236+MAX(0,G237-'M01'!H236)*IF(AND(D237&lt;&gt;0,E237&lt;&gt;0),E237/D237,'M01'!V236),G237*IF(AND(D237&lt;&gt;0,E237&lt;&gt;0),E237/D237,'M01'!V236))</f>
        <v/>
      </c>
      <c r="I237" s="7">
        <f>IFERROR(H237/G237,0)</f>
        <v/>
      </c>
      <c r="J237" s="6">
        <f>-'M01'!S236</f>
        <v/>
      </c>
      <c r="K237" s="6">
        <f>E237+H237-N237</f>
        <v/>
      </c>
      <c r="L237" s="7">
        <f>IFERROR(K237/J237,0)</f>
        <v/>
      </c>
      <c r="M237" s="6">
        <f>'M01'!T236</f>
        <v/>
      </c>
      <c r="N237" s="6">
        <f>'M01'!U236</f>
        <v/>
      </c>
      <c r="O237" s="7">
        <f>IFERROR(N237/M237,0)</f>
        <v/>
      </c>
      <c r="P237" s="6">
        <f>'M02'!E236</f>
        <v/>
      </c>
      <c r="Q237" s="6">
        <f>'M02'!F236</f>
        <v/>
      </c>
      <c r="R237" s="7">
        <f>IFERROR(Q237/P237,0)</f>
        <v/>
      </c>
      <c r="S237" s="6">
        <f>'M02'!M236</f>
        <v/>
      </c>
      <c r="T237" s="6">
        <f>IF('M02'!AG236&gt;0,'M02'!AG236+MAX(0,S237-'M02'!H236)*IF(AND(P237&lt;&gt;0,Q237&lt;&gt;0),Q237/P237,'M02'!V236),S237*IF(AND(P237&lt;&gt;0,Q237&lt;&gt;0),Q237/P237,'M02'!V236))</f>
        <v/>
      </c>
      <c r="U237" s="7">
        <f>IFERROR(T237/S237,0)</f>
        <v/>
      </c>
      <c r="V237" s="6">
        <f>-'M02'!S236</f>
        <v/>
      </c>
      <c r="W237" s="6">
        <f>Q237+T237-Z237</f>
        <v/>
      </c>
      <c r="X237" s="7">
        <f>IFERROR(W237/V237,0)</f>
        <v/>
      </c>
      <c r="Y237" s="6">
        <f>'M02'!T236</f>
        <v/>
      </c>
      <c r="Z237" s="6">
        <f>'M02'!U236</f>
        <v/>
      </c>
      <c r="AA237" s="7">
        <f>IFERROR(Z237/Y237,0)</f>
        <v/>
      </c>
      <c r="AB237" s="6">
        <f>'M03'!E236</f>
        <v/>
      </c>
      <c r="AC237" s="6">
        <f>'M03'!F236</f>
        <v/>
      </c>
      <c r="AD237" s="7">
        <f>IFERROR(AC237/AB237,0)</f>
        <v/>
      </c>
      <c r="AE237" s="6">
        <f>'M03'!M236</f>
        <v/>
      </c>
      <c r="AF237" s="6">
        <f>IF('M03'!AG236&gt;0,'M03'!AG236+MAX(0,AE237-'M03'!H236)*IF(AND(AB237&lt;&gt;0,AC237&lt;&gt;0),AC237/AB237,'M03'!V236),AE237*IF(AND(AB237&lt;&gt;0,AC237&lt;&gt;0),AC237/AB237,'M03'!V236))</f>
        <v/>
      </c>
      <c r="AG237" s="7">
        <f>IFERROR(AF237/AE237,0)</f>
        <v/>
      </c>
      <c r="AH237" s="6">
        <f>-'M03'!S236</f>
        <v/>
      </c>
      <c r="AI237" s="6">
        <f>AC237+AF237-AL237</f>
        <v/>
      </c>
      <c r="AJ237" s="7">
        <f>IFERROR(AI237/AH237,0)</f>
        <v/>
      </c>
      <c r="AK237" s="6">
        <f>'M03'!T236</f>
        <v/>
      </c>
      <c r="AL237" s="6">
        <f>'M03'!U236</f>
        <v/>
      </c>
      <c r="AM237" s="7">
        <f>IFERROR(AL237/AK237,0)</f>
        <v/>
      </c>
      <c r="AN237" s="6">
        <f>'M04'!E236</f>
        <v/>
      </c>
      <c r="AO237" s="6">
        <f>'M04'!F236</f>
        <v/>
      </c>
      <c r="AP237" s="7">
        <f>IFERROR(AO237/AN237,0)</f>
        <v/>
      </c>
      <c r="AQ237" s="6">
        <f>'M04'!M236</f>
        <v/>
      </c>
      <c r="AR237" s="6">
        <f>IF('M04'!AG236&gt;0,'M04'!AG236+MAX(0,AQ237-'M04'!H236)*IF(AND(AN237&lt;&gt;0,AO237&lt;&gt;0),AO237/AN237,'M04'!V236),AQ237*IF(AND(AN237&lt;&gt;0,AO237&lt;&gt;0),AO237/AN237,'M04'!V236))</f>
        <v/>
      </c>
      <c r="AS237" s="7">
        <f>IFERROR(AR237/AQ237,0)</f>
        <v/>
      </c>
      <c r="AT237" s="6">
        <f>-'M04'!S236</f>
        <v/>
      </c>
      <c r="AU237" s="6">
        <f>AO237+AR237-AX237</f>
        <v/>
      </c>
      <c r="AV237" s="7">
        <f>IFERROR(AU237/AT237,0)</f>
        <v/>
      </c>
      <c r="AW237" s="6">
        <f>'M04'!T236</f>
        <v/>
      </c>
      <c r="AX237" s="6">
        <f>'M04'!U236</f>
        <v/>
      </c>
      <c r="AY237" s="7">
        <f>IFERROR(AX237/AW237,0)</f>
        <v/>
      </c>
      <c r="AZ237" s="6">
        <f>'M05'!E236</f>
        <v/>
      </c>
      <c r="BA237" s="6">
        <f>'M05'!F236</f>
        <v/>
      </c>
      <c r="BB237" s="7">
        <f>IFERROR(BA237/AZ237,0)</f>
        <v/>
      </c>
      <c r="BC237" s="6">
        <f>'M05'!M236</f>
        <v/>
      </c>
      <c r="BD237" s="6">
        <f>IF('M05'!AG236&gt;0,'M05'!AG236+MAX(0,BC237-'M05'!H236)*IF(AND(AZ237&lt;&gt;0,BA237&lt;&gt;0),BA237/AZ237,'M05'!V236),BC237*IF(AND(AZ237&lt;&gt;0,BA237&lt;&gt;0),BA237/AZ237,'M05'!V236))</f>
        <v/>
      </c>
      <c r="BE237" s="7">
        <f>IFERROR(BD237/BC237,0)</f>
        <v/>
      </c>
      <c r="BF237" s="6">
        <f>-'M05'!S236</f>
        <v/>
      </c>
      <c r="BG237" s="6">
        <f>BA237+BD237-BJ237</f>
        <v/>
      </c>
      <c r="BH237" s="7">
        <f>IFERROR(BG237/BF237,0)</f>
        <v/>
      </c>
      <c r="BI237" s="6">
        <f>'M05'!T236</f>
        <v/>
      </c>
      <c r="BJ237" s="6">
        <f>'M05'!U236</f>
        <v/>
      </c>
      <c r="BK237" s="7">
        <f>IFERROR(BJ237/BI237,0)</f>
        <v/>
      </c>
      <c r="BL237" s="6">
        <f>'M06'!E236</f>
        <v/>
      </c>
      <c r="BM237" s="6">
        <f>'M06'!F236</f>
        <v/>
      </c>
      <c r="BN237" s="7">
        <f>IFERROR(BM237/BL237,0)</f>
        <v/>
      </c>
      <c r="BO237" s="6">
        <f>'M06'!M236</f>
        <v/>
      </c>
      <c r="BP237" s="6">
        <f>IF('M06'!AG236&gt;0,'M06'!AG236+MAX(0,BO237-'M06'!H236)*IF(AND(BL237&lt;&gt;0,BM237&lt;&gt;0),BM237/BL237,'M06'!V236),BO237*IF(AND(BL237&lt;&gt;0,BM237&lt;&gt;0),BM237/BL237,'M06'!V236))</f>
        <v/>
      </c>
      <c r="BQ237" s="7">
        <f>IFERROR(BP237/BO237,0)</f>
        <v/>
      </c>
      <c r="BR237" s="6">
        <f>-'M06'!S236</f>
        <v/>
      </c>
      <c r="BS237" s="6">
        <f>BM237+BP237-BV237</f>
        <v/>
      </c>
      <c r="BT237" s="7">
        <f>IFERROR(BS237/BR237,0)</f>
        <v/>
      </c>
      <c r="BU237" s="6">
        <f>'M06'!T236</f>
        <v/>
      </c>
      <c r="BV237" s="6">
        <f>'M06'!U236</f>
        <v/>
      </c>
      <c r="BW237" s="7">
        <f>IFERROR(BV237/BU237,0)</f>
        <v/>
      </c>
      <c r="BX237" s="6">
        <f>'M07'!E236</f>
        <v/>
      </c>
      <c r="BY237" s="6">
        <f>'M07'!F236</f>
        <v/>
      </c>
      <c r="BZ237" s="7">
        <f>IFERROR(BY237/BX237,0)</f>
        <v/>
      </c>
      <c r="CA237" s="6">
        <f>'M07'!M236</f>
        <v/>
      </c>
      <c r="CB237" s="6">
        <f>IF('M07'!AG236&gt;0,'M07'!AG236+MAX(0,CA237-'M07'!H236)*IF(AND(BX237&lt;&gt;0,BY237&lt;&gt;0),BY237/BX237,'M07'!V236),CA237*IF(AND(BX237&lt;&gt;0,BY237&lt;&gt;0),BY237/BX237,'M07'!V236))</f>
        <v/>
      </c>
      <c r="CC237" s="7">
        <f>IFERROR(CB237/CA237,0)</f>
        <v/>
      </c>
      <c r="CD237" s="6">
        <f>-'M07'!S236</f>
        <v/>
      </c>
      <c r="CE237" s="6">
        <f>BY237+CB237-CH237</f>
        <v/>
      </c>
      <c r="CF237" s="7">
        <f>IFERROR(CE237/CD237,0)</f>
        <v/>
      </c>
      <c r="CG237" s="6">
        <f>'M07'!T236</f>
        <v/>
      </c>
      <c r="CH237" s="6">
        <f>'M07'!U236</f>
        <v/>
      </c>
      <c r="CI237" s="7">
        <f>IFERROR(CH237/CG237,0)</f>
        <v/>
      </c>
      <c r="CJ237" s="6">
        <f>'M08'!E236</f>
        <v/>
      </c>
      <c r="CK237" s="6">
        <f>'M08'!F236</f>
        <v/>
      </c>
      <c r="CL237" s="7">
        <f>IFERROR(CK237/CJ237,0)</f>
        <v/>
      </c>
      <c r="CM237" s="6">
        <f>'M08'!M236</f>
        <v/>
      </c>
      <c r="CN237" s="6">
        <f>IF('M08'!AG236&gt;0,'M08'!AG236+MAX(0,CM237-'M08'!H236)*IF(AND(CJ237&lt;&gt;0,CK237&lt;&gt;0),CK237/CJ237,'M08'!V236),CM237*IF(AND(CJ237&lt;&gt;0,CK237&lt;&gt;0),CK237/CJ237,'M08'!V236))</f>
        <v/>
      </c>
      <c r="CO237" s="7">
        <f>IFERROR(CN237/CM237,0)</f>
        <v/>
      </c>
      <c r="CP237" s="6">
        <f>-'M08'!S236</f>
        <v/>
      </c>
      <c r="CQ237" s="6">
        <f>CK237+CN237-CT237</f>
        <v/>
      </c>
      <c r="CR237" s="7">
        <f>IFERROR(CQ237/CP237,0)</f>
        <v/>
      </c>
      <c r="CS237" s="6">
        <f>'M08'!T236</f>
        <v/>
      </c>
      <c r="CT237" s="6">
        <f>'M08'!U236</f>
        <v/>
      </c>
      <c r="CU237" s="7">
        <f>IFERROR(CT237/CS237,0)</f>
        <v/>
      </c>
      <c r="CV237" s="6">
        <f>'M09'!E236</f>
        <v/>
      </c>
      <c r="CW237" s="6">
        <f>'M09'!F236</f>
        <v/>
      </c>
      <c r="CX237" s="7">
        <f>IFERROR(CW237/CV237,0)</f>
        <v/>
      </c>
      <c r="CY237" s="6">
        <f>'M09'!M236</f>
        <v/>
      </c>
      <c r="CZ237" s="6">
        <f>IF('M09'!AG236&gt;0,'M09'!AG236+MAX(0,CY237-'M09'!H236)*IF(AND(CV237&lt;&gt;0,CW237&lt;&gt;0),CW237/CV237,'M09'!V236),CY237*IF(AND(CV237&lt;&gt;0,CW237&lt;&gt;0),CW237/CV237,'M09'!V236))</f>
        <v/>
      </c>
      <c r="DA237" s="7">
        <f>IFERROR(CZ237/CY237,0)</f>
        <v/>
      </c>
      <c r="DB237" s="6">
        <f>-'M09'!S236</f>
        <v/>
      </c>
      <c r="DC237" s="6">
        <f>CW237+CZ237-DF237</f>
        <v/>
      </c>
      <c r="DD237" s="7">
        <f>IFERROR(DC237/DB237,0)</f>
        <v/>
      </c>
      <c r="DE237" s="6">
        <f>'M09'!T236</f>
        <v/>
      </c>
      <c r="DF237" s="6">
        <f>'M09'!U236</f>
        <v/>
      </c>
      <c r="DG237" s="7">
        <f>IFERROR(DF237/DE237,0)</f>
        <v/>
      </c>
      <c r="DH237" s="6">
        <f>SUM(J237,V237,AH237,AT237,BF237,BR237,CD237,CP237,DB237)</f>
        <v/>
      </c>
      <c r="DI237" s="6">
        <f>SUM(K237,W237,AI237,AU237,BG237,BS237,CE237,CQ237,DC237)</f>
        <v/>
      </c>
      <c r="DJ237" s="6">
        <f>DH237/9</f>
        <v/>
      </c>
      <c r="DK237" s="6">
        <f>DI237/9</f>
        <v/>
      </c>
      <c r="DL237" s="7">
        <f>IFERROR(DI237/DH237,0)</f>
        <v/>
      </c>
      <c r="DM237" s="7">
        <f>'M09'!V236</f>
        <v/>
      </c>
      <c r="DN237" s="8">
        <f>IFERROR(DL237/DM237-1,0)</f>
        <v/>
      </c>
      <c r="DO237" s="6">
        <f>'M09'!AD236</f>
        <v/>
      </c>
      <c r="DP237" s="6">
        <f>DJ237-DO237</f>
        <v/>
      </c>
      <c r="DQ237" s="9">
        <f>COUNTIF(J237,"&gt;0")+COUNTIF(V237,"&gt;0")+COUNTIF(AH237,"&gt;0")+COUNTIF(AT237,"&gt;0")+COUNTIF(BF237,"&gt;0")+COUNTIF(BR237,"&gt;0")+COUNTIF(CD237,"&gt;0")+COUNTIF(CP237,"&gt;0")+COUNTIF(DB237,"&gt;0")</f>
        <v/>
      </c>
      <c r="DR237" s="6">
        <f>DE237</f>
        <v/>
      </c>
      <c r="DS237" s="10">
        <f>IFERROR(DR237/DJ237,0)</f>
        <v/>
      </c>
      <c r="DT237" s="6">
        <f>D237+SUM(G237,S237,AE237,AQ237,BC237,BO237,CA237,CM237,CY237)-SUM(J237,V237,AH237,AT237,BF237,BR237,CD237,CP237,DB237)-DE237</f>
        <v/>
      </c>
    </row>
    <row r="238">
      <c r="A238">
        <f>'M01'!C237</f>
        <v/>
      </c>
      <c r="B238">
        <f>'M01'!D237</f>
        <v/>
      </c>
      <c r="C238">
        <f>'M01'!A237</f>
        <v/>
      </c>
      <c r="D238" s="6">
        <f>'M01'!E237</f>
        <v/>
      </c>
      <c r="E238" s="6">
        <f>'M01'!F237</f>
        <v/>
      </c>
      <c r="F238" s="7">
        <f>IFERROR(E238/D238,0)</f>
        <v/>
      </c>
      <c r="G238" s="6">
        <f>'M01'!M237</f>
        <v/>
      </c>
      <c r="H238" s="6">
        <f>IF('M01'!AG237&gt;0,'M01'!AG237+MAX(0,G238-'M01'!H237)*IF(AND(D238&lt;&gt;0,E238&lt;&gt;0),E238/D238,'M01'!V237),G238*IF(AND(D238&lt;&gt;0,E238&lt;&gt;0),E238/D238,'M01'!V237))</f>
        <v/>
      </c>
      <c r="I238" s="7">
        <f>IFERROR(H238/G238,0)</f>
        <v/>
      </c>
      <c r="J238" s="6">
        <f>-'M01'!S237</f>
        <v/>
      </c>
      <c r="K238" s="6">
        <f>E238+H238-N238</f>
        <v/>
      </c>
      <c r="L238" s="7">
        <f>IFERROR(K238/J238,0)</f>
        <v/>
      </c>
      <c r="M238" s="6">
        <f>'M01'!T237</f>
        <v/>
      </c>
      <c r="N238" s="6">
        <f>'M01'!U237</f>
        <v/>
      </c>
      <c r="O238" s="7">
        <f>IFERROR(N238/M238,0)</f>
        <v/>
      </c>
      <c r="P238" s="6">
        <f>'M02'!E237</f>
        <v/>
      </c>
      <c r="Q238" s="6">
        <f>'M02'!F237</f>
        <v/>
      </c>
      <c r="R238" s="7">
        <f>IFERROR(Q238/P238,0)</f>
        <v/>
      </c>
      <c r="S238" s="6">
        <f>'M02'!M237</f>
        <v/>
      </c>
      <c r="T238" s="6">
        <f>IF('M02'!AG237&gt;0,'M02'!AG237+MAX(0,S238-'M02'!H237)*IF(AND(P238&lt;&gt;0,Q238&lt;&gt;0),Q238/P238,'M02'!V237),S238*IF(AND(P238&lt;&gt;0,Q238&lt;&gt;0),Q238/P238,'M02'!V237))</f>
        <v/>
      </c>
      <c r="U238" s="7">
        <f>IFERROR(T238/S238,0)</f>
        <v/>
      </c>
      <c r="V238" s="6">
        <f>-'M02'!S237</f>
        <v/>
      </c>
      <c r="W238" s="6">
        <f>Q238+T238-Z238</f>
        <v/>
      </c>
      <c r="X238" s="7">
        <f>IFERROR(W238/V238,0)</f>
        <v/>
      </c>
      <c r="Y238" s="6">
        <f>'M02'!T237</f>
        <v/>
      </c>
      <c r="Z238" s="6">
        <f>'M02'!U237</f>
        <v/>
      </c>
      <c r="AA238" s="7">
        <f>IFERROR(Z238/Y238,0)</f>
        <v/>
      </c>
      <c r="AB238" s="6">
        <f>'M03'!E237</f>
        <v/>
      </c>
      <c r="AC238" s="6">
        <f>'M03'!F237</f>
        <v/>
      </c>
      <c r="AD238" s="7">
        <f>IFERROR(AC238/AB238,0)</f>
        <v/>
      </c>
      <c r="AE238" s="6">
        <f>'M03'!M237</f>
        <v/>
      </c>
      <c r="AF238" s="6">
        <f>IF('M03'!AG237&gt;0,'M03'!AG237+MAX(0,AE238-'M03'!H237)*IF(AND(AB238&lt;&gt;0,AC238&lt;&gt;0),AC238/AB238,'M03'!V237),AE238*IF(AND(AB238&lt;&gt;0,AC238&lt;&gt;0),AC238/AB238,'M03'!V237))</f>
        <v/>
      </c>
      <c r="AG238" s="7">
        <f>IFERROR(AF238/AE238,0)</f>
        <v/>
      </c>
      <c r="AH238" s="6">
        <f>-'M03'!S237</f>
        <v/>
      </c>
      <c r="AI238" s="6">
        <f>AC238+AF238-AL238</f>
        <v/>
      </c>
      <c r="AJ238" s="7">
        <f>IFERROR(AI238/AH238,0)</f>
        <v/>
      </c>
      <c r="AK238" s="6">
        <f>'M03'!T237</f>
        <v/>
      </c>
      <c r="AL238" s="6">
        <f>'M03'!U237</f>
        <v/>
      </c>
      <c r="AM238" s="7">
        <f>IFERROR(AL238/AK238,0)</f>
        <v/>
      </c>
      <c r="AN238" s="6">
        <f>'M04'!E237</f>
        <v/>
      </c>
      <c r="AO238" s="6">
        <f>'M04'!F237</f>
        <v/>
      </c>
      <c r="AP238" s="7">
        <f>IFERROR(AO238/AN238,0)</f>
        <v/>
      </c>
      <c r="AQ238" s="6">
        <f>'M04'!M237</f>
        <v/>
      </c>
      <c r="AR238" s="6">
        <f>IF('M04'!AG237&gt;0,'M04'!AG237+MAX(0,AQ238-'M04'!H237)*IF(AND(AN238&lt;&gt;0,AO238&lt;&gt;0),AO238/AN238,'M04'!V237),AQ238*IF(AND(AN238&lt;&gt;0,AO238&lt;&gt;0),AO238/AN238,'M04'!V237))</f>
        <v/>
      </c>
      <c r="AS238" s="7">
        <f>IFERROR(AR238/AQ238,0)</f>
        <v/>
      </c>
      <c r="AT238" s="6">
        <f>-'M04'!S237</f>
        <v/>
      </c>
      <c r="AU238" s="6">
        <f>AO238+AR238-AX238</f>
        <v/>
      </c>
      <c r="AV238" s="7">
        <f>IFERROR(AU238/AT238,0)</f>
        <v/>
      </c>
      <c r="AW238" s="6">
        <f>'M04'!T237</f>
        <v/>
      </c>
      <c r="AX238" s="6">
        <f>'M04'!U237</f>
        <v/>
      </c>
      <c r="AY238" s="7">
        <f>IFERROR(AX238/AW238,0)</f>
        <v/>
      </c>
      <c r="AZ238" s="6">
        <f>'M05'!E237</f>
        <v/>
      </c>
      <c r="BA238" s="6">
        <f>'M05'!F237</f>
        <v/>
      </c>
      <c r="BB238" s="7">
        <f>IFERROR(BA238/AZ238,0)</f>
        <v/>
      </c>
      <c r="BC238" s="6">
        <f>'M05'!M237</f>
        <v/>
      </c>
      <c r="BD238" s="6">
        <f>IF('M05'!AG237&gt;0,'M05'!AG237+MAX(0,BC238-'M05'!H237)*IF(AND(AZ238&lt;&gt;0,BA238&lt;&gt;0),BA238/AZ238,'M05'!V237),BC238*IF(AND(AZ238&lt;&gt;0,BA238&lt;&gt;0),BA238/AZ238,'M05'!V237))</f>
        <v/>
      </c>
      <c r="BE238" s="7">
        <f>IFERROR(BD238/BC238,0)</f>
        <v/>
      </c>
      <c r="BF238" s="6">
        <f>-'M05'!S237</f>
        <v/>
      </c>
      <c r="BG238" s="6">
        <f>BA238+BD238-BJ238</f>
        <v/>
      </c>
      <c r="BH238" s="7">
        <f>IFERROR(BG238/BF238,0)</f>
        <v/>
      </c>
      <c r="BI238" s="6">
        <f>'M05'!T237</f>
        <v/>
      </c>
      <c r="BJ238" s="6">
        <f>'M05'!U237</f>
        <v/>
      </c>
      <c r="BK238" s="7">
        <f>IFERROR(BJ238/BI238,0)</f>
        <v/>
      </c>
      <c r="BL238" s="6">
        <f>'M06'!E237</f>
        <v/>
      </c>
      <c r="BM238" s="6">
        <f>'M06'!F237</f>
        <v/>
      </c>
      <c r="BN238" s="7">
        <f>IFERROR(BM238/BL238,0)</f>
        <v/>
      </c>
      <c r="BO238" s="6">
        <f>'M06'!M237</f>
        <v/>
      </c>
      <c r="BP238" s="6">
        <f>IF('M06'!AG237&gt;0,'M06'!AG237+MAX(0,BO238-'M06'!H237)*IF(AND(BL238&lt;&gt;0,BM238&lt;&gt;0),BM238/BL238,'M06'!V237),BO238*IF(AND(BL238&lt;&gt;0,BM238&lt;&gt;0),BM238/BL238,'M06'!V237))</f>
        <v/>
      </c>
      <c r="BQ238" s="7">
        <f>IFERROR(BP238/BO238,0)</f>
        <v/>
      </c>
      <c r="BR238" s="6">
        <f>-'M06'!S237</f>
        <v/>
      </c>
      <c r="BS238" s="6">
        <f>BM238+BP238-BV238</f>
        <v/>
      </c>
      <c r="BT238" s="7">
        <f>IFERROR(BS238/BR238,0)</f>
        <v/>
      </c>
      <c r="BU238" s="6">
        <f>'M06'!T237</f>
        <v/>
      </c>
      <c r="BV238" s="6">
        <f>'M06'!U237</f>
        <v/>
      </c>
      <c r="BW238" s="7">
        <f>IFERROR(BV238/BU238,0)</f>
        <v/>
      </c>
      <c r="BX238" s="6">
        <f>'M07'!E237</f>
        <v/>
      </c>
      <c r="BY238" s="6">
        <f>'M07'!F237</f>
        <v/>
      </c>
      <c r="BZ238" s="7">
        <f>IFERROR(BY238/BX238,0)</f>
        <v/>
      </c>
      <c r="CA238" s="6">
        <f>'M07'!M237</f>
        <v/>
      </c>
      <c r="CB238" s="6">
        <f>IF('M07'!AG237&gt;0,'M07'!AG237+MAX(0,CA238-'M07'!H237)*IF(AND(BX238&lt;&gt;0,BY238&lt;&gt;0),BY238/BX238,'M07'!V237),CA238*IF(AND(BX238&lt;&gt;0,BY238&lt;&gt;0),BY238/BX238,'M07'!V237))</f>
        <v/>
      </c>
      <c r="CC238" s="7">
        <f>IFERROR(CB238/CA238,0)</f>
        <v/>
      </c>
      <c r="CD238" s="6">
        <f>-'M07'!S237</f>
        <v/>
      </c>
      <c r="CE238" s="6">
        <f>BY238+CB238-CH238</f>
        <v/>
      </c>
      <c r="CF238" s="7">
        <f>IFERROR(CE238/CD238,0)</f>
        <v/>
      </c>
      <c r="CG238" s="6">
        <f>'M07'!T237</f>
        <v/>
      </c>
      <c r="CH238" s="6">
        <f>'M07'!U237</f>
        <v/>
      </c>
      <c r="CI238" s="7">
        <f>IFERROR(CH238/CG238,0)</f>
        <v/>
      </c>
      <c r="CJ238" s="6">
        <f>'M08'!E237</f>
        <v/>
      </c>
      <c r="CK238" s="6">
        <f>'M08'!F237</f>
        <v/>
      </c>
      <c r="CL238" s="7">
        <f>IFERROR(CK238/CJ238,0)</f>
        <v/>
      </c>
      <c r="CM238" s="6">
        <f>'M08'!M237</f>
        <v/>
      </c>
      <c r="CN238" s="6">
        <f>IF('M08'!AG237&gt;0,'M08'!AG237+MAX(0,CM238-'M08'!H237)*IF(AND(CJ238&lt;&gt;0,CK238&lt;&gt;0),CK238/CJ238,'M08'!V237),CM238*IF(AND(CJ238&lt;&gt;0,CK238&lt;&gt;0),CK238/CJ238,'M08'!V237))</f>
        <v/>
      </c>
      <c r="CO238" s="7">
        <f>IFERROR(CN238/CM238,0)</f>
        <v/>
      </c>
      <c r="CP238" s="6">
        <f>-'M08'!S237</f>
        <v/>
      </c>
      <c r="CQ238" s="6">
        <f>CK238+CN238-CT238</f>
        <v/>
      </c>
      <c r="CR238" s="7">
        <f>IFERROR(CQ238/CP238,0)</f>
        <v/>
      </c>
      <c r="CS238" s="6">
        <f>'M08'!T237</f>
        <v/>
      </c>
      <c r="CT238" s="6">
        <f>'M08'!U237</f>
        <v/>
      </c>
      <c r="CU238" s="7">
        <f>IFERROR(CT238/CS238,0)</f>
        <v/>
      </c>
      <c r="CV238" s="6">
        <f>'M09'!E237</f>
        <v/>
      </c>
      <c r="CW238" s="6">
        <f>'M09'!F237</f>
        <v/>
      </c>
      <c r="CX238" s="7">
        <f>IFERROR(CW238/CV238,0)</f>
        <v/>
      </c>
      <c r="CY238" s="6">
        <f>'M09'!M237</f>
        <v/>
      </c>
      <c r="CZ238" s="6">
        <f>IF('M09'!AG237&gt;0,'M09'!AG237+MAX(0,CY238-'M09'!H237)*IF(AND(CV238&lt;&gt;0,CW238&lt;&gt;0),CW238/CV238,'M09'!V237),CY238*IF(AND(CV238&lt;&gt;0,CW238&lt;&gt;0),CW238/CV238,'M09'!V237))</f>
        <v/>
      </c>
      <c r="DA238" s="7">
        <f>IFERROR(CZ238/CY238,0)</f>
        <v/>
      </c>
      <c r="DB238" s="6">
        <f>-'M09'!S237</f>
        <v/>
      </c>
      <c r="DC238" s="6">
        <f>CW238+CZ238-DF238</f>
        <v/>
      </c>
      <c r="DD238" s="7">
        <f>IFERROR(DC238/DB238,0)</f>
        <v/>
      </c>
      <c r="DE238" s="6">
        <f>'M09'!T237</f>
        <v/>
      </c>
      <c r="DF238" s="6">
        <f>'M09'!U237</f>
        <v/>
      </c>
      <c r="DG238" s="7">
        <f>IFERROR(DF238/DE238,0)</f>
        <v/>
      </c>
      <c r="DH238" s="6">
        <f>SUM(J238,V238,AH238,AT238,BF238,BR238,CD238,CP238,DB238)</f>
        <v/>
      </c>
      <c r="DI238" s="6">
        <f>SUM(K238,W238,AI238,AU238,BG238,BS238,CE238,CQ238,DC238)</f>
        <v/>
      </c>
      <c r="DJ238" s="6">
        <f>DH238/9</f>
        <v/>
      </c>
      <c r="DK238" s="6">
        <f>DI238/9</f>
        <v/>
      </c>
      <c r="DL238" s="7">
        <f>IFERROR(DI238/DH238,0)</f>
        <v/>
      </c>
      <c r="DM238" s="7">
        <f>'M09'!V237</f>
        <v/>
      </c>
      <c r="DN238" s="8">
        <f>IFERROR(DL238/DM238-1,0)</f>
        <v/>
      </c>
      <c r="DO238" s="6">
        <f>'M09'!AD237</f>
        <v/>
      </c>
      <c r="DP238" s="6">
        <f>DJ238-DO238</f>
        <v/>
      </c>
      <c r="DQ238" s="9">
        <f>COUNTIF(J238,"&gt;0")+COUNTIF(V238,"&gt;0")+COUNTIF(AH238,"&gt;0")+COUNTIF(AT238,"&gt;0")+COUNTIF(BF238,"&gt;0")+COUNTIF(BR238,"&gt;0")+COUNTIF(CD238,"&gt;0")+COUNTIF(CP238,"&gt;0")+COUNTIF(DB238,"&gt;0")</f>
        <v/>
      </c>
      <c r="DR238" s="6">
        <f>DE238</f>
        <v/>
      </c>
      <c r="DS238" s="10">
        <f>IFERROR(DR238/DJ238,0)</f>
        <v/>
      </c>
      <c r="DT238" s="6">
        <f>D238+SUM(G238,S238,AE238,AQ238,BC238,BO238,CA238,CM238,CY238)-SUM(J238,V238,AH238,AT238,BF238,BR238,CD238,CP238,DB238)-DE238</f>
        <v/>
      </c>
    </row>
    <row r="239">
      <c r="A239">
        <f>'M01'!C238</f>
        <v/>
      </c>
      <c r="B239">
        <f>'M01'!D238</f>
        <v/>
      </c>
      <c r="C239">
        <f>'M01'!A238</f>
        <v/>
      </c>
      <c r="D239" s="6">
        <f>'M01'!E238</f>
        <v/>
      </c>
      <c r="E239" s="6">
        <f>'M01'!F238</f>
        <v/>
      </c>
      <c r="F239" s="7">
        <f>IFERROR(E239/D239,0)</f>
        <v/>
      </c>
      <c r="G239" s="6">
        <f>'M01'!M238</f>
        <v/>
      </c>
      <c r="H239" s="6">
        <f>IF('M01'!AG238&gt;0,'M01'!AG238+MAX(0,G239-'M01'!H238)*IF(AND(D239&lt;&gt;0,E239&lt;&gt;0),E239/D239,'M01'!V238),G239*IF(AND(D239&lt;&gt;0,E239&lt;&gt;0),E239/D239,'M01'!V238))</f>
        <v/>
      </c>
      <c r="I239" s="7">
        <f>IFERROR(H239/G239,0)</f>
        <v/>
      </c>
      <c r="J239" s="6">
        <f>-'M01'!S238</f>
        <v/>
      </c>
      <c r="K239" s="6">
        <f>E239+H239-N239</f>
        <v/>
      </c>
      <c r="L239" s="7">
        <f>IFERROR(K239/J239,0)</f>
        <v/>
      </c>
      <c r="M239" s="6">
        <f>'M01'!T238</f>
        <v/>
      </c>
      <c r="N239" s="6">
        <f>'M01'!U238</f>
        <v/>
      </c>
      <c r="O239" s="7">
        <f>IFERROR(N239/M239,0)</f>
        <v/>
      </c>
      <c r="P239" s="6">
        <f>'M02'!E238</f>
        <v/>
      </c>
      <c r="Q239" s="6">
        <f>'M02'!F238</f>
        <v/>
      </c>
      <c r="R239" s="7">
        <f>IFERROR(Q239/P239,0)</f>
        <v/>
      </c>
      <c r="S239" s="6">
        <f>'M02'!M238</f>
        <v/>
      </c>
      <c r="T239" s="6">
        <f>IF('M02'!AG238&gt;0,'M02'!AG238+MAX(0,S239-'M02'!H238)*IF(AND(P239&lt;&gt;0,Q239&lt;&gt;0),Q239/P239,'M02'!V238),S239*IF(AND(P239&lt;&gt;0,Q239&lt;&gt;0),Q239/P239,'M02'!V238))</f>
        <v/>
      </c>
      <c r="U239" s="7">
        <f>IFERROR(T239/S239,0)</f>
        <v/>
      </c>
      <c r="V239" s="6">
        <f>-'M02'!S238</f>
        <v/>
      </c>
      <c r="W239" s="6">
        <f>Q239+T239-Z239</f>
        <v/>
      </c>
      <c r="X239" s="7">
        <f>IFERROR(W239/V239,0)</f>
        <v/>
      </c>
      <c r="Y239" s="6">
        <f>'M02'!T238</f>
        <v/>
      </c>
      <c r="Z239" s="6">
        <f>'M02'!U238</f>
        <v/>
      </c>
      <c r="AA239" s="7">
        <f>IFERROR(Z239/Y239,0)</f>
        <v/>
      </c>
      <c r="AB239" s="6">
        <f>'M03'!E238</f>
        <v/>
      </c>
      <c r="AC239" s="6">
        <f>'M03'!F238</f>
        <v/>
      </c>
      <c r="AD239" s="7">
        <f>IFERROR(AC239/AB239,0)</f>
        <v/>
      </c>
      <c r="AE239" s="6">
        <f>'M03'!M238</f>
        <v/>
      </c>
      <c r="AF239" s="6">
        <f>IF('M03'!AG238&gt;0,'M03'!AG238+MAX(0,AE239-'M03'!H238)*IF(AND(AB239&lt;&gt;0,AC239&lt;&gt;0),AC239/AB239,'M03'!V238),AE239*IF(AND(AB239&lt;&gt;0,AC239&lt;&gt;0),AC239/AB239,'M03'!V238))</f>
        <v/>
      </c>
      <c r="AG239" s="7">
        <f>IFERROR(AF239/AE239,0)</f>
        <v/>
      </c>
      <c r="AH239" s="6">
        <f>-'M03'!S238</f>
        <v/>
      </c>
      <c r="AI239" s="6">
        <f>AC239+AF239-AL239</f>
        <v/>
      </c>
      <c r="AJ239" s="7">
        <f>IFERROR(AI239/AH239,0)</f>
        <v/>
      </c>
      <c r="AK239" s="6">
        <f>'M03'!T238</f>
        <v/>
      </c>
      <c r="AL239" s="6">
        <f>'M03'!U238</f>
        <v/>
      </c>
      <c r="AM239" s="7">
        <f>IFERROR(AL239/AK239,0)</f>
        <v/>
      </c>
      <c r="AN239" s="6">
        <f>'M04'!E238</f>
        <v/>
      </c>
      <c r="AO239" s="6">
        <f>'M04'!F238</f>
        <v/>
      </c>
      <c r="AP239" s="7">
        <f>IFERROR(AO239/AN239,0)</f>
        <v/>
      </c>
      <c r="AQ239" s="6">
        <f>'M04'!M238</f>
        <v/>
      </c>
      <c r="AR239" s="6">
        <f>IF('M04'!AG238&gt;0,'M04'!AG238+MAX(0,AQ239-'M04'!H238)*IF(AND(AN239&lt;&gt;0,AO239&lt;&gt;0),AO239/AN239,'M04'!V238),AQ239*IF(AND(AN239&lt;&gt;0,AO239&lt;&gt;0),AO239/AN239,'M04'!V238))</f>
        <v/>
      </c>
      <c r="AS239" s="7">
        <f>IFERROR(AR239/AQ239,0)</f>
        <v/>
      </c>
      <c r="AT239" s="6">
        <f>-'M04'!S238</f>
        <v/>
      </c>
      <c r="AU239" s="6">
        <f>AO239+AR239-AX239</f>
        <v/>
      </c>
      <c r="AV239" s="7">
        <f>IFERROR(AU239/AT239,0)</f>
        <v/>
      </c>
      <c r="AW239" s="6">
        <f>'M04'!T238</f>
        <v/>
      </c>
      <c r="AX239" s="6">
        <f>'M04'!U238</f>
        <v/>
      </c>
      <c r="AY239" s="7">
        <f>IFERROR(AX239/AW239,0)</f>
        <v/>
      </c>
      <c r="AZ239" s="6">
        <f>'M05'!E238</f>
        <v/>
      </c>
      <c r="BA239" s="6">
        <f>'M05'!F238</f>
        <v/>
      </c>
      <c r="BB239" s="7">
        <f>IFERROR(BA239/AZ239,0)</f>
        <v/>
      </c>
      <c r="BC239" s="6">
        <f>'M05'!M238</f>
        <v/>
      </c>
      <c r="BD239" s="6">
        <f>IF('M05'!AG238&gt;0,'M05'!AG238+MAX(0,BC239-'M05'!H238)*IF(AND(AZ239&lt;&gt;0,BA239&lt;&gt;0),BA239/AZ239,'M05'!V238),BC239*IF(AND(AZ239&lt;&gt;0,BA239&lt;&gt;0),BA239/AZ239,'M05'!V238))</f>
        <v/>
      </c>
      <c r="BE239" s="7">
        <f>IFERROR(BD239/BC239,0)</f>
        <v/>
      </c>
      <c r="BF239" s="6">
        <f>-'M05'!S238</f>
        <v/>
      </c>
      <c r="BG239" s="6">
        <f>BA239+BD239-BJ239</f>
        <v/>
      </c>
      <c r="BH239" s="7">
        <f>IFERROR(BG239/BF239,0)</f>
        <v/>
      </c>
      <c r="BI239" s="6">
        <f>'M05'!T238</f>
        <v/>
      </c>
      <c r="BJ239" s="6">
        <f>'M05'!U238</f>
        <v/>
      </c>
      <c r="BK239" s="7">
        <f>IFERROR(BJ239/BI239,0)</f>
        <v/>
      </c>
      <c r="BL239" s="6">
        <f>'M06'!E238</f>
        <v/>
      </c>
      <c r="BM239" s="6">
        <f>'M06'!F238</f>
        <v/>
      </c>
      <c r="BN239" s="7">
        <f>IFERROR(BM239/BL239,0)</f>
        <v/>
      </c>
      <c r="BO239" s="6">
        <f>'M06'!M238</f>
        <v/>
      </c>
      <c r="BP239" s="6">
        <f>IF('M06'!AG238&gt;0,'M06'!AG238+MAX(0,BO239-'M06'!H238)*IF(AND(BL239&lt;&gt;0,BM239&lt;&gt;0),BM239/BL239,'M06'!V238),BO239*IF(AND(BL239&lt;&gt;0,BM239&lt;&gt;0),BM239/BL239,'M06'!V238))</f>
        <v/>
      </c>
      <c r="BQ239" s="7">
        <f>IFERROR(BP239/BO239,0)</f>
        <v/>
      </c>
      <c r="BR239" s="6">
        <f>-'M06'!S238</f>
        <v/>
      </c>
      <c r="BS239" s="6">
        <f>BM239+BP239-BV239</f>
        <v/>
      </c>
      <c r="BT239" s="7">
        <f>IFERROR(BS239/BR239,0)</f>
        <v/>
      </c>
      <c r="BU239" s="6">
        <f>'M06'!T238</f>
        <v/>
      </c>
      <c r="BV239" s="6">
        <f>'M06'!U238</f>
        <v/>
      </c>
      <c r="BW239" s="7">
        <f>IFERROR(BV239/BU239,0)</f>
        <v/>
      </c>
      <c r="BX239" s="6">
        <f>'M07'!E238</f>
        <v/>
      </c>
      <c r="BY239" s="6">
        <f>'M07'!F238</f>
        <v/>
      </c>
      <c r="BZ239" s="7">
        <f>IFERROR(BY239/BX239,0)</f>
        <v/>
      </c>
      <c r="CA239" s="6">
        <f>'M07'!M238</f>
        <v/>
      </c>
      <c r="CB239" s="6">
        <f>IF('M07'!AG238&gt;0,'M07'!AG238+MAX(0,CA239-'M07'!H238)*IF(AND(BX239&lt;&gt;0,BY239&lt;&gt;0),BY239/BX239,'M07'!V238),CA239*IF(AND(BX239&lt;&gt;0,BY239&lt;&gt;0),BY239/BX239,'M07'!V238))</f>
        <v/>
      </c>
      <c r="CC239" s="7">
        <f>IFERROR(CB239/CA239,0)</f>
        <v/>
      </c>
      <c r="CD239" s="6">
        <f>-'M07'!S238</f>
        <v/>
      </c>
      <c r="CE239" s="6">
        <f>BY239+CB239-CH239</f>
        <v/>
      </c>
      <c r="CF239" s="7">
        <f>IFERROR(CE239/CD239,0)</f>
        <v/>
      </c>
      <c r="CG239" s="6">
        <f>'M07'!T238</f>
        <v/>
      </c>
      <c r="CH239" s="6">
        <f>'M07'!U238</f>
        <v/>
      </c>
      <c r="CI239" s="7">
        <f>IFERROR(CH239/CG239,0)</f>
        <v/>
      </c>
      <c r="CJ239" s="6">
        <f>'M08'!E238</f>
        <v/>
      </c>
      <c r="CK239" s="6">
        <f>'M08'!F238</f>
        <v/>
      </c>
      <c r="CL239" s="7">
        <f>IFERROR(CK239/CJ239,0)</f>
        <v/>
      </c>
      <c r="CM239" s="6">
        <f>'M08'!M238</f>
        <v/>
      </c>
      <c r="CN239" s="6">
        <f>IF('M08'!AG238&gt;0,'M08'!AG238+MAX(0,CM239-'M08'!H238)*IF(AND(CJ239&lt;&gt;0,CK239&lt;&gt;0),CK239/CJ239,'M08'!V238),CM239*IF(AND(CJ239&lt;&gt;0,CK239&lt;&gt;0),CK239/CJ239,'M08'!V238))</f>
        <v/>
      </c>
      <c r="CO239" s="7">
        <f>IFERROR(CN239/CM239,0)</f>
        <v/>
      </c>
      <c r="CP239" s="6">
        <f>-'M08'!S238</f>
        <v/>
      </c>
      <c r="CQ239" s="6">
        <f>CK239+CN239-CT239</f>
        <v/>
      </c>
      <c r="CR239" s="7">
        <f>IFERROR(CQ239/CP239,0)</f>
        <v/>
      </c>
      <c r="CS239" s="6">
        <f>'M08'!T238</f>
        <v/>
      </c>
      <c r="CT239" s="6">
        <f>'M08'!U238</f>
        <v/>
      </c>
      <c r="CU239" s="7">
        <f>IFERROR(CT239/CS239,0)</f>
        <v/>
      </c>
      <c r="CV239" s="6">
        <f>'M09'!E238</f>
        <v/>
      </c>
      <c r="CW239" s="6">
        <f>'M09'!F238</f>
        <v/>
      </c>
      <c r="CX239" s="7">
        <f>IFERROR(CW239/CV239,0)</f>
        <v/>
      </c>
      <c r="CY239" s="6">
        <f>'M09'!M238</f>
        <v/>
      </c>
      <c r="CZ239" s="6">
        <f>IF('M09'!AG238&gt;0,'M09'!AG238+MAX(0,CY239-'M09'!H238)*IF(AND(CV239&lt;&gt;0,CW239&lt;&gt;0),CW239/CV239,'M09'!V238),CY239*IF(AND(CV239&lt;&gt;0,CW239&lt;&gt;0),CW239/CV239,'M09'!V238))</f>
        <v/>
      </c>
      <c r="DA239" s="7">
        <f>IFERROR(CZ239/CY239,0)</f>
        <v/>
      </c>
      <c r="DB239" s="6">
        <f>-'M09'!S238</f>
        <v/>
      </c>
      <c r="DC239" s="6">
        <f>CW239+CZ239-DF239</f>
        <v/>
      </c>
      <c r="DD239" s="7">
        <f>IFERROR(DC239/DB239,0)</f>
        <v/>
      </c>
      <c r="DE239" s="6">
        <f>'M09'!T238</f>
        <v/>
      </c>
      <c r="DF239" s="6">
        <f>'M09'!U238</f>
        <v/>
      </c>
      <c r="DG239" s="7">
        <f>IFERROR(DF239/DE239,0)</f>
        <v/>
      </c>
      <c r="DH239" s="6">
        <f>SUM(J239,V239,AH239,AT239,BF239,BR239,CD239,CP239,DB239)</f>
        <v/>
      </c>
      <c r="DI239" s="6">
        <f>SUM(K239,W239,AI239,AU239,BG239,BS239,CE239,CQ239,DC239)</f>
        <v/>
      </c>
      <c r="DJ239" s="6">
        <f>DH239/9</f>
        <v/>
      </c>
      <c r="DK239" s="6">
        <f>DI239/9</f>
        <v/>
      </c>
      <c r="DL239" s="7">
        <f>IFERROR(DI239/DH239,0)</f>
        <v/>
      </c>
      <c r="DM239" s="7">
        <f>'M09'!V238</f>
        <v/>
      </c>
      <c r="DN239" s="8">
        <f>IFERROR(DL239/DM239-1,0)</f>
        <v/>
      </c>
      <c r="DO239" s="6">
        <f>'M09'!AD238</f>
        <v/>
      </c>
      <c r="DP239" s="6">
        <f>DJ239-DO239</f>
        <v/>
      </c>
      <c r="DQ239" s="9">
        <f>COUNTIF(J239,"&gt;0")+COUNTIF(V239,"&gt;0")+COUNTIF(AH239,"&gt;0")+COUNTIF(AT239,"&gt;0")+COUNTIF(BF239,"&gt;0")+COUNTIF(BR239,"&gt;0")+COUNTIF(CD239,"&gt;0")+COUNTIF(CP239,"&gt;0")+COUNTIF(DB239,"&gt;0")</f>
        <v/>
      </c>
      <c r="DR239" s="6">
        <f>DE239</f>
        <v/>
      </c>
      <c r="DS239" s="10">
        <f>IFERROR(DR239/DJ239,0)</f>
        <v/>
      </c>
      <c r="DT239" s="6">
        <f>D239+SUM(G239,S239,AE239,AQ239,BC239,BO239,CA239,CM239,CY239)-SUM(J239,V239,AH239,AT239,BF239,BR239,CD239,CP239,DB239)-DE239</f>
        <v/>
      </c>
    </row>
    <row r="240">
      <c r="A240">
        <f>'M01'!C239</f>
        <v/>
      </c>
      <c r="B240">
        <f>'M01'!D239</f>
        <v/>
      </c>
      <c r="C240">
        <f>'M01'!A239</f>
        <v/>
      </c>
      <c r="D240" s="6">
        <f>'M01'!E239</f>
        <v/>
      </c>
      <c r="E240" s="6">
        <f>'M01'!F239</f>
        <v/>
      </c>
      <c r="F240" s="7">
        <f>IFERROR(E240/D240,0)</f>
        <v/>
      </c>
      <c r="G240" s="6">
        <f>'M01'!M239</f>
        <v/>
      </c>
      <c r="H240" s="6">
        <f>IF('M01'!AG239&gt;0,'M01'!AG239+MAX(0,G240-'M01'!H239)*IF(AND(D240&lt;&gt;0,E240&lt;&gt;0),E240/D240,'M01'!V239),G240*IF(AND(D240&lt;&gt;0,E240&lt;&gt;0),E240/D240,'M01'!V239))</f>
        <v/>
      </c>
      <c r="I240" s="7">
        <f>IFERROR(H240/G240,0)</f>
        <v/>
      </c>
      <c r="J240" s="6">
        <f>-'M01'!S239</f>
        <v/>
      </c>
      <c r="K240" s="6">
        <f>E240+H240-N240</f>
        <v/>
      </c>
      <c r="L240" s="7">
        <f>IFERROR(K240/J240,0)</f>
        <v/>
      </c>
      <c r="M240" s="6">
        <f>'M01'!T239</f>
        <v/>
      </c>
      <c r="N240" s="6">
        <f>'M01'!U239</f>
        <v/>
      </c>
      <c r="O240" s="7">
        <f>IFERROR(N240/M240,0)</f>
        <v/>
      </c>
      <c r="P240" s="6">
        <f>'M02'!E239</f>
        <v/>
      </c>
      <c r="Q240" s="6">
        <f>'M02'!F239</f>
        <v/>
      </c>
      <c r="R240" s="7">
        <f>IFERROR(Q240/P240,0)</f>
        <v/>
      </c>
      <c r="S240" s="6">
        <f>'M02'!M239</f>
        <v/>
      </c>
      <c r="T240" s="6">
        <f>IF('M02'!AG239&gt;0,'M02'!AG239+MAX(0,S240-'M02'!H239)*IF(AND(P240&lt;&gt;0,Q240&lt;&gt;0),Q240/P240,'M02'!V239),S240*IF(AND(P240&lt;&gt;0,Q240&lt;&gt;0),Q240/P240,'M02'!V239))</f>
        <v/>
      </c>
      <c r="U240" s="7">
        <f>IFERROR(T240/S240,0)</f>
        <v/>
      </c>
      <c r="V240" s="6">
        <f>-'M02'!S239</f>
        <v/>
      </c>
      <c r="W240" s="6">
        <f>Q240+T240-Z240</f>
        <v/>
      </c>
      <c r="X240" s="7">
        <f>IFERROR(W240/V240,0)</f>
        <v/>
      </c>
      <c r="Y240" s="6">
        <f>'M02'!T239</f>
        <v/>
      </c>
      <c r="Z240" s="6">
        <f>'M02'!U239</f>
        <v/>
      </c>
      <c r="AA240" s="7">
        <f>IFERROR(Z240/Y240,0)</f>
        <v/>
      </c>
      <c r="AB240" s="6">
        <f>'M03'!E239</f>
        <v/>
      </c>
      <c r="AC240" s="6">
        <f>'M03'!F239</f>
        <v/>
      </c>
      <c r="AD240" s="7">
        <f>IFERROR(AC240/AB240,0)</f>
        <v/>
      </c>
      <c r="AE240" s="6">
        <f>'M03'!M239</f>
        <v/>
      </c>
      <c r="AF240" s="6">
        <f>IF('M03'!AG239&gt;0,'M03'!AG239+MAX(0,AE240-'M03'!H239)*IF(AND(AB240&lt;&gt;0,AC240&lt;&gt;0),AC240/AB240,'M03'!V239),AE240*IF(AND(AB240&lt;&gt;0,AC240&lt;&gt;0),AC240/AB240,'M03'!V239))</f>
        <v/>
      </c>
      <c r="AG240" s="7">
        <f>IFERROR(AF240/AE240,0)</f>
        <v/>
      </c>
      <c r="AH240" s="6">
        <f>-'M03'!S239</f>
        <v/>
      </c>
      <c r="AI240" s="6">
        <f>AC240+AF240-AL240</f>
        <v/>
      </c>
      <c r="AJ240" s="7">
        <f>IFERROR(AI240/AH240,0)</f>
        <v/>
      </c>
      <c r="AK240" s="6">
        <f>'M03'!T239</f>
        <v/>
      </c>
      <c r="AL240" s="6">
        <f>'M03'!U239</f>
        <v/>
      </c>
      <c r="AM240" s="7">
        <f>IFERROR(AL240/AK240,0)</f>
        <v/>
      </c>
      <c r="AN240" s="6">
        <f>'M04'!E239</f>
        <v/>
      </c>
      <c r="AO240" s="6">
        <f>'M04'!F239</f>
        <v/>
      </c>
      <c r="AP240" s="7">
        <f>IFERROR(AO240/AN240,0)</f>
        <v/>
      </c>
      <c r="AQ240" s="6">
        <f>'M04'!M239</f>
        <v/>
      </c>
      <c r="AR240" s="6">
        <f>IF('M04'!AG239&gt;0,'M04'!AG239+MAX(0,AQ240-'M04'!H239)*IF(AND(AN240&lt;&gt;0,AO240&lt;&gt;0),AO240/AN240,'M04'!V239),AQ240*IF(AND(AN240&lt;&gt;0,AO240&lt;&gt;0),AO240/AN240,'M04'!V239))</f>
        <v/>
      </c>
      <c r="AS240" s="7">
        <f>IFERROR(AR240/AQ240,0)</f>
        <v/>
      </c>
      <c r="AT240" s="6">
        <f>-'M04'!S239</f>
        <v/>
      </c>
      <c r="AU240" s="6">
        <f>AO240+AR240-AX240</f>
        <v/>
      </c>
      <c r="AV240" s="7">
        <f>IFERROR(AU240/AT240,0)</f>
        <v/>
      </c>
      <c r="AW240" s="6">
        <f>'M04'!T239</f>
        <v/>
      </c>
      <c r="AX240" s="6">
        <f>'M04'!U239</f>
        <v/>
      </c>
      <c r="AY240" s="7">
        <f>IFERROR(AX240/AW240,0)</f>
        <v/>
      </c>
      <c r="AZ240" s="6">
        <f>'M05'!E239</f>
        <v/>
      </c>
      <c r="BA240" s="6">
        <f>'M05'!F239</f>
        <v/>
      </c>
      <c r="BB240" s="7">
        <f>IFERROR(BA240/AZ240,0)</f>
        <v/>
      </c>
      <c r="BC240" s="6">
        <f>'M05'!M239</f>
        <v/>
      </c>
      <c r="BD240" s="6">
        <f>IF('M05'!AG239&gt;0,'M05'!AG239+MAX(0,BC240-'M05'!H239)*IF(AND(AZ240&lt;&gt;0,BA240&lt;&gt;0),BA240/AZ240,'M05'!V239),BC240*IF(AND(AZ240&lt;&gt;0,BA240&lt;&gt;0),BA240/AZ240,'M05'!V239))</f>
        <v/>
      </c>
      <c r="BE240" s="7">
        <f>IFERROR(BD240/BC240,0)</f>
        <v/>
      </c>
      <c r="BF240" s="6">
        <f>-'M05'!S239</f>
        <v/>
      </c>
      <c r="BG240" s="6">
        <f>BA240+BD240-BJ240</f>
        <v/>
      </c>
      <c r="BH240" s="7">
        <f>IFERROR(BG240/BF240,0)</f>
        <v/>
      </c>
      <c r="BI240" s="6">
        <f>'M05'!T239</f>
        <v/>
      </c>
      <c r="BJ240" s="6">
        <f>'M05'!U239</f>
        <v/>
      </c>
      <c r="BK240" s="7">
        <f>IFERROR(BJ240/BI240,0)</f>
        <v/>
      </c>
      <c r="BL240" s="6">
        <f>'M06'!E239</f>
        <v/>
      </c>
      <c r="BM240" s="6">
        <f>'M06'!F239</f>
        <v/>
      </c>
      <c r="BN240" s="7">
        <f>IFERROR(BM240/BL240,0)</f>
        <v/>
      </c>
      <c r="BO240" s="6">
        <f>'M06'!M239</f>
        <v/>
      </c>
      <c r="BP240" s="6">
        <f>IF('M06'!AG239&gt;0,'M06'!AG239+MAX(0,BO240-'M06'!H239)*IF(AND(BL240&lt;&gt;0,BM240&lt;&gt;0),BM240/BL240,'M06'!V239),BO240*IF(AND(BL240&lt;&gt;0,BM240&lt;&gt;0),BM240/BL240,'M06'!V239))</f>
        <v/>
      </c>
      <c r="BQ240" s="7">
        <f>IFERROR(BP240/BO240,0)</f>
        <v/>
      </c>
      <c r="BR240" s="6">
        <f>-'M06'!S239</f>
        <v/>
      </c>
      <c r="BS240" s="6">
        <f>BM240+BP240-BV240</f>
        <v/>
      </c>
      <c r="BT240" s="7">
        <f>IFERROR(BS240/BR240,0)</f>
        <v/>
      </c>
      <c r="BU240" s="6">
        <f>'M06'!T239</f>
        <v/>
      </c>
      <c r="BV240" s="6">
        <f>'M06'!U239</f>
        <v/>
      </c>
      <c r="BW240" s="7">
        <f>IFERROR(BV240/BU240,0)</f>
        <v/>
      </c>
      <c r="BX240" s="6">
        <f>'M07'!E239</f>
        <v/>
      </c>
      <c r="BY240" s="6">
        <f>'M07'!F239</f>
        <v/>
      </c>
      <c r="BZ240" s="7">
        <f>IFERROR(BY240/BX240,0)</f>
        <v/>
      </c>
      <c r="CA240" s="6">
        <f>'M07'!M239</f>
        <v/>
      </c>
      <c r="CB240" s="6">
        <f>IF('M07'!AG239&gt;0,'M07'!AG239+MAX(0,CA240-'M07'!H239)*IF(AND(BX240&lt;&gt;0,BY240&lt;&gt;0),BY240/BX240,'M07'!V239),CA240*IF(AND(BX240&lt;&gt;0,BY240&lt;&gt;0),BY240/BX240,'M07'!V239))</f>
        <v/>
      </c>
      <c r="CC240" s="7">
        <f>IFERROR(CB240/CA240,0)</f>
        <v/>
      </c>
      <c r="CD240" s="6">
        <f>-'M07'!S239</f>
        <v/>
      </c>
      <c r="CE240" s="6">
        <f>BY240+CB240-CH240</f>
        <v/>
      </c>
      <c r="CF240" s="7">
        <f>IFERROR(CE240/CD240,0)</f>
        <v/>
      </c>
      <c r="CG240" s="6">
        <f>'M07'!T239</f>
        <v/>
      </c>
      <c r="CH240" s="6">
        <f>'M07'!U239</f>
        <v/>
      </c>
      <c r="CI240" s="7">
        <f>IFERROR(CH240/CG240,0)</f>
        <v/>
      </c>
      <c r="CJ240" s="6">
        <f>'M08'!E239</f>
        <v/>
      </c>
      <c r="CK240" s="6">
        <f>'M08'!F239</f>
        <v/>
      </c>
      <c r="CL240" s="7">
        <f>IFERROR(CK240/CJ240,0)</f>
        <v/>
      </c>
      <c r="CM240" s="6">
        <f>'M08'!M239</f>
        <v/>
      </c>
      <c r="CN240" s="6">
        <f>IF('M08'!AG239&gt;0,'M08'!AG239+MAX(0,CM240-'M08'!H239)*IF(AND(CJ240&lt;&gt;0,CK240&lt;&gt;0),CK240/CJ240,'M08'!V239),CM240*IF(AND(CJ240&lt;&gt;0,CK240&lt;&gt;0),CK240/CJ240,'M08'!V239))</f>
        <v/>
      </c>
      <c r="CO240" s="7">
        <f>IFERROR(CN240/CM240,0)</f>
        <v/>
      </c>
      <c r="CP240" s="6">
        <f>-'M08'!S239</f>
        <v/>
      </c>
      <c r="CQ240" s="6">
        <f>CK240+CN240-CT240</f>
        <v/>
      </c>
      <c r="CR240" s="7">
        <f>IFERROR(CQ240/CP240,0)</f>
        <v/>
      </c>
      <c r="CS240" s="6">
        <f>'M08'!T239</f>
        <v/>
      </c>
      <c r="CT240" s="6">
        <f>'M08'!U239</f>
        <v/>
      </c>
      <c r="CU240" s="7">
        <f>IFERROR(CT240/CS240,0)</f>
        <v/>
      </c>
      <c r="CV240" s="6">
        <f>'M09'!E239</f>
        <v/>
      </c>
      <c r="CW240" s="6">
        <f>'M09'!F239</f>
        <v/>
      </c>
      <c r="CX240" s="7">
        <f>IFERROR(CW240/CV240,0)</f>
        <v/>
      </c>
      <c r="CY240" s="6">
        <f>'M09'!M239</f>
        <v/>
      </c>
      <c r="CZ240" s="6">
        <f>IF('M09'!AG239&gt;0,'M09'!AG239+MAX(0,CY240-'M09'!H239)*IF(AND(CV240&lt;&gt;0,CW240&lt;&gt;0),CW240/CV240,'M09'!V239),CY240*IF(AND(CV240&lt;&gt;0,CW240&lt;&gt;0),CW240/CV240,'M09'!V239))</f>
        <v/>
      </c>
      <c r="DA240" s="7">
        <f>IFERROR(CZ240/CY240,0)</f>
        <v/>
      </c>
      <c r="DB240" s="6">
        <f>-'M09'!S239</f>
        <v/>
      </c>
      <c r="DC240" s="6">
        <f>CW240+CZ240-DF240</f>
        <v/>
      </c>
      <c r="DD240" s="7">
        <f>IFERROR(DC240/DB240,0)</f>
        <v/>
      </c>
      <c r="DE240" s="6">
        <f>'M09'!T239</f>
        <v/>
      </c>
      <c r="DF240" s="6">
        <f>'M09'!U239</f>
        <v/>
      </c>
      <c r="DG240" s="7">
        <f>IFERROR(DF240/DE240,0)</f>
        <v/>
      </c>
      <c r="DH240" s="6">
        <f>SUM(J240,V240,AH240,AT240,BF240,BR240,CD240,CP240,DB240)</f>
        <v/>
      </c>
      <c r="DI240" s="6">
        <f>SUM(K240,W240,AI240,AU240,BG240,BS240,CE240,CQ240,DC240)</f>
        <v/>
      </c>
      <c r="DJ240" s="6">
        <f>DH240/9</f>
        <v/>
      </c>
      <c r="DK240" s="6">
        <f>DI240/9</f>
        <v/>
      </c>
      <c r="DL240" s="7">
        <f>IFERROR(DI240/DH240,0)</f>
        <v/>
      </c>
      <c r="DM240" s="7">
        <f>'M09'!V239</f>
        <v/>
      </c>
      <c r="DN240" s="8">
        <f>IFERROR(DL240/DM240-1,0)</f>
        <v/>
      </c>
      <c r="DO240" s="6">
        <f>'M09'!AD239</f>
        <v/>
      </c>
      <c r="DP240" s="6">
        <f>DJ240-DO240</f>
        <v/>
      </c>
      <c r="DQ240" s="9">
        <f>COUNTIF(J240,"&gt;0")+COUNTIF(V240,"&gt;0")+COUNTIF(AH240,"&gt;0")+COUNTIF(AT240,"&gt;0")+COUNTIF(BF240,"&gt;0")+COUNTIF(BR240,"&gt;0")+COUNTIF(CD240,"&gt;0")+COUNTIF(CP240,"&gt;0")+COUNTIF(DB240,"&gt;0")</f>
        <v/>
      </c>
      <c r="DR240" s="6">
        <f>DE240</f>
        <v/>
      </c>
      <c r="DS240" s="10">
        <f>IFERROR(DR240/DJ240,0)</f>
        <v/>
      </c>
      <c r="DT240" s="6">
        <f>D240+SUM(G240,S240,AE240,AQ240,BC240,BO240,CA240,CM240,CY240)-SUM(J240,V240,AH240,AT240,BF240,BR240,CD240,CP240,DB240)-DE240</f>
        <v/>
      </c>
    </row>
    <row r="241">
      <c r="A241">
        <f>'M01'!C240</f>
        <v/>
      </c>
      <c r="B241">
        <f>'M01'!D240</f>
        <v/>
      </c>
      <c r="C241">
        <f>'M01'!A240</f>
        <v/>
      </c>
      <c r="D241" s="6">
        <f>'M01'!E240</f>
        <v/>
      </c>
      <c r="E241" s="6">
        <f>'M01'!F240</f>
        <v/>
      </c>
      <c r="F241" s="7">
        <f>IFERROR(E241/D241,0)</f>
        <v/>
      </c>
      <c r="G241" s="6">
        <f>'M01'!M240</f>
        <v/>
      </c>
      <c r="H241" s="6">
        <f>IF('M01'!AG240&gt;0,'M01'!AG240+MAX(0,G241-'M01'!H240)*IF(AND(D241&lt;&gt;0,E241&lt;&gt;0),E241/D241,'M01'!V240),G241*IF(AND(D241&lt;&gt;0,E241&lt;&gt;0),E241/D241,'M01'!V240))</f>
        <v/>
      </c>
      <c r="I241" s="7">
        <f>IFERROR(H241/G241,0)</f>
        <v/>
      </c>
      <c r="J241" s="6">
        <f>-'M01'!S240</f>
        <v/>
      </c>
      <c r="K241" s="6">
        <f>E241+H241-N241</f>
        <v/>
      </c>
      <c r="L241" s="7">
        <f>IFERROR(K241/J241,0)</f>
        <v/>
      </c>
      <c r="M241" s="6">
        <f>'M01'!T240</f>
        <v/>
      </c>
      <c r="N241" s="6">
        <f>'M01'!U240</f>
        <v/>
      </c>
      <c r="O241" s="7">
        <f>IFERROR(N241/M241,0)</f>
        <v/>
      </c>
      <c r="P241" s="6">
        <f>'M02'!E240</f>
        <v/>
      </c>
      <c r="Q241" s="6">
        <f>'M02'!F240</f>
        <v/>
      </c>
      <c r="R241" s="7">
        <f>IFERROR(Q241/P241,0)</f>
        <v/>
      </c>
      <c r="S241" s="6">
        <f>'M02'!M240</f>
        <v/>
      </c>
      <c r="T241" s="6">
        <f>IF('M02'!AG240&gt;0,'M02'!AG240+MAX(0,S241-'M02'!H240)*IF(AND(P241&lt;&gt;0,Q241&lt;&gt;0),Q241/P241,'M02'!V240),S241*IF(AND(P241&lt;&gt;0,Q241&lt;&gt;0),Q241/P241,'M02'!V240))</f>
        <v/>
      </c>
      <c r="U241" s="7">
        <f>IFERROR(T241/S241,0)</f>
        <v/>
      </c>
      <c r="V241" s="6">
        <f>-'M02'!S240</f>
        <v/>
      </c>
      <c r="W241" s="6">
        <f>Q241+T241-Z241</f>
        <v/>
      </c>
      <c r="X241" s="7">
        <f>IFERROR(W241/V241,0)</f>
        <v/>
      </c>
      <c r="Y241" s="6">
        <f>'M02'!T240</f>
        <v/>
      </c>
      <c r="Z241" s="6">
        <f>'M02'!U240</f>
        <v/>
      </c>
      <c r="AA241" s="7">
        <f>IFERROR(Z241/Y241,0)</f>
        <v/>
      </c>
      <c r="AB241" s="6">
        <f>'M03'!E240</f>
        <v/>
      </c>
      <c r="AC241" s="6">
        <f>'M03'!F240</f>
        <v/>
      </c>
      <c r="AD241" s="7">
        <f>IFERROR(AC241/AB241,0)</f>
        <v/>
      </c>
      <c r="AE241" s="6">
        <f>'M03'!M240</f>
        <v/>
      </c>
      <c r="AF241" s="6">
        <f>IF('M03'!AG240&gt;0,'M03'!AG240+MAX(0,AE241-'M03'!H240)*IF(AND(AB241&lt;&gt;0,AC241&lt;&gt;0),AC241/AB241,'M03'!V240),AE241*IF(AND(AB241&lt;&gt;0,AC241&lt;&gt;0),AC241/AB241,'M03'!V240))</f>
        <v/>
      </c>
      <c r="AG241" s="7">
        <f>IFERROR(AF241/AE241,0)</f>
        <v/>
      </c>
      <c r="AH241" s="6">
        <f>-'M03'!S240</f>
        <v/>
      </c>
      <c r="AI241" s="6">
        <f>AC241+AF241-AL241</f>
        <v/>
      </c>
      <c r="AJ241" s="7">
        <f>IFERROR(AI241/AH241,0)</f>
        <v/>
      </c>
      <c r="AK241" s="6">
        <f>'M03'!T240</f>
        <v/>
      </c>
      <c r="AL241" s="6">
        <f>'M03'!U240</f>
        <v/>
      </c>
      <c r="AM241" s="7">
        <f>IFERROR(AL241/AK241,0)</f>
        <v/>
      </c>
      <c r="AN241" s="6">
        <f>'M04'!E240</f>
        <v/>
      </c>
      <c r="AO241" s="6">
        <f>'M04'!F240</f>
        <v/>
      </c>
      <c r="AP241" s="7">
        <f>IFERROR(AO241/AN241,0)</f>
        <v/>
      </c>
      <c r="AQ241" s="6">
        <f>'M04'!M240</f>
        <v/>
      </c>
      <c r="AR241" s="6">
        <f>IF('M04'!AG240&gt;0,'M04'!AG240+MAX(0,AQ241-'M04'!H240)*IF(AND(AN241&lt;&gt;0,AO241&lt;&gt;0),AO241/AN241,'M04'!V240),AQ241*IF(AND(AN241&lt;&gt;0,AO241&lt;&gt;0),AO241/AN241,'M04'!V240))</f>
        <v/>
      </c>
      <c r="AS241" s="7">
        <f>IFERROR(AR241/AQ241,0)</f>
        <v/>
      </c>
      <c r="AT241" s="6">
        <f>-'M04'!S240</f>
        <v/>
      </c>
      <c r="AU241" s="6">
        <f>AO241+AR241-AX241</f>
        <v/>
      </c>
      <c r="AV241" s="7">
        <f>IFERROR(AU241/AT241,0)</f>
        <v/>
      </c>
      <c r="AW241" s="6">
        <f>'M04'!T240</f>
        <v/>
      </c>
      <c r="AX241" s="6">
        <f>'M04'!U240</f>
        <v/>
      </c>
      <c r="AY241" s="7">
        <f>IFERROR(AX241/AW241,0)</f>
        <v/>
      </c>
      <c r="AZ241" s="6">
        <f>'M05'!E240</f>
        <v/>
      </c>
      <c r="BA241" s="6">
        <f>'M05'!F240</f>
        <v/>
      </c>
      <c r="BB241" s="7">
        <f>IFERROR(BA241/AZ241,0)</f>
        <v/>
      </c>
      <c r="BC241" s="6">
        <f>'M05'!M240</f>
        <v/>
      </c>
      <c r="BD241" s="6">
        <f>IF('M05'!AG240&gt;0,'M05'!AG240+MAX(0,BC241-'M05'!H240)*IF(AND(AZ241&lt;&gt;0,BA241&lt;&gt;0),BA241/AZ241,'M05'!V240),BC241*IF(AND(AZ241&lt;&gt;0,BA241&lt;&gt;0),BA241/AZ241,'M05'!V240))</f>
        <v/>
      </c>
      <c r="BE241" s="7">
        <f>IFERROR(BD241/BC241,0)</f>
        <v/>
      </c>
      <c r="BF241" s="6">
        <f>-'M05'!S240</f>
        <v/>
      </c>
      <c r="BG241" s="6">
        <f>BA241+BD241-BJ241</f>
        <v/>
      </c>
      <c r="BH241" s="7">
        <f>IFERROR(BG241/BF241,0)</f>
        <v/>
      </c>
      <c r="BI241" s="6">
        <f>'M05'!T240</f>
        <v/>
      </c>
      <c r="BJ241" s="6">
        <f>'M05'!U240</f>
        <v/>
      </c>
      <c r="BK241" s="7">
        <f>IFERROR(BJ241/BI241,0)</f>
        <v/>
      </c>
      <c r="BL241" s="6">
        <f>'M06'!E240</f>
        <v/>
      </c>
      <c r="BM241" s="6">
        <f>'M06'!F240</f>
        <v/>
      </c>
      <c r="BN241" s="7">
        <f>IFERROR(BM241/BL241,0)</f>
        <v/>
      </c>
      <c r="BO241" s="6">
        <f>'M06'!M240</f>
        <v/>
      </c>
      <c r="BP241" s="6">
        <f>IF('M06'!AG240&gt;0,'M06'!AG240+MAX(0,BO241-'M06'!H240)*IF(AND(BL241&lt;&gt;0,BM241&lt;&gt;0),BM241/BL241,'M06'!V240),BO241*IF(AND(BL241&lt;&gt;0,BM241&lt;&gt;0),BM241/BL241,'M06'!V240))</f>
        <v/>
      </c>
      <c r="BQ241" s="7">
        <f>IFERROR(BP241/BO241,0)</f>
        <v/>
      </c>
      <c r="BR241" s="6">
        <f>-'M06'!S240</f>
        <v/>
      </c>
      <c r="BS241" s="6">
        <f>BM241+BP241-BV241</f>
        <v/>
      </c>
      <c r="BT241" s="7">
        <f>IFERROR(BS241/BR241,0)</f>
        <v/>
      </c>
      <c r="BU241" s="6">
        <f>'M06'!T240</f>
        <v/>
      </c>
      <c r="BV241" s="6">
        <f>'M06'!U240</f>
        <v/>
      </c>
      <c r="BW241" s="7">
        <f>IFERROR(BV241/BU241,0)</f>
        <v/>
      </c>
      <c r="BX241" s="6">
        <f>'M07'!E240</f>
        <v/>
      </c>
      <c r="BY241" s="6">
        <f>'M07'!F240</f>
        <v/>
      </c>
      <c r="BZ241" s="7">
        <f>IFERROR(BY241/BX241,0)</f>
        <v/>
      </c>
      <c r="CA241" s="6">
        <f>'M07'!M240</f>
        <v/>
      </c>
      <c r="CB241" s="6">
        <f>IF('M07'!AG240&gt;0,'M07'!AG240+MAX(0,CA241-'M07'!H240)*IF(AND(BX241&lt;&gt;0,BY241&lt;&gt;0),BY241/BX241,'M07'!V240),CA241*IF(AND(BX241&lt;&gt;0,BY241&lt;&gt;0),BY241/BX241,'M07'!V240))</f>
        <v/>
      </c>
      <c r="CC241" s="7">
        <f>IFERROR(CB241/CA241,0)</f>
        <v/>
      </c>
      <c r="CD241" s="6">
        <f>-'M07'!S240</f>
        <v/>
      </c>
      <c r="CE241" s="6">
        <f>BY241+CB241-CH241</f>
        <v/>
      </c>
      <c r="CF241" s="7">
        <f>IFERROR(CE241/CD241,0)</f>
        <v/>
      </c>
      <c r="CG241" s="6">
        <f>'M07'!T240</f>
        <v/>
      </c>
      <c r="CH241" s="6">
        <f>'M07'!U240</f>
        <v/>
      </c>
      <c r="CI241" s="7">
        <f>IFERROR(CH241/CG241,0)</f>
        <v/>
      </c>
      <c r="CJ241" s="6">
        <f>'M08'!E240</f>
        <v/>
      </c>
      <c r="CK241" s="6">
        <f>'M08'!F240</f>
        <v/>
      </c>
      <c r="CL241" s="7">
        <f>IFERROR(CK241/CJ241,0)</f>
        <v/>
      </c>
      <c r="CM241" s="6">
        <f>'M08'!M240</f>
        <v/>
      </c>
      <c r="CN241" s="6">
        <f>IF('M08'!AG240&gt;0,'M08'!AG240+MAX(0,CM241-'M08'!H240)*IF(AND(CJ241&lt;&gt;0,CK241&lt;&gt;0),CK241/CJ241,'M08'!V240),CM241*IF(AND(CJ241&lt;&gt;0,CK241&lt;&gt;0),CK241/CJ241,'M08'!V240))</f>
        <v/>
      </c>
      <c r="CO241" s="7">
        <f>IFERROR(CN241/CM241,0)</f>
        <v/>
      </c>
      <c r="CP241" s="6">
        <f>-'M08'!S240</f>
        <v/>
      </c>
      <c r="CQ241" s="6">
        <f>CK241+CN241-CT241</f>
        <v/>
      </c>
      <c r="CR241" s="7">
        <f>IFERROR(CQ241/CP241,0)</f>
        <v/>
      </c>
      <c r="CS241" s="6">
        <f>'M08'!T240</f>
        <v/>
      </c>
      <c r="CT241" s="6">
        <f>'M08'!U240</f>
        <v/>
      </c>
      <c r="CU241" s="7">
        <f>IFERROR(CT241/CS241,0)</f>
        <v/>
      </c>
      <c r="CV241" s="6">
        <f>'M09'!E240</f>
        <v/>
      </c>
      <c r="CW241" s="6">
        <f>'M09'!F240</f>
        <v/>
      </c>
      <c r="CX241" s="7">
        <f>IFERROR(CW241/CV241,0)</f>
        <v/>
      </c>
      <c r="CY241" s="6">
        <f>'M09'!M240</f>
        <v/>
      </c>
      <c r="CZ241" s="6">
        <f>IF('M09'!AG240&gt;0,'M09'!AG240+MAX(0,CY241-'M09'!H240)*IF(AND(CV241&lt;&gt;0,CW241&lt;&gt;0),CW241/CV241,'M09'!V240),CY241*IF(AND(CV241&lt;&gt;0,CW241&lt;&gt;0),CW241/CV241,'M09'!V240))</f>
        <v/>
      </c>
      <c r="DA241" s="7">
        <f>IFERROR(CZ241/CY241,0)</f>
        <v/>
      </c>
      <c r="DB241" s="6">
        <f>-'M09'!S240</f>
        <v/>
      </c>
      <c r="DC241" s="6">
        <f>CW241+CZ241-DF241</f>
        <v/>
      </c>
      <c r="DD241" s="7">
        <f>IFERROR(DC241/DB241,0)</f>
        <v/>
      </c>
      <c r="DE241" s="6">
        <f>'M09'!T240</f>
        <v/>
      </c>
      <c r="DF241" s="6">
        <f>'M09'!U240</f>
        <v/>
      </c>
      <c r="DG241" s="7">
        <f>IFERROR(DF241/DE241,0)</f>
        <v/>
      </c>
      <c r="DH241" s="6">
        <f>SUM(J241,V241,AH241,AT241,BF241,BR241,CD241,CP241,DB241)</f>
        <v/>
      </c>
      <c r="DI241" s="6">
        <f>SUM(K241,W241,AI241,AU241,BG241,BS241,CE241,CQ241,DC241)</f>
        <v/>
      </c>
      <c r="DJ241" s="6">
        <f>DH241/9</f>
        <v/>
      </c>
      <c r="DK241" s="6">
        <f>DI241/9</f>
        <v/>
      </c>
      <c r="DL241" s="7">
        <f>IFERROR(DI241/DH241,0)</f>
        <v/>
      </c>
      <c r="DM241" s="7">
        <f>'M09'!V240</f>
        <v/>
      </c>
      <c r="DN241" s="8">
        <f>IFERROR(DL241/DM241-1,0)</f>
        <v/>
      </c>
      <c r="DO241" s="6">
        <f>'M09'!AD240</f>
        <v/>
      </c>
      <c r="DP241" s="6">
        <f>DJ241-DO241</f>
        <v/>
      </c>
      <c r="DQ241" s="9">
        <f>COUNTIF(J241,"&gt;0")+COUNTIF(V241,"&gt;0")+COUNTIF(AH241,"&gt;0")+COUNTIF(AT241,"&gt;0")+COUNTIF(BF241,"&gt;0")+COUNTIF(BR241,"&gt;0")+COUNTIF(CD241,"&gt;0")+COUNTIF(CP241,"&gt;0")+COUNTIF(DB241,"&gt;0")</f>
        <v/>
      </c>
      <c r="DR241" s="6">
        <f>DE241</f>
        <v/>
      </c>
      <c r="DS241" s="10">
        <f>IFERROR(DR241/DJ241,0)</f>
        <v/>
      </c>
      <c r="DT241" s="6">
        <f>D241+SUM(G241,S241,AE241,AQ241,BC241,BO241,CA241,CM241,CY241)-SUM(J241,V241,AH241,AT241,BF241,BR241,CD241,CP241,DB241)-DE241</f>
        <v/>
      </c>
    </row>
    <row r="242">
      <c r="A242">
        <f>'M01'!C241</f>
        <v/>
      </c>
      <c r="B242">
        <f>'M01'!D241</f>
        <v/>
      </c>
      <c r="C242">
        <f>'M01'!A241</f>
        <v/>
      </c>
      <c r="D242" s="6">
        <f>'M01'!E241</f>
        <v/>
      </c>
      <c r="E242" s="6">
        <f>'M01'!F241</f>
        <v/>
      </c>
      <c r="F242" s="7">
        <f>IFERROR(E242/D242,0)</f>
        <v/>
      </c>
      <c r="G242" s="6">
        <f>'M01'!M241</f>
        <v/>
      </c>
      <c r="H242" s="6">
        <f>IF('M01'!AG241&gt;0,'M01'!AG241+MAX(0,G242-'M01'!H241)*IF(AND(D242&lt;&gt;0,E242&lt;&gt;0),E242/D242,'M01'!V241),G242*IF(AND(D242&lt;&gt;0,E242&lt;&gt;0),E242/D242,'M01'!V241))</f>
        <v/>
      </c>
      <c r="I242" s="7">
        <f>IFERROR(H242/G242,0)</f>
        <v/>
      </c>
      <c r="J242" s="6">
        <f>-'M01'!S241</f>
        <v/>
      </c>
      <c r="K242" s="6">
        <f>E242+H242-N242</f>
        <v/>
      </c>
      <c r="L242" s="7">
        <f>IFERROR(K242/J242,0)</f>
        <v/>
      </c>
      <c r="M242" s="6">
        <f>'M01'!T241</f>
        <v/>
      </c>
      <c r="N242" s="6">
        <f>'M01'!U241</f>
        <v/>
      </c>
      <c r="O242" s="7">
        <f>IFERROR(N242/M242,0)</f>
        <v/>
      </c>
      <c r="P242" s="6">
        <f>'M02'!E241</f>
        <v/>
      </c>
      <c r="Q242" s="6">
        <f>'M02'!F241</f>
        <v/>
      </c>
      <c r="R242" s="7">
        <f>IFERROR(Q242/P242,0)</f>
        <v/>
      </c>
      <c r="S242" s="6">
        <f>'M02'!M241</f>
        <v/>
      </c>
      <c r="T242" s="6">
        <f>IF('M02'!AG241&gt;0,'M02'!AG241+MAX(0,S242-'M02'!H241)*IF(AND(P242&lt;&gt;0,Q242&lt;&gt;0),Q242/P242,'M02'!V241),S242*IF(AND(P242&lt;&gt;0,Q242&lt;&gt;0),Q242/P242,'M02'!V241))</f>
        <v/>
      </c>
      <c r="U242" s="7">
        <f>IFERROR(T242/S242,0)</f>
        <v/>
      </c>
      <c r="V242" s="6">
        <f>-'M02'!S241</f>
        <v/>
      </c>
      <c r="W242" s="6">
        <f>Q242+T242-Z242</f>
        <v/>
      </c>
      <c r="X242" s="7">
        <f>IFERROR(W242/V242,0)</f>
        <v/>
      </c>
      <c r="Y242" s="6">
        <f>'M02'!T241</f>
        <v/>
      </c>
      <c r="Z242" s="6">
        <f>'M02'!U241</f>
        <v/>
      </c>
      <c r="AA242" s="7">
        <f>IFERROR(Z242/Y242,0)</f>
        <v/>
      </c>
      <c r="AB242" s="6">
        <f>'M03'!E241</f>
        <v/>
      </c>
      <c r="AC242" s="6">
        <f>'M03'!F241</f>
        <v/>
      </c>
      <c r="AD242" s="7">
        <f>IFERROR(AC242/AB242,0)</f>
        <v/>
      </c>
      <c r="AE242" s="6">
        <f>'M03'!M241</f>
        <v/>
      </c>
      <c r="AF242" s="6">
        <f>IF('M03'!AG241&gt;0,'M03'!AG241+MAX(0,AE242-'M03'!H241)*IF(AND(AB242&lt;&gt;0,AC242&lt;&gt;0),AC242/AB242,'M03'!V241),AE242*IF(AND(AB242&lt;&gt;0,AC242&lt;&gt;0),AC242/AB242,'M03'!V241))</f>
        <v/>
      </c>
      <c r="AG242" s="7">
        <f>IFERROR(AF242/AE242,0)</f>
        <v/>
      </c>
      <c r="AH242" s="6">
        <f>-'M03'!S241</f>
        <v/>
      </c>
      <c r="AI242" s="6">
        <f>AC242+AF242-AL242</f>
        <v/>
      </c>
      <c r="AJ242" s="7">
        <f>IFERROR(AI242/AH242,0)</f>
        <v/>
      </c>
      <c r="AK242" s="6">
        <f>'M03'!T241</f>
        <v/>
      </c>
      <c r="AL242" s="6">
        <f>'M03'!U241</f>
        <v/>
      </c>
      <c r="AM242" s="7">
        <f>IFERROR(AL242/AK242,0)</f>
        <v/>
      </c>
      <c r="AN242" s="6">
        <f>'M04'!E241</f>
        <v/>
      </c>
      <c r="AO242" s="6">
        <f>'M04'!F241</f>
        <v/>
      </c>
      <c r="AP242" s="7">
        <f>IFERROR(AO242/AN242,0)</f>
        <v/>
      </c>
      <c r="AQ242" s="6">
        <f>'M04'!M241</f>
        <v/>
      </c>
      <c r="AR242" s="6">
        <f>IF('M04'!AG241&gt;0,'M04'!AG241+MAX(0,AQ242-'M04'!H241)*IF(AND(AN242&lt;&gt;0,AO242&lt;&gt;0),AO242/AN242,'M04'!V241),AQ242*IF(AND(AN242&lt;&gt;0,AO242&lt;&gt;0),AO242/AN242,'M04'!V241))</f>
        <v/>
      </c>
      <c r="AS242" s="7">
        <f>IFERROR(AR242/AQ242,0)</f>
        <v/>
      </c>
      <c r="AT242" s="6">
        <f>-'M04'!S241</f>
        <v/>
      </c>
      <c r="AU242" s="6">
        <f>AO242+AR242-AX242</f>
        <v/>
      </c>
      <c r="AV242" s="7">
        <f>IFERROR(AU242/AT242,0)</f>
        <v/>
      </c>
      <c r="AW242" s="6">
        <f>'M04'!T241</f>
        <v/>
      </c>
      <c r="AX242" s="6">
        <f>'M04'!U241</f>
        <v/>
      </c>
      <c r="AY242" s="7">
        <f>IFERROR(AX242/AW242,0)</f>
        <v/>
      </c>
      <c r="AZ242" s="6">
        <f>'M05'!E241</f>
        <v/>
      </c>
      <c r="BA242" s="6">
        <f>'M05'!F241</f>
        <v/>
      </c>
      <c r="BB242" s="7">
        <f>IFERROR(BA242/AZ242,0)</f>
        <v/>
      </c>
      <c r="BC242" s="6">
        <f>'M05'!M241</f>
        <v/>
      </c>
      <c r="BD242" s="6">
        <f>IF('M05'!AG241&gt;0,'M05'!AG241+MAX(0,BC242-'M05'!H241)*IF(AND(AZ242&lt;&gt;0,BA242&lt;&gt;0),BA242/AZ242,'M05'!V241),BC242*IF(AND(AZ242&lt;&gt;0,BA242&lt;&gt;0),BA242/AZ242,'M05'!V241))</f>
        <v/>
      </c>
      <c r="BE242" s="7">
        <f>IFERROR(BD242/BC242,0)</f>
        <v/>
      </c>
      <c r="BF242" s="6">
        <f>-'M05'!S241</f>
        <v/>
      </c>
      <c r="BG242" s="6">
        <f>BA242+BD242-BJ242</f>
        <v/>
      </c>
      <c r="BH242" s="7">
        <f>IFERROR(BG242/BF242,0)</f>
        <v/>
      </c>
      <c r="BI242" s="6">
        <f>'M05'!T241</f>
        <v/>
      </c>
      <c r="BJ242" s="6">
        <f>'M05'!U241</f>
        <v/>
      </c>
      <c r="BK242" s="7">
        <f>IFERROR(BJ242/BI242,0)</f>
        <v/>
      </c>
      <c r="BL242" s="6">
        <f>'M06'!E241</f>
        <v/>
      </c>
      <c r="BM242" s="6">
        <f>'M06'!F241</f>
        <v/>
      </c>
      <c r="BN242" s="7">
        <f>IFERROR(BM242/BL242,0)</f>
        <v/>
      </c>
      <c r="BO242" s="6">
        <f>'M06'!M241</f>
        <v/>
      </c>
      <c r="BP242" s="6">
        <f>IF('M06'!AG241&gt;0,'M06'!AG241+MAX(0,BO242-'M06'!H241)*IF(AND(BL242&lt;&gt;0,BM242&lt;&gt;0),BM242/BL242,'M06'!V241),BO242*IF(AND(BL242&lt;&gt;0,BM242&lt;&gt;0),BM242/BL242,'M06'!V241))</f>
        <v/>
      </c>
      <c r="BQ242" s="7">
        <f>IFERROR(BP242/BO242,0)</f>
        <v/>
      </c>
      <c r="BR242" s="6">
        <f>-'M06'!S241</f>
        <v/>
      </c>
      <c r="BS242" s="6">
        <f>BM242+BP242-BV242</f>
        <v/>
      </c>
      <c r="BT242" s="7">
        <f>IFERROR(BS242/BR242,0)</f>
        <v/>
      </c>
      <c r="BU242" s="6">
        <f>'M06'!T241</f>
        <v/>
      </c>
      <c r="BV242" s="6">
        <f>'M06'!U241</f>
        <v/>
      </c>
      <c r="BW242" s="7">
        <f>IFERROR(BV242/BU242,0)</f>
        <v/>
      </c>
      <c r="BX242" s="6">
        <f>'M07'!E241</f>
        <v/>
      </c>
      <c r="BY242" s="6">
        <f>'M07'!F241</f>
        <v/>
      </c>
      <c r="BZ242" s="7">
        <f>IFERROR(BY242/BX242,0)</f>
        <v/>
      </c>
      <c r="CA242" s="6">
        <f>'M07'!M241</f>
        <v/>
      </c>
      <c r="CB242" s="6">
        <f>IF('M07'!AG241&gt;0,'M07'!AG241+MAX(0,CA242-'M07'!H241)*IF(AND(BX242&lt;&gt;0,BY242&lt;&gt;0),BY242/BX242,'M07'!V241),CA242*IF(AND(BX242&lt;&gt;0,BY242&lt;&gt;0),BY242/BX242,'M07'!V241))</f>
        <v/>
      </c>
      <c r="CC242" s="7">
        <f>IFERROR(CB242/CA242,0)</f>
        <v/>
      </c>
      <c r="CD242" s="6">
        <f>-'M07'!S241</f>
        <v/>
      </c>
      <c r="CE242" s="6">
        <f>BY242+CB242-CH242</f>
        <v/>
      </c>
      <c r="CF242" s="7">
        <f>IFERROR(CE242/CD242,0)</f>
        <v/>
      </c>
      <c r="CG242" s="6">
        <f>'M07'!T241</f>
        <v/>
      </c>
      <c r="CH242" s="6">
        <f>'M07'!U241</f>
        <v/>
      </c>
      <c r="CI242" s="7">
        <f>IFERROR(CH242/CG242,0)</f>
        <v/>
      </c>
      <c r="CJ242" s="6">
        <f>'M08'!E241</f>
        <v/>
      </c>
      <c r="CK242" s="6">
        <f>'M08'!F241</f>
        <v/>
      </c>
      <c r="CL242" s="7">
        <f>IFERROR(CK242/CJ242,0)</f>
        <v/>
      </c>
      <c r="CM242" s="6">
        <f>'M08'!M241</f>
        <v/>
      </c>
      <c r="CN242" s="6">
        <f>IF('M08'!AG241&gt;0,'M08'!AG241+MAX(0,CM242-'M08'!H241)*IF(AND(CJ242&lt;&gt;0,CK242&lt;&gt;0),CK242/CJ242,'M08'!V241),CM242*IF(AND(CJ242&lt;&gt;0,CK242&lt;&gt;0),CK242/CJ242,'M08'!V241))</f>
        <v/>
      </c>
      <c r="CO242" s="7">
        <f>IFERROR(CN242/CM242,0)</f>
        <v/>
      </c>
      <c r="CP242" s="6">
        <f>-'M08'!S241</f>
        <v/>
      </c>
      <c r="CQ242" s="6">
        <f>CK242+CN242-CT242</f>
        <v/>
      </c>
      <c r="CR242" s="7">
        <f>IFERROR(CQ242/CP242,0)</f>
        <v/>
      </c>
      <c r="CS242" s="6">
        <f>'M08'!T241</f>
        <v/>
      </c>
      <c r="CT242" s="6">
        <f>'M08'!U241</f>
        <v/>
      </c>
      <c r="CU242" s="7">
        <f>IFERROR(CT242/CS242,0)</f>
        <v/>
      </c>
      <c r="CV242" s="6">
        <f>'M09'!E241</f>
        <v/>
      </c>
      <c r="CW242" s="6">
        <f>'M09'!F241</f>
        <v/>
      </c>
      <c r="CX242" s="7">
        <f>IFERROR(CW242/CV242,0)</f>
        <v/>
      </c>
      <c r="CY242" s="6">
        <f>'M09'!M241</f>
        <v/>
      </c>
      <c r="CZ242" s="6">
        <f>IF('M09'!AG241&gt;0,'M09'!AG241+MAX(0,CY242-'M09'!H241)*IF(AND(CV242&lt;&gt;0,CW242&lt;&gt;0),CW242/CV242,'M09'!V241),CY242*IF(AND(CV242&lt;&gt;0,CW242&lt;&gt;0),CW242/CV242,'M09'!V241))</f>
        <v/>
      </c>
      <c r="DA242" s="7">
        <f>IFERROR(CZ242/CY242,0)</f>
        <v/>
      </c>
      <c r="DB242" s="6">
        <f>-'M09'!S241</f>
        <v/>
      </c>
      <c r="DC242" s="6">
        <f>CW242+CZ242-DF242</f>
        <v/>
      </c>
      <c r="DD242" s="7">
        <f>IFERROR(DC242/DB242,0)</f>
        <v/>
      </c>
      <c r="DE242" s="6">
        <f>'M09'!T241</f>
        <v/>
      </c>
      <c r="DF242" s="6">
        <f>'M09'!U241</f>
        <v/>
      </c>
      <c r="DG242" s="7">
        <f>IFERROR(DF242/DE242,0)</f>
        <v/>
      </c>
      <c r="DH242" s="6">
        <f>SUM(J242,V242,AH242,AT242,BF242,BR242,CD242,CP242,DB242)</f>
        <v/>
      </c>
      <c r="DI242" s="6">
        <f>SUM(K242,W242,AI242,AU242,BG242,BS242,CE242,CQ242,DC242)</f>
        <v/>
      </c>
      <c r="DJ242" s="6">
        <f>DH242/9</f>
        <v/>
      </c>
      <c r="DK242" s="6">
        <f>DI242/9</f>
        <v/>
      </c>
      <c r="DL242" s="7">
        <f>IFERROR(DI242/DH242,0)</f>
        <v/>
      </c>
      <c r="DM242" s="7">
        <f>'M09'!V241</f>
        <v/>
      </c>
      <c r="DN242" s="8">
        <f>IFERROR(DL242/DM242-1,0)</f>
        <v/>
      </c>
      <c r="DO242" s="6">
        <f>'M09'!AD241</f>
        <v/>
      </c>
      <c r="DP242" s="6">
        <f>DJ242-DO242</f>
        <v/>
      </c>
      <c r="DQ242" s="9">
        <f>COUNTIF(J242,"&gt;0")+COUNTIF(V242,"&gt;0")+COUNTIF(AH242,"&gt;0")+COUNTIF(AT242,"&gt;0")+COUNTIF(BF242,"&gt;0")+COUNTIF(BR242,"&gt;0")+COUNTIF(CD242,"&gt;0")+COUNTIF(CP242,"&gt;0")+COUNTIF(DB242,"&gt;0")</f>
        <v/>
      </c>
      <c r="DR242" s="6">
        <f>DE242</f>
        <v/>
      </c>
      <c r="DS242" s="10">
        <f>IFERROR(DR242/DJ242,0)</f>
        <v/>
      </c>
      <c r="DT242" s="6">
        <f>D242+SUM(G242,S242,AE242,AQ242,BC242,BO242,CA242,CM242,CY242)-SUM(J242,V242,AH242,AT242,BF242,BR242,CD242,CP242,DB242)-DE242</f>
        <v/>
      </c>
    </row>
    <row r="243">
      <c r="A243">
        <f>'M01'!C242</f>
        <v/>
      </c>
      <c r="B243">
        <f>'M01'!D242</f>
        <v/>
      </c>
      <c r="C243">
        <f>'M01'!A242</f>
        <v/>
      </c>
      <c r="D243" s="6">
        <f>'M01'!E242</f>
        <v/>
      </c>
      <c r="E243" s="6">
        <f>'M01'!F242</f>
        <v/>
      </c>
      <c r="F243" s="7">
        <f>IFERROR(E243/D243,0)</f>
        <v/>
      </c>
      <c r="G243" s="6">
        <f>'M01'!M242</f>
        <v/>
      </c>
      <c r="H243" s="6">
        <f>IF('M01'!AG242&gt;0,'M01'!AG242+MAX(0,G243-'M01'!H242)*IF(AND(D243&lt;&gt;0,E243&lt;&gt;0),E243/D243,'M01'!V242),G243*IF(AND(D243&lt;&gt;0,E243&lt;&gt;0),E243/D243,'M01'!V242))</f>
        <v/>
      </c>
      <c r="I243" s="7">
        <f>IFERROR(H243/G243,0)</f>
        <v/>
      </c>
      <c r="J243" s="6">
        <f>-'M01'!S242</f>
        <v/>
      </c>
      <c r="K243" s="6">
        <f>E243+H243-N243</f>
        <v/>
      </c>
      <c r="L243" s="7">
        <f>IFERROR(K243/J243,0)</f>
        <v/>
      </c>
      <c r="M243" s="6">
        <f>'M01'!T242</f>
        <v/>
      </c>
      <c r="N243" s="6">
        <f>'M01'!U242</f>
        <v/>
      </c>
      <c r="O243" s="7">
        <f>IFERROR(N243/M243,0)</f>
        <v/>
      </c>
      <c r="P243" s="6">
        <f>'M02'!E242</f>
        <v/>
      </c>
      <c r="Q243" s="6">
        <f>'M02'!F242</f>
        <v/>
      </c>
      <c r="R243" s="7">
        <f>IFERROR(Q243/P243,0)</f>
        <v/>
      </c>
      <c r="S243" s="6">
        <f>'M02'!M242</f>
        <v/>
      </c>
      <c r="T243" s="6">
        <f>IF('M02'!AG242&gt;0,'M02'!AG242+MAX(0,S243-'M02'!H242)*IF(AND(P243&lt;&gt;0,Q243&lt;&gt;0),Q243/P243,'M02'!V242),S243*IF(AND(P243&lt;&gt;0,Q243&lt;&gt;0),Q243/P243,'M02'!V242))</f>
        <v/>
      </c>
      <c r="U243" s="7">
        <f>IFERROR(T243/S243,0)</f>
        <v/>
      </c>
      <c r="V243" s="6">
        <f>-'M02'!S242</f>
        <v/>
      </c>
      <c r="W243" s="6">
        <f>Q243+T243-Z243</f>
        <v/>
      </c>
      <c r="X243" s="7">
        <f>IFERROR(W243/V243,0)</f>
        <v/>
      </c>
      <c r="Y243" s="6">
        <f>'M02'!T242</f>
        <v/>
      </c>
      <c r="Z243" s="6">
        <f>'M02'!U242</f>
        <v/>
      </c>
      <c r="AA243" s="7">
        <f>IFERROR(Z243/Y243,0)</f>
        <v/>
      </c>
      <c r="AB243" s="6">
        <f>'M03'!E242</f>
        <v/>
      </c>
      <c r="AC243" s="6">
        <f>'M03'!F242</f>
        <v/>
      </c>
      <c r="AD243" s="7">
        <f>IFERROR(AC243/AB243,0)</f>
        <v/>
      </c>
      <c r="AE243" s="6">
        <f>'M03'!M242</f>
        <v/>
      </c>
      <c r="AF243" s="6">
        <f>IF('M03'!AG242&gt;0,'M03'!AG242+MAX(0,AE243-'M03'!H242)*IF(AND(AB243&lt;&gt;0,AC243&lt;&gt;0),AC243/AB243,'M03'!V242),AE243*IF(AND(AB243&lt;&gt;0,AC243&lt;&gt;0),AC243/AB243,'M03'!V242))</f>
        <v/>
      </c>
      <c r="AG243" s="7">
        <f>IFERROR(AF243/AE243,0)</f>
        <v/>
      </c>
      <c r="AH243" s="6">
        <f>-'M03'!S242</f>
        <v/>
      </c>
      <c r="AI243" s="6">
        <f>AC243+AF243-AL243</f>
        <v/>
      </c>
      <c r="AJ243" s="7">
        <f>IFERROR(AI243/AH243,0)</f>
        <v/>
      </c>
      <c r="AK243" s="6">
        <f>'M03'!T242</f>
        <v/>
      </c>
      <c r="AL243" s="6">
        <f>'M03'!U242</f>
        <v/>
      </c>
      <c r="AM243" s="7">
        <f>IFERROR(AL243/AK243,0)</f>
        <v/>
      </c>
      <c r="AN243" s="6">
        <f>'M04'!E242</f>
        <v/>
      </c>
      <c r="AO243" s="6">
        <f>'M04'!F242</f>
        <v/>
      </c>
      <c r="AP243" s="7">
        <f>IFERROR(AO243/AN243,0)</f>
        <v/>
      </c>
      <c r="AQ243" s="6">
        <f>'M04'!M242</f>
        <v/>
      </c>
      <c r="AR243" s="6">
        <f>IF('M04'!AG242&gt;0,'M04'!AG242+MAX(0,AQ243-'M04'!H242)*IF(AND(AN243&lt;&gt;0,AO243&lt;&gt;0),AO243/AN243,'M04'!V242),AQ243*IF(AND(AN243&lt;&gt;0,AO243&lt;&gt;0),AO243/AN243,'M04'!V242))</f>
        <v/>
      </c>
      <c r="AS243" s="7">
        <f>IFERROR(AR243/AQ243,0)</f>
        <v/>
      </c>
      <c r="AT243" s="6">
        <f>-'M04'!S242</f>
        <v/>
      </c>
      <c r="AU243" s="6">
        <f>AO243+AR243-AX243</f>
        <v/>
      </c>
      <c r="AV243" s="7">
        <f>IFERROR(AU243/AT243,0)</f>
        <v/>
      </c>
      <c r="AW243" s="6">
        <f>'M04'!T242</f>
        <v/>
      </c>
      <c r="AX243" s="6">
        <f>'M04'!U242</f>
        <v/>
      </c>
      <c r="AY243" s="7">
        <f>IFERROR(AX243/AW243,0)</f>
        <v/>
      </c>
      <c r="AZ243" s="6">
        <f>'M05'!E242</f>
        <v/>
      </c>
      <c r="BA243" s="6">
        <f>'M05'!F242</f>
        <v/>
      </c>
      <c r="BB243" s="7">
        <f>IFERROR(BA243/AZ243,0)</f>
        <v/>
      </c>
      <c r="BC243" s="6">
        <f>'M05'!M242</f>
        <v/>
      </c>
      <c r="BD243" s="6">
        <f>IF('M05'!AG242&gt;0,'M05'!AG242+MAX(0,BC243-'M05'!H242)*IF(AND(AZ243&lt;&gt;0,BA243&lt;&gt;0),BA243/AZ243,'M05'!V242),BC243*IF(AND(AZ243&lt;&gt;0,BA243&lt;&gt;0),BA243/AZ243,'M05'!V242))</f>
        <v/>
      </c>
      <c r="BE243" s="7">
        <f>IFERROR(BD243/BC243,0)</f>
        <v/>
      </c>
      <c r="BF243" s="6">
        <f>-'M05'!S242</f>
        <v/>
      </c>
      <c r="BG243" s="6">
        <f>BA243+BD243-BJ243</f>
        <v/>
      </c>
      <c r="BH243" s="7">
        <f>IFERROR(BG243/BF243,0)</f>
        <v/>
      </c>
      <c r="BI243" s="6">
        <f>'M05'!T242</f>
        <v/>
      </c>
      <c r="BJ243" s="6">
        <f>'M05'!U242</f>
        <v/>
      </c>
      <c r="BK243" s="7">
        <f>IFERROR(BJ243/BI243,0)</f>
        <v/>
      </c>
      <c r="BL243" s="6">
        <f>'M06'!E242</f>
        <v/>
      </c>
      <c r="BM243" s="6">
        <f>'M06'!F242</f>
        <v/>
      </c>
      <c r="BN243" s="7">
        <f>IFERROR(BM243/BL243,0)</f>
        <v/>
      </c>
      <c r="BO243" s="6">
        <f>'M06'!M242</f>
        <v/>
      </c>
      <c r="BP243" s="6">
        <f>IF('M06'!AG242&gt;0,'M06'!AG242+MAX(0,BO243-'M06'!H242)*IF(AND(BL243&lt;&gt;0,BM243&lt;&gt;0),BM243/BL243,'M06'!V242),BO243*IF(AND(BL243&lt;&gt;0,BM243&lt;&gt;0),BM243/BL243,'M06'!V242))</f>
        <v/>
      </c>
      <c r="BQ243" s="7">
        <f>IFERROR(BP243/BO243,0)</f>
        <v/>
      </c>
      <c r="BR243" s="6">
        <f>-'M06'!S242</f>
        <v/>
      </c>
      <c r="BS243" s="6">
        <f>BM243+BP243-BV243</f>
        <v/>
      </c>
      <c r="BT243" s="7">
        <f>IFERROR(BS243/BR243,0)</f>
        <v/>
      </c>
      <c r="BU243" s="6">
        <f>'M06'!T242</f>
        <v/>
      </c>
      <c r="BV243" s="6">
        <f>'M06'!U242</f>
        <v/>
      </c>
      <c r="BW243" s="7">
        <f>IFERROR(BV243/BU243,0)</f>
        <v/>
      </c>
      <c r="BX243" s="6">
        <f>'M07'!E242</f>
        <v/>
      </c>
      <c r="BY243" s="6">
        <f>'M07'!F242</f>
        <v/>
      </c>
      <c r="BZ243" s="7">
        <f>IFERROR(BY243/BX243,0)</f>
        <v/>
      </c>
      <c r="CA243" s="6">
        <f>'M07'!M242</f>
        <v/>
      </c>
      <c r="CB243" s="6">
        <f>IF('M07'!AG242&gt;0,'M07'!AG242+MAX(0,CA243-'M07'!H242)*IF(AND(BX243&lt;&gt;0,BY243&lt;&gt;0),BY243/BX243,'M07'!V242),CA243*IF(AND(BX243&lt;&gt;0,BY243&lt;&gt;0),BY243/BX243,'M07'!V242))</f>
        <v/>
      </c>
      <c r="CC243" s="7">
        <f>IFERROR(CB243/CA243,0)</f>
        <v/>
      </c>
      <c r="CD243" s="6">
        <f>-'M07'!S242</f>
        <v/>
      </c>
      <c r="CE243" s="6">
        <f>BY243+CB243-CH243</f>
        <v/>
      </c>
      <c r="CF243" s="7">
        <f>IFERROR(CE243/CD243,0)</f>
        <v/>
      </c>
      <c r="CG243" s="6">
        <f>'M07'!T242</f>
        <v/>
      </c>
      <c r="CH243" s="6">
        <f>'M07'!U242</f>
        <v/>
      </c>
      <c r="CI243" s="7">
        <f>IFERROR(CH243/CG243,0)</f>
        <v/>
      </c>
      <c r="CJ243" s="6">
        <f>'M08'!E242</f>
        <v/>
      </c>
      <c r="CK243" s="6">
        <f>'M08'!F242</f>
        <v/>
      </c>
      <c r="CL243" s="7">
        <f>IFERROR(CK243/CJ243,0)</f>
        <v/>
      </c>
      <c r="CM243" s="6">
        <f>'M08'!M242</f>
        <v/>
      </c>
      <c r="CN243" s="6">
        <f>IF('M08'!AG242&gt;0,'M08'!AG242+MAX(0,CM243-'M08'!H242)*IF(AND(CJ243&lt;&gt;0,CK243&lt;&gt;0),CK243/CJ243,'M08'!V242),CM243*IF(AND(CJ243&lt;&gt;0,CK243&lt;&gt;0),CK243/CJ243,'M08'!V242))</f>
        <v/>
      </c>
      <c r="CO243" s="7">
        <f>IFERROR(CN243/CM243,0)</f>
        <v/>
      </c>
      <c r="CP243" s="6">
        <f>-'M08'!S242</f>
        <v/>
      </c>
      <c r="CQ243" s="6">
        <f>CK243+CN243-CT243</f>
        <v/>
      </c>
      <c r="CR243" s="7">
        <f>IFERROR(CQ243/CP243,0)</f>
        <v/>
      </c>
      <c r="CS243" s="6">
        <f>'M08'!T242</f>
        <v/>
      </c>
      <c r="CT243" s="6">
        <f>'M08'!U242</f>
        <v/>
      </c>
      <c r="CU243" s="7">
        <f>IFERROR(CT243/CS243,0)</f>
        <v/>
      </c>
      <c r="CV243" s="6">
        <f>'M09'!E242</f>
        <v/>
      </c>
      <c r="CW243" s="6">
        <f>'M09'!F242</f>
        <v/>
      </c>
      <c r="CX243" s="7">
        <f>IFERROR(CW243/CV243,0)</f>
        <v/>
      </c>
      <c r="CY243" s="6">
        <f>'M09'!M242</f>
        <v/>
      </c>
      <c r="CZ243" s="6">
        <f>IF('M09'!AG242&gt;0,'M09'!AG242+MAX(0,CY243-'M09'!H242)*IF(AND(CV243&lt;&gt;0,CW243&lt;&gt;0),CW243/CV243,'M09'!V242),CY243*IF(AND(CV243&lt;&gt;0,CW243&lt;&gt;0),CW243/CV243,'M09'!V242))</f>
        <v/>
      </c>
      <c r="DA243" s="7">
        <f>IFERROR(CZ243/CY243,0)</f>
        <v/>
      </c>
      <c r="DB243" s="6">
        <f>-'M09'!S242</f>
        <v/>
      </c>
      <c r="DC243" s="6">
        <f>CW243+CZ243-DF243</f>
        <v/>
      </c>
      <c r="DD243" s="7">
        <f>IFERROR(DC243/DB243,0)</f>
        <v/>
      </c>
      <c r="DE243" s="6">
        <f>'M09'!T242</f>
        <v/>
      </c>
      <c r="DF243" s="6">
        <f>'M09'!U242</f>
        <v/>
      </c>
      <c r="DG243" s="7">
        <f>IFERROR(DF243/DE243,0)</f>
        <v/>
      </c>
      <c r="DH243" s="6">
        <f>SUM(J243,V243,AH243,AT243,BF243,BR243,CD243,CP243,DB243)</f>
        <v/>
      </c>
      <c r="DI243" s="6">
        <f>SUM(K243,W243,AI243,AU243,BG243,BS243,CE243,CQ243,DC243)</f>
        <v/>
      </c>
      <c r="DJ243" s="6">
        <f>DH243/9</f>
        <v/>
      </c>
      <c r="DK243" s="6">
        <f>DI243/9</f>
        <v/>
      </c>
      <c r="DL243" s="7">
        <f>IFERROR(DI243/DH243,0)</f>
        <v/>
      </c>
      <c r="DM243" s="7">
        <f>'M09'!V242</f>
        <v/>
      </c>
      <c r="DN243" s="8">
        <f>IFERROR(DL243/DM243-1,0)</f>
        <v/>
      </c>
      <c r="DO243" s="6">
        <f>'M09'!AD242</f>
        <v/>
      </c>
      <c r="DP243" s="6">
        <f>DJ243-DO243</f>
        <v/>
      </c>
      <c r="DQ243" s="9">
        <f>COUNTIF(J243,"&gt;0")+COUNTIF(V243,"&gt;0")+COUNTIF(AH243,"&gt;0")+COUNTIF(AT243,"&gt;0")+COUNTIF(BF243,"&gt;0")+COUNTIF(BR243,"&gt;0")+COUNTIF(CD243,"&gt;0")+COUNTIF(CP243,"&gt;0")+COUNTIF(DB243,"&gt;0")</f>
        <v/>
      </c>
      <c r="DR243" s="6">
        <f>DE243</f>
        <v/>
      </c>
      <c r="DS243" s="10">
        <f>IFERROR(DR243/DJ243,0)</f>
        <v/>
      </c>
      <c r="DT243" s="6">
        <f>D243+SUM(G243,S243,AE243,AQ243,BC243,BO243,CA243,CM243,CY243)-SUM(J243,V243,AH243,AT243,BF243,BR243,CD243,CP243,DB243)-DE243</f>
        <v/>
      </c>
    </row>
    <row r="244">
      <c r="A244">
        <f>'M01'!C243</f>
        <v/>
      </c>
      <c r="B244">
        <f>'M01'!D243</f>
        <v/>
      </c>
      <c r="C244">
        <f>'M01'!A243</f>
        <v/>
      </c>
      <c r="D244" s="6">
        <f>'M01'!E243</f>
        <v/>
      </c>
      <c r="E244" s="6">
        <f>'M01'!F243</f>
        <v/>
      </c>
      <c r="F244" s="7">
        <f>IFERROR(E244/D244,0)</f>
        <v/>
      </c>
      <c r="G244" s="6">
        <f>'M01'!M243</f>
        <v/>
      </c>
      <c r="H244" s="6">
        <f>IF('M01'!AG243&gt;0,'M01'!AG243+MAX(0,G244-'M01'!H243)*IF(AND(D244&lt;&gt;0,E244&lt;&gt;0),E244/D244,'M01'!V243),G244*IF(AND(D244&lt;&gt;0,E244&lt;&gt;0),E244/D244,'M01'!V243))</f>
        <v/>
      </c>
      <c r="I244" s="7">
        <f>IFERROR(H244/G244,0)</f>
        <v/>
      </c>
      <c r="J244" s="6">
        <f>-'M01'!S243</f>
        <v/>
      </c>
      <c r="K244" s="6">
        <f>E244+H244-N244</f>
        <v/>
      </c>
      <c r="L244" s="7">
        <f>IFERROR(K244/J244,0)</f>
        <v/>
      </c>
      <c r="M244" s="6">
        <f>'M01'!T243</f>
        <v/>
      </c>
      <c r="N244" s="6">
        <f>'M01'!U243</f>
        <v/>
      </c>
      <c r="O244" s="7">
        <f>IFERROR(N244/M244,0)</f>
        <v/>
      </c>
      <c r="P244" s="6">
        <f>'M02'!E243</f>
        <v/>
      </c>
      <c r="Q244" s="6">
        <f>'M02'!F243</f>
        <v/>
      </c>
      <c r="R244" s="7">
        <f>IFERROR(Q244/P244,0)</f>
        <v/>
      </c>
      <c r="S244" s="6">
        <f>'M02'!M243</f>
        <v/>
      </c>
      <c r="T244" s="6">
        <f>IF('M02'!AG243&gt;0,'M02'!AG243+MAX(0,S244-'M02'!H243)*IF(AND(P244&lt;&gt;0,Q244&lt;&gt;0),Q244/P244,'M02'!V243),S244*IF(AND(P244&lt;&gt;0,Q244&lt;&gt;0),Q244/P244,'M02'!V243))</f>
        <v/>
      </c>
      <c r="U244" s="7">
        <f>IFERROR(T244/S244,0)</f>
        <v/>
      </c>
      <c r="V244" s="6">
        <f>-'M02'!S243</f>
        <v/>
      </c>
      <c r="W244" s="6">
        <f>Q244+T244-Z244</f>
        <v/>
      </c>
      <c r="X244" s="7">
        <f>IFERROR(W244/V244,0)</f>
        <v/>
      </c>
      <c r="Y244" s="6">
        <f>'M02'!T243</f>
        <v/>
      </c>
      <c r="Z244" s="6">
        <f>'M02'!U243</f>
        <v/>
      </c>
      <c r="AA244" s="7">
        <f>IFERROR(Z244/Y244,0)</f>
        <v/>
      </c>
      <c r="AB244" s="6">
        <f>'M03'!E243</f>
        <v/>
      </c>
      <c r="AC244" s="6">
        <f>'M03'!F243</f>
        <v/>
      </c>
      <c r="AD244" s="7">
        <f>IFERROR(AC244/AB244,0)</f>
        <v/>
      </c>
      <c r="AE244" s="6">
        <f>'M03'!M243</f>
        <v/>
      </c>
      <c r="AF244" s="6">
        <f>IF('M03'!AG243&gt;0,'M03'!AG243+MAX(0,AE244-'M03'!H243)*IF(AND(AB244&lt;&gt;0,AC244&lt;&gt;0),AC244/AB244,'M03'!V243),AE244*IF(AND(AB244&lt;&gt;0,AC244&lt;&gt;0),AC244/AB244,'M03'!V243))</f>
        <v/>
      </c>
      <c r="AG244" s="7">
        <f>IFERROR(AF244/AE244,0)</f>
        <v/>
      </c>
      <c r="AH244" s="6">
        <f>-'M03'!S243</f>
        <v/>
      </c>
      <c r="AI244" s="6">
        <f>AC244+AF244-AL244</f>
        <v/>
      </c>
      <c r="AJ244" s="7">
        <f>IFERROR(AI244/AH244,0)</f>
        <v/>
      </c>
      <c r="AK244" s="6">
        <f>'M03'!T243</f>
        <v/>
      </c>
      <c r="AL244" s="6">
        <f>'M03'!U243</f>
        <v/>
      </c>
      <c r="AM244" s="7">
        <f>IFERROR(AL244/AK244,0)</f>
        <v/>
      </c>
      <c r="AN244" s="6">
        <f>'M04'!E243</f>
        <v/>
      </c>
      <c r="AO244" s="6">
        <f>'M04'!F243</f>
        <v/>
      </c>
      <c r="AP244" s="7">
        <f>IFERROR(AO244/AN244,0)</f>
        <v/>
      </c>
      <c r="AQ244" s="6">
        <f>'M04'!M243</f>
        <v/>
      </c>
      <c r="AR244" s="6">
        <f>IF('M04'!AG243&gt;0,'M04'!AG243+MAX(0,AQ244-'M04'!H243)*IF(AND(AN244&lt;&gt;0,AO244&lt;&gt;0),AO244/AN244,'M04'!V243),AQ244*IF(AND(AN244&lt;&gt;0,AO244&lt;&gt;0),AO244/AN244,'M04'!V243))</f>
        <v/>
      </c>
      <c r="AS244" s="7">
        <f>IFERROR(AR244/AQ244,0)</f>
        <v/>
      </c>
      <c r="AT244" s="6">
        <f>-'M04'!S243</f>
        <v/>
      </c>
      <c r="AU244" s="6">
        <f>AO244+AR244-AX244</f>
        <v/>
      </c>
      <c r="AV244" s="7">
        <f>IFERROR(AU244/AT244,0)</f>
        <v/>
      </c>
      <c r="AW244" s="6">
        <f>'M04'!T243</f>
        <v/>
      </c>
      <c r="AX244" s="6">
        <f>'M04'!U243</f>
        <v/>
      </c>
      <c r="AY244" s="7">
        <f>IFERROR(AX244/AW244,0)</f>
        <v/>
      </c>
      <c r="AZ244" s="6">
        <f>'M05'!E243</f>
        <v/>
      </c>
      <c r="BA244" s="6">
        <f>'M05'!F243</f>
        <v/>
      </c>
      <c r="BB244" s="7">
        <f>IFERROR(BA244/AZ244,0)</f>
        <v/>
      </c>
      <c r="BC244" s="6">
        <f>'M05'!M243</f>
        <v/>
      </c>
      <c r="BD244" s="6">
        <f>IF('M05'!AG243&gt;0,'M05'!AG243+MAX(0,BC244-'M05'!H243)*IF(AND(AZ244&lt;&gt;0,BA244&lt;&gt;0),BA244/AZ244,'M05'!V243),BC244*IF(AND(AZ244&lt;&gt;0,BA244&lt;&gt;0),BA244/AZ244,'M05'!V243))</f>
        <v/>
      </c>
      <c r="BE244" s="7">
        <f>IFERROR(BD244/BC244,0)</f>
        <v/>
      </c>
      <c r="BF244" s="6">
        <f>-'M05'!S243</f>
        <v/>
      </c>
      <c r="BG244" s="6">
        <f>BA244+BD244-BJ244</f>
        <v/>
      </c>
      <c r="BH244" s="7">
        <f>IFERROR(BG244/BF244,0)</f>
        <v/>
      </c>
      <c r="BI244" s="6">
        <f>'M05'!T243</f>
        <v/>
      </c>
      <c r="BJ244" s="6">
        <f>'M05'!U243</f>
        <v/>
      </c>
      <c r="BK244" s="7">
        <f>IFERROR(BJ244/BI244,0)</f>
        <v/>
      </c>
      <c r="BL244" s="6">
        <f>'M06'!E243</f>
        <v/>
      </c>
      <c r="BM244" s="6">
        <f>'M06'!F243</f>
        <v/>
      </c>
      <c r="BN244" s="7">
        <f>IFERROR(BM244/BL244,0)</f>
        <v/>
      </c>
      <c r="BO244" s="6">
        <f>'M06'!M243</f>
        <v/>
      </c>
      <c r="BP244" s="6">
        <f>IF('M06'!AG243&gt;0,'M06'!AG243+MAX(0,BO244-'M06'!H243)*IF(AND(BL244&lt;&gt;0,BM244&lt;&gt;0),BM244/BL244,'M06'!V243),BO244*IF(AND(BL244&lt;&gt;0,BM244&lt;&gt;0),BM244/BL244,'M06'!V243))</f>
        <v/>
      </c>
      <c r="BQ244" s="7">
        <f>IFERROR(BP244/BO244,0)</f>
        <v/>
      </c>
      <c r="BR244" s="6">
        <f>-'M06'!S243</f>
        <v/>
      </c>
      <c r="BS244" s="6">
        <f>BM244+BP244-BV244</f>
        <v/>
      </c>
      <c r="BT244" s="7">
        <f>IFERROR(BS244/BR244,0)</f>
        <v/>
      </c>
      <c r="BU244" s="6">
        <f>'M06'!T243</f>
        <v/>
      </c>
      <c r="BV244" s="6">
        <f>'M06'!U243</f>
        <v/>
      </c>
      <c r="BW244" s="7">
        <f>IFERROR(BV244/BU244,0)</f>
        <v/>
      </c>
      <c r="BX244" s="6">
        <f>'M07'!E243</f>
        <v/>
      </c>
      <c r="BY244" s="6">
        <f>'M07'!F243</f>
        <v/>
      </c>
      <c r="BZ244" s="7">
        <f>IFERROR(BY244/BX244,0)</f>
        <v/>
      </c>
      <c r="CA244" s="6">
        <f>'M07'!M243</f>
        <v/>
      </c>
      <c r="CB244" s="6">
        <f>IF('M07'!AG243&gt;0,'M07'!AG243+MAX(0,CA244-'M07'!H243)*IF(AND(BX244&lt;&gt;0,BY244&lt;&gt;0),BY244/BX244,'M07'!V243),CA244*IF(AND(BX244&lt;&gt;0,BY244&lt;&gt;0),BY244/BX244,'M07'!V243))</f>
        <v/>
      </c>
      <c r="CC244" s="7">
        <f>IFERROR(CB244/CA244,0)</f>
        <v/>
      </c>
      <c r="CD244" s="6">
        <f>-'M07'!S243</f>
        <v/>
      </c>
      <c r="CE244" s="6">
        <f>BY244+CB244-CH244</f>
        <v/>
      </c>
      <c r="CF244" s="7">
        <f>IFERROR(CE244/CD244,0)</f>
        <v/>
      </c>
      <c r="CG244" s="6">
        <f>'M07'!T243</f>
        <v/>
      </c>
      <c r="CH244" s="6">
        <f>'M07'!U243</f>
        <v/>
      </c>
      <c r="CI244" s="7">
        <f>IFERROR(CH244/CG244,0)</f>
        <v/>
      </c>
      <c r="CJ244" s="6">
        <f>'M08'!E243</f>
        <v/>
      </c>
      <c r="CK244" s="6">
        <f>'M08'!F243</f>
        <v/>
      </c>
      <c r="CL244" s="7">
        <f>IFERROR(CK244/CJ244,0)</f>
        <v/>
      </c>
      <c r="CM244" s="6">
        <f>'M08'!M243</f>
        <v/>
      </c>
      <c r="CN244" s="6">
        <f>IF('M08'!AG243&gt;0,'M08'!AG243+MAX(0,CM244-'M08'!H243)*IF(AND(CJ244&lt;&gt;0,CK244&lt;&gt;0),CK244/CJ244,'M08'!V243),CM244*IF(AND(CJ244&lt;&gt;0,CK244&lt;&gt;0),CK244/CJ244,'M08'!V243))</f>
        <v/>
      </c>
      <c r="CO244" s="7">
        <f>IFERROR(CN244/CM244,0)</f>
        <v/>
      </c>
      <c r="CP244" s="6">
        <f>-'M08'!S243</f>
        <v/>
      </c>
      <c r="CQ244" s="6">
        <f>CK244+CN244-CT244</f>
        <v/>
      </c>
      <c r="CR244" s="7">
        <f>IFERROR(CQ244/CP244,0)</f>
        <v/>
      </c>
      <c r="CS244" s="6">
        <f>'M08'!T243</f>
        <v/>
      </c>
      <c r="CT244" s="6">
        <f>'M08'!U243</f>
        <v/>
      </c>
      <c r="CU244" s="7">
        <f>IFERROR(CT244/CS244,0)</f>
        <v/>
      </c>
      <c r="CV244" s="6">
        <f>'M09'!E243</f>
        <v/>
      </c>
      <c r="CW244" s="6">
        <f>'M09'!F243</f>
        <v/>
      </c>
      <c r="CX244" s="7">
        <f>IFERROR(CW244/CV244,0)</f>
        <v/>
      </c>
      <c r="CY244" s="6">
        <f>'M09'!M243</f>
        <v/>
      </c>
      <c r="CZ244" s="6">
        <f>IF('M09'!AG243&gt;0,'M09'!AG243+MAX(0,CY244-'M09'!H243)*IF(AND(CV244&lt;&gt;0,CW244&lt;&gt;0),CW244/CV244,'M09'!V243),CY244*IF(AND(CV244&lt;&gt;0,CW244&lt;&gt;0),CW244/CV244,'M09'!V243))</f>
        <v/>
      </c>
      <c r="DA244" s="7">
        <f>IFERROR(CZ244/CY244,0)</f>
        <v/>
      </c>
      <c r="DB244" s="6">
        <f>-'M09'!S243</f>
        <v/>
      </c>
      <c r="DC244" s="6">
        <f>CW244+CZ244-DF244</f>
        <v/>
      </c>
      <c r="DD244" s="7">
        <f>IFERROR(DC244/DB244,0)</f>
        <v/>
      </c>
      <c r="DE244" s="6">
        <f>'M09'!T243</f>
        <v/>
      </c>
      <c r="DF244" s="6">
        <f>'M09'!U243</f>
        <v/>
      </c>
      <c r="DG244" s="7">
        <f>IFERROR(DF244/DE244,0)</f>
        <v/>
      </c>
      <c r="DH244" s="6">
        <f>SUM(J244,V244,AH244,AT244,BF244,BR244,CD244,CP244,DB244)</f>
        <v/>
      </c>
      <c r="DI244" s="6">
        <f>SUM(K244,W244,AI244,AU244,BG244,BS244,CE244,CQ244,DC244)</f>
        <v/>
      </c>
      <c r="DJ244" s="6">
        <f>DH244/9</f>
        <v/>
      </c>
      <c r="DK244" s="6">
        <f>DI244/9</f>
        <v/>
      </c>
      <c r="DL244" s="7">
        <f>IFERROR(DI244/DH244,0)</f>
        <v/>
      </c>
      <c r="DM244" s="7">
        <f>'M09'!V243</f>
        <v/>
      </c>
      <c r="DN244" s="8">
        <f>IFERROR(DL244/DM244-1,0)</f>
        <v/>
      </c>
      <c r="DO244" s="6">
        <f>'M09'!AD243</f>
        <v/>
      </c>
      <c r="DP244" s="6">
        <f>DJ244-DO244</f>
        <v/>
      </c>
      <c r="DQ244" s="9">
        <f>COUNTIF(J244,"&gt;0")+COUNTIF(V244,"&gt;0")+COUNTIF(AH244,"&gt;0")+COUNTIF(AT244,"&gt;0")+COUNTIF(BF244,"&gt;0")+COUNTIF(BR244,"&gt;0")+COUNTIF(CD244,"&gt;0")+COUNTIF(CP244,"&gt;0")+COUNTIF(DB244,"&gt;0")</f>
        <v/>
      </c>
      <c r="DR244" s="6">
        <f>DE244</f>
        <v/>
      </c>
      <c r="DS244" s="10">
        <f>IFERROR(DR244/DJ244,0)</f>
        <v/>
      </c>
      <c r="DT244" s="6">
        <f>D244+SUM(G244,S244,AE244,AQ244,BC244,BO244,CA244,CM244,CY244)-SUM(J244,V244,AH244,AT244,BF244,BR244,CD244,CP244,DB244)-DE244</f>
        <v/>
      </c>
    </row>
    <row r="245">
      <c r="A245">
        <f>'M01'!C244</f>
        <v/>
      </c>
      <c r="B245">
        <f>'M01'!D244</f>
        <v/>
      </c>
      <c r="C245">
        <f>'M01'!A244</f>
        <v/>
      </c>
      <c r="D245" s="6">
        <f>'M01'!E244</f>
        <v/>
      </c>
      <c r="E245" s="6">
        <f>'M01'!F244</f>
        <v/>
      </c>
      <c r="F245" s="7">
        <f>IFERROR(E245/D245,0)</f>
        <v/>
      </c>
      <c r="G245" s="6">
        <f>'M01'!M244</f>
        <v/>
      </c>
      <c r="H245" s="6">
        <f>IF('M01'!AG244&gt;0,'M01'!AG244+MAX(0,G245-'M01'!H244)*IF(AND(D245&lt;&gt;0,E245&lt;&gt;0),E245/D245,'M01'!V244),G245*IF(AND(D245&lt;&gt;0,E245&lt;&gt;0),E245/D245,'M01'!V244))</f>
        <v/>
      </c>
      <c r="I245" s="7">
        <f>IFERROR(H245/G245,0)</f>
        <v/>
      </c>
      <c r="J245" s="6">
        <f>-'M01'!S244</f>
        <v/>
      </c>
      <c r="K245" s="6">
        <f>E245+H245-N245</f>
        <v/>
      </c>
      <c r="L245" s="7">
        <f>IFERROR(K245/J245,0)</f>
        <v/>
      </c>
      <c r="M245" s="6">
        <f>'M01'!T244</f>
        <v/>
      </c>
      <c r="N245" s="6">
        <f>'M01'!U244</f>
        <v/>
      </c>
      <c r="O245" s="7">
        <f>IFERROR(N245/M245,0)</f>
        <v/>
      </c>
      <c r="P245" s="6">
        <f>'M02'!E244</f>
        <v/>
      </c>
      <c r="Q245" s="6">
        <f>'M02'!F244</f>
        <v/>
      </c>
      <c r="R245" s="7">
        <f>IFERROR(Q245/P245,0)</f>
        <v/>
      </c>
      <c r="S245" s="6">
        <f>'M02'!M244</f>
        <v/>
      </c>
      <c r="T245" s="6">
        <f>IF('M02'!AG244&gt;0,'M02'!AG244+MAX(0,S245-'M02'!H244)*IF(AND(P245&lt;&gt;0,Q245&lt;&gt;0),Q245/P245,'M02'!V244),S245*IF(AND(P245&lt;&gt;0,Q245&lt;&gt;0),Q245/P245,'M02'!V244))</f>
        <v/>
      </c>
      <c r="U245" s="7">
        <f>IFERROR(T245/S245,0)</f>
        <v/>
      </c>
      <c r="V245" s="6">
        <f>-'M02'!S244</f>
        <v/>
      </c>
      <c r="W245" s="6">
        <f>Q245+T245-Z245</f>
        <v/>
      </c>
      <c r="X245" s="7">
        <f>IFERROR(W245/V245,0)</f>
        <v/>
      </c>
      <c r="Y245" s="6">
        <f>'M02'!T244</f>
        <v/>
      </c>
      <c r="Z245" s="6">
        <f>'M02'!U244</f>
        <v/>
      </c>
      <c r="AA245" s="7">
        <f>IFERROR(Z245/Y245,0)</f>
        <v/>
      </c>
      <c r="AB245" s="6">
        <f>'M03'!E244</f>
        <v/>
      </c>
      <c r="AC245" s="6">
        <f>'M03'!F244</f>
        <v/>
      </c>
      <c r="AD245" s="7">
        <f>IFERROR(AC245/AB245,0)</f>
        <v/>
      </c>
      <c r="AE245" s="6">
        <f>'M03'!M244</f>
        <v/>
      </c>
      <c r="AF245" s="6">
        <f>IF('M03'!AG244&gt;0,'M03'!AG244+MAX(0,AE245-'M03'!H244)*IF(AND(AB245&lt;&gt;0,AC245&lt;&gt;0),AC245/AB245,'M03'!V244),AE245*IF(AND(AB245&lt;&gt;0,AC245&lt;&gt;0),AC245/AB245,'M03'!V244))</f>
        <v/>
      </c>
      <c r="AG245" s="7">
        <f>IFERROR(AF245/AE245,0)</f>
        <v/>
      </c>
      <c r="AH245" s="6">
        <f>-'M03'!S244</f>
        <v/>
      </c>
      <c r="AI245" s="6">
        <f>AC245+AF245-AL245</f>
        <v/>
      </c>
      <c r="AJ245" s="7">
        <f>IFERROR(AI245/AH245,0)</f>
        <v/>
      </c>
      <c r="AK245" s="6">
        <f>'M03'!T244</f>
        <v/>
      </c>
      <c r="AL245" s="6">
        <f>'M03'!U244</f>
        <v/>
      </c>
      <c r="AM245" s="7">
        <f>IFERROR(AL245/AK245,0)</f>
        <v/>
      </c>
      <c r="AN245" s="6">
        <f>'M04'!E244</f>
        <v/>
      </c>
      <c r="AO245" s="6">
        <f>'M04'!F244</f>
        <v/>
      </c>
      <c r="AP245" s="7">
        <f>IFERROR(AO245/AN245,0)</f>
        <v/>
      </c>
      <c r="AQ245" s="6">
        <f>'M04'!M244</f>
        <v/>
      </c>
      <c r="AR245" s="6">
        <f>IF('M04'!AG244&gt;0,'M04'!AG244+MAX(0,AQ245-'M04'!H244)*IF(AND(AN245&lt;&gt;0,AO245&lt;&gt;0),AO245/AN245,'M04'!V244),AQ245*IF(AND(AN245&lt;&gt;0,AO245&lt;&gt;0),AO245/AN245,'M04'!V244))</f>
        <v/>
      </c>
      <c r="AS245" s="7">
        <f>IFERROR(AR245/AQ245,0)</f>
        <v/>
      </c>
      <c r="AT245" s="6">
        <f>-'M04'!S244</f>
        <v/>
      </c>
      <c r="AU245" s="6">
        <f>AO245+AR245-AX245</f>
        <v/>
      </c>
      <c r="AV245" s="7">
        <f>IFERROR(AU245/AT245,0)</f>
        <v/>
      </c>
      <c r="AW245" s="6">
        <f>'M04'!T244</f>
        <v/>
      </c>
      <c r="AX245" s="6">
        <f>'M04'!U244</f>
        <v/>
      </c>
      <c r="AY245" s="7">
        <f>IFERROR(AX245/AW245,0)</f>
        <v/>
      </c>
      <c r="AZ245" s="6">
        <f>'M05'!E244</f>
        <v/>
      </c>
      <c r="BA245" s="6">
        <f>'M05'!F244</f>
        <v/>
      </c>
      <c r="BB245" s="7">
        <f>IFERROR(BA245/AZ245,0)</f>
        <v/>
      </c>
      <c r="BC245" s="6">
        <f>'M05'!M244</f>
        <v/>
      </c>
      <c r="BD245" s="6">
        <f>IF('M05'!AG244&gt;0,'M05'!AG244+MAX(0,BC245-'M05'!H244)*IF(AND(AZ245&lt;&gt;0,BA245&lt;&gt;0),BA245/AZ245,'M05'!V244),BC245*IF(AND(AZ245&lt;&gt;0,BA245&lt;&gt;0),BA245/AZ245,'M05'!V244))</f>
        <v/>
      </c>
      <c r="BE245" s="7">
        <f>IFERROR(BD245/BC245,0)</f>
        <v/>
      </c>
      <c r="BF245" s="6">
        <f>-'M05'!S244</f>
        <v/>
      </c>
      <c r="BG245" s="6">
        <f>BA245+BD245-BJ245</f>
        <v/>
      </c>
      <c r="BH245" s="7">
        <f>IFERROR(BG245/BF245,0)</f>
        <v/>
      </c>
      <c r="BI245" s="6">
        <f>'M05'!T244</f>
        <v/>
      </c>
      <c r="BJ245" s="6">
        <f>'M05'!U244</f>
        <v/>
      </c>
      <c r="BK245" s="7">
        <f>IFERROR(BJ245/BI245,0)</f>
        <v/>
      </c>
      <c r="BL245" s="6">
        <f>'M06'!E244</f>
        <v/>
      </c>
      <c r="BM245" s="6">
        <f>'M06'!F244</f>
        <v/>
      </c>
      <c r="BN245" s="7">
        <f>IFERROR(BM245/BL245,0)</f>
        <v/>
      </c>
      <c r="BO245" s="6">
        <f>'M06'!M244</f>
        <v/>
      </c>
      <c r="BP245" s="6">
        <f>IF('M06'!AG244&gt;0,'M06'!AG244+MAX(0,BO245-'M06'!H244)*IF(AND(BL245&lt;&gt;0,BM245&lt;&gt;0),BM245/BL245,'M06'!V244),BO245*IF(AND(BL245&lt;&gt;0,BM245&lt;&gt;0),BM245/BL245,'M06'!V244))</f>
        <v/>
      </c>
      <c r="BQ245" s="7">
        <f>IFERROR(BP245/BO245,0)</f>
        <v/>
      </c>
      <c r="BR245" s="6">
        <f>-'M06'!S244</f>
        <v/>
      </c>
      <c r="BS245" s="6">
        <f>BM245+BP245-BV245</f>
        <v/>
      </c>
      <c r="BT245" s="7">
        <f>IFERROR(BS245/BR245,0)</f>
        <v/>
      </c>
      <c r="BU245" s="6">
        <f>'M06'!T244</f>
        <v/>
      </c>
      <c r="BV245" s="6">
        <f>'M06'!U244</f>
        <v/>
      </c>
      <c r="BW245" s="7">
        <f>IFERROR(BV245/BU245,0)</f>
        <v/>
      </c>
      <c r="BX245" s="6">
        <f>'M07'!E244</f>
        <v/>
      </c>
      <c r="BY245" s="6">
        <f>'M07'!F244</f>
        <v/>
      </c>
      <c r="BZ245" s="7">
        <f>IFERROR(BY245/BX245,0)</f>
        <v/>
      </c>
      <c r="CA245" s="6">
        <f>'M07'!M244</f>
        <v/>
      </c>
      <c r="CB245" s="6">
        <f>IF('M07'!AG244&gt;0,'M07'!AG244+MAX(0,CA245-'M07'!H244)*IF(AND(BX245&lt;&gt;0,BY245&lt;&gt;0),BY245/BX245,'M07'!V244),CA245*IF(AND(BX245&lt;&gt;0,BY245&lt;&gt;0),BY245/BX245,'M07'!V244))</f>
        <v/>
      </c>
      <c r="CC245" s="7">
        <f>IFERROR(CB245/CA245,0)</f>
        <v/>
      </c>
      <c r="CD245" s="6">
        <f>-'M07'!S244</f>
        <v/>
      </c>
      <c r="CE245" s="6">
        <f>BY245+CB245-CH245</f>
        <v/>
      </c>
      <c r="CF245" s="7">
        <f>IFERROR(CE245/CD245,0)</f>
        <v/>
      </c>
      <c r="CG245" s="6">
        <f>'M07'!T244</f>
        <v/>
      </c>
      <c r="CH245" s="6">
        <f>'M07'!U244</f>
        <v/>
      </c>
      <c r="CI245" s="7">
        <f>IFERROR(CH245/CG245,0)</f>
        <v/>
      </c>
      <c r="CJ245" s="6">
        <f>'M08'!E244</f>
        <v/>
      </c>
      <c r="CK245" s="6">
        <f>'M08'!F244</f>
        <v/>
      </c>
      <c r="CL245" s="7">
        <f>IFERROR(CK245/CJ245,0)</f>
        <v/>
      </c>
      <c r="CM245" s="6">
        <f>'M08'!M244</f>
        <v/>
      </c>
      <c r="CN245" s="6">
        <f>IF('M08'!AG244&gt;0,'M08'!AG244+MAX(0,CM245-'M08'!H244)*IF(AND(CJ245&lt;&gt;0,CK245&lt;&gt;0),CK245/CJ245,'M08'!V244),CM245*IF(AND(CJ245&lt;&gt;0,CK245&lt;&gt;0),CK245/CJ245,'M08'!V244))</f>
        <v/>
      </c>
      <c r="CO245" s="7">
        <f>IFERROR(CN245/CM245,0)</f>
        <v/>
      </c>
      <c r="CP245" s="6">
        <f>-'M08'!S244</f>
        <v/>
      </c>
      <c r="CQ245" s="6">
        <f>CK245+CN245-CT245</f>
        <v/>
      </c>
      <c r="CR245" s="7">
        <f>IFERROR(CQ245/CP245,0)</f>
        <v/>
      </c>
      <c r="CS245" s="6">
        <f>'M08'!T244</f>
        <v/>
      </c>
      <c r="CT245" s="6">
        <f>'M08'!U244</f>
        <v/>
      </c>
      <c r="CU245" s="7">
        <f>IFERROR(CT245/CS245,0)</f>
        <v/>
      </c>
      <c r="CV245" s="6">
        <f>'M09'!E244</f>
        <v/>
      </c>
      <c r="CW245" s="6">
        <f>'M09'!F244</f>
        <v/>
      </c>
      <c r="CX245" s="7">
        <f>IFERROR(CW245/CV245,0)</f>
        <v/>
      </c>
      <c r="CY245" s="6">
        <f>'M09'!M244</f>
        <v/>
      </c>
      <c r="CZ245" s="6">
        <f>IF('M09'!AG244&gt;0,'M09'!AG244+MAX(0,CY245-'M09'!H244)*IF(AND(CV245&lt;&gt;0,CW245&lt;&gt;0),CW245/CV245,'M09'!V244),CY245*IF(AND(CV245&lt;&gt;0,CW245&lt;&gt;0),CW245/CV245,'M09'!V244))</f>
        <v/>
      </c>
      <c r="DA245" s="7">
        <f>IFERROR(CZ245/CY245,0)</f>
        <v/>
      </c>
      <c r="DB245" s="6">
        <f>-'M09'!S244</f>
        <v/>
      </c>
      <c r="DC245" s="6">
        <f>CW245+CZ245-DF245</f>
        <v/>
      </c>
      <c r="DD245" s="7">
        <f>IFERROR(DC245/DB245,0)</f>
        <v/>
      </c>
      <c r="DE245" s="6">
        <f>'M09'!T244</f>
        <v/>
      </c>
      <c r="DF245" s="6">
        <f>'M09'!U244</f>
        <v/>
      </c>
      <c r="DG245" s="7">
        <f>IFERROR(DF245/DE245,0)</f>
        <v/>
      </c>
      <c r="DH245" s="6">
        <f>SUM(J245,V245,AH245,AT245,BF245,BR245,CD245,CP245,DB245)</f>
        <v/>
      </c>
      <c r="DI245" s="6">
        <f>SUM(K245,W245,AI245,AU245,BG245,BS245,CE245,CQ245,DC245)</f>
        <v/>
      </c>
      <c r="DJ245" s="6">
        <f>DH245/9</f>
        <v/>
      </c>
      <c r="DK245" s="6">
        <f>DI245/9</f>
        <v/>
      </c>
      <c r="DL245" s="7">
        <f>IFERROR(DI245/DH245,0)</f>
        <v/>
      </c>
      <c r="DM245" s="7">
        <f>'M09'!V244</f>
        <v/>
      </c>
      <c r="DN245" s="8">
        <f>IFERROR(DL245/DM245-1,0)</f>
        <v/>
      </c>
      <c r="DO245" s="6">
        <f>'M09'!AD244</f>
        <v/>
      </c>
      <c r="DP245" s="6">
        <f>DJ245-DO245</f>
        <v/>
      </c>
      <c r="DQ245" s="9">
        <f>COUNTIF(J245,"&gt;0")+COUNTIF(V245,"&gt;0")+COUNTIF(AH245,"&gt;0")+COUNTIF(AT245,"&gt;0")+COUNTIF(BF245,"&gt;0")+COUNTIF(BR245,"&gt;0")+COUNTIF(CD245,"&gt;0")+COUNTIF(CP245,"&gt;0")+COUNTIF(DB245,"&gt;0")</f>
        <v/>
      </c>
      <c r="DR245" s="6">
        <f>DE245</f>
        <v/>
      </c>
      <c r="DS245" s="10">
        <f>IFERROR(DR245/DJ245,0)</f>
        <v/>
      </c>
      <c r="DT245" s="6">
        <f>D245+SUM(G245,S245,AE245,AQ245,BC245,BO245,CA245,CM245,CY245)-SUM(J245,V245,AH245,AT245,BF245,BR245,CD245,CP245,DB245)-DE245</f>
        <v/>
      </c>
    </row>
    <row r="246">
      <c r="A246">
        <f>'M01'!C245</f>
        <v/>
      </c>
      <c r="B246">
        <f>'M01'!D245</f>
        <v/>
      </c>
      <c r="C246">
        <f>'M01'!A245</f>
        <v/>
      </c>
      <c r="D246" s="6">
        <f>'M01'!E245</f>
        <v/>
      </c>
      <c r="E246" s="6">
        <f>'M01'!F245</f>
        <v/>
      </c>
      <c r="F246" s="7">
        <f>IFERROR(E246/D246,0)</f>
        <v/>
      </c>
      <c r="G246" s="6">
        <f>'M01'!M245</f>
        <v/>
      </c>
      <c r="H246" s="6">
        <f>IF('M01'!AG245&gt;0,'M01'!AG245+MAX(0,G246-'M01'!H245)*IF(AND(D246&lt;&gt;0,E246&lt;&gt;0),E246/D246,'M01'!V245),G246*IF(AND(D246&lt;&gt;0,E246&lt;&gt;0),E246/D246,'M01'!V245))</f>
        <v/>
      </c>
      <c r="I246" s="7">
        <f>IFERROR(H246/G246,0)</f>
        <v/>
      </c>
      <c r="J246" s="6">
        <f>-'M01'!S245</f>
        <v/>
      </c>
      <c r="K246" s="6">
        <f>E246+H246-N246</f>
        <v/>
      </c>
      <c r="L246" s="7">
        <f>IFERROR(K246/J246,0)</f>
        <v/>
      </c>
      <c r="M246" s="6">
        <f>'M01'!T245</f>
        <v/>
      </c>
      <c r="N246" s="6">
        <f>'M01'!U245</f>
        <v/>
      </c>
      <c r="O246" s="7">
        <f>IFERROR(N246/M246,0)</f>
        <v/>
      </c>
      <c r="P246" s="6">
        <f>'M02'!E245</f>
        <v/>
      </c>
      <c r="Q246" s="6">
        <f>'M02'!F245</f>
        <v/>
      </c>
      <c r="R246" s="7">
        <f>IFERROR(Q246/P246,0)</f>
        <v/>
      </c>
      <c r="S246" s="6">
        <f>'M02'!M245</f>
        <v/>
      </c>
      <c r="T246" s="6">
        <f>IF('M02'!AG245&gt;0,'M02'!AG245+MAX(0,S246-'M02'!H245)*IF(AND(P246&lt;&gt;0,Q246&lt;&gt;0),Q246/P246,'M02'!V245),S246*IF(AND(P246&lt;&gt;0,Q246&lt;&gt;0),Q246/P246,'M02'!V245))</f>
        <v/>
      </c>
      <c r="U246" s="7">
        <f>IFERROR(T246/S246,0)</f>
        <v/>
      </c>
      <c r="V246" s="6">
        <f>-'M02'!S245</f>
        <v/>
      </c>
      <c r="W246" s="6">
        <f>Q246+T246-Z246</f>
        <v/>
      </c>
      <c r="X246" s="7">
        <f>IFERROR(W246/V246,0)</f>
        <v/>
      </c>
      <c r="Y246" s="6">
        <f>'M02'!T245</f>
        <v/>
      </c>
      <c r="Z246" s="6">
        <f>'M02'!U245</f>
        <v/>
      </c>
      <c r="AA246" s="7">
        <f>IFERROR(Z246/Y246,0)</f>
        <v/>
      </c>
      <c r="AB246" s="6">
        <f>'M03'!E245</f>
        <v/>
      </c>
      <c r="AC246" s="6">
        <f>'M03'!F245</f>
        <v/>
      </c>
      <c r="AD246" s="7">
        <f>IFERROR(AC246/AB246,0)</f>
        <v/>
      </c>
      <c r="AE246" s="6">
        <f>'M03'!M245</f>
        <v/>
      </c>
      <c r="AF246" s="6">
        <f>IF('M03'!AG245&gt;0,'M03'!AG245+MAX(0,AE246-'M03'!H245)*IF(AND(AB246&lt;&gt;0,AC246&lt;&gt;0),AC246/AB246,'M03'!V245),AE246*IF(AND(AB246&lt;&gt;0,AC246&lt;&gt;0),AC246/AB246,'M03'!V245))</f>
        <v/>
      </c>
      <c r="AG246" s="7">
        <f>IFERROR(AF246/AE246,0)</f>
        <v/>
      </c>
      <c r="AH246" s="6">
        <f>-'M03'!S245</f>
        <v/>
      </c>
      <c r="AI246" s="6">
        <f>AC246+AF246-AL246</f>
        <v/>
      </c>
      <c r="AJ246" s="7">
        <f>IFERROR(AI246/AH246,0)</f>
        <v/>
      </c>
      <c r="AK246" s="6">
        <f>'M03'!T245</f>
        <v/>
      </c>
      <c r="AL246" s="6">
        <f>'M03'!U245</f>
        <v/>
      </c>
      <c r="AM246" s="7">
        <f>IFERROR(AL246/AK246,0)</f>
        <v/>
      </c>
      <c r="AN246" s="6">
        <f>'M04'!E245</f>
        <v/>
      </c>
      <c r="AO246" s="6">
        <f>'M04'!F245</f>
        <v/>
      </c>
      <c r="AP246" s="7">
        <f>IFERROR(AO246/AN246,0)</f>
        <v/>
      </c>
      <c r="AQ246" s="6">
        <f>'M04'!M245</f>
        <v/>
      </c>
      <c r="AR246" s="6">
        <f>IF('M04'!AG245&gt;0,'M04'!AG245+MAX(0,AQ246-'M04'!H245)*IF(AND(AN246&lt;&gt;0,AO246&lt;&gt;0),AO246/AN246,'M04'!V245),AQ246*IF(AND(AN246&lt;&gt;0,AO246&lt;&gt;0),AO246/AN246,'M04'!V245))</f>
        <v/>
      </c>
      <c r="AS246" s="7">
        <f>IFERROR(AR246/AQ246,0)</f>
        <v/>
      </c>
      <c r="AT246" s="6">
        <f>-'M04'!S245</f>
        <v/>
      </c>
      <c r="AU246" s="6">
        <f>AO246+AR246-AX246</f>
        <v/>
      </c>
      <c r="AV246" s="7">
        <f>IFERROR(AU246/AT246,0)</f>
        <v/>
      </c>
      <c r="AW246" s="6">
        <f>'M04'!T245</f>
        <v/>
      </c>
      <c r="AX246" s="6">
        <f>'M04'!U245</f>
        <v/>
      </c>
      <c r="AY246" s="7">
        <f>IFERROR(AX246/AW246,0)</f>
        <v/>
      </c>
      <c r="AZ246" s="6">
        <f>'M05'!E245</f>
        <v/>
      </c>
      <c r="BA246" s="6">
        <f>'M05'!F245</f>
        <v/>
      </c>
      <c r="BB246" s="7">
        <f>IFERROR(BA246/AZ246,0)</f>
        <v/>
      </c>
      <c r="BC246" s="6">
        <f>'M05'!M245</f>
        <v/>
      </c>
      <c r="BD246" s="6">
        <f>IF('M05'!AG245&gt;0,'M05'!AG245+MAX(0,BC246-'M05'!H245)*IF(AND(AZ246&lt;&gt;0,BA246&lt;&gt;0),BA246/AZ246,'M05'!V245),BC246*IF(AND(AZ246&lt;&gt;0,BA246&lt;&gt;0),BA246/AZ246,'M05'!V245))</f>
        <v/>
      </c>
      <c r="BE246" s="7">
        <f>IFERROR(BD246/BC246,0)</f>
        <v/>
      </c>
      <c r="BF246" s="6">
        <f>-'M05'!S245</f>
        <v/>
      </c>
      <c r="BG246" s="6">
        <f>BA246+BD246-BJ246</f>
        <v/>
      </c>
      <c r="BH246" s="7">
        <f>IFERROR(BG246/BF246,0)</f>
        <v/>
      </c>
      <c r="BI246" s="6">
        <f>'M05'!T245</f>
        <v/>
      </c>
      <c r="BJ246" s="6">
        <f>'M05'!U245</f>
        <v/>
      </c>
      <c r="BK246" s="7">
        <f>IFERROR(BJ246/BI246,0)</f>
        <v/>
      </c>
      <c r="BL246" s="6">
        <f>'M06'!E245</f>
        <v/>
      </c>
      <c r="BM246" s="6">
        <f>'M06'!F245</f>
        <v/>
      </c>
      <c r="BN246" s="7">
        <f>IFERROR(BM246/BL246,0)</f>
        <v/>
      </c>
      <c r="BO246" s="6">
        <f>'M06'!M245</f>
        <v/>
      </c>
      <c r="BP246" s="6">
        <f>IF('M06'!AG245&gt;0,'M06'!AG245+MAX(0,BO246-'M06'!H245)*IF(AND(BL246&lt;&gt;0,BM246&lt;&gt;0),BM246/BL246,'M06'!V245),BO246*IF(AND(BL246&lt;&gt;0,BM246&lt;&gt;0),BM246/BL246,'M06'!V245))</f>
        <v/>
      </c>
      <c r="BQ246" s="7">
        <f>IFERROR(BP246/BO246,0)</f>
        <v/>
      </c>
      <c r="BR246" s="6">
        <f>-'M06'!S245</f>
        <v/>
      </c>
      <c r="BS246" s="6">
        <f>BM246+BP246-BV246</f>
        <v/>
      </c>
      <c r="BT246" s="7">
        <f>IFERROR(BS246/BR246,0)</f>
        <v/>
      </c>
      <c r="BU246" s="6">
        <f>'M06'!T245</f>
        <v/>
      </c>
      <c r="BV246" s="6">
        <f>'M06'!U245</f>
        <v/>
      </c>
      <c r="BW246" s="7">
        <f>IFERROR(BV246/BU246,0)</f>
        <v/>
      </c>
      <c r="BX246" s="6">
        <f>'M07'!E245</f>
        <v/>
      </c>
      <c r="BY246" s="6">
        <f>'M07'!F245</f>
        <v/>
      </c>
      <c r="BZ246" s="7">
        <f>IFERROR(BY246/BX246,0)</f>
        <v/>
      </c>
      <c r="CA246" s="6">
        <f>'M07'!M245</f>
        <v/>
      </c>
      <c r="CB246" s="6">
        <f>IF('M07'!AG245&gt;0,'M07'!AG245+MAX(0,CA246-'M07'!H245)*IF(AND(BX246&lt;&gt;0,BY246&lt;&gt;0),BY246/BX246,'M07'!V245),CA246*IF(AND(BX246&lt;&gt;0,BY246&lt;&gt;0),BY246/BX246,'M07'!V245))</f>
        <v/>
      </c>
      <c r="CC246" s="7">
        <f>IFERROR(CB246/CA246,0)</f>
        <v/>
      </c>
      <c r="CD246" s="6">
        <f>-'M07'!S245</f>
        <v/>
      </c>
      <c r="CE246" s="6">
        <f>BY246+CB246-CH246</f>
        <v/>
      </c>
      <c r="CF246" s="7">
        <f>IFERROR(CE246/CD246,0)</f>
        <v/>
      </c>
      <c r="CG246" s="6">
        <f>'M07'!T245</f>
        <v/>
      </c>
      <c r="CH246" s="6">
        <f>'M07'!U245</f>
        <v/>
      </c>
      <c r="CI246" s="7">
        <f>IFERROR(CH246/CG246,0)</f>
        <v/>
      </c>
      <c r="CJ246" s="6">
        <f>'M08'!E245</f>
        <v/>
      </c>
      <c r="CK246" s="6">
        <f>'M08'!F245</f>
        <v/>
      </c>
      <c r="CL246" s="7">
        <f>IFERROR(CK246/CJ246,0)</f>
        <v/>
      </c>
      <c r="CM246" s="6">
        <f>'M08'!M245</f>
        <v/>
      </c>
      <c r="CN246" s="6">
        <f>IF('M08'!AG245&gt;0,'M08'!AG245+MAX(0,CM246-'M08'!H245)*IF(AND(CJ246&lt;&gt;0,CK246&lt;&gt;0),CK246/CJ246,'M08'!V245),CM246*IF(AND(CJ246&lt;&gt;0,CK246&lt;&gt;0),CK246/CJ246,'M08'!V245))</f>
        <v/>
      </c>
      <c r="CO246" s="7">
        <f>IFERROR(CN246/CM246,0)</f>
        <v/>
      </c>
      <c r="CP246" s="6">
        <f>-'M08'!S245</f>
        <v/>
      </c>
      <c r="CQ246" s="6">
        <f>CK246+CN246-CT246</f>
        <v/>
      </c>
      <c r="CR246" s="7">
        <f>IFERROR(CQ246/CP246,0)</f>
        <v/>
      </c>
      <c r="CS246" s="6">
        <f>'M08'!T245</f>
        <v/>
      </c>
      <c r="CT246" s="6">
        <f>'M08'!U245</f>
        <v/>
      </c>
      <c r="CU246" s="7">
        <f>IFERROR(CT246/CS246,0)</f>
        <v/>
      </c>
      <c r="CV246" s="6">
        <f>'M09'!E245</f>
        <v/>
      </c>
      <c r="CW246" s="6">
        <f>'M09'!F245</f>
        <v/>
      </c>
      <c r="CX246" s="7">
        <f>IFERROR(CW246/CV246,0)</f>
        <v/>
      </c>
      <c r="CY246" s="6">
        <f>'M09'!M245</f>
        <v/>
      </c>
      <c r="CZ246" s="6">
        <f>IF('M09'!AG245&gt;0,'M09'!AG245+MAX(0,CY246-'M09'!H245)*IF(AND(CV246&lt;&gt;0,CW246&lt;&gt;0),CW246/CV246,'M09'!V245),CY246*IF(AND(CV246&lt;&gt;0,CW246&lt;&gt;0),CW246/CV246,'M09'!V245))</f>
        <v/>
      </c>
      <c r="DA246" s="7">
        <f>IFERROR(CZ246/CY246,0)</f>
        <v/>
      </c>
      <c r="DB246" s="6">
        <f>-'M09'!S245</f>
        <v/>
      </c>
      <c r="DC246" s="6">
        <f>CW246+CZ246-DF246</f>
        <v/>
      </c>
      <c r="DD246" s="7">
        <f>IFERROR(DC246/DB246,0)</f>
        <v/>
      </c>
      <c r="DE246" s="6">
        <f>'M09'!T245</f>
        <v/>
      </c>
      <c r="DF246" s="6">
        <f>'M09'!U245</f>
        <v/>
      </c>
      <c r="DG246" s="7">
        <f>IFERROR(DF246/DE246,0)</f>
        <v/>
      </c>
      <c r="DH246" s="6">
        <f>SUM(J246,V246,AH246,AT246,BF246,BR246,CD246,CP246,DB246)</f>
        <v/>
      </c>
      <c r="DI246" s="6">
        <f>SUM(K246,W246,AI246,AU246,BG246,BS246,CE246,CQ246,DC246)</f>
        <v/>
      </c>
      <c r="DJ246" s="6">
        <f>DH246/9</f>
        <v/>
      </c>
      <c r="DK246" s="6">
        <f>DI246/9</f>
        <v/>
      </c>
      <c r="DL246" s="7">
        <f>IFERROR(DI246/DH246,0)</f>
        <v/>
      </c>
      <c r="DM246" s="7">
        <f>'M09'!V245</f>
        <v/>
      </c>
      <c r="DN246" s="8">
        <f>IFERROR(DL246/DM246-1,0)</f>
        <v/>
      </c>
      <c r="DO246" s="6">
        <f>'M09'!AD245</f>
        <v/>
      </c>
      <c r="DP246" s="6">
        <f>DJ246-DO246</f>
        <v/>
      </c>
      <c r="DQ246" s="9">
        <f>COUNTIF(J246,"&gt;0")+COUNTIF(V246,"&gt;0")+COUNTIF(AH246,"&gt;0")+COUNTIF(AT246,"&gt;0")+COUNTIF(BF246,"&gt;0")+COUNTIF(BR246,"&gt;0")+COUNTIF(CD246,"&gt;0")+COUNTIF(CP246,"&gt;0")+COUNTIF(DB246,"&gt;0")</f>
        <v/>
      </c>
      <c r="DR246" s="6">
        <f>DE246</f>
        <v/>
      </c>
      <c r="DS246" s="10">
        <f>IFERROR(DR246/DJ246,0)</f>
        <v/>
      </c>
      <c r="DT246" s="6">
        <f>D246+SUM(G246,S246,AE246,AQ246,BC246,BO246,CA246,CM246,CY246)-SUM(J246,V246,AH246,AT246,BF246,BR246,CD246,CP246,DB246)-DE246</f>
        <v/>
      </c>
    </row>
    <row r="247">
      <c r="A247">
        <f>'M01'!C246</f>
        <v/>
      </c>
      <c r="B247">
        <f>'M01'!D246</f>
        <v/>
      </c>
      <c r="C247">
        <f>'M01'!A246</f>
        <v/>
      </c>
      <c r="D247" s="6">
        <f>'M01'!E246</f>
        <v/>
      </c>
      <c r="E247" s="6">
        <f>'M01'!F246</f>
        <v/>
      </c>
      <c r="F247" s="7">
        <f>IFERROR(E247/D247,0)</f>
        <v/>
      </c>
      <c r="G247" s="6">
        <f>'M01'!M246</f>
        <v/>
      </c>
      <c r="H247" s="6">
        <f>IF('M01'!AG246&gt;0,'M01'!AG246+MAX(0,G247-'M01'!H246)*IF(AND(D247&lt;&gt;0,E247&lt;&gt;0),E247/D247,'M01'!V246),G247*IF(AND(D247&lt;&gt;0,E247&lt;&gt;0),E247/D247,'M01'!V246))</f>
        <v/>
      </c>
      <c r="I247" s="7">
        <f>IFERROR(H247/G247,0)</f>
        <v/>
      </c>
      <c r="J247" s="6">
        <f>-'M01'!S246</f>
        <v/>
      </c>
      <c r="K247" s="6">
        <f>E247+H247-N247</f>
        <v/>
      </c>
      <c r="L247" s="7">
        <f>IFERROR(K247/J247,0)</f>
        <v/>
      </c>
      <c r="M247" s="6">
        <f>'M01'!T246</f>
        <v/>
      </c>
      <c r="N247" s="6">
        <f>'M01'!U246</f>
        <v/>
      </c>
      <c r="O247" s="7">
        <f>IFERROR(N247/M247,0)</f>
        <v/>
      </c>
      <c r="P247" s="6">
        <f>'M02'!E246</f>
        <v/>
      </c>
      <c r="Q247" s="6">
        <f>'M02'!F246</f>
        <v/>
      </c>
      <c r="R247" s="7">
        <f>IFERROR(Q247/P247,0)</f>
        <v/>
      </c>
      <c r="S247" s="6">
        <f>'M02'!M246</f>
        <v/>
      </c>
      <c r="T247" s="6">
        <f>IF('M02'!AG246&gt;0,'M02'!AG246+MAX(0,S247-'M02'!H246)*IF(AND(P247&lt;&gt;0,Q247&lt;&gt;0),Q247/P247,'M02'!V246),S247*IF(AND(P247&lt;&gt;0,Q247&lt;&gt;0),Q247/P247,'M02'!V246))</f>
        <v/>
      </c>
      <c r="U247" s="7">
        <f>IFERROR(T247/S247,0)</f>
        <v/>
      </c>
      <c r="V247" s="6">
        <f>-'M02'!S246</f>
        <v/>
      </c>
      <c r="W247" s="6">
        <f>Q247+T247-Z247</f>
        <v/>
      </c>
      <c r="X247" s="7">
        <f>IFERROR(W247/V247,0)</f>
        <v/>
      </c>
      <c r="Y247" s="6">
        <f>'M02'!T246</f>
        <v/>
      </c>
      <c r="Z247" s="6">
        <f>'M02'!U246</f>
        <v/>
      </c>
      <c r="AA247" s="7">
        <f>IFERROR(Z247/Y247,0)</f>
        <v/>
      </c>
      <c r="AB247" s="6">
        <f>'M03'!E246</f>
        <v/>
      </c>
      <c r="AC247" s="6">
        <f>'M03'!F246</f>
        <v/>
      </c>
      <c r="AD247" s="7">
        <f>IFERROR(AC247/AB247,0)</f>
        <v/>
      </c>
      <c r="AE247" s="6">
        <f>'M03'!M246</f>
        <v/>
      </c>
      <c r="AF247" s="6">
        <f>IF('M03'!AG246&gt;0,'M03'!AG246+MAX(0,AE247-'M03'!H246)*IF(AND(AB247&lt;&gt;0,AC247&lt;&gt;0),AC247/AB247,'M03'!V246),AE247*IF(AND(AB247&lt;&gt;0,AC247&lt;&gt;0),AC247/AB247,'M03'!V246))</f>
        <v/>
      </c>
      <c r="AG247" s="7">
        <f>IFERROR(AF247/AE247,0)</f>
        <v/>
      </c>
      <c r="AH247" s="6">
        <f>-'M03'!S246</f>
        <v/>
      </c>
      <c r="AI247" s="6">
        <f>AC247+AF247-AL247</f>
        <v/>
      </c>
      <c r="AJ247" s="7">
        <f>IFERROR(AI247/AH247,0)</f>
        <v/>
      </c>
      <c r="AK247" s="6">
        <f>'M03'!T246</f>
        <v/>
      </c>
      <c r="AL247" s="6">
        <f>'M03'!U246</f>
        <v/>
      </c>
      <c r="AM247" s="7">
        <f>IFERROR(AL247/AK247,0)</f>
        <v/>
      </c>
      <c r="AN247" s="6">
        <f>'M04'!E246</f>
        <v/>
      </c>
      <c r="AO247" s="6">
        <f>'M04'!F246</f>
        <v/>
      </c>
      <c r="AP247" s="7">
        <f>IFERROR(AO247/AN247,0)</f>
        <v/>
      </c>
      <c r="AQ247" s="6">
        <f>'M04'!M246</f>
        <v/>
      </c>
      <c r="AR247" s="6">
        <f>IF('M04'!AG246&gt;0,'M04'!AG246+MAX(0,AQ247-'M04'!H246)*IF(AND(AN247&lt;&gt;0,AO247&lt;&gt;0),AO247/AN247,'M04'!V246),AQ247*IF(AND(AN247&lt;&gt;0,AO247&lt;&gt;0),AO247/AN247,'M04'!V246))</f>
        <v/>
      </c>
      <c r="AS247" s="7">
        <f>IFERROR(AR247/AQ247,0)</f>
        <v/>
      </c>
      <c r="AT247" s="6">
        <f>-'M04'!S246</f>
        <v/>
      </c>
      <c r="AU247" s="6">
        <f>AO247+AR247-AX247</f>
        <v/>
      </c>
      <c r="AV247" s="7">
        <f>IFERROR(AU247/AT247,0)</f>
        <v/>
      </c>
      <c r="AW247" s="6">
        <f>'M04'!T246</f>
        <v/>
      </c>
      <c r="AX247" s="6">
        <f>'M04'!U246</f>
        <v/>
      </c>
      <c r="AY247" s="7">
        <f>IFERROR(AX247/AW247,0)</f>
        <v/>
      </c>
      <c r="AZ247" s="6">
        <f>'M05'!E246</f>
        <v/>
      </c>
      <c r="BA247" s="6">
        <f>'M05'!F246</f>
        <v/>
      </c>
      <c r="BB247" s="7">
        <f>IFERROR(BA247/AZ247,0)</f>
        <v/>
      </c>
      <c r="BC247" s="6">
        <f>'M05'!M246</f>
        <v/>
      </c>
      <c r="BD247" s="6">
        <f>IF('M05'!AG246&gt;0,'M05'!AG246+MAX(0,BC247-'M05'!H246)*IF(AND(AZ247&lt;&gt;0,BA247&lt;&gt;0),BA247/AZ247,'M05'!V246),BC247*IF(AND(AZ247&lt;&gt;0,BA247&lt;&gt;0),BA247/AZ247,'M05'!V246))</f>
        <v/>
      </c>
      <c r="BE247" s="7">
        <f>IFERROR(BD247/BC247,0)</f>
        <v/>
      </c>
      <c r="BF247" s="6">
        <f>-'M05'!S246</f>
        <v/>
      </c>
      <c r="BG247" s="6">
        <f>BA247+BD247-BJ247</f>
        <v/>
      </c>
      <c r="BH247" s="7">
        <f>IFERROR(BG247/BF247,0)</f>
        <v/>
      </c>
      <c r="BI247" s="6">
        <f>'M05'!T246</f>
        <v/>
      </c>
      <c r="BJ247" s="6">
        <f>'M05'!U246</f>
        <v/>
      </c>
      <c r="BK247" s="7">
        <f>IFERROR(BJ247/BI247,0)</f>
        <v/>
      </c>
      <c r="BL247" s="6">
        <f>'M06'!E246</f>
        <v/>
      </c>
      <c r="BM247" s="6">
        <f>'M06'!F246</f>
        <v/>
      </c>
      <c r="BN247" s="7">
        <f>IFERROR(BM247/BL247,0)</f>
        <v/>
      </c>
      <c r="BO247" s="6">
        <f>'M06'!M246</f>
        <v/>
      </c>
      <c r="BP247" s="6">
        <f>IF('M06'!AG246&gt;0,'M06'!AG246+MAX(0,BO247-'M06'!H246)*IF(AND(BL247&lt;&gt;0,BM247&lt;&gt;0),BM247/BL247,'M06'!V246),BO247*IF(AND(BL247&lt;&gt;0,BM247&lt;&gt;0),BM247/BL247,'M06'!V246))</f>
        <v/>
      </c>
      <c r="BQ247" s="7">
        <f>IFERROR(BP247/BO247,0)</f>
        <v/>
      </c>
      <c r="BR247" s="6">
        <f>-'M06'!S246</f>
        <v/>
      </c>
      <c r="BS247" s="6">
        <f>BM247+BP247-BV247</f>
        <v/>
      </c>
      <c r="BT247" s="7">
        <f>IFERROR(BS247/BR247,0)</f>
        <v/>
      </c>
      <c r="BU247" s="6">
        <f>'M06'!T246</f>
        <v/>
      </c>
      <c r="BV247" s="6">
        <f>'M06'!U246</f>
        <v/>
      </c>
      <c r="BW247" s="7">
        <f>IFERROR(BV247/BU247,0)</f>
        <v/>
      </c>
      <c r="BX247" s="6">
        <f>'M07'!E246</f>
        <v/>
      </c>
      <c r="BY247" s="6">
        <f>'M07'!F246</f>
        <v/>
      </c>
      <c r="BZ247" s="7">
        <f>IFERROR(BY247/BX247,0)</f>
        <v/>
      </c>
      <c r="CA247" s="6">
        <f>'M07'!M246</f>
        <v/>
      </c>
      <c r="CB247" s="6">
        <f>IF('M07'!AG246&gt;0,'M07'!AG246+MAX(0,CA247-'M07'!H246)*IF(AND(BX247&lt;&gt;0,BY247&lt;&gt;0),BY247/BX247,'M07'!V246),CA247*IF(AND(BX247&lt;&gt;0,BY247&lt;&gt;0),BY247/BX247,'M07'!V246))</f>
        <v/>
      </c>
      <c r="CC247" s="7">
        <f>IFERROR(CB247/CA247,0)</f>
        <v/>
      </c>
      <c r="CD247" s="6">
        <f>-'M07'!S246</f>
        <v/>
      </c>
      <c r="CE247" s="6">
        <f>BY247+CB247-CH247</f>
        <v/>
      </c>
      <c r="CF247" s="7">
        <f>IFERROR(CE247/CD247,0)</f>
        <v/>
      </c>
      <c r="CG247" s="6">
        <f>'M07'!T246</f>
        <v/>
      </c>
      <c r="CH247" s="6">
        <f>'M07'!U246</f>
        <v/>
      </c>
      <c r="CI247" s="7">
        <f>IFERROR(CH247/CG247,0)</f>
        <v/>
      </c>
      <c r="CJ247" s="6">
        <f>'M08'!E246</f>
        <v/>
      </c>
      <c r="CK247" s="6">
        <f>'M08'!F246</f>
        <v/>
      </c>
      <c r="CL247" s="7">
        <f>IFERROR(CK247/CJ247,0)</f>
        <v/>
      </c>
      <c r="CM247" s="6">
        <f>'M08'!M246</f>
        <v/>
      </c>
      <c r="CN247" s="6">
        <f>IF('M08'!AG246&gt;0,'M08'!AG246+MAX(0,CM247-'M08'!H246)*IF(AND(CJ247&lt;&gt;0,CK247&lt;&gt;0),CK247/CJ247,'M08'!V246),CM247*IF(AND(CJ247&lt;&gt;0,CK247&lt;&gt;0),CK247/CJ247,'M08'!V246))</f>
        <v/>
      </c>
      <c r="CO247" s="7">
        <f>IFERROR(CN247/CM247,0)</f>
        <v/>
      </c>
      <c r="CP247" s="6">
        <f>-'M08'!S246</f>
        <v/>
      </c>
      <c r="CQ247" s="6">
        <f>CK247+CN247-CT247</f>
        <v/>
      </c>
      <c r="CR247" s="7">
        <f>IFERROR(CQ247/CP247,0)</f>
        <v/>
      </c>
      <c r="CS247" s="6">
        <f>'M08'!T246</f>
        <v/>
      </c>
      <c r="CT247" s="6">
        <f>'M08'!U246</f>
        <v/>
      </c>
      <c r="CU247" s="7">
        <f>IFERROR(CT247/CS247,0)</f>
        <v/>
      </c>
      <c r="CV247" s="6">
        <f>'M09'!E246</f>
        <v/>
      </c>
      <c r="CW247" s="6">
        <f>'M09'!F246</f>
        <v/>
      </c>
      <c r="CX247" s="7">
        <f>IFERROR(CW247/CV247,0)</f>
        <v/>
      </c>
      <c r="CY247" s="6">
        <f>'M09'!M246</f>
        <v/>
      </c>
      <c r="CZ247" s="6">
        <f>IF('M09'!AG246&gt;0,'M09'!AG246+MAX(0,CY247-'M09'!H246)*IF(AND(CV247&lt;&gt;0,CW247&lt;&gt;0),CW247/CV247,'M09'!V246),CY247*IF(AND(CV247&lt;&gt;0,CW247&lt;&gt;0),CW247/CV247,'M09'!V246))</f>
        <v/>
      </c>
      <c r="DA247" s="7">
        <f>IFERROR(CZ247/CY247,0)</f>
        <v/>
      </c>
      <c r="DB247" s="6">
        <f>-'M09'!S246</f>
        <v/>
      </c>
      <c r="DC247" s="6">
        <f>CW247+CZ247-DF247</f>
        <v/>
      </c>
      <c r="DD247" s="7">
        <f>IFERROR(DC247/DB247,0)</f>
        <v/>
      </c>
      <c r="DE247" s="6">
        <f>'M09'!T246</f>
        <v/>
      </c>
      <c r="DF247" s="6">
        <f>'M09'!U246</f>
        <v/>
      </c>
      <c r="DG247" s="7">
        <f>IFERROR(DF247/DE247,0)</f>
        <v/>
      </c>
      <c r="DH247" s="6">
        <f>SUM(J247,V247,AH247,AT247,BF247,BR247,CD247,CP247,DB247)</f>
        <v/>
      </c>
      <c r="DI247" s="6">
        <f>SUM(K247,W247,AI247,AU247,BG247,BS247,CE247,CQ247,DC247)</f>
        <v/>
      </c>
      <c r="DJ247" s="6">
        <f>DH247/9</f>
        <v/>
      </c>
      <c r="DK247" s="6">
        <f>DI247/9</f>
        <v/>
      </c>
      <c r="DL247" s="7">
        <f>IFERROR(DI247/DH247,0)</f>
        <v/>
      </c>
      <c r="DM247" s="7">
        <f>'M09'!V246</f>
        <v/>
      </c>
      <c r="DN247" s="8">
        <f>IFERROR(DL247/DM247-1,0)</f>
        <v/>
      </c>
      <c r="DO247" s="6">
        <f>'M09'!AD246</f>
        <v/>
      </c>
      <c r="DP247" s="6">
        <f>DJ247-DO247</f>
        <v/>
      </c>
      <c r="DQ247" s="9">
        <f>COUNTIF(J247,"&gt;0")+COUNTIF(V247,"&gt;0")+COUNTIF(AH247,"&gt;0")+COUNTIF(AT247,"&gt;0")+COUNTIF(BF247,"&gt;0")+COUNTIF(BR247,"&gt;0")+COUNTIF(CD247,"&gt;0")+COUNTIF(CP247,"&gt;0")+COUNTIF(DB247,"&gt;0")</f>
        <v/>
      </c>
      <c r="DR247" s="6">
        <f>DE247</f>
        <v/>
      </c>
      <c r="DS247" s="10">
        <f>IFERROR(DR247/DJ247,0)</f>
        <v/>
      </c>
      <c r="DT247" s="6">
        <f>D247+SUM(G247,S247,AE247,AQ247,BC247,BO247,CA247,CM247,CY247)-SUM(J247,V247,AH247,AT247,BF247,BR247,CD247,CP247,DB247)-DE247</f>
        <v/>
      </c>
    </row>
    <row r="248">
      <c r="A248">
        <f>'M01'!C247</f>
        <v/>
      </c>
      <c r="B248">
        <f>'M01'!D247</f>
        <v/>
      </c>
      <c r="C248">
        <f>'M01'!A247</f>
        <v/>
      </c>
      <c r="D248" s="6">
        <f>'M01'!E247</f>
        <v/>
      </c>
      <c r="E248" s="6">
        <f>'M01'!F247</f>
        <v/>
      </c>
      <c r="F248" s="7">
        <f>IFERROR(E248/D248,0)</f>
        <v/>
      </c>
      <c r="G248" s="6">
        <f>'M01'!M247</f>
        <v/>
      </c>
      <c r="H248" s="6">
        <f>IF('M01'!AG247&gt;0,'M01'!AG247+MAX(0,G248-'M01'!H247)*IF(AND(D248&lt;&gt;0,E248&lt;&gt;0),E248/D248,'M01'!V247),G248*IF(AND(D248&lt;&gt;0,E248&lt;&gt;0),E248/D248,'M01'!V247))</f>
        <v/>
      </c>
      <c r="I248" s="7">
        <f>IFERROR(H248/G248,0)</f>
        <v/>
      </c>
      <c r="J248" s="6">
        <f>-'M01'!S247</f>
        <v/>
      </c>
      <c r="K248" s="6">
        <f>E248+H248-N248</f>
        <v/>
      </c>
      <c r="L248" s="7">
        <f>IFERROR(K248/J248,0)</f>
        <v/>
      </c>
      <c r="M248" s="6">
        <f>'M01'!T247</f>
        <v/>
      </c>
      <c r="N248" s="6">
        <f>'M01'!U247</f>
        <v/>
      </c>
      <c r="O248" s="7">
        <f>IFERROR(N248/M248,0)</f>
        <v/>
      </c>
      <c r="P248" s="6">
        <f>'M02'!E247</f>
        <v/>
      </c>
      <c r="Q248" s="6">
        <f>'M02'!F247</f>
        <v/>
      </c>
      <c r="R248" s="7">
        <f>IFERROR(Q248/P248,0)</f>
        <v/>
      </c>
      <c r="S248" s="6">
        <f>'M02'!M247</f>
        <v/>
      </c>
      <c r="T248" s="6">
        <f>IF('M02'!AG247&gt;0,'M02'!AG247+MAX(0,S248-'M02'!H247)*IF(AND(P248&lt;&gt;0,Q248&lt;&gt;0),Q248/P248,'M02'!V247),S248*IF(AND(P248&lt;&gt;0,Q248&lt;&gt;0),Q248/P248,'M02'!V247))</f>
        <v/>
      </c>
      <c r="U248" s="7">
        <f>IFERROR(T248/S248,0)</f>
        <v/>
      </c>
      <c r="V248" s="6">
        <f>-'M02'!S247</f>
        <v/>
      </c>
      <c r="W248" s="6">
        <f>Q248+T248-Z248</f>
        <v/>
      </c>
      <c r="X248" s="7">
        <f>IFERROR(W248/V248,0)</f>
        <v/>
      </c>
      <c r="Y248" s="6">
        <f>'M02'!T247</f>
        <v/>
      </c>
      <c r="Z248" s="6">
        <f>'M02'!U247</f>
        <v/>
      </c>
      <c r="AA248" s="7">
        <f>IFERROR(Z248/Y248,0)</f>
        <v/>
      </c>
      <c r="AB248" s="6">
        <f>'M03'!E247</f>
        <v/>
      </c>
      <c r="AC248" s="6">
        <f>'M03'!F247</f>
        <v/>
      </c>
      <c r="AD248" s="7">
        <f>IFERROR(AC248/AB248,0)</f>
        <v/>
      </c>
      <c r="AE248" s="6">
        <f>'M03'!M247</f>
        <v/>
      </c>
      <c r="AF248" s="6">
        <f>IF('M03'!AG247&gt;0,'M03'!AG247+MAX(0,AE248-'M03'!H247)*IF(AND(AB248&lt;&gt;0,AC248&lt;&gt;0),AC248/AB248,'M03'!V247),AE248*IF(AND(AB248&lt;&gt;0,AC248&lt;&gt;0),AC248/AB248,'M03'!V247))</f>
        <v/>
      </c>
      <c r="AG248" s="7">
        <f>IFERROR(AF248/AE248,0)</f>
        <v/>
      </c>
      <c r="AH248" s="6">
        <f>-'M03'!S247</f>
        <v/>
      </c>
      <c r="AI248" s="6">
        <f>AC248+AF248-AL248</f>
        <v/>
      </c>
      <c r="AJ248" s="7">
        <f>IFERROR(AI248/AH248,0)</f>
        <v/>
      </c>
      <c r="AK248" s="6">
        <f>'M03'!T247</f>
        <v/>
      </c>
      <c r="AL248" s="6">
        <f>'M03'!U247</f>
        <v/>
      </c>
      <c r="AM248" s="7">
        <f>IFERROR(AL248/AK248,0)</f>
        <v/>
      </c>
      <c r="AN248" s="6">
        <f>'M04'!E247</f>
        <v/>
      </c>
      <c r="AO248" s="6">
        <f>'M04'!F247</f>
        <v/>
      </c>
      <c r="AP248" s="7">
        <f>IFERROR(AO248/AN248,0)</f>
        <v/>
      </c>
      <c r="AQ248" s="6">
        <f>'M04'!M247</f>
        <v/>
      </c>
      <c r="AR248" s="6">
        <f>IF('M04'!AG247&gt;0,'M04'!AG247+MAX(0,AQ248-'M04'!H247)*IF(AND(AN248&lt;&gt;0,AO248&lt;&gt;0),AO248/AN248,'M04'!V247),AQ248*IF(AND(AN248&lt;&gt;0,AO248&lt;&gt;0),AO248/AN248,'M04'!V247))</f>
        <v/>
      </c>
      <c r="AS248" s="7">
        <f>IFERROR(AR248/AQ248,0)</f>
        <v/>
      </c>
      <c r="AT248" s="6">
        <f>-'M04'!S247</f>
        <v/>
      </c>
      <c r="AU248" s="6">
        <f>AO248+AR248-AX248</f>
        <v/>
      </c>
      <c r="AV248" s="7">
        <f>IFERROR(AU248/AT248,0)</f>
        <v/>
      </c>
      <c r="AW248" s="6">
        <f>'M04'!T247</f>
        <v/>
      </c>
      <c r="AX248" s="6">
        <f>'M04'!U247</f>
        <v/>
      </c>
      <c r="AY248" s="7">
        <f>IFERROR(AX248/AW248,0)</f>
        <v/>
      </c>
      <c r="AZ248" s="6">
        <f>'M05'!E247</f>
        <v/>
      </c>
      <c r="BA248" s="6">
        <f>'M05'!F247</f>
        <v/>
      </c>
      <c r="BB248" s="7">
        <f>IFERROR(BA248/AZ248,0)</f>
        <v/>
      </c>
      <c r="BC248" s="6">
        <f>'M05'!M247</f>
        <v/>
      </c>
      <c r="BD248" s="6">
        <f>IF('M05'!AG247&gt;0,'M05'!AG247+MAX(0,BC248-'M05'!H247)*IF(AND(AZ248&lt;&gt;0,BA248&lt;&gt;0),BA248/AZ248,'M05'!V247),BC248*IF(AND(AZ248&lt;&gt;0,BA248&lt;&gt;0),BA248/AZ248,'M05'!V247))</f>
        <v/>
      </c>
      <c r="BE248" s="7">
        <f>IFERROR(BD248/BC248,0)</f>
        <v/>
      </c>
      <c r="BF248" s="6">
        <f>-'M05'!S247</f>
        <v/>
      </c>
      <c r="BG248" s="6">
        <f>BA248+BD248-BJ248</f>
        <v/>
      </c>
      <c r="BH248" s="7">
        <f>IFERROR(BG248/BF248,0)</f>
        <v/>
      </c>
      <c r="BI248" s="6">
        <f>'M05'!T247</f>
        <v/>
      </c>
      <c r="BJ248" s="6">
        <f>'M05'!U247</f>
        <v/>
      </c>
      <c r="BK248" s="7">
        <f>IFERROR(BJ248/BI248,0)</f>
        <v/>
      </c>
      <c r="BL248" s="6">
        <f>'M06'!E247</f>
        <v/>
      </c>
      <c r="BM248" s="6">
        <f>'M06'!F247</f>
        <v/>
      </c>
      <c r="BN248" s="7">
        <f>IFERROR(BM248/BL248,0)</f>
        <v/>
      </c>
      <c r="BO248" s="6">
        <f>'M06'!M247</f>
        <v/>
      </c>
      <c r="BP248" s="6">
        <f>IF('M06'!AG247&gt;0,'M06'!AG247+MAX(0,BO248-'M06'!H247)*IF(AND(BL248&lt;&gt;0,BM248&lt;&gt;0),BM248/BL248,'M06'!V247),BO248*IF(AND(BL248&lt;&gt;0,BM248&lt;&gt;0),BM248/BL248,'M06'!V247))</f>
        <v/>
      </c>
      <c r="BQ248" s="7">
        <f>IFERROR(BP248/BO248,0)</f>
        <v/>
      </c>
      <c r="BR248" s="6">
        <f>-'M06'!S247</f>
        <v/>
      </c>
      <c r="BS248" s="6">
        <f>BM248+BP248-BV248</f>
        <v/>
      </c>
      <c r="BT248" s="7">
        <f>IFERROR(BS248/BR248,0)</f>
        <v/>
      </c>
      <c r="BU248" s="6">
        <f>'M06'!T247</f>
        <v/>
      </c>
      <c r="BV248" s="6">
        <f>'M06'!U247</f>
        <v/>
      </c>
      <c r="BW248" s="7">
        <f>IFERROR(BV248/BU248,0)</f>
        <v/>
      </c>
      <c r="BX248" s="6">
        <f>'M07'!E247</f>
        <v/>
      </c>
      <c r="BY248" s="6">
        <f>'M07'!F247</f>
        <v/>
      </c>
      <c r="BZ248" s="7">
        <f>IFERROR(BY248/BX248,0)</f>
        <v/>
      </c>
      <c r="CA248" s="6">
        <f>'M07'!M247</f>
        <v/>
      </c>
      <c r="CB248" s="6">
        <f>IF('M07'!AG247&gt;0,'M07'!AG247+MAX(0,CA248-'M07'!H247)*IF(AND(BX248&lt;&gt;0,BY248&lt;&gt;0),BY248/BX248,'M07'!V247),CA248*IF(AND(BX248&lt;&gt;0,BY248&lt;&gt;0),BY248/BX248,'M07'!V247))</f>
        <v/>
      </c>
      <c r="CC248" s="7">
        <f>IFERROR(CB248/CA248,0)</f>
        <v/>
      </c>
      <c r="CD248" s="6">
        <f>-'M07'!S247</f>
        <v/>
      </c>
      <c r="CE248" s="6">
        <f>BY248+CB248-CH248</f>
        <v/>
      </c>
      <c r="CF248" s="7">
        <f>IFERROR(CE248/CD248,0)</f>
        <v/>
      </c>
      <c r="CG248" s="6">
        <f>'M07'!T247</f>
        <v/>
      </c>
      <c r="CH248" s="6">
        <f>'M07'!U247</f>
        <v/>
      </c>
      <c r="CI248" s="7">
        <f>IFERROR(CH248/CG248,0)</f>
        <v/>
      </c>
      <c r="CJ248" s="6">
        <f>'M08'!E247</f>
        <v/>
      </c>
      <c r="CK248" s="6">
        <f>'M08'!F247</f>
        <v/>
      </c>
      <c r="CL248" s="7">
        <f>IFERROR(CK248/CJ248,0)</f>
        <v/>
      </c>
      <c r="CM248" s="6">
        <f>'M08'!M247</f>
        <v/>
      </c>
      <c r="CN248" s="6">
        <f>IF('M08'!AG247&gt;0,'M08'!AG247+MAX(0,CM248-'M08'!H247)*IF(AND(CJ248&lt;&gt;0,CK248&lt;&gt;0),CK248/CJ248,'M08'!V247),CM248*IF(AND(CJ248&lt;&gt;0,CK248&lt;&gt;0),CK248/CJ248,'M08'!V247))</f>
        <v/>
      </c>
      <c r="CO248" s="7">
        <f>IFERROR(CN248/CM248,0)</f>
        <v/>
      </c>
      <c r="CP248" s="6">
        <f>-'M08'!S247</f>
        <v/>
      </c>
      <c r="CQ248" s="6">
        <f>CK248+CN248-CT248</f>
        <v/>
      </c>
      <c r="CR248" s="7">
        <f>IFERROR(CQ248/CP248,0)</f>
        <v/>
      </c>
      <c r="CS248" s="6">
        <f>'M08'!T247</f>
        <v/>
      </c>
      <c r="CT248" s="6">
        <f>'M08'!U247</f>
        <v/>
      </c>
      <c r="CU248" s="7">
        <f>IFERROR(CT248/CS248,0)</f>
        <v/>
      </c>
      <c r="CV248" s="6">
        <f>'M09'!E247</f>
        <v/>
      </c>
      <c r="CW248" s="6">
        <f>'M09'!F247</f>
        <v/>
      </c>
      <c r="CX248" s="7">
        <f>IFERROR(CW248/CV248,0)</f>
        <v/>
      </c>
      <c r="CY248" s="6">
        <f>'M09'!M247</f>
        <v/>
      </c>
      <c r="CZ248" s="6">
        <f>IF('M09'!AG247&gt;0,'M09'!AG247+MAX(0,CY248-'M09'!H247)*IF(AND(CV248&lt;&gt;0,CW248&lt;&gt;0),CW248/CV248,'M09'!V247),CY248*IF(AND(CV248&lt;&gt;0,CW248&lt;&gt;0),CW248/CV248,'M09'!V247))</f>
        <v/>
      </c>
      <c r="DA248" s="7">
        <f>IFERROR(CZ248/CY248,0)</f>
        <v/>
      </c>
      <c r="DB248" s="6">
        <f>-'M09'!S247</f>
        <v/>
      </c>
      <c r="DC248" s="6">
        <f>CW248+CZ248-DF248</f>
        <v/>
      </c>
      <c r="DD248" s="7">
        <f>IFERROR(DC248/DB248,0)</f>
        <v/>
      </c>
      <c r="DE248" s="6">
        <f>'M09'!T247</f>
        <v/>
      </c>
      <c r="DF248" s="6">
        <f>'M09'!U247</f>
        <v/>
      </c>
      <c r="DG248" s="7">
        <f>IFERROR(DF248/DE248,0)</f>
        <v/>
      </c>
      <c r="DH248" s="6">
        <f>SUM(J248,V248,AH248,AT248,BF248,BR248,CD248,CP248,DB248)</f>
        <v/>
      </c>
      <c r="DI248" s="6">
        <f>SUM(K248,W248,AI248,AU248,BG248,BS248,CE248,CQ248,DC248)</f>
        <v/>
      </c>
      <c r="DJ248" s="6">
        <f>DH248/9</f>
        <v/>
      </c>
      <c r="DK248" s="6">
        <f>DI248/9</f>
        <v/>
      </c>
      <c r="DL248" s="7">
        <f>IFERROR(DI248/DH248,0)</f>
        <v/>
      </c>
      <c r="DM248" s="7">
        <f>'M09'!V247</f>
        <v/>
      </c>
      <c r="DN248" s="8">
        <f>IFERROR(DL248/DM248-1,0)</f>
        <v/>
      </c>
      <c r="DO248" s="6">
        <f>'M09'!AD247</f>
        <v/>
      </c>
      <c r="DP248" s="6">
        <f>DJ248-DO248</f>
        <v/>
      </c>
      <c r="DQ248" s="9">
        <f>COUNTIF(J248,"&gt;0")+COUNTIF(V248,"&gt;0")+COUNTIF(AH248,"&gt;0")+COUNTIF(AT248,"&gt;0")+COUNTIF(BF248,"&gt;0")+COUNTIF(BR248,"&gt;0")+COUNTIF(CD248,"&gt;0")+COUNTIF(CP248,"&gt;0")+COUNTIF(DB248,"&gt;0")</f>
        <v/>
      </c>
      <c r="DR248" s="6">
        <f>DE248</f>
        <v/>
      </c>
      <c r="DS248" s="10">
        <f>IFERROR(DR248/DJ248,0)</f>
        <v/>
      </c>
      <c r="DT248" s="6">
        <f>D248+SUM(G248,S248,AE248,AQ248,BC248,BO248,CA248,CM248,CY248)-SUM(J248,V248,AH248,AT248,BF248,BR248,CD248,CP248,DB248)-DE248</f>
        <v/>
      </c>
    </row>
    <row r="249">
      <c r="A249">
        <f>'M01'!C248</f>
        <v/>
      </c>
      <c r="B249">
        <f>'M01'!D248</f>
        <v/>
      </c>
      <c r="C249">
        <f>'M01'!A248</f>
        <v/>
      </c>
      <c r="D249" s="6">
        <f>'M01'!E248</f>
        <v/>
      </c>
      <c r="E249" s="6">
        <f>'M01'!F248</f>
        <v/>
      </c>
      <c r="F249" s="7">
        <f>IFERROR(E249/D249,0)</f>
        <v/>
      </c>
      <c r="G249" s="6">
        <f>'M01'!M248</f>
        <v/>
      </c>
      <c r="H249" s="6">
        <f>IF('M01'!AG248&gt;0,'M01'!AG248+MAX(0,G249-'M01'!H248)*IF(AND(D249&lt;&gt;0,E249&lt;&gt;0),E249/D249,'M01'!V248),G249*IF(AND(D249&lt;&gt;0,E249&lt;&gt;0),E249/D249,'M01'!V248))</f>
        <v/>
      </c>
      <c r="I249" s="7">
        <f>IFERROR(H249/G249,0)</f>
        <v/>
      </c>
      <c r="J249" s="6">
        <f>-'M01'!S248</f>
        <v/>
      </c>
      <c r="K249" s="6">
        <f>E249+H249-N249</f>
        <v/>
      </c>
      <c r="L249" s="7">
        <f>IFERROR(K249/J249,0)</f>
        <v/>
      </c>
      <c r="M249" s="6">
        <f>'M01'!T248</f>
        <v/>
      </c>
      <c r="N249" s="6">
        <f>'M01'!U248</f>
        <v/>
      </c>
      <c r="O249" s="7">
        <f>IFERROR(N249/M249,0)</f>
        <v/>
      </c>
      <c r="P249" s="6">
        <f>'M02'!E248</f>
        <v/>
      </c>
      <c r="Q249" s="6">
        <f>'M02'!F248</f>
        <v/>
      </c>
      <c r="R249" s="7">
        <f>IFERROR(Q249/P249,0)</f>
        <v/>
      </c>
      <c r="S249" s="6">
        <f>'M02'!M248</f>
        <v/>
      </c>
      <c r="T249" s="6">
        <f>IF('M02'!AG248&gt;0,'M02'!AG248+MAX(0,S249-'M02'!H248)*IF(AND(P249&lt;&gt;0,Q249&lt;&gt;0),Q249/P249,'M02'!V248),S249*IF(AND(P249&lt;&gt;0,Q249&lt;&gt;0),Q249/P249,'M02'!V248))</f>
        <v/>
      </c>
      <c r="U249" s="7">
        <f>IFERROR(T249/S249,0)</f>
        <v/>
      </c>
      <c r="V249" s="6">
        <f>-'M02'!S248</f>
        <v/>
      </c>
      <c r="W249" s="6">
        <f>Q249+T249-Z249</f>
        <v/>
      </c>
      <c r="X249" s="7">
        <f>IFERROR(W249/V249,0)</f>
        <v/>
      </c>
      <c r="Y249" s="6">
        <f>'M02'!T248</f>
        <v/>
      </c>
      <c r="Z249" s="6">
        <f>'M02'!U248</f>
        <v/>
      </c>
      <c r="AA249" s="7">
        <f>IFERROR(Z249/Y249,0)</f>
        <v/>
      </c>
      <c r="AB249" s="6">
        <f>'M03'!E248</f>
        <v/>
      </c>
      <c r="AC249" s="6">
        <f>'M03'!F248</f>
        <v/>
      </c>
      <c r="AD249" s="7">
        <f>IFERROR(AC249/AB249,0)</f>
        <v/>
      </c>
      <c r="AE249" s="6">
        <f>'M03'!M248</f>
        <v/>
      </c>
      <c r="AF249" s="6">
        <f>IF('M03'!AG248&gt;0,'M03'!AG248+MAX(0,AE249-'M03'!H248)*IF(AND(AB249&lt;&gt;0,AC249&lt;&gt;0),AC249/AB249,'M03'!V248),AE249*IF(AND(AB249&lt;&gt;0,AC249&lt;&gt;0),AC249/AB249,'M03'!V248))</f>
        <v/>
      </c>
      <c r="AG249" s="7">
        <f>IFERROR(AF249/AE249,0)</f>
        <v/>
      </c>
      <c r="AH249" s="6">
        <f>-'M03'!S248</f>
        <v/>
      </c>
      <c r="AI249" s="6">
        <f>AC249+AF249-AL249</f>
        <v/>
      </c>
      <c r="AJ249" s="7">
        <f>IFERROR(AI249/AH249,0)</f>
        <v/>
      </c>
      <c r="AK249" s="6">
        <f>'M03'!T248</f>
        <v/>
      </c>
      <c r="AL249" s="6">
        <f>'M03'!U248</f>
        <v/>
      </c>
      <c r="AM249" s="7">
        <f>IFERROR(AL249/AK249,0)</f>
        <v/>
      </c>
      <c r="AN249" s="6">
        <f>'M04'!E248</f>
        <v/>
      </c>
      <c r="AO249" s="6">
        <f>'M04'!F248</f>
        <v/>
      </c>
      <c r="AP249" s="7">
        <f>IFERROR(AO249/AN249,0)</f>
        <v/>
      </c>
      <c r="AQ249" s="6">
        <f>'M04'!M248</f>
        <v/>
      </c>
      <c r="AR249" s="6">
        <f>IF('M04'!AG248&gt;0,'M04'!AG248+MAX(0,AQ249-'M04'!H248)*IF(AND(AN249&lt;&gt;0,AO249&lt;&gt;0),AO249/AN249,'M04'!V248),AQ249*IF(AND(AN249&lt;&gt;0,AO249&lt;&gt;0),AO249/AN249,'M04'!V248))</f>
        <v/>
      </c>
      <c r="AS249" s="7">
        <f>IFERROR(AR249/AQ249,0)</f>
        <v/>
      </c>
      <c r="AT249" s="6">
        <f>-'M04'!S248</f>
        <v/>
      </c>
      <c r="AU249" s="6">
        <f>AO249+AR249-AX249</f>
        <v/>
      </c>
      <c r="AV249" s="7">
        <f>IFERROR(AU249/AT249,0)</f>
        <v/>
      </c>
      <c r="AW249" s="6">
        <f>'M04'!T248</f>
        <v/>
      </c>
      <c r="AX249" s="6">
        <f>'M04'!U248</f>
        <v/>
      </c>
      <c r="AY249" s="7">
        <f>IFERROR(AX249/AW249,0)</f>
        <v/>
      </c>
      <c r="AZ249" s="6">
        <f>'M05'!E248</f>
        <v/>
      </c>
      <c r="BA249" s="6">
        <f>'M05'!F248</f>
        <v/>
      </c>
      <c r="BB249" s="7">
        <f>IFERROR(BA249/AZ249,0)</f>
        <v/>
      </c>
      <c r="BC249" s="6">
        <f>'M05'!M248</f>
        <v/>
      </c>
      <c r="BD249" s="6">
        <f>IF('M05'!AG248&gt;0,'M05'!AG248+MAX(0,BC249-'M05'!H248)*IF(AND(AZ249&lt;&gt;0,BA249&lt;&gt;0),BA249/AZ249,'M05'!V248),BC249*IF(AND(AZ249&lt;&gt;0,BA249&lt;&gt;0),BA249/AZ249,'M05'!V248))</f>
        <v/>
      </c>
      <c r="BE249" s="7">
        <f>IFERROR(BD249/BC249,0)</f>
        <v/>
      </c>
      <c r="BF249" s="6">
        <f>-'M05'!S248</f>
        <v/>
      </c>
      <c r="BG249" s="6">
        <f>BA249+BD249-BJ249</f>
        <v/>
      </c>
      <c r="BH249" s="7">
        <f>IFERROR(BG249/BF249,0)</f>
        <v/>
      </c>
      <c r="BI249" s="6">
        <f>'M05'!T248</f>
        <v/>
      </c>
      <c r="BJ249" s="6">
        <f>'M05'!U248</f>
        <v/>
      </c>
      <c r="BK249" s="7">
        <f>IFERROR(BJ249/BI249,0)</f>
        <v/>
      </c>
      <c r="BL249" s="6">
        <f>'M06'!E248</f>
        <v/>
      </c>
      <c r="BM249" s="6">
        <f>'M06'!F248</f>
        <v/>
      </c>
      <c r="BN249" s="7">
        <f>IFERROR(BM249/BL249,0)</f>
        <v/>
      </c>
      <c r="BO249" s="6">
        <f>'M06'!M248</f>
        <v/>
      </c>
      <c r="BP249" s="6">
        <f>IF('M06'!AG248&gt;0,'M06'!AG248+MAX(0,BO249-'M06'!H248)*IF(AND(BL249&lt;&gt;0,BM249&lt;&gt;0),BM249/BL249,'M06'!V248),BO249*IF(AND(BL249&lt;&gt;0,BM249&lt;&gt;0),BM249/BL249,'M06'!V248))</f>
        <v/>
      </c>
      <c r="BQ249" s="7">
        <f>IFERROR(BP249/BO249,0)</f>
        <v/>
      </c>
      <c r="BR249" s="6">
        <f>-'M06'!S248</f>
        <v/>
      </c>
      <c r="BS249" s="6">
        <f>BM249+BP249-BV249</f>
        <v/>
      </c>
      <c r="BT249" s="7">
        <f>IFERROR(BS249/BR249,0)</f>
        <v/>
      </c>
      <c r="BU249" s="6">
        <f>'M06'!T248</f>
        <v/>
      </c>
      <c r="BV249" s="6">
        <f>'M06'!U248</f>
        <v/>
      </c>
      <c r="BW249" s="7">
        <f>IFERROR(BV249/BU249,0)</f>
        <v/>
      </c>
      <c r="BX249" s="6">
        <f>'M07'!E248</f>
        <v/>
      </c>
      <c r="BY249" s="6">
        <f>'M07'!F248</f>
        <v/>
      </c>
      <c r="BZ249" s="7">
        <f>IFERROR(BY249/BX249,0)</f>
        <v/>
      </c>
      <c r="CA249" s="6">
        <f>'M07'!M248</f>
        <v/>
      </c>
      <c r="CB249" s="6">
        <f>IF('M07'!AG248&gt;0,'M07'!AG248+MAX(0,CA249-'M07'!H248)*IF(AND(BX249&lt;&gt;0,BY249&lt;&gt;0),BY249/BX249,'M07'!V248),CA249*IF(AND(BX249&lt;&gt;0,BY249&lt;&gt;0),BY249/BX249,'M07'!V248))</f>
        <v/>
      </c>
      <c r="CC249" s="7">
        <f>IFERROR(CB249/CA249,0)</f>
        <v/>
      </c>
      <c r="CD249" s="6">
        <f>-'M07'!S248</f>
        <v/>
      </c>
      <c r="CE249" s="6">
        <f>BY249+CB249-CH249</f>
        <v/>
      </c>
      <c r="CF249" s="7">
        <f>IFERROR(CE249/CD249,0)</f>
        <v/>
      </c>
      <c r="CG249" s="6">
        <f>'M07'!T248</f>
        <v/>
      </c>
      <c r="CH249" s="6">
        <f>'M07'!U248</f>
        <v/>
      </c>
      <c r="CI249" s="7">
        <f>IFERROR(CH249/CG249,0)</f>
        <v/>
      </c>
      <c r="CJ249" s="6">
        <f>'M08'!E248</f>
        <v/>
      </c>
      <c r="CK249" s="6">
        <f>'M08'!F248</f>
        <v/>
      </c>
      <c r="CL249" s="7">
        <f>IFERROR(CK249/CJ249,0)</f>
        <v/>
      </c>
      <c r="CM249" s="6">
        <f>'M08'!M248</f>
        <v/>
      </c>
      <c r="CN249" s="6">
        <f>IF('M08'!AG248&gt;0,'M08'!AG248+MAX(0,CM249-'M08'!H248)*IF(AND(CJ249&lt;&gt;0,CK249&lt;&gt;0),CK249/CJ249,'M08'!V248),CM249*IF(AND(CJ249&lt;&gt;0,CK249&lt;&gt;0),CK249/CJ249,'M08'!V248))</f>
        <v/>
      </c>
      <c r="CO249" s="7">
        <f>IFERROR(CN249/CM249,0)</f>
        <v/>
      </c>
      <c r="CP249" s="6">
        <f>-'M08'!S248</f>
        <v/>
      </c>
      <c r="CQ249" s="6">
        <f>CK249+CN249-CT249</f>
        <v/>
      </c>
      <c r="CR249" s="7">
        <f>IFERROR(CQ249/CP249,0)</f>
        <v/>
      </c>
      <c r="CS249" s="6">
        <f>'M08'!T248</f>
        <v/>
      </c>
      <c r="CT249" s="6">
        <f>'M08'!U248</f>
        <v/>
      </c>
      <c r="CU249" s="7">
        <f>IFERROR(CT249/CS249,0)</f>
        <v/>
      </c>
      <c r="CV249" s="6">
        <f>'M09'!E248</f>
        <v/>
      </c>
      <c r="CW249" s="6">
        <f>'M09'!F248</f>
        <v/>
      </c>
      <c r="CX249" s="7">
        <f>IFERROR(CW249/CV249,0)</f>
        <v/>
      </c>
      <c r="CY249" s="6">
        <f>'M09'!M248</f>
        <v/>
      </c>
      <c r="CZ249" s="6">
        <f>IF('M09'!AG248&gt;0,'M09'!AG248+MAX(0,CY249-'M09'!H248)*IF(AND(CV249&lt;&gt;0,CW249&lt;&gt;0),CW249/CV249,'M09'!V248),CY249*IF(AND(CV249&lt;&gt;0,CW249&lt;&gt;0),CW249/CV249,'M09'!V248))</f>
        <v/>
      </c>
      <c r="DA249" s="7">
        <f>IFERROR(CZ249/CY249,0)</f>
        <v/>
      </c>
      <c r="DB249" s="6">
        <f>-'M09'!S248</f>
        <v/>
      </c>
      <c r="DC249" s="6">
        <f>CW249+CZ249-DF249</f>
        <v/>
      </c>
      <c r="DD249" s="7">
        <f>IFERROR(DC249/DB249,0)</f>
        <v/>
      </c>
      <c r="DE249" s="6">
        <f>'M09'!T248</f>
        <v/>
      </c>
      <c r="DF249" s="6">
        <f>'M09'!U248</f>
        <v/>
      </c>
      <c r="DG249" s="7">
        <f>IFERROR(DF249/DE249,0)</f>
        <v/>
      </c>
      <c r="DH249" s="6">
        <f>SUM(J249,V249,AH249,AT249,BF249,BR249,CD249,CP249,DB249)</f>
        <v/>
      </c>
      <c r="DI249" s="6">
        <f>SUM(K249,W249,AI249,AU249,BG249,BS249,CE249,CQ249,DC249)</f>
        <v/>
      </c>
      <c r="DJ249" s="6">
        <f>DH249/9</f>
        <v/>
      </c>
      <c r="DK249" s="6">
        <f>DI249/9</f>
        <v/>
      </c>
      <c r="DL249" s="7">
        <f>IFERROR(DI249/DH249,0)</f>
        <v/>
      </c>
      <c r="DM249" s="7">
        <f>'M09'!V248</f>
        <v/>
      </c>
      <c r="DN249" s="8">
        <f>IFERROR(DL249/DM249-1,0)</f>
        <v/>
      </c>
      <c r="DO249" s="6">
        <f>'M09'!AD248</f>
        <v/>
      </c>
      <c r="DP249" s="6">
        <f>DJ249-DO249</f>
        <v/>
      </c>
      <c r="DQ249" s="9">
        <f>COUNTIF(J249,"&gt;0")+COUNTIF(V249,"&gt;0")+COUNTIF(AH249,"&gt;0")+COUNTIF(AT249,"&gt;0")+COUNTIF(BF249,"&gt;0")+COUNTIF(BR249,"&gt;0")+COUNTIF(CD249,"&gt;0")+COUNTIF(CP249,"&gt;0")+COUNTIF(DB249,"&gt;0")</f>
        <v/>
      </c>
      <c r="DR249" s="6">
        <f>DE249</f>
        <v/>
      </c>
      <c r="DS249" s="10">
        <f>IFERROR(DR249/DJ249,0)</f>
        <v/>
      </c>
      <c r="DT249" s="6">
        <f>D249+SUM(G249,S249,AE249,AQ249,BC249,BO249,CA249,CM249,CY249)-SUM(J249,V249,AH249,AT249,BF249,BR249,CD249,CP249,DB249)-DE249</f>
        <v/>
      </c>
    </row>
    <row r="250">
      <c r="A250">
        <f>'M01'!C249</f>
        <v/>
      </c>
      <c r="B250">
        <f>'M01'!D249</f>
        <v/>
      </c>
      <c r="C250">
        <f>'M01'!A249</f>
        <v/>
      </c>
      <c r="D250" s="6">
        <f>'M01'!E249</f>
        <v/>
      </c>
      <c r="E250" s="6">
        <f>'M01'!F249</f>
        <v/>
      </c>
      <c r="F250" s="7">
        <f>IFERROR(E250/D250,0)</f>
        <v/>
      </c>
      <c r="G250" s="6">
        <f>'M01'!M249</f>
        <v/>
      </c>
      <c r="H250" s="6">
        <f>IF('M01'!AG249&gt;0,'M01'!AG249+MAX(0,G250-'M01'!H249)*IF(AND(D250&lt;&gt;0,E250&lt;&gt;0),E250/D250,'M01'!V249),G250*IF(AND(D250&lt;&gt;0,E250&lt;&gt;0),E250/D250,'M01'!V249))</f>
        <v/>
      </c>
      <c r="I250" s="7">
        <f>IFERROR(H250/G250,0)</f>
        <v/>
      </c>
      <c r="J250" s="6">
        <f>-'M01'!S249</f>
        <v/>
      </c>
      <c r="K250" s="6">
        <f>E250+H250-N250</f>
        <v/>
      </c>
      <c r="L250" s="7">
        <f>IFERROR(K250/J250,0)</f>
        <v/>
      </c>
      <c r="M250" s="6">
        <f>'M01'!T249</f>
        <v/>
      </c>
      <c r="N250" s="6">
        <f>'M01'!U249</f>
        <v/>
      </c>
      <c r="O250" s="7">
        <f>IFERROR(N250/M250,0)</f>
        <v/>
      </c>
      <c r="P250" s="6">
        <f>'M02'!E249</f>
        <v/>
      </c>
      <c r="Q250" s="6">
        <f>'M02'!F249</f>
        <v/>
      </c>
      <c r="R250" s="7">
        <f>IFERROR(Q250/P250,0)</f>
        <v/>
      </c>
      <c r="S250" s="6">
        <f>'M02'!M249</f>
        <v/>
      </c>
      <c r="T250" s="6">
        <f>IF('M02'!AG249&gt;0,'M02'!AG249+MAX(0,S250-'M02'!H249)*IF(AND(P250&lt;&gt;0,Q250&lt;&gt;0),Q250/P250,'M02'!V249),S250*IF(AND(P250&lt;&gt;0,Q250&lt;&gt;0),Q250/P250,'M02'!V249))</f>
        <v/>
      </c>
      <c r="U250" s="7">
        <f>IFERROR(T250/S250,0)</f>
        <v/>
      </c>
      <c r="V250" s="6">
        <f>-'M02'!S249</f>
        <v/>
      </c>
      <c r="W250" s="6">
        <f>Q250+T250-Z250</f>
        <v/>
      </c>
      <c r="X250" s="7">
        <f>IFERROR(W250/V250,0)</f>
        <v/>
      </c>
      <c r="Y250" s="6">
        <f>'M02'!T249</f>
        <v/>
      </c>
      <c r="Z250" s="6">
        <f>'M02'!U249</f>
        <v/>
      </c>
      <c r="AA250" s="7">
        <f>IFERROR(Z250/Y250,0)</f>
        <v/>
      </c>
      <c r="AB250" s="6">
        <f>'M03'!E249</f>
        <v/>
      </c>
      <c r="AC250" s="6">
        <f>'M03'!F249</f>
        <v/>
      </c>
      <c r="AD250" s="7">
        <f>IFERROR(AC250/AB250,0)</f>
        <v/>
      </c>
      <c r="AE250" s="6">
        <f>'M03'!M249</f>
        <v/>
      </c>
      <c r="AF250" s="6">
        <f>IF('M03'!AG249&gt;0,'M03'!AG249+MAX(0,AE250-'M03'!H249)*IF(AND(AB250&lt;&gt;0,AC250&lt;&gt;0),AC250/AB250,'M03'!V249),AE250*IF(AND(AB250&lt;&gt;0,AC250&lt;&gt;0),AC250/AB250,'M03'!V249))</f>
        <v/>
      </c>
      <c r="AG250" s="7">
        <f>IFERROR(AF250/AE250,0)</f>
        <v/>
      </c>
      <c r="AH250" s="6">
        <f>-'M03'!S249</f>
        <v/>
      </c>
      <c r="AI250" s="6">
        <f>AC250+AF250-AL250</f>
        <v/>
      </c>
      <c r="AJ250" s="7">
        <f>IFERROR(AI250/AH250,0)</f>
        <v/>
      </c>
      <c r="AK250" s="6">
        <f>'M03'!T249</f>
        <v/>
      </c>
      <c r="AL250" s="6">
        <f>'M03'!U249</f>
        <v/>
      </c>
      <c r="AM250" s="7">
        <f>IFERROR(AL250/AK250,0)</f>
        <v/>
      </c>
      <c r="AN250" s="6">
        <f>'M04'!E249</f>
        <v/>
      </c>
      <c r="AO250" s="6">
        <f>'M04'!F249</f>
        <v/>
      </c>
      <c r="AP250" s="7">
        <f>IFERROR(AO250/AN250,0)</f>
        <v/>
      </c>
      <c r="AQ250" s="6">
        <f>'M04'!M249</f>
        <v/>
      </c>
      <c r="AR250" s="6">
        <f>IF('M04'!AG249&gt;0,'M04'!AG249+MAX(0,AQ250-'M04'!H249)*IF(AND(AN250&lt;&gt;0,AO250&lt;&gt;0),AO250/AN250,'M04'!V249),AQ250*IF(AND(AN250&lt;&gt;0,AO250&lt;&gt;0),AO250/AN250,'M04'!V249))</f>
        <v/>
      </c>
      <c r="AS250" s="7">
        <f>IFERROR(AR250/AQ250,0)</f>
        <v/>
      </c>
      <c r="AT250" s="6">
        <f>-'M04'!S249</f>
        <v/>
      </c>
      <c r="AU250" s="6">
        <f>AO250+AR250-AX250</f>
        <v/>
      </c>
      <c r="AV250" s="7">
        <f>IFERROR(AU250/AT250,0)</f>
        <v/>
      </c>
      <c r="AW250" s="6">
        <f>'M04'!T249</f>
        <v/>
      </c>
      <c r="AX250" s="6">
        <f>'M04'!U249</f>
        <v/>
      </c>
      <c r="AY250" s="7">
        <f>IFERROR(AX250/AW250,0)</f>
        <v/>
      </c>
      <c r="AZ250" s="6">
        <f>'M05'!E249</f>
        <v/>
      </c>
      <c r="BA250" s="6">
        <f>'M05'!F249</f>
        <v/>
      </c>
      <c r="BB250" s="7">
        <f>IFERROR(BA250/AZ250,0)</f>
        <v/>
      </c>
      <c r="BC250" s="6">
        <f>'M05'!M249</f>
        <v/>
      </c>
      <c r="BD250" s="6">
        <f>IF('M05'!AG249&gt;0,'M05'!AG249+MAX(0,BC250-'M05'!H249)*IF(AND(AZ250&lt;&gt;0,BA250&lt;&gt;0),BA250/AZ250,'M05'!V249),BC250*IF(AND(AZ250&lt;&gt;0,BA250&lt;&gt;0),BA250/AZ250,'M05'!V249))</f>
        <v/>
      </c>
      <c r="BE250" s="7">
        <f>IFERROR(BD250/BC250,0)</f>
        <v/>
      </c>
      <c r="BF250" s="6">
        <f>-'M05'!S249</f>
        <v/>
      </c>
      <c r="BG250" s="6">
        <f>BA250+BD250-BJ250</f>
        <v/>
      </c>
      <c r="BH250" s="7">
        <f>IFERROR(BG250/BF250,0)</f>
        <v/>
      </c>
      <c r="BI250" s="6">
        <f>'M05'!T249</f>
        <v/>
      </c>
      <c r="BJ250" s="6">
        <f>'M05'!U249</f>
        <v/>
      </c>
      <c r="BK250" s="7">
        <f>IFERROR(BJ250/BI250,0)</f>
        <v/>
      </c>
      <c r="BL250" s="6">
        <f>'M06'!E249</f>
        <v/>
      </c>
      <c r="BM250" s="6">
        <f>'M06'!F249</f>
        <v/>
      </c>
      <c r="BN250" s="7">
        <f>IFERROR(BM250/BL250,0)</f>
        <v/>
      </c>
      <c r="BO250" s="6">
        <f>'M06'!M249</f>
        <v/>
      </c>
      <c r="BP250" s="6">
        <f>IF('M06'!AG249&gt;0,'M06'!AG249+MAX(0,BO250-'M06'!H249)*IF(AND(BL250&lt;&gt;0,BM250&lt;&gt;0),BM250/BL250,'M06'!V249),BO250*IF(AND(BL250&lt;&gt;0,BM250&lt;&gt;0),BM250/BL250,'M06'!V249))</f>
        <v/>
      </c>
      <c r="BQ250" s="7">
        <f>IFERROR(BP250/BO250,0)</f>
        <v/>
      </c>
      <c r="BR250" s="6">
        <f>-'M06'!S249</f>
        <v/>
      </c>
      <c r="BS250" s="6">
        <f>BM250+BP250-BV250</f>
        <v/>
      </c>
      <c r="BT250" s="7">
        <f>IFERROR(BS250/BR250,0)</f>
        <v/>
      </c>
      <c r="BU250" s="6">
        <f>'M06'!T249</f>
        <v/>
      </c>
      <c r="BV250" s="6">
        <f>'M06'!U249</f>
        <v/>
      </c>
      <c r="BW250" s="7">
        <f>IFERROR(BV250/BU250,0)</f>
        <v/>
      </c>
      <c r="BX250" s="6">
        <f>'M07'!E249</f>
        <v/>
      </c>
      <c r="BY250" s="6">
        <f>'M07'!F249</f>
        <v/>
      </c>
      <c r="BZ250" s="7">
        <f>IFERROR(BY250/BX250,0)</f>
        <v/>
      </c>
      <c r="CA250" s="6">
        <f>'M07'!M249</f>
        <v/>
      </c>
      <c r="CB250" s="6">
        <f>IF('M07'!AG249&gt;0,'M07'!AG249+MAX(0,CA250-'M07'!H249)*IF(AND(BX250&lt;&gt;0,BY250&lt;&gt;0),BY250/BX250,'M07'!V249),CA250*IF(AND(BX250&lt;&gt;0,BY250&lt;&gt;0),BY250/BX250,'M07'!V249))</f>
        <v/>
      </c>
      <c r="CC250" s="7">
        <f>IFERROR(CB250/CA250,0)</f>
        <v/>
      </c>
      <c r="CD250" s="6">
        <f>-'M07'!S249</f>
        <v/>
      </c>
      <c r="CE250" s="6">
        <f>BY250+CB250-CH250</f>
        <v/>
      </c>
      <c r="CF250" s="7">
        <f>IFERROR(CE250/CD250,0)</f>
        <v/>
      </c>
      <c r="CG250" s="6">
        <f>'M07'!T249</f>
        <v/>
      </c>
      <c r="CH250" s="6">
        <f>'M07'!U249</f>
        <v/>
      </c>
      <c r="CI250" s="7">
        <f>IFERROR(CH250/CG250,0)</f>
        <v/>
      </c>
      <c r="CJ250" s="6">
        <f>'M08'!E249</f>
        <v/>
      </c>
      <c r="CK250" s="6">
        <f>'M08'!F249</f>
        <v/>
      </c>
      <c r="CL250" s="7">
        <f>IFERROR(CK250/CJ250,0)</f>
        <v/>
      </c>
      <c r="CM250" s="6">
        <f>'M08'!M249</f>
        <v/>
      </c>
      <c r="CN250" s="6">
        <f>IF('M08'!AG249&gt;0,'M08'!AG249+MAX(0,CM250-'M08'!H249)*IF(AND(CJ250&lt;&gt;0,CK250&lt;&gt;0),CK250/CJ250,'M08'!V249),CM250*IF(AND(CJ250&lt;&gt;0,CK250&lt;&gt;0),CK250/CJ250,'M08'!V249))</f>
        <v/>
      </c>
      <c r="CO250" s="7">
        <f>IFERROR(CN250/CM250,0)</f>
        <v/>
      </c>
      <c r="CP250" s="6">
        <f>-'M08'!S249</f>
        <v/>
      </c>
      <c r="CQ250" s="6">
        <f>CK250+CN250-CT250</f>
        <v/>
      </c>
      <c r="CR250" s="7">
        <f>IFERROR(CQ250/CP250,0)</f>
        <v/>
      </c>
      <c r="CS250" s="6">
        <f>'M08'!T249</f>
        <v/>
      </c>
      <c r="CT250" s="6">
        <f>'M08'!U249</f>
        <v/>
      </c>
      <c r="CU250" s="7">
        <f>IFERROR(CT250/CS250,0)</f>
        <v/>
      </c>
      <c r="CV250" s="6">
        <f>'M09'!E249</f>
        <v/>
      </c>
      <c r="CW250" s="6">
        <f>'M09'!F249</f>
        <v/>
      </c>
      <c r="CX250" s="7">
        <f>IFERROR(CW250/CV250,0)</f>
        <v/>
      </c>
      <c r="CY250" s="6">
        <f>'M09'!M249</f>
        <v/>
      </c>
      <c r="CZ250" s="6">
        <f>IF('M09'!AG249&gt;0,'M09'!AG249+MAX(0,CY250-'M09'!H249)*IF(AND(CV250&lt;&gt;0,CW250&lt;&gt;0),CW250/CV250,'M09'!V249),CY250*IF(AND(CV250&lt;&gt;0,CW250&lt;&gt;0),CW250/CV250,'M09'!V249))</f>
        <v/>
      </c>
      <c r="DA250" s="7">
        <f>IFERROR(CZ250/CY250,0)</f>
        <v/>
      </c>
      <c r="DB250" s="6">
        <f>-'M09'!S249</f>
        <v/>
      </c>
      <c r="DC250" s="6">
        <f>CW250+CZ250-DF250</f>
        <v/>
      </c>
      <c r="DD250" s="7">
        <f>IFERROR(DC250/DB250,0)</f>
        <v/>
      </c>
      <c r="DE250" s="6">
        <f>'M09'!T249</f>
        <v/>
      </c>
      <c r="DF250" s="6">
        <f>'M09'!U249</f>
        <v/>
      </c>
      <c r="DG250" s="7">
        <f>IFERROR(DF250/DE250,0)</f>
        <v/>
      </c>
      <c r="DH250" s="6">
        <f>SUM(J250,V250,AH250,AT250,BF250,BR250,CD250,CP250,DB250)</f>
        <v/>
      </c>
      <c r="DI250" s="6">
        <f>SUM(K250,W250,AI250,AU250,BG250,BS250,CE250,CQ250,DC250)</f>
        <v/>
      </c>
      <c r="DJ250" s="6">
        <f>DH250/9</f>
        <v/>
      </c>
      <c r="DK250" s="6">
        <f>DI250/9</f>
        <v/>
      </c>
      <c r="DL250" s="7">
        <f>IFERROR(DI250/DH250,0)</f>
        <v/>
      </c>
      <c r="DM250" s="7">
        <f>'M09'!V249</f>
        <v/>
      </c>
      <c r="DN250" s="8">
        <f>IFERROR(DL250/DM250-1,0)</f>
        <v/>
      </c>
      <c r="DO250" s="6">
        <f>'M09'!AD249</f>
        <v/>
      </c>
      <c r="DP250" s="6">
        <f>DJ250-DO250</f>
        <v/>
      </c>
      <c r="DQ250" s="9">
        <f>COUNTIF(J250,"&gt;0")+COUNTIF(V250,"&gt;0")+COUNTIF(AH250,"&gt;0")+COUNTIF(AT250,"&gt;0")+COUNTIF(BF250,"&gt;0")+COUNTIF(BR250,"&gt;0")+COUNTIF(CD250,"&gt;0")+COUNTIF(CP250,"&gt;0")+COUNTIF(DB250,"&gt;0")</f>
        <v/>
      </c>
      <c r="DR250" s="6">
        <f>DE250</f>
        <v/>
      </c>
      <c r="DS250" s="10">
        <f>IFERROR(DR250/DJ250,0)</f>
        <v/>
      </c>
      <c r="DT250" s="6">
        <f>D250+SUM(G250,S250,AE250,AQ250,BC250,BO250,CA250,CM250,CY250)-SUM(J250,V250,AH250,AT250,BF250,BR250,CD250,CP250,DB250)-DE250</f>
        <v/>
      </c>
    </row>
    <row r="251">
      <c r="A251">
        <f>'M01'!C250</f>
        <v/>
      </c>
      <c r="B251">
        <f>'M01'!D250</f>
        <v/>
      </c>
      <c r="C251">
        <f>'M01'!A250</f>
        <v/>
      </c>
      <c r="D251" s="6">
        <f>'M01'!E250</f>
        <v/>
      </c>
      <c r="E251" s="6">
        <f>'M01'!F250</f>
        <v/>
      </c>
      <c r="F251" s="7">
        <f>IFERROR(E251/D251,0)</f>
        <v/>
      </c>
      <c r="G251" s="6">
        <f>'M01'!M250</f>
        <v/>
      </c>
      <c r="H251" s="6">
        <f>IF('M01'!AG250&gt;0,'M01'!AG250+MAX(0,G251-'M01'!H250)*IF(AND(D251&lt;&gt;0,E251&lt;&gt;0),E251/D251,'M01'!V250),G251*IF(AND(D251&lt;&gt;0,E251&lt;&gt;0),E251/D251,'M01'!V250))</f>
        <v/>
      </c>
      <c r="I251" s="7">
        <f>IFERROR(H251/G251,0)</f>
        <v/>
      </c>
      <c r="J251" s="6">
        <f>-'M01'!S250</f>
        <v/>
      </c>
      <c r="K251" s="6">
        <f>E251+H251-N251</f>
        <v/>
      </c>
      <c r="L251" s="7">
        <f>IFERROR(K251/J251,0)</f>
        <v/>
      </c>
      <c r="M251" s="6">
        <f>'M01'!T250</f>
        <v/>
      </c>
      <c r="N251" s="6">
        <f>'M01'!U250</f>
        <v/>
      </c>
      <c r="O251" s="7">
        <f>IFERROR(N251/M251,0)</f>
        <v/>
      </c>
      <c r="P251" s="6">
        <f>'M02'!E250</f>
        <v/>
      </c>
      <c r="Q251" s="6">
        <f>'M02'!F250</f>
        <v/>
      </c>
      <c r="R251" s="7">
        <f>IFERROR(Q251/P251,0)</f>
        <v/>
      </c>
      <c r="S251" s="6">
        <f>'M02'!M250</f>
        <v/>
      </c>
      <c r="T251" s="6">
        <f>IF('M02'!AG250&gt;0,'M02'!AG250+MAX(0,S251-'M02'!H250)*IF(AND(P251&lt;&gt;0,Q251&lt;&gt;0),Q251/P251,'M02'!V250),S251*IF(AND(P251&lt;&gt;0,Q251&lt;&gt;0),Q251/P251,'M02'!V250))</f>
        <v/>
      </c>
      <c r="U251" s="7">
        <f>IFERROR(T251/S251,0)</f>
        <v/>
      </c>
      <c r="V251" s="6">
        <f>-'M02'!S250</f>
        <v/>
      </c>
      <c r="W251" s="6">
        <f>Q251+T251-Z251</f>
        <v/>
      </c>
      <c r="X251" s="7">
        <f>IFERROR(W251/V251,0)</f>
        <v/>
      </c>
      <c r="Y251" s="6">
        <f>'M02'!T250</f>
        <v/>
      </c>
      <c r="Z251" s="6">
        <f>'M02'!U250</f>
        <v/>
      </c>
      <c r="AA251" s="7">
        <f>IFERROR(Z251/Y251,0)</f>
        <v/>
      </c>
      <c r="AB251" s="6">
        <f>'M03'!E250</f>
        <v/>
      </c>
      <c r="AC251" s="6">
        <f>'M03'!F250</f>
        <v/>
      </c>
      <c r="AD251" s="7">
        <f>IFERROR(AC251/AB251,0)</f>
        <v/>
      </c>
      <c r="AE251" s="6">
        <f>'M03'!M250</f>
        <v/>
      </c>
      <c r="AF251" s="6">
        <f>IF('M03'!AG250&gt;0,'M03'!AG250+MAX(0,AE251-'M03'!H250)*IF(AND(AB251&lt;&gt;0,AC251&lt;&gt;0),AC251/AB251,'M03'!V250),AE251*IF(AND(AB251&lt;&gt;0,AC251&lt;&gt;0),AC251/AB251,'M03'!V250))</f>
        <v/>
      </c>
      <c r="AG251" s="7">
        <f>IFERROR(AF251/AE251,0)</f>
        <v/>
      </c>
      <c r="AH251" s="6">
        <f>-'M03'!S250</f>
        <v/>
      </c>
      <c r="AI251" s="6">
        <f>AC251+AF251-AL251</f>
        <v/>
      </c>
      <c r="AJ251" s="7">
        <f>IFERROR(AI251/AH251,0)</f>
        <v/>
      </c>
      <c r="AK251" s="6">
        <f>'M03'!T250</f>
        <v/>
      </c>
      <c r="AL251" s="6">
        <f>'M03'!U250</f>
        <v/>
      </c>
      <c r="AM251" s="7">
        <f>IFERROR(AL251/AK251,0)</f>
        <v/>
      </c>
      <c r="AN251" s="6">
        <f>'M04'!E250</f>
        <v/>
      </c>
      <c r="AO251" s="6">
        <f>'M04'!F250</f>
        <v/>
      </c>
      <c r="AP251" s="7">
        <f>IFERROR(AO251/AN251,0)</f>
        <v/>
      </c>
      <c r="AQ251" s="6">
        <f>'M04'!M250</f>
        <v/>
      </c>
      <c r="AR251" s="6">
        <f>IF('M04'!AG250&gt;0,'M04'!AG250+MAX(0,AQ251-'M04'!H250)*IF(AND(AN251&lt;&gt;0,AO251&lt;&gt;0),AO251/AN251,'M04'!V250),AQ251*IF(AND(AN251&lt;&gt;0,AO251&lt;&gt;0),AO251/AN251,'M04'!V250))</f>
        <v/>
      </c>
      <c r="AS251" s="7">
        <f>IFERROR(AR251/AQ251,0)</f>
        <v/>
      </c>
      <c r="AT251" s="6">
        <f>-'M04'!S250</f>
        <v/>
      </c>
      <c r="AU251" s="6">
        <f>AO251+AR251-AX251</f>
        <v/>
      </c>
      <c r="AV251" s="7">
        <f>IFERROR(AU251/AT251,0)</f>
        <v/>
      </c>
      <c r="AW251" s="6">
        <f>'M04'!T250</f>
        <v/>
      </c>
      <c r="AX251" s="6">
        <f>'M04'!U250</f>
        <v/>
      </c>
      <c r="AY251" s="7">
        <f>IFERROR(AX251/AW251,0)</f>
        <v/>
      </c>
      <c r="AZ251" s="6">
        <f>'M05'!E250</f>
        <v/>
      </c>
      <c r="BA251" s="6">
        <f>'M05'!F250</f>
        <v/>
      </c>
      <c r="BB251" s="7">
        <f>IFERROR(BA251/AZ251,0)</f>
        <v/>
      </c>
      <c r="BC251" s="6">
        <f>'M05'!M250</f>
        <v/>
      </c>
      <c r="BD251" s="6">
        <f>IF('M05'!AG250&gt;0,'M05'!AG250+MAX(0,BC251-'M05'!H250)*IF(AND(AZ251&lt;&gt;0,BA251&lt;&gt;0),BA251/AZ251,'M05'!V250),BC251*IF(AND(AZ251&lt;&gt;0,BA251&lt;&gt;0),BA251/AZ251,'M05'!V250))</f>
        <v/>
      </c>
      <c r="BE251" s="7">
        <f>IFERROR(BD251/BC251,0)</f>
        <v/>
      </c>
      <c r="BF251" s="6">
        <f>-'M05'!S250</f>
        <v/>
      </c>
      <c r="BG251" s="6">
        <f>BA251+BD251-BJ251</f>
        <v/>
      </c>
      <c r="BH251" s="7">
        <f>IFERROR(BG251/BF251,0)</f>
        <v/>
      </c>
      <c r="BI251" s="6">
        <f>'M05'!T250</f>
        <v/>
      </c>
      <c r="BJ251" s="6">
        <f>'M05'!U250</f>
        <v/>
      </c>
      <c r="BK251" s="7">
        <f>IFERROR(BJ251/BI251,0)</f>
        <v/>
      </c>
      <c r="BL251" s="6">
        <f>'M06'!E250</f>
        <v/>
      </c>
      <c r="BM251" s="6">
        <f>'M06'!F250</f>
        <v/>
      </c>
      <c r="BN251" s="7">
        <f>IFERROR(BM251/BL251,0)</f>
        <v/>
      </c>
      <c r="BO251" s="6">
        <f>'M06'!M250</f>
        <v/>
      </c>
      <c r="BP251" s="6">
        <f>IF('M06'!AG250&gt;0,'M06'!AG250+MAX(0,BO251-'M06'!H250)*IF(AND(BL251&lt;&gt;0,BM251&lt;&gt;0),BM251/BL251,'M06'!V250),BO251*IF(AND(BL251&lt;&gt;0,BM251&lt;&gt;0),BM251/BL251,'M06'!V250))</f>
        <v/>
      </c>
      <c r="BQ251" s="7">
        <f>IFERROR(BP251/BO251,0)</f>
        <v/>
      </c>
      <c r="BR251" s="6">
        <f>-'M06'!S250</f>
        <v/>
      </c>
      <c r="BS251" s="6">
        <f>BM251+BP251-BV251</f>
        <v/>
      </c>
      <c r="BT251" s="7">
        <f>IFERROR(BS251/BR251,0)</f>
        <v/>
      </c>
      <c r="BU251" s="6">
        <f>'M06'!T250</f>
        <v/>
      </c>
      <c r="BV251" s="6">
        <f>'M06'!U250</f>
        <v/>
      </c>
      <c r="BW251" s="7">
        <f>IFERROR(BV251/BU251,0)</f>
        <v/>
      </c>
      <c r="BX251" s="6">
        <f>'M07'!E250</f>
        <v/>
      </c>
      <c r="BY251" s="6">
        <f>'M07'!F250</f>
        <v/>
      </c>
      <c r="BZ251" s="7">
        <f>IFERROR(BY251/BX251,0)</f>
        <v/>
      </c>
      <c r="CA251" s="6">
        <f>'M07'!M250</f>
        <v/>
      </c>
      <c r="CB251" s="6">
        <f>IF('M07'!AG250&gt;0,'M07'!AG250+MAX(0,CA251-'M07'!H250)*IF(AND(BX251&lt;&gt;0,BY251&lt;&gt;0),BY251/BX251,'M07'!V250),CA251*IF(AND(BX251&lt;&gt;0,BY251&lt;&gt;0),BY251/BX251,'M07'!V250))</f>
        <v/>
      </c>
      <c r="CC251" s="7">
        <f>IFERROR(CB251/CA251,0)</f>
        <v/>
      </c>
      <c r="CD251" s="6">
        <f>-'M07'!S250</f>
        <v/>
      </c>
      <c r="CE251" s="6">
        <f>BY251+CB251-CH251</f>
        <v/>
      </c>
      <c r="CF251" s="7">
        <f>IFERROR(CE251/CD251,0)</f>
        <v/>
      </c>
      <c r="CG251" s="6">
        <f>'M07'!T250</f>
        <v/>
      </c>
      <c r="CH251" s="6">
        <f>'M07'!U250</f>
        <v/>
      </c>
      <c r="CI251" s="7">
        <f>IFERROR(CH251/CG251,0)</f>
        <v/>
      </c>
      <c r="CJ251" s="6">
        <f>'M08'!E250</f>
        <v/>
      </c>
      <c r="CK251" s="6">
        <f>'M08'!F250</f>
        <v/>
      </c>
      <c r="CL251" s="7">
        <f>IFERROR(CK251/CJ251,0)</f>
        <v/>
      </c>
      <c r="CM251" s="6">
        <f>'M08'!M250</f>
        <v/>
      </c>
      <c r="CN251" s="6">
        <f>IF('M08'!AG250&gt;0,'M08'!AG250+MAX(0,CM251-'M08'!H250)*IF(AND(CJ251&lt;&gt;0,CK251&lt;&gt;0),CK251/CJ251,'M08'!V250),CM251*IF(AND(CJ251&lt;&gt;0,CK251&lt;&gt;0),CK251/CJ251,'M08'!V250))</f>
        <v/>
      </c>
      <c r="CO251" s="7">
        <f>IFERROR(CN251/CM251,0)</f>
        <v/>
      </c>
      <c r="CP251" s="6">
        <f>-'M08'!S250</f>
        <v/>
      </c>
      <c r="CQ251" s="6">
        <f>CK251+CN251-CT251</f>
        <v/>
      </c>
      <c r="CR251" s="7">
        <f>IFERROR(CQ251/CP251,0)</f>
        <v/>
      </c>
      <c r="CS251" s="6">
        <f>'M08'!T250</f>
        <v/>
      </c>
      <c r="CT251" s="6">
        <f>'M08'!U250</f>
        <v/>
      </c>
      <c r="CU251" s="7">
        <f>IFERROR(CT251/CS251,0)</f>
        <v/>
      </c>
      <c r="CV251" s="6">
        <f>'M09'!E250</f>
        <v/>
      </c>
      <c r="CW251" s="6">
        <f>'M09'!F250</f>
        <v/>
      </c>
      <c r="CX251" s="7">
        <f>IFERROR(CW251/CV251,0)</f>
        <v/>
      </c>
      <c r="CY251" s="6">
        <f>'M09'!M250</f>
        <v/>
      </c>
      <c r="CZ251" s="6">
        <f>IF('M09'!AG250&gt;0,'M09'!AG250+MAX(0,CY251-'M09'!H250)*IF(AND(CV251&lt;&gt;0,CW251&lt;&gt;0),CW251/CV251,'M09'!V250),CY251*IF(AND(CV251&lt;&gt;0,CW251&lt;&gt;0),CW251/CV251,'M09'!V250))</f>
        <v/>
      </c>
      <c r="DA251" s="7">
        <f>IFERROR(CZ251/CY251,0)</f>
        <v/>
      </c>
      <c r="DB251" s="6">
        <f>-'M09'!S250</f>
        <v/>
      </c>
      <c r="DC251" s="6">
        <f>CW251+CZ251-DF251</f>
        <v/>
      </c>
      <c r="DD251" s="7">
        <f>IFERROR(DC251/DB251,0)</f>
        <v/>
      </c>
      <c r="DE251" s="6">
        <f>'M09'!T250</f>
        <v/>
      </c>
      <c r="DF251" s="6">
        <f>'M09'!U250</f>
        <v/>
      </c>
      <c r="DG251" s="7">
        <f>IFERROR(DF251/DE251,0)</f>
        <v/>
      </c>
      <c r="DH251" s="6">
        <f>SUM(J251,V251,AH251,AT251,BF251,BR251,CD251,CP251,DB251)</f>
        <v/>
      </c>
      <c r="DI251" s="6">
        <f>SUM(K251,W251,AI251,AU251,BG251,BS251,CE251,CQ251,DC251)</f>
        <v/>
      </c>
      <c r="DJ251" s="6">
        <f>DH251/9</f>
        <v/>
      </c>
      <c r="DK251" s="6">
        <f>DI251/9</f>
        <v/>
      </c>
      <c r="DL251" s="7">
        <f>IFERROR(DI251/DH251,0)</f>
        <v/>
      </c>
      <c r="DM251" s="7">
        <f>'M09'!V250</f>
        <v/>
      </c>
      <c r="DN251" s="8">
        <f>IFERROR(DL251/DM251-1,0)</f>
        <v/>
      </c>
      <c r="DO251" s="6">
        <f>'M09'!AD250</f>
        <v/>
      </c>
      <c r="DP251" s="6">
        <f>DJ251-DO251</f>
        <v/>
      </c>
      <c r="DQ251" s="9">
        <f>COUNTIF(J251,"&gt;0")+COUNTIF(V251,"&gt;0")+COUNTIF(AH251,"&gt;0")+COUNTIF(AT251,"&gt;0")+COUNTIF(BF251,"&gt;0")+COUNTIF(BR251,"&gt;0")+COUNTIF(CD251,"&gt;0")+COUNTIF(CP251,"&gt;0")+COUNTIF(DB251,"&gt;0")</f>
        <v/>
      </c>
      <c r="DR251" s="6">
        <f>DE251</f>
        <v/>
      </c>
      <c r="DS251" s="10">
        <f>IFERROR(DR251/DJ251,0)</f>
        <v/>
      </c>
      <c r="DT251" s="6">
        <f>D251+SUM(G251,S251,AE251,AQ251,BC251,BO251,CA251,CM251,CY251)-SUM(J251,V251,AH251,AT251,BF251,BR251,CD251,CP251,DB251)-DE251</f>
        <v/>
      </c>
    </row>
    <row r="252">
      <c r="A252">
        <f>'M01'!C251</f>
        <v/>
      </c>
      <c r="B252">
        <f>'M01'!D251</f>
        <v/>
      </c>
      <c r="C252">
        <f>'M01'!A251</f>
        <v/>
      </c>
      <c r="D252" s="6">
        <f>'M01'!E251</f>
        <v/>
      </c>
      <c r="E252" s="6">
        <f>'M01'!F251</f>
        <v/>
      </c>
      <c r="F252" s="7">
        <f>IFERROR(E252/D252,0)</f>
        <v/>
      </c>
      <c r="G252" s="6">
        <f>'M01'!M251</f>
        <v/>
      </c>
      <c r="H252" s="6">
        <f>IF('M01'!AG251&gt;0,'M01'!AG251+MAX(0,G252-'M01'!H251)*IF(AND(D252&lt;&gt;0,E252&lt;&gt;0),E252/D252,'M01'!V251),G252*IF(AND(D252&lt;&gt;0,E252&lt;&gt;0),E252/D252,'M01'!V251))</f>
        <v/>
      </c>
      <c r="I252" s="7">
        <f>IFERROR(H252/G252,0)</f>
        <v/>
      </c>
      <c r="J252" s="6">
        <f>-'M01'!S251</f>
        <v/>
      </c>
      <c r="K252" s="6">
        <f>E252+H252-N252</f>
        <v/>
      </c>
      <c r="L252" s="7">
        <f>IFERROR(K252/J252,0)</f>
        <v/>
      </c>
      <c r="M252" s="6">
        <f>'M01'!T251</f>
        <v/>
      </c>
      <c r="N252" s="6">
        <f>'M01'!U251</f>
        <v/>
      </c>
      <c r="O252" s="7">
        <f>IFERROR(N252/M252,0)</f>
        <v/>
      </c>
      <c r="P252" s="6">
        <f>'M02'!E251</f>
        <v/>
      </c>
      <c r="Q252" s="6">
        <f>'M02'!F251</f>
        <v/>
      </c>
      <c r="R252" s="7">
        <f>IFERROR(Q252/P252,0)</f>
        <v/>
      </c>
      <c r="S252" s="6">
        <f>'M02'!M251</f>
        <v/>
      </c>
      <c r="T252" s="6">
        <f>IF('M02'!AG251&gt;0,'M02'!AG251+MAX(0,S252-'M02'!H251)*IF(AND(P252&lt;&gt;0,Q252&lt;&gt;0),Q252/P252,'M02'!V251),S252*IF(AND(P252&lt;&gt;0,Q252&lt;&gt;0),Q252/P252,'M02'!V251))</f>
        <v/>
      </c>
      <c r="U252" s="7">
        <f>IFERROR(T252/S252,0)</f>
        <v/>
      </c>
      <c r="V252" s="6">
        <f>-'M02'!S251</f>
        <v/>
      </c>
      <c r="W252" s="6">
        <f>Q252+T252-Z252</f>
        <v/>
      </c>
      <c r="X252" s="7">
        <f>IFERROR(W252/V252,0)</f>
        <v/>
      </c>
      <c r="Y252" s="6">
        <f>'M02'!T251</f>
        <v/>
      </c>
      <c r="Z252" s="6">
        <f>'M02'!U251</f>
        <v/>
      </c>
      <c r="AA252" s="7">
        <f>IFERROR(Z252/Y252,0)</f>
        <v/>
      </c>
      <c r="AB252" s="6">
        <f>'M03'!E251</f>
        <v/>
      </c>
      <c r="AC252" s="6">
        <f>'M03'!F251</f>
        <v/>
      </c>
      <c r="AD252" s="7">
        <f>IFERROR(AC252/AB252,0)</f>
        <v/>
      </c>
      <c r="AE252" s="6">
        <f>'M03'!M251</f>
        <v/>
      </c>
      <c r="AF252" s="6">
        <f>IF('M03'!AG251&gt;0,'M03'!AG251+MAX(0,AE252-'M03'!H251)*IF(AND(AB252&lt;&gt;0,AC252&lt;&gt;0),AC252/AB252,'M03'!V251),AE252*IF(AND(AB252&lt;&gt;0,AC252&lt;&gt;0),AC252/AB252,'M03'!V251))</f>
        <v/>
      </c>
      <c r="AG252" s="7">
        <f>IFERROR(AF252/AE252,0)</f>
        <v/>
      </c>
      <c r="AH252" s="6">
        <f>-'M03'!S251</f>
        <v/>
      </c>
      <c r="AI252" s="6">
        <f>AC252+AF252-AL252</f>
        <v/>
      </c>
      <c r="AJ252" s="7">
        <f>IFERROR(AI252/AH252,0)</f>
        <v/>
      </c>
      <c r="AK252" s="6">
        <f>'M03'!T251</f>
        <v/>
      </c>
      <c r="AL252" s="6">
        <f>'M03'!U251</f>
        <v/>
      </c>
      <c r="AM252" s="7">
        <f>IFERROR(AL252/AK252,0)</f>
        <v/>
      </c>
      <c r="AN252" s="6">
        <f>'M04'!E251</f>
        <v/>
      </c>
      <c r="AO252" s="6">
        <f>'M04'!F251</f>
        <v/>
      </c>
      <c r="AP252" s="7">
        <f>IFERROR(AO252/AN252,0)</f>
        <v/>
      </c>
      <c r="AQ252" s="6">
        <f>'M04'!M251</f>
        <v/>
      </c>
      <c r="AR252" s="6">
        <f>IF('M04'!AG251&gt;0,'M04'!AG251+MAX(0,AQ252-'M04'!H251)*IF(AND(AN252&lt;&gt;0,AO252&lt;&gt;0),AO252/AN252,'M04'!V251),AQ252*IF(AND(AN252&lt;&gt;0,AO252&lt;&gt;0),AO252/AN252,'M04'!V251))</f>
        <v/>
      </c>
      <c r="AS252" s="7">
        <f>IFERROR(AR252/AQ252,0)</f>
        <v/>
      </c>
      <c r="AT252" s="6">
        <f>-'M04'!S251</f>
        <v/>
      </c>
      <c r="AU252" s="6">
        <f>AO252+AR252-AX252</f>
        <v/>
      </c>
      <c r="AV252" s="7">
        <f>IFERROR(AU252/AT252,0)</f>
        <v/>
      </c>
      <c r="AW252" s="6">
        <f>'M04'!T251</f>
        <v/>
      </c>
      <c r="AX252" s="6">
        <f>'M04'!U251</f>
        <v/>
      </c>
      <c r="AY252" s="7">
        <f>IFERROR(AX252/AW252,0)</f>
        <v/>
      </c>
      <c r="AZ252" s="6">
        <f>'M05'!E251</f>
        <v/>
      </c>
      <c r="BA252" s="6">
        <f>'M05'!F251</f>
        <v/>
      </c>
      <c r="BB252" s="7">
        <f>IFERROR(BA252/AZ252,0)</f>
        <v/>
      </c>
      <c r="BC252" s="6">
        <f>'M05'!M251</f>
        <v/>
      </c>
      <c r="BD252" s="6">
        <f>IF('M05'!AG251&gt;0,'M05'!AG251+MAX(0,BC252-'M05'!H251)*IF(AND(AZ252&lt;&gt;0,BA252&lt;&gt;0),BA252/AZ252,'M05'!V251),BC252*IF(AND(AZ252&lt;&gt;0,BA252&lt;&gt;0),BA252/AZ252,'M05'!V251))</f>
        <v/>
      </c>
      <c r="BE252" s="7">
        <f>IFERROR(BD252/BC252,0)</f>
        <v/>
      </c>
      <c r="BF252" s="6">
        <f>-'M05'!S251</f>
        <v/>
      </c>
      <c r="BG252" s="6">
        <f>BA252+BD252-BJ252</f>
        <v/>
      </c>
      <c r="BH252" s="7">
        <f>IFERROR(BG252/BF252,0)</f>
        <v/>
      </c>
      <c r="BI252" s="6">
        <f>'M05'!T251</f>
        <v/>
      </c>
      <c r="BJ252" s="6">
        <f>'M05'!U251</f>
        <v/>
      </c>
      <c r="BK252" s="7">
        <f>IFERROR(BJ252/BI252,0)</f>
        <v/>
      </c>
      <c r="BL252" s="6">
        <f>'M06'!E251</f>
        <v/>
      </c>
      <c r="BM252" s="6">
        <f>'M06'!F251</f>
        <v/>
      </c>
      <c r="BN252" s="7">
        <f>IFERROR(BM252/BL252,0)</f>
        <v/>
      </c>
      <c r="BO252" s="6">
        <f>'M06'!M251</f>
        <v/>
      </c>
      <c r="BP252" s="6">
        <f>IF('M06'!AG251&gt;0,'M06'!AG251+MAX(0,BO252-'M06'!H251)*IF(AND(BL252&lt;&gt;0,BM252&lt;&gt;0),BM252/BL252,'M06'!V251),BO252*IF(AND(BL252&lt;&gt;0,BM252&lt;&gt;0),BM252/BL252,'M06'!V251))</f>
        <v/>
      </c>
      <c r="BQ252" s="7">
        <f>IFERROR(BP252/BO252,0)</f>
        <v/>
      </c>
      <c r="BR252" s="6">
        <f>-'M06'!S251</f>
        <v/>
      </c>
      <c r="BS252" s="6">
        <f>BM252+BP252-BV252</f>
        <v/>
      </c>
      <c r="BT252" s="7">
        <f>IFERROR(BS252/BR252,0)</f>
        <v/>
      </c>
      <c r="BU252" s="6">
        <f>'M06'!T251</f>
        <v/>
      </c>
      <c r="BV252" s="6">
        <f>'M06'!U251</f>
        <v/>
      </c>
      <c r="BW252" s="7">
        <f>IFERROR(BV252/BU252,0)</f>
        <v/>
      </c>
      <c r="BX252" s="6">
        <f>'M07'!E251</f>
        <v/>
      </c>
      <c r="BY252" s="6">
        <f>'M07'!F251</f>
        <v/>
      </c>
      <c r="BZ252" s="7">
        <f>IFERROR(BY252/BX252,0)</f>
        <v/>
      </c>
      <c r="CA252" s="6">
        <f>'M07'!M251</f>
        <v/>
      </c>
      <c r="CB252" s="6">
        <f>IF('M07'!AG251&gt;0,'M07'!AG251+MAX(0,CA252-'M07'!H251)*IF(AND(BX252&lt;&gt;0,BY252&lt;&gt;0),BY252/BX252,'M07'!V251),CA252*IF(AND(BX252&lt;&gt;0,BY252&lt;&gt;0),BY252/BX252,'M07'!V251))</f>
        <v/>
      </c>
      <c r="CC252" s="7">
        <f>IFERROR(CB252/CA252,0)</f>
        <v/>
      </c>
      <c r="CD252" s="6">
        <f>-'M07'!S251</f>
        <v/>
      </c>
      <c r="CE252" s="6">
        <f>BY252+CB252-CH252</f>
        <v/>
      </c>
      <c r="CF252" s="7">
        <f>IFERROR(CE252/CD252,0)</f>
        <v/>
      </c>
      <c r="CG252" s="6">
        <f>'M07'!T251</f>
        <v/>
      </c>
      <c r="CH252" s="6">
        <f>'M07'!U251</f>
        <v/>
      </c>
      <c r="CI252" s="7">
        <f>IFERROR(CH252/CG252,0)</f>
        <v/>
      </c>
      <c r="CJ252" s="6">
        <f>'M08'!E251</f>
        <v/>
      </c>
      <c r="CK252" s="6">
        <f>'M08'!F251</f>
        <v/>
      </c>
      <c r="CL252" s="7">
        <f>IFERROR(CK252/CJ252,0)</f>
        <v/>
      </c>
      <c r="CM252" s="6">
        <f>'M08'!M251</f>
        <v/>
      </c>
      <c r="CN252" s="6">
        <f>IF('M08'!AG251&gt;0,'M08'!AG251+MAX(0,CM252-'M08'!H251)*IF(AND(CJ252&lt;&gt;0,CK252&lt;&gt;0),CK252/CJ252,'M08'!V251),CM252*IF(AND(CJ252&lt;&gt;0,CK252&lt;&gt;0),CK252/CJ252,'M08'!V251))</f>
        <v/>
      </c>
      <c r="CO252" s="7">
        <f>IFERROR(CN252/CM252,0)</f>
        <v/>
      </c>
      <c r="CP252" s="6">
        <f>-'M08'!S251</f>
        <v/>
      </c>
      <c r="CQ252" s="6">
        <f>CK252+CN252-CT252</f>
        <v/>
      </c>
      <c r="CR252" s="7">
        <f>IFERROR(CQ252/CP252,0)</f>
        <v/>
      </c>
      <c r="CS252" s="6">
        <f>'M08'!T251</f>
        <v/>
      </c>
      <c r="CT252" s="6">
        <f>'M08'!U251</f>
        <v/>
      </c>
      <c r="CU252" s="7">
        <f>IFERROR(CT252/CS252,0)</f>
        <v/>
      </c>
      <c r="CV252" s="6">
        <f>'M09'!E251</f>
        <v/>
      </c>
      <c r="CW252" s="6">
        <f>'M09'!F251</f>
        <v/>
      </c>
      <c r="CX252" s="7">
        <f>IFERROR(CW252/CV252,0)</f>
        <v/>
      </c>
      <c r="CY252" s="6">
        <f>'M09'!M251</f>
        <v/>
      </c>
      <c r="CZ252" s="6">
        <f>IF('M09'!AG251&gt;0,'M09'!AG251+MAX(0,CY252-'M09'!H251)*IF(AND(CV252&lt;&gt;0,CW252&lt;&gt;0),CW252/CV252,'M09'!V251),CY252*IF(AND(CV252&lt;&gt;0,CW252&lt;&gt;0),CW252/CV252,'M09'!V251))</f>
        <v/>
      </c>
      <c r="DA252" s="7">
        <f>IFERROR(CZ252/CY252,0)</f>
        <v/>
      </c>
      <c r="DB252" s="6">
        <f>-'M09'!S251</f>
        <v/>
      </c>
      <c r="DC252" s="6">
        <f>CW252+CZ252-DF252</f>
        <v/>
      </c>
      <c r="DD252" s="7">
        <f>IFERROR(DC252/DB252,0)</f>
        <v/>
      </c>
      <c r="DE252" s="6">
        <f>'M09'!T251</f>
        <v/>
      </c>
      <c r="DF252" s="6">
        <f>'M09'!U251</f>
        <v/>
      </c>
      <c r="DG252" s="7">
        <f>IFERROR(DF252/DE252,0)</f>
        <v/>
      </c>
      <c r="DH252" s="6">
        <f>SUM(J252,V252,AH252,AT252,BF252,BR252,CD252,CP252,DB252)</f>
        <v/>
      </c>
      <c r="DI252" s="6">
        <f>SUM(K252,W252,AI252,AU252,BG252,BS252,CE252,CQ252,DC252)</f>
        <v/>
      </c>
      <c r="DJ252" s="6">
        <f>DH252/9</f>
        <v/>
      </c>
      <c r="DK252" s="6">
        <f>DI252/9</f>
        <v/>
      </c>
      <c r="DL252" s="7">
        <f>IFERROR(DI252/DH252,0)</f>
        <v/>
      </c>
      <c r="DM252" s="7">
        <f>'M09'!V251</f>
        <v/>
      </c>
      <c r="DN252" s="8">
        <f>IFERROR(DL252/DM252-1,0)</f>
        <v/>
      </c>
      <c r="DO252" s="6">
        <f>'M09'!AD251</f>
        <v/>
      </c>
      <c r="DP252" s="6">
        <f>DJ252-DO252</f>
        <v/>
      </c>
      <c r="DQ252" s="9">
        <f>COUNTIF(J252,"&gt;0")+COUNTIF(V252,"&gt;0")+COUNTIF(AH252,"&gt;0")+COUNTIF(AT252,"&gt;0")+COUNTIF(BF252,"&gt;0")+COUNTIF(BR252,"&gt;0")+COUNTIF(CD252,"&gt;0")+COUNTIF(CP252,"&gt;0")+COUNTIF(DB252,"&gt;0")</f>
        <v/>
      </c>
      <c r="DR252" s="6">
        <f>DE252</f>
        <v/>
      </c>
      <c r="DS252" s="10">
        <f>IFERROR(DR252/DJ252,0)</f>
        <v/>
      </c>
      <c r="DT252" s="6">
        <f>D252+SUM(G252,S252,AE252,AQ252,BC252,BO252,CA252,CM252,CY252)-SUM(J252,V252,AH252,AT252,BF252,BR252,CD252,CP252,DB252)-DE252</f>
        <v/>
      </c>
    </row>
    <row r="253">
      <c r="A253">
        <f>'M01'!C252</f>
        <v/>
      </c>
      <c r="B253">
        <f>'M01'!D252</f>
        <v/>
      </c>
      <c r="C253">
        <f>'M01'!A252</f>
        <v/>
      </c>
      <c r="D253" s="6">
        <f>'M01'!E252</f>
        <v/>
      </c>
      <c r="E253" s="6">
        <f>'M01'!F252</f>
        <v/>
      </c>
      <c r="F253" s="7">
        <f>IFERROR(E253/D253,0)</f>
        <v/>
      </c>
      <c r="G253" s="6">
        <f>'M01'!M252</f>
        <v/>
      </c>
      <c r="H253" s="6">
        <f>IF('M01'!AG252&gt;0,'M01'!AG252+MAX(0,G253-'M01'!H252)*IF(AND(D253&lt;&gt;0,E253&lt;&gt;0),E253/D253,'M01'!V252),G253*IF(AND(D253&lt;&gt;0,E253&lt;&gt;0),E253/D253,'M01'!V252))</f>
        <v/>
      </c>
      <c r="I253" s="7">
        <f>IFERROR(H253/G253,0)</f>
        <v/>
      </c>
      <c r="J253" s="6">
        <f>-'M01'!S252</f>
        <v/>
      </c>
      <c r="K253" s="6">
        <f>E253+H253-N253</f>
        <v/>
      </c>
      <c r="L253" s="7">
        <f>IFERROR(K253/J253,0)</f>
        <v/>
      </c>
      <c r="M253" s="6">
        <f>'M01'!T252</f>
        <v/>
      </c>
      <c r="N253" s="6">
        <f>'M01'!U252</f>
        <v/>
      </c>
      <c r="O253" s="7">
        <f>IFERROR(N253/M253,0)</f>
        <v/>
      </c>
      <c r="P253" s="6">
        <f>'M02'!E252</f>
        <v/>
      </c>
      <c r="Q253" s="6">
        <f>'M02'!F252</f>
        <v/>
      </c>
      <c r="R253" s="7">
        <f>IFERROR(Q253/P253,0)</f>
        <v/>
      </c>
      <c r="S253" s="6">
        <f>'M02'!M252</f>
        <v/>
      </c>
      <c r="T253" s="6">
        <f>IF('M02'!AG252&gt;0,'M02'!AG252+MAX(0,S253-'M02'!H252)*IF(AND(P253&lt;&gt;0,Q253&lt;&gt;0),Q253/P253,'M02'!V252),S253*IF(AND(P253&lt;&gt;0,Q253&lt;&gt;0),Q253/P253,'M02'!V252))</f>
        <v/>
      </c>
      <c r="U253" s="7">
        <f>IFERROR(T253/S253,0)</f>
        <v/>
      </c>
      <c r="V253" s="6">
        <f>-'M02'!S252</f>
        <v/>
      </c>
      <c r="W253" s="6">
        <f>Q253+T253-Z253</f>
        <v/>
      </c>
      <c r="X253" s="7">
        <f>IFERROR(W253/V253,0)</f>
        <v/>
      </c>
      <c r="Y253" s="6">
        <f>'M02'!T252</f>
        <v/>
      </c>
      <c r="Z253" s="6">
        <f>'M02'!U252</f>
        <v/>
      </c>
      <c r="AA253" s="7">
        <f>IFERROR(Z253/Y253,0)</f>
        <v/>
      </c>
      <c r="AB253" s="6">
        <f>'M03'!E252</f>
        <v/>
      </c>
      <c r="AC253" s="6">
        <f>'M03'!F252</f>
        <v/>
      </c>
      <c r="AD253" s="7">
        <f>IFERROR(AC253/AB253,0)</f>
        <v/>
      </c>
      <c r="AE253" s="6">
        <f>'M03'!M252</f>
        <v/>
      </c>
      <c r="AF253" s="6">
        <f>IF('M03'!AG252&gt;0,'M03'!AG252+MAX(0,AE253-'M03'!H252)*IF(AND(AB253&lt;&gt;0,AC253&lt;&gt;0),AC253/AB253,'M03'!V252),AE253*IF(AND(AB253&lt;&gt;0,AC253&lt;&gt;0),AC253/AB253,'M03'!V252))</f>
        <v/>
      </c>
      <c r="AG253" s="7">
        <f>IFERROR(AF253/AE253,0)</f>
        <v/>
      </c>
      <c r="AH253" s="6">
        <f>-'M03'!S252</f>
        <v/>
      </c>
      <c r="AI253" s="6">
        <f>AC253+AF253-AL253</f>
        <v/>
      </c>
      <c r="AJ253" s="7">
        <f>IFERROR(AI253/AH253,0)</f>
        <v/>
      </c>
      <c r="AK253" s="6">
        <f>'M03'!T252</f>
        <v/>
      </c>
      <c r="AL253" s="6">
        <f>'M03'!U252</f>
        <v/>
      </c>
      <c r="AM253" s="7">
        <f>IFERROR(AL253/AK253,0)</f>
        <v/>
      </c>
      <c r="AN253" s="6">
        <f>'M04'!E252</f>
        <v/>
      </c>
      <c r="AO253" s="6">
        <f>'M04'!F252</f>
        <v/>
      </c>
      <c r="AP253" s="7">
        <f>IFERROR(AO253/AN253,0)</f>
        <v/>
      </c>
      <c r="AQ253" s="6">
        <f>'M04'!M252</f>
        <v/>
      </c>
      <c r="AR253" s="6">
        <f>IF('M04'!AG252&gt;0,'M04'!AG252+MAX(0,AQ253-'M04'!H252)*IF(AND(AN253&lt;&gt;0,AO253&lt;&gt;0),AO253/AN253,'M04'!V252),AQ253*IF(AND(AN253&lt;&gt;0,AO253&lt;&gt;0),AO253/AN253,'M04'!V252))</f>
        <v/>
      </c>
      <c r="AS253" s="7">
        <f>IFERROR(AR253/AQ253,0)</f>
        <v/>
      </c>
      <c r="AT253" s="6">
        <f>-'M04'!S252</f>
        <v/>
      </c>
      <c r="AU253" s="6">
        <f>AO253+AR253-AX253</f>
        <v/>
      </c>
      <c r="AV253" s="7">
        <f>IFERROR(AU253/AT253,0)</f>
        <v/>
      </c>
      <c r="AW253" s="6">
        <f>'M04'!T252</f>
        <v/>
      </c>
      <c r="AX253" s="6">
        <f>'M04'!U252</f>
        <v/>
      </c>
      <c r="AY253" s="7">
        <f>IFERROR(AX253/AW253,0)</f>
        <v/>
      </c>
      <c r="AZ253" s="6">
        <f>'M05'!E252</f>
        <v/>
      </c>
      <c r="BA253" s="6">
        <f>'M05'!F252</f>
        <v/>
      </c>
      <c r="BB253" s="7">
        <f>IFERROR(BA253/AZ253,0)</f>
        <v/>
      </c>
      <c r="BC253" s="6">
        <f>'M05'!M252</f>
        <v/>
      </c>
      <c r="BD253" s="6">
        <f>IF('M05'!AG252&gt;0,'M05'!AG252+MAX(0,BC253-'M05'!H252)*IF(AND(AZ253&lt;&gt;0,BA253&lt;&gt;0),BA253/AZ253,'M05'!V252),BC253*IF(AND(AZ253&lt;&gt;0,BA253&lt;&gt;0),BA253/AZ253,'M05'!V252))</f>
        <v/>
      </c>
      <c r="BE253" s="7">
        <f>IFERROR(BD253/BC253,0)</f>
        <v/>
      </c>
      <c r="BF253" s="6">
        <f>-'M05'!S252</f>
        <v/>
      </c>
      <c r="BG253" s="6">
        <f>BA253+BD253-BJ253</f>
        <v/>
      </c>
      <c r="BH253" s="7">
        <f>IFERROR(BG253/BF253,0)</f>
        <v/>
      </c>
      <c r="BI253" s="6">
        <f>'M05'!T252</f>
        <v/>
      </c>
      <c r="BJ253" s="6">
        <f>'M05'!U252</f>
        <v/>
      </c>
      <c r="BK253" s="7">
        <f>IFERROR(BJ253/BI253,0)</f>
        <v/>
      </c>
      <c r="BL253" s="6">
        <f>'M06'!E252</f>
        <v/>
      </c>
      <c r="BM253" s="6">
        <f>'M06'!F252</f>
        <v/>
      </c>
      <c r="BN253" s="7">
        <f>IFERROR(BM253/BL253,0)</f>
        <v/>
      </c>
      <c r="BO253" s="6">
        <f>'M06'!M252</f>
        <v/>
      </c>
      <c r="BP253" s="6">
        <f>IF('M06'!AG252&gt;0,'M06'!AG252+MAX(0,BO253-'M06'!H252)*IF(AND(BL253&lt;&gt;0,BM253&lt;&gt;0),BM253/BL253,'M06'!V252),BO253*IF(AND(BL253&lt;&gt;0,BM253&lt;&gt;0),BM253/BL253,'M06'!V252))</f>
        <v/>
      </c>
      <c r="BQ253" s="7">
        <f>IFERROR(BP253/BO253,0)</f>
        <v/>
      </c>
      <c r="BR253" s="6">
        <f>-'M06'!S252</f>
        <v/>
      </c>
      <c r="BS253" s="6">
        <f>BM253+BP253-BV253</f>
        <v/>
      </c>
      <c r="BT253" s="7">
        <f>IFERROR(BS253/BR253,0)</f>
        <v/>
      </c>
      <c r="BU253" s="6">
        <f>'M06'!T252</f>
        <v/>
      </c>
      <c r="BV253" s="6">
        <f>'M06'!U252</f>
        <v/>
      </c>
      <c r="BW253" s="7">
        <f>IFERROR(BV253/BU253,0)</f>
        <v/>
      </c>
      <c r="BX253" s="6">
        <f>'M07'!E252</f>
        <v/>
      </c>
      <c r="BY253" s="6">
        <f>'M07'!F252</f>
        <v/>
      </c>
      <c r="BZ253" s="7">
        <f>IFERROR(BY253/BX253,0)</f>
        <v/>
      </c>
      <c r="CA253" s="6">
        <f>'M07'!M252</f>
        <v/>
      </c>
      <c r="CB253" s="6">
        <f>IF('M07'!AG252&gt;0,'M07'!AG252+MAX(0,CA253-'M07'!H252)*IF(AND(BX253&lt;&gt;0,BY253&lt;&gt;0),BY253/BX253,'M07'!V252),CA253*IF(AND(BX253&lt;&gt;0,BY253&lt;&gt;0),BY253/BX253,'M07'!V252))</f>
        <v/>
      </c>
      <c r="CC253" s="7">
        <f>IFERROR(CB253/CA253,0)</f>
        <v/>
      </c>
      <c r="CD253" s="6">
        <f>-'M07'!S252</f>
        <v/>
      </c>
      <c r="CE253" s="6">
        <f>BY253+CB253-CH253</f>
        <v/>
      </c>
      <c r="CF253" s="7">
        <f>IFERROR(CE253/CD253,0)</f>
        <v/>
      </c>
      <c r="CG253" s="6">
        <f>'M07'!T252</f>
        <v/>
      </c>
      <c r="CH253" s="6">
        <f>'M07'!U252</f>
        <v/>
      </c>
      <c r="CI253" s="7">
        <f>IFERROR(CH253/CG253,0)</f>
        <v/>
      </c>
      <c r="CJ253" s="6">
        <f>'M08'!E252</f>
        <v/>
      </c>
      <c r="CK253" s="6">
        <f>'M08'!F252</f>
        <v/>
      </c>
      <c r="CL253" s="7">
        <f>IFERROR(CK253/CJ253,0)</f>
        <v/>
      </c>
      <c r="CM253" s="6">
        <f>'M08'!M252</f>
        <v/>
      </c>
      <c r="CN253" s="6">
        <f>IF('M08'!AG252&gt;0,'M08'!AG252+MAX(0,CM253-'M08'!H252)*IF(AND(CJ253&lt;&gt;0,CK253&lt;&gt;0),CK253/CJ253,'M08'!V252),CM253*IF(AND(CJ253&lt;&gt;0,CK253&lt;&gt;0),CK253/CJ253,'M08'!V252))</f>
        <v/>
      </c>
      <c r="CO253" s="7">
        <f>IFERROR(CN253/CM253,0)</f>
        <v/>
      </c>
      <c r="CP253" s="6">
        <f>-'M08'!S252</f>
        <v/>
      </c>
      <c r="CQ253" s="6">
        <f>CK253+CN253-CT253</f>
        <v/>
      </c>
      <c r="CR253" s="7">
        <f>IFERROR(CQ253/CP253,0)</f>
        <v/>
      </c>
      <c r="CS253" s="6">
        <f>'M08'!T252</f>
        <v/>
      </c>
      <c r="CT253" s="6">
        <f>'M08'!U252</f>
        <v/>
      </c>
      <c r="CU253" s="7">
        <f>IFERROR(CT253/CS253,0)</f>
        <v/>
      </c>
      <c r="CV253" s="6">
        <f>'M09'!E252</f>
        <v/>
      </c>
      <c r="CW253" s="6">
        <f>'M09'!F252</f>
        <v/>
      </c>
      <c r="CX253" s="7">
        <f>IFERROR(CW253/CV253,0)</f>
        <v/>
      </c>
      <c r="CY253" s="6">
        <f>'M09'!M252</f>
        <v/>
      </c>
      <c r="CZ253" s="6">
        <f>IF('M09'!AG252&gt;0,'M09'!AG252+MAX(0,CY253-'M09'!H252)*IF(AND(CV253&lt;&gt;0,CW253&lt;&gt;0),CW253/CV253,'M09'!V252),CY253*IF(AND(CV253&lt;&gt;0,CW253&lt;&gt;0),CW253/CV253,'M09'!V252))</f>
        <v/>
      </c>
      <c r="DA253" s="7">
        <f>IFERROR(CZ253/CY253,0)</f>
        <v/>
      </c>
      <c r="DB253" s="6">
        <f>-'M09'!S252</f>
        <v/>
      </c>
      <c r="DC253" s="6">
        <f>CW253+CZ253-DF253</f>
        <v/>
      </c>
      <c r="DD253" s="7">
        <f>IFERROR(DC253/DB253,0)</f>
        <v/>
      </c>
      <c r="DE253" s="6">
        <f>'M09'!T252</f>
        <v/>
      </c>
      <c r="DF253" s="6">
        <f>'M09'!U252</f>
        <v/>
      </c>
      <c r="DG253" s="7">
        <f>IFERROR(DF253/DE253,0)</f>
        <v/>
      </c>
      <c r="DH253" s="6">
        <f>SUM(J253,V253,AH253,AT253,BF253,BR253,CD253,CP253,DB253)</f>
        <v/>
      </c>
      <c r="DI253" s="6">
        <f>SUM(K253,W253,AI253,AU253,BG253,BS253,CE253,CQ253,DC253)</f>
        <v/>
      </c>
      <c r="DJ253" s="6">
        <f>DH253/9</f>
        <v/>
      </c>
      <c r="DK253" s="6">
        <f>DI253/9</f>
        <v/>
      </c>
      <c r="DL253" s="7">
        <f>IFERROR(DI253/DH253,0)</f>
        <v/>
      </c>
      <c r="DM253" s="7">
        <f>'M09'!V252</f>
        <v/>
      </c>
      <c r="DN253" s="8">
        <f>IFERROR(DL253/DM253-1,0)</f>
        <v/>
      </c>
      <c r="DO253" s="6">
        <f>'M09'!AD252</f>
        <v/>
      </c>
      <c r="DP253" s="6">
        <f>DJ253-DO253</f>
        <v/>
      </c>
      <c r="DQ253" s="9">
        <f>COUNTIF(J253,"&gt;0")+COUNTIF(V253,"&gt;0")+COUNTIF(AH253,"&gt;0")+COUNTIF(AT253,"&gt;0")+COUNTIF(BF253,"&gt;0")+COUNTIF(BR253,"&gt;0")+COUNTIF(CD253,"&gt;0")+COUNTIF(CP253,"&gt;0")+COUNTIF(DB253,"&gt;0")</f>
        <v/>
      </c>
      <c r="DR253" s="6">
        <f>DE253</f>
        <v/>
      </c>
      <c r="DS253" s="10">
        <f>IFERROR(DR253/DJ253,0)</f>
        <v/>
      </c>
      <c r="DT253" s="6">
        <f>D253+SUM(G253,S253,AE253,AQ253,BC253,BO253,CA253,CM253,CY253)-SUM(J253,V253,AH253,AT253,BF253,BR253,CD253,CP253,DB253)-DE253</f>
        <v/>
      </c>
    </row>
    <row r="254">
      <c r="A254">
        <f>'M01'!C253</f>
        <v/>
      </c>
      <c r="B254">
        <f>'M01'!D253</f>
        <v/>
      </c>
      <c r="C254">
        <f>'M01'!A253</f>
        <v/>
      </c>
      <c r="D254" s="6">
        <f>'M01'!E253</f>
        <v/>
      </c>
      <c r="E254" s="6">
        <f>'M01'!F253</f>
        <v/>
      </c>
      <c r="F254" s="7">
        <f>IFERROR(E254/D254,0)</f>
        <v/>
      </c>
      <c r="G254" s="6">
        <f>'M01'!M253</f>
        <v/>
      </c>
      <c r="H254" s="6">
        <f>IF('M01'!AG253&gt;0,'M01'!AG253+MAX(0,G254-'M01'!H253)*IF(AND(D254&lt;&gt;0,E254&lt;&gt;0),E254/D254,'M01'!V253),G254*IF(AND(D254&lt;&gt;0,E254&lt;&gt;0),E254/D254,'M01'!V253))</f>
        <v/>
      </c>
      <c r="I254" s="7">
        <f>IFERROR(H254/G254,0)</f>
        <v/>
      </c>
      <c r="J254" s="6">
        <f>-'M01'!S253</f>
        <v/>
      </c>
      <c r="K254" s="6">
        <f>E254+H254-N254</f>
        <v/>
      </c>
      <c r="L254" s="7">
        <f>IFERROR(K254/J254,0)</f>
        <v/>
      </c>
      <c r="M254" s="6">
        <f>'M01'!T253</f>
        <v/>
      </c>
      <c r="N254" s="6">
        <f>'M01'!U253</f>
        <v/>
      </c>
      <c r="O254" s="7">
        <f>IFERROR(N254/M254,0)</f>
        <v/>
      </c>
      <c r="P254" s="6">
        <f>'M02'!E253</f>
        <v/>
      </c>
      <c r="Q254" s="6">
        <f>'M02'!F253</f>
        <v/>
      </c>
      <c r="R254" s="7">
        <f>IFERROR(Q254/P254,0)</f>
        <v/>
      </c>
      <c r="S254" s="6">
        <f>'M02'!M253</f>
        <v/>
      </c>
      <c r="T254" s="6">
        <f>IF('M02'!AG253&gt;0,'M02'!AG253+MAX(0,S254-'M02'!H253)*IF(AND(P254&lt;&gt;0,Q254&lt;&gt;0),Q254/P254,'M02'!V253),S254*IF(AND(P254&lt;&gt;0,Q254&lt;&gt;0),Q254/P254,'M02'!V253))</f>
        <v/>
      </c>
      <c r="U254" s="7">
        <f>IFERROR(T254/S254,0)</f>
        <v/>
      </c>
      <c r="V254" s="6">
        <f>-'M02'!S253</f>
        <v/>
      </c>
      <c r="W254" s="6">
        <f>Q254+T254-Z254</f>
        <v/>
      </c>
      <c r="X254" s="7">
        <f>IFERROR(W254/V254,0)</f>
        <v/>
      </c>
      <c r="Y254" s="6">
        <f>'M02'!T253</f>
        <v/>
      </c>
      <c r="Z254" s="6">
        <f>'M02'!U253</f>
        <v/>
      </c>
      <c r="AA254" s="7">
        <f>IFERROR(Z254/Y254,0)</f>
        <v/>
      </c>
      <c r="AB254" s="6">
        <f>'M03'!E253</f>
        <v/>
      </c>
      <c r="AC254" s="6">
        <f>'M03'!F253</f>
        <v/>
      </c>
      <c r="AD254" s="7">
        <f>IFERROR(AC254/AB254,0)</f>
        <v/>
      </c>
      <c r="AE254" s="6">
        <f>'M03'!M253</f>
        <v/>
      </c>
      <c r="AF254" s="6">
        <f>IF('M03'!AG253&gt;0,'M03'!AG253+MAX(0,AE254-'M03'!H253)*IF(AND(AB254&lt;&gt;0,AC254&lt;&gt;0),AC254/AB254,'M03'!V253),AE254*IF(AND(AB254&lt;&gt;0,AC254&lt;&gt;0),AC254/AB254,'M03'!V253))</f>
        <v/>
      </c>
      <c r="AG254" s="7">
        <f>IFERROR(AF254/AE254,0)</f>
        <v/>
      </c>
      <c r="AH254" s="6">
        <f>-'M03'!S253</f>
        <v/>
      </c>
      <c r="AI254" s="6">
        <f>AC254+AF254-AL254</f>
        <v/>
      </c>
      <c r="AJ254" s="7">
        <f>IFERROR(AI254/AH254,0)</f>
        <v/>
      </c>
      <c r="AK254" s="6">
        <f>'M03'!T253</f>
        <v/>
      </c>
      <c r="AL254" s="6">
        <f>'M03'!U253</f>
        <v/>
      </c>
      <c r="AM254" s="7">
        <f>IFERROR(AL254/AK254,0)</f>
        <v/>
      </c>
      <c r="AN254" s="6">
        <f>'M04'!E253</f>
        <v/>
      </c>
      <c r="AO254" s="6">
        <f>'M04'!F253</f>
        <v/>
      </c>
      <c r="AP254" s="7">
        <f>IFERROR(AO254/AN254,0)</f>
        <v/>
      </c>
      <c r="AQ254" s="6">
        <f>'M04'!M253</f>
        <v/>
      </c>
      <c r="AR254" s="6">
        <f>IF('M04'!AG253&gt;0,'M04'!AG253+MAX(0,AQ254-'M04'!H253)*IF(AND(AN254&lt;&gt;0,AO254&lt;&gt;0),AO254/AN254,'M04'!V253),AQ254*IF(AND(AN254&lt;&gt;0,AO254&lt;&gt;0),AO254/AN254,'M04'!V253))</f>
        <v/>
      </c>
      <c r="AS254" s="7">
        <f>IFERROR(AR254/AQ254,0)</f>
        <v/>
      </c>
      <c r="AT254" s="6">
        <f>-'M04'!S253</f>
        <v/>
      </c>
      <c r="AU254" s="6">
        <f>AO254+AR254-AX254</f>
        <v/>
      </c>
      <c r="AV254" s="7">
        <f>IFERROR(AU254/AT254,0)</f>
        <v/>
      </c>
      <c r="AW254" s="6">
        <f>'M04'!T253</f>
        <v/>
      </c>
      <c r="AX254" s="6">
        <f>'M04'!U253</f>
        <v/>
      </c>
      <c r="AY254" s="7">
        <f>IFERROR(AX254/AW254,0)</f>
        <v/>
      </c>
      <c r="AZ254" s="6">
        <f>'M05'!E253</f>
        <v/>
      </c>
      <c r="BA254" s="6">
        <f>'M05'!F253</f>
        <v/>
      </c>
      <c r="BB254" s="7">
        <f>IFERROR(BA254/AZ254,0)</f>
        <v/>
      </c>
      <c r="BC254" s="6">
        <f>'M05'!M253</f>
        <v/>
      </c>
      <c r="BD254" s="6">
        <f>IF('M05'!AG253&gt;0,'M05'!AG253+MAX(0,BC254-'M05'!H253)*IF(AND(AZ254&lt;&gt;0,BA254&lt;&gt;0),BA254/AZ254,'M05'!V253),BC254*IF(AND(AZ254&lt;&gt;0,BA254&lt;&gt;0),BA254/AZ254,'M05'!V253))</f>
        <v/>
      </c>
      <c r="BE254" s="7">
        <f>IFERROR(BD254/BC254,0)</f>
        <v/>
      </c>
      <c r="BF254" s="6">
        <f>-'M05'!S253</f>
        <v/>
      </c>
      <c r="BG254" s="6">
        <f>BA254+BD254-BJ254</f>
        <v/>
      </c>
      <c r="BH254" s="7">
        <f>IFERROR(BG254/BF254,0)</f>
        <v/>
      </c>
      <c r="BI254" s="6">
        <f>'M05'!T253</f>
        <v/>
      </c>
      <c r="BJ254" s="6">
        <f>'M05'!U253</f>
        <v/>
      </c>
      <c r="BK254" s="7">
        <f>IFERROR(BJ254/BI254,0)</f>
        <v/>
      </c>
      <c r="BL254" s="6">
        <f>'M06'!E253</f>
        <v/>
      </c>
      <c r="BM254" s="6">
        <f>'M06'!F253</f>
        <v/>
      </c>
      <c r="BN254" s="7">
        <f>IFERROR(BM254/BL254,0)</f>
        <v/>
      </c>
      <c r="BO254" s="6">
        <f>'M06'!M253</f>
        <v/>
      </c>
      <c r="BP254" s="6">
        <f>IF('M06'!AG253&gt;0,'M06'!AG253+MAX(0,BO254-'M06'!H253)*IF(AND(BL254&lt;&gt;0,BM254&lt;&gt;0),BM254/BL254,'M06'!V253),BO254*IF(AND(BL254&lt;&gt;0,BM254&lt;&gt;0),BM254/BL254,'M06'!V253))</f>
        <v/>
      </c>
      <c r="BQ254" s="7">
        <f>IFERROR(BP254/BO254,0)</f>
        <v/>
      </c>
      <c r="BR254" s="6">
        <f>-'M06'!S253</f>
        <v/>
      </c>
      <c r="BS254" s="6">
        <f>BM254+BP254-BV254</f>
        <v/>
      </c>
      <c r="BT254" s="7">
        <f>IFERROR(BS254/BR254,0)</f>
        <v/>
      </c>
      <c r="BU254" s="6">
        <f>'M06'!T253</f>
        <v/>
      </c>
      <c r="BV254" s="6">
        <f>'M06'!U253</f>
        <v/>
      </c>
      <c r="BW254" s="7">
        <f>IFERROR(BV254/BU254,0)</f>
        <v/>
      </c>
      <c r="BX254" s="6">
        <f>'M07'!E253</f>
        <v/>
      </c>
      <c r="BY254" s="6">
        <f>'M07'!F253</f>
        <v/>
      </c>
      <c r="BZ254" s="7">
        <f>IFERROR(BY254/BX254,0)</f>
        <v/>
      </c>
      <c r="CA254" s="6">
        <f>'M07'!M253</f>
        <v/>
      </c>
      <c r="CB254" s="6">
        <f>IF('M07'!AG253&gt;0,'M07'!AG253+MAX(0,CA254-'M07'!H253)*IF(AND(BX254&lt;&gt;0,BY254&lt;&gt;0),BY254/BX254,'M07'!V253),CA254*IF(AND(BX254&lt;&gt;0,BY254&lt;&gt;0),BY254/BX254,'M07'!V253))</f>
        <v/>
      </c>
      <c r="CC254" s="7">
        <f>IFERROR(CB254/CA254,0)</f>
        <v/>
      </c>
      <c r="CD254" s="6">
        <f>-'M07'!S253</f>
        <v/>
      </c>
      <c r="CE254" s="6">
        <f>BY254+CB254-CH254</f>
        <v/>
      </c>
      <c r="CF254" s="7">
        <f>IFERROR(CE254/CD254,0)</f>
        <v/>
      </c>
      <c r="CG254" s="6">
        <f>'M07'!T253</f>
        <v/>
      </c>
      <c r="CH254" s="6">
        <f>'M07'!U253</f>
        <v/>
      </c>
      <c r="CI254" s="7">
        <f>IFERROR(CH254/CG254,0)</f>
        <v/>
      </c>
      <c r="CJ254" s="6">
        <f>'M08'!E253</f>
        <v/>
      </c>
      <c r="CK254" s="6">
        <f>'M08'!F253</f>
        <v/>
      </c>
      <c r="CL254" s="7">
        <f>IFERROR(CK254/CJ254,0)</f>
        <v/>
      </c>
      <c r="CM254" s="6">
        <f>'M08'!M253</f>
        <v/>
      </c>
      <c r="CN254" s="6">
        <f>IF('M08'!AG253&gt;0,'M08'!AG253+MAX(0,CM254-'M08'!H253)*IF(AND(CJ254&lt;&gt;0,CK254&lt;&gt;0),CK254/CJ254,'M08'!V253),CM254*IF(AND(CJ254&lt;&gt;0,CK254&lt;&gt;0),CK254/CJ254,'M08'!V253))</f>
        <v/>
      </c>
      <c r="CO254" s="7">
        <f>IFERROR(CN254/CM254,0)</f>
        <v/>
      </c>
      <c r="CP254" s="6">
        <f>-'M08'!S253</f>
        <v/>
      </c>
      <c r="CQ254" s="6">
        <f>CK254+CN254-CT254</f>
        <v/>
      </c>
      <c r="CR254" s="7">
        <f>IFERROR(CQ254/CP254,0)</f>
        <v/>
      </c>
      <c r="CS254" s="6">
        <f>'M08'!T253</f>
        <v/>
      </c>
      <c r="CT254" s="6">
        <f>'M08'!U253</f>
        <v/>
      </c>
      <c r="CU254" s="7">
        <f>IFERROR(CT254/CS254,0)</f>
        <v/>
      </c>
      <c r="CV254" s="6">
        <f>'M09'!E253</f>
        <v/>
      </c>
      <c r="CW254" s="6">
        <f>'M09'!F253</f>
        <v/>
      </c>
      <c r="CX254" s="7">
        <f>IFERROR(CW254/CV254,0)</f>
        <v/>
      </c>
      <c r="CY254" s="6">
        <f>'M09'!M253</f>
        <v/>
      </c>
      <c r="CZ254" s="6">
        <f>IF('M09'!AG253&gt;0,'M09'!AG253+MAX(0,CY254-'M09'!H253)*IF(AND(CV254&lt;&gt;0,CW254&lt;&gt;0),CW254/CV254,'M09'!V253),CY254*IF(AND(CV254&lt;&gt;0,CW254&lt;&gt;0),CW254/CV254,'M09'!V253))</f>
        <v/>
      </c>
      <c r="DA254" s="7">
        <f>IFERROR(CZ254/CY254,0)</f>
        <v/>
      </c>
      <c r="DB254" s="6">
        <f>-'M09'!S253</f>
        <v/>
      </c>
      <c r="DC254" s="6">
        <f>CW254+CZ254-DF254</f>
        <v/>
      </c>
      <c r="DD254" s="7">
        <f>IFERROR(DC254/DB254,0)</f>
        <v/>
      </c>
      <c r="DE254" s="6">
        <f>'M09'!T253</f>
        <v/>
      </c>
      <c r="DF254" s="6">
        <f>'M09'!U253</f>
        <v/>
      </c>
      <c r="DG254" s="7">
        <f>IFERROR(DF254/DE254,0)</f>
        <v/>
      </c>
      <c r="DH254" s="6">
        <f>SUM(J254,V254,AH254,AT254,BF254,BR254,CD254,CP254,DB254)</f>
        <v/>
      </c>
      <c r="DI254" s="6">
        <f>SUM(K254,W254,AI254,AU254,BG254,BS254,CE254,CQ254,DC254)</f>
        <v/>
      </c>
      <c r="DJ254" s="6">
        <f>DH254/9</f>
        <v/>
      </c>
      <c r="DK254" s="6">
        <f>DI254/9</f>
        <v/>
      </c>
      <c r="DL254" s="7">
        <f>IFERROR(DI254/DH254,0)</f>
        <v/>
      </c>
      <c r="DM254" s="7">
        <f>'M09'!V253</f>
        <v/>
      </c>
      <c r="DN254" s="8">
        <f>IFERROR(DL254/DM254-1,0)</f>
        <v/>
      </c>
      <c r="DO254" s="6">
        <f>'M09'!AD253</f>
        <v/>
      </c>
      <c r="DP254" s="6">
        <f>DJ254-DO254</f>
        <v/>
      </c>
      <c r="DQ254" s="9">
        <f>COUNTIF(J254,"&gt;0")+COUNTIF(V254,"&gt;0")+COUNTIF(AH254,"&gt;0")+COUNTIF(AT254,"&gt;0")+COUNTIF(BF254,"&gt;0")+COUNTIF(BR254,"&gt;0")+COUNTIF(CD254,"&gt;0")+COUNTIF(CP254,"&gt;0")+COUNTIF(DB254,"&gt;0")</f>
        <v/>
      </c>
      <c r="DR254" s="6">
        <f>DE254</f>
        <v/>
      </c>
      <c r="DS254" s="10">
        <f>IFERROR(DR254/DJ254,0)</f>
        <v/>
      </c>
      <c r="DT254" s="6">
        <f>D254+SUM(G254,S254,AE254,AQ254,BC254,BO254,CA254,CM254,CY254)-SUM(J254,V254,AH254,AT254,BF254,BR254,CD254,CP254,DB254)-DE254</f>
        <v/>
      </c>
    </row>
    <row r="255">
      <c r="A255">
        <f>'M01'!C254</f>
        <v/>
      </c>
      <c r="B255">
        <f>'M01'!D254</f>
        <v/>
      </c>
      <c r="C255">
        <f>'M01'!A254</f>
        <v/>
      </c>
      <c r="D255" s="6">
        <f>'M01'!E254</f>
        <v/>
      </c>
      <c r="E255" s="6">
        <f>'M01'!F254</f>
        <v/>
      </c>
      <c r="F255" s="7">
        <f>IFERROR(E255/D255,0)</f>
        <v/>
      </c>
      <c r="G255" s="6">
        <f>'M01'!M254</f>
        <v/>
      </c>
      <c r="H255" s="6">
        <f>IF('M01'!AG254&gt;0,'M01'!AG254+MAX(0,G255-'M01'!H254)*IF(AND(D255&lt;&gt;0,E255&lt;&gt;0),E255/D255,'M01'!V254),G255*IF(AND(D255&lt;&gt;0,E255&lt;&gt;0),E255/D255,'M01'!V254))</f>
        <v/>
      </c>
      <c r="I255" s="7">
        <f>IFERROR(H255/G255,0)</f>
        <v/>
      </c>
      <c r="J255" s="6">
        <f>-'M01'!S254</f>
        <v/>
      </c>
      <c r="K255" s="6">
        <f>E255+H255-N255</f>
        <v/>
      </c>
      <c r="L255" s="7">
        <f>IFERROR(K255/J255,0)</f>
        <v/>
      </c>
      <c r="M255" s="6">
        <f>'M01'!T254</f>
        <v/>
      </c>
      <c r="N255" s="6">
        <f>'M01'!U254</f>
        <v/>
      </c>
      <c r="O255" s="7">
        <f>IFERROR(N255/M255,0)</f>
        <v/>
      </c>
      <c r="P255" s="6">
        <f>'M02'!E254</f>
        <v/>
      </c>
      <c r="Q255" s="6">
        <f>'M02'!F254</f>
        <v/>
      </c>
      <c r="R255" s="7">
        <f>IFERROR(Q255/P255,0)</f>
        <v/>
      </c>
      <c r="S255" s="6">
        <f>'M02'!M254</f>
        <v/>
      </c>
      <c r="T255" s="6">
        <f>IF('M02'!AG254&gt;0,'M02'!AG254+MAX(0,S255-'M02'!H254)*IF(AND(P255&lt;&gt;0,Q255&lt;&gt;0),Q255/P255,'M02'!V254),S255*IF(AND(P255&lt;&gt;0,Q255&lt;&gt;0),Q255/P255,'M02'!V254))</f>
        <v/>
      </c>
      <c r="U255" s="7">
        <f>IFERROR(T255/S255,0)</f>
        <v/>
      </c>
      <c r="V255" s="6">
        <f>-'M02'!S254</f>
        <v/>
      </c>
      <c r="W255" s="6">
        <f>Q255+T255-Z255</f>
        <v/>
      </c>
      <c r="X255" s="7">
        <f>IFERROR(W255/V255,0)</f>
        <v/>
      </c>
      <c r="Y255" s="6">
        <f>'M02'!T254</f>
        <v/>
      </c>
      <c r="Z255" s="6">
        <f>'M02'!U254</f>
        <v/>
      </c>
      <c r="AA255" s="7">
        <f>IFERROR(Z255/Y255,0)</f>
        <v/>
      </c>
      <c r="AB255" s="6">
        <f>'M03'!E254</f>
        <v/>
      </c>
      <c r="AC255" s="6">
        <f>'M03'!F254</f>
        <v/>
      </c>
      <c r="AD255" s="7">
        <f>IFERROR(AC255/AB255,0)</f>
        <v/>
      </c>
      <c r="AE255" s="6">
        <f>'M03'!M254</f>
        <v/>
      </c>
      <c r="AF255" s="6">
        <f>IF('M03'!AG254&gt;0,'M03'!AG254+MAX(0,AE255-'M03'!H254)*IF(AND(AB255&lt;&gt;0,AC255&lt;&gt;0),AC255/AB255,'M03'!V254),AE255*IF(AND(AB255&lt;&gt;0,AC255&lt;&gt;0),AC255/AB255,'M03'!V254))</f>
        <v/>
      </c>
      <c r="AG255" s="7">
        <f>IFERROR(AF255/AE255,0)</f>
        <v/>
      </c>
      <c r="AH255" s="6">
        <f>-'M03'!S254</f>
        <v/>
      </c>
      <c r="AI255" s="6">
        <f>AC255+AF255-AL255</f>
        <v/>
      </c>
      <c r="AJ255" s="7">
        <f>IFERROR(AI255/AH255,0)</f>
        <v/>
      </c>
      <c r="AK255" s="6">
        <f>'M03'!T254</f>
        <v/>
      </c>
      <c r="AL255" s="6">
        <f>'M03'!U254</f>
        <v/>
      </c>
      <c r="AM255" s="7">
        <f>IFERROR(AL255/AK255,0)</f>
        <v/>
      </c>
      <c r="AN255" s="6">
        <f>'M04'!E254</f>
        <v/>
      </c>
      <c r="AO255" s="6">
        <f>'M04'!F254</f>
        <v/>
      </c>
      <c r="AP255" s="7">
        <f>IFERROR(AO255/AN255,0)</f>
        <v/>
      </c>
      <c r="AQ255" s="6">
        <f>'M04'!M254</f>
        <v/>
      </c>
      <c r="AR255" s="6">
        <f>IF('M04'!AG254&gt;0,'M04'!AG254+MAX(0,AQ255-'M04'!H254)*IF(AND(AN255&lt;&gt;0,AO255&lt;&gt;0),AO255/AN255,'M04'!V254),AQ255*IF(AND(AN255&lt;&gt;0,AO255&lt;&gt;0),AO255/AN255,'M04'!V254))</f>
        <v/>
      </c>
      <c r="AS255" s="7">
        <f>IFERROR(AR255/AQ255,0)</f>
        <v/>
      </c>
      <c r="AT255" s="6">
        <f>-'M04'!S254</f>
        <v/>
      </c>
      <c r="AU255" s="6">
        <f>AO255+AR255-AX255</f>
        <v/>
      </c>
      <c r="AV255" s="7">
        <f>IFERROR(AU255/AT255,0)</f>
        <v/>
      </c>
      <c r="AW255" s="6">
        <f>'M04'!T254</f>
        <v/>
      </c>
      <c r="AX255" s="6">
        <f>'M04'!U254</f>
        <v/>
      </c>
      <c r="AY255" s="7">
        <f>IFERROR(AX255/AW255,0)</f>
        <v/>
      </c>
      <c r="AZ255" s="6">
        <f>'M05'!E254</f>
        <v/>
      </c>
      <c r="BA255" s="6">
        <f>'M05'!F254</f>
        <v/>
      </c>
      <c r="BB255" s="7">
        <f>IFERROR(BA255/AZ255,0)</f>
        <v/>
      </c>
      <c r="BC255" s="6">
        <f>'M05'!M254</f>
        <v/>
      </c>
      <c r="BD255" s="6">
        <f>IF('M05'!AG254&gt;0,'M05'!AG254+MAX(0,BC255-'M05'!H254)*IF(AND(AZ255&lt;&gt;0,BA255&lt;&gt;0),BA255/AZ255,'M05'!V254),BC255*IF(AND(AZ255&lt;&gt;0,BA255&lt;&gt;0),BA255/AZ255,'M05'!V254))</f>
        <v/>
      </c>
      <c r="BE255" s="7">
        <f>IFERROR(BD255/BC255,0)</f>
        <v/>
      </c>
      <c r="BF255" s="6">
        <f>-'M05'!S254</f>
        <v/>
      </c>
      <c r="BG255" s="6">
        <f>BA255+BD255-BJ255</f>
        <v/>
      </c>
      <c r="BH255" s="7">
        <f>IFERROR(BG255/BF255,0)</f>
        <v/>
      </c>
      <c r="BI255" s="6">
        <f>'M05'!T254</f>
        <v/>
      </c>
      <c r="BJ255" s="6">
        <f>'M05'!U254</f>
        <v/>
      </c>
      <c r="BK255" s="7">
        <f>IFERROR(BJ255/BI255,0)</f>
        <v/>
      </c>
      <c r="BL255" s="6">
        <f>'M06'!E254</f>
        <v/>
      </c>
      <c r="BM255" s="6">
        <f>'M06'!F254</f>
        <v/>
      </c>
      <c r="BN255" s="7">
        <f>IFERROR(BM255/BL255,0)</f>
        <v/>
      </c>
      <c r="BO255" s="6">
        <f>'M06'!M254</f>
        <v/>
      </c>
      <c r="BP255" s="6">
        <f>IF('M06'!AG254&gt;0,'M06'!AG254+MAX(0,BO255-'M06'!H254)*IF(AND(BL255&lt;&gt;0,BM255&lt;&gt;0),BM255/BL255,'M06'!V254),BO255*IF(AND(BL255&lt;&gt;0,BM255&lt;&gt;0),BM255/BL255,'M06'!V254))</f>
        <v/>
      </c>
      <c r="BQ255" s="7">
        <f>IFERROR(BP255/BO255,0)</f>
        <v/>
      </c>
      <c r="BR255" s="6">
        <f>-'M06'!S254</f>
        <v/>
      </c>
      <c r="BS255" s="6">
        <f>BM255+BP255-BV255</f>
        <v/>
      </c>
      <c r="BT255" s="7">
        <f>IFERROR(BS255/BR255,0)</f>
        <v/>
      </c>
      <c r="BU255" s="6">
        <f>'M06'!T254</f>
        <v/>
      </c>
      <c r="BV255" s="6">
        <f>'M06'!U254</f>
        <v/>
      </c>
      <c r="BW255" s="7">
        <f>IFERROR(BV255/BU255,0)</f>
        <v/>
      </c>
      <c r="BX255" s="6">
        <f>'M07'!E254</f>
        <v/>
      </c>
      <c r="BY255" s="6">
        <f>'M07'!F254</f>
        <v/>
      </c>
      <c r="BZ255" s="7">
        <f>IFERROR(BY255/BX255,0)</f>
        <v/>
      </c>
      <c r="CA255" s="6">
        <f>'M07'!M254</f>
        <v/>
      </c>
      <c r="CB255" s="6">
        <f>IF('M07'!AG254&gt;0,'M07'!AG254+MAX(0,CA255-'M07'!H254)*IF(AND(BX255&lt;&gt;0,BY255&lt;&gt;0),BY255/BX255,'M07'!V254),CA255*IF(AND(BX255&lt;&gt;0,BY255&lt;&gt;0),BY255/BX255,'M07'!V254))</f>
        <v/>
      </c>
      <c r="CC255" s="7">
        <f>IFERROR(CB255/CA255,0)</f>
        <v/>
      </c>
      <c r="CD255" s="6">
        <f>-'M07'!S254</f>
        <v/>
      </c>
      <c r="CE255" s="6">
        <f>BY255+CB255-CH255</f>
        <v/>
      </c>
      <c r="CF255" s="7">
        <f>IFERROR(CE255/CD255,0)</f>
        <v/>
      </c>
      <c r="CG255" s="6">
        <f>'M07'!T254</f>
        <v/>
      </c>
      <c r="CH255" s="6">
        <f>'M07'!U254</f>
        <v/>
      </c>
      <c r="CI255" s="7">
        <f>IFERROR(CH255/CG255,0)</f>
        <v/>
      </c>
      <c r="CJ255" s="6">
        <f>'M08'!E254</f>
        <v/>
      </c>
      <c r="CK255" s="6">
        <f>'M08'!F254</f>
        <v/>
      </c>
      <c r="CL255" s="7">
        <f>IFERROR(CK255/CJ255,0)</f>
        <v/>
      </c>
      <c r="CM255" s="6">
        <f>'M08'!M254</f>
        <v/>
      </c>
      <c r="CN255" s="6">
        <f>IF('M08'!AG254&gt;0,'M08'!AG254+MAX(0,CM255-'M08'!H254)*IF(AND(CJ255&lt;&gt;0,CK255&lt;&gt;0),CK255/CJ255,'M08'!V254),CM255*IF(AND(CJ255&lt;&gt;0,CK255&lt;&gt;0),CK255/CJ255,'M08'!V254))</f>
        <v/>
      </c>
      <c r="CO255" s="7">
        <f>IFERROR(CN255/CM255,0)</f>
        <v/>
      </c>
      <c r="CP255" s="6">
        <f>-'M08'!S254</f>
        <v/>
      </c>
      <c r="CQ255" s="6">
        <f>CK255+CN255-CT255</f>
        <v/>
      </c>
      <c r="CR255" s="7">
        <f>IFERROR(CQ255/CP255,0)</f>
        <v/>
      </c>
      <c r="CS255" s="6">
        <f>'M08'!T254</f>
        <v/>
      </c>
      <c r="CT255" s="6">
        <f>'M08'!U254</f>
        <v/>
      </c>
      <c r="CU255" s="7">
        <f>IFERROR(CT255/CS255,0)</f>
        <v/>
      </c>
      <c r="CV255" s="6">
        <f>'M09'!E254</f>
        <v/>
      </c>
      <c r="CW255" s="6">
        <f>'M09'!F254</f>
        <v/>
      </c>
      <c r="CX255" s="7">
        <f>IFERROR(CW255/CV255,0)</f>
        <v/>
      </c>
      <c r="CY255" s="6">
        <f>'M09'!M254</f>
        <v/>
      </c>
      <c r="CZ255" s="6">
        <f>IF('M09'!AG254&gt;0,'M09'!AG254+MAX(0,CY255-'M09'!H254)*IF(AND(CV255&lt;&gt;0,CW255&lt;&gt;0),CW255/CV255,'M09'!V254),CY255*IF(AND(CV255&lt;&gt;0,CW255&lt;&gt;0),CW255/CV255,'M09'!V254))</f>
        <v/>
      </c>
      <c r="DA255" s="7">
        <f>IFERROR(CZ255/CY255,0)</f>
        <v/>
      </c>
      <c r="DB255" s="6">
        <f>-'M09'!S254</f>
        <v/>
      </c>
      <c r="DC255" s="6">
        <f>CW255+CZ255-DF255</f>
        <v/>
      </c>
      <c r="DD255" s="7">
        <f>IFERROR(DC255/DB255,0)</f>
        <v/>
      </c>
      <c r="DE255" s="6">
        <f>'M09'!T254</f>
        <v/>
      </c>
      <c r="DF255" s="6">
        <f>'M09'!U254</f>
        <v/>
      </c>
      <c r="DG255" s="7">
        <f>IFERROR(DF255/DE255,0)</f>
        <v/>
      </c>
      <c r="DH255" s="6">
        <f>SUM(J255,V255,AH255,AT255,BF255,BR255,CD255,CP255,DB255)</f>
        <v/>
      </c>
      <c r="DI255" s="6">
        <f>SUM(K255,W255,AI255,AU255,BG255,BS255,CE255,CQ255,DC255)</f>
        <v/>
      </c>
      <c r="DJ255" s="6">
        <f>DH255/9</f>
        <v/>
      </c>
      <c r="DK255" s="6">
        <f>DI255/9</f>
        <v/>
      </c>
      <c r="DL255" s="7">
        <f>IFERROR(DI255/DH255,0)</f>
        <v/>
      </c>
      <c r="DM255" s="7">
        <f>'M09'!V254</f>
        <v/>
      </c>
      <c r="DN255" s="8">
        <f>IFERROR(DL255/DM255-1,0)</f>
        <v/>
      </c>
      <c r="DO255" s="6">
        <f>'M09'!AD254</f>
        <v/>
      </c>
      <c r="DP255" s="6">
        <f>DJ255-DO255</f>
        <v/>
      </c>
      <c r="DQ255" s="9">
        <f>COUNTIF(J255,"&gt;0")+COUNTIF(V255,"&gt;0")+COUNTIF(AH255,"&gt;0")+COUNTIF(AT255,"&gt;0")+COUNTIF(BF255,"&gt;0")+COUNTIF(BR255,"&gt;0")+COUNTIF(CD255,"&gt;0")+COUNTIF(CP255,"&gt;0")+COUNTIF(DB255,"&gt;0")</f>
        <v/>
      </c>
      <c r="DR255" s="6">
        <f>DE255</f>
        <v/>
      </c>
      <c r="DS255" s="10">
        <f>IFERROR(DR255/DJ255,0)</f>
        <v/>
      </c>
      <c r="DT255" s="6">
        <f>D255+SUM(G255,S255,AE255,AQ255,BC255,BO255,CA255,CM255,CY255)-SUM(J255,V255,AH255,AT255,BF255,BR255,CD255,CP255,DB255)-DE255</f>
        <v/>
      </c>
    </row>
    <row r="256">
      <c r="A256">
        <f>'M01'!C255</f>
        <v/>
      </c>
      <c r="B256">
        <f>'M01'!D255</f>
        <v/>
      </c>
      <c r="C256">
        <f>'M01'!A255</f>
        <v/>
      </c>
      <c r="D256" s="6">
        <f>'M01'!E255</f>
        <v/>
      </c>
      <c r="E256" s="6">
        <f>'M01'!F255</f>
        <v/>
      </c>
      <c r="F256" s="7">
        <f>IFERROR(E256/D256,0)</f>
        <v/>
      </c>
      <c r="G256" s="6">
        <f>'M01'!M255</f>
        <v/>
      </c>
      <c r="H256" s="6">
        <f>IF('M01'!AG255&gt;0,'M01'!AG255+MAX(0,G256-'M01'!H255)*IF(AND(D256&lt;&gt;0,E256&lt;&gt;0),E256/D256,'M01'!V255),G256*IF(AND(D256&lt;&gt;0,E256&lt;&gt;0),E256/D256,'M01'!V255))</f>
        <v/>
      </c>
      <c r="I256" s="7">
        <f>IFERROR(H256/G256,0)</f>
        <v/>
      </c>
      <c r="J256" s="6">
        <f>-'M01'!S255</f>
        <v/>
      </c>
      <c r="K256" s="6">
        <f>E256+H256-N256</f>
        <v/>
      </c>
      <c r="L256" s="7">
        <f>IFERROR(K256/J256,0)</f>
        <v/>
      </c>
      <c r="M256" s="6">
        <f>'M01'!T255</f>
        <v/>
      </c>
      <c r="N256" s="6">
        <f>'M01'!U255</f>
        <v/>
      </c>
      <c r="O256" s="7">
        <f>IFERROR(N256/M256,0)</f>
        <v/>
      </c>
      <c r="P256" s="6">
        <f>'M02'!E255</f>
        <v/>
      </c>
      <c r="Q256" s="6">
        <f>'M02'!F255</f>
        <v/>
      </c>
      <c r="R256" s="7">
        <f>IFERROR(Q256/P256,0)</f>
        <v/>
      </c>
      <c r="S256" s="6">
        <f>'M02'!M255</f>
        <v/>
      </c>
      <c r="T256" s="6">
        <f>IF('M02'!AG255&gt;0,'M02'!AG255+MAX(0,S256-'M02'!H255)*IF(AND(P256&lt;&gt;0,Q256&lt;&gt;0),Q256/P256,'M02'!V255),S256*IF(AND(P256&lt;&gt;0,Q256&lt;&gt;0),Q256/P256,'M02'!V255))</f>
        <v/>
      </c>
      <c r="U256" s="7">
        <f>IFERROR(T256/S256,0)</f>
        <v/>
      </c>
      <c r="V256" s="6">
        <f>-'M02'!S255</f>
        <v/>
      </c>
      <c r="W256" s="6">
        <f>Q256+T256-Z256</f>
        <v/>
      </c>
      <c r="X256" s="7">
        <f>IFERROR(W256/V256,0)</f>
        <v/>
      </c>
      <c r="Y256" s="6">
        <f>'M02'!T255</f>
        <v/>
      </c>
      <c r="Z256" s="6">
        <f>'M02'!U255</f>
        <v/>
      </c>
      <c r="AA256" s="7">
        <f>IFERROR(Z256/Y256,0)</f>
        <v/>
      </c>
      <c r="AB256" s="6">
        <f>'M03'!E255</f>
        <v/>
      </c>
      <c r="AC256" s="6">
        <f>'M03'!F255</f>
        <v/>
      </c>
      <c r="AD256" s="7">
        <f>IFERROR(AC256/AB256,0)</f>
        <v/>
      </c>
      <c r="AE256" s="6">
        <f>'M03'!M255</f>
        <v/>
      </c>
      <c r="AF256" s="6">
        <f>IF('M03'!AG255&gt;0,'M03'!AG255+MAX(0,AE256-'M03'!H255)*IF(AND(AB256&lt;&gt;0,AC256&lt;&gt;0),AC256/AB256,'M03'!V255),AE256*IF(AND(AB256&lt;&gt;0,AC256&lt;&gt;0),AC256/AB256,'M03'!V255))</f>
        <v/>
      </c>
      <c r="AG256" s="7">
        <f>IFERROR(AF256/AE256,0)</f>
        <v/>
      </c>
      <c r="AH256" s="6">
        <f>-'M03'!S255</f>
        <v/>
      </c>
      <c r="AI256" s="6">
        <f>AC256+AF256-AL256</f>
        <v/>
      </c>
      <c r="AJ256" s="7">
        <f>IFERROR(AI256/AH256,0)</f>
        <v/>
      </c>
      <c r="AK256" s="6">
        <f>'M03'!T255</f>
        <v/>
      </c>
      <c r="AL256" s="6">
        <f>'M03'!U255</f>
        <v/>
      </c>
      <c r="AM256" s="7">
        <f>IFERROR(AL256/AK256,0)</f>
        <v/>
      </c>
      <c r="AN256" s="6">
        <f>'M04'!E255</f>
        <v/>
      </c>
      <c r="AO256" s="6">
        <f>'M04'!F255</f>
        <v/>
      </c>
      <c r="AP256" s="7">
        <f>IFERROR(AO256/AN256,0)</f>
        <v/>
      </c>
      <c r="AQ256" s="6">
        <f>'M04'!M255</f>
        <v/>
      </c>
      <c r="AR256" s="6">
        <f>IF('M04'!AG255&gt;0,'M04'!AG255+MAX(0,AQ256-'M04'!H255)*IF(AND(AN256&lt;&gt;0,AO256&lt;&gt;0),AO256/AN256,'M04'!V255),AQ256*IF(AND(AN256&lt;&gt;0,AO256&lt;&gt;0),AO256/AN256,'M04'!V255))</f>
        <v/>
      </c>
      <c r="AS256" s="7">
        <f>IFERROR(AR256/AQ256,0)</f>
        <v/>
      </c>
      <c r="AT256" s="6">
        <f>-'M04'!S255</f>
        <v/>
      </c>
      <c r="AU256" s="6">
        <f>AO256+AR256-AX256</f>
        <v/>
      </c>
      <c r="AV256" s="7">
        <f>IFERROR(AU256/AT256,0)</f>
        <v/>
      </c>
      <c r="AW256" s="6">
        <f>'M04'!T255</f>
        <v/>
      </c>
      <c r="AX256" s="6">
        <f>'M04'!U255</f>
        <v/>
      </c>
      <c r="AY256" s="7">
        <f>IFERROR(AX256/AW256,0)</f>
        <v/>
      </c>
      <c r="AZ256" s="6">
        <f>'M05'!E255</f>
        <v/>
      </c>
      <c r="BA256" s="6">
        <f>'M05'!F255</f>
        <v/>
      </c>
      <c r="BB256" s="7">
        <f>IFERROR(BA256/AZ256,0)</f>
        <v/>
      </c>
      <c r="BC256" s="6">
        <f>'M05'!M255</f>
        <v/>
      </c>
      <c r="BD256" s="6">
        <f>IF('M05'!AG255&gt;0,'M05'!AG255+MAX(0,BC256-'M05'!H255)*IF(AND(AZ256&lt;&gt;0,BA256&lt;&gt;0),BA256/AZ256,'M05'!V255),BC256*IF(AND(AZ256&lt;&gt;0,BA256&lt;&gt;0),BA256/AZ256,'M05'!V255))</f>
        <v/>
      </c>
      <c r="BE256" s="7">
        <f>IFERROR(BD256/BC256,0)</f>
        <v/>
      </c>
      <c r="BF256" s="6">
        <f>-'M05'!S255</f>
        <v/>
      </c>
      <c r="BG256" s="6">
        <f>BA256+BD256-BJ256</f>
        <v/>
      </c>
      <c r="BH256" s="7">
        <f>IFERROR(BG256/BF256,0)</f>
        <v/>
      </c>
      <c r="BI256" s="6">
        <f>'M05'!T255</f>
        <v/>
      </c>
      <c r="BJ256" s="6">
        <f>'M05'!U255</f>
        <v/>
      </c>
      <c r="BK256" s="7">
        <f>IFERROR(BJ256/BI256,0)</f>
        <v/>
      </c>
      <c r="BL256" s="6">
        <f>'M06'!E255</f>
        <v/>
      </c>
      <c r="BM256" s="6">
        <f>'M06'!F255</f>
        <v/>
      </c>
      <c r="BN256" s="7">
        <f>IFERROR(BM256/BL256,0)</f>
        <v/>
      </c>
      <c r="BO256" s="6">
        <f>'M06'!M255</f>
        <v/>
      </c>
      <c r="BP256" s="6">
        <f>IF('M06'!AG255&gt;0,'M06'!AG255+MAX(0,BO256-'M06'!H255)*IF(AND(BL256&lt;&gt;0,BM256&lt;&gt;0),BM256/BL256,'M06'!V255),BO256*IF(AND(BL256&lt;&gt;0,BM256&lt;&gt;0),BM256/BL256,'M06'!V255))</f>
        <v/>
      </c>
      <c r="BQ256" s="7">
        <f>IFERROR(BP256/BO256,0)</f>
        <v/>
      </c>
      <c r="BR256" s="6">
        <f>-'M06'!S255</f>
        <v/>
      </c>
      <c r="BS256" s="6">
        <f>BM256+BP256-BV256</f>
        <v/>
      </c>
      <c r="BT256" s="7">
        <f>IFERROR(BS256/BR256,0)</f>
        <v/>
      </c>
      <c r="BU256" s="6">
        <f>'M06'!T255</f>
        <v/>
      </c>
      <c r="BV256" s="6">
        <f>'M06'!U255</f>
        <v/>
      </c>
      <c r="BW256" s="7">
        <f>IFERROR(BV256/BU256,0)</f>
        <v/>
      </c>
      <c r="BX256" s="6">
        <f>'M07'!E255</f>
        <v/>
      </c>
      <c r="BY256" s="6">
        <f>'M07'!F255</f>
        <v/>
      </c>
      <c r="BZ256" s="7">
        <f>IFERROR(BY256/BX256,0)</f>
        <v/>
      </c>
      <c r="CA256" s="6">
        <f>'M07'!M255</f>
        <v/>
      </c>
      <c r="CB256" s="6">
        <f>IF('M07'!AG255&gt;0,'M07'!AG255+MAX(0,CA256-'M07'!H255)*IF(AND(BX256&lt;&gt;0,BY256&lt;&gt;0),BY256/BX256,'M07'!V255),CA256*IF(AND(BX256&lt;&gt;0,BY256&lt;&gt;0),BY256/BX256,'M07'!V255))</f>
        <v/>
      </c>
      <c r="CC256" s="7">
        <f>IFERROR(CB256/CA256,0)</f>
        <v/>
      </c>
      <c r="CD256" s="6">
        <f>-'M07'!S255</f>
        <v/>
      </c>
      <c r="CE256" s="6">
        <f>BY256+CB256-CH256</f>
        <v/>
      </c>
      <c r="CF256" s="7">
        <f>IFERROR(CE256/CD256,0)</f>
        <v/>
      </c>
      <c r="CG256" s="6">
        <f>'M07'!T255</f>
        <v/>
      </c>
      <c r="CH256" s="6">
        <f>'M07'!U255</f>
        <v/>
      </c>
      <c r="CI256" s="7">
        <f>IFERROR(CH256/CG256,0)</f>
        <v/>
      </c>
      <c r="CJ256" s="6">
        <f>'M08'!E255</f>
        <v/>
      </c>
      <c r="CK256" s="6">
        <f>'M08'!F255</f>
        <v/>
      </c>
      <c r="CL256" s="7">
        <f>IFERROR(CK256/CJ256,0)</f>
        <v/>
      </c>
      <c r="CM256" s="6">
        <f>'M08'!M255</f>
        <v/>
      </c>
      <c r="CN256" s="6">
        <f>IF('M08'!AG255&gt;0,'M08'!AG255+MAX(0,CM256-'M08'!H255)*IF(AND(CJ256&lt;&gt;0,CK256&lt;&gt;0),CK256/CJ256,'M08'!V255),CM256*IF(AND(CJ256&lt;&gt;0,CK256&lt;&gt;0),CK256/CJ256,'M08'!V255))</f>
        <v/>
      </c>
      <c r="CO256" s="7">
        <f>IFERROR(CN256/CM256,0)</f>
        <v/>
      </c>
      <c r="CP256" s="6">
        <f>-'M08'!S255</f>
        <v/>
      </c>
      <c r="CQ256" s="6">
        <f>CK256+CN256-CT256</f>
        <v/>
      </c>
      <c r="CR256" s="7">
        <f>IFERROR(CQ256/CP256,0)</f>
        <v/>
      </c>
      <c r="CS256" s="6">
        <f>'M08'!T255</f>
        <v/>
      </c>
      <c r="CT256" s="6">
        <f>'M08'!U255</f>
        <v/>
      </c>
      <c r="CU256" s="7">
        <f>IFERROR(CT256/CS256,0)</f>
        <v/>
      </c>
      <c r="CV256" s="6">
        <f>'M09'!E255</f>
        <v/>
      </c>
      <c r="CW256" s="6">
        <f>'M09'!F255</f>
        <v/>
      </c>
      <c r="CX256" s="7">
        <f>IFERROR(CW256/CV256,0)</f>
        <v/>
      </c>
      <c r="CY256" s="6">
        <f>'M09'!M255</f>
        <v/>
      </c>
      <c r="CZ256" s="6">
        <f>IF('M09'!AG255&gt;0,'M09'!AG255+MAX(0,CY256-'M09'!H255)*IF(AND(CV256&lt;&gt;0,CW256&lt;&gt;0),CW256/CV256,'M09'!V255),CY256*IF(AND(CV256&lt;&gt;0,CW256&lt;&gt;0),CW256/CV256,'M09'!V255))</f>
        <v/>
      </c>
      <c r="DA256" s="7">
        <f>IFERROR(CZ256/CY256,0)</f>
        <v/>
      </c>
      <c r="DB256" s="6">
        <f>-'M09'!S255</f>
        <v/>
      </c>
      <c r="DC256" s="6">
        <f>CW256+CZ256-DF256</f>
        <v/>
      </c>
      <c r="DD256" s="7">
        <f>IFERROR(DC256/DB256,0)</f>
        <v/>
      </c>
      <c r="DE256" s="6">
        <f>'M09'!T255</f>
        <v/>
      </c>
      <c r="DF256" s="6">
        <f>'M09'!U255</f>
        <v/>
      </c>
      <c r="DG256" s="7">
        <f>IFERROR(DF256/DE256,0)</f>
        <v/>
      </c>
      <c r="DH256" s="6">
        <f>SUM(J256,V256,AH256,AT256,BF256,BR256,CD256,CP256,DB256)</f>
        <v/>
      </c>
      <c r="DI256" s="6">
        <f>SUM(K256,W256,AI256,AU256,BG256,BS256,CE256,CQ256,DC256)</f>
        <v/>
      </c>
      <c r="DJ256" s="6">
        <f>DH256/9</f>
        <v/>
      </c>
      <c r="DK256" s="6">
        <f>DI256/9</f>
        <v/>
      </c>
      <c r="DL256" s="7">
        <f>IFERROR(DI256/DH256,0)</f>
        <v/>
      </c>
      <c r="DM256" s="7">
        <f>'M09'!V255</f>
        <v/>
      </c>
      <c r="DN256" s="8">
        <f>IFERROR(DL256/DM256-1,0)</f>
        <v/>
      </c>
      <c r="DO256" s="6">
        <f>'M09'!AD255</f>
        <v/>
      </c>
      <c r="DP256" s="6">
        <f>DJ256-DO256</f>
        <v/>
      </c>
      <c r="DQ256" s="9">
        <f>COUNTIF(J256,"&gt;0")+COUNTIF(V256,"&gt;0")+COUNTIF(AH256,"&gt;0")+COUNTIF(AT256,"&gt;0")+COUNTIF(BF256,"&gt;0")+COUNTIF(BR256,"&gt;0")+COUNTIF(CD256,"&gt;0")+COUNTIF(CP256,"&gt;0")+COUNTIF(DB256,"&gt;0")</f>
        <v/>
      </c>
      <c r="DR256" s="6">
        <f>DE256</f>
        <v/>
      </c>
      <c r="DS256" s="10">
        <f>IFERROR(DR256/DJ256,0)</f>
        <v/>
      </c>
      <c r="DT256" s="6">
        <f>D256+SUM(G256,S256,AE256,AQ256,BC256,BO256,CA256,CM256,CY256)-SUM(J256,V256,AH256,AT256,BF256,BR256,CD256,CP256,DB256)-DE256</f>
        <v/>
      </c>
    </row>
    <row r="257">
      <c r="A257">
        <f>'M01'!C256</f>
        <v/>
      </c>
      <c r="B257">
        <f>'M01'!D256</f>
        <v/>
      </c>
      <c r="C257">
        <f>'M01'!A256</f>
        <v/>
      </c>
      <c r="D257" s="6">
        <f>'M01'!E256</f>
        <v/>
      </c>
      <c r="E257" s="6">
        <f>'M01'!F256</f>
        <v/>
      </c>
      <c r="F257" s="7">
        <f>IFERROR(E257/D257,0)</f>
        <v/>
      </c>
      <c r="G257" s="6">
        <f>'M01'!M256</f>
        <v/>
      </c>
      <c r="H257" s="6">
        <f>IF('M01'!AG256&gt;0,'M01'!AG256+MAX(0,G257-'M01'!H256)*IF(AND(D257&lt;&gt;0,E257&lt;&gt;0),E257/D257,'M01'!V256),G257*IF(AND(D257&lt;&gt;0,E257&lt;&gt;0),E257/D257,'M01'!V256))</f>
        <v/>
      </c>
      <c r="I257" s="7">
        <f>IFERROR(H257/G257,0)</f>
        <v/>
      </c>
      <c r="J257" s="6">
        <f>-'M01'!S256</f>
        <v/>
      </c>
      <c r="K257" s="6">
        <f>E257+H257-N257</f>
        <v/>
      </c>
      <c r="L257" s="7">
        <f>IFERROR(K257/J257,0)</f>
        <v/>
      </c>
      <c r="M257" s="6">
        <f>'M01'!T256</f>
        <v/>
      </c>
      <c r="N257" s="6">
        <f>'M01'!U256</f>
        <v/>
      </c>
      <c r="O257" s="7">
        <f>IFERROR(N257/M257,0)</f>
        <v/>
      </c>
      <c r="P257" s="6">
        <f>'M02'!E256</f>
        <v/>
      </c>
      <c r="Q257" s="6">
        <f>'M02'!F256</f>
        <v/>
      </c>
      <c r="R257" s="7">
        <f>IFERROR(Q257/P257,0)</f>
        <v/>
      </c>
      <c r="S257" s="6">
        <f>'M02'!M256</f>
        <v/>
      </c>
      <c r="T257" s="6">
        <f>IF('M02'!AG256&gt;0,'M02'!AG256+MAX(0,S257-'M02'!H256)*IF(AND(P257&lt;&gt;0,Q257&lt;&gt;0),Q257/P257,'M02'!V256),S257*IF(AND(P257&lt;&gt;0,Q257&lt;&gt;0),Q257/P257,'M02'!V256))</f>
        <v/>
      </c>
      <c r="U257" s="7">
        <f>IFERROR(T257/S257,0)</f>
        <v/>
      </c>
      <c r="V257" s="6">
        <f>-'M02'!S256</f>
        <v/>
      </c>
      <c r="W257" s="6">
        <f>Q257+T257-Z257</f>
        <v/>
      </c>
      <c r="X257" s="7">
        <f>IFERROR(W257/V257,0)</f>
        <v/>
      </c>
      <c r="Y257" s="6">
        <f>'M02'!T256</f>
        <v/>
      </c>
      <c r="Z257" s="6">
        <f>'M02'!U256</f>
        <v/>
      </c>
      <c r="AA257" s="7">
        <f>IFERROR(Z257/Y257,0)</f>
        <v/>
      </c>
      <c r="AB257" s="6">
        <f>'M03'!E256</f>
        <v/>
      </c>
      <c r="AC257" s="6">
        <f>'M03'!F256</f>
        <v/>
      </c>
      <c r="AD257" s="7">
        <f>IFERROR(AC257/AB257,0)</f>
        <v/>
      </c>
      <c r="AE257" s="6">
        <f>'M03'!M256</f>
        <v/>
      </c>
      <c r="AF257" s="6">
        <f>IF('M03'!AG256&gt;0,'M03'!AG256+MAX(0,AE257-'M03'!H256)*IF(AND(AB257&lt;&gt;0,AC257&lt;&gt;0),AC257/AB257,'M03'!V256),AE257*IF(AND(AB257&lt;&gt;0,AC257&lt;&gt;0),AC257/AB257,'M03'!V256))</f>
        <v/>
      </c>
      <c r="AG257" s="7">
        <f>IFERROR(AF257/AE257,0)</f>
        <v/>
      </c>
      <c r="AH257" s="6">
        <f>-'M03'!S256</f>
        <v/>
      </c>
      <c r="AI257" s="6">
        <f>AC257+AF257-AL257</f>
        <v/>
      </c>
      <c r="AJ257" s="7">
        <f>IFERROR(AI257/AH257,0)</f>
        <v/>
      </c>
      <c r="AK257" s="6">
        <f>'M03'!T256</f>
        <v/>
      </c>
      <c r="AL257" s="6">
        <f>'M03'!U256</f>
        <v/>
      </c>
      <c r="AM257" s="7">
        <f>IFERROR(AL257/AK257,0)</f>
        <v/>
      </c>
      <c r="AN257" s="6">
        <f>'M04'!E256</f>
        <v/>
      </c>
      <c r="AO257" s="6">
        <f>'M04'!F256</f>
        <v/>
      </c>
      <c r="AP257" s="7">
        <f>IFERROR(AO257/AN257,0)</f>
        <v/>
      </c>
      <c r="AQ257" s="6">
        <f>'M04'!M256</f>
        <v/>
      </c>
      <c r="AR257" s="6">
        <f>IF('M04'!AG256&gt;0,'M04'!AG256+MAX(0,AQ257-'M04'!H256)*IF(AND(AN257&lt;&gt;0,AO257&lt;&gt;0),AO257/AN257,'M04'!V256),AQ257*IF(AND(AN257&lt;&gt;0,AO257&lt;&gt;0),AO257/AN257,'M04'!V256))</f>
        <v/>
      </c>
      <c r="AS257" s="7">
        <f>IFERROR(AR257/AQ257,0)</f>
        <v/>
      </c>
      <c r="AT257" s="6">
        <f>-'M04'!S256</f>
        <v/>
      </c>
      <c r="AU257" s="6">
        <f>AO257+AR257-AX257</f>
        <v/>
      </c>
      <c r="AV257" s="7">
        <f>IFERROR(AU257/AT257,0)</f>
        <v/>
      </c>
      <c r="AW257" s="6">
        <f>'M04'!T256</f>
        <v/>
      </c>
      <c r="AX257" s="6">
        <f>'M04'!U256</f>
        <v/>
      </c>
      <c r="AY257" s="7">
        <f>IFERROR(AX257/AW257,0)</f>
        <v/>
      </c>
      <c r="AZ257" s="6">
        <f>'M05'!E256</f>
        <v/>
      </c>
      <c r="BA257" s="6">
        <f>'M05'!F256</f>
        <v/>
      </c>
      <c r="BB257" s="7">
        <f>IFERROR(BA257/AZ257,0)</f>
        <v/>
      </c>
      <c r="BC257" s="6">
        <f>'M05'!M256</f>
        <v/>
      </c>
      <c r="BD257" s="6">
        <f>IF('M05'!AG256&gt;0,'M05'!AG256+MAX(0,BC257-'M05'!H256)*IF(AND(AZ257&lt;&gt;0,BA257&lt;&gt;0),BA257/AZ257,'M05'!V256),BC257*IF(AND(AZ257&lt;&gt;0,BA257&lt;&gt;0),BA257/AZ257,'M05'!V256))</f>
        <v/>
      </c>
      <c r="BE257" s="7">
        <f>IFERROR(BD257/BC257,0)</f>
        <v/>
      </c>
      <c r="BF257" s="6">
        <f>-'M05'!S256</f>
        <v/>
      </c>
      <c r="BG257" s="6">
        <f>BA257+BD257-BJ257</f>
        <v/>
      </c>
      <c r="BH257" s="7">
        <f>IFERROR(BG257/BF257,0)</f>
        <v/>
      </c>
      <c r="BI257" s="6">
        <f>'M05'!T256</f>
        <v/>
      </c>
      <c r="BJ257" s="6">
        <f>'M05'!U256</f>
        <v/>
      </c>
      <c r="BK257" s="7">
        <f>IFERROR(BJ257/BI257,0)</f>
        <v/>
      </c>
      <c r="BL257" s="6">
        <f>'M06'!E256</f>
        <v/>
      </c>
      <c r="BM257" s="6">
        <f>'M06'!F256</f>
        <v/>
      </c>
      <c r="BN257" s="7">
        <f>IFERROR(BM257/BL257,0)</f>
        <v/>
      </c>
      <c r="BO257" s="6">
        <f>'M06'!M256</f>
        <v/>
      </c>
      <c r="BP257" s="6">
        <f>IF('M06'!AG256&gt;0,'M06'!AG256+MAX(0,BO257-'M06'!H256)*IF(AND(BL257&lt;&gt;0,BM257&lt;&gt;0),BM257/BL257,'M06'!V256),BO257*IF(AND(BL257&lt;&gt;0,BM257&lt;&gt;0),BM257/BL257,'M06'!V256))</f>
        <v/>
      </c>
      <c r="BQ257" s="7">
        <f>IFERROR(BP257/BO257,0)</f>
        <v/>
      </c>
      <c r="BR257" s="6">
        <f>-'M06'!S256</f>
        <v/>
      </c>
      <c r="BS257" s="6">
        <f>BM257+BP257-BV257</f>
        <v/>
      </c>
      <c r="BT257" s="7">
        <f>IFERROR(BS257/BR257,0)</f>
        <v/>
      </c>
      <c r="BU257" s="6">
        <f>'M06'!T256</f>
        <v/>
      </c>
      <c r="BV257" s="6">
        <f>'M06'!U256</f>
        <v/>
      </c>
      <c r="BW257" s="7">
        <f>IFERROR(BV257/BU257,0)</f>
        <v/>
      </c>
      <c r="BX257" s="6">
        <f>'M07'!E256</f>
        <v/>
      </c>
      <c r="BY257" s="6">
        <f>'M07'!F256</f>
        <v/>
      </c>
      <c r="BZ257" s="7">
        <f>IFERROR(BY257/BX257,0)</f>
        <v/>
      </c>
      <c r="CA257" s="6">
        <f>'M07'!M256</f>
        <v/>
      </c>
      <c r="CB257" s="6">
        <f>IF('M07'!AG256&gt;0,'M07'!AG256+MAX(0,CA257-'M07'!H256)*IF(AND(BX257&lt;&gt;0,BY257&lt;&gt;0),BY257/BX257,'M07'!V256),CA257*IF(AND(BX257&lt;&gt;0,BY257&lt;&gt;0),BY257/BX257,'M07'!V256))</f>
        <v/>
      </c>
      <c r="CC257" s="7">
        <f>IFERROR(CB257/CA257,0)</f>
        <v/>
      </c>
      <c r="CD257" s="6">
        <f>-'M07'!S256</f>
        <v/>
      </c>
      <c r="CE257" s="6">
        <f>BY257+CB257-CH257</f>
        <v/>
      </c>
      <c r="CF257" s="7">
        <f>IFERROR(CE257/CD257,0)</f>
        <v/>
      </c>
      <c r="CG257" s="6">
        <f>'M07'!T256</f>
        <v/>
      </c>
      <c r="CH257" s="6">
        <f>'M07'!U256</f>
        <v/>
      </c>
      <c r="CI257" s="7">
        <f>IFERROR(CH257/CG257,0)</f>
        <v/>
      </c>
      <c r="CJ257" s="6">
        <f>'M08'!E256</f>
        <v/>
      </c>
      <c r="CK257" s="6">
        <f>'M08'!F256</f>
        <v/>
      </c>
      <c r="CL257" s="7">
        <f>IFERROR(CK257/CJ257,0)</f>
        <v/>
      </c>
      <c r="CM257" s="6">
        <f>'M08'!M256</f>
        <v/>
      </c>
      <c r="CN257" s="6">
        <f>IF('M08'!AG256&gt;0,'M08'!AG256+MAX(0,CM257-'M08'!H256)*IF(AND(CJ257&lt;&gt;0,CK257&lt;&gt;0),CK257/CJ257,'M08'!V256),CM257*IF(AND(CJ257&lt;&gt;0,CK257&lt;&gt;0),CK257/CJ257,'M08'!V256))</f>
        <v/>
      </c>
      <c r="CO257" s="7">
        <f>IFERROR(CN257/CM257,0)</f>
        <v/>
      </c>
      <c r="CP257" s="6">
        <f>-'M08'!S256</f>
        <v/>
      </c>
      <c r="CQ257" s="6">
        <f>CK257+CN257-CT257</f>
        <v/>
      </c>
      <c r="CR257" s="7">
        <f>IFERROR(CQ257/CP257,0)</f>
        <v/>
      </c>
      <c r="CS257" s="6">
        <f>'M08'!T256</f>
        <v/>
      </c>
      <c r="CT257" s="6">
        <f>'M08'!U256</f>
        <v/>
      </c>
      <c r="CU257" s="7">
        <f>IFERROR(CT257/CS257,0)</f>
        <v/>
      </c>
      <c r="CV257" s="6">
        <f>'M09'!E256</f>
        <v/>
      </c>
      <c r="CW257" s="6">
        <f>'M09'!F256</f>
        <v/>
      </c>
      <c r="CX257" s="7">
        <f>IFERROR(CW257/CV257,0)</f>
        <v/>
      </c>
      <c r="CY257" s="6">
        <f>'M09'!M256</f>
        <v/>
      </c>
      <c r="CZ257" s="6">
        <f>IF('M09'!AG256&gt;0,'M09'!AG256+MAX(0,CY257-'M09'!H256)*IF(AND(CV257&lt;&gt;0,CW257&lt;&gt;0),CW257/CV257,'M09'!V256),CY257*IF(AND(CV257&lt;&gt;0,CW257&lt;&gt;0),CW257/CV257,'M09'!V256))</f>
        <v/>
      </c>
      <c r="DA257" s="7">
        <f>IFERROR(CZ257/CY257,0)</f>
        <v/>
      </c>
      <c r="DB257" s="6">
        <f>-'M09'!S256</f>
        <v/>
      </c>
      <c r="DC257" s="6">
        <f>CW257+CZ257-DF257</f>
        <v/>
      </c>
      <c r="DD257" s="7">
        <f>IFERROR(DC257/DB257,0)</f>
        <v/>
      </c>
      <c r="DE257" s="6">
        <f>'M09'!T256</f>
        <v/>
      </c>
      <c r="DF257" s="6">
        <f>'M09'!U256</f>
        <v/>
      </c>
      <c r="DG257" s="7">
        <f>IFERROR(DF257/DE257,0)</f>
        <v/>
      </c>
      <c r="DH257" s="6">
        <f>SUM(J257,V257,AH257,AT257,BF257,BR257,CD257,CP257,DB257)</f>
        <v/>
      </c>
      <c r="DI257" s="6">
        <f>SUM(K257,W257,AI257,AU257,BG257,BS257,CE257,CQ257,DC257)</f>
        <v/>
      </c>
      <c r="DJ257" s="6">
        <f>DH257/9</f>
        <v/>
      </c>
      <c r="DK257" s="6">
        <f>DI257/9</f>
        <v/>
      </c>
      <c r="DL257" s="7">
        <f>IFERROR(DI257/DH257,0)</f>
        <v/>
      </c>
      <c r="DM257" s="7">
        <f>'M09'!V256</f>
        <v/>
      </c>
      <c r="DN257" s="8">
        <f>IFERROR(DL257/DM257-1,0)</f>
        <v/>
      </c>
      <c r="DO257" s="6">
        <f>'M09'!AD256</f>
        <v/>
      </c>
      <c r="DP257" s="6">
        <f>DJ257-DO257</f>
        <v/>
      </c>
      <c r="DQ257" s="9">
        <f>COUNTIF(J257,"&gt;0")+COUNTIF(V257,"&gt;0")+COUNTIF(AH257,"&gt;0")+COUNTIF(AT257,"&gt;0")+COUNTIF(BF257,"&gt;0")+COUNTIF(BR257,"&gt;0")+COUNTIF(CD257,"&gt;0")+COUNTIF(CP257,"&gt;0")+COUNTIF(DB257,"&gt;0")</f>
        <v/>
      </c>
      <c r="DR257" s="6">
        <f>DE257</f>
        <v/>
      </c>
      <c r="DS257" s="10">
        <f>IFERROR(DR257/DJ257,0)</f>
        <v/>
      </c>
      <c r="DT257" s="6">
        <f>D257+SUM(G257,S257,AE257,AQ257,BC257,BO257,CA257,CM257,CY257)-SUM(J257,V257,AH257,AT257,BF257,BR257,CD257,CP257,DB257)-DE257</f>
        <v/>
      </c>
    </row>
    <row r="258">
      <c r="A258">
        <f>'M01'!C257</f>
        <v/>
      </c>
      <c r="B258">
        <f>'M01'!D257</f>
        <v/>
      </c>
      <c r="C258">
        <f>'M01'!A257</f>
        <v/>
      </c>
      <c r="D258" s="6">
        <f>'M01'!E257</f>
        <v/>
      </c>
      <c r="E258" s="6">
        <f>'M01'!F257</f>
        <v/>
      </c>
      <c r="F258" s="7">
        <f>IFERROR(E258/D258,0)</f>
        <v/>
      </c>
      <c r="G258" s="6">
        <f>'M01'!M257</f>
        <v/>
      </c>
      <c r="H258" s="6">
        <f>IF('M01'!AG257&gt;0,'M01'!AG257+MAX(0,G258-'M01'!H257)*IF(AND(D258&lt;&gt;0,E258&lt;&gt;0),E258/D258,'M01'!V257),G258*IF(AND(D258&lt;&gt;0,E258&lt;&gt;0),E258/D258,'M01'!V257))</f>
        <v/>
      </c>
      <c r="I258" s="7">
        <f>IFERROR(H258/G258,0)</f>
        <v/>
      </c>
      <c r="J258" s="6">
        <f>-'M01'!S257</f>
        <v/>
      </c>
      <c r="K258" s="6">
        <f>E258+H258-N258</f>
        <v/>
      </c>
      <c r="L258" s="7">
        <f>IFERROR(K258/J258,0)</f>
        <v/>
      </c>
      <c r="M258" s="6">
        <f>'M01'!T257</f>
        <v/>
      </c>
      <c r="N258" s="6">
        <f>'M01'!U257</f>
        <v/>
      </c>
      <c r="O258" s="7">
        <f>IFERROR(N258/M258,0)</f>
        <v/>
      </c>
      <c r="P258" s="6">
        <f>'M02'!E257</f>
        <v/>
      </c>
      <c r="Q258" s="6">
        <f>'M02'!F257</f>
        <v/>
      </c>
      <c r="R258" s="7">
        <f>IFERROR(Q258/P258,0)</f>
        <v/>
      </c>
      <c r="S258" s="6">
        <f>'M02'!M257</f>
        <v/>
      </c>
      <c r="T258" s="6">
        <f>IF('M02'!AG257&gt;0,'M02'!AG257+MAX(0,S258-'M02'!H257)*IF(AND(P258&lt;&gt;0,Q258&lt;&gt;0),Q258/P258,'M02'!V257),S258*IF(AND(P258&lt;&gt;0,Q258&lt;&gt;0),Q258/P258,'M02'!V257))</f>
        <v/>
      </c>
      <c r="U258" s="7">
        <f>IFERROR(T258/S258,0)</f>
        <v/>
      </c>
      <c r="V258" s="6">
        <f>-'M02'!S257</f>
        <v/>
      </c>
      <c r="W258" s="6">
        <f>Q258+T258-Z258</f>
        <v/>
      </c>
      <c r="X258" s="7">
        <f>IFERROR(W258/V258,0)</f>
        <v/>
      </c>
      <c r="Y258" s="6">
        <f>'M02'!T257</f>
        <v/>
      </c>
      <c r="Z258" s="6">
        <f>'M02'!U257</f>
        <v/>
      </c>
      <c r="AA258" s="7">
        <f>IFERROR(Z258/Y258,0)</f>
        <v/>
      </c>
      <c r="AB258" s="6">
        <f>'M03'!E257</f>
        <v/>
      </c>
      <c r="AC258" s="6">
        <f>'M03'!F257</f>
        <v/>
      </c>
      <c r="AD258" s="7">
        <f>IFERROR(AC258/AB258,0)</f>
        <v/>
      </c>
      <c r="AE258" s="6">
        <f>'M03'!M257</f>
        <v/>
      </c>
      <c r="AF258" s="6">
        <f>IF('M03'!AG257&gt;0,'M03'!AG257+MAX(0,AE258-'M03'!H257)*IF(AND(AB258&lt;&gt;0,AC258&lt;&gt;0),AC258/AB258,'M03'!V257),AE258*IF(AND(AB258&lt;&gt;0,AC258&lt;&gt;0),AC258/AB258,'M03'!V257))</f>
        <v/>
      </c>
      <c r="AG258" s="7">
        <f>IFERROR(AF258/AE258,0)</f>
        <v/>
      </c>
      <c r="AH258" s="6">
        <f>-'M03'!S257</f>
        <v/>
      </c>
      <c r="AI258" s="6">
        <f>AC258+AF258-AL258</f>
        <v/>
      </c>
      <c r="AJ258" s="7">
        <f>IFERROR(AI258/AH258,0)</f>
        <v/>
      </c>
      <c r="AK258" s="6">
        <f>'M03'!T257</f>
        <v/>
      </c>
      <c r="AL258" s="6">
        <f>'M03'!U257</f>
        <v/>
      </c>
      <c r="AM258" s="7">
        <f>IFERROR(AL258/AK258,0)</f>
        <v/>
      </c>
      <c r="AN258" s="6">
        <f>'M04'!E257</f>
        <v/>
      </c>
      <c r="AO258" s="6">
        <f>'M04'!F257</f>
        <v/>
      </c>
      <c r="AP258" s="7">
        <f>IFERROR(AO258/AN258,0)</f>
        <v/>
      </c>
      <c r="AQ258" s="6">
        <f>'M04'!M257</f>
        <v/>
      </c>
      <c r="AR258" s="6">
        <f>IF('M04'!AG257&gt;0,'M04'!AG257+MAX(0,AQ258-'M04'!H257)*IF(AND(AN258&lt;&gt;0,AO258&lt;&gt;0),AO258/AN258,'M04'!V257),AQ258*IF(AND(AN258&lt;&gt;0,AO258&lt;&gt;0),AO258/AN258,'M04'!V257))</f>
        <v/>
      </c>
      <c r="AS258" s="7">
        <f>IFERROR(AR258/AQ258,0)</f>
        <v/>
      </c>
      <c r="AT258" s="6">
        <f>-'M04'!S257</f>
        <v/>
      </c>
      <c r="AU258" s="6">
        <f>AO258+AR258-AX258</f>
        <v/>
      </c>
      <c r="AV258" s="7">
        <f>IFERROR(AU258/AT258,0)</f>
        <v/>
      </c>
      <c r="AW258" s="6">
        <f>'M04'!T257</f>
        <v/>
      </c>
      <c r="AX258" s="6">
        <f>'M04'!U257</f>
        <v/>
      </c>
      <c r="AY258" s="7">
        <f>IFERROR(AX258/AW258,0)</f>
        <v/>
      </c>
      <c r="AZ258" s="6">
        <f>'M05'!E257</f>
        <v/>
      </c>
      <c r="BA258" s="6">
        <f>'M05'!F257</f>
        <v/>
      </c>
      <c r="BB258" s="7">
        <f>IFERROR(BA258/AZ258,0)</f>
        <v/>
      </c>
      <c r="BC258" s="6">
        <f>'M05'!M257</f>
        <v/>
      </c>
      <c r="BD258" s="6">
        <f>IF('M05'!AG257&gt;0,'M05'!AG257+MAX(0,BC258-'M05'!H257)*IF(AND(AZ258&lt;&gt;0,BA258&lt;&gt;0),BA258/AZ258,'M05'!V257),BC258*IF(AND(AZ258&lt;&gt;0,BA258&lt;&gt;0),BA258/AZ258,'M05'!V257))</f>
        <v/>
      </c>
      <c r="BE258" s="7">
        <f>IFERROR(BD258/BC258,0)</f>
        <v/>
      </c>
      <c r="BF258" s="6">
        <f>-'M05'!S257</f>
        <v/>
      </c>
      <c r="BG258" s="6">
        <f>BA258+BD258-BJ258</f>
        <v/>
      </c>
      <c r="BH258" s="7">
        <f>IFERROR(BG258/BF258,0)</f>
        <v/>
      </c>
      <c r="BI258" s="6">
        <f>'M05'!T257</f>
        <v/>
      </c>
      <c r="BJ258" s="6">
        <f>'M05'!U257</f>
        <v/>
      </c>
      <c r="BK258" s="7">
        <f>IFERROR(BJ258/BI258,0)</f>
        <v/>
      </c>
      <c r="BL258" s="6">
        <f>'M06'!E257</f>
        <v/>
      </c>
      <c r="BM258" s="6">
        <f>'M06'!F257</f>
        <v/>
      </c>
      <c r="BN258" s="7">
        <f>IFERROR(BM258/BL258,0)</f>
        <v/>
      </c>
      <c r="BO258" s="6">
        <f>'M06'!M257</f>
        <v/>
      </c>
      <c r="BP258" s="6">
        <f>IF('M06'!AG257&gt;0,'M06'!AG257+MAX(0,BO258-'M06'!H257)*IF(AND(BL258&lt;&gt;0,BM258&lt;&gt;0),BM258/BL258,'M06'!V257),BO258*IF(AND(BL258&lt;&gt;0,BM258&lt;&gt;0),BM258/BL258,'M06'!V257))</f>
        <v/>
      </c>
      <c r="BQ258" s="7">
        <f>IFERROR(BP258/BO258,0)</f>
        <v/>
      </c>
      <c r="BR258" s="6">
        <f>-'M06'!S257</f>
        <v/>
      </c>
      <c r="BS258" s="6">
        <f>BM258+BP258-BV258</f>
        <v/>
      </c>
      <c r="BT258" s="7">
        <f>IFERROR(BS258/BR258,0)</f>
        <v/>
      </c>
      <c r="BU258" s="6">
        <f>'M06'!T257</f>
        <v/>
      </c>
      <c r="BV258" s="6">
        <f>'M06'!U257</f>
        <v/>
      </c>
      <c r="BW258" s="7">
        <f>IFERROR(BV258/BU258,0)</f>
        <v/>
      </c>
      <c r="BX258" s="6">
        <f>'M07'!E257</f>
        <v/>
      </c>
      <c r="BY258" s="6">
        <f>'M07'!F257</f>
        <v/>
      </c>
      <c r="BZ258" s="7">
        <f>IFERROR(BY258/BX258,0)</f>
        <v/>
      </c>
      <c r="CA258" s="6">
        <f>'M07'!M257</f>
        <v/>
      </c>
      <c r="CB258" s="6">
        <f>IF('M07'!AG257&gt;0,'M07'!AG257+MAX(0,CA258-'M07'!H257)*IF(AND(BX258&lt;&gt;0,BY258&lt;&gt;0),BY258/BX258,'M07'!V257),CA258*IF(AND(BX258&lt;&gt;0,BY258&lt;&gt;0),BY258/BX258,'M07'!V257))</f>
        <v/>
      </c>
      <c r="CC258" s="7">
        <f>IFERROR(CB258/CA258,0)</f>
        <v/>
      </c>
      <c r="CD258" s="6">
        <f>-'M07'!S257</f>
        <v/>
      </c>
      <c r="CE258" s="6">
        <f>BY258+CB258-CH258</f>
        <v/>
      </c>
      <c r="CF258" s="7">
        <f>IFERROR(CE258/CD258,0)</f>
        <v/>
      </c>
      <c r="CG258" s="6">
        <f>'M07'!T257</f>
        <v/>
      </c>
      <c r="CH258" s="6">
        <f>'M07'!U257</f>
        <v/>
      </c>
      <c r="CI258" s="7">
        <f>IFERROR(CH258/CG258,0)</f>
        <v/>
      </c>
      <c r="CJ258" s="6">
        <f>'M08'!E257</f>
        <v/>
      </c>
      <c r="CK258" s="6">
        <f>'M08'!F257</f>
        <v/>
      </c>
      <c r="CL258" s="7">
        <f>IFERROR(CK258/CJ258,0)</f>
        <v/>
      </c>
      <c r="CM258" s="6">
        <f>'M08'!M257</f>
        <v/>
      </c>
      <c r="CN258" s="6">
        <f>IF('M08'!AG257&gt;0,'M08'!AG257+MAX(0,CM258-'M08'!H257)*IF(AND(CJ258&lt;&gt;0,CK258&lt;&gt;0),CK258/CJ258,'M08'!V257),CM258*IF(AND(CJ258&lt;&gt;0,CK258&lt;&gt;0),CK258/CJ258,'M08'!V257))</f>
        <v/>
      </c>
      <c r="CO258" s="7">
        <f>IFERROR(CN258/CM258,0)</f>
        <v/>
      </c>
      <c r="CP258" s="6">
        <f>-'M08'!S257</f>
        <v/>
      </c>
      <c r="CQ258" s="6">
        <f>CK258+CN258-CT258</f>
        <v/>
      </c>
      <c r="CR258" s="7">
        <f>IFERROR(CQ258/CP258,0)</f>
        <v/>
      </c>
      <c r="CS258" s="6">
        <f>'M08'!T257</f>
        <v/>
      </c>
      <c r="CT258" s="6">
        <f>'M08'!U257</f>
        <v/>
      </c>
      <c r="CU258" s="7">
        <f>IFERROR(CT258/CS258,0)</f>
        <v/>
      </c>
      <c r="CV258" s="6">
        <f>'M09'!E257</f>
        <v/>
      </c>
      <c r="CW258" s="6">
        <f>'M09'!F257</f>
        <v/>
      </c>
      <c r="CX258" s="7">
        <f>IFERROR(CW258/CV258,0)</f>
        <v/>
      </c>
      <c r="CY258" s="6">
        <f>'M09'!M257</f>
        <v/>
      </c>
      <c r="CZ258" s="6">
        <f>IF('M09'!AG257&gt;0,'M09'!AG257+MAX(0,CY258-'M09'!H257)*IF(AND(CV258&lt;&gt;0,CW258&lt;&gt;0),CW258/CV258,'M09'!V257),CY258*IF(AND(CV258&lt;&gt;0,CW258&lt;&gt;0),CW258/CV258,'M09'!V257))</f>
        <v/>
      </c>
      <c r="DA258" s="7">
        <f>IFERROR(CZ258/CY258,0)</f>
        <v/>
      </c>
      <c r="DB258" s="6">
        <f>-'M09'!S257</f>
        <v/>
      </c>
      <c r="DC258" s="6">
        <f>CW258+CZ258-DF258</f>
        <v/>
      </c>
      <c r="DD258" s="7">
        <f>IFERROR(DC258/DB258,0)</f>
        <v/>
      </c>
      <c r="DE258" s="6">
        <f>'M09'!T257</f>
        <v/>
      </c>
      <c r="DF258" s="6">
        <f>'M09'!U257</f>
        <v/>
      </c>
      <c r="DG258" s="7">
        <f>IFERROR(DF258/DE258,0)</f>
        <v/>
      </c>
      <c r="DH258" s="6">
        <f>SUM(J258,V258,AH258,AT258,BF258,BR258,CD258,CP258,DB258)</f>
        <v/>
      </c>
      <c r="DI258" s="6">
        <f>SUM(K258,W258,AI258,AU258,BG258,BS258,CE258,CQ258,DC258)</f>
        <v/>
      </c>
      <c r="DJ258" s="6">
        <f>DH258/9</f>
        <v/>
      </c>
      <c r="DK258" s="6">
        <f>DI258/9</f>
        <v/>
      </c>
      <c r="DL258" s="7">
        <f>IFERROR(DI258/DH258,0)</f>
        <v/>
      </c>
      <c r="DM258" s="7">
        <f>'M09'!V257</f>
        <v/>
      </c>
      <c r="DN258" s="8">
        <f>IFERROR(DL258/DM258-1,0)</f>
        <v/>
      </c>
      <c r="DO258" s="6">
        <f>'M09'!AD257</f>
        <v/>
      </c>
      <c r="DP258" s="6">
        <f>DJ258-DO258</f>
        <v/>
      </c>
      <c r="DQ258" s="9">
        <f>COUNTIF(J258,"&gt;0")+COUNTIF(V258,"&gt;0")+COUNTIF(AH258,"&gt;0")+COUNTIF(AT258,"&gt;0")+COUNTIF(BF258,"&gt;0")+COUNTIF(BR258,"&gt;0")+COUNTIF(CD258,"&gt;0")+COUNTIF(CP258,"&gt;0")+COUNTIF(DB258,"&gt;0")</f>
        <v/>
      </c>
      <c r="DR258" s="6">
        <f>DE258</f>
        <v/>
      </c>
      <c r="DS258" s="10">
        <f>IFERROR(DR258/DJ258,0)</f>
        <v/>
      </c>
      <c r="DT258" s="6">
        <f>D258+SUM(G258,S258,AE258,AQ258,BC258,BO258,CA258,CM258,CY258)-SUM(J258,V258,AH258,AT258,BF258,BR258,CD258,CP258,DB258)-DE258</f>
        <v/>
      </c>
    </row>
    <row r="259">
      <c r="A259">
        <f>'M01'!C258</f>
        <v/>
      </c>
      <c r="B259">
        <f>'M01'!D258</f>
        <v/>
      </c>
      <c r="C259">
        <f>'M01'!A258</f>
        <v/>
      </c>
      <c r="D259" s="6">
        <f>'M01'!E258</f>
        <v/>
      </c>
      <c r="E259" s="6">
        <f>'M01'!F258</f>
        <v/>
      </c>
      <c r="F259" s="7">
        <f>IFERROR(E259/D259,0)</f>
        <v/>
      </c>
      <c r="G259" s="6">
        <f>'M01'!M258</f>
        <v/>
      </c>
      <c r="H259" s="6">
        <f>IF('M01'!AG258&gt;0,'M01'!AG258+MAX(0,G259-'M01'!H258)*IF(AND(D259&lt;&gt;0,E259&lt;&gt;0),E259/D259,'M01'!V258),G259*IF(AND(D259&lt;&gt;0,E259&lt;&gt;0),E259/D259,'M01'!V258))</f>
        <v/>
      </c>
      <c r="I259" s="7">
        <f>IFERROR(H259/G259,0)</f>
        <v/>
      </c>
      <c r="J259" s="6">
        <f>-'M01'!S258</f>
        <v/>
      </c>
      <c r="K259" s="6">
        <f>E259+H259-N259</f>
        <v/>
      </c>
      <c r="L259" s="7">
        <f>IFERROR(K259/J259,0)</f>
        <v/>
      </c>
      <c r="M259" s="6">
        <f>'M01'!T258</f>
        <v/>
      </c>
      <c r="N259" s="6">
        <f>'M01'!U258</f>
        <v/>
      </c>
      <c r="O259" s="7">
        <f>IFERROR(N259/M259,0)</f>
        <v/>
      </c>
      <c r="P259" s="6">
        <f>'M02'!E258</f>
        <v/>
      </c>
      <c r="Q259" s="6">
        <f>'M02'!F258</f>
        <v/>
      </c>
      <c r="R259" s="7">
        <f>IFERROR(Q259/P259,0)</f>
        <v/>
      </c>
      <c r="S259" s="6">
        <f>'M02'!M258</f>
        <v/>
      </c>
      <c r="T259" s="6">
        <f>IF('M02'!AG258&gt;0,'M02'!AG258+MAX(0,S259-'M02'!H258)*IF(AND(P259&lt;&gt;0,Q259&lt;&gt;0),Q259/P259,'M02'!V258),S259*IF(AND(P259&lt;&gt;0,Q259&lt;&gt;0),Q259/P259,'M02'!V258))</f>
        <v/>
      </c>
      <c r="U259" s="7">
        <f>IFERROR(T259/S259,0)</f>
        <v/>
      </c>
      <c r="V259" s="6">
        <f>-'M02'!S258</f>
        <v/>
      </c>
      <c r="W259" s="6">
        <f>Q259+T259-Z259</f>
        <v/>
      </c>
      <c r="X259" s="7">
        <f>IFERROR(W259/V259,0)</f>
        <v/>
      </c>
      <c r="Y259" s="6">
        <f>'M02'!T258</f>
        <v/>
      </c>
      <c r="Z259" s="6">
        <f>'M02'!U258</f>
        <v/>
      </c>
      <c r="AA259" s="7">
        <f>IFERROR(Z259/Y259,0)</f>
        <v/>
      </c>
      <c r="AB259" s="6">
        <f>'M03'!E258</f>
        <v/>
      </c>
      <c r="AC259" s="6">
        <f>'M03'!F258</f>
        <v/>
      </c>
      <c r="AD259" s="7">
        <f>IFERROR(AC259/AB259,0)</f>
        <v/>
      </c>
      <c r="AE259" s="6">
        <f>'M03'!M258</f>
        <v/>
      </c>
      <c r="AF259" s="6">
        <f>IF('M03'!AG258&gt;0,'M03'!AG258+MAX(0,AE259-'M03'!H258)*IF(AND(AB259&lt;&gt;0,AC259&lt;&gt;0),AC259/AB259,'M03'!V258),AE259*IF(AND(AB259&lt;&gt;0,AC259&lt;&gt;0),AC259/AB259,'M03'!V258))</f>
        <v/>
      </c>
      <c r="AG259" s="7">
        <f>IFERROR(AF259/AE259,0)</f>
        <v/>
      </c>
      <c r="AH259" s="6">
        <f>-'M03'!S258</f>
        <v/>
      </c>
      <c r="AI259" s="6">
        <f>AC259+AF259-AL259</f>
        <v/>
      </c>
      <c r="AJ259" s="7">
        <f>IFERROR(AI259/AH259,0)</f>
        <v/>
      </c>
      <c r="AK259" s="6">
        <f>'M03'!T258</f>
        <v/>
      </c>
      <c r="AL259" s="6">
        <f>'M03'!U258</f>
        <v/>
      </c>
      <c r="AM259" s="7">
        <f>IFERROR(AL259/AK259,0)</f>
        <v/>
      </c>
      <c r="AN259" s="6">
        <f>'M04'!E258</f>
        <v/>
      </c>
      <c r="AO259" s="6">
        <f>'M04'!F258</f>
        <v/>
      </c>
      <c r="AP259" s="7">
        <f>IFERROR(AO259/AN259,0)</f>
        <v/>
      </c>
      <c r="AQ259" s="6">
        <f>'M04'!M258</f>
        <v/>
      </c>
      <c r="AR259" s="6">
        <f>IF('M04'!AG258&gt;0,'M04'!AG258+MAX(0,AQ259-'M04'!H258)*IF(AND(AN259&lt;&gt;0,AO259&lt;&gt;0),AO259/AN259,'M04'!V258),AQ259*IF(AND(AN259&lt;&gt;0,AO259&lt;&gt;0),AO259/AN259,'M04'!V258))</f>
        <v/>
      </c>
      <c r="AS259" s="7">
        <f>IFERROR(AR259/AQ259,0)</f>
        <v/>
      </c>
      <c r="AT259" s="6">
        <f>-'M04'!S258</f>
        <v/>
      </c>
      <c r="AU259" s="6">
        <f>AO259+AR259-AX259</f>
        <v/>
      </c>
      <c r="AV259" s="7">
        <f>IFERROR(AU259/AT259,0)</f>
        <v/>
      </c>
      <c r="AW259" s="6">
        <f>'M04'!T258</f>
        <v/>
      </c>
      <c r="AX259" s="6">
        <f>'M04'!U258</f>
        <v/>
      </c>
      <c r="AY259" s="7">
        <f>IFERROR(AX259/AW259,0)</f>
        <v/>
      </c>
      <c r="AZ259" s="6">
        <f>'M05'!E258</f>
        <v/>
      </c>
      <c r="BA259" s="6">
        <f>'M05'!F258</f>
        <v/>
      </c>
      <c r="BB259" s="7">
        <f>IFERROR(BA259/AZ259,0)</f>
        <v/>
      </c>
      <c r="BC259" s="6">
        <f>'M05'!M258</f>
        <v/>
      </c>
      <c r="BD259" s="6">
        <f>IF('M05'!AG258&gt;0,'M05'!AG258+MAX(0,BC259-'M05'!H258)*IF(AND(AZ259&lt;&gt;0,BA259&lt;&gt;0),BA259/AZ259,'M05'!V258),BC259*IF(AND(AZ259&lt;&gt;0,BA259&lt;&gt;0),BA259/AZ259,'M05'!V258))</f>
        <v/>
      </c>
      <c r="BE259" s="7">
        <f>IFERROR(BD259/BC259,0)</f>
        <v/>
      </c>
      <c r="BF259" s="6">
        <f>-'M05'!S258</f>
        <v/>
      </c>
      <c r="BG259" s="6">
        <f>BA259+BD259-BJ259</f>
        <v/>
      </c>
      <c r="BH259" s="7">
        <f>IFERROR(BG259/BF259,0)</f>
        <v/>
      </c>
      <c r="BI259" s="6">
        <f>'M05'!T258</f>
        <v/>
      </c>
      <c r="BJ259" s="6">
        <f>'M05'!U258</f>
        <v/>
      </c>
      <c r="BK259" s="7">
        <f>IFERROR(BJ259/BI259,0)</f>
        <v/>
      </c>
      <c r="BL259" s="6">
        <f>'M06'!E258</f>
        <v/>
      </c>
      <c r="BM259" s="6">
        <f>'M06'!F258</f>
        <v/>
      </c>
      <c r="BN259" s="7">
        <f>IFERROR(BM259/BL259,0)</f>
        <v/>
      </c>
      <c r="BO259" s="6">
        <f>'M06'!M258</f>
        <v/>
      </c>
      <c r="BP259" s="6">
        <f>IF('M06'!AG258&gt;0,'M06'!AG258+MAX(0,BO259-'M06'!H258)*IF(AND(BL259&lt;&gt;0,BM259&lt;&gt;0),BM259/BL259,'M06'!V258),BO259*IF(AND(BL259&lt;&gt;0,BM259&lt;&gt;0),BM259/BL259,'M06'!V258))</f>
        <v/>
      </c>
      <c r="BQ259" s="7">
        <f>IFERROR(BP259/BO259,0)</f>
        <v/>
      </c>
      <c r="BR259" s="6">
        <f>-'M06'!S258</f>
        <v/>
      </c>
      <c r="BS259" s="6">
        <f>BM259+BP259-BV259</f>
        <v/>
      </c>
      <c r="BT259" s="7">
        <f>IFERROR(BS259/BR259,0)</f>
        <v/>
      </c>
      <c r="BU259" s="6">
        <f>'M06'!T258</f>
        <v/>
      </c>
      <c r="BV259" s="6">
        <f>'M06'!U258</f>
        <v/>
      </c>
      <c r="BW259" s="7">
        <f>IFERROR(BV259/BU259,0)</f>
        <v/>
      </c>
      <c r="BX259" s="6">
        <f>'M07'!E258</f>
        <v/>
      </c>
      <c r="BY259" s="6">
        <f>'M07'!F258</f>
        <v/>
      </c>
      <c r="BZ259" s="7">
        <f>IFERROR(BY259/BX259,0)</f>
        <v/>
      </c>
      <c r="CA259" s="6">
        <f>'M07'!M258</f>
        <v/>
      </c>
      <c r="CB259" s="6">
        <f>IF('M07'!AG258&gt;0,'M07'!AG258+MAX(0,CA259-'M07'!H258)*IF(AND(BX259&lt;&gt;0,BY259&lt;&gt;0),BY259/BX259,'M07'!V258),CA259*IF(AND(BX259&lt;&gt;0,BY259&lt;&gt;0),BY259/BX259,'M07'!V258))</f>
        <v/>
      </c>
      <c r="CC259" s="7">
        <f>IFERROR(CB259/CA259,0)</f>
        <v/>
      </c>
      <c r="CD259" s="6">
        <f>-'M07'!S258</f>
        <v/>
      </c>
      <c r="CE259" s="6">
        <f>BY259+CB259-CH259</f>
        <v/>
      </c>
      <c r="CF259" s="7">
        <f>IFERROR(CE259/CD259,0)</f>
        <v/>
      </c>
      <c r="CG259" s="6">
        <f>'M07'!T258</f>
        <v/>
      </c>
      <c r="CH259" s="6">
        <f>'M07'!U258</f>
        <v/>
      </c>
      <c r="CI259" s="7">
        <f>IFERROR(CH259/CG259,0)</f>
        <v/>
      </c>
      <c r="CJ259" s="6">
        <f>'M08'!E258</f>
        <v/>
      </c>
      <c r="CK259" s="6">
        <f>'M08'!F258</f>
        <v/>
      </c>
      <c r="CL259" s="7">
        <f>IFERROR(CK259/CJ259,0)</f>
        <v/>
      </c>
      <c r="CM259" s="6">
        <f>'M08'!M258</f>
        <v/>
      </c>
      <c r="CN259" s="6">
        <f>IF('M08'!AG258&gt;0,'M08'!AG258+MAX(0,CM259-'M08'!H258)*IF(AND(CJ259&lt;&gt;0,CK259&lt;&gt;0),CK259/CJ259,'M08'!V258),CM259*IF(AND(CJ259&lt;&gt;0,CK259&lt;&gt;0),CK259/CJ259,'M08'!V258))</f>
        <v/>
      </c>
      <c r="CO259" s="7">
        <f>IFERROR(CN259/CM259,0)</f>
        <v/>
      </c>
      <c r="CP259" s="6">
        <f>-'M08'!S258</f>
        <v/>
      </c>
      <c r="CQ259" s="6">
        <f>CK259+CN259-CT259</f>
        <v/>
      </c>
      <c r="CR259" s="7">
        <f>IFERROR(CQ259/CP259,0)</f>
        <v/>
      </c>
      <c r="CS259" s="6">
        <f>'M08'!T258</f>
        <v/>
      </c>
      <c r="CT259" s="6">
        <f>'M08'!U258</f>
        <v/>
      </c>
      <c r="CU259" s="7">
        <f>IFERROR(CT259/CS259,0)</f>
        <v/>
      </c>
      <c r="CV259" s="6">
        <f>'M09'!E258</f>
        <v/>
      </c>
      <c r="CW259" s="6">
        <f>'M09'!F258</f>
        <v/>
      </c>
      <c r="CX259" s="7">
        <f>IFERROR(CW259/CV259,0)</f>
        <v/>
      </c>
      <c r="CY259" s="6">
        <f>'M09'!M258</f>
        <v/>
      </c>
      <c r="CZ259" s="6">
        <f>IF('M09'!AG258&gt;0,'M09'!AG258+MAX(0,CY259-'M09'!H258)*IF(AND(CV259&lt;&gt;0,CW259&lt;&gt;0),CW259/CV259,'M09'!V258),CY259*IF(AND(CV259&lt;&gt;0,CW259&lt;&gt;0),CW259/CV259,'M09'!V258))</f>
        <v/>
      </c>
      <c r="DA259" s="7">
        <f>IFERROR(CZ259/CY259,0)</f>
        <v/>
      </c>
      <c r="DB259" s="6">
        <f>-'M09'!S258</f>
        <v/>
      </c>
      <c r="DC259" s="6">
        <f>CW259+CZ259-DF259</f>
        <v/>
      </c>
      <c r="DD259" s="7">
        <f>IFERROR(DC259/DB259,0)</f>
        <v/>
      </c>
      <c r="DE259" s="6">
        <f>'M09'!T258</f>
        <v/>
      </c>
      <c r="DF259" s="6">
        <f>'M09'!U258</f>
        <v/>
      </c>
      <c r="DG259" s="7">
        <f>IFERROR(DF259/DE259,0)</f>
        <v/>
      </c>
      <c r="DH259" s="6">
        <f>SUM(J259,V259,AH259,AT259,BF259,BR259,CD259,CP259,DB259)</f>
        <v/>
      </c>
      <c r="DI259" s="6">
        <f>SUM(K259,W259,AI259,AU259,BG259,BS259,CE259,CQ259,DC259)</f>
        <v/>
      </c>
      <c r="DJ259" s="6">
        <f>DH259/9</f>
        <v/>
      </c>
      <c r="DK259" s="6">
        <f>DI259/9</f>
        <v/>
      </c>
      <c r="DL259" s="7">
        <f>IFERROR(DI259/DH259,0)</f>
        <v/>
      </c>
      <c r="DM259" s="7">
        <f>'M09'!V258</f>
        <v/>
      </c>
      <c r="DN259" s="8">
        <f>IFERROR(DL259/DM259-1,0)</f>
        <v/>
      </c>
      <c r="DO259" s="6">
        <f>'M09'!AD258</f>
        <v/>
      </c>
      <c r="DP259" s="6">
        <f>DJ259-DO259</f>
        <v/>
      </c>
      <c r="DQ259" s="9">
        <f>COUNTIF(J259,"&gt;0")+COUNTIF(V259,"&gt;0")+COUNTIF(AH259,"&gt;0")+COUNTIF(AT259,"&gt;0")+COUNTIF(BF259,"&gt;0")+COUNTIF(BR259,"&gt;0")+COUNTIF(CD259,"&gt;0")+COUNTIF(CP259,"&gt;0")+COUNTIF(DB259,"&gt;0")</f>
        <v/>
      </c>
      <c r="DR259" s="6">
        <f>DE259</f>
        <v/>
      </c>
      <c r="DS259" s="10">
        <f>IFERROR(DR259/DJ259,0)</f>
        <v/>
      </c>
      <c r="DT259" s="6">
        <f>D259+SUM(G259,S259,AE259,AQ259,BC259,BO259,CA259,CM259,CY259)-SUM(J259,V259,AH259,AT259,BF259,BR259,CD259,CP259,DB259)-DE259</f>
        <v/>
      </c>
    </row>
    <row r="260">
      <c r="A260">
        <f>'M01'!C259</f>
        <v/>
      </c>
      <c r="B260">
        <f>'M01'!D259</f>
        <v/>
      </c>
      <c r="C260">
        <f>'M01'!A259</f>
        <v/>
      </c>
      <c r="D260" s="6">
        <f>'M01'!E259</f>
        <v/>
      </c>
      <c r="E260" s="6">
        <f>'M01'!F259</f>
        <v/>
      </c>
      <c r="F260" s="7">
        <f>IFERROR(E260/D260,0)</f>
        <v/>
      </c>
      <c r="G260" s="6">
        <f>'M01'!M259</f>
        <v/>
      </c>
      <c r="H260" s="6">
        <f>IF('M01'!AG259&gt;0,'M01'!AG259+MAX(0,G260-'M01'!H259)*IF(AND(D260&lt;&gt;0,E260&lt;&gt;0),E260/D260,'M01'!V259),G260*IF(AND(D260&lt;&gt;0,E260&lt;&gt;0),E260/D260,'M01'!V259))</f>
        <v/>
      </c>
      <c r="I260" s="7">
        <f>IFERROR(H260/G260,0)</f>
        <v/>
      </c>
      <c r="J260" s="6">
        <f>-'M01'!S259</f>
        <v/>
      </c>
      <c r="K260" s="6">
        <f>E260+H260-N260</f>
        <v/>
      </c>
      <c r="L260" s="7">
        <f>IFERROR(K260/J260,0)</f>
        <v/>
      </c>
      <c r="M260" s="6">
        <f>'M01'!T259</f>
        <v/>
      </c>
      <c r="N260" s="6">
        <f>'M01'!U259</f>
        <v/>
      </c>
      <c r="O260" s="7">
        <f>IFERROR(N260/M260,0)</f>
        <v/>
      </c>
      <c r="P260" s="6">
        <f>'M02'!E259</f>
        <v/>
      </c>
      <c r="Q260" s="6">
        <f>'M02'!F259</f>
        <v/>
      </c>
      <c r="R260" s="7">
        <f>IFERROR(Q260/P260,0)</f>
        <v/>
      </c>
      <c r="S260" s="6">
        <f>'M02'!M259</f>
        <v/>
      </c>
      <c r="T260" s="6">
        <f>IF('M02'!AG259&gt;0,'M02'!AG259+MAX(0,S260-'M02'!H259)*IF(AND(P260&lt;&gt;0,Q260&lt;&gt;0),Q260/P260,'M02'!V259),S260*IF(AND(P260&lt;&gt;0,Q260&lt;&gt;0),Q260/P260,'M02'!V259))</f>
        <v/>
      </c>
      <c r="U260" s="7">
        <f>IFERROR(T260/S260,0)</f>
        <v/>
      </c>
      <c r="V260" s="6">
        <f>-'M02'!S259</f>
        <v/>
      </c>
      <c r="W260" s="6">
        <f>Q260+T260-Z260</f>
        <v/>
      </c>
      <c r="X260" s="7">
        <f>IFERROR(W260/V260,0)</f>
        <v/>
      </c>
      <c r="Y260" s="6">
        <f>'M02'!T259</f>
        <v/>
      </c>
      <c r="Z260" s="6">
        <f>'M02'!U259</f>
        <v/>
      </c>
      <c r="AA260" s="7">
        <f>IFERROR(Z260/Y260,0)</f>
        <v/>
      </c>
      <c r="AB260" s="6">
        <f>'M03'!E259</f>
        <v/>
      </c>
      <c r="AC260" s="6">
        <f>'M03'!F259</f>
        <v/>
      </c>
      <c r="AD260" s="7">
        <f>IFERROR(AC260/AB260,0)</f>
        <v/>
      </c>
      <c r="AE260" s="6">
        <f>'M03'!M259</f>
        <v/>
      </c>
      <c r="AF260" s="6">
        <f>IF('M03'!AG259&gt;0,'M03'!AG259+MAX(0,AE260-'M03'!H259)*IF(AND(AB260&lt;&gt;0,AC260&lt;&gt;0),AC260/AB260,'M03'!V259),AE260*IF(AND(AB260&lt;&gt;0,AC260&lt;&gt;0),AC260/AB260,'M03'!V259))</f>
        <v/>
      </c>
      <c r="AG260" s="7">
        <f>IFERROR(AF260/AE260,0)</f>
        <v/>
      </c>
      <c r="AH260" s="6">
        <f>-'M03'!S259</f>
        <v/>
      </c>
      <c r="AI260" s="6">
        <f>AC260+AF260-AL260</f>
        <v/>
      </c>
      <c r="AJ260" s="7">
        <f>IFERROR(AI260/AH260,0)</f>
        <v/>
      </c>
      <c r="AK260" s="6">
        <f>'M03'!T259</f>
        <v/>
      </c>
      <c r="AL260" s="6">
        <f>'M03'!U259</f>
        <v/>
      </c>
      <c r="AM260" s="7">
        <f>IFERROR(AL260/AK260,0)</f>
        <v/>
      </c>
      <c r="AN260" s="6">
        <f>'M04'!E259</f>
        <v/>
      </c>
      <c r="AO260" s="6">
        <f>'M04'!F259</f>
        <v/>
      </c>
      <c r="AP260" s="7">
        <f>IFERROR(AO260/AN260,0)</f>
        <v/>
      </c>
      <c r="AQ260" s="6">
        <f>'M04'!M259</f>
        <v/>
      </c>
      <c r="AR260" s="6">
        <f>IF('M04'!AG259&gt;0,'M04'!AG259+MAX(0,AQ260-'M04'!H259)*IF(AND(AN260&lt;&gt;0,AO260&lt;&gt;0),AO260/AN260,'M04'!V259),AQ260*IF(AND(AN260&lt;&gt;0,AO260&lt;&gt;0),AO260/AN260,'M04'!V259))</f>
        <v/>
      </c>
      <c r="AS260" s="7">
        <f>IFERROR(AR260/AQ260,0)</f>
        <v/>
      </c>
      <c r="AT260" s="6">
        <f>-'M04'!S259</f>
        <v/>
      </c>
      <c r="AU260" s="6">
        <f>AO260+AR260-AX260</f>
        <v/>
      </c>
      <c r="AV260" s="7">
        <f>IFERROR(AU260/AT260,0)</f>
        <v/>
      </c>
      <c r="AW260" s="6">
        <f>'M04'!T259</f>
        <v/>
      </c>
      <c r="AX260" s="6">
        <f>'M04'!U259</f>
        <v/>
      </c>
      <c r="AY260" s="7">
        <f>IFERROR(AX260/AW260,0)</f>
        <v/>
      </c>
      <c r="AZ260" s="6">
        <f>'M05'!E259</f>
        <v/>
      </c>
      <c r="BA260" s="6">
        <f>'M05'!F259</f>
        <v/>
      </c>
      <c r="BB260" s="7">
        <f>IFERROR(BA260/AZ260,0)</f>
        <v/>
      </c>
      <c r="BC260" s="6">
        <f>'M05'!M259</f>
        <v/>
      </c>
      <c r="BD260" s="6">
        <f>IF('M05'!AG259&gt;0,'M05'!AG259+MAX(0,BC260-'M05'!H259)*IF(AND(AZ260&lt;&gt;0,BA260&lt;&gt;0),BA260/AZ260,'M05'!V259),BC260*IF(AND(AZ260&lt;&gt;0,BA260&lt;&gt;0),BA260/AZ260,'M05'!V259))</f>
        <v/>
      </c>
      <c r="BE260" s="7">
        <f>IFERROR(BD260/BC260,0)</f>
        <v/>
      </c>
      <c r="BF260" s="6">
        <f>-'M05'!S259</f>
        <v/>
      </c>
      <c r="BG260" s="6">
        <f>BA260+BD260-BJ260</f>
        <v/>
      </c>
      <c r="BH260" s="7">
        <f>IFERROR(BG260/BF260,0)</f>
        <v/>
      </c>
      <c r="BI260" s="6">
        <f>'M05'!T259</f>
        <v/>
      </c>
      <c r="BJ260" s="6">
        <f>'M05'!U259</f>
        <v/>
      </c>
      <c r="BK260" s="7">
        <f>IFERROR(BJ260/BI260,0)</f>
        <v/>
      </c>
      <c r="BL260" s="6">
        <f>'M06'!E259</f>
        <v/>
      </c>
      <c r="BM260" s="6">
        <f>'M06'!F259</f>
        <v/>
      </c>
      <c r="BN260" s="7">
        <f>IFERROR(BM260/BL260,0)</f>
        <v/>
      </c>
      <c r="BO260" s="6">
        <f>'M06'!M259</f>
        <v/>
      </c>
      <c r="BP260" s="6">
        <f>IF('M06'!AG259&gt;0,'M06'!AG259+MAX(0,BO260-'M06'!H259)*IF(AND(BL260&lt;&gt;0,BM260&lt;&gt;0),BM260/BL260,'M06'!V259),BO260*IF(AND(BL260&lt;&gt;0,BM260&lt;&gt;0),BM260/BL260,'M06'!V259))</f>
        <v/>
      </c>
      <c r="BQ260" s="7">
        <f>IFERROR(BP260/BO260,0)</f>
        <v/>
      </c>
      <c r="BR260" s="6">
        <f>-'M06'!S259</f>
        <v/>
      </c>
      <c r="BS260" s="6">
        <f>BM260+BP260-BV260</f>
        <v/>
      </c>
      <c r="BT260" s="7">
        <f>IFERROR(BS260/BR260,0)</f>
        <v/>
      </c>
      <c r="BU260" s="6">
        <f>'M06'!T259</f>
        <v/>
      </c>
      <c r="BV260" s="6">
        <f>'M06'!U259</f>
        <v/>
      </c>
      <c r="BW260" s="7">
        <f>IFERROR(BV260/BU260,0)</f>
        <v/>
      </c>
      <c r="BX260" s="6">
        <f>'M07'!E259</f>
        <v/>
      </c>
      <c r="BY260" s="6">
        <f>'M07'!F259</f>
        <v/>
      </c>
      <c r="BZ260" s="7">
        <f>IFERROR(BY260/BX260,0)</f>
        <v/>
      </c>
      <c r="CA260" s="6">
        <f>'M07'!M259</f>
        <v/>
      </c>
      <c r="CB260" s="6">
        <f>IF('M07'!AG259&gt;0,'M07'!AG259+MAX(0,CA260-'M07'!H259)*IF(AND(BX260&lt;&gt;0,BY260&lt;&gt;0),BY260/BX260,'M07'!V259),CA260*IF(AND(BX260&lt;&gt;0,BY260&lt;&gt;0),BY260/BX260,'M07'!V259))</f>
        <v/>
      </c>
      <c r="CC260" s="7">
        <f>IFERROR(CB260/CA260,0)</f>
        <v/>
      </c>
      <c r="CD260" s="6">
        <f>-'M07'!S259</f>
        <v/>
      </c>
      <c r="CE260" s="6">
        <f>BY260+CB260-CH260</f>
        <v/>
      </c>
      <c r="CF260" s="7">
        <f>IFERROR(CE260/CD260,0)</f>
        <v/>
      </c>
      <c r="CG260" s="6">
        <f>'M07'!T259</f>
        <v/>
      </c>
      <c r="CH260" s="6">
        <f>'M07'!U259</f>
        <v/>
      </c>
      <c r="CI260" s="7">
        <f>IFERROR(CH260/CG260,0)</f>
        <v/>
      </c>
      <c r="CJ260" s="6">
        <f>'M08'!E259</f>
        <v/>
      </c>
      <c r="CK260" s="6">
        <f>'M08'!F259</f>
        <v/>
      </c>
      <c r="CL260" s="7">
        <f>IFERROR(CK260/CJ260,0)</f>
        <v/>
      </c>
      <c r="CM260" s="6">
        <f>'M08'!M259</f>
        <v/>
      </c>
      <c r="CN260" s="6">
        <f>IF('M08'!AG259&gt;0,'M08'!AG259+MAX(0,CM260-'M08'!H259)*IF(AND(CJ260&lt;&gt;0,CK260&lt;&gt;0),CK260/CJ260,'M08'!V259),CM260*IF(AND(CJ260&lt;&gt;0,CK260&lt;&gt;0),CK260/CJ260,'M08'!V259))</f>
        <v/>
      </c>
      <c r="CO260" s="7">
        <f>IFERROR(CN260/CM260,0)</f>
        <v/>
      </c>
      <c r="CP260" s="6">
        <f>-'M08'!S259</f>
        <v/>
      </c>
      <c r="CQ260" s="6">
        <f>CK260+CN260-CT260</f>
        <v/>
      </c>
      <c r="CR260" s="7">
        <f>IFERROR(CQ260/CP260,0)</f>
        <v/>
      </c>
      <c r="CS260" s="6">
        <f>'M08'!T259</f>
        <v/>
      </c>
      <c r="CT260" s="6">
        <f>'M08'!U259</f>
        <v/>
      </c>
      <c r="CU260" s="7">
        <f>IFERROR(CT260/CS260,0)</f>
        <v/>
      </c>
      <c r="CV260" s="6">
        <f>'M09'!E259</f>
        <v/>
      </c>
      <c r="CW260" s="6">
        <f>'M09'!F259</f>
        <v/>
      </c>
      <c r="CX260" s="7">
        <f>IFERROR(CW260/CV260,0)</f>
        <v/>
      </c>
      <c r="CY260" s="6">
        <f>'M09'!M259</f>
        <v/>
      </c>
      <c r="CZ260" s="6">
        <f>IF('M09'!AG259&gt;0,'M09'!AG259+MAX(0,CY260-'M09'!H259)*IF(AND(CV260&lt;&gt;0,CW260&lt;&gt;0),CW260/CV260,'M09'!V259),CY260*IF(AND(CV260&lt;&gt;0,CW260&lt;&gt;0),CW260/CV260,'M09'!V259))</f>
        <v/>
      </c>
      <c r="DA260" s="7">
        <f>IFERROR(CZ260/CY260,0)</f>
        <v/>
      </c>
      <c r="DB260" s="6">
        <f>-'M09'!S259</f>
        <v/>
      </c>
      <c r="DC260" s="6">
        <f>CW260+CZ260-DF260</f>
        <v/>
      </c>
      <c r="DD260" s="7">
        <f>IFERROR(DC260/DB260,0)</f>
        <v/>
      </c>
      <c r="DE260" s="6">
        <f>'M09'!T259</f>
        <v/>
      </c>
      <c r="DF260" s="6">
        <f>'M09'!U259</f>
        <v/>
      </c>
      <c r="DG260" s="7">
        <f>IFERROR(DF260/DE260,0)</f>
        <v/>
      </c>
      <c r="DH260" s="6">
        <f>SUM(J260,V260,AH260,AT260,BF260,BR260,CD260,CP260,DB260)</f>
        <v/>
      </c>
      <c r="DI260" s="6">
        <f>SUM(K260,W260,AI260,AU260,BG260,BS260,CE260,CQ260,DC260)</f>
        <v/>
      </c>
      <c r="DJ260" s="6">
        <f>DH260/9</f>
        <v/>
      </c>
      <c r="DK260" s="6">
        <f>DI260/9</f>
        <v/>
      </c>
      <c r="DL260" s="7">
        <f>IFERROR(DI260/DH260,0)</f>
        <v/>
      </c>
      <c r="DM260" s="7">
        <f>'M09'!V259</f>
        <v/>
      </c>
      <c r="DN260" s="8">
        <f>IFERROR(DL260/DM260-1,0)</f>
        <v/>
      </c>
      <c r="DO260" s="6">
        <f>'M09'!AD259</f>
        <v/>
      </c>
      <c r="DP260" s="6">
        <f>DJ260-DO260</f>
        <v/>
      </c>
      <c r="DQ260" s="9">
        <f>COUNTIF(J260,"&gt;0")+COUNTIF(V260,"&gt;0")+COUNTIF(AH260,"&gt;0")+COUNTIF(AT260,"&gt;0")+COUNTIF(BF260,"&gt;0")+COUNTIF(BR260,"&gt;0")+COUNTIF(CD260,"&gt;0")+COUNTIF(CP260,"&gt;0")+COUNTIF(DB260,"&gt;0")</f>
        <v/>
      </c>
      <c r="DR260" s="6">
        <f>DE260</f>
        <v/>
      </c>
      <c r="DS260" s="10">
        <f>IFERROR(DR260/DJ260,0)</f>
        <v/>
      </c>
      <c r="DT260" s="6">
        <f>D260+SUM(G260,S260,AE260,AQ260,BC260,BO260,CA260,CM260,CY260)-SUM(J260,V260,AH260,AT260,BF260,BR260,CD260,CP260,DB260)-DE260</f>
        <v/>
      </c>
    </row>
    <row r="261">
      <c r="A261">
        <f>'M01'!C260</f>
        <v/>
      </c>
      <c r="B261">
        <f>'M01'!D260</f>
        <v/>
      </c>
      <c r="C261">
        <f>'M01'!A260</f>
        <v/>
      </c>
      <c r="D261" s="6">
        <f>'M01'!E260</f>
        <v/>
      </c>
      <c r="E261" s="6">
        <f>'M01'!F260</f>
        <v/>
      </c>
      <c r="F261" s="7">
        <f>IFERROR(E261/D261,0)</f>
        <v/>
      </c>
      <c r="G261" s="6">
        <f>'M01'!M260</f>
        <v/>
      </c>
      <c r="H261" s="6">
        <f>IF('M01'!AG260&gt;0,'M01'!AG260+MAX(0,G261-'M01'!H260)*IF(AND(D261&lt;&gt;0,E261&lt;&gt;0),E261/D261,'M01'!V260),G261*IF(AND(D261&lt;&gt;0,E261&lt;&gt;0),E261/D261,'M01'!V260))</f>
        <v/>
      </c>
      <c r="I261" s="7">
        <f>IFERROR(H261/G261,0)</f>
        <v/>
      </c>
      <c r="J261" s="6">
        <f>-'M01'!S260</f>
        <v/>
      </c>
      <c r="K261" s="6">
        <f>E261+H261-N261</f>
        <v/>
      </c>
      <c r="L261" s="7">
        <f>IFERROR(K261/J261,0)</f>
        <v/>
      </c>
      <c r="M261" s="6">
        <f>'M01'!T260</f>
        <v/>
      </c>
      <c r="N261" s="6">
        <f>'M01'!U260</f>
        <v/>
      </c>
      <c r="O261" s="7">
        <f>IFERROR(N261/M261,0)</f>
        <v/>
      </c>
      <c r="P261" s="6">
        <f>'M02'!E260</f>
        <v/>
      </c>
      <c r="Q261" s="6">
        <f>'M02'!F260</f>
        <v/>
      </c>
      <c r="R261" s="7">
        <f>IFERROR(Q261/P261,0)</f>
        <v/>
      </c>
      <c r="S261" s="6">
        <f>'M02'!M260</f>
        <v/>
      </c>
      <c r="T261" s="6">
        <f>IF('M02'!AG260&gt;0,'M02'!AG260+MAX(0,S261-'M02'!H260)*IF(AND(P261&lt;&gt;0,Q261&lt;&gt;0),Q261/P261,'M02'!V260),S261*IF(AND(P261&lt;&gt;0,Q261&lt;&gt;0),Q261/P261,'M02'!V260))</f>
        <v/>
      </c>
      <c r="U261" s="7">
        <f>IFERROR(T261/S261,0)</f>
        <v/>
      </c>
      <c r="V261" s="6">
        <f>-'M02'!S260</f>
        <v/>
      </c>
      <c r="W261" s="6">
        <f>Q261+T261-Z261</f>
        <v/>
      </c>
      <c r="X261" s="7">
        <f>IFERROR(W261/V261,0)</f>
        <v/>
      </c>
      <c r="Y261" s="6">
        <f>'M02'!T260</f>
        <v/>
      </c>
      <c r="Z261" s="6">
        <f>'M02'!U260</f>
        <v/>
      </c>
      <c r="AA261" s="7">
        <f>IFERROR(Z261/Y261,0)</f>
        <v/>
      </c>
      <c r="AB261" s="6">
        <f>'M03'!E260</f>
        <v/>
      </c>
      <c r="AC261" s="6">
        <f>'M03'!F260</f>
        <v/>
      </c>
      <c r="AD261" s="7">
        <f>IFERROR(AC261/AB261,0)</f>
        <v/>
      </c>
      <c r="AE261" s="6">
        <f>'M03'!M260</f>
        <v/>
      </c>
      <c r="AF261" s="6">
        <f>IF('M03'!AG260&gt;0,'M03'!AG260+MAX(0,AE261-'M03'!H260)*IF(AND(AB261&lt;&gt;0,AC261&lt;&gt;0),AC261/AB261,'M03'!V260),AE261*IF(AND(AB261&lt;&gt;0,AC261&lt;&gt;0),AC261/AB261,'M03'!V260))</f>
        <v/>
      </c>
      <c r="AG261" s="7">
        <f>IFERROR(AF261/AE261,0)</f>
        <v/>
      </c>
      <c r="AH261" s="6">
        <f>-'M03'!S260</f>
        <v/>
      </c>
      <c r="AI261" s="6">
        <f>AC261+AF261-AL261</f>
        <v/>
      </c>
      <c r="AJ261" s="7">
        <f>IFERROR(AI261/AH261,0)</f>
        <v/>
      </c>
      <c r="AK261" s="6">
        <f>'M03'!T260</f>
        <v/>
      </c>
      <c r="AL261" s="6">
        <f>'M03'!U260</f>
        <v/>
      </c>
      <c r="AM261" s="7">
        <f>IFERROR(AL261/AK261,0)</f>
        <v/>
      </c>
      <c r="AN261" s="6">
        <f>'M04'!E260</f>
        <v/>
      </c>
      <c r="AO261" s="6">
        <f>'M04'!F260</f>
        <v/>
      </c>
      <c r="AP261" s="7">
        <f>IFERROR(AO261/AN261,0)</f>
        <v/>
      </c>
      <c r="AQ261" s="6">
        <f>'M04'!M260</f>
        <v/>
      </c>
      <c r="AR261" s="6">
        <f>IF('M04'!AG260&gt;0,'M04'!AG260+MAX(0,AQ261-'M04'!H260)*IF(AND(AN261&lt;&gt;0,AO261&lt;&gt;0),AO261/AN261,'M04'!V260),AQ261*IF(AND(AN261&lt;&gt;0,AO261&lt;&gt;0),AO261/AN261,'M04'!V260))</f>
        <v/>
      </c>
      <c r="AS261" s="7">
        <f>IFERROR(AR261/AQ261,0)</f>
        <v/>
      </c>
      <c r="AT261" s="6">
        <f>-'M04'!S260</f>
        <v/>
      </c>
      <c r="AU261" s="6">
        <f>AO261+AR261-AX261</f>
        <v/>
      </c>
      <c r="AV261" s="7">
        <f>IFERROR(AU261/AT261,0)</f>
        <v/>
      </c>
      <c r="AW261" s="6">
        <f>'M04'!T260</f>
        <v/>
      </c>
      <c r="AX261" s="6">
        <f>'M04'!U260</f>
        <v/>
      </c>
      <c r="AY261" s="7">
        <f>IFERROR(AX261/AW261,0)</f>
        <v/>
      </c>
      <c r="AZ261" s="6">
        <f>'M05'!E260</f>
        <v/>
      </c>
      <c r="BA261" s="6">
        <f>'M05'!F260</f>
        <v/>
      </c>
      <c r="BB261" s="7">
        <f>IFERROR(BA261/AZ261,0)</f>
        <v/>
      </c>
      <c r="BC261" s="6">
        <f>'M05'!M260</f>
        <v/>
      </c>
      <c r="BD261" s="6">
        <f>IF('M05'!AG260&gt;0,'M05'!AG260+MAX(0,BC261-'M05'!H260)*IF(AND(AZ261&lt;&gt;0,BA261&lt;&gt;0),BA261/AZ261,'M05'!V260),BC261*IF(AND(AZ261&lt;&gt;0,BA261&lt;&gt;0),BA261/AZ261,'M05'!V260))</f>
        <v/>
      </c>
      <c r="BE261" s="7">
        <f>IFERROR(BD261/BC261,0)</f>
        <v/>
      </c>
      <c r="BF261" s="6">
        <f>-'M05'!S260</f>
        <v/>
      </c>
      <c r="BG261" s="6">
        <f>BA261+BD261-BJ261</f>
        <v/>
      </c>
      <c r="BH261" s="7">
        <f>IFERROR(BG261/BF261,0)</f>
        <v/>
      </c>
      <c r="BI261" s="6">
        <f>'M05'!T260</f>
        <v/>
      </c>
      <c r="BJ261" s="6">
        <f>'M05'!U260</f>
        <v/>
      </c>
      <c r="BK261" s="7">
        <f>IFERROR(BJ261/BI261,0)</f>
        <v/>
      </c>
      <c r="BL261" s="6">
        <f>'M06'!E260</f>
        <v/>
      </c>
      <c r="BM261" s="6">
        <f>'M06'!F260</f>
        <v/>
      </c>
      <c r="BN261" s="7">
        <f>IFERROR(BM261/BL261,0)</f>
        <v/>
      </c>
      <c r="BO261" s="6">
        <f>'M06'!M260</f>
        <v/>
      </c>
      <c r="BP261" s="6">
        <f>IF('M06'!AG260&gt;0,'M06'!AG260+MAX(0,BO261-'M06'!H260)*IF(AND(BL261&lt;&gt;0,BM261&lt;&gt;0),BM261/BL261,'M06'!V260),BO261*IF(AND(BL261&lt;&gt;0,BM261&lt;&gt;0),BM261/BL261,'M06'!V260))</f>
        <v/>
      </c>
      <c r="BQ261" s="7">
        <f>IFERROR(BP261/BO261,0)</f>
        <v/>
      </c>
      <c r="BR261" s="6">
        <f>-'M06'!S260</f>
        <v/>
      </c>
      <c r="BS261" s="6">
        <f>BM261+BP261-BV261</f>
        <v/>
      </c>
      <c r="BT261" s="7">
        <f>IFERROR(BS261/BR261,0)</f>
        <v/>
      </c>
      <c r="BU261" s="6">
        <f>'M06'!T260</f>
        <v/>
      </c>
      <c r="BV261" s="6">
        <f>'M06'!U260</f>
        <v/>
      </c>
      <c r="BW261" s="7">
        <f>IFERROR(BV261/BU261,0)</f>
        <v/>
      </c>
      <c r="BX261" s="6">
        <f>'M07'!E260</f>
        <v/>
      </c>
      <c r="BY261" s="6">
        <f>'M07'!F260</f>
        <v/>
      </c>
      <c r="BZ261" s="7">
        <f>IFERROR(BY261/BX261,0)</f>
        <v/>
      </c>
      <c r="CA261" s="6">
        <f>'M07'!M260</f>
        <v/>
      </c>
      <c r="CB261" s="6">
        <f>IF('M07'!AG260&gt;0,'M07'!AG260+MAX(0,CA261-'M07'!H260)*IF(AND(BX261&lt;&gt;0,BY261&lt;&gt;0),BY261/BX261,'M07'!V260),CA261*IF(AND(BX261&lt;&gt;0,BY261&lt;&gt;0),BY261/BX261,'M07'!V260))</f>
        <v/>
      </c>
      <c r="CC261" s="7">
        <f>IFERROR(CB261/CA261,0)</f>
        <v/>
      </c>
      <c r="CD261" s="6">
        <f>-'M07'!S260</f>
        <v/>
      </c>
      <c r="CE261" s="6">
        <f>BY261+CB261-CH261</f>
        <v/>
      </c>
      <c r="CF261" s="7">
        <f>IFERROR(CE261/CD261,0)</f>
        <v/>
      </c>
      <c r="CG261" s="6">
        <f>'M07'!T260</f>
        <v/>
      </c>
      <c r="CH261" s="6">
        <f>'M07'!U260</f>
        <v/>
      </c>
      <c r="CI261" s="7">
        <f>IFERROR(CH261/CG261,0)</f>
        <v/>
      </c>
      <c r="CJ261" s="6">
        <f>'M08'!E260</f>
        <v/>
      </c>
      <c r="CK261" s="6">
        <f>'M08'!F260</f>
        <v/>
      </c>
      <c r="CL261" s="7">
        <f>IFERROR(CK261/CJ261,0)</f>
        <v/>
      </c>
      <c r="CM261" s="6">
        <f>'M08'!M260</f>
        <v/>
      </c>
      <c r="CN261" s="6">
        <f>IF('M08'!AG260&gt;0,'M08'!AG260+MAX(0,CM261-'M08'!H260)*IF(AND(CJ261&lt;&gt;0,CK261&lt;&gt;0),CK261/CJ261,'M08'!V260),CM261*IF(AND(CJ261&lt;&gt;0,CK261&lt;&gt;0),CK261/CJ261,'M08'!V260))</f>
        <v/>
      </c>
      <c r="CO261" s="7">
        <f>IFERROR(CN261/CM261,0)</f>
        <v/>
      </c>
      <c r="CP261" s="6">
        <f>-'M08'!S260</f>
        <v/>
      </c>
      <c r="CQ261" s="6">
        <f>CK261+CN261-CT261</f>
        <v/>
      </c>
      <c r="CR261" s="7">
        <f>IFERROR(CQ261/CP261,0)</f>
        <v/>
      </c>
      <c r="CS261" s="6">
        <f>'M08'!T260</f>
        <v/>
      </c>
      <c r="CT261" s="6">
        <f>'M08'!U260</f>
        <v/>
      </c>
      <c r="CU261" s="7">
        <f>IFERROR(CT261/CS261,0)</f>
        <v/>
      </c>
      <c r="CV261" s="6">
        <f>'M09'!E260</f>
        <v/>
      </c>
      <c r="CW261" s="6">
        <f>'M09'!F260</f>
        <v/>
      </c>
      <c r="CX261" s="7">
        <f>IFERROR(CW261/CV261,0)</f>
        <v/>
      </c>
      <c r="CY261" s="6">
        <f>'M09'!M260</f>
        <v/>
      </c>
      <c r="CZ261" s="6">
        <f>IF('M09'!AG260&gt;0,'M09'!AG260+MAX(0,CY261-'M09'!H260)*IF(AND(CV261&lt;&gt;0,CW261&lt;&gt;0),CW261/CV261,'M09'!V260),CY261*IF(AND(CV261&lt;&gt;0,CW261&lt;&gt;0),CW261/CV261,'M09'!V260))</f>
        <v/>
      </c>
      <c r="DA261" s="7">
        <f>IFERROR(CZ261/CY261,0)</f>
        <v/>
      </c>
      <c r="DB261" s="6">
        <f>-'M09'!S260</f>
        <v/>
      </c>
      <c r="DC261" s="6">
        <f>CW261+CZ261-DF261</f>
        <v/>
      </c>
      <c r="DD261" s="7">
        <f>IFERROR(DC261/DB261,0)</f>
        <v/>
      </c>
      <c r="DE261" s="6">
        <f>'M09'!T260</f>
        <v/>
      </c>
      <c r="DF261" s="6">
        <f>'M09'!U260</f>
        <v/>
      </c>
      <c r="DG261" s="7">
        <f>IFERROR(DF261/DE261,0)</f>
        <v/>
      </c>
      <c r="DH261" s="6">
        <f>SUM(J261,V261,AH261,AT261,BF261,BR261,CD261,CP261,DB261)</f>
        <v/>
      </c>
      <c r="DI261" s="6">
        <f>SUM(K261,W261,AI261,AU261,BG261,BS261,CE261,CQ261,DC261)</f>
        <v/>
      </c>
      <c r="DJ261" s="6">
        <f>DH261/9</f>
        <v/>
      </c>
      <c r="DK261" s="6">
        <f>DI261/9</f>
        <v/>
      </c>
      <c r="DL261" s="7">
        <f>IFERROR(DI261/DH261,0)</f>
        <v/>
      </c>
      <c r="DM261" s="7">
        <f>'M09'!V260</f>
        <v/>
      </c>
      <c r="DN261" s="8">
        <f>IFERROR(DL261/DM261-1,0)</f>
        <v/>
      </c>
      <c r="DO261" s="6">
        <f>'M09'!AD260</f>
        <v/>
      </c>
      <c r="DP261" s="6">
        <f>DJ261-DO261</f>
        <v/>
      </c>
      <c r="DQ261" s="9">
        <f>COUNTIF(J261,"&gt;0")+COUNTIF(V261,"&gt;0")+COUNTIF(AH261,"&gt;0")+COUNTIF(AT261,"&gt;0")+COUNTIF(BF261,"&gt;0")+COUNTIF(BR261,"&gt;0")+COUNTIF(CD261,"&gt;0")+COUNTIF(CP261,"&gt;0")+COUNTIF(DB261,"&gt;0")</f>
        <v/>
      </c>
      <c r="DR261" s="6">
        <f>DE261</f>
        <v/>
      </c>
      <c r="DS261" s="10">
        <f>IFERROR(DR261/DJ261,0)</f>
        <v/>
      </c>
      <c r="DT261" s="6">
        <f>D261+SUM(G261,S261,AE261,AQ261,BC261,BO261,CA261,CM261,CY261)-SUM(J261,V261,AH261,AT261,BF261,BR261,CD261,CP261,DB261)-DE261</f>
        <v/>
      </c>
    </row>
    <row r="262">
      <c r="A262">
        <f>'M01'!C261</f>
        <v/>
      </c>
      <c r="B262">
        <f>'M01'!D261</f>
        <v/>
      </c>
      <c r="C262">
        <f>'M01'!A261</f>
        <v/>
      </c>
      <c r="D262" s="6">
        <f>'M01'!E261</f>
        <v/>
      </c>
      <c r="E262" s="6">
        <f>'M01'!F261</f>
        <v/>
      </c>
      <c r="F262" s="7">
        <f>IFERROR(E262/D262,0)</f>
        <v/>
      </c>
      <c r="G262" s="6">
        <f>'M01'!M261</f>
        <v/>
      </c>
      <c r="H262" s="6">
        <f>IF('M01'!AG261&gt;0,'M01'!AG261+MAX(0,G262-'M01'!H261)*IF(AND(D262&lt;&gt;0,E262&lt;&gt;0),E262/D262,'M01'!V261),G262*IF(AND(D262&lt;&gt;0,E262&lt;&gt;0),E262/D262,'M01'!V261))</f>
        <v/>
      </c>
      <c r="I262" s="7">
        <f>IFERROR(H262/G262,0)</f>
        <v/>
      </c>
      <c r="J262" s="6">
        <f>-'M01'!S261</f>
        <v/>
      </c>
      <c r="K262" s="6">
        <f>E262+H262-N262</f>
        <v/>
      </c>
      <c r="L262" s="7">
        <f>IFERROR(K262/J262,0)</f>
        <v/>
      </c>
      <c r="M262" s="6">
        <f>'M01'!T261</f>
        <v/>
      </c>
      <c r="N262" s="6">
        <f>'M01'!U261</f>
        <v/>
      </c>
      <c r="O262" s="7">
        <f>IFERROR(N262/M262,0)</f>
        <v/>
      </c>
      <c r="P262" s="6">
        <f>'M02'!E261</f>
        <v/>
      </c>
      <c r="Q262" s="6">
        <f>'M02'!F261</f>
        <v/>
      </c>
      <c r="R262" s="7">
        <f>IFERROR(Q262/P262,0)</f>
        <v/>
      </c>
      <c r="S262" s="6">
        <f>'M02'!M261</f>
        <v/>
      </c>
      <c r="T262" s="6">
        <f>IF('M02'!AG261&gt;0,'M02'!AG261+MAX(0,S262-'M02'!H261)*IF(AND(P262&lt;&gt;0,Q262&lt;&gt;0),Q262/P262,'M02'!V261),S262*IF(AND(P262&lt;&gt;0,Q262&lt;&gt;0),Q262/P262,'M02'!V261))</f>
        <v/>
      </c>
      <c r="U262" s="7">
        <f>IFERROR(T262/S262,0)</f>
        <v/>
      </c>
      <c r="V262" s="6">
        <f>-'M02'!S261</f>
        <v/>
      </c>
      <c r="W262" s="6">
        <f>Q262+T262-Z262</f>
        <v/>
      </c>
      <c r="X262" s="7">
        <f>IFERROR(W262/V262,0)</f>
        <v/>
      </c>
      <c r="Y262" s="6">
        <f>'M02'!T261</f>
        <v/>
      </c>
      <c r="Z262" s="6">
        <f>'M02'!U261</f>
        <v/>
      </c>
      <c r="AA262" s="7">
        <f>IFERROR(Z262/Y262,0)</f>
        <v/>
      </c>
      <c r="AB262" s="6">
        <f>'M03'!E261</f>
        <v/>
      </c>
      <c r="AC262" s="6">
        <f>'M03'!F261</f>
        <v/>
      </c>
      <c r="AD262" s="7">
        <f>IFERROR(AC262/AB262,0)</f>
        <v/>
      </c>
      <c r="AE262" s="6">
        <f>'M03'!M261</f>
        <v/>
      </c>
      <c r="AF262" s="6">
        <f>IF('M03'!AG261&gt;0,'M03'!AG261+MAX(0,AE262-'M03'!H261)*IF(AND(AB262&lt;&gt;0,AC262&lt;&gt;0),AC262/AB262,'M03'!V261),AE262*IF(AND(AB262&lt;&gt;0,AC262&lt;&gt;0),AC262/AB262,'M03'!V261))</f>
        <v/>
      </c>
      <c r="AG262" s="7">
        <f>IFERROR(AF262/AE262,0)</f>
        <v/>
      </c>
      <c r="AH262" s="6">
        <f>-'M03'!S261</f>
        <v/>
      </c>
      <c r="AI262" s="6">
        <f>AC262+AF262-AL262</f>
        <v/>
      </c>
      <c r="AJ262" s="7">
        <f>IFERROR(AI262/AH262,0)</f>
        <v/>
      </c>
      <c r="AK262" s="6">
        <f>'M03'!T261</f>
        <v/>
      </c>
      <c r="AL262" s="6">
        <f>'M03'!U261</f>
        <v/>
      </c>
      <c r="AM262" s="7">
        <f>IFERROR(AL262/AK262,0)</f>
        <v/>
      </c>
      <c r="AN262" s="6">
        <f>'M04'!E261</f>
        <v/>
      </c>
      <c r="AO262" s="6">
        <f>'M04'!F261</f>
        <v/>
      </c>
      <c r="AP262" s="7">
        <f>IFERROR(AO262/AN262,0)</f>
        <v/>
      </c>
      <c r="AQ262" s="6">
        <f>'M04'!M261</f>
        <v/>
      </c>
      <c r="AR262" s="6">
        <f>IF('M04'!AG261&gt;0,'M04'!AG261+MAX(0,AQ262-'M04'!H261)*IF(AND(AN262&lt;&gt;0,AO262&lt;&gt;0),AO262/AN262,'M04'!V261),AQ262*IF(AND(AN262&lt;&gt;0,AO262&lt;&gt;0),AO262/AN262,'M04'!V261))</f>
        <v/>
      </c>
      <c r="AS262" s="7">
        <f>IFERROR(AR262/AQ262,0)</f>
        <v/>
      </c>
      <c r="AT262" s="6">
        <f>-'M04'!S261</f>
        <v/>
      </c>
      <c r="AU262" s="6">
        <f>AO262+AR262-AX262</f>
        <v/>
      </c>
      <c r="AV262" s="7">
        <f>IFERROR(AU262/AT262,0)</f>
        <v/>
      </c>
      <c r="AW262" s="6">
        <f>'M04'!T261</f>
        <v/>
      </c>
      <c r="AX262" s="6">
        <f>'M04'!U261</f>
        <v/>
      </c>
      <c r="AY262" s="7">
        <f>IFERROR(AX262/AW262,0)</f>
        <v/>
      </c>
      <c r="AZ262" s="6">
        <f>'M05'!E261</f>
        <v/>
      </c>
      <c r="BA262" s="6">
        <f>'M05'!F261</f>
        <v/>
      </c>
      <c r="BB262" s="7">
        <f>IFERROR(BA262/AZ262,0)</f>
        <v/>
      </c>
      <c r="BC262" s="6">
        <f>'M05'!M261</f>
        <v/>
      </c>
      <c r="BD262" s="6">
        <f>IF('M05'!AG261&gt;0,'M05'!AG261+MAX(0,BC262-'M05'!H261)*IF(AND(AZ262&lt;&gt;0,BA262&lt;&gt;0),BA262/AZ262,'M05'!V261),BC262*IF(AND(AZ262&lt;&gt;0,BA262&lt;&gt;0),BA262/AZ262,'M05'!V261))</f>
        <v/>
      </c>
      <c r="BE262" s="7">
        <f>IFERROR(BD262/BC262,0)</f>
        <v/>
      </c>
      <c r="BF262" s="6">
        <f>-'M05'!S261</f>
        <v/>
      </c>
      <c r="BG262" s="6">
        <f>BA262+BD262-BJ262</f>
        <v/>
      </c>
      <c r="BH262" s="7">
        <f>IFERROR(BG262/BF262,0)</f>
        <v/>
      </c>
      <c r="BI262" s="6">
        <f>'M05'!T261</f>
        <v/>
      </c>
      <c r="BJ262" s="6">
        <f>'M05'!U261</f>
        <v/>
      </c>
      <c r="BK262" s="7">
        <f>IFERROR(BJ262/BI262,0)</f>
        <v/>
      </c>
      <c r="BL262" s="6">
        <f>'M06'!E261</f>
        <v/>
      </c>
      <c r="BM262" s="6">
        <f>'M06'!F261</f>
        <v/>
      </c>
      <c r="BN262" s="7">
        <f>IFERROR(BM262/BL262,0)</f>
        <v/>
      </c>
      <c r="BO262" s="6">
        <f>'M06'!M261</f>
        <v/>
      </c>
      <c r="BP262" s="6">
        <f>IF('M06'!AG261&gt;0,'M06'!AG261+MAX(0,BO262-'M06'!H261)*IF(AND(BL262&lt;&gt;0,BM262&lt;&gt;0),BM262/BL262,'M06'!V261),BO262*IF(AND(BL262&lt;&gt;0,BM262&lt;&gt;0),BM262/BL262,'M06'!V261))</f>
        <v/>
      </c>
      <c r="BQ262" s="7">
        <f>IFERROR(BP262/BO262,0)</f>
        <v/>
      </c>
      <c r="BR262" s="6">
        <f>-'M06'!S261</f>
        <v/>
      </c>
      <c r="BS262" s="6">
        <f>BM262+BP262-BV262</f>
        <v/>
      </c>
      <c r="BT262" s="7">
        <f>IFERROR(BS262/BR262,0)</f>
        <v/>
      </c>
      <c r="BU262" s="6">
        <f>'M06'!T261</f>
        <v/>
      </c>
      <c r="BV262" s="6">
        <f>'M06'!U261</f>
        <v/>
      </c>
      <c r="BW262" s="7">
        <f>IFERROR(BV262/BU262,0)</f>
        <v/>
      </c>
      <c r="BX262" s="6">
        <f>'M07'!E261</f>
        <v/>
      </c>
      <c r="BY262" s="6">
        <f>'M07'!F261</f>
        <v/>
      </c>
      <c r="BZ262" s="7">
        <f>IFERROR(BY262/BX262,0)</f>
        <v/>
      </c>
      <c r="CA262" s="6">
        <f>'M07'!M261</f>
        <v/>
      </c>
      <c r="CB262" s="6">
        <f>IF('M07'!AG261&gt;0,'M07'!AG261+MAX(0,CA262-'M07'!H261)*IF(AND(BX262&lt;&gt;0,BY262&lt;&gt;0),BY262/BX262,'M07'!V261),CA262*IF(AND(BX262&lt;&gt;0,BY262&lt;&gt;0),BY262/BX262,'M07'!V261))</f>
        <v/>
      </c>
      <c r="CC262" s="7">
        <f>IFERROR(CB262/CA262,0)</f>
        <v/>
      </c>
      <c r="CD262" s="6">
        <f>-'M07'!S261</f>
        <v/>
      </c>
      <c r="CE262" s="6">
        <f>BY262+CB262-CH262</f>
        <v/>
      </c>
      <c r="CF262" s="7">
        <f>IFERROR(CE262/CD262,0)</f>
        <v/>
      </c>
      <c r="CG262" s="6">
        <f>'M07'!T261</f>
        <v/>
      </c>
      <c r="CH262" s="6">
        <f>'M07'!U261</f>
        <v/>
      </c>
      <c r="CI262" s="7">
        <f>IFERROR(CH262/CG262,0)</f>
        <v/>
      </c>
      <c r="CJ262" s="6">
        <f>'M08'!E261</f>
        <v/>
      </c>
      <c r="CK262" s="6">
        <f>'M08'!F261</f>
        <v/>
      </c>
      <c r="CL262" s="7">
        <f>IFERROR(CK262/CJ262,0)</f>
        <v/>
      </c>
      <c r="CM262" s="6">
        <f>'M08'!M261</f>
        <v/>
      </c>
      <c r="CN262" s="6">
        <f>IF('M08'!AG261&gt;0,'M08'!AG261+MAX(0,CM262-'M08'!H261)*IF(AND(CJ262&lt;&gt;0,CK262&lt;&gt;0),CK262/CJ262,'M08'!V261),CM262*IF(AND(CJ262&lt;&gt;0,CK262&lt;&gt;0),CK262/CJ262,'M08'!V261))</f>
        <v/>
      </c>
      <c r="CO262" s="7">
        <f>IFERROR(CN262/CM262,0)</f>
        <v/>
      </c>
      <c r="CP262" s="6">
        <f>-'M08'!S261</f>
        <v/>
      </c>
      <c r="CQ262" s="6">
        <f>CK262+CN262-CT262</f>
        <v/>
      </c>
      <c r="CR262" s="7">
        <f>IFERROR(CQ262/CP262,0)</f>
        <v/>
      </c>
      <c r="CS262" s="6">
        <f>'M08'!T261</f>
        <v/>
      </c>
      <c r="CT262" s="6">
        <f>'M08'!U261</f>
        <v/>
      </c>
      <c r="CU262" s="7">
        <f>IFERROR(CT262/CS262,0)</f>
        <v/>
      </c>
      <c r="CV262" s="6">
        <f>'M09'!E261</f>
        <v/>
      </c>
      <c r="CW262" s="6">
        <f>'M09'!F261</f>
        <v/>
      </c>
      <c r="CX262" s="7">
        <f>IFERROR(CW262/CV262,0)</f>
        <v/>
      </c>
      <c r="CY262" s="6">
        <f>'M09'!M261</f>
        <v/>
      </c>
      <c r="CZ262" s="6">
        <f>IF('M09'!AG261&gt;0,'M09'!AG261+MAX(0,CY262-'M09'!H261)*IF(AND(CV262&lt;&gt;0,CW262&lt;&gt;0),CW262/CV262,'M09'!V261),CY262*IF(AND(CV262&lt;&gt;0,CW262&lt;&gt;0),CW262/CV262,'M09'!V261))</f>
        <v/>
      </c>
      <c r="DA262" s="7">
        <f>IFERROR(CZ262/CY262,0)</f>
        <v/>
      </c>
      <c r="DB262" s="6">
        <f>-'M09'!S261</f>
        <v/>
      </c>
      <c r="DC262" s="6">
        <f>CW262+CZ262-DF262</f>
        <v/>
      </c>
      <c r="DD262" s="7">
        <f>IFERROR(DC262/DB262,0)</f>
        <v/>
      </c>
      <c r="DE262" s="6">
        <f>'M09'!T261</f>
        <v/>
      </c>
      <c r="DF262" s="6">
        <f>'M09'!U261</f>
        <v/>
      </c>
      <c r="DG262" s="7">
        <f>IFERROR(DF262/DE262,0)</f>
        <v/>
      </c>
      <c r="DH262" s="6">
        <f>SUM(J262,V262,AH262,AT262,BF262,BR262,CD262,CP262,DB262)</f>
        <v/>
      </c>
      <c r="DI262" s="6">
        <f>SUM(K262,W262,AI262,AU262,BG262,BS262,CE262,CQ262,DC262)</f>
        <v/>
      </c>
      <c r="DJ262" s="6">
        <f>DH262/9</f>
        <v/>
      </c>
      <c r="DK262" s="6">
        <f>DI262/9</f>
        <v/>
      </c>
      <c r="DL262" s="7">
        <f>IFERROR(DI262/DH262,0)</f>
        <v/>
      </c>
      <c r="DM262" s="7">
        <f>'M09'!V261</f>
        <v/>
      </c>
      <c r="DN262" s="8">
        <f>IFERROR(DL262/DM262-1,0)</f>
        <v/>
      </c>
      <c r="DO262" s="6">
        <f>'M09'!AD261</f>
        <v/>
      </c>
      <c r="DP262" s="6">
        <f>DJ262-DO262</f>
        <v/>
      </c>
      <c r="DQ262" s="9">
        <f>COUNTIF(J262,"&gt;0")+COUNTIF(V262,"&gt;0")+COUNTIF(AH262,"&gt;0")+COUNTIF(AT262,"&gt;0")+COUNTIF(BF262,"&gt;0")+COUNTIF(BR262,"&gt;0")+COUNTIF(CD262,"&gt;0")+COUNTIF(CP262,"&gt;0")+COUNTIF(DB262,"&gt;0")</f>
        <v/>
      </c>
      <c r="DR262" s="6">
        <f>DE262</f>
        <v/>
      </c>
      <c r="DS262" s="10">
        <f>IFERROR(DR262/DJ262,0)</f>
        <v/>
      </c>
      <c r="DT262" s="6">
        <f>D262+SUM(G262,S262,AE262,AQ262,BC262,BO262,CA262,CM262,CY262)-SUM(J262,V262,AH262,AT262,BF262,BR262,CD262,CP262,DB262)-DE262</f>
        <v/>
      </c>
    </row>
    <row r="263">
      <c r="A263">
        <f>'M01'!C262</f>
        <v/>
      </c>
      <c r="B263">
        <f>'M01'!D262</f>
        <v/>
      </c>
      <c r="C263">
        <f>'M01'!A262</f>
        <v/>
      </c>
      <c r="D263" s="6">
        <f>'M01'!E262</f>
        <v/>
      </c>
      <c r="E263" s="6">
        <f>'M01'!F262</f>
        <v/>
      </c>
      <c r="F263" s="7">
        <f>IFERROR(E263/D263,0)</f>
        <v/>
      </c>
      <c r="G263" s="6">
        <f>'M01'!M262</f>
        <v/>
      </c>
      <c r="H263" s="6">
        <f>IF('M01'!AG262&gt;0,'M01'!AG262+MAX(0,G263-'M01'!H262)*IF(AND(D263&lt;&gt;0,E263&lt;&gt;0),E263/D263,'M01'!V262),G263*IF(AND(D263&lt;&gt;0,E263&lt;&gt;0),E263/D263,'M01'!V262))</f>
        <v/>
      </c>
      <c r="I263" s="7">
        <f>IFERROR(H263/G263,0)</f>
        <v/>
      </c>
      <c r="J263" s="6">
        <f>-'M01'!S262</f>
        <v/>
      </c>
      <c r="K263" s="6">
        <f>E263+H263-N263</f>
        <v/>
      </c>
      <c r="L263" s="7">
        <f>IFERROR(K263/J263,0)</f>
        <v/>
      </c>
      <c r="M263" s="6">
        <f>'M01'!T262</f>
        <v/>
      </c>
      <c r="N263" s="6">
        <f>'M01'!U262</f>
        <v/>
      </c>
      <c r="O263" s="7">
        <f>IFERROR(N263/M263,0)</f>
        <v/>
      </c>
      <c r="P263" s="6">
        <f>'M02'!E262</f>
        <v/>
      </c>
      <c r="Q263" s="6">
        <f>'M02'!F262</f>
        <v/>
      </c>
      <c r="R263" s="7">
        <f>IFERROR(Q263/P263,0)</f>
        <v/>
      </c>
      <c r="S263" s="6">
        <f>'M02'!M262</f>
        <v/>
      </c>
      <c r="T263" s="6">
        <f>IF('M02'!AG262&gt;0,'M02'!AG262+MAX(0,S263-'M02'!H262)*IF(AND(P263&lt;&gt;0,Q263&lt;&gt;0),Q263/P263,'M02'!V262),S263*IF(AND(P263&lt;&gt;0,Q263&lt;&gt;0),Q263/P263,'M02'!V262))</f>
        <v/>
      </c>
      <c r="U263" s="7">
        <f>IFERROR(T263/S263,0)</f>
        <v/>
      </c>
      <c r="V263" s="6">
        <f>-'M02'!S262</f>
        <v/>
      </c>
      <c r="W263" s="6">
        <f>Q263+T263-Z263</f>
        <v/>
      </c>
      <c r="X263" s="7">
        <f>IFERROR(W263/V263,0)</f>
        <v/>
      </c>
      <c r="Y263" s="6">
        <f>'M02'!T262</f>
        <v/>
      </c>
      <c r="Z263" s="6">
        <f>'M02'!U262</f>
        <v/>
      </c>
      <c r="AA263" s="7">
        <f>IFERROR(Z263/Y263,0)</f>
        <v/>
      </c>
      <c r="AB263" s="6">
        <f>'M03'!E262</f>
        <v/>
      </c>
      <c r="AC263" s="6">
        <f>'M03'!F262</f>
        <v/>
      </c>
      <c r="AD263" s="7">
        <f>IFERROR(AC263/AB263,0)</f>
        <v/>
      </c>
      <c r="AE263" s="6">
        <f>'M03'!M262</f>
        <v/>
      </c>
      <c r="AF263" s="6">
        <f>IF('M03'!AG262&gt;0,'M03'!AG262+MAX(0,AE263-'M03'!H262)*IF(AND(AB263&lt;&gt;0,AC263&lt;&gt;0),AC263/AB263,'M03'!V262),AE263*IF(AND(AB263&lt;&gt;0,AC263&lt;&gt;0),AC263/AB263,'M03'!V262))</f>
        <v/>
      </c>
      <c r="AG263" s="7">
        <f>IFERROR(AF263/AE263,0)</f>
        <v/>
      </c>
      <c r="AH263" s="6">
        <f>-'M03'!S262</f>
        <v/>
      </c>
      <c r="AI263" s="6">
        <f>AC263+AF263-AL263</f>
        <v/>
      </c>
      <c r="AJ263" s="7">
        <f>IFERROR(AI263/AH263,0)</f>
        <v/>
      </c>
      <c r="AK263" s="6">
        <f>'M03'!T262</f>
        <v/>
      </c>
      <c r="AL263" s="6">
        <f>'M03'!U262</f>
        <v/>
      </c>
      <c r="AM263" s="7">
        <f>IFERROR(AL263/AK263,0)</f>
        <v/>
      </c>
      <c r="AN263" s="6">
        <f>'M04'!E262</f>
        <v/>
      </c>
      <c r="AO263" s="6">
        <f>'M04'!F262</f>
        <v/>
      </c>
      <c r="AP263" s="7">
        <f>IFERROR(AO263/AN263,0)</f>
        <v/>
      </c>
      <c r="AQ263" s="6">
        <f>'M04'!M262</f>
        <v/>
      </c>
      <c r="AR263" s="6">
        <f>IF('M04'!AG262&gt;0,'M04'!AG262+MAX(0,AQ263-'M04'!H262)*IF(AND(AN263&lt;&gt;0,AO263&lt;&gt;0),AO263/AN263,'M04'!V262),AQ263*IF(AND(AN263&lt;&gt;0,AO263&lt;&gt;0),AO263/AN263,'M04'!V262))</f>
        <v/>
      </c>
      <c r="AS263" s="7">
        <f>IFERROR(AR263/AQ263,0)</f>
        <v/>
      </c>
      <c r="AT263" s="6">
        <f>-'M04'!S262</f>
        <v/>
      </c>
      <c r="AU263" s="6">
        <f>AO263+AR263-AX263</f>
        <v/>
      </c>
      <c r="AV263" s="7">
        <f>IFERROR(AU263/AT263,0)</f>
        <v/>
      </c>
      <c r="AW263" s="6">
        <f>'M04'!T262</f>
        <v/>
      </c>
      <c r="AX263" s="6">
        <f>'M04'!U262</f>
        <v/>
      </c>
      <c r="AY263" s="7">
        <f>IFERROR(AX263/AW263,0)</f>
        <v/>
      </c>
      <c r="AZ263" s="6">
        <f>'M05'!E262</f>
        <v/>
      </c>
      <c r="BA263" s="6">
        <f>'M05'!F262</f>
        <v/>
      </c>
      <c r="BB263" s="7">
        <f>IFERROR(BA263/AZ263,0)</f>
        <v/>
      </c>
      <c r="BC263" s="6">
        <f>'M05'!M262</f>
        <v/>
      </c>
      <c r="BD263" s="6">
        <f>IF('M05'!AG262&gt;0,'M05'!AG262+MAX(0,BC263-'M05'!H262)*IF(AND(AZ263&lt;&gt;0,BA263&lt;&gt;0),BA263/AZ263,'M05'!V262),BC263*IF(AND(AZ263&lt;&gt;0,BA263&lt;&gt;0),BA263/AZ263,'M05'!V262))</f>
        <v/>
      </c>
      <c r="BE263" s="7">
        <f>IFERROR(BD263/BC263,0)</f>
        <v/>
      </c>
      <c r="BF263" s="6">
        <f>-'M05'!S262</f>
        <v/>
      </c>
      <c r="BG263" s="6">
        <f>BA263+BD263-BJ263</f>
        <v/>
      </c>
      <c r="BH263" s="7">
        <f>IFERROR(BG263/BF263,0)</f>
        <v/>
      </c>
      <c r="BI263" s="6">
        <f>'M05'!T262</f>
        <v/>
      </c>
      <c r="BJ263" s="6">
        <f>'M05'!U262</f>
        <v/>
      </c>
      <c r="BK263" s="7">
        <f>IFERROR(BJ263/BI263,0)</f>
        <v/>
      </c>
      <c r="BL263" s="6">
        <f>'M06'!E262</f>
        <v/>
      </c>
      <c r="BM263" s="6">
        <f>'M06'!F262</f>
        <v/>
      </c>
      <c r="BN263" s="7">
        <f>IFERROR(BM263/BL263,0)</f>
        <v/>
      </c>
      <c r="BO263" s="6">
        <f>'M06'!M262</f>
        <v/>
      </c>
      <c r="BP263" s="6">
        <f>IF('M06'!AG262&gt;0,'M06'!AG262+MAX(0,BO263-'M06'!H262)*IF(AND(BL263&lt;&gt;0,BM263&lt;&gt;0),BM263/BL263,'M06'!V262),BO263*IF(AND(BL263&lt;&gt;0,BM263&lt;&gt;0),BM263/BL263,'M06'!V262))</f>
        <v/>
      </c>
      <c r="BQ263" s="7">
        <f>IFERROR(BP263/BO263,0)</f>
        <v/>
      </c>
      <c r="BR263" s="6">
        <f>-'M06'!S262</f>
        <v/>
      </c>
      <c r="BS263" s="6">
        <f>BM263+BP263-BV263</f>
        <v/>
      </c>
      <c r="BT263" s="7">
        <f>IFERROR(BS263/BR263,0)</f>
        <v/>
      </c>
      <c r="BU263" s="6">
        <f>'M06'!T262</f>
        <v/>
      </c>
      <c r="BV263" s="6">
        <f>'M06'!U262</f>
        <v/>
      </c>
      <c r="BW263" s="7">
        <f>IFERROR(BV263/BU263,0)</f>
        <v/>
      </c>
      <c r="BX263" s="6">
        <f>'M07'!E262</f>
        <v/>
      </c>
      <c r="BY263" s="6">
        <f>'M07'!F262</f>
        <v/>
      </c>
      <c r="BZ263" s="7">
        <f>IFERROR(BY263/BX263,0)</f>
        <v/>
      </c>
      <c r="CA263" s="6">
        <f>'M07'!M262</f>
        <v/>
      </c>
      <c r="CB263" s="6">
        <f>IF('M07'!AG262&gt;0,'M07'!AG262+MAX(0,CA263-'M07'!H262)*IF(AND(BX263&lt;&gt;0,BY263&lt;&gt;0),BY263/BX263,'M07'!V262),CA263*IF(AND(BX263&lt;&gt;0,BY263&lt;&gt;0),BY263/BX263,'M07'!V262))</f>
        <v/>
      </c>
      <c r="CC263" s="7">
        <f>IFERROR(CB263/CA263,0)</f>
        <v/>
      </c>
      <c r="CD263" s="6">
        <f>-'M07'!S262</f>
        <v/>
      </c>
      <c r="CE263" s="6">
        <f>BY263+CB263-CH263</f>
        <v/>
      </c>
      <c r="CF263" s="7">
        <f>IFERROR(CE263/CD263,0)</f>
        <v/>
      </c>
      <c r="CG263" s="6">
        <f>'M07'!T262</f>
        <v/>
      </c>
      <c r="CH263" s="6">
        <f>'M07'!U262</f>
        <v/>
      </c>
      <c r="CI263" s="7">
        <f>IFERROR(CH263/CG263,0)</f>
        <v/>
      </c>
      <c r="CJ263" s="6">
        <f>'M08'!E262</f>
        <v/>
      </c>
      <c r="CK263" s="6">
        <f>'M08'!F262</f>
        <v/>
      </c>
      <c r="CL263" s="7">
        <f>IFERROR(CK263/CJ263,0)</f>
        <v/>
      </c>
      <c r="CM263" s="6">
        <f>'M08'!M262</f>
        <v/>
      </c>
      <c r="CN263" s="6">
        <f>IF('M08'!AG262&gt;0,'M08'!AG262+MAX(0,CM263-'M08'!H262)*IF(AND(CJ263&lt;&gt;0,CK263&lt;&gt;0),CK263/CJ263,'M08'!V262),CM263*IF(AND(CJ263&lt;&gt;0,CK263&lt;&gt;0),CK263/CJ263,'M08'!V262))</f>
        <v/>
      </c>
      <c r="CO263" s="7">
        <f>IFERROR(CN263/CM263,0)</f>
        <v/>
      </c>
      <c r="CP263" s="6">
        <f>-'M08'!S262</f>
        <v/>
      </c>
      <c r="CQ263" s="6">
        <f>CK263+CN263-CT263</f>
        <v/>
      </c>
      <c r="CR263" s="7">
        <f>IFERROR(CQ263/CP263,0)</f>
        <v/>
      </c>
      <c r="CS263" s="6">
        <f>'M08'!T262</f>
        <v/>
      </c>
      <c r="CT263" s="6">
        <f>'M08'!U262</f>
        <v/>
      </c>
      <c r="CU263" s="7">
        <f>IFERROR(CT263/CS263,0)</f>
        <v/>
      </c>
      <c r="CV263" s="6">
        <f>'M09'!E262</f>
        <v/>
      </c>
      <c r="CW263" s="6">
        <f>'M09'!F262</f>
        <v/>
      </c>
      <c r="CX263" s="7">
        <f>IFERROR(CW263/CV263,0)</f>
        <v/>
      </c>
      <c r="CY263" s="6">
        <f>'M09'!M262</f>
        <v/>
      </c>
      <c r="CZ263" s="6">
        <f>IF('M09'!AG262&gt;0,'M09'!AG262+MAX(0,CY263-'M09'!H262)*IF(AND(CV263&lt;&gt;0,CW263&lt;&gt;0),CW263/CV263,'M09'!V262),CY263*IF(AND(CV263&lt;&gt;0,CW263&lt;&gt;0),CW263/CV263,'M09'!V262))</f>
        <v/>
      </c>
      <c r="DA263" s="7">
        <f>IFERROR(CZ263/CY263,0)</f>
        <v/>
      </c>
      <c r="DB263" s="6">
        <f>-'M09'!S262</f>
        <v/>
      </c>
      <c r="DC263" s="6">
        <f>CW263+CZ263-DF263</f>
        <v/>
      </c>
      <c r="DD263" s="7">
        <f>IFERROR(DC263/DB263,0)</f>
        <v/>
      </c>
      <c r="DE263" s="6">
        <f>'M09'!T262</f>
        <v/>
      </c>
      <c r="DF263" s="6">
        <f>'M09'!U262</f>
        <v/>
      </c>
      <c r="DG263" s="7">
        <f>IFERROR(DF263/DE263,0)</f>
        <v/>
      </c>
      <c r="DH263" s="6">
        <f>SUM(J263,V263,AH263,AT263,BF263,BR263,CD263,CP263,DB263)</f>
        <v/>
      </c>
      <c r="DI263" s="6">
        <f>SUM(K263,W263,AI263,AU263,BG263,BS263,CE263,CQ263,DC263)</f>
        <v/>
      </c>
      <c r="DJ263" s="6">
        <f>DH263/9</f>
        <v/>
      </c>
      <c r="DK263" s="6">
        <f>DI263/9</f>
        <v/>
      </c>
      <c r="DL263" s="7">
        <f>IFERROR(DI263/DH263,0)</f>
        <v/>
      </c>
      <c r="DM263" s="7">
        <f>'M09'!V262</f>
        <v/>
      </c>
      <c r="DN263" s="8">
        <f>IFERROR(DL263/DM263-1,0)</f>
        <v/>
      </c>
      <c r="DO263" s="6">
        <f>'M09'!AD262</f>
        <v/>
      </c>
      <c r="DP263" s="6">
        <f>DJ263-DO263</f>
        <v/>
      </c>
      <c r="DQ263" s="9">
        <f>COUNTIF(J263,"&gt;0")+COUNTIF(V263,"&gt;0")+COUNTIF(AH263,"&gt;0")+COUNTIF(AT263,"&gt;0")+COUNTIF(BF263,"&gt;0")+COUNTIF(BR263,"&gt;0")+COUNTIF(CD263,"&gt;0")+COUNTIF(CP263,"&gt;0")+COUNTIF(DB263,"&gt;0")</f>
        <v/>
      </c>
      <c r="DR263" s="6">
        <f>DE263</f>
        <v/>
      </c>
      <c r="DS263" s="10">
        <f>IFERROR(DR263/DJ263,0)</f>
        <v/>
      </c>
      <c r="DT263" s="6">
        <f>D263+SUM(G263,S263,AE263,AQ263,BC263,BO263,CA263,CM263,CY263)-SUM(J263,V263,AH263,AT263,BF263,BR263,CD263,CP263,DB263)-DE263</f>
        <v/>
      </c>
    </row>
    <row r="264">
      <c r="A264">
        <f>'M01'!C263</f>
        <v/>
      </c>
      <c r="B264">
        <f>'M01'!D263</f>
        <v/>
      </c>
      <c r="C264">
        <f>'M01'!A263</f>
        <v/>
      </c>
      <c r="D264" s="6">
        <f>'M01'!E263</f>
        <v/>
      </c>
      <c r="E264" s="6">
        <f>'M01'!F263</f>
        <v/>
      </c>
      <c r="F264" s="7">
        <f>IFERROR(E264/D264,0)</f>
        <v/>
      </c>
      <c r="G264" s="6">
        <f>'M01'!M263</f>
        <v/>
      </c>
      <c r="H264" s="6">
        <f>IF('M01'!AG263&gt;0,'M01'!AG263+MAX(0,G264-'M01'!H263)*IF(AND(D264&lt;&gt;0,E264&lt;&gt;0),E264/D264,'M01'!V263),G264*IF(AND(D264&lt;&gt;0,E264&lt;&gt;0),E264/D264,'M01'!V263))</f>
        <v/>
      </c>
      <c r="I264" s="7">
        <f>IFERROR(H264/G264,0)</f>
        <v/>
      </c>
      <c r="J264" s="6">
        <f>-'M01'!S263</f>
        <v/>
      </c>
      <c r="K264" s="6">
        <f>E264+H264-N264</f>
        <v/>
      </c>
      <c r="L264" s="7">
        <f>IFERROR(K264/J264,0)</f>
        <v/>
      </c>
      <c r="M264" s="6">
        <f>'M01'!T263</f>
        <v/>
      </c>
      <c r="N264" s="6">
        <f>'M01'!U263</f>
        <v/>
      </c>
      <c r="O264" s="7">
        <f>IFERROR(N264/M264,0)</f>
        <v/>
      </c>
      <c r="P264" s="6">
        <f>'M02'!E263</f>
        <v/>
      </c>
      <c r="Q264" s="6">
        <f>'M02'!F263</f>
        <v/>
      </c>
      <c r="R264" s="7">
        <f>IFERROR(Q264/P264,0)</f>
        <v/>
      </c>
      <c r="S264" s="6">
        <f>'M02'!M263</f>
        <v/>
      </c>
      <c r="T264" s="6">
        <f>IF('M02'!AG263&gt;0,'M02'!AG263+MAX(0,S264-'M02'!H263)*IF(AND(P264&lt;&gt;0,Q264&lt;&gt;0),Q264/P264,'M02'!V263),S264*IF(AND(P264&lt;&gt;0,Q264&lt;&gt;0),Q264/P264,'M02'!V263))</f>
        <v/>
      </c>
      <c r="U264" s="7">
        <f>IFERROR(T264/S264,0)</f>
        <v/>
      </c>
      <c r="V264" s="6">
        <f>-'M02'!S263</f>
        <v/>
      </c>
      <c r="W264" s="6">
        <f>Q264+T264-Z264</f>
        <v/>
      </c>
      <c r="X264" s="7">
        <f>IFERROR(W264/V264,0)</f>
        <v/>
      </c>
      <c r="Y264" s="6">
        <f>'M02'!T263</f>
        <v/>
      </c>
      <c r="Z264" s="6">
        <f>'M02'!U263</f>
        <v/>
      </c>
      <c r="AA264" s="7">
        <f>IFERROR(Z264/Y264,0)</f>
        <v/>
      </c>
      <c r="AB264" s="6">
        <f>'M03'!E263</f>
        <v/>
      </c>
      <c r="AC264" s="6">
        <f>'M03'!F263</f>
        <v/>
      </c>
      <c r="AD264" s="7">
        <f>IFERROR(AC264/AB264,0)</f>
        <v/>
      </c>
      <c r="AE264" s="6">
        <f>'M03'!M263</f>
        <v/>
      </c>
      <c r="AF264" s="6">
        <f>IF('M03'!AG263&gt;0,'M03'!AG263+MAX(0,AE264-'M03'!H263)*IF(AND(AB264&lt;&gt;0,AC264&lt;&gt;0),AC264/AB264,'M03'!V263),AE264*IF(AND(AB264&lt;&gt;0,AC264&lt;&gt;0),AC264/AB264,'M03'!V263))</f>
        <v/>
      </c>
      <c r="AG264" s="7">
        <f>IFERROR(AF264/AE264,0)</f>
        <v/>
      </c>
      <c r="AH264" s="6">
        <f>-'M03'!S263</f>
        <v/>
      </c>
      <c r="AI264" s="6">
        <f>AC264+AF264-AL264</f>
        <v/>
      </c>
      <c r="AJ264" s="7">
        <f>IFERROR(AI264/AH264,0)</f>
        <v/>
      </c>
      <c r="AK264" s="6">
        <f>'M03'!T263</f>
        <v/>
      </c>
      <c r="AL264" s="6">
        <f>'M03'!U263</f>
        <v/>
      </c>
      <c r="AM264" s="7">
        <f>IFERROR(AL264/AK264,0)</f>
        <v/>
      </c>
      <c r="AN264" s="6">
        <f>'M04'!E263</f>
        <v/>
      </c>
      <c r="AO264" s="6">
        <f>'M04'!F263</f>
        <v/>
      </c>
      <c r="AP264" s="7">
        <f>IFERROR(AO264/AN264,0)</f>
        <v/>
      </c>
      <c r="AQ264" s="6">
        <f>'M04'!M263</f>
        <v/>
      </c>
      <c r="AR264" s="6">
        <f>IF('M04'!AG263&gt;0,'M04'!AG263+MAX(0,AQ264-'M04'!H263)*IF(AND(AN264&lt;&gt;0,AO264&lt;&gt;0),AO264/AN264,'M04'!V263),AQ264*IF(AND(AN264&lt;&gt;0,AO264&lt;&gt;0),AO264/AN264,'M04'!V263))</f>
        <v/>
      </c>
      <c r="AS264" s="7">
        <f>IFERROR(AR264/AQ264,0)</f>
        <v/>
      </c>
      <c r="AT264" s="6">
        <f>-'M04'!S263</f>
        <v/>
      </c>
      <c r="AU264" s="6">
        <f>AO264+AR264-AX264</f>
        <v/>
      </c>
      <c r="AV264" s="7">
        <f>IFERROR(AU264/AT264,0)</f>
        <v/>
      </c>
      <c r="AW264" s="6">
        <f>'M04'!T263</f>
        <v/>
      </c>
      <c r="AX264" s="6">
        <f>'M04'!U263</f>
        <v/>
      </c>
      <c r="AY264" s="7">
        <f>IFERROR(AX264/AW264,0)</f>
        <v/>
      </c>
      <c r="AZ264" s="6">
        <f>'M05'!E263</f>
        <v/>
      </c>
      <c r="BA264" s="6">
        <f>'M05'!F263</f>
        <v/>
      </c>
      <c r="BB264" s="7">
        <f>IFERROR(BA264/AZ264,0)</f>
        <v/>
      </c>
      <c r="BC264" s="6">
        <f>'M05'!M263</f>
        <v/>
      </c>
      <c r="BD264" s="6">
        <f>IF('M05'!AG263&gt;0,'M05'!AG263+MAX(0,BC264-'M05'!H263)*IF(AND(AZ264&lt;&gt;0,BA264&lt;&gt;0),BA264/AZ264,'M05'!V263),BC264*IF(AND(AZ264&lt;&gt;0,BA264&lt;&gt;0),BA264/AZ264,'M05'!V263))</f>
        <v/>
      </c>
      <c r="BE264" s="7">
        <f>IFERROR(BD264/BC264,0)</f>
        <v/>
      </c>
      <c r="BF264" s="6">
        <f>-'M05'!S263</f>
        <v/>
      </c>
      <c r="BG264" s="6">
        <f>BA264+BD264-BJ264</f>
        <v/>
      </c>
      <c r="BH264" s="7">
        <f>IFERROR(BG264/BF264,0)</f>
        <v/>
      </c>
      <c r="BI264" s="6">
        <f>'M05'!T263</f>
        <v/>
      </c>
      <c r="BJ264" s="6">
        <f>'M05'!U263</f>
        <v/>
      </c>
      <c r="BK264" s="7">
        <f>IFERROR(BJ264/BI264,0)</f>
        <v/>
      </c>
      <c r="BL264" s="6">
        <f>'M06'!E263</f>
        <v/>
      </c>
      <c r="BM264" s="6">
        <f>'M06'!F263</f>
        <v/>
      </c>
      <c r="BN264" s="7">
        <f>IFERROR(BM264/BL264,0)</f>
        <v/>
      </c>
      <c r="BO264" s="6">
        <f>'M06'!M263</f>
        <v/>
      </c>
      <c r="BP264" s="6">
        <f>IF('M06'!AG263&gt;0,'M06'!AG263+MAX(0,BO264-'M06'!H263)*IF(AND(BL264&lt;&gt;0,BM264&lt;&gt;0),BM264/BL264,'M06'!V263),BO264*IF(AND(BL264&lt;&gt;0,BM264&lt;&gt;0),BM264/BL264,'M06'!V263))</f>
        <v/>
      </c>
      <c r="BQ264" s="7">
        <f>IFERROR(BP264/BO264,0)</f>
        <v/>
      </c>
      <c r="BR264" s="6">
        <f>-'M06'!S263</f>
        <v/>
      </c>
      <c r="BS264" s="6">
        <f>BM264+BP264-BV264</f>
        <v/>
      </c>
      <c r="BT264" s="7">
        <f>IFERROR(BS264/BR264,0)</f>
        <v/>
      </c>
      <c r="BU264" s="6">
        <f>'M06'!T263</f>
        <v/>
      </c>
      <c r="BV264" s="6">
        <f>'M06'!U263</f>
        <v/>
      </c>
      <c r="BW264" s="7">
        <f>IFERROR(BV264/BU264,0)</f>
        <v/>
      </c>
      <c r="BX264" s="6">
        <f>'M07'!E263</f>
        <v/>
      </c>
      <c r="BY264" s="6">
        <f>'M07'!F263</f>
        <v/>
      </c>
      <c r="BZ264" s="7">
        <f>IFERROR(BY264/BX264,0)</f>
        <v/>
      </c>
      <c r="CA264" s="6">
        <f>'M07'!M263</f>
        <v/>
      </c>
      <c r="CB264" s="6">
        <f>IF('M07'!AG263&gt;0,'M07'!AG263+MAX(0,CA264-'M07'!H263)*IF(AND(BX264&lt;&gt;0,BY264&lt;&gt;0),BY264/BX264,'M07'!V263),CA264*IF(AND(BX264&lt;&gt;0,BY264&lt;&gt;0),BY264/BX264,'M07'!V263))</f>
        <v/>
      </c>
      <c r="CC264" s="7">
        <f>IFERROR(CB264/CA264,0)</f>
        <v/>
      </c>
      <c r="CD264" s="6">
        <f>-'M07'!S263</f>
        <v/>
      </c>
      <c r="CE264" s="6">
        <f>BY264+CB264-CH264</f>
        <v/>
      </c>
      <c r="CF264" s="7">
        <f>IFERROR(CE264/CD264,0)</f>
        <v/>
      </c>
      <c r="CG264" s="6">
        <f>'M07'!T263</f>
        <v/>
      </c>
      <c r="CH264" s="6">
        <f>'M07'!U263</f>
        <v/>
      </c>
      <c r="CI264" s="7">
        <f>IFERROR(CH264/CG264,0)</f>
        <v/>
      </c>
      <c r="CJ264" s="6">
        <f>'M08'!E263</f>
        <v/>
      </c>
      <c r="CK264" s="6">
        <f>'M08'!F263</f>
        <v/>
      </c>
      <c r="CL264" s="7">
        <f>IFERROR(CK264/CJ264,0)</f>
        <v/>
      </c>
      <c r="CM264" s="6">
        <f>'M08'!M263</f>
        <v/>
      </c>
      <c r="CN264" s="6">
        <f>IF('M08'!AG263&gt;0,'M08'!AG263+MAX(0,CM264-'M08'!H263)*IF(AND(CJ264&lt;&gt;0,CK264&lt;&gt;0),CK264/CJ264,'M08'!V263),CM264*IF(AND(CJ264&lt;&gt;0,CK264&lt;&gt;0),CK264/CJ264,'M08'!V263))</f>
        <v/>
      </c>
      <c r="CO264" s="7">
        <f>IFERROR(CN264/CM264,0)</f>
        <v/>
      </c>
      <c r="CP264" s="6">
        <f>-'M08'!S263</f>
        <v/>
      </c>
      <c r="CQ264" s="6">
        <f>CK264+CN264-CT264</f>
        <v/>
      </c>
      <c r="CR264" s="7">
        <f>IFERROR(CQ264/CP264,0)</f>
        <v/>
      </c>
      <c r="CS264" s="6">
        <f>'M08'!T263</f>
        <v/>
      </c>
      <c r="CT264" s="6">
        <f>'M08'!U263</f>
        <v/>
      </c>
      <c r="CU264" s="7">
        <f>IFERROR(CT264/CS264,0)</f>
        <v/>
      </c>
      <c r="CV264" s="6">
        <f>'M09'!E263</f>
        <v/>
      </c>
      <c r="CW264" s="6">
        <f>'M09'!F263</f>
        <v/>
      </c>
      <c r="CX264" s="7">
        <f>IFERROR(CW264/CV264,0)</f>
        <v/>
      </c>
      <c r="CY264" s="6">
        <f>'M09'!M263</f>
        <v/>
      </c>
      <c r="CZ264" s="6">
        <f>IF('M09'!AG263&gt;0,'M09'!AG263+MAX(0,CY264-'M09'!H263)*IF(AND(CV264&lt;&gt;0,CW264&lt;&gt;0),CW264/CV264,'M09'!V263),CY264*IF(AND(CV264&lt;&gt;0,CW264&lt;&gt;0),CW264/CV264,'M09'!V263))</f>
        <v/>
      </c>
      <c r="DA264" s="7">
        <f>IFERROR(CZ264/CY264,0)</f>
        <v/>
      </c>
      <c r="DB264" s="6">
        <f>-'M09'!S263</f>
        <v/>
      </c>
      <c r="DC264" s="6">
        <f>CW264+CZ264-DF264</f>
        <v/>
      </c>
      <c r="DD264" s="7">
        <f>IFERROR(DC264/DB264,0)</f>
        <v/>
      </c>
      <c r="DE264" s="6">
        <f>'M09'!T263</f>
        <v/>
      </c>
      <c r="DF264" s="6">
        <f>'M09'!U263</f>
        <v/>
      </c>
      <c r="DG264" s="7">
        <f>IFERROR(DF264/DE264,0)</f>
        <v/>
      </c>
      <c r="DH264" s="6">
        <f>SUM(J264,V264,AH264,AT264,BF264,BR264,CD264,CP264,DB264)</f>
        <v/>
      </c>
      <c r="DI264" s="6">
        <f>SUM(K264,W264,AI264,AU264,BG264,BS264,CE264,CQ264,DC264)</f>
        <v/>
      </c>
      <c r="DJ264" s="6">
        <f>DH264/9</f>
        <v/>
      </c>
      <c r="DK264" s="6">
        <f>DI264/9</f>
        <v/>
      </c>
      <c r="DL264" s="7">
        <f>IFERROR(DI264/DH264,0)</f>
        <v/>
      </c>
      <c r="DM264" s="7">
        <f>'M09'!V263</f>
        <v/>
      </c>
      <c r="DN264" s="8">
        <f>IFERROR(DL264/DM264-1,0)</f>
        <v/>
      </c>
      <c r="DO264" s="6">
        <f>'M09'!AD263</f>
        <v/>
      </c>
      <c r="DP264" s="6">
        <f>DJ264-DO264</f>
        <v/>
      </c>
      <c r="DQ264" s="9">
        <f>COUNTIF(J264,"&gt;0")+COUNTIF(V264,"&gt;0")+COUNTIF(AH264,"&gt;0")+COUNTIF(AT264,"&gt;0")+COUNTIF(BF264,"&gt;0")+COUNTIF(BR264,"&gt;0")+COUNTIF(CD264,"&gt;0")+COUNTIF(CP264,"&gt;0")+COUNTIF(DB264,"&gt;0")</f>
        <v/>
      </c>
      <c r="DR264" s="6">
        <f>DE264</f>
        <v/>
      </c>
      <c r="DS264" s="10">
        <f>IFERROR(DR264/DJ264,0)</f>
        <v/>
      </c>
      <c r="DT264" s="6">
        <f>D264+SUM(G264,S264,AE264,AQ264,BC264,BO264,CA264,CM264,CY264)-SUM(J264,V264,AH264,AT264,BF264,BR264,CD264,CP264,DB264)-DE264</f>
        <v/>
      </c>
    </row>
    <row r="265">
      <c r="A265">
        <f>'M01'!C264</f>
        <v/>
      </c>
      <c r="B265">
        <f>'M01'!D264</f>
        <v/>
      </c>
      <c r="C265">
        <f>'M01'!A264</f>
        <v/>
      </c>
      <c r="D265" s="6">
        <f>'M01'!E264</f>
        <v/>
      </c>
      <c r="E265" s="6">
        <f>'M01'!F264</f>
        <v/>
      </c>
      <c r="F265" s="7">
        <f>IFERROR(E265/D265,0)</f>
        <v/>
      </c>
      <c r="G265" s="6">
        <f>'M01'!M264</f>
        <v/>
      </c>
      <c r="H265" s="6">
        <f>IF('M01'!AG264&gt;0,'M01'!AG264+MAX(0,G265-'M01'!H264)*IF(AND(D265&lt;&gt;0,E265&lt;&gt;0),E265/D265,'M01'!V264),G265*IF(AND(D265&lt;&gt;0,E265&lt;&gt;0),E265/D265,'M01'!V264))</f>
        <v/>
      </c>
      <c r="I265" s="7">
        <f>IFERROR(H265/G265,0)</f>
        <v/>
      </c>
      <c r="J265" s="6">
        <f>-'M01'!S264</f>
        <v/>
      </c>
      <c r="K265" s="6">
        <f>E265+H265-N265</f>
        <v/>
      </c>
      <c r="L265" s="7">
        <f>IFERROR(K265/J265,0)</f>
        <v/>
      </c>
      <c r="M265" s="6">
        <f>'M01'!T264</f>
        <v/>
      </c>
      <c r="N265" s="6">
        <f>'M01'!U264</f>
        <v/>
      </c>
      <c r="O265" s="7">
        <f>IFERROR(N265/M265,0)</f>
        <v/>
      </c>
      <c r="P265" s="6">
        <f>'M02'!E264</f>
        <v/>
      </c>
      <c r="Q265" s="6">
        <f>'M02'!F264</f>
        <v/>
      </c>
      <c r="R265" s="7">
        <f>IFERROR(Q265/P265,0)</f>
        <v/>
      </c>
      <c r="S265" s="6">
        <f>'M02'!M264</f>
        <v/>
      </c>
      <c r="T265" s="6">
        <f>IF('M02'!AG264&gt;0,'M02'!AG264+MAX(0,S265-'M02'!H264)*IF(AND(P265&lt;&gt;0,Q265&lt;&gt;0),Q265/P265,'M02'!V264),S265*IF(AND(P265&lt;&gt;0,Q265&lt;&gt;0),Q265/P265,'M02'!V264))</f>
        <v/>
      </c>
      <c r="U265" s="7">
        <f>IFERROR(T265/S265,0)</f>
        <v/>
      </c>
      <c r="V265" s="6">
        <f>-'M02'!S264</f>
        <v/>
      </c>
      <c r="W265" s="6">
        <f>Q265+T265-Z265</f>
        <v/>
      </c>
      <c r="X265" s="7">
        <f>IFERROR(W265/V265,0)</f>
        <v/>
      </c>
      <c r="Y265" s="6">
        <f>'M02'!T264</f>
        <v/>
      </c>
      <c r="Z265" s="6">
        <f>'M02'!U264</f>
        <v/>
      </c>
      <c r="AA265" s="7">
        <f>IFERROR(Z265/Y265,0)</f>
        <v/>
      </c>
      <c r="AB265" s="6">
        <f>'M03'!E264</f>
        <v/>
      </c>
      <c r="AC265" s="6">
        <f>'M03'!F264</f>
        <v/>
      </c>
      <c r="AD265" s="7">
        <f>IFERROR(AC265/AB265,0)</f>
        <v/>
      </c>
      <c r="AE265" s="6">
        <f>'M03'!M264</f>
        <v/>
      </c>
      <c r="AF265" s="6">
        <f>IF('M03'!AG264&gt;0,'M03'!AG264+MAX(0,AE265-'M03'!H264)*IF(AND(AB265&lt;&gt;0,AC265&lt;&gt;0),AC265/AB265,'M03'!V264),AE265*IF(AND(AB265&lt;&gt;0,AC265&lt;&gt;0),AC265/AB265,'M03'!V264))</f>
        <v/>
      </c>
      <c r="AG265" s="7">
        <f>IFERROR(AF265/AE265,0)</f>
        <v/>
      </c>
      <c r="AH265" s="6">
        <f>-'M03'!S264</f>
        <v/>
      </c>
      <c r="AI265" s="6">
        <f>AC265+AF265-AL265</f>
        <v/>
      </c>
      <c r="AJ265" s="7">
        <f>IFERROR(AI265/AH265,0)</f>
        <v/>
      </c>
      <c r="AK265" s="6">
        <f>'M03'!T264</f>
        <v/>
      </c>
      <c r="AL265" s="6">
        <f>'M03'!U264</f>
        <v/>
      </c>
      <c r="AM265" s="7">
        <f>IFERROR(AL265/AK265,0)</f>
        <v/>
      </c>
      <c r="AN265" s="6">
        <f>'M04'!E264</f>
        <v/>
      </c>
      <c r="AO265" s="6">
        <f>'M04'!F264</f>
        <v/>
      </c>
      <c r="AP265" s="7">
        <f>IFERROR(AO265/AN265,0)</f>
        <v/>
      </c>
      <c r="AQ265" s="6">
        <f>'M04'!M264</f>
        <v/>
      </c>
      <c r="AR265" s="6">
        <f>IF('M04'!AG264&gt;0,'M04'!AG264+MAX(0,AQ265-'M04'!H264)*IF(AND(AN265&lt;&gt;0,AO265&lt;&gt;0),AO265/AN265,'M04'!V264),AQ265*IF(AND(AN265&lt;&gt;0,AO265&lt;&gt;0),AO265/AN265,'M04'!V264))</f>
        <v/>
      </c>
      <c r="AS265" s="7">
        <f>IFERROR(AR265/AQ265,0)</f>
        <v/>
      </c>
      <c r="AT265" s="6">
        <f>-'M04'!S264</f>
        <v/>
      </c>
      <c r="AU265" s="6">
        <f>AO265+AR265-AX265</f>
        <v/>
      </c>
      <c r="AV265" s="7">
        <f>IFERROR(AU265/AT265,0)</f>
        <v/>
      </c>
      <c r="AW265" s="6">
        <f>'M04'!T264</f>
        <v/>
      </c>
      <c r="AX265" s="6">
        <f>'M04'!U264</f>
        <v/>
      </c>
      <c r="AY265" s="7">
        <f>IFERROR(AX265/AW265,0)</f>
        <v/>
      </c>
      <c r="AZ265" s="6">
        <f>'M05'!E264</f>
        <v/>
      </c>
      <c r="BA265" s="6">
        <f>'M05'!F264</f>
        <v/>
      </c>
      <c r="BB265" s="7">
        <f>IFERROR(BA265/AZ265,0)</f>
        <v/>
      </c>
      <c r="BC265" s="6">
        <f>'M05'!M264</f>
        <v/>
      </c>
      <c r="BD265" s="6">
        <f>IF('M05'!AG264&gt;0,'M05'!AG264+MAX(0,BC265-'M05'!H264)*IF(AND(AZ265&lt;&gt;0,BA265&lt;&gt;0),BA265/AZ265,'M05'!V264),BC265*IF(AND(AZ265&lt;&gt;0,BA265&lt;&gt;0),BA265/AZ265,'M05'!V264))</f>
        <v/>
      </c>
      <c r="BE265" s="7">
        <f>IFERROR(BD265/BC265,0)</f>
        <v/>
      </c>
      <c r="BF265" s="6">
        <f>-'M05'!S264</f>
        <v/>
      </c>
      <c r="BG265" s="6">
        <f>BA265+BD265-BJ265</f>
        <v/>
      </c>
      <c r="BH265" s="7">
        <f>IFERROR(BG265/BF265,0)</f>
        <v/>
      </c>
      <c r="BI265" s="6">
        <f>'M05'!T264</f>
        <v/>
      </c>
      <c r="BJ265" s="6">
        <f>'M05'!U264</f>
        <v/>
      </c>
      <c r="BK265" s="7">
        <f>IFERROR(BJ265/BI265,0)</f>
        <v/>
      </c>
      <c r="BL265" s="6">
        <f>'M06'!E264</f>
        <v/>
      </c>
      <c r="BM265" s="6">
        <f>'M06'!F264</f>
        <v/>
      </c>
      <c r="BN265" s="7">
        <f>IFERROR(BM265/BL265,0)</f>
        <v/>
      </c>
      <c r="BO265" s="6">
        <f>'M06'!M264</f>
        <v/>
      </c>
      <c r="BP265" s="6">
        <f>IF('M06'!AG264&gt;0,'M06'!AG264+MAX(0,BO265-'M06'!H264)*IF(AND(BL265&lt;&gt;0,BM265&lt;&gt;0),BM265/BL265,'M06'!V264),BO265*IF(AND(BL265&lt;&gt;0,BM265&lt;&gt;0),BM265/BL265,'M06'!V264))</f>
        <v/>
      </c>
      <c r="BQ265" s="7">
        <f>IFERROR(BP265/BO265,0)</f>
        <v/>
      </c>
      <c r="BR265" s="6">
        <f>-'M06'!S264</f>
        <v/>
      </c>
      <c r="BS265" s="6">
        <f>BM265+BP265-BV265</f>
        <v/>
      </c>
      <c r="BT265" s="7">
        <f>IFERROR(BS265/BR265,0)</f>
        <v/>
      </c>
      <c r="BU265" s="6">
        <f>'M06'!T264</f>
        <v/>
      </c>
      <c r="BV265" s="6">
        <f>'M06'!U264</f>
        <v/>
      </c>
      <c r="BW265" s="7">
        <f>IFERROR(BV265/BU265,0)</f>
        <v/>
      </c>
      <c r="BX265" s="6">
        <f>'M07'!E264</f>
        <v/>
      </c>
      <c r="BY265" s="6">
        <f>'M07'!F264</f>
        <v/>
      </c>
      <c r="BZ265" s="7">
        <f>IFERROR(BY265/BX265,0)</f>
        <v/>
      </c>
      <c r="CA265" s="6">
        <f>'M07'!M264</f>
        <v/>
      </c>
      <c r="CB265" s="6">
        <f>IF('M07'!AG264&gt;0,'M07'!AG264+MAX(0,CA265-'M07'!H264)*IF(AND(BX265&lt;&gt;0,BY265&lt;&gt;0),BY265/BX265,'M07'!V264),CA265*IF(AND(BX265&lt;&gt;0,BY265&lt;&gt;0),BY265/BX265,'M07'!V264))</f>
        <v/>
      </c>
      <c r="CC265" s="7">
        <f>IFERROR(CB265/CA265,0)</f>
        <v/>
      </c>
      <c r="CD265" s="6">
        <f>-'M07'!S264</f>
        <v/>
      </c>
      <c r="CE265" s="6">
        <f>BY265+CB265-CH265</f>
        <v/>
      </c>
      <c r="CF265" s="7">
        <f>IFERROR(CE265/CD265,0)</f>
        <v/>
      </c>
      <c r="CG265" s="6">
        <f>'M07'!T264</f>
        <v/>
      </c>
      <c r="CH265" s="6">
        <f>'M07'!U264</f>
        <v/>
      </c>
      <c r="CI265" s="7">
        <f>IFERROR(CH265/CG265,0)</f>
        <v/>
      </c>
      <c r="CJ265" s="6">
        <f>'M08'!E264</f>
        <v/>
      </c>
      <c r="CK265" s="6">
        <f>'M08'!F264</f>
        <v/>
      </c>
      <c r="CL265" s="7">
        <f>IFERROR(CK265/CJ265,0)</f>
        <v/>
      </c>
      <c r="CM265" s="6">
        <f>'M08'!M264</f>
        <v/>
      </c>
      <c r="CN265" s="6">
        <f>IF('M08'!AG264&gt;0,'M08'!AG264+MAX(0,CM265-'M08'!H264)*IF(AND(CJ265&lt;&gt;0,CK265&lt;&gt;0),CK265/CJ265,'M08'!V264),CM265*IF(AND(CJ265&lt;&gt;0,CK265&lt;&gt;0),CK265/CJ265,'M08'!V264))</f>
        <v/>
      </c>
      <c r="CO265" s="7">
        <f>IFERROR(CN265/CM265,0)</f>
        <v/>
      </c>
      <c r="CP265" s="6">
        <f>-'M08'!S264</f>
        <v/>
      </c>
      <c r="CQ265" s="6">
        <f>CK265+CN265-CT265</f>
        <v/>
      </c>
      <c r="CR265" s="7">
        <f>IFERROR(CQ265/CP265,0)</f>
        <v/>
      </c>
      <c r="CS265" s="6">
        <f>'M08'!T264</f>
        <v/>
      </c>
      <c r="CT265" s="6">
        <f>'M08'!U264</f>
        <v/>
      </c>
      <c r="CU265" s="7">
        <f>IFERROR(CT265/CS265,0)</f>
        <v/>
      </c>
      <c r="CV265" s="6">
        <f>'M09'!E264</f>
        <v/>
      </c>
      <c r="CW265" s="6">
        <f>'M09'!F264</f>
        <v/>
      </c>
      <c r="CX265" s="7">
        <f>IFERROR(CW265/CV265,0)</f>
        <v/>
      </c>
      <c r="CY265" s="6">
        <f>'M09'!M264</f>
        <v/>
      </c>
      <c r="CZ265" s="6">
        <f>IF('M09'!AG264&gt;0,'M09'!AG264+MAX(0,CY265-'M09'!H264)*IF(AND(CV265&lt;&gt;0,CW265&lt;&gt;0),CW265/CV265,'M09'!V264),CY265*IF(AND(CV265&lt;&gt;0,CW265&lt;&gt;0),CW265/CV265,'M09'!V264))</f>
        <v/>
      </c>
      <c r="DA265" s="7">
        <f>IFERROR(CZ265/CY265,0)</f>
        <v/>
      </c>
      <c r="DB265" s="6">
        <f>-'M09'!S264</f>
        <v/>
      </c>
      <c r="DC265" s="6">
        <f>CW265+CZ265-DF265</f>
        <v/>
      </c>
      <c r="DD265" s="7">
        <f>IFERROR(DC265/DB265,0)</f>
        <v/>
      </c>
      <c r="DE265" s="6">
        <f>'M09'!T264</f>
        <v/>
      </c>
      <c r="DF265" s="6">
        <f>'M09'!U264</f>
        <v/>
      </c>
      <c r="DG265" s="7">
        <f>IFERROR(DF265/DE265,0)</f>
        <v/>
      </c>
      <c r="DH265" s="6">
        <f>SUM(J265,V265,AH265,AT265,BF265,BR265,CD265,CP265,DB265)</f>
        <v/>
      </c>
      <c r="DI265" s="6">
        <f>SUM(K265,W265,AI265,AU265,BG265,BS265,CE265,CQ265,DC265)</f>
        <v/>
      </c>
      <c r="DJ265" s="6">
        <f>DH265/9</f>
        <v/>
      </c>
      <c r="DK265" s="6">
        <f>DI265/9</f>
        <v/>
      </c>
      <c r="DL265" s="7">
        <f>IFERROR(DI265/DH265,0)</f>
        <v/>
      </c>
      <c r="DM265" s="7">
        <f>'M09'!V264</f>
        <v/>
      </c>
      <c r="DN265" s="8">
        <f>IFERROR(DL265/DM265-1,0)</f>
        <v/>
      </c>
      <c r="DO265" s="6">
        <f>'M09'!AD264</f>
        <v/>
      </c>
      <c r="DP265" s="6">
        <f>DJ265-DO265</f>
        <v/>
      </c>
      <c r="DQ265" s="9">
        <f>COUNTIF(J265,"&gt;0")+COUNTIF(V265,"&gt;0")+COUNTIF(AH265,"&gt;0")+COUNTIF(AT265,"&gt;0")+COUNTIF(BF265,"&gt;0")+COUNTIF(BR265,"&gt;0")+COUNTIF(CD265,"&gt;0")+COUNTIF(CP265,"&gt;0")+COUNTIF(DB265,"&gt;0")</f>
        <v/>
      </c>
      <c r="DR265" s="6">
        <f>DE265</f>
        <v/>
      </c>
      <c r="DS265" s="10">
        <f>IFERROR(DR265/DJ265,0)</f>
        <v/>
      </c>
      <c r="DT265" s="6">
        <f>D265+SUM(G265,S265,AE265,AQ265,BC265,BO265,CA265,CM265,CY265)-SUM(J265,V265,AH265,AT265,BF265,BR265,CD265,CP265,DB265)-DE265</f>
        <v/>
      </c>
    </row>
    <row r="266">
      <c r="A266">
        <f>'M01'!C265</f>
        <v/>
      </c>
      <c r="B266">
        <f>'M01'!D265</f>
        <v/>
      </c>
      <c r="C266">
        <f>'M01'!A265</f>
        <v/>
      </c>
      <c r="D266" s="6">
        <f>'M01'!E265</f>
        <v/>
      </c>
      <c r="E266" s="6">
        <f>'M01'!F265</f>
        <v/>
      </c>
      <c r="F266" s="7">
        <f>IFERROR(E266/D266,0)</f>
        <v/>
      </c>
      <c r="G266" s="6">
        <f>'M01'!M265</f>
        <v/>
      </c>
      <c r="H266" s="6">
        <f>IF('M01'!AG265&gt;0,'M01'!AG265+MAX(0,G266-'M01'!H265)*IF(AND(D266&lt;&gt;0,E266&lt;&gt;0),E266/D266,'M01'!V265),G266*IF(AND(D266&lt;&gt;0,E266&lt;&gt;0),E266/D266,'M01'!V265))</f>
        <v/>
      </c>
      <c r="I266" s="7">
        <f>IFERROR(H266/G266,0)</f>
        <v/>
      </c>
      <c r="J266" s="6">
        <f>-'M01'!S265</f>
        <v/>
      </c>
      <c r="K266" s="6">
        <f>E266+H266-N266</f>
        <v/>
      </c>
      <c r="L266" s="7">
        <f>IFERROR(K266/J266,0)</f>
        <v/>
      </c>
      <c r="M266" s="6">
        <f>'M01'!T265</f>
        <v/>
      </c>
      <c r="N266" s="6">
        <f>'M01'!U265</f>
        <v/>
      </c>
      <c r="O266" s="7">
        <f>IFERROR(N266/M266,0)</f>
        <v/>
      </c>
      <c r="P266" s="6">
        <f>'M02'!E265</f>
        <v/>
      </c>
      <c r="Q266" s="6">
        <f>'M02'!F265</f>
        <v/>
      </c>
      <c r="R266" s="7">
        <f>IFERROR(Q266/P266,0)</f>
        <v/>
      </c>
      <c r="S266" s="6">
        <f>'M02'!M265</f>
        <v/>
      </c>
      <c r="T266" s="6">
        <f>IF('M02'!AG265&gt;0,'M02'!AG265+MAX(0,S266-'M02'!H265)*IF(AND(P266&lt;&gt;0,Q266&lt;&gt;0),Q266/P266,'M02'!V265),S266*IF(AND(P266&lt;&gt;0,Q266&lt;&gt;0),Q266/P266,'M02'!V265))</f>
        <v/>
      </c>
      <c r="U266" s="7">
        <f>IFERROR(T266/S266,0)</f>
        <v/>
      </c>
      <c r="V266" s="6">
        <f>-'M02'!S265</f>
        <v/>
      </c>
      <c r="W266" s="6">
        <f>Q266+T266-Z266</f>
        <v/>
      </c>
      <c r="X266" s="7">
        <f>IFERROR(W266/V266,0)</f>
        <v/>
      </c>
      <c r="Y266" s="6">
        <f>'M02'!T265</f>
        <v/>
      </c>
      <c r="Z266" s="6">
        <f>'M02'!U265</f>
        <v/>
      </c>
      <c r="AA266" s="7">
        <f>IFERROR(Z266/Y266,0)</f>
        <v/>
      </c>
      <c r="AB266" s="6">
        <f>'M03'!E265</f>
        <v/>
      </c>
      <c r="AC266" s="6">
        <f>'M03'!F265</f>
        <v/>
      </c>
      <c r="AD266" s="7">
        <f>IFERROR(AC266/AB266,0)</f>
        <v/>
      </c>
      <c r="AE266" s="6">
        <f>'M03'!M265</f>
        <v/>
      </c>
      <c r="AF266" s="6">
        <f>IF('M03'!AG265&gt;0,'M03'!AG265+MAX(0,AE266-'M03'!H265)*IF(AND(AB266&lt;&gt;0,AC266&lt;&gt;0),AC266/AB266,'M03'!V265),AE266*IF(AND(AB266&lt;&gt;0,AC266&lt;&gt;0),AC266/AB266,'M03'!V265))</f>
        <v/>
      </c>
      <c r="AG266" s="7">
        <f>IFERROR(AF266/AE266,0)</f>
        <v/>
      </c>
      <c r="AH266" s="6">
        <f>-'M03'!S265</f>
        <v/>
      </c>
      <c r="AI266" s="6">
        <f>AC266+AF266-AL266</f>
        <v/>
      </c>
      <c r="AJ266" s="7">
        <f>IFERROR(AI266/AH266,0)</f>
        <v/>
      </c>
      <c r="AK266" s="6">
        <f>'M03'!T265</f>
        <v/>
      </c>
      <c r="AL266" s="6">
        <f>'M03'!U265</f>
        <v/>
      </c>
      <c r="AM266" s="7">
        <f>IFERROR(AL266/AK266,0)</f>
        <v/>
      </c>
      <c r="AN266" s="6">
        <f>'M04'!E265</f>
        <v/>
      </c>
      <c r="AO266" s="6">
        <f>'M04'!F265</f>
        <v/>
      </c>
      <c r="AP266" s="7">
        <f>IFERROR(AO266/AN266,0)</f>
        <v/>
      </c>
      <c r="AQ266" s="6">
        <f>'M04'!M265</f>
        <v/>
      </c>
      <c r="AR266" s="6">
        <f>IF('M04'!AG265&gt;0,'M04'!AG265+MAX(0,AQ266-'M04'!H265)*IF(AND(AN266&lt;&gt;0,AO266&lt;&gt;0),AO266/AN266,'M04'!V265),AQ266*IF(AND(AN266&lt;&gt;0,AO266&lt;&gt;0),AO266/AN266,'M04'!V265))</f>
        <v/>
      </c>
      <c r="AS266" s="7">
        <f>IFERROR(AR266/AQ266,0)</f>
        <v/>
      </c>
      <c r="AT266" s="6">
        <f>-'M04'!S265</f>
        <v/>
      </c>
      <c r="AU266" s="6">
        <f>AO266+AR266-AX266</f>
        <v/>
      </c>
      <c r="AV266" s="7">
        <f>IFERROR(AU266/AT266,0)</f>
        <v/>
      </c>
      <c r="AW266" s="6">
        <f>'M04'!T265</f>
        <v/>
      </c>
      <c r="AX266" s="6">
        <f>'M04'!U265</f>
        <v/>
      </c>
      <c r="AY266" s="7">
        <f>IFERROR(AX266/AW266,0)</f>
        <v/>
      </c>
      <c r="AZ266" s="6">
        <f>'M05'!E265</f>
        <v/>
      </c>
      <c r="BA266" s="6">
        <f>'M05'!F265</f>
        <v/>
      </c>
      <c r="BB266" s="7">
        <f>IFERROR(BA266/AZ266,0)</f>
        <v/>
      </c>
      <c r="BC266" s="6">
        <f>'M05'!M265</f>
        <v/>
      </c>
      <c r="BD266" s="6">
        <f>IF('M05'!AG265&gt;0,'M05'!AG265+MAX(0,BC266-'M05'!H265)*IF(AND(AZ266&lt;&gt;0,BA266&lt;&gt;0),BA266/AZ266,'M05'!V265),BC266*IF(AND(AZ266&lt;&gt;0,BA266&lt;&gt;0),BA266/AZ266,'M05'!V265))</f>
        <v/>
      </c>
      <c r="BE266" s="7">
        <f>IFERROR(BD266/BC266,0)</f>
        <v/>
      </c>
      <c r="BF266" s="6">
        <f>-'M05'!S265</f>
        <v/>
      </c>
      <c r="BG266" s="6">
        <f>BA266+BD266-BJ266</f>
        <v/>
      </c>
      <c r="BH266" s="7">
        <f>IFERROR(BG266/BF266,0)</f>
        <v/>
      </c>
      <c r="BI266" s="6">
        <f>'M05'!T265</f>
        <v/>
      </c>
      <c r="BJ266" s="6">
        <f>'M05'!U265</f>
        <v/>
      </c>
      <c r="BK266" s="7">
        <f>IFERROR(BJ266/BI266,0)</f>
        <v/>
      </c>
      <c r="BL266" s="6">
        <f>'M06'!E265</f>
        <v/>
      </c>
      <c r="BM266" s="6">
        <f>'M06'!F265</f>
        <v/>
      </c>
      <c r="BN266" s="7">
        <f>IFERROR(BM266/BL266,0)</f>
        <v/>
      </c>
      <c r="BO266" s="6">
        <f>'M06'!M265</f>
        <v/>
      </c>
      <c r="BP266" s="6">
        <f>IF('M06'!AG265&gt;0,'M06'!AG265+MAX(0,BO266-'M06'!H265)*IF(AND(BL266&lt;&gt;0,BM266&lt;&gt;0),BM266/BL266,'M06'!V265),BO266*IF(AND(BL266&lt;&gt;0,BM266&lt;&gt;0),BM266/BL266,'M06'!V265))</f>
        <v/>
      </c>
      <c r="BQ266" s="7">
        <f>IFERROR(BP266/BO266,0)</f>
        <v/>
      </c>
      <c r="BR266" s="6">
        <f>-'M06'!S265</f>
        <v/>
      </c>
      <c r="BS266" s="6">
        <f>BM266+BP266-BV266</f>
        <v/>
      </c>
      <c r="BT266" s="7">
        <f>IFERROR(BS266/BR266,0)</f>
        <v/>
      </c>
      <c r="BU266" s="6">
        <f>'M06'!T265</f>
        <v/>
      </c>
      <c r="BV266" s="6">
        <f>'M06'!U265</f>
        <v/>
      </c>
      <c r="BW266" s="7">
        <f>IFERROR(BV266/BU266,0)</f>
        <v/>
      </c>
      <c r="BX266" s="6">
        <f>'M07'!E265</f>
        <v/>
      </c>
      <c r="BY266" s="6">
        <f>'M07'!F265</f>
        <v/>
      </c>
      <c r="BZ266" s="7">
        <f>IFERROR(BY266/BX266,0)</f>
        <v/>
      </c>
      <c r="CA266" s="6">
        <f>'M07'!M265</f>
        <v/>
      </c>
      <c r="CB266" s="6">
        <f>IF('M07'!AG265&gt;0,'M07'!AG265+MAX(0,CA266-'M07'!H265)*IF(AND(BX266&lt;&gt;0,BY266&lt;&gt;0),BY266/BX266,'M07'!V265),CA266*IF(AND(BX266&lt;&gt;0,BY266&lt;&gt;0),BY266/BX266,'M07'!V265))</f>
        <v/>
      </c>
      <c r="CC266" s="7">
        <f>IFERROR(CB266/CA266,0)</f>
        <v/>
      </c>
      <c r="CD266" s="6">
        <f>-'M07'!S265</f>
        <v/>
      </c>
      <c r="CE266" s="6">
        <f>BY266+CB266-CH266</f>
        <v/>
      </c>
      <c r="CF266" s="7">
        <f>IFERROR(CE266/CD266,0)</f>
        <v/>
      </c>
      <c r="CG266" s="6">
        <f>'M07'!T265</f>
        <v/>
      </c>
      <c r="CH266" s="6">
        <f>'M07'!U265</f>
        <v/>
      </c>
      <c r="CI266" s="7">
        <f>IFERROR(CH266/CG266,0)</f>
        <v/>
      </c>
      <c r="CJ266" s="6">
        <f>'M08'!E265</f>
        <v/>
      </c>
      <c r="CK266" s="6">
        <f>'M08'!F265</f>
        <v/>
      </c>
      <c r="CL266" s="7">
        <f>IFERROR(CK266/CJ266,0)</f>
        <v/>
      </c>
      <c r="CM266" s="6">
        <f>'M08'!M265</f>
        <v/>
      </c>
      <c r="CN266" s="6">
        <f>IF('M08'!AG265&gt;0,'M08'!AG265+MAX(0,CM266-'M08'!H265)*IF(AND(CJ266&lt;&gt;0,CK266&lt;&gt;0),CK266/CJ266,'M08'!V265),CM266*IF(AND(CJ266&lt;&gt;0,CK266&lt;&gt;0),CK266/CJ266,'M08'!V265))</f>
        <v/>
      </c>
      <c r="CO266" s="7">
        <f>IFERROR(CN266/CM266,0)</f>
        <v/>
      </c>
      <c r="CP266" s="6">
        <f>-'M08'!S265</f>
        <v/>
      </c>
      <c r="CQ266" s="6">
        <f>CK266+CN266-CT266</f>
        <v/>
      </c>
      <c r="CR266" s="7">
        <f>IFERROR(CQ266/CP266,0)</f>
        <v/>
      </c>
      <c r="CS266" s="6">
        <f>'M08'!T265</f>
        <v/>
      </c>
      <c r="CT266" s="6">
        <f>'M08'!U265</f>
        <v/>
      </c>
      <c r="CU266" s="7">
        <f>IFERROR(CT266/CS266,0)</f>
        <v/>
      </c>
      <c r="CV266" s="6">
        <f>'M09'!E265</f>
        <v/>
      </c>
      <c r="CW266" s="6">
        <f>'M09'!F265</f>
        <v/>
      </c>
      <c r="CX266" s="7">
        <f>IFERROR(CW266/CV266,0)</f>
        <v/>
      </c>
      <c r="CY266" s="6">
        <f>'M09'!M265</f>
        <v/>
      </c>
      <c r="CZ266" s="6">
        <f>IF('M09'!AG265&gt;0,'M09'!AG265+MAX(0,CY266-'M09'!H265)*IF(AND(CV266&lt;&gt;0,CW266&lt;&gt;0),CW266/CV266,'M09'!V265),CY266*IF(AND(CV266&lt;&gt;0,CW266&lt;&gt;0),CW266/CV266,'M09'!V265))</f>
        <v/>
      </c>
      <c r="DA266" s="7">
        <f>IFERROR(CZ266/CY266,0)</f>
        <v/>
      </c>
      <c r="DB266" s="6">
        <f>-'M09'!S265</f>
        <v/>
      </c>
      <c r="DC266" s="6">
        <f>CW266+CZ266-DF266</f>
        <v/>
      </c>
      <c r="DD266" s="7">
        <f>IFERROR(DC266/DB266,0)</f>
        <v/>
      </c>
      <c r="DE266" s="6">
        <f>'M09'!T265</f>
        <v/>
      </c>
      <c r="DF266" s="6">
        <f>'M09'!U265</f>
        <v/>
      </c>
      <c r="DG266" s="7">
        <f>IFERROR(DF266/DE266,0)</f>
        <v/>
      </c>
      <c r="DH266" s="6">
        <f>SUM(J266,V266,AH266,AT266,BF266,BR266,CD266,CP266,DB266)</f>
        <v/>
      </c>
      <c r="DI266" s="6">
        <f>SUM(K266,W266,AI266,AU266,BG266,BS266,CE266,CQ266,DC266)</f>
        <v/>
      </c>
      <c r="DJ266" s="6">
        <f>DH266/9</f>
        <v/>
      </c>
      <c r="DK266" s="6">
        <f>DI266/9</f>
        <v/>
      </c>
      <c r="DL266" s="7">
        <f>IFERROR(DI266/DH266,0)</f>
        <v/>
      </c>
      <c r="DM266" s="7">
        <f>'M09'!V265</f>
        <v/>
      </c>
      <c r="DN266" s="8">
        <f>IFERROR(DL266/DM266-1,0)</f>
        <v/>
      </c>
      <c r="DO266" s="6">
        <f>'M09'!AD265</f>
        <v/>
      </c>
      <c r="DP266" s="6">
        <f>DJ266-DO266</f>
        <v/>
      </c>
      <c r="DQ266" s="9">
        <f>COUNTIF(J266,"&gt;0")+COUNTIF(V266,"&gt;0")+COUNTIF(AH266,"&gt;0")+COUNTIF(AT266,"&gt;0")+COUNTIF(BF266,"&gt;0")+COUNTIF(BR266,"&gt;0")+COUNTIF(CD266,"&gt;0")+COUNTIF(CP266,"&gt;0")+COUNTIF(DB266,"&gt;0")</f>
        <v/>
      </c>
      <c r="DR266" s="6">
        <f>DE266</f>
        <v/>
      </c>
      <c r="DS266" s="10">
        <f>IFERROR(DR266/DJ266,0)</f>
        <v/>
      </c>
      <c r="DT266" s="6">
        <f>D266+SUM(G266,S266,AE266,AQ266,BC266,BO266,CA266,CM266,CY266)-SUM(J266,V266,AH266,AT266,BF266,BR266,CD266,CP266,DB266)-DE266</f>
        <v/>
      </c>
    </row>
    <row r="267">
      <c r="A267">
        <f>'M01'!C266</f>
        <v/>
      </c>
      <c r="B267">
        <f>'M01'!D266</f>
        <v/>
      </c>
      <c r="C267">
        <f>'M01'!A266</f>
        <v/>
      </c>
      <c r="D267" s="6">
        <f>'M01'!E266</f>
        <v/>
      </c>
      <c r="E267" s="6">
        <f>'M01'!F266</f>
        <v/>
      </c>
      <c r="F267" s="7">
        <f>IFERROR(E267/D267,0)</f>
        <v/>
      </c>
      <c r="G267" s="6">
        <f>'M01'!M266</f>
        <v/>
      </c>
      <c r="H267" s="6">
        <f>IF('M01'!AG266&gt;0,'M01'!AG266+MAX(0,G267-'M01'!H266)*IF(AND(D267&lt;&gt;0,E267&lt;&gt;0),E267/D267,'M01'!V266),G267*IF(AND(D267&lt;&gt;0,E267&lt;&gt;0),E267/D267,'M01'!V266))</f>
        <v/>
      </c>
      <c r="I267" s="7">
        <f>IFERROR(H267/G267,0)</f>
        <v/>
      </c>
      <c r="J267" s="6">
        <f>-'M01'!S266</f>
        <v/>
      </c>
      <c r="K267" s="6">
        <f>E267+H267-N267</f>
        <v/>
      </c>
      <c r="L267" s="7">
        <f>IFERROR(K267/J267,0)</f>
        <v/>
      </c>
      <c r="M267" s="6">
        <f>'M01'!T266</f>
        <v/>
      </c>
      <c r="N267" s="6">
        <f>'M01'!U266</f>
        <v/>
      </c>
      <c r="O267" s="7">
        <f>IFERROR(N267/M267,0)</f>
        <v/>
      </c>
      <c r="P267" s="6">
        <f>'M02'!E266</f>
        <v/>
      </c>
      <c r="Q267" s="6">
        <f>'M02'!F266</f>
        <v/>
      </c>
      <c r="R267" s="7">
        <f>IFERROR(Q267/P267,0)</f>
        <v/>
      </c>
      <c r="S267" s="6">
        <f>'M02'!M266</f>
        <v/>
      </c>
      <c r="T267" s="6">
        <f>IF('M02'!AG266&gt;0,'M02'!AG266+MAX(0,S267-'M02'!H266)*IF(AND(P267&lt;&gt;0,Q267&lt;&gt;0),Q267/P267,'M02'!V266),S267*IF(AND(P267&lt;&gt;0,Q267&lt;&gt;0),Q267/P267,'M02'!V266))</f>
        <v/>
      </c>
      <c r="U267" s="7">
        <f>IFERROR(T267/S267,0)</f>
        <v/>
      </c>
      <c r="V267" s="6">
        <f>-'M02'!S266</f>
        <v/>
      </c>
      <c r="W267" s="6">
        <f>Q267+T267-Z267</f>
        <v/>
      </c>
      <c r="X267" s="7">
        <f>IFERROR(W267/V267,0)</f>
        <v/>
      </c>
      <c r="Y267" s="6">
        <f>'M02'!T266</f>
        <v/>
      </c>
      <c r="Z267" s="6">
        <f>'M02'!U266</f>
        <v/>
      </c>
      <c r="AA267" s="7">
        <f>IFERROR(Z267/Y267,0)</f>
        <v/>
      </c>
      <c r="AB267" s="6">
        <f>'M03'!E266</f>
        <v/>
      </c>
      <c r="AC267" s="6">
        <f>'M03'!F266</f>
        <v/>
      </c>
      <c r="AD267" s="7">
        <f>IFERROR(AC267/AB267,0)</f>
        <v/>
      </c>
      <c r="AE267" s="6">
        <f>'M03'!M266</f>
        <v/>
      </c>
      <c r="AF267" s="6">
        <f>IF('M03'!AG266&gt;0,'M03'!AG266+MAX(0,AE267-'M03'!H266)*IF(AND(AB267&lt;&gt;0,AC267&lt;&gt;0),AC267/AB267,'M03'!V266),AE267*IF(AND(AB267&lt;&gt;0,AC267&lt;&gt;0),AC267/AB267,'M03'!V266))</f>
        <v/>
      </c>
      <c r="AG267" s="7">
        <f>IFERROR(AF267/AE267,0)</f>
        <v/>
      </c>
      <c r="AH267" s="6">
        <f>-'M03'!S266</f>
        <v/>
      </c>
      <c r="AI267" s="6">
        <f>AC267+AF267-AL267</f>
        <v/>
      </c>
      <c r="AJ267" s="7">
        <f>IFERROR(AI267/AH267,0)</f>
        <v/>
      </c>
      <c r="AK267" s="6">
        <f>'M03'!T266</f>
        <v/>
      </c>
      <c r="AL267" s="6">
        <f>'M03'!U266</f>
        <v/>
      </c>
      <c r="AM267" s="7">
        <f>IFERROR(AL267/AK267,0)</f>
        <v/>
      </c>
      <c r="AN267" s="6">
        <f>'M04'!E266</f>
        <v/>
      </c>
      <c r="AO267" s="6">
        <f>'M04'!F266</f>
        <v/>
      </c>
      <c r="AP267" s="7">
        <f>IFERROR(AO267/AN267,0)</f>
        <v/>
      </c>
      <c r="AQ267" s="6">
        <f>'M04'!M266</f>
        <v/>
      </c>
      <c r="AR267" s="6">
        <f>IF('M04'!AG266&gt;0,'M04'!AG266+MAX(0,AQ267-'M04'!H266)*IF(AND(AN267&lt;&gt;0,AO267&lt;&gt;0),AO267/AN267,'M04'!V266),AQ267*IF(AND(AN267&lt;&gt;0,AO267&lt;&gt;0),AO267/AN267,'M04'!V266))</f>
        <v/>
      </c>
      <c r="AS267" s="7">
        <f>IFERROR(AR267/AQ267,0)</f>
        <v/>
      </c>
      <c r="AT267" s="6">
        <f>-'M04'!S266</f>
        <v/>
      </c>
      <c r="AU267" s="6">
        <f>AO267+AR267-AX267</f>
        <v/>
      </c>
      <c r="AV267" s="7">
        <f>IFERROR(AU267/AT267,0)</f>
        <v/>
      </c>
      <c r="AW267" s="6">
        <f>'M04'!T266</f>
        <v/>
      </c>
      <c r="AX267" s="6">
        <f>'M04'!U266</f>
        <v/>
      </c>
      <c r="AY267" s="7">
        <f>IFERROR(AX267/AW267,0)</f>
        <v/>
      </c>
      <c r="AZ267" s="6">
        <f>'M05'!E266</f>
        <v/>
      </c>
      <c r="BA267" s="6">
        <f>'M05'!F266</f>
        <v/>
      </c>
      <c r="BB267" s="7">
        <f>IFERROR(BA267/AZ267,0)</f>
        <v/>
      </c>
      <c r="BC267" s="6">
        <f>'M05'!M266</f>
        <v/>
      </c>
      <c r="BD267" s="6">
        <f>IF('M05'!AG266&gt;0,'M05'!AG266+MAX(0,BC267-'M05'!H266)*IF(AND(AZ267&lt;&gt;0,BA267&lt;&gt;0),BA267/AZ267,'M05'!V266),BC267*IF(AND(AZ267&lt;&gt;0,BA267&lt;&gt;0),BA267/AZ267,'M05'!V266))</f>
        <v/>
      </c>
      <c r="BE267" s="7">
        <f>IFERROR(BD267/BC267,0)</f>
        <v/>
      </c>
      <c r="BF267" s="6">
        <f>-'M05'!S266</f>
        <v/>
      </c>
      <c r="BG267" s="6">
        <f>BA267+BD267-BJ267</f>
        <v/>
      </c>
      <c r="BH267" s="7">
        <f>IFERROR(BG267/BF267,0)</f>
        <v/>
      </c>
      <c r="BI267" s="6">
        <f>'M05'!T266</f>
        <v/>
      </c>
      <c r="BJ267" s="6">
        <f>'M05'!U266</f>
        <v/>
      </c>
      <c r="BK267" s="7">
        <f>IFERROR(BJ267/BI267,0)</f>
        <v/>
      </c>
      <c r="BL267" s="6">
        <f>'M06'!E266</f>
        <v/>
      </c>
      <c r="BM267" s="6">
        <f>'M06'!F266</f>
        <v/>
      </c>
      <c r="BN267" s="7">
        <f>IFERROR(BM267/BL267,0)</f>
        <v/>
      </c>
      <c r="BO267" s="6">
        <f>'M06'!M266</f>
        <v/>
      </c>
      <c r="BP267" s="6">
        <f>IF('M06'!AG266&gt;0,'M06'!AG266+MAX(0,BO267-'M06'!H266)*IF(AND(BL267&lt;&gt;0,BM267&lt;&gt;0),BM267/BL267,'M06'!V266),BO267*IF(AND(BL267&lt;&gt;0,BM267&lt;&gt;0),BM267/BL267,'M06'!V266))</f>
        <v/>
      </c>
      <c r="BQ267" s="7">
        <f>IFERROR(BP267/BO267,0)</f>
        <v/>
      </c>
      <c r="BR267" s="6">
        <f>-'M06'!S266</f>
        <v/>
      </c>
      <c r="BS267" s="6">
        <f>BM267+BP267-BV267</f>
        <v/>
      </c>
      <c r="BT267" s="7">
        <f>IFERROR(BS267/BR267,0)</f>
        <v/>
      </c>
      <c r="BU267" s="6">
        <f>'M06'!T266</f>
        <v/>
      </c>
      <c r="BV267" s="6">
        <f>'M06'!U266</f>
        <v/>
      </c>
      <c r="BW267" s="7">
        <f>IFERROR(BV267/BU267,0)</f>
        <v/>
      </c>
      <c r="BX267" s="6">
        <f>'M07'!E266</f>
        <v/>
      </c>
      <c r="BY267" s="6">
        <f>'M07'!F266</f>
        <v/>
      </c>
      <c r="BZ267" s="7">
        <f>IFERROR(BY267/BX267,0)</f>
        <v/>
      </c>
      <c r="CA267" s="6">
        <f>'M07'!M266</f>
        <v/>
      </c>
      <c r="CB267" s="6">
        <f>IF('M07'!AG266&gt;0,'M07'!AG266+MAX(0,CA267-'M07'!H266)*IF(AND(BX267&lt;&gt;0,BY267&lt;&gt;0),BY267/BX267,'M07'!V266),CA267*IF(AND(BX267&lt;&gt;0,BY267&lt;&gt;0),BY267/BX267,'M07'!V266))</f>
        <v/>
      </c>
      <c r="CC267" s="7">
        <f>IFERROR(CB267/CA267,0)</f>
        <v/>
      </c>
      <c r="CD267" s="6">
        <f>-'M07'!S266</f>
        <v/>
      </c>
      <c r="CE267" s="6">
        <f>BY267+CB267-CH267</f>
        <v/>
      </c>
      <c r="CF267" s="7">
        <f>IFERROR(CE267/CD267,0)</f>
        <v/>
      </c>
      <c r="CG267" s="6">
        <f>'M07'!T266</f>
        <v/>
      </c>
      <c r="CH267" s="6">
        <f>'M07'!U266</f>
        <v/>
      </c>
      <c r="CI267" s="7">
        <f>IFERROR(CH267/CG267,0)</f>
        <v/>
      </c>
      <c r="CJ267" s="6">
        <f>'M08'!E266</f>
        <v/>
      </c>
      <c r="CK267" s="6">
        <f>'M08'!F266</f>
        <v/>
      </c>
      <c r="CL267" s="7">
        <f>IFERROR(CK267/CJ267,0)</f>
        <v/>
      </c>
      <c r="CM267" s="6">
        <f>'M08'!M266</f>
        <v/>
      </c>
      <c r="CN267" s="6">
        <f>IF('M08'!AG266&gt;0,'M08'!AG266+MAX(0,CM267-'M08'!H266)*IF(AND(CJ267&lt;&gt;0,CK267&lt;&gt;0),CK267/CJ267,'M08'!V266),CM267*IF(AND(CJ267&lt;&gt;0,CK267&lt;&gt;0),CK267/CJ267,'M08'!V266))</f>
        <v/>
      </c>
      <c r="CO267" s="7">
        <f>IFERROR(CN267/CM267,0)</f>
        <v/>
      </c>
      <c r="CP267" s="6">
        <f>-'M08'!S266</f>
        <v/>
      </c>
      <c r="CQ267" s="6">
        <f>CK267+CN267-CT267</f>
        <v/>
      </c>
      <c r="CR267" s="7">
        <f>IFERROR(CQ267/CP267,0)</f>
        <v/>
      </c>
      <c r="CS267" s="6">
        <f>'M08'!T266</f>
        <v/>
      </c>
      <c r="CT267" s="6">
        <f>'M08'!U266</f>
        <v/>
      </c>
      <c r="CU267" s="7">
        <f>IFERROR(CT267/CS267,0)</f>
        <v/>
      </c>
      <c r="CV267" s="6">
        <f>'M09'!E266</f>
        <v/>
      </c>
      <c r="CW267" s="6">
        <f>'M09'!F266</f>
        <v/>
      </c>
      <c r="CX267" s="7">
        <f>IFERROR(CW267/CV267,0)</f>
        <v/>
      </c>
      <c r="CY267" s="6">
        <f>'M09'!M266</f>
        <v/>
      </c>
      <c r="CZ267" s="6">
        <f>IF('M09'!AG266&gt;0,'M09'!AG266+MAX(0,CY267-'M09'!H266)*IF(AND(CV267&lt;&gt;0,CW267&lt;&gt;0),CW267/CV267,'M09'!V266),CY267*IF(AND(CV267&lt;&gt;0,CW267&lt;&gt;0),CW267/CV267,'M09'!V266))</f>
        <v/>
      </c>
      <c r="DA267" s="7">
        <f>IFERROR(CZ267/CY267,0)</f>
        <v/>
      </c>
      <c r="DB267" s="6">
        <f>-'M09'!S266</f>
        <v/>
      </c>
      <c r="DC267" s="6">
        <f>CW267+CZ267-DF267</f>
        <v/>
      </c>
      <c r="DD267" s="7">
        <f>IFERROR(DC267/DB267,0)</f>
        <v/>
      </c>
      <c r="DE267" s="6">
        <f>'M09'!T266</f>
        <v/>
      </c>
      <c r="DF267" s="6">
        <f>'M09'!U266</f>
        <v/>
      </c>
      <c r="DG267" s="7">
        <f>IFERROR(DF267/DE267,0)</f>
        <v/>
      </c>
      <c r="DH267" s="6">
        <f>SUM(J267,V267,AH267,AT267,BF267,BR267,CD267,CP267,DB267)</f>
        <v/>
      </c>
      <c r="DI267" s="6">
        <f>SUM(K267,W267,AI267,AU267,BG267,BS267,CE267,CQ267,DC267)</f>
        <v/>
      </c>
      <c r="DJ267" s="6">
        <f>DH267/9</f>
        <v/>
      </c>
      <c r="DK267" s="6">
        <f>DI267/9</f>
        <v/>
      </c>
      <c r="DL267" s="7">
        <f>IFERROR(DI267/DH267,0)</f>
        <v/>
      </c>
      <c r="DM267" s="7">
        <f>'M09'!V266</f>
        <v/>
      </c>
      <c r="DN267" s="8">
        <f>IFERROR(DL267/DM267-1,0)</f>
        <v/>
      </c>
      <c r="DO267" s="6">
        <f>'M09'!AD266</f>
        <v/>
      </c>
      <c r="DP267" s="6">
        <f>DJ267-DO267</f>
        <v/>
      </c>
      <c r="DQ267" s="9">
        <f>COUNTIF(J267,"&gt;0")+COUNTIF(V267,"&gt;0")+COUNTIF(AH267,"&gt;0")+COUNTIF(AT267,"&gt;0")+COUNTIF(BF267,"&gt;0")+COUNTIF(BR267,"&gt;0")+COUNTIF(CD267,"&gt;0")+COUNTIF(CP267,"&gt;0")+COUNTIF(DB267,"&gt;0")</f>
        <v/>
      </c>
      <c r="DR267" s="6">
        <f>DE267</f>
        <v/>
      </c>
      <c r="DS267" s="10">
        <f>IFERROR(DR267/DJ267,0)</f>
        <v/>
      </c>
      <c r="DT267" s="6">
        <f>D267+SUM(G267,S267,AE267,AQ267,BC267,BO267,CA267,CM267,CY267)-SUM(J267,V267,AH267,AT267,BF267,BR267,CD267,CP267,DB267)-DE267</f>
        <v/>
      </c>
    </row>
    <row r="268">
      <c r="A268">
        <f>'M01'!C267</f>
        <v/>
      </c>
      <c r="B268">
        <f>'M01'!D267</f>
        <v/>
      </c>
      <c r="C268">
        <f>'M01'!A267</f>
        <v/>
      </c>
      <c r="D268" s="6">
        <f>'M01'!E267</f>
        <v/>
      </c>
      <c r="E268" s="6">
        <f>'M01'!F267</f>
        <v/>
      </c>
      <c r="F268" s="7">
        <f>IFERROR(E268/D268,0)</f>
        <v/>
      </c>
      <c r="G268" s="6">
        <f>'M01'!M267</f>
        <v/>
      </c>
      <c r="H268" s="6">
        <f>IF('M01'!AG267&gt;0,'M01'!AG267+MAX(0,G268-'M01'!H267)*IF(AND(D268&lt;&gt;0,E268&lt;&gt;0),E268/D268,'M01'!V267),G268*IF(AND(D268&lt;&gt;0,E268&lt;&gt;0),E268/D268,'M01'!V267))</f>
        <v/>
      </c>
      <c r="I268" s="7">
        <f>IFERROR(H268/G268,0)</f>
        <v/>
      </c>
      <c r="J268" s="6">
        <f>-'M01'!S267</f>
        <v/>
      </c>
      <c r="K268" s="6">
        <f>E268+H268-N268</f>
        <v/>
      </c>
      <c r="L268" s="7">
        <f>IFERROR(K268/J268,0)</f>
        <v/>
      </c>
      <c r="M268" s="6">
        <f>'M01'!T267</f>
        <v/>
      </c>
      <c r="N268" s="6">
        <f>'M01'!U267</f>
        <v/>
      </c>
      <c r="O268" s="7">
        <f>IFERROR(N268/M268,0)</f>
        <v/>
      </c>
      <c r="P268" s="6">
        <f>'M02'!E267</f>
        <v/>
      </c>
      <c r="Q268" s="6">
        <f>'M02'!F267</f>
        <v/>
      </c>
      <c r="R268" s="7">
        <f>IFERROR(Q268/P268,0)</f>
        <v/>
      </c>
      <c r="S268" s="6">
        <f>'M02'!M267</f>
        <v/>
      </c>
      <c r="T268" s="6">
        <f>IF('M02'!AG267&gt;0,'M02'!AG267+MAX(0,S268-'M02'!H267)*IF(AND(P268&lt;&gt;0,Q268&lt;&gt;0),Q268/P268,'M02'!V267),S268*IF(AND(P268&lt;&gt;0,Q268&lt;&gt;0),Q268/P268,'M02'!V267))</f>
        <v/>
      </c>
      <c r="U268" s="7">
        <f>IFERROR(T268/S268,0)</f>
        <v/>
      </c>
      <c r="V268" s="6">
        <f>-'M02'!S267</f>
        <v/>
      </c>
      <c r="W268" s="6">
        <f>Q268+T268-Z268</f>
        <v/>
      </c>
      <c r="X268" s="7">
        <f>IFERROR(W268/V268,0)</f>
        <v/>
      </c>
      <c r="Y268" s="6">
        <f>'M02'!T267</f>
        <v/>
      </c>
      <c r="Z268" s="6">
        <f>'M02'!U267</f>
        <v/>
      </c>
      <c r="AA268" s="7">
        <f>IFERROR(Z268/Y268,0)</f>
        <v/>
      </c>
      <c r="AB268" s="6">
        <f>'M03'!E267</f>
        <v/>
      </c>
      <c r="AC268" s="6">
        <f>'M03'!F267</f>
        <v/>
      </c>
      <c r="AD268" s="7">
        <f>IFERROR(AC268/AB268,0)</f>
        <v/>
      </c>
      <c r="AE268" s="6">
        <f>'M03'!M267</f>
        <v/>
      </c>
      <c r="AF268" s="6">
        <f>IF('M03'!AG267&gt;0,'M03'!AG267+MAX(0,AE268-'M03'!H267)*IF(AND(AB268&lt;&gt;0,AC268&lt;&gt;0),AC268/AB268,'M03'!V267),AE268*IF(AND(AB268&lt;&gt;0,AC268&lt;&gt;0),AC268/AB268,'M03'!V267))</f>
        <v/>
      </c>
      <c r="AG268" s="7">
        <f>IFERROR(AF268/AE268,0)</f>
        <v/>
      </c>
      <c r="AH268" s="6">
        <f>-'M03'!S267</f>
        <v/>
      </c>
      <c r="AI268" s="6">
        <f>AC268+AF268-AL268</f>
        <v/>
      </c>
      <c r="AJ268" s="7">
        <f>IFERROR(AI268/AH268,0)</f>
        <v/>
      </c>
      <c r="AK268" s="6">
        <f>'M03'!T267</f>
        <v/>
      </c>
      <c r="AL268" s="6">
        <f>'M03'!U267</f>
        <v/>
      </c>
      <c r="AM268" s="7">
        <f>IFERROR(AL268/AK268,0)</f>
        <v/>
      </c>
      <c r="AN268" s="6">
        <f>'M04'!E267</f>
        <v/>
      </c>
      <c r="AO268" s="6">
        <f>'M04'!F267</f>
        <v/>
      </c>
      <c r="AP268" s="7">
        <f>IFERROR(AO268/AN268,0)</f>
        <v/>
      </c>
      <c r="AQ268" s="6">
        <f>'M04'!M267</f>
        <v/>
      </c>
      <c r="AR268" s="6">
        <f>IF('M04'!AG267&gt;0,'M04'!AG267+MAX(0,AQ268-'M04'!H267)*IF(AND(AN268&lt;&gt;0,AO268&lt;&gt;0),AO268/AN268,'M04'!V267),AQ268*IF(AND(AN268&lt;&gt;0,AO268&lt;&gt;0),AO268/AN268,'M04'!V267))</f>
        <v/>
      </c>
      <c r="AS268" s="7">
        <f>IFERROR(AR268/AQ268,0)</f>
        <v/>
      </c>
      <c r="AT268" s="6">
        <f>-'M04'!S267</f>
        <v/>
      </c>
      <c r="AU268" s="6">
        <f>AO268+AR268-AX268</f>
        <v/>
      </c>
      <c r="AV268" s="7">
        <f>IFERROR(AU268/AT268,0)</f>
        <v/>
      </c>
      <c r="AW268" s="6">
        <f>'M04'!T267</f>
        <v/>
      </c>
      <c r="AX268" s="6">
        <f>'M04'!U267</f>
        <v/>
      </c>
      <c r="AY268" s="7">
        <f>IFERROR(AX268/AW268,0)</f>
        <v/>
      </c>
      <c r="AZ268" s="6">
        <f>'M05'!E267</f>
        <v/>
      </c>
      <c r="BA268" s="6">
        <f>'M05'!F267</f>
        <v/>
      </c>
      <c r="BB268" s="7">
        <f>IFERROR(BA268/AZ268,0)</f>
        <v/>
      </c>
      <c r="BC268" s="6">
        <f>'M05'!M267</f>
        <v/>
      </c>
      <c r="BD268" s="6">
        <f>IF('M05'!AG267&gt;0,'M05'!AG267+MAX(0,BC268-'M05'!H267)*IF(AND(AZ268&lt;&gt;0,BA268&lt;&gt;0),BA268/AZ268,'M05'!V267),BC268*IF(AND(AZ268&lt;&gt;0,BA268&lt;&gt;0),BA268/AZ268,'M05'!V267))</f>
        <v/>
      </c>
      <c r="BE268" s="7">
        <f>IFERROR(BD268/BC268,0)</f>
        <v/>
      </c>
      <c r="BF268" s="6">
        <f>-'M05'!S267</f>
        <v/>
      </c>
      <c r="BG268" s="6">
        <f>BA268+BD268-BJ268</f>
        <v/>
      </c>
      <c r="BH268" s="7">
        <f>IFERROR(BG268/BF268,0)</f>
        <v/>
      </c>
      <c r="BI268" s="6">
        <f>'M05'!T267</f>
        <v/>
      </c>
      <c r="BJ268" s="6">
        <f>'M05'!U267</f>
        <v/>
      </c>
      <c r="BK268" s="7">
        <f>IFERROR(BJ268/BI268,0)</f>
        <v/>
      </c>
      <c r="BL268" s="6">
        <f>'M06'!E267</f>
        <v/>
      </c>
      <c r="BM268" s="6">
        <f>'M06'!F267</f>
        <v/>
      </c>
      <c r="BN268" s="7">
        <f>IFERROR(BM268/BL268,0)</f>
        <v/>
      </c>
      <c r="BO268" s="6">
        <f>'M06'!M267</f>
        <v/>
      </c>
      <c r="BP268" s="6">
        <f>IF('M06'!AG267&gt;0,'M06'!AG267+MAX(0,BO268-'M06'!H267)*IF(AND(BL268&lt;&gt;0,BM268&lt;&gt;0),BM268/BL268,'M06'!V267),BO268*IF(AND(BL268&lt;&gt;0,BM268&lt;&gt;0),BM268/BL268,'M06'!V267))</f>
        <v/>
      </c>
      <c r="BQ268" s="7">
        <f>IFERROR(BP268/BO268,0)</f>
        <v/>
      </c>
      <c r="BR268" s="6">
        <f>-'M06'!S267</f>
        <v/>
      </c>
      <c r="BS268" s="6">
        <f>BM268+BP268-BV268</f>
        <v/>
      </c>
      <c r="BT268" s="7">
        <f>IFERROR(BS268/BR268,0)</f>
        <v/>
      </c>
      <c r="BU268" s="6">
        <f>'M06'!T267</f>
        <v/>
      </c>
      <c r="BV268" s="6">
        <f>'M06'!U267</f>
        <v/>
      </c>
      <c r="BW268" s="7">
        <f>IFERROR(BV268/BU268,0)</f>
        <v/>
      </c>
      <c r="BX268" s="6">
        <f>'M07'!E267</f>
        <v/>
      </c>
      <c r="BY268" s="6">
        <f>'M07'!F267</f>
        <v/>
      </c>
      <c r="BZ268" s="7">
        <f>IFERROR(BY268/BX268,0)</f>
        <v/>
      </c>
      <c r="CA268" s="6">
        <f>'M07'!M267</f>
        <v/>
      </c>
      <c r="CB268" s="6">
        <f>IF('M07'!AG267&gt;0,'M07'!AG267+MAX(0,CA268-'M07'!H267)*IF(AND(BX268&lt;&gt;0,BY268&lt;&gt;0),BY268/BX268,'M07'!V267),CA268*IF(AND(BX268&lt;&gt;0,BY268&lt;&gt;0),BY268/BX268,'M07'!V267))</f>
        <v/>
      </c>
      <c r="CC268" s="7">
        <f>IFERROR(CB268/CA268,0)</f>
        <v/>
      </c>
      <c r="CD268" s="6">
        <f>-'M07'!S267</f>
        <v/>
      </c>
      <c r="CE268" s="6">
        <f>BY268+CB268-CH268</f>
        <v/>
      </c>
      <c r="CF268" s="7">
        <f>IFERROR(CE268/CD268,0)</f>
        <v/>
      </c>
      <c r="CG268" s="6">
        <f>'M07'!T267</f>
        <v/>
      </c>
      <c r="CH268" s="6">
        <f>'M07'!U267</f>
        <v/>
      </c>
      <c r="CI268" s="7">
        <f>IFERROR(CH268/CG268,0)</f>
        <v/>
      </c>
      <c r="CJ268" s="6">
        <f>'M08'!E267</f>
        <v/>
      </c>
      <c r="CK268" s="6">
        <f>'M08'!F267</f>
        <v/>
      </c>
      <c r="CL268" s="7">
        <f>IFERROR(CK268/CJ268,0)</f>
        <v/>
      </c>
      <c r="CM268" s="6">
        <f>'M08'!M267</f>
        <v/>
      </c>
      <c r="CN268" s="6">
        <f>IF('M08'!AG267&gt;0,'M08'!AG267+MAX(0,CM268-'M08'!H267)*IF(AND(CJ268&lt;&gt;0,CK268&lt;&gt;0),CK268/CJ268,'M08'!V267),CM268*IF(AND(CJ268&lt;&gt;0,CK268&lt;&gt;0),CK268/CJ268,'M08'!V267))</f>
        <v/>
      </c>
      <c r="CO268" s="7">
        <f>IFERROR(CN268/CM268,0)</f>
        <v/>
      </c>
      <c r="CP268" s="6">
        <f>-'M08'!S267</f>
        <v/>
      </c>
      <c r="CQ268" s="6">
        <f>CK268+CN268-CT268</f>
        <v/>
      </c>
      <c r="CR268" s="7">
        <f>IFERROR(CQ268/CP268,0)</f>
        <v/>
      </c>
      <c r="CS268" s="6">
        <f>'M08'!T267</f>
        <v/>
      </c>
      <c r="CT268" s="6">
        <f>'M08'!U267</f>
        <v/>
      </c>
      <c r="CU268" s="7">
        <f>IFERROR(CT268/CS268,0)</f>
        <v/>
      </c>
      <c r="CV268" s="6">
        <f>'M09'!E267</f>
        <v/>
      </c>
      <c r="CW268" s="6">
        <f>'M09'!F267</f>
        <v/>
      </c>
      <c r="CX268" s="7">
        <f>IFERROR(CW268/CV268,0)</f>
        <v/>
      </c>
      <c r="CY268" s="6">
        <f>'M09'!M267</f>
        <v/>
      </c>
      <c r="CZ268" s="6">
        <f>IF('M09'!AG267&gt;0,'M09'!AG267+MAX(0,CY268-'M09'!H267)*IF(AND(CV268&lt;&gt;0,CW268&lt;&gt;0),CW268/CV268,'M09'!V267),CY268*IF(AND(CV268&lt;&gt;0,CW268&lt;&gt;0),CW268/CV268,'M09'!V267))</f>
        <v/>
      </c>
      <c r="DA268" s="7">
        <f>IFERROR(CZ268/CY268,0)</f>
        <v/>
      </c>
      <c r="DB268" s="6">
        <f>-'M09'!S267</f>
        <v/>
      </c>
      <c r="DC268" s="6">
        <f>CW268+CZ268-DF268</f>
        <v/>
      </c>
      <c r="DD268" s="7">
        <f>IFERROR(DC268/DB268,0)</f>
        <v/>
      </c>
      <c r="DE268" s="6">
        <f>'M09'!T267</f>
        <v/>
      </c>
      <c r="DF268" s="6">
        <f>'M09'!U267</f>
        <v/>
      </c>
      <c r="DG268" s="7">
        <f>IFERROR(DF268/DE268,0)</f>
        <v/>
      </c>
      <c r="DH268" s="6">
        <f>SUM(J268,V268,AH268,AT268,BF268,BR268,CD268,CP268,DB268)</f>
        <v/>
      </c>
      <c r="DI268" s="6">
        <f>SUM(K268,W268,AI268,AU268,BG268,BS268,CE268,CQ268,DC268)</f>
        <v/>
      </c>
      <c r="DJ268" s="6">
        <f>DH268/9</f>
        <v/>
      </c>
      <c r="DK268" s="6">
        <f>DI268/9</f>
        <v/>
      </c>
      <c r="DL268" s="7">
        <f>IFERROR(DI268/DH268,0)</f>
        <v/>
      </c>
      <c r="DM268" s="7">
        <f>'M09'!V267</f>
        <v/>
      </c>
      <c r="DN268" s="8">
        <f>IFERROR(DL268/DM268-1,0)</f>
        <v/>
      </c>
      <c r="DO268" s="6">
        <f>'M09'!AD267</f>
        <v/>
      </c>
      <c r="DP268" s="6">
        <f>DJ268-DO268</f>
        <v/>
      </c>
      <c r="DQ268" s="9">
        <f>COUNTIF(J268,"&gt;0")+COUNTIF(V268,"&gt;0")+COUNTIF(AH268,"&gt;0")+COUNTIF(AT268,"&gt;0")+COUNTIF(BF268,"&gt;0")+COUNTIF(BR268,"&gt;0")+COUNTIF(CD268,"&gt;0")+COUNTIF(CP268,"&gt;0")+COUNTIF(DB268,"&gt;0")</f>
        <v/>
      </c>
      <c r="DR268" s="6">
        <f>DE268</f>
        <v/>
      </c>
      <c r="DS268" s="10">
        <f>IFERROR(DR268/DJ268,0)</f>
        <v/>
      </c>
      <c r="DT268" s="6">
        <f>D268+SUM(G268,S268,AE268,AQ268,BC268,BO268,CA268,CM268,CY268)-SUM(J268,V268,AH268,AT268,BF268,BR268,CD268,CP268,DB268)-DE268</f>
        <v/>
      </c>
    </row>
    <row r="269">
      <c r="A269">
        <f>'M01'!C268</f>
        <v/>
      </c>
      <c r="B269">
        <f>'M01'!D268</f>
        <v/>
      </c>
      <c r="C269">
        <f>'M01'!A268</f>
        <v/>
      </c>
      <c r="D269" s="6">
        <f>'M01'!E268</f>
        <v/>
      </c>
      <c r="E269" s="6">
        <f>'M01'!F268</f>
        <v/>
      </c>
      <c r="F269" s="7">
        <f>IFERROR(E269/D269,0)</f>
        <v/>
      </c>
      <c r="G269" s="6">
        <f>'M01'!M268</f>
        <v/>
      </c>
      <c r="H269" s="6">
        <f>IF('M01'!AG268&gt;0,'M01'!AG268+MAX(0,G269-'M01'!H268)*IF(AND(D269&lt;&gt;0,E269&lt;&gt;0),E269/D269,'M01'!V268),G269*IF(AND(D269&lt;&gt;0,E269&lt;&gt;0),E269/D269,'M01'!V268))</f>
        <v/>
      </c>
      <c r="I269" s="7">
        <f>IFERROR(H269/G269,0)</f>
        <v/>
      </c>
      <c r="J269" s="6">
        <f>-'M01'!S268</f>
        <v/>
      </c>
      <c r="K269" s="6">
        <f>E269+H269-N269</f>
        <v/>
      </c>
      <c r="L269" s="7">
        <f>IFERROR(K269/J269,0)</f>
        <v/>
      </c>
      <c r="M269" s="6">
        <f>'M01'!T268</f>
        <v/>
      </c>
      <c r="N269" s="6">
        <f>'M01'!U268</f>
        <v/>
      </c>
      <c r="O269" s="7">
        <f>IFERROR(N269/M269,0)</f>
        <v/>
      </c>
      <c r="P269" s="6">
        <f>'M02'!E268</f>
        <v/>
      </c>
      <c r="Q269" s="6">
        <f>'M02'!F268</f>
        <v/>
      </c>
      <c r="R269" s="7">
        <f>IFERROR(Q269/P269,0)</f>
        <v/>
      </c>
      <c r="S269" s="6">
        <f>'M02'!M268</f>
        <v/>
      </c>
      <c r="T269" s="6">
        <f>IF('M02'!AG268&gt;0,'M02'!AG268+MAX(0,S269-'M02'!H268)*IF(AND(P269&lt;&gt;0,Q269&lt;&gt;0),Q269/P269,'M02'!V268),S269*IF(AND(P269&lt;&gt;0,Q269&lt;&gt;0),Q269/P269,'M02'!V268))</f>
        <v/>
      </c>
      <c r="U269" s="7">
        <f>IFERROR(T269/S269,0)</f>
        <v/>
      </c>
      <c r="V269" s="6">
        <f>-'M02'!S268</f>
        <v/>
      </c>
      <c r="W269" s="6">
        <f>Q269+T269-Z269</f>
        <v/>
      </c>
      <c r="X269" s="7">
        <f>IFERROR(W269/V269,0)</f>
        <v/>
      </c>
      <c r="Y269" s="6">
        <f>'M02'!T268</f>
        <v/>
      </c>
      <c r="Z269" s="6">
        <f>'M02'!U268</f>
        <v/>
      </c>
      <c r="AA269" s="7">
        <f>IFERROR(Z269/Y269,0)</f>
        <v/>
      </c>
      <c r="AB269" s="6">
        <f>'M03'!E268</f>
        <v/>
      </c>
      <c r="AC269" s="6">
        <f>'M03'!F268</f>
        <v/>
      </c>
      <c r="AD269" s="7">
        <f>IFERROR(AC269/AB269,0)</f>
        <v/>
      </c>
      <c r="AE269" s="6">
        <f>'M03'!M268</f>
        <v/>
      </c>
      <c r="AF269" s="6">
        <f>IF('M03'!AG268&gt;0,'M03'!AG268+MAX(0,AE269-'M03'!H268)*IF(AND(AB269&lt;&gt;0,AC269&lt;&gt;0),AC269/AB269,'M03'!V268),AE269*IF(AND(AB269&lt;&gt;0,AC269&lt;&gt;0),AC269/AB269,'M03'!V268))</f>
        <v/>
      </c>
      <c r="AG269" s="7">
        <f>IFERROR(AF269/AE269,0)</f>
        <v/>
      </c>
      <c r="AH269" s="6">
        <f>-'M03'!S268</f>
        <v/>
      </c>
      <c r="AI269" s="6">
        <f>AC269+AF269-AL269</f>
        <v/>
      </c>
      <c r="AJ269" s="7">
        <f>IFERROR(AI269/AH269,0)</f>
        <v/>
      </c>
      <c r="AK269" s="6">
        <f>'M03'!T268</f>
        <v/>
      </c>
      <c r="AL269" s="6">
        <f>'M03'!U268</f>
        <v/>
      </c>
      <c r="AM269" s="7">
        <f>IFERROR(AL269/AK269,0)</f>
        <v/>
      </c>
      <c r="AN269" s="6">
        <f>'M04'!E268</f>
        <v/>
      </c>
      <c r="AO269" s="6">
        <f>'M04'!F268</f>
        <v/>
      </c>
      <c r="AP269" s="7">
        <f>IFERROR(AO269/AN269,0)</f>
        <v/>
      </c>
      <c r="AQ269" s="6">
        <f>'M04'!M268</f>
        <v/>
      </c>
      <c r="AR269" s="6">
        <f>IF('M04'!AG268&gt;0,'M04'!AG268+MAX(0,AQ269-'M04'!H268)*IF(AND(AN269&lt;&gt;0,AO269&lt;&gt;0),AO269/AN269,'M04'!V268),AQ269*IF(AND(AN269&lt;&gt;0,AO269&lt;&gt;0),AO269/AN269,'M04'!V268))</f>
        <v/>
      </c>
      <c r="AS269" s="7">
        <f>IFERROR(AR269/AQ269,0)</f>
        <v/>
      </c>
      <c r="AT269" s="6">
        <f>-'M04'!S268</f>
        <v/>
      </c>
      <c r="AU269" s="6">
        <f>AO269+AR269-AX269</f>
        <v/>
      </c>
      <c r="AV269" s="7">
        <f>IFERROR(AU269/AT269,0)</f>
        <v/>
      </c>
      <c r="AW269" s="6">
        <f>'M04'!T268</f>
        <v/>
      </c>
      <c r="AX269" s="6">
        <f>'M04'!U268</f>
        <v/>
      </c>
      <c r="AY269" s="7">
        <f>IFERROR(AX269/AW269,0)</f>
        <v/>
      </c>
      <c r="AZ269" s="6">
        <f>'M05'!E268</f>
        <v/>
      </c>
      <c r="BA269" s="6">
        <f>'M05'!F268</f>
        <v/>
      </c>
      <c r="BB269" s="7">
        <f>IFERROR(BA269/AZ269,0)</f>
        <v/>
      </c>
      <c r="BC269" s="6">
        <f>'M05'!M268</f>
        <v/>
      </c>
      <c r="BD269" s="6">
        <f>IF('M05'!AG268&gt;0,'M05'!AG268+MAX(0,BC269-'M05'!H268)*IF(AND(AZ269&lt;&gt;0,BA269&lt;&gt;0),BA269/AZ269,'M05'!V268),BC269*IF(AND(AZ269&lt;&gt;0,BA269&lt;&gt;0),BA269/AZ269,'M05'!V268))</f>
        <v/>
      </c>
      <c r="BE269" s="7">
        <f>IFERROR(BD269/BC269,0)</f>
        <v/>
      </c>
      <c r="BF269" s="6">
        <f>-'M05'!S268</f>
        <v/>
      </c>
      <c r="BG269" s="6">
        <f>BA269+BD269-BJ269</f>
        <v/>
      </c>
      <c r="BH269" s="7">
        <f>IFERROR(BG269/BF269,0)</f>
        <v/>
      </c>
      <c r="BI269" s="6">
        <f>'M05'!T268</f>
        <v/>
      </c>
      <c r="BJ269" s="6">
        <f>'M05'!U268</f>
        <v/>
      </c>
      <c r="BK269" s="7">
        <f>IFERROR(BJ269/BI269,0)</f>
        <v/>
      </c>
      <c r="BL269" s="6">
        <f>'M06'!E268</f>
        <v/>
      </c>
      <c r="BM269" s="6">
        <f>'M06'!F268</f>
        <v/>
      </c>
      <c r="BN269" s="7">
        <f>IFERROR(BM269/BL269,0)</f>
        <v/>
      </c>
      <c r="BO269" s="6">
        <f>'M06'!M268</f>
        <v/>
      </c>
      <c r="BP269" s="6">
        <f>IF('M06'!AG268&gt;0,'M06'!AG268+MAX(0,BO269-'M06'!H268)*IF(AND(BL269&lt;&gt;0,BM269&lt;&gt;0),BM269/BL269,'M06'!V268),BO269*IF(AND(BL269&lt;&gt;0,BM269&lt;&gt;0),BM269/BL269,'M06'!V268))</f>
        <v/>
      </c>
      <c r="BQ269" s="7">
        <f>IFERROR(BP269/BO269,0)</f>
        <v/>
      </c>
      <c r="BR269" s="6">
        <f>-'M06'!S268</f>
        <v/>
      </c>
      <c r="BS269" s="6">
        <f>BM269+BP269-BV269</f>
        <v/>
      </c>
      <c r="BT269" s="7">
        <f>IFERROR(BS269/BR269,0)</f>
        <v/>
      </c>
      <c r="BU269" s="6">
        <f>'M06'!T268</f>
        <v/>
      </c>
      <c r="BV269" s="6">
        <f>'M06'!U268</f>
        <v/>
      </c>
      <c r="BW269" s="7">
        <f>IFERROR(BV269/BU269,0)</f>
        <v/>
      </c>
      <c r="BX269" s="6">
        <f>'M07'!E268</f>
        <v/>
      </c>
      <c r="BY269" s="6">
        <f>'M07'!F268</f>
        <v/>
      </c>
      <c r="BZ269" s="7">
        <f>IFERROR(BY269/BX269,0)</f>
        <v/>
      </c>
      <c r="CA269" s="6">
        <f>'M07'!M268</f>
        <v/>
      </c>
      <c r="CB269" s="6">
        <f>IF('M07'!AG268&gt;0,'M07'!AG268+MAX(0,CA269-'M07'!H268)*IF(AND(BX269&lt;&gt;0,BY269&lt;&gt;0),BY269/BX269,'M07'!V268),CA269*IF(AND(BX269&lt;&gt;0,BY269&lt;&gt;0),BY269/BX269,'M07'!V268))</f>
        <v/>
      </c>
      <c r="CC269" s="7">
        <f>IFERROR(CB269/CA269,0)</f>
        <v/>
      </c>
      <c r="CD269" s="6">
        <f>-'M07'!S268</f>
        <v/>
      </c>
      <c r="CE269" s="6">
        <f>BY269+CB269-CH269</f>
        <v/>
      </c>
      <c r="CF269" s="7">
        <f>IFERROR(CE269/CD269,0)</f>
        <v/>
      </c>
      <c r="CG269" s="6">
        <f>'M07'!T268</f>
        <v/>
      </c>
      <c r="CH269" s="6">
        <f>'M07'!U268</f>
        <v/>
      </c>
      <c r="CI269" s="7">
        <f>IFERROR(CH269/CG269,0)</f>
        <v/>
      </c>
      <c r="CJ269" s="6">
        <f>'M08'!E268</f>
        <v/>
      </c>
      <c r="CK269" s="6">
        <f>'M08'!F268</f>
        <v/>
      </c>
      <c r="CL269" s="7">
        <f>IFERROR(CK269/CJ269,0)</f>
        <v/>
      </c>
      <c r="CM269" s="6">
        <f>'M08'!M268</f>
        <v/>
      </c>
      <c r="CN269" s="6">
        <f>IF('M08'!AG268&gt;0,'M08'!AG268+MAX(0,CM269-'M08'!H268)*IF(AND(CJ269&lt;&gt;0,CK269&lt;&gt;0),CK269/CJ269,'M08'!V268),CM269*IF(AND(CJ269&lt;&gt;0,CK269&lt;&gt;0),CK269/CJ269,'M08'!V268))</f>
        <v/>
      </c>
      <c r="CO269" s="7">
        <f>IFERROR(CN269/CM269,0)</f>
        <v/>
      </c>
      <c r="CP269" s="6">
        <f>-'M08'!S268</f>
        <v/>
      </c>
      <c r="CQ269" s="6">
        <f>CK269+CN269-CT269</f>
        <v/>
      </c>
      <c r="CR269" s="7">
        <f>IFERROR(CQ269/CP269,0)</f>
        <v/>
      </c>
      <c r="CS269" s="6">
        <f>'M08'!T268</f>
        <v/>
      </c>
      <c r="CT269" s="6">
        <f>'M08'!U268</f>
        <v/>
      </c>
      <c r="CU269" s="7">
        <f>IFERROR(CT269/CS269,0)</f>
        <v/>
      </c>
      <c r="CV269" s="6">
        <f>'M09'!E268</f>
        <v/>
      </c>
      <c r="CW269" s="6">
        <f>'M09'!F268</f>
        <v/>
      </c>
      <c r="CX269" s="7">
        <f>IFERROR(CW269/CV269,0)</f>
        <v/>
      </c>
      <c r="CY269" s="6">
        <f>'M09'!M268</f>
        <v/>
      </c>
      <c r="CZ269" s="6">
        <f>IF('M09'!AG268&gt;0,'M09'!AG268+MAX(0,CY269-'M09'!H268)*IF(AND(CV269&lt;&gt;0,CW269&lt;&gt;0),CW269/CV269,'M09'!V268),CY269*IF(AND(CV269&lt;&gt;0,CW269&lt;&gt;0),CW269/CV269,'M09'!V268))</f>
        <v/>
      </c>
      <c r="DA269" s="7">
        <f>IFERROR(CZ269/CY269,0)</f>
        <v/>
      </c>
      <c r="DB269" s="6">
        <f>-'M09'!S268</f>
        <v/>
      </c>
      <c r="DC269" s="6">
        <f>CW269+CZ269-DF269</f>
        <v/>
      </c>
      <c r="DD269" s="7">
        <f>IFERROR(DC269/DB269,0)</f>
        <v/>
      </c>
      <c r="DE269" s="6">
        <f>'M09'!T268</f>
        <v/>
      </c>
      <c r="DF269" s="6">
        <f>'M09'!U268</f>
        <v/>
      </c>
      <c r="DG269" s="7">
        <f>IFERROR(DF269/DE269,0)</f>
        <v/>
      </c>
      <c r="DH269" s="6">
        <f>SUM(J269,V269,AH269,AT269,BF269,BR269,CD269,CP269,DB269)</f>
        <v/>
      </c>
      <c r="DI269" s="6">
        <f>SUM(K269,W269,AI269,AU269,BG269,BS269,CE269,CQ269,DC269)</f>
        <v/>
      </c>
      <c r="DJ269" s="6">
        <f>DH269/9</f>
        <v/>
      </c>
      <c r="DK269" s="6">
        <f>DI269/9</f>
        <v/>
      </c>
      <c r="DL269" s="7">
        <f>IFERROR(DI269/DH269,0)</f>
        <v/>
      </c>
      <c r="DM269" s="7">
        <f>'M09'!V268</f>
        <v/>
      </c>
      <c r="DN269" s="8">
        <f>IFERROR(DL269/DM269-1,0)</f>
        <v/>
      </c>
      <c r="DO269" s="6">
        <f>'M09'!AD268</f>
        <v/>
      </c>
      <c r="DP269" s="6">
        <f>DJ269-DO269</f>
        <v/>
      </c>
      <c r="DQ269" s="9">
        <f>COUNTIF(J269,"&gt;0")+COUNTIF(V269,"&gt;0")+COUNTIF(AH269,"&gt;0")+COUNTIF(AT269,"&gt;0")+COUNTIF(BF269,"&gt;0")+COUNTIF(BR269,"&gt;0")+COUNTIF(CD269,"&gt;0")+COUNTIF(CP269,"&gt;0")+COUNTIF(DB269,"&gt;0")</f>
        <v/>
      </c>
      <c r="DR269" s="6">
        <f>DE269</f>
        <v/>
      </c>
      <c r="DS269" s="10">
        <f>IFERROR(DR269/DJ269,0)</f>
        <v/>
      </c>
      <c r="DT269" s="6">
        <f>D269+SUM(G269,S269,AE269,AQ269,BC269,BO269,CA269,CM269,CY269)-SUM(J269,V269,AH269,AT269,BF269,BR269,CD269,CP269,DB269)-DE269</f>
        <v/>
      </c>
    </row>
    <row r="270">
      <c r="A270">
        <f>'M01'!C269</f>
        <v/>
      </c>
      <c r="B270">
        <f>'M01'!D269</f>
        <v/>
      </c>
      <c r="C270">
        <f>'M01'!A269</f>
        <v/>
      </c>
      <c r="D270" s="6">
        <f>'M01'!E269</f>
        <v/>
      </c>
      <c r="E270" s="6">
        <f>'M01'!F269</f>
        <v/>
      </c>
      <c r="F270" s="7">
        <f>IFERROR(E270/D270,0)</f>
        <v/>
      </c>
      <c r="G270" s="6">
        <f>'M01'!M269</f>
        <v/>
      </c>
      <c r="H270" s="6">
        <f>IF('M01'!AG269&gt;0,'M01'!AG269+MAX(0,G270-'M01'!H269)*IF(AND(D270&lt;&gt;0,E270&lt;&gt;0),E270/D270,'M01'!V269),G270*IF(AND(D270&lt;&gt;0,E270&lt;&gt;0),E270/D270,'M01'!V269))</f>
        <v/>
      </c>
      <c r="I270" s="7">
        <f>IFERROR(H270/G270,0)</f>
        <v/>
      </c>
      <c r="J270" s="6">
        <f>-'M01'!S269</f>
        <v/>
      </c>
      <c r="K270" s="6">
        <f>E270+H270-N270</f>
        <v/>
      </c>
      <c r="L270" s="7">
        <f>IFERROR(K270/J270,0)</f>
        <v/>
      </c>
      <c r="M270" s="6">
        <f>'M01'!T269</f>
        <v/>
      </c>
      <c r="N270" s="6">
        <f>'M01'!U269</f>
        <v/>
      </c>
      <c r="O270" s="7">
        <f>IFERROR(N270/M270,0)</f>
        <v/>
      </c>
      <c r="P270" s="6">
        <f>'M02'!E269</f>
        <v/>
      </c>
      <c r="Q270" s="6">
        <f>'M02'!F269</f>
        <v/>
      </c>
      <c r="R270" s="7">
        <f>IFERROR(Q270/P270,0)</f>
        <v/>
      </c>
      <c r="S270" s="6">
        <f>'M02'!M269</f>
        <v/>
      </c>
      <c r="T270" s="6">
        <f>IF('M02'!AG269&gt;0,'M02'!AG269+MAX(0,S270-'M02'!H269)*IF(AND(P270&lt;&gt;0,Q270&lt;&gt;0),Q270/P270,'M02'!V269),S270*IF(AND(P270&lt;&gt;0,Q270&lt;&gt;0),Q270/P270,'M02'!V269))</f>
        <v/>
      </c>
      <c r="U270" s="7">
        <f>IFERROR(T270/S270,0)</f>
        <v/>
      </c>
      <c r="V270" s="6">
        <f>-'M02'!S269</f>
        <v/>
      </c>
      <c r="W270" s="6">
        <f>Q270+T270-Z270</f>
        <v/>
      </c>
      <c r="X270" s="7">
        <f>IFERROR(W270/V270,0)</f>
        <v/>
      </c>
      <c r="Y270" s="6">
        <f>'M02'!T269</f>
        <v/>
      </c>
      <c r="Z270" s="6">
        <f>'M02'!U269</f>
        <v/>
      </c>
      <c r="AA270" s="7">
        <f>IFERROR(Z270/Y270,0)</f>
        <v/>
      </c>
      <c r="AB270" s="6">
        <f>'M03'!E269</f>
        <v/>
      </c>
      <c r="AC270" s="6">
        <f>'M03'!F269</f>
        <v/>
      </c>
      <c r="AD270" s="7">
        <f>IFERROR(AC270/AB270,0)</f>
        <v/>
      </c>
      <c r="AE270" s="6">
        <f>'M03'!M269</f>
        <v/>
      </c>
      <c r="AF270" s="6">
        <f>IF('M03'!AG269&gt;0,'M03'!AG269+MAX(0,AE270-'M03'!H269)*IF(AND(AB270&lt;&gt;0,AC270&lt;&gt;0),AC270/AB270,'M03'!V269),AE270*IF(AND(AB270&lt;&gt;0,AC270&lt;&gt;0),AC270/AB270,'M03'!V269))</f>
        <v/>
      </c>
      <c r="AG270" s="7">
        <f>IFERROR(AF270/AE270,0)</f>
        <v/>
      </c>
      <c r="AH270" s="6">
        <f>-'M03'!S269</f>
        <v/>
      </c>
      <c r="AI270" s="6">
        <f>AC270+AF270-AL270</f>
        <v/>
      </c>
      <c r="AJ270" s="7">
        <f>IFERROR(AI270/AH270,0)</f>
        <v/>
      </c>
      <c r="AK270" s="6">
        <f>'M03'!T269</f>
        <v/>
      </c>
      <c r="AL270" s="6">
        <f>'M03'!U269</f>
        <v/>
      </c>
      <c r="AM270" s="7">
        <f>IFERROR(AL270/AK270,0)</f>
        <v/>
      </c>
      <c r="AN270" s="6">
        <f>'M04'!E269</f>
        <v/>
      </c>
      <c r="AO270" s="6">
        <f>'M04'!F269</f>
        <v/>
      </c>
      <c r="AP270" s="7">
        <f>IFERROR(AO270/AN270,0)</f>
        <v/>
      </c>
      <c r="AQ270" s="6">
        <f>'M04'!M269</f>
        <v/>
      </c>
      <c r="AR270" s="6">
        <f>IF('M04'!AG269&gt;0,'M04'!AG269+MAX(0,AQ270-'M04'!H269)*IF(AND(AN270&lt;&gt;0,AO270&lt;&gt;0),AO270/AN270,'M04'!V269),AQ270*IF(AND(AN270&lt;&gt;0,AO270&lt;&gt;0),AO270/AN270,'M04'!V269))</f>
        <v/>
      </c>
      <c r="AS270" s="7">
        <f>IFERROR(AR270/AQ270,0)</f>
        <v/>
      </c>
      <c r="AT270" s="6">
        <f>-'M04'!S269</f>
        <v/>
      </c>
      <c r="AU270" s="6">
        <f>AO270+AR270-AX270</f>
        <v/>
      </c>
      <c r="AV270" s="7">
        <f>IFERROR(AU270/AT270,0)</f>
        <v/>
      </c>
      <c r="AW270" s="6">
        <f>'M04'!T269</f>
        <v/>
      </c>
      <c r="AX270" s="6">
        <f>'M04'!U269</f>
        <v/>
      </c>
      <c r="AY270" s="7">
        <f>IFERROR(AX270/AW270,0)</f>
        <v/>
      </c>
      <c r="AZ270" s="6">
        <f>'M05'!E269</f>
        <v/>
      </c>
      <c r="BA270" s="6">
        <f>'M05'!F269</f>
        <v/>
      </c>
      <c r="BB270" s="7">
        <f>IFERROR(BA270/AZ270,0)</f>
        <v/>
      </c>
      <c r="BC270" s="6">
        <f>'M05'!M269</f>
        <v/>
      </c>
      <c r="BD270" s="6">
        <f>IF('M05'!AG269&gt;0,'M05'!AG269+MAX(0,BC270-'M05'!H269)*IF(AND(AZ270&lt;&gt;0,BA270&lt;&gt;0),BA270/AZ270,'M05'!V269),BC270*IF(AND(AZ270&lt;&gt;0,BA270&lt;&gt;0),BA270/AZ270,'M05'!V269))</f>
        <v/>
      </c>
      <c r="BE270" s="7">
        <f>IFERROR(BD270/BC270,0)</f>
        <v/>
      </c>
      <c r="BF270" s="6">
        <f>-'M05'!S269</f>
        <v/>
      </c>
      <c r="BG270" s="6">
        <f>BA270+BD270-BJ270</f>
        <v/>
      </c>
      <c r="BH270" s="7">
        <f>IFERROR(BG270/BF270,0)</f>
        <v/>
      </c>
      <c r="BI270" s="6">
        <f>'M05'!T269</f>
        <v/>
      </c>
      <c r="BJ270" s="6">
        <f>'M05'!U269</f>
        <v/>
      </c>
      <c r="BK270" s="7">
        <f>IFERROR(BJ270/BI270,0)</f>
        <v/>
      </c>
      <c r="BL270" s="6">
        <f>'M06'!E269</f>
        <v/>
      </c>
      <c r="BM270" s="6">
        <f>'M06'!F269</f>
        <v/>
      </c>
      <c r="BN270" s="7">
        <f>IFERROR(BM270/BL270,0)</f>
        <v/>
      </c>
      <c r="BO270" s="6">
        <f>'M06'!M269</f>
        <v/>
      </c>
      <c r="BP270" s="6">
        <f>IF('M06'!AG269&gt;0,'M06'!AG269+MAX(0,BO270-'M06'!H269)*IF(AND(BL270&lt;&gt;0,BM270&lt;&gt;0),BM270/BL270,'M06'!V269),BO270*IF(AND(BL270&lt;&gt;0,BM270&lt;&gt;0),BM270/BL270,'M06'!V269))</f>
        <v/>
      </c>
      <c r="BQ270" s="7">
        <f>IFERROR(BP270/BO270,0)</f>
        <v/>
      </c>
      <c r="BR270" s="6">
        <f>-'M06'!S269</f>
        <v/>
      </c>
      <c r="BS270" s="6">
        <f>BM270+BP270-BV270</f>
        <v/>
      </c>
      <c r="BT270" s="7">
        <f>IFERROR(BS270/BR270,0)</f>
        <v/>
      </c>
      <c r="BU270" s="6">
        <f>'M06'!T269</f>
        <v/>
      </c>
      <c r="BV270" s="6">
        <f>'M06'!U269</f>
        <v/>
      </c>
      <c r="BW270" s="7">
        <f>IFERROR(BV270/BU270,0)</f>
        <v/>
      </c>
      <c r="BX270" s="6">
        <f>'M07'!E269</f>
        <v/>
      </c>
      <c r="BY270" s="6">
        <f>'M07'!F269</f>
        <v/>
      </c>
      <c r="BZ270" s="7">
        <f>IFERROR(BY270/BX270,0)</f>
        <v/>
      </c>
      <c r="CA270" s="6">
        <f>'M07'!M269</f>
        <v/>
      </c>
      <c r="CB270" s="6">
        <f>IF('M07'!AG269&gt;0,'M07'!AG269+MAX(0,CA270-'M07'!H269)*IF(AND(BX270&lt;&gt;0,BY270&lt;&gt;0),BY270/BX270,'M07'!V269),CA270*IF(AND(BX270&lt;&gt;0,BY270&lt;&gt;0),BY270/BX270,'M07'!V269))</f>
        <v/>
      </c>
      <c r="CC270" s="7">
        <f>IFERROR(CB270/CA270,0)</f>
        <v/>
      </c>
      <c r="CD270" s="6">
        <f>-'M07'!S269</f>
        <v/>
      </c>
      <c r="CE270" s="6">
        <f>BY270+CB270-CH270</f>
        <v/>
      </c>
      <c r="CF270" s="7">
        <f>IFERROR(CE270/CD270,0)</f>
        <v/>
      </c>
      <c r="CG270" s="6">
        <f>'M07'!T269</f>
        <v/>
      </c>
      <c r="CH270" s="6">
        <f>'M07'!U269</f>
        <v/>
      </c>
      <c r="CI270" s="7">
        <f>IFERROR(CH270/CG270,0)</f>
        <v/>
      </c>
      <c r="CJ270" s="6">
        <f>'M08'!E269</f>
        <v/>
      </c>
      <c r="CK270" s="6">
        <f>'M08'!F269</f>
        <v/>
      </c>
      <c r="CL270" s="7">
        <f>IFERROR(CK270/CJ270,0)</f>
        <v/>
      </c>
      <c r="CM270" s="6">
        <f>'M08'!M269</f>
        <v/>
      </c>
      <c r="CN270" s="6">
        <f>IF('M08'!AG269&gt;0,'M08'!AG269+MAX(0,CM270-'M08'!H269)*IF(AND(CJ270&lt;&gt;0,CK270&lt;&gt;0),CK270/CJ270,'M08'!V269),CM270*IF(AND(CJ270&lt;&gt;0,CK270&lt;&gt;0),CK270/CJ270,'M08'!V269))</f>
        <v/>
      </c>
      <c r="CO270" s="7">
        <f>IFERROR(CN270/CM270,0)</f>
        <v/>
      </c>
      <c r="CP270" s="6">
        <f>-'M08'!S269</f>
        <v/>
      </c>
      <c r="CQ270" s="6">
        <f>CK270+CN270-CT270</f>
        <v/>
      </c>
      <c r="CR270" s="7">
        <f>IFERROR(CQ270/CP270,0)</f>
        <v/>
      </c>
      <c r="CS270" s="6">
        <f>'M08'!T269</f>
        <v/>
      </c>
      <c r="CT270" s="6">
        <f>'M08'!U269</f>
        <v/>
      </c>
      <c r="CU270" s="7">
        <f>IFERROR(CT270/CS270,0)</f>
        <v/>
      </c>
      <c r="CV270" s="6">
        <f>'M09'!E269</f>
        <v/>
      </c>
      <c r="CW270" s="6">
        <f>'M09'!F269</f>
        <v/>
      </c>
      <c r="CX270" s="7">
        <f>IFERROR(CW270/CV270,0)</f>
        <v/>
      </c>
      <c r="CY270" s="6">
        <f>'M09'!M269</f>
        <v/>
      </c>
      <c r="CZ270" s="6">
        <f>IF('M09'!AG269&gt;0,'M09'!AG269+MAX(0,CY270-'M09'!H269)*IF(AND(CV270&lt;&gt;0,CW270&lt;&gt;0),CW270/CV270,'M09'!V269),CY270*IF(AND(CV270&lt;&gt;0,CW270&lt;&gt;0),CW270/CV270,'M09'!V269))</f>
        <v/>
      </c>
      <c r="DA270" s="7">
        <f>IFERROR(CZ270/CY270,0)</f>
        <v/>
      </c>
      <c r="DB270" s="6">
        <f>-'M09'!S269</f>
        <v/>
      </c>
      <c r="DC270" s="6">
        <f>CW270+CZ270-DF270</f>
        <v/>
      </c>
      <c r="DD270" s="7">
        <f>IFERROR(DC270/DB270,0)</f>
        <v/>
      </c>
      <c r="DE270" s="6">
        <f>'M09'!T269</f>
        <v/>
      </c>
      <c r="DF270" s="6">
        <f>'M09'!U269</f>
        <v/>
      </c>
      <c r="DG270" s="7">
        <f>IFERROR(DF270/DE270,0)</f>
        <v/>
      </c>
      <c r="DH270" s="6">
        <f>SUM(J270,V270,AH270,AT270,BF270,BR270,CD270,CP270,DB270)</f>
        <v/>
      </c>
      <c r="DI270" s="6">
        <f>SUM(K270,W270,AI270,AU270,BG270,BS270,CE270,CQ270,DC270)</f>
        <v/>
      </c>
      <c r="DJ270" s="6">
        <f>DH270/9</f>
        <v/>
      </c>
      <c r="DK270" s="6">
        <f>DI270/9</f>
        <v/>
      </c>
      <c r="DL270" s="7">
        <f>IFERROR(DI270/DH270,0)</f>
        <v/>
      </c>
      <c r="DM270" s="7">
        <f>'M09'!V269</f>
        <v/>
      </c>
      <c r="DN270" s="8">
        <f>IFERROR(DL270/DM270-1,0)</f>
        <v/>
      </c>
      <c r="DO270" s="6">
        <f>'M09'!AD269</f>
        <v/>
      </c>
      <c r="DP270" s="6">
        <f>DJ270-DO270</f>
        <v/>
      </c>
      <c r="DQ270" s="9">
        <f>COUNTIF(J270,"&gt;0")+COUNTIF(V270,"&gt;0")+COUNTIF(AH270,"&gt;0")+COUNTIF(AT270,"&gt;0")+COUNTIF(BF270,"&gt;0")+COUNTIF(BR270,"&gt;0")+COUNTIF(CD270,"&gt;0")+COUNTIF(CP270,"&gt;0")+COUNTIF(DB270,"&gt;0")</f>
        <v/>
      </c>
      <c r="DR270" s="6">
        <f>DE270</f>
        <v/>
      </c>
      <c r="DS270" s="10">
        <f>IFERROR(DR270/DJ270,0)</f>
        <v/>
      </c>
      <c r="DT270" s="6">
        <f>D270+SUM(G270,S270,AE270,AQ270,BC270,BO270,CA270,CM270,CY270)-SUM(J270,V270,AH270,AT270,BF270,BR270,CD270,CP270,DB270)-DE270</f>
        <v/>
      </c>
    </row>
    <row r="271">
      <c r="A271">
        <f>'M01'!C270</f>
        <v/>
      </c>
      <c r="B271">
        <f>'M01'!D270</f>
        <v/>
      </c>
      <c r="C271">
        <f>'M01'!A270</f>
        <v/>
      </c>
      <c r="D271" s="6">
        <f>'M01'!E270</f>
        <v/>
      </c>
      <c r="E271" s="6">
        <f>'M01'!F270</f>
        <v/>
      </c>
      <c r="F271" s="7">
        <f>IFERROR(E271/D271,0)</f>
        <v/>
      </c>
      <c r="G271" s="6">
        <f>'M01'!M270</f>
        <v/>
      </c>
      <c r="H271" s="6">
        <f>IF('M01'!AG270&gt;0,'M01'!AG270+MAX(0,G271-'M01'!H270)*IF(AND(D271&lt;&gt;0,E271&lt;&gt;0),E271/D271,'M01'!V270),G271*IF(AND(D271&lt;&gt;0,E271&lt;&gt;0),E271/D271,'M01'!V270))</f>
        <v/>
      </c>
      <c r="I271" s="7">
        <f>IFERROR(H271/G271,0)</f>
        <v/>
      </c>
      <c r="J271" s="6">
        <f>-'M01'!S270</f>
        <v/>
      </c>
      <c r="K271" s="6">
        <f>E271+H271-N271</f>
        <v/>
      </c>
      <c r="L271" s="7">
        <f>IFERROR(K271/J271,0)</f>
        <v/>
      </c>
      <c r="M271" s="6">
        <f>'M01'!T270</f>
        <v/>
      </c>
      <c r="N271" s="6">
        <f>'M01'!U270</f>
        <v/>
      </c>
      <c r="O271" s="7">
        <f>IFERROR(N271/M271,0)</f>
        <v/>
      </c>
      <c r="P271" s="6">
        <f>'M02'!E270</f>
        <v/>
      </c>
      <c r="Q271" s="6">
        <f>'M02'!F270</f>
        <v/>
      </c>
      <c r="R271" s="7">
        <f>IFERROR(Q271/P271,0)</f>
        <v/>
      </c>
      <c r="S271" s="6">
        <f>'M02'!M270</f>
        <v/>
      </c>
      <c r="T271" s="6">
        <f>IF('M02'!AG270&gt;0,'M02'!AG270+MAX(0,S271-'M02'!H270)*IF(AND(P271&lt;&gt;0,Q271&lt;&gt;0),Q271/P271,'M02'!V270),S271*IF(AND(P271&lt;&gt;0,Q271&lt;&gt;0),Q271/P271,'M02'!V270))</f>
        <v/>
      </c>
      <c r="U271" s="7">
        <f>IFERROR(T271/S271,0)</f>
        <v/>
      </c>
      <c r="V271" s="6">
        <f>-'M02'!S270</f>
        <v/>
      </c>
      <c r="W271" s="6">
        <f>Q271+T271-Z271</f>
        <v/>
      </c>
      <c r="X271" s="7">
        <f>IFERROR(W271/V271,0)</f>
        <v/>
      </c>
      <c r="Y271" s="6">
        <f>'M02'!T270</f>
        <v/>
      </c>
      <c r="Z271" s="6">
        <f>'M02'!U270</f>
        <v/>
      </c>
      <c r="AA271" s="7">
        <f>IFERROR(Z271/Y271,0)</f>
        <v/>
      </c>
      <c r="AB271" s="6">
        <f>'M03'!E270</f>
        <v/>
      </c>
      <c r="AC271" s="6">
        <f>'M03'!F270</f>
        <v/>
      </c>
      <c r="AD271" s="7">
        <f>IFERROR(AC271/AB271,0)</f>
        <v/>
      </c>
      <c r="AE271" s="6">
        <f>'M03'!M270</f>
        <v/>
      </c>
      <c r="AF271" s="6">
        <f>IF('M03'!AG270&gt;0,'M03'!AG270+MAX(0,AE271-'M03'!H270)*IF(AND(AB271&lt;&gt;0,AC271&lt;&gt;0),AC271/AB271,'M03'!V270),AE271*IF(AND(AB271&lt;&gt;0,AC271&lt;&gt;0),AC271/AB271,'M03'!V270))</f>
        <v/>
      </c>
      <c r="AG271" s="7">
        <f>IFERROR(AF271/AE271,0)</f>
        <v/>
      </c>
      <c r="AH271" s="6">
        <f>-'M03'!S270</f>
        <v/>
      </c>
      <c r="AI271" s="6">
        <f>AC271+AF271-AL271</f>
        <v/>
      </c>
      <c r="AJ271" s="7">
        <f>IFERROR(AI271/AH271,0)</f>
        <v/>
      </c>
      <c r="AK271" s="6">
        <f>'M03'!T270</f>
        <v/>
      </c>
      <c r="AL271" s="6">
        <f>'M03'!U270</f>
        <v/>
      </c>
      <c r="AM271" s="7">
        <f>IFERROR(AL271/AK271,0)</f>
        <v/>
      </c>
      <c r="AN271" s="6">
        <f>'M04'!E270</f>
        <v/>
      </c>
      <c r="AO271" s="6">
        <f>'M04'!F270</f>
        <v/>
      </c>
      <c r="AP271" s="7">
        <f>IFERROR(AO271/AN271,0)</f>
        <v/>
      </c>
      <c r="AQ271" s="6">
        <f>'M04'!M270</f>
        <v/>
      </c>
      <c r="AR271" s="6">
        <f>IF('M04'!AG270&gt;0,'M04'!AG270+MAX(0,AQ271-'M04'!H270)*IF(AND(AN271&lt;&gt;0,AO271&lt;&gt;0),AO271/AN271,'M04'!V270),AQ271*IF(AND(AN271&lt;&gt;0,AO271&lt;&gt;0),AO271/AN271,'M04'!V270))</f>
        <v/>
      </c>
      <c r="AS271" s="7">
        <f>IFERROR(AR271/AQ271,0)</f>
        <v/>
      </c>
      <c r="AT271" s="6">
        <f>-'M04'!S270</f>
        <v/>
      </c>
      <c r="AU271" s="6">
        <f>AO271+AR271-AX271</f>
        <v/>
      </c>
      <c r="AV271" s="7">
        <f>IFERROR(AU271/AT271,0)</f>
        <v/>
      </c>
      <c r="AW271" s="6">
        <f>'M04'!T270</f>
        <v/>
      </c>
      <c r="AX271" s="6">
        <f>'M04'!U270</f>
        <v/>
      </c>
      <c r="AY271" s="7">
        <f>IFERROR(AX271/AW271,0)</f>
        <v/>
      </c>
      <c r="AZ271" s="6">
        <f>'M05'!E270</f>
        <v/>
      </c>
      <c r="BA271" s="6">
        <f>'M05'!F270</f>
        <v/>
      </c>
      <c r="BB271" s="7">
        <f>IFERROR(BA271/AZ271,0)</f>
        <v/>
      </c>
      <c r="BC271" s="6">
        <f>'M05'!M270</f>
        <v/>
      </c>
      <c r="BD271" s="6">
        <f>IF('M05'!AG270&gt;0,'M05'!AG270+MAX(0,BC271-'M05'!H270)*IF(AND(AZ271&lt;&gt;0,BA271&lt;&gt;0),BA271/AZ271,'M05'!V270),BC271*IF(AND(AZ271&lt;&gt;0,BA271&lt;&gt;0),BA271/AZ271,'M05'!V270))</f>
        <v/>
      </c>
      <c r="BE271" s="7">
        <f>IFERROR(BD271/BC271,0)</f>
        <v/>
      </c>
      <c r="BF271" s="6">
        <f>-'M05'!S270</f>
        <v/>
      </c>
      <c r="BG271" s="6">
        <f>BA271+BD271-BJ271</f>
        <v/>
      </c>
      <c r="BH271" s="7">
        <f>IFERROR(BG271/BF271,0)</f>
        <v/>
      </c>
      <c r="BI271" s="6">
        <f>'M05'!T270</f>
        <v/>
      </c>
      <c r="BJ271" s="6">
        <f>'M05'!U270</f>
        <v/>
      </c>
      <c r="BK271" s="7">
        <f>IFERROR(BJ271/BI271,0)</f>
        <v/>
      </c>
      <c r="BL271" s="6">
        <f>'M06'!E270</f>
        <v/>
      </c>
      <c r="BM271" s="6">
        <f>'M06'!F270</f>
        <v/>
      </c>
      <c r="BN271" s="7">
        <f>IFERROR(BM271/BL271,0)</f>
        <v/>
      </c>
      <c r="BO271" s="6">
        <f>'M06'!M270</f>
        <v/>
      </c>
      <c r="BP271" s="6">
        <f>IF('M06'!AG270&gt;0,'M06'!AG270+MAX(0,BO271-'M06'!H270)*IF(AND(BL271&lt;&gt;0,BM271&lt;&gt;0),BM271/BL271,'M06'!V270),BO271*IF(AND(BL271&lt;&gt;0,BM271&lt;&gt;0),BM271/BL271,'M06'!V270))</f>
        <v/>
      </c>
      <c r="BQ271" s="7">
        <f>IFERROR(BP271/BO271,0)</f>
        <v/>
      </c>
      <c r="BR271" s="6">
        <f>-'M06'!S270</f>
        <v/>
      </c>
      <c r="BS271" s="6">
        <f>BM271+BP271-BV271</f>
        <v/>
      </c>
      <c r="BT271" s="7">
        <f>IFERROR(BS271/BR271,0)</f>
        <v/>
      </c>
      <c r="BU271" s="6">
        <f>'M06'!T270</f>
        <v/>
      </c>
      <c r="BV271" s="6">
        <f>'M06'!U270</f>
        <v/>
      </c>
      <c r="BW271" s="7">
        <f>IFERROR(BV271/BU271,0)</f>
        <v/>
      </c>
      <c r="BX271" s="6">
        <f>'M07'!E270</f>
        <v/>
      </c>
      <c r="BY271" s="6">
        <f>'M07'!F270</f>
        <v/>
      </c>
      <c r="BZ271" s="7">
        <f>IFERROR(BY271/BX271,0)</f>
        <v/>
      </c>
      <c r="CA271" s="6">
        <f>'M07'!M270</f>
        <v/>
      </c>
      <c r="CB271" s="6">
        <f>IF('M07'!AG270&gt;0,'M07'!AG270+MAX(0,CA271-'M07'!H270)*IF(AND(BX271&lt;&gt;0,BY271&lt;&gt;0),BY271/BX271,'M07'!V270),CA271*IF(AND(BX271&lt;&gt;0,BY271&lt;&gt;0),BY271/BX271,'M07'!V270))</f>
        <v/>
      </c>
      <c r="CC271" s="7">
        <f>IFERROR(CB271/CA271,0)</f>
        <v/>
      </c>
      <c r="CD271" s="6">
        <f>-'M07'!S270</f>
        <v/>
      </c>
      <c r="CE271" s="6">
        <f>BY271+CB271-CH271</f>
        <v/>
      </c>
      <c r="CF271" s="7">
        <f>IFERROR(CE271/CD271,0)</f>
        <v/>
      </c>
      <c r="CG271" s="6">
        <f>'M07'!T270</f>
        <v/>
      </c>
      <c r="CH271" s="6">
        <f>'M07'!U270</f>
        <v/>
      </c>
      <c r="CI271" s="7">
        <f>IFERROR(CH271/CG271,0)</f>
        <v/>
      </c>
      <c r="CJ271" s="6">
        <f>'M08'!E270</f>
        <v/>
      </c>
      <c r="CK271" s="6">
        <f>'M08'!F270</f>
        <v/>
      </c>
      <c r="CL271" s="7">
        <f>IFERROR(CK271/CJ271,0)</f>
        <v/>
      </c>
      <c r="CM271" s="6">
        <f>'M08'!M270</f>
        <v/>
      </c>
      <c r="CN271" s="6">
        <f>IF('M08'!AG270&gt;0,'M08'!AG270+MAX(0,CM271-'M08'!H270)*IF(AND(CJ271&lt;&gt;0,CK271&lt;&gt;0),CK271/CJ271,'M08'!V270),CM271*IF(AND(CJ271&lt;&gt;0,CK271&lt;&gt;0),CK271/CJ271,'M08'!V270))</f>
        <v/>
      </c>
      <c r="CO271" s="7">
        <f>IFERROR(CN271/CM271,0)</f>
        <v/>
      </c>
      <c r="CP271" s="6">
        <f>-'M08'!S270</f>
        <v/>
      </c>
      <c r="CQ271" s="6">
        <f>CK271+CN271-CT271</f>
        <v/>
      </c>
      <c r="CR271" s="7">
        <f>IFERROR(CQ271/CP271,0)</f>
        <v/>
      </c>
      <c r="CS271" s="6">
        <f>'M08'!T270</f>
        <v/>
      </c>
      <c r="CT271" s="6">
        <f>'M08'!U270</f>
        <v/>
      </c>
      <c r="CU271" s="7">
        <f>IFERROR(CT271/CS271,0)</f>
        <v/>
      </c>
      <c r="CV271" s="6">
        <f>'M09'!E270</f>
        <v/>
      </c>
      <c r="CW271" s="6">
        <f>'M09'!F270</f>
        <v/>
      </c>
      <c r="CX271" s="7">
        <f>IFERROR(CW271/CV271,0)</f>
        <v/>
      </c>
      <c r="CY271" s="6">
        <f>'M09'!M270</f>
        <v/>
      </c>
      <c r="CZ271" s="6">
        <f>IF('M09'!AG270&gt;0,'M09'!AG270+MAX(0,CY271-'M09'!H270)*IF(AND(CV271&lt;&gt;0,CW271&lt;&gt;0),CW271/CV271,'M09'!V270),CY271*IF(AND(CV271&lt;&gt;0,CW271&lt;&gt;0),CW271/CV271,'M09'!V270))</f>
        <v/>
      </c>
      <c r="DA271" s="7">
        <f>IFERROR(CZ271/CY271,0)</f>
        <v/>
      </c>
      <c r="DB271" s="6">
        <f>-'M09'!S270</f>
        <v/>
      </c>
      <c r="DC271" s="6">
        <f>CW271+CZ271-DF271</f>
        <v/>
      </c>
      <c r="DD271" s="7">
        <f>IFERROR(DC271/DB271,0)</f>
        <v/>
      </c>
      <c r="DE271" s="6">
        <f>'M09'!T270</f>
        <v/>
      </c>
      <c r="DF271" s="6">
        <f>'M09'!U270</f>
        <v/>
      </c>
      <c r="DG271" s="7">
        <f>IFERROR(DF271/DE271,0)</f>
        <v/>
      </c>
      <c r="DH271" s="6">
        <f>SUM(J271,V271,AH271,AT271,BF271,BR271,CD271,CP271,DB271)</f>
        <v/>
      </c>
      <c r="DI271" s="6">
        <f>SUM(K271,W271,AI271,AU271,BG271,BS271,CE271,CQ271,DC271)</f>
        <v/>
      </c>
      <c r="DJ271" s="6">
        <f>DH271/9</f>
        <v/>
      </c>
      <c r="DK271" s="6">
        <f>DI271/9</f>
        <v/>
      </c>
      <c r="DL271" s="7">
        <f>IFERROR(DI271/DH271,0)</f>
        <v/>
      </c>
      <c r="DM271" s="7">
        <f>'M09'!V270</f>
        <v/>
      </c>
      <c r="DN271" s="8">
        <f>IFERROR(DL271/DM271-1,0)</f>
        <v/>
      </c>
      <c r="DO271" s="6">
        <f>'M09'!AD270</f>
        <v/>
      </c>
      <c r="DP271" s="6">
        <f>DJ271-DO271</f>
        <v/>
      </c>
      <c r="DQ271" s="9">
        <f>COUNTIF(J271,"&gt;0")+COUNTIF(V271,"&gt;0")+COUNTIF(AH271,"&gt;0")+COUNTIF(AT271,"&gt;0")+COUNTIF(BF271,"&gt;0")+COUNTIF(BR271,"&gt;0")+COUNTIF(CD271,"&gt;0")+COUNTIF(CP271,"&gt;0")+COUNTIF(DB271,"&gt;0")</f>
        <v/>
      </c>
      <c r="DR271" s="6">
        <f>DE271</f>
        <v/>
      </c>
      <c r="DS271" s="10">
        <f>IFERROR(DR271/DJ271,0)</f>
        <v/>
      </c>
      <c r="DT271" s="6">
        <f>D271+SUM(G271,S271,AE271,AQ271,BC271,BO271,CA271,CM271,CY271)-SUM(J271,V271,AH271,AT271,BF271,BR271,CD271,CP271,DB271)-DE271</f>
        <v/>
      </c>
    </row>
    <row r="272">
      <c r="A272">
        <f>'M01'!C271</f>
        <v/>
      </c>
      <c r="B272">
        <f>'M01'!D271</f>
        <v/>
      </c>
      <c r="C272">
        <f>'M01'!A271</f>
        <v/>
      </c>
      <c r="D272" s="6">
        <f>'M01'!E271</f>
        <v/>
      </c>
      <c r="E272" s="6">
        <f>'M01'!F271</f>
        <v/>
      </c>
      <c r="F272" s="7">
        <f>IFERROR(E272/D272,0)</f>
        <v/>
      </c>
      <c r="G272" s="6">
        <f>'M01'!M271</f>
        <v/>
      </c>
      <c r="H272" s="6">
        <f>IF('M01'!AG271&gt;0,'M01'!AG271+MAX(0,G272-'M01'!H271)*IF(AND(D272&lt;&gt;0,E272&lt;&gt;0),E272/D272,'M01'!V271),G272*IF(AND(D272&lt;&gt;0,E272&lt;&gt;0),E272/D272,'M01'!V271))</f>
        <v/>
      </c>
      <c r="I272" s="7">
        <f>IFERROR(H272/G272,0)</f>
        <v/>
      </c>
      <c r="J272" s="6">
        <f>-'M01'!S271</f>
        <v/>
      </c>
      <c r="K272" s="6">
        <f>E272+H272-N272</f>
        <v/>
      </c>
      <c r="L272" s="7">
        <f>IFERROR(K272/J272,0)</f>
        <v/>
      </c>
      <c r="M272" s="6">
        <f>'M01'!T271</f>
        <v/>
      </c>
      <c r="N272" s="6">
        <f>'M01'!U271</f>
        <v/>
      </c>
      <c r="O272" s="7">
        <f>IFERROR(N272/M272,0)</f>
        <v/>
      </c>
      <c r="P272" s="6">
        <f>'M02'!E271</f>
        <v/>
      </c>
      <c r="Q272" s="6">
        <f>'M02'!F271</f>
        <v/>
      </c>
      <c r="R272" s="7">
        <f>IFERROR(Q272/P272,0)</f>
        <v/>
      </c>
      <c r="S272" s="6">
        <f>'M02'!M271</f>
        <v/>
      </c>
      <c r="T272" s="6">
        <f>IF('M02'!AG271&gt;0,'M02'!AG271+MAX(0,S272-'M02'!H271)*IF(AND(P272&lt;&gt;0,Q272&lt;&gt;0),Q272/P272,'M02'!V271),S272*IF(AND(P272&lt;&gt;0,Q272&lt;&gt;0),Q272/P272,'M02'!V271))</f>
        <v/>
      </c>
      <c r="U272" s="7">
        <f>IFERROR(T272/S272,0)</f>
        <v/>
      </c>
      <c r="V272" s="6">
        <f>-'M02'!S271</f>
        <v/>
      </c>
      <c r="W272" s="6">
        <f>Q272+T272-Z272</f>
        <v/>
      </c>
      <c r="X272" s="7">
        <f>IFERROR(W272/V272,0)</f>
        <v/>
      </c>
      <c r="Y272" s="6">
        <f>'M02'!T271</f>
        <v/>
      </c>
      <c r="Z272" s="6">
        <f>'M02'!U271</f>
        <v/>
      </c>
      <c r="AA272" s="7">
        <f>IFERROR(Z272/Y272,0)</f>
        <v/>
      </c>
      <c r="AB272" s="6">
        <f>'M03'!E271</f>
        <v/>
      </c>
      <c r="AC272" s="6">
        <f>'M03'!F271</f>
        <v/>
      </c>
      <c r="AD272" s="7">
        <f>IFERROR(AC272/AB272,0)</f>
        <v/>
      </c>
      <c r="AE272" s="6">
        <f>'M03'!M271</f>
        <v/>
      </c>
      <c r="AF272" s="6">
        <f>IF('M03'!AG271&gt;0,'M03'!AG271+MAX(0,AE272-'M03'!H271)*IF(AND(AB272&lt;&gt;0,AC272&lt;&gt;0),AC272/AB272,'M03'!V271),AE272*IF(AND(AB272&lt;&gt;0,AC272&lt;&gt;0),AC272/AB272,'M03'!V271))</f>
        <v/>
      </c>
      <c r="AG272" s="7">
        <f>IFERROR(AF272/AE272,0)</f>
        <v/>
      </c>
      <c r="AH272" s="6">
        <f>-'M03'!S271</f>
        <v/>
      </c>
      <c r="AI272" s="6">
        <f>AC272+AF272-AL272</f>
        <v/>
      </c>
      <c r="AJ272" s="7">
        <f>IFERROR(AI272/AH272,0)</f>
        <v/>
      </c>
      <c r="AK272" s="6">
        <f>'M03'!T271</f>
        <v/>
      </c>
      <c r="AL272" s="6">
        <f>'M03'!U271</f>
        <v/>
      </c>
      <c r="AM272" s="7">
        <f>IFERROR(AL272/AK272,0)</f>
        <v/>
      </c>
      <c r="AN272" s="6">
        <f>'M04'!E271</f>
        <v/>
      </c>
      <c r="AO272" s="6">
        <f>'M04'!F271</f>
        <v/>
      </c>
      <c r="AP272" s="7">
        <f>IFERROR(AO272/AN272,0)</f>
        <v/>
      </c>
      <c r="AQ272" s="6">
        <f>'M04'!M271</f>
        <v/>
      </c>
      <c r="AR272" s="6">
        <f>IF('M04'!AG271&gt;0,'M04'!AG271+MAX(0,AQ272-'M04'!H271)*IF(AND(AN272&lt;&gt;0,AO272&lt;&gt;0),AO272/AN272,'M04'!V271),AQ272*IF(AND(AN272&lt;&gt;0,AO272&lt;&gt;0),AO272/AN272,'M04'!V271))</f>
        <v/>
      </c>
      <c r="AS272" s="7">
        <f>IFERROR(AR272/AQ272,0)</f>
        <v/>
      </c>
      <c r="AT272" s="6">
        <f>-'M04'!S271</f>
        <v/>
      </c>
      <c r="AU272" s="6">
        <f>AO272+AR272-AX272</f>
        <v/>
      </c>
      <c r="AV272" s="7">
        <f>IFERROR(AU272/AT272,0)</f>
        <v/>
      </c>
      <c r="AW272" s="6">
        <f>'M04'!T271</f>
        <v/>
      </c>
      <c r="AX272" s="6">
        <f>'M04'!U271</f>
        <v/>
      </c>
      <c r="AY272" s="7">
        <f>IFERROR(AX272/AW272,0)</f>
        <v/>
      </c>
      <c r="AZ272" s="6">
        <f>'M05'!E271</f>
        <v/>
      </c>
      <c r="BA272" s="6">
        <f>'M05'!F271</f>
        <v/>
      </c>
      <c r="BB272" s="7">
        <f>IFERROR(BA272/AZ272,0)</f>
        <v/>
      </c>
      <c r="BC272" s="6">
        <f>'M05'!M271</f>
        <v/>
      </c>
      <c r="BD272" s="6">
        <f>IF('M05'!AG271&gt;0,'M05'!AG271+MAX(0,BC272-'M05'!H271)*IF(AND(AZ272&lt;&gt;0,BA272&lt;&gt;0),BA272/AZ272,'M05'!V271),BC272*IF(AND(AZ272&lt;&gt;0,BA272&lt;&gt;0),BA272/AZ272,'M05'!V271))</f>
        <v/>
      </c>
      <c r="BE272" s="7">
        <f>IFERROR(BD272/BC272,0)</f>
        <v/>
      </c>
      <c r="BF272" s="6">
        <f>-'M05'!S271</f>
        <v/>
      </c>
      <c r="BG272" s="6">
        <f>BA272+BD272-BJ272</f>
        <v/>
      </c>
      <c r="BH272" s="7">
        <f>IFERROR(BG272/BF272,0)</f>
        <v/>
      </c>
      <c r="BI272" s="6">
        <f>'M05'!T271</f>
        <v/>
      </c>
      <c r="BJ272" s="6">
        <f>'M05'!U271</f>
        <v/>
      </c>
      <c r="BK272" s="7">
        <f>IFERROR(BJ272/BI272,0)</f>
        <v/>
      </c>
      <c r="BL272" s="6">
        <f>'M06'!E271</f>
        <v/>
      </c>
      <c r="BM272" s="6">
        <f>'M06'!F271</f>
        <v/>
      </c>
      <c r="BN272" s="7">
        <f>IFERROR(BM272/BL272,0)</f>
        <v/>
      </c>
      <c r="BO272" s="6">
        <f>'M06'!M271</f>
        <v/>
      </c>
      <c r="BP272" s="6">
        <f>IF('M06'!AG271&gt;0,'M06'!AG271+MAX(0,BO272-'M06'!H271)*IF(AND(BL272&lt;&gt;0,BM272&lt;&gt;0),BM272/BL272,'M06'!V271),BO272*IF(AND(BL272&lt;&gt;0,BM272&lt;&gt;0),BM272/BL272,'M06'!V271))</f>
        <v/>
      </c>
      <c r="BQ272" s="7">
        <f>IFERROR(BP272/BO272,0)</f>
        <v/>
      </c>
      <c r="BR272" s="6">
        <f>-'M06'!S271</f>
        <v/>
      </c>
      <c r="BS272" s="6">
        <f>BM272+BP272-BV272</f>
        <v/>
      </c>
      <c r="BT272" s="7">
        <f>IFERROR(BS272/BR272,0)</f>
        <v/>
      </c>
      <c r="BU272" s="6">
        <f>'M06'!T271</f>
        <v/>
      </c>
      <c r="BV272" s="6">
        <f>'M06'!U271</f>
        <v/>
      </c>
      <c r="BW272" s="7">
        <f>IFERROR(BV272/BU272,0)</f>
        <v/>
      </c>
      <c r="BX272" s="6">
        <f>'M07'!E271</f>
        <v/>
      </c>
      <c r="BY272" s="6">
        <f>'M07'!F271</f>
        <v/>
      </c>
      <c r="BZ272" s="7">
        <f>IFERROR(BY272/BX272,0)</f>
        <v/>
      </c>
      <c r="CA272" s="6">
        <f>'M07'!M271</f>
        <v/>
      </c>
      <c r="CB272" s="6">
        <f>IF('M07'!AG271&gt;0,'M07'!AG271+MAX(0,CA272-'M07'!H271)*IF(AND(BX272&lt;&gt;0,BY272&lt;&gt;0),BY272/BX272,'M07'!V271),CA272*IF(AND(BX272&lt;&gt;0,BY272&lt;&gt;0),BY272/BX272,'M07'!V271))</f>
        <v/>
      </c>
      <c r="CC272" s="7">
        <f>IFERROR(CB272/CA272,0)</f>
        <v/>
      </c>
      <c r="CD272" s="6">
        <f>-'M07'!S271</f>
        <v/>
      </c>
      <c r="CE272" s="6">
        <f>BY272+CB272-CH272</f>
        <v/>
      </c>
      <c r="CF272" s="7">
        <f>IFERROR(CE272/CD272,0)</f>
        <v/>
      </c>
      <c r="CG272" s="6">
        <f>'M07'!T271</f>
        <v/>
      </c>
      <c r="CH272" s="6">
        <f>'M07'!U271</f>
        <v/>
      </c>
      <c r="CI272" s="7">
        <f>IFERROR(CH272/CG272,0)</f>
        <v/>
      </c>
      <c r="CJ272" s="6">
        <f>'M08'!E271</f>
        <v/>
      </c>
      <c r="CK272" s="6">
        <f>'M08'!F271</f>
        <v/>
      </c>
      <c r="CL272" s="7">
        <f>IFERROR(CK272/CJ272,0)</f>
        <v/>
      </c>
      <c r="CM272" s="6">
        <f>'M08'!M271</f>
        <v/>
      </c>
      <c r="CN272" s="6">
        <f>IF('M08'!AG271&gt;0,'M08'!AG271+MAX(0,CM272-'M08'!H271)*IF(AND(CJ272&lt;&gt;0,CK272&lt;&gt;0),CK272/CJ272,'M08'!V271),CM272*IF(AND(CJ272&lt;&gt;0,CK272&lt;&gt;0),CK272/CJ272,'M08'!V271))</f>
        <v/>
      </c>
      <c r="CO272" s="7">
        <f>IFERROR(CN272/CM272,0)</f>
        <v/>
      </c>
      <c r="CP272" s="6">
        <f>-'M08'!S271</f>
        <v/>
      </c>
      <c r="CQ272" s="6">
        <f>CK272+CN272-CT272</f>
        <v/>
      </c>
      <c r="CR272" s="7">
        <f>IFERROR(CQ272/CP272,0)</f>
        <v/>
      </c>
      <c r="CS272" s="6">
        <f>'M08'!T271</f>
        <v/>
      </c>
      <c r="CT272" s="6">
        <f>'M08'!U271</f>
        <v/>
      </c>
      <c r="CU272" s="7">
        <f>IFERROR(CT272/CS272,0)</f>
        <v/>
      </c>
      <c r="CV272" s="6">
        <f>'M09'!E271</f>
        <v/>
      </c>
      <c r="CW272" s="6">
        <f>'M09'!F271</f>
        <v/>
      </c>
      <c r="CX272" s="7">
        <f>IFERROR(CW272/CV272,0)</f>
        <v/>
      </c>
      <c r="CY272" s="6">
        <f>'M09'!M271</f>
        <v/>
      </c>
      <c r="CZ272" s="6">
        <f>IF('M09'!AG271&gt;0,'M09'!AG271+MAX(0,CY272-'M09'!H271)*IF(AND(CV272&lt;&gt;0,CW272&lt;&gt;0),CW272/CV272,'M09'!V271),CY272*IF(AND(CV272&lt;&gt;0,CW272&lt;&gt;0),CW272/CV272,'M09'!V271))</f>
        <v/>
      </c>
      <c r="DA272" s="7">
        <f>IFERROR(CZ272/CY272,0)</f>
        <v/>
      </c>
      <c r="DB272" s="6">
        <f>-'M09'!S271</f>
        <v/>
      </c>
      <c r="DC272" s="6">
        <f>CW272+CZ272-DF272</f>
        <v/>
      </c>
      <c r="DD272" s="7">
        <f>IFERROR(DC272/DB272,0)</f>
        <v/>
      </c>
      <c r="DE272" s="6">
        <f>'M09'!T271</f>
        <v/>
      </c>
      <c r="DF272" s="6">
        <f>'M09'!U271</f>
        <v/>
      </c>
      <c r="DG272" s="7">
        <f>IFERROR(DF272/DE272,0)</f>
        <v/>
      </c>
      <c r="DH272" s="6">
        <f>SUM(J272,V272,AH272,AT272,BF272,BR272,CD272,CP272,DB272)</f>
        <v/>
      </c>
      <c r="DI272" s="6">
        <f>SUM(K272,W272,AI272,AU272,BG272,BS272,CE272,CQ272,DC272)</f>
        <v/>
      </c>
      <c r="DJ272" s="6">
        <f>DH272/9</f>
        <v/>
      </c>
      <c r="DK272" s="6">
        <f>DI272/9</f>
        <v/>
      </c>
      <c r="DL272" s="7">
        <f>IFERROR(DI272/DH272,0)</f>
        <v/>
      </c>
      <c r="DM272" s="7">
        <f>'M09'!V271</f>
        <v/>
      </c>
      <c r="DN272" s="8">
        <f>IFERROR(DL272/DM272-1,0)</f>
        <v/>
      </c>
      <c r="DO272" s="6">
        <f>'M09'!AD271</f>
        <v/>
      </c>
      <c r="DP272" s="6">
        <f>DJ272-DO272</f>
        <v/>
      </c>
      <c r="DQ272" s="9">
        <f>COUNTIF(J272,"&gt;0")+COUNTIF(V272,"&gt;0")+COUNTIF(AH272,"&gt;0")+COUNTIF(AT272,"&gt;0")+COUNTIF(BF272,"&gt;0")+COUNTIF(BR272,"&gt;0")+COUNTIF(CD272,"&gt;0")+COUNTIF(CP272,"&gt;0")+COUNTIF(DB272,"&gt;0")</f>
        <v/>
      </c>
      <c r="DR272" s="6">
        <f>DE272</f>
        <v/>
      </c>
      <c r="DS272" s="10">
        <f>IFERROR(DR272/DJ272,0)</f>
        <v/>
      </c>
      <c r="DT272" s="6">
        <f>D272+SUM(G272,S272,AE272,AQ272,BC272,BO272,CA272,CM272,CY272)-SUM(J272,V272,AH272,AT272,BF272,BR272,CD272,CP272,DB272)-DE272</f>
        <v/>
      </c>
    </row>
    <row r="273">
      <c r="A273">
        <f>'M01'!C272</f>
        <v/>
      </c>
      <c r="B273">
        <f>'M01'!D272</f>
        <v/>
      </c>
      <c r="C273">
        <f>'M01'!A272</f>
        <v/>
      </c>
      <c r="D273" s="6">
        <f>'M01'!E272</f>
        <v/>
      </c>
      <c r="E273" s="6">
        <f>'M01'!F272</f>
        <v/>
      </c>
      <c r="F273" s="7">
        <f>IFERROR(E273/D273,0)</f>
        <v/>
      </c>
      <c r="G273" s="6">
        <f>'M01'!M272</f>
        <v/>
      </c>
      <c r="H273" s="6">
        <f>IF('M01'!AG272&gt;0,'M01'!AG272+MAX(0,G273-'M01'!H272)*IF(AND(D273&lt;&gt;0,E273&lt;&gt;0),E273/D273,'M01'!V272),G273*IF(AND(D273&lt;&gt;0,E273&lt;&gt;0),E273/D273,'M01'!V272))</f>
        <v/>
      </c>
      <c r="I273" s="7">
        <f>IFERROR(H273/G273,0)</f>
        <v/>
      </c>
      <c r="J273" s="6">
        <f>-'M01'!S272</f>
        <v/>
      </c>
      <c r="K273" s="6">
        <f>E273+H273-N273</f>
        <v/>
      </c>
      <c r="L273" s="7">
        <f>IFERROR(K273/J273,0)</f>
        <v/>
      </c>
      <c r="M273" s="6">
        <f>'M01'!T272</f>
        <v/>
      </c>
      <c r="N273" s="6">
        <f>'M01'!U272</f>
        <v/>
      </c>
      <c r="O273" s="7">
        <f>IFERROR(N273/M273,0)</f>
        <v/>
      </c>
      <c r="P273" s="6">
        <f>'M02'!E272</f>
        <v/>
      </c>
      <c r="Q273" s="6">
        <f>'M02'!F272</f>
        <v/>
      </c>
      <c r="R273" s="7">
        <f>IFERROR(Q273/P273,0)</f>
        <v/>
      </c>
      <c r="S273" s="6">
        <f>'M02'!M272</f>
        <v/>
      </c>
      <c r="T273" s="6">
        <f>IF('M02'!AG272&gt;0,'M02'!AG272+MAX(0,S273-'M02'!H272)*IF(AND(P273&lt;&gt;0,Q273&lt;&gt;0),Q273/P273,'M02'!V272),S273*IF(AND(P273&lt;&gt;0,Q273&lt;&gt;0),Q273/P273,'M02'!V272))</f>
        <v/>
      </c>
      <c r="U273" s="7">
        <f>IFERROR(T273/S273,0)</f>
        <v/>
      </c>
      <c r="V273" s="6">
        <f>-'M02'!S272</f>
        <v/>
      </c>
      <c r="W273" s="6">
        <f>Q273+T273-Z273</f>
        <v/>
      </c>
      <c r="X273" s="7">
        <f>IFERROR(W273/V273,0)</f>
        <v/>
      </c>
      <c r="Y273" s="6">
        <f>'M02'!T272</f>
        <v/>
      </c>
      <c r="Z273" s="6">
        <f>'M02'!U272</f>
        <v/>
      </c>
      <c r="AA273" s="7">
        <f>IFERROR(Z273/Y273,0)</f>
        <v/>
      </c>
      <c r="AB273" s="6">
        <f>'M03'!E272</f>
        <v/>
      </c>
      <c r="AC273" s="6">
        <f>'M03'!F272</f>
        <v/>
      </c>
      <c r="AD273" s="7">
        <f>IFERROR(AC273/AB273,0)</f>
        <v/>
      </c>
      <c r="AE273" s="6">
        <f>'M03'!M272</f>
        <v/>
      </c>
      <c r="AF273" s="6">
        <f>IF('M03'!AG272&gt;0,'M03'!AG272+MAX(0,AE273-'M03'!H272)*IF(AND(AB273&lt;&gt;0,AC273&lt;&gt;0),AC273/AB273,'M03'!V272),AE273*IF(AND(AB273&lt;&gt;0,AC273&lt;&gt;0),AC273/AB273,'M03'!V272))</f>
        <v/>
      </c>
      <c r="AG273" s="7">
        <f>IFERROR(AF273/AE273,0)</f>
        <v/>
      </c>
      <c r="AH273" s="6">
        <f>-'M03'!S272</f>
        <v/>
      </c>
      <c r="AI273" s="6">
        <f>AC273+AF273-AL273</f>
        <v/>
      </c>
      <c r="AJ273" s="7">
        <f>IFERROR(AI273/AH273,0)</f>
        <v/>
      </c>
      <c r="AK273" s="6">
        <f>'M03'!T272</f>
        <v/>
      </c>
      <c r="AL273" s="6">
        <f>'M03'!U272</f>
        <v/>
      </c>
      <c r="AM273" s="7">
        <f>IFERROR(AL273/AK273,0)</f>
        <v/>
      </c>
      <c r="AN273" s="6">
        <f>'M04'!E272</f>
        <v/>
      </c>
      <c r="AO273" s="6">
        <f>'M04'!F272</f>
        <v/>
      </c>
      <c r="AP273" s="7">
        <f>IFERROR(AO273/AN273,0)</f>
        <v/>
      </c>
      <c r="AQ273" s="6">
        <f>'M04'!M272</f>
        <v/>
      </c>
      <c r="AR273" s="6">
        <f>IF('M04'!AG272&gt;0,'M04'!AG272+MAX(0,AQ273-'M04'!H272)*IF(AND(AN273&lt;&gt;0,AO273&lt;&gt;0),AO273/AN273,'M04'!V272),AQ273*IF(AND(AN273&lt;&gt;0,AO273&lt;&gt;0),AO273/AN273,'M04'!V272))</f>
        <v/>
      </c>
      <c r="AS273" s="7">
        <f>IFERROR(AR273/AQ273,0)</f>
        <v/>
      </c>
      <c r="AT273" s="6">
        <f>-'M04'!S272</f>
        <v/>
      </c>
      <c r="AU273" s="6">
        <f>AO273+AR273-AX273</f>
        <v/>
      </c>
      <c r="AV273" s="7">
        <f>IFERROR(AU273/AT273,0)</f>
        <v/>
      </c>
      <c r="AW273" s="6">
        <f>'M04'!T272</f>
        <v/>
      </c>
      <c r="AX273" s="6">
        <f>'M04'!U272</f>
        <v/>
      </c>
      <c r="AY273" s="7">
        <f>IFERROR(AX273/AW273,0)</f>
        <v/>
      </c>
      <c r="AZ273" s="6">
        <f>'M05'!E272</f>
        <v/>
      </c>
      <c r="BA273" s="6">
        <f>'M05'!F272</f>
        <v/>
      </c>
      <c r="BB273" s="7">
        <f>IFERROR(BA273/AZ273,0)</f>
        <v/>
      </c>
      <c r="BC273" s="6">
        <f>'M05'!M272</f>
        <v/>
      </c>
      <c r="BD273" s="6">
        <f>IF('M05'!AG272&gt;0,'M05'!AG272+MAX(0,BC273-'M05'!H272)*IF(AND(AZ273&lt;&gt;0,BA273&lt;&gt;0),BA273/AZ273,'M05'!V272),BC273*IF(AND(AZ273&lt;&gt;0,BA273&lt;&gt;0),BA273/AZ273,'M05'!V272))</f>
        <v/>
      </c>
      <c r="BE273" s="7">
        <f>IFERROR(BD273/BC273,0)</f>
        <v/>
      </c>
      <c r="BF273" s="6">
        <f>-'M05'!S272</f>
        <v/>
      </c>
      <c r="BG273" s="6">
        <f>BA273+BD273-BJ273</f>
        <v/>
      </c>
      <c r="BH273" s="7">
        <f>IFERROR(BG273/BF273,0)</f>
        <v/>
      </c>
      <c r="BI273" s="6">
        <f>'M05'!T272</f>
        <v/>
      </c>
      <c r="BJ273" s="6">
        <f>'M05'!U272</f>
        <v/>
      </c>
      <c r="BK273" s="7">
        <f>IFERROR(BJ273/BI273,0)</f>
        <v/>
      </c>
      <c r="BL273" s="6">
        <f>'M06'!E272</f>
        <v/>
      </c>
      <c r="BM273" s="6">
        <f>'M06'!F272</f>
        <v/>
      </c>
      <c r="BN273" s="7">
        <f>IFERROR(BM273/BL273,0)</f>
        <v/>
      </c>
      <c r="BO273" s="6">
        <f>'M06'!M272</f>
        <v/>
      </c>
      <c r="BP273" s="6">
        <f>IF('M06'!AG272&gt;0,'M06'!AG272+MAX(0,BO273-'M06'!H272)*IF(AND(BL273&lt;&gt;0,BM273&lt;&gt;0),BM273/BL273,'M06'!V272),BO273*IF(AND(BL273&lt;&gt;0,BM273&lt;&gt;0),BM273/BL273,'M06'!V272))</f>
        <v/>
      </c>
      <c r="BQ273" s="7">
        <f>IFERROR(BP273/BO273,0)</f>
        <v/>
      </c>
      <c r="BR273" s="6">
        <f>-'M06'!S272</f>
        <v/>
      </c>
      <c r="BS273" s="6">
        <f>BM273+BP273-BV273</f>
        <v/>
      </c>
      <c r="BT273" s="7">
        <f>IFERROR(BS273/BR273,0)</f>
        <v/>
      </c>
      <c r="BU273" s="6">
        <f>'M06'!T272</f>
        <v/>
      </c>
      <c r="BV273" s="6">
        <f>'M06'!U272</f>
        <v/>
      </c>
      <c r="BW273" s="7">
        <f>IFERROR(BV273/BU273,0)</f>
        <v/>
      </c>
      <c r="BX273" s="6">
        <f>'M07'!E272</f>
        <v/>
      </c>
      <c r="BY273" s="6">
        <f>'M07'!F272</f>
        <v/>
      </c>
      <c r="BZ273" s="7">
        <f>IFERROR(BY273/BX273,0)</f>
        <v/>
      </c>
      <c r="CA273" s="6">
        <f>'M07'!M272</f>
        <v/>
      </c>
      <c r="CB273" s="6">
        <f>IF('M07'!AG272&gt;0,'M07'!AG272+MAX(0,CA273-'M07'!H272)*IF(AND(BX273&lt;&gt;0,BY273&lt;&gt;0),BY273/BX273,'M07'!V272),CA273*IF(AND(BX273&lt;&gt;0,BY273&lt;&gt;0),BY273/BX273,'M07'!V272))</f>
        <v/>
      </c>
      <c r="CC273" s="7">
        <f>IFERROR(CB273/CA273,0)</f>
        <v/>
      </c>
      <c r="CD273" s="6">
        <f>-'M07'!S272</f>
        <v/>
      </c>
      <c r="CE273" s="6">
        <f>BY273+CB273-CH273</f>
        <v/>
      </c>
      <c r="CF273" s="7">
        <f>IFERROR(CE273/CD273,0)</f>
        <v/>
      </c>
      <c r="CG273" s="6">
        <f>'M07'!T272</f>
        <v/>
      </c>
      <c r="CH273" s="6">
        <f>'M07'!U272</f>
        <v/>
      </c>
      <c r="CI273" s="7">
        <f>IFERROR(CH273/CG273,0)</f>
        <v/>
      </c>
      <c r="CJ273" s="6">
        <f>'M08'!E272</f>
        <v/>
      </c>
      <c r="CK273" s="6">
        <f>'M08'!F272</f>
        <v/>
      </c>
      <c r="CL273" s="7">
        <f>IFERROR(CK273/CJ273,0)</f>
        <v/>
      </c>
      <c r="CM273" s="6">
        <f>'M08'!M272</f>
        <v/>
      </c>
      <c r="CN273" s="6">
        <f>IF('M08'!AG272&gt;0,'M08'!AG272+MAX(0,CM273-'M08'!H272)*IF(AND(CJ273&lt;&gt;0,CK273&lt;&gt;0),CK273/CJ273,'M08'!V272),CM273*IF(AND(CJ273&lt;&gt;0,CK273&lt;&gt;0),CK273/CJ273,'M08'!V272))</f>
        <v/>
      </c>
      <c r="CO273" s="7">
        <f>IFERROR(CN273/CM273,0)</f>
        <v/>
      </c>
      <c r="CP273" s="6">
        <f>-'M08'!S272</f>
        <v/>
      </c>
      <c r="CQ273" s="6">
        <f>CK273+CN273-CT273</f>
        <v/>
      </c>
      <c r="CR273" s="7">
        <f>IFERROR(CQ273/CP273,0)</f>
        <v/>
      </c>
      <c r="CS273" s="6">
        <f>'M08'!T272</f>
        <v/>
      </c>
      <c r="CT273" s="6">
        <f>'M08'!U272</f>
        <v/>
      </c>
      <c r="CU273" s="7">
        <f>IFERROR(CT273/CS273,0)</f>
        <v/>
      </c>
      <c r="CV273" s="6">
        <f>'M09'!E272</f>
        <v/>
      </c>
      <c r="CW273" s="6">
        <f>'M09'!F272</f>
        <v/>
      </c>
      <c r="CX273" s="7">
        <f>IFERROR(CW273/CV273,0)</f>
        <v/>
      </c>
      <c r="CY273" s="6">
        <f>'M09'!M272</f>
        <v/>
      </c>
      <c r="CZ273" s="6">
        <f>IF('M09'!AG272&gt;0,'M09'!AG272+MAX(0,CY273-'M09'!H272)*IF(AND(CV273&lt;&gt;0,CW273&lt;&gt;0),CW273/CV273,'M09'!V272),CY273*IF(AND(CV273&lt;&gt;0,CW273&lt;&gt;0),CW273/CV273,'M09'!V272))</f>
        <v/>
      </c>
      <c r="DA273" s="7">
        <f>IFERROR(CZ273/CY273,0)</f>
        <v/>
      </c>
      <c r="DB273" s="6">
        <f>-'M09'!S272</f>
        <v/>
      </c>
      <c r="DC273" s="6">
        <f>CW273+CZ273-DF273</f>
        <v/>
      </c>
      <c r="DD273" s="7">
        <f>IFERROR(DC273/DB273,0)</f>
        <v/>
      </c>
      <c r="DE273" s="6">
        <f>'M09'!T272</f>
        <v/>
      </c>
      <c r="DF273" s="6">
        <f>'M09'!U272</f>
        <v/>
      </c>
      <c r="DG273" s="7">
        <f>IFERROR(DF273/DE273,0)</f>
        <v/>
      </c>
      <c r="DH273" s="6">
        <f>SUM(J273,V273,AH273,AT273,BF273,BR273,CD273,CP273,DB273)</f>
        <v/>
      </c>
      <c r="DI273" s="6">
        <f>SUM(K273,W273,AI273,AU273,BG273,BS273,CE273,CQ273,DC273)</f>
        <v/>
      </c>
      <c r="DJ273" s="6">
        <f>DH273/9</f>
        <v/>
      </c>
      <c r="DK273" s="6">
        <f>DI273/9</f>
        <v/>
      </c>
      <c r="DL273" s="7">
        <f>IFERROR(DI273/DH273,0)</f>
        <v/>
      </c>
      <c r="DM273" s="7">
        <f>'M09'!V272</f>
        <v/>
      </c>
      <c r="DN273" s="8">
        <f>IFERROR(DL273/DM273-1,0)</f>
        <v/>
      </c>
      <c r="DO273" s="6">
        <f>'M09'!AD272</f>
        <v/>
      </c>
      <c r="DP273" s="6">
        <f>DJ273-DO273</f>
        <v/>
      </c>
      <c r="DQ273" s="9">
        <f>COUNTIF(J273,"&gt;0")+COUNTIF(V273,"&gt;0")+COUNTIF(AH273,"&gt;0")+COUNTIF(AT273,"&gt;0")+COUNTIF(BF273,"&gt;0")+COUNTIF(BR273,"&gt;0")+COUNTIF(CD273,"&gt;0")+COUNTIF(CP273,"&gt;0")+COUNTIF(DB273,"&gt;0")</f>
        <v/>
      </c>
      <c r="DR273" s="6">
        <f>DE273</f>
        <v/>
      </c>
      <c r="DS273" s="10">
        <f>IFERROR(DR273/DJ273,0)</f>
        <v/>
      </c>
      <c r="DT273" s="6">
        <f>D273+SUM(G273,S273,AE273,AQ273,BC273,BO273,CA273,CM273,CY273)-SUM(J273,V273,AH273,AT273,BF273,BR273,CD273,CP273,DB273)-DE273</f>
        <v/>
      </c>
    </row>
    <row r="274">
      <c r="A274">
        <f>'M01'!C273</f>
        <v/>
      </c>
      <c r="B274">
        <f>'M01'!D273</f>
        <v/>
      </c>
      <c r="C274">
        <f>'M01'!A273</f>
        <v/>
      </c>
      <c r="D274" s="6">
        <f>'M01'!E273</f>
        <v/>
      </c>
      <c r="E274" s="6">
        <f>'M01'!F273</f>
        <v/>
      </c>
      <c r="F274" s="7">
        <f>IFERROR(E274/D274,0)</f>
        <v/>
      </c>
      <c r="G274" s="6">
        <f>'M01'!M273</f>
        <v/>
      </c>
      <c r="H274" s="6">
        <f>IF('M01'!AG273&gt;0,'M01'!AG273+MAX(0,G274-'M01'!H273)*IF(AND(D274&lt;&gt;0,E274&lt;&gt;0),E274/D274,'M01'!V273),G274*IF(AND(D274&lt;&gt;0,E274&lt;&gt;0),E274/D274,'M01'!V273))</f>
        <v/>
      </c>
      <c r="I274" s="7">
        <f>IFERROR(H274/G274,0)</f>
        <v/>
      </c>
      <c r="J274" s="6">
        <f>-'M01'!S273</f>
        <v/>
      </c>
      <c r="K274" s="6">
        <f>E274+H274-N274</f>
        <v/>
      </c>
      <c r="L274" s="7">
        <f>IFERROR(K274/J274,0)</f>
        <v/>
      </c>
      <c r="M274" s="6">
        <f>'M01'!T273</f>
        <v/>
      </c>
      <c r="N274" s="6">
        <f>'M01'!U273</f>
        <v/>
      </c>
      <c r="O274" s="7">
        <f>IFERROR(N274/M274,0)</f>
        <v/>
      </c>
      <c r="P274" s="6">
        <f>'M02'!E273</f>
        <v/>
      </c>
      <c r="Q274" s="6">
        <f>'M02'!F273</f>
        <v/>
      </c>
      <c r="R274" s="7">
        <f>IFERROR(Q274/P274,0)</f>
        <v/>
      </c>
      <c r="S274" s="6">
        <f>'M02'!M273</f>
        <v/>
      </c>
      <c r="T274" s="6">
        <f>IF('M02'!AG273&gt;0,'M02'!AG273+MAX(0,S274-'M02'!H273)*IF(AND(P274&lt;&gt;0,Q274&lt;&gt;0),Q274/P274,'M02'!V273),S274*IF(AND(P274&lt;&gt;0,Q274&lt;&gt;0),Q274/P274,'M02'!V273))</f>
        <v/>
      </c>
      <c r="U274" s="7">
        <f>IFERROR(T274/S274,0)</f>
        <v/>
      </c>
      <c r="V274" s="6">
        <f>-'M02'!S273</f>
        <v/>
      </c>
      <c r="W274" s="6">
        <f>Q274+T274-Z274</f>
        <v/>
      </c>
      <c r="X274" s="7">
        <f>IFERROR(W274/V274,0)</f>
        <v/>
      </c>
      <c r="Y274" s="6">
        <f>'M02'!T273</f>
        <v/>
      </c>
      <c r="Z274" s="6">
        <f>'M02'!U273</f>
        <v/>
      </c>
      <c r="AA274" s="7">
        <f>IFERROR(Z274/Y274,0)</f>
        <v/>
      </c>
      <c r="AB274" s="6">
        <f>'M03'!E273</f>
        <v/>
      </c>
      <c r="AC274" s="6">
        <f>'M03'!F273</f>
        <v/>
      </c>
      <c r="AD274" s="7">
        <f>IFERROR(AC274/AB274,0)</f>
        <v/>
      </c>
      <c r="AE274" s="6">
        <f>'M03'!M273</f>
        <v/>
      </c>
      <c r="AF274" s="6">
        <f>IF('M03'!AG273&gt;0,'M03'!AG273+MAX(0,AE274-'M03'!H273)*IF(AND(AB274&lt;&gt;0,AC274&lt;&gt;0),AC274/AB274,'M03'!V273),AE274*IF(AND(AB274&lt;&gt;0,AC274&lt;&gt;0),AC274/AB274,'M03'!V273))</f>
        <v/>
      </c>
      <c r="AG274" s="7">
        <f>IFERROR(AF274/AE274,0)</f>
        <v/>
      </c>
      <c r="AH274" s="6">
        <f>-'M03'!S273</f>
        <v/>
      </c>
      <c r="AI274" s="6">
        <f>AC274+AF274-AL274</f>
        <v/>
      </c>
      <c r="AJ274" s="7">
        <f>IFERROR(AI274/AH274,0)</f>
        <v/>
      </c>
      <c r="AK274" s="6">
        <f>'M03'!T273</f>
        <v/>
      </c>
      <c r="AL274" s="6">
        <f>'M03'!U273</f>
        <v/>
      </c>
      <c r="AM274" s="7">
        <f>IFERROR(AL274/AK274,0)</f>
        <v/>
      </c>
      <c r="AN274" s="6">
        <f>'M04'!E273</f>
        <v/>
      </c>
      <c r="AO274" s="6">
        <f>'M04'!F273</f>
        <v/>
      </c>
      <c r="AP274" s="7">
        <f>IFERROR(AO274/AN274,0)</f>
        <v/>
      </c>
      <c r="AQ274" s="6">
        <f>'M04'!M273</f>
        <v/>
      </c>
      <c r="AR274" s="6">
        <f>IF('M04'!AG273&gt;0,'M04'!AG273+MAX(0,AQ274-'M04'!H273)*IF(AND(AN274&lt;&gt;0,AO274&lt;&gt;0),AO274/AN274,'M04'!V273),AQ274*IF(AND(AN274&lt;&gt;0,AO274&lt;&gt;0),AO274/AN274,'M04'!V273))</f>
        <v/>
      </c>
      <c r="AS274" s="7">
        <f>IFERROR(AR274/AQ274,0)</f>
        <v/>
      </c>
      <c r="AT274" s="6">
        <f>-'M04'!S273</f>
        <v/>
      </c>
      <c r="AU274" s="6">
        <f>AO274+AR274-AX274</f>
        <v/>
      </c>
      <c r="AV274" s="7">
        <f>IFERROR(AU274/AT274,0)</f>
        <v/>
      </c>
      <c r="AW274" s="6">
        <f>'M04'!T273</f>
        <v/>
      </c>
      <c r="AX274" s="6">
        <f>'M04'!U273</f>
        <v/>
      </c>
      <c r="AY274" s="7">
        <f>IFERROR(AX274/AW274,0)</f>
        <v/>
      </c>
      <c r="AZ274" s="6">
        <f>'M05'!E273</f>
        <v/>
      </c>
      <c r="BA274" s="6">
        <f>'M05'!F273</f>
        <v/>
      </c>
      <c r="BB274" s="7">
        <f>IFERROR(BA274/AZ274,0)</f>
        <v/>
      </c>
      <c r="BC274" s="6">
        <f>'M05'!M273</f>
        <v/>
      </c>
      <c r="BD274" s="6">
        <f>IF('M05'!AG273&gt;0,'M05'!AG273+MAX(0,BC274-'M05'!H273)*IF(AND(AZ274&lt;&gt;0,BA274&lt;&gt;0),BA274/AZ274,'M05'!V273),BC274*IF(AND(AZ274&lt;&gt;0,BA274&lt;&gt;0),BA274/AZ274,'M05'!V273))</f>
        <v/>
      </c>
      <c r="BE274" s="7">
        <f>IFERROR(BD274/BC274,0)</f>
        <v/>
      </c>
      <c r="BF274" s="6">
        <f>-'M05'!S273</f>
        <v/>
      </c>
      <c r="BG274" s="6">
        <f>BA274+BD274-BJ274</f>
        <v/>
      </c>
      <c r="BH274" s="7">
        <f>IFERROR(BG274/BF274,0)</f>
        <v/>
      </c>
      <c r="BI274" s="6">
        <f>'M05'!T273</f>
        <v/>
      </c>
      <c r="BJ274" s="6">
        <f>'M05'!U273</f>
        <v/>
      </c>
      <c r="BK274" s="7">
        <f>IFERROR(BJ274/BI274,0)</f>
        <v/>
      </c>
      <c r="BL274" s="6">
        <f>'M06'!E273</f>
        <v/>
      </c>
      <c r="BM274" s="6">
        <f>'M06'!F273</f>
        <v/>
      </c>
      <c r="BN274" s="7">
        <f>IFERROR(BM274/BL274,0)</f>
        <v/>
      </c>
      <c r="BO274" s="6">
        <f>'M06'!M273</f>
        <v/>
      </c>
      <c r="BP274" s="6">
        <f>IF('M06'!AG273&gt;0,'M06'!AG273+MAX(0,BO274-'M06'!H273)*IF(AND(BL274&lt;&gt;0,BM274&lt;&gt;0),BM274/BL274,'M06'!V273),BO274*IF(AND(BL274&lt;&gt;0,BM274&lt;&gt;0),BM274/BL274,'M06'!V273))</f>
        <v/>
      </c>
      <c r="BQ274" s="7">
        <f>IFERROR(BP274/BO274,0)</f>
        <v/>
      </c>
      <c r="BR274" s="6">
        <f>-'M06'!S273</f>
        <v/>
      </c>
      <c r="BS274" s="6">
        <f>BM274+BP274-BV274</f>
        <v/>
      </c>
      <c r="BT274" s="7">
        <f>IFERROR(BS274/BR274,0)</f>
        <v/>
      </c>
      <c r="BU274" s="6">
        <f>'M06'!T273</f>
        <v/>
      </c>
      <c r="BV274" s="6">
        <f>'M06'!U273</f>
        <v/>
      </c>
      <c r="BW274" s="7">
        <f>IFERROR(BV274/BU274,0)</f>
        <v/>
      </c>
      <c r="BX274" s="6">
        <f>'M07'!E273</f>
        <v/>
      </c>
      <c r="BY274" s="6">
        <f>'M07'!F273</f>
        <v/>
      </c>
      <c r="BZ274" s="7">
        <f>IFERROR(BY274/BX274,0)</f>
        <v/>
      </c>
      <c r="CA274" s="6">
        <f>'M07'!M273</f>
        <v/>
      </c>
      <c r="CB274" s="6">
        <f>IF('M07'!AG273&gt;0,'M07'!AG273+MAX(0,CA274-'M07'!H273)*IF(AND(BX274&lt;&gt;0,BY274&lt;&gt;0),BY274/BX274,'M07'!V273),CA274*IF(AND(BX274&lt;&gt;0,BY274&lt;&gt;0),BY274/BX274,'M07'!V273))</f>
        <v/>
      </c>
      <c r="CC274" s="7">
        <f>IFERROR(CB274/CA274,0)</f>
        <v/>
      </c>
      <c r="CD274" s="6">
        <f>-'M07'!S273</f>
        <v/>
      </c>
      <c r="CE274" s="6">
        <f>BY274+CB274-CH274</f>
        <v/>
      </c>
      <c r="CF274" s="7">
        <f>IFERROR(CE274/CD274,0)</f>
        <v/>
      </c>
      <c r="CG274" s="6">
        <f>'M07'!T273</f>
        <v/>
      </c>
      <c r="CH274" s="6">
        <f>'M07'!U273</f>
        <v/>
      </c>
      <c r="CI274" s="7">
        <f>IFERROR(CH274/CG274,0)</f>
        <v/>
      </c>
      <c r="CJ274" s="6">
        <f>'M08'!E273</f>
        <v/>
      </c>
      <c r="CK274" s="6">
        <f>'M08'!F273</f>
        <v/>
      </c>
      <c r="CL274" s="7">
        <f>IFERROR(CK274/CJ274,0)</f>
        <v/>
      </c>
      <c r="CM274" s="6">
        <f>'M08'!M273</f>
        <v/>
      </c>
      <c r="CN274" s="6">
        <f>IF('M08'!AG273&gt;0,'M08'!AG273+MAX(0,CM274-'M08'!H273)*IF(AND(CJ274&lt;&gt;0,CK274&lt;&gt;0),CK274/CJ274,'M08'!V273),CM274*IF(AND(CJ274&lt;&gt;0,CK274&lt;&gt;0),CK274/CJ274,'M08'!V273))</f>
        <v/>
      </c>
      <c r="CO274" s="7">
        <f>IFERROR(CN274/CM274,0)</f>
        <v/>
      </c>
      <c r="CP274" s="6">
        <f>-'M08'!S273</f>
        <v/>
      </c>
      <c r="CQ274" s="6">
        <f>CK274+CN274-CT274</f>
        <v/>
      </c>
      <c r="CR274" s="7">
        <f>IFERROR(CQ274/CP274,0)</f>
        <v/>
      </c>
      <c r="CS274" s="6">
        <f>'M08'!T273</f>
        <v/>
      </c>
      <c r="CT274" s="6">
        <f>'M08'!U273</f>
        <v/>
      </c>
      <c r="CU274" s="7">
        <f>IFERROR(CT274/CS274,0)</f>
        <v/>
      </c>
      <c r="CV274" s="6">
        <f>'M09'!E273</f>
        <v/>
      </c>
      <c r="CW274" s="6">
        <f>'M09'!F273</f>
        <v/>
      </c>
      <c r="CX274" s="7">
        <f>IFERROR(CW274/CV274,0)</f>
        <v/>
      </c>
      <c r="CY274" s="6">
        <f>'M09'!M273</f>
        <v/>
      </c>
      <c r="CZ274" s="6">
        <f>IF('M09'!AG273&gt;0,'M09'!AG273+MAX(0,CY274-'M09'!H273)*IF(AND(CV274&lt;&gt;0,CW274&lt;&gt;0),CW274/CV274,'M09'!V273),CY274*IF(AND(CV274&lt;&gt;0,CW274&lt;&gt;0),CW274/CV274,'M09'!V273))</f>
        <v/>
      </c>
      <c r="DA274" s="7">
        <f>IFERROR(CZ274/CY274,0)</f>
        <v/>
      </c>
      <c r="DB274" s="6">
        <f>-'M09'!S273</f>
        <v/>
      </c>
      <c r="DC274" s="6">
        <f>CW274+CZ274-DF274</f>
        <v/>
      </c>
      <c r="DD274" s="7">
        <f>IFERROR(DC274/DB274,0)</f>
        <v/>
      </c>
      <c r="DE274" s="6">
        <f>'M09'!T273</f>
        <v/>
      </c>
      <c r="DF274" s="6">
        <f>'M09'!U273</f>
        <v/>
      </c>
      <c r="DG274" s="7">
        <f>IFERROR(DF274/DE274,0)</f>
        <v/>
      </c>
      <c r="DH274" s="6">
        <f>SUM(J274,V274,AH274,AT274,BF274,BR274,CD274,CP274,DB274)</f>
        <v/>
      </c>
      <c r="DI274" s="6">
        <f>SUM(K274,W274,AI274,AU274,BG274,BS274,CE274,CQ274,DC274)</f>
        <v/>
      </c>
      <c r="DJ274" s="6">
        <f>DH274/9</f>
        <v/>
      </c>
      <c r="DK274" s="6">
        <f>DI274/9</f>
        <v/>
      </c>
      <c r="DL274" s="7">
        <f>IFERROR(DI274/DH274,0)</f>
        <v/>
      </c>
      <c r="DM274" s="7">
        <f>'M09'!V273</f>
        <v/>
      </c>
      <c r="DN274" s="8">
        <f>IFERROR(DL274/DM274-1,0)</f>
        <v/>
      </c>
      <c r="DO274" s="6">
        <f>'M09'!AD273</f>
        <v/>
      </c>
      <c r="DP274" s="6">
        <f>DJ274-DO274</f>
        <v/>
      </c>
      <c r="DQ274" s="9">
        <f>COUNTIF(J274,"&gt;0")+COUNTIF(V274,"&gt;0")+COUNTIF(AH274,"&gt;0")+COUNTIF(AT274,"&gt;0")+COUNTIF(BF274,"&gt;0")+COUNTIF(BR274,"&gt;0")+COUNTIF(CD274,"&gt;0")+COUNTIF(CP274,"&gt;0")+COUNTIF(DB274,"&gt;0")</f>
        <v/>
      </c>
      <c r="DR274" s="6">
        <f>DE274</f>
        <v/>
      </c>
      <c r="DS274" s="10">
        <f>IFERROR(DR274/DJ274,0)</f>
        <v/>
      </c>
      <c r="DT274" s="6">
        <f>D274+SUM(G274,S274,AE274,AQ274,BC274,BO274,CA274,CM274,CY274)-SUM(J274,V274,AH274,AT274,BF274,BR274,CD274,CP274,DB274)-DE274</f>
        <v/>
      </c>
    </row>
    <row r="275">
      <c r="A275">
        <f>'M01'!C274</f>
        <v/>
      </c>
      <c r="B275">
        <f>'M01'!D274</f>
        <v/>
      </c>
      <c r="C275">
        <f>'M01'!A274</f>
        <v/>
      </c>
      <c r="D275" s="6">
        <f>'M01'!E274</f>
        <v/>
      </c>
      <c r="E275" s="6">
        <f>'M01'!F274</f>
        <v/>
      </c>
      <c r="F275" s="7">
        <f>IFERROR(E275/D275,0)</f>
        <v/>
      </c>
      <c r="G275" s="6">
        <f>'M01'!M274</f>
        <v/>
      </c>
      <c r="H275" s="6">
        <f>IF('M01'!AG274&gt;0,'M01'!AG274+MAX(0,G275-'M01'!H274)*IF(AND(D275&lt;&gt;0,E275&lt;&gt;0),E275/D275,'M01'!V274),G275*IF(AND(D275&lt;&gt;0,E275&lt;&gt;0),E275/D275,'M01'!V274))</f>
        <v/>
      </c>
      <c r="I275" s="7">
        <f>IFERROR(H275/G275,0)</f>
        <v/>
      </c>
      <c r="J275" s="6">
        <f>-'M01'!S274</f>
        <v/>
      </c>
      <c r="K275" s="6">
        <f>E275+H275-N275</f>
        <v/>
      </c>
      <c r="L275" s="7">
        <f>IFERROR(K275/J275,0)</f>
        <v/>
      </c>
      <c r="M275" s="6">
        <f>'M01'!T274</f>
        <v/>
      </c>
      <c r="N275" s="6">
        <f>'M01'!U274</f>
        <v/>
      </c>
      <c r="O275" s="7">
        <f>IFERROR(N275/M275,0)</f>
        <v/>
      </c>
      <c r="P275" s="6">
        <f>'M02'!E274</f>
        <v/>
      </c>
      <c r="Q275" s="6">
        <f>'M02'!F274</f>
        <v/>
      </c>
      <c r="R275" s="7">
        <f>IFERROR(Q275/P275,0)</f>
        <v/>
      </c>
      <c r="S275" s="6">
        <f>'M02'!M274</f>
        <v/>
      </c>
      <c r="T275" s="6">
        <f>IF('M02'!AG274&gt;0,'M02'!AG274+MAX(0,S275-'M02'!H274)*IF(AND(P275&lt;&gt;0,Q275&lt;&gt;0),Q275/P275,'M02'!V274),S275*IF(AND(P275&lt;&gt;0,Q275&lt;&gt;0),Q275/P275,'M02'!V274))</f>
        <v/>
      </c>
      <c r="U275" s="7">
        <f>IFERROR(T275/S275,0)</f>
        <v/>
      </c>
      <c r="V275" s="6">
        <f>-'M02'!S274</f>
        <v/>
      </c>
      <c r="W275" s="6">
        <f>Q275+T275-Z275</f>
        <v/>
      </c>
      <c r="X275" s="7">
        <f>IFERROR(W275/V275,0)</f>
        <v/>
      </c>
      <c r="Y275" s="6">
        <f>'M02'!T274</f>
        <v/>
      </c>
      <c r="Z275" s="6">
        <f>'M02'!U274</f>
        <v/>
      </c>
      <c r="AA275" s="7">
        <f>IFERROR(Z275/Y275,0)</f>
        <v/>
      </c>
      <c r="AB275" s="6">
        <f>'M03'!E274</f>
        <v/>
      </c>
      <c r="AC275" s="6">
        <f>'M03'!F274</f>
        <v/>
      </c>
      <c r="AD275" s="7">
        <f>IFERROR(AC275/AB275,0)</f>
        <v/>
      </c>
      <c r="AE275" s="6">
        <f>'M03'!M274</f>
        <v/>
      </c>
      <c r="AF275" s="6">
        <f>IF('M03'!AG274&gt;0,'M03'!AG274+MAX(0,AE275-'M03'!H274)*IF(AND(AB275&lt;&gt;0,AC275&lt;&gt;0),AC275/AB275,'M03'!V274),AE275*IF(AND(AB275&lt;&gt;0,AC275&lt;&gt;0),AC275/AB275,'M03'!V274))</f>
        <v/>
      </c>
      <c r="AG275" s="7">
        <f>IFERROR(AF275/AE275,0)</f>
        <v/>
      </c>
      <c r="AH275" s="6">
        <f>-'M03'!S274</f>
        <v/>
      </c>
      <c r="AI275" s="6">
        <f>AC275+AF275-AL275</f>
        <v/>
      </c>
      <c r="AJ275" s="7">
        <f>IFERROR(AI275/AH275,0)</f>
        <v/>
      </c>
      <c r="AK275" s="6">
        <f>'M03'!T274</f>
        <v/>
      </c>
      <c r="AL275" s="6">
        <f>'M03'!U274</f>
        <v/>
      </c>
      <c r="AM275" s="7">
        <f>IFERROR(AL275/AK275,0)</f>
        <v/>
      </c>
      <c r="AN275" s="6">
        <f>'M04'!E274</f>
        <v/>
      </c>
      <c r="AO275" s="6">
        <f>'M04'!F274</f>
        <v/>
      </c>
      <c r="AP275" s="7">
        <f>IFERROR(AO275/AN275,0)</f>
        <v/>
      </c>
      <c r="AQ275" s="6">
        <f>'M04'!M274</f>
        <v/>
      </c>
      <c r="AR275" s="6">
        <f>IF('M04'!AG274&gt;0,'M04'!AG274+MAX(0,AQ275-'M04'!H274)*IF(AND(AN275&lt;&gt;0,AO275&lt;&gt;0),AO275/AN275,'M04'!V274),AQ275*IF(AND(AN275&lt;&gt;0,AO275&lt;&gt;0),AO275/AN275,'M04'!V274))</f>
        <v/>
      </c>
      <c r="AS275" s="7">
        <f>IFERROR(AR275/AQ275,0)</f>
        <v/>
      </c>
      <c r="AT275" s="6">
        <f>-'M04'!S274</f>
        <v/>
      </c>
      <c r="AU275" s="6">
        <f>AO275+AR275-AX275</f>
        <v/>
      </c>
      <c r="AV275" s="7">
        <f>IFERROR(AU275/AT275,0)</f>
        <v/>
      </c>
      <c r="AW275" s="6">
        <f>'M04'!T274</f>
        <v/>
      </c>
      <c r="AX275" s="6">
        <f>'M04'!U274</f>
        <v/>
      </c>
      <c r="AY275" s="7">
        <f>IFERROR(AX275/AW275,0)</f>
        <v/>
      </c>
      <c r="AZ275" s="6">
        <f>'M05'!E274</f>
        <v/>
      </c>
      <c r="BA275" s="6">
        <f>'M05'!F274</f>
        <v/>
      </c>
      <c r="BB275" s="7">
        <f>IFERROR(BA275/AZ275,0)</f>
        <v/>
      </c>
      <c r="BC275" s="6">
        <f>'M05'!M274</f>
        <v/>
      </c>
      <c r="BD275" s="6">
        <f>IF('M05'!AG274&gt;0,'M05'!AG274+MAX(0,BC275-'M05'!H274)*IF(AND(AZ275&lt;&gt;0,BA275&lt;&gt;0),BA275/AZ275,'M05'!V274),BC275*IF(AND(AZ275&lt;&gt;0,BA275&lt;&gt;0),BA275/AZ275,'M05'!V274))</f>
        <v/>
      </c>
      <c r="BE275" s="7">
        <f>IFERROR(BD275/BC275,0)</f>
        <v/>
      </c>
      <c r="BF275" s="6">
        <f>-'M05'!S274</f>
        <v/>
      </c>
      <c r="BG275" s="6">
        <f>BA275+BD275-BJ275</f>
        <v/>
      </c>
      <c r="BH275" s="7">
        <f>IFERROR(BG275/BF275,0)</f>
        <v/>
      </c>
      <c r="BI275" s="6">
        <f>'M05'!T274</f>
        <v/>
      </c>
      <c r="BJ275" s="6">
        <f>'M05'!U274</f>
        <v/>
      </c>
      <c r="BK275" s="7">
        <f>IFERROR(BJ275/BI275,0)</f>
        <v/>
      </c>
      <c r="BL275" s="6">
        <f>'M06'!E274</f>
        <v/>
      </c>
      <c r="BM275" s="6">
        <f>'M06'!F274</f>
        <v/>
      </c>
      <c r="BN275" s="7">
        <f>IFERROR(BM275/BL275,0)</f>
        <v/>
      </c>
      <c r="BO275" s="6">
        <f>'M06'!M274</f>
        <v/>
      </c>
      <c r="BP275" s="6">
        <f>IF('M06'!AG274&gt;0,'M06'!AG274+MAX(0,BO275-'M06'!H274)*IF(AND(BL275&lt;&gt;0,BM275&lt;&gt;0),BM275/BL275,'M06'!V274),BO275*IF(AND(BL275&lt;&gt;0,BM275&lt;&gt;0),BM275/BL275,'M06'!V274))</f>
        <v/>
      </c>
      <c r="BQ275" s="7">
        <f>IFERROR(BP275/BO275,0)</f>
        <v/>
      </c>
      <c r="BR275" s="6">
        <f>-'M06'!S274</f>
        <v/>
      </c>
      <c r="BS275" s="6">
        <f>BM275+BP275-BV275</f>
        <v/>
      </c>
      <c r="BT275" s="7">
        <f>IFERROR(BS275/BR275,0)</f>
        <v/>
      </c>
      <c r="BU275" s="6">
        <f>'M06'!T274</f>
        <v/>
      </c>
      <c r="BV275" s="6">
        <f>'M06'!U274</f>
        <v/>
      </c>
      <c r="BW275" s="7">
        <f>IFERROR(BV275/BU275,0)</f>
        <v/>
      </c>
      <c r="BX275" s="6">
        <f>'M07'!E274</f>
        <v/>
      </c>
      <c r="BY275" s="6">
        <f>'M07'!F274</f>
        <v/>
      </c>
      <c r="BZ275" s="7">
        <f>IFERROR(BY275/BX275,0)</f>
        <v/>
      </c>
      <c r="CA275" s="6">
        <f>'M07'!M274</f>
        <v/>
      </c>
      <c r="CB275" s="6">
        <f>IF('M07'!AG274&gt;0,'M07'!AG274+MAX(0,CA275-'M07'!H274)*IF(AND(BX275&lt;&gt;0,BY275&lt;&gt;0),BY275/BX275,'M07'!V274),CA275*IF(AND(BX275&lt;&gt;0,BY275&lt;&gt;0),BY275/BX275,'M07'!V274))</f>
        <v/>
      </c>
      <c r="CC275" s="7">
        <f>IFERROR(CB275/CA275,0)</f>
        <v/>
      </c>
      <c r="CD275" s="6">
        <f>-'M07'!S274</f>
        <v/>
      </c>
      <c r="CE275" s="6">
        <f>BY275+CB275-CH275</f>
        <v/>
      </c>
      <c r="CF275" s="7">
        <f>IFERROR(CE275/CD275,0)</f>
        <v/>
      </c>
      <c r="CG275" s="6">
        <f>'M07'!T274</f>
        <v/>
      </c>
      <c r="CH275" s="6">
        <f>'M07'!U274</f>
        <v/>
      </c>
      <c r="CI275" s="7">
        <f>IFERROR(CH275/CG275,0)</f>
        <v/>
      </c>
      <c r="CJ275" s="6">
        <f>'M08'!E274</f>
        <v/>
      </c>
      <c r="CK275" s="6">
        <f>'M08'!F274</f>
        <v/>
      </c>
      <c r="CL275" s="7">
        <f>IFERROR(CK275/CJ275,0)</f>
        <v/>
      </c>
      <c r="CM275" s="6">
        <f>'M08'!M274</f>
        <v/>
      </c>
      <c r="CN275" s="6">
        <f>IF('M08'!AG274&gt;0,'M08'!AG274+MAX(0,CM275-'M08'!H274)*IF(AND(CJ275&lt;&gt;0,CK275&lt;&gt;0),CK275/CJ275,'M08'!V274),CM275*IF(AND(CJ275&lt;&gt;0,CK275&lt;&gt;0),CK275/CJ275,'M08'!V274))</f>
        <v/>
      </c>
      <c r="CO275" s="7">
        <f>IFERROR(CN275/CM275,0)</f>
        <v/>
      </c>
      <c r="CP275" s="6">
        <f>-'M08'!S274</f>
        <v/>
      </c>
      <c r="CQ275" s="6">
        <f>CK275+CN275-CT275</f>
        <v/>
      </c>
      <c r="CR275" s="7">
        <f>IFERROR(CQ275/CP275,0)</f>
        <v/>
      </c>
      <c r="CS275" s="6">
        <f>'M08'!T274</f>
        <v/>
      </c>
      <c r="CT275" s="6">
        <f>'M08'!U274</f>
        <v/>
      </c>
      <c r="CU275" s="7">
        <f>IFERROR(CT275/CS275,0)</f>
        <v/>
      </c>
      <c r="CV275" s="6">
        <f>'M09'!E274</f>
        <v/>
      </c>
      <c r="CW275" s="6">
        <f>'M09'!F274</f>
        <v/>
      </c>
      <c r="CX275" s="7">
        <f>IFERROR(CW275/CV275,0)</f>
        <v/>
      </c>
      <c r="CY275" s="6">
        <f>'M09'!M274</f>
        <v/>
      </c>
      <c r="CZ275" s="6">
        <f>IF('M09'!AG274&gt;0,'M09'!AG274+MAX(0,CY275-'M09'!H274)*IF(AND(CV275&lt;&gt;0,CW275&lt;&gt;0),CW275/CV275,'M09'!V274),CY275*IF(AND(CV275&lt;&gt;0,CW275&lt;&gt;0),CW275/CV275,'M09'!V274))</f>
        <v/>
      </c>
      <c r="DA275" s="7">
        <f>IFERROR(CZ275/CY275,0)</f>
        <v/>
      </c>
      <c r="DB275" s="6">
        <f>-'M09'!S274</f>
        <v/>
      </c>
      <c r="DC275" s="6">
        <f>CW275+CZ275-DF275</f>
        <v/>
      </c>
      <c r="DD275" s="7">
        <f>IFERROR(DC275/DB275,0)</f>
        <v/>
      </c>
      <c r="DE275" s="6">
        <f>'M09'!T274</f>
        <v/>
      </c>
      <c r="DF275" s="6">
        <f>'M09'!U274</f>
        <v/>
      </c>
      <c r="DG275" s="7">
        <f>IFERROR(DF275/DE275,0)</f>
        <v/>
      </c>
      <c r="DH275" s="6">
        <f>SUM(J275,V275,AH275,AT275,BF275,BR275,CD275,CP275,DB275)</f>
        <v/>
      </c>
      <c r="DI275" s="6">
        <f>SUM(K275,W275,AI275,AU275,BG275,BS275,CE275,CQ275,DC275)</f>
        <v/>
      </c>
      <c r="DJ275" s="6">
        <f>DH275/9</f>
        <v/>
      </c>
      <c r="DK275" s="6">
        <f>DI275/9</f>
        <v/>
      </c>
      <c r="DL275" s="7">
        <f>IFERROR(DI275/DH275,0)</f>
        <v/>
      </c>
      <c r="DM275" s="7">
        <f>'M09'!V274</f>
        <v/>
      </c>
      <c r="DN275" s="8">
        <f>IFERROR(DL275/DM275-1,0)</f>
        <v/>
      </c>
      <c r="DO275" s="6">
        <f>'M09'!AD274</f>
        <v/>
      </c>
      <c r="DP275" s="6">
        <f>DJ275-DO275</f>
        <v/>
      </c>
      <c r="DQ275" s="9">
        <f>COUNTIF(J275,"&gt;0")+COUNTIF(V275,"&gt;0")+COUNTIF(AH275,"&gt;0")+COUNTIF(AT275,"&gt;0")+COUNTIF(BF275,"&gt;0")+COUNTIF(BR275,"&gt;0")+COUNTIF(CD275,"&gt;0")+COUNTIF(CP275,"&gt;0")+COUNTIF(DB275,"&gt;0")</f>
        <v/>
      </c>
      <c r="DR275" s="6">
        <f>DE275</f>
        <v/>
      </c>
      <c r="DS275" s="10">
        <f>IFERROR(DR275/DJ275,0)</f>
        <v/>
      </c>
      <c r="DT275" s="6">
        <f>D275+SUM(G275,S275,AE275,AQ275,BC275,BO275,CA275,CM275,CY275)-SUM(J275,V275,AH275,AT275,BF275,BR275,CD275,CP275,DB275)-DE275</f>
        <v/>
      </c>
    </row>
    <row r="276">
      <c r="A276">
        <f>'M01'!C275</f>
        <v/>
      </c>
      <c r="B276">
        <f>'M01'!D275</f>
        <v/>
      </c>
      <c r="C276">
        <f>'M01'!A275</f>
        <v/>
      </c>
      <c r="D276" s="6">
        <f>'M01'!E275</f>
        <v/>
      </c>
      <c r="E276" s="6">
        <f>'M01'!F275</f>
        <v/>
      </c>
      <c r="F276" s="7">
        <f>IFERROR(E276/D276,0)</f>
        <v/>
      </c>
      <c r="G276" s="6">
        <f>'M01'!M275</f>
        <v/>
      </c>
      <c r="H276" s="6">
        <f>IF('M01'!AG275&gt;0,'M01'!AG275+MAX(0,G276-'M01'!H275)*IF(AND(D276&lt;&gt;0,E276&lt;&gt;0),E276/D276,'M01'!V275),G276*IF(AND(D276&lt;&gt;0,E276&lt;&gt;0),E276/D276,'M01'!V275))</f>
        <v/>
      </c>
      <c r="I276" s="7">
        <f>IFERROR(H276/G276,0)</f>
        <v/>
      </c>
      <c r="J276" s="6">
        <f>-'M01'!S275</f>
        <v/>
      </c>
      <c r="K276" s="6">
        <f>E276+H276-N276</f>
        <v/>
      </c>
      <c r="L276" s="7">
        <f>IFERROR(K276/J276,0)</f>
        <v/>
      </c>
      <c r="M276" s="6">
        <f>'M01'!T275</f>
        <v/>
      </c>
      <c r="N276" s="6">
        <f>'M01'!U275</f>
        <v/>
      </c>
      <c r="O276" s="7">
        <f>IFERROR(N276/M276,0)</f>
        <v/>
      </c>
      <c r="P276" s="6">
        <f>'M02'!E275</f>
        <v/>
      </c>
      <c r="Q276" s="6">
        <f>'M02'!F275</f>
        <v/>
      </c>
      <c r="R276" s="7">
        <f>IFERROR(Q276/P276,0)</f>
        <v/>
      </c>
      <c r="S276" s="6">
        <f>'M02'!M275</f>
        <v/>
      </c>
      <c r="T276" s="6">
        <f>IF('M02'!AG275&gt;0,'M02'!AG275+MAX(0,S276-'M02'!H275)*IF(AND(P276&lt;&gt;0,Q276&lt;&gt;0),Q276/P276,'M02'!V275),S276*IF(AND(P276&lt;&gt;0,Q276&lt;&gt;0),Q276/P276,'M02'!V275))</f>
        <v/>
      </c>
      <c r="U276" s="7">
        <f>IFERROR(T276/S276,0)</f>
        <v/>
      </c>
      <c r="V276" s="6">
        <f>-'M02'!S275</f>
        <v/>
      </c>
      <c r="W276" s="6">
        <f>Q276+T276-Z276</f>
        <v/>
      </c>
      <c r="X276" s="7">
        <f>IFERROR(W276/V276,0)</f>
        <v/>
      </c>
      <c r="Y276" s="6">
        <f>'M02'!T275</f>
        <v/>
      </c>
      <c r="Z276" s="6">
        <f>'M02'!U275</f>
        <v/>
      </c>
      <c r="AA276" s="7">
        <f>IFERROR(Z276/Y276,0)</f>
        <v/>
      </c>
      <c r="AB276" s="6">
        <f>'M03'!E275</f>
        <v/>
      </c>
      <c r="AC276" s="6">
        <f>'M03'!F275</f>
        <v/>
      </c>
      <c r="AD276" s="7">
        <f>IFERROR(AC276/AB276,0)</f>
        <v/>
      </c>
      <c r="AE276" s="6">
        <f>'M03'!M275</f>
        <v/>
      </c>
      <c r="AF276" s="6">
        <f>IF('M03'!AG275&gt;0,'M03'!AG275+MAX(0,AE276-'M03'!H275)*IF(AND(AB276&lt;&gt;0,AC276&lt;&gt;0),AC276/AB276,'M03'!V275),AE276*IF(AND(AB276&lt;&gt;0,AC276&lt;&gt;0),AC276/AB276,'M03'!V275))</f>
        <v/>
      </c>
      <c r="AG276" s="7">
        <f>IFERROR(AF276/AE276,0)</f>
        <v/>
      </c>
      <c r="AH276" s="6">
        <f>-'M03'!S275</f>
        <v/>
      </c>
      <c r="AI276" s="6">
        <f>AC276+AF276-AL276</f>
        <v/>
      </c>
      <c r="AJ276" s="7">
        <f>IFERROR(AI276/AH276,0)</f>
        <v/>
      </c>
      <c r="AK276" s="6">
        <f>'M03'!T275</f>
        <v/>
      </c>
      <c r="AL276" s="6">
        <f>'M03'!U275</f>
        <v/>
      </c>
      <c r="AM276" s="7">
        <f>IFERROR(AL276/AK276,0)</f>
        <v/>
      </c>
      <c r="AN276" s="6">
        <f>'M04'!E275</f>
        <v/>
      </c>
      <c r="AO276" s="6">
        <f>'M04'!F275</f>
        <v/>
      </c>
      <c r="AP276" s="7">
        <f>IFERROR(AO276/AN276,0)</f>
        <v/>
      </c>
      <c r="AQ276" s="6">
        <f>'M04'!M275</f>
        <v/>
      </c>
      <c r="AR276" s="6">
        <f>IF('M04'!AG275&gt;0,'M04'!AG275+MAX(0,AQ276-'M04'!H275)*IF(AND(AN276&lt;&gt;0,AO276&lt;&gt;0),AO276/AN276,'M04'!V275),AQ276*IF(AND(AN276&lt;&gt;0,AO276&lt;&gt;0),AO276/AN276,'M04'!V275))</f>
        <v/>
      </c>
      <c r="AS276" s="7">
        <f>IFERROR(AR276/AQ276,0)</f>
        <v/>
      </c>
      <c r="AT276" s="6">
        <f>-'M04'!S275</f>
        <v/>
      </c>
      <c r="AU276" s="6">
        <f>AO276+AR276-AX276</f>
        <v/>
      </c>
      <c r="AV276" s="7">
        <f>IFERROR(AU276/AT276,0)</f>
        <v/>
      </c>
      <c r="AW276" s="6">
        <f>'M04'!T275</f>
        <v/>
      </c>
      <c r="AX276" s="6">
        <f>'M04'!U275</f>
        <v/>
      </c>
      <c r="AY276" s="7">
        <f>IFERROR(AX276/AW276,0)</f>
        <v/>
      </c>
      <c r="AZ276" s="6">
        <f>'M05'!E275</f>
        <v/>
      </c>
      <c r="BA276" s="6">
        <f>'M05'!F275</f>
        <v/>
      </c>
      <c r="BB276" s="7">
        <f>IFERROR(BA276/AZ276,0)</f>
        <v/>
      </c>
      <c r="BC276" s="6">
        <f>'M05'!M275</f>
        <v/>
      </c>
      <c r="BD276" s="6">
        <f>IF('M05'!AG275&gt;0,'M05'!AG275+MAX(0,BC276-'M05'!H275)*IF(AND(AZ276&lt;&gt;0,BA276&lt;&gt;0),BA276/AZ276,'M05'!V275),BC276*IF(AND(AZ276&lt;&gt;0,BA276&lt;&gt;0),BA276/AZ276,'M05'!V275))</f>
        <v/>
      </c>
      <c r="BE276" s="7">
        <f>IFERROR(BD276/BC276,0)</f>
        <v/>
      </c>
      <c r="BF276" s="6">
        <f>-'M05'!S275</f>
        <v/>
      </c>
      <c r="BG276" s="6">
        <f>BA276+BD276-BJ276</f>
        <v/>
      </c>
      <c r="BH276" s="7">
        <f>IFERROR(BG276/BF276,0)</f>
        <v/>
      </c>
      <c r="BI276" s="6">
        <f>'M05'!T275</f>
        <v/>
      </c>
      <c r="BJ276" s="6">
        <f>'M05'!U275</f>
        <v/>
      </c>
      <c r="BK276" s="7">
        <f>IFERROR(BJ276/BI276,0)</f>
        <v/>
      </c>
      <c r="BL276" s="6">
        <f>'M06'!E275</f>
        <v/>
      </c>
      <c r="BM276" s="6">
        <f>'M06'!F275</f>
        <v/>
      </c>
      <c r="BN276" s="7">
        <f>IFERROR(BM276/BL276,0)</f>
        <v/>
      </c>
      <c r="BO276" s="6">
        <f>'M06'!M275</f>
        <v/>
      </c>
      <c r="BP276" s="6">
        <f>IF('M06'!AG275&gt;0,'M06'!AG275+MAX(0,BO276-'M06'!H275)*IF(AND(BL276&lt;&gt;0,BM276&lt;&gt;0),BM276/BL276,'M06'!V275),BO276*IF(AND(BL276&lt;&gt;0,BM276&lt;&gt;0),BM276/BL276,'M06'!V275))</f>
        <v/>
      </c>
      <c r="BQ276" s="7">
        <f>IFERROR(BP276/BO276,0)</f>
        <v/>
      </c>
      <c r="BR276" s="6">
        <f>-'M06'!S275</f>
        <v/>
      </c>
      <c r="BS276" s="6">
        <f>BM276+BP276-BV276</f>
        <v/>
      </c>
      <c r="BT276" s="7">
        <f>IFERROR(BS276/BR276,0)</f>
        <v/>
      </c>
      <c r="BU276" s="6">
        <f>'M06'!T275</f>
        <v/>
      </c>
      <c r="BV276" s="6">
        <f>'M06'!U275</f>
        <v/>
      </c>
      <c r="BW276" s="7">
        <f>IFERROR(BV276/BU276,0)</f>
        <v/>
      </c>
      <c r="BX276" s="6">
        <f>'M07'!E275</f>
        <v/>
      </c>
      <c r="BY276" s="6">
        <f>'M07'!F275</f>
        <v/>
      </c>
      <c r="BZ276" s="7">
        <f>IFERROR(BY276/BX276,0)</f>
        <v/>
      </c>
      <c r="CA276" s="6">
        <f>'M07'!M275</f>
        <v/>
      </c>
      <c r="CB276" s="6">
        <f>IF('M07'!AG275&gt;0,'M07'!AG275+MAX(0,CA276-'M07'!H275)*IF(AND(BX276&lt;&gt;0,BY276&lt;&gt;0),BY276/BX276,'M07'!V275),CA276*IF(AND(BX276&lt;&gt;0,BY276&lt;&gt;0),BY276/BX276,'M07'!V275))</f>
        <v/>
      </c>
      <c r="CC276" s="7">
        <f>IFERROR(CB276/CA276,0)</f>
        <v/>
      </c>
      <c r="CD276" s="6">
        <f>-'M07'!S275</f>
        <v/>
      </c>
      <c r="CE276" s="6">
        <f>BY276+CB276-CH276</f>
        <v/>
      </c>
      <c r="CF276" s="7">
        <f>IFERROR(CE276/CD276,0)</f>
        <v/>
      </c>
      <c r="CG276" s="6">
        <f>'M07'!T275</f>
        <v/>
      </c>
      <c r="CH276" s="6">
        <f>'M07'!U275</f>
        <v/>
      </c>
      <c r="CI276" s="7">
        <f>IFERROR(CH276/CG276,0)</f>
        <v/>
      </c>
      <c r="CJ276" s="6">
        <f>'M08'!E275</f>
        <v/>
      </c>
      <c r="CK276" s="6">
        <f>'M08'!F275</f>
        <v/>
      </c>
      <c r="CL276" s="7">
        <f>IFERROR(CK276/CJ276,0)</f>
        <v/>
      </c>
      <c r="CM276" s="6">
        <f>'M08'!M275</f>
        <v/>
      </c>
      <c r="CN276" s="6">
        <f>IF('M08'!AG275&gt;0,'M08'!AG275+MAX(0,CM276-'M08'!H275)*IF(AND(CJ276&lt;&gt;0,CK276&lt;&gt;0),CK276/CJ276,'M08'!V275),CM276*IF(AND(CJ276&lt;&gt;0,CK276&lt;&gt;0),CK276/CJ276,'M08'!V275))</f>
        <v/>
      </c>
      <c r="CO276" s="7">
        <f>IFERROR(CN276/CM276,0)</f>
        <v/>
      </c>
      <c r="CP276" s="6">
        <f>-'M08'!S275</f>
        <v/>
      </c>
      <c r="CQ276" s="6">
        <f>CK276+CN276-CT276</f>
        <v/>
      </c>
      <c r="CR276" s="7">
        <f>IFERROR(CQ276/CP276,0)</f>
        <v/>
      </c>
      <c r="CS276" s="6">
        <f>'M08'!T275</f>
        <v/>
      </c>
      <c r="CT276" s="6">
        <f>'M08'!U275</f>
        <v/>
      </c>
      <c r="CU276" s="7">
        <f>IFERROR(CT276/CS276,0)</f>
        <v/>
      </c>
      <c r="CV276" s="6">
        <f>'M09'!E275</f>
        <v/>
      </c>
      <c r="CW276" s="6">
        <f>'M09'!F275</f>
        <v/>
      </c>
      <c r="CX276" s="7">
        <f>IFERROR(CW276/CV276,0)</f>
        <v/>
      </c>
      <c r="CY276" s="6">
        <f>'M09'!M275</f>
        <v/>
      </c>
      <c r="CZ276" s="6">
        <f>IF('M09'!AG275&gt;0,'M09'!AG275+MAX(0,CY276-'M09'!H275)*IF(AND(CV276&lt;&gt;0,CW276&lt;&gt;0),CW276/CV276,'M09'!V275),CY276*IF(AND(CV276&lt;&gt;0,CW276&lt;&gt;0),CW276/CV276,'M09'!V275))</f>
        <v/>
      </c>
      <c r="DA276" s="7">
        <f>IFERROR(CZ276/CY276,0)</f>
        <v/>
      </c>
      <c r="DB276" s="6">
        <f>-'M09'!S275</f>
        <v/>
      </c>
      <c r="DC276" s="6">
        <f>CW276+CZ276-DF276</f>
        <v/>
      </c>
      <c r="DD276" s="7">
        <f>IFERROR(DC276/DB276,0)</f>
        <v/>
      </c>
      <c r="DE276" s="6">
        <f>'M09'!T275</f>
        <v/>
      </c>
      <c r="DF276" s="6">
        <f>'M09'!U275</f>
        <v/>
      </c>
      <c r="DG276" s="7">
        <f>IFERROR(DF276/DE276,0)</f>
        <v/>
      </c>
      <c r="DH276" s="6">
        <f>SUM(J276,V276,AH276,AT276,BF276,BR276,CD276,CP276,DB276)</f>
        <v/>
      </c>
      <c r="DI276" s="6">
        <f>SUM(K276,W276,AI276,AU276,BG276,BS276,CE276,CQ276,DC276)</f>
        <v/>
      </c>
      <c r="DJ276" s="6">
        <f>DH276/9</f>
        <v/>
      </c>
      <c r="DK276" s="6">
        <f>DI276/9</f>
        <v/>
      </c>
      <c r="DL276" s="7">
        <f>IFERROR(DI276/DH276,0)</f>
        <v/>
      </c>
      <c r="DM276" s="7">
        <f>'M09'!V275</f>
        <v/>
      </c>
      <c r="DN276" s="8">
        <f>IFERROR(DL276/DM276-1,0)</f>
        <v/>
      </c>
      <c r="DO276" s="6">
        <f>'M09'!AD275</f>
        <v/>
      </c>
      <c r="DP276" s="6">
        <f>DJ276-DO276</f>
        <v/>
      </c>
      <c r="DQ276" s="9">
        <f>COUNTIF(J276,"&gt;0")+COUNTIF(V276,"&gt;0")+COUNTIF(AH276,"&gt;0")+COUNTIF(AT276,"&gt;0")+COUNTIF(BF276,"&gt;0")+COUNTIF(BR276,"&gt;0")+COUNTIF(CD276,"&gt;0")+COUNTIF(CP276,"&gt;0")+COUNTIF(DB276,"&gt;0")</f>
        <v/>
      </c>
      <c r="DR276" s="6">
        <f>DE276</f>
        <v/>
      </c>
      <c r="DS276" s="10">
        <f>IFERROR(DR276/DJ276,0)</f>
        <v/>
      </c>
      <c r="DT276" s="6">
        <f>D276+SUM(G276,S276,AE276,AQ276,BC276,BO276,CA276,CM276,CY276)-SUM(J276,V276,AH276,AT276,BF276,BR276,CD276,CP276,DB276)-DE276</f>
        <v/>
      </c>
    </row>
    <row r="277">
      <c r="A277">
        <f>'M01'!C276</f>
        <v/>
      </c>
      <c r="B277">
        <f>'M01'!D276</f>
        <v/>
      </c>
      <c r="C277">
        <f>'M01'!A276</f>
        <v/>
      </c>
      <c r="D277" s="6">
        <f>'M01'!E276</f>
        <v/>
      </c>
      <c r="E277" s="6">
        <f>'M01'!F276</f>
        <v/>
      </c>
      <c r="F277" s="7">
        <f>IFERROR(E277/D277,0)</f>
        <v/>
      </c>
      <c r="G277" s="6">
        <f>'M01'!M276</f>
        <v/>
      </c>
      <c r="H277" s="6">
        <f>IF('M01'!AG276&gt;0,'M01'!AG276+MAX(0,G277-'M01'!H276)*IF(AND(D277&lt;&gt;0,E277&lt;&gt;0),E277/D277,'M01'!V276),G277*IF(AND(D277&lt;&gt;0,E277&lt;&gt;0),E277/D277,'M01'!V276))</f>
        <v/>
      </c>
      <c r="I277" s="7">
        <f>IFERROR(H277/G277,0)</f>
        <v/>
      </c>
      <c r="J277" s="6">
        <f>-'M01'!S276</f>
        <v/>
      </c>
      <c r="K277" s="6">
        <f>E277+H277-N277</f>
        <v/>
      </c>
      <c r="L277" s="7">
        <f>IFERROR(K277/J277,0)</f>
        <v/>
      </c>
      <c r="M277" s="6">
        <f>'M01'!T276</f>
        <v/>
      </c>
      <c r="N277" s="6">
        <f>'M01'!U276</f>
        <v/>
      </c>
      <c r="O277" s="7">
        <f>IFERROR(N277/M277,0)</f>
        <v/>
      </c>
      <c r="P277" s="6">
        <f>'M02'!E276</f>
        <v/>
      </c>
      <c r="Q277" s="6">
        <f>'M02'!F276</f>
        <v/>
      </c>
      <c r="R277" s="7">
        <f>IFERROR(Q277/P277,0)</f>
        <v/>
      </c>
      <c r="S277" s="6">
        <f>'M02'!M276</f>
        <v/>
      </c>
      <c r="T277" s="6">
        <f>IF('M02'!AG276&gt;0,'M02'!AG276+MAX(0,S277-'M02'!H276)*IF(AND(P277&lt;&gt;0,Q277&lt;&gt;0),Q277/P277,'M02'!V276),S277*IF(AND(P277&lt;&gt;0,Q277&lt;&gt;0),Q277/P277,'M02'!V276))</f>
        <v/>
      </c>
      <c r="U277" s="7">
        <f>IFERROR(T277/S277,0)</f>
        <v/>
      </c>
      <c r="V277" s="6">
        <f>-'M02'!S276</f>
        <v/>
      </c>
      <c r="W277" s="6">
        <f>Q277+T277-Z277</f>
        <v/>
      </c>
      <c r="X277" s="7">
        <f>IFERROR(W277/V277,0)</f>
        <v/>
      </c>
      <c r="Y277" s="6">
        <f>'M02'!T276</f>
        <v/>
      </c>
      <c r="Z277" s="6">
        <f>'M02'!U276</f>
        <v/>
      </c>
      <c r="AA277" s="7">
        <f>IFERROR(Z277/Y277,0)</f>
        <v/>
      </c>
      <c r="AB277" s="6">
        <f>'M03'!E276</f>
        <v/>
      </c>
      <c r="AC277" s="6">
        <f>'M03'!F276</f>
        <v/>
      </c>
      <c r="AD277" s="7">
        <f>IFERROR(AC277/AB277,0)</f>
        <v/>
      </c>
      <c r="AE277" s="6">
        <f>'M03'!M276</f>
        <v/>
      </c>
      <c r="AF277" s="6">
        <f>IF('M03'!AG276&gt;0,'M03'!AG276+MAX(0,AE277-'M03'!H276)*IF(AND(AB277&lt;&gt;0,AC277&lt;&gt;0),AC277/AB277,'M03'!V276),AE277*IF(AND(AB277&lt;&gt;0,AC277&lt;&gt;0),AC277/AB277,'M03'!V276))</f>
        <v/>
      </c>
      <c r="AG277" s="7">
        <f>IFERROR(AF277/AE277,0)</f>
        <v/>
      </c>
      <c r="AH277" s="6">
        <f>-'M03'!S276</f>
        <v/>
      </c>
      <c r="AI277" s="6">
        <f>AC277+AF277-AL277</f>
        <v/>
      </c>
      <c r="AJ277" s="7">
        <f>IFERROR(AI277/AH277,0)</f>
        <v/>
      </c>
      <c r="AK277" s="6">
        <f>'M03'!T276</f>
        <v/>
      </c>
      <c r="AL277" s="6">
        <f>'M03'!U276</f>
        <v/>
      </c>
      <c r="AM277" s="7">
        <f>IFERROR(AL277/AK277,0)</f>
        <v/>
      </c>
      <c r="AN277" s="6">
        <f>'M04'!E276</f>
        <v/>
      </c>
      <c r="AO277" s="6">
        <f>'M04'!F276</f>
        <v/>
      </c>
      <c r="AP277" s="7">
        <f>IFERROR(AO277/AN277,0)</f>
        <v/>
      </c>
      <c r="AQ277" s="6">
        <f>'M04'!M276</f>
        <v/>
      </c>
      <c r="AR277" s="6">
        <f>IF('M04'!AG276&gt;0,'M04'!AG276+MAX(0,AQ277-'M04'!H276)*IF(AND(AN277&lt;&gt;0,AO277&lt;&gt;0),AO277/AN277,'M04'!V276),AQ277*IF(AND(AN277&lt;&gt;0,AO277&lt;&gt;0),AO277/AN277,'M04'!V276))</f>
        <v/>
      </c>
      <c r="AS277" s="7">
        <f>IFERROR(AR277/AQ277,0)</f>
        <v/>
      </c>
      <c r="AT277" s="6">
        <f>-'M04'!S276</f>
        <v/>
      </c>
      <c r="AU277" s="6">
        <f>AO277+AR277-AX277</f>
        <v/>
      </c>
      <c r="AV277" s="7">
        <f>IFERROR(AU277/AT277,0)</f>
        <v/>
      </c>
      <c r="AW277" s="6">
        <f>'M04'!T276</f>
        <v/>
      </c>
      <c r="AX277" s="6">
        <f>'M04'!U276</f>
        <v/>
      </c>
      <c r="AY277" s="7">
        <f>IFERROR(AX277/AW277,0)</f>
        <v/>
      </c>
      <c r="AZ277" s="6">
        <f>'M05'!E276</f>
        <v/>
      </c>
      <c r="BA277" s="6">
        <f>'M05'!F276</f>
        <v/>
      </c>
      <c r="BB277" s="7">
        <f>IFERROR(BA277/AZ277,0)</f>
        <v/>
      </c>
      <c r="BC277" s="6">
        <f>'M05'!M276</f>
        <v/>
      </c>
      <c r="BD277" s="6">
        <f>IF('M05'!AG276&gt;0,'M05'!AG276+MAX(0,BC277-'M05'!H276)*IF(AND(AZ277&lt;&gt;0,BA277&lt;&gt;0),BA277/AZ277,'M05'!V276),BC277*IF(AND(AZ277&lt;&gt;0,BA277&lt;&gt;0),BA277/AZ277,'M05'!V276))</f>
        <v/>
      </c>
      <c r="BE277" s="7">
        <f>IFERROR(BD277/BC277,0)</f>
        <v/>
      </c>
      <c r="BF277" s="6">
        <f>-'M05'!S276</f>
        <v/>
      </c>
      <c r="BG277" s="6">
        <f>BA277+BD277-BJ277</f>
        <v/>
      </c>
      <c r="BH277" s="7">
        <f>IFERROR(BG277/BF277,0)</f>
        <v/>
      </c>
      <c r="BI277" s="6">
        <f>'M05'!T276</f>
        <v/>
      </c>
      <c r="BJ277" s="6">
        <f>'M05'!U276</f>
        <v/>
      </c>
      <c r="BK277" s="7">
        <f>IFERROR(BJ277/BI277,0)</f>
        <v/>
      </c>
      <c r="BL277" s="6">
        <f>'M06'!E276</f>
        <v/>
      </c>
      <c r="BM277" s="6">
        <f>'M06'!F276</f>
        <v/>
      </c>
      <c r="BN277" s="7">
        <f>IFERROR(BM277/BL277,0)</f>
        <v/>
      </c>
      <c r="BO277" s="6">
        <f>'M06'!M276</f>
        <v/>
      </c>
      <c r="BP277" s="6">
        <f>IF('M06'!AG276&gt;0,'M06'!AG276+MAX(0,BO277-'M06'!H276)*IF(AND(BL277&lt;&gt;0,BM277&lt;&gt;0),BM277/BL277,'M06'!V276),BO277*IF(AND(BL277&lt;&gt;0,BM277&lt;&gt;0),BM277/BL277,'M06'!V276))</f>
        <v/>
      </c>
      <c r="BQ277" s="7">
        <f>IFERROR(BP277/BO277,0)</f>
        <v/>
      </c>
      <c r="BR277" s="6">
        <f>-'M06'!S276</f>
        <v/>
      </c>
      <c r="BS277" s="6">
        <f>BM277+BP277-BV277</f>
        <v/>
      </c>
      <c r="BT277" s="7">
        <f>IFERROR(BS277/BR277,0)</f>
        <v/>
      </c>
      <c r="BU277" s="6">
        <f>'M06'!T276</f>
        <v/>
      </c>
      <c r="BV277" s="6">
        <f>'M06'!U276</f>
        <v/>
      </c>
      <c r="BW277" s="7">
        <f>IFERROR(BV277/BU277,0)</f>
        <v/>
      </c>
      <c r="BX277" s="6">
        <f>'M07'!E276</f>
        <v/>
      </c>
      <c r="BY277" s="6">
        <f>'M07'!F276</f>
        <v/>
      </c>
      <c r="BZ277" s="7">
        <f>IFERROR(BY277/BX277,0)</f>
        <v/>
      </c>
      <c r="CA277" s="6">
        <f>'M07'!M276</f>
        <v/>
      </c>
      <c r="CB277" s="6">
        <f>IF('M07'!AG276&gt;0,'M07'!AG276+MAX(0,CA277-'M07'!H276)*IF(AND(BX277&lt;&gt;0,BY277&lt;&gt;0),BY277/BX277,'M07'!V276),CA277*IF(AND(BX277&lt;&gt;0,BY277&lt;&gt;0),BY277/BX277,'M07'!V276))</f>
        <v/>
      </c>
      <c r="CC277" s="7">
        <f>IFERROR(CB277/CA277,0)</f>
        <v/>
      </c>
      <c r="CD277" s="6">
        <f>-'M07'!S276</f>
        <v/>
      </c>
      <c r="CE277" s="6">
        <f>BY277+CB277-CH277</f>
        <v/>
      </c>
      <c r="CF277" s="7">
        <f>IFERROR(CE277/CD277,0)</f>
        <v/>
      </c>
      <c r="CG277" s="6">
        <f>'M07'!T276</f>
        <v/>
      </c>
      <c r="CH277" s="6">
        <f>'M07'!U276</f>
        <v/>
      </c>
      <c r="CI277" s="7">
        <f>IFERROR(CH277/CG277,0)</f>
        <v/>
      </c>
      <c r="CJ277" s="6">
        <f>'M08'!E276</f>
        <v/>
      </c>
      <c r="CK277" s="6">
        <f>'M08'!F276</f>
        <v/>
      </c>
      <c r="CL277" s="7">
        <f>IFERROR(CK277/CJ277,0)</f>
        <v/>
      </c>
      <c r="CM277" s="6">
        <f>'M08'!M276</f>
        <v/>
      </c>
      <c r="CN277" s="6">
        <f>IF('M08'!AG276&gt;0,'M08'!AG276+MAX(0,CM277-'M08'!H276)*IF(AND(CJ277&lt;&gt;0,CK277&lt;&gt;0),CK277/CJ277,'M08'!V276),CM277*IF(AND(CJ277&lt;&gt;0,CK277&lt;&gt;0),CK277/CJ277,'M08'!V276))</f>
        <v/>
      </c>
      <c r="CO277" s="7">
        <f>IFERROR(CN277/CM277,0)</f>
        <v/>
      </c>
      <c r="CP277" s="6">
        <f>-'M08'!S276</f>
        <v/>
      </c>
      <c r="CQ277" s="6">
        <f>CK277+CN277-CT277</f>
        <v/>
      </c>
      <c r="CR277" s="7">
        <f>IFERROR(CQ277/CP277,0)</f>
        <v/>
      </c>
      <c r="CS277" s="6">
        <f>'M08'!T276</f>
        <v/>
      </c>
      <c r="CT277" s="6">
        <f>'M08'!U276</f>
        <v/>
      </c>
      <c r="CU277" s="7">
        <f>IFERROR(CT277/CS277,0)</f>
        <v/>
      </c>
      <c r="CV277" s="6">
        <f>'M09'!E276</f>
        <v/>
      </c>
      <c r="CW277" s="6">
        <f>'M09'!F276</f>
        <v/>
      </c>
      <c r="CX277" s="7">
        <f>IFERROR(CW277/CV277,0)</f>
        <v/>
      </c>
      <c r="CY277" s="6">
        <f>'M09'!M276</f>
        <v/>
      </c>
      <c r="CZ277" s="6">
        <f>IF('M09'!AG276&gt;0,'M09'!AG276+MAX(0,CY277-'M09'!H276)*IF(AND(CV277&lt;&gt;0,CW277&lt;&gt;0),CW277/CV277,'M09'!V276),CY277*IF(AND(CV277&lt;&gt;0,CW277&lt;&gt;0),CW277/CV277,'M09'!V276))</f>
        <v/>
      </c>
      <c r="DA277" s="7">
        <f>IFERROR(CZ277/CY277,0)</f>
        <v/>
      </c>
      <c r="DB277" s="6">
        <f>-'M09'!S276</f>
        <v/>
      </c>
      <c r="DC277" s="6">
        <f>CW277+CZ277-DF277</f>
        <v/>
      </c>
      <c r="DD277" s="7">
        <f>IFERROR(DC277/DB277,0)</f>
        <v/>
      </c>
      <c r="DE277" s="6">
        <f>'M09'!T276</f>
        <v/>
      </c>
      <c r="DF277" s="6">
        <f>'M09'!U276</f>
        <v/>
      </c>
      <c r="DG277" s="7">
        <f>IFERROR(DF277/DE277,0)</f>
        <v/>
      </c>
      <c r="DH277" s="6">
        <f>SUM(J277,V277,AH277,AT277,BF277,BR277,CD277,CP277,DB277)</f>
        <v/>
      </c>
      <c r="DI277" s="6">
        <f>SUM(K277,W277,AI277,AU277,BG277,BS277,CE277,CQ277,DC277)</f>
        <v/>
      </c>
      <c r="DJ277" s="6">
        <f>DH277/9</f>
        <v/>
      </c>
      <c r="DK277" s="6">
        <f>DI277/9</f>
        <v/>
      </c>
      <c r="DL277" s="7">
        <f>IFERROR(DI277/DH277,0)</f>
        <v/>
      </c>
      <c r="DM277" s="7">
        <f>'M09'!V276</f>
        <v/>
      </c>
      <c r="DN277" s="8">
        <f>IFERROR(DL277/DM277-1,0)</f>
        <v/>
      </c>
      <c r="DO277" s="6">
        <f>'M09'!AD276</f>
        <v/>
      </c>
      <c r="DP277" s="6">
        <f>DJ277-DO277</f>
        <v/>
      </c>
      <c r="DQ277" s="9">
        <f>COUNTIF(J277,"&gt;0")+COUNTIF(V277,"&gt;0")+COUNTIF(AH277,"&gt;0")+COUNTIF(AT277,"&gt;0")+COUNTIF(BF277,"&gt;0")+COUNTIF(BR277,"&gt;0")+COUNTIF(CD277,"&gt;0")+COUNTIF(CP277,"&gt;0")+COUNTIF(DB277,"&gt;0")</f>
        <v/>
      </c>
      <c r="DR277" s="6">
        <f>DE277</f>
        <v/>
      </c>
      <c r="DS277" s="10">
        <f>IFERROR(DR277/DJ277,0)</f>
        <v/>
      </c>
      <c r="DT277" s="6">
        <f>D277+SUM(G277,S277,AE277,AQ277,BC277,BO277,CA277,CM277,CY277)-SUM(J277,V277,AH277,AT277,BF277,BR277,CD277,CP277,DB277)-DE277</f>
        <v/>
      </c>
    </row>
    <row r="278">
      <c r="A278">
        <f>'M01'!C277</f>
        <v/>
      </c>
      <c r="B278">
        <f>'M01'!D277</f>
        <v/>
      </c>
      <c r="C278">
        <f>'M01'!A277</f>
        <v/>
      </c>
      <c r="D278" s="6">
        <f>'M01'!E277</f>
        <v/>
      </c>
      <c r="E278" s="6">
        <f>'M01'!F277</f>
        <v/>
      </c>
      <c r="F278" s="7">
        <f>IFERROR(E278/D278,0)</f>
        <v/>
      </c>
      <c r="G278" s="6">
        <f>'M01'!M277</f>
        <v/>
      </c>
      <c r="H278" s="6">
        <f>IF('M01'!AG277&gt;0,'M01'!AG277+MAX(0,G278-'M01'!H277)*IF(AND(D278&lt;&gt;0,E278&lt;&gt;0),E278/D278,'M01'!V277),G278*IF(AND(D278&lt;&gt;0,E278&lt;&gt;0),E278/D278,'M01'!V277))</f>
        <v/>
      </c>
      <c r="I278" s="7">
        <f>IFERROR(H278/G278,0)</f>
        <v/>
      </c>
      <c r="J278" s="6">
        <f>-'M01'!S277</f>
        <v/>
      </c>
      <c r="K278" s="6">
        <f>E278+H278-N278</f>
        <v/>
      </c>
      <c r="L278" s="7">
        <f>IFERROR(K278/J278,0)</f>
        <v/>
      </c>
      <c r="M278" s="6">
        <f>'M01'!T277</f>
        <v/>
      </c>
      <c r="N278" s="6">
        <f>'M01'!U277</f>
        <v/>
      </c>
      <c r="O278" s="7">
        <f>IFERROR(N278/M278,0)</f>
        <v/>
      </c>
      <c r="P278" s="6">
        <f>'M02'!E277</f>
        <v/>
      </c>
      <c r="Q278" s="6">
        <f>'M02'!F277</f>
        <v/>
      </c>
      <c r="R278" s="7">
        <f>IFERROR(Q278/P278,0)</f>
        <v/>
      </c>
      <c r="S278" s="6">
        <f>'M02'!M277</f>
        <v/>
      </c>
      <c r="T278" s="6">
        <f>IF('M02'!AG277&gt;0,'M02'!AG277+MAX(0,S278-'M02'!H277)*IF(AND(P278&lt;&gt;0,Q278&lt;&gt;0),Q278/P278,'M02'!V277),S278*IF(AND(P278&lt;&gt;0,Q278&lt;&gt;0),Q278/P278,'M02'!V277))</f>
        <v/>
      </c>
      <c r="U278" s="7">
        <f>IFERROR(T278/S278,0)</f>
        <v/>
      </c>
      <c r="V278" s="6">
        <f>-'M02'!S277</f>
        <v/>
      </c>
      <c r="W278" s="6">
        <f>Q278+T278-Z278</f>
        <v/>
      </c>
      <c r="X278" s="7">
        <f>IFERROR(W278/V278,0)</f>
        <v/>
      </c>
      <c r="Y278" s="6">
        <f>'M02'!T277</f>
        <v/>
      </c>
      <c r="Z278" s="6">
        <f>'M02'!U277</f>
        <v/>
      </c>
      <c r="AA278" s="7">
        <f>IFERROR(Z278/Y278,0)</f>
        <v/>
      </c>
      <c r="AB278" s="6">
        <f>'M03'!E277</f>
        <v/>
      </c>
      <c r="AC278" s="6">
        <f>'M03'!F277</f>
        <v/>
      </c>
      <c r="AD278" s="7">
        <f>IFERROR(AC278/AB278,0)</f>
        <v/>
      </c>
      <c r="AE278" s="6">
        <f>'M03'!M277</f>
        <v/>
      </c>
      <c r="AF278" s="6">
        <f>IF('M03'!AG277&gt;0,'M03'!AG277+MAX(0,AE278-'M03'!H277)*IF(AND(AB278&lt;&gt;0,AC278&lt;&gt;0),AC278/AB278,'M03'!V277),AE278*IF(AND(AB278&lt;&gt;0,AC278&lt;&gt;0),AC278/AB278,'M03'!V277))</f>
        <v/>
      </c>
      <c r="AG278" s="7">
        <f>IFERROR(AF278/AE278,0)</f>
        <v/>
      </c>
      <c r="AH278" s="6">
        <f>-'M03'!S277</f>
        <v/>
      </c>
      <c r="AI278" s="6">
        <f>AC278+AF278-AL278</f>
        <v/>
      </c>
      <c r="AJ278" s="7">
        <f>IFERROR(AI278/AH278,0)</f>
        <v/>
      </c>
      <c r="AK278" s="6">
        <f>'M03'!T277</f>
        <v/>
      </c>
      <c r="AL278" s="6">
        <f>'M03'!U277</f>
        <v/>
      </c>
      <c r="AM278" s="7">
        <f>IFERROR(AL278/AK278,0)</f>
        <v/>
      </c>
      <c r="AN278" s="6">
        <f>'M04'!E277</f>
        <v/>
      </c>
      <c r="AO278" s="6">
        <f>'M04'!F277</f>
        <v/>
      </c>
      <c r="AP278" s="7">
        <f>IFERROR(AO278/AN278,0)</f>
        <v/>
      </c>
      <c r="AQ278" s="6">
        <f>'M04'!M277</f>
        <v/>
      </c>
      <c r="AR278" s="6">
        <f>IF('M04'!AG277&gt;0,'M04'!AG277+MAX(0,AQ278-'M04'!H277)*IF(AND(AN278&lt;&gt;0,AO278&lt;&gt;0),AO278/AN278,'M04'!V277),AQ278*IF(AND(AN278&lt;&gt;0,AO278&lt;&gt;0),AO278/AN278,'M04'!V277))</f>
        <v/>
      </c>
      <c r="AS278" s="7">
        <f>IFERROR(AR278/AQ278,0)</f>
        <v/>
      </c>
      <c r="AT278" s="6">
        <f>-'M04'!S277</f>
        <v/>
      </c>
      <c r="AU278" s="6">
        <f>AO278+AR278-AX278</f>
        <v/>
      </c>
      <c r="AV278" s="7">
        <f>IFERROR(AU278/AT278,0)</f>
        <v/>
      </c>
      <c r="AW278" s="6">
        <f>'M04'!T277</f>
        <v/>
      </c>
      <c r="AX278" s="6">
        <f>'M04'!U277</f>
        <v/>
      </c>
      <c r="AY278" s="7">
        <f>IFERROR(AX278/AW278,0)</f>
        <v/>
      </c>
      <c r="AZ278" s="6">
        <f>'M05'!E277</f>
        <v/>
      </c>
      <c r="BA278" s="6">
        <f>'M05'!F277</f>
        <v/>
      </c>
      <c r="BB278" s="7">
        <f>IFERROR(BA278/AZ278,0)</f>
        <v/>
      </c>
      <c r="BC278" s="6">
        <f>'M05'!M277</f>
        <v/>
      </c>
      <c r="BD278" s="6">
        <f>IF('M05'!AG277&gt;0,'M05'!AG277+MAX(0,BC278-'M05'!H277)*IF(AND(AZ278&lt;&gt;0,BA278&lt;&gt;0),BA278/AZ278,'M05'!V277),BC278*IF(AND(AZ278&lt;&gt;0,BA278&lt;&gt;0),BA278/AZ278,'M05'!V277))</f>
        <v/>
      </c>
      <c r="BE278" s="7">
        <f>IFERROR(BD278/BC278,0)</f>
        <v/>
      </c>
      <c r="BF278" s="6">
        <f>-'M05'!S277</f>
        <v/>
      </c>
      <c r="BG278" s="6">
        <f>BA278+BD278-BJ278</f>
        <v/>
      </c>
      <c r="BH278" s="7">
        <f>IFERROR(BG278/BF278,0)</f>
        <v/>
      </c>
      <c r="BI278" s="6">
        <f>'M05'!T277</f>
        <v/>
      </c>
      <c r="BJ278" s="6">
        <f>'M05'!U277</f>
        <v/>
      </c>
      <c r="BK278" s="7">
        <f>IFERROR(BJ278/BI278,0)</f>
        <v/>
      </c>
      <c r="BL278" s="6">
        <f>'M06'!E277</f>
        <v/>
      </c>
      <c r="BM278" s="6">
        <f>'M06'!F277</f>
        <v/>
      </c>
      <c r="BN278" s="7">
        <f>IFERROR(BM278/BL278,0)</f>
        <v/>
      </c>
      <c r="BO278" s="6">
        <f>'M06'!M277</f>
        <v/>
      </c>
      <c r="BP278" s="6">
        <f>IF('M06'!AG277&gt;0,'M06'!AG277+MAX(0,BO278-'M06'!H277)*IF(AND(BL278&lt;&gt;0,BM278&lt;&gt;0),BM278/BL278,'M06'!V277),BO278*IF(AND(BL278&lt;&gt;0,BM278&lt;&gt;0),BM278/BL278,'M06'!V277))</f>
        <v/>
      </c>
      <c r="BQ278" s="7">
        <f>IFERROR(BP278/BO278,0)</f>
        <v/>
      </c>
      <c r="BR278" s="6">
        <f>-'M06'!S277</f>
        <v/>
      </c>
      <c r="BS278" s="6">
        <f>BM278+BP278-BV278</f>
        <v/>
      </c>
      <c r="BT278" s="7">
        <f>IFERROR(BS278/BR278,0)</f>
        <v/>
      </c>
      <c r="BU278" s="6">
        <f>'M06'!T277</f>
        <v/>
      </c>
      <c r="BV278" s="6">
        <f>'M06'!U277</f>
        <v/>
      </c>
      <c r="BW278" s="7">
        <f>IFERROR(BV278/BU278,0)</f>
        <v/>
      </c>
      <c r="BX278" s="6">
        <f>'M07'!E277</f>
        <v/>
      </c>
      <c r="BY278" s="6">
        <f>'M07'!F277</f>
        <v/>
      </c>
      <c r="BZ278" s="7">
        <f>IFERROR(BY278/BX278,0)</f>
        <v/>
      </c>
      <c r="CA278" s="6">
        <f>'M07'!M277</f>
        <v/>
      </c>
      <c r="CB278" s="6">
        <f>IF('M07'!AG277&gt;0,'M07'!AG277+MAX(0,CA278-'M07'!H277)*IF(AND(BX278&lt;&gt;0,BY278&lt;&gt;0),BY278/BX278,'M07'!V277),CA278*IF(AND(BX278&lt;&gt;0,BY278&lt;&gt;0),BY278/BX278,'M07'!V277))</f>
        <v/>
      </c>
      <c r="CC278" s="7">
        <f>IFERROR(CB278/CA278,0)</f>
        <v/>
      </c>
      <c r="CD278" s="6">
        <f>-'M07'!S277</f>
        <v/>
      </c>
      <c r="CE278" s="6">
        <f>BY278+CB278-CH278</f>
        <v/>
      </c>
      <c r="CF278" s="7">
        <f>IFERROR(CE278/CD278,0)</f>
        <v/>
      </c>
      <c r="CG278" s="6">
        <f>'M07'!T277</f>
        <v/>
      </c>
      <c r="CH278" s="6">
        <f>'M07'!U277</f>
        <v/>
      </c>
      <c r="CI278" s="7">
        <f>IFERROR(CH278/CG278,0)</f>
        <v/>
      </c>
      <c r="CJ278" s="6">
        <f>'M08'!E277</f>
        <v/>
      </c>
      <c r="CK278" s="6">
        <f>'M08'!F277</f>
        <v/>
      </c>
      <c r="CL278" s="7">
        <f>IFERROR(CK278/CJ278,0)</f>
        <v/>
      </c>
      <c r="CM278" s="6">
        <f>'M08'!M277</f>
        <v/>
      </c>
      <c r="CN278" s="6">
        <f>IF('M08'!AG277&gt;0,'M08'!AG277+MAX(0,CM278-'M08'!H277)*IF(AND(CJ278&lt;&gt;0,CK278&lt;&gt;0),CK278/CJ278,'M08'!V277),CM278*IF(AND(CJ278&lt;&gt;0,CK278&lt;&gt;0),CK278/CJ278,'M08'!V277))</f>
        <v/>
      </c>
      <c r="CO278" s="7">
        <f>IFERROR(CN278/CM278,0)</f>
        <v/>
      </c>
      <c r="CP278" s="6">
        <f>-'M08'!S277</f>
        <v/>
      </c>
      <c r="CQ278" s="6">
        <f>CK278+CN278-CT278</f>
        <v/>
      </c>
      <c r="CR278" s="7">
        <f>IFERROR(CQ278/CP278,0)</f>
        <v/>
      </c>
      <c r="CS278" s="6">
        <f>'M08'!T277</f>
        <v/>
      </c>
      <c r="CT278" s="6">
        <f>'M08'!U277</f>
        <v/>
      </c>
      <c r="CU278" s="7">
        <f>IFERROR(CT278/CS278,0)</f>
        <v/>
      </c>
      <c r="CV278" s="6">
        <f>'M09'!E277</f>
        <v/>
      </c>
      <c r="CW278" s="6">
        <f>'M09'!F277</f>
        <v/>
      </c>
      <c r="CX278" s="7">
        <f>IFERROR(CW278/CV278,0)</f>
        <v/>
      </c>
      <c r="CY278" s="6">
        <f>'M09'!M277</f>
        <v/>
      </c>
      <c r="CZ278" s="6">
        <f>IF('M09'!AG277&gt;0,'M09'!AG277+MAX(0,CY278-'M09'!H277)*IF(AND(CV278&lt;&gt;0,CW278&lt;&gt;0),CW278/CV278,'M09'!V277),CY278*IF(AND(CV278&lt;&gt;0,CW278&lt;&gt;0),CW278/CV278,'M09'!V277))</f>
        <v/>
      </c>
      <c r="DA278" s="7">
        <f>IFERROR(CZ278/CY278,0)</f>
        <v/>
      </c>
      <c r="DB278" s="6">
        <f>-'M09'!S277</f>
        <v/>
      </c>
      <c r="DC278" s="6">
        <f>CW278+CZ278-DF278</f>
        <v/>
      </c>
      <c r="DD278" s="7">
        <f>IFERROR(DC278/DB278,0)</f>
        <v/>
      </c>
      <c r="DE278" s="6">
        <f>'M09'!T277</f>
        <v/>
      </c>
      <c r="DF278" s="6">
        <f>'M09'!U277</f>
        <v/>
      </c>
      <c r="DG278" s="7">
        <f>IFERROR(DF278/DE278,0)</f>
        <v/>
      </c>
      <c r="DH278" s="6">
        <f>SUM(J278,V278,AH278,AT278,BF278,BR278,CD278,CP278,DB278)</f>
        <v/>
      </c>
      <c r="DI278" s="6">
        <f>SUM(K278,W278,AI278,AU278,BG278,BS278,CE278,CQ278,DC278)</f>
        <v/>
      </c>
      <c r="DJ278" s="6">
        <f>DH278/9</f>
        <v/>
      </c>
      <c r="DK278" s="6">
        <f>DI278/9</f>
        <v/>
      </c>
      <c r="DL278" s="7">
        <f>IFERROR(DI278/DH278,0)</f>
        <v/>
      </c>
      <c r="DM278" s="7">
        <f>'M09'!V277</f>
        <v/>
      </c>
      <c r="DN278" s="8">
        <f>IFERROR(DL278/DM278-1,0)</f>
        <v/>
      </c>
      <c r="DO278" s="6">
        <f>'M09'!AD277</f>
        <v/>
      </c>
      <c r="DP278" s="6">
        <f>DJ278-DO278</f>
        <v/>
      </c>
      <c r="DQ278" s="9">
        <f>COUNTIF(J278,"&gt;0")+COUNTIF(V278,"&gt;0")+COUNTIF(AH278,"&gt;0")+COUNTIF(AT278,"&gt;0")+COUNTIF(BF278,"&gt;0")+COUNTIF(BR278,"&gt;0")+COUNTIF(CD278,"&gt;0")+COUNTIF(CP278,"&gt;0")+COUNTIF(DB278,"&gt;0")</f>
        <v/>
      </c>
      <c r="DR278" s="6">
        <f>DE278</f>
        <v/>
      </c>
      <c r="DS278" s="10">
        <f>IFERROR(DR278/DJ278,0)</f>
        <v/>
      </c>
      <c r="DT278" s="6">
        <f>D278+SUM(G278,S278,AE278,AQ278,BC278,BO278,CA278,CM278,CY278)-SUM(J278,V278,AH278,AT278,BF278,BR278,CD278,CP278,DB278)-DE278</f>
        <v/>
      </c>
    </row>
    <row r="279">
      <c r="A279">
        <f>'M01'!C278</f>
        <v/>
      </c>
      <c r="B279">
        <f>'M01'!D278</f>
        <v/>
      </c>
      <c r="C279">
        <f>'M01'!A278</f>
        <v/>
      </c>
      <c r="D279" s="6">
        <f>'M01'!E278</f>
        <v/>
      </c>
      <c r="E279" s="6">
        <f>'M01'!F278</f>
        <v/>
      </c>
      <c r="F279" s="7">
        <f>IFERROR(E279/D279,0)</f>
        <v/>
      </c>
      <c r="G279" s="6">
        <f>'M01'!M278</f>
        <v/>
      </c>
      <c r="H279" s="6">
        <f>IF('M01'!AG278&gt;0,'M01'!AG278+MAX(0,G279-'M01'!H278)*IF(AND(D279&lt;&gt;0,E279&lt;&gt;0),E279/D279,'M01'!V278),G279*IF(AND(D279&lt;&gt;0,E279&lt;&gt;0),E279/D279,'M01'!V278))</f>
        <v/>
      </c>
      <c r="I279" s="7">
        <f>IFERROR(H279/G279,0)</f>
        <v/>
      </c>
      <c r="J279" s="6">
        <f>-'M01'!S278</f>
        <v/>
      </c>
      <c r="K279" s="6">
        <f>E279+H279-N279</f>
        <v/>
      </c>
      <c r="L279" s="7">
        <f>IFERROR(K279/J279,0)</f>
        <v/>
      </c>
      <c r="M279" s="6">
        <f>'M01'!T278</f>
        <v/>
      </c>
      <c r="N279" s="6">
        <f>'M01'!U278</f>
        <v/>
      </c>
      <c r="O279" s="7">
        <f>IFERROR(N279/M279,0)</f>
        <v/>
      </c>
      <c r="P279" s="6">
        <f>'M02'!E278</f>
        <v/>
      </c>
      <c r="Q279" s="6">
        <f>'M02'!F278</f>
        <v/>
      </c>
      <c r="R279" s="7">
        <f>IFERROR(Q279/P279,0)</f>
        <v/>
      </c>
      <c r="S279" s="6">
        <f>'M02'!M278</f>
        <v/>
      </c>
      <c r="T279" s="6">
        <f>IF('M02'!AG278&gt;0,'M02'!AG278+MAX(0,S279-'M02'!H278)*IF(AND(P279&lt;&gt;0,Q279&lt;&gt;0),Q279/P279,'M02'!V278),S279*IF(AND(P279&lt;&gt;0,Q279&lt;&gt;0),Q279/P279,'M02'!V278))</f>
        <v/>
      </c>
      <c r="U279" s="7">
        <f>IFERROR(T279/S279,0)</f>
        <v/>
      </c>
      <c r="V279" s="6">
        <f>-'M02'!S278</f>
        <v/>
      </c>
      <c r="W279" s="6">
        <f>Q279+T279-Z279</f>
        <v/>
      </c>
      <c r="X279" s="7">
        <f>IFERROR(W279/V279,0)</f>
        <v/>
      </c>
      <c r="Y279" s="6">
        <f>'M02'!T278</f>
        <v/>
      </c>
      <c r="Z279" s="6">
        <f>'M02'!U278</f>
        <v/>
      </c>
      <c r="AA279" s="7">
        <f>IFERROR(Z279/Y279,0)</f>
        <v/>
      </c>
      <c r="AB279" s="6">
        <f>'M03'!E278</f>
        <v/>
      </c>
      <c r="AC279" s="6">
        <f>'M03'!F278</f>
        <v/>
      </c>
      <c r="AD279" s="7">
        <f>IFERROR(AC279/AB279,0)</f>
        <v/>
      </c>
      <c r="AE279" s="6">
        <f>'M03'!M278</f>
        <v/>
      </c>
      <c r="AF279" s="6">
        <f>IF('M03'!AG278&gt;0,'M03'!AG278+MAX(0,AE279-'M03'!H278)*IF(AND(AB279&lt;&gt;0,AC279&lt;&gt;0),AC279/AB279,'M03'!V278),AE279*IF(AND(AB279&lt;&gt;0,AC279&lt;&gt;0),AC279/AB279,'M03'!V278))</f>
        <v/>
      </c>
      <c r="AG279" s="7">
        <f>IFERROR(AF279/AE279,0)</f>
        <v/>
      </c>
      <c r="AH279" s="6">
        <f>-'M03'!S278</f>
        <v/>
      </c>
      <c r="AI279" s="6">
        <f>AC279+AF279-AL279</f>
        <v/>
      </c>
      <c r="AJ279" s="7">
        <f>IFERROR(AI279/AH279,0)</f>
        <v/>
      </c>
      <c r="AK279" s="6">
        <f>'M03'!T278</f>
        <v/>
      </c>
      <c r="AL279" s="6">
        <f>'M03'!U278</f>
        <v/>
      </c>
      <c r="AM279" s="7">
        <f>IFERROR(AL279/AK279,0)</f>
        <v/>
      </c>
      <c r="AN279" s="6">
        <f>'M04'!E278</f>
        <v/>
      </c>
      <c r="AO279" s="6">
        <f>'M04'!F278</f>
        <v/>
      </c>
      <c r="AP279" s="7">
        <f>IFERROR(AO279/AN279,0)</f>
        <v/>
      </c>
      <c r="AQ279" s="6">
        <f>'M04'!M278</f>
        <v/>
      </c>
      <c r="AR279" s="6">
        <f>IF('M04'!AG278&gt;0,'M04'!AG278+MAX(0,AQ279-'M04'!H278)*IF(AND(AN279&lt;&gt;0,AO279&lt;&gt;0),AO279/AN279,'M04'!V278),AQ279*IF(AND(AN279&lt;&gt;0,AO279&lt;&gt;0),AO279/AN279,'M04'!V278))</f>
        <v/>
      </c>
      <c r="AS279" s="7">
        <f>IFERROR(AR279/AQ279,0)</f>
        <v/>
      </c>
      <c r="AT279" s="6">
        <f>-'M04'!S278</f>
        <v/>
      </c>
      <c r="AU279" s="6">
        <f>AO279+AR279-AX279</f>
        <v/>
      </c>
      <c r="AV279" s="7">
        <f>IFERROR(AU279/AT279,0)</f>
        <v/>
      </c>
      <c r="AW279" s="6">
        <f>'M04'!T278</f>
        <v/>
      </c>
      <c r="AX279" s="6">
        <f>'M04'!U278</f>
        <v/>
      </c>
      <c r="AY279" s="7">
        <f>IFERROR(AX279/AW279,0)</f>
        <v/>
      </c>
      <c r="AZ279" s="6">
        <f>'M05'!E278</f>
        <v/>
      </c>
      <c r="BA279" s="6">
        <f>'M05'!F278</f>
        <v/>
      </c>
      <c r="BB279" s="7">
        <f>IFERROR(BA279/AZ279,0)</f>
        <v/>
      </c>
      <c r="BC279" s="6">
        <f>'M05'!M278</f>
        <v/>
      </c>
      <c r="BD279" s="6">
        <f>IF('M05'!AG278&gt;0,'M05'!AG278+MAX(0,BC279-'M05'!H278)*IF(AND(AZ279&lt;&gt;0,BA279&lt;&gt;0),BA279/AZ279,'M05'!V278),BC279*IF(AND(AZ279&lt;&gt;0,BA279&lt;&gt;0),BA279/AZ279,'M05'!V278))</f>
        <v/>
      </c>
      <c r="BE279" s="7">
        <f>IFERROR(BD279/BC279,0)</f>
        <v/>
      </c>
      <c r="BF279" s="6">
        <f>-'M05'!S278</f>
        <v/>
      </c>
      <c r="BG279" s="6">
        <f>BA279+BD279-BJ279</f>
        <v/>
      </c>
      <c r="BH279" s="7">
        <f>IFERROR(BG279/BF279,0)</f>
        <v/>
      </c>
      <c r="BI279" s="6">
        <f>'M05'!T278</f>
        <v/>
      </c>
      <c r="BJ279" s="6">
        <f>'M05'!U278</f>
        <v/>
      </c>
      <c r="BK279" s="7">
        <f>IFERROR(BJ279/BI279,0)</f>
        <v/>
      </c>
      <c r="BL279" s="6">
        <f>'M06'!E278</f>
        <v/>
      </c>
      <c r="BM279" s="6">
        <f>'M06'!F278</f>
        <v/>
      </c>
      <c r="BN279" s="7">
        <f>IFERROR(BM279/BL279,0)</f>
        <v/>
      </c>
      <c r="BO279" s="6">
        <f>'M06'!M278</f>
        <v/>
      </c>
      <c r="BP279" s="6">
        <f>IF('M06'!AG278&gt;0,'M06'!AG278+MAX(0,BO279-'M06'!H278)*IF(AND(BL279&lt;&gt;0,BM279&lt;&gt;0),BM279/BL279,'M06'!V278),BO279*IF(AND(BL279&lt;&gt;0,BM279&lt;&gt;0),BM279/BL279,'M06'!V278))</f>
        <v/>
      </c>
      <c r="BQ279" s="7">
        <f>IFERROR(BP279/BO279,0)</f>
        <v/>
      </c>
      <c r="BR279" s="6">
        <f>-'M06'!S278</f>
        <v/>
      </c>
      <c r="BS279" s="6">
        <f>BM279+BP279-BV279</f>
        <v/>
      </c>
      <c r="BT279" s="7">
        <f>IFERROR(BS279/BR279,0)</f>
        <v/>
      </c>
      <c r="BU279" s="6">
        <f>'M06'!T278</f>
        <v/>
      </c>
      <c r="BV279" s="6">
        <f>'M06'!U278</f>
        <v/>
      </c>
      <c r="BW279" s="7">
        <f>IFERROR(BV279/BU279,0)</f>
        <v/>
      </c>
      <c r="BX279" s="6">
        <f>'M07'!E278</f>
        <v/>
      </c>
      <c r="BY279" s="6">
        <f>'M07'!F278</f>
        <v/>
      </c>
      <c r="BZ279" s="7">
        <f>IFERROR(BY279/BX279,0)</f>
        <v/>
      </c>
      <c r="CA279" s="6">
        <f>'M07'!M278</f>
        <v/>
      </c>
      <c r="CB279" s="6">
        <f>IF('M07'!AG278&gt;0,'M07'!AG278+MAX(0,CA279-'M07'!H278)*IF(AND(BX279&lt;&gt;0,BY279&lt;&gt;0),BY279/BX279,'M07'!V278),CA279*IF(AND(BX279&lt;&gt;0,BY279&lt;&gt;0),BY279/BX279,'M07'!V278))</f>
        <v/>
      </c>
      <c r="CC279" s="7">
        <f>IFERROR(CB279/CA279,0)</f>
        <v/>
      </c>
      <c r="CD279" s="6">
        <f>-'M07'!S278</f>
        <v/>
      </c>
      <c r="CE279" s="6">
        <f>BY279+CB279-CH279</f>
        <v/>
      </c>
      <c r="CF279" s="7">
        <f>IFERROR(CE279/CD279,0)</f>
        <v/>
      </c>
      <c r="CG279" s="6">
        <f>'M07'!T278</f>
        <v/>
      </c>
      <c r="CH279" s="6">
        <f>'M07'!U278</f>
        <v/>
      </c>
      <c r="CI279" s="7">
        <f>IFERROR(CH279/CG279,0)</f>
        <v/>
      </c>
      <c r="CJ279" s="6">
        <f>'M08'!E278</f>
        <v/>
      </c>
      <c r="CK279" s="6">
        <f>'M08'!F278</f>
        <v/>
      </c>
      <c r="CL279" s="7">
        <f>IFERROR(CK279/CJ279,0)</f>
        <v/>
      </c>
      <c r="CM279" s="6">
        <f>'M08'!M278</f>
        <v/>
      </c>
      <c r="CN279" s="6">
        <f>IF('M08'!AG278&gt;0,'M08'!AG278+MAX(0,CM279-'M08'!H278)*IF(AND(CJ279&lt;&gt;0,CK279&lt;&gt;0),CK279/CJ279,'M08'!V278),CM279*IF(AND(CJ279&lt;&gt;0,CK279&lt;&gt;0),CK279/CJ279,'M08'!V278))</f>
        <v/>
      </c>
      <c r="CO279" s="7">
        <f>IFERROR(CN279/CM279,0)</f>
        <v/>
      </c>
      <c r="CP279" s="6">
        <f>-'M08'!S278</f>
        <v/>
      </c>
      <c r="CQ279" s="6">
        <f>CK279+CN279-CT279</f>
        <v/>
      </c>
      <c r="CR279" s="7">
        <f>IFERROR(CQ279/CP279,0)</f>
        <v/>
      </c>
      <c r="CS279" s="6">
        <f>'M08'!T278</f>
        <v/>
      </c>
      <c r="CT279" s="6">
        <f>'M08'!U278</f>
        <v/>
      </c>
      <c r="CU279" s="7">
        <f>IFERROR(CT279/CS279,0)</f>
        <v/>
      </c>
      <c r="CV279" s="6">
        <f>'M09'!E278</f>
        <v/>
      </c>
      <c r="CW279" s="6">
        <f>'M09'!F278</f>
        <v/>
      </c>
      <c r="CX279" s="7">
        <f>IFERROR(CW279/CV279,0)</f>
        <v/>
      </c>
      <c r="CY279" s="6">
        <f>'M09'!M278</f>
        <v/>
      </c>
      <c r="CZ279" s="6">
        <f>IF('M09'!AG278&gt;0,'M09'!AG278+MAX(0,CY279-'M09'!H278)*IF(AND(CV279&lt;&gt;0,CW279&lt;&gt;0),CW279/CV279,'M09'!V278),CY279*IF(AND(CV279&lt;&gt;0,CW279&lt;&gt;0),CW279/CV279,'M09'!V278))</f>
        <v/>
      </c>
      <c r="DA279" s="7">
        <f>IFERROR(CZ279/CY279,0)</f>
        <v/>
      </c>
      <c r="DB279" s="6">
        <f>-'M09'!S278</f>
        <v/>
      </c>
      <c r="DC279" s="6">
        <f>CW279+CZ279-DF279</f>
        <v/>
      </c>
      <c r="DD279" s="7">
        <f>IFERROR(DC279/DB279,0)</f>
        <v/>
      </c>
      <c r="DE279" s="6">
        <f>'M09'!T278</f>
        <v/>
      </c>
      <c r="DF279" s="6">
        <f>'M09'!U278</f>
        <v/>
      </c>
      <c r="DG279" s="7">
        <f>IFERROR(DF279/DE279,0)</f>
        <v/>
      </c>
      <c r="DH279" s="6">
        <f>SUM(J279,V279,AH279,AT279,BF279,BR279,CD279,CP279,DB279)</f>
        <v/>
      </c>
      <c r="DI279" s="6">
        <f>SUM(K279,W279,AI279,AU279,BG279,BS279,CE279,CQ279,DC279)</f>
        <v/>
      </c>
      <c r="DJ279" s="6">
        <f>DH279/9</f>
        <v/>
      </c>
      <c r="DK279" s="6">
        <f>DI279/9</f>
        <v/>
      </c>
      <c r="DL279" s="7">
        <f>IFERROR(DI279/DH279,0)</f>
        <v/>
      </c>
      <c r="DM279" s="7">
        <f>'M09'!V278</f>
        <v/>
      </c>
      <c r="DN279" s="8">
        <f>IFERROR(DL279/DM279-1,0)</f>
        <v/>
      </c>
      <c r="DO279" s="6">
        <f>'M09'!AD278</f>
        <v/>
      </c>
      <c r="DP279" s="6">
        <f>DJ279-DO279</f>
        <v/>
      </c>
      <c r="DQ279" s="9">
        <f>COUNTIF(J279,"&gt;0")+COUNTIF(V279,"&gt;0")+COUNTIF(AH279,"&gt;0")+COUNTIF(AT279,"&gt;0")+COUNTIF(BF279,"&gt;0")+COUNTIF(BR279,"&gt;0")+COUNTIF(CD279,"&gt;0")+COUNTIF(CP279,"&gt;0")+COUNTIF(DB279,"&gt;0")</f>
        <v/>
      </c>
      <c r="DR279" s="6">
        <f>DE279</f>
        <v/>
      </c>
      <c r="DS279" s="10">
        <f>IFERROR(DR279/DJ279,0)</f>
        <v/>
      </c>
      <c r="DT279" s="6">
        <f>D279+SUM(G279,S279,AE279,AQ279,BC279,BO279,CA279,CM279,CY279)-SUM(J279,V279,AH279,AT279,BF279,BR279,CD279,CP279,DB279)-DE279</f>
        <v/>
      </c>
    </row>
    <row r="280">
      <c r="A280">
        <f>'M01'!C279</f>
        <v/>
      </c>
      <c r="B280">
        <f>'M01'!D279</f>
        <v/>
      </c>
      <c r="C280">
        <f>'M01'!A279</f>
        <v/>
      </c>
      <c r="D280" s="6">
        <f>'M01'!E279</f>
        <v/>
      </c>
      <c r="E280" s="6">
        <f>'M01'!F279</f>
        <v/>
      </c>
      <c r="F280" s="7">
        <f>IFERROR(E280/D280,0)</f>
        <v/>
      </c>
      <c r="G280" s="6">
        <f>'M01'!M279</f>
        <v/>
      </c>
      <c r="H280" s="6">
        <f>IF('M01'!AG279&gt;0,'M01'!AG279+MAX(0,G280-'M01'!H279)*IF(AND(D280&lt;&gt;0,E280&lt;&gt;0),E280/D280,'M01'!V279),G280*IF(AND(D280&lt;&gt;0,E280&lt;&gt;0),E280/D280,'M01'!V279))</f>
        <v/>
      </c>
      <c r="I280" s="7">
        <f>IFERROR(H280/G280,0)</f>
        <v/>
      </c>
      <c r="J280" s="6">
        <f>-'M01'!S279</f>
        <v/>
      </c>
      <c r="K280" s="6">
        <f>E280+H280-N280</f>
        <v/>
      </c>
      <c r="L280" s="7">
        <f>IFERROR(K280/J280,0)</f>
        <v/>
      </c>
      <c r="M280" s="6">
        <f>'M01'!T279</f>
        <v/>
      </c>
      <c r="N280" s="6">
        <f>'M01'!U279</f>
        <v/>
      </c>
      <c r="O280" s="7">
        <f>IFERROR(N280/M280,0)</f>
        <v/>
      </c>
      <c r="P280" s="6">
        <f>'M02'!E279</f>
        <v/>
      </c>
      <c r="Q280" s="6">
        <f>'M02'!F279</f>
        <v/>
      </c>
      <c r="R280" s="7">
        <f>IFERROR(Q280/P280,0)</f>
        <v/>
      </c>
      <c r="S280" s="6">
        <f>'M02'!M279</f>
        <v/>
      </c>
      <c r="T280" s="6">
        <f>IF('M02'!AG279&gt;0,'M02'!AG279+MAX(0,S280-'M02'!H279)*IF(AND(P280&lt;&gt;0,Q280&lt;&gt;0),Q280/P280,'M02'!V279),S280*IF(AND(P280&lt;&gt;0,Q280&lt;&gt;0),Q280/P280,'M02'!V279))</f>
        <v/>
      </c>
      <c r="U280" s="7">
        <f>IFERROR(T280/S280,0)</f>
        <v/>
      </c>
      <c r="V280" s="6">
        <f>-'M02'!S279</f>
        <v/>
      </c>
      <c r="W280" s="6">
        <f>Q280+T280-Z280</f>
        <v/>
      </c>
      <c r="X280" s="7">
        <f>IFERROR(W280/V280,0)</f>
        <v/>
      </c>
      <c r="Y280" s="6">
        <f>'M02'!T279</f>
        <v/>
      </c>
      <c r="Z280" s="6">
        <f>'M02'!U279</f>
        <v/>
      </c>
      <c r="AA280" s="7">
        <f>IFERROR(Z280/Y280,0)</f>
        <v/>
      </c>
      <c r="AB280" s="6">
        <f>'M03'!E279</f>
        <v/>
      </c>
      <c r="AC280" s="6">
        <f>'M03'!F279</f>
        <v/>
      </c>
      <c r="AD280" s="7">
        <f>IFERROR(AC280/AB280,0)</f>
        <v/>
      </c>
      <c r="AE280" s="6">
        <f>'M03'!M279</f>
        <v/>
      </c>
      <c r="AF280" s="6">
        <f>IF('M03'!AG279&gt;0,'M03'!AG279+MAX(0,AE280-'M03'!H279)*IF(AND(AB280&lt;&gt;0,AC280&lt;&gt;0),AC280/AB280,'M03'!V279),AE280*IF(AND(AB280&lt;&gt;0,AC280&lt;&gt;0),AC280/AB280,'M03'!V279))</f>
        <v/>
      </c>
      <c r="AG280" s="7">
        <f>IFERROR(AF280/AE280,0)</f>
        <v/>
      </c>
      <c r="AH280" s="6">
        <f>-'M03'!S279</f>
        <v/>
      </c>
      <c r="AI280" s="6">
        <f>AC280+AF280-AL280</f>
        <v/>
      </c>
      <c r="AJ280" s="7">
        <f>IFERROR(AI280/AH280,0)</f>
        <v/>
      </c>
      <c r="AK280" s="6">
        <f>'M03'!T279</f>
        <v/>
      </c>
      <c r="AL280" s="6">
        <f>'M03'!U279</f>
        <v/>
      </c>
      <c r="AM280" s="7">
        <f>IFERROR(AL280/AK280,0)</f>
        <v/>
      </c>
      <c r="AN280" s="6">
        <f>'M04'!E279</f>
        <v/>
      </c>
      <c r="AO280" s="6">
        <f>'M04'!F279</f>
        <v/>
      </c>
      <c r="AP280" s="7">
        <f>IFERROR(AO280/AN280,0)</f>
        <v/>
      </c>
      <c r="AQ280" s="6">
        <f>'M04'!M279</f>
        <v/>
      </c>
      <c r="AR280" s="6">
        <f>IF('M04'!AG279&gt;0,'M04'!AG279+MAX(0,AQ280-'M04'!H279)*IF(AND(AN280&lt;&gt;0,AO280&lt;&gt;0),AO280/AN280,'M04'!V279),AQ280*IF(AND(AN280&lt;&gt;0,AO280&lt;&gt;0),AO280/AN280,'M04'!V279))</f>
        <v/>
      </c>
      <c r="AS280" s="7">
        <f>IFERROR(AR280/AQ280,0)</f>
        <v/>
      </c>
      <c r="AT280" s="6">
        <f>-'M04'!S279</f>
        <v/>
      </c>
      <c r="AU280" s="6">
        <f>AO280+AR280-AX280</f>
        <v/>
      </c>
      <c r="AV280" s="7">
        <f>IFERROR(AU280/AT280,0)</f>
        <v/>
      </c>
      <c r="AW280" s="6">
        <f>'M04'!T279</f>
        <v/>
      </c>
      <c r="AX280" s="6">
        <f>'M04'!U279</f>
        <v/>
      </c>
      <c r="AY280" s="7">
        <f>IFERROR(AX280/AW280,0)</f>
        <v/>
      </c>
      <c r="AZ280" s="6">
        <f>'M05'!E279</f>
        <v/>
      </c>
      <c r="BA280" s="6">
        <f>'M05'!F279</f>
        <v/>
      </c>
      <c r="BB280" s="7">
        <f>IFERROR(BA280/AZ280,0)</f>
        <v/>
      </c>
      <c r="BC280" s="6">
        <f>'M05'!M279</f>
        <v/>
      </c>
      <c r="BD280" s="6">
        <f>IF('M05'!AG279&gt;0,'M05'!AG279+MAX(0,BC280-'M05'!H279)*IF(AND(AZ280&lt;&gt;0,BA280&lt;&gt;0),BA280/AZ280,'M05'!V279),BC280*IF(AND(AZ280&lt;&gt;0,BA280&lt;&gt;0),BA280/AZ280,'M05'!V279))</f>
        <v/>
      </c>
      <c r="BE280" s="7">
        <f>IFERROR(BD280/BC280,0)</f>
        <v/>
      </c>
      <c r="BF280" s="6">
        <f>-'M05'!S279</f>
        <v/>
      </c>
      <c r="BG280" s="6">
        <f>BA280+BD280-BJ280</f>
        <v/>
      </c>
      <c r="BH280" s="7">
        <f>IFERROR(BG280/BF280,0)</f>
        <v/>
      </c>
      <c r="BI280" s="6">
        <f>'M05'!T279</f>
        <v/>
      </c>
      <c r="BJ280" s="6">
        <f>'M05'!U279</f>
        <v/>
      </c>
      <c r="BK280" s="7">
        <f>IFERROR(BJ280/BI280,0)</f>
        <v/>
      </c>
      <c r="BL280" s="6">
        <f>'M06'!E279</f>
        <v/>
      </c>
      <c r="BM280" s="6">
        <f>'M06'!F279</f>
        <v/>
      </c>
      <c r="BN280" s="7">
        <f>IFERROR(BM280/BL280,0)</f>
        <v/>
      </c>
      <c r="BO280" s="6">
        <f>'M06'!M279</f>
        <v/>
      </c>
      <c r="BP280" s="6">
        <f>IF('M06'!AG279&gt;0,'M06'!AG279+MAX(0,BO280-'M06'!H279)*IF(AND(BL280&lt;&gt;0,BM280&lt;&gt;0),BM280/BL280,'M06'!V279),BO280*IF(AND(BL280&lt;&gt;0,BM280&lt;&gt;0),BM280/BL280,'M06'!V279))</f>
        <v/>
      </c>
      <c r="BQ280" s="7">
        <f>IFERROR(BP280/BO280,0)</f>
        <v/>
      </c>
      <c r="BR280" s="6">
        <f>-'M06'!S279</f>
        <v/>
      </c>
      <c r="BS280" s="6">
        <f>BM280+BP280-BV280</f>
        <v/>
      </c>
      <c r="BT280" s="7">
        <f>IFERROR(BS280/BR280,0)</f>
        <v/>
      </c>
      <c r="BU280" s="6">
        <f>'M06'!T279</f>
        <v/>
      </c>
      <c r="BV280" s="6">
        <f>'M06'!U279</f>
        <v/>
      </c>
      <c r="BW280" s="7">
        <f>IFERROR(BV280/BU280,0)</f>
        <v/>
      </c>
      <c r="BX280" s="6">
        <f>'M07'!E279</f>
        <v/>
      </c>
      <c r="BY280" s="6">
        <f>'M07'!F279</f>
        <v/>
      </c>
      <c r="BZ280" s="7">
        <f>IFERROR(BY280/BX280,0)</f>
        <v/>
      </c>
      <c r="CA280" s="6">
        <f>'M07'!M279</f>
        <v/>
      </c>
      <c r="CB280" s="6">
        <f>IF('M07'!AG279&gt;0,'M07'!AG279+MAX(0,CA280-'M07'!H279)*IF(AND(BX280&lt;&gt;0,BY280&lt;&gt;0),BY280/BX280,'M07'!V279),CA280*IF(AND(BX280&lt;&gt;0,BY280&lt;&gt;0),BY280/BX280,'M07'!V279))</f>
        <v/>
      </c>
      <c r="CC280" s="7">
        <f>IFERROR(CB280/CA280,0)</f>
        <v/>
      </c>
      <c r="CD280" s="6">
        <f>-'M07'!S279</f>
        <v/>
      </c>
      <c r="CE280" s="6">
        <f>BY280+CB280-CH280</f>
        <v/>
      </c>
      <c r="CF280" s="7">
        <f>IFERROR(CE280/CD280,0)</f>
        <v/>
      </c>
      <c r="CG280" s="6">
        <f>'M07'!T279</f>
        <v/>
      </c>
      <c r="CH280" s="6">
        <f>'M07'!U279</f>
        <v/>
      </c>
      <c r="CI280" s="7">
        <f>IFERROR(CH280/CG280,0)</f>
        <v/>
      </c>
      <c r="CJ280" s="6">
        <f>'M08'!E279</f>
        <v/>
      </c>
      <c r="CK280" s="6">
        <f>'M08'!F279</f>
        <v/>
      </c>
      <c r="CL280" s="7">
        <f>IFERROR(CK280/CJ280,0)</f>
        <v/>
      </c>
      <c r="CM280" s="6">
        <f>'M08'!M279</f>
        <v/>
      </c>
      <c r="CN280" s="6">
        <f>IF('M08'!AG279&gt;0,'M08'!AG279+MAX(0,CM280-'M08'!H279)*IF(AND(CJ280&lt;&gt;0,CK280&lt;&gt;0),CK280/CJ280,'M08'!V279),CM280*IF(AND(CJ280&lt;&gt;0,CK280&lt;&gt;0),CK280/CJ280,'M08'!V279))</f>
        <v/>
      </c>
      <c r="CO280" s="7">
        <f>IFERROR(CN280/CM280,0)</f>
        <v/>
      </c>
      <c r="CP280" s="6">
        <f>-'M08'!S279</f>
        <v/>
      </c>
      <c r="CQ280" s="6">
        <f>CK280+CN280-CT280</f>
        <v/>
      </c>
      <c r="CR280" s="7">
        <f>IFERROR(CQ280/CP280,0)</f>
        <v/>
      </c>
      <c r="CS280" s="6">
        <f>'M08'!T279</f>
        <v/>
      </c>
      <c r="CT280" s="6">
        <f>'M08'!U279</f>
        <v/>
      </c>
      <c r="CU280" s="7">
        <f>IFERROR(CT280/CS280,0)</f>
        <v/>
      </c>
      <c r="CV280" s="6">
        <f>'M09'!E279</f>
        <v/>
      </c>
      <c r="CW280" s="6">
        <f>'M09'!F279</f>
        <v/>
      </c>
      <c r="CX280" s="7">
        <f>IFERROR(CW280/CV280,0)</f>
        <v/>
      </c>
      <c r="CY280" s="6">
        <f>'M09'!M279</f>
        <v/>
      </c>
      <c r="CZ280" s="6">
        <f>IF('M09'!AG279&gt;0,'M09'!AG279+MAX(0,CY280-'M09'!H279)*IF(AND(CV280&lt;&gt;0,CW280&lt;&gt;0),CW280/CV280,'M09'!V279),CY280*IF(AND(CV280&lt;&gt;0,CW280&lt;&gt;0),CW280/CV280,'M09'!V279))</f>
        <v/>
      </c>
      <c r="DA280" s="7">
        <f>IFERROR(CZ280/CY280,0)</f>
        <v/>
      </c>
      <c r="DB280" s="6">
        <f>-'M09'!S279</f>
        <v/>
      </c>
      <c r="DC280" s="6">
        <f>CW280+CZ280-DF280</f>
        <v/>
      </c>
      <c r="DD280" s="7">
        <f>IFERROR(DC280/DB280,0)</f>
        <v/>
      </c>
      <c r="DE280" s="6">
        <f>'M09'!T279</f>
        <v/>
      </c>
      <c r="DF280" s="6">
        <f>'M09'!U279</f>
        <v/>
      </c>
      <c r="DG280" s="7">
        <f>IFERROR(DF280/DE280,0)</f>
        <v/>
      </c>
      <c r="DH280" s="6">
        <f>SUM(J280,V280,AH280,AT280,BF280,BR280,CD280,CP280,DB280)</f>
        <v/>
      </c>
      <c r="DI280" s="6">
        <f>SUM(K280,W280,AI280,AU280,BG280,BS280,CE280,CQ280,DC280)</f>
        <v/>
      </c>
      <c r="DJ280" s="6">
        <f>DH280/9</f>
        <v/>
      </c>
      <c r="DK280" s="6">
        <f>DI280/9</f>
        <v/>
      </c>
      <c r="DL280" s="7">
        <f>IFERROR(DI280/DH280,0)</f>
        <v/>
      </c>
      <c r="DM280" s="7">
        <f>'M09'!V279</f>
        <v/>
      </c>
      <c r="DN280" s="8">
        <f>IFERROR(DL280/DM280-1,0)</f>
        <v/>
      </c>
      <c r="DO280" s="6">
        <f>'M09'!AD279</f>
        <v/>
      </c>
      <c r="DP280" s="6">
        <f>DJ280-DO280</f>
        <v/>
      </c>
      <c r="DQ280" s="9">
        <f>COUNTIF(J280,"&gt;0")+COUNTIF(V280,"&gt;0")+COUNTIF(AH280,"&gt;0")+COUNTIF(AT280,"&gt;0")+COUNTIF(BF280,"&gt;0")+COUNTIF(BR280,"&gt;0")+COUNTIF(CD280,"&gt;0")+COUNTIF(CP280,"&gt;0")+COUNTIF(DB280,"&gt;0")</f>
        <v/>
      </c>
      <c r="DR280" s="6">
        <f>DE280</f>
        <v/>
      </c>
      <c r="DS280" s="10">
        <f>IFERROR(DR280/DJ280,0)</f>
        <v/>
      </c>
      <c r="DT280" s="6">
        <f>D280+SUM(G280,S280,AE280,AQ280,BC280,BO280,CA280,CM280,CY280)-SUM(J280,V280,AH280,AT280,BF280,BR280,CD280,CP280,DB280)-DE280</f>
        <v/>
      </c>
    </row>
    <row r="281">
      <c r="A281">
        <f>'M01'!C280</f>
        <v/>
      </c>
      <c r="B281">
        <f>'M01'!D280</f>
        <v/>
      </c>
      <c r="C281">
        <f>'M01'!A280</f>
        <v/>
      </c>
      <c r="D281" s="6">
        <f>'M01'!E280</f>
        <v/>
      </c>
      <c r="E281" s="6">
        <f>'M01'!F280</f>
        <v/>
      </c>
      <c r="F281" s="7">
        <f>IFERROR(E281/D281,0)</f>
        <v/>
      </c>
      <c r="G281" s="6">
        <f>'M01'!M280</f>
        <v/>
      </c>
      <c r="H281" s="6">
        <f>IF('M01'!AG280&gt;0,'M01'!AG280+MAX(0,G281-'M01'!H280)*IF(AND(D281&lt;&gt;0,E281&lt;&gt;0),E281/D281,'M01'!V280),G281*IF(AND(D281&lt;&gt;0,E281&lt;&gt;0),E281/D281,'M01'!V280))</f>
        <v/>
      </c>
      <c r="I281" s="7">
        <f>IFERROR(H281/G281,0)</f>
        <v/>
      </c>
      <c r="J281" s="6">
        <f>-'M01'!S280</f>
        <v/>
      </c>
      <c r="K281" s="6">
        <f>E281+H281-N281</f>
        <v/>
      </c>
      <c r="L281" s="7">
        <f>IFERROR(K281/J281,0)</f>
        <v/>
      </c>
      <c r="M281" s="6">
        <f>'M01'!T280</f>
        <v/>
      </c>
      <c r="N281" s="6">
        <f>'M01'!U280</f>
        <v/>
      </c>
      <c r="O281" s="7">
        <f>IFERROR(N281/M281,0)</f>
        <v/>
      </c>
      <c r="P281" s="6">
        <f>'M02'!E280</f>
        <v/>
      </c>
      <c r="Q281" s="6">
        <f>'M02'!F280</f>
        <v/>
      </c>
      <c r="R281" s="7">
        <f>IFERROR(Q281/P281,0)</f>
        <v/>
      </c>
      <c r="S281" s="6">
        <f>'M02'!M280</f>
        <v/>
      </c>
      <c r="T281" s="6">
        <f>IF('M02'!AG280&gt;0,'M02'!AG280+MAX(0,S281-'M02'!H280)*IF(AND(P281&lt;&gt;0,Q281&lt;&gt;0),Q281/P281,'M02'!V280),S281*IF(AND(P281&lt;&gt;0,Q281&lt;&gt;0),Q281/P281,'M02'!V280))</f>
        <v/>
      </c>
      <c r="U281" s="7">
        <f>IFERROR(T281/S281,0)</f>
        <v/>
      </c>
      <c r="V281" s="6">
        <f>-'M02'!S280</f>
        <v/>
      </c>
      <c r="W281" s="6">
        <f>Q281+T281-Z281</f>
        <v/>
      </c>
      <c r="X281" s="7">
        <f>IFERROR(W281/V281,0)</f>
        <v/>
      </c>
      <c r="Y281" s="6">
        <f>'M02'!T280</f>
        <v/>
      </c>
      <c r="Z281" s="6">
        <f>'M02'!U280</f>
        <v/>
      </c>
      <c r="AA281" s="7">
        <f>IFERROR(Z281/Y281,0)</f>
        <v/>
      </c>
      <c r="AB281" s="6">
        <f>'M03'!E280</f>
        <v/>
      </c>
      <c r="AC281" s="6">
        <f>'M03'!F280</f>
        <v/>
      </c>
      <c r="AD281" s="7">
        <f>IFERROR(AC281/AB281,0)</f>
        <v/>
      </c>
      <c r="AE281" s="6">
        <f>'M03'!M280</f>
        <v/>
      </c>
      <c r="AF281" s="6">
        <f>IF('M03'!AG280&gt;0,'M03'!AG280+MAX(0,AE281-'M03'!H280)*IF(AND(AB281&lt;&gt;0,AC281&lt;&gt;0),AC281/AB281,'M03'!V280),AE281*IF(AND(AB281&lt;&gt;0,AC281&lt;&gt;0),AC281/AB281,'M03'!V280))</f>
        <v/>
      </c>
      <c r="AG281" s="7">
        <f>IFERROR(AF281/AE281,0)</f>
        <v/>
      </c>
      <c r="AH281" s="6">
        <f>-'M03'!S280</f>
        <v/>
      </c>
      <c r="AI281" s="6">
        <f>AC281+AF281-AL281</f>
        <v/>
      </c>
      <c r="AJ281" s="7">
        <f>IFERROR(AI281/AH281,0)</f>
        <v/>
      </c>
      <c r="AK281" s="6">
        <f>'M03'!T280</f>
        <v/>
      </c>
      <c r="AL281" s="6">
        <f>'M03'!U280</f>
        <v/>
      </c>
      <c r="AM281" s="7">
        <f>IFERROR(AL281/AK281,0)</f>
        <v/>
      </c>
      <c r="AN281" s="6">
        <f>'M04'!E280</f>
        <v/>
      </c>
      <c r="AO281" s="6">
        <f>'M04'!F280</f>
        <v/>
      </c>
      <c r="AP281" s="7">
        <f>IFERROR(AO281/AN281,0)</f>
        <v/>
      </c>
      <c r="AQ281" s="6">
        <f>'M04'!M280</f>
        <v/>
      </c>
      <c r="AR281" s="6">
        <f>IF('M04'!AG280&gt;0,'M04'!AG280+MAX(0,AQ281-'M04'!H280)*IF(AND(AN281&lt;&gt;0,AO281&lt;&gt;0),AO281/AN281,'M04'!V280),AQ281*IF(AND(AN281&lt;&gt;0,AO281&lt;&gt;0),AO281/AN281,'M04'!V280))</f>
        <v/>
      </c>
      <c r="AS281" s="7">
        <f>IFERROR(AR281/AQ281,0)</f>
        <v/>
      </c>
      <c r="AT281" s="6">
        <f>-'M04'!S280</f>
        <v/>
      </c>
      <c r="AU281" s="6">
        <f>AO281+AR281-AX281</f>
        <v/>
      </c>
      <c r="AV281" s="7">
        <f>IFERROR(AU281/AT281,0)</f>
        <v/>
      </c>
      <c r="AW281" s="6">
        <f>'M04'!T280</f>
        <v/>
      </c>
      <c r="AX281" s="6">
        <f>'M04'!U280</f>
        <v/>
      </c>
      <c r="AY281" s="7">
        <f>IFERROR(AX281/AW281,0)</f>
        <v/>
      </c>
      <c r="AZ281" s="6">
        <f>'M05'!E280</f>
        <v/>
      </c>
      <c r="BA281" s="6">
        <f>'M05'!F280</f>
        <v/>
      </c>
      <c r="BB281" s="7">
        <f>IFERROR(BA281/AZ281,0)</f>
        <v/>
      </c>
      <c r="BC281" s="6">
        <f>'M05'!M280</f>
        <v/>
      </c>
      <c r="BD281" s="6">
        <f>IF('M05'!AG280&gt;0,'M05'!AG280+MAX(0,BC281-'M05'!H280)*IF(AND(AZ281&lt;&gt;0,BA281&lt;&gt;0),BA281/AZ281,'M05'!V280),BC281*IF(AND(AZ281&lt;&gt;0,BA281&lt;&gt;0),BA281/AZ281,'M05'!V280))</f>
        <v/>
      </c>
      <c r="BE281" s="7">
        <f>IFERROR(BD281/BC281,0)</f>
        <v/>
      </c>
      <c r="BF281" s="6">
        <f>-'M05'!S280</f>
        <v/>
      </c>
      <c r="BG281" s="6">
        <f>BA281+BD281-BJ281</f>
        <v/>
      </c>
      <c r="BH281" s="7">
        <f>IFERROR(BG281/BF281,0)</f>
        <v/>
      </c>
      <c r="BI281" s="6">
        <f>'M05'!T280</f>
        <v/>
      </c>
      <c r="BJ281" s="6">
        <f>'M05'!U280</f>
        <v/>
      </c>
      <c r="BK281" s="7">
        <f>IFERROR(BJ281/BI281,0)</f>
        <v/>
      </c>
      <c r="BL281" s="6">
        <f>'M06'!E280</f>
        <v/>
      </c>
      <c r="BM281" s="6">
        <f>'M06'!F280</f>
        <v/>
      </c>
      <c r="BN281" s="7">
        <f>IFERROR(BM281/BL281,0)</f>
        <v/>
      </c>
      <c r="BO281" s="6">
        <f>'M06'!M280</f>
        <v/>
      </c>
      <c r="BP281" s="6">
        <f>IF('M06'!AG280&gt;0,'M06'!AG280+MAX(0,BO281-'M06'!H280)*IF(AND(BL281&lt;&gt;0,BM281&lt;&gt;0),BM281/BL281,'M06'!V280),BO281*IF(AND(BL281&lt;&gt;0,BM281&lt;&gt;0),BM281/BL281,'M06'!V280))</f>
        <v/>
      </c>
      <c r="BQ281" s="7">
        <f>IFERROR(BP281/BO281,0)</f>
        <v/>
      </c>
      <c r="BR281" s="6">
        <f>-'M06'!S280</f>
        <v/>
      </c>
      <c r="BS281" s="6">
        <f>BM281+BP281-BV281</f>
        <v/>
      </c>
      <c r="BT281" s="7">
        <f>IFERROR(BS281/BR281,0)</f>
        <v/>
      </c>
      <c r="BU281" s="6">
        <f>'M06'!T280</f>
        <v/>
      </c>
      <c r="BV281" s="6">
        <f>'M06'!U280</f>
        <v/>
      </c>
      <c r="BW281" s="7">
        <f>IFERROR(BV281/BU281,0)</f>
        <v/>
      </c>
      <c r="BX281" s="6">
        <f>'M07'!E280</f>
        <v/>
      </c>
      <c r="BY281" s="6">
        <f>'M07'!F280</f>
        <v/>
      </c>
      <c r="BZ281" s="7">
        <f>IFERROR(BY281/BX281,0)</f>
        <v/>
      </c>
      <c r="CA281" s="6">
        <f>'M07'!M280</f>
        <v/>
      </c>
      <c r="CB281" s="6">
        <f>IF('M07'!AG280&gt;0,'M07'!AG280+MAX(0,CA281-'M07'!H280)*IF(AND(BX281&lt;&gt;0,BY281&lt;&gt;0),BY281/BX281,'M07'!V280),CA281*IF(AND(BX281&lt;&gt;0,BY281&lt;&gt;0),BY281/BX281,'M07'!V280))</f>
        <v/>
      </c>
      <c r="CC281" s="7">
        <f>IFERROR(CB281/CA281,0)</f>
        <v/>
      </c>
      <c r="CD281" s="6">
        <f>-'M07'!S280</f>
        <v/>
      </c>
      <c r="CE281" s="6">
        <f>BY281+CB281-CH281</f>
        <v/>
      </c>
      <c r="CF281" s="7">
        <f>IFERROR(CE281/CD281,0)</f>
        <v/>
      </c>
      <c r="CG281" s="6">
        <f>'M07'!T280</f>
        <v/>
      </c>
      <c r="CH281" s="6">
        <f>'M07'!U280</f>
        <v/>
      </c>
      <c r="CI281" s="7">
        <f>IFERROR(CH281/CG281,0)</f>
        <v/>
      </c>
      <c r="CJ281" s="6">
        <f>'M08'!E280</f>
        <v/>
      </c>
      <c r="CK281" s="6">
        <f>'M08'!F280</f>
        <v/>
      </c>
      <c r="CL281" s="7">
        <f>IFERROR(CK281/CJ281,0)</f>
        <v/>
      </c>
      <c r="CM281" s="6">
        <f>'M08'!M280</f>
        <v/>
      </c>
      <c r="CN281" s="6">
        <f>IF('M08'!AG280&gt;0,'M08'!AG280+MAX(0,CM281-'M08'!H280)*IF(AND(CJ281&lt;&gt;0,CK281&lt;&gt;0),CK281/CJ281,'M08'!V280),CM281*IF(AND(CJ281&lt;&gt;0,CK281&lt;&gt;0),CK281/CJ281,'M08'!V280))</f>
        <v/>
      </c>
      <c r="CO281" s="7">
        <f>IFERROR(CN281/CM281,0)</f>
        <v/>
      </c>
      <c r="CP281" s="6">
        <f>-'M08'!S280</f>
        <v/>
      </c>
      <c r="CQ281" s="6">
        <f>CK281+CN281-CT281</f>
        <v/>
      </c>
      <c r="CR281" s="7">
        <f>IFERROR(CQ281/CP281,0)</f>
        <v/>
      </c>
      <c r="CS281" s="6">
        <f>'M08'!T280</f>
        <v/>
      </c>
      <c r="CT281" s="6">
        <f>'M08'!U280</f>
        <v/>
      </c>
      <c r="CU281" s="7">
        <f>IFERROR(CT281/CS281,0)</f>
        <v/>
      </c>
      <c r="CV281" s="6">
        <f>'M09'!E280</f>
        <v/>
      </c>
      <c r="CW281" s="6">
        <f>'M09'!F280</f>
        <v/>
      </c>
      <c r="CX281" s="7">
        <f>IFERROR(CW281/CV281,0)</f>
        <v/>
      </c>
      <c r="CY281" s="6">
        <f>'M09'!M280</f>
        <v/>
      </c>
      <c r="CZ281" s="6">
        <f>IF('M09'!AG280&gt;0,'M09'!AG280+MAX(0,CY281-'M09'!H280)*IF(AND(CV281&lt;&gt;0,CW281&lt;&gt;0),CW281/CV281,'M09'!V280),CY281*IF(AND(CV281&lt;&gt;0,CW281&lt;&gt;0),CW281/CV281,'M09'!V280))</f>
        <v/>
      </c>
      <c r="DA281" s="7">
        <f>IFERROR(CZ281/CY281,0)</f>
        <v/>
      </c>
      <c r="DB281" s="6">
        <f>-'M09'!S280</f>
        <v/>
      </c>
      <c r="DC281" s="6">
        <f>CW281+CZ281-DF281</f>
        <v/>
      </c>
      <c r="DD281" s="7">
        <f>IFERROR(DC281/DB281,0)</f>
        <v/>
      </c>
      <c r="DE281" s="6">
        <f>'M09'!T280</f>
        <v/>
      </c>
      <c r="DF281" s="6">
        <f>'M09'!U280</f>
        <v/>
      </c>
      <c r="DG281" s="7">
        <f>IFERROR(DF281/DE281,0)</f>
        <v/>
      </c>
      <c r="DH281" s="6">
        <f>SUM(J281,V281,AH281,AT281,BF281,BR281,CD281,CP281,DB281)</f>
        <v/>
      </c>
      <c r="DI281" s="6">
        <f>SUM(K281,W281,AI281,AU281,BG281,BS281,CE281,CQ281,DC281)</f>
        <v/>
      </c>
      <c r="DJ281" s="6">
        <f>DH281/9</f>
        <v/>
      </c>
      <c r="DK281" s="6">
        <f>DI281/9</f>
        <v/>
      </c>
      <c r="DL281" s="7">
        <f>IFERROR(DI281/DH281,0)</f>
        <v/>
      </c>
      <c r="DM281" s="7">
        <f>'M09'!V280</f>
        <v/>
      </c>
      <c r="DN281" s="8">
        <f>IFERROR(DL281/DM281-1,0)</f>
        <v/>
      </c>
      <c r="DO281" s="6">
        <f>'M09'!AD280</f>
        <v/>
      </c>
      <c r="DP281" s="6">
        <f>DJ281-DO281</f>
        <v/>
      </c>
      <c r="DQ281" s="9">
        <f>COUNTIF(J281,"&gt;0")+COUNTIF(V281,"&gt;0")+COUNTIF(AH281,"&gt;0")+COUNTIF(AT281,"&gt;0")+COUNTIF(BF281,"&gt;0")+COUNTIF(BR281,"&gt;0")+COUNTIF(CD281,"&gt;0")+COUNTIF(CP281,"&gt;0")+COUNTIF(DB281,"&gt;0")</f>
        <v/>
      </c>
      <c r="DR281" s="6">
        <f>DE281</f>
        <v/>
      </c>
      <c r="DS281" s="10">
        <f>IFERROR(DR281/DJ281,0)</f>
        <v/>
      </c>
      <c r="DT281" s="6">
        <f>D281+SUM(G281,S281,AE281,AQ281,BC281,BO281,CA281,CM281,CY281)-SUM(J281,V281,AH281,AT281,BF281,BR281,CD281,CP281,DB281)-DE281</f>
        <v/>
      </c>
    </row>
    <row r="282">
      <c r="A282">
        <f>'M01'!C281</f>
        <v/>
      </c>
      <c r="B282">
        <f>'M01'!D281</f>
        <v/>
      </c>
      <c r="C282">
        <f>'M01'!A281</f>
        <v/>
      </c>
      <c r="D282" s="6">
        <f>'M01'!E281</f>
        <v/>
      </c>
      <c r="E282" s="6">
        <f>'M01'!F281</f>
        <v/>
      </c>
      <c r="F282" s="7">
        <f>IFERROR(E282/D282,0)</f>
        <v/>
      </c>
      <c r="G282" s="6">
        <f>'M01'!M281</f>
        <v/>
      </c>
      <c r="H282" s="6">
        <f>IF('M01'!AG281&gt;0,'M01'!AG281+MAX(0,G282-'M01'!H281)*IF(AND(D282&lt;&gt;0,E282&lt;&gt;0),E282/D282,'M01'!V281),G282*IF(AND(D282&lt;&gt;0,E282&lt;&gt;0),E282/D282,'M01'!V281))</f>
        <v/>
      </c>
      <c r="I282" s="7">
        <f>IFERROR(H282/G282,0)</f>
        <v/>
      </c>
      <c r="J282" s="6">
        <f>-'M01'!S281</f>
        <v/>
      </c>
      <c r="K282" s="6">
        <f>E282+H282-N282</f>
        <v/>
      </c>
      <c r="L282" s="7">
        <f>IFERROR(K282/J282,0)</f>
        <v/>
      </c>
      <c r="M282" s="6">
        <f>'M01'!T281</f>
        <v/>
      </c>
      <c r="N282" s="6">
        <f>'M01'!U281</f>
        <v/>
      </c>
      <c r="O282" s="7">
        <f>IFERROR(N282/M282,0)</f>
        <v/>
      </c>
      <c r="P282" s="6">
        <f>'M02'!E281</f>
        <v/>
      </c>
      <c r="Q282" s="6">
        <f>'M02'!F281</f>
        <v/>
      </c>
      <c r="R282" s="7">
        <f>IFERROR(Q282/P282,0)</f>
        <v/>
      </c>
      <c r="S282" s="6">
        <f>'M02'!M281</f>
        <v/>
      </c>
      <c r="T282" s="6">
        <f>IF('M02'!AG281&gt;0,'M02'!AG281+MAX(0,S282-'M02'!H281)*IF(AND(P282&lt;&gt;0,Q282&lt;&gt;0),Q282/P282,'M02'!V281),S282*IF(AND(P282&lt;&gt;0,Q282&lt;&gt;0),Q282/P282,'M02'!V281))</f>
        <v/>
      </c>
      <c r="U282" s="7">
        <f>IFERROR(T282/S282,0)</f>
        <v/>
      </c>
      <c r="V282" s="6">
        <f>-'M02'!S281</f>
        <v/>
      </c>
      <c r="W282" s="6">
        <f>Q282+T282-Z282</f>
        <v/>
      </c>
      <c r="X282" s="7">
        <f>IFERROR(W282/V282,0)</f>
        <v/>
      </c>
      <c r="Y282" s="6">
        <f>'M02'!T281</f>
        <v/>
      </c>
      <c r="Z282" s="6">
        <f>'M02'!U281</f>
        <v/>
      </c>
      <c r="AA282" s="7">
        <f>IFERROR(Z282/Y282,0)</f>
        <v/>
      </c>
      <c r="AB282" s="6">
        <f>'M03'!E281</f>
        <v/>
      </c>
      <c r="AC282" s="6">
        <f>'M03'!F281</f>
        <v/>
      </c>
      <c r="AD282" s="7">
        <f>IFERROR(AC282/AB282,0)</f>
        <v/>
      </c>
      <c r="AE282" s="6">
        <f>'M03'!M281</f>
        <v/>
      </c>
      <c r="AF282" s="6">
        <f>IF('M03'!AG281&gt;0,'M03'!AG281+MAX(0,AE282-'M03'!H281)*IF(AND(AB282&lt;&gt;0,AC282&lt;&gt;0),AC282/AB282,'M03'!V281),AE282*IF(AND(AB282&lt;&gt;0,AC282&lt;&gt;0),AC282/AB282,'M03'!V281))</f>
        <v/>
      </c>
      <c r="AG282" s="7">
        <f>IFERROR(AF282/AE282,0)</f>
        <v/>
      </c>
      <c r="AH282" s="6">
        <f>-'M03'!S281</f>
        <v/>
      </c>
      <c r="AI282" s="6">
        <f>AC282+AF282-AL282</f>
        <v/>
      </c>
      <c r="AJ282" s="7">
        <f>IFERROR(AI282/AH282,0)</f>
        <v/>
      </c>
      <c r="AK282" s="6">
        <f>'M03'!T281</f>
        <v/>
      </c>
      <c r="AL282" s="6">
        <f>'M03'!U281</f>
        <v/>
      </c>
      <c r="AM282" s="7">
        <f>IFERROR(AL282/AK282,0)</f>
        <v/>
      </c>
      <c r="AN282" s="6">
        <f>'M04'!E281</f>
        <v/>
      </c>
      <c r="AO282" s="6">
        <f>'M04'!F281</f>
        <v/>
      </c>
      <c r="AP282" s="7">
        <f>IFERROR(AO282/AN282,0)</f>
        <v/>
      </c>
      <c r="AQ282" s="6">
        <f>'M04'!M281</f>
        <v/>
      </c>
      <c r="AR282" s="6">
        <f>IF('M04'!AG281&gt;0,'M04'!AG281+MAX(0,AQ282-'M04'!H281)*IF(AND(AN282&lt;&gt;0,AO282&lt;&gt;0),AO282/AN282,'M04'!V281),AQ282*IF(AND(AN282&lt;&gt;0,AO282&lt;&gt;0),AO282/AN282,'M04'!V281))</f>
        <v/>
      </c>
      <c r="AS282" s="7">
        <f>IFERROR(AR282/AQ282,0)</f>
        <v/>
      </c>
      <c r="AT282" s="6">
        <f>-'M04'!S281</f>
        <v/>
      </c>
      <c r="AU282" s="6">
        <f>AO282+AR282-AX282</f>
        <v/>
      </c>
      <c r="AV282" s="7">
        <f>IFERROR(AU282/AT282,0)</f>
        <v/>
      </c>
      <c r="AW282" s="6">
        <f>'M04'!T281</f>
        <v/>
      </c>
      <c r="AX282" s="6">
        <f>'M04'!U281</f>
        <v/>
      </c>
      <c r="AY282" s="7">
        <f>IFERROR(AX282/AW282,0)</f>
        <v/>
      </c>
      <c r="AZ282" s="6">
        <f>'M05'!E281</f>
        <v/>
      </c>
      <c r="BA282" s="6">
        <f>'M05'!F281</f>
        <v/>
      </c>
      <c r="BB282" s="7">
        <f>IFERROR(BA282/AZ282,0)</f>
        <v/>
      </c>
      <c r="BC282" s="6">
        <f>'M05'!M281</f>
        <v/>
      </c>
      <c r="BD282" s="6">
        <f>IF('M05'!AG281&gt;0,'M05'!AG281+MAX(0,BC282-'M05'!H281)*IF(AND(AZ282&lt;&gt;0,BA282&lt;&gt;0),BA282/AZ282,'M05'!V281),BC282*IF(AND(AZ282&lt;&gt;0,BA282&lt;&gt;0),BA282/AZ282,'M05'!V281))</f>
        <v/>
      </c>
      <c r="BE282" s="7">
        <f>IFERROR(BD282/BC282,0)</f>
        <v/>
      </c>
      <c r="BF282" s="6">
        <f>-'M05'!S281</f>
        <v/>
      </c>
      <c r="BG282" s="6">
        <f>BA282+BD282-BJ282</f>
        <v/>
      </c>
      <c r="BH282" s="7">
        <f>IFERROR(BG282/BF282,0)</f>
        <v/>
      </c>
      <c r="BI282" s="6">
        <f>'M05'!T281</f>
        <v/>
      </c>
      <c r="BJ282" s="6">
        <f>'M05'!U281</f>
        <v/>
      </c>
      <c r="BK282" s="7">
        <f>IFERROR(BJ282/BI282,0)</f>
        <v/>
      </c>
      <c r="BL282" s="6">
        <f>'M06'!E281</f>
        <v/>
      </c>
      <c r="BM282" s="6">
        <f>'M06'!F281</f>
        <v/>
      </c>
      <c r="BN282" s="7">
        <f>IFERROR(BM282/BL282,0)</f>
        <v/>
      </c>
      <c r="BO282" s="6">
        <f>'M06'!M281</f>
        <v/>
      </c>
      <c r="BP282" s="6">
        <f>IF('M06'!AG281&gt;0,'M06'!AG281+MAX(0,BO282-'M06'!H281)*IF(AND(BL282&lt;&gt;0,BM282&lt;&gt;0),BM282/BL282,'M06'!V281),BO282*IF(AND(BL282&lt;&gt;0,BM282&lt;&gt;0),BM282/BL282,'M06'!V281))</f>
        <v/>
      </c>
      <c r="BQ282" s="7">
        <f>IFERROR(BP282/BO282,0)</f>
        <v/>
      </c>
      <c r="BR282" s="6">
        <f>-'M06'!S281</f>
        <v/>
      </c>
      <c r="BS282" s="6">
        <f>BM282+BP282-BV282</f>
        <v/>
      </c>
      <c r="BT282" s="7">
        <f>IFERROR(BS282/BR282,0)</f>
        <v/>
      </c>
      <c r="BU282" s="6">
        <f>'M06'!T281</f>
        <v/>
      </c>
      <c r="BV282" s="6">
        <f>'M06'!U281</f>
        <v/>
      </c>
      <c r="BW282" s="7">
        <f>IFERROR(BV282/BU282,0)</f>
        <v/>
      </c>
      <c r="BX282" s="6">
        <f>'M07'!E281</f>
        <v/>
      </c>
      <c r="BY282" s="6">
        <f>'M07'!F281</f>
        <v/>
      </c>
      <c r="BZ282" s="7">
        <f>IFERROR(BY282/BX282,0)</f>
        <v/>
      </c>
      <c r="CA282" s="6">
        <f>'M07'!M281</f>
        <v/>
      </c>
      <c r="CB282" s="6">
        <f>IF('M07'!AG281&gt;0,'M07'!AG281+MAX(0,CA282-'M07'!H281)*IF(AND(BX282&lt;&gt;0,BY282&lt;&gt;0),BY282/BX282,'M07'!V281),CA282*IF(AND(BX282&lt;&gt;0,BY282&lt;&gt;0),BY282/BX282,'M07'!V281))</f>
        <v/>
      </c>
      <c r="CC282" s="7">
        <f>IFERROR(CB282/CA282,0)</f>
        <v/>
      </c>
      <c r="CD282" s="6">
        <f>-'M07'!S281</f>
        <v/>
      </c>
      <c r="CE282" s="6">
        <f>BY282+CB282-CH282</f>
        <v/>
      </c>
      <c r="CF282" s="7">
        <f>IFERROR(CE282/CD282,0)</f>
        <v/>
      </c>
      <c r="CG282" s="6">
        <f>'M07'!T281</f>
        <v/>
      </c>
      <c r="CH282" s="6">
        <f>'M07'!U281</f>
        <v/>
      </c>
      <c r="CI282" s="7">
        <f>IFERROR(CH282/CG282,0)</f>
        <v/>
      </c>
      <c r="CJ282" s="6">
        <f>'M08'!E281</f>
        <v/>
      </c>
      <c r="CK282" s="6">
        <f>'M08'!F281</f>
        <v/>
      </c>
      <c r="CL282" s="7">
        <f>IFERROR(CK282/CJ282,0)</f>
        <v/>
      </c>
      <c r="CM282" s="6">
        <f>'M08'!M281</f>
        <v/>
      </c>
      <c r="CN282" s="6">
        <f>IF('M08'!AG281&gt;0,'M08'!AG281+MAX(0,CM282-'M08'!H281)*IF(AND(CJ282&lt;&gt;0,CK282&lt;&gt;0),CK282/CJ282,'M08'!V281),CM282*IF(AND(CJ282&lt;&gt;0,CK282&lt;&gt;0),CK282/CJ282,'M08'!V281))</f>
        <v/>
      </c>
      <c r="CO282" s="7">
        <f>IFERROR(CN282/CM282,0)</f>
        <v/>
      </c>
      <c r="CP282" s="6">
        <f>-'M08'!S281</f>
        <v/>
      </c>
      <c r="CQ282" s="6">
        <f>CK282+CN282-CT282</f>
        <v/>
      </c>
      <c r="CR282" s="7">
        <f>IFERROR(CQ282/CP282,0)</f>
        <v/>
      </c>
      <c r="CS282" s="6">
        <f>'M08'!T281</f>
        <v/>
      </c>
      <c r="CT282" s="6">
        <f>'M08'!U281</f>
        <v/>
      </c>
      <c r="CU282" s="7">
        <f>IFERROR(CT282/CS282,0)</f>
        <v/>
      </c>
      <c r="CV282" s="6">
        <f>'M09'!E281</f>
        <v/>
      </c>
      <c r="CW282" s="6">
        <f>'M09'!F281</f>
        <v/>
      </c>
      <c r="CX282" s="7">
        <f>IFERROR(CW282/CV282,0)</f>
        <v/>
      </c>
      <c r="CY282" s="6">
        <f>'M09'!M281</f>
        <v/>
      </c>
      <c r="CZ282" s="6">
        <f>IF('M09'!AG281&gt;0,'M09'!AG281+MAX(0,CY282-'M09'!H281)*IF(AND(CV282&lt;&gt;0,CW282&lt;&gt;0),CW282/CV282,'M09'!V281),CY282*IF(AND(CV282&lt;&gt;0,CW282&lt;&gt;0),CW282/CV282,'M09'!V281))</f>
        <v/>
      </c>
      <c r="DA282" s="7">
        <f>IFERROR(CZ282/CY282,0)</f>
        <v/>
      </c>
      <c r="DB282" s="6">
        <f>-'M09'!S281</f>
        <v/>
      </c>
      <c r="DC282" s="6">
        <f>CW282+CZ282-DF282</f>
        <v/>
      </c>
      <c r="DD282" s="7">
        <f>IFERROR(DC282/DB282,0)</f>
        <v/>
      </c>
      <c r="DE282" s="6">
        <f>'M09'!T281</f>
        <v/>
      </c>
      <c r="DF282" s="6">
        <f>'M09'!U281</f>
        <v/>
      </c>
      <c r="DG282" s="7">
        <f>IFERROR(DF282/DE282,0)</f>
        <v/>
      </c>
      <c r="DH282" s="6">
        <f>SUM(J282,V282,AH282,AT282,BF282,BR282,CD282,CP282,DB282)</f>
        <v/>
      </c>
      <c r="DI282" s="6">
        <f>SUM(K282,W282,AI282,AU282,BG282,BS282,CE282,CQ282,DC282)</f>
        <v/>
      </c>
      <c r="DJ282" s="6">
        <f>DH282/9</f>
        <v/>
      </c>
      <c r="DK282" s="6">
        <f>DI282/9</f>
        <v/>
      </c>
      <c r="DL282" s="7">
        <f>IFERROR(DI282/DH282,0)</f>
        <v/>
      </c>
      <c r="DM282" s="7">
        <f>'M09'!V281</f>
        <v/>
      </c>
      <c r="DN282" s="8">
        <f>IFERROR(DL282/DM282-1,0)</f>
        <v/>
      </c>
      <c r="DO282" s="6">
        <f>'M09'!AD281</f>
        <v/>
      </c>
      <c r="DP282" s="6">
        <f>DJ282-DO282</f>
        <v/>
      </c>
      <c r="DQ282" s="9">
        <f>COUNTIF(J282,"&gt;0")+COUNTIF(V282,"&gt;0")+COUNTIF(AH282,"&gt;0")+COUNTIF(AT282,"&gt;0")+COUNTIF(BF282,"&gt;0")+COUNTIF(BR282,"&gt;0")+COUNTIF(CD282,"&gt;0")+COUNTIF(CP282,"&gt;0")+COUNTIF(DB282,"&gt;0")</f>
        <v/>
      </c>
      <c r="DR282" s="6">
        <f>DE282</f>
        <v/>
      </c>
      <c r="DS282" s="10">
        <f>IFERROR(DR282/DJ282,0)</f>
        <v/>
      </c>
      <c r="DT282" s="6">
        <f>D282+SUM(G282,S282,AE282,AQ282,BC282,BO282,CA282,CM282,CY282)-SUM(J282,V282,AH282,AT282,BF282,BR282,CD282,CP282,DB282)-DE282</f>
        <v/>
      </c>
    </row>
    <row r="283">
      <c r="A283">
        <f>'M01'!C282</f>
        <v/>
      </c>
      <c r="B283">
        <f>'M01'!D282</f>
        <v/>
      </c>
      <c r="C283">
        <f>'M01'!A282</f>
        <v/>
      </c>
      <c r="D283" s="6">
        <f>'M01'!E282</f>
        <v/>
      </c>
      <c r="E283" s="6">
        <f>'M01'!F282</f>
        <v/>
      </c>
      <c r="F283" s="7">
        <f>IFERROR(E283/D283,0)</f>
        <v/>
      </c>
      <c r="G283" s="6">
        <f>'M01'!M282</f>
        <v/>
      </c>
      <c r="H283" s="6">
        <f>IF('M01'!AG282&gt;0,'M01'!AG282+MAX(0,G283-'M01'!H282)*IF(AND(D283&lt;&gt;0,E283&lt;&gt;0),E283/D283,'M01'!V282),G283*IF(AND(D283&lt;&gt;0,E283&lt;&gt;0),E283/D283,'M01'!V282))</f>
        <v/>
      </c>
      <c r="I283" s="7">
        <f>IFERROR(H283/G283,0)</f>
        <v/>
      </c>
      <c r="J283" s="6">
        <f>-'M01'!S282</f>
        <v/>
      </c>
      <c r="K283" s="6">
        <f>E283+H283-N283</f>
        <v/>
      </c>
      <c r="L283" s="7">
        <f>IFERROR(K283/J283,0)</f>
        <v/>
      </c>
      <c r="M283" s="6">
        <f>'M01'!T282</f>
        <v/>
      </c>
      <c r="N283" s="6">
        <f>'M01'!U282</f>
        <v/>
      </c>
      <c r="O283" s="7">
        <f>IFERROR(N283/M283,0)</f>
        <v/>
      </c>
      <c r="P283" s="6">
        <f>'M02'!E282</f>
        <v/>
      </c>
      <c r="Q283" s="6">
        <f>'M02'!F282</f>
        <v/>
      </c>
      <c r="R283" s="7">
        <f>IFERROR(Q283/P283,0)</f>
        <v/>
      </c>
      <c r="S283" s="6">
        <f>'M02'!M282</f>
        <v/>
      </c>
      <c r="T283" s="6">
        <f>IF('M02'!AG282&gt;0,'M02'!AG282+MAX(0,S283-'M02'!H282)*IF(AND(P283&lt;&gt;0,Q283&lt;&gt;0),Q283/P283,'M02'!V282),S283*IF(AND(P283&lt;&gt;0,Q283&lt;&gt;0),Q283/P283,'M02'!V282))</f>
        <v/>
      </c>
      <c r="U283" s="7">
        <f>IFERROR(T283/S283,0)</f>
        <v/>
      </c>
      <c r="V283" s="6">
        <f>-'M02'!S282</f>
        <v/>
      </c>
      <c r="W283" s="6">
        <f>Q283+T283-Z283</f>
        <v/>
      </c>
      <c r="X283" s="7">
        <f>IFERROR(W283/V283,0)</f>
        <v/>
      </c>
      <c r="Y283" s="6">
        <f>'M02'!T282</f>
        <v/>
      </c>
      <c r="Z283" s="6">
        <f>'M02'!U282</f>
        <v/>
      </c>
      <c r="AA283" s="7">
        <f>IFERROR(Z283/Y283,0)</f>
        <v/>
      </c>
      <c r="AB283" s="6">
        <f>'M03'!E282</f>
        <v/>
      </c>
      <c r="AC283" s="6">
        <f>'M03'!F282</f>
        <v/>
      </c>
      <c r="AD283" s="7">
        <f>IFERROR(AC283/AB283,0)</f>
        <v/>
      </c>
      <c r="AE283" s="6">
        <f>'M03'!M282</f>
        <v/>
      </c>
      <c r="AF283" s="6">
        <f>IF('M03'!AG282&gt;0,'M03'!AG282+MAX(0,AE283-'M03'!H282)*IF(AND(AB283&lt;&gt;0,AC283&lt;&gt;0),AC283/AB283,'M03'!V282),AE283*IF(AND(AB283&lt;&gt;0,AC283&lt;&gt;0),AC283/AB283,'M03'!V282))</f>
        <v/>
      </c>
      <c r="AG283" s="7">
        <f>IFERROR(AF283/AE283,0)</f>
        <v/>
      </c>
      <c r="AH283" s="6">
        <f>-'M03'!S282</f>
        <v/>
      </c>
      <c r="AI283" s="6">
        <f>AC283+AF283-AL283</f>
        <v/>
      </c>
      <c r="AJ283" s="7">
        <f>IFERROR(AI283/AH283,0)</f>
        <v/>
      </c>
      <c r="AK283" s="6">
        <f>'M03'!T282</f>
        <v/>
      </c>
      <c r="AL283" s="6">
        <f>'M03'!U282</f>
        <v/>
      </c>
      <c r="AM283" s="7">
        <f>IFERROR(AL283/AK283,0)</f>
        <v/>
      </c>
      <c r="AN283" s="6">
        <f>'M04'!E282</f>
        <v/>
      </c>
      <c r="AO283" s="6">
        <f>'M04'!F282</f>
        <v/>
      </c>
      <c r="AP283" s="7">
        <f>IFERROR(AO283/AN283,0)</f>
        <v/>
      </c>
      <c r="AQ283" s="6">
        <f>'M04'!M282</f>
        <v/>
      </c>
      <c r="AR283" s="6">
        <f>IF('M04'!AG282&gt;0,'M04'!AG282+MAX(0,AQ283-'M04'!H282)*IF(AND(AN283&lt;&gt;0,AO283&lt;&gt;0),AO283/AN283,'M04'!V282),AQ283*IF(AND(AN283&lt;&gt;0,AO283&lt;&gt;0),AO283/AN283,'M04'!V282))</f>
        <v/>
      </c>
      <c r="AS283" s="7">
        <f>IFERROR(AR283/AQ283,0)</f>
        <v/>
      </c>
      <c r="AT283" s="6">
        <f>-'M04'!S282</f>
        <v/>
      </c>
      <c r="AU283" s="6">
        <f>AO283+AR283-AX283</f>
        <v/>
      </c>
      <c r="AV283" s="7">
        <f>IFERROR(AU283/AT283,0)</f>
        <v/>
      </c>
      <c r="AW283" s="6">
        <f>'M04'!T282</f>
        <v/>
      </c>
      <c r="AX283" s="6">
        <f>'M04'!U282</f>
        <v/>
      </c>
      <c r="AY283" s="7">
        <f>IFERROR(AX283/AW283,0)</f>
        <v/>
      </c>
      <c r="AZ283" s="6">
        <f>'M05'!E282</f>
        <v/>
      </c>
      <c r="BA283" s="6">
        <f>'M05'!F282</f>
        <v/>
      </c>
      <c r="BB283" s="7">
        <f>IFERROR(BA283/AZ283,0)</f>
        <v/>
      </c>
      <c r="BC283" s="6">
        <f>'M05'!M282</f>
        <v/>
      </c>
      <c r="BD283" s="6">
        <f>IF('M05'!AG282&gt;0,'M05'!AG282+MAX(0,BC283-'M05'!H282)*IF(AND(AZ283&lt;&gt;0,BA283&lt;&gt;0),BA283/AZ283,'M05'!V282),BC283*IF(AND(AZ283&lt;&gt;0,BA283&lt;&gt;0),BA283/AZ283,'M05'!V282))</f>
        <v/>
      </c>
      <c r="BE283" s="7">
        <f>IFERROR(BD283/BC283,0)</f>
        <v/>
      </c>
      <c r="BF283" s="6">
        <f>-'M05'!S282</f>
        <v/>
      </c>
      <c r="BG283" s="6">
        <f>BA283+BD283-BJ283</f>
        <v/>
      </c>
      <c r="BH283" s="7">
        <f>IFERROR(BG283/BF283,0)</f>
        <v/>
      </c>
      <c r="BI283" s="6">
        <f>'M05'!T282</f>
        <v/>
      </c>
      <c r="BJ283" s="6">
        <f>'M05'!U282</f>
        <v/>
      </c>
      <c r="BK283" s="7">
        <f>IFERROR(BJ283/BI283,0)</f>
        <v/>
      </c>
      <c r="BL283" s="6">
        <f>'M06'!E282</f>
        <v/>
      </c>
      <c r="BM283" s="6">
        <f>'M06'!F282</f>
        <v/>
      </c>
      <c r="BN283" s="7">
        <f>IFERROR(BM283/BL283,0)</f>
        <v/>
      </c>
      <c r="BO283" s="6">
        <f>'M06'!M282</f>
        <v/>
      </c>
      <c r="BP283" s="6">
        <f>IF('M06'!AG282&gt;0,'M06'!AG282+MAX(0,BO283-'M06'!H282)*IF(AND(BL283&lt;&gt;0,BM283&lt;&gt;0),BM283/BL283,'M06'!V282),BO283*IF(AND(BL283&lt;&gt;0,BM283&lt;&gt;0),BM283/BL283,'M06'!V282))</f>
        <v/>
      </c>
      <c r="BQ283" s="7">
        <f>IFERROR(BP283/BO283,0)</f>
        <v/>
      </c>
      <c r="BR283" s="6">
        <f>-'M06'!S282</f>
        <v/>
      </c>
      <c r="BS283" s="6">
        <f>BM283+BP283-BV283</f>
        <v/>
      </c>
      <c r="BT283" s="7">
        <f>IFERROR(BS283/BR283,0)</f>
        <v/>
      </c>
      <c r="BU283" s="6">
        <f>'M06'!T282</f>
        <v/>
      </c>
      <c r="BV283" s="6">
        <f>'M06'!U282</f>
        <v/>
      </c>
      <c r="BW283" s="7">
        <f>IFERROR(BV283/BU283,0)</f>
        <v/>
      </c>
      <c r="BX283" s="6">
        <f>'M07'!E282</f>
        <v/>
      </c>
      <c r="BY283" s="6">
        <f>'M07'!F282</f>
        <v/>
      </c>
      <c r="BZ283" s="7">
        <f>IFERROR(BY283/BX283,0)</f>
        <v/>
      </c>
      <c r="CA283" s="6">
        <f>'M07'!M282</f>
        <v/>
      </c>
      <c r="CB283" s="6">
        <f>IF('M07'!AG282&gt;0,'M07'!AG282+MAX(0,CA283-'M07'!H282)*IF(AND(BX283&lt;&gt;0,BY283&lt;&gt;0),BY283/BX283,'M07'!V282),CA283*IF(AND(BX283&lt;&gt;0,BY283&lt;&gt;0),BY283/BX283,'M07'!V282))</f>
        <v/>
      </c>
      <c r="CC283" s="7">
        <f>IFERROR(CB283/CA283,0)</f>
        <v/>
      </c>
      <c r="CD283" s="6">
        <f>-'M07'!S282</f>
        <v/>
      </c>
      <c r="CE283" s="6">
        <f>BY283+CB283-CH283</f>
        <v/>
      </c>
      <c r="CF283" s="7">
        <f>IFERROR(CE283/CD283,0)</f>
        <v/>
      </c>
      <c r="CG283" s="6">
        <f>'M07'!T282</f>
        <v/>
      </c>
      <c r="CH283" s="6">
        <f>'M07'!U282</f>
        <v/>
      </c>
      <c r="CI283" s="7">
        <f>IFERROR(CH283/CG283,0)</f>
        <v/>
      </c>
      <c r="CJ283" s="6">
        <f>'M08'!E282</f>
        <v/>
      </c>
      <c r="CK283" s="6">
        <f>'M08'!F282</f>
        <v/>
      </c>
      <c r="CL283" s="7">
        <f>IFERROR(CK283/CJ283,0)</f>
        <v/>
      </c>
      <c r="CM283" s="6">
        <f>'M08'!M282</f>
        <v/>
      </c>
      <c r="CN283" s="6">
        <f>IF('M08'!AG282&gt;0,'M08'!AG282+MAX(0,CM283-'M08'!H282)*IF(AND(CJ283&lt;&gt;0,CK283&lt;&gt;0),CK283/CJ283,'M08'!V282),CM283*IF(AND(CJ283&lt;&gt;0,CK283&lt;&gt;0),CK283/CJ283,'M08'!V282))</f>
        <v/>
      </c>
      <c r="CO283" s="7">
        <f>IFERROR(CN283/CM283,0)</f>
        <v/>
      </c>
      <c r="CP283" s="6">
        <f>-'M08'!S282</f>
        <v/>
      </c>
      <c r="CQ283" s="6">
        <f>CK283+CN283-CT283</f>
        <v/>
      </c>
      <c r="CR283" s="7">
        <f>IFERROR(CQ283/CP283,0)</f>
        <v/>
      </c>
      <c r="CS283" s="6">
        <f>'M08'!T282</f>
        <v/>
      </c>
      <c r="CT283" s="6">
        <f>'M08'!U282</f>
        <v/>
      </c>
      <c r="CU283" s="7">
        <f>IFERROR(CT283/CS283,0)</f>
        <v/>
      </c>
      <c r="CV283" s="6">
        <f>'M09'!E282</f>
        <v/>
      </c>
      <c r="CW283" s="6">
        <f>'M09'!F282</f>
        <v/>
      </c>
      <c r="CX283" s="7">
        <f>IFERROR(CW283/CV283,0)</f>
        <v/>
      </c>
      <c r="CY283" s="6">
        <f>'M09'!M282</f>
        <v/>
      </c>
      <c r="CZ283" s="6">
        <f>IF('M09'!AG282&gt;0,'M09'!AG282+MAX(0,CY283-'M09'!H282)*IF(AND(CV283&lt;&gt;0,CW283&lt;&gt;0),CW283/CV283,'M09'!V282),CY283*IF(AND(CV283&lt;&gt;0,CW283&lt;&gt;0),CW283/CV283,'M09'!V282))</f>
        <v/>
      </c>
      <c r="DA283" s="7">
        <f>IFERROR(CZ283/CY283,0)</f>
        <v/>
      </c>
      <c r="DB283" s="6">
        <f>-'M09'!S282</f>
        <v/>
      </c>
      <c r="DC283" s="6">
        <f>CW283+CZ283-DF283</f>
        <v/>
      </c>
      <c r="DD283" s="7">
        <f>IFERROR(DC283/DB283,0)</f>
        <v/>
      </c>
      <c r="DE283" s="6">
        <f>'M09'!T282</f>
        <v/>
      </c>
      <c r="DF283" s="6">
        <f>'M09'!U282</f>
        <v/>
      </c>
      <c r="DG283" s="7">
        <f>IFERROR(DF283/DE283,0)</f>
        <v/>
      </c>
      <c r="DH283" s="6">
        <f>SUM(J283,V283,AH283,AT283,BF283,BR283,CD283,CP283,DB283)</f>
        <v/>
      </c>
      <c r="DI283" s="6">
        <f>SUM(K283,W283,AI283,AU283,BG283,BS283,CE283,CQ283,DC283)</f>
        <v/>
      </c>
      <c r="DJ283" s="6">
        <f>DH283/9</f>
        <v/>
      </c>
      <c r="DK283" s="6">
        <f>DI283/9</f>
        <v/>
      </c>
      <c r="DL283" s="7">
        <f>IFERROR(DI283/DH283,0)</f>
        <v/>
      </c>
      <c r="DM283" s="7">
        <f>'M09'!V282</f>
        <v/>
      </c>
      <c r="DN283" s="8">
        <f>IFERROR(DL283/DM283-1,0)</f>
        <v/>
      </c>
      <c r="DO283" s="6">
        <f>'M09'!AD282</f>
        <v/>
      </c>
      <c r="DP283" s="6">
        <f>DJ283-DO283</f>
        <v/>
      </c>
      <c r="DQ283" s="9">
        <f>COUNTIF(J283,"&gt;0")+COUNTIF(V283,"&gt;0")+COUNTIF(AH283,"&gt;0")+COUNTIF(AT283,"&gt;0")+COUNTIF(BF283,"&gt;0")+COUNTIF(BR283,"&gt;0")+COUNTIF(CD283,"&gt;0")+COUNTIF(CP283,"&gt;0")+COUNTIF(DB283,"&gt;0")</f>
        <v/>
      </c>
      <c r="DR283" s="6">
        <f>DE283</f>
        <v/>
      </c>
      <c r="DS283" s="10">
        <f>IFERROR(DR283/DJ283,0)</f>
        <v/>
      </c>
      <c r="DT283" s="6">
        <f>D283+SUM(G283,S283,AE283,AQ283,BC283,BO283,CA283,CM283,CY283)-SUM(J283,V283,AH283,AT283,BF283,BR283,CD283,CP283,DB283)-DE283</f>
        <v/>
      </c>
    </row>
    <row r="284">
      <c r="A284">
        <f>'M01'!C283</f>
        <v/>
      </c>
      <c r="B284">
        <f>'M01'!D283</f>
        <v/>
      </c>
      <c r="C284">
        <f>'M01'!A283</f>
        <v/>
      </c>
      <c r="D284" s="6">
        <f>'M01'!E283</f>
        <v/>
      </c>
      <c r="E284" s="6">
        <f>'M01'!F283</f>
        <v/>
      </c>
      <c r="F284" s="7">
        <f>IFERROR(E284/D284,0)</f>
        <v/>
      </c>
      <c r="G284" s="6">
        <f>'M01'!M283</f>
        <v/>
      </c>
      <c r="H284" s="6">
        <f>IF('M01'!AG283&gt;0,'M01'!AG283+MAX(0,G284-'M01'!H283)*IF(AND(D284&lt;&gt;0,E284&lt;&gt;0),E284/D284,'M01'!V283),G284*IF(AND(D284&lt;&gt;0,E284&lt;&gt;0),E284/D284,'M01'!V283))</f>
        <v/>
      </c>
      <c r="I284" s="7">
        <f>IFERROR(H284/G284,0)</f>
        <v/>
      </c>
      <c r="J284" s="6">
        <f>-'M01'!S283</f>
        <v/>
      </c>
      <c r="K284" s="6">
        <f>E284+H284-N284</f>
        <v/>
      </c>
      <c r="L284" s="7">
        <f>IFERROR(K284/J284,0)</f>
        <v/>
      </c>
      <c r="M284" s="6">
        <f>'M01'!T283</f>
        <v/>
      </c>
      <c r="N284" s="6">
        <f>'M01'!U283</f>
        <v/>
      </c>
      <c r="O284" s="7">
        <f>IFERROR(N284/M284,0)</f>
        <v/>
      </c>
      <c r="P284" s="6">
        <f>'M02'!E283</f>
        <v/>
      </c>
      <c r="Q284" s="6">
        <f>'M02'!F283</f>
        <v/>
      </c>
      <c r="R284" s="7">
        <f>IFERROR(Q284/P284,0)</f>
        <v/>
      </c>
      <c r="S284" s="6">
        <f>'M02'!M283</f>
        <v/>
      </c>
      <c r="T284" s="6">
        <f>IF('M02'!AG283&gt;0,'M02'!AG283+MAX(0,S284-'M02'!H283)*IF(AND(P284&lt;&gt;0,Q284&lt;&gt;0),Q284/P284,'M02'!V283),S284*IF(AND(P284&lt;&gt;0,Q284&lt;&gt;0),Q284/P284,'M02'!V283))</f>
        <v/>
      </c>
      <c r="U284" s="7">
        <f>IFERROR(T284/S284,0)</f>
        <v/>
      </c>
      <c r="V284" s="6">
        <f>-'M02'!S283</f>
        <v/>
      </c>
      <c r="W284" s="6">
        <f>Q284+T284-Z284</f>
        <v/>
      </c>
      <c r="X284" s="7">
        <f>IFERROR(W284/V284,0)</f>
        <v/>
      </c>
      <c r="Y284" s="6">
        <f>'M02'!T283</f>
        <v/>
      </c>
      <c r="Z284" s="6">
        <f>'M02'!U283</f>
        <v/>
      </c>
      <c r="AA284" s="7">
        <f>IFERROR(Z284/Y284,0)</f>
        <v/>
      </c>
      <c r="AB284" s="6">
        <f>'M03'!E283</f>
        <v/>
      </c>
      <c r="AC284" s="6">
        <f>'M03'!F283</f>
        <v/>
      </c>
      <c r="AD284" s="7">
        <f>IFERROR(AC284/AB284,0)</f>
        <v/>
      </c>
      <c r="AE284" s="6">
        <f>'M03'!M283</f>
        <v/>
      </c>
      <c r="AF284" s="6">
        <f>IF('M03'!AG283&gt;0,'M03'!AG283+MAX(0,AE284-'M03'!H283)*IF(AND(AB284&lt;&gt;0,AC284&lt;&gt;0),AC284/AB284,'M03'!V283),AE284*IF(AND(AB284&lt;&gt;0,AC284&lt;&gt;0),AC284/AB284,'M03'!V283))</f>
        <v/>
      </c>
      <c r="AG284" s="7">
        <f>IFERROR(AF284/AE284,0)</f>
        <v/>
      </c>
      <c r="AH284" s="6">
        <f>-'M03'!S283</f>
        <v/>
      </c>
      <c r="AI284" s="6">
        <f>AC284+AF284-AL284</f>
        <v/>
      </c>
      <c r="AJ284" s="7">
        <f>IFERROR(AI284/AH284,0)</f>
        <v/>
      </c>
      <c r="AK284" s="6">
        <f>'M03'!T283</f>
        <v/>
      </c>
      <c r="AL284" s="6">
        <f>'M03'!U283</f>
        <v/>
      </c>
      <c r="AM284" s="7">
        <f>IFERROR(AL284/AK284,0)</f>
        <v/>
      </c>
      <c r="AN284" s="6">
        <f>'M04'!E283</f>
        <v/>
      </c>
      <c r="AO284" s="6">
        <f>'M04'!F283</f>
        <v/>
      </c>
      <c r="AP284" s="7">
        <f>IFERROR(AO284/AN284,0)</f>
        <v/>
      </c>
      <c r="AQ284" s="6">
        <f>'M04'!M283</f>
        <v/>
      </c>
      <c r="AR284" s="6">
        <f>IF('M04'!AG283&gt;0,'M04'!AG283+MAX(0,AQ284-'M04'!H283)*IF(AND(AN284&lt;&gt;0,AO284&lt;&gt;0),AO284/AN284,'M04'!V283),AQ284*IF(AND(AN284&lt;&gt;0,AO284&lt;&gt;0),AO284/AN284,'M04'!V283))</f>
        <v/>
      </c>
      <c r="AS284" s="7">
        <f>IFERROR(AR284/AQ284,0)</f>
        <v/>
      </c>
      <c r="AT284" s="6">
        <f>-'M04'!S283</f>
        <v/>
      </c>
      <c r="AU284" s="6">
        <f>AO284+AR284-AX284</f>
        <v/>
      </c>
      <c r="AV284" s="7">
        <f>IFERROR(AU284/AT284,0)</f>
        <v/>
      </c>
      <c r="AW284" s="6">
        <f>'M04'!T283</f>
        <v/>
      </c>
      <c r="AX284" s="6">
        <f>'M04'!U283</f>
        <v/>
      </c>
      <c r="AY284" s="7">
        <f>IFERROR(AX284/AW284,0)</f>
        <v/>
      </c>
      <c r="AZ284" s="6">
        <f>'M05'!E283</f>
        <v/>
      </c>
      <c r="BA284" s="6">
        <f>'M05'!F283</f>
        <v/>
      </c>
      <c r="BB284" s="7">
        <f>IFERROR(BA284/AZ284,0)</f>
        <v/>
      </c>
      <c r="BC284" s="6">
        <f>'M05'!M283</f>
        <v/>
      </c>
      <c r="BD284" s="6">
        <f>IF('M05'!AG283&gt;0,'M05'!AG283+MAX(0,BC284-'M05'!H283)*IF(AND(AZ284&lt;&gt;0,BA284&lt;&gt;0),BA284/AZ284,'M05'!V283),BC284*IF(AND(AZ284&lt;&gt;0,BA284&lt;&gt;0),BA284/AZ284,'M05'!V283))</f>
        <v/>
      </c>
      <c r="BE284" s="7">
        <f>IFERROR(BD284/BC284,0)</f>
        <v/>
      </c>
      <c r="BF284" s="6">
        <f>-'M05'!S283</f>
        <v/>
      </c>
      <c r="BG284" s="6">
        <f>BA284+BD284-BJ284</f>
        <v/>
      </c>
      <c r="BH284" s="7">
        <f>IFERROR(BG284/BF284,0)</f>
        <v/>
      </c>
      <c r="BI284" s="6">
        <f>'M05'!T283</f>
        <v/>
      </c>
      <c r="BJ284" s="6">
        <f>'M05'!U283</f>
        <v/>
      </c>
      <c r="BK284" s="7">
        <f>IFERROR(BJ284/BI284,0)</f>
        <v/>
      </c>
      <c r="BL284" s="6">
        <f>'M06'!E283</f>
        <v/>
      </c>
      <c r="BM284" s="6">
        <f>'M06'!F283</f>
        <v/>
      </c>
      <c r="BN284" s="7">
        <f>IFERROR(BM284/BL284,0)</f>
        <v/>
      </c>
      <c r="BO284" s="6">
        <f>'M06'!M283</f>
        <v/>
      </c>
      <c r="BP284" s="6">
        <f>IF('M06'!AG283&gt;0,'M06'!AG283+MAX(0,BO284-'M06'!H283)*IF(AND(BL284&lt;&gt;0,BM284&lt;&gt;0),BM284/BL284,'M06'!V283),BO284*IF(AND(BL284&lt;&gt;0,BM284&lt;&gt;0),BM284/BL284,'M06'!V283))</f>
        <v/>
      </c>
      <c r="BQ284" s="7">
        <f>IFERROR(BP284/BO284,0)</f>
        <v/>
      </c>
      <c r="BR284" s="6">
        <f>-'M06'!S283</f>
        <v/>
      </c>
      <c r="BS284" s="6">
        <f>BM284+BP284-BV284</f>
        <v/>
      </c>
      <c r="BT284" s="7">
        <f>IFERROR(BS284/BR284,0)</f>
        <v/>
      </c>
      <c r="BU284" s="6">
        <f>'M06'!T283</f>
        <v/>
      </c>
      <c r="BV284" s="6">
        <f>'M06'!U283</f>
        <v/>
      </c>
      <c r="BW284" s="7">
        <f>IFERROR(BV284/BU284,0)</f>
        <v/>
      </c>
      <c r="BX284" s="6">
        <f>'M07'!E283</f>
        <v/>
      </c>
      <c r="BY284" s="6">
        <f>'M07'!F283</f>
        <v/>
      </c>
      <c r="BZ284" s="7">
        <f>IFERROR(BY284/BX284,0)</f>
        <v/>
      </c>
      <c r="CA284" s="6">
        <f>'M07'!M283</f>
        <v/>
      </c>
      <c r="CB284" s="6">
        <f>IF('M07'!AG283&gt;0,'M07'!AG283+MAX(0,CA284-'M07'!H283)*IF(AND(BX284&lt;&gt;0,BY284&lt;&gt;0),BY284/BX284,'M07'!V283),CA284*IF(AND(BX284&lt;&gt;0,BY284&lt;&gt;0),BY284/BX284,'M07'!V283))</f>
        <v/>
      </c>
      <c r="CC284" s="7">
        <f>IFERROR(CB284/CA284,0)</f>
        <v/>
      </c>
      <c r="CD284" s="6">
        <f>-'M07'!S283</f>
        <v/>
      </c>
      <c r="CE284" s="6">
        <f>BY284+CB284-CH284</f>
        <v/>
      </c>
      <c r="CF284" s="7">
        <f>IFERROR(CE284/CD284,0)</f>
        <v/>
      </c>
      <c r="CG284" s="6">
        <f>'M07'!T283</f>
        <v/>
      </c>
      <c r="CH284" s="6">
        <f>'M07'!U283</f>
        <v/>
      </c>
      <c r="CI284" s="7">
        <f>IFERROR(CH284/CG284,0)</f>
        <v/>
      </c>
      <c r="CJ284" s="6">
        <f>'M08'!E283</f>
        <v/>
      </c>
      <c r="CK284" s="6">
        <f>'M08'!F283</f>
        <v/>
      </c>
      <c r="CL284" s="7">
        <f>IFERROR(CK284/CJ284,0)</f>
        <v/>
      </c>
      <c r="CM284" s="6">
        <f>'M08'!M283</f>
        <v/>
      </c>
      <c r="CN284" s="6">
        <f>IF('M08'!AG283&gt;0,'M08'!AG283+MAX(0,CM284-'M08'!H283)*IF(AND(CJ284&lt;&gt;0,CK284&lt;&gt;0),CK284/CJ284,'M08'!V283),CM284*IF(AND(CJ284&lt;&gt;0,CK284&lt;&gt;0),CK284/CJ284,'M08'!V283))</f>
        <v/>
      </c>
      <c r="CO284" s="7">
        <f>IFERROR(CN284/CM284,0)</f>
        <v/>
      </c>
      <c r="CP284" s="6">
        <f>-'M08'!S283</f>
        <v/>
      </c>
      <c r="CQ284" s="6">
        <f>CK284+CN284-CT284</f>
        <v/>
      </c>
      <c r="CR284" s="7">
        <f>IFERROR(CQ284/CP284,0)</f>
        <v/>
      </c>
      <c r="CS284" s="6">
        <f>'M08'!T283</f>
        <v/>
      </c>
      <c r="CT284" s="6">
        <f>'M08'!U283</f>
        <v/>
      </c>
      <c r="CU284" s="7">
        <f>IFERROR(CT284/CS284,0)</f>
        <v/>
      </c>
      <c r="CV284" s="6">
        <f>'M09'!E283</f>
        <v/>
      </c>
      <c r="CW284" s="6">
        <f>'M09'!F283</f>
        <v/>
      </c>
      <c r="CX284" s="7">
        <f>IFERROR(CW284/CV284,0)</f>
        <v/>
      </c>
      <c r="CY284" s="6">
        <f>'M09'!M283</f>
        <v/>
      </c>
      <c r="CZ284" s="6">
        <f>IF('M09'!AG283&gt;0,'M09'!AG283+MAX(0,CY284-'M09'!H283)*IF(AND(CV284&lt;&gt;0,CW284&lt;&gt;0),CW284/CV284,'M09'!V283),CY284*IF(AND(CV284&lt;&gt;0,CW284&lt;&gt;0),CW284/CV284,'M09'!V283))</f>
        <v/>
      </c>
      <c r="DA284" s="7">
        <f>IFERROR(CZ284/CY284,0)</f>
        <v/>
      </c>
      <c r="DB284" s="6">
        <f>-'M09'!S283</f>
        <v/>
      </c>
      <c r="DC284" s="6">
        <f>CW284+CZ284-DF284</f>
        <v/>
      </c>
      <c r="DD284" s="7">
        <f>IFERROR(DC284/DB284,0)</f>
        <v/>
      </c>
      <c r="DE284" s="6">
        <f>'M09'!T283</f>
        <v/>
      </c>
      <c r="DF284" s="6">
        <f>'M09'!U283</f>
        <v/>
      </c>
      <c r="DG284" s="7">
        <f>IFERROR(DF284/DE284,0)</f>
        <v/>
      </c>
      <c r="DH284" s="6">
        <f>SUM(J284,V284,AH284,AT284,BF284,BR284,CD284,CP284,DB284)</f>
        <v/>
      </c>
      <c r="DI284" s="6">
        <f>SUM(K284,W284,AI284,AU284,BG284,BS284,CE284,CQ284,DC284)</f>
        <v/>
      </c>
      <c r="DJ284" s="6">
        <f>DH284/9</f>
        <v/>
      </c>
      <c r="DK284" s="6">
        <f>DI284/9</f>
        <v/>
      </c>
      <c r="DL284" s="7">
        <f>IFERROR(DI284/DH284,0)</f>
        <v/>
      </c>
      <c r="DM284" s="7">
        <f>'M09'!V283</f>
        <v/>
      </c>
      <c r="DN284" s="8">
        <f>IFERROR(DL284/DM284-1,0)</f>
        <v/>
      </c>
      <c r="DO284" s="6">
        <f>'M09'!AD283</f>
        <v/>
      </c>
      <c r="DP284" s="6">
        <f>DJ284-DO284</f>
        <v/>
      </c>
      <c r="DQ284" s="9">
        <f>COUNTIF(J284,"&gt;0")+COUNTIF(V284,"&gt;0")+COUNTIF(AH284,"&gt;0")+COUNTIF(AT284,"&gt;0")+COUNTIF(BF284,"&gt;0")+COUNTIF(BR284,"&gt;0")+COUNTIF(CD284,"&gt;0")+COUNTIF(CP284,"&gt;0")+COUNTIF(DB284,"&gt;0")</f>
        <v/>
      </c>
      <c r="DR284" s="6">
        <f>DE284</f>
        <v/>
      </c>
      <c r="DS284" s="10">
        <f>IFERROR(DR284/DJ284,0)</f>
        <v/>
      </c>
      <c r="DT284" s="6">
        <f>D284+SUM(G284,S284,AE284,AQ284,BC284,BO284,CA284,CM284,CY284)-SUM(J284,V284,AH284,AT284,BF284,BR284,CD284,CP284,DB284)-DE284</f>
        <v/>
      </c>
    </row>
    <row r="285">
      <c r="A285">
        <f>'M01'!C284</f>
        <v/>
      </c>
      <c r="B285">
        <f>'M01'!D284</f>
        <v/>
      </c>
      <c r="C285">
        <f>'M01'!A284</f>
        <v/>
      </c>
      <c r="D285" s="6">
        <f>'M01'!E284</f>
        <v/>
      </c>
      <c r="E285" s="6">
        <f>'M01'!F284</f>
        <v/>
      </c>
      <c r="F285" s="7">
        <f>IFERROR(E285/D285,0)</f>
        <v/>
      </c>
      <c r="G285" s="6">
        <f>'M01'!M284</f>
        <v/>
      </c>
      <c r="H285" s="6">
        <f>IF('M01'!AG284&gt;0,'M01'!AG284+MAX(0,G285-'M01'!H284)*IF(AND(D285&lt;&gt;0,E285&lt;&gt;0),E285/D285,'M01'!V284),G285*IF(AND(D285&lt;&gt;0,E285&lt;&gt;0),E285/D285,'M01'!V284))</f>
        <v/>
      </c>
      <c r="I285" s="7">
        <f>IFERROR(H285/G285,0)</f>
        <v/>
      </c>
      <c r="J285" s="6">
        <f>-'M01'!S284</f>
        <v/>
      </c>
      <c r="K285" s="6">
        <f>E285+H285-N285</f>
        <v/>
      </c>
      <c r="L285" s="7">
        <f>IFERROR(K285/J285,0)</f>
        <v/>
      </c>
      <c r="M285" s="6">
        <f>'M01'!T284</f>
        <v/>
      </c>
      <c r="N285" s="6">
        <f>'M01'!U284</f>
        <v/>
      </c>
      <c r="O285" s="7">
        <f>IFERROR(N285/M285,0)</f>
        <v/>
      </c>
      <c r="P285" s="6">
        <f>'M02'!E284</f>
        <v/>
      </c>
      <c r="Q285" s="6">
        <f>'M02'!F284</f>
        <v/>
      </c>
      <c r="R285" s="7">
        <f>IFERROR(Q285/P285,0)</f>
        <v/>
      </c>
      <c r="S285" s="6">
        <f>'M02'!M284</f>
        <v/>
      </c>
      <c r="T285" s="6">
        <f>IF('M02'!AG284&gt;0,'M02'!AG284+MAX(0,S285-'M02'!H284)*IF(AND(P285&lt;&gt;0,Q285&lt;&gt;0),Q285/P285,'M02'!V284),S285*IF(AND(P285&lt;&gt;0,Q285&lt;&gt;0),Q285/P285,'M02'!V284))</f>
        <v/>
      </c>
      <c r="U285" s="7">
        <f>IFERROR(T285/S285,0)</f>
        <v/>
      </c>
      <c r="V285" s="6">
        <f>-'M02'!S284</f>
        <v/>
      </c>
      <c r="W285" s="6">
        <f>Q285+T285-Z285</f>
        <v/>
      </c>
      <c r="X285" s="7">
        <f>IFERROR(W285/V285,0)</f>
        <v/>
      </c>
      <c r="Y285" s="6">
        <f>'M02'!T284</f>
        <v/>
      </c>
      <c r="Z285" s="6">
        <f>'M02'!U284</f>
        <v/>
      </c>
      <c r="AA285" s="7">
        <f>IFERROR(Z285/Y285,0)</f>
        <v/>
      </c>
      <c r="AB285" s="6">
        <f>'M03'!E284</f>
        <v/>
      </c>
      <c r="AC285" s="6">
        <f>'M03'!F284</f>
        <v/>
      </c>
      <c r="AD285" s="7">
        <f>IFERROR(AC285/AB285,0)</f>
        <v/>
      </c>
      <c r="AE285" s="6">
        <f>'M03'!M284</f>
        <v/>
      </c>
      <c r="AF285" s="6">
        <f>IF('M03'!AG284&gt;0,'M03'!AG284+MAX(0,AE285-'M03'!H284)*IF(AND(AB285&lt;&gt;0,AC285&lt;&gt;0),AC285/AB285,'M03'!V284),AE285*IF(AND(AB285&lt;&gt;0,AC285&lt;&gt;0),AC285/AB285,'M03'!V284))</f>
        <v/>
      </c>
      <c r="AG285" s="7">
        <f>IFERROR(AF285/AE285,0)</f>
        <v/>
      </c>
      <c r="AH285" s="6">
        <f>-'M03'!S284</f>
        <v/>
      </c>
      <c r="AI285" s="6">
        <f>AC285+AF285-AL285</f>
        <v/>
      </c>
      <c r="AJ285" s="7">
        <f>IFERROR(AI285/AH285,0)</f>
        <v/>
      </c>
      <c r="AK285" s="6">
        <f>'M03'!T284</f>
        <v/>
      </c>
      <c r="AL285" s="6">
        <f>'M03'!U284</f>
        <v/>
      </c>
      <c r="AM285" s="7">
        <f>IFERROR(AL285/AK285,0)</f>
        <v/>
      </c>
      <c r="AN285" s="6">
        <f>'M04'!E284</f>
        <v/>
      </c>
      <c r="AO285" s="6">
        <f>'M04'!F284</f>
        <v/>
      </c>
      <c r="AP285" s="7">
        <f>IFERROR(AO285/AN285,0)</f>
        <v/>
      </c>
      <c r="AQ285" s="6">
        <f>'M04'!M284</f>
        <v/>
      </c>
      <c r="AR285" s="6">
        <f>IF('M04'!AG284&gt;0,'M04'!AG284+MAX(0,AQ285-'M04'!H284)*IF(AND(AN285&lt;&gt;0,AO285&lt;&gt;0),AO285/AN285,'M04'!V284),AQ285*IF(AND(AN285&lt;&gt;0,AO285&lt;&gt;0),AO285/AN285,'M04'!V284))</f>
        <v/>
      </c>
      <c r="AS285" s="7">
        <f>IFERROR(AR285/AQ285,0)</f>
        <v/>
      </c>
      <c r="AT285" s="6">
        <f>-'M04'!S284</f>
        <v/>
      </c>
      <c r="AU285" s="6">
        <f>AO285+AR285-AX285</f>
        <v/>
      </c>
      <c r="AV285" s="7">
        <f>IFERROR(AU285/AT285,0)</f>
        <v/>
      </c>
      <c r="AW285" s="6">
        <f>'M04'!T284</f>
        <v/>
      </c>
      <c r="AX285" s="6">
        <f>'M04'!U284</f>
        <v/>
      </c>
      <c r="AY285" s="7">
        <f>IFERROR(AX285/AW285,0)</f>
        <v/>
      </c>
      <c r="AZ285" s="6">
        <f>'M05'!E284</f>
        <v/>
      </c>
      <c r="BA285" s="6">
        <f>'M05'!F284</f>
        <v/>
      </c>
      <c r="BB285" s="7">
        <f>IFERROR(BA285/AZ285,0)</f>
        <v/>
      </c>
      <c r="BC285" s="6">
        <f>'M05'!M284</f>
        <v/>
      </c>
      <c r="BD285" s="6">
        <f>IF('M05'!AG284&gt;0,'M05'!AG284+MAX(0,BC285-'M05'!H284)*IF(AND(AZ285&lt;&gt;0,BA285&lt;&gt;0),BA285/AZ285,'M05'!V284),BC285*IF(AND(AZ285&lt;&gt;0,BA285&lt;&gt;0),BA285/AZ285,'M05'!V284))</f>
        <v/>
      </c>
      <c r="BE285" s="7">
        <f>IFERROR(BD285/BC285,0)</f>
        <v/>
      </c>
      <c r="BF285" s="6">
        <f>-'M05'!S284</f>
        <v/>
      </c>
      <c r="BG285" s="6">
        <f>BA285+BD285-BJ285</f>
        <v/>
      </c>
      <c r="BH285" s="7">
        <f>IFERROR(BG285/BF285,0)</f>
        <v/>
      </c>
      <c r="BI285" s="6">
        <f>'M05'!T284</f>
        <v/>
      </c>
      <c r="BJ285" s="6">
        <f>'M05'!U284</f>
        <v/>
      </c>
      <c r="BK285" s="7">
        <f>IFERROR(BJ285/BI285,0)</f>
        <v/>
      </c>
      <c r="BL285" s="6">
        <f>'M06'!E284</f>
        <v/>
      </c>
      <c r="BM285" s="6">
        <f>'M06'!F284</f>
        <v/>
      </c>
      <c r="BN285" s="7">
        <f>IFERROR(BM285/BL285,0)</f>
        <v/>
      </c>
      <c r="BO285" s="6">
        <f>'M06'!M284</f>
        <v/>
      </c>
      <c r="BP285" s="6">
        <f>IF('M06'!AG284&gt;0,'M06'!AG284+MAX(0,BO285-'M06'!H284)*IF(AND(BL285&lt;&gt;0,BM285&lt;&gt;0),BM285/BL285,'M06'!V284),BO285*IF(AND(BL285&lt;&gt;0,BM285&lt;&gt;0),BM285/BL285,'M06'!V284))</f>
        <v/>
      </c>
      <c r="BQ285" s="7">
        <f>IFERROR(BP285/BO285,0)</f>
        <v/>
      </c>
      <c r="BR285" s="6">
        <f>-'M06'!S284</f>
        <v/>
      </c>
      <c r="BS285" s="6">
        <f>BM285+BP285-BV285</f>
        <v/>
      </c>
      <c r="BT285" s="7">
        <f>IFERROR(BS285/BR285,0)</f>
        <v/>
      </c>
      <c r="BU285" s="6">
        <f>'M06'!T284</f>
        <v/>
      </c>
      <c r="BV285" s="6">
        <f>'M06'!U284</f>
        <v/>
      </c>
      <c r="BW285" s="7">
        <f>IFERROR(BV285/BU285,0)</f>
        <v/>
      </c>
      <c r="BX285" s="6">
        <f>'M07'!E284</f>
        <v/>
      </c>
      <c r="BY285" s="6">
        <f>'M07'!F284</f>
        <v/>
      </c>
      <c r="BZ285" s="7">
        <f>IFERROR(BY285/BX285,0)</f>
        <v/>
      </c>
      <c r="CA285" s="6">
        <f>'M07'!M284</f>
        <v/>
      </c>
      <c r="CB285" s="6">
        <f>IF('M07'!AG284&gt;0,'M07'!AG284+MAX(0,CA285-'M07'!H284)*IF(AND(BX285&lt;&gt;0,BY285&lt;&gt;0),BY285/BX285,'M07'!V284),CA285*IF(AND(BX285&lt;&gt;0,BY285&lt;&gt;0),BY285/BX285,'M07'!V284))</f>
        <v/>
      </c>
      <c r="CC285" s="7">
        <f>IFERROR(CB285/CA285,0)</f>
        <v/>
      </c>
      <c r="CD285" s="6">
        <f>-'M07'!S284</f>
        <v/>
      </c>
      <c r="CE285" s="6">
        <f>BY285+CB285-CH285</f>
        <v/>
      </c>
      <c r="CF285" s="7">
        <f>IFERROR(CE285/CD285,0)</f>
        <v/>
      </c>
      <c r="CG285" s="6">
        <f>'M07'!T284</f>
        <v/>
      </c>
      <c r="CH285" s="6">
        <f>'M07'!U284</f>
        <v/>
      </c>
      <c r="CI285" s="7">
        <f>IFERROR(CH285/CG285,0)</f>
        <v/>
      </c>
      <c r="CJ285" s="6">
        <f>'M08'!E284</f>
        <v/>
      </c>
      <c r="CK285" s="6">
        <f>'M08'!F284</f>
        <v/>
      </c>
      <c r="CL285" s="7">
        <f>IFERROR(CK285/CJ285,0)</f>
        <v/>
      </c>
      <c r="CM285" s="6">
        <f>'M08'!M284</f>
        <v/>
      </c>
      <c r="CN285" s="6">
        <f>IF('M08'!AG284&gt;0,'M08'!AG284+MAX(0,CM285-'M08'!H284)*IF(AND(CJ285&lt;&gt;0,CK285&lt;&gt;0),CK285/CJ285,'M08'!V284),CM285*IF(AND(CJ285&lt;&gt;0,CK285&lt;&gt;0),CK285/CJ285,'M08'!V284))</f>
        <v/>
      </c>
      <c r="CO285" s="7">
        <f>IFERROR(CN285/CM285,0)</f>
        <v/>
      </c>
      <c r="CP285" s="6">
        <f>-'M08'!S284</f>
        <v/>
      </c>
      <c r="CQ285" s="6">
        <f>CK285+CN285-CT285</f>
        <v/>
      </c>
      <c r="CR285" s="7">
        <f>IFERROR(CQ285/CP285,0)</f>
        <v/>
      </c>
      <c r="CS285" s="6">
        <f>'M08'!T284</f>
        <v/>
      </c>
      <c r="CT285" s="6">
        <f>'M08'!U284</f>
        <v/>
      </c>
      <c r="CU285" s="7">
        <f>IFERROR(CT285/CS285,0)</f>
        <v/>
      </c>
      <c r="CV285" s="6">
        <f>'M09'!E284</f>
        <v/>
      </c>
      <c r="CW285" s="6">
        <f>'M09'!F284</f>
        <v/>
      </c>
      <c r="CX285" s="7">
        <f>IFERROR(CW285/CV285,0)</f>
        <v/>
      </c>
      <c r="CY285" s="6">
        <f>'M09'!M284</f>
        <v/>
      </c>
      <c r="CZ285" s="6">
        <f>IF('M09'!AG284&gt;0,'M09'!AG284+MAX(0,CY285-'M09'!H284)*IF(AND(CV285&lt;&gt;0,CW285&lt;&gt;0),CW285/CV285,'M09'!V284),CY285*IF(AND(CV285&lt;&gt;0,CW285&lt;&gt;0),CW285/CV285,'M09'!V284))</f>
        <v/>
      </c>
      <c r="DA285" s="7">
        <f>IFERROR(CZ285/CY285,0)</f>
        <v/>
      </c>
      <c r="DB285" s="6">
        <f>-'M09'!S284</f>
        <v/>
      </c>
      <c r="DC285" s="6">
        <f>CW285+CZ285-DF285</f>
        <v/>
      </c>
      <c r="DD285" s="7">
        <f>IFERROR(DC285/DB285,0)</f>
        <v/>
      </c>
      <c r="DE285" s="6">
        <f>'M09'!T284</f>
        <v/>
      </c>
      <c r="DF285" s="6">
        <f>'M09'!U284</f>
        <v/>
      </c>
      <c r="DG285" s="7">
        <f>IFERROR(DF285/DE285,0)</f>
        <v/>
      </c>
      <c r="DH285" s="6">
        <f>SUM(J285,V285,AH285,AT285,BF285,BR285,CD285,CP285,DB285)</f>
        <v/>
      </c>
      <c r="DI285" s="6">
        <f>SUM(K285,W285,AI285,AU285,BG285,BS285,CE285,CQ285,DC285)</f>
        <v/>
      </c>
      <c r="DJ285" s="6">
        <f>DH285/9</f>
        <v/>
      </c>
      <c r="DK285" s="6">
        <f>DI285/9</f>
        <v/>
      </c>
      <c r="DL285" s="7">
        <f>IFERROR(DI285/DH285,0)</f>
        <v/>
      </c>
      <c r="DM285" s="7">
        <f>'M09'!V284</f>
        <v/>
      </c>
      <c r="DN285" s="8">
        <f>IFERROR(DL285/DM285-1,0)</f>
        <v/>
      </c>
      <c r="DO285" s="6">
        <f>'M09'!AD284</f>
        <v/>
      </c>
      <c r="DP285" s="6">
        <f>DJ285-DO285</f>
        <v/>
      </c>
      <c r="DQ285" s="9">
        <f>COUNTIF(J285,"&gt;0")+COUNTIF(V285,"&gt;0")+COUNTIF(AH285,"&gt;0")+COUNTIF(AT285,"&gt;0")+COUNTIF(BF285,"&gt;0")+COUNTIF(BR285,"&gt;0")+COUNTIF(CD285,"&gt;0")+COUNTIF(CP285,"&gt;0")+COUNTIF(DB285,"&gt;0")</f>
        <v/>
      </c>
      <c r="DR285" s="6">
        <f>DE285</f>
        <v/>
      </c>
      <c r="DS285" s="10">
        <f>IFERROR(DR285/DJ285,0)</f>
        <v/>
      </c>
      <c r="DT285" s="6">
        <f>D285+SUM(G285,S285,AE285,AQ285,BC285,BO285,CA285,CM285,CY285)-SUM(J285,V285,AH285,AT285,BF285,BR285,CD285,CP285,DB285)-DE285</f>
        <v/>
      </c>
    </row>
    <row r="286">
      <c r="A286">
        <f>'M01'!C285</f>
        <v/>
      </c>
      <c r="B286">
        <f>'M01'!D285</f>
        <v/>
      </c>
      <c r="C286">
        <f>'M01'!A285</f>
        <v/>
      </c>
      <c r="D286" s="6">
        <f>'M01'!E285</f>
        <v/>
      </c>
      <c r="E286" s="6">
        <f>'M01'!F285</f>
        <v/>
      </c>
      <c r="F286" s="7">
        <f>IFERROR(E286/D286,0)</f>
        <v/>
      </c>
      <c r="G286" s="6">
        <f>'M01'!M285</f>
        <v/>
      </c>
      <c r="H286" s="6">
        <f>IF('M01'!AG285&gt;0,'M01'!AG285+MAX(0,G286-'M01'!H285)*IF(AND(D286&lt;&gt;0,E286&lt;&gt;0),E286/D286,'M01'!V285),G286*IF(AND(D286&lt;&gt;0,E286&lt;&gt;0),E286/D286,'M01'!V285))</f>
        <v/>
      </c>
      <c r="I286" s="7">
        <f>IFERROR(H286/G286,0)</f>
        <v/>
      </c>
      <c r="J286" s="6">
        <f>-'M01'!S285</f>
        <v/>
      </c>
      <c r="K286" s="6">
        <f>E286+H286-N286</f>
        <v/>
      </c>
      <c r="L286" s="7">
        <f>IFERROR(K286/J286,0)</f>
        <v/>
      </c>
      <c r="M286" s="6">
        <f>'M01'!T285</f>
        <v/>
      </c>
      <c r="N286" s="6">
        <f>'M01'!U285</f>
        <v/>
      </c>
      <c r="O286" s="7">
        <f>IFERROR(N286/M286,0)</f>
        <v/>
      </c>
      <c r="P286" s="6">
        <f>'M02'!E285</f>
        <v/>
      </c>
      <c r="Q286" s="6">
        <f>'M02'!F285</f>
        <v/>
      </c>
      <c r="R286" s="7">
        <f>IFERROR(Q286/P286,0)</f>
        <v/>
      </c>
      <c r="S286" s="6">
        <f>'M02'!M285</f>
        <v/>
      </c>
      <c r="T286" s="6">
        <f>IF('M02'!AG285&gt;0,'M02'!AG285+MAX(0,S286-'M02'!H285)*IF(AND(P286&lt;&gt;0,Q286&lt;&gt;0),Q286/P286,'M02'!V285),S286*IF(AND(P286&lt;&gt;0,Q286&lt;&gt;0),Q286/P286,'M02'!V285))</f>
        <v/>
      </c>
      <c r="U286" s="7">
        <f>IFERROR(T286/S286,0)</f>
        <v/>
      </c>
      <c r="V286" s="6">
        <f>-'M02'!S285</f>
        <v/>
      </c>
      <c r="W286" s="6">
        <f>Q286+T286-Z286</f>
        <v/>
      </c>
      <c r="X286" s="7">
        <f>IFERROR(W286/V286,0)</f>
        <v/>
      </c>
      <c r="Y286" s="6">
        <f>'M02'!T285</f>
        <v/>
      </c>
      <c r="Z286" s="6">
        <f>'M02'!U285</f>
        <v/>
      </c>
      <c r="AA286" s="7">
        <f>IFERROR(Z286/Y286,0)</f>
        <v/>
      </c>
      <c r="AB286" s="6">
        <f>'M03'!E285</f>
        <v/>
      </c>
      <c r="AC286" s="6">
        <f>'M03'!F285</f>
        <v/>
      </c>
      <c r="AD286" s="7">
        <f>IFERROR(AC286/AB286,0)</f>
        <v/>
      </c>
      <c r="AE286" s="6">
        <f>'M03'!M285</f>
        <v/>
      </c>
      <c r="AF286" s="6">
        <f>IF('M03'!AG285&gt;0,'M03'!AG285+MAX(0,AE286-'M03'!H285)*IF(AND(AB286&lt;&gt;0,AC286&lt;&gt;0),AC286/AB286,'M03'!V285),AE286*IF(AND(AB286&lt;&gt;0,AC286&lt;&gt;0),AC286/AB286,'M03'!V285))</f>
        <v/>
      </c>
      <c r="AG286" s="7">
        <f>IFERROR(AF286/AE286,0)</f>
        <v/>
      </c>
      <c r="AH286" s="6">
        <f>-'M03'!S285</f>
        <v/>
      </c>
      <c r="AI286" s="6">
        <f>AC286+AF286-AL286</f>
        <v/>
      </c>
      <c r="AJ286" s="7">
        <f>IFERROR(AI286/AH286,0)</f>
        <v/>
      </c>
      <c r="AK286" s="6">
        <f>'M03'!T285</f>
        <v/>
      </c>
      <c r="AL286" s="6">
        <f>'M03'!U285</f>
        <v/>
      </c>
      <c r="AM286" s="7">
        <f>IFERROR(AL286/AK286,0)</f>
        <v/>
      </c>
      <c r="AN286" s="6">
        <f>'M04'!E285</f>
        <v/>
      </c>
      <c r="AO286" s="6">
        <f>'M04'!F285</f>
        <v/>
      </c>
      <c r="AP286" s="7">
        <f>IFERROR(AO286/AN286,0)</f>
        <v/>
      </c>
      <c r="AQ286" s="6">
        <f>'M04'!M285</f>
        <v/>
      </c>
      <c r="AR286" s="6">
        <f>IF('M04'!AG285&gt;0,'M04'!AG285+MAX(0,AQ286-'M04'!H285)*IF(AND(AN286&lt;&gt;0,AO286&lt;&gt;0),AO286/AN286,'M04'!V285),AQ286*IF(AND(AN286&lt;&gt;0,AO286&lt;&gt;0),AO286/AN286,'M04'!V285))</f>
        <v/>
      </c>
      <c r="AS286" s="7">
        <f>IFERROR(AR286/AQ286,0)</f>
        <v/>
      </c>
      <c r="AT286" s="6">
        <f>-'M04'!S285</f>
        <v/>
      </c>
      <c r="AU286" s="6">
        <f>AO286+AR286-AX286</f>
        <v/>
      </c>
      <c r="AV286" s="7">
        <f>IFERROR(AU286/AT286,0)</f>
        <v/>
      </c>
      <c r="AW286" s="6">
        <f>'M04'!T285</f>
        <v/>
      </c>
      <c r="AX286" s="6">
        <f>'M04'!U285</f>
        <v/>
      </c>
      <c r="AY286" s="7">
        <f>IFERROR(AX286/AW286,0)</f>
        <v/>
      </c>
      <c r="AZ286" s="6">
        <f>'M05'!E285</f>
        <v/>
      </c>
      <c r="BA286" s="6">
        <f>'M05'!F285</f>
        <v/>
      </c>
      <c r="BB286" s="7">
        <f>IFERROR(BA286/AZ286,0)</f>
        <v/>
      </c>
      <c r="BC286" s="6">
        <f>'M05'!M285</f>
        <v/>
      </c>
      <c r="BD286" s="6">
        <f>IF('M05'!AG285&gt;0,'M05'!AG285+MAX(0,BC286-'M05'!H285)*IF(AND(AZ286&lt;&gt;0,BA286&lt;&gt;0),BA286/AZ286,'M05'!V285),BC286*IF(AND(AZ286&lt;&gt;0,BA286&lt;&gt;0),BA286/AZ286,'M05'!V285))</f>
        <v/>
      </c>
      <c r="BE286" s="7">
        <f>IFERROR(BD286/BC286,0)</f>
        <v/>
      </c>
      <c r="BF286" s="6">
        <f>-'M05'!S285</f>
        <v/>
      </c>
      <c r="BG286" s="6">
        <f>BA286+BD286-BJ286</f>
        <v/>
      </c>
      <c r="BH286" s="7">
        <f>IFERROR(BG286/BF286,0)</f>
        <v/>
      </c>
      <c r="BI286" s="6">
        <f>'M05'!T285</f>
        <v/>
      </c>
      <c r="BJ286" s="6">
        <f>'M05'!U285</f>
        <v/>
      </c>
      <c r="BK286" s="7">
        <f>IFERROR(BJ286/BI286,0)</f>
        <v/>
      </c>
      <c r="BL286" s="6">
        <f>'M06'!E285</f>
        <v/>
      </c>
      <c r="BM286" s="6">
        <f>'M06'!F285</f>
        <v/>
      </c>
      <c r="BN286" s="7">
        <f>IFERROR(BM286/BL286,0)</f>
        <v/>
      </c>
      <c r="BO286" s="6">
        <f>'M06'!M285</f>
        <v/>
      </c>
      <c r="BP286" s="6">
        <f>IF('M06'!AG285&gt;0,'M06'!AG285+MAX(0,BO286-'M06'!H285)*IF(AND(BL286&lt;&gt;0,BM286&lt;&gt;0),BM286/BL286,'M06'!V285),BO286*IF(AND(BL286&lt;&gt;0,BM286&lt;&gt;0),BM286/BL286,'M06'!V285))</f>
        <v/>
      </c>
      <c r="BQ286" s="7">
        <f>IFERROR(BP286/BO286,0)</f>
        <v/>
      </c>
      <c r="BR286" s="6">
        <f>-'M06'!S285</f>
        <v/>
      </c>
      <c r="BS286" s="6">
        <f>BM286+BP286-BV286</f>
        <v/>
      </c>
      <c r="BT286" s="7">
        <f>IFERROR(BS286/BR286,0)</f>
        <v/>
      </c>
      <c r="BU286" s="6">
        <f>'M06'!T285</f>
        <v/>
      </c>
      <c r="BV286" s="6">
        <f>'M06'!U285</f>
        <v/>
      </c>
      <c r="BW286" s="7">
        <f>IFERROR(BV286/BU286,0)</f>
        <v/>
      </c>
      <c r="BX286" s="6">
        <f>'M07'!E285</f>
        <v/>
      </c>
      <c r="BY286" s="6">
        <f>'M07'!F285</f>
        <v/>
      </c>
      <c r="BZ286" s="7">
        <f>IFERROR(BY286/BX286,0)</f>
        <v/>
      </c>
      <c r="CA286" s="6">
        <f>'M07'!M285</f>
        <v/>
      </c>
      <c r="CB286" s="6">
        <f>IF('M07'!AG285&gt;0,'M07'!AG285+MAX(0,CA286-'M07'!H285)*IF(AND(BX286&lt;&gt;0,BY286&lt;&gt;0),BY286/BX286,'M07'!V285),CA286*IF(AND(BX286&lt;&gt;0,BY286&lt;&gt;0),BY286/BX286,'M07'!V285))</f>
        <v/>
      </c>
      <c r="CC286" s="7">
        <f>IFERROR(CB286/CA286,0)</f>
        <v/>
      </c>
      <c r="CD286" s="6">
        <f>-'M07'!S285</f>
        <v/>
      </c>
      <c r="CE286" s="6">
        <f>BY286+CB286-CH286</f>
        <v/>
      </c>
      <c r="CF286" s="7">
        <f>IFERROR(CE286/CD286,0)</f>
        <v/>
      </c>
      <c r="CG286" s="6">
        <f>'M07'!T285</f>
        <v/>
      </c>
      <c r="CH286" s="6">
        <f>'M07'!U285</f>
        <v/>
      </c>
      <c r="CI286" s="7">
        <f>IFERROR(CH286/CG286,0)</f>
        <v/>
      </c>
      <c r="CJ286" s="6">
        <f>'M08'!E285</f>
        <v/>
      </c>
      <c r="CK286" s="6">
        <f>'M08'!F285</f>
        <v/>
      </c>
      <c r="CL286" s="7">
        <f>IFERROR(CK286/CJ286,0)</f>
        <v/>
      </c>
      <c r="CM286" s="6">
        <f>'M08'!M285</f>
        <v/>
      </c>
      <c r="CN286" s="6">
        <f>IF('M08'!AG285&gt;0,'M08'!AG285+MAX(0,CM286-'M08'!H285)*IF(AND(CJ286&lt;&gt;0,CK286&lt;&gt;0),CK286/CJ286,'M08'!V285),CM286*IF(AND(CJ286&lt;&gt;0,CK286&lt;&gt;0),CK286/CJ286,'M08'!V285))</f>
        <v/>
      </c>
      <c r="CO286" s="7">
        <f>IFERROR(CN286/CM286,0)</f>
        <v/>
      </c>
      <c r="CP286" s="6">
        <f>-'M08'!S285</f>
        <v/>
      </c>
      <c r="CQ286" s="6">
        <f>CK286+CN286-CT286</f>
        <v/>
      </c>
      <c r="CR286" s="7">
        <f>IFERROR(CQ286/CP286,0)</f>
        <v/>
      </c>
      <c r="CS286" s="6">
        <f>'M08'!T285</f>
        <v/>
      </c>
      <c r="CT286" s="6">
        <f>'M08'!U285</f>
        <v/>
      </c>
      <c r="CU286" s="7">
        <f>IFERROR(CT286/CS286,0)</f>
        <v/>
      </c>
      <c r="CV286" s="6">
        <f>'M09'!E285</f>
        <v/>
      </c>
      <c r="CW286" s="6">
        <f>'M09'!F285</f>
        <v/>
      </c>
      <c r="CX286" s="7">
        <f>IFERROR(CW286/CV286,0)</f>
        <v/>
      </c>
      <c r="CY286" s="6">
        <f>'M09'!M285</f>
        <v/>
      </c>
      <c r="CZ286" s="6">
        <f>IF('M09'!AG285&gt;0,'M09'!AG285+MAX(0,CY286-'M09'!H285)*IF(AND(CV286&lt;&gt;0,CW286&lt;&gt;0),CW286/CV286,'M09'!V285),CY286*IF(AND(CV286&lt;&gt;0,CW286&lt;&gt;0),CW286/CV286,'M09'!V285))</f>
        <v/>
      </c>
      <c r="DA286" s="7">
        <f>IFERROR(CZ286/CY286,0)</f>
        <v/>
      </c>
      <c r="DB286" s="6">
        <f>-'M09'!S285</f>
        <v/>
      </c>
      <c r="DC286" s="6">
        <f>CW286+CZ286-DF286</f>
        <v/>
      </c>
      <c r="DD286" s="7">
        <f>IFERROR(DC286/DB286,0)</f>
        <v/>
      </c>
      <c r="DE286" s="6">
        <f>'M09'!T285</f>
        <v/>
      </c>
      <c r="DF286" s="6">
        <f>'M09'!U285</f>
        <v/>
      </c>
      <c r="DG286" s="7">
        <f>IFERROR(DF286/DE286,0)</f>
        <v/>
      </c>
      <c r="DH286" s="6">
        <f>SUM(J286,V286,AH286,AT286,BF286,BR286,CD286,CP286,DB286)</f>
        <v/>
      </c>
      <c r="DI286" s="6">
        <f>SUM(K286,W286,AI286,AU286,BG286,BS286,CE286,CQ286,DC286)</f>
        <v/>
      </c>
      <c r="DJ286" s="6">
        <f>DH286/9</f>
        <v/>
      </c>
      <c r="DK286" s="6">
        <f>DI286/9</f>
        <v/>
      </c>
      <c r="DL286" s="7">
        <f>IFERROR(DI286/DH286,0)</f>
        <v/>
      </c>
      <c r="DM286" s="7">
        <f>'M09'!V285</f>
        <v/>
      </c>
      <c r="DN286" s="8">
        <f>IFERROR(DL286/DM286-1,0)</f>
        <v/>
      </c>
      <c r="DO286" s="6">
        <f>'M09'!AD285</f>
        <v/>
      </c>
      <c r="DP286" s="6">
        <f>DJ286-DO286</f>
        <v/>
      </c>
      <c r="DQ286" s="9">
        <f>COUNTIF(J286,"&gt;0")+COUNTIF(V286,"&gt;0")+COUNTIF(AH286,"&gt;0")+COUNTIF(AT286,"&gt;0")+COUNTIF(BF286,"&gt;0")+COUNTIF(BR286,"&gt;0")+COUNTIF(CD286,"&gt;0")+COUNTIF(CP286,"&gt;0")+COUNTIF(DB286,"&gt;0")</f>
        <v/>
      </c>
      <c r="DR286" s="6">
        <f>DE286</f>
        <v/>
      </c>
      <c r="DS286" s="10">
        <f>IFERROR(DR286/DJ286,0)</f>
        <v/>
      </c>
      <c r="DT286" s="6">
        <f>D286+SUM(G286,S286,AE286,AQ286,BC286,BO286,CA286,CM286,CY286)-SUM(J286,V286,AH286,AT286,BF286,BR286,CD286,CP286,DB286)-DE286</f>
        <v/>
      </c>
    </row>
    <row r="287">
      <c r="A287">
        <f>'M01'!C286</f>
        <v/>
      </c>
      <c r="B287">
        <f>'M01'!D286</f>
        <v/>
      </c>
      <c r="C287">
        <f>'M01'!A286</f>
        <v/>
      </c>
      <c r="D287" s="6">
        <f>'M01'!E286</f>
        <v/>
      </c>
      <c r="E287" s="6">
        <f>'M01'!F286</f>
        <v/>
      </c>
      <c r="F287" s="7">
        <f>IFERROR(E287/D287,0)</f>
        <v/>
      </c>
      <c r="G287" s="6">
        <f>'M01'!M286</f>
        <v/>
      </c>
      <c r="H287" s="6">
        <f>IF('M01'!AG286&gt;0,'M01'!AG286+MAX(0,G287-'M01'!H286)*IF(AND(D287&lt;&gt;0,E287&lt;&gt;0),E287/D287,'M01'!V286),G287*IF(AND(D287&lt;&gt;0,E287&lt;&gt;0),E287/D287,'M01'!V286))</f>
        <v/>
      </c>
      <c r="I287" s="7">
        <f>IFERROR(H287/G287,0)</f>
        <v/>
      </c>
      <c r="J287" s="6">
        <f>-'M01'!S286</f>
        <v/>
      </c>
      <c r="K287" s="6">
        <f>E287+H287-N287</f>
        <v/>
      </c>
      <c r="L287" s="7">
        <f>IFERROR(K287/J287,0)</f>
        <v/>
      </c>
      <c r="M287" s="6">
        <f>'M01'!T286</f>
        <v/>
      </c>
      <c r="N287" s="6">
        <f>'M01'!U286</f>
        <v/>
      </c>
      <c r="O287" s="7">
        <f>IFERROR(N287/M287,0)</f>
        <v/>
      </c>
      <c r="P287" s="6">
        <f>'M02'!E286</f>
        <v/>
      </c>
      <c r="Q287" s="6">
        <f>'M02'!F286</f>
        <v/>
      </c>
      <c r="R287" s="7">
        <f>IFERROR(Q287/P287,0)</f>
        <v/>
      </c>
      <c r="S287" s="6">
        <f>'M02'!M286</f>
        <v/>
      </c>
      <c r="T287" s="6">
        <f>IF('M02'!AG286&gt;0,'M02'!AG286+MAX(0,S287-'M02'!H286)*IF(AND(P287&lt;&gt;0,Q287&lt;&gt;0),Q287/P287,'M02'!V286),S287*IF(AND(P287&lt;&gt;0,Q287&lt;&gt;0),Q287/P287,'M02'!V286))</f>
        <v/>
      </c>
      <c r="U287" s="7">
        <f>IFERROR(T287/S287,0)</f>
        <v/>
      </c>
      <c r="V287" s="6">
        <f>-'M02'!S286</f>
        <v/>
      </c>
      <c r="W287" s="6">
        <f>Q287+T287-Z287</f>
        <v/>
      </c>
      <c r="X287" s="7">
        <f>IFERROR(W287/V287,0)</f>
        <v/>
      </c>
      <c r="Y287" s="6">
        <f>'M02'!T286</f>
        <v/>
      </c>
      <c r="Z287" s="6">
        <f>'M02'!U286</f>
        <v/>
      </c>
      <c r="AA287" s="7">
        <f>IFERROR(Z287/Y287,0)</f>
        <v/>
      </c>
      <c r="AB287" s="6">
        <f>'M03'!E286</f>
        <v/>
      </c>
      <c r="AC287" s="6">
        <f>'M03'!F286</f>
        <v/>
      </c>
      <c r="AD287" s="7">
        <f>IFERROR(AC287/AB287,0)</f>
        <v/>
      </c>
      <c r="AE287" s="6">
        <f>'M03'!M286</f>
        <v/>
      </c>
      <c r="AF287" s="6">
        <f>IF('M03'!AG286&gt;0,'M03'!AG286+MAX(0,AE287-'M03'!H286)*IF(AND(AB287&lt;&gt;0,AC287&lt;&gt;0),AC287/AB287,'M03'!V286),AE287*IF(AND(AB287&lt;&gt;0,AC287&lt;&gt;0),AC287/AB287,'M03'!V286))</f>
        <v/>
      </c>
      <c r="AG287" s="7">
        <f>IFERROR(AF287/AE287,0)</f>
        <v/>
      </c>
      <c r="AH287" s="6">
        <f>-'M03'!S286</f>
        <v/>
      </c>
      <c r="AI287" s="6">
        <f>AC287+AF287-AL287</f>
        <v/>
      </c>
      <c r="AJ287" s="7">
        <f>IFERROR(AI287/AH287,0)</f>
        <v/>
      </c>
      <c r="AK287" s="6">
        <f>'M03'!T286</f>
        <v/>
      </c>
      <c r="AL287" s="6">
        <f>'M03'!U286</f>
        <v/>
      </c>
      <c r="AM287" s="7">
        <f>IFERROR(AL287/AK287,0)</f>
        <v/>
      </c>
      <c r="AN287" s="6">
        <f>'M04'!E286</f>
        <v/>
      </c>
      <c r="AO287" s="6">
        <f>'M04'!F286</f>
        <v/>
      </c>
      <c r="AP287" s="7">
        <f>IFERROR(AO287/AN287,0)</f>
        <v/>
      </c>
      <c r="AQ287" s="6">
        <f>'M04'!M286</f>
        <v/>
      </c>
      <c r="AR287" s="6">
        <f>IF('M04'!AG286&gt;0,'M04'!AG286+MAX(0,AQ287-'M04'!H286)*IF(AND(AN287&lt;&gt;0,AO287&lt;&gt;0),AO287/AN287,'M04'!V286),AQ287*IF(AND(AN287&lt;&gt;0,AO287&lt;&gt;0),AO287/AN287,'M04'!V286))</f>
        <v/>
      </c>
      <c r="AS287" s="7">
        <f>IFERROR(AR287/AQ287,0)</f>
        <v/>
      </c>
      <c r="AT287" s="6">
        <f>-'M04'!S286</f>
        <v/>
      </c>
      <c r="AU287" s="6">
        <f>AO287+AR287-AX287</f>
        <v/>
      </c>
      <c r="AV287" s="7">
        <f>IFERROR(AU287/AT287,0)</f>
        <v/>
      </c>
      <c r="AW287" s="6">
        <f>'M04'!T286</f>
        <v/>
      </c>
      <c r="AX287" s="6">
        <f>'M04'!U286</f>
        <v/>
      </c>
      <c r="AY287" s="7">
        <f>IFERROR(AX287/AW287,0)</f>
        <v/>
      </c>
      <c r="AZ287" s="6">
        <f>'M05'!E286</f>
        <v/>
      </c>
      <c r="BA287" s="6">
        <f>'M05'!F286</f>
        <v/>
      </c>
      <c r="BB287" s="7">
        <f>IFERROR(BA287/AZ287,0)</f>
        <v/>
      </c>
      <c r="BC287" s="6">
        <f>'M05'!M286</f>
        <v/>
      </c>
      <c r="BD287" s="6">
        <f>IF('M05'!AG286&gt;0,'M05'!AG286+MAX(0,BC287-'M05'!H286)*IF(AND(AZ287&lt;&gt;0,BA287&lt;&gt;0),BA287/AZ287,'M05'!V286),BC287*IF(AND(AZ287&lt;&gt;0,BA287&lt;&gt;0),BA287/AZ287,'M05'!V286))</f>
        <v/>
      </c>
      <c r="BE287" s="7">
        <f>IFERROR(BD287/BC287,0)</f>
        <v/>
      </c>
      <c r="BF287" s="6">
        <f>-'M05'!S286</f>
        <v/>
      </c>
      <c r="BG287" s="6">
        <f>BA287+BD287-BJ287</f>
        <v/>
      </c>
      <c r="BH287" s="7">
        <f>IFERROR(BG287/BF287,0)</f>
        <v/>
      </c>
      <c r="BI287" s="6">
        <f>'M05'!T286</f>
        <v/>
      </c>
      <c r="BJ287" s="6">
        <f>'M05'!U286</f>
        <v/>
      </c>
      <c r="BK287" s="7">
        <f>IFERROR(BJ287/BI287,0)</f>
        <v/>
      </c>
      <c r="BL287" s="6">
        <f>'M06'!E286</f>
        <v/>
      </c>
      <c r="BM287" s="6">
        <f>'M06'!F286</f>
        <v/>
      </c>
      <c r="BN287" s="7">
        <f>IFERROR(BM287/BL287,0)</f>
        <v/>
      </c>
      <c r="BO287" s="6">
        <f>'M06'!M286</f>
        <v/>
      </c>
      <c r="BP287" s="6">
        <f>IF('M06'!AG286&gt;0,'M06'!AG286+MAX(0,BO287-'M06'!H286)*IF(AND(BL287&lt;&gt;0,BM287&lt;&gt;0),BM287/BL287,'M06'!V286),BO287*IF(AND(BL287&lt;&gt;0,BM287&lt;&gt;0),BM287/BL287,'M06'!V286))</f>
        <v/>
      </c>
      <c r="BQ287" s="7">
        <f>IFERROR(BP287/BO287,0)</f>
        <v/>
      </c>
      <c r="BR287" s="6">
        <f>-'M06'!S286</f>
        <v/>
      </c>
      <c r="BS287" s="6">
        <f>BM287+BP287-BV287</f>
        <v/>
      </c>
      <c r="BT287" s="7">
        <f>IFERROR(BS287/BR287,0)</f>
        <v/>
      </c>
      <c r="BU287" s="6">
        <f>'M06'!T286</f>
        <v/>
      </c>
      <c r="BV287" s="6">
        <f>'M06'!U286</f>
        <v/>
      </c>
      <c r="BW287" s="7">
        <f>IFERROR(BV287/BU287,0)</f>
        <v/>
      </c>
      <c r="BX287" s="6">
        <f>'M07'!E286</f>
        <v/>
      </c>
      <c r="BY287" s="6">
        <f>'M07'!F286</f>
        <v/>
      </c>
      <c r="BZ287" s="7">
        <f>IFERROR(BY287/BX287,0)</f>
        <v/>
      </c>
      <c r="CA287" s="6">
        <f>'M07'!M286</f>
        <v/>
      </c>
      <c r="CB287" s="6">
        <f>IF('M07'!AG286&gt;0,'M07'!AG286+MAX(0,CA287-'M07'!H286)*IF(AND(BX287&lt;&gt;0,BY287&lt;&gt;0),BY287/BX287,'M07'!V286),CA287*IF(AND(BX287&lt;&gt;0,BY287&lt;&gt;0),BY287/BX287,'M07'!V286))</f>
        <v/>
      </c>
      <c r="CC287" s="7">
        <f>IFERROR(CB287/CA287,0)</f>
        <v/>
      </c>
      <c r="CD287" s="6">
        <f>-'M07'!S286</f>
        <v/>
      </c>
      <c r="CE287" s="6">
        <f>BY287+CB287-CH287</f>
        <v/>
      </c>
      <c r="CF287" s="7">
        <f>IFERROR(CE287/CD287,0)</f>
        <v/>
      </c>
      <c r="CG287" s="6">
        <f>'M07'!T286</f>
        <v/>
      </c>
      <c r="CH287" s="6">
        <f>'M07'!U286</f>
        <v/>
      </c>
      <c r="CI287" s="7">
        <f>IFERROR(CH287/CG287,0)</f>
        <v/>
      </c>
      <c r="CJ287" s="6">
        <f>'M08'!E286</f>
        <v/>
      </c>
      <c r="CK287" s="6">
        <f>'M08'!F286</f>
        <v/>
      </c>
      <c r="CL287" s="7">
        <f>IFERROR(CK287/CJ287,0)</f>
        <v/>
      </c>
      <c r="CM287" s="6">
        <f>'M08'!M286</f>
        <v/>
      </c>
      <c r="CN287" s="6">
        <f>IF('M08'!AG286&gt;0,'M08'!AG286+MAX(0,CM287-'M08'!H286)*IF(AND(CJ287&lt;&gt;0,CK287&lt;&gt;0),CK287/CJ287,'M08'!V286),CM287*IF(AND(CJ287&lt;&gt;0,CK287&lt;&gt;0),CK287/CJ287,'M08'!V286))</f>
        <v/>
      </c>
      <c r="CO287" s="7">
        <f>IFERROR(CN287/CM287,0)</f>
        <v/>
      </c>
      <c r="CP287" s="6">
        <f>-'M08'!S286</f>
        <v/>
      </c>
      <c r="CQ287" s="6">
        <f>CK287+CN287-CT287</f>
        <v/>
      </c>
      <c r="CR287" s="7">
        <f>IFERROR(CQ287/CP287,0)</f>
        <v/>
      </c>
      <c r="CS287" s="6">
        <f>'M08'!T286</f>
        <v/>
      </c>
      <c r="CT287" s="6">
        <f>'M08'!U286</f>
        <v/>
      </c>
      <c r="CU287" s="7">
        <f>IFERROR(CT287/CS287,0)</f>
        <v/>
      </c>
      <c r="CV287" s="6">
        <f>'M09'!E286</f>
        <v/>
      </c>
      <c r="CW287" s="6">
        <f>'M09'!F286</f>
        <v/>
      </c>
      <c r="CX287" s="7">
        <f>IFERROR(CW287/CV287,0)</f>
        <v/>
      </c>
      <c r="CY287" s="6">
        <f>'M09'!M286</f>
        <v/>
      </c>
      <c r="CZ287" s="6">
        <f>IF('M09'!AG286&gt;0,'M09'!AG286+MAX(0,CY287-'M09'!H286)*IF(AND(CV287&lt;&gt;0,CW287&lt;&gt;0),CW287/CV287,'M09'!V286),CY287*IF(AND(CV287&lt;&gt;0,CW287&lt;&gt;0),CW287/CV287,'M09'!V286))</f>
        <v/>
      </c>
      <c r="DA287" s="7">
        <f>IFERROR(CZ287/CY287,0)</f>
        <v/>
      </c>
      <c r="DB287" s="6">
        <f>-'M09'!S286</f>
        <v/>
      </c>
      <c r="DC287" s="6">
        <f>CW287+CZ287-DF287</f>
        <v/>
      </c>
      <c r="DD287" s="7">
        <f>IFERROR(DC287/DB287,0)</f>
        <v/>
      </c>
      <c r="DE287" s="6">
        <f>'M09'!T286</f>
        <v/>
      </c>
      <c r="DF287" s="6">
        <f>'M09'!U286</f>
        <v/>
      </c>
      <c r="DG287" s="7">
        <f>IFERROR(DF287/DE287,0)</f>
        <v/>
      </c>
      <c r="DH287" s="6">
        <f>SUM(J287,V287,AH287,AT287,BF287,BR287,CD287,CP287,DB287)</f>
        <v/>
      </c>
      <c r="DI287" s="6">
        <f>SUM(K287,W287,AI287,AU287,BG287,BS287,CE287,CQ287,DC287)</f>
        <v/>
      </c>
      <c r="DJ287" s="6">
        <f>DH287/9</f>
        <v/>
      </c>
      <c r="DK287" s="6">
        <f>DI287/9</f>
        <v/>
      </c>
      <c r="DL287" s="7">
        <f>IFERROR(DI287/DH287,0)</f>
        <v/>
      </c>
      <c r="DM287" s="7">
        <f>'M09'!V286</f>
        <v/>
      </c>
      <c r="DN287" s="8">
        <f>IFERROR(DL287/DM287-1,0)</f>
        <v/>
      </c>
      <c r="DO287" s="6">
        <f>'M09'!AD286</f>
        <v/>
      </c>
      <c r="DP287" s="6">
        <f>DJ287-DO287</f>
        <v/>
      </c>
      <c r="DQ287" s="9">
        <f>COUNTIF(J287,"&gt;0")+COUNTIF(V287,"&gt;0")+COUNTIF(AH287,"&gt;0")+COUNTIF(AT287,"&gt;0")+COUNTIF(BF287,"&gt;0")+COUNTIF(BR287,"&gt;0")+COUNTIF(CD287,"&gt;0")+COUNTIF(CP287,"&gt;0")+COUNTIF(DB287,"&gt;0")</f>
        <v/>
      </c>
      <c r="DR287" s="6">
        <f>DE287</f>
        <v/>
      </c>
      <c r="DS287" s="10">
        <f>IFERROR(DR287/DJ287,0)</f>
        <v/>
      </c>
      <c r="DT287" s="6">
        <f>D287+SUM(G287,S287,AE287,AQ287,BC287,BO287,CA287,CM287,CY287)-SUM(J287,V287,AH287,AT287,BF287,BR287,CD287,CP287,DB287)-DE287</f>
        <v/>
      </c>
    </row>
    <row r="288">
      <c r="A288">
        <f>'M01'!C287</f>
        <v/>
      </c>
      <c r="B288">
        <f>'M01'!D287</f>
        <v/>
      </c>
      <c r="C288">
        <f>'M01'!A287</f>
        <v/>
      </c>
      <c r="D288" s="6">
        <f>'M01'!E287</f>
        <v/>
      </c>
      <c r="E288" s="6">
        <f>'M01'!F287</f>
        <v/>
      </c>
      <c r="F288" s="7">
        <f>IFERROR(E288/D288,0)</f>
        <v/>
      </c>
      <c r="G288" s="6">
        <f>'M01'!M287</f>
        <v/>
      </c>
      <c r="H288" s="6">
        <f>IF('M01'!AG287&gt;0,'M01'!AG287+MAX(0,G288-'M01'!H287)*IF(AND(D288&lt;&gt;0,E288&lt;&gt;0),E288/D288,'M01'!V287),G288*IF(AND(D288&lt;&gt;0,E288&lt;&gt;0),E288/D288,'M01'!V287))</f>
        <v/>
      </c>
      <c r="I288" s="7">
        <f>IFERROR(H288/G288,0)</f>
        <v/>
      </c>
      <c r="J288" s="6">
        <f>-'M01'!S287</f>
        <v/>
      </c>
      <c r="K288" s="6">
        <f>E288+H288-N288</f>
        <v/>
      </c>
      <c r="L288" s="7">
        <f>IFERROR(K288/J288,0)</f>
        <v/>
      </c>
      <c r="M288" s="6">
        <f>'M01'!T287</f>
        <v/>
      </c>
      <c r="N288" s="6">
        <f>'M01'!U287</f>
        <v/>
      </c>
      <c r="O288" s="7">
        <f>IFERROR(N288/M288,0)</f>
        <v/>
      </c>
      <c r="P288" s="6">
        <f>'M02'!E287</f>
        <v/>
      </c>
      <c r="Q288" s="6">
        <f>'M02'!F287</f>
        <v/>
      </c>
      <c r="R288" s="7">
        <f>IFERROR(Q288/P288,0)</f>
        <v/>
      </c>
      <c r="S288" s="6">
        <f>'M02'!M287</f>
        <v/>
      </c>
      <c r="T288" s="6">
        <f>IF('M02'!AG287&gt;0,'M02'!AG287+MAX(0,S288-'M02'!H287)*IF(AND(P288&lt;&gt;0,Q288&lt;&gt;0),Q288/P288,'M02'!V287),S288*IF(AND(P288&lt;&gt;0,Q288&lt;&gt;0),Q288/P288,'M02'!V287))</f>
        <v/>
      </c>
      <c r="U288" s="7">
        <f>IFERROR(T288/S288,0)</f>
        <v/>
      </c>
      <c r="V288" s="6">
        <f>-'M02'!S287</f>
        <v/>
      </c>
      <c r="W288" s="6">
        <f>Q288+T288-Z288</f>
        <v/>
      </c>
      <c r="X288" s="7">
        <f>IFERROR(W288/V288,0)</f>
        <v/>
      </c>
      <c r="Y288" s="6">
        <f>'M02'!T287</f>
        <v/>
      </c>
      <c r="Z288" s="6">
        <f>'M02'!U287</f>
        <v/>
      </c>
      <c r="AA288" s="7">
        <f>IFERROR(Z288/Y288,0)</f>
        <v/>
      </c>
      <c r="AB288" s="6">
        <f>'M03'!E287</f>
        <v/>
      </c>
      <c r="AC288" s="6">
        <f>'M03'!F287</f>
        <v/>
      </c>
      <c r="AD288" s="7">
        <f>IFERROR(AC288/AB288,0)</f>
        <v/>
      </c>
      <c r="AE288" s="6">
        <f>'M03'!M287</f>
        <v/>
      </c>
      <c r="AF288" s="6">
        <f>IF('M03'!AG287&gt;0,'M03'!AG287+MAX(0,AE288-'M03'!H287)*IF(AND(AB288&lt;&gt;0,AC288&lt;&gt;0),AC288/AB288,'M03'!V287),AE288*IF(AND(AB288&lt;&gt;0,AC288&lt;&gt;0),AC288/AB288,'M03'!V287))</f>
        <v/>
      </c>
      <c r="AG288" s="7">
        <f>IFERROR(AF288/AE288,0)</f>
        <v/>
      </c>
      <c r="AH288" s="6">
        <f>-'M03'!S287</f>
        <v/>
      </c>
      <c r="AI288" s="6">
        <f>AC288+AF288-AL288</f>
        <v/>
      </c>
      <c r="AJ288" s="7">
        <f>IFERROR(AI288/AH288,0)</f>
        <v/>
      </c>
      <c r="AK288" s="6">
        <f>'M03'!T287</f>
        <v/>
      </c>
      <c r="AL288" s="6">
        <f>'M03'!U287</f>
        <v/>
      </c>
      <c r="AM288" s="7">
        <f>IFERROR(AL288/AK288,0)</f>
        <v/>
      </c>
      <c r="AN288" s="6">
        <f>'M04'!E287</f>
        <v/>
      </c>
      <c r="AO288" s="6">
        <f>'M04'!F287</f>
        <v/>
      </c>
      <c r="AP288" s="7">
        <f>IFERROR(AO288/AN288,0)</f>
        <v/>
      </c>
      <c r="AQ288" s="6">
        <f>'M04'!M287</f>
        <v/>
      </c>
      <c r="AR288" s="6">
        <f>IF('M04'!AG287&gt;0,'M04'!AG287+MAX(0,AQ288-'M04'!H287)*IF(AND(AN288&lt;&gt;0,AO288&lt;&gt;0),AO288/AN288,'M04'!V287),AQ288*IF(AND(AN288&lt;&gt;0,AO288&lt;&gt;0),AO288/AN288,'M04'!V287))</f>
        <v/>
      </c>
      <c r="AS288" s="7">
        <f>IFERROR(AR288/AQ288,0)</f>
        <v/>
      </c>
      <c r="AT288" s="6">
        <f>-'M04'!S287</f>
        <v/>
      </c>
      <c r="AU288" s="6">
        <f>AO288+AR288-AX288</f>
        <v/>
      </c>
      <c r="AV288" s="7">
        <f>IFERROR(AU288/AT288,0)</f>
        <v/>
      </c>
      <c r="AW288" s="6">
        <f>'M04'!T287</f>
        <v/>
      </c>
      <c r="AX288" s="6">
        <f>'M04'!U287</f>
        <v/>
      </c>
      <c r="AY288" s="7">
        <f>IFERROR(AX288/AW288,0)</f>
        <v/>
      </c>
      <c r="AZ288" s="6">
        <f>'M05'!E287</f>
        <v/>
      </c>
      <c r="BA288" s="6">
        <f>'M05'!F287</f>
        <v/>
      </c>
      <c r="BB288" s="7">
        <f>IFERROR(BA288/AZ288,0)</f>
        <v/>
      </c>
      <c r="BC288" s="6">
        <f>'M05'!M287</f>
        <v/>
      </c>
      <c r="BD288" s="6">
        <f>IF('M05'!AG287&gt;0,'M05'!AG287+MAX(0,BC288-'M05'!H287)*IF(AND(AZ288&lt;&gt;0,BA288&lt;&gt;0),BA288/AZ288,'M05'!V287),BC288*IF(AND(AZ288&lt;&gt;0,BA288&lt;&gt;0),BA288/AZ288,'M05'!V287))</f>
        <v/>
      </c>
      <c r="BE288" s="7">
        <f>IFERROR(BD288/BC288,0)</f>
        <v/>
      </c>
      <c r="BF288" s="6">
        <f>-'M05'!S287</f>
        <v/>
      </c>
      <c r="BG288" s="6">
        <f>BA288+BD288-BJ288</f>
        <v/>
      </c>
      <c r="BH288" s="7">
        <f>IFERROR(BG288/BF288,0)</f>
        <v/>
      </c>
      <c r="BI288" s="6">
        <f>'M05'!T287</f>
        <v/>
      </c>
      <c r="BJ288" s="6">
        <f>'M05'!U287</f>
        <v/>
      </c>
      <c r="BK288" s="7">
        <f>IFERROR(BJ288/BI288,0)</f>
        <v/>
      </c>
      <c r="BL288" s="6">
        <f>'M06'!E287</f>
        <v/>
      </c>
      <c r="BM288" s="6">
        <f>'M06'!F287</f>
        <v/>
      </c>
      <c r="BN288" s="7">
        <f>IFERROR(BM288/BL288,0)</f>
        <v/>
      </c>
      <c r="BO288" s="6">
        <f>'M06'!M287</f>
        <v/>
      </c>
      <c r="BP288" s="6">
        <f>IF('M06'!AG287&gt;0,'M06'!AG287+MAX(0,BO288-'M06'!H287)*IF(AND(BL288&lt;&gt;0,BM288&lt;&gt;0),BM288/BL288,'M06'!V287),BO288*IF(AND(BL288&lt;&gt;0,BM288&lt;&gt;0),BM288/BL288,'M06'!V287))</f>
        <v/>
      </c>
      <c r="BQ288" s="7">
        <f>IFERROR(BP288/BO288,0)</f>
        <v/>
      </c>
      <c r="BR288" s="6">
        <f>-'M06'!S287</f>
        <v/>
      </c>
      <c r="BS288" s="6">
        <f>BM288+BP288-BV288</f>
        <v/>
      </c>
      <c r="BT288" s="7">
        <f>IFERROR(BS288/BR288,0)</f>
        <v/>
      </c>
      <c r="BU288" s="6">
        <f>'M06'!T287</f>
        <v/>
      </c>
      <c r="BV288" s="6">
        <f>'M06'!U287</f>
        <v/>
      </c>
      <c r="BW288" s="7">
        <f>IFERROR(BV288/BU288,0)</f>
        <v/>
      </c>
      <c r="BX288" s="6">
        <f>'M07'!E287</f>
        <v/>
      </c>
      <c r="BY288" s="6">
        <f>'M07'!F287</f>
        <v/>
      </c>
      <c r="BZ288" s="7">
        <f>IFERROR(BY288/BX288,0)</f>
        <v/>
      </c>
      <c r="CA288" s="6">
        <f>'M07'!M287</f>
        <v/>
      </c>
      <c r="CB288" s="6">
        <f>IF('M07'!AG287&gt;0,'M07'!AG287+MAX(0,CA288-'M07'!H287)*IF(AND(BX288&lt;&gt;0,BY288&lt;&gt;0),BY288/BX288,'M07'!V287),CA288*IF(AND(BX288&lt;&gt;0,BY288&lt;&gt;0),BY288/BX288,'M07'!V287))</f>
        <v/>
      </c>
      <c r="CC288" s="7">
        <f>IFERROR(CB288/CA288,0)</f>
        <v/>
      </c>
      <c r="CD288" s="6">
        <f>-'M07'!S287</f>
        <v/>
      </c>
      <c r="CE288" s="6">
        <f>BY288+CB288-CH288</f>
        <v/>
      </c>
      <c r="CF288" s="7">
        <f>IFERROR(CE288/CD288,0)</f>
        <v/>
      </c>
      <c r="CG288" s="6">
        <f>'M07'!T287</f>
        <v/>
      </c>
      <c r="CH288" s="6">
        <f>'M07'!U287</f>
        <v/>
      </c>
      <c r="CI288" s="7">
        <f>IFERROR(CH288/CG288,0)</f>
        <v/>
      </c>
      <c r="CJ288" s="6">
        <f>'M08'!E287</f>
        <v/>
      </c>
      <c r="CK288" s="6">
        <f>'M08'!F287</f>
        <v/>
      </c>
      <c r="CL288" s="7">
        <f>IFERROR(CK288/CJ288,0)</f>
        <v/>
      </c>
      <c r="CM288" s="6">
        <f>'M08'!M287</f>
        <v/>
      </c>
      <c r="CN288" s="6">
        <f>IF('M08'!AG287&gt;0,'M08'!AG287+MAX(0,CM288-'M08'!H287)*IF(AND(CJ288&lt;&gt;0,CK288&lt;&gt;0),CK288/CJ288,'M08'!V287),CM288*IF(AND(CJ288&lt;&gt;0,CK288&lt;&gt;0),CK288/CJ288,'M08'!V287))</f>
        <v/>
      </c>
      <c r="CO288" s="7">
        <f>IFERROR(CN288/CM288,0)</f>
        <v/>
      </c>
      <c r="CP288" s="6">
        <f>-'M08'!S287</f>
        <v/>
      </c>
      <c r="CQ288" s="6">
        <f>CK288+CN288-CT288</f>
        <v/>
      </c>
      <c r="CR288" s="7">
        <f>IFERROR(CQ288/CP288,0)</f>
        <v/>
      </c>
      <c r="CS288" s="6">
        <f>'M08'!T287</f>
        <v/>
      </c>
      <c r="CT288" s="6">
        <f>'M08'!U287</f>
        <v/>
      </c>
      <c r="CU288" s="7">
        <f>IFERROR(CT288/CS288,0)</f>
        <v/>
      </c>
      <c r="CV288" s="6">
        <f>'M09'!E287</f>
        <v/>
      </c>
      <c r="CW288" s="6">
        <f>'M09'!F287</f>
        <v/>
      </c>
      <c r="CX288" s="7">
        <f>IFERROR(CW288/CV288,0)</f>
        <v/>
      </c>
      <c r="CY288" s="6">
        <f>'M09'!M287</f>
        <v/>
      </c>
      <c r="CZ288" s="6">
        <f>IF('M09'!AG287&gt;0,'M09'!AG287+MAX(0,CY288-'M09'!H287)*IF(AND(CV288&lt;&gt;0,CW288&lt;&gt;0),CW288/CV288,'M09'!V287),CY288*IF(AND(CV288&lt;&gt;0,CW288&lt;&gt;0),CW288/CV288,'M09'!V287))</f>
        <v/>
      </c>
      <c r="DA288" s="7">
        <f>IFERROR(CZ288/CY288,0)</f>
        <v/>
      </c>
      <c r="DB288" s="6">
        <f>-'M09'!S287</f>
        <v/>
      </c>
      <c r="DC288" s="6">
        <f>CW288+CZ288-DF288</f>
        <v/>
      </c>
      <c r="DD288" s="7">
        <f>IFERROR(DC288/DB288,0)</f>
        <v/>
      </c>
      <c r="DE288" s="6">
        <f>'M09'!T287</f>
        <v/>
      </c>
      <c r="DF288" s="6">
        <f>'M09'!U287</f>
        <v/>
      </c>
      <c r="DG288" s="7">
        <f>IFERROR(DF288/DE288,0)</f>
        <v/>
      </c>
      <c r="DH288" s="6">
        <f>SUM(J288,V288,AH288,AT288,BF288,BR288,CD288,CP288,DB288)</f>
        <v/>
      </c>
      <c r="DI288" s="6">
        <f>SUM(K288,W288,AI288,AU288,BG288,BS288,CE288,CQ288,DC288)</f>
        <v/>
      </c>
      <c r="DJ288" s="6">
        <f>DH288/9</f>
        <v/>
      </c>
      <c r="DK288" s="6">
        <f>DI288/9</f>
        <v/>
      </c>
      <c r="DL288" s="7">
        <f>IFERROR(DI288/DH288,0)</f>
        <v/>
      </c>
      <c r="DM288" s="7">
        <f>'M09'!V287</f>
        <v/>
      </c>
      <c r="DN288" s="8">
        <f>IFERROR(DL288/DM288-1,0)</f>
        <v/>
      </c>
      <c r="DO288" s="6">
        <f>'M09'!AD287</f>
        <v/>
      </c>
      <c r="DP288" s="6">
        <f>DJ288-DO288</f>
        <v/>
      </c>
      <c r="DQ288" s="9">
        <f>COUNTIF(J288,"&gt;0")+COUNTIF(V288,"&gt;0")+COUNTIF(AH288,"&gt;0")+COUNTIF(AT288,"&gt;0")+COUNTIF(BF288,"&gt;0")+COUNTIF(BR288,"&gt;0")+COUNTIF(CD288,"&gt;0")+COUNTIF(CP288,"&gt;0")+COUNTIF(DB288,"&gt;0")</f>
        <v/>
      </c>
      <c r="DR288" s="6">
        <f>DE288</f>
        <v/>
      </c>
      <c r="DS288" s="10">
        <f>IFERROR(DR288/DJ288,0)</f>
        <v/>
      </c>
      <c r="DT288" s="6">
        <f>D288+SUM(G288,S288,AE288,AQ288,BC288,BO288,CA288,CM288,CY288)-SUM(J288,V288,AH288,AT288,BF288,BR288,CD288,CP288,DB288)-DE288</f>
        <v/>
      </c>
    </row>
    <row r="289">
      <c r="A289">
        <f>'M01'!C288</f>
        <v/>
      </c>
      <c r="B289">
        <f>'M01'!D288</f>
        <v/>
      </c>
      <c r="C289">
        <f>'M01'!A288</f>
        <v/>
      </c>
      <c r="D289" s="6">
        <f>'M01'!E288</f>
        <v/>
      </c>
      <c r="E289" s="6">
        <f>'M01'!F288</f>
        <v/>
      </c>
      <c r="F289" s="7">
        <f>IFERROR(E289/D289,0)</f>
        <v/>
      </c>
      <c r="G289" s="6">
        <f>'M01'!M288</f>
        <v/>
      </c>
      <c r="H289" s="6">
        <f>IF('M01'!AG288&gt;0,'M01'!AG288+MAX(0,G289-'M01'!H288)*IF(AND(D289&lt;&gt;0,E289&lt;&gt;0),E289/D289,'M01'!V288),G289*IF(AND(D289&lt;&gt;0,E289&lt;&gt;0),E289/D289,'M01'!V288))</f>
        <v/>
      </c>
      <c r="I289" s="7">
        <f>IFERROR(H289/G289,0)</f>
        <v/>
      </c>
      <c r="J289" s="6">
        <f>-'M01'!S288</f>
        <v/>
      </c>
      <c r="K289" s="6">
        <f>E289+H289-N289</f>
        <v/>
      </c>
      <c r="L289" s="7">
        <f>IFERROR(K289/J289,0)</f>
        <v/>
      </c>
      <c r="M289" s="6">
        <f>'M01'!T288</f>
        <v/>
      </c>
      <c r="N289" s="6">
        <f>'M01'!U288</f>
        <v/>
      </c>
      <c r="O289" s="7">
        <f>IFERROR(N289/M289,0)</f>
        <v/>
      </c>
      <c r="P289" s="6">
        <f>'M02'!E288</f>
        <v/>
      </c>
      <c r="Q289" s="6">
        <f>'M02'!F288</f>
        <v/>
      </c>
      <c r="R289" s="7">
        <f>IFERROR(Q289/P289,0)</f>
        <v/>
      </c>
      <c r="S289" s="6">
        <f>'M02'!M288</f>
        <v/>
      </c>
      <c r="T289" s="6">
        <f>IF('M02'!AG288&gt;0,'M02'!AG288+MAX(0,S289-'M02'!H288)*IF(AND(P289&lt;&gt;0,Q289&lt;&gt;0),Q289/P289,'M02'!V288),S289*IF(AND(P289&lt;&gt;0,Q289&lt;&gt;0),Q289/P289,'M02'!V288))</f>
        <v/>
      </c>
      <c r="U289" s="7">
        <f>IFERROR(T289/S289,0)</f>
        <v/>
      </c>
      <c r="V289" s="6">
        <f>-'M02'!S288</f>
        <v/>
      </c>
      <c r="W289" s="6">
        <f>Q289+T289-Z289</f>
        <v/>
      </c>
      <c r="X289" s="7">
        <f>IFERROR(W289/V289,0)</f>
        <v/>
      </c>
      <c r="Y289" s="6">
        <f>'M02'!T288</f>
        <v/>
      </c>
      <c r="Z289" s="6">
        <f>'M02'!U288</f>
        <v/>
      </c>
      <c r="AA289" s="7">
        <f>IFERROR(Z289/Y289,0)</f>
        <v/>
      </c>
      <c r="AB289" s="6">
        <f>'M03'!E288</f>
        <v/>
      </c>
      <c r="AC289" s="6">
        <f>'M03'!F288</f>
        <v/>
      </c>
      <c r="AD289" s="7">
        <f>IFERROR(AC289/AB289,0)</f>
        <v/>
      </c>
      <c r="AE289" s="6">
        <f>'M03'!M288</f>
        <v/>
      </c>
      <c r="AF289" s="6">
        <f>IF('M03'!AG288&gt;0,'M03'!AG288+MAX(0,AE289-'M03'!H288)*IF(AND(AB289&lt;&gt;0,AC289&lt;&gt;0),AC289/AB289,'M03'!V288),AE289*IF(AND(AB289&lt;&gt;0,AC289&lt;&gt;0),AC289/AB289,'M03'!V288))</f>
        <v/>
      </c>
      <c r="AG289" s="7">
        <f>IFERROR(AF289/AE289,0)</f>
        <v/>
      </c>
      <c r="AH289" s="6">
        <f>-'M03'!S288</f>
        <v/>
      </c>
      <c r="AI289" s="6">
        <f>AC289+AF289-AL289</f>
        <v/>
      </c>
      <c r="AJ289" s="7">
        <f>IFERROR(AI289/AH289,0)</f>
        <v/>
      </c>
      <c r="AK289" s="6">
        <f>'M03'!T288</f>
        <v/>
      </c>
      <c r="AL289" s="6">
        <f>'M03'!U288</f>
        <v/>
      </c>
      <c r="AM289" s="7">
        <f>IFERROR(AL289/AK289,0)</f>
        <v/>
      </c>
      <c r="AN289" s="6">
        <f>'M04'!E288</f>
        <v/>
      </c>
      <c r="AO289" s="6">
        <f>'M04'!F288</f>
        <v/>
      </c>
      <c r="AP289" s="7">
        <f>IFERROR(AO289/AN289,0)</f>
        <v/>
      </c>
      <c r="AQ289" s="6">
        <f>'M04'!M288</f>
        <v/>
      </c>
      <c r="AR289" s="6">
        <f>IF('M04'!AG288&gt;0,'M04'!AG288+MAX(0,AQ289-'M04'!H288)*IF(AND(AN289&lt;&gt;0,AO289&lt;&gt;0),AO289/AN289,'M04'!V288),AQ289*IF(AND(AN289&lt;&gt;0,AO289&lt;&gt;0),AO289/AN289,'M04'!V288))</f>
        <v/>
      </c>
      <c r="AS289" s="7">
        <f>IFERROR(AR289/AQ289,0)</f>
        <v/>
      </c>
      <c r="AT289" s="6">
        <f>-'M04'!S288</f>
        <v/>
      </c>
      <c r="AU289" s="6">
        <f>AO289+AR289-AX289</f>
        <v/>
      </c>
      <c r="AV289" s="7">
        <f>IFERROR(AU289/AT289,0)</f>
        <v/>
      </c>
      <c r="AW289" s="6">
        <f>'M04'!T288</f>
        <v/>
      </c>
      <c r="AX289" s="6">
        <f>'M04'!U288</f>
        <v/>
      </c>
      <c r="AY289" s="7">
        <f>IFERROR(AX289/AW289,0)</f>
        <v/>
      </c>
      <c r="AZ289" s="6">
        <f>'M05'!E288</f>
        <v/>
      </c>
      <c r="BA289" s="6">
        <f>'M05'!F288</f>
        <v/>
      </c>
      <c r="BB289" s="7">
        <f>IFERROR(BA289/AZ289,0)</f>
        <v/>
      </c>
      <c r="BC289" s="6">
        <f>'M05'!M288</f>
        <v/>
      </c>
      <c r="BD289" s="6">
        <f>IF('M05'!AG288&gt;0,'M05'!AG288+MAX(0,BC289-'M05'!H288)*IF(AND(AZ289&lt;&gt;0,BA289&lt;&gt;0),BA289/AZ289,'M05'!V288),BC289*IF(AND(AZ289&lt;&gt;0,BA289&lt;&gt;0),BA289/AZ289,'M05'!V288))</f>
        <v/>
      </c>
      <c r="BE289" s="7">
        <f>IFERROR(BD289/BC289,0)</f>
        <v/>
      </c>
      <c r="BF289" s="6">
        <f>-'M05'!S288</f>
        <v/>
      </c>
      <c r="BG289" s="6">
        <f>BA289+BD289-BJ289</f>
        <v/>
      </c>
      <c r="BH289" s="7">
        <f>IFERROR(BG289/BF289,0)</f>
        <v/>
      </c>
      <c r="BI289" s="6">
        <f>'M05'!T288</f>
        <v/>
      </c>
      <c r="BJ289" s="6">
        <f>'M05'!U288</f>
        <v/>
      </c>
      <c r="BK289" s="7">
        <f>IFERROR(BJ289/BI289,0)</f>
        <v/>
      </c>
      <c r="BL289" s="6">
        <f>'M06'!E288</f>
        <v/>
      </c>
      <c r="BM289" s="6">
        <f>'M06'!F288</f>
        <v/>
      </c>
      <c r="BN289" s="7">
        <f>IFERROR(BM289/BL289,0)</f>
        <v/>
      </c>
      <c r="BO289" s="6">
        <f>'M06'!M288</f>
        <v/>
      </c>
      <c r="BP289" s="6">
        <f>IF('M06'!AG288&gt;0,'M06'!AG288+MAX(0,BO289-'M06'!H288)*IF(AND(BL289&lt;&gt;0,BM289&lt;&gt;0),BM289/BL289,'M06'!V288),BO289*IF(AND(BL289&lt;&gt;0,BM289&lt;&gt;0),BM289/BL289,'M06'!V288))</f>
        <v/>
      </c>
      <c r="BQ289" s="7">
        <f>IFERROR(BP289/BO289,0)</f>
        <v/>
      </c>
      <c r="BR289" s="6">
        <f>-'M06'!S288</f>
        <v/>
      </c>
      <c r="BS289" s="6">
        <f>BM289+BP289-BV289</f>
        <v/>
      </c>
      <c r="BT289" s="7">
        <f>IFERROR(BS289/BR289,0)</f>
        <v/>
      </c>
      <c r="BU289" s="6">
        <f>'M06'!T288</f>
        <v/>
      </c>
      <c r="BV289" s="6">
        <f>'M06'!U288</f>
        <v/>
      </c>
      <c r="BW289" s="7">
        <f>IFERROR(BV289/BU289,0)</f>
        <v/>
      </c>
      <c r="BX289" s="6">
        <f>'M07'!E288</f>
        <v/>
      </c>
      <c r="BY289" s="6">
        <f>'M07'!F288</f>
        <v/>
      </c>
      <c r="BZ289" s="7">
        <f>IFERROR(BY289/BX289,0)</f>
        <v/>
      </c>
      <c r="CA289" s="6">
        <f>'M07'!M288</f>
        <v/>
      </c>
      <c r="CB289" s="6">
        <f>IF('M07'!AG288&gt;0,'M07'!AG288+MAX(0,CA289-'M07'!H288)*IF(AND(BX289&lt;&gt;0,BY289&lt;&gt;0),BY289/BX289,'M07'!V288),CA289*IF(AND(BX289&lt;&gt;0,BY289&lt;&gt;0),BY289/BX289,'M07'!V288))</f>
        <v/>
      </c>
      <c r="CC289" s="7">
        <f>IFERROR(CB289/CA289,0)</f>
        <v/>
      </c>
      <c r="CD289" s="6">
        <f>-'M07'!S288</f>
        <v/>
      </c>
      <c r="CE289" s="6">
        <f>BY289+CB289-CH289</f>
        <v/>
      </c>
      <c r="CF289" s="7">
        <f>IFERROR(CE289/CD289,0)</f>
        <v/>
      </c>
      <c r="CG289" s="6">
        <f>'M07'!T288</f>
        <v/>
      </c>
      <c r="CH289" s="6">
        <f>'M07'!U288</f>
        <v/>
      </c>
      <c r="CI289" s="7">
        <f>IFERROR(CH289/CG289,0)</f>
        <v/>
      </c>
      <c r="CJ289" s="6">
        <f>'M08'!E288</f>
        <v/>
      </c>
      <c r="CK289" s="6">
        <f>'M08'!F288</f>
        <v/>
      </c>
      <c r="CL289" s="7">
        <f>IFERROR(CK289/CJ289,0)</f>
        <v/>
      </c>
      <c r="CM289" s="6">
        <f>'M08'!M288</f>
        <v/>
      </c>
      <c r="CN289" s="6">
        <f>IF('M08'!AG288&gt;0,'M08'!AG288+MAX(0,CM289-'M08'!H288)*IF(AND(CJ289&lt;&gt;0,CK289&lt;&gt;0),CK289/CJ289,'M08'!V288),CM289*IF(AND(CJ289&lt;&gt;0,CK289&lt;&gt;0),CK289/CJ289,'M08'!V288))</f>
        <v/>
      </c>
      <c r="CO289" s="7">
        <f>IFERROR(CN289/CM289,0)</f>
        <v/>
      </c>
      <c r="CP289" s="6">
        <f>-'M08'!S288</f>
        <v/>
      </c>
      <c r="CQ289" s="6">
        <f>CK289+CN289-CT289</f>
        <v/>
      </c>
      <c r="CR289" s="7">
        <f>IFERROR(CQ289/CP289,0)</f>
        <v/>
      </c>
      <c r="CS289" s="6">
        <f>'M08'!T288</f>
        <v/>
      </c>
      <c r="CT289" s="6">
        <f>'M08'!U288</f>
        <v/>
      </c>
      <c r="CU289" s="7">
        <f>IFERROR(CT289/CS289,0)</f>
        <v/>
      </c>
      <c r="CV289" s="6">
        <f>'M09'!E288</f>
        <v/>
      </c>
      <c r="CW289" s="6">
        <f>'M09'!F288</f>
        <v/>
      </c>
      <c r="CX289" s="7">
        <f>IFERROR(CW289/CV289,0)</f>
        <v/>
      </c>
      <c r="CY289" s="6">
        <f>'M09'!M288</f>
        <v/>
      </c>
      <c r="CZ289" s="6">
        <f>IF('M09'!AG288&gt;0,'M09'!AG288+MAX(0,CY289-'M09'!H288)*IF(AND(CV289&lt;&gt;0,CW289&lt;&gt;0),CW289/CV289,'M09'!V288),CY289*IF(AND(CV289&lt;&gt;0,CW289&lt;&gt;0),CW289/CV289,'M09'!V288))</f>
        <v/>
      </c>
      <c r="DA289" s="7">
        <f>IFERROR(CZ289/CY289,0)</f>
        <v/>
      </c>
      <c r="DB289" s="6">
        <f>-'M09'!S288</f>
        <v/>
      </c>
      <c r="DC289" s="6">
        <f>CW289+CZ289-DF289</f>
        <v/>
      </c>
      <c r="DD289" s="7">
        <f>IFERROR(DC289/DB289,0)</f>
        <v/>
      </c>
      <c r="DE289" s="6">
        <f>'M09'!T288</f>
        <v/>
      </c>
      <c r="DF289" s="6">
        <f>'M09'!U288</f>
        <v/>
      </c>
      <c r="DG289" s="7">
        <f>IFERROR(DF289/DE289,0)</f>
        <v/>
      </c>
      <c r="DH289" s="6">
        <f>SUM(J289,V289,AH289,AT289,BF289,BR289,CD289,CP289,DB289)</f>
        <v/>
      </c>
      <c r="DI289" s="6">
        <f>SUM(K289,W289,AI289,AU289,BG289,BS289,CE289,CQ289,DC289)</f>
        <v/>
      </c>
      <c r="DJ289" s="6">
        <f>DH289/9</f>
        <v/>
      </c>
      <c r="DK289" s="6">
        <f>DI289/9</f>
        <v/>
      </c>
      <c r="DL289" s="7">
        <f>IFERROR(DI289/DH289,0)</f>
        <v/>
      </c>
      <c r="DM289" s="7">
        <f>'M09'!V288</f>
        <v/>
      </c>
      <c r="DN289" s="8">
        <f>IFERROR(DL289/DM289-1,0)</f>
        <v/>
      </c>
      <c r="DO289" s="6">
        <f>'M09'!AD288</f>
        <v/>
      </c>
      <c r="DP289" s="6">
        <f>DJ289-DO289</f>
        <v/>
      </c>
      <c r="DQ289" s="9">
        <f>COUNTIF(J289,"&gt;0")+COUNTIF(V289,"&gt;0")+COUNTIF(AH289,"&gt;0")+COUNTIF(AT289,"&gt;0")+COUNTIF(BF289,"&gt;0")+COUNTIF(BR289,"&gt;0")+COUNTIF(CD289,"&gt;0")+COUNTIF(CP289,"&gt;0")+COUNTIF(DB289,"&gt;0")</f>
        <v/>
      </c>
      <c r="DR289" s="6">
        <f>DE289</f>
        <v/>
      </c>
      <c r="DS289" s="10">
        <f>IFERROR(DR289/DJ289,0)</f>
        <v/>
      </c>
      <c r="DT289" s="6">
        <f>D289+SUM(G289,S289,AE289,AQ289,BC289,BO289,CA289,CM289,CY289)-SUM(J289,V289,AH289,AT289,BF289,BR289,CD289,CP289,DB289)-DE289</f>
        <v/>
      </c>
    </row>
    <row r="290">
      <c r="A290">
        <f>'M01'!C289</f>
        <v/>
      </c>
      <c r="B290">
        <f>'M01'!D289</f>
        <v/>
      </c>
      <c r="C290">
        <f>'M01'!A289</f>
        <v/>
      </c>
      <c r="D290" s="6">
        <f>'M01'!E289</f>
        <v/>
      </c>
      <c r="E290" s="6">
        <f>'M01'!F289</f>
        <v/>
      </c>
      <c r="F290" s="7">
        <f>IFERROR(E290/D290,0)</f>
        <v/>
      </c>
      <c r="G290" s="6">
        <f>'M01'!M289</f>
        <v/>
      </c>
      <c r="H290" s="6">
        <f>IF('M01'!AG289&gt;0,'M01'!AG289+MAX(0,G290-'M01'!H289)*IF(AND(D290&lt;&gt;0,E290&lt;&gt;0),E290/D290,'M01'!V289),G290*IF(AND(D290&lt;&gt;0,E290&lt;&gt;0),E290/D290,'M01'!V289))</f>
        <v/>
      </c>
      <c r="I290" s="7">
        <f>IFERROR(H290/G290,0)</f>
        <v/>
      </c>
      <c r="J290" s="6">
        <f>-'M01'!S289</f>
        <v/>
      </c>
      <c r="K290" s="6">
        <f>E290+H290-N290</f>
        <v/>
      </c>
      <c r="L290" s="7">
        <f>IFERROR(K290/J290,0)</f>
        <v/>
      </c>
      <c r="M290" s="6">
        <f>'M01'!T289</f>
        <v/>
      </c>
      <c r="N290" s="6">
        <f>'M01'!U289</f>
        <v/>
      </c>
      <c r="O290" s="7">
        <f>IFERROR(N290/M290,0)</f>
        <v/>
      </c>
      <c r="P290" s="6">
        <f>'M02'!E289</f>
        <v/>
      </c>
      <c r="Q290" s="6">
        <f>'M02'!F289</f>
        <v/>
      </c>
      <c r="R290" s="7">
        <f>IFERROR(Q290/P290,0)</f>
        <v/>
      </c>
      <c r="S290" s="6">
        <f>'M02'!M289</f>
        <v/>
      </c>
      <c r="T290" s="6">
        <f>IF('M02'!AG289&gt;0,'M02'!AG289+MAX(0,S290-'M02'!H289)*IF(AND(P290&lt;&gt;0,Q290&lt;&gt;0),Q290/P290,'M02'!V289),S290*IF(AND(P290&lt;&gt;0,Q290&lt;&gt;0),Q290/P290,'M02'!V289))</f>
        <v/>
      </c>
      <c r="U290" s="7">
        <f>IFERROR(T290/S290,0)</f>
        <v/>
      </c>
      <c r="V290" s="6">
        <f>-'M02'!S289</f>
        <v/>
      </c>
      <c r="W290" s="6">
        <f>Q290+T290-Z290</f>
        <v/>
      </c>
      <c r="X290" s="7">
        <f>IFERROR(W290/V290,0)</f>
        <v/>
      </c>
      <c r="Y290" s="6">
        <f>'M02'!T289</f>
        <v/>
      </c>
      <c r="Z290" s="6">
        <f>'M02'!U289</f>
        <v/>
      </c>
      <c r="AA290" s="7">
        <f>IFERROR(Z290/Y290,0)</f>
        <v/>
      </c>
      <c r="AB290" s="6">
        <f>'M03'!E289</f>
        <v/>
      </c>
      <c r="AC290" s="6">
        <f>'M03'!F289</f>
        <v/>
      </c>
      <c r="AD290" s="7">
        <f>IFERROR(AC290/AB290,0)</f>
        <v/>
      </c>
      <c r="AE290" s="6">
        <f>'M03'!M289</f>
        <v/>
      </c>
      <c r="AF290" s="6">
        <f>IF('M03'!AG289&gt;0,'M03'!AG289+MAX(0,AE290-'M03'!H289)*IF(AND(AB290&lt;&gt;0,AC290&lt;&gt;0),AC290/AB290,'M03'!V289),AE290*IF(AND(AB290&lt;&gt;0,AC290&lt;&gt;0),AC290/AB290,'M03'!V289))</f>
        <v/>
      </c>
      <c r="AG290" s="7">
        <f>IFERROR(AF290/AE290,0)</f>
        <v/>
      </c>
      <c r="AH290" s="6">
        <f>-'M03'!S289</f>
        <v/>
      </c>
      <c r="AI290" s="6">
        <f>AC290+AF290-AL290</f>
        <v/>
      </c>
      <c r="AJ290" s="7">
        <f>IFERROR(AI290/AH290,0)</f>
        <v/>
      </c>
      <c r="AK290" s="6">
        <f>'M03'!T289</f>
        <v/>
      </c>
      <c r="AL290" s="6">
        <f>'M03'!U289</f>
        <v/>
      </c>
      <c r="AM290" s="7">
        <f>IFERROR(AL290/AK290,0)</f>
        <v/>
      </c>
      <c r="AN290" s="6">
        <f>'M04'!E289</f>
        <v/>
      </c>
      <c r="AO290" s="6">
        <f>'M04'!F289</f>
        <v/>
      </c>
      <c r="AP290" s="7">
        <f>IFERROR(AO290/AN290,0)</f>
        <v/>
      </c>
      <c r="AQ290" s="6">
        <f>'M04'!M289</f>
        <v/>
      </c>
      <c r="AR290" s="6">
        <f>IF('M04'!AG289&gt;0,'M04'!AG289+MAX(0,AQ290-'M04'!H289)*IF(AND(AN290&lt;&gt;0,AO290&lt;&gt;0),AO290/AN290,'M04'!V289),AQ290*IF(AND(AN290&lt;&gt;0,AO290&lt;&gt;0),AO290/AN290,'M04'!V289))</f>
        <v/>
      </c>
      <c r="AS290" s="7">
        <f>IFERROR(AR290/AQ290,0)</f>
        <v/>
      </c>
      <c r="AT290" s="6">
        <f>-'M04'!S289</f>
        <v/>
      </c>
      <c r="AU290" s="6">
        <f>AO290+AR290-AX290</f>
        <v/>
      </c>
      <c r="AV290" s="7">
        <f>IFERROR(AU290/AT290,0)</f>
        <v/>
      </c>
      <c r="AW290" s="6">
        <f>'M04'!T289</f>
        <v/>
      </c>
      <c r="AX290" s="6">
        <f>'M04'!U289</f>
        <v/>
      </c>
      <c r="AY290" s="7">
        <f>IFERROR(AX290/AW290,0)</f>
        <v/>
      </c>
      <c r="AZ290" s="6">
        <f>'M05'!E289</f>
        <v/>
      </c>
      <c r="BA290" s="6">
        <f>'M05'!F289</f>
        <v/>
      </c>
      <c r="BB290" s="7">
        <f>IFERROR(BA290/AZ290,0)</f>
        <v/>
      </c>
      <c r="BC290" s="6">
        <f>'M05'!M289</f>
        <v/>
      </c>
      <c r="BD290" s="6">
        <f>IF('M05'!AG289&gt;0,'M05'!AG289+MAX(0,BC290-'M05'!H289)*IF(AND(AZ290&lt;&gt;0,BA290&lt;&gt;0),BA290/AZ290,'M05'!V289),BC290*IF(AND(AZ290&lt;&gt;0,BA290&lt;&gt;0),BA290/AZ290,'M05'!V289))</f>
        <v/>
      </c>
      <c r="BE290" s="7">
        <f>IFERROR(BD290/BC290,0)</f>
        <v/>
      </c>
      <c r="BF290" s="6">
        <f>-'M05'!S289</f>
        <v/>
      </c>
      <c r="BG290" s="6">
        <f>BA290+BD290-BJ290</f>
        <v/>
      </c>
      <c r="BH290" s="7">
        <f>IFERROR(BG290/BF290,0)</f>
        <v/>
      </c>
      <c r="BI290" s="6">
        <f>'M05'!T289</f>
        <v/>
      </c>
      <c r="BJ290" s="6">
        <f>'M05'!U289</f>
        <v/>
      </c>
      <c r="BK290" s="7">
        <f>IFERROR(BJ290/BI290,0)</f>
        <v/>
      </c>
      <c r="BL290" s="6">
        <f>'M06'!E289</f>
        <v/>
      </c>
      <c r="BM290" s="6">
        <f>'M06'!F289</f>
        <v/>
      </c>
      <c r="BN290" s="7">
        <f>IFERROR(BM290/BL290,0)</f>
        <v/>
      </c>
      <c r="BO290" s="6">
        <f>'M06'!M289</f>
        <v/>
      </c>
      <c r="BP290" s="6">
        <f>IF('M06'!AG289&gt;0,'M06'!AG289+MAX(0,BO290-'M06'!H289)*IF(AND(BL290&lt;&gt;0,BM290&lt;&gt;0),BM290/BL290,'M06'!V289),BO290*IF(AND(BL290&lt;&gt;0,BM290&lt;&gt;0),BM290/BL290,'M06'!V289))</f>
        <v/>
      </c>
      <c r="BQ290" s="7">
        <f>IFERROR(BP290/BO290,0)</f>
        <v/>
      </c>
      <c r="BR290" s="6">
        <f>-'M06'!S289</f>
        <v/>
      </c>
      <c r="BS290" s="6">
        <f>BM290+BP290-BV290</f>
        <v/>
      </c>
      <c r="BT290" s="7">
        <f>IFERROR(BS290/BR290,0)</f>
        <v/>
      </c>
      <c r="BU290" s="6">
        <f>'M06'!T289</f>
        <v/>
      </c>
      <c r="BV290" s="6">
        <f>'M06'!U289</f>
        <v/>
      </c>
      <c r="BW290" s="7">
        <f>IFERROR(BV290/BU290,0)</f>
        <v/>
      </c>
      <c r="BX290" s="6">
        <f>'M07'!E289</f>
        <v/>
      </c>
      <c r="BY290" s="6">
        <f>'M07'!F289</f>
        <v/>
      </c>
      <c r="BZ290" s="7">
        <f>IFERROR(BY290/BX290,0)</f>
        <v/>
      </c>
      <c r="CA290" s="6">
        <f>'M07'!M289</f>
        <v/>
      </c>
      <c r="CB290" s="6">
        <f>IF('M07'!AG289&gt;0,'M07'!AG289+MAX(0,CA290-'M07'!H289)*IF(AND(BX290&lt;&gt;0,BY290&lt;&gt;0),BY290/BX290,'M07'!V289),CA290*IF(AND(BX290&lt;&gt;0,BY290&lt;&gt;0),BY290/BX290,'M07'!V289))</f>
        <v/>
      </c>
      <c r="CC290" s="7">
        <f>IFERROR(CB290/CA290,0)</f>
        <v/>
      </c>
      <c r="CD290" s="6">
        <f>-'M07'!S289</f>
        <v/>
      </c>
      <c r="CE290" s="6">
        <f>BY290+CB290-CH290</f>
        <v/>
      </c>
      <c r="CF290" s="7">
        <f>IFERROR(CE290/CD290,0)</f>
        <v/>
      </c>
      <c r="CG290" s="6">
        <f>'M07'!T289</f>
        <v/>
      </c>
      <c r="CH290" s="6">
        <f>'M07'!U289</f>
        <v/>
      </c>
      <c r="CI290" s="7">
        <f>IFERROR(CH290/CG290,0)</f>
        <v/>
      </c>
      <c r="CJ290" s="6">
        <f>'M08'!E289</f>
        <v/>
      </c>
      <c r="CK290" s="6">
        <f>'M08'!F289</f>
        <v/>
      </c>
      <c r="CL290" s="7">
        <f>IFERROR(CK290/CJ290,0)</f>
        <v/>
      </c>
      <c r="CM290" s="6">
        <f>'M08'!M289</f>
        <v/>
      </c>
      <c r="CN290" s="6">
        <f>IF('M08'!AG289&gt;0,'M08'!AG289+MAX(0,CM290-'M08'!H289)*IF(AND(CJ290&lt;&gt;0,CK290&lt;&gt;0),CK290/CJ290,'M08'!V289),CM290*IF(AND(CJ290&lt;&gt;0,CK290&lt;&gt;0),CK290/CJ290,'M08'!V289))</f>
        <v/>
      </c>
      <c r="CO290" s="7">
        <f>IFERROR(CN290/CM290,0)</f>
        <v/>
      </c>
      <c r="CP290" s="6">
        <f>-'M08'!S289</f>
        <v/>
      </c>
      <c r="CQ290" s="6">
        <f>CK290+CN290-CT290</f>
        <v/>
      </c>
      <c r="CR290" s="7">
        <f>IFERROR(CQ290/CP290,0)</f>
        <v/>
      </c>
      <c r="CS290" s="6">
        <f>'M08'!T289</f>
        <v/>
      </c>
      <c r="CT290" s="6">
        <f>'M08'!U289</f>
        <v/>
      </c>
      <c r="CU290" s="7">
        <f>IFERROR(CT290/CS290,0)</f>
        <v/>
      </c>
      <c r="CV290" s="6">
        <f>'M09'!E289</f>
        <v/>
      </c>
      <c r="CW290" s="6">
        <f>'M09'!F289</f>
        <v/>
      </c>
      <c r="CX290" s="7">
        <f>IFERROR(CW290/CV290,0)</f>
        <v/>
      </c>
      <c r="CY290" s="6">
        <f>'M09'!M289</f>
        <v/>
      </c>
      <c r="CZ290" s="6">
        <f>IF('M09'!AG289&gt;0,'M09'!AG289+MAX(0,CY290-'M09'!H289)*IF(AND(CV290&lt;&gt;0,CW290&lt;&gt;0),CW290/CV290,'M09'!V289),CY290*IF(AND(CV290&lt;&gt;0,CW290&lt;&gt;0),CW290/CV290,'M09'!V289))</f>
        <v/>
      </c>
      <c r="DA290" s="7">
        <f>IFERROR(CZ290/CY290,0)</f>
        <v/>
      </c>
      <c r="DB290" s="6">
        <f>-'M09'!S289</f>
        <v/>
      </c>
      <c r="DC290" s="6">
        <f>CW290+CZ290-DF290</f>
        <v/>
      </c>
      <c r="DD290" s="7">
        <f>IFERROR(DC290/DB290,0)</f>
        <v/>
      </c>
      <c r="DE290" s="6">
        <f>'M09'!T289</f>
        <v/>
      </c>
      <c r="DF290" s="6">
        <f>'M09'!U289</f>
        <v/>
      </c>
      <c r="DG290" s="7">
        <f>IFERROR(DF290/DE290,0)</f>
        <v/>
      </c>
      <c r="DH290" s="6">
        <f>SUM(J290,V290,AH290,AT290,BF290,BR290,CD290,CP290,DB290)</f>
        <v/>
      </c>
      <c r="DI290" s="6">
        <f>SUM(K290,W290,AI290,AU290,BG290,BS290,CE290,CQ290,DC290)</f>
        <v/>
      </c>
      <c r="DJ290" s="6">
        <f>DH290/9</f>
        <v/>
      </c>
      <c r="DK290" s="6">
        <f>DI290/9</f>
        <v/>
      </c>
      <c r="DL290" s="7">
        <f>IFERROR(DI290/DH290,0)</f>
        <v/>
      </c>
      <c r="DM290" s="7">
        <f>'M09'!V289</f>
        <v/>
      </c>
      <c r="DN290" s="8">
        <f>IFERROR(DL290/DM290-1,0)</f>
        <v/>
      </c>
      <c r="DO290" s="6">
        <f>'M09'!AD289</f>
        <v/>
      </c>
      <c r="DP290" s="6">
        <f>DJ290-DO290</f>
        <v/>
      </c>
      <c r="DQ290" s="9">
        <f>COUNTIF(J290,"&gt;0")+COUNTIF(V290,"&gt;0")+COUNTIF(AH290,"&gt;0")+COUNTIF(AT290,"&gt;0")+COUNTIF(BF290,"&gt;0")+COUNTIF(BR290,"&gt;0")+COUNTIF(CD290,"&gt;0")+COUNTIF(CP290,"&gt;0")+COUNTIF(DB290,"&gt;0")</f>
        <v/>
      </c>
      <c r="DR290" s="6">
        <f>DE290</f>
        <v/>
      </c>
      <c r="DS290" s="10">
        <f>IFERROR(DR290/DJ290,0)</f>
        <v/>
      </c>
      <c r="DT290" s="6">
        <f>D290+SUM(G290,S290,AE290,AQ290,BC290,BO290,CA290,CM290,CY290)-SUM(J290,V290,AH290,AT290,BF290,BR290,CD290,CP290,DB290)-DE290</f>
        <v/>
      </c>
    </row>
    <row r="291">
      <c r="A291">
        <f>'M01'!C290</f>
        <v/>
      </c>
      <c r="B291">
        <f>'M01'!D290</f>
        <v/>
      </c>
      <c r="C291">
        <f>'M01'!A290</f>
        <v/>
      </c>
      <c r="D291" s="6">
        <f>'M01'!E290</f>
        <v/>
      </c>
      <c r="E291" s="6">
        <f>'M01'!F290</f>
        <v/>
      </c>
      <c r="F291" s="7">
        <f>IFERROR(E291/D291,0)</f>
        <v/>
      </c>
      <c r="G291" s="6">
        <f>'M01'!M290</f>
        <v/>
      </c>
      <c r="H291" s="6">
        <f>IF('M01'!AG290&gt;0,'M01'!AG290+MAX(0,G291-'M01'!H290)*IF(AND(D291&lt;&gt;0,E291&lt;&gt;0),E291/D291,'M01'!V290),G291*IF(AND(D291&lt;&gt;0,E291&lt;&gt;0),E291/D291,'M01'!V290))</f>
        <v/>
      </c>
      <c r="I291" s="7">
        <f>IFERROR(H291/G291,0)</f>
        <v/>
      </c>
      <c r="J291" s="6">
        <f>-'M01'!S290</f>
        <v/>
      </c>
      <c r="K291" s="6">
        <f>E291+H291-N291</f>
        <v/>
      </c>
      <c r="L291" s="7">
        <f>IFERROR(K291/J291,0)</f>
        <v/>
      </c>
      <c r="M291" s="6">
        <f>'M01'!T290</f>
        <v/>
      </c>
      <c r="N291" s="6">
        <f>'M01'!U290</f>
        <v/>
      </c>
      <c r="O291" s="7">
        <f>IFERROR(N291/M291,0)</f>
        <v/>
      </c>
      <c r="P291" s="6">
        <f>'M02'!E290</f>
        <v/>
      </c>
      <c r="Q291" s="6">
        <f>'M02'!F290</f>
        <v/>
      </c>
      <c r="R291" s="7">
        <f>IFERROR(Q291/P291,0)</f>
        <v/>
      </c>
      <c r="S291" s="6">
        <f>'M02'!M290</f>
        <v/>
      </c>
      <c r="T291" s="6">
        <f>IF('M02'!AG290&gt;0,'M02'!AG290+MAX(0,S291-'M02'!H290)*IF(AND(P291&lt;&gt;0,Q291&lt;&gt;0),Q291/P291,'M02'!V290),S291*IF(AND(P291&lt;&gt;0,Q291&lt;&gt;0),Q291/P291,'M02'!V290))</f>
        <v/>
      </c>
      <c r="U291" s="7">
        <f>IFERROR(T291/S291,0)</f>
        <v/>
      </c>
      <c r="V291" s="6">
        <f>-'M02'!S290</f>
        <v/>
      </c>
      <c r="W291" s="6">
        <f>Q291+T291-Z291</f>
        <v/>
      </c>
      <c r="X291" s="7">
        <f>IFERROR(W291/V291,0)</f>
        <v/>
      </c>
      <c r="Y291" s="6">
        <f>'M02'!T290</f>
        <v/>
      </c>
      <c r="Z291" s="6">
        <f>'M02'!U290</f>
        <v/>
      </c>
      <c r="AA291" s="7">
        <f>IFERROR(Z291/Y291,0)</f>
        <v/>
      </c>
      <c r="AB291" s="6">
        <f>'M03'!E290</f>
        <v/>
      </c>
      <c r="AC291" s="6">
        <f>'M03'!F290</f>
        <v/>
      </c>
      <c r="AD291" s="7">
        <f>IFERROR(AC291/AB291,0)</f>
        <v/>
      </c>
      <c r="AE291" s="6">
        <f>'M03'!M290</f>
        <v/>
      </c>
      <c r="AF291" s="6">
        <f>IF('M03'!AG290&gt;0,'M03'!AG290+MAX(0,AE291-'M03'!H290)*IF(AND(AB291&lt;&gt;0,AC291&lt;&gt;0),AC291/AB291,'M03'!V290),AE291*IF(AND(AB291&lt;&gt;0,AC291&lt;&gt;0),AC291/AB291,'M03'!V290))</f>
        <v/>
      </c>
      <c r="AG291" s="7">
        <f>IFERROR(AF291/AE291,0)</f>
        <v/>
      </c>
      <c r="AH291" s="6">
        <f>-'M03'!S290</f>
        <v/>
      </c>
      <c r="AI291" s="6">
        <f>AC291+AF291-AL291</f>
        <v/>
      </c>
      <c r="AJ291" s="7">
        <f>IFERROR(AI291/AH291,0)</f>
        <v/>
      </c>
      <c r="AK291" s="6">
        <f>'M03'!T290</f>
        <v/>
      </c>
      <c r="AL291" s="6">
        <f>'M03'!U290</f>
        <v/>
      </c>
      <c r="AM291" s="7">
        <f>IFERROR(AL291/AK291,0)</f>
        <v/>
      </c>
      <c r="AN291" s="6">
        <f>'M04'!E290</f>
        <v/>
      </c>
      <c r="AO291" s="6">
        <f>'M04'!F290</f>
        <v/>
      </c>
      <c r="AP291" s="7">
        <f>IFERROR(AO291/AN291,0)</f>
        <v/>
      </c>
      <c r="AQ291" s="6">
        <f>'M04'!M290</f>
        <v/>
      </c>
      <c r="AR291" s="6">
        <f>IF('M04'!AG290&gt;0,'M04'!AG290+MAX(0,AQ291-'M04'!H290)*IF(AND(AN291&lt;&gt;0,AO291&lt;&gt;0),AO291/AN291,'M04'!V290),AQ291*IF(AND(AN291&lt;&gt;0,AO291&lt;&gt;0),AO291/AN291,'M04'!V290))</f>
        <v/>
      </c>
      <c r="AS291" s="7">
        <f>IFERROR(AR291/AQ291,0)</f>
        <v/>
      </c>
      <c r="AT291" s="6">
        <f>-'M04'!S290</f>
        <v/>
      </c>
      <c r="AU291" s="6">
        <f>AO291+AR291-AX291</f>
        <v/>
      </c>
      <c r="AV291" s="7">
        <f>IFERROR(AU291/AT291,0)</f>
        <v/>
      </c>
      <c r="AW291" s="6">
        <f>'M04'!T290</f>
        <v/>
      </c>
      <c r="AX291" s="6">
        <f>'M04'!U290</f>
        <v/>
      </c>
      <c r="AY291" s="7">
        <f>IFERROR(AX291/AW291,0)</f>
        <v/>
      </c>
      <c r="AZ291" s="6">
        <f>'M05'!E290</f>
        <v/>
      </c>
      <c r="BA291" s="6">
        <f>'M05'!F290</f>
        <v/>
      </c>
      <c r="BB291" s="7">
        <f>IFERROR(BA291/AZ291,0)</f>
        <v/>
      </c>
      <c r="BC291" s="6">
        <f>'M05'!M290</f>
        <v/>
      </c>
      <c r="BD291" s="6">
        <f>IF('M05'!AG290&gt;0,'M05'!AG290+MAX(0,BC291-'M05'!H290)*IF(AND(AZ291&lt;&gt;0,BA291&lt;&gt;0),BA291/AZ291,'M05'!V290),BC291*IF(AND(AZ291&lt;&gt;0,BA291&lt;&gt;0),BA291/AZ291,'M05'!V290))</f>
        <v/>
      </c>
      <c r="BE291" s="7">
        <f>IFERROR(BD291/BC291,0)</f>
        <v/>
      </c>
      <c r="BF291" s="6">
        <f>-'M05'!S290</f>
        <v/>
      </c>
      <c r="BG291" s="6">
        <f>BA291+BD291-BJ291</f>
        <v/>
      </c>
      <c r="BH291" s="7">
        <f>IFERROR(BG291/BF291,0)</f>
        <v/>
      </c>
      <c r="BI291" s="6">
        <f>'M05'!T290</f>
        <v/>
      </c>
      <c r="BJ291" s="6">
        <f>'M05'!U290</f>
        <v/>
      </c>
      <c r="BK291" s="7">
        <f>IFERROR(BJ291/BI291,0)</f>
        <v/>
      </c>
      <c r="BL291" s="6">
        <f>'M06'!E290</f>
        <v/>
      </c>
      <c r="BM291" s="6">
        <f>'M06'!F290</f>
        <v/>
      </c>
      <c r="BN291" s="7">
        <f>IFERROR(BM291/BL291,0)</f>
        <v/>
      </c>
      <c r="BO291" s="6">
        <f>'M06'!M290</f>
        <v/>
      </c>
      <c r="BP291" s="6">
        <f>IF('M06'!AG290&gt;0,'M06'!AG290+MAX(0,BO291-'M06'!H290)*IF(AND(BL291&lt;&gt;0,BM291&lt;&gt;0),BM291/BL291,'M06'!V290),BO291*IF(AND(BL291&lt;&gt;0,BM291&lt;&gt;0),BM291/BL291,'M06'!V290))</f>
        <v/>
      </c>
      <c r="BQ291" s="7">
        <f>IFERROR(BP291/BO291,0)</f>
        <v/>
      </c>
      <c r="BR291" s="6">
        <f>-'M06'!S290</f>
        <v/>
      </c>
      <c r="BS291" s="6">
        <f>BM291+BP291-BV291</f>
        <v/>
      </c>
      <c r="BT291" s="7">
        <f>IFERROR(BS291/BR291,0)</f>
        <v/>
      </c>
      <c r="BU291" s="6">
        <f>'M06'!T290</f>
        <v/>
      </c>
      <c r="BV291" s="6">
        <f>'M06'!U290</f>
        <v/>
      </c>
      <c r="BW291" s="7">
        <f>IFERROR(BV291/BU291,0)</f>
        <v/>
      </c>
      <c r="BX291" s="6">
        <f>'M07'!E290</f>
        <v/>
      </c>
      <c r="BY291" s="6">
        <f>'M07'!F290</f>
        <v/>
      </c>
      <c r="BZ291" s="7">
        <f>IFERROR(BY291/BX291,0)</f>
        <v/>
      </c>
      <c r="CA291" s="6">
        <f>'M07'!M290</f>
        <v/>
      </c>
      <c r="CB291" s="6">
        <f>IF('M07'!AG290&gt;0,'M07'!AG290+MAX(0,CA291-'M07'!H290)*IF(AND(BX291&lt;&gt;0,BY291&lt;&gt;0),BY291/BX291,'M07'!V290),CA291*IF(AND(BX291&lt;&gt;0,BY291&lt;&gt;0),BY291/BX291,'M07'!V290))</f>
        <v/>
      </c>
      <c r="CC291" s="7">
        <f>IFERROR(CB291/CA291,0)</f>
        <v/>
      </c>
      <c r="CD291" s="6">
        <f>-'M07'!S290</f>
        <v/>
      </c>
      <c r="CE291" s="6">
        <f>BY291+CB291-CH291</f>
        <v/>
      </c>
      <c r="CF291" s="7">
        <f>IFERROR(CE291/CD291,0)</f>
        <v/>
      </c>
      <c r="CG291" s="6">
        <f>'M07'!T290</f>
        <v/>
      </c>
      <c r="CH291" s="6">
        <f>'M07'!U290</f>
        <v/>
      </c>
      <c r="CI291" s="7">
        <f>IFERROR(CH291/CG291,0)</f>
        <v/>
      </c>
      <c r="CJ291" s="6">
        <f>'M08'!E290</f>
        <v/>
      </c>
      <c r="CK291" s="6">
        <f>'M08'!F290</f>
        <v/>
      </c>
      <c r="CL291" s="7">
        <f>IFERROR(CK291/CJ291,0)</f>
        <v/>
      </c>
      <c r="CM291" s="6">
        <f>'M08'!M290</f>
        <v/>
      </c>
      <c r="CN291" s="6">
        <f>IF('M08'!AG290&gt;0,'M08'!AG290+MAX(0,CM291-'M08'!H290)*IF(AND(CJ291&lt;&gt;0,CK291&lt;&gt;0),CK291/CJ291,'M08'!V290),CM291*IF(AND(CJ291&lt;&gt;0,CK291&lt;&gt;0),CK291/CJ291,'M08'!V290))</f>
        <v/>
      </c>
      <c r="CO291" s="7">
        <f>IFERROR(CN291/CM291,0)</f>
        <v/>
      </c>
      <c r="CP291" s="6">
        <f>-'M08'!S290</f>
        <v/>
      </c>
      <c r="CQ291" s="6">
        <f>CK291+CN291-CT291</f>
        <v/>
      </c>
      <c r="CR291" s="7">
        <f>IFERROR(CQ291/CP291,0)</f>
        <v/>
      </c>
      <c r="CS291" s="6">
        <f>'M08'!T290</f>
        <v/>
      </c>
      <c r="CT291" s="6">
        <f>'M08'!U290</f>
        <v/>
      </c>
      <c r="CU291" s="7">
        <f>IFERROR(CT291/CS291,0)</f>
        <v/>
      </c>
      <c r="CV291" s="6">
        <f>'M09'!E290</f>
        <v/>
      </c>
      <c r="CW291" s="6">
        <f>'M09'!F290</f>
        <v/>
      </c>
      <c r="CX291" s="7">
        <f>IFERROR(CW291/CV291,0)</f>
        <v/>
      </c>
      <c r="CY291" s="6">
        <f>'M09'!M290</f>
        <v/>
      </c>
      <c r="CZ291" s="6">
        <f>IF('M09'!AG290&gt;0,'M09'!AG290+MAX(0,CY291-'M09'!H290)*IF(AND(CV291&lt;&gt;0,CW291&lt;&gt;0),CW291/CV291,'M09'!V290),CY291*IF(AND(CV291&lt;&gt;0,CW291&lt;&gt;0),CW291/CV291,'M09'!V290))</f>
        <v/>
      </c>
      <c r="DA291" s="7">
        <f>IFERROR(CZ291/CY291,0)</f>
        <v/>
      </c>
      <c r="DB291" s="6">
        <f>-'M09'!S290</f>
        <v/>
      </c>
      <c r="DC291" s="6">
        <f>CW291+CZ291-DF291</f>
        <v/>
      </c>
      <c r="DD291" s="7">
        <f>IFERROR(DC291/DB291,0)</f>
        <v/>
      </c>
      <c r="DE291" s="6">
        <f>'M09'!T290</f>
        <v/>
      </c>
      <c r="DF291" s="6">
        <f>'M09'!U290</f>
        <v/>
      </c>
      <c r="DG291" s="7">
        <f>IFERROR(DF291/DE291,0)</f>
        <v/>
      </c>
      <c r="DH291" s="6">
        <f>SUM(J291,V291,AH291,AT291,BF291,BR291,CD291,CP291,DB291)</f>
        <v/>
      </c>
      <c r="DI291" s="6">
        <f>SUM(K291,W291,AI291,AU291,BG291,BS291,CE291,CQ291,DC291)</f>
        <v/>
      </c>
      <c r="DJ291" s="6">
        <f>DH291/9</f>
        <v/>
      </c>
      <c r="DK291" s="6">
        <f>DI291/9</f>
        <v/>
      </c>
      <c r="DL291" s="7">
        <f>IFERROR(DI291/DH291,0)</f>
        <v/>
      </c>
      <c r="DM291" s="7">
        <f>'M09'!V290</f>
        <v/>
      </c>
      <c r="DN291" s="8">
        <f>IFERROR(DL291/DM291-1,0)</f>
        <v/>
      </c>
      <c r="DO291" s="6">
        <f>'M09'!AD290</f>
        <v/>
      </c>
      <c r="DP291" s="6">
        <f>DJ291-DO291</f>
        <v/>
      </c>
      <c r="DQ291" s="9">
        <f>COUNTIF(J291,"&gt;0")+COUNTIF(V291,"&gt;0")+COUNTIF(AH291,"&gt;0")+COUNTIF(AT291,"&gt;0")+COUNTIF(BF291,"&gt;0")+COUNTIF(BR291,"&gt;0")+COUNTIF(CD291,"&gt;0")+COUNTIF(CP291,"&gt;0")+COUNTIF(DB291,"&gt;0")</f>
        <v/>
      </c>
      <c r="DR291" s="6">
        <f>DE291</f>
        <v/>
      </c>
      <c r="DS291" s="10">
        <f>IFERROR(DR291/DJ291,0)</f>
        <v/>
      </c>
      <c r="DT291" s="6">
        <f>D291+SUM(G291,S291,AE291,AQ291,BC291,BO291,CA291,CM291,CY291)-SUM(J291,V291,AH291,AT291,BF291,BR291,CD291,CP291,DB291)-DE291</f>
        <v/>
      </c>
    </row>
    <row r="292">
      <c r="A292">
        <f>'M01'!C291</f>
        <v/>
      </c>
      <c r="B292">
        <f>'M01'!D291</f>
        <v/>
      </c>
      <c r="C292">
        <f>'M01'!A291</f>
        <v/>
      </c>
      <c r="D292" s="6">
        <f>'M01'!E291</f>
        <v/>
      </c>
      <c r="E292" s="6">
        <f>'M01'!F291</f>
        <v/>
      </c>
      <c r="F292" s="7">
        <f>IFERROR(E292/D292,0)</f>
        <v/>
      </c>
      <c r="G292" s="6">
        <f>'M01'!M291</f>
        <v/>
      </c>
      <c r="H292" s="6">
        <f>IF('M01'!AG291&gt;0,'M01'!AG291+MAX(0,G292-'M01'!H291)*IF(AND(D292&lt;&gt;0,E292&lt;&gt;0),E292/D292,'M01'!V291),G292*IF(AND(D292&lt;&gt;0,E292&lt;&gt;0),E292/D292,'M01'!V291))</f>
        <v/>
      </c>
      <c r="I292" s="7">
        <f>IFERROR(H292/G292,0)</f>
        <v/>
      </c>
      <c r="J292" s="6">
        <f>-'M01'!S291</f>
        <v/>
      </c>
      <c r="K292" s="6">
        <f>E292+H292-N292</f>
        <v/>
      </c>
      <c r="L292" s="7">
        <f>IFERROR(K292/J292,0)</f>
        <v/>
      </c>
      <c r="M292" s="6">
        <f>'M01'!T291</f>
        <v/>
      </c>
      <c r="N292" s="6">
        <f>'M01'!U291</f>
        <v/>
      </c>
      <c r="O292" s="7">
        <f>IFERROR(N292/M292,0)</f>
        <v/>
      </c>
      <c r="P292" s="6">
        <f>'M02'!E291</f>
        <v/>
      </c>
      <c r="Q292" s="6">
        <f>'M02'!F291</f>
        <v/>
      </c>
      <c r="R292" s="7">
        <f>IFERROR(Q292/P292,0)</f>
        <v/>
      </c>
      <c r="S292" s="6">
        <f>'M02'!M291</f>
        <v/>
      </c>
      <c r="T292" s="6">
        <f>IF('M02'!AG291&gt;0,'M02'!AG291+MAX(0,S292-'M02'!H291)*IF(AND(P292&lt;&gt;0,Q292&lt;&gt;0),Q292/P292,'M02'!V291),S292*IF(AND(P292&lt;&gt;0,Q292&lt;&gt;0),Q292/P292,'M02'!V291))</f>
        <v/>
      </c>
      <c r="U292" s="7">
        <f>IFERROR(T292/S292,0)</f>
        <v/>
      </c>
      <c r="V292" s="6">
        <f>-'M02'!S291</f>
        <v/>
      </c>
      <c r="W292" s="6">
        <f>Q292+T292-Z292</f>
        <v/>
      </c>
      <c r="X292" s="7">
        <f>IFERROR(W292/V292,0)</f>
        <v/>
      </c>
      <c r="Y292" s="6">
        <f>'M02'!T291</f>
        <v/>
      </c>
      <c r="Z292" s="6">
        <f>'M02'!U291</f>
        <v/>
      </c>
      <c r="AA292" s="7">
        <f>IFERROR(Z292/Y292,0)</f>
        <v/>
      </c>
      <c r="AB292" s="6">
        <f>'M03'!E291</f>
        <v/>
      </c>
      <c r="AC292" s="6">
        <f>'M03'!F291</f>
        <v/>
      </c>
      <c r="AD292" s="7">
        <f>IFERROR(AC292/AB292,0)</f>
        <v/>
      </c>
      <c r="AE292" s="6">
        <f>'M03'!M291</f>
        <v/>
      </c>
      <c r="AF292" s="6">
        <f>IF('M03'!AG291&gt;0,'M03'!AG291+MAX(0,AE292-'M03'!H291)*IF(AND(AB292&lt;&gt;0,AC292&lt;&gt;0),AC292/AB292,'M03'!V291),AE292*IF(AND(AB292&lt;&gt;0,AC292&lt;&gt;0),AC292/AB292,'M03'!V291))</f>
        <v/>
      </c>
      <c r="AG292" s="7">
        <f>IFERROR(AF292/AE292,0)</f>
        <v/>
      </c>
      <c r="AH292" s="6">
        <f>-'M03'!S291</f>
        <v/>
      </c>
      <c r="AI292" s="6">
        <f>AC292+AF292-AL292</f>
        <v/>
      </c>
      <c r="AJ292" s="7">
        <f>IFERROR(AI292/AH292,0)</f>
        <v/>
      </c>
      <c r="AK292" s="6">
        <f>'M03'!T291</f>
        <v/>
      </c>
      <c r="AL292" s="6">
        <f>'M03'!U291</f>
        <v/>
      </c>
      <c r="AM292" s="7">
        <f>IFERROR(AL292/AK292,0)</f>
        <v/>
      </c>
      <c r="AN292" s="6">
        <f>'M04'!E291</f>
        <v/>
      </c>
      <c r="AO292" s="6">
        <f>'M04'!F291</f>
        <v/>
      </c>
      <c r="AP292" s="7">
        <f>IFERROR(AO292/AN292,0)</f>
        <v/>
      </c>
      <c r="AQ292" s="6">
        <f>'M04'!M291</f>
        <v/>
      </c>
      <c r="AR292" s="6">
        <f>IF('M04'!AG291&gt;0,'M04'!AG291+MAX(0,AQ292-'M04'!H291)*IF(AND(AN292&lt;&gt;0,AO292&lt;&gt;0),AO292/AN292,'M04'!V291),AQ292*IF(AND(AN292&lt;&gt;0,AO292&lt;&gt;0),AO292/AN292,'M04'!V291))</f>
        <v/>
      </c>
      <c r="AS292" s="7">
        <f>IFERROR(AR292/AQ292,0)</f>
        <v/>
      </c>
      <c r="AT292" s="6">
        <f>-'M04'!S291</f>
        <v/>
      </c>
      <c r="AU292" s="6">
        <f>AO292+AR292-AX292</f>
        <v/>
      </c>
      <c r="AV292" s="7">
        <f>IFERROR(AU292/AT292,0)</f>
        <v/>
      </c>
      <c r="AW292" s="6">
        <f>'M04'!T291</f>
        <v/>
      </c>
      <c r="AX292" s="6">
        <f>'M04'!U291</f>
        <v/>
      </c>
      <c r="AY292" s="7">
        <f>IFERROR(AX292/AW292,0)</f>
        <v/>
      </c>
      <c r="AZ292" s="6">
        <f>'M05'!E291</f>
        <v/>
      </c>
      <c r="BA292" s="6">
        <f>'M05'!F291</f>
        <v/>
      </c>
      <c r="BB292" s="7">
        <f>IFERROR(BA292/AZ292,0)</f>
        <v/>
      </c>
      <c r="BC292" s="6">
        <f>'M05'!M291</f>
        <v/>
      </c>
      <c r="BD292" s="6">
        <f>IF('M05'!AG291&gt;0,'M05'!AG291+MAX(0,BC292-'M05'!H291)*IF(AND(AZ292&lt;&gt;0,BA292&lt;&gt;0),BA292/AZ292,'M05'!V291),BC292*IF(AND(AZ292&lt;&gt;0,BA292&lt;&gt;0),BA292/AZ292,'M05'!V291))</f>
        <v/>
      </c>
      <c r="BE292" s="7">
        <f>IFERROR(BD292/BC292,0)</f>
        <v/>
      </c>
      <c r="BF292" s="6">
        <f>-'M05'!S291</f>
        <v/>
      </c>
      <c r="BG292" s="6">
        <f>BA292+BD292-BJ292</f>
        <v/>
      </c>
      <c r="BH292" s="7">
        <f>IFERROR(BG292/BF292,0)</f>
        <v/>
      </c>
      <c r="BI292" s="6">
        <f>'M05'!T291</f>
        <v/>
      </c>
      <c r="BJ292" s="6">
        <f>'M05'!U291</f>
        <v/>
      </c>
      <c r="BK292" s="7">
        <f>IFERROR(BJ292/BI292,0)</f>
        <v/>
      </c>
      <c r="BL292" s="6">
        <f>'M06'!E291</f>
        <v/>
      </c>
      <c r="BM292" s="6">
        <f>'M06'!F291</f>
        <v/>
      </c>
      <c r="BN292" s="7">
        <f>IFERROR(BM292/BL292,0)</f>
        <v/>
      </c>
      <c r="BO292" s="6">
        <f>'M06'!M291</f>
        <v/>
      </c>
      <c r="BP292" s="6">
        <f>IF('M06'!AG291&gt;0,'M06'!AG291+MAX(0,BO292-'M06'!H291)*IF(AND(BL292&lt;&gt;0,BM292&lt;&gt;0),BM292/BL292,'M06'!V291),BO292*IF(AND(BL292&lt;&gt;0,BM292&lt;&gt;0),BM292/BL292,'M06'!V291))</f>
        <v/>
      </c>
      <c r="BQ292" s="7">
        <f>IFERROR(BP292/BO292,0)</f>
        <v/>
      </c>
      <c r="BR292" s="6">
        <f>-'M06'!S291</f>
        <v/>
      </c>
      <c r="BS292" s="6">
        <f>BM292+BP292-BV292</f>
        <v/>
      </c>
      <c r="BT292" s="7">
        <f>IFERROR(BS292/BR292,0)</f>
        <v/>
      </c>
      <c r="BU292" s="6">
        <f>'M06'!T291</f>
        <v/>
      </c>
      <c r="BV292" s="6">
        <f>'M06'!U291</f>
        <v/>
      </c>
      <c r="BW292" s="7">
        <f>IFERROR(BV292/BU292,0)</f>
        <v/>
      </c>
      <c r="BX292" s="6">
        <f>'M07'!E291</f>
        <v/>
      </c>
      <c r="BY292" s="6">
        <f>'M07'!F291</f>
        <v/>
      </c>
      <c r="BZ292" s="7">
        <f>IFERROR(BY292/BX292,0)</f>
        <v/>
      </c>
      <c r="CA292" s="6">
        <f>'M07'!M291</f>
        <v/>
      </c>
      <c r="CB292" s="6">
        <f>IF('M07'!AG291&gt;0,'M07'!AG291+MAX(0,CA292-'M07'!H291)*IF(AND(BX292&lt;&gt;0,BY292&lt;&gt;0),BY292/BX292,'M07'!V291),CA292*IF(AND(BX292&lt;&gt;0,BY292&lt;&gt;0),BY292/BX292,'M07'!V291))</f>
        <v/>
      </c>
      <c r="CC292" s="7">
        <f>IFERROR(CB292/CA292,0)</f>
        <v/>
      </c>
      <c r="CD292" s="6">
        <f>-'M07'!S291</f>
        <v/>
      </c>
      <c r="CE292" s="6">
        <f>BY292+CB292-CH292</f>
        <v/>
      </c>
      <c r="CF292" s="7">
        <f>IFERROR(CE292/CD292,0)</f>
        <v/>
      </c>
      <c r="CG292" s="6">
        <f>'M07'!T291</f>
        <v/>
      </c>
      <c r="CH292" s="6">
        <f>'M07'!U291</f>
        <v/>
      </c>
      <c r="CI292" s="7">
        <f>IFERROR(CH292/CG292,0)</f>
        <v/>
      </c>
      <c r="CJ292" s="6">
        <f>'M08'!E291</f>
        <v/>
      </c>
      <c r="CK292" s="6">
        <f>'M08'!F291</f>
        <v/>
      </c>
      <c r="CL292" s="7">
        <f>IFERROR(CK292/CJ292,0)</f>
        <v/>
      </c>
      <c r="CM292" s="6">
        <f>'M08'!M291</f>
        <v/>
      </c>
      <c r="CN292" s="6">
        <f>IF('M08'!AG291&gt;0,'M08'!AG291+MAX(0,CM292-'M08'!H291)*IF(AND(CJ292&lt;&gt;0,CK292&lt;&gt;0),CK292/CJ292,'M08'!V291),CM292*IF(AND(CJ292&lt;&gt;0,CK292&lt;&gt;0),CK292/CJ292,'M08'!V291))</f>
        <v/>
      </c>
      <c r="CO292" s="7">
        <f>IFERROR(CN292/CM292,0)</f>
        <v/>
      </c>
      <c r="CP292" s="6">
        <f>-'M08'!S291</f>
        <v/>
      </c>
      <c r="CQ292" s="6">
        <f>CK292+CN292-CT292</f>
        <v/>
      </c>
      <c r="CR292" s="7">
        <f>IFERROR(CQ292/CP292,0)</f>
        <v/>
      </c>
      <c r="CS292" s="6">
        <f>'M08'!T291</f>
        <v/>
      </c>
      <c r="CT292" s="6">
        <f>'M08'!U291</f>
        <v/>
      </c>
      <c r="CU292" s="7">
        <f>IFERROR(CT292/CS292,0)</f>
        <v/>
      </c>
      <c r="CV292" s="6">
        <f>'M09'!E291</f>
        <v/>
      </c>
      <c r="CW292" s="6">
        <f>'M09'!F291</f>
        <v/>
      </c>
      <c r="CX292" s="7">
        <f>IFERROR(CW292/CV292,0)</f>
        <v/>
      </c>
      <c r="CY292" s="6">
        <f>'M09'!M291</f>
        <v/>
      </c>
      <c r="CZ292" s="6">
        <f>IF('M09'!AG291&gt;0,'M09'!AG291+MAX(0,CY292-'M09'!H291)*IF(AND(CV292&lt;&gt;0,CW292&lt;&gt;0),CW292/CV292,'M09'!V291),CY292*IF(AND(CV292&lt;&gt;0,CW292&lt;&gt;0),CW292/CV292,'M09'!V291))</f>
        <v/>
      </c>
      <c r="DA292" s="7">
        <f>IFERROR(CZ292/CY292,0)</f>
        <v/>
      </c>
      <c r="DB292" s="6">
        <f>-'M09'!S291</f>
        <v/>
      </c>
      <c r="DC292" s="6">
        <f>CW292+CZ292-DF292</f>
        <v/>
      </c>
      <c r="DD292" s="7">
        <f>IFERROR(DC292/DB292,0)</f>
        <v/>
      </c>
      <c r="DE292" s="6">
        <f>'M09'!T291</f>
        <v/>
      </c>
      <c r="DF292" s="6">
        <f>'M09'!U291</f>
        <v/>
      </c>
      <c r="DG292" s="7">
        <f>IFERROR(DF292/DE292,0)</f>
        <v/>
      </c>
      <c r="DH292" s="6">
        <f>SUM(J292,V292,AH292,AT292,BF292,BR292,CD292,CP292,DB292)</f>
        <v/>
      </c>
      <c r="DI292" s="6">
        <f>SUM(K292,W292,AI292,AU292,BG292,BS292,CE292,CQ292,DC292)</f>
        <v/>
      </c>
      <c r="DJ292" s="6">
        <f>DH292/9</f>
        <v/>
      </c>
      <c r="DK292" s="6">
        <f>DI292/9</f>
        <v/>
      </c>
      <c r="DL292" s="7">
        <f>IFERROR(DI292/DH292,0)</f>
        <v/>
      </c>
      <c r="DM292" s="7">
        <f>'M09'!V291</f>
        <v/>
      </c>
      <c r="DN292" s="8">
        <f>IFERROR(DL292/DM292-1,0)</f>
        <v/>
      </c>
      <c r="DO292" s="6">
        <f>'M09'!AD291</f>
        <v/>
      </c>
      <c r="DP292" s="6">
        <f>DJ292-DO292</f>
        <v/>
      </c>
      <c r="DQ292" s="9">
        <f>COUNTIF(J292,"&gt;0")+COUNTIF(V292,"&gt;0")+COUNTIF(AH292,"&gt;0")+COUNTIF(AT292,"&gt;0")+COUNTIF(BF292,"&gt;0")+COUNTIF(BR292,"&gt;0")+COUNTIF(CD292,"&gt;0")+COUNTIF(CP292,"&gt;0")+COUNTIF(DB292,"&gt;0")</f>
        <v/>
      </c>
      <c r="DR292" s="6">
        <f>DE292</f>
        <v/>
      </c>
      <c r="DS292" s="10">
        <f>IFERROR(DR292/DJ292,0)</f>
        <v/>
      </c>
      <c r="DT292" s="6">
        <f>D292+SUM(G292,S292,AE292,AQ292,BC292,BO292,CA292,CM292,CY292)-SUM(J292,V292,AH292,AT292,BF292,BR292,CD292,CP292,DB292)-DE292</f>
        <v/>
      </c>
    </row>
    <row r="293">
      <c r="A293">
        <f>'M01'!C292</f>
        <v/>
      </c>
      <c r="B293">
        <f>'M01'!D292</f>
        <v/>
      </c>
      <c r="C293">
        <f>'M01'!A292</f>
        <v/>
      </c>
      <c r="D293" s="6">
        <f>'M01'!E292</f>
        <v/>
      </c>
      <c r="E293" s="6">
        <f>'M01'!F292</f>
        <v/>
      </c>
      <c r="F293" s="7">
        <f>IFERROR(E293/D293,0)</f>
        <v/>
      </c>
      <c r="G293" s="6">
        <f>'M01'!M292</f>
        <v/>
      </c>
      <c r="H293" s="6">
        <f>IF('M01'!AG292&gt;0,'M01'!AG292+MAX(0,G293-'M01'!H292)*IF(AND(D293&lt;&gt;0,E293&lt;&gt;0),E293/D293,'M01'!V292),G293*IF(AND(D293&lt;&gt;0,E293&lt;&gt;0),E293/D293,'M01'!V292))</f>
        <v/>
      </c>
      <c r="I293" s="7">
        <f>IFERROR(H293/G293,0)</f>
        <v/>
      </c>
      <c r="J293" s="6">
        <f>-'M01'!S292</f>
        <v/>
      </c>
      <c r="K293" s="6">
        <f>E293+H293-N293</f>
        <v/>
      </c>
      <c r="L293" s="7">
        <f>IFERROR(K293/J293,0)</f>
        <v/>
      </c>
      <c r="M293" s="6">
        <f>'M01'!T292</f>
        <v/>
      </c>
      <c r="N293" s="6">
        <f>'M01'!U292</f>
        <v/>
      </c>
      <c r="O293" s="7">
        <f>IFERROR(N293/M293,0)</f>
        <v/>
      </c>
      <c r="P293" s="6">
        <f>'M02'!E292</f>
        <v/>
      </c>
      <c r="Q293" s="6">
        <f>'M02'!F292</f>
        <v/>
      </c>
      <c r="R293" s="7">
        <f>IFERROR(Q293/P293,0)</f>
        <v/>
      </c>
      <c r="S293" s="6">
        <f>'M02'!M292</f>
        <v/>
      </c>
      <c r="T293" s="6">
        <f>IF('M02'!AG292&gt;0,'M02'!AG292+MAX(0,S293-'M02'!H292)*IF(AND(P293&lt;&gt;0,Q293&lt;&gt;0),Q293/P293,'M02'!V292),S293*IF(AND(P293&lt;&gt;0,Q293&lt;&gt;0),Q293/P293,'M02'!V292))</f>
        <v/>
      </c>
      <c r="U293" s="7">
        <f>IFERROR(T293/S293,0)</f>
        <v/>
      </c>
      <c r="V293" s="6">
        <f>-'M02'!S292</f>
        <v/>
      </c>
      <c r="W293" s="6">
        <f>Q293+T293-Z293</f>
        <v/>
      </c>
      <c r="X293" s="7">
        <f>IFERROR(W293/V293,0)</f>
        <v/>
      </c>
      <c r="Y293" s="6">
        <f>'M02'!T292</f>
        <v/>
      </c>
      <c r="Z293" s="6">
        <f>'M02'!U292</f>
        <v/>
      </c>
      <c r="AA293" s="7">
        <f>IFERROR(Z293/Y293,0)</f>
        <v/>
      </c>
      <c r="AB293" s="6">
        <f>'M03'!E292</f>
        <v/>
      </c>
      <c r="AC293" s="6">
        <f>'M03'!F292</f>
        <v/>
      </c>
      <c r="AD293" s="7">
        <f>IFERROR(AC293/AB293,0)</f>
        <v/>
      </c>
      <c r="AE293" s="6">
        <f>'M03'!M292</f>
        <v/>
      </c>
      <c r="AF293" s="6">
        <f>IF('M03'!AG292&gt;0,'M03'!AG292+MAX(0,AE293-'M03'!H292)*IF(AND(AB293&lt;&gt;0,AC293&lt;&gt;0),AC293/AB293,'M03'!V292),AE293*IF(AND(AB293&lt;&gt;0,AC293&lt;&gt;0),AC293/AB293,'M03'!V292))</f>
        <v/>
      </c>
      <c r="AG293" s="7">
        <f>IFERROR(AF293/AE293,0)</f>
        <v/>
      </c>
      <c r="AH293" s="6">
        <f>-'M03'!S292</f>
        <v/>
      </c>
      <c r="AI293" s="6">
        <f>AC293+AF293-AL293</f>
        <v/>
      </c>
      <c r="AJ293" s="7">
        <f>IFERROR(AI293/AH293,0)</f>
        <v/>
      </c>
      <c r="AK293" s="6">
        <f>'M03'!T292</f>
        <v/>
      </c>
      <c r="AL293" s="6">
        <f>'M03'!U292</f>
        <v/>
      </c>
      <c r="AM293" s="7">
        <f>IFERROR(AL293/AK293,0)</f>
        <v/>
      </c>
      <c r="AN293" s="6">
        <f>'M04'!E292</f>
        <v/>
      </c>
      <c r="AO293" s="6">
        <f>'M04'!F292</f>
        <v/>
      </c>
      <c r="AP293" s="7">
        <f>IFERROR(AO293/AN293,0)</f>
        <v/>
      </c>
      <c r="AQ293" s="6">
        <f>'M04'!M292</f>
        <v/>
      </c>
      <c r="AR293" s="6">
        <f>IF('M04'!AG292&gt;0,'M04'!AG292+MAX(0,AQ293-'M04'!H292)*IF(AND(AN293&lt;&gt;0,AO293&lt;&gt;0),AO293/AN293,'M04'!V292),AQ293*IF(AND(AN293&lt;&gt;0,AO293&lt;&gt;0),AO293/AN293,'M04'!V292))</f>
        <v/>
      </c>
      <c r="AS293" s="7">
        <f>IFERROR(AR293/AQ293,0)</f>
        <v/>
      </c>
      <c r="AT293" s="6">
        <f>-'M04'!S292</f>
        <v/>
      </c>
      <c r="AU293" s="6">
        <f>AO293+AR293-AX293</f>
        <v/>
      </c>
      <c r="AV293" s="7">
        <f>IFERROR(AU293/AT293,0)</f>
        <v/>
      </c>
      <c r="AW293" s="6">
        <f>'M04'!T292</f>
        <v/>
      </c>
      <c r="AX293" s="6">
        <f>'M04'!U292</f>
        <v/>
      </c>
      <c r="AY293" s="7">
        <f>IFERROR(AX293/AW293,0)</f>
        <v/>
      </c>
      <c r="AZ293" s="6">
        <f>'M05'!E292</f>
        <v/>
      </c>
      <c r="BA293" s="6">
        <f>'M05'!F292</f>
        <v/>
      </c>
      <c r="BB293" s="7">
        <f>IFERROR(BA293/AZ293,0)</f>
        <v/>
      </c>
      <c r="BC293" s="6">
        <f>'M05'!M292</f>
        <v/>
      </c>
      <c r="BD293" s="6">
        <f>IF('M05'!AG292&gt;0,'M05'!AG292+MAX(0,BC293-'M05'!H292)*IF(AND(AZ293&lt;&gt;0,BA293&lt;&gt;0),BA293/AZ293,'M05'!V292),BC293*IF(AND(AZ293&lt;&gt;0,BA293&lt;&gt;0),BA293/AZ293,'M05'!V292))</f>
        <v/>
      </c>
      <c r="BE293" s="7">
        <f>IFERROR(BD293/BC293,0)</f>
        <v/>
      </c>
      <c r="BF293" s="6">
        <f>-'M05'!S292</f>
        <v/>
      </c>
      <c r="BG293" s="6">
        <f>BA293+BD293-BJ293</f>
        <v/>
      </c>
      <c r="BH293" s="7">
        <f>IFERROR(BG293/BF293,0)</f>
        <v/>
      </c>
      <c r="BI293" s="6">
        <f>'M05'!T292</f>
        <v/>
      </c>
      <c r="BJ293" s="6">
        <f>'M05'!U292</f>
        <v/>
      </c>
      <c r="BK293" s="7">
        <f>IFERROR(BJ293/BI293,0)</f>
        <v/>
      </c>
      <c r="BL293" s="6">
        <f>'M06'!E292</f>
        <v/>
      </c>
      <c r="BM293" s="6">
        <f>'M06'!F292</f>
        <v/>
      </c>
      <c r="BN293" s="7">
        <f>IFERROR(BM293/BL293,0)</f>
        <v/>
      </c>
      <c r="BO293" s="6">
        <f>'M06'!M292</f>
        <v/>
      </c>
      <c r="BP293" s="6">
        <f>IF('M06'!AG292&gt;0,'M06'!AG292+MAX(0,BO293-'M06'!H292)*IF(AND(BL293&lt;&gt;0,BM293&lt;&gt;0),BM293/BL293,'M06'!V292),BO293*IF(AND(BL293&lt;&gt;0,BM293&lt;&gt;0),BM293/BL293,'M06'!V292))</f>
        <v/>
      </c>
      <c r="BQ293" s="7">
        <f>IFERROR(BP293/BO293,0)</f>
        <v/>
      </c>
      <c r="BR293" s="6">
        <f>-'M06'!S292</f>
        <v/>
      </c>
      <c r="BS293" s="6">
        <f>BM293+BP293-BV293</f>
        <v/>
      </c>
      <c r="BT293" s="7">
        <f>IFERROR(BS293/BR293,0)</f>
        <v/>
      </c>
      <c r="BU293" s="6">
        <f>'M06'!T292</f>
        <v/>
      </c>
      <c r="BV293" s="6">
        <f>'M06'!U292</f>
        <v/>
      </c>
      <c r="BW293" s="7">
        <f>IFERROR(BV293/BU293,0)</f>
        <v/>
      </c>
      <c r="BX293" s="6">
        <f>'M07'!E292</f>
        <v/>
      </c>
      <c r="BY293" s="6">
        <f>'M07'!F292</f>
        <v/>
      </c>
      <c r="BZ293" s="7">
        <f>IFERROR(BY293/BX293,0)</f>
        <v/>
      </c>
      <c r="CA293" s="6">
        <f>'M07'!M292</f>
        <v/>
      </c>
      <c r="CB293" s="6">
        <f>IF('M07'!AG292&gt;0,'M07'!AG292+MAX(0,CA293-'M07'!H292)*IF(AND(BX293&lt;&gt;0,BY293&lt;&gt;0),BY293/BX293,'M07'!V292),CA293*IF(AND(BX293&lt;&gt;0,BY293&lt;&gt;0),BY293/BX293,'M07'!V292))</f>
        <v/>
      </c>
      <c r="CC293" s="7">
        <f>IFERROR(CB293/CA293,0)</f>
        <v/>
      </c>
      <c r="CD293" s="6">
        <f>-'M07'!S292</f>
        <v/>
      </c>
      <c r="CE293" s="6">
        <f>BY293+CB293-CH293</f>
        <v/>
      </c>
      <c r="CF293" s="7">
        <f>IFERROR(CE293/CD293,0)</f>
        <v/>
      </c>
      <c r="CG293" s="6">
        <f>'M07'!T292</f>
        <v/>
      </c>
      <c r="CH293" s="6">
        <f>'M07'!U292</f>
        <v/>
      </c>
      <c r="CI293" s="7">
        <f>IFERROR(CH293/CG293,0)</f>
        <v/>
      </c>
      <c r="CJ293" s="6">
        <f>'M08'!E292</f>
        <v/>
      </c>
      <c r="CK293" s="6">
        <f>'M08'!F292</f>
        <v/>
      </c>
      <c r="CL293" s="7">
        <f>IFERROR(CK293/CJ293,0)</f>
        <v/>
      </c>
      <c r="CM293" s="6">
        <f>'M08'!M292</f>
        <v/>
      </c>
      <c r="CN293" s="6">
        <f>IF('M08'!AG292&gt;0,'M08'!AG292+MAX(0,CM293-'M08'!H292)*IF(AND(CJ293&lt;&gt;0,CK293&lt;&gt;0),CK293/CJ293,'M08'!V292),CM293*IF(AND(CJ293&lt;&gt;0,CK293&lt;&gt;0),CK293/CJ293,'M08'!V292))</f>
        <v/>
      </c>
      <c r="CO293" s="7">
        <f>IFERROR(CN293/CM293,0)</f>
        <v/>
      </c>
      <c r="CP293" s="6">
        <f>-'M08'!S292</f>
        <v/>
      </c>
      <c r="CQ293" s="6">
        <f>CK293+CN293-CT293</f>
        <v/>
      </c>
      <c r="CR293" s="7">
        <f>IFERROR(CQ293/CP293,0)</f>
        <v/>
      </c>
      <c r="CS293" s="6">
        <f>'M08'!T292</f>
        <v/>
      </c>
      <c r="CT293" s="6">
        <f>'M08'!U292</f>
        <v/>
      </c>
      <c r="CU293" s="7">
        <f>IFERROR(CT293/CS293,0)</f>
        <v/>
      </c>
      <c r="CV293" s="6">
        <f>'M09'!E292</f>
        <v/>
      </c>
      <c r="CW293" s="6">
        <f>'M09'!F292</f>
        <v/>
      </c>
      <c r="CX293" s="7">
        <f>IFERROR(CW293/CV293,0)</f>
        <v/>
      </c>
      <c r="CY293" s="6">
        <f>'M09'!M292</f>
        <v/>
      </c>
      <c r="CZ293" s="6">
        <f>IF('M09'!AG292&gt;0,'M09'!AG292+MAX(0,CY293-'M09'!H292)*IF(AND(CV293&lt;&gt;0,CW293&lt;&gt;0),CW293/CV293,'M09'!V292),CY293*IF(AND(CV293&lt;&gt;0,CW293&lt;&gt;0),CW293/CV293,'M09'!V292))</f>
        <v/>
      </c>
      <c r="DA293" s="7">
        <f>IFERROR(CZ293/CY293,0)</f>
        <v/>
      </c>
      <c r="DB293" s="6">
        <f>-'M09'!S292</f>
        <v/>
      </c>
      <c r="DC293" s="6">
        <f>CW293+CZ293-DF293</f>
        <v/>
      </c>
      <c r="DD293" s="7">
        <f>IFERROR(DC293/DB293,0)</f>
        <v/>
      </c>
      <c r="DE293" s="6">
        <f>'M09'!T292</f>
        <v/>
      </c>
      <c r="DF293" s="6">
        <f>'M09'!U292</f>
        <v/>
      </c>
      <c r="DG293" s="7">
        <f>IFERROR(DF293/DE293,0)</f>
        <v/>
      </c>
      <c r="DH293" s="6">
        <f>SUM(J293,V293,AH293,AT293,BF293,BR293,CD293,CP293,DB293)</f>
        <v/>
      </c>
      <c r="DI293" s="6">
        <f>SUM(K293,W293,AI293,AU293,BG293,BS293,CE293,CQ293,DC293)</f>
        <v/>
      </c>
      <c r="DJ293" s="6">
        <f>DH293/9</f>
        <v/>
      </c>
      <c r="DK293" s="6">
        <f>DI293/9</f>
        <v/>
      </c>
      <c r="DL293" s="7">
        <f>IFERROR(DI293/DH293,0)</f>
        <v/>
      </c>
      <c r="DM293" s="7">
        <f>'M09'!V292</f>
        <v/>
      </c>
      <c r="DN293" s="8">
        <f>IFERROR(DL293/DM293-1,0)</f>
        <v/>
      </c>
      <c r="DO293" s="6">
        <f>'M09'!AD292</f>
        <v/>
      </c>
      <c r="DP293" s="6">
        <f>DJ293-DO293</f>
        <v/>
      </c>
      <c r="DQ293" s="9">
        <f>COUNTIF(J293,"&gt;0")+COUNTIF(V293,"&gt;0")+COUNTIF(AH293,"&gt;0")+COUNTIF(AT293,"&gt;0")+COUNTIF(BF293,"&gt;0")+COUNTIF(BR293,"&gt;0")+COUNTIF(CD293,"&gt;0")+COUNTIF(CP293,"&gt;0")+COUNTIF(DB293,"&gt;0")</f>
        <v/>
      </c>
      <c r="DR293" s="6">
        <f>DE293</f>
        <v/>
      </c>
      <c r="DS293" s="10">
        <f>IFERROR(DR293/DJ293,0)</f>
        <v/>
      </c>
      <c r="DT293" s="6">
        <f>D293+SUM(G293,S293,AE293,AQ293,BC293,BO293,CA293,CM293,CY293)-SUM(J293,V293,AH293,AT293,BF293,BR293,CD293,CP293,DB293)-DE293</f>
        <v/>
      </c>
    </row>
    <row r="294">
      <c r="A294">
        <f>'M01'!C293</f>
        <v/>
      </c>
      <c r="B294">
        <f>'M01'!D293</f>
        <v/>
      </c>
      <c r="C294">
        <f>'M01'!A293</f>
        <v/>
      </c>
      <c r="D294" s="6">
        <f>'M01'!E293</f>
        <v/>
      </c>
      <c r="E294" s="6">
        <f>'M01'!F293</f>
        <v/>
      </c>
      <c r="F294" s="7">
        <f>IFERROR(E294/D294,0)</f>
        <v/>
      </c>
      <c r="G294" s="6">
        <f>'M01'!M293</f>
        <v/>
      </c>
      <c r="H294" s="6">
        <f>IF('M01'!AG293&gt;0,'M01'!AG293+MAX(0,G294-'M01'!H293)*IF(AND(D294&lt;&gt;0,E294&lt;&gt;0),E294/D294,'M01'!V293),G294*IF(AND(D294&lt;&gt;0,E294&lt;&gt;0),E294/D294,'M01'!V293))</f>
        <v/>
      </c>
      <c r="I294" s="7">
        <f>IFERROR(H294/G294,0)</f>
        <v/>
      </c>
      <c r="J294" s="6">
        <f>-'M01'!S293</f>
        <v/>
      </c>
      <c r="K294" s="6">
        <f>E294+H294-N294</f>
        <v/>
      </c>
      <c r="L294" s="7">
        <f>IFERROR(K294/J294,0)</f>
        <v/>
      </c>
      <c r="M294" s="6">
        <f>'M01'!T293</f>
        <v/>
      </c>
      <c r="N294" s="6">
        <f>'M01'!U293</f>
        <v/>
      </c>
      <c r="O294" s="7">
        <f>IFERROR(N294/M294,0)</f>
        <v/>
      </c>
      <c r="P294" s="6">
        <f>'M02'!E293</f>
        <v/>
      </c>
      <c r="Q294" s="6">
        <f>'M02'!F293</f>
        <v/>
      </c>
      <c r="R294" s="7">
        <f>IFERROR(Q294/P294,0)</f>
        <v/>
      </c>
      <c r="S294" s="6">
        <f>'M02'!M293</f>
        <v/>
      </c>
      <c r="T294" s="6">
        <f>IF('M02'!AG293&gt;0,'M02'!AG293+MAX(0,S294-'M02'!H293)*IF(AND(P294&lt;&gt;0,Q294&lt;&gt;0),Q294/P294,'M02'!V293),S294*IF(AND(P294&lt;&gt;0,Q294&lt;&gt;0),Q294/P294,'M02'!V293))</f>
        <v/>
      </c>
      <c r="U294" s="7">
        <f>IFERROR(T294/S294,0)</f>
        <v/>
      </c>
      <c r="V294" s="6">
        <f>-'M02'!S293</f>
        <v/>
      </c>
      <c r="W294" s="6">
        <f>Q294+T294-Z294</f>
        <v/>
      </c>
      <c r="X294" s="7">
        <f>IFERROR(W294/V294,0)</f>
        <v/>
      </c>
      <c r="Y294" s="6">
        <f>'M02'!T293</f>
        <v/>
      </c>
      <c r="Z294" s="6">
        <f>'M02'!U293</f>
        <v/>
      </c>
      <c r="AA294" s="7">
        <f>IFERROR(Z294/Y294,0)</f>
        <v/>
      </c>
      <c r="AB294" s="6">
        <f>'M03'!E293</f>
        <v/>
      </c>
      <c r="AC294" s="6">
        <f>'M03'!F293</f>
        <v/>
      </c>
      <c r="AD294" s="7">
        <f>IFERROR(AC294/AB294,0)</f>
        <v/>
      </c>
      <c r="AE294" s="6">
        <f>'M03'!M293</f>
        <v/>
      </c>
      <c r="AF294" s="6">
        <f>IF('M03'!AG293&gt;0,'M03'!AG293+MAX(0,AE294-'M03'!H293)*IF(AND(AB294&lt;&gt;0,AC294&lt;&gt;0),AC294/AB294,'M03'!V293),AE294*IF(AND(AB294&lt;&gt;0,AC294&lt;&gt;0),AC294/AB294,'M03'!V293))</f>
        <v/>
      </c>
      <c r="AG294" s="7">
        <f>IFERROR(AF294/AE294,0)</f>
        <v/>
      </c>
      <c r="AH294" s="6">
        <f>-'M03'!S293</f>
        <v/>
      </c>
      <c r="AI294" s="6">
        <f>AC294+AF294-AL294</f>
        <v/>
      </c>
      <c r="AJ294" s="7">
        <f>IFERROR(AI294/AH294,0)</f>
        <v/>
      </c>
      <c r="AK294" s="6">
        <f>'M03'!T293</f>
        <v/>
      </c>
      <c r="AL294" s="6">
        <f>'M03'!U293</f>
        <v/>
      </c>
      <c r="AM294" s="7">
        <f>IFERROR(AL294/AK294,0)</f>
        <v/>
      </c>
      <c r="AN294" s="6">
        <f>'M04'!E293</f>
        <v/>
      </c>
      <c r="AO294" s="6">
        <f>'M04'!F293</f>
        <v/>
      </c>
      <c r="AP294" s="7">
        <f>IFERROR(AO294/AN294,0)</f>
        <v/>
      </c>
      <c r="AQ294" s="6">
        <f>'M04'!M293</f>
        <v/>
      </c>
      <c r="AR294" s="6">
        <f>IF('M04'!AG293&gt;0,'M04'!AG293+MAX(0,AQ294-'M04'!H293)*IF(AND(AN294&lt;&gt;0,AO294&lt;&gt;0),AO294/AN294,'M04'!V293),AQ294*IF(AND(AN294&lt;&gt;0,AO294&lt;&gt;0),AO294/AN294,'M04'!V293))</f>
        <v/>
      </c>
      <c r="AS294" s="7">
        <f>IFERROR(AR294/AQ294,0)</f>
        <v/>
      </c>
      <c r="AT294" s="6">
        <f>-'M04'!S293</f>
        <v/>
      </c>
      <c r="AU294" s="6">
        <f>AO294+AR294-AX294</f>
        <v/>
      </c>
      <c r="AV294" s="7">
        <f>IFERROR(AU294/AT294,0)</f>
        <v/>
      </c>
      <c r="AW294" s="6">
        <f>'M04'!T293</f>
        <v/>
      </c>
      <c r="AX294" s="6">
        <f>'M04'!U293</f>
        <v/>
      </c>
      <c r="AY294" s="7">
        <f>IFERROR(AX294/AW294,0)</f>
        <v/>
      </c>
      <c r="AZ294" s="6">
        <f>'M05'!E293</f>
        <v/>
      </c>
      <c r="BA294" s="6">
        <f>'M05'!F293</f>
        <v/>
      </c>
      <c r="BB294" s="7">
        <f>IFERROR(BA294/AZ294,0)</f>
        <v/>
      </c>
      <c r="BC294" s="6">
        <f>'M05'!M293</f>
        <v/>
      </c>
      <c r="BD294" s="6">
        <f>IF('M05'!AG293&gt;0,'M05'!AG293+MAX(0,BC294-'M05'!H293)*IF(AND(AZ294&lt;&gt;0,BA294&lt;&gt;0),BA294/AZ294,'M05'!V293),BC294*IF(AND(AZ294&lt;&gt;0,BA294&lt;&gt;0),BA294/AZ294,'M05'!V293))</f>
        <v/>
      </c>
      <c r="BE294" s="7">
        <f>IFERROR(BD294/BC294,0)</f>
        <v/>
      </c>
      <c r="BF294" s="6">
        <f>-'M05'!S293</f>
        <v/>
      </c>
      <c r="BG294" s="6">
        <f>BA294+BD294-BJ294</f>
        <v/>
      </c>
      <c r="BH294" s="7">
        <f>IFERROR(BG294/BF294,0)</f>
        <v/>
      </c>
      <c r="BI294" s="6">
        <f>'M05'!T293</f>
        <v/>
      </c>
      <c r="BJ294" s="6">
        <f>'M05'!U293</f>
        <v/>
      </c>
      <c r="BK294" s="7">
        <f>IFERROR(BJ294/BI294,0)</f>
        <v/>
      </c>
      <c r="BL294" s="6">
        <f>'M06'!E293</f>
        <v/>
      </c>
      <c r="BM294" s="6">
        <f>'M06'!F293</f>
        <v/>
      </c>
      <c r="BN294" s="7">
        <f>IFERROR(BM294/BL294,0)</f>
        <v/>
      </c>
      <c r="BO294" s="6">
        <f>'M06'!M293</f>
        <v/>
      </c>
      <c r="BP294" s="6">
        <f>IF('M06'!AG293&gt;0,'M06'!AG293+MAX(0,BO294-'M06'!H293)*IF(AND(BL294&lt;&gt;0,BM294&lt;&gt;0),BM294/BL294,'M06'!V293),BO294*IF(AND(BL294&lt;&gt;0,BM294&lt;&gt;0),BM294/BL294,'M06'!V293))</f>
        <v/>
      </c>
      <c r="BQ294" s="7">
        <f>IFERROR(BP294/BO294,0)</f>
        <v/>
      </c>
      <c r="BR294" s="6">
        <f>-'M06'!S293</f>
        <v/>
      </c>
      <c r="BS294" s="6">
        <f>BM294+BP294-BV294</f>
        <v/>
      </c>
      <c r="BT294" s="7">
        <f>IFERROR(BS294/BR294,0)</f>
        <v/>
      </c>
      <c r="BU294" s="6">
        <f>'M06'!T293</f>
        <v/>
      </c>
      <c r="BV294" s="6">
        <f>'M06'!U293</f>
        <v/>
      </c>
      <c r="BW294" s="7">
        <f>IFERROR(BV294/BU294,0)</f>
        <v/>
      </c>
      <c r="BX294" s="6">
        <f>'M07'!E293</f>
        <v/>
      </c>
      <c r="BY294" s="6">
        <f>'M07'!F293</f>
        <v/>
      </c>
      <c r="BZ294" s="7">
        <f>IFERROR(BY294/BX294,0)</f>
        <v/>
      </c>
      <c r="CA294" s="6">
        <f>'M07'!M293</f>
        <v/>
      </c>
      <c r="CB294" s="6">
        <f>IF('M07'!AG293&gt;0,'M07'!AG293+MAX(0,CA294-'M07'!H293)*IF(AND(BX294&lt;&gt;0,BY294&lt;&gt;0),BY294/BX294,'M07'!V293),CA294*IF(AND(BX294&lt;&gt;0,BY294&lt;&gt;0),BY294/BX294,'M07'!V293))</f>
        <v/>
      </c>
      <c r="CC294" s="7">
        <f>IFERROR(CB294/CA294,0)</f>
        <v/>
      </c>
      <c r="CD294" s="6">
        <f>-'M07'!S293</f>
        <v/>
      </c>
      <c r="CE294" s="6">
        <f>BY294+CB294-CH294</f>
        <v/>
      </c>
      <c r="CF294" s="7">
        <f>IFERROR(CE294/CD294,0)</f>
        <v/>
      </c>
      <c r="CG294" s="6">
        <f>'M07'!T293</f>
        <v/>
      </c>
      <c r="CH294" s="6">
        <f>'M07'!U293</f>
        <v/>
      </c>
      <c r="CI294" s="7">
        <f>IFERROR(CH294/CG294,0)</f>
        <v/>
      </c>
      <c r="CJ294" s="6">
        <f>'M08'!E293</f>
        <v/>
      </c>
      <c r="CK294" s="6">
        <f>'M08'!F293</f>
        <v/>
      </c>
      <c r="CL294" s="7">
        <f>IFERROR(CK294/CJ294,0)</f>
        <v/>
      </c>
      <c r="CM294" s="6">
        <f>'M08'!M293</f>
        <v/>
      </c>
      <c r="CN294" s="6">
        <f>IF('M08'!AG293&gt;0,'M08'!AG293+MAX(0,CM294-'M08'!H293)*IF(AND(CJ294&lt;&gt;0,CK294&lt;&gt;0),CK294/CJ294,'M08'!V293),CM294*IF(AND(CJ294&lt;&gt;0,CK294&lt;&gt;0),CK294/CJ294,'M08'!V293))</f>
        <v/>
      </c>
      <c r="CO294" s="7">
        <f>IFERROR(CN294/CM294,0)</f>
        <v/>
      </c>
      <c r="CP294" s="6">
        <f>-'M08'!S293</f>
        <v/>
      </c>
      <c r="CQ294" s="6">
        <f>CK294+CN294-CT294</f>
        <v/>
      </c>
      <c r="CR294" s="7">
        <f>IFERROR(CQ294/CP294,0)</f>
        <v/>
      </c>
      <c r="CS294" s="6">
        <f>'M08'!T293</f>
        <v/>
      </c>
      <c r="CT294" s="6">
        <f>'M08'!U293</f>
        <v/>
      </c>
      <c r="CU294" s="7">
        <f>IFERROR(CT294/CS294,0)</f>
        <v/>
      </c>
      <c r="CV294" s="6">
        <f>'M09'!E293</f>
        <v/>
      </c>
      <c r="CW294" s="6">
        <f>'M09'!F293</f>
        <v/>
      </c>
      <c r="CX294" s="7">
        <f>IFERROR(CW294/CV294,0)</f>
        <v/>
      </c>
      <c r="CY294" s="6">
        <f>'M09'!M293</f>
        <v/>
      </c>
      <c r="CZ294" s="6">
        <f>IF('M09'!AG293&gt;0,'M09'!AG293+MAX(0,CY294-'M09'!H293)*IF(AND(CV294&lt;&gt;0,CW294&lt;&gt;0),CW294/CV294,'M09'!V293),CY294*IF(AND(CV294&lt;&gt;0,CW294&lt;&gt;0),CW294/CV294,'M09'!V293))</f>
        <v/>
      </c>
      <c r="DA294" s="7">
        <f>IFERROR(CZ294/CY294,0)</f>
        <v/>
      </c>
      <c r="DB294" s="6">
        <f>-'M09'!S293</f>
        <v/>
      </c>
      <c r="DC294" s="6">
        <f>CW294+CZ294-DF294</f>
        <v/>
      </c>
      <c r="DD294" s="7">
        <f>IFERROR(DC294/DB294,0)</f>
        <v/>
      </c>
      <c r="DE294" s="6">
        <f>'M09'!T293</f>
        <v/>
      </c>
      <c r="DF294" s="6">
        <f>'M09'!U293</f>
        <v/>
      </c>
      <c r="DG294" s="7">
        <f>IFERROR(DF294/DE294,0)</f>
        <v/>
      </c>
      <c r="DH294" s="6">
        <f>SUM(J294,V294,AH294,AT294,BF294,BR294,CD294,CP294,DB294)</f>
        <v/>
      </c>
      <c r="DI294" s="6">
        <f>SUM(K294,W294,AI294,AU294,BG294,BS294,CE294,CQ294,DC294)</f>
        <v/>
      </c>
      <c r="DJ294" s="6">
        <f>DH294/9</f>
        <v/>
      </c>
      <c r="DK294" s="6">
        <f>DI294/9</f>
        <v/>
      </c>
      <c r="DL294" s="7">
        <f>IFERROR(DI294/DH294,0)</f>
        <v/>
      </c>
      <c r="DM294" s="7">
        <f>'M09'!V293</f>
        <v/>
      </c>
      <c r="DN294" s="8">
        <f>IFERROR(DL294/DM294-1,0)</f>
        <v/>
      </c>
      <c r="DO294" s="6">
        <f>'M09'!AD293</f>
        <v/>
      </c>
      <c r="DP294" s="6">
        <f>DJ294-DO294</f>
        <v/>
      </c>
      <c r="DQ294" s="9">
        <f>COUNTIF(J294,"&gt;0")+COUNTIF(V294,"&gt;0")+COUNTIF(AH294,"&gt;0")+COUNTIF(AT294,"&gt;0")+COUNTIF(BF294,"&gt;0")+COUNTIF(BR294,"&gt;0")+COUNTIF(CD294,"&gt;0")+COUNTIF(CP294,"&gt;0")+COUNTIF(DB294,"&gt;0")</f>
        <v/>
      </c>
      <c r="DR294" s="6">
        <f>DE294</f>
        <v/>
      </c>
      <c r="DS294" s="10">
        <f>IFERROR(DR294/DJ294,0)</f>
        <v/>
      </c>
      <c r="DT294" s="6">
        <f>D294+SUM(G294,S294,AE294,AQ294,BC294,BO294,CA294,CM294,CY294)-SUM(J294,V294,AH294,AT294,BF294,BR294,CD294,CP294,DB294)-DE294</f>
        <v/>
      </c>
    </row>
    <row r="295">
      <c r="A295">
        <f>'M01'!C294</f>
        <v/>
      </c>
      <c r="B295">
        <f>'M01'!D294</f>
        <v/>
      </c>
      <c r="C295">
        <f>'M01'!A294</f>
        <v/>
      </c>
      <c r="D295" s="6">
        <f>'M01'!E294</f>
        <v/>
      </c>
      <c r="E295" s="6">
        <f>'M01'!F294</f>
        <v/>
      </c>
      <c r="F295" s="7">
        <f>IFERROR(E295/D295,0)</f>
        <v/>
      </c>
      <c r="G295" s="6">
        <f>'M01'!M294</f>
        <v/>
      </c>
      <c r="H295" s="6">
        <f>IF('M01'!AG294&gt;0,'M01'!AG294+MAX(0,G295-'M01'!H294)*IF(AND(D295&lt;&gt;0,E295&lt;&gt;0),E295/D295,'M01'!V294),G295*IF(AND(D295&lt;&gt;0,E295&lt;&gt;0),E295/D295,'M01'!V294))</f>
        <v/>
      </c>
      <c r="I295" s="7">
        <f>IFERROR(H295/G295,0)</f>
        <v/>
      </c>
      <c r="J295" s="6">
        <f>-'M01'!S294</f>
        <v/>
      </c>
      <c r="K295" s="6">
        <f>E295+H295-N295</f>
        <v/>
      </c>
      <c r="L295" s="7">
        <f>IFERROR(K295/J295,0)</f>
        <v/>
      </c>
      <c r="M295" s="6">
        <f>'M01'!T294</f>
        <v/>
      </c>
      <c r="N295" s="6">
        <f>'M01'!U294</f>
        <v/>
      </c>
      <c r="O295" s="7">
        <f>IFERROR(N295/M295,0)</f>
        <v/>
      </c>
      <c r="P295" s="6">
        <f>'M02'!E294</f>
        <v/>
      </c>
      <c r="Q295" s="6">
        <f>'M02'!F294</f>
        <v/>
      </c>
      <c r="R295" s="7">
        <f>IFERROR(Q295/P295,0)</f>
        <v/>
      </c>
      <c r="S295" s="6">
        <f>'M02'!M294</f>
        <v/>
      </c>
      <c r="T295" s="6">
        <f>IF('M02'!AG294&gt;0,'M02'!AG294+MAX(0,S295-'M02'!H294)*IF(AND(P295&lt;&gt;0,Q295&lt;&gt;0),Q295/P295,'M02'!V294),S295*IF(AND(P295&lt;&gt;0,Q295&lt;&gt;0),Q295/P295,'M02'!V294))</f>
        <v/>
      </c>
      <c r="U295" s="7">
        <f>IFERROR(T295/S295,0)</f>
        <v/>
      </c>
      <c r="V295" s="6">
        <f>-'M02'!S294</f>
        <v/>
      </c>
      <c r="W295" s="6">
        <f>Q295+T295-Z295</f>
        <v/>
      </c>
      <c r="X295" s="7">
        <f>IFERROR(W295/V295,0)</f>
        <v/>
      </c>
      <c r="Y295" s="6">
        <f>'M02'!T294</f>
        <v/>
      </c>
      <c r="Z295" s="6">
        <f>'M02'!U294</f>
        <v/>
      </c>
      <c r="AA295" s="7">
        <f>IFERROR(Z295/Y295,0)</f>
        <v/>
      </c>
      <c r="AB295" s="6">
        <f>'M03'!E294</f>
        <v/>
      </c>
      <c r="AC295" s="6">
        <f>'M03'!F294</f>
        <v/>
      </c>
      <c r="AD295" s="7">
        <f>IFERROR(AC295/AB295,0)</f>
        <v/>
      </c>
      <c r="AE295" s="6">
        <f>'M03'!M294</f>
        <v/>
      </c>
      <c r="AF295" s="6">
        <f>IF('M03'!AG294&gt;0,'M03'!AG294+MAX(0,AE295-'M03'!H294)*IF(AND(AB295&lt;&gt;0,AC295&lt;&gt;0),AC295/AB295,'M03'!V294),AE295*IF(AND(AB295&lt;&gt;0,AC295&lt;&gt;0),AC295/AB295,'M03'!V294))</f>
        <v/>
      </c>
      <c r="AG295" s="7">
        <f>IFERROR(AF295/AE295,0)</f>
        <v/>
      </c>
      <c r="AH295" s="6">
        <f>-'M03'!S294</f>
        <v/>
      </c>
      <c r="AI295" s="6">
        <f>AC295+AF295-AL295</f>
        <v/>
      </c>
      <c r="AJ295" s="7">
        <f>IFERROR(AI295/AH295,0)</f>
        <v/>
      </c>
      <c r="AK295" s="6">
        <f>'M03'!T294</f>
        <v/>
      </c>
      <c r="AL295" s="6">
        <f>'M03'!U294</f>
        <v/>
      </c>
      <c r="AM295" s="7">
        <f>IFERROR(AL295/AK295,0)</f>
        <v/>
      </c>
      <c r="AN295" s="6">
        <f>'M04'!E294</f>
        <v/>
      </c>
      <c r="AO295" s="6">
        <f>'M04'!F294</f>
        <v/>
      </c>
      <c r="AP295" s="7">
        <f>IFERROR(AO295/AN295,0)</f>
        <v/>
      </c>
      <c r="AQ295" s="6">
        <f>'M04'!M294</f>
        <v/>
      </c>
      <c r="AR295" s="6">
        <f>IF('M04'!AG294&gt;0,'M04'!AG294+MAX(0,AQ295-'M04'!H294)*IF(AND(AN295&lt;&gt;0,AO295&lt;&gt;0),AO295/AN295,'M04'!V294),AQ295*IF(AND(AN295&lt;&gt;0,AO295&lt;&gt;0),AO295/AN295,'M04'!V294))</f>
        <v/>
      </c>
      <c r="AS295" s="7">
        <f>IFERROR(AR295/AQ295,0)</f>
        <v/>
      </c>
      <c r="AT295" s="6">
        <f>-'M04'!S294</f>
        <v/>
      </c>
      <c r="AU295" s="6">
        <f>AO295+AR295-AX295</f>
        <v/>
      </c>
      <c r="AV295" s="7">
        <f>IFERROR(AU295/AT295,0)</f>
        <v/>
      </c>
      <c r="AW295" s="6">
        <f>'M04'!T294</f>
        <v/>
      </c>
      <c r="AX295" s="6">
        <f>'M04'!U294</f>
        <v/>
      </c>
      <c r="AY295" s="7">
        <f>IFERROR(AX295/AW295,0)</f>
        <v/>
      </c>
      <c r="AZ295" s="6">
        <f>'M05'!E294</f>
        <v/>
      </c>
      <c r="BA295" s="6">
        <f>'M05'!F294</f>
        <v/>
      </c>
      <c r="BB295" s="7">
        <f>IFERROR(BA295/AZ295,0)</f>
        <v/>
      </c>
      <c r="BC295" s="6">
        <f>'M05'!M294</f>
        <v/>
      </c>
      <c r="BD295" s="6">
        <f>IF('M05'!AG294&gt;0,'M05'!AG294+MAX(0,BC295-'M05'!H294)*IF(AND(AZ295&lt;&gt;0,BA295&lt;&gt;0),BA295/AZ295,'M05'!V294),BC295*IF(AND(AZ295&lt;&gt;0,BA295&lt;&gt;0),BA295/AZ295,'M05'!V294))</f>
        <v/>
      </c>
      <c r="BE295" s="7">
        <f>IFERROR(BD295/BC295,0)</f>
        <v/>
      </c>
      <c r="BF295" s="6">
        <f>-'M05'!S294</f>
        <v/>
      </c>
      <c r="BG295" s="6">
        <f>BA295+BD295-BJ295</f>
        <v/>
      </c>
      <c r="BH295" s="7">
        <f>IFERROR(BG295/BF295,0)</f>
        <v/>
      </c>
      <c r="BI295" s="6">
        <f>'M05'!T294</f>
        <v/>
      </c>
      <c r="BJ295" s="6">
        <f>'M05'!U294</f>
        <v/>
      </c>
      <c r="BK295" s="7">
        <f>IFERROR(BJ295/BI295,0)</f>
        <v/>
      </c>
      <c r="BL295" s="6">
        <f>'M06'!E294</f>
        <v/>
      </c>
      <c r="BM295" s="6">
        <f>'M06'!F294</f>
        <v/>
      </c>
      <c r="BN295" s="7">
        <f>IFERROR(BM295/BL295,0)</f>
        <v/>
      </c>
      <c r="BO295" s="6">
        <f>'M06'!M294</f>
        <v/>
      </c>
      <c r="BP295" s="6">
        <f>IF('M06'!AG294&gt;0,'M06'!AG294+MAX(0,BO295-'M06'!H294)*IF(AND(BL295&lt;&gt;0,BM295&lt;&gt;0),BM295/BL295,'M06'!V294),BO295*IF(AND(BL295&lt;&gt;0,BM295&lt;&gt;0),BM295/BL295,'M06'!V294))</f>
        <v/>
      </c>
      <c r="BQ295" s="7">
        <f>IFERROR(BP295/BO295,0)</f>
        <v/>
      </c>
      <c r="BR295" s="6">
        <f>-'M06'!S294</f>
        <v/>
      </c>
      <c r="BS295" s="6">
        <f>BM295+BP295-BV295</f>
        <v/>
      </c>
      <c r="BT295" s="7">
        <f>IFERROR(BS295/BR295,0)</f>
        <v/>
      </c>
      <c r="BU295" s="6">
        <f>'M06'!T294</f>
        <v/>
      </c>
      <c r="BV295" s="6">
        <f>'M06'!U294</f>
        <v/>
      </c>
      <c r="BW295" s="7">
        <f>IFERROR(BV295/BU295,0)</f>
        <v/>
      </c>
      <c r="BX295" s="6">
        <f>'M07'!E294</f>
        <v/>
      </c>
      <c r="BY295" s="6">
        <f>'M07'!F294</f>
        <v/>
      </c>
      <c r="BZ295" s="7">
        <f>IFERROR(BY295/BX295,0)</f>
        <v/>
      </c>
      <c r="CA295" s="6">
        <f>'M07'!M294</f>
        <v/>
      </c>
      <c r="CB295" s="6">
        <f>IF('M07'!AG294&gt;0,'M07'!AG294+MAX(0,CA295-'M07'!H294)*IF(AND(BX295&lt;&gt;0,BY295&lt;&gt;0),BY295/BX295,'M07'!V294),CA295*IF(AND(BX295&lt;&gt;0,BY295&lt;&gt;0),BY295/BX295,'M07'!V294))</f>
        <v/>
      </c>
      <c r="CC295" s="7">
        <f>IFERROR(CB295/CA295,0)</f>
        <v/>
      </c>
      <c r="CD295" s="6">
        <f>-'M07'!S294</f>
        <v/>
      </c>
      <c r="CE295" s="6">
        <f>BY295+CB295-CH295</f>
        <v/>
      </c>
      <c r="CF295" s="7">
        <f>IFERROR(CE295/CD295,0)</f>
        <v/>
      </c>
      <c r="CG295" s="6">
        <f>'M07'!T294</f>
        <v/>
      </c>
      <c r="CH295" s="6">
        <f>'M07'!U294</f>
        <v/>
      </c>
      <c r="CI295" s="7">
        <f>IFERROR(CH295/CG295,0)</f>
        <v/>
      </c>
      <c r="CJ295" s="6">
        <f>'M08'!E294</f>
        <v/>
      </c>
      <c r="CK295" s="6">
        <f>'M08'!F294</f>
        <v/>
      </c>
      <c r="CL295" s="7">
        <f>IFERROR(CK295/CJ295,0)</f>
        <v/>
      </c>
      <c r="CM295" s="6">
        <f>'M08'!M294</f>
        <v/>
      </c>
      <c r="CN295" s="6">
        <f>IF('M08'!AG294&gt;0,'M08'!AG294+MAX(0,CM295-'M08'!H294)*IF(AND(CJ295&lt;&gt;0,CK295&lt;&gt;0),CK295/CJ295,'M08'!V294),CM295*IF(AND(CJ295&lt;&gt;0,CK295&lt;&gt;0),CK295/CJ295,'M08'!V294))</f>
        <v/>
      </c>
      <c r="CO295" s="7">
        <f>IFERROR(CN295/CM295,0)</f>
        <v/>
      </c>
      <c r="CP295" s="6">
        <f>-'M08'!S294</f>
        <v/>
      </c>
      <c r="CQ295" s="6">
        <f>CK295+CN295-CT295</f>
        <v/>
      </c>
      <c r="CR295" s="7">
        <f>IFERROR(CQ295/CP295,0)</f>
        <v/>
      </c>
      <c r="CS295" s="6">
        <f>'M08'!T294</f>
        <v/>
      </c>
      <c r="CT295" s="6">
        <f>'M08'!U294</f>
        <v/>
      </c>
      <c r="CU295" s="7">
        <f>IFERROR(CT295/CS295,0)</f>
        <v/>
      </c>
      <c r="CV295" s="6">
        <f>'M09'!E294</f>
        <v/>
      </c>
      <c r="CW295" s="6">
        <f>'M09'!F294</f>
        <v/>
      </c>
      <c r="CX295" s="7">
        <f>IFERROR(CW295/CV295,0)</f>
        <v/>
      </c>
      <c r="CY295" s="6">
        <f>'M09'!M294</f>
        <v/>
      </c>
      <c r="CZ295" s="6">
        <f>IF('M09'!AG294&gt;0,'M09'!AG294+MAX(0,CY295-'M09'!H294)*IF(AND(CV295&lt;&gt;0,CW295&lt;&gt;0),CW295/CV295,'M09'!V294),CY295*IF(AND(CV295&lt;&gt;0,CW295&lt;&gt;0),CW295/CV295,'M09'!V294))</f>
        <v/>
      </c>
      <c r="DA295" s="7">
        <f>IFERROR(CZ295/CY295,0)</f>
        <v/>
      </c>
      <c r="DB295" s="6">
        <f>-'M09'!S294</f>
        <v/>
      </c>
      <c r="DC295" s="6">
        <f>CW295+CZ295-DF295</f>
        <v/>
      </c>
      <c r="DD295" s="7">
        <f>IFERROR(DC295/DB295,0)</f>
        <v/>
      </c>
      <c r="DE295" s="6">
        <f>'M09'!T294</f>
        <v/>
      </c>
      <c r="DF295" s="6">
        <f>'M09'!U294</f>
        <v/>
      </c>
      <c r="DG295" s="7">
        <f>IFERROR(DF295/DE295,0)</f>
        <v/>
      </c>
      <c r="DH295" s="6">
        <f>SUM(J295,V295,AH295,AT295,BF295,BR295,CD295,CP295,DB295)</f>
        <v/>
      </c>
      <c r="DI295" s="6">
        <f>SUM(K295,W295,AI295,AU295,BG295,BS295,CE295,CQ295,DC295)</f>
        <v/>
      </c>
      <c r="DJ295" s="6">
        <f>DH295/9</f>
        <v/>
      </c>
      <c r="DK295" s="6">
        <f>DI295/9</f>
        <v/>
      </c>
      <c r="DL295" s="7">
        <f>IFERROR(DI295/DH295,0)</f>
        <v/>
      </c>
      <c r="DM295" s="7">
        <f>'M09'!V294</f>
        <v/>
      </c>
      <c r="DN295" s="8">
        <f>IFERROR(DL295/DM295-1,0)</f>
        <v/>
      </c>
      <c r="DO295" s="6">
        <f>'M09'!AD294</f>
        <v/>
      </c>
      <c r="DP295" s="6">
        <f>DJ295-DO295</f>
        <v/>
      </c>
      <c r="DQ295" s="9">
        <f>COUNTIF(J295,"&gt;0")+COUNTIF(V295,"&gt;0")+COUNTIF(AH295,"&gt;0")+COUNTIF(AT295,"&gt;0")+COUNTIF(BF295,"&gt;0")+COUNTIF(BR295,"&gt;0")+COUNTIF(CD295,"&gt;0")+COUNTIF(CP295,"&gt;0")+COUNTIF(DB295,"&gt;0")</f>
        <v/>
      </c>
      <c r="DR295" s="6">
        <f>DE295</f>
        <v/>
      </c>
      <c r="DS295" s="10">
        <f>IFERROR(DR295/DJ295,0)</f>
        <v/>
      </c>
      <c r="DT295" s="6">
        <f>D295+SUM(G295,S295,AE295,AQ295,BC295,BO295,CA295,CM295,CY295)-SUM(J295,V295,AH295,AT295,BF295,BR295,CD295,CP295,DB295)-DE295</f>
        <v/>
      </c>
    </row>
    <row r="296">
      <c r="A296">
        <f>'M01'!C295</f>
        <v/>
      </c>
      <c r="B296">
        <f>'M01'!D295</f>
        <v/>
      </c>
      <c r="C296">
        <f>'M01'!A295</f>
        <v/>
      </c>
      <c r="D296" s="6">
        <f>'M01'!E295</f>
        <v/>
      </c>
      <c r="E296" s="6">
        <f>'M01'!F295</f>
        <v/>
      </c>
      <c r="F296" s="7">
        <f>IFERROR(E296/D296,0)</f>
        <v/>
      </c>
      <c r="G296" s="6">
        <f>'M01'!M295</f>
        <v/>
      </c>
      <c r="H296" s="6">
        <f>IF('M01'!AG295&gt;0,'M01'!AG295+MAX(0,G296-'M01'!H295)*IF(AND(D296&lt;&gt;0,E296&lt;&gt;0),E296/D296,'M01'!V295),G296*IF(AND(D296&lt;&gt;0,E296&lt;&gt;0),E296/D296,'M01'!V295))</f>
        <v/>
      </c>
      <c r="I296" s="7">
        <f>IFERROR(H296/G296,0)</f>
        <v/>
      </c>
      <c r="J296" s="6">
        <f>-'M01'!S295</f>
        <v/>
      </c>
      <c r="K296" s="6">
        <f>E296+H296-N296</f>
        <v/>
      </c>
      <c r="L296" s="7">
        <f>IFERROR(K296/J296,0)</f>
        <v/>
      </c>
      <c r="M296" s="6">
        <f>'M01'!T295</f>
        <v/>
      </c>
      <c r="N296" s="6">
        <f>'M01'!U295</f>
        <v/>
      </c>
      <c r="O296" s="7">
        <f>IFERROR(N296/M296,0)</f>
        <v/>
      </c>
      <c r="P296" s="6">
        <f>'M02'!E295</f>
        <v/>
      </c>
      <c r="Q296" s="6">
        <f>'M02'!F295</f>
        <v/>
      </c>
      <c r="R296" s="7">
        <f>IFERROR(Q296/P296,0)</f>
        <v/>
      </c>
      <c r="S296" s="6">
        <f>'M02'!M295</f>
        <v/>
      </c>
      <c r="T296" s="6">
        <f>IF('M02'!AG295&gt;0,'M02'!AG295+MAX(0,S296-'M02'!H295)*IF(AND(P296&lt;&gt;0,Q296&lt;&gt;0),Q296/P296,'M02'!V295),S296*IF(AND(P296&lt;&gt;0,Q296&lt;&gt;0),Q296/P296,'M02'!V295))</f>
        <v/>
      </c>
      <c r="U296" s="7">
        <f>IFERROR(T296/S296,0)</f>
        <v/>
      </c>
      <c r="V296" s="6">
        <f>-'M02'!S295</f>
        <v/>
      </c>
      <c r="W296" s="6">
        <f>Q296+T296-Z296</f>
        <v/>
      </c>
      <c r="X296" s="7">
        <f>IFERROR(W296/V296,0)</f>
        <v/>
      </c>
      <c r="Y296" s="6">
        <f>'M02'!T295</f>
        <v/>
      </c>
      <c r="Z296" s="6">
        <f>'M02'!U295</f>
        <v/>
      </c>
      <c r="AA296" s="7">
        <f>IFERROR(Z296/Y296,0)</f>
        <v/>
      </c>
      <c r="AB296" s="6">
        <f>'M03'!E295</f>
        <v/>
      </c>
      <c r="AC296" s="6">
        <f>'M03'!F295</f>
        <v/>
      </c>
      <c r="AD296" s="7">
        <f>IFERROR(AC296/AB296,0)</f>
        <v/>
      </c>
      <c r="AE296" s="6">
        <f>'M03'!M295</f>
        <v/>
      </c>
      <c r="AF296" s="6">
        <f>IF('M03'!AG295&gt;0,'M03'!AG295+MAX(0,AE296-'M03'!H295)*IF(AND(AB296&lt;&gt;0,AC296&lt;&gt;0),AC296/AB296,'M03'!V295),AE296*IF(AND(AB296&lt;&gt;0,AC296&lt;&gt;0),AC296/AB296,'M03'!V295))</f>
        <v/>
      </c>
      <c r="AG296" s="7">
        <f>IFERROR(AF296/AE296,0)</f>
        <v/>
      </c>
      <c r="AH296" s="6">
        <f>-'M03'!S295</f>
        <v/>
      </c>
      <c r="AI296" s="6">
        <f>AC296+AF296-AL296</f>
        <v/>
      </c>
      <c r="AJ296" s="7">
        <f>IFERROR(AI296/AH296,0)</f>
        <v/>
      </c>
      <c r="AK296" s="6">
        <f>'M03'!T295</f>
        <v/>
      </c>
      <c r="AL296" s="6">
        <f>'M03'!U295</f>
        <v/>
      </c>
      <c r="AM296" s="7">
        <f>IFERROR(AL296/AK296,0)</f>
        <v/>
      </c>
      <c r="AN296" s="6">
        <f>'M04'!E295</f>
        <v/>
      </c>
      <c r="AO296" s="6">
        <f>'M04'!F295</f>
        <v/>
      </c>
      <c r="AP296" s="7">
        <f>IFERROR(AO296/AN296,0)</f>
        <v/>
      </c>
      <c r="AQ296" s="6">
        <f>'M04'!M295</f>
        <v/>
      </c>
      <c r="AR296" s="6">
        <f>IF('M04'!AG295&gt;0,'M04'!AG295+MAX(0,AQ296-'M04'!H295)*IF(AND(AN296&lt;&gt;0,AO296&lt;&gt;0),AO296/AN296,'M04'!V295),AQ296*IF(AND(AN296&lt;&gt;0,AO296&lt;&gt;0),AO296/AN296,'M04'!V295))</f>
        <v/>
      </c>
      <c r="AS296" s="7">
        <f>IFERROR(AR296/AQ296,0)</f>
        <v/>
      </c>
      <c r="AT296" s="6">
        <f>-'M04'!S295</f>
        <v/>
      </c>
      <c r="AU296" s="6">
        <f>AO296+AR296-AX296</f>
        <v/>
      </c>
      <c r="AV296" s="7">
        <f>IFERROR(AU296/AT296,0)</f>
        <v/>
      </c>
      <c r="AW296" s="6">
        <f>'M04'!T295</f>
        <v/>
      </c>
      <c r="AX296" s="6">
        <f>'M04'!U295</f>
        <v/>
      </c>
      <c r="AY296" s="7">
        <f>IFERROR(AX296/AW296,0)</f>
        <v/>
      </c>
      <c r="AZ296" s="6">
        <f>'M05'!E295</f>
        <v/>
      </c>
      <c r="BA296" s="6">
        <f>'M05'!F295</f>
        <v/>
      </c>
      <c r="BB296" s="7">
        <f>IFERROR(BA296/AZ296,0)</f>
        <v/>
      </c>
      <c r="BC296" s="6">
        <f>'M05'!M295</f>
        <v/>
      </c>
      <c r="BD296" s="6">
        <f>IF('M05'!AG295&gt;0,'M05'!AG295+MAX(0,BC296-'M05'!H295)*IF(AND(AZ296&lt;&gt;0,BA296&lt;&gt;0),BA296/AZ296,'M05'!V295),BC296*IF(AND(AZ296&lt;&gt;0,BA296&lt;&gt;0),BA296/AZ296,'M05'!V295))</f>
        <v/>
      </c>
      <c r="BE296" s="7">
        <f>IFERROR(BD296/BC296,0)</f>
        <v/>
      </c>
      <c r="BF296" s="6">
        <f>-'M05'!S295</f>
        <v/>
      </c>
      <c r="BG296" s="6">
        <f>BA296+BD296-BJ296</f>
        <v/>
      </c>
      <c r="BH296" s="7">
        <f>IFERROR(BG296/BF296,0)</f>
        <v/>
      </c>
      <c r="BI296" s="6">
        <f>'M05'!T295</f>
        <v/>
      </c>
      <c r="BJ296" s="6">
        <f>'M05'!U295</f>
        <v/>
      </c>
      <c r="BK296" s="7">
        <f>IFERROR(BJ296/BI296,0)</f>
        <v/>
      </c>
      <c r="BL296" s="6">
        <f>'M06'!E295</f>
        <v/>
      </c>
      <c r="BM296" s="6">
        <f>'M06'!F295</f>
        <v/>
      </c>
      <c r="BN296" s="7">
        <f>IFERROR(BM296/BL296,0)</f>
        <v/>
      </c>
      <c r="BO296" s="6">
        <f>'M06'!M295</f>
        <v/>
      </c>
      <c r="BP296" s="6">
        <f>IF('M06'!AG295&gt;0,'M06'!AG295+MAX(0,BO296-'M06'!H295)*IF(AND(BL296&lt;&gt;0,BM296&lt;&gt;0),BM296/BL296,'M06'!V295),BO296*IF(AND(BL296&lt;&gt;0,BM296&lt;&gt;0),BM296/BL296,'M06'!V295))</f>
        <v/>
      </c>
      <c r="BQ296" s="7">
        <f>IFERROR(BP296/BO296,0)</f>
        <v/>
      </c>
      <c r="BR296" s="6">
        <f>-'M06'!S295</f>
        <v/>
      </c>
      <c r="BS296" s="6">
        <f>BM296+BP296-BV296</f>
        <v/>
      </c>
      <c r="BT296" s="7">
        <f>IFERROR(BS296/BR296,0)</f>
        <v/>
      </c>
      <c r="BU296" s="6">
        <f>'M06'!T295</f>
        <v/>
      </c>
      <c r="BV296" s="6">
        <f>'M06'!U295</f>
        <v/>
      </c>
      <c r="BW296" s="7">
        <f>IFERROR(BV296/BU296,0)</f>
        <v/>
      </c>
      <c r="BX296" s="6">
        <f>'M07'!E295</f>
        <v/>
      </c>
      <c r="BY296" s="6">
        <f>'M07'!F295</f>
        <v/>
      </c>
      <c r="BZ296" s="7">
        <f>IFERROR(BY296/BX296,0)</f>
        <v/>
      </c>
      <c r="CA296" s="6">
        <f>'M07'!M295</f>
        <v/>
      </c>
      <c r="CB296" s="6">
        <f>IF('M07'!AG295&gt;0,'M07'!AG295+MAX(0,CA296-'M07'!H295)*IF(AND(BX296&lt;&gt;0,BY296&lt;&gt;0),BY296/BX296,'M07'!V295),CA296*IF(AND(BX296&lt;&gt;0,BY296&lt;&gt;0),BY296/BX296,'M07'!V295))</f>
        <v/>
      </c>
      <c r="CC296" s="7">
        <f>IFERROR(CB296/CA296,0)</f>
        <v/>
      </c>
      <c r="CD296" s="6">
        <f>-'M07'!S295</f>
        <v/>
      </c>
      <c r="CE296" s="6">
        <f>BY296+CB296-CH296</f>
        <v/>
      </c>
      <c r="CF296" s="7">
        <f>IFERROR(CE296/CD296,0)</f>
        <v/>
      </c>
      <c r="CG296" s="6">
        <f>'M07'!T295</f>
        <v/>
      </c>
      <c r="CH296" s="6">
        <f>'M07'!U295</f>
        <v/>
      </c>
      <c r="CI296" s="7">
        <f>IFERROR(CH296/CG296,0)</f>
        <v/>
      </c>
      <c r="CJ296" s="6">
        <f>'M08'!E295</f>
        <v/>
      </c>
      <c r="CK296" s="6">
        <f>'M08'!F295</f>
        <v/>
      </c>
      <c r="CL296" s="7">
        <f>IFERROR(CK296/CJ296,0)</f>
        <v/>
      </c>
      <c r="CM296" s="6">
        <f>'M08'!M295</f>
        <v/>
      </c>
      <c r="CN296" s="6">
        <f>IF('M08'!AG295&gt;0,'M08'!AG295+MAX(0,CM296-'M08'!H295)*IF(AND(CJ296&lt;&gt;0,CK296&lt;&gt;0),CK296/CJ296,'M08'!V295),CM296*IF(AND(CJ296&lt;&gt;0,CK296&lt;&gt;0),CK296/CJ296,'M08'!V295))</f>
        <v/>
      </c>
      <c r="CO296" s="7">
        <f>IFERROR(CN296/CM296,0)</f>
        <v/>
      </c>
      <c r="CP296" s="6">
        <f>-'M08'!S295</f>
        <v/>
      </c>
      <c r="CQ296" s="6">
        <f>CK296+CN296-CT296</f>
        <v/>
      </c>
      <c r="CR296" s="7">
        <f>IFERROR(CQ296/CP296,0)</f>
        <v/>
      </c>
      <c r="CS296" s="6">
        <f>'M08'!T295</f>
        <v/>
      </c>
      <c r="CT296" s="6">
        <f>'M08'!U295</f>
        <v/>
      </c>
      <c r="CU296" s="7">
        <f>IFERROR(CT296/CS296,0)</f>
        <v/>
      </c>
      <c r="CV296" s="6">
        <f>'M09'!E295</f>
        <v/>
      </c>
      <c r="CW296" s="6">
        <f>'M09'!F295</f>
        <v/>
      </c>
      <c r="CX296" s="7">
        <f>IFERROR(CW296/CV296,0)</f>
        <v/>
      </c>
      <c r="CY296" s="6">
        <f>'M09'!M295</f>
        <v/>
      </c>
      <c r="CZ296" s="6">
        <f>IF('M09'!AG295&gt;0,'M09'!AG295+MAX(0,CY296-'M09'!H295)*IF(AND(CV296&lt;&gt;0,CW296&lt;&gt;0),CW296/CV296,'M09'!V295),CY296*IF(AND(CV296&lt;&gt;0,CW296&lt;&gt;0),CW296/CV296,'M09'!V295))</f>
        <v/>
      </c>
      <c r="DA296" s="7">
        <f>IFERROR(CZ296/CY296,0)</f>
        <v/>
      </c>
      <c r="DB296" s="6">
        <f>-'M09'!S295</f>
        <v/>
      </c>
      <c r="DC296" s="6">
        <f>CW296+CZ296-DF296</f>
        <v/>
      </c>
      <c r="DD296" s="7">
        <f>IFERROR(DC296/DB296,0)</f>
        <v/>
      </c>
      <c r="DE296" s="6">
        <f>'M09'!T295</f>
        <v/>
      </c>
      <c r="DF296" s="6">
        <f>'M09'!U295</f>
        <v/>
      </c>
      <c r="DG296" s="7">
        <f>IFERROR(DF296/DE296,0)</f>
        <v/>
      </c>
      <c r="DH296" s="6">
        <f>SUM(J296,V296,AH296,AT296,BF296,BR296,CD296,CP296,DB296)</f>
        <v/>
      </c>
      <c r="DI296" s="6">
        <f>SUM(K296,W296,AI296,AU296,BG296,BS296,CE296,CQ296,DC296)</f>
        <v/>
      </c>
      <c r="DJ296" s="6">
        <f>DH296/9</f>
        <v/>
      </c>
      <c r="DK296" s="6">
        <f>DI296/9</f>
        <v/>
      </c>
      <c r="DL296" s="7">
        <f>IFERROR(DI296/DH296,0)</f>
        <v/>
      </c>
      <c r="DM296" s="7">
        <f>'M09'!V295</f>
        <v/>
      </c>
      <c r="DN296" s="8">
        <f>IFERROR(DL296/DM296-1,0)</f>
        <v/>
      </c>
      <c r="DO296" s="6">
        <f>'M09'!AD295</f>
        <v/>
      </c>
      <c r="DP296" s="6">
        <f>DJ296-DO296</f>
        <v/>
      </c>
      <c r="DQ296" s="9">
        <f>COUNTIF(J296,"&gt;0")+COUNTIF(V296,"&gt;0")+COUNTIF(AH296,"&gt;0")+COUNTIF(AT296,"&gt;0")+COUNTIF(BF296,"&gt;0")+COUNTIF(BR296,"&gt;0")+COUNTIF(CD296,"&gt;0")+COUNTIF(CP296,"&gt;0")+COUNTIF(DB296,"&gt;0")</f>
        <v/>
      </c>
      <c r="DR296" s="6">
        <f>DE296</f>
        <v/>
      </c>
      <c r="DS296" s="10">
        <f>IFERROR(DR296/DJ296,0)</f>
        <v/>
      </c>
      <c r="DT296" s="6">
        <f>D296+SUM(G296,S296,AE296,AQ296,BC296,BO296,CA296,CM296,CY296)-SUM(J296,V296,AH296,AT296,BF296,BR296,CD296,CP296,DB296)-DE296</f>
        <v/>
      </c>
    </row>
    <row r="297">
      <c r="A297">
        <f>'M01'!C296</f>
        <v/>
      </c>
      <c r="B297">
        <f>'M01'!D296</f>
        <v/>
      </c>
      <c r="C297">
        <f>'M01'!A296</f>
        <v/>
      </c>
      <c r="D297" s="6">
        <f>'M01'!E296</f>
        <v/>
      </c>
      <c r="E297" s="6">
        <f>'M01'!F296</f>
        <v/>
      </c>
      <c r="F297" s="7">
        <f>IFERROR(E297/D297,0)</f>
        <v/>
      </c>
      <c r="G297" s="6">
        <f>'M01'!M296</f>
        <v/>
      </c>
      <c r="H297" s="6">
        <f>IF('M01'!AG296&gt;0,'M01'!AG296+MAX(0,G297-'M01'!H296)*IF(AND(D297&lt;&gt;0,E297&lt;&gt;0),E297/D297,'M01'!V296),G297*IF(AND(D297&lt;&gt;0,E297&lt;&gt;0),E297/D297,'M01'!V296))</f>
        <v/>
      </c>
      <c r="I297" s="7">
        <f>IFERROR(H297/G297,0)</f>
        <v/>
      </c>
      <c r="J297" s="6">
        <f>-'M01'!S296</f>
        <v/>
      </c>
      <c r="K297" s="6">
        <f>E297+H297-N297</f>
        <v/>
      </c>
      <c r="L297" s="7">
        <f>IFERROR(K297/J297,0)</f>
        <v/>
      </c>
      <c r="M297" s="6">
        <f>'M01'!T296</f>
        <v/>
      </c>
      <c r="N297" s="6">
        <f>'M01'!U296</f>
        <v/>
      </c>
      <c r="O297" s="7">
        <f>IFERROR(N297/M297,0)</f>
        <v/>
      </c>
      <c r="P297" s="6">
        <f>'M02'!E296</f>
        <v/>
      </c>
      <c r="Q297" s="6">
        <f>'M02'!F296</f>
        <v/>
      </c>
      <c r="R297" s="7">
        <f>IFERROR(Q297/P297,0)</f>
        <v/>
      </c>
      <c r="S297" s="6">
        <f>'M02'!M296</f>
        <v/>
      </c>
      <c r="T297" s="6">
        <f>IF('M02'!AG296&gt;0,'M02'!AG296+MAX(0,S297-'M02'!H296)*IF(AND(P297&lt;&gt;0,Q297&lt;&gt;0),Q297/P297,'M02'!V296),S297*IF(AND(P297&lt;&gt;0,Q297&lt;&gt;0),Q297/P297,'M02'!V296))</f>
        <v/>
      </c>
      <c r="U297" s="7">
        <f>IFERROR(T297/S297,0)</f>
        <v/>
      </c>
      <c r="V297" s="6">
        <f>-'M02'!S296</f>
        <v/>
      </c>
      <c r="W297" s="6">
        <f>Q297+T297-Z297</f>
        <v/>
      </c>
      <c r="X297" s="7">
        <f>IFERROR(W297/V297,0)</f>
        <v/>
      </c>
      <c r="Y297" s="6">
        <f>'M02'!T296</f>
        <v/>
      </c>
      <c r="Z297" s="6">
        <f>'M02'!U296</f>
        <v/>
      </c>
      <c r="AA297" s="7">
        <f>IFERROR(Z297/Y297,0)</f>
        <v/>
      </c>
      <c r="AB297" s="6">
        <f>'M03'!E296</f>
        <v/>
      </c>
      <c r="AC297" s="6">
        <f>'M03'!F296</f>
        <v/>
      </c>
      <c r="AD297" s="7">
        <f>IFERROR(AC297/AB297,0)</f>
        <v/>
      </c>
      <c r="AE297" s="6">
        <f>'M03'!M296</f>
        <v/>
      </c>
      <c r="AF297" s="6">
        <f>IF('M03'!AG296&gt;0,'M03'!AG296+MAX(0,AE297-'M03'!H296)*IF(AND(AB297&lt;&gt;0,AC297&lt;&gt;0),AC297/AB297,'M03'!V296),AE297*IF(AND(AB297&lt;&gt;0,AC297&lt;&gt;0),AC297/AB297,'M03'!V296))</f>
        <v/>
      </c>
      <c r="AG297" s="7">
        <f>IFERROR(AF297/AE297,0)</f>
        <v/>
      </c>
      <c r="AH297" s="6">
        <f>-'M03'!S296</f>
        <v/>
      </c>
      <c r="AI297" s="6">
        <f>AC297+AF297-AL297</f>
        <v/>
      </c>
      <c r="AJ297" s="7">
        <f>IFERROR(AI297/AH297,0)</f>
        <v/>
      </c>
      <c r="AK297" s="6">
        <f>'M03'!T296</f>
        <v/>
      </c>
      <c r="AL297" s="6">
        <f>'M03'!U296</f>
        <v/>
      </c>
      <c r="AM297" s="7">
        <f>IFERROR(AL297/AK297,0)</f>
        <v/>
      </c>
      <c r="AN297" s="6">
        <f>'M04'!E296</f>
        <v/>
      </c>
      <c r="AO297" s="6">
        <f>'M04'!F296</f>
        <v/>
      </c>
      <c r="AP297" s="7">
        <f>IFERROR(AO297/AN297,0)</f>
        <v/>
      </c>
      <c r="AQ297" s="6">
        <f>'M04'!M296</f>
        <v/>
      </c>
      <c r="AR297" s="6">
        <f>IF('M04'!AG296&gt;0,'M04'!AG296+MAX(0,AQ297-'M04'!H296)*IF(AND(AN297&lt;&gt;0,AO297&lt;&gt;0),AO297/AN297,'M04'!V296),AQ297*IF(AND(AN297&lt;&gt;0,AO297&lt;&gt;0),AO297/AN297,'M04'!V296))</f>
        <v/>
      </c>
      <c r="AS297" s="7">
        <f>IFERROR(AR297/AQ297,0)</f>
        <v/>
      </c>
      <c r="AT297" s="6">
        <f>-'M04'!S296</f>
        <v/>
      </c>
      <c r="AU297" s="6">
        <f>AO297+AR297-AX297</f>
        <v/>
      </c>
      <c r="AV297" s="7">
        <f>IFERROR(AU297/AT297,0)</f>
        <v/>
      </c>
      <c r="AW297" s="6">
        <f>'M04'!T296</f>
        <v/>
      </c>
      <c r="AX297" s="6">
        <f>'M04'!U296</f>
        <v/>
      </c>
      <c r="AY297" s="7">
        <f>IFERROR(AX297/AW297,0)</f>
        <v/>
      </c>
      <c r="AZ297" s="6">
        <f>'M05'!E296</f>
        <v/>
      </c>
      <c r="BA297" s="6">
        <f>'M05'!F296</f>
        <v/>
      </c>
      <c r="BB297" s="7">
        <f>IFERROR(BA297/AZ297,0)</f>
        <v/>
      </c>
      <c r="BC297" s="6">
        <f>'M05'!M296</f>
        <v/>
      </c>
      <c r="BD297" s="6">
        <f>IF('M05'!AG296&gt;0,'M05'!AG296+MAX(0,BC297-'M05'!H296)*IF(AND(AZ297&lt;&gt;0,BA297&lt;&gt;0),BA297/AZ297,'M05'!V296),BC297*IF(AND(AZ297&lt;&gt;0,BA297&lt;&gt;0),BA297/AZ297,'M05'!V296))</f>
        <v/>
      </c>
      <c r="BE297" s="7">
        <f>IFERROR(BD297/BC297,0)</f>
        <v/>
      </c>
      <c r="BF297" s="6">
        <f>-'M05'!S296</f>
        <v/>
      </c>
      <c r="BG297" s="6">
        <f>BA297+BD297-BJ297</f>
        <v/>
      </c>
      <c r="BH297" s="7">
        <f>IFERROR(BG297/BF297,0)</f>
        <v/>
      </c>
      <c r="BI297" s="6">
        <f>'M05'!T296</f>
        <v/>
      </c>
      <c r="BJ297" s="6">
        <f>'M05'!U296</f>
        <v/>
      </c>
      <c r="BK297" s="7">
        <f>IFERROR(BJ297/BI297,0)</f>
        <v/>
      </c>
      <c r="BL297" s="6">
        <f>'M06'!E296</f>
        <v/>
      </c>
      <c r="BM297" s="6">
        <f>'M06'!F296</f>
        <v/>
      </c>
      <c r="BN297" s="7">
        <f>IFERROR(BM297/BL297,0)</f>
        <v/>
      </c>
      <c r="BO297" s="6">
        <f>'M06'!M296</f>
        <v/>
      </c>
      <c r="BP297" s="6">
        <f>IF('M06'!AG296&gt;0,'M06'!AG296+MAX(0,BO297-'M06'!H296)*IF(AND(BL297&lt;&gt;0,BM297&lt;&gt;0),BM297/BL297,'M06'!V296),BO297*IF(AND(BL297&lt;&gt;0,BM297&lt;&gt;0),BM297/BL297,'M06'!V296))</f>
        <v/>
      </c>
      <c r="BQ297" s="7">
        <f>IFERROR(BP297/BO297,0)</f>
        <v/>
      </c>
      <c r="BR297" s="6">
        <f>-'M06'!S296</f>
        <v/>
      </c>
      <c r="BS297" s="6">
        <f>BM297+BP297-BV297</f>
        <v/>
      </c>
      <c r="BT297" s="7">
        <f>IFERROR(BS297/BR297,0)</f>
        <v/>
      </c>
      <c r="BU297" s="6">
        <f>'M06'!T296</f>
        <v/>
      </c>
      <c r="BV297" s="6">
        <f>'M06'!U296</f>
        <v/>
      </c>
      <c r="BW297" s="7">
        <f>IFERROR(BV297/BU297,0)</f>
        <v/>
      </c>
      <c r="BX297" s="6">
        <f>'M07'!E296</f>
        <v/>
      </c>
      <c r="BY297" s="6">
        <f>'M07'!F296</f>
        <v/>
      </c>
      <c r="BZ297" s="7">
        <f>IFERROR(BY297/BX297,0)</f>
        <v/>
      </c>
      <c r="CA297" s="6">
        <f>'M07'!M296</f>
        <v/>
      </c>
      <c r="CB297" s="6">
        <f>IF('M07'!AG296&gt;0,'M07'!AG296+MAX(0,CA297-'M07'!H296)*IF(AND(BX297&lt;&gt;0,BY297&lt;&gt;0),BY297/BX297,'M07'!V296),CA297*IF(AND(BX297&lt;&gt;0,BY297&lt;&gt;0),BY297/BX297,'M07'!V296))</f>
        <v/>
      </c>
      <c r="CC297" s="7">
        <f>IFERROR(CB297/CA297,0)</f>
        <v/>
      </c>
      <c r="CD297" s="6">
        <f>-'M07'!S296</f>
        <v/>
      </c>
      <c r="CE297" s="6">
        <f>BY297+CB297-CH297</f>
        <v/>
      </c>
      <c r="CF297" s="7">
        <f>IFERROR(CE297/CD297,0)</f>
        <v/>
      </c>
      <c r="CG297" s="6">
        <f>'M07'!T296</f>
        <v/>
      </c>
      <c r="CH297" s="6">
        <f>'M07'!U296</f>
        <v/>
      </c>
      <c r="CI297" s="7">
        <f>IFERROR(CH297/CG297,0)</f>
        <v/>
      </c>
      <c r="CJ297" s="6">
        <f>'M08'!E296</f>
        <v/>
      </c>
      <c r="CK297" s="6">
        <f>'M08'!F296</f>
        <v/>
      </c>
      <c r="CL297" s="7">
        <f>IFERROR(CK297/CJ297,0)</f>
        <v/>
      </c>
      <c r="CM297" s="6">
        <f>'M08'!M296</f>
        <v/>
      </c>
      <c r="CN297" s="6">
        <f>IF('M08'!AG296&gt;0,'M08'!AG296+MAX(0,CM297-'M08'!H296)*IF(AND(CJ297&lt;&gt;0,CK297&lt;&gt;0),CK297/CJ297,'M08'!V296),CM297*IF(AND(CJ297&lt;&gt;0,CK297&lt;&gt;0),CK297/CJ297,'M08'!V296))</f>
        <v/>
      </c>
      <c r="CO297" s="7">
        <f>IFERROR(CN297/CM297,0)</f>
        <v/>
      </c>
      <c r="CP297" s="6">
        <f>-'M08'!S296</f>
        <v/>
      </c>
      <c r="CQ297" s="6">
        <f>CK297+CN297-CT297</f>
        <v/>
      </c>
      <c r="CR297" s="7">
        <f>IFERROR(CQ297/CP297,0)</f>
        <v/>
      </c>
      <c r="CS297" s="6">
        <f>'M08'!T296</f>
        <v/>
      </c>
      <c r="CT297" s="6">
        <f>'M08'!U296</f>
        <v/>
      </c>
      <c r="CU297" s="7">
        <f>IFERROR(CT297/CS297,0)</f>
        <v/>
      </c>
      <c r="CV297" s="6">
        <f>'M09'!E296</f>
        <v/>
      </c>
      <c r="CW297" s="6">
        <f>'M09'!F296</f>
        <v/>
      </c>
      <c r="CX297" s="7">
        <f>IFERROR(CW297/CV297,0)</f>
        <v/>
      </c>
      <c r="CY297" s="6">
        <f>'M09'!M296</f>
        <v/>
      </c>
      <c r="CZ297" s="6">
        <f>IF('M09'!AG296&gt;0,'M09'!AG296+MAX(0,CY297-'M09'!H296)*IF(AND(CV297&lt;&gt;0,CW297&lt;&gt;0),CW297/CV297,'M09'!V296),CY297*IF(AND(CV297&lt;&gt;0,CW297&lt;&gt;0),CW297/CV297,'M09'!V296))</f>
        <v/>
      </c>
      <c r="DA297" s="7">
        <f>IFERROR(CZ297/CY297,0)</f>
        <v/>
      </c>
      <c r="DB297" s="6">
        <f>-'M09'!S296</f>
        <v/>
      </c>
      <c r="DC297" s="6">
        <f>CW297+CZ297-DF297</f>
        <v/>
      </c>
      <c r="DD297" s="7">
        <f>IFERROR(DC297/DB297,0)</f>
        <v/>
      </c>
      <c r="DE297" s="6">
        <f>'M09'!T296</f>
        <v/>
      </c>
      <c r="DF297" s="6">
        <f>'M09'!U296</f>
        <v/>
      </c>
      <c r="DG297" s="7">
        <f>IFERROR(DF297/DE297,0)</f>
        <v/>
      </c>
      <c r="DH297" s="6">
        <f>SUM(J297,V297,AH297,AT297,BF297,BR297,CD297,CP297,DB297)</f>
        <v/>
      </c>
      <c r="DI297" s="6">
        <f>SUM(K297,W297,AI297,AU297,BG297,BS297,CE297,CQ297,DC297)</f>
        <v/>
      </c>
      <c r="DJ297" s="6">
        <f>DH297/9</f>
        <v/>
      </c>
      <c r="DK297" s="6">
        <f>DI297/9</f>
        <v/>
      </c>
      <c r="DL297" s="7">
        <f>IFERROR(DI297/DH297,0)</f>
        <v/>
      </c>
      <c r="DM297" s="7">
        <f>'M09'!V296</f>
        <v/>
      </c>
      <c r="DN297" s="8">
        <f>IFERROR(DL297/DM297-1,0)</f>
        <v/>
      </c>
      <c r="DO297" s="6">
        <f>'M09'!AD296</f>
        <v/>
      </c>
      <c r="DP297" s="6">
        <f>DJ297-DO297</f>
        <v/>
      </c>
      <c r="DQ297" s="9">
        <f>COUNTIF(J297,"&gt;0")+COUNTIF(V297,"&gt;0")+COUNTIF(AH297,"&gt;0")+COUNTIF(AT297,"&gt;0")+COUNTIF(BF297,"&gt;0")+COUNTIF(BR297,"&gt;0")+COUNTIF(CD297,"&gt;0")+COUNTIF(CP297,"&gt;0")+COUNTIF(DB297,"&gt;0")</f>
        <v/>
      </c>
      <c r="DR297" s="6">
        <f>DE297</f>
        <v/>
      </c>
      <c r="DS297" s="10">
        <f>IFERROR(DR297/DJ297,0)</f>
        <v/>
      </c>
      <c r="DT297" s="6">
        <f>D297+SUM(G297,S297,AE297,AQ297,BC297,BO297,CA297,CM297,CY297)-SUM(J297,V297,AH297,AT297,BF297,BR297,CD297,CP297,DB297)-DE297</f>
        <v/>
      </c>
    </row>
    <row r="298">
      <c r="A298">
        <f>'M01'!C297</f>
        <v/>
      </c>
      <c r="B298">
        <f>'M01'!D297</f>
        <v/>
      </c>
      <c r="C298">
        <f>'M01'!A297</f>
        <v/>
      </c>
      <c r="D298" s="6">
        <f>'M01'!E297</f>
        <v/>
      </c>
      <c r="E298" s="6">
        <f>'M01'!F297</f>
        <v/>
      </c>
      <c r="F298" s="7">
        <f>IFERROR(E298/D298,0)</f>
        <v/>
      </c>
      <c r="G298" s="6">
        <f>'M01'!M297</f>
        <v/>
      </c>
      <c r="H298" s="6">
        <f>IF('M01'!AG297&gt;0,'M01'!AG297+MAX(0,G298-'M01'!H297)*IF(AND(D298&lt;&gt;0,E298&lt;&gt;0),E298/D298,'M01'!V297),G298*IF(AND(D298&lt;&gt;0,E298&lt;&gt;0),E298/D298,'M01'!V297))</f>
        <v/>
      </c>
      <c r="I298" s="7">
        <f>IFERROR(H298/G298,0)</f>
        <v/>
      </c>
      <c r="J298" s="6">
        <f>-'M01'!S297</f>
        <v/>
      </c>
      <c r="K298" s="6">
        <f>E298+H298-N298</f>
        <v/>
      </c>
      <c r="L298" s="7">
        <f>IFERROR(K298/J298,0)</f>
        <v/>
      </c>
      <c r="M298" s="6">
        <f>'M01'!T297</f>
        <v/>
      </c>
      <c r="N298" s="6">
        <f>'M01'!U297</f>
        <v/>
      </c>
      <c r="O298" s="7">
        <f>IFERROR(N298/M298,0)</f>
        <v/>
      </c>
      <c r="P298" s="6">
        <f>'M02'!E297</f>
        <v/>
      </c>
      <c r="Q298" s="6">
        <f>'M02'!F297</f>
        <v/>
      </c>
      <c r="R298" s="7">
        <f>IFERROR(Q298/P298,0)</f>
        <v/>
      </c>
      <c r="S298" s="6">
        <f>'M02'!M297</f>
        <v/>
      </c>
      <c r="T298" s="6">
        <f>IF('M02'!AG297&gt;0,'M02'!AG297+MAX(0,S298-'M02'!H297)*IF(AND(P298&lt;&gt;0,Q298&lt;&gt;0),Q298/P298,'M02'!V297),S298*IF(AND(P298&lt;&gt;0,Q298&lt;&gt;0),Q298/P298,'M02'!V297))</f>
        <v/>
      </c>
      <c r="U298" s="7">
        <f>IFERROR(T298/S298,0)</f>
        <v/>
      </c>
      <c r="V298" s="6">
        <f>-'M02'!S297</f>
        <v/>
      </c>
      <c r="W298" s="6">
        <f>Q298+T298-Z298</f>
        <v/>
      </c>
      <c r="X298" s="7">
        <f>IFERROR(W298/V298,0)</f>
        <v/>
      </c>
      <c r="Y298" s="6">
        <f>'M02'!T297</f>
        <v/>
      </c>
      <c r="Z298" s="6">
        <f>'M02'!U297</f>
        <v/>
      </c>
      <c r="AA298" s="7">
        <f>IFERROR(Z298/Y298,0)</f>
        <v/>
      </c>
      <c r="AB298" s="6">
        <f>'M03'!E297</f>
        <v/>
      </c>
      <c r="AC298" s="6">
        <f>'M03'!F297</f>
        <v/>
      </c>
      <c r="AD298" s="7">
        <f>IFERROR(AC298/AB298,0)</f>
        <v/>
      </c>
      <c r="AE298" s="6">
        <f>'M03'!M297</f>
        <v/>
      </c>
      <c r="AF298" s="6">
        <f>IF('M03'!AG297&gt;0,'M03'!AG297+MAX(0,AE298-'M03'!H297)*IF(AND(AB298&lt;&gt;0,AC298&lt;&gt;0),AC298/AB298,'M03'!V297),AE298*IF(AND(AB298&lt;&gt;0,AC298&lt;&gt;0),AC298/AB298,'M03'!V297))</f>
        <v/>
      </c>
      <c r="AG298" s="7">
        <f>IFERROR(AF298/AE298,0)</f>
        <v/>
      </c>
      <c r="AH298" s="6">
        <f>-'M03'!S297</f>
        <v/>
      </c>
      <c r="AI298" s="6">
        <f>AC298+AF298-AL298</f>
        <v/>
      </c>
      <c r="AJ298" s="7">
        <f>IFERROR(AI298/AH298,0)</f>
        <v/>
      </c>
      <c r="AK298" s="6">
        <f>'M03'!T297</f>
        <v/>
      </c>
      <c r="AL298" s="6">
        <f>'M03'!U297</f>
        <v/>
      </c>
      <c r="AM298" s="7">
        <f>IFERROR(AL298/AK298,0)</f>
        <v/>
      </c>
      <c r="AN298" s="6">
        <f>'M04'!E297</f>
        <v/>
      </c>
      <c r="AO298" s="6">
        <f>'M04'!F297</f>
        <v/>
      </c>
      <c r="AP298" s="7">
        <f>IFERROR(AO298/AN298,0)</f>
        <v/>
      </c>
      <c r="AQ298" s="6">
        <f>'M04'!M297</f>
        <v/>
      </c>
      <c r="AR298" s="6">
        <f>IF('M04'!AG297&gt;0,'M04'!AG297+MAX(0,AQ298-'M04'!H297)*IF(AND(AN298&lt;&gt;0,AO298&lt;&gt;0),AO298/AN298,'M04'!V297),AQ298*IF(AND(AN298&lt;&gt;0,AO298&lt;&gt;0),AO298/AN298,'M04'!V297))</f>
        <v/>
      </c>
      <c r="AS298" s="7">
        <f>IFERROR(AR298/AQ298,0)</f>
        <v/>
      </c>
      <c r="AT298" s="6">
        <f>-'M04'!S297</f>
        <v/>
      </c>
      <c r="AU298" s="6">
        <f>AO298+AR298-AX298</f>
        <v/>
      </c>
      <c r="AV298" s="7">
        <f>IFERROR(AU298/AT298,0)</f>
        <v/>
      </c>
      <c r="AW298" s="6">
        <f>'M04'!T297</f>
        <v/>
      </c>
      <c r="AX298" s="6">
        <f>'M04'!U297</f>
        <v/>
      </c>
      <c r="AY298" s="7">
        <f>IFERROR(AX298/AW298,0)</f>
        <v/>
      </c>
      <c r="AZ298" s="6">
        <f>'M05'!E297</f>
        <v/>
      </c>
      <c r="BA298" s="6">
        <f>'M05'!F297</f>
        <v/>
      </c>
      <c r="BB298" s="7">
        <f>IFERROR(BA298/AZ298,0)</f>
        <v/>
      </c>
      <c r="BC298" s="6">
        <f>'M05'!M297</f>
        <v/>
      </c>
      <c r="BD298" s="6">
        <f>IF('M05'!AG297&gt;0,'M05'!AG297+MAX(0,BC298-'M05'!H297)*IF(AND(AZ298&lt;&gt;0,BA298&lt;&gt;0),BA298/AZ298,'M05'!V297),BC298*IF(AND(AZ298&lt;&gt;0,BA298&lt;&gt;0),BA298/AZ298,'M05'!V297))</f>
        <v/>
      </c>
      <c r="BE298" s="7">
        <f>IFERROR(BD298/BC298,0)</f>
        <v/>
      </c>
      <c r="BF298" s="6">
        <f>-'M05'!S297</f>
        <v/>
      </c>
      <c r="BG298" s="6">
        <f>BA298+BD298-BJ298</f>
        <v/>
      </c>
      <c r="BH298" s="7">
        <f>IFERROR(BG298/BF298,0)</f>
        <v/>
      </c>
      <c r="BI298" s="6">
        <f>'M05'!T297</f>
        <v/>
      </c>
      <c r="BJ298" s="6">
        <f>'M05'!U297</f>
        <v/>
      </c>
      <c r="BK298" s="7">
        <f>IFERROR(BJ298/BI298,0)</f>
        <v/>
      </c>
      <c r="BL298" s="6">
        <f>'M06'!E297</f>
        <v/>
      </c>
      <c r="BM298" s="6">
        <f>'M06'!F297</f>
        <v/>
      </c>
      <c r="BN298" s="7">
        <f>IFERROR(BM298/BL298,0)</f>
        <v/>
      </c>
      <c r="BO298" s="6">
        <f>'M06'!M297</f>
        <v/>
      </c>
      <c r="BP298" s="6">
        <f>IF('M06'!AG297&gt;0,'M06'!AG297+MAX(0,BO298-'M06'!H297)*IF(AND(BL298&lt;&gt;0,BM298&lt;&gt;0),BM298/BL298,'M06'!V297),BO298*IF(AND(BL298&lt;&gt;0,BM298&lt;&gt;0),BM298/BL298,'M06'!V297))</f>
        <v/>
      </c>
      <c r="BQ298" s="7">
        <f>IFERROR(BP298/BO298,0)</f>
        <v/>
      </c>
      <c r="BR298" s="6">
        <f>-'M06'!S297</f>
        <v/>
      </c>
      <c r="BS298" s="6">
        <f>BM298+BP298-BV298</f>
        <v/>
      </c>
      <c r="BT298" s="7">
        <f>IFERROR(BS298/BR298,0)</f>
        <v/>
      </c>
      <c r="BU298" s="6">
        <f>'M06'!T297</f>
        <v/>
      </c>
      <c r="BV298" s="6">
        <f>'M06'!U297</f>
        <v/>
      </c>
      <c r="BW298" s="7">
        <f>IFERROR(BV298/BU298,0)</f>
        <v/>
      </c>
      <c r="BX298" s="6">
        <f>'M07'!E297</f>
        <v/>
      </c>
      <c r="BY298" s="6">
        <f>'M07'!F297</f>
        <v/>
      </c>
      <c r="BZ298" s="7">
        <f>IFERROR(BY298/BX298,0)</f>
        <v/>
      </c>
      <c r="CA298" s="6">
        <f>'M07'!M297</f>
        <v/>
      </c>
      <c r="CB298" s="6">
        <f>IF('M07'!AG297&gt;0,'M07'!AG297+MAX(0,CA298-'M07'!H297)*IF(AND(BX298&lt;&gt;0,BY298&lt;&gt;0),BY298/BX298,'M07'!V297),CA298*IF(AND(BX298&lt;&gt;0,BY298&lt;&gt;0),BY298/BX298,'M07'!V297))</f>
        <v/>
      </c>
      <c r="CC298" s="7">
        <f>IFERROR(CB298/CA298,0)</f>
        <v/>
      </c>
      <c r="CD298" s="6">
        <f>-'M07'!S297</f>
        <v/>
      </c>
      <c r="CE298" s="6">
        <f>BY298+CB298-CH298</f>
        <v/>
      </c>
      <c r="CF298" s="7">
        <f>IFERROR(CE298/CD298,0)</f>
        <v/>
      </c>
      <c r="CG298" s="6">
        <f>'M07'!T297</f>
        <v/>
      </c>
      <c r="CH298" s="6">
        <f>'M07'!U297</f>
        <v/>
      </c>
      <c r="CI298" s="7">
        <f>IFERROR(CH298/CG298,0)</f>
        <v/>
      </c>
      <c r="CJ298" s="6">
        <f>'M08'!E297</f>
        <v/>
      </c>
      <c r="CK298" s="6">
        <f>'M08'!F297</f>
        <v/>
      </c>
      <c r="CL298" s="7">
        <f>IFERROR(CK298/CJ298,0)</f>
        <v/>
      </c>
      <c r="CM298" s="6">
        <f>'M08'!M297</f>
        <v/>
      </c>
      <c r="CN298" s="6">
        <f>IF('M08'!AG297&gt;0,'M08'!AG297+MAX(0,CM298-'M08'!H297)*IF(AND(CJ298&lt;&gt;0,CK298&lt;&gt;0),CK298/CJ298,'M08'!V297),CM298*IF(AND(CJ298&lt;&gt;0,CK298&lt;&gt;0),CK298/CJ298,'M08'!V297))</f>
        <v/>
      </c>
      <c r="CO298" s="7">
        <f>IFERROR(CN298/CM298,0)</f>
        <v/>
      </c>
      <c r="CP298" s="6">
        <f>-'M08'!S297</f>
        <v/>
      </c>
      <c r="CQ298" s="6">
        <f>CK298+CN298-CT298</f>
        <v/>
      </c>
      <c r="CR298" s="7">
        <f>IFERROR(CQ298/CP298,0)</f>
        <v/>
      </c>
      <c r="CS298" s="6">
        <f>'M08'!T297</f>
        <v/>
      </c>
      <c r="CT298" s="6">
        <f>'M08'!U297</f>
        <v/>
      </c>
      <c r="CU298" s="7">
        <f>IFERROR(CT298/CS298,0)</f>
        <v/>
      </c>
      <c r="CV298" s="6">
        <f>'M09'!E297</f>
        <v/>
      </c>
      <c r="CW298" s="6">
        <f>'M09'!F297</f>
        <v/>
      </c>
      <c r="CX298" s="7">
        <f>IFERROR(CW298/CV298,0)</f>
        <v/>
      </c>
      <c r="CY298" s="6">
        <f>'M09'!M297</f>
        <v/>
      </c>
      <c r="CZ298" s="6">
        <f>IF('M09'!AG297&gt;0,'M09'!AG297+MAX(0,CY298-'M09'!H297)*IF(AND(CV298&lt;&gt;0,CW298&lt;&gt;0),CW298/CV298,'M09'!V297),CY298*IF(AND(CV298&lt;&gt;0,CW298&lt;&gt;0),CW298/CV298,'M09'!V297))</f>
        <v/>
      </c>
      <c r="DA298" s="7">
        <f>IFERROR(CZ298/CY298,0)</f>
        <v/>
      </c>
      <c r="DB298" s="6">
        <f>-'M09'!S297</f>
        <v/>
      </c>
      <c r="DC298" s="6">
        <f>CW298+CZ298-DF298</f>
        <v/>
      </c>
      <c r="DD298" s="7">
        <f>IFERROR(DC298/DB298,0)</f>
        <v/>
      </c>
      <c r="DE298" s="6">
        <f>'M09'!T297</f>
        <v/>
      </c>
      <c r="DF298" s="6">
        <f>'M09'!U297</f>
        <v/>
      </c>
      <c r="DG298" s="7">
        <f>IFERROR(DF298/DE298,0)</f>
        <v/>
      </c>
      <c r="DH298" s="6">
        <f>SUM(J298,V298,AH298,AT298,BF298,BR298,CD298,CP298,DB298)</f>
        <v/>
      </c>
      <c r="DI298" s="6">
        <f>SUM(K298,W298,AI298,AU298,BG298,BS298,CE298,CQ298,DC298)</f>
        <v/>
      </c>
      <c r="DJ298" s="6">
        <f>DH298/9</f>
        <v/>
      </c>
      <c r="DK298" s="6">
        <f>DI298/9</f>
        <v/>
      </c>
      <c r="DL298" s="7">
        <f>IFERROR(DI298/DH298,0)</f>
        <v/>
      </c>
      <c r="DM298" s="7">
        <f>'M09'!V297</f>
        <v/>
      </c>
      <c r="DN298" s="8">
        <f>IFERROR(DL298/DM298-1,0)</f>
        <v/>
      </c>
      <c r="DO298" s="6">
        <f>'M09'!AD297</f>
        <v/>
      </c>
      <c r="DP298" s="6">
        <f>DJ298-DO298</f>
        <v/>
      </c>
      <c r="DQ298" s="9">
        <f>COUNTIF(J298,"&gt;0")+COUNTIF(V298,"&gt;0")+COUNTIF(AH298,"&gt;0")+COUNTIF(AT298,"&gt;0")+COUNTIF(BF298,"&gt;0")+COUNTIF(BR298,"&gt;0")+COUNTIF(CD298,"&gt;0")+COUNTIF(CP298,"&gt;0")+COUNTIF(DB298,"&gt;0")</f>
        <v/>
      </c>
      <c r="DR298" s="6">
        <f>DE298</f>
        <v/>
      </c>
      <c r="DS298" s="10">
        <f>IFERROR(DR298/DJ298,0)</f>
        <v/>
      </c>
      <c r="DT298" s="6">
        <f>D298+SUM(G298,S298,AE298,AQ298,BC298,BO298,CA298,CM298,CY298)-SUM(J298,V298,AH298,AT298,BF298,BR298,CD298,CP298,DB298)-DE298</f>
        <v/>
      </c>
    </row>
    <row r="299">
      <c r="A299">
        <f>'M01'!C298</f>
        <v/>
      </c>
      <c r="B299">
        <f>'M01'!D298</f>
        <v/>
      </c>
      <c r="C299">
        <f>'M01'!A298</f>
        <v/>
      </c>
      <c r="D299" s="6">
        <f>'M01'!E298</f>
        <v/>
      </c>
      <c r="E299" s="6">
        <f>'M01'!F298</f>
        <v/>
      </c>
      <c r="F299" s="7">
        <f>IFERROR(E299/D299,0)</f>
        <v/>
      </c>
      <c r="G299" s="6">
        <f>'M01'!M298</f>
        <v/>
      </c>
      <c r="H299" s="6">
        <f>IF('M01'!AG298&gt;0,'M01'!AG298+MAX(0,G299-'M01'!H298)*IF(AND(D299&lt;&gt;0,E299&lt;&gt;0),E299/D299,'M01'!V298),G299*IF(AND(D299&lt;&gt;0,E299&lt;&gt;0),E299/D299,'M01'!V298))</f>
        <v/>
      </c>
      <c r="I299" s="7">
        <f>IFERROR(H299/G299,0)</f>
        <v/>
      </c>
      <c r="J299" s="6">
        <f>-'M01'!S298</f>
        <v/>
      </c>
      <c r="K299" s="6">
        <f>E299+H299-N299</f>
        <v/>
      </c>
      <c r="L299" s="7">
        <f>IFERROR(K299/J299,0)</f>
        <v/>
      </c>
      <c r="M299" s="6">
        <f>'M01'!T298</f>
        <v/>
      </c>
      <c r="N299" s="6">
        <f>'M01'!U298</f>
        <v/>
      </c>
      <c r="O299" s="7">
        <f>IFERROR(N299/M299,0)</f>
        <v/>
      </c>
      <c r="P299" s="6">
        <f>'M02'!E298</f>
        <v/>
      </c>
      <c r="Q299" s="6">
        <f>'M02'!F298</f>
        <v/>
      </c>
      <c r="R299" s="7">
        <f>IFERROR(Q299/P299,0)</f>
        <v/>
      </c>
      <c r="S299" s="6">
        <f>'M02'!M298</f>
        <v/>
      </c>
      <c r="T299" s="6">
        <f>IF('M02'!AG298&gt;0,'M02'!AG298+MAX(0,S299-'M02'!H298)*IF(AND(P299&lt;&gt;0,Q299&lt;&gt;0),Q299/P299,'M02'!V298),S299*IF(AND(P299&lt;&gt;0,Q299&lt;&gt;0),Q299/P299,'M02'!V298))</f>
        <v/>
      </c>
      <c r="U299" s="7">
        <f>IFERROR(T299/S299,0)</f>
        <v/>
      </c>
      <c r="V299" s="6">
        <f>-'M02'!S298</f>
        <v/>
      </c>
      <c r="W299" s="6">
        <f>Q299+T299-Z299</f>
        <v/>
      </c>
      <c r="X299" s="7">
        <f>IFERROR(W299/V299,0)</f>
        <v/>
      </c>
      <c r="Y299" s="6">
        <f>'M02'!T298</f>
        <v/>
      </c>
      <c r="Z299" s="6">
        <f>'M02'!U298</f>
        <v/>
      </c>
      <c r="AA299" s="7">
        <f>IFERROR(Z299/Y299,0)</f>
        <v/>
      </c>
      <c r="AB299" s="6">
        <f>'M03'!E298</f>
        <v/>
      </c>
      <c r="AC299" s="6">
        <f>'M03'!F298</f>
        <v/>
      </c>
      <c r="AD299" s="7">
        <f>IFERROR(AC299/AB299,0)</f>
        <v/>
      </c>
      <c r="AE299" s="6">
        <f>'M03'!M298</f>
        <v/>
      </c>
      <c r="AF299" s="6">
        <f>IF('M03'!AG298&gt;0,'M03'!AG298+MAX(0,AE299-'M03'!H298)*IF(AND(AB299&lt;&gt;0,AC299&lt;&gt;0),AC299/AB299,'M03'!V298),AE299*IF(AND(AB299&lt;&gt;0,AC299&lt;&gt;0),AC299/AB299,'M03'!V298))</f>
        <v/>
      </c>
      <c r="AG299" s="7">
        <f>IFERROR(AF299/AE299,0)</f>
        <v/>
      </c>
      <c r="AH299" s="6">
        <f>-'M03'!S298</f>
        <v/>
      </c>
      <c r="AI299" s="6">
        <f>AC299+AF299-AL299</f>
        <v/>
      </c>
      <c r="AJ299" s="7">
        <f>IFERROR(AI299/AH299,0)</f>
        <v/>
      </c>
      <c r="AK299" s="6">
        <f>'M03'!T298</f>
        <v/>
      </c>
      <c r="AL299" s="6">
        <f>'M03'!U298</f>
        <v/>
      </c>
      <c r="AM299" s="7">
        <f>IFERROR(AL299/AK299,0)</f>
        <v/>
      </c>
      <c r="AN299" s="6">
        <f>'M04'!E298</f>
        <v/>
      </c>
      <c r="AO299" s="6">
        <f>'M04'!F298</f>
        <v/>
      </c>
      <c r="AP299" s="7">
        <f>IFERROR(AO299/AN299,0)</f>
        <v/>
      </c>
      <c r="AQ299" s="6">
        <f>'M04'!M298</f>
        <v/>
      </c>
      <c r="AR299" s="6">
        <f>IF('M04'!AG298&gt;0,'M04'!AG298+MAX(0,AQ299-'M04'!H298)*IF(AND(AN299&lt;&gt;0,AO299&lt;&gt;0),AO299/AN299,'M04'!V298),AQ299*IF(AND(AN299&lt;&gt;0,AO299&lt;&gt;0),AO299/AN299,'M04'!V298))</f>
        <v/>
      </c>
      <c r="AS299" s="7">
        <f>IFERROR(AR299/AQ299,0)</f>
        <v/>
      </c>
      <c r="AT299" s="6">
        <f>-'M04'!S298</f>
        <v/>
      </c>
      <c r="AU299" s="6">
        <f>AO299+AR299-AX299</f>
        <v/>
      </c>
      <c r="AV299" s="7">
        <f>IFERROR(AU299/AT299,0)</f>
        <v/>
      </c>
      <c r="AW299" s="6">
        <f>'M04'!T298</f>
        <v/>
      </c>
      <c r="AX299" s="6">
        <f>'M04'!U298</f>
        <v/>
      </c>
      <c r="AY299" s="7">
        <f>IFERROR(AX299/AW299,0)</f>
        <v/>
      </c>
      <c r="AZ299" s="6">
        <f>'M05'!E298</f>
        <v/>
      </c>
      <c r="BA299" s="6">
        <f>'M05'!F298</f>
        <v/>
      </c>
      <c r="BB299" s="7">
        <f>IFERROR(BA299/AZ299,0)</f>
        <v/>
      </c>
      <c r="BC299" s="6">
        <f>'M05'!M298</f>
        <v/>
      </c>
      <c r="BD299" s="6">
        <f>IF('M05'!AG298&gt;0,'M05'!AG298+MAX(0,BC299-'M05'!H298)*IF(AND(AZ299&lt;&gt;0,BA299&lt;&gt;0),BA299/AZ299,'M05'!V298),BC299*IF(AND(AZ299&lt;&gt;0,BA299&lt;&gt;0),BA299/AZ299,'M05'!V298))</f>
        <v/>
      </c>
      <c r="BE299" s="7">
        <f>IFERROR(BD299/BC299,0)</f>
        <v/>
      </c>
      <c r="BF299" s="6">
        <f>-'M05'!S298</f>
        <v/>
      </c>
      <c r="BG299" s="6">
        <f>BA299+BD299-BJ299</f>
        <v/>
      </c>
      <c r="BH299" s="7">
        <f>IFERROR(BG299/BF299,0)</f>
        <v/>
      </c>
      <c r="BI299" s="6">
        <f>'M05'!T298</f>
        <v/>
      </c>
      <c r="BJ299" s="6">
        <f>'M05'!U298</f>
        <v/>
      </c>
      <c r="BK299" s="7">
        <f>IFERROR(BJ299/BI299,0)</f>
        <v/>
      </c>
      <c r="BL299" s="6">
        <f>'M06'!E298</f>
        <v/>
      </c>
      <c r="BM299" s="6">
        <f>'M06'!F298</f>
        <v/>
      </c>
      <c r="BN299" s="7">
        <f>IFERROR(BM299/BL299,0)</f>
        <v/>
      </c>
      <c r="BO299" s="6">
        <f>'M06'!M298</f>
        <v/>
      </c>
      <c r="BP299" s="6">
        <f>IF('M06'!AG298&gt;0,'M06'!AG298+MAX(0,BO299-'M06'!H298)*IF(AND(BL299&lt;&gt;0,BM299&lt;&gt;0),BM299/BL299,'M06'!V298),BO299*IF(AND(BL299&lt;&gt;0,BM299&lt;&gt;0),BM299/BL299,'M06'!V298))</f>
        <v/>
      </c>
      <c r="BQ299" s="7">
        <f>IFERROR(BP299/BO299,0)</f>
        <v/>
      </c>
      <c r="BR299" s="6">
        <f>-'M06'!S298</f>
        <v/>
      </c>
      <c r="BS299" s="6">
        <f>BM299+BP299-BV299</f>
        <v/>
      </c>
      <c r="BT299" s="7">
        <f>IFERROR(BS299/BR299,0)</f>
        <v/>
      </c>
      <c r="BU299" s="6">
        <f>'M06'!T298</f>
        <v/>
      </c>
      <c r="BV299" s="6">
        <f>'M06'!U298</f>
        <v/>
      </c>
      <c r="BW299" s="7">
        <f>IFERROR(BV299/BU299,0)</f>
        <v/>
      </c>
      <c r="BX299" s="6">
        <f>'M07'!E298</f>
        <v/>
      </c>
      <c r="BY299" s="6">
        <f>'M07'!F298</f>
        <v/>
      </c>
      <c r="BZ299" s="7">
        <f>IFERROR(BY299/BX299,0)</f>
        <v/>
      </c>
      <c r="CA299" s="6">
        <f>'M07'!M298</f>
        <v/>
      </c>
      <c r="CB299" s="6">
        <f>IF('M07'!AG298&gt;0,'M07'!AG298+MAX(0,CA299-'M07'!H298)*IF(AND(BX299&lt;&gt;0,BY299&lt;&gt;0),BY299/BX299,'M07'!V298),CA299*IF(AND(BX299&lt;&gt;0,BY299&lt;&gt;0),BY299/BX299,'M07'!V298))</f>
        <v/>
      </c>
      <c r="CC299" s="7">
        <f>IFERROR(CB299/CA299,0)</f>
        <v/>
      </c>
      <c r="CD299" s="6">
        <f>-'M07'!S298</f>
        <v/>
      </c>
      <c r="CE299" s="6">
        <f>BY299+CB299-CH299</f>
        <v/>
      </c>
      <c r="CF299" s="7">
        <f>IFERROR(CE299/CD299,0)</f>
        <v/>
      </c>
      <c r="CG299" s="6">
        <f>'M07'!T298</f>
        <v/>
      </c>
      <c r="CH299" s="6">
        <f>'M07'!U298</f>
        <v/>
      </c>
      <c r="CI299" s="7">
        <f>IFERROR(CH299/CG299,0)</f>
        <v/>
      </c>
      <c r="CJ299" s="6">
        <f>'M08'!E298</f>
        <v/>
      </c>
      <c r="CK299" s="6">
        <f>'M08'!F298</f>
        <v/>
      </c>
      <c r="CL299" s="7">
        <f>IFERROR(CK299/CJ299,0)</f>
        <v/>
      </c>
      <c r="CM299" s="6">
        <f>'M08'!M298</f>
        <v/>
      </c>
      <c r="CN299" s="6">
        <f>IF('M08'!AG298&gt;0,'M08'!AG298+MAX(0,CM299-'M08'!H298)*IF(AND(CJ299&lt;&gt;0,CK299&lt;&gt;0),CK299/CJ299,'M08'!V298),CM299*IF(AND(CJ299&lt;&gt;0,CK299&lt;&gt;0),CK299/CJ299,'M08'!V298))</f>
        <v/>
      </c>
      <c r="CO299" s="7">
        <f>IFERROR(CN299/CM299,0)</f>
        <v/>
      </c>
      <c r="CP299" s="6">
        <f>-'M08'!S298</f>
        <v/>
      </c>
      <c r="CQ299" s="6">
        <f>CK299+CN299-CT299</f>
        <v/>
      </c>
      <c r="CR299" s="7">
        <f>IFERROR(CQ299/CP299,0)</f>
        <v/>
      </c>
      <c r="CS299" s="6">
        <f>'M08'!T298</f>
        <v/>
      </c>
      <c r="CT299" s="6">
        <f>'M08'!U298</f>
        <v/>
      </c>
      <c r="CU299" s="7">
        <f>IFERROR(CT299/CS299,0)</f>
        <v/>
      </c>
      <c r="CV299" s="6">
        <f>'M09'!E298</f>
        <v/>
      </c>
      <c r="CW299" s="6">
        <f>'M09'!F298</f>
        <v/>
      </c>
      <c r="CX299" s="7">
        <f>IFERROR(CW299/CV299,0)</f>
        <v/>
      </c>
      <c r="CY299" s="6">
        <f>'M09'!M298</f>
        <v/>
      </c>
      <c r="CZ299" s="6">
        <f>IF('M09'!AG298&gt;0,'M09'!AG298+MAX(0,CY299-'M09'!H298)*IF(AND(CV299&lt;&gt;0,CW299&lt;&gt;0),CW299/CV299,'M09'!V298),CY299*IF(AND(CV299&lt;&gt;0,CW299&lt;&gt;0),CW299/CV299,'M09'!V298))</f>
        <v/>
      </c>
      <c r="DA299" s="7">
        <f>IFERROR(CZ299/CY299,0)</f>
        <v/>
      </c>
      <c r="DB299" s="6">
        <f>-'M09'!S298</f>
        <v/>
      </c>
      <c r="DC299" s="6">
        <f>CW299+CZ299-DF299</f>
        <v/>
      </c>
      <c r="DD299" s="7">
        <f>IFERROR(DC299/DB299,0)</f>
        <v/>
      </c>
      <c r="DE299" s="6">
        <f>'M09'!T298</f>
        <v/>
      </c>
      <c r="DF299" s="6">
        <f>'M09'!U298</f>
        <v/>
      </c>
      <c r="DG299" s="7">
        <f>IFERROR(DF299/DE299,0)</f>
        <v/>
      </c>
      <c r="DH299" s="6">
        <f>SUM(J299,V299,AH299,AT299,BF299,BR299,CD299,CP299,DB299)</f>
        <v/>
      </c>
      <c r="DI299" s="6">
        <f>SUM(K299,W299,AI299,AU299,BG299,BS299,CE299,CQ299,DC299)</f>
        <v/>
      </c>
      <c r="DJ299" s="6">
        <f>DH299/9</f>
        <v/>
      </c>
      <c r="DK299" s="6">
        <f>DI299/9</f>
        <v/>
      </c>
      <c r="DL299" s="7">
        <f>IFERROR(DI299/DH299,0)</f>
        <v/>
      </c>
      <c r="DM299" s="7">
        <f>'M09'!V298</f>
        <v/>
      </c>
      <c r="DN299" s="8">
        <f>IFERROR(DL299/DM299-1,0)</f>
        <v/>
      </c>
      <c r="DO299" s="6">
        <f>'M09'!AD298</f>
        <v/>
      </c>
      <c r="DP299" s="6">
        <f>DJ299-DO299</f>
        <v/>
      </c>
      <c r="DQ299" s="9">
        <f>COUNTIF(J299,"&gt;0")+COUNTIF(V299,"&gt;0")+COUNTIF(AH299,"&gt;0")+COUNTIF(AT299,"&gt;0")+COUNTIF(BF299,"&gt;0")+COUNTIF(BR299,"&gt;0")+COUNTIF(CD299,"&gt;0")+COUNTIF(CP299,"&gt;0")+COUNTIF(DB299,"&gt;0")</f>
        <v/>
      </c>
      <c r="DR299" s="6">
        <f>DE299</f>
        <v/>
      </c>
      <c r="DS299" s="10">
        <f>IFERROR(DR299/DJ299,0)</f>
        <v/>
      </c>
      <c r="DT299" s="6">
        <f>D299+SUM(G299,S299,AE299,AQ299,BC299,BO299,CA299,CM299,CY299)-SUM(J299,V299,AH299,AT299,BF299,BR299,CD299,CP299,DB299)-DE299</f>
        <v/>
      </c>
    </row>
    <row r="300">
      <c r="A300">
        <f>'M01'!C299</f>
        <v/>
      </c>
      <c r="B300">
        <f>'M01'!D299</f>
        <v/>
      </c>
      <c r="C300">
        <f>'M01'!A299</f>
        <v/>
      </c>
      <c r="D300" s="6">
        <f>'M01'!E299</f>
        <v/>
      </c>
      <c r="E300" s="6">
        <f>'M01'!F299</f>
        <v/>
      </c>
      <c r="F300" s="7">
        <f>IFERROR(E300/D300,0)</f>
        <v/>
      </c>
      <c r="G300" s="6">
        <f>'M01'!M299</f>
        <v/>
      </c>
      <c r="H300" s="6">
        <f>IF('M01'!AG299&gt;0,'M01'!AG299+MAX(0,G300-'M01'!H299)*IF(AND(D300&lt;&gt;0,E300&lt;&gt;0),E300/D300,'M01'!V299),G300*IF(AND(D300&lt;&gt;0,E300&lt;&gt;0),E300/D300,'M01'!V299))</f>
        <v/>
      </c>
      <c r="I300" s="7">
        <f>IFERROR(H300/G300,0)</f>
        <v/>
      </c>
      <c r="J300" s="6">
        <f>-'M01'!S299</f>
        <v/>
      </c>
      <c r="K300" s="6">
        <f>E300+H300-N300</f>
        <v/>
      </c>
      <c r="L300" s="7">
        <f>IFERROR(K300/J300,0)</f>
        <v/>
      </c>
      <c r="M300" s="6">
        <f>'M01'!T299</f>
        <v/>
      </c>
      <c r="N300" s="6">
        <f>'M01'!U299</f>
        <v/>
      </c>
      <c r="O300" s="7">
        <f>IFERROR(N300/M300,0)</f>
        <v/>
      </c>
      <c r="P300" s="6">
        <f>'M02'!E299</f>
        <v/>
      </c>
      <c r="Q300" s="6">
        <f>'M02'!F299</f>
        <v/>
      </c>
      <c r="R300" s="7">
        <f>IFERROR(Q300/P300,0)</f>
        <v/>
      </c>
      <c r="S300" s="6">
        <f>'M02'!M299</f>
        <v/>
      </c>
      <c r="T300" s="6">
        <f>IF('M02'!AG299&gt;0,'M02'!AG299+MAX(0,S300-'M02'!H299)*IF(AND(P300&lt;&gt;0,Q300&lt;&gt;0),Q300/P300,'M02'!V299),S300*IF(AND(P300&lt;&gt;0,Q300&lt;&gt;0),Q300/P300,'M02'!V299))</f>
        <v/>
      </c>
      <c r="U300" s="7">
        <f>IFERROR(T300/S300,0)</f>
        <v/>
      </c>
      <c r="V300" s="6">
        <f>-'M02'!S299</f>
        <v/>
      </c>
      <c r="W300" s="6">
        <f>Q300+T300-Z300</f>
        <v/>
      </c>
      <c r="X300" s="7">
        <f>IFERROR(W300/V300,0)</f>
        <v/>
      </c>
      <c r="Y300" s="6">
        <f>'M02'!T299</f>
        <v/>
      </c>
      <c r="Z300" s="6">
        <f>'M02'!U299</f>
        <v/>
      </c>
      <c r="AA300" s="7">
        <f>IFERROR(Z300/Y300,0)</f>
        <v/>
      </c>
      <c r="AB300" s="6">
        <f>'M03'!E299</f>
        <v/>
      </c>
      <c r="AC300" s="6">
        <f>'M03'!F299</f>
        <v/>
      </c>
      <c r="AD300" s="7">
        <f>IFERROR(AC300/AB300,0)</f>
        <v/>
      </c>
      <c r="AE300" s="6">
        <f>'M03'!M299</f>
        <v/>
      </c>
      <c r="AF300" s="6">
        <f>IF('M03'!AG299&gt;0,'M03'!AG299+MAX(0,AE300-'M03'!H299)*IF(AND(AB300&lt;&gt;0,AC300&lt;&gt;0),AC300/AB300,'M03'!V299),AE300*IF(AND(AB300&lt;&gt;0,AC300&lt;&gt;0),AC300/AB300,'M03'!V299))</f>
        <v/>
      </c>
      <c r="AG300" s="7">
        <f>IFERROR(AF300/AE300,0)</f>
        <v/>
      </c>
      <c r="AH300" s="6">
        <f>-'M03'!S299</f>
        <v/>
      </c>
      <c r="AI300" s="6">
        <f>AC300+AF300-AL300</f>
        <v/>
      </c>
      <c r="AJ300" s="7">
        <f>IFERROR(AI300/AH300,0)</f>
        <v/>
      </c>
      <c r="AK300" s="6">
        <f>'M03'!T299</f>
        <v/>
      </c>
      <c r="AL300" s="6">
        <f>'M03'!U299</f>
        <v/>
      </c>
      <c r="AM300" s="7">
        <f>IFERROR(AL300/AK300,0)</f>
        <v/>
      </c>
      <c r="AN300" s="6">
        <f>'M04'!E299</f>
        <v/>
      </c>
      <c r="AO300" s="6">
        <f>'M04'!F299</f>
        <v/>
      </c>
      <c r="AP300" s="7">
        <f>IFERROR(AO300/AN300,0)</f>
        <v/>
      </c>
      <c r="AQ300" s="6">
        <f>'M04'!M299</f>
        <v/>
      </c>
      <c r="AR300" s="6">
        <f>IF('M04'!AG299&gt;0,'M04'!AG299+MAX(0,AQ300-'M04'!H299)*IF(AND(AN300&lt;&gt;0,AO300&lt;&gt;0),AO300/AN300,'M04'!V299),AQ300*IF(AND(AN300&lt;&gt;0,AO300&lt;&gt;0),AO300/AN300,'M04'!V299))</f>
        <v/>
      </c>
      <c r="AS300" s="7">
        <f>IFERROR(AR300/AQ300,0)</f>
        <v/>
      </c>
      <c r="AT300" s="6">
        <f>-'M04'!S299</f>
        <v/>
      </c>
      <c r="AU300" s="6">
        <f>AO300+AR300-AX300</f>
        <v/>
      </c>
      <c r="AV300" s="7">
        <f>IFERROR(AU300/AT300,0)</f>
        <v/>
      </c>
      <c r="AW300" s="6">
        <f>'M04'!T299</f>
        <v/>
      </c>
      <c r="AX300" s="6">
        <f>'M04'!U299</f>
        <v/>
      </c>
      <c r="AY300" s="7">
        <f>IFERROR(AX300/AW300,0)</f>
        <v/>
      </c>
      <c r="AZ300" s="6">
        <f>'M05'!E299</f>
        <v/>
      </c>
      <c r="BA300" s="6">
        <f>'M05'!F299</f>
        <v/>
      </c>
      <c r="BB300" s="7">
        <f>IFERROR(BA300/AZ300,0)</f>
        <v/>
      </c>
      <c r="BC300" s="6">
        <f>'M05'!M299</f>
        <v/>
      </c>
      <c r="BD300" s="6">
        <f>IF('M05'!AG299&gt;0,'M05'!AG299+MAX(0,BC300-'M05'!H299)*IF(AND(AZ300&lt;&gt;0,BA300&lt;&gt;0),BA300/AZ300,'M05'!V299),BC300*IF(AND(AZ300&lt;&gt;0,BA300&lt;&gt;0),BA300/AZ300,'M05'!V299))</f>
        <v/>
      </c>
      <c r="BE300" s="7">
        <f>IFERROR(BD300/BC300,0)</f>
        <v/>
      </c>
      <c r="BF300" s="6">
        <f>-'M05'!S299</f>
        <v/>
      </c>
      <c r="BG300" s="6">
        <f>BA300+BD300-BJ300</f>
        <v/>
      </c>
      <c r="BH300" s="7">
        <f>IFERROR(BG300/BF300,0)</f>
        <v/>
      </c>
      <c r="BI300" s="6">
        <f>'M05'!T299</f>
        <v/>
      </c>
      <c r="BJ300" s="6">
        <f>'M05'!U299</f>
        <v/>
      </c>
      <c r="BK300" s="7">
        <f>IFERROR(BJ300/BI300,0)</f>
        <v/>
      </c>
      <c r="BL300" s="6">
        <f>'M06'!E299</f>
        <v/>
      </c>
      <c r="BM300" s="6">
        <f>'M06'!F299</f>
        <v/>
      </c>
      <c r="BN300" s="7">
        <f>IFERROR(BM300/BL300,0)</f>
        <v/>
      </c>
      <c r="BO300" s="6">
        <f>'M06'!M299</f>
        <v/>
      </c>
      <c r="BP300" s="6">
        <f>IF('M06'!AG299&gt;0,'M06'!AG299+MAX(0,BO300-'M06'!H299)*IF(AND(BL300&lt;&gt;0,BM300&lt;&gt;0),BM300/BL300,'M06'!V299),BO300*IF(AND(BL300&lt;&gt;0,BM300&lt;&gt;0),BM300/BL300,'M06'!V299))</f>
        <v/>
      </c>
      <c r="BQ300" s="7">
        <f>IFERROR(BP300/BO300,0)</f>
        <v/>
      </c>
      <c r="BR300" s="6">
        <f>-'M06'!S299</f>
        <v/>
      </c>
      <c r="BS300" s="6">
        <f>BM300+BP300-BV300</f>
        <v/>
      </c>
      <c r="BT300" s="7">
        <f>IFERROR(BS300/BR300,0)</f>
        <v/>
      </c>
      <c r="BU300" s="6">
        <f>'M06'!T299</f>
        <v/>
      </c>
      <c r="BV300" s="6">
        <f>'M06'!U299</f>
        <v/>
      </c>
      <c r="BW300" s="7">
        <f>IFERROR(BV300/BU300,0)</f>
        <v/>
      </c>
      <c r="BX300" s="6">
        <f>'M07'!E299</f>
        <v/>
      </c>
      <c r="BY300" s="6">
        <f>'M07'!F299</f>
        <v/>
      </c>
      <c r="BZ300" s="7">
        <f>IFERROR(BY300/BX300,0)</f>
        <v/>
      </c>
      <c r="CA300" s="6">
        <f>'M07'!M299</f>
        <v/>
      </c>
      <c r="CB300" s="6">
        <f>IF('M07'!AG299&gt;0,'M07'!AG299+MAX(0,CA300-'M07'!H299)*IF(AND(BX300&lt;&gt;0,BY300&lt;&gt;0),BY300/BX300,'M07'!V299),CA300*IF(AND(BX300&lt;&gt;0,BY300&lt;&gt;0),BY300/BX300,'M07'!V299))</f>
        <v/>
      </c>
      <c r="CC300" s="7">
        <f>IFERROR(CB300/CA300,0)</f>
        <v/>
      </c>
      <c r="CD300" s="6">
        <f>-'M07'!S299</f>
        <v/>
      </c>
      <c r="CE300" s="6">
        <f>BY300+CB300-CH300</f>
        <v/>
      </c>
      <c r="CF300" s="7">
        <f>IFERROR(CE300/CD300,0)</f>
        <v/>
      </c>
      <c r="CG300" s="6">
        <f>'M07'!T299</f>
        <v/>
      </c>
      <c r="CH300" s="6">
        <f>'M07'!U299</f>
        <v/>
      </c>
      <c r="CI300" s="7">
        <f>IFERROR(CH300/CG300,0)</f>
        <v/>
      </c>
      <c r="CJ300" s="6">
        <f>'M08'!E299</f>
        <v/>
      </c>
      <c r="CK300" s="6">
        <f>'M08'!F299</f>
        <v/>
      </c>
      <c r="CL300" s="7">
        <f>IFERROR(CK300/CJ300,0)</f>
        <v/>
      </c>
      <c r="CM300" s="6">
        <f>'M08'!M299</f>
        <v/>
      </c>
      <c r="CN300" s="6">
        <f>IF('M08'!AG299&gt;0,'M08'!AG299+MAX(0,CM300-'M08'!H299)*IF(AND(CJ300&lt;&gt;0,CK300&lt;&gt;0),CK300/CJ300,'M08'!V299),CM300*IF(AND(CJ300&lt;&gt;0,CK300&lt;&gt;0),CK300/CJ300,'M08'!V299))</f>
        <v/>
      </c>
      <c r="CO300" s="7">
        <f>IFERROR(CN300/CM300,0)</f>
        <v/>
      </c>
      <c r="CP300" s="6">
        <f>-'M08'!S299</f>
        <v/>
      </c>
      <c r="CQ300" s="6">
        <f>CK300+CN300-CT300</f>
        <v/>
      </c>
      <c r="CR300" s="7">
        <f>IFERROR(CQ300/CP300,0)</f>
        <v/>
      </c>
      <c r="CS300" s="6">
        <f>'M08'!T299</f>
        <v/>
      </c>
      <c r="CT300" s="6">
        <f>'M08'!U299</f>
        <v/>
      </c>
      <c r="CU300" s="7">
        <f>IFERROR(CT300/CS300,0)</f>
        <v/>
      </c>
      <c r="CV300" s="6">
        <f>'M09'!E299</f>
        <v/>
      </c>
      <c r="CW300" s="6">
        <f>'M09'!F299</f>
        <v/>
      </c>
      <c r="CX300" s="7">
        <f>IFERROR(CW300/CV300,0)</f>
        <v/>
      </c>
      <c r="CY300" s="6">
        <f>'M09'!M299</f>
        <v/>
      </c>
      <c r="CZ300" s="6">
        <f>IF('M09'!AG299&gt;0,'M09'!AG299+MAX(0,CY300-'M09'!H299)*IF(AND(CV300&lt;&gt;0,CW300&lt;&gt;0),CW300/CV300,'M09'!V299),CY300*IF(AND(CV300&lt;&gt;0,CW300&lt;&gt;0),CW300/CV300,'M09'!V299))</f>
        <v/>
      </c>
      <c r="DA300" s="7">
        <f>IFERROR(CZ300/CY300,0)</f>
        <v/>
      </c>
      <c r="DB300" s="6">
        <f>-'M09'!S299</f>
        <v/>
      </c>
      <c r="DC300" s="6">
        <f>CW300+CZ300-DF300</f>
        <v/>
      </c>
      <c r="DD300" s="7">
        <f>IFERROR(DC300/DB300,0)</f>
        <v/>
      </c>
      <c r="DE300" s="6">
        <f>'M09'!T299</f>
        <v/>
      </c>
      <c r="DF300" s="6">
        <f>'M09'!U299</f>
        <v/>
      </c>
      <c r="DG300" s="7">
        <f>IFERROR(DF300/DE300,0)</f>
        <v/>
      </c>
      <c r="DH300" s="6">
        <f>SUM(J300,V300,AH300,AT300,BF300,BR300,CD300,CP300,DB300)</f>
        <v/>
      </c>
      <c r="DI300" s="6">
        <f>SUM(K300,W300,AI300,AU300,BG300,BS300,CE300,CQ300,DC300)</f>
        <v/>
      </c>
      <c r="DJ300" s="6">
        <f>DH300/9</f>
        <v/>
      </c>
      <c r="DK300" s="6">
        <f>DI300/9</f>
        <v/>
      </c>
      <c r="DL300" s="7">
        <f>IFERROR(DI300/DH300,0)</f>
        <v/>
      </c>
      <c r="DM300" s="7">
        <f>'M09'!V299</f>
        <v/>
      </c>
      <c r="DN300" s="8">
        <f>IFERROR(DL300/DM300-1,0)</f>
        <v/>
      </c>
      <c r="DO300" s="6">
        <f>'M09'!AD299</f>
        <v/>
      </c>
      <c r="DP300" s="6">
        <f>DJ300-DO300</f>
        <v/>
      </c>
      <c r="DQ300" s="9">
        <f>COUNTIF(J300,"&gt;0")+COUNTIF(V300,"&gt;0")+COUNTIF(AH300,"&gt;0")+COUNTIF(AT300,"&gt;0")+COUNTIF(BF300,"&gt;0")+COUNTIF(BR300,"&gt;0")+COUNTIF(CD300,"&gt;0")+COUNTIF(CP300,"&gt;0")+COUNTIF(DB300,"&gt;0")</f>
        <v/>
      </c>
      <c r="DR300" s="6">
        <f>DE300</f>
        <v/>
      </c>
      <c r="DS300" s="10">
        <f>IFERROR(DR300/DJ300,0)</f>
        <v/>
      </c>
      <c r="DT300" s="6">
        <f>D300+SUM(G300,S300,AE300,AQ300,BC300,BO300,CA300,CM300,CY300)-SUM(J300,V300,AH300,AT300,BF300,BR300,CD300,CP300,DB300)-DE300</f>
        <v/>
      </c>
    </row>
    <row r="301">
      <c r="A301">
        <f>'M01'!C300</f>
        <v/>
      </c>
      <c r="B301">
        <f>'M01'!D300</f>
        <v/>
      </c>
      <c r="C301">
        <f>'M01'!A300</f>
        <v/>
      </c>
      <c r="D301" s="6">
        <f>'M01'!E300</f>
        <v/>
      </c>
      <c r="E301" s="6">
        <f>'M01'!F300</f>
        <v/>
      </c>
      <c r="F301" s="7">
        <f>IFERROR(E301/D301,0)</f>
        <v/>
      </c>
      <c r="G301" s="6">
        <f>'M01'!M300</f>
        <v/>
      </c>
      <c r="H301" s="6">
        <f>IF('M01'!AG300&gt;0,'M01'!AG300+MAX(0,G301-'M01'!H300)*IF(AND(D301&lt;&gt;0,E301&lt;&gt;0),E301/D301,'M01'!V300),G301*IF(AND(D301&lt;&gt;0,E301&lt;&gt;0),E301/D301,'M01'!V300))</f>
        <v/>
      </c>
      <c r="I301" s="7">
        <f>IFERROR(H301/G301,0)</f>
        <v/>
      </c>
      <c r="J301" s="6">
        <f>-'M01'!S300</f>
        <v/>
      </c>
      <c r="K301" s="6">
        <f>E301+H301-N301</f>
        <v/>
      </c>
      <c r="L301" s="7">
        <f>IFERROR(K301/J301,0)</f>
        <v/>
      </c>
      <c r="M301" s="6">
        <f>'M01'!T300</f>
        <v/>
      </c>
      <c r="N301" s="6">
        <f>'M01'!U300</f>
        <v/>
      </c>
      <c r="O301" s="7">
        <f>IFERROR(N301/M301,0)</f>
        <v/>
      </c>
      <c r="P301" s="6">
        <f>'M02'!E300</f>
        <v/>
      </c>
      <c r="Q301" s="6">
        <f>'M02'!F300</f>
        <v/>
      </c>
      <c r="R301" s="7">
        <f>IFERROR(Q301/P301,0)</f>
        <v/>
      </c>
      <c r="S301" s="6">
        <f>'M02'!M300</f>
        <v/>
      </c>
      <c r="T301" s="6">
        <f>IF('M02'!AG300&gt;0,'M02'!AG300+MAX(0,S301-'M02'!H300)*IF(AND(P301&lt;&gt;0,Q301&lt;&gt;0),Q301/P301,'M02'!V300),S301*IF(AND(P301&lt;&gt;0,Q301&lt;&gt;0),Q301/P301,'M02'!V300))</f>
        <v/>
      </c>
      <c r="U301" s="7">
        <f>IFERROR(T301/S301,0)</f>
        <v/>
      </c>
      <c r="V301" s="6">
        <f>-'M02'!S300</f>
        <v/>
      </c>
      <c r="W301" s="6">
        <f>Q301+T301-Z301</f>
        <v/>
      </c>
      <c r="X301" s="7">
        <f>IFERROR(W301/V301,0)</f>
        <v/>
      </c>
      <c r="Y301" s="6">
        <f>'M02'!T300</f>
        <v/>
      </c>
      <c r="Z301" s="6">
        <f>'M02'!U300</f>
        <v/>
      </c>
      <c r="AA301" s="7">
        <f>IFERROR(Z301/Y301,0)</f>
        <v/>
      </c>
      <c r="AB301" s="6">
        <f>'M03'!E300</f>
        <v/>
      </c>
      <c r="AC301" s="6">
        <f>'M03'!F300</f>
        <v/>
      </c>
      <c r="AD301" s="7">
        <f>IFERROR(AC301/AB301,0)</f>
        <v/>
      </c>
      <c r="AE301" s="6">
        <f>'M03'!M300</f>
        <v/>
      </c>
      <c r="AF301" s="6">
        <f>IF('M03'!AG300&gt;0,'M03'!AG300+MAX(0,AE301-'M03'!H300)*IF(AND(AB301&lt;&gt;0,AC301&lt;&gt;0),AC301/AB301,'M03'!V300),AE301*IF(AND(AB301&lt;&gt;0,AC301&lt;&gt;0),AC301/AB301,'M03'!V300))</f>
        <v/>
      </c>
      <c r="AG301" s="7">
        <f>IFERROR(AF301/AE301,0)</f>
        <v/>
      </c>
      <c r="AH301" s="6">
        <f>-'M03'!S300</f>
        <v/>
      </c>
      <c r="AI301" s="6">
        <f>AC301+AF301-AL301</f>
        <v/>
      </c>
      <c r="AJ301" s="7">
        <f>IFERROR(AI301/AH301,0)</f>
        <v/>
      </c>
      <c r="AK301" s="6">
        <f>'M03'!T300</f>
        <v/>
      </c>
      <c r="AL301" s="6">
        <f>'M03'!U300</f>
        <v/>
      </c>
      <c r="AM301" s="7">
        <f>IFERROR(AL301/AK301,0)</f>
        <v/>
      </c>
      <c r="AN301" s="6">
        <f>'M04'!E300</f>
        <v/>
      </c>
      <c r="AO301" s="6">
        <f>'M04'!F300</f>
        <v/>
      </c>
      <c r="AP301" s="7">
        <f>IFERROR(AO301/AN301,0)</f>
        <v/>
      </c>
      <c r="AQ301" s="6">
        <f>'M04'!M300</f>
        <v/>
      </c>
      <c r="AR301" s="6">
        <f>IF('M04'!AG300&gt;0,'M04'!AG300+MAX(0,AQ301-'M04'!H300)*IF(AND(AN301&lt;&gt;0,AO301&lt;&gt;0),AO301/AN301,'M04'!V300),AQ301*IF(AND(AN301&lt;&gt;0,AO301&lt;&gt;0),AO301/AN301,'M04'!V300))</f>
        <v/>
      </c>
      <c r="AS301" s="7">
        <f>IFERROR(AR301/AQ301,0)</f>
        <v/>
      </c>
      <c r="AT301" s="6">
        <f>-'M04'!S300</f>
        <v/>
      </c>
      <c r="AU301" s="6">
        <f>AO301+AR301-AX301</f>
        <v/>
      </c>
      <c r="AV301" s="7">
        <f>IFERROR(AU301/AT301,0)</f>
        <v/>
      </c>
      <c r="AW301" s="6">
        <f>'M04'!T300</f>
        <v/>
      </c>
      <c r="AX301" s="6">
        <f>'M04'!U300</f>
        <v/>
      </c>
      <c r="AY301" s="7">
        <f>IFERROR(AX301/AW301,0)</f>
        <v/>
      </c>
      <c r="AZ301" s="6">
        <f>'M05'!E300</f>
        <v/>
      </c>
      <c r="BA301" s="6">
        <f>'M05'!F300</f>
        <v/>
      </c>
      <c r="BB301" s="7">
        <f>IFERROR(BA301/AZ301,0)</f>
        <v/>
      </c>
      <c r="BC301" s="6">
        <f>'M05'!M300</f>
        <v/>
      </c>
      <c r="BD301" s="6">
        <f>IF('M05'!AG300&gt;0,'M05'!AG300+MAX(0,BC301-'M05'!H300)*IF(AND(AZ301&lt;&gt;0,BA301&lt;&gt;0),BA301/AZ301,'M05'!V300),BC301*IF(AND(AZ301&lt;&gt;0,BA301&lt;&gt;0),BA301/AZ301,'M05'!V300))</f>
        <v/>
      </c>
      <c r="BE301" s="7">
        <f>IFERROR(BD301/BC301,0)</f>
        <v/>
      </c>
      <c r="BF301" s="6">
        <f>-'M05'!S300</f>
        <v/>
      </c>
      <c r="BG301" s="6">
        <f>BA301+BD301-BJ301</f>
        <v/>
      </c>
      <c r="BH301" s="7">
        <f>IFERROR(BG301/BF301,0)</f>
        <v/>
      </c>
      <c r="BI301" s="6">
        <f>'M05'!T300</f>
        <v/>
      </c>
      <c r="BJ301" s="6">
        <f>'M05'!U300</f>
        <v/>
      </c>
      <c r="BK301" s="7">
        <f>IFERROR(BJ301/BI301,0)</f>
        <v/>
      </c>
      <c r="BL301" s="6">
        <f>'M06'!E300</f>
        <v/>
      </c>
      <c r="BM301" s="6">
        <f>'M06'!F300</f>
        <v/>
      </c>
      <c r="BN301" s="7">
        <f>IFERROR(BM301/BL301,0)</f>
        <v/>
      </c>
      <c r="BO301" s="6">
        <f>'M06'!M300</f>
        <v/>
      </c>
      <c r="BP301" s="6">
        <f>IF('M06'!AG300&gt;0,'M06'!AG300+MAX(0,BO301-'M06'!H300)*IF(AND(BL301&lt;&gt;0,BM301&lt;&gt;0),BM301/BL301,'M06'!V300),BO301*IF(AND(BL301&lt;&gt;0,BM301&lt;&gt;0),BM301/BL301,'M06'!V300))</f>
        <v/>
      </c>
      <c r="BQ301" s="7">
        <f>IFERROR(BP301/BO301,0)</f>
        <v/>
      </c>
      <c r="BR301" s="6">
        <f>-'M06'!S300</f>
        <v/>
      </c>
      <c r="BS301" s="6">
        <f>BM301+BP301-BV301</f>
        <v/>
      </c>
      <c r="BT301" s="7">
        <f>IFERROR(BS301/BR301,0)</f>
        <v/>
      </c>
      <c r="BU301" s="6">
        <f>'M06'!T300</f>
        <v/>
      </c>
      <c r="BV301" s="6">
        <f>'M06'!U300</f>
        <v/>
      </c>
      <c r="BW301" s="7">
        <f>IFERROR(BV301/BU301,0)</f>
        <v/>
      </c>
      <c r="BX301" s="6">
        <f>'M07'!E300</f>
        <v/>
      </c>
      <c r="BY301" s="6">
        <f>'M07'!F300</f>
        <v/>
      </c>
      <c r="BZ301" s="7">
        <f>IFERROR(BY301/BX301,0)</f>
        <v/>
      </c>
      <c r="CA301" s="6">
        <f>'M07'!M300</f>
        <v/>
      </c>
      <c r="CB301" s="6">
        <f>IF('M07'!AG300&gt;0,'M07'!AG300+MAX(0,CA301-'M07'!H300)*IF(AND(BX301&lt;&gt;0,BY301&lt;&gt;0),BY301/BX301,'M07'!V300),CA301*IF(AND(BX301&lt;&gt;0,BY301&lt;&gt;0),BY301/BX301,'M07'!V300))</f>
        <v/>
      </c>
      <c r="CC301" s="7">
        <f>IFERROR(CB301/CA301,0)</f>
        <v/>
      </c>
      <c r="CD301" s="6">
        <f>-'M07'!S300</f>
        <v/>
      </c>
      <c r="CE301" s="6">
        <f>BY301+CB301-CH301</f>
        <v/>
      </c>
      <c r="CF301" s="7">
        <f>IFERROR(CE301/CD301,0)</f>
        <v/>
      </c>
      <c r="CG301" s="6">
        <f>'M07'!T300</f>
        <v/>
      </c>
      <c r="CH301" s="6">
        <f>'M07'!U300</f>
        <v/>
      </c>
      <c r="CI301" s="7">
        <f>IFERROR(CH301/CG301,0)</f>
        <v/>
      </c>
      <c r="CJ301" s="6">
        <f>'M08'!E300</f>
        <v/>
      </c>
      <c r="CK301" s="6">
        <f>'M08'!F300</f>
        <v/>
      </c>
      <c r="CL301" s="7">
        <f>IFERROR(CK301/CJ301,0)</f>
        <v/>
      </c>
      <c r="CM301" s="6">
        <f>'M08'!M300</f>
        <v/>
      </c>
      <c r="CN301" s="6">
        <f>IF('M08'!AG300&gt;0,'M08'!AG300+MAX(0,CM301-'M08'!H300)*IF(AND(CJ301&lt;&gt;0,CK301&lt;&gt;0),CK301/CJ301,'M08'!V300),CM301*IF(AND(CJ301&lt;&gt;0,CK301&lt;&gt;0),CK301/CJ301,'M08'!V300))</f>
        <v/>
      </c>
      <c r="CO301" s="7">
        <f>IFERROR(CN301/CM301,0)</f>
        <v/>
      </c>
      <c r="CP301" s="6">
        <f>-'M08'!S300</f>
        <v/>
      </c>
      <c r="CQ301" s="6">
        <f>CK301+CN301-CT301</f>
        <v/>
      </c>
      <c r="CR301" s="7">
        <f>IFERROR(CQ301/CP301,0)</f>
        <v/>
      </c>
      <c r="CS301" s="6">
        <f>'M08'!T300</f>
        <v/>
      </c>
      <c r="CT301" s="6">
        <f>'M08'!U300</f>
        <v/>
      </c>
      <c r="CU301" s="7">
        <f>IFERROR(CT301/CS301,0)</f>
        <v/>
      </c>
      <c r="CV301" s="6">
        <f>'M09'!E300</f>
        <v/>
      </c>
      <c r="CW301" s="6">
        <f>'M09'!F300</f>
        <v/>
      </c>
      <c r="CX301" s="7">
        <f>IFERROR(CW301/CV301,0)</f>
        <v/>
      </c>
      <c r="CY301" s="6">
        <f>'M09'!M300</f>
        <v/>
      </c>
      <c r="CZ301" s="6">
        <f>IF('M09'!AG300&gt;0,'M09'!AG300+MAX(0,CY301-'M09'!H300)*IF(AND(CV301&lt;&gt;0,CW301&lt;&gt;0),CW301/CV301,'M09'!V300),CY301*IF(AND(CV301&lt;&gt;0,CW301&lt;&gt;0),CW301/CV301,'M09'!V300))</f>
        <v/>
      </c>
      <c r="DA301" s="7">
        <f>IFERROR(CZ301/CY301,0)</f>
        <v/>
      </c>
      <c r="DB301" s="6">
        <f>-'M09'!S300</f>
        <v/>
      </c>
      <c r="DC301" s="6">
        <f>CW301+CZ301-DF301</f>
        <v/>
      </c>
      <c r="DD301" s="7">
        <f>IFERROR(DC301/DB301,0)</f>
        <v/>
      </c>
      <c r="DE301" s="6">
        <f>'M09'!T300</f>
        <v/>
      </c>
      <c r="DF301" s="6">
        <f>'M09'!U300</f>
        <v/>
      </c>
      <c r="DG301" s="7">
        <f>IFERROR(DF301/DE301,0)</f>
        <v/>
      </c>
      <c r="DH301" s="6">
        <f>SUM(J301,V301,AH301,AT301,BF301,BR301,CD301,CP301,DB301)</f>
        <v/>
      </c>
      <c r="DI301" s="6">
        <f>SUM(K301,W301,AI301,AU301,BG301,BS301,CE301,CQ301,DC301)</f>
        <v/>
      </c>
      <c r="DJ301" s="6">
        <f>DH301/9</f>
        <v/>
      </c>
      <c r="DK301" s="6">
        <f>DI301/9</f>
        <v/>
      </c>
      <c r="DL301" s="7">
        <f>IFERROR(DI301/DH301,0)</f>
        <v/>
      </c>
      <c r="DM301" s="7">
        <f>'M09'!V300</f>
        <v/>
      </c>
      <c r="DN301" s="8">
        <f>IFERROR(DL301/DM301-1,0)</f>
        <v/>
      </c>
      <c r="DO301" s="6">
        <f>'M09'!AD300</f>
        <v/>
      </c>
      <c r="DP301" s="6">
        <f>DJ301-DO301</f>
        <v/>
      </c>
      <c r="DQ301" s="9">
        <f>COUNTIF(J301,"&gt;0")+COUNTIF(V301,"&gt;0")+COUNTIF(AH301,"&gt;0")+COUNTIF(AT301,"&gt;0")+COUNTIF(BF301,"&gt;0")+COUNTIF(BR301,"&gt;0")+COUNTIF(CD301,"&gt;0")+COUNTIF(CP301,"&gt;0")+COUNTIF(DB301,"&gt;0")</f>
        <v/>
      </c>
      <c r="DR301" s="6">
        <f>DE301</f>
        <v/>
      </c>
      <c r="DS301" s="10">
        <f>IFERROR(DR301/DJ301,0)</f>
        <v/>
      </c>
      <c r="DT301" s="6">
        <f>D301+SUM(G301,S301,AE301,AQ301,BC301,BO301,CA301,CM301,CY301)-SUM(J301,V301,AH301,AT301,BF301,BR301,CD301,CP301,DB301)-DE301</f>
        <v/>
      </c>
    </row>
    <row r="302">
      <c r="A302">
        <f>'M01'!C301</f>
        <v/>
      </c>
      <c r="B302">
        <f>'M01'!D301</f>
        <v/>
      </c>
      <c r="C302">
        <f>'M01'!A301</f>
        <v/>
      </c>
      <c r="D302" s="6">
        <f>'M01'!E301</f>
        <v/>
      </c>
      <c r="E302" s="6">
        <f>'M01'!F301</f>
        <v/>
      </c>
      <c r="F302" s="7">
        <f>IFERROR(E302/D302,0)</f>
        <v/>
      </c>
      <c r="G302" s="6">
        <f>'M01'!M301</f>
        <v/>
      </c>
      <c r="H302" s="6">
        <f>IF('M01'!AG301&gt;0,'M01'!AG301+MAX(0,G302-'M01'!H301)*IF(AND(D302&lt;&gt;0,E302&lt;&gt;0),E302/D302,'M01'!V301),G302*IF(AND(D302&lt;&gt;0,E302&lt;&gt;0),E302/D302,'M01'!V301))</f>
        <v/>
      </c>
      <c r="I302" s="7">
        <f>IFERROR(H302/G302,0)</f>
        <v/>
      </c>
      <c r="J302" s="6">
        <f>-'M01'!S301</f>
        <v/>
      </c>
      <c r="K302" s="6">
        <f>E302+H302-N302</f>
        <v/>
      </c>
      <c r="L302" s="7">
        <f>IFERROR(K302/J302,0)</f>
        <v/>
      </c>
      <c r="M302" s="6">
        <f>'M01'!T301</f>
        <v/>
      </c>
      <c r="N302" s="6">
        <f>'M01'!U301</f>
        <v/>
      </c>
      <c r="O302" s="7">
        <f>IFERROR(N302/M302,0)</f>
        <v/>
      </c>
      <c r="P302" s="6">
        <f>'M02'!E301</f>
        <v/>
      </c>
      <c r="Q302" s="6">
        <f>'M02'!F301</f>
        <v/>
      </c>
      <c r="R302" s="7">
        <f>IFERROR(Q302/P302,0)</f>
        <v/>
      </c>
      <c r="S302" s="6">
        <f>'M02'!M301</f>
        <v/>
      </c>
      <c r="T302" s="6">
        <f>IF('M02'!AG301&gt;0,'M02'!AG301+MAX(0,S302-'M02'!H301)*IF(AND(P302&lt;&gt;0,Q302&lt;&gt;0),Q302/P302,'M02'!V301),S302*IF(AND(P302&lt;&gt;0,Q302&lt;&gt;0),Q302/P302,'M02'!V301))</f>
        <v/>
      </c>
      <c r="U302" s="7">
        <f>IFERROR(T302/S302,0)</f>
        <v/>
      </c>
      <c r="V302" s="6">
        <f>-'M02'!S301</f>
        <v/>
      </c>
      <c r="W302" s="6">
        <f>Q302+T302-Z302</f>
        <v/>
      </c>
      <c r="X302" s="7">
        <f>IFERROR(W302/V302,0)</f>
        <v/>
      </c>
      <c r="Y302" s="6">
        <f>'M02'!T301</f>
        <v/>
      </c>
      <c r="Z302" s="6">
        <f>'M02'!U301</f>
        <v/>
      </c>
      <c r="AA302" s="7">
        <f>IFERROR(Z302/Y302,0)</f>
        <v/>
      </c>
      <c r="AB302" s="6">
        <f>'M03'!E301</f>
        <v/>
      </c>
      <c r="AC302" s="6">
        <f>'M03'!F301</f>
        <v/>
      </c>
      <c r="AD302" s="7">
        <f>IFERROR(AC302/AB302,0)</f>
        <v/>
      </c>
      <c r="AE302" s="6">
        <f>'M03'!M301</f>
        <v/>
      </c>
      <c r="AF302" s="6">
        <f>IF('M03'!AG301&gt;0,'M03'!AG301+MAX(0,AE302-'M03'!H301)*IF(AND(AB302&lt;&gt;0,AC302&lt;&gt;0),AC302/AB302,'M03'!V301),AE302*IF(AND(AB302&lt;&gt;0,AC302&lt;&gt;0),AC302/AB302,'M03'!V301))</f>
        <v/>
      </c>
      <c r="AG302" s="7">
        <f>IFERROR(AF302/AE302,0)</f>
        <v/>
      </c>
      <c r="AH302" s="6">
        <f>-'M03'!S301</f>
        <v/>
      </c>
      <c r="AI302" s="6">
        <f>AC302+AF302-AL302</f>
        <v/>
      </c>
      <c r="AJ302" s="7">
        <f>IFERROR(AI302/AH302,0)</f>
        <v/>
      </c>
      <c r="AK302" s="6">
        <f>'M03'!T301</f>
        <v/>
      </c>
      <c r="AL302" s="6">
        <f>'M03'!U301</f>
        <v/>
      </c>
      <c r="AM302" s="7">
        <f>IFERROR(AL302/AK302,0)</f>
        <v/>
      </c>
      <c r="AN302" s="6">
        <f>'M04'!E301</f>
        <v/>
      </c>
      <c r="AO302" s="6">
        <f>'M04'!F301</f>
        <v/>
      </c>
      <c r="AP302" s="7">
        <f>IFERROR(AO302/AN302,0)</f>
        <v/>
      </c>
      <c r="AQ302" s="6">
        <f>'M04'!M301</f>
        <v/>
      </c>
      <c r="AR302" s="6">
        <f>IF('M04'!AG301&gt;0,'M04'!AG301+MAX(0,AQ302-'M04'!H301)*IF(AND(AN302&lt;&gt;0,AO302&lt;&gt;0),AO302/AN302,'M04'!V301),AQ302*IF(AND(AN302&lt;&gt;0,AO302&lt;&gt;0),AO302/AN302,'M04'!V301))</f>
        <v/>
      </c>
      <c r="AS302" s="7">
        <f>IFERROR(AR302/AQ302,0)</f>
        <v/>
      </c>
      <c r="AT302" s="6">
        <f>-'M04'!S301</f>
        <v/>
      </c>
      <c r="AU302" s="6">
        <f>AO302+AR302-AX302</f>
        <v/>
      </c>
      <c r="AV302" s="7">
        <f>IFERROR(AU302/AT302,0)</f>
        <v/>
      </c>
      <c r="AW302" s="6">
        <f>'M04'!T301</f>
        <v/>
      </c>
      <c r="AX302" s="6">
        <f>'M04'!U301</f>
        <v/>
      </c>
      <c r="AY302" s="7">
        <f>IFERROR(AX302/AW302,0)</f>
        <v/>
      </c>
      <c r="AZ302" s="6">
        <f>'M05'!E301</f>
        <v/>
      </c>
      <c r="BA302" s="6">
        <f>'M05'!F301</f>
        <v/>
      </c>
      <c r="BB302" s="7">
        <f>IFERROR(BA302/AZ302,0)</f>
        <v/>
      </c>
      <c r="BC302" s="6">
        <f>'M05'!M301</f>
        <v/>
      </c>
      <c r="BD302" s="6">
        <f>IF('M05'!AG301&gt;0,'M05'!AG301+MAX(0,BC302-'M05'!H301)*IF(AND(AZ302&lt;&gt;0,BA302&lt;&gt;0),BA302/AZ302,'M05'!V301),BC302*IF(AND(AZ302&lt;&gt;0,BA302&lt;&gt;0),BA302/AZ302,'M05'!V301))</f>
        <v/>
      </c>
      <c r="BE302" s="7">
        <f>IFERROR(BD302/BC302,0)</f>
        <v/>
      </c>
      <c r="BF302" s="6">
        <f>-'M05'!S301</f>
        <v/>
      </c>
      <c r="BG302" s="6">
        <f>BA302+BD302-BJ302</f>
        <v/>
      </c>
      <c r="BH302" s="7">
        <f>IFERROR(BG302/BF302,0)</f>
        <v/>
      </c>
      <c r="BI302" s="6">
        <f>'M05'!T301</f>
        <v/>
      </c>
      <c r="BJ302" s="6">
        <f>'M05'!U301</f>
        <v/>
      </c>
      <c r="BK302" s="7">
        <f>IFERROR(BJ302/BI302,0)</f>
        <v/>
      </c>
      <c r="BL302" s="6">
        <f>'M06'!E301</f>
        <v/>
      </c>
      <c r="BM302" s="6">
        <f>'M06'!F301</f>
        <v/>
      </c>
      <c r="BN302" s="7">
        <f>IFERROR(BM302/BL302,0)</f>
        <v/>
      </c>
      <c r="BO302" s="6">
        <f>'M06'!M301</f>
        <v/>
      </c>
      <c r="BP302" s="6">
        <f>IF('M06'!AG301&gt;0,'M06'!AG301+MAX(0,BO302-'M06'!H301)*IF(AND(BL302&lt;&gt;0,BM302&lt;&gt;0),BM302/BL302,'M06'!V301),BO302*IF(AND(BL302&lt;&gt;0,BM302&lt;&gt;0),BM302/BL302,'M06'!V301))</f>
        <v/>
      </c>
      <c r="BQ302" s="7">
        <f>IFERROR(BP302/BO302,0)</f>
        <v/>
      </c>
      <c r="BR302" s="6">
        <f>-'M06'!S301</f>
        <v/>
      </c>
      <c r="BS302" s="6">
        <f>BM302+BP302-BV302</f>
        <v/>
      </c>
      <c r="BT302" s="7">
        <f>IFERROR(BS302/BR302,0)</f>
        <v/>
      </c>
      <c r="BU302" s="6">
        <f>'M06'!T301</f>
        <v/>
      </c>
      <c r="BV302" s="6">
        <f>'M06'!U301</f>
        <v/>
      </c>
      <c r="BW302" s="7">
        <f>IFERROR(BV302/BU302,0)</f>
        <v/>
      </c>
      <c r="BX302" s="6">
        <f>'M07'!E301</f>
        <v/>
      </c>
      <c r="BY302" s="6">
        <f>'M07'!F301</f>
        <v/>
      </c>
      <c r="BZ302" s="7">
        <f>IFERROR(BY302/BX302,0)</f>
        <v/>
      </c>
      <c r="CA302" s="6">
        <f>'M07'!M301</f>
        <v/>
      </c>
      <c r="CB302" s="6">
        <f>IF('M07'!AG301&gt;0,'M07'!AG301+MAX(0,CA302-'M07'!H301)*IF(AND(BX302&lt;&gt;0,BY302&lt;&gt;0),BY302/BX302,'M07'!V301),CA302*IF(AND(BX302&lt;&gt;0,BY302&lt;&gt;0),BY302/BX302,'M07'!V301))</f>
        <v/>
      </c>
      <c r="CC302" s="7">
        <f>IFERROR(CB302/CA302,0)</f>
        <v/>
      </c>
      <c r="CD302" s="6">
        <f>-'M07'!S301</f>
        <v/>
      </c>
      <c r="CE302" s="6">
        <f>BY302+CB302-CH302</f>
        <v/>
      </c>
      <c r="CF302" s="7">
        <f>IFERROR(CE302/CD302,0)</f>
        <v/>
      </c>
      <c r="CG302" s="6">
        <f>'M07'!T301</f>
        <v/>
      </c>
      <c r="CH302" s="6">
        <f>'M07'!U301</f>
        <v/>
      </c>
      <c r="CI302" s="7">
        <f>IFERROR(CH302/CG302,0)</f>
        <v/>
      </c>
      <c r="CJ302" s="6">
        <f>'M08'!E301</f>
        <v/>
      </c>
      <c r="CK302" s="6">
        <f>'M08'!F301</f>
        <v/>
      </c>
      <c r="CL302" s="7">
        <f>IFERROR(CK302/CJ302,0)</f>
        <v/>
      </c>
      <c r="CM302" s="6">
        <f>'M08'!M301</f>
        <v/>
      </c>
      <c r="CN302" s="6">
        <f>IF('M08'!AG301&gt;0,'M08'!AG301+MAX(0,CM302-'M08'!H301)*IF(AND(CJ302&lt;&gt;0,CK302&lt;&gt;0),CK302/CJ302,'M08'!V301),CM302*IF(AND(CJ302&lt;&gt;0,CK302&lt;&gt;0),CK302/CJ302,'M08'!V301))</f>
        <v/>
      </c>
      <c r="CO302" s="7">
        <f>IFERROR(CN302/CM302,0)</f>
        <v/>
      </c>
      <c r="CP302" s="6">
        <f>-'M08'!S301</f>
        <v/>
      </c>
      <c r="CQ302" s="6">
        <f>CK302+CN302-CT302</f>
        <v/>
      </c>
      <c r="CR302" s="7">
        <f>IFERROR(CQ302/CP302,0)</f>
        <v/>
      </c>
      <c r="CS302" s="6">
        <f>'M08'!T301</f>
        <v/>
      </c>
      <c r="CT302" s="6">
        <f>'M08'!U301</f>
        <v/>
      </c>
      <c r="CU302" s="7">
        <f>IFERROR(CT302/CS302,0)</f>
        <v/>
      </c>
      <c r="CV302" s="6">
        <f>'M09'!E301</f>
        <v/>
      </c>
      <c r="CW302" s="6">
        <f>'M09'!F301</f>
        <v/>
      </c>
      <c r="CX302" s="7">
        <f>IFERROR(CW302/CV302,0)</f>
        <v/>
      </c>
      <c r="CY302" s="6">
        <f>'M09'!M301</f>
        <v/>
      </c>
      <c r="CZ302" s="6">
        <f>IF('M09'!AG301&gt;0,'M09'!AG301+MAX(0,CY302-'M09'!H301)*IF(AND(CV302&lt;&gt;0,CW302&lt;&gt;0),CW302/CV302,'M09'!V301),CY302*IF(AND(CV302&lt;&gt;0,CW302&lt;&gt;0),CW302/CV302,'M09'!V301))</f>
        <v/>
      </c>
      <c r="DA302" s="7">
        <f>IFERROR(CZ302/CY302,0)</f>
        <v/>
      </c>
      <c r="DB302" s="6">
        <f>-'M09'!S301</f>
        <v/>
      </c>
      <c r="DC302" s="6">
        <f>CW302+CZ302-DF302</f>
        <v/>
      </c>
      <c r="DD302" s="7">
        <f>IFERROR(DC302/DB302,0)</f>
        <v/>
      </c>
      <c r="DE302" s="6">
        <f>'M09'!T301</f>
        <v/>
      </c>
      <c r="DF302" s="6">
        <f>'M09'!U301</f>
        <v/>
      </c>
      <c r="DG302" s="7">
        <f>IFERROR(DF302/DE302,0)</f>
        <v/>
      </c>
      <c r="DH302" s="6">
        <f>SUM(J302,V302,AH302,AT302,BF302,BR302,CD302,CP302,DB302)</f>
        <v/>
      </c>
      <c r="DI302" s="6">
        <f>SUM(K302,W302,AI302,AU302,BG302,BS302,CE302,CQ302,DC302)</f>
        <v/>
      </c>
      <c r="DJ302" s="6">
        <f>DH302/9</f>
        <v/>
      </c>
      <c r="DK302" s="6">
        <f>DI302/9</f>
        <v/>
      </c>
      <c r="DL302" s="7">
        <f>IFERROR(DI302/DH302,0)</f>
        <v/>
      </c>
      <c r="DM302" s="7">
        <f>'M09'!V301</f>
        <v/>
      </c>
      <c r="DN302" s="8">
        <f>IFERROR(DL302/DM302-1,0)</f>
        <v/>
      </c>
      <c r="DO302" s="6">
        <f>'M09'!AD301</f>
        <v/>
      </c>
      <c r="DP302" s="6">
        <f>DJ302-DO302</f>
        <v/>
      </c>
      <c r="DQ302" s="9">
        <f>COUNTIF(J302,"&gt;0")+COUNTIF(V302,"&gt;0")+COUNTIF(AH302,"&gt;0")+COUNTIF(AT302,"&gt;0")+COUNTIF(BF302,"&gt;0")+COUNTIF(BR302,"&gt;0")+COUNTIF(CD302,"&gt;0")+COUNTIF(CP302,"&gt;0")+COUNTIF(DB302,"&gt;0")</f>
        <v/>
      </c>
      <c r="DR302" s="6">
        <f>DE302</f>
        <v/>
      </c>
      <c r="DS302" s="10">
        <f>IFERROR(DR302/DJ302,0)</f>
        <v/>
      </c>
      <c r="DT302" s="6">
        <f>D302+SUM(G302,S302,AE302,AQ302,BC302,BO302,CA302,CM302,CY302)-SUM(J302,V302,AH302,AT302,BF302,BR302,CD302,CP302,DB302)-DE302</f>
        <v/>
      </c>
    </row>
    <row r="303">
      <c r="A303">
        <f>'M01'!C302</f>
        <v/>
      </c>
      <c r="B303">
        <f>'M01'!D302</f>
        <v/>
      </c>
      <c r="C303">
        <f>'M01'!A302</f>
        <v/>
      </c>
      <c r="D303" s="6">
        <f>'M01'!E302</f>
        <v/>
      </c>
      <c r="E303" s="6">
        <f>'M01'!F302</f>
        <v/>
      </c>
      <c r="F303" s="7">
        <f>IFERROR(E303/D303,0)</f>
        <v/>
      </c>
      <c r="G303" s="6">
        <f>'M01'!M302</f>
        <v/>
      </c>
      <c r="H303" s="6">
        <f>IF('M01'!AG302&gt;0,'M01'!AG302+MAX(0,G303-'M01'!H302)*IF(AND(D303&lt;&gt;0,E303&lt;&gt;0),E303/D303,'M01'!V302),G303*IF(AND(D303&lt;&gt;0,E303&lt;&gt;0),E303/D303,'M01'!V302))</f>
        <v/>
      </c>
      <c r="I303" s="7">
        <f>IFERROR(H303/G303,0)</f>
        <v/>
      </c>
      <c r="J303" s="6">
        <f>-'M01'!S302</f>
        <v/>
      </c>
      <c r="K303" s="6">
        <f>E303+H303-N303</f>
        <v/>
      </c>
      <c r="L303" s="7">
        <f>IFERROR(K303/J303,0)</f>
        <v/>
      </c>
      <c r="M303" s="6">
        <f>'M01'!T302</f>
        <v/>
      </c>
      <c r="N303" s="6">
        <f>'M01'!U302</f>
        <v/>
      </c>
      <c r="O303" s="7">
        <f>IFERROR(N303/M303,0)</f>
        <v/>
      </c>
      <c r="P303" s="6">
        <f>'M02'!E302</f>
        <v/>
      </c>
      <c r="Q303" s="6">
        <f>'M02'!F302</f>
        <v/>
      </c>
      <c r="R303" s="7">
        <f>IFERROR(Q303/P303,0)</f>
        <v/>
      </c>
      <c r="S303" s="6">
        <f>'M02'!M302</f>
        <v/>
      </c>
      <c r="T303" s="6">
        <f>IF('M02'!AG302&gt;0,'M02'!AG302+MAX(0,S303-'M02'!H302)*IF(AND(P303&lt;&gt;0,Q303&lt;&gt;0),Q303/P303,'M02'!V302),S303*IF(AND(P303&lt;&gt;0,Q303&lt;&gt;0),Q303/P303,'M02'!V302))</f>
        <v/>
      </c>
      <c r="U303" s="7">
        <f>IFERROR(T303/S303,0)</f>
        <v/>
      </c>
      <c r="V303" s="6">
        <f>-'M02'!S302</f>
        <v/>
      </c>
      <c r="W303" s="6">
        <f>Q303+T303-Z303</f>
        <v/>
      </c>
      <c r="X303" s="7">
        <f>IFERROR(W303/V303,0)</f>
        <v/>
      </c>
      <c r="Y303" s="6">
        <f>'M02'!T302</f>
        <v/>
      </c>
      <c r="Z303" s="6">
        <f>'M02'!U302</f>
        <v/>
      </c>
      <c r="AA303" s="7">
        <f>IFERROR(Z303/Y303,0)</f>
        <v/>
      </c>
      <c r="AB303" s="6">
        <f>'M03'!E302</f>
        <v/>
      </c>
      <c r="AC303" s="6">
        <f>'M03'!F302</f>
        <v/>
      </c>
      <c r="AD303" s="7">
        <f>IFERROR(AC303/AB303,0)</f>
        <v/>
      </c>
      <c r="AE303" s="6">
        <f>'M03'!M302</f>
        <v/>
      </c>
      <c r="AF303" s="6">
        <f>IF('M03'!AG302&gt;0,'M03'!AG302+MAX(0,AE303-'M03'!H302)*IF(AND(AB303&lt;&gt;0,AC303&lt;&gt;0),AC303/AB303,'M03'!V302),AE303*IF(AND(AB303&lt;&gt;0,AC303&lt;&gt;0),AC303/AB303,'M03'!V302))</f>
        <v/>
      </c>
      <c r="AG303" s="7">
        <f>IFERROR(AF303/AE303,0)</f>
        <v/>
      </c>
      <c r="AH303" s="6">
        <f>-'M03'!S302</f>
        <v/>
      </c>
      <c r="AI303" s="6">
        <f>AC303+AF303-AL303</f>
        <v/>
      </c>
      <c r="AJ303" s="7">
        <f>IFERROR(AI303/AH303,0)</f>
        <v/>
      </c>
      <c r="AK303" s="6">
        <f>'M03'!T302</f>
        <v/>
      </c>
      <c r="AL303" s="6">
        <f>'M03'!U302</f>
        <v/>
      </c>
      <c r="AM303" s="7">
        <f>IFERROR(AL303/AK303,0)</f>
        <v/>
      </c>
      <c r="AN303" s="6">
        <f>'M04'!E302</f>
        <v/>
      </c>
      <c r="AO303" s="6">
        <f>'M04'!F302</f>
        <v/>
      </c>
      <c r="AP303" s="7">
        <f>IFERROR(AO303/AN303,0)</f>
        <v/>
      </c>
      <c r="AQ303" s="6">
        <f>'M04'!M302</f>
        <v/>
      </c>
      <c r="AR303" s="6">
        <f>IF('M04'!AG302&gt;0,'M04'!AG302+MAX(0,AQ303-'M04'!H302)*IF(AND(AN303&lt;&gt;0,AO303&lt;&gt;0),AO303/AN303,'M04'!V302),AQ303*IF(AND(AN303&lt;&gt;0,AO303&lt;&gt;0),AO303/AN303,'M04'!V302))</f>
        <v/>
      </c>
      <c r="AS303" s="7">
        <f>IFERROR(AR303/AQ303,0)</f>
        <v/>
      </c>
      <c r="AT303" s="6">
        <f>-'M04'!S302</f>
        <v/>
      </c>
      <c r="AU303" s="6">
        <f>AO303+AR303-AX303</f>
        <v/>
      </c>
      <c r="AV303" s="7">
        <f>IFERROR(AU303/AT303,0)</f>
        <v/>
      </c>
      <c r="AW303" s="6">
        <f>'M04'!T302</f>
        <v/>
      </c>
      <c r="AX303" s="6">
        <f>'M04'!U302</f>
        <v/>
      </c>
      <c r="AY303" s="7">
        <f>IFERROR(AX303/AW303,0)</f>
        <v/>
      </c>
      <c r="AZ303" s="6">
        <f>'M05'!E302</f>
        <v/>
      </c>
      <c r="BA303" s="6">
        <f>'M05'!F302</f>
        <v/>
      </c>
      <c r="BB303" s="7">
        <f>IFERROR(BA303/AZ303,0)</f>
        <v/>
      </c>
      <c r="BC303" s="6">
        <f>'M05'!M302</f>
        <v/>
      </c>
      <c r="BD303" s="6">
        <f>IF('M05'!AG302&gt;0,'M05'!AG302+MAX(0,BC303-'M05'!H302)*IF(AND(AZ303&lt;&gt;0,BA303&lt;&gt;0),BA303/AZ303,'M05'!V302),BC303*IF(AND(AZ303&lt;&gt;0,BA303&lt;&gt;0),BA303/AZ303,'M05'!V302))</f>
        <v/>
      </c>
      <c r="BE303" s="7">
        <f>IFERROR(BD303/BC303,0)</f>
        <v/>
      </c>
      <c r="BF303" s="6">
        <f>-'M05'!S302</f>
        <v/>
      </c>
      <c r="BG303" s="6">
        <f>BA303+BD303-BJ303</f>
        <v/>
      </c>
      <c r="BH303" s="7">
        <f>IFERROR(BG303/BF303,0)</f>
        <v/>
      </c>
      <c r="BI303" s="6">
        <f>'M05'!T302</f>
        <v/>
      </c>
      <c r="BJ303" s="6">
        <f>'M05'!U302</f>
        <v/>
      </c>
      <c r="BK303" s="7">
        <f>IFERROR(BJ303/BI303,0)</f>
        <v/>
      </c>
      <c r="BL303" s="6">
        <f>'M06'!E302</f>
        <v/>
      </c>
      <c r="BM303" s="6">
        <f>'M06'!F302</f>
        <v/>
      </c>
      <c r="BN303" s="7">
        <f>IFERROR(BM303/BL303,0)</f>
        <v/>
      </c>
      <c r="BO303" s="6">
        <f>'M06'!M302</f>
        <v/>
      </c>
      <c r="BP303" s="6">
        <f>IF('M06'!AG302&gt;0,'M06'!AG302+MAX(0,BO303-'M06'!H302)*IF(AND(BL303&lt;&gt;0,BM303&lt;&gt;0),BM303/BL303,'M06'!V302),BO303*IF(AND(BL303&lt;&gt;0,BM303&lt;&gt;0),BM303/BL303,'M06'!V302))</f>
        <v/>
      </c>
      <c r="BQ303" s="7">
        <f>IFERROR(BP303/BO303,0)</f>
        <v/>
      </c>
      <c r="BR303" s="6">
        <f>-'M06'!S302</f>
        <v/>
      </c>
      <c r="BS303" s="6">
        <f>BM303+BP303-BV303</f>
        <v/>
      </c>
      <c r="BT303" s="7">
        <f>IFERROR(BS303/BR303,0)</f>
        <v/>
      </c>
      <c r="BU303" s="6">
        <f>'M06'!T302</f>
        <v/>
      </c>
      <c r="BV303" s="6">
        <f>'M06'!U302</f>
        <v/>
      </c>
      <c r="BW303" s="7">
        <f>IFERROR(BV303/BU303,0)</f>
        <v/>
      </c>
      <c r="BX303" s="6">
        <f>'M07'!E302</f>
        <v/>
      </c>
      <c r="BY303" s="6">
        <f>'M07'!F302</f>
        <v/>
      </c>
      <c r="BZ303" s="7">
        <f>IFERROR(BY303/BX303,0)</f>
        <v/>
      </c>
      <c r="CA303" s="6">
        <f>'M07'!M302</f>
        <v/>
      </c>
      <c r="CB303" s="6">
        <f>IF('M07'!AG302&gt;0,'M07'!AG302+MAX(0,CA303-'M07'!H302)*IF(AND(BX303&lt;&gt;0,BY303&lt;&gt;0),BY303/BX303,'M07'!V302),CA303*IF(AND(BX303&lt;&gt;0,BY303&lt;&gt;0),BY303/BX303,'M07'!V302))</f>
        <v/>
      </c>
      <c r="CC303" s="7">
        <f>IFERROR(CB303/CA303,0)</f>
        <v/>
      </c>
      <c r="CD303" s="6">
        <f>-'M07'!S302</f>
        <v/>
      </c>
      <c r="CE303" s="6">
        <f>BY303+CB303-CH303</f>
        <v/>
      </c>
      <c r="CF303" s="7">
        <f>IFERROR(CE303/CD303,0)</f>
        <v/>
      </c>
      <c r="CG303" s="6">
        <f>'M07'!T302</f>
        <v/>
      </c>
      <c r="CH303" s="6">
        <f>'M07'!U302</f>
        <v/>
      </c>
      <c r="CI303" s="7">
        <f>IFERROR(CH303/CG303,0)</f>
        <v/>
      </c>
      <c r="CJ303" s="6">
        <f>'M08'!E302</f>
        <v/>
      </c>
      <c r="CK303" s="6">
        <f>'M08'!F302</f>
        <v/>
      </c>
      <c r="CL303" s="7">
        <f>IFERROR(CK303/CJ303,0)</f>
        <v/>
      </c>
      <c r="CM303" s="6">
        <f>'M08'!M302</f>
        <v/>
      </c>
      <c r="CN303" s="6">
        <f>IF('M08'!AG302&gt;0,'M08'!AG302+MAX(0,CM303-'M08'!H302)*IF(AND(CJ303&lt;&gt;0,CK303&lt;&gt;0),CK303/CJ303,'M08'!V302),CM303*IF(AND(CJ303&lt;&gt;0,CK303&lt;&gt;0),CK303/CJ303,'M08'!V302))</f>
        <v/>
      </c>
      <c r="CO303" s="7">
        <f>IFERROR(CN303/CM303,0)</f>
        <v/>
      </c>
      <c r="CP303" s="6">
        <f>-'M08'!S302</f>
        <v/>
      </c>
      <c r="CQ303" s="6">
        <f>CK303+CN303-CT303</f>
        <v/>
      </c>
      <c r="CR303" s="7">
        <f>IFERROR(CQ303/CP303,0)</f>
        <v/>
      </c>
      <c r="CS303" s="6">
        <f>'M08'!T302</f>
        <v/>
      </c>
      <c r="CT303" s="6">
        <f>'M08'!U302</f>
        <v/>
      </c>
      <c r="CU303" s="7">
        <f>IFERROR(CT303/CS303,0)</f>
        <v/>
      </c>
      <c r="CV303" s="6">
        <f>'M09'!E302</f>
        <v/>
      </c>
      <c r="CW303" s="6">
        <f>'M09'!F302</f>
        <v/>
      </c>
      <c r="CX303" s="7">
        <f>IFERROR(CW303/CV303,0)</f>
        <v/>
      </c>
      <c r="CY303" s="6">
        <f>'M09'!M302</f>
        <v/>
      </c>
      <c r="CZ303" s="6">
        <f>IF('M09'!AG302&gt;0,'M09'!AG302+MAX(0,CY303-'M09'!H302)*IF(AND(CV303&lt;&gt;0,CW303&lt;&gt;0),CW303/CV303,'M09'!V302),CY303*IF(AND(CV303&lt;&gt;0,CW303&lt;&gt;0),CW303/CV303,'M09'!V302))</f>
        <v/>
      </c>
      <c r="DA303" s="7">
        <f>IFERROR(CZ303/CY303,0)</f>
        <v/>
      </c>
      <c r="DB303" s="6">
        <f>-'M09'!S302</f>
        <v/>
      </c>
      <c r="DC303" s="6">
        <f>CW303+CZ303-DF303</f>
        <v/>
      </c>
      <c r="DD303" s="7">
        <f>IFERROR(DC303/DB303,0)</f>
        <v/>
      </c>
      <c r="DE303" s="6">
        <f>'M09'!T302</f>
        <v/>
      </c>
      <c r="DF303" s="6">
        <f>'M09'!U302</f>
        <v/>
      </c>
      <c r="DG303" s="7">
        <f>IFERROR(DF303/DE303,0)</f>
        <v/>
      </c>
      <c r="DH303" s="6">
        <f>SUM(J303,V303,AH303,AT303,BF303,BR303,CD303,CP303,DB303)</f>
        <v/>
      </c>
      <c r="DI303" s="6">
        <f>SUM(K303,W303,AI303,AU303,BG303,BS303,CE303,CQ303,DC303)</f>
        <v/>
      </c>
      <c r="DJ303" s="6">
        <f>DH303/9</f>
        <v/>
      </c>
      <c r="DK303" s="6">
        <f>DI303/9</f>
        <v/>
      </c>
      <c r="DL303" s="7">
        <f>IFERROR(DI303/DH303,0)</f>
        <v/>
      </c>
      <c r="DM303" s="7">
        <f>'M09'!V302</f>
        <v/>
      </c>
      <c r="DN303" s="8">
        <f>IFERROR(DL303/DM303-1,0)</f>
        <v/>
      </c>
      <c r="DO303" s="6">
        <f>'M09'!AD302</f>
        <v/>
      </c>
      <c r="DP303" s="6">
        <f>DJ303-DO303</f>
        <v/>
      </c>
      <c r="DQ303" s="9">
        <f>COUNTIF(J303,"&gt;0")+COUNTIF(V303,"&gt;0")+COUNTIF(AH303,"&gt;0")+COUNTIF(AT303,"&gt;0")+COUNTIF(BF303,"&gt;0")+COUNTIF(BR303,"&gt;0")+COUNTIF(CD303,"&gt;0")+COUNTIF(CP303,"&gt;0")+COUNTIF(DB303,"&gt;0")</f>
        <v/>
      </c>
      <c r="DR303" s="6">
        <f>DE303</f>
        <v/>
      </c>
      <c r="DS303" s="10">
        <f>IFERROR(DR303/DJ303,0)</f>
        <v/>
      </c>
      <c r="DT303" s="6">
        <f>D303+SUM(G303,S303,AE303,AQ303,BC303,BO303,CA303,CM303,CY303)-SUM(J303,V303,AH303,AT303,BF303,BR303,CD303,CP303,DB303)-DE303</f>
        <v/>
      </c>
    </row>
    <row r="304">
      <c r="A304">
        <f>'M01'!C303</f>
        <v/>
      </c>
      <c r="B304">
        <f>'M01'!D303</f>
        <v/>
      </c>
      <c r="C304">
        <f>'M01'!A303</f>
        <v/>
      </c>
      <c r="D304" s="6">
        <f>'M01'!E303</f>
        <v/>
      </c>
      <c r="E304" s="6">
        <f>'M01'!F303</f>
        <v/>
      </c>
      <c r="F304" s="7">
        <f>IFERROR(E304/D304,0)</f>
        <v/>
      </c>
      <c r="G304" s="6">
        <f>'M01'!M303</f>
        <v/>
      </c>
      <c r="H304" s="6">
        <f>IF('M01'!AG303&gt;0,'M01'!AG303+MAX(0,G304-'M01'!H303)*IF(AND(D304&lt;&gt;0,E304&lt;&gt;0),E304/D304,'M01'!V303),G304*IF(AND(D304&lt;&gt;0,E304&lt;&gt;0),E304/D304,'M01'!V303))</f>
        <v/>
      </c>
      <c r="I304" s="7">
        <f>IFERROR(H304/G304,0)</f>
        <v/>
      </c>
      <c r="J304" s="6">
        <f>-'M01'!S303</f>
        <v/>
      </c>
      <c r="K304" s="6">
        <f>E304+H304-N304</f>
        <v/>
      </c>
      <c r="L304" s="7">
        <f>IFERROR(K304/J304,0)</f>
        <v/>
      </c>
      <c r="M304" s="6">
        <f>'M01'!T303</f>
        <v/>
      </c>
      <c r="N304" s="6">
        <f>'M01'!U303</f>
        <v/>
      </c>
      <c r="O304" s="7">
        <f>IFERROR(N304/M304,0)</f>
        <v/>
      </c>
      <c r="P304" s="6">
        <f>'M02'!E303</f>
        <v/>
      </c>
      <c r="Q304" s="6">
        <f>'M02'!F303</f>
        <v/>
      </c>
      <c r="R304" s="7">
        <f>IFERROR(Q304/P304,0)</f>
        <v/>
      </c>
      <c r="S304" s="6">
        <f>'M02'!M303</f>
        <v/>
      </c>
      <c r="T304" s="6">
        <f>IF('M02'!AG303&gt;0,'M02'!AG303+MAX(0,S304-'M02'!H303)*IF(AND(P304&lt;&gt;0,Q304&lt;&gt;0),Q304/P304,'M02'!V303),S304*IF(AND(P304&lt;&gt;0,Q304&lt;&gt;0),Q304/P304,'M02'!V303))</f>
        <v/>
      </c>
      <c r="U304" s="7">
        <f>IFERROR(T304/S304,0)</f>
        <v/>
      </c>
      <c r="V304" s="6">
        <f>-'M02'!S303</f>
        <v/>
      </c>
      <c r="W304" s="6">
        <f>Q304+T304-Z304</f>
        <v/>
      </c>
      <c r="X304" s="7">
        <f>IFERROR(W304/V304,0)</f>
        <v/>
      </c>
      <c r="Y304" s="6">
        <f>'M02'!T303</f>
        <v/>
      </c>
      <c r="Z304" s="6">
        <f>'M02'!U303</f>
        <v/>
      </c>
      <c r="AA304" s="7">
        <f>IFERROR(Z304/Y304,0)</f>
        <v/>
      </c>
      <c r="AB304" s="6">
        <f>'M03'!E303</f>
        <v/>
      </c>
      <c r="AC304" s="6">
        <f>'M03'!F303</f>
        <v/>
      </c>
      <c r="AD304" s="7">
        <f>IFERROR(AC304/AB304,0)</f>
        <v/>
      </c>
      <c r="AE304" s="6">
        <f>'M03'!M303</f>
        <v/>
      </c>
      <c r="AF304" s="6">
        <f>IF('M03'!AG303&gt;0,'M03'!AG303+MAX(0,AE304-'M03'!H303)*IF(AND(AB304&lt;&gt;0,AC304&lt;&gt;0),AC304/AB304,'M03'!V303),AE304*IF(AND(AB304&lt;&gt;0,AC304&lt;&gt;0),AC304/AB304,'M03'!V303))</f>
        <v/>
      </c>
      <c r="AG304" s="7">
        <f>IFERROR(AF304/AE304,0)</f>
        <v/>
      </c>
      <c r="AH304" s="6">
        <f>-'M03'!S303</f>
        <v/>
      </c>
      <c r="AI304" s="6">
        <f>AC304+AF304-AL304</f>
        <v/>
      </c>
      <c r="AJ304" s="7">
        <f>IFERROR(AI304/AH304,0)</f>
        <v/>
      </c>
      <c r="AK304" s="6">
        <f>'M03'!T303</f>
        <v/>
      </c>
      <c r="AL304" s="6">
        <f>'M03'!U303</f>
        <v/>
      </c>
      <c r="AM304" s="7">
        <f>IFERROR(AL304/AK304,0)</f>
        <v/>
      </c>
      <c r="AN304" s="6">
        <f>'M04'!E303</f>
        <v/>
      </c>
      <c r="AO304" s="6">
        <f>'M04'!F303</f>
        <v/>
      </c>
      <c r="AP304" s="7">
        <f>IFERROR(AO304/AN304,0)</f>
        <v/>
      </c>
      <c r="AQ304" s="6">
        <f>'M04'!M303</f>
        <v/>
      </c>
      <c r="AR304" s="6">
        <f>IF('M04'!AG303&gt;0,'M04'!AG303+MAX(0,AQ304-'M04'!H303)*IF(AND(AN304&lt;&gt;0,AO304&lt;&gt;0),AO304/AN304,'M04'!V303),AQ304*IF(AND(AN304&lt;&gt;0,AO304&lt;&gt;0),AO304/AN304,'M04'!V303))</f>
        <v/>
      </c>
      <c r="AS304" s="7">
        <f>IFERROR(AR304/AQ304,0)</f>
        <v/>
      </c>
      <c r="AT304" s="6">
        <f>-'M04'!S303</f>
        <v/>
      </c>
      <c r="AU304" s="6">
        <f>AO304+AR304-AX304</f>
        <v/>
      </c>
      <c r="AV304" s="7">
        <f>IFERROR(AU304/AT304,0)</f>
        <v/>
      </c>
      <c r="AW304" s="6">
        <f>'M04'!T303</f>
        <v/>
      </c>
      <c r="AX304" s="6">
        <f>'M04'!U303</f>
        <v/>
      </c>
      <c r="AY304" s="7">
        <f>IFERROR(AX304/AW304,0)</f>
        <v/>
      </c>
      <c r="AZ304" s="6">
        <f>'M05'!E303</f>
        <v/>
      </c>
      <c r="BA304" s="6">
        <f>'M05'!F303</f>
        <v/>
      </c>
      <c r="BB304" s="7">
        <f>IFERROR(BA304/AZ304,0)</f>
        <v/>
      </c>
      <c r="BC304" s="6">
        <f>'M05'!M303</f>
        <v/>
      </c>
      <c r="BD304" s="6">
        <f>IF('M05'!AG303&gt;0,'M05'!AG303+MAX(0,BC304-'M05'!H303)*IF(AND(AZ304&lt;&gt;0,BA304&lt;&gt;0),BA304/AZ304,'M05'!V303),BC304*IF(AND(AZ304&lt;&gt;0,BA304&lt;&gt;0),BA304/AZ304,'M05'!V303))</f>
        <v/>
      </c>
      <c r="BE304" s="7">
        <f>IFERROR(BD304/BC304,0)</f>
        <v/>
      </c>
      <c r="BF304" s="6">
        <f>-'M05'!S303</f>
        <v/>
      </c>
      <c r="BG304" s="6">
        <f>BA304+BD304-BJ304</f>
        <v/>
      </c>
      <c r="BH304" s="7">
        <f>IFERROR(BG304/BF304,0)</f>
        <v/>
      </c>
      <c r="BI304" s="6">
        <f>'M05'!T303</f>
        <v/>
      </c>
      <c r="BJ304" s="6">
        <f>'M05'!U303</f>
        <v/>
      </c>
      <c r="BK304" s="7">
        <f>IFERROR(BJ304/BI304,0)</f>
        <v/>
      </c>
      <c r="BL304" s="6">
        <f>'M06'!E303</f>
        <v/>
      </c>
      <c r="BM304" s="6">
        <f>'M06'!F303</f>
        <v/>
      </c>
      <c r="BN304" s="7">
        <f>IFERROR(BM304/BL304,0)</f>
        <v/>
      </c>
      <c r="BO304" s="6">
        <f>'M06'!M303</f>
        <v/>
      </c>
      <c r="BP304" s="6">
        <f>IF('M06'!AG303&gt;0,'M06'!AG303+MAX(0,BO304-'M06'!H303)*IF(AND(BL304&lt;&gt;0,BM304&lt;&gt;0),BM304/BL304,'M06'!V303),BO304*IF(AND(BL304&lt;&gt;0,BM304&lt;&gt;0),BM304/BL304,'M06'!V303))</f>
        <v/>
      </c>
      <c r="BQ304" s="7">
        <f>IFERROR(BP304/BO304,0)</f>
        <v/>
      </c>
      <c r="BR304" s="6">
        <f>-'M06'!S303</f>
        <v/>
      </c>
      <c r="BS304" s="6">
        <f>BM304+BP304-BV304</f>
        <v/>
      </c>
      <c r="BT304" s="7">
        <f>IFERROR(BS304/BR304,0)</f>
        <v/>
      </c>
      <c r="BU304" s="6">
        <f>'M06'!T303</f>
        <v/>
      </c>
      <c r="BV304" s="6">
        <f>'M06'!U303</f>
        <v/>
      </c>
      <c r="BW304" s="7">
        <f>IFERROR(BV304/BU304,0)</f>
        <v/>
      </c>
      <c r="BX304" s="6">
        <f>'M07'!E303</f>
        <v/>
      </c>
      <c r="BY304" s="6">
        <f>'M07'!F303</f>
        <v/>
      </c>
      <c r="BZ304" s="7">
        <f>IFERROR(BY304/BX304,0)</f>
        <v/>
      </c>
      <c r="CA304" s="6">
        <f>'M07'!M303</f>
        <v/>
      </c>
      <c r="CB304" s="6">
        <f>IF('M07'!AG303&gt;0,'M07'!AG303+MAX(0,CA304-'M07'!H303)*IF(AND(BX304&lt;&gt;0,BY304&lt;&gt;0),BY304/BX304,'M07'!V303),CA304*IF(AND(BX304&lt;&gt;0,BY304&lt;&gt;0),BY304/BX304,'M07'!V303))</f>
        <v/>
      </c>
      <c r="CC304" s="7">
        <f>IFERROR(CB304/CA304,0)</f>
        <v/>
      </c>
      <c r="CD304" s="6">
        <f>-'M07'!S303</f>
        <v/>
      </c>
      <c r="CE304" s="6">
        <f>BY304+CB304-CH304</f>
        <v/>
      </c>
      <c r="CF304" s="7">
        <f>IFERROR(CE304/CD304,0)</f>
        <v/>
      </c>
      <c r="CG304" s="6">
        <f>'M07'!T303</f>
        <v/>
      </c>
      <c r="CH304" s="6">
        <f>'M07'!U303</f>
        <v/>
      </c>
      <c r="CI304" s="7">
        <f>IFERROR(CH304/CG304,0)</f>
        <v/>
      </c>
      <c r="CJ304" s="6">
        <f>'M08'!E303</f>
        <v/>
      </c>
      <c r="CK304" s="6">
        <f>'M08'!F303</f>
        <v/>
      </c>
      <c r="CL304" s="7">
        <f>IFERROR(CK304/CJ304,0)</f>
        <v/>
      </c>
      <c r="CM304" s="6">
        <f>'M08'!M303</f>
        <v/>
      </c>
      <c r="CN304" s="6">
        <f>IF('M08'!AG303&gt;0,'M08'!AG303+MAX(0,CM304-'M08'!H303)*IF(AND(CJ304&lt;&gt;0,CK304&lt;&gt;0),CK304/CJ304,'M08'!V303),CM304*IF(AND(CJ304&lt;&gt;0,CK304&lt;&gt;0),CK304/CJ304,'M08'!V303))</f>
        <v/>
      </c>
      <c r="CO304" s="7">
        <f>IFERROR(CN304/CM304,0)</f>
        <v/>
      </c>
      <c r="CP304" s="6">
        <f>-'M08'!S303</f>
        <v/>
      </c>
      <c r="CQ304" s="6">
        <f>CK304+CN304-CT304</f>
        <v/>
      </c>
      <c r="CR304" s="7">
        <f>IFERROR(CQ304/CP304,0)</f>
        <v/>
      </c>
      <c r="CS304" s="6">
        <f>'M08'!T303</f>
        <v/>
      </c>
      <c r="CT304" s="6">
        <f>'M08'!U303</f>
        <v/>
      </c>
      <c r="CU304" s="7">
        <f>IFERROR(CT304/CS304,0)</f>
        <v/>
      </c>
      <c r="CV304" s="6">
        <f>'M09'!E303</f>
        <v/>
      </c>
      <c r="CW304" s="6">
        <f>'M09'!F303</f>
        <v/>
      </c>
      <c r="CX304" s="7">
        <f>IFERROR(CW304/CV304,0)</f>
        <v/>
      </c>
      <c r="CY304" s="6">
        <f>'M09'!M303</f>
        <v/>
      </c>
      <c r="CZ304" s="6">
        <f>IF('M09'!AG303&gt;0,'M09'!AG303+MAX(0,CY304-'M09'!H303)*IF(AND(CV304&lt;&gt;0,CW304&lt;&gt;0),CW304/CV304,'M09'!V303),CY304*IF(AND(CV304&lt;&gt;0,CW304&lt;&gt;0),CW304/CV304,'M09'!V303))</f>
        <v/>
      </c>
      <c r="DA304" s="7">
        <f>IFERROR(CZ304/CY304,0)</f>
        <v/>
      </c>
      <c r="DB304" s="6">
        <f>-'M09'!S303</f>
        <v/>
      </c>
      <c r="DC304" s="6">
        <f>CW304+CZ304-DF304</f>
        <v/>
      </c>
      <c r="DD304" s="7">
        <f>IFERROR(DC304/DB304,0)</f>
        <v/>
      </c>
      <c r="DE304" s="6">
        <f>'M09'!T303</f>
        <v/>
      </c>
      <c r="DF304" s="6">
        <f>'M09'!U303</f>
        <v/>
      </c>
      <c r="DG304" s="7">
        <f>IFERROR(DF304/DE304,0)</f>
        <v/>
      </c>
      <c r="DH304" s="6">
        <f>SUM(J304,V304,AH304,AT304,BF304,BR304,CD304,CP304,DB304)</f>
        <v/>
      </c>
      <c r="DI304" s="6">
        <f>SUM(K304,W304,AI304,AU304,BG304,BS304,CE304,CQ304,DC304)</f>
        <v/>
      </c>
      <c r="DJ304" s="6">
        <f>DH304/9</f>
        <v/>
      </c>
      <c r="DK304" s="6">
        <f>DI304/9</f>
        <v/>
      </c>
      <c r="DL304" s="7">
        <f>IFERROR(DI304/DH304,0)</f>
        <v/>
      </c>
      <c r="DM304" s="7">
        <f>'M09'!V303</f>
        <v/>
      </c>
      <c r="DN304" s="8">
        <f>IFERROR(DL304/DM304-1,0)</f>
        <v/>
      </c>
      <c r="DO304" s="6">
        <f>'M09'!AD303</f>
        <v/>
      </c>
      <c r="DP304" s="6">
        <f>DJ304-DO304</f>
        <v/>
      </c>
      <c r="DQ304" s="9">
        <f>COUNTIF(J304,"&gt;0")+COUNTIF(V304,"&gt;0")+COUNTIF(AH304,"&gt;0")+COUNTIF(AT304,"&gt;0")+COUNTIF(BF304,"&gt;0")+COUNTIF(BR304,"&gt;0")+COUNTIF(CD304,"&gt;0")+COUNTIF(CP304,"&gt;0")+COUNTIF(DB304,"&gt;0")</f>
        <v/>
      </c>
      <c r="DR304" s="6">
        <f>DE304</f>
        <v/>
      </c>
      <c r="DS304" s="10">
        <f>IFERROR(DR304/DJ304,0)</f>
        <v/>
      </c>
      <c r="DT304" s="6">
        <f>D304+SUM(G304,S304,AE304,AQ304,BC304,BO304,CA304,CM304,CY304)-SUM(J304,V304,AH304,AT304,BF304,BR304,CD304,CP304,DB304)-DE304</f>
        <v/>
      </c>
    </row>
    <row r="305">
      <c r="A305">
        <f>'M01'!C304</f>
        <v/>
      </c>
      <c r="B305">
        <f>'M01'!D304</f>
        <v/>
      </c>
      <c r="C305">
        <f>'M01'!A304</f>
        <v/>
      </c>
      <c r="D305" s="6">
        <f>'M01'!E304</f>
        <v/>
      </c>
      <c r="E305" s="6">
        <f>'M01'!F304</f>
        <v/>
      </c>
      <c r="F305" s="7">
        <f>IFERROR(E305/D305,0)</f>
        <v/>
      </c>
      <c r="G305" s="6">
        <f>'M01'!M304</f>
        <v/>
      </c>
      <c r="H305" s="6">
        <f>IF('M01'!AG304&gt;0,'M01'!AG304+MAX(0,G305-'M01'!H304)*IF(AND(D305&lt;&gt;0,E305&lt;&gt;0),E305/D305,'M01'!V304),G305*IF(AND(D305&lt;&gt;0,E305&lt;&gt;0),E305/D305,'M01'!V304))</f>
        <v/>
      </c>
      <c r="I305" s="7">
        <f>IFERROR(H305/G305,0)</f>
        <v/>
      </c>
      <c r="J305" s="6">
        <f>-'M01'!S304</f>
        <v/>
      </c>
      <c r="K305" s="6">
        <f>E305+H305-N305</f>
        <v/>
      </c>
      <c r="L305" s="7">
        <f>IFERROR(K305/J305,0)</f>
        <v/>
      </c>
      <c r="M305" s="6">
        <f>'M01'!T304</f>
        <v/>
      </c>
      <c r="N305" s="6">
        <f>'M01'!U304</f>
        <v/>
      </c>
      <c r="O305" s="7">
        <f>IFERROR(N305/M305,0)</f>
        <v/>
      </c>
      <c r="P305" s="6">
        <f>'M02'!E304</f>
        <v/>
      </c>
      <c r="Q305" s="6">
        <f>'M02'!F304</f>
        <v/>
      </c>
      <c r="R305" s="7">
        <f>IFERROR(Q305/P305,0)</f>
        <v/>
      </c>
      <c r="S305" s="6">
        <f>'M02'!M304</f>
        <v/>
      </c>
      <c r="T305" s="6">
        <f>IF('M02'!AG304&gt;0,'M02'!AG304+MAX(0,S305-'M02'!H304)*IF(AND(P305&lt;&gt;0,Q305&lt;&gt;0),Q305/P305,'M02'!V304),S305*IF(AND(P305&lt;&gt;0,Q305&lt;&gt;0),Q305/P305,'M02'!V304))</f>
        <v/>
      </c>
      <c r="U305" s="7">
        <f>IFERROR(T305/S305,0)</f>
        <v/>
      </c>
      <c r="V305" s="6">
        <f>-'M02'!S304</f>
        <v/>
      </c>
      <c r="W305" s="6">
        <f>Q305+T305-Z305</f>
        <v/>
      </c>
      <c r="X305" s="7">
        <f>IFERROR(W305/V305,0)</f>
        <v/>
      </c>
      <c r="Y305" s="6">
        <f>'M02'!T304</f>
        <v/>
      </c>
      <c r="Z305" s="6">
        <f>'M02'!U304</f>
        <v/>
      </c>
      <c r="AA305" s="7">
        <f>IFERROR(Z305/Y305,0)</f>
        <v/>
      </c>
      <c r="AB305" s="6">
        <f>'M03'!E304</f>
        <v/>
      </c>
      <c r="AC305" s="6">
        <f>'M03'!F304</f>
        <v/>
      </c>
      <c r="AD305" s="7">
        <f>IFERROR(AC305/AB305,0)</f>
        <v/>
      </c>
      <c r="AE305" s="6">
        <f>'M03'!M304</f>
        <v/>
      </c>
      <c r="AF305" s="6">
        <f>IF('M03'!AG304&gt;0,'M03'!AG304+MAX(0,AE305-'M03'!H304)*IF(AND(AB305&lt;&gt;0,AC305&lt;&gt;0),AC305/AB305,'M03'!V304),AE305*IF(AND(AB305&lt;&gt;0,AC305&lt;&gt;0),AC305/AB305,'M03'!V304))</f>
        <v/>
      </c>
      <c r="AG305" s="7">
        <f>IFERROR(AF305/AE305,0)</f>
        <v/>
      </c>
      <c r="AH305" s="6">
        <f>-'M03'!S304</f>
        <v/>
      </c>
      <c r="AI305" s="6">
        <f>AC305+AF305-AL305</f>
        <v/>
      </c>
      <c r="AJ305" s="7">
        <f>IFERROR(AI305/AH305,0)</f>
        <v/>
      </c>
      <c r="AK305" s="6">
        <f>'M03'!T304</f>
        <v/>
      </c>
      <c r="AL305" s="6">
        <f>'M03'!U304</f>
        <v/>
      </c>
      <c r="AM305" s="7">
        <f>IFERROR(AL305/AK305,0)</f>
        <v/>
      </c>
      <c r="AN305" s="6">
        <f>'M04'!E304</f>
        <v/>
      </c>
      <c r="AO305" s="6">
        <f>'M04'!F304</f>
        <v/>
      </c>
      <c r="AP305" s="7">
        <f>IFERROR(AO305/AN305,0)</f>
        <v/>
      </c>
      <c r="AQ305" s="6">
        <f>'M04'!M304</f>
        <v/>
      </c>
      <c r="AR305" s="6">
        <f>IF('M04'!AG304&gt;0,'M04'!AG304+MAX(0,AQ305-'M04'!H304)*IF(AND(AN305&lt;&gt;0,AO305&lt;&gt;0),AO305/AN305,'M04'!V304),AQ305*IF(AND(AN305&lt;&gt;0,AO305&lt;&gt;0),AO305/AN305,'M04'!V304))</f>
        <v/>
      </c>
      <c r="AS305" s="7">
        <f>IFERROR(AR305/AQ305,0)</f>
        <v/>
      </c>
      <c r="AT305" s="6">
        <f>-'M04'!S304</f>
        <v/>
      </c>
      <c r="AU305" s="6">
        <f>AO305+AR305-AX305</f>
        <v/>
      </c>
      <c r="AV305" s="7">
        <f>IFERROR(AU305/AT305,0)</f>
        <v/>
      </c>
      <c r="AW305" s="6">
        <f>'M04'!T304</f>
        <v/>
      </c>
      <c r="AX305" s="6">
        <f>'M04'!U304</f>
        <v/>
      </c>
      <c r="AY305" s="7">
        <f>IFERROR(AX305/AW305,0)</f>
        <v/>
      </c>
      <c r="AZ305" s="6">
        <f>'M05'!E304</f>
        <v/>
      </c>
      <c r="BA305" s="6">
        <f>'M05'!F304</f>
        <v/>
      </c>
      <c r="BB305" s="7">
        <f>IFERROR(BA305/AZ305,0)</f>
        <v/>
      </c>
      <c r="BC305" s="6">
        <f>'M05'!M304</f>
        <v/>
      </c>
      <c r="BD305" s="6">
        <f>IF('M05'!AG304&gt;0,'M05'!AG304+MAX(0,BC305-'M05'!H304)*IF(AND(AZ305&lt;&gt;0,BA305&lt;&gt;0),BA305/AZ305,'M05'!V304),BC305*IF(AND(AZ305&lt;&gt;0,BA305&lt;&gt;0),BA305/AZ305,'M05'!V304))</f>
        <v/>
      </c>
      <c r="BE305" s="7">
        <f>IFERROR(BD305/BC305,0)</f>
        <v/>
      </c>
      <c r="BF305" s="6">
        <f>-'M05'!S304</f>
        <v/>
      </c>
      <c r="BG305" s="6">
        <f>BA305+BD305-BJ305</f>
        <v/>
      </c>
      <c r="BH305" s="7">
        <f>IFERROR(BG305/BF305,0)</f>
        <v/>
      </c>
      <c r="BI305" s="6">
        <f>'M05'!T304</f>
        <v/>
      </c>
      <c r="BJ305" s="6">
        <f>'M05'!U304</f>
        <v/>
      </c>
      <c r="BK305" s="7">
        <f>IFERROR(BJ305/BI305,0)</f>
        <v/>
      </c>
      <c r="BL305" s="6">
        <f>'M06'!E304</f>
        <v/>
      </c>
      <c r="BM305" s="6">
        <f>'M06'!F304</f>
        <v/>
      </c>
      <c r="BN305" s="7">
        <f>IFERROR(BM305/BL305,0)</f>
        <v/>
      </c>
      <c r="BO305" s="6">
        <f>'M06'!M304</f>
        <v/>
      </c>
      <c r="BP305" s="6">
        <f>IF('M06'!AG304&gt;0,'M06'!AG304+MAX(0,BO305-'M06'!H304)*IF(AND(BL305&lt;&gt;0,BM305&lt;&gt;0),BM305/BL305,'M06'!V304),BO305*IF(AND(BL305&lt;&gt;0,BM305&lt;&gt;0),BM305/BL305,'M06'!V304))</f>
        <v/>
      </c>
      <c r="BQ305" s="7">
        <f>IFERROR(BP305/BO305,0)</f>
        <v/>
      </c>
      <c r="BR305" s="6">
        <f>-'M06'!S304</f>
        <v/>
      </c>
      <c r="BS305" s="6">
        <f>BM305+BP305-BV305</f>
        <v/>
      </c>
      <c r="BT305" s="7">
        <f>IFERROR(BS305/BR305,0)</f>
        <v/>
      </c>
      <c r="BU305" s="6">
        <f>'M06'!T304</f>
        <v/>
      </c>
      <c r="BV305" s="6">
        <f>'M06'!U304</f>
        <v/>
      </c>
      <c r="BW305" s="7">
        <f>IFERROR(BV305/BU305,0)</f>
        <v/>
      </c>
      <c r="BX305" s="6">
        <f>'M07'!E304</f>
        <v/>
      </c>
      <c r="BY305" s="6">
        <f>'M07'!F304</f>
        <v/>
      </c>
      <c r="BZ305" s="7">
        <f>IFERROR(BY305/BX305,0)</f>
        <v/>
      </c>
      <c r="CA305" s="6">
        <f>'M07'!M304</f>
        <v/>
      </c>
      <c r="CB305" s="6">
        <f>IF('M07'!AG304&gt;0,'M07'!AG304+MAX(0,CA305-'M07'!H304)*IF(AND(BX305&lt;&gt;0,BY305&lt;&gt;0),BY305/BX305,'M07'!V304),CA305*IF(AND(BX305&lt;&gt;0,BY305&lt;&gt;0),BY305/BX305,'M07'!V304))</f>
        <v/>
      </c>
      <c r="CC305" s="7">
        <f>IFERROR(CB305/CA305,0)</f>
        <v/>
      </c>
      <c r="CD305" s="6">
        <f>-'M07'!S304</f>
        <v/>
      </c>
      <c r="CE305" s="6">
        <f>BY305+CB305-CH305</f>
        <v/>
      </c>
      <c r="CF305" s="7">
        <f>IFERROR(CE305/CD305,0)</f>
        <v/>
      </c>
      <c r="CG305" s="6">
        <f>'M07'!T304</f>
        <v/>
      </c>
      <c r="CH305" s="6">
        <f>'M07'!U304</f>
        <v/>
      </c>
      <c r="CI305" s="7">
        <f>IFERROR(CH305/CG305,0)</f>
        <v/>
      </c>
      <c r="CJ305" s="6">
        <f>'M08'!E304</f>
        <v/>
      </c>
      <c r="CK305" s="6">
        <f>'M08'!F304</f>
        <v/>
      </c>
      <c r="CL305" s="7">
        <f>IFERROR(CK305/CJ305,0)</f>
        <v/>
      </c>
      <c r="CM305" s="6">
        <f>'M08'!M304</f>
        <v/>
      </c>
      <c r="CN305" s="6">
        <f>IF('M08'!AG304&gt;0,'M08'!AG304+MAX(0,CM305-'M08'!H304)*IF(AND(CJ305&lt;&gt;0,CK305&lt;&gt;0),CK305/CJ305,'M08'!V304),CM305*IF(AND(CJ305&lt;&gt;0,CK305&lt;&gt;0),CK305/CJ305,'M08'!V304))</f>
        <v/>
      </c>
      <c r="CO305" s="7">
        <f>IFERROR(CN305/CM305,0)</f>
        <v/>
      </c>
      <c r="CP305" s="6">
        <f>-'M08'!S304</f>
        <v/>
      </c>
      <c r="CQ305" s="6">
        <f>CK305+CN305-CT305</f>
        <v/>
      </c>
      <c r="CR305" s="7">
        <f>IFERROR(CQ305/CP305,0)</f>
        <v/>
      </c>
      <c r="CS305" s="6">
        <f>'M08'!T304</f>
        <v/>
      </c>
      <c r="CT305" s="6">
        <f>'M08'!U304</f>
        <v/>
      </c>
      <c r="CU305" s="7">
        <f>IFERROR(CT305/CS305,0)</f>
        <v/>
      </c>
      <c r="CV305" s="6">
        <f>'M09'!E304</f>
        <v/>
      </c>
      <c r="CW305" s="6">
        <f>'M09'!F304</f>
        <v/>
      </c>
      <c r="CX305" s="7">
        <f>IFERROR(CW305/CV305,0)</f>
        <v/>
      </c>
      <c r="CY305" s="6">
        <f>'M09'!M304</f>
        <v/>
      </c>
      <c r="CZ305" s="6">
        <f>IF('M09'!AG304&gt;0,'M09'!AG304+MAX(0,CY305-'M09'!H304)*IF(AND(CV305&lt;&gt;0,CW305&lt;&gt;0),CW305/CV305,'M09'!V304),CY305*IF(AND(CV305&lt;&gt;0,CW305&lt;&gt;0),CW305/CV305,'M09'!V304))</f>
        <v/>
      </c>
      <c r="DA305" s="7">
        <f>IFERROR(CZ305/CY305,0)</f>
        <v/>
      </c>
      <c r="DB305" s="6">
        <f>-'M09'!S304</f>
        <v/>
      </c>
      <c r="DC305" s="6">
        <f>CW305+CZ305-DF305</f>
        <v/>
      </c>
      <c r="DD305" s="7">
        <f>IFERROR(DC305/DB305,0)</f>
        <v/>
      </c>
      <c r="DE305" s="6">
        <f>'M09'!T304</f>
        <v/>
      </c>
      <c r="DF305" s="6">
        <f>'M09'!U304</f>
        <v/>
      </c>
      <c r="DG305" s="7">
        <f>IFERROR(DF305/DE305,0)</f>
        <v/>
      </c>
      <c r="DH305" s="6">
        <f>SUM(J305,V305,AH305,AT305,BF305,BR305,CD305,CP305,DB305)</f>
        <v/>
      </c>
      <c r="DI305" s="6">
        <f>SUM(K305,W305,AI305,AU305,BG305,BS305,CE305,CQ305,DC305)</f>
        <v/>
      </c>
      <c r="DJ305" s="6">
        <f>DH305/9</f>
        <v/>
      </c>
      <c r="DK305" s="6">
        <f>DI305/9</f>
        <v/>
      </c>
      <c r="DL305" s="7">
        <f>IFERROR(DI305/DH305,0)</f>
        <v/>
      </c>
      <c r="DM305" s="7">
        <f>'M09'!V304</f>
        <v/>
      </c>
      <c r="DN305" s="8">
        <f>IFERROR(DL305/DM305-1,0)</f>
        <v/>
      </c>
      <c r="DO305" s="6">
        <f>'M09'!AD304</f>
        <v/>
      </c>
      <c r="DP305" s="6">
        <f>DJ305-DO305</f>
        <v/>
      </c>
      <c r="DQ305" s="9">
        <f>COUNTIF(J305,"&gt;0")+COUNTIF(V305,"&gt;0")+COUNTIF(AH305,"&gt;0")+COUNTIF(AT305,"&gt;0")+COUNTIF(BF305,"&gt;0")+COUNTIF(BR305,"&gt;0")+COUNTIF(CD305,"&gt;0")+COUNTIF(CP305,"&gt;0")+COUNTIF(DB305,"&gt;0")</f>
        <v/>
      </c>
      <c r="DR305" s="6">
        <f>DE305</f>
        <v/>
      </c>
      <c r="DS305" s="10">
        <f>IFERROR(DR305/DJ305,0)</f>
        <v/>
      </c>
      <c r="DT305" s="6">
        <f>D305+SUM(G305,S305,AE305,AQ305,BC305,BO305,CA305,CM305,CY305)-SUM(J305,V305,AH305,AT305,BF305,BR305,CD305,CP305,DB305)-DE305</f>
        <v/>
      </c>
    </row>
    <row r="306">
      <c r="A306">
        <f>'M01'!C305</f>
        <v/>
      </c>
      <c r="B306">
        <f>'M01'!D305</f>
        <v/>
      </c>
      <c r="C306">
        <f>'M01'!A305</f>
        <v/>
      </c>
      <c r="D306" s="6">
        <f>'M01'!E305</f>
        <v/>
      </c>
      <c r="E306" s="6">
        <f>'M01'!F305</f>
        <v/>
      </c>
      <c r="F306" s="7">
        <f>IFERROR(E306/D306,0)</f>
        <v/>
      </c>
      <c r="G306" s="6">
        <f>'M01'!M305</f>
        <v/>
      </c>
      <c r="H306" s="6">
        <f>IF('M01'!AG305&gt;0,'M01'!AG305+MAX(0,G306-'M01'!H305)*IF(AND(D306&lt;&gt;0,E306&lt;&gt;0),E306/D306,'M01'!V305),G306*IF(AND(D306&lt;&gt;0,E306&lt;&gt;0),E306/D306,'M01'!V305))</f>
        <v/>
      </c>
      <c r="I306" s="7">
        <f>IFERROR(H306/G306,0)</f>
        <v/>
      </c>
      <c r="J306" s="6">
        <f>-'M01'!S305</f>
        <v/>
      </c>
      <c r="K306" s="6">
        <f>E306+H306-N306</f>
        <v/>
      </c>
      <c r="L306" s="7">
        <f>IFERROR(K306/J306,0)</f>
        <v/>
      </c>
      <c r="M306" s="6">
        <f>'M01'!T305</f>
        <v/>
      </c>
      <c r="N306" s="6">
        <f>'M01'!U305</f>
        <v/>
      </c>
      <c r="O306" s="7">
        <f>IFERROR(N306/M306,0)</f>
        <v/>
      </c>
      <c r="P306" s="6">
        <f>'M02'!E305</f>
        <v/>
      </c>
      <c r="Q306" s="6">
        <f>'M02'!F305</f>
        <v/>
      </c>
      <c r="R306" s="7">
        <f>IFERROR(Q306/P306,0)</f>
        <v/>
      </c>
      <c r="S306" s="6">
        <f>'M02'!M305</f>
        <v/>
      </c>
      <c r="T306" s="6">
        <f>IF('M02'!AG305&gt;0,'M02'!AG305+MAX(0,S306-'M02'!H305)*IF(AND(P306&lt;&gt;0,Q306&lt;&gt;0),Q306/P306,'M02'!V305),S306*IF(AND(P306&lt;&gt;0,Q306&lt;&gt;0),Q306/P306,'M02'!V305))</f>
        <v/>
      </c>
      <c r="U306" s="7">
        <f>IFERROR(T306/S306,0)</f>
        <v/>
      </c>
      <c r="V306" s="6">
        <f>-'M02'!S305</f>
        <v/>
      </c>
      <c r="W306" s="6">
        <f>Q306+T306-Z306</f>
        <v/>
      </c>
      <c r="X306" s="7">
        <f>IFERROR(W306/V306,0)</f>
        <v/>
      </c>
      <c r="Y306" s="6">
        <f>'M02'!T305</f>
        <v/>
      </c>
      <c r="Z306" s="6">
        <f>'M02'!U305</f>
        <v/>
      </c>
      <c r="AA306" s="7">
        <f>IFERROR(Z306/Y306,0)</f>
        <v/>
      </c>
      <c r="AB306" s="6">
        <f>'M03'!E305</f>
        <v/>
      </c>
      <c r="AC306" s="6">
        <f>'M03'!F305</f>
        <v/>
      </c>
      <c r="AD306" s="7">
        <f>IFERROR(AC306/AB306,0)</f>
        <v/>
      </c>
      <c r="AE306" s="6">
        <f>'M03'!M305</f>
        <v/>
      </c>
      <c r="AF306" s="6">
        <f>IF('M03'!AG305&gt;0,'M03'!AG305+MAX(0,AE306-'M03'!H305)*IF(AND(AB306&lt;&gt;0,AC306&lt;&gt;0),AC306/AB306,'M03'!V305),AE306*IF(AND(AB306&lt;&gt;0,AC306&lt;&gt;0),AC306/AB306,'M03'!V305))</f>
        <v/>
      </c>
      <c r="AG306" s="7">
        <f>IFERROR(AF306/AE306,0)</f>
        <v/>
      </c>
      <c r="AH306" s="6">
        <f>-'M03'!S305</f>
        <v/>
      </c>
      <c r="AI306" s="6">
        <f>AC306+AF306-AL306</f>
        <v/>
      </c>
      <c r="AJ306" s="7">
        <f>IFERROR(AI306/AH306,0)</f>
        <v/>
      </c>
      <c r="AK306" s="6">
        <f>'M03'!T305</f>
        <v/>
      </c>
      <c r="AL306" s="6">
        <f>'M03'!U305</f>
        <v/>
      </c>
      <c r="AM306" s="7">
        <f>IFERROR(AL306/AK306,0)</f>
        <v/>
      </c>
      <c r="AN306" s="6">
        <f>'M04'!E305</f>
        <v/>
      </c>
      <c r="AO306" s="6">
        <f>'M04'!F305</f>
        <v/>
      </c>
      <c r="AP306" s="7">
        <f>IFERROR(AO306/AN306,0)</f>
        <v/>
      </c>
      <c r="AQ306" s="6">
        <f>'M04'!M305</f>
        <v/>
      </c>
      <c r="AR306" s="6">
        <f>IF('M04'!AG305&gt;0,'M04'!AG305+MAX(0,AQ306-'M04'!H305)*IF(AND(AN306&lt;&gt;0,AO306&lt;&gt;0),AO306/AN306,'M04'!V305),AQ306*IF(AND(AN306&lt;&gt;0,AO306&lt;&gt;0),AO306/AN306,'M04'!V305))</f>
        <v/>
      </c>
      <c r="AS306" s="7">
        <f>IFERROR(AR306/AQ306,0)</f>
        <v/>
      </c>
      <c r="AT306" s="6">
        <f>-'M04'!S305</f>
        <v/>
      </c>
      <c r="AU306" s="6">
        <f>AO306+AR306-AX306</f>
        <v/>
      </c>
      <c r="AV306" s="7">
        <f>IFERROR(AU306/AT306,0)</f>
        <v/>
      </c>
      <c r="AW306" s="6">
        <f>'M04'!T305</f>
        <v/>
      </c>
      <c r="AX306" s="6">
        <f>'M04'!U305</f>
        <v/>
      </c>
      <c r="AY306" s="7">
        <f>IFERROR(AX306/AW306,0)</f>
        <v/>
      </c>
      <c r="AZ306" s="6">
        <f>'M05'!E305</f>
        <v/>
      </c>
      <c r="BA306" s="6">
        <f>'M05'!F305</f>
        <v/>
      </c>
      <c r="BB306" s="7">
        <f>IFERROR(BA306/AZ306,0)</f>
        <v/>
      </c>
      <c r="BC306" s="6">
        <f>'M05'!M305</f>
        <v/>
      </c>
      <c r="BD306" s="6">
        <f>IF('M05'!AG305&gt;0,'M05'!AG305+MAX(0,BC306-'M05'!H305)*IF(AND(AZ306&lt;&gt;0,BA306&lt;&gt;0),BA306/AZ306,'M05'!V305),BC306*IF(AND(AZ306&lt;&gt;0,BA306&lt;&gt;0),BA306/AZ306,'M05'!V305))</f>
        <v/>
      </c>
      <c r="BE306" s="7">
        <f>IFERROR(BD306/BC306,0)</f>
        <v/>
      </c>
      <c r="BF306" s="6">
        <f>-'M05'!S305</f>
        <v/>
      </c>
      <c r="BG306" s="6">
        <f>BA306+BD306-BJ306</f>
        <v/>
      </c>
      <c r="BH306" s="7">
        <f>IFERROR(BG306/BF306,0)</f>
        <v/>
      </c>
      <c r="BI306" s="6">
        <f>'M05'!T305</f>
        <v/>
      </c>
      <c r="BJ306" s="6">
        <f>'M05'!U305</f>
        <v/>
      </c>
      <c r="BK306" s="7">
        <f>IFERROR(BJ306/BI306,0)</f>
        <v/>
      </c>
      <c r="BL306" s="6">
        <f>'M06'!E305</f>
        <v/>
      </c>
      <c r="BM306" s="6">
        <f>'M06'!F305</f>
        <v/>
      </c>
      <c r="BN306" s="7">
        <f>IFERROR(BM306/BL306,0)</f>
        <v/>
      </c>
      <c r="BO306" s="6">
        <f>'M06'!M305</f>
        <v/>
      </c>
      <c r="BP306" s="6">
        <f>IF('M06'!AG305&gt;0,'M06'!AG305+MAX(0,BO306-'M06'!H305)*IF(AND(BL306&lt;&gt;0,BM306&lt;&gt;0),BM306/BL306,'M06'!V305),BO306*IF(AND(BL306&lt;&gt;0,BM306&lt;&gt;0),BM306/BL306,'M06'!V305))</f>
        <v/>
      </c>
      <c r="BQ306" s="7">
        <f>IFERROR(BP306/BO306,0)</f>
        <v/>
      </c>
      <c r="BR306" s="6">
        <f>-'M06'!S305</f>
        <v/>
      </c>
      <c r="BS306" s="6">
        <f>BM306+BP306-BV306</f>
        <v/>
      </c>
      <c r="BT306" s="7">
        <f>IFERROR(BS306/BR306,0)</f>
        <v/>
      </c>
      <c r="BU306" s="6">
        <f>'M06'!T305</f>
        <v/>
      </c>
      <c r="BV306" s="6">
        <f>'M06'!U305</f>
        <v/>
      </c>
      <c r="BW306" s="7">
        <f>IFERROR(BV306/BU306,0)</f>
        <v/>
      </c>
      <c r="BX306" s="6">
        <f>'M07'!E305</f>
        <v/>
      </c>
      <c r="BY306" s="6">
        <f>'M07'!F305</f>
        <v/>
      </c>
      <c r="BZ306" s="7">
        <f>IFERROR(BY306/BX306,0)</f>
        <v/>
      </c>
      <c r="CA306" s="6">
        <f>'M07'!M305</f>
        <v/>
      </c>
      <c r="CB306" s="6">
        <f>IF('M07'!AG305&gt;0,'M07'!AG305+MAX(0,CA306-'M07'!H305)*IF(AND(BX306&lt;&gt;0,BY306&lt;&gt;0),BY306/BX306,'M07'!V305),CA306*IF(AND(BX306&lt;&gt;0,BY306&lt;&gt;0),BY306/BX306,'M07'!V305))</f>
        <v/>
      </c>
      <c r="CC306" s="7">
        <f>IFERROR(CB306/CA306,0)</f>
        <v/>
      </c>
      <c r="CD306" s="6">
        <f>-'M07'!S305</f>
        <v/>
      </c>
      <c r="CE306" s="6">
        <f>BY306+CB306-CH306</f>
        <v/>
      </c>
      <c r="CF306" s="7">
        <f>IFERROR(CE306/CD306,0)</f>
        <v/>
      </c>
      <c r="CG306" s="6">
        <f>'M07'!T305</f>
        <v/>
      </c>
      <c r="CH306" s="6">
        <f>'M07'!U305</f>
        <v/>
      </c>
      <c r="CI306" s="7">
        <f>IFERROR(CH306/CG306,0)</f>
        <v/>
      </c>
      <c r="CJ306" s="6">
        <f>'M08'!E305</f>
        <v/>
      </c>
      <c r="CK306" s="6">
        <f>'M08'!F305</f>
        <v/>
      </c>
      <c r="CL306" s="7">
        <f>IFERROR(CK306/CJ306,0)</f>
        <v/>
      </c>
      <c r="CM306" s="6">
        <f>'M08'!M305</f>
        <v/>
      </c>
      <c r="CN306" s="6">
        <f>IF('M08'!AG305&gt;0,'M08'!AG305+MAX(0,CM306-'M08'!H305)*IF(AND(CJ306&lt;&gt;0,CK306&lt;&gt;0),CK306/CJ306,'M08'!V305),CM306*IF(AND(CJ306&lt;&gt;0,CK306&lt;&gt;0),CK306/CJ306,'M08'!V305))</f>
        <v/>
      </c>
      <c r="CO306" s="7">
        <f>IFERROR(CN306/CM306,0)</f>
        <v/>
      </c>
      <c r="CP306" s="6">
        <f>-'M08'!S305</f>
        <v/>
      </c>
      <c r="CQ306" s="6">
        <f>CK306+CN306-CT306</f>
        <v/>
      </c>
      <c r="CR306" s="7">
        <f>IFERROR(CQ306/CP306,0)</f>
        <v/>
      </c>
      <c r="CS306" s="6">
        <f>'M08'!T305</f>
        <v/>
      </c>
      <c r="CT306" s="6">
        <f>'M08'!U305</f>
        <v/>
      </c>
      <c r="CU306" s="7">
        <f>IFERROR(CT306/CS306,0)</f>
        <v/>
      </c>
      <c r="CV306" s="6">
        <f>'M09'!E305</f>
        <v/>
      </c>
      <c r="CW306" s="6">
        <f>'M09'!F305</f>
        <v/>
      </c>
      <c r="CX306" s="7">
        <f>IFERROR(CW306/CV306,0)</f>
        <v/>
      </c>
      <c r="CY306" s="6">
        <f>'M09'!M305</f>
        <v/>
      </c>
      <c r="CZ306" s="6">
        <f>IF('M09'!AG305&gt;0,'M09'!AG305+MAX(0,CY306-'M09'!H305)*IF(AND(CV306&lt;&gt;0,CW306&lt;&gt;0),CW306/CV306,'M09'!V305),CY306*IF(AND(CV306&lt;&gt;0,CW306&lt;&gt;0),CW306/CV306,'M09'!V305))</f>
        <v/>
      </c>
      <c r="DA306" s="7">
        <f>IFERROR(CZ306/CY306,0)</f>
        <v/>
      </c>
      <c r="DB306" s="6">
        <f>-'M09'!S305</f>
        <v/>
      </c>
      <c r="DC306" s="6">
        <f>CW306+CZ306-DF306</f>
        <v/>
      </c>
      <c r="DD306" s="7">
        <f>IFERROR(DC306/DB306,0)</f>
        <v/>
      </c>
      <c r="DE306" s="6">
        <f>'M09'!T305</f>
        <v/>
      </c>
      <c r="DF306" s="6">
        <f>'M09'!U305</f>
        <v/>
      </c>
      <c r="DG306" s="7">
        <f>IFERROR(DF306/DE306,0)</f>
        <v/>
      </c>
      <c r="DH306" s="6">
        <f>SUM(J306,V306,AH306,AT306,BF306,BR306,CD306,CP306,DB306)</f>
        <v/>
      </c>
      <c r="DI306" s="6">
        <f>SUM(K306,W306,AI306,AU306,BG306,BS306,CE306,CQ306,DC306)</f>
        <v/>
      </c>
      <c r="DJ306" s="6">
        <f>DH306/9</f>
        <v/>
      </c>
      <c r="DK306" s="6">
        <f>DI306/9</f>
        <v/>
      </c>
      <c r="DL306" s="7">
        <f>IFERROR(DI306/DH306,0)</f>
        <v/>
      </c>
      <c r="DM306" s="7">
        <f>'M09'!V305</f>
        <v/>
      </c>
      <c r="DN306" s="8">
        <f>IFERROR(DL306/DM306-1,0)</f>
        <v/>
      </c>
      <c r="DO306" s="6">
        <f>'M09'!AD305</f>
        <v/>
      </c>
      <c r="DP306" s="6">
        <f>DJ306-DO306</f>
        <v/>
      </c>
      <c r="DQ306" s="9">
        <f>COUNTIF(J306,"&gt;0")+COUNTIF(V306,"&gt;0")+COUNTIF(AH306,"&gt;0")+COUNTIF(AT306,"&gt;0")+COUNTIF(BF306,"&gt;0")+COUNTIF(BR306,"&gt;0")+COUNTIF(CD306,"&gt;0")+COUNTIF(CP306,"&gt;0")+COUNTIF(DB306,"&gt;0")</f>
        <v/>
      </c>
      <c r="DR306" s="6">
        <f>DE306</f>
        <v/>
      </c>
      <c r="DS306" s="10">
        <f>IFERROR(DR306/DJ306,0)</f>
        <v/>
      </c>
      <c r="DT306" s="6">
        <f>D306+SUM(G306,S306,AE306,AQ306,BC306,BO306,CA306,CM306,CY306)-SUM(J306,V306,AH306,AT306,BF306,BR306,CD306,CP306,DB306)-DE306</f>
        <v/>
      </c>
    </row>
    <row r="307">
      <c r="A307">
        <f>'M01'!C306</f>
        <v/>
      </c>
      <c r="B307">
        <f>'M01'!D306</f>
        <v/>
      </c>
      <c r="C307">
        <f>'M01'!A306</f>
        <v/>
      </c>
      <c r="D307" s="6">
        <f>'M01'!E306</f>
        <v/>
      </c>
      <c r="E307" s="6">
        <f>'M01'!F306</f>
        <v/>
      </c>
      <c r="F307" s="7">
        <f>IFERROR(E307/D307,0)</f>
        <v/>
      </c>
      <c r="G307" s="6">
        <f>'M01'!M306</f>
        <v/>
      </c>
      <c r="H307" s="6">
        <f>IF('M01'!AG306&gt;0,'M01'!AG306+MAX(0,G307-'M01'!H306)*IF(AND(D307&lt;&gt;0,E307&lt;&gt;0),E307/D307,'M01'!V306),G307*IF(AND(D307&lt;&gt;0,E307&lt;&gt;0),E307/D307,'M01'!V306))</f>
        <v/>
      </c>
      <c r="I307" s="7">
        <f>IFERROR(H307/G307,0)</f>
        <v/>
      </c>
      <c r="J307" s="6">
        <f>-'M01'!S306</f>
        <v/>
      </c>
      <c r="K307" s="6">
        <f>E307+H307-N307</f>
        <v/>
      </c>
      <c r="L307" s="7">
        <f>IFERROR(K307/J307,0)</f>
        <v/>
      </c>
      <c r="M307" s="6">
        <f>'M01'!T306</f>
        <v/>
      </c>
      <c r="N307" s="6">
        <f>'M01'!U306</f>
        <v/>
      </c>
      <c r="O307" s="7">
        <f>IFERROR(N307/M307,0)</f>
        <v/>
      </c>
      <c r="P307" s="6">
        <f>'M02'!E306</f>
        <v/>
      </c>
      <c r="Q307" s="6">
        <f>'M02'!F306</f>
        <v/>
      </c>
      <c r="R307" s="7">
        <f>IFERROR(Q307/P307,0)</f>
        <v/>
      </c>
      <c r="S307" s="6">
        <f>'M02'!M306</f>
        <v/>
      </c>
      <c r="T307" s="6">
        <f>IF('M02'!AG306&gt;0,'M02'!AG306+MAX(0,S307-'M02'!H306)*IF(AND(P307&lt;&gt;0,Q307&lt;&gt;0),Q307/P307,'M02'!V306),S307*IF(AND(P307&lt;&gt;0,Q307&lt;&gt;0),Q307/P307,'M02'!V306))</f>
        <v/>
      </c>
      <c r="U307" s="7">
        <f>IFERROR(T307/S307,0)</f>
        <v/>
      </c>
      <c r="V307" s="6">
        <f>-'M02'!S306</f>
        <v/>
      </c>
      <c r="W307" s="6">
        <f>Q307+T307-Z307</f>
        <v/>
      </c>
      <c r="X307" s="7">
        <f>IFERROR(W307/V307,0)</f>
        <v/>
      </c>
      <c r="Y307" s="6">
        <f>'M02'!T306</f>
        <v/>
      </c>
      <c r="Z307" s="6">
        <f>'M02'!U306</f>
        <v/>
      </c>
      <c r="AA307" s="7">
        <f>IFERROR(Z307/Y307,0)</f>
        <v/>
      </c>
      <c r="AB307" s="6">
        <f>'M03'!E306</f>
        <v/>
      </c>
      <c r="AC307" s="6">
        <f>'M03'!F306</f>
        <v/>
      </c>
      <c r="AD307" s="7">
        <f>IFERROR(AC307/AB307,0)</f>
        <v/>
      </c>
      <c r="AE307" s="6">
        <f>'M03'!M306</f>
        <v/>
      </c>
      <c r="AF307" s="6">
        <f>IF('M03'!AG306&gt;0,'M03'!AG306+MAX(0,AE307-'M03'!H306)*IF(AND(AB307&lt;&gt;0,AC307&lt;&gt;0),AC307/AB307,'M03'!V306),AE307*IF(AND(AB307&lt;&gt;0,AC307&lt;&gt;0),AC307/AB307,'M03'!V306))</f>
        <v/>
      </c>
      <c r="AG307" s="7">
        <f>IFERROR(AF307/AE307,0)</f>
        <v/>
      </c>
      <c r="AH307" s="6">
        <f>-'M03'!S306</f>
        <v/>
      </c>
      <c r="AI307" s="6">
        <f>AC307+AF307-AL307</f>
        <v/>
      </c>
      <c r="AJ307" s="7">
        <f>IFERROR(AI307/AH307,0)</f>
        <v/>
      </c>
      <c r="AK307" s="6">
        <f>'M03'!T306</f>
        <v/>
      </c>
      <c r="AL307" s="6">
        <f>'M03'!U306</f>
        <v/>
      </c>
      <c r="AM307" s="7">
        <f>IFERROR(AL307/AK307,0)</f>
        <v/>
      </c>
      <c r="AN307" s="6">
        <f>'M04'!E306</f>
        <v/>
      </c>
      <c r="AO307" s="6">
        <f>'M04'!F306</f>
        <v/>
      </c>
      <c r="AP307" s="7">
        <f>IFERROR(AO307/AN307,0)</f>
        <v/>
      </c>
      <c r="AQ307" s="6">
        <f>'M04'!M306</f>
        <v/>
      </c>
      <c r="AR307" s="6">
        <f>IF('M04'!AG306&gt;0,'M04'!AG306+MAX(0,AQ307-'M04'!H306)*IF(AND(AN307&lt;&gt;0,AO307&lt;&gt;0),AO307/AN307,'M04'!V306),AQ307*IF(AND(AN307&lt;&gt;0,AO307&lt;&gt;0),AO307/AN307,'M04'!V306))</f>
        <v/>
      </c>
      <c r="AS307" s="7">
        <f>IFERROR(AR307/AQ307,0)</f>
        <v/>
      </c>
      <c r="AT307" s="6">
        <f>-'M04'!S306</f>
        <v/>
      </c>
      <c r="AU307" s="6">
        <f>AO307+AR307-AX307</f>
        <v/>
      </c>
      <c r="AV307" s="7">
        <f>IFERROR(AU307/AT307,0)</f>
        <v/>
      </c>
      <c r="AW307" s="6">
        <f>'M04'!T306</f>
        <v/>
      </c>
      <c r="AX307" s="6">
        <f>'M04'!U306</f>
        <v/>
      </c>
      <c r="AY307" s="7">
        <f>IFERROR(AX307/AW307,0)</f>
        <v/>
      </c>
      <c r="AZ307" s="6">
        <f>'M05'!E306</f>
        <v/>
      </c>
      <c r="BA307" s="6">
        <f>'M05'!F306</f>
        <v/>
      </c>
      <c r="BB307" s="7">
        <f>IFERROR(BA307/AZ307,0)</f>
        <v/>
      </c>
      <c r="BC307" s="6">
        <f>'M05'!M306</f>
        <v/>
      </c>
      <c r="BD307" s="6">
        <f>IF('M05'!AG306&gt;0,'M05'!AG306+MAX(0,BC307-'M05'!H306)*IF(AND(AZ307&lt;&gt;0,BA307&lt;&gt;0),BA307/AZ307,'M05'!V306),BC307*IF(AND(AZ307&lt;&gt;0,BA307&lt;&gt;0),BA307/AZ307,'M05'!V306))</f>
        <v/>
      </c>
      <c r="BE307" s="7">
        <f>IFERROR(BD307/BC307,0)</f>
        <v/>
      </c>
      <c r="BF307" s="6">
        <f>-'M05'!S306</f>
        <v/>
      </c>
      <c r="BG307" s="6">
        <f>BA307+BD307-BJ307</f>
        <v/>
      </c>
      <c r="BH307" s="7">
        <f>IFERROR(BG307/BF307,0)</f>
        <v/>
      </c>
      <c r="BI307" s="6">
        <f>'M05'!T306</f>
        <v/>
      </c>
      <c r="BJ307" s="6">
        <f>'M05'!U306</f>
        <v/>
      </c>
      <c r="BK307" s="7">
        <f>IFERROR(BJ307/BI307,0)</f>
        <v/>
      </c>
      <c r="BL307" s="6">
        <f>'M06'!E306</f>
        <v/>
      </c>
      <c r="BM307" s="6">
        <f>'M06'!F306</f>
        <v/>
      </c>
      <c r="BN307" s="7">
        <f>IFERROR(BM307/BL307,0)</f>
        <v/>
      </c>
      <c r="BO307" s="6">
        <f>'M06'!M306</f>
        <v/>
      </c>
      <c r="BP307" s="6">
        <f>IF('M06'!AG306&gt;0,'M06'!AG306+MAX(0,BO307-'M06'!H306)*IF(AND(BL307&lt;&gt;0,BM307&lt;&gt;0),BM307/BL307,'M06'!V306),BO307*IF(AND(BL307&lt;&gt;0,BM307&lt;&gt;0),BM307/BL307,'M06'!V306))</f>
        <v/>
      </c>
      <c r="BQ307" s="7">
        <f>IFERROR(BP307/BO307,0)</f>
        <v/>
      </c>
      <c r="BR307" s="6">
        <f>-'M06'!S306</f>
        <v/>
      </c>
      <c r="BS307" s="6">
        <f>BM307+BP307-BV307</f>
        <v/>
      </c>
      <c r="BT307" s="7">
        <f>IFERROR(BS307/BR307,0)</f>
        <v/>
      </c>
      <c r="BU307" s="6">
        <f>'M06'!T306</f>
        <v/>
      </c>
      <c r="BV307" s="6">
        <f>'M06'!U306</f>
        <v/>
      </c>
      <c r="BW307" s="7">
        <f>IFERROR(BV307/BU307,0)</f>
        <v/>
      </c>
      <c r="BX307" s="6">
        <f>'M07'!E306</f>
        <v/>
      </c>
      <c r="BY307" s="6">
        <f>'M07'!F306</f>
        <v/>
      </c>
      <c r="BZ307" s="7">
        <f>IFERROR(BY307/BX307,0)</f>
        <v/>
      </c>
      <c r="CA307" s="6">
        <f>'M07'!M306</f>
        <v/>
      </c>
      <c r="CB307" s="6">
        <f>IF('M07'!AG306&gt;0,'M07'!AG306+MAX(0,CA307-'M07'!H306)*IF(AND(BX307&lt;&gt;0,BY307&lt;&gt;0),BY307/BX307,'M07'!V306),CA307*IF(AND(BX307&lt;&gt;0,BY307&lt;&gt;0),BY307/BX307,'M07'!V306))</f>
        <v/>
      </c>
      <c r="CC307" s="7">
        <f>IFERROR(CB307/CA307,0)</f>
        <v/>
      </c>
      <c r="CD307" s="6">
        <f>-'M07'!S306</f>
        <v/>
      </c>
      <c r="CE307" s="6">
        <f>BY307+CB307-CH307</f>
        <v/>
      </c>
      <c r="CF307" s="7">
        <f>IFERROR(CE307/CD307,0)</f>
        <v/>
      </c>
      <c r="CG307" s="6">
        <f>'M07'!T306</f>
        <v/>
      </c>
      <c r="CH307" s="6">
        <f>'M07'!U306</f>
        <v/>
      </c>
      <c r="CI307" s="7">
        <f>IFERROR(CH307/CG307,0)</f>
        <v/>
      </c>
      <c r="CJ307" s="6">
        <f>'M08'!E306</f>
        <v/>
      </c>
      <c r="CK307" s="6">
        <f>'M08'!F306</f>
        <v/>
      </c>
      <c r="CL307" s="7">
        <f>IFERROR(CK307/CJ307,0)</f>
        <v/>
      </c>
      <c r="CM307" s="6">
        <f>'M08'!M306</f>
        <v/>
      </c>
      <c r="CN307" s="6">
        <f>IF('M08'!AG306&gt;0,'M08'!AG306+MAX(0,CM307-'M08'!H306)*IF(AND(CJ307&lt;&gt;0,CK307&lt;&gt;0),CK307/CJ307,'M08'!V306),CM307*IF(AND(CJ307&lt;&gt;0,CK307&lt;&gt;0),CK307/CJ307,'M08'!V306))</f>
        <v/>
      </c>
      <c r="CO307" s="7">
        <f>IFERROR(CN307/CM307,0)</f>
        <v/>
      </c>
      <c r="CP307" s="6">
        <f>-'M08'!S306</f>
        <v/>
      </c>
      <c r="CQ307" s="6">
        <f>CK307+CN307-CT307</f>
        <v/>
      </c>
      <c r="CR307" s="7">
        <f>IFERROR(CQ307/CP307,0)</f>
        <v/>
      </c>
      <c r="CS307" s="6">
        <f>'M08'!T306</f>
        <v/>
      </c>
      <c r="CT307" s="6">
        <f>'M08'!U306</f>
        <v/>
      </c>
      <c r="CU307" s="7">
        <f>IFERROR(CT307/CS307,0)</f>
        <v/>
      </c>
      <c r="CV307" s="6">
        <f>'M09'!E306</f>
        <v/>
      </c>
      <c r="CW307" s="6">
        <f>'M09'!F306</f>
        <v/>
      </c>
      <c r="CX307" s="7">
        <f>IFERROR(CW307/CV307,0)</f>
        <v/>
      </c>
      <c r="CY307" s="6">
        <f>'M09'!M306</f>
        <v/>
      </c>
      <c r="CZ307" s="6">
        <f>IF('M09'!AG306&gt;0,'M09'!AG306+MAX(0,CY307-'M09'!H306)*IF(AND(CV307&lt;&gt;0,CW307&lt;&gt;0),CW307/CV307,'M09'!V306),CY307*IF(AND(CV307&lt;&gt;0,CW307&lt;&gt;0),CW307/CV307,'M09'!V306))</f>
        <v/>
      </c>
      <c r="DA307" s="7">
        <f>IFERROR(CZ307/CY307,0)</f>
        <v/>
      </c>
      <c r="DB307" s="6">
        <f>-'M09'!S306</f>
        <v/>
      </c>
      <c r="DC307" s="6">
        <f>CW307+CZ307-DF307</f>
        <v/>
      </c>
      <c r="DD307" s="7">
        <f>IFERROR(DC307/DB307,0)</f>
        <v/>
      </c>
      <c r="DE307" s="6">
        <f>'M09'!T306</f>
        <v/>
      </c>
      <c r="DF307" s="6">
        <f>'M09'!U306</f>
        <v/>
      </c>
      <c r="DG307" s="7">
        <f>IFERROR(DF307/DE307,0)</f>
        <v/>
      </c>
      <c r="DH307" s="6">
        <f>SUM(J307,V307,AH307,AT307,BF307,BR307,CD307,CP307,DB307)</f>
        <v/>
      </c>
      <c r="DI307" s="6">
        <f>SUM(K307,W307,AI307,AU307,BG307,BS307,CE307,CQ307,DC307)</f>
        <v/>
      </c>
      <c r="DJ307" s="6">
        <f>DH307/9</f>
        <v/>
      </c>
      <c r="DK307" s="6">
        <f>DI307/9</f>
        <v/>
      </c>
      <c r="DL307" s="7">
        <f>IFERROR(DI307/DH307,0)</f>
        <v/>
      </c>
      <c r="DM307" s="7">
        <f>'M09'!V306</f>
        <v/>
      </c>
      <c r="DN307" s="8">
        <f>IFERROR(DL307/DM307-1,0)</f>
        <v/>
      </c>
      <c r="DO307" s="6">
        <f>'M09'!AD306</f>
        <v/>
      </c>
      <c r="DP307" s="6">
        <f>DJ307-DO307</f>
        <v/>
      </c>
      <c r="DQ307" s="9">
        <f>COUNTIF(J307,"&gt;0")+COUNTIF(V307,"&gt;0")+COUNTIF(AH307,"&gt;0")+COUNTIF(AT307,"&gt;0")+COUNTIF(BF307,"&gt;0")+COUNTIF(BR307,"&gt;0")+COUNTIF(CD307,"&gt;0")+COUNTIF(CP307,"&gt;0")+COUNTIF(DB307,"&gt;0")</f>
        <v/>
      </c>
      <c r="DR307" s="6">
        <f>DE307</f>
        <v/>
      </c>
      <c r="DS307" s="10">
        <f>IFERROR(DR307/DJ307,0)</f>
        <v/>
      </c>
      <c r="DT307" s="6">
        <f>D307+SUM(G307,S307,AE307,AQ307,BC307,BO307,CA307,CM307,CY307)-SUM(J307,V307,AH307,AT307,BF307,BR307,CD307,CP307,DB307)-DE307</f>
        <v/>
      </c>
    </row>
    <row r="308">
      <c r="A308">
        <f>'M01'!C307</f>
        <v/>
      </c>
      <c r="B308">
        <f>'M01'!D307</f>
        <v/>
      </c>
      <c r="C308">
        <f>'M01'!A307</f>
        <v/>
      </c>
      <c r="D308" s="6">
        <f>'M01'!E307</f>
        <v/>
      </c>
      <c r="E308" s="6">
        <f>'M01'!F307</f>
        <v/>
      </c>
      <c r="F308" s="7">
        <f>IFERROR(E308/D308,0)</f>
        <v/>
      </c>
      <c r="G308" s="6">
        <f>'M01'!M307</f>
        <v/>
      </c>
      <c r="H308" s="6">
        <f>IF('M01'!AG307&gt;0,'M01'!AG307+MAX(0,G308-'M01'!H307)*IF(AND(D308&lt;&gt;0,E308&lt;&gt;0),E308/D308,'M01'!V307),G308*IF(AND(D308&lt;&gt;0,E308&lt;&gt;0),E308/D308,'M01'!V307))</f>
        <v/>
      </c>
      <c r="I308" s="7">
        <f>IFERROR(H308/G308,0)</f>
        <v/>
      </c>
      <c r="J308" s="6">
        <f>-'M01'!S307</f>
        <v/>
      </c>
      <c r="K308" s="6">
        <f>E308+H308-N308</f>
        <v/>
      </c>
      <c r="L308" s="7">
        <f>IFERROR(K308/J308,0)</f>
        <v/>
      </c>
      <c r="M308" s="6">
        <f>'M01'!T307</f>
        <v/>
      </c>
      <c r="N308" s="6">
        <f>'M01'!U307</f>
        <v/>
      </c>
      <c r="O308" s="7">
        <f>IFERROR(N308/M308,0)</f>
        <v/>
      </c>
      <c r="P308" s="6">
        <f>'M02'!E307</f>
        <v/>
      </c>
      <c r="Q308" s="6">
        <f>'M02'!F307</f>
        <v/>
      </c>
      <c r="R308" s="7">
        <f>IFERROR(Q308/P308,0)</f>
        <v/>
      </c>
      <c r="S308" s="6">
        <f>'M02'!M307</f>
        <v/>
      </c>
      <c r="T308" s="6">
        <f>IF('M02'!AG307&gt;0,'M02'!AG307+MAX(0,S308-'M02'!H307)*IF(AND(P308&lt;&gt;0,Q308&lt;&gt;0),Q308/P308,'M02'!V307),S308*IF(AND(P308&lt;&gt;0,Q308&lt;&gt;0),Q308/P308,'M02'!V307))</f>
        <v/>
      </c>
      <c r="U308" s="7">
        <f>IFERROR(T308/S308,0)</f>
        <v/>
      </c>
      <c r="V308" s="6">
        <f>-'M02'!S307</f>
        <v/>
      </c>
      <c r="W308" s="6">
        <f>Q308+T308-Z308</f>
        <v/>
      </c>
      <c r="X308" s="7">
        <f>IFERROR(W308/V308,0)</f>
        <v/>
      </c>
      <c r="Y308" s="6">
        <f>'M02'!T307</f>
        <v/>
      </c>
      <c r="Z308" s="6">
        <f>'M02'!U307</f>
        <v/>
      </c>
      <c r="AA308" s="7">
        <f>IFERROR(Z308/Y308,0)</f>
        <v/>
      </c>
      <c r="AB308" s="6">
        <f>'M03'!E307</f>
        <v/>
      </c>
      <c r="AC308" s="6">
        <f>'M03'!F307</f>
        <v/>
      </c>
      <c r="AD308" s="7">
        <f>IFERROR(AC308/AB308,0)</f>
        <v/>
      </c>
      <c r="AE308" s="6">
        <f>'M03'!M307</f>
        <v/>
      </c>
      <c r="AF308" s="6">
        <f>IF('M03'!AG307&gt;0,'M03'!AG307+MAX(0,AE308-'M03'!H307)*IF(AND(AB308&lt;&gt;0,AC308&lt;&gt;0),AC308/AB308,'M03'!V307),AE308*IF(AND(AB308&lt;&gt;0,AC308&lt;&gt;0),AC308/AB308,'M03'!V307))</f>
        <v/>
      </c>
      <c r="AG308" s="7">
        <f>IFERROR(AF308/AE308,0)</f>
        <v/>
      </c>
      <c r="AH308" s="6">
        <f>-'M03'!S307</f>
        <v/>
      </c>
      <c r="AI308" s="6">
        <f>AC308+AF308-AL308</f>
        <v/>
      </c>
      <c r="AJ308" s="7">
        <f>IFERROR(AI308/AH308,0)</f>
        <v/>
      </c>
      <c r="AK308" s="6">
        <f>'M03'!T307</f>
        <v/>
      </c>
      <c r="AL308" s="6">
        <f>'M03'!U307</f>
        <v/>
      </c>
      <c r="AM308" s="7">
        <f>IFERROR(AL308/AK308,0)</f>
        <v/>
      </c>
      <c r="AN308" s="6">
        <f>'M04'!E307</f>
        <v/>
      </c>
      <c r="AO308" s="6">
        <f>'M04'!F307</f>
        <v/>
      </c>
      <c r="AP308" s="7">
        <f>IFERROR(AO308/AN308,0)</f>
        <v/>
      </c>
      <c r="AQ308" s="6">
        <f>'M04'!M307</f>
        <v/>
      </c>
      <c r="AR308" s="6">
        <f>IF('M04'!AG307&gt;0,'M04'!AG307+MAX(0,AQ308-'M04'!H307)*IF(AND(AN308&lt;&gt;0,AO308&lt;&gt;0),AO308/AN308,'M04'!V307),AQ308*IF(AND(AN308&lt;&gt;0,AO308&lt;&gt;0),AO308/AN308,'M04'!V307))</f>
        <v/>
      </c>
      <c r="AS308" s="7">
        <f>IFERROR(AR308/AQ308,0)</f>
        <v/>
      </c>
      <c r="AT308" s="6">
        <f>-'M04'!S307</f>
        <v/>
      </c>
      <c r="AU308" s="6">
        <f>AO308+AR308-AX308</f>
        <v/>
      </c>
      <c r="AV308" s="7">
        <f>IFERROR(AU308/AT308,0)</f>
        <v/>
      </c>
      <c r="AW308" s="6">
        <f>'M04'!T307</f>
        <v/>
      </c>
      <c r="AX308" s="6">
        <f>'M04'!U307</f>
        <v/>
      </c>
      <c r="AY308" s="7">
        <f>IFERROR(AX308/AW308,0)</f>
        <v/>
      </c>
      <c r="AZ308" s="6">
        <f>'M05'!E307</f>
        <v/>
      </c>
      <c r="BA308" s="6">
        <f>'M05'!F307</f>
        <v/>
      </c>
      <c r="BB308" s="7">
        <f>IFERROR(BA308/AZ308,0)</f>
        <v/>
      </c>
      <c r="BC308" s="6">
        <f>'M05'!M307</f>
        <v/>
      </c>
      <c r="BD308" s="6">
        <f>IF('M05'!AG307&gt;0,'M05'!AG307+MAX(0,BC308-'M05'!H307)*IF(AND(AZ308&lt;&gt;0,BA308&lt;&gt;0),BA308/AZ308,'M05'!V307),BC308*IF(AND(AZ308&lt;&gt;0,BA308&lt;&gt;0),BA308/AZ308,'M05'!V307))</f>
        <v/>
      </c>
      <c r="BE308" s="7">
        <f>IFERROR(BD308/BC308,0)</f>
        <v/>
      </c>
      <c r="BF308" s="6">
        <f>-'M05'!S307</f>
        <v/>
      </c>
      <c r="BG308" s="6">
        <f>BA308+BD308-BJ308</f>
        <v/>
      </c>
      <c r="BH308" s="7">
        <f>IFERROR(BG308/BF308,0)</f>
        <v/>
      </c>
      <c r="BI308" s="6">
        <f>'M05'!T307</f>
        <v/>
      </c>
      <c r="BJ308" s="6">
        <f>'M05'!U307</f>
        <v/>
      </c>
      <c r="BK308" s="7">
        <f>IFERROR(BJ308/BI308,0)</f>
        <v/>
      </c>
      <c r="BL308" s="6">
        <f>'M06'!E307</f>
        <v/>
      </c>
      <c r="BM308" s="6">
        <f>'M06'!F307</f>
        <v/>
      </c>
      <c r="BN308" s="7">
        <f>IFERROR(BM308/BL308,0)</f>
        <v/>
      </c>
      <c r="BO308" s="6">
        <f>'M06'!M307</f>
        <v/>
      </c>
      <c r="BP308" s="6">
        <f>IF('M06'!AG307&gt;0,'M06'!AG307+MAX(0,BO308-'M06'!H307)*IF(AND(BL308&lt;&gt;0,BM308&lt;&gt;0),BM308/BL308,'M06'!V307),BO308*IF(AND(BL308&lt;&gt;0,BM308&lt;&gt;0),BM308/BL308,'M06'!V307))</f>
        <v/>
      </c>
      <c r="BQ308" s="7">
        <f>IFERROR(BP308/BO308,0)</f>
        <v/>
      </c>
      <c r="BR308" s="6">
        <f>-'M06'!S307</f>
        <v/>
      </c>
      <c r="BS308" s="6">
        <f>BM308+BP308-BV308</f>
        <v/>
      </c>
      <c r="BT308" s="7">
        <f>IFERROR(BS308/BR308,0)</f>
        <v/>
      </c>
      <c r="BU308" s="6">
        <f>'M06'!T307</f>
        <v/>
      </c>
      <c r="BV308" s="6">
        <f>'M06'!U307</f>
        <v/>
      </c>
      <c r="BW308" s="7">
        <f>IFERROR(BV308/BU308,0)</f>
        <v/>
      </c>
      <c r="BX308" s="6">
        <f>'M07'!E307</f>
        <v/>
      </c>
      <c r="BY308" s="6">
        <f>'M07'!F307</f>
        <v/>
      </c>
      <c r="BZ308" s="7">
        <f>IFERROR(BY308/BX308,0)</f>
        <v/>
      </c>
      <c r="CA308" s="6">
        <f>'M07'!M307</f>
        <v/>
      </c>
      <c r="CB308" s="6">
        <f>IF('M07'!AG307&gt;0,'M07'!AG307+MAX(0,CA308-'M07'!H307)*IF(AND(BX308&lt;&gt;0,BY308&lt;&gt;0),BY308/BX308,'M07'!V307),CA308*IF(AND(BX308&lt;&gt;0,BY308&lt;&gt;0),BY308/BX308,'M07'!V307))</f>
        <v/>
      </c>
      <c r="CC308" s="7">
        <f>IFERROR(CB308/CA308,0)</f>
        <v/>
      </c>
      <c r="CD308" s="6">
        <f>-'M07'!S307</f>
        <v/>
      </c>
      <c r="CE308" s="6">
        <f>BY308+CB308-CH308</f>
        <v/>
      </c>
      <c r="CF308" s="7">
        <f>IFERROR(CE308/CD308,0)</f>
        <v/>
      </c>
      <c r="CG308" s="6">
        <f>'M07'!T307</f>
        <v/>
      </c>
      <c r="CH308" s="6">
        <f>'M07'!U307</f>
        <v/>
      </c>
      <c r="CI308" s="7">
        <f>IFERROR(CH308/CG308,0)</f>
        <v/>
      </c>
      <c r="CJ308" s="6">
        <f>'M08'!E307</f>
        <v/>
      </c>
      <c r="CK308" s="6">
        <f>'M08'!F307</f>
        <v/>
      </c>
      <c r="CL308" s="7">
        <f>IFERROR(CK308/CJ308,0)</f>
        <v/>
      </c>
      <c r="CM308" s="6">
        <f>'M08'!M307</f>
        <v/>
      </c>
      <c r="CN308" s="6">
        <f>IF('M08'!AG307&gt;0,'M08'!AG307+MAX(0,CM308-'M08'!H307)*IF(AND(CJ308&lt;&gt;0,CK308&lt;&gt;0),CK308/CJ308,'M08'!V307),CM308*IF(AND(CJ308&lt;&gt;0,CK308&lt;&gt;0),CK308/CJ308,'M08'!V307))</f>
        <v/>
      </c>
      <c r="CO308" s="7">
        <f>IFERROR(CN308/CM308,0)</f>
        <v/>
      </c>
      <c r="CP308" s="6">
        <f>-'M08'!S307</f>
        <v/>
      </c>
      <c r="CQ308" s="6">
        <f>CK308+CN308-CT308</f>
        <v/>
      </c>
      <c r="CR308" s="7">
        <f>IFERROR(CQ308/CP308,0)</f>
        <v/>
      </c>
      <c r="CS308" s="6">
        <f>'M08'!T307</f>
        <v/>
      </c>
      <c r="CT308" s="6">
        <f>'M08'!U307</f>
        <v/>
      </c>
      <c r="CU308" s="7">
        <f>IFERROR(CT308/CS308,0)</f>
        <v/>
      </c>
      <c r="CV308" s="6">
        <f>'M09'!E307</f>
        <v/>
      </c>
      <c r="CW308" s="6">
        <f>'M09'!F307</f>
        <v/>
      </c>
      <c r="CX308" s="7">
        <f>IFERROR(CW308/CV308,0)</f>
        <v/>
      </c>
      <c r="CY308" s="6">
        <f>'M09'!M307</f>
        <v/>
      </c>
      <c r="CZ308" s="6">
        <f>IF('M09'!AG307&gt;0,'M09'!AG307+MAX(0,CY308-'M09'!H307)*IF(AND(CV308&lt;&gt;0,CW308&lt;&gt;0),CW308/CV308,'M09'!V307),CY308*IF(AND(CV308&lt;&gt;0,CW308&lt;&gt;0),CW308/CV308,'M09'!V307))</f>
        <v/>
      </c>
      <c r="DA308" s="7">
        <f>IFERROR(CZ308/CY308,0)</f>
        <v/>
      </c>
      <c r="DB308" s="6">
        <f>-'M09'!S307</f>
        <v/>
      </c>
      <c r="DC308" s="6">
        <f>CW308+CZ308-DF308</f>
        <v/>
      </c>
      <c r="DD308" s="7">
        <f>IFERROR(DC308/DB308,0)</f>
        <v/>
      </c>
      <c r="DE308" s="6">
        <f>'M09'!T307</f>
        <v/>
      </c>
      <c r="DF308" s="6">
        <f>'M09'!U307</f>
        <v/>
      </c>
      <c r="DG308" s="7">
        <f>IFERROR(DF308/DE308,0)</f>
        <v/>
      </c>
      <c r="DH308" s="6">
        <f>SUM(J308,V308,AH308,AT308,BF308,BR308,CD308,CP308,DB308)</f>
        <v/>
      </c>
      <c r="DI308" s="6">
        <f>SUM(K308,W308,AI308,AU308,BG308,BS308,CE308,CQ308,DC308)</f>
        <v/>
      </c>
      <c r="DJ308" s="6">
        <f>DH308/9</f>
        <v/>
      </c>
      <c r="DK308" s="6">
        <f>DI308/9</f>
        <v/>
      </c>
      <c r="DL308" s="7">
        <f>IFERROR(DI308/DH308,0)</f>
        <v/>
      </c>
      <c r="DM308" s="7">
        <f>'M09'!V307</f>
        <v/>
      </c>
      <c r="DN308" s="8">
        <f>IFERROR(DL308/DM308-1,0)</f>
        <v/>
      </c>
      <c r="DO308" s="6">
        <f>'M09'!AD307</f>
        <v/>
      </c>
      <c r="DP308" s="6">
        <f>DJ308-DO308</f>
        <v/>
      </c>
      <c r="DQ308" s="9">
        <f>COUNTIF(J308,"&gt;0")+COUNTIF(V308,"&gt;0")+COUNTIF(AH308,"&gt;0")+COUNTIF(AT308,"&gt;0")+COUNTIF(BF308,"&gt;0")+COUNTIF(BR308,"&gt;0")+COUNTIF(CD308,"&gt;0")+COUNTIF(CP308,"&gt;0")+COUNTIF(DB308,"&gt;0")</f>
        <v/>
      </c>
      <c r="DR308" s="6">
        <f>DE308</f>
        <v/>
      </c>
      <c r="DS308" s="10">
        <f>IFERROR(DR308/DJ308,0)</f>
        <v/>
      </c>
      <c r="DT308" s="6">
        <f>D308+SUM(G308,S308,AE308,AQ308,BC308,BO308,CA308,CM308,CY308)-SUM(J308,V308,AH308,AT308,BF308,BR308,CD308,CP308,DB308)-DE308</f>
        <v/>
      </c>
    </row>
    <row r="309">
      <c r="A309">
        <f>'M01'!C308</f>
        <v/>
      </c>
      <c r="B309">
        <f>'M01'!D308</f>
        <v/>
      </c>
      <c r="C309">
        <f>'M01'!A308</f>
        <v/>
      </c>
      <c r="D309" s="6">
        <f>'M01'!E308</f>
        <v/>
      </c>
      <c r="E309" s="6">
        <f>'M01'!F308</f>
        <v/>
      </c>
      <c r="F309" s="7">
        <f>IFERROR(E309/D309,0)</f>
        <v/>
      </c>
      <c r="G309" s="6">
        <f>'M01'!M308</f>
        <v/>
      </c>
      <c r="H309" s="6">
        <f>IF('M01'!AG308&gt;0,'M01'!AG308+MAX(0,G309-'M01'!H308)*IF(AND(D309&lt;&gt;0,E309&lt;&gt;0),E309/D309,'M01'!V308),G309*IF(AND(D309&lt;&gt;0,E309&lt;&gt;0),E309/D309,'M01'!V308))</f>
        <v/>
      </c>
      <c r="I309" s="7">
        <f>IFERROR(H309/G309,0)</f>
        <v/>
      </c>
      <c r="J309" s="6">
        <f>-'M01'!S308</f>
        <v/>
      </c>
      <c r="K309" s="6">
        <f>E309+H309-N309</f>
        <v/>
      </c>
      <c r="L309" s="7">
        <f>IFERROR(K309/J309,0)</f>
        <v/>
      </c>
      <c r="M309" s="6">
        <f>'M01'!T308</f>
        <v/>
      </c>
      <c r="N309" s="6">
        <f>'M01'!U308</f>
        <v/>
      </c>
      <c r="O309" s="7">
        <f>IFERROR(N309/M309,0)</f>
        <v/>
      </c>
      <c r="P309" s="6">
        <f>'M02'!E308</f>
        <v/>
      </c>
      <c r="Q309" s="6">
        <f>'M02'!F308</f>
        <v/>
      </c>
      <c r="R309" s="7">
        <f>IFERROR(Q309/P309,0)</f>
        <v/>
      </c>
      <c r="S309" s="6">
        <f>'M02'!M308</f>
        <v/>
      </c>
      <c r="T309" s="6">
        <f>IF('M02'!AG308&gt;0,'M02'!AG308+MAX(0,S309-'M02'!H308)*IF(AND(P309&lt;&gt;0,Q309&lt;&gt;0),Q309/P309,'M02'!V308),S309*IF(AND(P309&lt;&gt;0,Q309&lt;&gt;0),Q309/P309,'M02'!V308))</f>
        <v/>
      </c>
      <c r="U309" s="7">
        <f>IFERROR(T309/S309,0)</f>
        <v/>
      </c>
      <c r="V309" s="6">
        <f>-'M02'!S308</f>
        <v/>
      </c>
      <c r="W309" s="6">
        <f>Q309+T309-Z309</f>
        <v/>
      </c>
      <c r="X309" s="7">
        <f>IFERROR(W309/V309,0)</f>
        <v/>
      </c>
      <c r="Y309" s="6">
        <f>'M02'!T308</f>
        <v/>
      </c>
      <c r="Z309" s="6">
        <f>'M02'!U308</f>
        <v/>
      </c>
      <c r="AA309" s="7">
        <f>IFERROR(Z309/Y309,0)</f>
        <v/>
      </c>
      <c r="AB309" s="6">
        <f>'M03'!E308</f>
        <v/>
      </c>
      <c r="AC309" s="6">
        <f>'M03'!F308</f>
        <v/>
      </c>
      <c r="AD309" s="7">
        <f>IFERROR(AC309/AB309,0)</f>
        <v/>
      </c>
      <c r="AE309" s="6">
        <f>'M03'!M308</f>
        <v/>
      </c>
      <c r="AF309" s="6">
        <f>IF('M03'!AG308&gt;0,'M03'!AG308+MAX(0,AE309-'M03'!H308)*IF(AND(AB309&lt;&gt;0,AC309&lt;&gt;0),AC309/AB309,'M03'!V308),AE309*IF(AND(AB309&lt;&gt;0,AC309&lt;&gt;0),AC309/AB309,'M03'!V308))</f>
        <v/>
      </c>
      <c r="AG309" s="7">
        <f>IFERROR(AF309/AE309,0)</f>
        <v/>
      </c>
      <c r="AH309" s="6">
        <f>-'M03'!S308</f>
        <v/>
      </c>
      <c r="AI309" s="6">
        <f>AC309+AF309-AL309</f>
        <v/>
      </c>
      <c r="AJ309" s="7">
        <f>IFERROR(AI309/AH309,0)</f>
        <v/>
      </c>
      <c r="AK309" s="6">
        <f>'M03'!T308</f>
        <v/>
      </c>
      <c r="AL309" s="6">
        <f>'M03'!U308</f>
        <v/>
      </c>
      <c r="AM309" s="7">
        <f>IFERROR(AL309/AK309,0)</f>
        <v/>
      </c>
      <c r="AN309" s="6">
        <f>'M04'!E308</f>
        <v/>
      </c>
      <c r="AO309" s="6">
        <f>'M04'!F308</f>
        <v/>
      </c>
      <c r="AP309" s="7">
        <f>IFERROR(AO309/AN309,0)</f>
        <v/>
      </c>
      <c r="AQ309" s="6">
        <f>'M04'!M308</f>
        <v/>
      </c>
      <c r="AR309" s="6">
        <f>IF('M04'!AG308&gt;0,'M04'!AG308+MAX(0,AQ309-'M04'!H308)*IF(AND(AN309&lt;&gt;0,AO309&lt;&gt;0),AO309/AN309,'M04'!V308),AQ309*IF(AND(AN309&lt;&gt;0,AO309&lt;&gt;0),AO309/AN309,'M04'!V308))</f>
        <v/>
      </c>
      <c r="AS309" s="7">
        <f>IFERROR(AR309/AQ309,0)</f>
        <v/>
      </c>
      <c r="AT309" s="6">
        <f>-'M04'!S308</f>
        <v/>
      </c>
      <c r="AU309" s="6">
        <f>AO309+AR309-AX309</f>
        <v/>
      </c>
      <c r="AV309" s="7">
        <f>IFERROR(AU309/AT309,0)</f>
        <v/>
      </c>
      <c r="AW309" s="6">
        <f>'M04'!T308</f>
        <v/>
      </c>
      <c r="AX309" s="6">
        <f>'M04'!U308</f>
        <v/>
      </c>
      <c r="AY309" s="7">
        <f>IFERROR(AX309/AW309,0)</f>
        <v/>
      </c>
      <c r="AZ309" s="6">
        <f>'M05'!E308</f>
        <v/>
      </c>
      <c r="BA309" s="6">
        <f>'M05'!F308</f>
        <v/>
      </c>
      <c r="BB309" s="7">
        <f>IFERROR(BA309/AZ309,0)</f>
        <v/>
      </c>
      <c r="BC309" s="6">
        <f>'M05'!M308</f>
        <v/>
      </c>
      <c r="BD309" s="6">
        <f>IF('M05'!AG308&gt;0,'M05'!AG308+MAX(0,BC309-'M05'!H308)*IF(AND(AZ309&lt;&gt;0,BA309&lt;&gt;0),BA309/AZ309,'M05'!V308),BC309*IF(AND(AZ309&lt;&gt;0,BA309&lt;&gt;0),BA309/AZ309,'M05'!V308))</f>
        <v/>
      </c>
      <c r="BE309" s="7">
        <f>IFERROR(BD309/BC309,0)</f>
        <v/>
      </c>
      <c r="BF309" s="6">
        <f>-'M05'!S308</f>
        <v/>
      </c>
      <c r="BG309" s="6">
        <f>BA309+BD309-BJ309</f>
        <v/>
      </c>
      <c r="BH309" s="7">
        <f>IFERROR(BG309/BF309,0)</f>
        <v/>
      </c>
      <c r="BI309" s="6">
        <f>'M05'!T308</f>
        <v/>
      </c>
      <c r="BJ309" s="6">
        <f>'M05'!U308</f>
        <v/>
      </c>
      <c r="BK309" s="7">
        <f>IFERROR(BJ309/BI309,0)</f>
        <v/>
      </c>
      <c r="BL309" s="6">
        <f>'M06'!E308</f>
        <v/>
      </c>
      <c r="BM309" s="6">
        <f>'M06'!F308</f>
        <v/>
      </c>
      <c r="BN309" s="7">
        <f>IFERROR(BM309/BL309,0)</f>
        <v/>
      </c>
      <c r="BO309" s="6">
        <f>'M06'!M308</f>
        <v/>
      </c>
      <c r="BP309" s="6">
        <f>IF('M06'!AG308&gt;0,'M06'!AG308+MAX(0,BO309-'M06'!H308)*IF(AND(BL309&lt;&gt;0,BM309&lt;&gt;0),BM309/BL309,'M06'!V308),BO309*IF(AND(BL309&lt;&gt;0,BM309&lt;&gt;0),BM309/BL309,'M06'!V308))</f>
        <v/>
      </c>
      <c r="BQ309" s="7">
        <f>IFERROR(BP309/BO309,0)</f>
        <v/>
      </c>
      <c r="BR309" s="6">
        <f>-'M06'!S308</f>
        <v/>
      </c>
      <c r="BS309" s="6">
        <f>BM309+BP309-BV309</f>
        <v/>
      </c>
      <c r="BT309" s="7">
        <f>IFERROR(BS309/BR309,0)</f>
        <v/>
      </c>
      <c r="BU309" s="6">
        <f>'M06'!T308</f>
        <v/>
      </c>
      <c r="BV309" s="6">
        <f>'M06'!U308</f>
        <v/>
      </c>
      <c r="BW309" s="7">
        <f>IFERROR(BV309/BU309,0)</f>
        <v/>
      </c>
      <c r="BX309" s="6">
        <f>'M07'!E308</f>
        <v/>
      </c>
      <c r="BY309" s="6">
        <f>'M07'!F308</f>
        <v/>
      </c>
      <c r="BZ309" s="7">
        <f>IFERROR(BY309/BX309,0)</f>
        <v/>
      </c>
      <c r="CA309" s="6">
        <f>'M07'!M308</f>
        <v/>
      </c>
      <c r="CB309" s="6">
        <f>IF('M07'!AG308&gt;0,'M07'!AG308+MAX(0,CA309-'M07'!H308)*IF(AND(BX309&lt;&gt;0,BY309&lt;&gt;0),BY309/BX309,'M07'!V308),CA309*IF(AND(BX309&lt;&gt;0,BY309&lt;&gt;0),BY309/BX309,'M07'!V308))</f>
        <v/>
      </c>
      <c r="CC309" s="7">
        <f>IFERROR(CB309/CA309,0)</f>
        <v/>
      </c>
      <c r="CD309" s="6">
        <f>-'M07'!S308</f>
        <v/>
      </c>
      <c r="CE309" s="6">
        <f>BY309+CB309-CH309</f>
        <v/>
      </c>
      <c r="CF309" s="7">
        <f>IFERROR(CE309/CD309,0)</f>
        <v/>
      </c>
      <c r="CG309" s="6">
        <f>'M07'!T308</f>
        <v/>
      </c>
      <c r="CH309" s="6">
        <f>'M07'!U308</f>
        <v/>
      </c>
      <c r="CI309" s="7">
        <f>IFERROR(CH309/CG309,0)</f>
        <v/>
      </c>
      <c r="CJ309" s="6">
        <f>'M08'!E308</f>
        <v/>
      </c>
      <c r="CK309" s="6">
        <f>'M08'!F308</f>
        <v/>
      </c>
      <c r="CL309" s="7">
        <f>IFERROR(CK309/CJ309,0)</f>
        <v/>
      </c>
      <c r="CM309" s="6">
        <f>'M08'!M308</f>
        <v/>
      </c>
      <c r="CN309" s="6">
        <f>IF('M08'!AG308&gt;0,'M08'!AG308+MAX(0,CM309-'M08'!H308)*IF(AND(CJ309&lt;&gt;0,CK309&lt;&gt;0),CK309/CJ309,'M08'!V308),CM309*IF(AND(CJ309&lt;&gt;0,CK309&lt;&gt;0),CK309/CJ309,'M08'!V308))</f>
        <v/>
      </c>
      <c r="CO309" s="7">
        <f>IFERROR(CN309/CM309,0)</f>
        <v/>
      </c>
      <c r="CP309" s="6">
        <f>-'M08'!S308</f>
        <v/>
      </c>
      <c r="CQ309" s="6">
        <f>CK309+CN309-CT309</f>
        <v/>
      </c>
      <c r="CR309" s="7">
        <f>IFERROR(CQ309/CP309,0)</f>
        <v/>
      </c>
      <c r="CS309" s="6">
        <f>'M08'!T308</f>
        <v/>
      </c>
      <c r="CT309" s="6">
        <f>'M08'!U308</f>
        <v/>
      </c>
      <c r="CU309" s="7">
        <f>IFERROR(CT309/CS309,0)</f>
        <v/>
      </c>
      <c r="CV309" s="6">
        <f>'M09'!E308</f>
        <v/>
      </c>
      <c r="CW309" s="6">
        <f>'M09'!F308</f>
        <v/>
      </c>
      <c r="CX309" s="7">
        <f>IFERROR(CW309/CV309,0)</f>
        <v/>
      </c>
      <c r="CY309" s="6">
        <f>'M09'!M308</f>
        <v/>
      </c>
      <c r="CZ309" s="6">
        <f>IF('M09'!AG308&gt;0,'M09'!AG308+MAX(0,CY309-'M09'!H308)*IF(AND(CV309&lt;&gt;0,CW309&lt;&gt;0),CW309/CV309,'M09'!V308),CY309*IF(AND(CV309&lt;&gt;0,CW309&lt;&gt;0),CW309/CV309,'M09'!V308))</f>
        <v/>
      </c>
      <c r="DA309" s="7">
        <f>IFERROR(CZ309/CY309,0)</f>
        <v/>
      </c>
      <c r="DB309" s="6">
        <f>-'M09'!S308</f>
        <v/>
      </c>
      <c r="DC309" s="6">
        <f>CW309+CZ309-DF309</f>
        <v/>
      </c>
      <c r="DD309" s="7">
        <f>IFERROR(DC309/DB309,0)</f>
        <v/>
      </c>
      <c r="DE309" s="6">
        <f>'M09'!T308</f>
        <v/>
      </c>
      <c r="DF309" s="6">
        <f>'M09'!U308</f>
        <v/>
      </c>
      <c r="DG309" s="7">
        <f>IFERROR(DF309/DE309,0)</f>
        <v/>
      </c>
      <c r="DH309" s="6">
        <f>SUM(J309,V309,AH309,AT309,BF309,BR309,CD309,CP309,DB309)</f>
        <v/>
      </c>
      <c r="DI309" s="6">
        <f>SUM(K309,W309,AI309,AU309,BG309,BS309,CE309,CQ309,DC309)</f>
        <v/>
      </c>
      <c r="DJ309" s="6">
        <f>DH309/9</f>
        <v/>
      </c>
      <c r="DK309" s="6">
        <f>DI309/9</f>
        <v/>
      </c>
      <c r="DL309" s="7">
        <f>IFERROR(DI309/DH309,0)</f>
        <v/>
      </c>
      <c r="DM309" s="7">
        <f>'M09'!V308</f>
        <v/>
      </c>
      <c r="DN309" s="8">
        <f>IFERROR(DL309/DM309-1,0)</f>
        <v/>
      </c>
      <c r="DO309" s="6">
        <f>'M09'!AD308</f>
        <v/>
      </c>
      <c r="DP309" s="6">
        <f>DJ309-DO309</f>
        <v/>
      </c>
      <c r="DQ309" s="9">
        <f>COUNTIF(J309,"&gt;0")+COUNTIF(V309,"&gt;0")+COUNTIF(AH309,"&gt;0")+COUNTIF(AT309,"&gt;0")+COUNTIF(BF309,"&gt;0")+COUNTIF(BR309,"&gt;0")+COUNTIF(CD309,"&gt;0")+COUNTIF(CP309,"&gt;0")+COUNTIF(DB309,"&gt;0")</f>
        <v/>
      </c>
      <c r="DR309" s="6">
        <f>DE309</f>
        <v/>
      </c>
      <c r="DS309" s="10">
        <f>IFERROR(DR309/DJ309,0)</f>
        <v/>
      </c>
      <c r="DT309" s="6">
        <f>D309+SUM(G309,S309,AE309,AQ309,BC309,BO309,CA309,CM309,CY309)-SUM(J309,V309,AH309,AT309,BF309,BR309,CD309,CP309,DB309)-DE309</f>
        <v/>
      </c>
    </row>
    <row r="310">
      <c r="A310">
        <f>'M01'!C309</f>
        <v/>
      </c>
      <c r="B310">
        <f>'M01'!D309</f>
        <v/>
      </c>
      <c r="C310">
        <f>'M01'!A309</f>
        <v/>
      </c>
      <c r="D310" s="6">
        <f>'M01'!E309</f>
        <v/>
      </c>
      <c r="E310" s="6">
        <f>'M01'!F309</f>
        <v/>
      </c>
      <c r="F310" s="7">
        <f>IFERROR(E310/D310,0)</f>
        <v/>
      </c>
      <c r="G310" s="6">
        <f>'M01'!M309</f>
        <v/>
      </c>
      <c r="H310" s="6">
        <f>IF('M01'!AG309&gt;0,'M01'!AG309+MAX(0,G310-'M01'!H309)*IF(AND(D310&lt;&gt;0,E310&lt;&gt;0),E310/D310,'M01'!V309),G310*IF(AND(D310&lt;&gt;0,E310&lt;&gt;0),E310/D310,'M01'!V309))</f>
        <v/>
      </c>
      <c r="I310" s="7">
        <f>IFERROR(H310/G310,0)</f>
        <v/>
      </c>
      <c r="J310" s="6">
        <f>-'M01'!S309</f>
        <v/>
      </c>
      <c r="K310" s="6">
        <f>E310+H310-N310</f>
        <v/>
      </c>
      <c r="L310" s="7">
        <f>IFERROR(K310/J310,0)</f>
        <v/>
      </c>
      <c r="M310" s="6">
        <f>'M01'!T309</f>
        <v/>
      </c>
      <c r="N310" s="6">
        <f>'M01'!U309</f>
        <v/>
      </c>
      <c r="O310" s="7">
        <f>IFERROR(N310/M310,0)</f>
        <v/>
      </c>
      <c r="P310" s="6">
        <f>'M02'!E309</f>
        <v/>
      </c>
      <c r="Q310" s="6">
        <f>'M02'!F309</f>
        <v/>
      </c>
      <c r="R310" s="7">
        <f>IFERROR(Q310/P310,0)</f>
        <v/>
      </c>
      <c r="S310" s="6">
        <f>'M02'!M309</f>
        <v/>
      </c>
      <c r="T310" s="6">
        <f>IF('M02'!AG309&gt;0,'M02'!AG309+MAX(0,S310-'M02'!H309)*IF(AND(P310&lt;&gt;0,Q310&lt;&gt;0),Q310/P310,'M02'!V309),S310*IF(AND(P310&lt;&gt;0,Q310&lt;&gt;0),Q310/P310,'M02'!V309))</f>
        <v/>
      </c>
      <c r="U310" s="7">
        <f>IFERROR(T310/S310,0)</f>
        <v/>
      </c>
      <c r="V310" s="6">
        <f>-'M02'!S309</f>
        <v/>
      </c>
      <c r="W310" s="6">
        <f>Q310+T310-Z310</f>
        <v/>
      </c>
      <c r="X310" s="7">
        <f>IFERROR(W310/V310,0)</f>
        <v/>
      </c>
      <c r="Y310" s="6">
        <f>'M02'!T309</f>
        <v/>
      </c>
      <c r="Z310" s="6">
        <f>'M02'!U309</f>
        <v/>
      </c>
      <c r="AA310" s="7">
        <f>IFERROR(Z310/Y310,0)</f>
        <v/>
      </c>
      <c r="AB310" s="6">
        <f>'M03'!E309</f>
        <v/>
      </c>
      <c r="AC310" s="6">
        <f>'M03'!F309</f>
        <v/>
      </c>
      <c r="AD310" s="7">
        <f>IFERROR(AC310/AB310,0)</f>
        <v/>
      </c>
      <c r="AE310" s="6">
        <f>'M03'!M309</f>
        <v/>
      </c>
      <c r="AF310" s="6">
        <f>IF('M03'!AG309&gt;0,'M03'!AG309+MAX(0,AE310-'M03'!H309)*IF(AND(AB310&lt;&gt;0,AC310&lt;&gt;0),AC310/AB310,'M03'!V309),AE310*IF(AND(AB310&lt;&gt;0,AC310&lt;&gt;0),AC310/AB310,'M03'!V309))</f>
        <v/>
      </c>
      <c r="AG310" s="7">
        <f>IFERROR(AF310/AE310,0)</f>
        <v/>
      </c>
      <c r="AH310" s="6">
        <f>-'M03'!S309</f>
        <v/>
      </c>
      <c r="AI310" s="6">
        <f>AC310+AF310-AL310</f>
        <v/>
      </c>
      <c r="AJ310" s="7">
        <f>IFERROR(AI310/AH310,0)</f>
        <v/>
      </c>
      <c r="AK310" s="6">
        <f>'M03'!T309</f>
        <v/>
      </c>
      <c r="AL310" s="6">
        <f>'M03'!U309</f>
        <v/>
      </c>
      <c r="AM310" s="7">
        <f>IFERROR(AL310/AK310,0)</f>
        <v/>
      </c>
      <c r="AN310" s="6">
        <f>'M04'!E309</f>
        <v/>
      </c>
      <c r="AO310" s="6">
        <f>'M04'!F309</f>
        <v/>
      </c>
      <c r="AP310" s="7">
        <f>IFERROR(AO310/AN310,0)</f>
        <v/>
      </c>
      <c r="AQ310" s="6">
        <f>'M04'!M309</f>
        <v/>
      </c>
      <c r="AR310" s="6">
        <f>IF('M04'!AG309&gt;0,'M04'!AG309+MAX(0,AQ310-'M04'!H309)*IF(AND(AN310&lt;&gt;0,AO310&lt;&gt;0),AO310/AN310,'M04'!V309),AQ310*IF(AND(AN310&lt;&gt;0,AO310&lt;&gt;0),AO310/AN310,'M04'!V309))</f>
        <v/>
      </c>
      <c r="AS310" s="7">
        <f>IFERROR(AR310/AQ310,0)</f>
        <v/>
      </c>
      <c r="AT310" s="6">
        <f>-'M04'!S309</f>
        <v/>
      </c>
      <c r="AU310" s="6">
        <f>AO310+AR310-AX310</f>
        <v/>
      </c>
      <c r="AV310" s="7">
        <f>IFERROR(AU310/AT310,0)</f>
        <v/>
      </c>
      <c r="AW310" s="6">
        <f>'M04'!T309</f>
        <v/>
      </c>
      <c r="AX310" s="6">
        <f>'M04'!U309</f>
        <v/>
      </c>
      <c r="AY310" s="7">
        <f>IFERROR(AX310/AW310,0)</f>
        <v/>
      </c>
      <c r="AZ310" s="6">
        <f>'M05'!E309</f>
        <v/>
      </c>
      <c r="BA310" s="6">
        <f>'M05'!F309</f>
        <v/>
      </c>
      <c r="BB310" s="7">
        <f>IFERROR(BA310/AZ310,0)</f>
        <v/>
      </c>
      <c r="BC310" s="6">
        <f>'M05'!M309</f>
        <v/>
      </c>
      <c r="BD310" s="6">
        <f>IF('M05'!AG309&gt;0,'M05'!AG309+MAX(0,BC310-'M05'!H309)*IF(AND(AZ310&lt;&gt;0,BA310&lt;&gt;0),BA310/AZ310,'M05'!V309),BC310*IF(AND(AZ310&lt;&gt;0,BA310&lt;&gt;0),BA310/AZ310,'M05'!V309))</f>
        <v/>
      </c>
      <c r="BE310" s="7">
        <f>IFERROR(BD310/BC310,0)</f>
        <v/>
      </c>
      <c r="BF310" s="6">
        <f>-'M05'!S309</f>
        <v/>
      </c>
      <c r="BG310" s="6">
        <f>BA310+BD310-BJ310</f>
        <v/>
      </c>
      <c r="BH310" s="7">
        <f>IFERROR(BG310/BF310,0)</f>
        <v/>
      </c>
      <c r="BI310" s="6">
        <f>'M05'!T309</f>
        <v/>
      </c>
      <c r="BJ310" s="6">
        <f>'M05'!U309</f>
        <v/>
      </c>
      <c r="BK310" s="7">
        <f>IFERROR(BJ310/BI310,0)</f>
        <v/>
      </c>
      <c r="BL310" s="6">
        <f>'M06'!E309</f>
        <v/>
      </c>
      <c r="BM310" s="6">
        <f>'M06'!F309</f>
        <v/>
      </c>
      <c r="BN310" s="7">
        <f>IFERROR(BM310/BL310,0)</f>
        <v/>
      </c>
      <c r="BO310" s="6">
        <f>'M06'!M309</f>
        <v/>
      </c>
      <c r="BP310" s="6">
        <f>IF('M06'!AG309&gt;0,'M06'!AG309+MAX(0,BO310-'M06'!H309)*IF(AND(BL310&lt;&gt;0,BM310&lt;&gt;0),BM310/BL310,'M06'!V309),BO310*IF(AND(BL310&lt;&gt;0,BM310&lt;&gt;0),BM310/BL310,'M06'!V309))</f>
        <v/>
      </c>
      <c r="BQ310" s="7">
        <f>IFERROR(BP310/BO310,0)</f>
        <v/>
      </c>
      <c r="BR310" s="6">
        <f>-'M06'!S309</f>
        <v/>
      </c>
      <c r="BS310" s="6">
        <f>BM310+BP310-BV310</f>
        <v/>
      </c>
      <c r="BT310" s="7">
        <f>IFERROR(BS310/BR310,0)</f>
        <v/>
      </c>
      <c r="BU310" s="6">
        <f>'M06'!T309</f>
        <v/>
      </c>
      <c r="BV310" s="6">
        <f>'M06'!U309</f>
        <v/>
      </c>
      <c r="BW310" s="7">
        <f>IFERROR(BV310/BU310,0)</f>
        <v/>
      </c>
      <c r="BX310" s="6">
        <f>'M07'!E309</f>
        <v/>
      </c>
      <c r="BY310" s="6">
        <f>'M07'!F309</f>
        <v/>
      </c>
      <c r="BZ310" s="7">
        <f>IFERROR(BY310/BX310,0)</f>
        <v/>
      </c>
      <c r="CA310" s="6">
        <f>'M07'!M309</f>
        <v/>
      </c>
      <c r="CB310" s="6">
        <f>IF('M07'!AG309&gt;0,'M07'!AG309+MAX(0,CA310-'M07'!H309)*IF(AND(BX310&lt;&gt;0,BY310&lt;&gt;0),BY310/BX310,'M07'!V309),CA310*IF(AND(BX310&lt;&gt;0,BY310&lt;&gt;0),BY310/BX310,'M07'!V309))</f>
        <v/>
      </c>
      <c r="CC310" s="7">
        <f>IFERROR(CB310/CA310,0)</f>
        <v/>
      </c>
      <c r="CD310" s="6">
        <f>-'M07'!S309</f>
        <v/>
      </c>
      <c r="CE310" s="6">
        <f>BY310+CB310-CH310</f>
        <v/>
      </c>
      <c r="CF310" s="7">
        <f>IFERROR(CE310/CD310,0)</f>
        <v/>
      </c>
      <c r="CG310" s="6">
        <f>'M07'!T309</f>
        <v/>
      </c>
      <c r="CH310" s="6">
        <f>'M07'!U309</f>
        <v/>
      </c>
      <c r="CI310" s="7">
        <f>IFERROR(CH310/CG310,0)</f>
        <v/>
      </c>
      <c r="CJ310" s="6">
        <f>'M08'!E309</f>
        <v/>
      </c>
      <c r="CK310" s="6">
        <f>'M08'!F309</f>
        <v/>
      </c>
      <c r="CL310" s="7">
        <f>IFERROR(CK310/CJ310,0)</f>
        <v/>
      </c>
      <c r="CM310" s="6">
        <f>'M08'!M309</f>
        <v/>
      </c>
      <c r="CN310" s="6">
        <f>IF('M08'!AG309&gt;0,'M08'!AG309+MAX(0,CM310-'M08'!H309)*IF(AND(CJ310&lt;&gt;0,CK310&lt;&gt;0),CK310/CJ310,'M08'!V309),CM310*IF(AND(CJ310&lt;&gt;0,CK310&lt;&gt;0),CK310/CJ310,'M08'!V309))</f>
        <v/>
      </c>
      <c r="CO310" s="7">
        <f>IFERROR(CN310/CM310,0)</f>
        <v/>
      </c>
      <c r="CP310" s="6">
        <f>-'M08'!S309</f>
        <v/>
      </c>
      <c r="CQ310" s="6">
        <f>CK310+CN310-CT310</f>
        <v/>
      </c>
      <c r="CR310" s="7">
        <f>IFERROR(CQ310/CP310,0)</f>
        <v/>
      </c>
      <c r="CS310" s="6">
        <f>'M08'!T309</f>
        <v/>
      </c>
      <c r="CT310" s="6">
        <f>'M08'!U309</f>
        <v/>
      </c>
      <c r="CU310" s="7">
        <f>IFERROR(CT310/CS310,0)</f>
        <v/>
      </c>
      <c r="CV310" s="6">
        <f>'M09'!E309</f>
        <v/>
      </c>
      <c r="CW310" s="6">
        <f>'M09'!F309</f>
        <v/>
      </c>
      <c r="CX310" s="7">
        <f>IFERROR(CW310/CV310,0)</f>
        <v/>
      </c>
      <c r="CY310" s="6">
        <f>'M09'!M309</f>
        <v/>
      </c>
      <c r="CZ310" s="6">
        <f>IF('M09'!AG309&gt;0,'M09'!AG309+MAX(0,CY310-'M09'!H309)*IF(AND(CV310&lt;&gt;0,CW310&lt;&gt;0),CW310/CV310,'M09'!V309),CY310*IF(AND(CV310&lt;&gt;0,CW310&lt;&gt;0),CW310/CV310,'M09'!V309))</f>
        <v/>
      </c>
      <c r="DA310" s="7">
        <f>IFERROR(CZ310/CY310,0)</f>
        <v/>
      </c>
      <c r="DB310" s="6">
        <f>-'M09'!S309</f>
        <v/>
      </c>
      <c r="DC310" s="6">
        <f>CW310+CZ310-DF310</f>
        <v/>
      </c>
      <c r="DD310" s="7">
        <f>IFERROR(DC310/DB310,0)</f>
        <v/>
      </c>
      <c r="DE310" s="6">
        <f>'M09'!T309</f>
        <v/>
      </c>
      <c r="DF310" s="6">
        <f>'M09'!U309</f>
        <v/>
      </c>
      <c r="DG310" s="7">
        <f>IFERROR(DF310/DE310,0)</f>
        <v/>
      </c>
      <c r="DH310" s="6">
        <f>SUM(J310,V310,AH310,AT310,BF310,BR310,CD310,CP310,DB310)</f>
        <v/>
      </c>
      <c r="DI310" s="6">
        <f>SUM(K310,W310,AI310,AU310,BG310,BS310,CE310,CQ310,DC310)</f>
        <v/>
      </c>
      <c r="DJ310" s="6">
        <f>DH310/9</f>
        <v/>
      </c>
      <c r="DK310" s="6">
        <f>DI310/9</f>
        <v/>
      </c>
      <c r="DL310" s="7">
        <f>IFERROR(DI310/DH310,0)</f>
        <v/>
      </c>
      <c r="DM310" s="7">
        <f>'M09'!V309</f>
        <v/>
      </c>
      <c r="DN310" s="8">
        <f>IFERROR(DL310/DM310-1,0)</f>
        <v/>
      </c>
      <c r="DO310" s="6">
        <f>'M09'!AD309</f>
        <v/>
      </c>
      <c r="DP310" s="6">
        <f>DJ310-DO310</f>
        <v/>
      </c>
      <c r="DQ310" s="9">
        <f>COUNTIF(J310,"&gt;0")+COUNTIF(V310,"&gt;0")+COUNTIF(AH310,"&gt;0")+COUNTIF(AT310,"&gt;0")+COUNTIF(BF310,"&gt;0")+COUNTIF(BR310,"&gt;0")+COUNTIF(CD310,"&gt;0")+COUNTIF(CP310,"&gt;0")+COUNTIF(DB310,"&gt;0")</f>
        <v/>
      </c>
      <c r="DR310" s="6">
        <f>DE310</f>
        <v/>
      </c>
      <c r="DS310" s="10">
        <f>IFERROR(DR310/DJ310,0)</f>
        <v/>
      </c>
      <c r="DT310" s="6">
        <f>D310+SUM(G310,S310,AE310,AQ310,BC310,BO310,CA310,CM310,CY310)-SUM(J310,V310,AH310,AT310,BF310,BR310,CD310,CP310,DB310)-DE310</f>
        <v/>
      </c>
    </row>
    <row r="311">
      <c r="A311">
        <f>'M01'!C310</f>
        <v/>
      </c>
      <c r="B311">
        <f>'M01'!D310</f>
        <v/>
      </c>
      <c r="C311">
        <f>'M01'!A310</f>
        <v/>
      </c>
      <c r="D311" s="6">
        <f>'M01'!E310</f>
        <v/>
      </c>
      <c r="E311" s="6">
        <f>'M01'!F310</f>
        <v/>
      </c>
      <c r="F311" s="7">
        <f>IFERROR(E311/D311,0)</f>
        <v/>
      </c>
      <c r="G311" s="6">
        <f>'M01'!M310</f>
        <v/>
      </c>
      <c r="H311" s="6">
        <f>IF('M01'!AG310&gt;0,'M01'!AG310+MAX(0,G311-'M01'!H310)*IF(AND(D311&lt;&gt;0,E311&lt;&gt;0),E311/D311,'M01'!V310),G311*IF(AND(D311&lt;&gt;0,E311&lt;&gt;0),E311/D311,'M01'!V310))</f>
        <v/>
      </c>
      <c r="I311" s="7">
        <f>IFERROR(H311/G311,0)</f>
        <v/>
      </c>
      <c r="J311" s="6">
        <f>-'M01'!S310</f>
        <v/>
      </c>
      <c r="K311" s="6">
        <f>E311+H311-N311</f>
        <v/>
      </c>
      <c r="L311" s="7">
        <f>IFERROR(K311/J311,0)</f>
        <v/>
      </c>
      <c r="M311" s="6">
        <f>'M01'!T310</f>
        <v/>
      </c>
      <c r="N311" s="6">
        <f>'M01'!U310</f>
        <v/>
      </c>
      <c r="O311" s="7">
        <f>IFERROR(N311/M311,0)</f>
        <v/>
      </c>
      <c r="P311" s="6">
        <f>'M02'!E310</f>
        <v/>
      </c>
      <c r="Q311" s="6">
        <f>'M02'!F310</f>
        <v/>
      </c>
      <c r="R311" s="7">
        <f>IFERROR(Q311/P311,0)</f>
        <v/>
      </c>
      <c r="S311" s="6">
        <f>'M02'!M310</f>
        <v/>
      </c>
      <c r="T311" s="6">
        <f>IF('M02'!AG310&gt;0,'M02'!AG310+MAX(0,S311-'M02'!H310)*IF(AND(P311&lt;&gt;0,Q311&lt;&gt;0),Q311/P311,'M02'!V310),S311*IF(AND(P311&lt;&gt;0,Q311&lt;&gt;0),Q311/P311,'M02'!V310))</f>
        <v/>
      </c>
      <c r="U311" s="7">
        <f>IFERROR(T311/S311,0)</f>
        <v/>
      </c>
      <c r="V311" s="6">
        <f>-'M02'!S310</f>
        <v/>
      </c>
      <c r="W311" s="6">
        <f>Q311+T311-Z311</f>
        <v/>
      </c>
      <c r="X311" s="7">
        <f>IFERROR(W311/V311,0)</f>
        <v/>
      </c>
      <c r="Y311" s="6">
        <f>'M02'!T310</f>
        <v/>
      </c>
      <c r="Z311" s="6">
        <f>'M02'!U310</f>
        <v/>
      </c>
      <c r="AA311" s="7">
        <f>IFERROR(Z311/Y311,0)</f>
        <v/>
      </c>
      <c r="AB311" s="6">
        <f>'M03'!E310</f>
        <v/>
      </c>
      <c r="AC311" s="6">
        <f>'M03'!F310</f>
        <v/>
      </c>
      <c r="AD311" s="7">
        <f>IFERROR(AC311/AB311,0)</f>
        <v/>
      </c>
      <c r="AE311" s="6">
        <f>'M03'!M310</f>
        <v/>
      </c>
      <c r="AF311" s="6">
        <f>IF('M03'!AG310&gt;0,'M03'!AG310+MAX(0,AE311-'M03'!H310)*IF(AND(AB311&lt;&gt;0,AC311&lt;&gt;0),AC311/AB311,'M03'!V310),AE311*IF(AND(AB311&lt;&gt;0,AC311&lt;&gt;0),AC311/AB311,'M03'!V310))</f>
        <v/>
      </c>
      <c r="AG311" s="7">
        <f>IFERROR(AF311/AE311,0)</f>
        <v/>
      </c>
      <c r="AH311" s="6">
        <f>-'M03'!S310</f>
        <v/>
      </c>
      <c r="AI311" s="6">
        <f>AC311+AF311-AL311</f>
        <v/>
      </c>
      <c r="AJ311" s="7">
        <f>IFERROR(AI311/AH311,0)</f>
        <v/>
      </c>
      <c r="AK311" s="6">
        <f>'M03'!T310</f>
        <v/>
      </c>
      <c r="AL311" s="6">
        <f>'M03'!U310</f>
        <v/>
      </c>
      <c r="AM311" s="7">
        <f>IFERROR(AL311/AK311,0)</f>
        <v/>
      </c>
      <c r="AN311" s="6">
        <f>'M04'!E310</f>
        <v/>
      </c>
      <c r="AO311" s="6">
        <f>'M04'!F310</f>
        <v/>
      </c>
      <c r="AP311" s="7">
        <f>IFERROR(AO311/AN311,0)</f>
        <v/>
      </c>
      <c r="AQ311" s="6">
        <f>'M04'!M310</f>
        <v/>
      </c>
      <c r="AR311" s="6">
        <f>IF('M04'!AG310&gt;0,'M04'!AG310+MAX(0,AQ311-'M04'!H310)*IF(AND(AN311&lt;&gt;0,AO311&lt;&gt;0),AO311/AN311,'M04'!V310),AQ311*IF(AND(AN311&lt;&gt;0,AO311&lt;&gt;0),AO311/AN311,'M04'!V310))</f>
        <v/>
      </c>
      <c r="AS311" s="7">
        <f>IFERROR(AR311/AQ311,0)</f>
        <v/>
      </c>
      <c r="AT311" s="6">
        <f>-'M04'!S310</f>
        <v/>
      </c>
      <c r="AU311" s="6">
        <f>AO311+AR311-AX311</f>
        <v/>
      </c>
      <c r="AV311" s="7">
        <f>IFERROR(AU311/AT311,0)</f>
        <v/>
      </c>
      <c r="AW311" s="6">
        <f>'M04'!T310</f>
        <v/>
      </c>
      <c r="AX311" s="6">
        <f>'M04'!U310</f>
        <v/>
      </c>
      <c r="AY311" s="7">
        <f>IFERROR(AX311/AW311,0)</f>
        <v/>
      </c>
      <c r="AZ311" s="6">
        <f>'M05'!E310</f>
        <v/>
      </c>
      <c r="BA311" s="6">
        <f>'M05'!F310</f>
        <v/>
      </c>
      <c r="BB311" s="7">
        <f>IFERROR(BA311/AZ311,0)</f>
        <v/>
      </c>
      <c r="BC311" s="6">
        <f>'M05'!M310</f>
        <v/>
      </c>
      <c r="BD311" s="6">
        <f>IF('M05'!AG310&gt;0,'M05'!AG310+MAX(0,BC311-'M05'!H310)*IF(AND(AZ311&lt;&gt;0,BA311&lt;&gt;0),BA311/AZ311,'M05'!V310),BC311*IF(AND(AZ311&lt;&gt;0,BA311&lt;&gt;0),BA311/AZ311,'M05'!V310))</f>
        <v/>
      </c>
      <c r="BE311" s="7">
        <f>IFERROR(BD311/BC311,0)</f>
        <v/>
      </c>
      <c r="BF311" s="6">
        <f>-'M05'!S310</f>
        <v/>
      </c>
      <c r="BG311" s="6">
        <f>BA311+BD311-BJ311</f>
        <v/>
      </c>
      <c r="BH311" s="7">
        <f>IFERROR(BG311/BF311,0)</f>
        <v/>
      </c>
      <c r="BI311" s="6">
        <f>'M05'!T310</f>
        <v/>
      </c>
      <c r="BJ311" s="6">
        <f>'M05'!U310</f>
        <v/>
      </c>
      <c r="BK311" s="7">
        <f>IFERROR(BJ311/BI311,0)</f>
        <v/>
      </c>
      <c r="BL311" s="6">
        <f>'M06'!E310</f>
        <v/>
      </c>
      <c r="BM311" s="6">
        <f>'M06'!F310</f>
        <v/>
      </c>
      <c r="BN311" s="7">
        <f>IFERROR(BM311/BL311,0)</f>
        <v/>
      </c>
      <c r="BO311" s="6">
        <f>'M06'!M310</f>
        <v/>
      </c>
      <c r="BP311" s="6">
        <f>IF('M06'!AG310&gt;0,'M06'!AG310+MAX(0,BO311-'M06'!H310)*IF(AND(BL311&lt;&gt;0,BM311&lt;&gt;0),BM311/BL311,'M06'!V310),BO311*IF(AND(BL311&lt;&gt;0,BM311&lt;&gt;0),BM311/BL311,'M06'!V310))</f>
        <v/>
      </c>
      <c r="BQ311" s="7">
        <f>IFERROR(BP311/BO311,0)</f>
        <v/>
      </c>
      <c r="BR311" s="6">
        <f>-'M06'!S310</f>
        <v/>
      </c>
      <c r="BS311" s="6">
        <f>BM311+BP311-BV311</f>
        <v/>
      </c>
      <c r="BT311" s="7">
        <f>IFERROR(BS311/BR311,0)</f>
        <v/>
      </c>
      <c r="BU311" s="6">
        <f>'M06'!T310</f>
        <v/>
      </c>
      <c r="BV311" s="6">
        <f>'M06'!U310</f>
        <v/>
      </c>
      <c r="BW311" s="7">
        <f>IFERROR(BV311/BU311,0)</f>
        <v/>
      </c>
      <c r="BX311" s="6">
        <f>'M07'!E310</f>
        <v/>
      </c>
      <c r="BY311" s="6">
        <f>'M07'!F310</f>
        <v/>
      </c>
      <c r="BZ311" s="7">
        <f>IFERROR(BY311/BX311,0)</f>
        <v/>
      </c>
      <c r="CA311" s="6">
        <f>'M07'!M310</f>
        <v/>
      </c>
      <c r="CB311" s="6">
        <f>IF('M07'!AG310&gt;0,'M07'!AG310+MAX(0,CA311-'M07'!H310)*IF(AND(BX311&lt;&gt;0,BY311&lt;&gt;0),BY311/BX311,'M07'!V310),CA311*IF(AND(BX311&lt;&gt;0,BY311&lt;&gt;0),BY311/BX311,'M07'!V310))</f>
        <v/>
      </c>
      <c r="CC311" s="7">
        <f>IFERROR(CB311/CA311,0)</f>
        <v/>
      </c>
      <c r="CD311" s="6">
        <f>-'M07'!S310</f>
        <v/>
      </c>
      <c r="CE311" s="6">
        <f>BY311+CB311-CH311</f>
        <v/>
      </c>
      <c r="CF311" s="7">
        <f>IFERROR(CE311/CD311,0)</f>
        <v/>
      </c>
      <c r="CG311" s="6">
        <f>'M07'!T310</f>
        <v/>
      </c>
      <c r="CH311" s="6">
        <f>'M07'!U310</f>
        <v/>
      </c>
      <c r="CI311" s="7">
        <f>IFERROR(CH311/CG311,0)</f>
        <v/>
      </c>
      <c r="CJ311" s="6">
        <f>'M08'!E310</f>
        <v/>
      </c>
      <c r="CK311" s="6">
        <f>'M08'!F310</f>
        <v/>
      </c>
      <c r="CL311" s="7">
        <f>IFERROR(CK311/CJ311,0)</f>
        <v/>
      </c>
      <c r="CM311" s="6">
        <f>'M08'!M310</f>
        <v/>
      </c>
      <c r="CN311" s="6">
        <f>IF('M08'!AG310&gt;0,'M08'!AG310+MAX(0,CM311-'M08'!H310)*IF(AND(CJ311&lt;&gt;0,CK311&lt;&gt;0),CK311/CJ311,'M08'!V310),CM311*IF(AND(CJ311&lt;&gt;0,CK311&lt;&gt;0),CK311/CJ311,'M08'!V310))</f>
        <v/>
      </c>
      <c r="CO311" s="7">
        <f>IFERROR(CN311/CM311,0)</f>
        <v/>
      </c>
      <c r="CP311" s="6">
        <f>-'M08'!S310</f>
        <v/>
      </c>
      <c r="CQ311" s="6">
        <f>CK311+CN311-CT311</f>
        <v/>
      </c>
      <c r="CR311" s="7">
        <f>IFERROR(CQ311/CP311,0)</f>
        <v/>
      </c>
      <c r="CS311" s="6">
        <f>'M08'!T310</f>
        <v/>
      </c>
      <c r="CT311" s="6">
        <f>'M08'!U310</f>
        <v/>
      </c>
      <c r="CU311" s="7">
        <f>IFERROR(CT311/CS311,0)</f>
        <v/>
      </c>
      <c r="CV311" s="6">
        <f>'M09'!E310</f>
        <v/>
      </c>
      <c r="CW311" s="6">
        <f>'M09'!F310</f>
        <v/>
      </c>
      <c r="CX311" s="7">
        <f>IFERROR(CW311/CV311,0)</f>
        <v/>
      </c>
      <c r="CY311" s="6">
        <f>'M09'!M310</f>
        <v/>
      </c>
      <c r="CZ311" s="6">
        <f>IF('M09'!AG310&gt;0,'M09'!AG310+MAX(0,CY311-'M09'!H310)*IF(AND(CV311&lt;&gt;0,CW311&lt;&gt;0),CW311/CV311,'M09'!V310),CY311*IF(AND(CV311&lt;&gt;0,CW311&lt;&gt;0),CW311/CV311,'M09'!V310))</f>
        <v/>
      </c>
      <c r="DA311" s="7">
        <f>IFERROR(CZ311/CY311,0)</f>
        <v/>
      </c>
      <c r="DB311" s="6">
        <f>-'M09'!S310</f>
        <v/>
      </c>
      <c r="DC311" s="6">
        <f>CW311+CZ311-DF311</f>
        <v/>
      </c>
      <c r="DD311" s="7">
        <f>IFERROR(DC311/DB311,0)</f>
        <v/>
      </c>
      <c r="DE311" s="6">
        <f>'M09'!T310</f>
        <v/>
      </c>
      <c r="DF311" s="6">
        <f>'M09'!U310</f>
        <v/>
      </c>
      <c r="DG311" s="7">
        <f>IFERROR(DF311/DE311,0)</f>
        <v/>
      </c>
      <c r="DH311" s="6">
        <f>SUM(J311,V311,AH311,AT311,BF311,BR311,CD311,CP311,DB311)</f>
        <v/>
      </c>
      <c r="DI311" s="6">
        <f>SUM(K311,W311,AI311,AU311,BG311,BS311,CE311,CQ311,DC311)</f>
        <v/>
      </c>
      <c r="DJ311" s="6">
        <f>DH311/9</f>
        <v/>
      </c>
      <c r="DK311" s="6">
        <f>DI311/9</f>
        <v/>
      </c>
      <c r="DL311" s="7">
        <f>IFERROR(DI311/DH311,0)</f>
        <v/>
      </c>
      <c r="DM311" s="7">
        <f>'M09'!V310</f>
        <v/>
      </c>
      <c r="DN311" s="8">
        <f>IFERROR(DL311/DM311-1,0)</f>
        <v/>
      </c>
      <c r="DO311" s="6">
        <f>'M09'!AD310</f>
        <v/>
      </c>
      <c r="DP311" s="6">
        <f>DJ311-DO311</f>
        <v/>
      </c>
      <c r="DQ311" s="9">
        <f>COUNTIF(J311,"&gt;0")+COUNTIF(V311,"&gt;0")+COUNTIF(AH311,"&gt;0")+COUNTIF(AT311,"&gt;0")+COUNTIF(BF311,"&gt;0")+COUNTIF(BR311,"&gt;0")+COUNTIF(CD311,"&gt;0")+COUNTIF(CP311,"&gt;0")+COUNTIF(DB311,"&gt;0")</f>
        <v/>
      </c>
      <c r="DR311" s="6">
        <f>DE311</f>
        <v/>
      </c>
      <c r="DS311" s="10">
        <f>IFERROR(DR311/DJ311,0)</f>
        <v/>
      </c>
      <c r="DT311" s="6">
        <f>D311+SUM(G311,S311,AE311,AQ311,BC311,BO311,CA311,CM311,CY311)-SUM(J311,V311,AH311,AT311,BF311,BR311,CD311,CP311,DB311)-DE311</f>
        <v/>
      </c>
    </row>
    <row r="312">
      <c r="A312">
        <f>'M01'!C311</f>
        <v/>
      </c>
      <c r="B312">
        <f>'M01'!D311</f>
        <v/>
      </c>
      <c r="C312">
        <f>'M01'!A311</f>
        <v/>
      </c>
      <c r="D312" s="6">
        <f>'M01'!E311</f>
        <v/>
      </c>
      <c r="E312" s="6">
        <f>'M01'!F311</f>
        <v/>
      </c>
      <c r="F312" s="7">
        <f>IFERROR(E312/D312,0)</f>
        <v/>
      </c>
      <c r="G312" s="6">
        <f>'M01'!M311</f>
        <v/>
      </c>
      <c r="H312" s="6">
        <f>IF('M01'!AG311&gt;0,'M01'!AG311+MAX(0,G312-'M01'!H311)*IF(AND(D312&lt;&gt;0,E312&lt;&gt;0),E312/D312,'M01'!V311),G312*IF(AND(D312&lt;&gt;0,E312&lt;&gt;0),E312/D312,'M01'!V311))</f>
        <v/>
      </c>
      <c r="I312" s="7">
        <f>IFERROR(H312/G312,0)</f>
        <v/>
      </c>
      <c r="J312" s="6">
        <f>-'M01'!S311</f>
        <v/>
      </c>
      <c r="K312" s="6">
        <f>E312+H312-N312</f>
        <v/>
      </c>
      <c r="L312" s="7">
        <f>IFERROR(K312/J312,0)</f>
        <v/>
      </c>
      <c r="M312" s="6">
        <f>'M01'!T311</f>
        <v/>
      </c>
      <c r="N312" s="6">
        <f>'M01'!U311</f>
        <v/>
      </c>
      <c r="O312" s="7">
        <f>IFERROR(N312/M312,0)</f>
        <v/>
      </c>
      <c r="P312" s="6">
        <f>'M02'!E311</f>
        <v/>
      </c>
      <c r="Q312" s="6">
        <f>'M02'!F311</f>
        <v/>
      </c>
      <c r="R312" s="7">
        <f>IFERROR(Q312/P312,0)</f>
        <v/>
      </c>
      <c r="S312" s="6">
        <f>'M02'!M311</f>
        <v/>
      </c>
      <c r="T312" s="6">
        <f>IF('M02'!AG311&gt;0,'M02'!AG311+MAX(0,S312-'M02'!H311)*IF(AND(P312&lt;&gt;0,Q312&lt;&gt;0),Q312/P312,'M02'!V311),S312*IF(AND(P312&lt;&gt;0,Q312&lt;&gt;0),Q312/P312,'M02'!V311))</f>
        <v/>
      </c>
      <c r="U312" s="7">
        <f>IFERROR(T312/S312,0)</f>
        <v/>
      </c>
      <c r="V312" s="6">
        <f>-'M02'!S311</f>
        <v/>
      </c>
      <c r="W312" s="6">
        <f>Q312+T312-Z312</f>
        <v/>
      </c>
      <c r="X312" s="7">
        <f>IFERROR(W312/V312,0)</f>
        <v/>
      </c>
      <c r="Y312" s="6">
        <f>'M02'!T311</f>
        <v/>
      </c>
      <c r="Z312" s="6">
        <f>'M02'!U311</f>
        <v/>
      </c>
      <c r="AA312" s="7">
        <f>IFERROR(Z312/Y312,0)</f>
        <v/>
      </c>
      <c r="AB312" s="6">
        <f>'M03'!E311</f>
        <v/>
      </c>
      <c r="AC312" s="6">
        <f>'M03'!F311</f>
        <v/>
      </c>
      <c r="AD312" s="7">
        <f>IFERROR(AC312/AB312,0)</f>
        <v/>
      </c>
      <c r="AE312" s="6">
        <f>'M03'!M311</f>
        <v/>
      </c>
      <c r="AF312" s="6">
        <f>IF('M03'!AG311&gt;0,'M03'!AG311+MAX(0,AE312-'M03'!H311)*IF(AND(AB312&lt;&gt;0,AC312&lt;&gt;0),AC312/AB312,'M03'!V311),AE312*IF(AND(AB312&lt;&gt;0,AC312&lt;&gt;0),AC312/AB312,'M03'!V311))</f>
        <v/>
      </c>
      <c r="AG312" s="7">
        <f>IFERROR(AF312/AE312,0)</f>
        <v/>
      </c>
      <c r="AH312" s="6">
        <f>-'M03'!S311</f>
        <v/>
      </c>
      <c r="AI312" s="6">
        <f>AC312+AF312-AL312</f>
        <v/>
      </c>
      <c r="AJ312" s="7">
        <f>IFERROR(AI312/AH312,0)</f>
        <v/>
      </c>
      <c r="AK312" s="6">
        <f>'M03'!T311</f>
        <v/>
      </c>
      <c r="AL312" s="6">
        <f>'M03'!U311</f>
        <v/>
      </c>
      <c r="AM312" s="7">
        <f>IFERROR(AL312/AK312,0)</f>
        <v/>
      </c>
      <c r="AN312" s="6">
        <f>'M04'!E311</f>
        <v/>
      </c>
      <c r="AO312" s="6">
        <f>'M04'!F311</f>
        <v/>
      </c>
      <c r="AP312" s="7">
        <f>IFERROR(AO312/AN312,0)</f>
        <v/>
      </c>
      <c r="AQ312" s="6">
        <f>'M04'!M311</f>
        <v/>
      </c>
      <c r="AR312" s="6">
        <f>IF('M04'!AG311&gt;0,'M04'!AG311+MAX(0,AQ312-'M04'!H311)*IF(AND(AN312&lt;&gt;0,AO312&lt;&gt;0),AO312/AN312,'M04'!V311),AQ312*IF(AND(AN312&lt;&gt;0,AO312&lt;&gt;0),AO312/AN312,'M04'!V311))</f>
        <v/>
      </c>
      <c r="AS312" s="7">
        <f>IFERROR(AR312/AQ312,0)</f>
        <v/>
      </c>
      <c r="AT312" s="6">
        <f>-'M04'!S311</f>
        <v/>
      </c>
      <c r="AU312" s="6">
        <f>AO312+AR312-AX312</f>
        <v/>
      </c>
      <c r="AV312" s="7">
        <f>IFERROR(AU312/AT312,0)</f>
        <v/>
      </c>
      <c r="AW312" s="6">
        <f>'M04'!T311</f>
        <v/>
      </c>
      <c r="AX312" s="6">
        <f>'M04'!U311</f>
        <v/>
      </c>
      <c r="AY312" s="7">
        <f>IFERROR(AX312/AW312,0)</f>
        <v/>
      </c>
      <c r="AZ312" s="6">
        <f>'M05'!E311</f>
        <v/>
      </c>
      <c r="BA312" s="6">
        <f>'M05'!F311</f>
        <v/>
      </c>
      <c r="BB312" s="7">
        <f>IFERROR(BA312/AZ312,0)</f>
        <v/>
      </c>
      <c r="BC312" s="6">
        <f>'M05'!M311</f>
        <v/>
      </c>
      <c r="BD312" s="6">
        <f>IF('M05'!AG311&gt;0,'M05'!AG311+MAX(0,BC312-'M05'!H311)*IF(AND(AZ312&lt;&gt;0,BA312&lt;&gt;0),BA312/AZ312,'M05'!V311),BC312*IF(AND(AZ312&lt;&gt;0,BA312&lt;&gt;0),BA312/AZ312,'M05'!V311))</f>
        <v/>
      </c>
      <c r="BE312" s="7">
        <f>IFERROR(BD312/BC312,0)</f>
        <v/>
      </c>
      <c r="BF312" s="6">
        <f>-'M05'!S311</f>
        <v/>
      </c>
      <c r="BG312" s="6">
        <f>BA312+BD312-BJ312</f>
        <v/>
      </c>
      <c r="BH312" s="7">
        <f>IFERROR(BG312/BF312,0)</f>
        <v/>
      </c>
      <c r="BI312" s="6">
        <f>'M05'!T311</f>
        <v/>
      </c>
      <c r="BJ312" s="6">
        <f>'M05'!U311</f>
        <v/>
      </c>
      <c r="BK312" s="7">
        <f>IFERROR(BJ312/BI312,0)</f>
        <v/>
      </c>
      <c r="BL312" s="6">
        <f>'M06'!E311</f>
        <v/>
      </c>
      <c r="BM312" s="6">
        <f>'M06'!F311</f>
        <v/>
      </c>
      <c r="BN312" s="7">
        <f>IFERROR(BM312/BL312,0)</f>
        <v/>
      </c>
      <c r="BO312" s="6">
        <f>'M06'!M311</f>
        <v/>
      </c>
      <c r="BP312" s="6">
        <f>IF('M06'!AG311&gt;0,'M06'!AG311+MAX(0,BO312-'M06'!H311)*IF(AND(BL312&lt;&gt;0,BM312&lt;&gt;0),BM312/BL312,'M06'!V311),BO312*IF(AND(BL312&lt;&gt;0,BM312&lt;&gt;0),BM312/BL312,'M06'!V311))</f>
        <v/>
      </c>
      <c r="BQ312" s="7">
        <f>IFERROR(BP312/BO312,0)</f>
        <v/>
      </c>
      <c r="BR312" s="6">
        <f>-'M06'!S311</f>
        <v/>
      </c>
      <c r="BS312" s="6">
        <f>BM312+BP312-BV312</f>
        <v/>
      </c>
      <c r="BT312" s="7">
        <f>IFERROR(BS312/BR312,0)</f>
        <v/>
      </c>
      <c r="BU312" s="6">
        <f>'M06'!T311</f>
        <v/>
      </c>
      <c r="BV312" s="6">
        <f>'M06'!U311</f>
        <v/>
      </c>
      <c r="BW312" s="7">
        <f>IFERROR(BV312/BU312,0)</f>
        <v/>
      </c>
      <c r="BX312" s="6">
        <f>'M07'!E311</f>
        <v/>
      </c>
      <c r="BY312" s="6">
        <f>'M07'!F311</f>
        <v/>
      </c>
      <c r="BZ312" s="7">
        <f>IFERROR(BY312/BX312,0)</f>
        <v/>
      </c>
      <c r="CA312" s="6">
        <f>'M07'!M311</f>
        <v/>
      </c>
      <c r="CB312" s="6">
        <f>IF('M07'!AG311&gt;0,'M07'!AG311+MAX(0,CA312-'M07'!H311)*IF(AND(BX312&lt;&gt;0,BY312&lt;&gt;0),BY312/BX312,'M07'!V311),CA312*IF(AND(BX312&lt;&gt;0,BY312&lt;&gt;0),BY312/BX312,'M07'!V311))</f>
        <v/>
      </c>
      <c r="CC312" s="7">
        <f>IFERROR(CB312/CA312,0)</f>
        <v/>
      </c>
      <c r="CD312" s="6">
        <f>-'M07'!S311</f>
        <v/>
      </c>
      <c r="CE312" s="6">
        <f>BY312+CB312-CH312</f>
        <v/>
      </c>
      <c r="CF312" s="7">
        <f>IFERROR(CE312/CD312,0)</f>
        <v/>
      </c>
      <c r="CG312" s="6">
        <f>'M07'!T311</f>
        <v/>
      </c>
      <c r="CH312" s="6">
        <f>'M07'!U311</f>
        <v/>
      </c>
      <c r="CI312" s="7">
        <f>IFERROR(CH312/CG312,0)</f>
        <v/>
      </c>
      <c r="CJ312" s="6">
        <f>'M08'!E311</f>
        <v/>
      </c>
      <c r="CK312" s="6">
        <f>'M08'!F311</f>
        <v/>
      </c>
      <c r="CL312" s="7">
        <f>IFERROR(CK312/CJ312,0)</f>
        <v/>
      </c>
      <c r="CM312" s="6">
        <f>'M08'!M311</f>
        <v/>
      </c>
      <c r="CN312" s="6">
        <f>IF('M08'!AG311&gt;0,'M08'!AG311+MAX(0,CM312-'M08'!H311)*IF(AND(CJ312&lt;&gt;0,CK312&lt;&gt;0),CK312/CJ312,'M08'!V311),CM312*IF(AND(CJ312&lt;&gt;0,CK312&lt;&gt;0),CK312/CJ312,'M08'!V311))</f>
        <v/>
      </c>
      <c r="CO312" s="7">
        <f>IFERROR(CN312/CM312,0)</f>
        <v/>
      </c>
      <c r="CP312" s="6">
        <f>-'M08'!S311</f>
        <v/>
      </c>
      <c r="CQ312" s="6">
        <f>CK312+CN312-CT312</f>
        <v/>
      </c>
      <c r="CR312" s="7">
        <f>IFERROR(CQ312/CP312,0)</f>
        <v/>
      </c>
      <c r="CS312" s="6">
        <f>'M08'!T311</f>
        <v/>
      </c>
      <c r="CT312" s="6">
        <f>'M08'!U311</f>
        <v/>
      </c>
      <c r="CU312" s="7">
        <f>IFERROR(CT312/CS312,0)</f>
        <v/>
      </c>
      <c r="CV312" s="6">
        <f>'M09'!E311</f>
        <v/>
      </c>
      <c r="CW312" s="6">
        <f>'M09'!F311</f>
        <v/>
      </c>
      <c r="CX312" s="7">
        <f>IFERROR(CW312/CV312,0)</f>
        <v/>
      </c>
      <c r="CY312" s="6">
        <f>'M09'!M311</f>
        <v/>
      </c>
      <c r="CZ312" s="6">
        <f>IF('M09'!AG311&gt;0,'M09'!AG311+MAX(0,CY312-'M09'!H311)*IF(AND(CV312&lt;&gt;0,CW312&lt;&gt;0),CW312/CV312,'M09'!V311),CY312*IF(AND(CV312&lt;&gt;0,CW312&lt;&gt;0),CW312/CV312,'M09'!V311))</f>
        <v/>
      </c>
      <c r="DA312" s="7">
        <f>IFERROR(CZ312/CY312,0)</f>
        <v/>
      </c>
      <c r="DB312" s="6">
        <f>-'M09'!S311</f>
        <v/>
      </c>
      <c r="DC312" s="6">
        <f>CW312+CZ312-DF312</f>
        <v/>
      </c>
      <c r="DD312" s="7">
        <f>IFERROR(DC312/DB312,0)</f>
        <v/>
      </c>
      <c r="DE312" s="6">
        <f>'M09'!T311</f>
        <v/>
      </c>
      <c r="DF312" s="6">
        <f>'M09'!U311</f>
        <v/>
      </c>
      <c r="DG312" s="7">
        <f>IFERROR(DF312/DE312,0)</f>
        <v/>
      </c>
      <c r="DH312" s="6">
        <f>SUM(J312,V312,AH312,AT312,BF312,BR312,CD312,CP312,DB312)</f>
        <v/>
      </c>
      <c r="DI312" s="6">
        <f>SUM(K312,W312,AI312,AU312,BG312,BS312,CE312,CQ312,DC312)</f>
        <v/>
      </c>
      <c r="DJ312" s="6">
        <f>DH312/9</f>
        <v/>
      </c>
      <c r="DK312" s="6">
        <f>DI312/9</f>
        <v/>
      </c>
      <c r="DL312" s="7">
        <f>IFERROR(DI312/DH312,0)</f>
        <v/>
      </c>
      <c r="DM312" s="7">
        <f>'M09'!V311</f>
        <v/>
      </c>
      <c r="DN312" s="8">
        <f>IFERROR(DL312/DM312-1,0)</f>
        <v/>
      </c>
      <c r="DO312" s="6">
        <f>'M09'!AD311</f>
        <v/>
      </c>
      <c r="DP312" s="6">
        <f>DJ312-DO312</f>
        <v/>
      </c>
      <c r="DQ312" s="9">
        <f>COUNTIF(J312,"&gt;0")+COUNTIF(V312,"&gt;0")+COUNTIF(AH312,"&gt;0")+COUNTIF(AT312,"&gt;0")+COUNTIF(BF312,"&gt;0")+COUNTIF(BR312,"&gt;0")+COUNTIF(CD312,"&gt;0")+COUNTIF(CP312,"&gt;0")+COUNTIF(DB312,"&gt;0")</f>
        <v/>
      </c>
      <c r="DR312" s="6">
        <f>DE312</f>
        <v/>
      </c>
      <c r="DS312" s="10">
        <f>IFERROR(DR312/DJ312,0)</f>
        <v/>
      </c>
      <c r="DT312" s="6">
        <f>D312+SUM(G312,S312,AE312,AQ312,BC312,BO312,CA312,CM312,CY312)-SUM(J312,V312,AH312,AT312,BF312,BR312,CD312,CP312,DB312)-DE312</f>
        <v/>
      </c>
    </row>
    <row r="313">
      <c r="A313">
        <f>'M01'!C312</f>
        <v/>
      </c>
      <c r="B313">
        <f>'M01'!D312</f>
        <v/>
      </c>
      <c r="C313">
        <f>'M01'!A312</f>
        <v/>
      </c>
      <c r="D313" s="6">
        <f>'M01'!E312</f>
        <v/>
      </c>
      <c r="E313" s="6">
        <f>'M01'!F312</f>
        <v/>
      </c>
      <c r="F313" s="7">
        <f>IFERROR(E313/D313,0)</f>
        <v/>
      </c>
      <c r="G313" s="6">
        <f>'M01'!M312</f>
        <v/>
      </c>
      <c r="H313" s="6">
        <f>IF('M01'!AG312&gt;0,'M01'!AG312+MAX(0,G313-'M01'!H312)*IF(AND(D313&lt;&gt;0,E313&lt;&gt;0),E313/D313,'M01'!V312),G313*IF(AND(D313&lt;&gt;0,E313&lt;&gt;0),E313/D313,'M01'!V312))</f>
        <v/>
      </c>
      <c r="I313" s="7">
        <f>IFERROR(H313/G313,0)</f>
        <v/>
      </c>
      <c r="J313" s="6">
        <f>-'M01'!S312</f>
        <v/>
      </c>
      <c r="K313" s="6">
        <f>E313+H313-N313</f>
        <v/>
      </c>
      <c r="L313" s="7">
        <f>IFERROR(K313/J313,0)</f>
        <v/>
      </c>
      <c r="M313" s="6">
        <f>'M01'!T312</f>
        <v/>
      </c>
      <c r="N313" s="6">
        <f>'M01'!U312</f>
        <v/>
      </c>
      <c r="O313" s="7">
        <f>IFERROR(N313/M313,0)</f>
        <v/>
      </c>
      <c r="P313" s="6">
        <f>'M02'!E312</f>
        <v/>
      </c>
      <c r="Q313" s="6">
        <f>'M02'!F312</f>
        <v/>
      </c>
      <c r="R313" s="7">
        <f>IFERROR(Q313/P313,0)</f>
        <v/>
      </c>
      <c r="S313" s="6">
        <f>'M02'!M312</f>
        <v/>
      </c>
      <c r="T313" s="6">
        <f>IF('M02'!AG312&gt;0,'M02'!AG312+MAX(0,S313-'M02'!H312)*IF(AND(P313&lt;&gt;0,Q313&lt;&gt;0),Q313/P313,'M02'!V312),S313*IF(AND(P313&lt;&gt;0,Q313&lt;&gt;0),Q313/P313,'M02'!V312))</f>
        <v/>
      </c>
      <c r="U313" s="7">
        <f>IFERROR(T313/S313,0)</f>
        <v/>
      </c>
      <c r="V313" s="6">
        <f>-'M02'!S312</f>
        <v/>
      </c>
      <c r="W313" s="6">
        <f>Q313+T313-Z313</f>
        <v/>
      </c>
      <c r="X313" s="7">
        <f>IFERROR(W313/V313,0)</f>
        <v/>
      </c>
      <c r="Y313" s="6">
        <f>'M02'!T312</f>
        <v/>
      </c>
      <c r="Z313" s="6">
        <f>'M02'!U312</f>
        <v/>
      </c>
      <c r="AA313" s="7">
        <f>IFERROR(Z313/Y313,0)</f>
        <v/>
      </c>
      <c r="AB313" s="6">
        <f>'M03'!E312</f>
        <v/>
      </c>
      <c r="AC313" s="6">
        <f>'M03'!F312</f>
        <v/>
      </c>
      <c r="AD313" s="7">
        <f>IFERROR(AC313/AB313,0)</f>
        <v/>
      </c>
      <c r="AE313" s="6">
        <f>'M03'!M312</f>
        <v/>
      </c>
      <c r="AF313" s="6">
        <f>IF('M03'!AG312&gt;0,'M03'!AG312+MAX(0,AE313-'M03'!H312)*IF(AND(AB313&lt;&gt;0,AC313&lt;&gt;0),AC313/AB313,'M03'!V312),AE313*IF(AND(AB313&lt;&gt;0,AC313&lt;&gt;0),AC313/AB313,'M03'!V312))</f>
        <v/>
      </c>
      <c r="AG313" s="7">
        <f>IFERROR(AF313/AE313,0)</f>
        <v/>
      </c>
      <c r="AH313" s="6">
        <f>-'M03'!S312</f>
        <v/>
      </c>
      <c r="AI313" s="6">
        <f>AC313+AF313-AL313</f>
        <v/>
      </c>
      <c r="AJ313" s="7">
        <f>IFERROR(AI313/AH313,0)</f>
        <v/>
      </c>
      <c r="AK313" s="6">
        <f>'M03'!T312</f>
        <v/>
      </c>
      <c r="AL313" s="6">
        <f>'M03'!U312</f>
        <v/>
      </c>
      <c r="AM313" s="7">
        <f>IFERROR(AL313/AK313,0)</f>
        <v/>
      </c>
      <c r="AN313" s="6">
        <f>'M04'!E312</f>
        <v/>
      </c>
      <c r="AO313" s="6">
        <f>'M04'!F312</f>
        <v/>
      </c>
      <c r="AP313" s="7">
        <f>IFERROR(AO313/AN313,0)</f>
        <v/>
      </c>
      <c r="AQ313" s="6">
        <f>'M04'!M312</f>
        <v/>
      </c>
      <c r="AR313" s="6">
        <f>IF('M04'!AG312&gt;0,'M04'!AG312+MAX(0,AQ313-'M04'!H312)*IF(AND(AN313&lt;&gt;0,AO313&lt;&gt;0),AO313/AN313,'M04'!V312),AQ313*IF(AND(AN313&lt;&gt;0,AO313&lt;&gt;0),AO313/AN313,'M04'!V312))</f>
        <v/>
      </c>
      <c r="AS313" s="7">
        <f>IFERROR(AR313/AQ313,0)</f>
        <v/>
      </c>
      <c r="AT313" s="6">
        <f>-'M04'!S312</f>
        <v/>
      </c>
      <c r="AU313" s="6">
        <f>AO313+AR313-AX313</f>
        <v/>
      </c>
      <c r="AV313" s="7">
        <f>IFERROR(AU313/AT313,0)</f>
        <v/>
      </c>
      <c r="AW313" s="6">
        <f>'M04'!T312</f>
        <v/>
      </c>
      <c r="AX313" s="6">
        <f>'M04'!U312</f>
        <v/>
      </c>
      <c r="AY313" s="7">
        <f>IFERROR(AX313/AW313,0)</f>
        <v/>
      </c>
      <c r="AZ313" s="6">
        <f>'M05'!E312</f>
        <v/>
      </c>
      <c r="BA313" s="6">
        <f>'M05'!F312</f>
        <v/>
      </c>
      <c r="BB313" s="7">
        <f>IFERROR(BA313/AZ313,0)</f>
        <v/>
      </c>
      <c r="BC313" s="6">
        <f>'M05'!M312</f>
        <v/>
      </c>
      <c r="BD313" s="6">
        <f>IF('M05'!AG312&gt;0,'M05'!AG312+MAX(0,BC313-'M05'!H312)*IF(AND(AZ313&lt;&gt;0,BA313&lt;&gt;0),BA313/AZ313,'M05'!V312),BC313*IF(AND(AZ313&lt;&gt;0,BA313&lt;&gt;0),BA313/AZ313,'M05'!V312))</f>
        <v/>
      </c>
      <c r="BE313" s="7">
        <f>IFERROR(BD313/BC313,0)</f>
        <v/>
      </c>
      <c r="BF313" s="6">
        <f>-'M05'!S312</f>
        <v/>
      </c>
      <c r="BG313" s="6">
        <f>BA313+BD313-BJ313</f>
        <v/>
      </c>
      <c r="BH313" s="7">
        <f>IFERROR(BG313/BF313,0)</f>
        <v/>
      </c>
      <c r="BI313" s="6">
        <f>'M05'!T312</f>
        <v/>
      </c>
      <c r="BJ313" s="6">
        <f>'M05'!U312</f>
        <v/>
      </c>
      <c r="BK313" s="7">
        <f>IFERROR(BJ313/BI313,0)</f>
        <v/>
      </c>
      <c r="BL313" s="6">
        <f>'M06'!E312</f>
        <v/>
      </c>
      <c r="BM313" s="6">
        <f>'M06'!F312</f>
        <v/>
      </c>
      <c r="BN313" s="7">
        <f>IFERROR(BM313/BL313,0)</f>
        <v/>
      </c>
      <c r="BO313" s="6">
        <f>'M06'!M312</f>
        <v/>
      </c>
      <c r="BP313" s="6">
        <f>IF('M06'!AG312&gt;0,'M06'!AG312+MAX(0,BO313-'M06'!H312)*IF(AND(BL313&lt;&gt;0,BM313&lt;&gt;0),BM313/BL313,'M06'!V312),BO313*IF(AND(BL313&lt;&gt;0,BM313&lt;&gt;0),BM313/BL313,'M06'!V312))</f>
        <v/>
      </c>
      <c r="BQ313" s="7">
        <f>IFERROR(BP313/BO313,0)</f>
        <v/>
      </c>
      <c r="BR313" s="6">
        <f>-'M06'!S312</f>
        <v/>
      </c>
      <c r="BS313" s="6">
        <f>BM313+BP313-BV313</f>
        <v/>
      </c>
      <c r="BT313" s="7">
        <f>IFERROR(BS313/BR313,0)</f>
        <v/>
      </c>
      <c r="BU313" s="6">
        <f>'M06'!T312</f>
        <v/>
      </c>
      <c r="BV313" s="6">
        <f>'M06'!U312</f>
        <v/>
      </c>
      <c r="BW313" s="7">
        <f>IFERROR(BV313/BU313,0)</f>
        <v/>
      </c>
      <c r="BX313" s="6">
        <f>'M07'!E312</f>
        <v/>
      </c>
      <c r="BY313" s="6">
        <f>'M07'!F312</f>
        <v/>
      </c>
      <c r="BZ313" s="7">
        <f>IFERROR(BY313/BX313,0)</f>
        <v/>
      </c>
      <c r="CA313" s="6">
        <f>'M07'!M312</f>
        <v/>
      </c>
      <c r="CB313" s="6">
        <f>IF('M07'!AG312&gt;0,'M07'!AG312+MAX(0,CA313-'M07'!H312)*IF(AND(BX313&lt;&gt;0,BY313&lt;&gt;0),BY313/BX313,'M07'!V312),CA313*IF(AND(BX313&lt;&gt;0,BY313&lt;&gt;0),BY313/BX313,'M07'!V312))</f>
        <v/>
      </c>
      <c r="CC313" s="7">
        <f>IFERROR(CB313/CA313,0)</f>
        <v/>
      </c>
      <c r="CD313" s="6">
        <f>-'M07'!S312</f>
        <v/>
      </c>
      <c r="CE313" s="6">
        <f>BY313+CB313-CH313</f>
        <v/>
      </c>
      <c r="CF313" s="7">
        <f>IFERROR(CE313/CD313,0)</f>
        <v/>
      </c>
      <c r="CG313" s="6">
        <f>'M07'!T312</f>
        <v/>
      </c>
      <c r="CH313" s="6">
        <f>'M07'!U312</f>
        <v/>
      </c>
      <c r="CI313" s="7">
        <f>IFERROR(CH313/CG313,0)</f>
        <v/>
      </c>
      <c r="CJ313" s="6">
        <f>'M08'!E312</f>
        <v/>
      </c>
      <c r="CK313" s="6">
        <f>'M08'!F312</f>
        <v/>
      </c>
      <c r="CL313" s="7">
        <f>IFERROR(CK313/CJ313,0)</f>
        <v/>
      </c>
      <c r="CM313" s="6">
        <f>'M08'!M312</f>
        <v/>
      </c>
      <c r="CN313" s="6">
        <f>IF('M08'!AG312&gt;0,'M08'!AG312+MAX(0,CM313-'M08'!H312)*IF(AND(CJ313&lt;&gt;0,CK313&lt;&gt;0),CK313/CJ313,'M08'!V312),CM313*IF(AND(CJ313&lt;&gt;0,CK313&lt;&gt;0),CK313/CJ313,'M08'!V312))</f>
        <v/>
      </c>
      <c r="CO313" s="7">
        <f>IFERROR(CN313/CM313,0)</f>
        <v/>
      </c>
      <c r="CP313" s="6">
        <f>-'M08'!S312</f>
        <v/>
      </c>
      <c r="CQ313" s="6">
        <f>CK313+CN313-CT313</f>
        <v/>
      </c>
      <c r="CR313" s="7">
        <f>IFERROR(CQ313/CP313,0)</f>
        <v/>
      </c>
      <c r="CS313" s="6">
        <f>'M08'!T312</f>
        <v/>
      </c>
      <c r="CT313" s="6">
        <f>'M08'!U312</f>
        <v/>
      </c>
      <c r="CU313" s="7">
        <f>IFERROR(CT313/CS313,0)</f>
        <v/>
      </c>
      <c r="CV313" s="6">
        <f>'M09'!E312</f>
        <v/>
      </c>
      <c r="CW313" s="6">
        <f>'M09'!F312</f>
        <v/>
      </c>
      <c r="CX313" s="7">
        <f>IFERROR(CW313/CV313,0)</f>
        <v/>
      </c>
      <c r="CY313" s="6">
        <f>'M09'!M312</f>
        <v/>
      </c>
      <c r="CZ313" s="6">
        <f>IF('M09'!AG312&gt;0,'M09'!AG312+MAX(0,CY313-'M09'!H312)*IF(AND(CV313&lt;&gt;0,CW313&lt;&gt;0),CW313/CV313,'M09'!V312),CY313*IF(AND(CV313&lt;&gt;0,CW313&lt;&gt;0),CW313/CV313,'M09'!V312))</f>
        <v/>
      </c>
      <c r="DA313" s="7">
        <f>IFERROR(CZ313/CY313,0)</f>
        <v/>
      </c>
      <c r="DB313" s="6">
        <f>-'M09'!S312</f>
        <v/>
      </c>
      <c r="DC313" s="6">
        <f>CW313+CZ313-DF313</f>
        <v/>
      </c>
      <c r="DD313" s="7">
        <f>IFERROR(DC313/DB313,0)</f>
        <v/>
      </c>
      <c r="DE313" s="6">
        <f>'M09'!T312</f>
        <v/>
      </c>
      <c r="DF313" s="6">
        <f>'M09'!U312</f>
        <v/>
      </c>
      <c r="DG313" s="7">
        <f>IFERROR(DF313/DE313,0)</f>
        <v/>
      </c>
      <c r="DH313" s="6">
        <f>SUM(J313,V313,AH313,AT313,BF313,BR313,CD313,CP313,DB313)</f>
        <v/>
      </c>
      <c r="DI313" s="6">
        <f>SUM(K313,W313,AI313,AU313,BG313,BS313,CE313,CQ313,DC313)</f>
        <v/>
      </c>
      <c r="DJ313" s="6">
        <f>DH313/9</f>
        <v/>
      </c>
      <c r="DK313" s="6">
        <f>DI313/9</f>
        <v/>
      </c>
      <c r="DL313" s="7">
        <f>IFERROR(DI313/DH313,0)</f>
        <v/>
      </c>
      <c r="DM313" s="7">
        <f>'M09'!V312</f>
        <v/>
      </c>
      <c r="DN313" s="8">
        <f>IFERROR(DL313/DM313-1,0)</f>
        <v/>
      </c>
      <c r="DO313" s="6">
        <f>'M09'!AD312</f>
        <v/>
      </c>
      <c r="DP313" s="6">
        <f>DJ313-DO313</f>
        <v/>
      </c>
      <c r="DQ313" s="9">
        <f>COUNTIF(J313,"&gt;0")+COUNTIF(V313,"&gt;0")+COUNTIF(AH313,"&gt;0")+COUNTIF(AT313,"&gt;0")+COUNTIF(BF313,"&gt;0")+COUNTIF(BR313,"&gt;0")+COUNTIF(CD313,"&gt;0")+COUNTIF(CP313,"&gt;0")+COUNTIF(DB313,"&gt;0")</f>
        <v/>
      </c>
      <c r="DR313" s="6">
        <f>DE313</f>
        <v/>
      </c>
      <c r="DS313" s="10">
        <f>IFERROR(DR313/DJ313,0)</f>
        <v/>
      </c>
      <c r="DT313" s="6">
        <f>D313+SUM(G313,S313,AE313,AQ313,BC313,BO313,CA313,CM313,CY313)-SUM(J313,V313,AH313,AT313,BF313,BR313,CD313,CP313,DB313)-DE313</f>
        <v/>
      </c>
    </row>
    <row r="314">
      <c r="A314">
        <f>'M01'!C313</f>
        <v/>
      </c>
      <c r="B314">
        <f>'M01'!D313</f>
        <v/>
      </c>
      <c r="C314">
        <f>'M01'!A313</f>
        <v/>
      </c>
      <c r="D314" s="6">
        <f>'M01'!E313</f>
        <v/>
      </c>
      <c r="E314" s="6">
        <f>'M01'!F313</f>
        <v/>
      </c>
      <c r="F314" s="7">
        <f>IFERROR(E314/D314,0)</f>
        <v/>
      </c>
      <c r="G314" s="6">
        <f>'M01'!M313</f>
        <v/>
      </c>
      <c r="H314" s="6">
        <f>IF('M01'!AG313&gt;0,'M01'!AG313+MAX(0,G314-'M01'!H313)*IF(AND(D314&lt;&gt;0,E314&lt;&gt;0),E314/D314,'M01'!V313),G314*IF(AND(D314&lt;&gt;0,E314&lt;&gt;0),E314/D314,'M01'!V313))</f>
        <v/>
      </c>
      <c r="I314" s="7">
        <f>IFERROR(H314/G314,0)</f>
        <v/>
      </c>
      <c r="J314" s="6">
        <f>-'M01'!S313</f>
        <v/>
      </c>
      <c r="K314" s="6">
        <f>E314+H314-N314</f>
        <v/>
      </c>
      <c r="L314" s="7">
        <f>IFERROR(K314/J314,0)</f>
        <v/>
      </c>
      <c r="M314" s="6">
        <f>'M01'!T313</f>
        <v/>
      </c>
      <c r="N314" s="6">
        <f>'M01'!U313</f>
        <v/>
      </c>
      <c r="O314" s="7">
        <f>IFERROR(N314/M314,0)</f>
        <v/>
      </c>
      <c r="P314" s="6">
        <f>'M02'!E313</f>
        <v/>
      </c>
      <c r="Q314" s="6">
        <f>'M02'!F313</f>
        <v/>
      </c>
      <c r="R314" s="7">
        <f>IFERROR(Q314/P314,0)</f>
        <v/>
      </c>
      <c r="S314" s="6">
        <f>'M02'!M313</f>
        <v/>
      </c>
      <c r="T314" s="6">
        <f>IF('M02'!AG313&gt;0,'M02'!AG313+MAX(0,S314-'M02'!H313)*IF(AND(P314&lt;&gt;0,Q314&lt;&gt;0),Q314/P314,'M02'!V313),S314*IF(AND(P314&lt;&gt;0,Q314&lt;&gt;0),Q314/P314,'M02'!V313))</f>
        <v/>
      </c>
      <c r="U314" s="7">
        <f>IFERROR(T314/S314,0)</f>
        <v/>
      </c>
      <c r="V314" s="6">
        <f>-'M02'!S313</f>
        <v/>
      </c>
      <c r="W314" s="6">
        <f>Q314+T314-Z314</f>
        <v/>
      </c>
      <c r="X314" s="7">
        <f>IFERROR(W314/V314,0)</f>
        <v/>
      </c>
      <c r="Y314" s="6">
        <f>'M02'!T313</f>
        <v/>
      </c>
      <c r="Z314" s="6">
        <f>'M02'!U313</f>
        <v/>
      </c>
      <c r="AA314" s="7">
        <f>IFERROR(Z314/Y314,0)</f>
        <v/>
      </c>
      <c r="AB314" s="6">
        <f>'M03'!E313</f>
        <v/>
      </c>
      <c r="AC314" s="6">
        <f>'M03'!F313</f>
        <v/>
      </c>
      <c r="AD314" s="7">
        <f>IFERROR(AC314/AB314,0)</f>
        <v/>
      </c>
      <c r="AE314" s="6">
        <f>'M03'!M313</f>
        <v/>
      </c>
      <c r="AF314" s="6">
        <f>IF('M03'!AG313&gt;0,'M03'!AG313+MAX(0,AE314-'M03'!H313)*IF(AND(AB314&lt;&gt;0,AC314&lt;&gt;0),AC314/AB314,'M03'!V313),AE314*IF(AND(AB314&lt;&gt;0,AC314&lt;&gt;0),AC314/AB314,'M03'!V313))</f>
        <v/>
      </c>
      <c r="AG314" s="7">
        <f>IFERROR(AF314/AE314,0)</f>
        <v/>
      </c>
      <c r="AH314" s="6">
        <f>-'M03'!S313</f>
        <v/>
      </c>
      <c r="AI314" s="6">
        <f>AC314+AF314-AL314</f>
        <v/>
      </c>
      <c r="AJ314" s="7">
        <f>IFERROR(AI314/AH314,0)</f>
        <v/>
      </c>
      <c r="AK314" s="6">
        <f>'M03'!T313</f>
        <v/>
      </c>
      <c r="AL314" s="6">
        <f>'M03'!U313</f>
        <v/>
      </c>
      <c r="AM314" s="7">
        <f>IFERROR(AL314/AK314,0)</f>
        <v/>
      </c>
      <c r="AN314" s="6">
        <f>'M04'!E313</f>
        <v/>
      </c>
      <c r="AO314" s="6">
        <f>'M04'!F313</f>
        <v/>
      </c>
      <c r="AP314" s="7">
        <f>IFERROR(AO314/AN314,0)</f>
        <v/>
      </c>
      <c r="AQ314" s="6">
        <f>'M04'!M313</f>
        <v/>
      </c>
      <c r="AR314" s="6">
        <f>IF('M04'!AG313&gt;0,'M04'!AG313+MAX(0,AQ314-'M04'!H313)*IF(AND(AN314&lt;&gt;0,AO314&lt;&gt;0),AO314/AN314,'M04'!V313),AQ314*IF(AND(AN314&lt;&gt;0,AO314&lt;&gt;0),AO314/AN314,'M04'!V313))</f>
        <v/>
      </c>
      <c r="AS314" s="7">
        <f>IFERROR(AR314/AQ314,0)</f>
        <v/>
      </c>
      <c r="AT314" s="6">
        <f>-'M04'!S313</f>
        <v/>
      </c>
      <c r="AU314" s="6">
        <f>AO314+AR314-AX314</f>
        <v/>
      </c>
      <c r="AV314" s="7">
        <f>IFERROR(AU314/AT314,0)</f>
        <v/>
      </c>
      <c r="AW314" s="6">
        <f>'M04'!T313</f>
        <v/>
      </c>
      <c r="AX314" s="6">
        <f>'M04'!U313</f>
        <v/>
      </c>
      <c r="AY314" s="7">
        <f>IFERROR(AX314/AW314,0)</f>
        <v/>
      </c>
      <c r="AZ314" s="6">
        <f>'M05'!E313</f>
        <v/>
      </c>
      <c r="BA314" s="6">
        <f>'M05'!F313</f>
        <v/>
      </c>
      <c r="BB314" s="7">
        <f>IFERROR(BA314/AZ314,0)</f>
        <v/>
      </c>
      <c r="BC314" s="6">
        <f>'M05'!M313</f>
        <v/>
      </c>
      <c r="BD314" s="6">
        <f>IF('M05'!AG313&gt;0,'M05'!AG313+MAX(0,BC314-'M05'!H313)*IF(AND(AZ314&lt;&gt;0,BA314&lt;&gt;0),BA314/AZ314,'M05'!V313),BC314*IF(AND(AZ314&lt;&gt;0,BA314&lt;&gt;0),BA314/AZ314,'M05'!V313))</f>
        <v/>
      </c>
      <c r="BE314" s="7">
        <f>IFERROR(BD314/BC314,0)</f>
        <v/>
      </c>
      <c r="BF314" s="6">
        <f>-'M05'!S313</f>
        <v/>
      </c>
      <c r="BG314" s="6">
        <f>BA314+BD314-BJ314</f>
        <v/>
      </c>
      <c r="BH314" s="7">
        <f>IFERROR(BG314/BF314,0)</f>
        <v/>
      </c>
      <c r="BI314" s="6">
        <f>'M05'!T313</f>
        <v/>
      </c>
      <c r="BJ314" s="6">
        <f>'M05'!U313</f>
        <v/>
      </c>
      <c r="BK314" s="7">
        <f>IFERROR(BJ314/BI314,0)</f>
        <v/>
      </c>
      <c r="BL314" s="6">
        <f>'M06'!E313</f>
        <v/>
      </c>
      <c r="BM314" s="6">
        <f>'M06'!F313</f>
        <v/>
      </c>
      <c r="BN314" s="7">
        <f>IFERROR(BM314/BL314,0)</f>
        <v/>
      </c>
      <c r="BO314" s="6">
        <f>'M06'!M313</f>
        <v/>
      </c>
      <c r="BP314" s="6">
        <f>IF('M06'!AG313&gt;0,'M06'!AG313+MAX(0,BO314-'M06'!H313)*IF(AND(BL314&lt;&gt;0,BM314&lt;&gt;0),BM314/BL314,'M06'!V313),BO314*IF(AND(BL314&lt;&gt;0,BM314&lt;&gt;0),BM314/BL314,'M06'!V313))</f>
        <v/>
      </c>
      <c r="BQ314" s="7">
        <f>IFERROR(BP314/BO314,0)</f>
        <v/>
      </c>
      <c r="BR314" s="6">
        <f>-'M06'!S313</f>
        <v/>
      </c>
      <c r="BS314" s="6">
        <f>BM314+BP314-BV314</f>
        <v/>
      </c>
      <c r="BT314" s="7">
        <f>IFERROR(BS314/BR314,0)</f>
        <v/>
      </c>
      <c r="BU314" s="6">
        <f>'M06'!T313</f>
        <v/>
      </c>
      <c r="BV314" s="6">
        <f>'M06'!U313</f>
        <v/>
      </c>
      <c r="BW314" s="7">
        <f>IFERROR(BV314/BU314,0)</f>
        <v/>
      </c>
      <c r="BX314" s="6">
        <f>'M07'!E313</f>
        <v/>
      </c>
      <c r="BY314" s="6">
        <f>'M07'!F313</f>
        <v/>
      </c>
      <c r="BZ314" s="7">
        <f>IFERROR(BY314/BX314,0)</f>
        <v/>
      </c>
      <c r="CA314" s="6">
        <f>'M07'!M313</f>
        <v/>
      </c>
      <c r="CB314" s="6">
        <f>IF('M07'!AG313&gt;0,'M07'!AG313+MAX(0,CA314-'M07'!H313)*IF(AND(BX314&lt;&gt;0,BY314&lt;&gt;0),BY314/BX314,'M07'!V313),CA314*IF(AND(BX314&lt;&gt;0,BY314&lt;&gt;0),BY314/BX314,'M07'!V313))</f>
        <v/>
      </c>
      <c r="CC314" s="7">
        <f>IFERROR(CB314/CA314,0)</f>
        <v/>
      </c>
      <c r="CD314" s="6">
        <f>-'M07'!S313</f>
        <v/>
      </c>
      <c r="CE314" s="6">
        <f>BY314+CB314-CH314</f>
        <v/>
      </c>
      <c r="CF314" s="7">
        <f>IFERROR(CE314/CD314,0)</f>
        <v/>
      </c>
      <c r="CG314" s="6">
        <f>'M07'!T313</f>
        <v/>
      </c>
      <c r="CH314" s="6">
        <f>'M07'!U313</f>
        <v/>
      </c>
      <c r="CI314" s="7">
        <f>IFERROR(CH314/CG314,0)</f>
        <v/>
      </c>
      <c r="CJ314" s="6">
        <f>'M08'!E313</f>
        <v/>
      </c>
      <c r="CK314" s="6">
        <f>'M08'!F313</f>
        <v/>
      </c>
      <c r="CL314" s="7">
        <f>IFERROR(CK314/CJ314,0)</f>
        <v/>
      </c>
      <c r="CM314" s="6">
        <f>'M08'!M313</f>
        <v/>
      </c>
      <c r="CN314" s="6">
        <f>IF('M08'!AG313&gt;0,'M08'!AG313+MAX(0,CM314-'M08'!H313)*IF(AND(CJ314&lt;&gt;0,CK314&lt;&gt;0),CK314/CJ314,'M08'!V313),CM314*IF(AND(CJ314&lt;&gt;0,CK314&lt;&gt;0),CK314/CJ314,'M08'!V313))</f>
        <v/>
      </c>
      <c r="CO314" s="7">
        <f>IFERROR(CN314/CM314,0)</f>
        <v/>
      </c>
      <c r="CP314" s="6">
        <f>-'M08'!S313</f>
        <v/>
      </c>
      <c r="CQ314" s="6">
        <f>CK314+CN314-CT314</f>
        <v/>
      </c>
      <c r="CR314" s="7">
        <f>IFERROR(CQ314/CP314,0)</f>
        <v/>
      </c>
      <c r="CS314" s="6">
        <f>'M08'!T313</f>
        <v/>
      </c>
      <c r="CT314" s="6">
        <f>'M08'!U313</f>
        <v/>
      </c>
      <c r="CU314" s="7">
        <f>IFERROR(CT314/CS314,0)</f>
        <v/>
      </c>
      <c r="CV314" s="6">
        <f>'M09'!E313</f>
        <v/>
      </c>
      <c r="CW314" s="6">
        <f>'M09'!F313</f>
        <v/>
      </c>
      <c r="CX314" s="7">
        <f>IFERROR(CW314/CV314,0)</f>
        <v/>
      </c>
      <c r="CY314" s="6">
        <f>'M09'!M313</f>
        <v/>
      </c>
      <c r="CZ314" s="6">
        <f>IF('M09'!AG313&gt;0,'M09'!AG313+MAX(0,CY314-'M09'!H313)*IF(AND(CV314&lt;&gt;0,CW314&lt;&gt;0),CW314/CV314,'M09'!V313),CY314*IF(AND(CV314&lt;&gt;0,CW314&lt;&gt;0),CW314/CV314,'M09'!V313))</f>
        <v/>
      </c>
      <c r="DA314" s="7">
        <f>IFERROR(CZ314/CY314,0)</f>
        <v/>
      </c>
      <c r="DB314" s="6">
        <f>-'M09'!S313</f>
        <v/>
      </c>
      <c r="DC314" s="6">
        <f>CW314+CZ314-DF314</f>
        <v/>
      </c>
      <c r="DD314" s="7">
        <f>IFERROR(DC314/DB314,0)</f>
        <v/>
      </c>
      <c r="DE314" s="6">
        <f>'M09'!T313</f>
        <v/>
      </c>
      <c r="DF314" s="6">
        <f>'M09'!U313</f>
        <v/>
      </c>
      <c r="DG314" s="7">
        <f>IFERROR(DF314/DE314,0)</f>
        <v/>
      </c>
      <c r="DH314" s="6">
        <f>SUM(J314,V314,AH314,AT314,BF314,BR314,CD314,CP314,DB314)</f>
        <v/>
      </c>
      <c r="DI314" s="6">
        <f>SUM(K314,W314,AI314,AU314,BG314,BS314,CE314,CQ314,DC314)</f>
        <v/>
      </c>
      <c r="DJ314" s="6">
        <f>DH314/9</f>
        <v/>
      </c>
      <c r="DK314" s="6">
        <f>DI314/9</f>
        <v/>
      </c>
      <c r="DL314" s="7">
        <f>IFERROR(DI314/DH314,0)</f>
        <v/>
      </c>
      <c r="DM314" s="7">
        <f>'M09'!V313</f>
        <v/>
      </c>
      <c r="DN314" s="8">
        <f>IFERROR(DL314/DM314-1,0)</f>
        <v/>
      </c>
      <c r="DO314" s="6">
        <f>'M09'!AD313</f>
        <v/>
      </c>
      <c r="DP314" s="6">
        <f>DJ314-DO314</f>
        <v/>
      </c>
      <c r="DQ314" s="9">
        <f>COUNTIF(J314,"&gt;0")+COUNTIF(V314,"&gt;0")+COUNTIF(AH314,"&gt;0")+COUNTIF(AT314,"&gt;0")+COUNTIF(BF314,"&gt;0")+COUNTIF(BR314,"&gt;0")+COUNTIF(CD314,"&gt;0")+COUNTIF(CP314,"&gt;0")+COUNTIF(DB314,"&gt;0")</f>
        <v/>
      </c>
      <c r="DR314" s="6">
        <f>DE314</f>
        <v/>
      </c>
      <c r="DS314" s="10">
        <f>IFERROR(DR314/DJ314,0)</f>
        <v/>
      </c>
      <c r="DT314" s="6">
        <f>D314+SUM(G314,S314,AE314,AQ314,BC314,BO314,CA314,CM314,CY314)-SUM(J314,V314,AH314,AT314,BF314,BR314,CD314,CP314,DB314)-DE314</f>
        <v/>
      </c>
    </row>
    <row r="315">
      <c r="A315">
        <f>'M01'!C314</f>
        <v/>
      </c>
      <c r="B315">
        <f>'M01'!D314</f>
        <v/>
      </c>
      <c r="C315">
        <f>'M01'!A314</f>
        <v/>
      </c>
      <c r="D315" s="6">
        <f>'M01'!E314</f>
        <v/>
      </c>
      <c r="E315" s="6">
        <f>'M01'!F314</f>
        <v/>
      </c>
      <c r="F315" s="7">
        <f>IFERROR(E315/D315,0)</f>
        <v/>
      </c>
      <c r="G315" s="6">
        <f>'M01'!M314</f>
        <v/>
      </c>
      <c r="H315" s="6">
        <f>IF('M01'!AG314&gt;0,'M01'!AG314+MAX(0,G315-'M01'!H314)*IF(AND(D315&lt;&gt;0,E315&lt;&gt;0),E315/D315,'M01'!V314),G315*IF(AND(D315&lt;&gt;0,E315&lt;&gt;0),E315/D315,'M01'!V314))</f>
        <v/>
      </c>
      <c r="I315" s="7">
        <f>IFERROR(H315/G315,0)</f>
        <v/>
      </c>
      <c r="J315" s="6">
        <f>-'M01'!S314</f>
        <v/>
      </c>
      <c r="K315" s="6">
        <f>E315+H315-N315</f>
        <v/>
      </c>
      <c r="L315" s="7">
        <f>IFERROR(K315/J315,0)</f>
        <v/>
      </c>
      <c r="M315" s="6">
        <f>'M01'!T314</f>
        <v/>
      </c>
      <c r="N315" s="6">
        <f>'M01'!U314</f>
        <v/>
      </c>
      <c r="O315" s="7">
        <f>IFERROR(N315/M315,0)</f>
        <v/>
      </c>
      <c r="P315" s="6">
        <f>'M02'!E314</f>
        <v/>
      </c>
      <c r="Q315" s="6">
        <f>'M02'!F314</f>
        <v/>
      </c>
      <c r="R315" s="7">
        <f>IFERROR(Q315/P315,0)</f>
        <v/>
      </c>
      <c r="S315" s="6">
        <f>'M02'!M314</f>
        <v/>
      </c>
      <c r="T315" s="6">
        <f>IF('M02'!AG314&gt;0,'M02'!AG314+MAX(0,S315-'M02'!H314)*IF(AND(P315&lt;&gt;0,Q315&lt;&gt;0),Q315/P315,'M02'!V314),S315*IF(AND(P315&lt;&gt;0,Q315&lt;&gt;0),Q315/P315,'M02'!V314))</f>
        <v/>
      </c>
      <c r="U315" s="7">
        <f>IFERROR(T315/S315,0)</f>
        <v/>
      </c>
      <c r="V315" s="6">
        <f>-'M02'!S314</f>
        <v/>
      </c>
      <c r="W315" s="6">
        <f>Q315+T315-Z315</f>
        <v/>
      </c>
      <c r="X315" s="7">
        <f>IFERROR(W315/V315,0)</f>
        <v/>
      </c>
      <c r="Y315" s="6">
        <f>'M02'!T314</f>
        <v/>
      </c>
      <c r="Z315" s="6">
        <f>'M02'!U314</f>
        <v/>
      </c>
      <c r="AA315" s="7">
        <f>IFERROR(Z315/Y315,0)</f>
        <v/>
      </c>
      <c r="AB315" s="6">
        <f>'M03'!E314</f>
        <v/>
      </c>
      <c r="AC315" s="6">
        <f>'M03'!F314</f>
        <v/>
      </c>
      <c r="AD315" s="7">
        <f>IFERROR(AC315/AB315,0)</f>
        <v/>
      </c>
      <c r="AE315" s="6">
        <f>'M03'!M314</f>
        <v/>
      </c>
      <c r="AF315" s="6">
        <f>IF('M03'!AG314&gt;0,'M03'!AG314+MAX(0,AE315-'M03'!H314)*IF(AND(AB315&lt;&gt;0,AC315&lt;&gt;0),AC315/AB315,'M03'!V314),AE315*IF(AND(AB315&lt;&gt;0,AC315&lt;&gt;0),AC315/AB315,'M03'!V314))</f>
        <v/>
      </c>
      <c r="AG315" s="7">
        <f>IFERROR(AF315/AE315,0)</f>
        <v/>
      </c>
      <c r="AH315" s="6">
        <f>-'M03'!S314</f>
        <v/>
      </c>
      <c r="AI315" s="6">
        <f>AC315+AF315-AL315</f>
        <v/>
      </c>
      <c r="AJ315" s="7">
        <f>IFERROR(AI315/AH315,0)</f>
        <v/>
      </c>
      <c r="AK315" s="6">
        <f>'M03'!T314</f>
        <v/>
      </c>
      <c r="AL315" s="6">
        <f>'M03'!U314</f>
        <v/>
      </c>
      <c r="AM315" s="7">
        <f>IFERROR(AL315/AK315,0)</f>
        <v/>
      </c>
      <c r="AN315" s="6">
        <f>'M04'!E314</f>
        <v/>
      </c>
      <c r="AO315" s="6">
        <f>'M04'!F314</f>
        <v/>
      </c>
      <c r="AP315" s="7">
        <f>IFERROR(AO315/AN315,0)</f>
        <v/>
      </c>
      <c r="AQ315" s="6">
        <f>'M04'!M314</f>
        <v/>
      </c>
      <c r="AR315" s="6">
        <f>IF('M04'!AG314&gt;0,'M04'!AG314+MAX(0,AQ315-'M04'!H314)*IF(AND(AN315&lt;&gt;0,AO315&lt;&gt;0),AO315/AN315,'M04'!V314),AQ315*IF(AND(AN315&lt;&gt;0,AO315&lt;&gt;0),AO315/AN315,'M04'!V314))</f>
        <v/>
      </c>
      <c r="AS315" s="7">
        <f>IFERROR(AR315/AQ315,0)</f>
        <v/>
      </c>
      <c r="AT315" s="6">
        <f>-'M04'!S314</f>
        <v/>
      </c>
      <c r="AU315" s="6">
        <f>AO315+AR315-AX315</f>
        <v/>
      </c>
      <c r="AV315" s="7">
        <f>IFERROR(AU315/AT315,0)</f>
        <v/>
      </c>
      <c r="AW315" s="6">
        <f>'M04'!T314</f>
        <v/>
      </c>
      <c r="AX315" s="6">
        <f>'M04'!U314</f>
        <v/>
      </c>
      <c r="AY315" s="7">
        <f>IFERROR(AX315/AW315,0)</f>
        <v/>
      </c>
      <c r="AZ315" s="6">
        <f>'M05'!E314</f>
        <v/>
      </c>
      <c r="BA315" s="6">
        <f>'M05'!F314</f>
        <v/>
      </c>
      <c r="BB315" s="7">
        <f>IFERROR(BA315/AZ315,0)</f>
        <v/>
      </c>
      <c r="BC315" s="6">
        <f>'M05'!M314</f>
        <v/>
      </c>
      <c r="BD315" s="6">
        <f>IF('M05'!AG314&gt;0,'M05'!AG314+MAX(0,BC315-'M05'!H314)*IF(AND(AZ315&lt;&gt;0,BA315&lt;&gt;0),BA315/AZ315,'M05'!V314),BC315*IF(AND(AZ315&lt;&gt;0,BA315&lt;&gt;0),BA315/AZ315,'M05'!V314))</f>
        <v/>
      </c>
      <c r="BE315" s="7">
        <f>IFERROR(BD315/BC315,0)</f>
        <v/>
      </c>
      <c r="BF315" s="6">
        <f>-'M05'!S314</f>
        <v/>
      </c>
      <c r="BG315" s="6">
        <f>BA315+BD315-BJ315</f>
        <v/>
      </c>
      <c r="BH315" s="7">
        <f>IFERROR(BG315/BF315,0)</f>
        <v/>
      </c>
      <c r="BI315" s="6">
        <f>'M05'!T314</f>
        <v/>
      </c>
      <c r="BJ315" s="6">
        <f>'M05'!U314</f>
        <v/>
      </c>
      <c r="BK315" s="7">
        <f>IFERROR(BJ315/BI315,0)</f>
        <v/>
      </c>
      <c r="BL315" s="6">
        <f>'M06'!E314</f>
        <v/>
      </c>
      <c r="BM315" s="6">
        <f>'M06'!F314</f>
        <v/>
      </c>
      <c r="BN315" s="7">
        <f>IFERROR(BM315/BL315,0)</f>
        <v/>
      </c>
      <c r="BO315" s="6">
        <f>'M06'!M314</f>
        <v/>
      </c>
      <c r="BP315" s="6">
        <f>IF('M06'!AG314&gt;0,'M06'!AG314+MAX(0,BO315-'M06'!H314)*IF(AND(BL315&lt;&gt;0,BM315&lt;&gt;0),BM315/BL315,'M06'!V314),BO315*IF(AND(BL315&lt;&gt;0,BM315&lt;&gt;0),BM315/BL315,'M06'!V314))</f>
        <v/>
      </c>
      <c r="BQ315" s="7">
        <f>IFERROR(BP315/BO315,0)</f>
        <v/>
      </c>
      <c r="BR315" s="6">
        <f>-'M06'!S314</f>
        <v/>
      </c>
      <c r="BS315" s="6">
        <f>BM315+BP315-BV315</f>
        <v/>
      </c>
      <c r="BT315" s="7">
        <f>IFERROR(BS315/BR315,0)</f>
        <v/>
      </c>
      <c r="BU315" s="6">
        <f>'M06'!T314</f>
        <v/>
      </c>
      <c r="BV315" s="6">
        <f>'M06'!U314</f>
        <v/>
      </c>
      <c r="BW315" s="7">
        <f>IFERROR(BV315/BU315,0)</f>
        <v/>
      </c>
      <c r="BX315" s="6">
        <f>'M07'!E314</f>
        <v/>
      </c>
      <c r="BY315" s="6">
        <f>'M07'!F314</f>
        <v/>
      </c>
      <c r="BZ315" s="7">
        <f>IFERROR(BY315/BX315,0)</f>
        <v/>
      </c>
      <c r="CA315" s="6">
        <f>'M07'!M314</f>
        <v/>
      </c>
      <c r="CB315" s="6">
        <f>IF('M07'!AG314&gt;0,'M07'!AG314+MAX(0,CA315-'M07'!H314)*IF(AND(BX315&lt;&gt;0,BY315&lt;&gt;0),BY315/BX315,'M07'!V314),CA315*IF(AND(BX315&lt;&gt;0,BY315&lt;&gt;0),BY315/BX315,'M07'!V314))</f>
        <v/>
      </c>
      <c r="CC315" s="7">
        <f>IFERROR(CB315/CA315,0)</f>
        <v/>
      </c>
      <c r="CD315" s="6">
        <f>-'M07'!S314</f>
        <v/>
      </c>
      <c r="CE315" s="6">
        <f>BY315+CB315-CH315</f>
        <v/>
      </c>
      <c r="CF315" s="7">
        <f>IFERROR(CE315/CD315,0)</f>
        <v/>
      </c>
      <c r="CG315" s="6">
        <f>'M07'!T314</f>
        <v/>
      </c>
      <c r="CH315" s="6">
        <f>'M07'!U314</f>
        <v/>
      </c>
      <c r="CI315" s="7">
        <f>IFERROR(CH315/CG315,0)</f>
        <v/>
      </c>
      <c r="CJ315" s="6">
        <f>'M08'!E314</f>
        <v/>
      </c>
      <c r="CK315" s="6">
        <f>'M08'!F314</f>
        <v/>
      </c>
      <c r="CL315" s="7">
        <f>IFERROR(CK315/CJ315,0)</f>
        <v/>
      </c>
      <c r="CM315" s="6">
        <f>'M08'!M314</f>
        <v/>
      </c>
      <c r="CN315" s="6">
        <f>IF('M08'!AG314&gt;0,'M08'!AG314+MAX(0,CM315-'M08'!H314)*IF(AND(CJ315&lt;&gt;0,CK315&lt;&gt;0),CK315/CJ315,'M08'!V314),CM315*IF(AND(CJ315&lt;&gt;0,CK315&lt;&gt;0),CK315/CJ315,'M08'!V314))</f>
        <v/>
      </c>
      <c r="CO315" s="7">
        <f>IFERROR(CN315/CM315,0)</f>
        <v/>
      </c>
      <c r="CP315" s="6">
        <f>-'M08'!S314</f>
        <v/>
      </c>
      <c r="CQ315" s="6">
        <f>CK315+CN315-CT315</f>
        <v/>
      </c>
      <c r="CR315" s="7">
        <f>IFERROR(CQ315/CP315,0)</f>
        <v/>
      </c>
      <c r="CS315" s="6">
        <f>'M08'!T314</f>
        <v/>
      </c>
      <c r="CT315" s="6">
        <f>'M08'!U314</f>
        <v/>
      </c>
      <c r="CU315" s="7">
        <f>IFERROR(CT315/CS315,0)</f>
        <v/>
      </c>
      <c r="CV315" s="6">
        <f>'M09'!E314</f>
        <v/>
      </c>
      <c r="CW315" s="6">
        <f>'M09'!F314</f>
        <v/>
      </c>
      <c r="CX315" s="7">
        <f>IFERROR(CW315/CV315,0)</f>
        <v/>
      </c>
      <c r="CY315" s="6">
        <f>'M09'!M314</f>
        <v/>
      </c>
      <c r="CZ315" s="6">
        <f>IF('M09'!AG314&gt;0,'M09'!AG314+MAX(0,CY315-'M09'!H314)*IF(AND(CV315&lt;&gt;0,CW315&lt;&gt;0),CW315/CV315,'M09'!V314),CY315*IF(AND(CV315&lt;&gt;0,CW315&lt;&gt;0),CW315/CV315,'M09'!V314))</f>
        <v/>
      </c>
      <c r="DA315" s="7">
        <f>IFERROR(CZ315/CY315,0)</f>
        <v/>
      </c>
      <c r="DB315" s="6">
        <f>-'M09'!S314</f>
        <v/>
      </c>
      <c r="DC315" s="6">
        <f>CW315+CZ315-DF315</f>
        <v/>
      </c>
      <c r="DD315" s="7">
        <f>IFERROR(DC315/DB315,0)</f>
        <v/>
      </c>
      <c r="DE315" s="6">
        <f>'M09'!T314</f>
        <v/>
      </c>
      <c r="DF315" s="6">
        <f>'M09'!U314</f>
        <v/>
      </c>
      <c r="DG315" s="7">
        <f>IFERROR(DF315/DE315,0)</f>
        <v/>
      </c>
      <c r="DH315" s="6">
        <f>SUM(J315,V315,AH315,AT315,BF315,BR315,CD315,CP315,DB315)</f>
        <v/>
      </c>
      <c r="DI315" s="6">
        <f>SUM(K315,W315,AI315,AU315,BG315,BS315,CE315,CQ315,DC315)</f>
        <v/>
      </c>
      <c r="DJ315" s="6">
        <f>DH315/9</f>
        <v/>
      </c>
      <c r="DK315" s="6">
        <f>DI315/9</f>
        <v/>
      </c>
      <c r="DL315" s="7">
        <f>IFERROR(DI315/DH315,0)</f>
        <v/>
      </c>
      <c r="DM315" s="7">
        <f>'M09'!V314</f>
        <v/>
      </c>
      <c r="DN315" s="8">
        <f>IFERROR(DL315/DM315-1,0)</f>
        <v/>
      </c>
      <c r="DO315" s="6">
        <f>'M09'!AD314</f>
        <v/>
      </c>
      <c r="DP315" s="6">
        <f>DJ315-DO315</f>
        <v/>
      </c>
      <c r="DQ315" s="9">
        <f>COUNTIF(J315,"&gt;0")+COUNTIF(V315,"&gt;0")+COUNTIF(AH315,"&gt;0")+COUNTIF(AT315,"&gt;0")+COUNTIF(BF315,"&gt;0")+COUNTIF(BR315,"&gt;0")+COUNTIF(CD315,"&gt;0")+COUNTIF(CP315,"&gt;0")+COUNTIF(DB315,"&gt;0")</f>
        <v/>
      </c>
      <c r="DR315" s="6">
        <f>DE315</f>
        <v/>
      </c>
      <c r="DS315" s="10">
        <f>IFERROR(DR315/DJ315,0)</f>
        <v/>
      </c>
      <c r="DT315" s="6">
        <f>D315+SUM(G315,S315,AE315,AQ315,BC315,BO315,CA315,CM315,CY315)-SUM(J315,V315,AH315,AT315,BF315,BR315,CD315,CP315,DB315)-DE315</f>
        <v/>
      </c>
    </row>
    <row r="316">
      <c r="A316">
        <f>'M01'!C315</f>
        <v/>
      </c>
      <c r="B316">
        <f>'M01'!D315</f>
        <v/>
      </c>
      <c r="C316">
        <f>'M01'!A315</f>
        <v/>
      </c>
      <c r="D316" s="6">
        <f>'M01'!E315</f>
        <v/>
      </c>
      <c r="E316" s="6">
        <f>'M01'!F315</f>
        <v/>
      </c>
      <c r="F316" s="7">
        <f>IFERROR(E316/D316,0)</f>
        <v/>
      </c>
      <c r="G316" s="6">
        <f>'M01'!M315</f>
        <v/>
      </c>
      <c r="H316" s="6">
        <f>IF('M01'!AG315&gt;0,'M01'!AG315+MAX(0,G316-'M01'!H315)*IF(AND(D316&lt;&gt;0,E316&lt;&gt;0),E316/D316,'M01'!V315),G316*IF(AND(D316&lt;&gt;0,E316&lt;&gt;0),E316/D316,'M01'!V315))</f>
        <v/>
      </c>
      <c r="I316" s="7">
        <f>IFERROR(H316/G316,0)</f>
        <v/>
      </c>
      <c r="J316" s="6">
        <f>-'M01'!S315</f>
        <v/>
      </c>
      <c r="K316" s="6">
        <f>E316+H316-N316</f>
        <v/>
      </c>
      <c r="L316" s="7">
        <f>IFERROR(K316/J316,0)</f>
        <v/>
      </c>
      <c r="M316" s="6">
        <f>'M01'!T315</f>
        <v/>
      </c>
      <c r="N316" s="6">
        <f>'M01'!U315</f>
        <v/>
      </c>
      <c r="O316" s="7">
        <f>IFERROR(N316/M316,0)</f>
        <v/>
      </c>
      <c r="P316" s="6">
        <f>'M02'!E315</f>
        <v/>
      </c>
      <c r="Q316" s="6">
        <f>'M02'!F315</f>
        <v/>
      </c>
      <c r="R316" s="7">
        <f>IFERROR(Q316/P316,0)</f>
        <v/>
      </c>
      <c r="S316" s="6">
        <f>'M02'!M315</f>
        <v/>
      </c>
      <c r="T316" s="6">
        <f>IF('M02'!AG315&gt;0,'M02'!AG315+MAX(0,S316-'M02'!H315)*IF(AND(P316&lt;&gt;0,Q316&lt;&gt;0),Q316/P316,'M02'!V315),S316*IF(AND(P316&lt;&gt;0,Q316&lt;&gt;0),Q316/P316,'M02'!V315))</f>
        <v/>
      </c>
      <c r="U316" s="7">
        <f>IFERROR(T316/S316,0)</f>
        <v/>
      </c>
      <c r="V316" s="6">
        <f>-'M02'!S315</f>
        <v/>
      </c>
      <c r="W316" s="6">
        <f>Q316+T316-Z316</f>
        <v/>
      </c>
      <c r="X316" s="7">
        <f>IFERROR(W316/V316,0)</f>
        <v/>
      </c>
      <c r="Y316" s="6">
        <f>'M02'!T315</f>
        <v/>
      </c>
      <c r="Z316" s="6">
        <f>'M02'!U315</f>
        <v/>
      </c>
      <c r="AA316" s="7">
        <f>IFERROR(Z316/Y316,0)</f>
        <v/>
      </c>
      <c r="AB316" s="6">
        <f>'M03'!E315</f>
        <v/>
      </c>
      <c r="AC316" s="6">
        <f>'M03'!F315</f>
        <v/>
      </c>
      <c r="AD316" s="7">
        <f>IFERROR(AC316/AB316,0)</f>
        <v/>
      </c>
      <c r="AE316" s="6">
        <f>'M03'!M315</f>
        <v/>
      </c>
      <c r="AF316" s="6">
        <f>IF('M03'!AG315&gt;0,'M03'!AG315+MAX(0,AE316-'M03'!H315)*IF(AND(AB316&lt;&gt;0,AC316&lt;&gt;0),AC316/AB316,'M03'!V315),AE316*IF(AND(AB316&lt;&gt;0,AC316&lt;&gt;0),AC316/AB316,'M03'!V315))</f>
        <v/>
      </c>
      <c r="AG316" s="7">
        <f>IFERROR(AF316/AE316,0)</f>
        <v/>
      </c>
      <c r="AH316" s="6">
        <f>-'M03'!S315</f>
        <v/>
      </c>
      <c r="AI316" s="6">
        <f>AC316+AF316-AL316</f>
        <v/>
      </c>
      <c r="AJ316" s="7">
        <f>IFERROR(AI316/AH316,0)</f>
        <v/>
      </c>
      <c r="AK316" s="6">
        <f>'M03'!T315</f>
        <v/>
      </c>
      <c r="AL316" s="6">
        <f>'M03'!U315</f>
        <v/>
      </c>
      <c r="AM316" s="7">
        <f>IFERROR(AL316/AK316,0)</f>
        <v/>
      </c>
      <c r="AN316" s="6">
        <f>'M04'!E315</f>
        <v/>
      </c>
      <c r="AO316" s="6">
        <f>'M04'!F315</f>
        <v/>
      </c>
      <c r="AP316" s="7">
        <f>IFERROR(AO316/AN316,0)</f>
        <v/>
      </c>
      <c r="AQ316" s="6">
        <f>'M04'!M315</f>
        <v/>
      </c>
      <c r="AR316" s="6">
        <f>IF('M04'!AG315&gt;0,'M04'!AG315+MAX(0,AQ316-'M04'!H315)*IF(AND(AN316&lt;&gt;0,AO316&lt;&gt;0),AO316/AN316,'M04'!V315),AQ316*IF(AND(AN316&lt;&gt;0,AO316&lt;&gt;0),AO316/AN316,'M04'!V315))</f>
        <v/>
      </c>
      <c r="AS316" s="7">
        <f>IFERROR(AR316/AQ316,0)</f>
        <v/>
      </c>
      <c r="AT316" s="6">
        <f>-'M04'!S315</f>
        <v/>
      </c>
      <c r="AU316" s="6">
        <f>AO316+AR316-AX316</f>
        <v/>
      </c>
      <c r="AV316" s="7">
        <f>IFERROR(AU316/AT316,0)</f>
        <v/>
      </c>
      <c r="AW316" s="6">
        <f>'M04'!T315</f>
        <v/>
      </c>
      <c r="AX316" s="6">
        <f>'M04'!U315</f>
        <v/>
      </c>
      <c r="AY316" s="7">
        <f>IFERROR(AX316/AW316,0)</f>
        <v/>
      </c>
      <c r="AZ316" s="6">
        <f>'M05'!E315</f>
        <v/>
      </c>
      <c r="BA316" s="6">
        <f>'M05'!F315</f>
        <v/>
      </c>
      <c r="BB316" s="7">
        <f>IFERROR(BA316/AZ316,0)</f>
        <v/>
      </c>
      <c r="BC316" s="6">
        <f>'M05'!M315</f>
        <v/>
      </c>
      <c r="BD316" s="6">
        <f>IF('M05'!AG315&gt;0,'M05'!AG315+MAX(0,BC316-'M05'!H315)*IF(AND(AZ316&lt;&gt;0,BA316&lt;&gt;0),BA316/AZ316,'M05'!V315),BC316*IF(AND(AZ316&lt;&gt;0,BA316&lt;&gt;0),BA316/AZ316,'M05'!V315))</f>
        <v/>
      </c>
      <c r="BE316" s="7">
        <f>IFERROR(BD316/BC316,0)</f>
        <v/>
      </c>
      <c r="BF316" s="6">
        <f>-'M05'!S315</f>
        <v/>
      </c>
      <c r="BG316" s="6">
        <f>BA316+BD316-BJ316</f>
        <v/>
      </c>
      <c r="BH316" s="7">
        <f>IFERROR(BG316/BF316,0)</f>
        <v/>
      </c>
      <c r="BI316" s="6">
        <f>'M05'!T315</f>
        <v/>
      </c>
      <c r="BJ316" s="6">
        <f>'M05'!U315</f>
        <v/>
      </c>
      <c r="BK316" s="7">
        <f>IFERROR(BJ316/BI316,0)</f>
        <v/>
      </c>
      <c r="BL316" s="6">
        <f>'M06'!E315</f>
        <v/>
      </c>
      <c r="BM316" s="6">
        <f>'M06'!F315</f>
        <v/>
      </c>
      <c r="BN316" s="7">
        <f>IFERROR(BM316/BL316,0)</f>
        <v/>
      </c>
      <c r="BO316" s="6">
        <f>'M06'!M315</f>
        <v/>
      </c>
      <c r="BP316" s="6">
        <f>IF('M06'!AG315&gt;0,'M06'!AG315+MAX(0,BO316-'M06'!H315)*IF(AND(BL316&lt;&gt;0,BM316&lt;&gt;0),BM316/BL316,'M06'!V315),BO316*IF(AND(BL316&lt;&gt;0,BM316&lt;&gt;0),BM316/BL316,'M06'!V315))</f>
        <v/>
      </c>
      <c r="BQ316" s="7">
        <f>IFERROR(BP316/BO316,0)</f>
        <v/>
      </c>
      <c r="BR316" s="6">
        <f>-'M06'!S315</f>
        <v/>
      </c>
      <c r="BS316" s="6">
        <f>BM316+BP316-BV316</f>
        <v/>
      </c>
      <c r="BT316" s="7">
        <f>IFERROR(BS316/BR316,0)</f>
        <v/>
      </c>
      <c r="BU316" s="6">
        <f>'M06'!T315</f>
        <v/>
      </c>
      <c r="BV316" s="6">
        <f>'M06'!U315</f>
        <v/>
      </c>
      <c r="BW316" s="7">
        <f>IFERROR(BV316/BU316,0)</f>
        <v/>
      </c>
      <c r="BX316" s="6">
        <f>'M07'!E315</f>
        <v/>
      </c>
      <c r="BY316" s="6">
        <f>'M07'!F315</f>
        <v/>
      </c>
      <c r="BZ316" s="7">
        <f>IFERROR(BY316/BX316,0)</f>
        <v/>
      </c>
      <c r="CA316" s="6">
        <f>'M07'!M315</f>
        <v/>
      </c>
      <c r="CB316" s="6">
        <f>IF('M07'!AG315&gt;0,'M07'!AG315+MAX(0,CA316-'M07'!H315)*IF(AND(BX316&lt;&gt;0,BY316&lt;&gt;0),BY316/BX316,'M07'!V315),CA316*IF(AND(BX316&lt;&gt;0,BY316&lt;&gt;0),BY316/BX316,'M07'!V315))</f>
        <v/>
      </c>
      <c r="CC316" s="7">
        <f>IFERROR(CB316/CA316,0)</f>
        <v/>
      </c>
      <c r="CD316" s="6">
        <f>-'M07'!S315</f>
        <v/>
      </c>
      <c r="CE316" s="6">
        <f>BY316+CB316-CH316</f>
        <v/>
      </c>
      <c r="CF316" s="7">
        <f>IFERROR(CE316/CD316,0)</f>
        <v/>
      </c>
      <c r="CG316" s="6">
        <f>'M07'!T315</f>
        <v/>
      </c>
      <c r="CH316" s="6">
        <f>'M07'!U315</f>
        <v/>
      </c>
      <c r="CI316" s="7">
        <f>IFERROR(CH316/CG316,0)</f>
        <v/>
      </c>
      <c r="CJ316" s="6">
        <f>'M08'!E315</f>
        <v/>
      </c>
      <c r="CK316" s="6">
        <f>'M08'!F315</f>
        <v/>
      </c>
      <c r="CL316" s="7">
        <f>IFERROR(CK316/CJ316,0)</f>
        <v/>
      </c>
      <c r="CM316" s="6">
        <f>'M08'!M315</f>
        <v/>
      </c>
      <c r="CN316" s="6">
        <f>IF('M08'!AG315&gt;0,'M08'!AG315+MAX(0,CM316-'M08'!H315)*IF(AND(CJ316&lt;&gt;0,CK316&lt;&gt;0),CK316/CJ316,'M08'!V315),CM316*IF(AND(CJ316&lt;&gt;0,CK316&lt;&gt;0),CK316/CJ316,'M08'!V315))</f>
        <v/>
      </c>
      <c r="CO316" s="7">
        <f>IFERROR(CN316/CM316,0)</f>
        <v/>
      </c>
      <c r="CP316" s="6">
        <f>-'M08'!S315</f>
        <v/>
      </c>
      <c r="CQ316" s="6">
        <f>CK316+CN316-CT316</f>
        <v/>
      </c>
      <c r="CR316" s="7">
        <f>IFERROR(CQ316/CP316,0)</f>
        <v/>
      </c>
      <c r="CS316" s="6">
        <f>'M08'!T315</f>
        <v/>
      </c>
      <c r="CT316" s="6">
        <f>'M08'!U315</f>
        <v/>
      </c>
      <c r="CU316" s="7">
        <f>IFERROR(CT316/CS316,0)</f>
        <v/>
      </c>
      <c r="CV316" s="6">
        <f>'M09'!E315</f>
        <v/>
      </c>
      <c r="CW316" s="6">
        <f>'M09'!F315</f>
        <v/>
      </c>
      <c r="CX316" s="7">
        <f>IFERROR(CW316/CV316,0)</f>
        <v/>
      </c>
      <c r="CY316" s="6">
        <f>'M09'!M315</f>
        <v/>
      </c>
      <c r="CZ316" s="6">
        <f>IF('M09'!AG315&gt;0,'M09'!AG315+MAX(0,CY316-'M09'!H315)*IF(AND(CV316&lt;&gt;0,CW316&lt;&gt;0),CW316/CV316,'M09'!V315),CY316*IF(AND(CV316&lt;&gt;0,CW316&lt;&gt;0),CW316/CV316,'M09'!V315))</f>
        <v/>
      </c>
      <c r="DA316" s="7">
        <f>IFERROR(CZ316/CY316,0)</f>
        <v/>
      </c>
      <c r="DB316" s="6">
        <f>-'M09'!S315</f>
        <v/>
      </c>
      <c r="DC316" s="6">
        <f>CW316+CZ316-DF316</f>
        <v/>
      </c>
      <c r="DD316" s="7">
        <f>IFERROR(DC316/DB316,0)</f>
        <v/>
      </c>
      <c r="DE316" s="6">
        <f>'M09'!T315</f>
        <v/>
      </c>
      <c r="DF316" s="6">
        <f>'M09'!U315</f>
        <v/>
      </c>
      <c r="DG316" s="7">
        <f>IFERROR(DF316/DE316,0)</f>
        <v/>
      </c>
      <c r="DH316" s="6">
        <f>SUM(J316,V316,AH316,AT316,BF316,BR316,CD316,CP316,DB316)</f>
        <v/>
      </c>
      <c r="DI316" s="6">
        <f>SUM(K316,W316,AI316,AU316,BG316,BS316,CE316,CQ316,DC316)</f>
        <v/>
      </c>
      <c r="DJ316" s="6">
        <f>DH316/9</f>
        <v/>
      </c>
      <c r="DK316" s="6">
        <f>DI316/9</f>
        <v/>
      </c>
      <c r="DL316" s="7">
        <f>IFERROR(DI316/DH316,0)</f>
        <v/>
      </c>
      <c r="DM316" s="7">
        <f>'M09'!V315</f>
        <v/>
      </c>
      <c r="DN316" s="8">
        <f>IFERROR(DL316/DM316-1,0)</f>
        <v/>
      </c>
      <c r="DO316" s="6">
        <f>'M09'!AD315</f>
        <v/>
      </c>
      <c r="DP316" s="6">
        <f>DJ316-DO316</f>
        <v/>
      </c>
      <c r="DQ316" s="9">
        <f>COUNTIF(J316,"&gt;0")+COUNTIF(V316,"&gt;0")+COUNTIF(AH316,"&gt;0")+COUNTIF(AT316,"&gt;0")+COUNTIF(BF316,"&gt;0")+COUNTIF(BR316,"&gt;0")+COUNTIF(CD316,"&gt;0")+COUNTIF(CP316,"&gt;0")+COUNTIF(DB316,"&gt;0")</f>
        <v/>
      </c>
      <c r="DR316" s="6">
        <f>DE316</f>
        <v/>
      </c>
      <c r="DS316" s="10">
        <f>IFERROR(DR316/DJ316,0)</f>
        <v/>
      </c>
      <c r="DT316" s="6">
        <f>D316+SUM(G316,S316,AE316,AQ316,BC316,BO316,CA316,CM316,CY316)-SUM(J316,V316,AH316,AT316,BF316,BR316,CD316,CP316,DB316)-DE316</f>
        <v/>
      </c>
    </row>
    <row r="317">
      <c r="A317">
        <f>'M01'!C316</f>
        <v/>
      </c>
      <c r="B317">
        <f>'M01'!D316</f>
        <v/>
      </c>
      <c r="C317">
        <f>'M01'!A316</f>
        <v/>
      </c>
      <c r="D317" s="6">
        <f>'M01'!E316</f>
        <v/>
      </c>
      <c r="E317" s="6">
        <f>'M01'!F316</f>
        <v/>
      </c>
      <c r="F317" s="7">
        <f>IFERROR(E317/D317,0)</f>
        <v/>
      </c>
      <c r="G317" s="6">
        <f>'M01'!M316</f>
        <v/>
      </c>
      <c r="H317" s="6">
        <f>IF('M01'!AG316&gt;0,'M01'!AG316+MAX(0,G317-'M01'!H316)*IF(AND(D317&lt;&gt;0,E317&lt;&gt;0),E317/D317,'M01'!V316),G317*IF(AND(D317&lt;&gt;0,E317&lt;&gt;0),E317/D317,'M01'!V316))</f>
        <v/>
      </c>
      <c r="I317" s="7">
        <f>IFERROR(H317/G317,0)</f>
        <v/>
      </c>
      <c r="J317" s="6">
        <f>-'M01'!S316</f>
        <v/>
      </c>
      <c r="K317" s="6">
        <f>E317+H317-N317</f>
        <v/>
      </c>
      <c r="L317" s="7">
        <f>IFERROR(K317/J317,0)</f>
        <v/>
      </c>
      <c r="M317" s="6">
        <f>'M01'!T316</f>
        <v/>
      </c>
      <c r="N317" s="6">
        <f>'M01'!U316</f>
        <v/>
      </c>
      <c r="O317" s="7">
        <f>IFERROR(N317/M317,0)</f>
        <v/>
      </c>
      <c r="P317" s="6">
        <f>'M02'!E316</f>
        <v/>
      </c>
      <c r="Q317" s="6">
        <f>'M02'!F316</f>
        <v/>
      </c>
      <c r="R317" s="7">
        <f>IFERROR(Q317/P317,0)</f>
        <v/>
      </c>
      <c r="S317" s="6">
        <f>'M02'!M316</f>
        <v/>
      </c>
      <c r="T317" s="6">
        <f>IF('M02'!AG316&gt;0,'M02'!AG316+MAX(0,S317-'M02'!H316)*IF(AND(P317&lt;&gt;0,Q317&lt;&gt;0),Q317/P317,'M02'!V316),S317*IF(AND(P317&lt;&gt;0,Q317&lt;&gt;0),Q317/P317,'M02'!V316))</f>
        <v/>
      </c>
      <c r="U317" s="7">
        <f>IFERROR(T317/S317,0)</f>
        <v/>
      </c>
      <c r="V317" s="6">
        <f>-'M02'!S316</f>
        <v/>
      </c>
      <c r="W317" s="6">
        <f>Q317+T317-Z317</f>
        <v/>
      </c>
      <c r="X317" s="7">
        <f>IFERROR(W317/V317,0)</f>
        <v/>
      </c>
      <c r="Y317" s="6">
        <f>'M02'!T316</f>
        <v/>
      </c>
      <c r="Z317" s="6">
        <f>'M02'!U316</f>
        <v/>
      </c>
      <c r="AA317" s="7">
        <f>IFERROR(Z317/Y317,0)</f>
        <v/>
      </c>
      <c r="AB317" s="6">
        <f>'M03'!E316</f>
        <v/>
      </c>
      <c r="AC317" s="6">
        <f>'M03'!F316</f>
        <v/>
      </c>
      <c r="AD317" s="7">
        <f>IFERROR(AC317/AB317,0)</f>
        <v/>
      </c>
      <c r="AE317" s="6">
        <f>'M03'!M316</f>
        <v/>
      </c>
      <c r="AF317" s="6">
        <f>IF('M03'!AG316&gt;0,'M03'!AG316+MAX(0,AE317-'M03'!H316)*IF(AND(AB317&lt;&gt;0,AC317&lt;&gt;0),AC317/AB317,'M03'!V316),AE317*IF(AND(AB317&lt;&gt;0,AC317&lt;&gt;0),AC317/AB317,'M03'!V316))</f>
        <v/>
      </c>
      <c r="AG317" s="7">
        <f>IFERROR(AF317/AE317,0)</f>
        <v/>
      </c>
      <c r="AH317" s="6">
        <f>-'M03'!S316</f>
        <v/>
      </c>
      <c r="AI317" s="6">
        <f>AC317+AF317-AL317</f>
        <v/>
      </c>
      <c r="AJ317" s="7">
        <f>IFERROR(AI317/AH317,0)</f>
        <v/>
      </c>
      <c r="AK317" s="6">
        <f>'M03'!T316</f>
        <v/>
      </c>
      <c r="AL317" s="6">
        <f>'M03'!U316</f>
        <v/>
      </c>
      <c r="AM317" s="7">
        <f>IFERROR(AL317/AK317,0)</f>
        <v/>
      </c>
      <c r="AN317" s="6">
        <f>'M04'!E316</f>
        <v/>
      </c>
      <c r="AO317" s="6">
        <f>'M04'!F316</f>
        <v/>
      </c>
      <c r="AP317" s="7">
        <f>IFERROR(AO317/AN317,0)</f>
        <v/>
      </c>
      <c r="AQ317" s="6">
        <f>'M04'!M316</f>
        <v/>
      </c>
      <c r="AR317" s="6">
        <f>IF('M04'!AG316&gt;0,'M04'!AG316+MAX(0,AQ317-'M04'!H316)*IF(AND(AN317&lt;&gt;0,AO317&lt;&gt;0),AO317/AN317,'M04'!V316),AQ317*IF(AND(AN317&lt;&gt;0,AO317&lt;&gt;0),AO317/AN317,'M04'!V316))</f>
        <v/>
      </c>
      <c r="AS317" s="7">
        <f>IFERROR(AR317/AQ317,0)</f>
        <v/>
      </c>
      <c r="AT317" s="6">
        <f>-'M04'!S316</f>
        <v/>
      </c>
      <c r="AU317" s="6">
        <f>AO317+AR317-AX317</f>
        <v/>
      </c>
      <c r="AV317" s="7">
        <f>IFERROR(AU317/AT317,0)</f>
        <v/>
      </c>
      <c r="AW317" s="6">
        <f>'M04'!T316</f>
        <v/>
      </c>
      <c r="AX317" s="6">
        <f>'M04'!U316</f>
        <v/>
      </c>
      <c r="AY317" s="7">
        <f>IFERROR(AX317/AW317,0)</f>
        <v/>
      </c>
      <c r="AZ317" s="6">
        <f>'M05'!E316</f>
        <v/>
      </c>
      <c r="BA317" s="6">
        <f>'M05'!F316</f>
        <v/>
      </c>
      <c r="BB317" s="7">
        <f>IFERROR(BA317/AZ317,0)</f>
        <v/>
      </c>
      <c r="BC317" s="6">
        <f>'M05'!M316</f>
        <v/>
      </c>
      <c r="BD317" s="6">
        <f>IF('M05'!AG316&gt;0,'M05'!AG316+MAX(0,BC317-'M05'!H316)*IF(AND(AZ317&lt;&gt;0,BA317&lt;&gt;0),BA317/AZ317,'M05'!V316),BC317*IF(AND(AZ317&lt;&gt;0,BA317&lt;&gt;0),BA317/AZ317,'M05'!V316))</f>
        <v/>
      </c>
      <c r="BE317" s="7">
        <f>IFERROR(BD317/BC317,0)</f>
        <v/>
      </c>
      <c r="BF317" s="6">
        <f>-'M05'!S316</f>
        <v/>
      </c>
      <c r="BG317" s="6">
        <f>BA317+BD317-BJ317</f>
        <v/>
      </c>
      <c r="BH317" s="7">
        <f>IFERROR(BG317/BF317,0)</f>
        <v/>
      </c>
      <c r="BI317" s="6">
        <f>'M05'!T316</f>
        <v/>
      </c>
      <c r="BJ317" s="6">
        <f>'M05'!U316</f>
        <v/>
      </c>
      <c r="BK317" s="7">
        <f>IFERROR(BJ317/BI317,0)</f>
        <v/>
      </c>
      <c r="BL317" s="6">
        <f>'M06'!E316</f>
        <v/>
      </c>
      <c r="BM317" s="6">
        <f>'M06'!F316</f>
        <v/>
      </c>
      <c r="BN317" s="7">
        <f>IFERROR(BM317/BL317,0)</f>
        <v/>
      </c>
      <c r="BO317" s="6">
        <f>'M06'!M316</f>
        <v/>
      </c>
      <c r="BP317" s="6">
        <f>IF('M06'!AG316&gt;0,'M06'!AG316+MAX(0,BO317-'M06'!H316)*IF(AND(BL317&lt;&gt;0,BM317&lt;&gt;0),BM317/BL317,'M06'!V316),BO317*IF(AND(BL317&lt;&gt;0,BM317&lt;&gt;0),BM317/BL317,'M06'!V316))</f>
        <v/>
      </c>
      <c r="BQ317" s="7">
        <f>IFERROR(BP317/BO317,0)</f>
        <v/>
      </c>
      <c r="BR317" s="6">
        <f>-'M06'!S316</f>
        <v/>
      </c>
      <c r="BS317" s="6">
        <f>BM317+BP317-BV317</f>
        <v/>
      </c>
      <c r="BT317" s="7">
        <f>IFERROR(BS317/BR317,0)</f>
        <v/>
      </c>
      <c r="BU317" s="6">
        <f>'M06'!T316</f>
        <v/>
      </c>
      <c r="BV317" s="6">
        <f>'M06'!U316</f>
        <v/>
      </c>
      <c r="BW317" s="7">
        <f>IFERROR(BV317/BU317,0)</f>
        <v/>
      </c>
      <c r="BX317" s="6">
        <f>'M07'!E316</f>
        <v/>
      </c>
      <c r="BY317" s="6">
        <f>'M07'!F316</f>
        <v/>
      </c>
      <c r="BZ317" s="7">
        <f>IFERROR(BY317/BX317,0)</f>
        <v/>
      </c>
      <c r="CA317" s="6">
        <f>'M07'!M316</f>
        <v/>
      </c>
      <c r="CB317" s="6">
        <f>IF('M07'!AG316&gt;0,'M07'!AG316+MAX(0,CA317-'M07'!H316)*IF(AND(BX317&lt;&gt;0,BY317&lt;&gt;0),BY317/BX317,'M07'!V316),CA317*IF(AND(BX317&lt;&gt;0,BY317&lt;&gt;0),BY317/BX317,'M07'!V316))</f>
        <v/>
      </c>
      <c r="CC317" s="7">
        <f>IFERROR(CB317/CA317,0)</f>
        <v/>
      </c>
      <c r="CD317" s="6">
        <f>-'M07'!S316</f>
        <v/>
      </c>
      <c r="CE317" s="6">
        <f>BY317+CB317-CH317</f>
        <v/>
      </c>
      <c r="CF317" s="7">
        <f>IFERROR(CE317/CD317,0)</f>
        <v/>
      </c>
      <c r="CG317" s="6">
        <f>'M07'!T316</f>
        <v/>
      </c>
      <c r="CH317" s="6">
        <f>'M07'!U316</f>
        <v/>
      </c>
      <c r="CI317" s="7">
        <f>IFERROR(CH317/CG317,0)</f>
        <v/>
      </c>
      <c r="CJ317" s="6">
        <f>'M08'!E316</f>
        <v/>
      </c>
      <c r="CK317" s="6">
        <f>'M08'!F316</f>
        <v/>
      </c>
      <c r="CL317" s="7">
        <f>IFERROR(CK317/CJ317,0)</f>
        <v/>
      </c>
      <c r="CM317" s="6">
        <f>'M08'!M316</f>
        <v/>
      </c>
      <c r="CN317" s="6">
        <f>IF('M08'!AG316&gt;0,'M08'!AG316+MAX(0,CM317-'M08'!H316)*IF(AND(CJ317&lt;&gt;0,CK317&lt;&gt;0),CK317/CJ317,'M08'!V316),CM317*IF(AND(CJ317&lt;&gt;0,CK317&lt;&gt;0),CK317/CJ317,'M08'!V316))</f>
        <v/>
      </c>
      <c r="CO317" s="7">
        <f>IFERROR(CN317/CM317,0)</f>
        <v/>
      </c>
      <c r="CP317" s="6">
        <f>-'M08'!S316</f>
        <v/>
      </c>
      <c r="CQ317" s="6">
        <f>CK317+CN317-CT317</f>
        <v/>
      </c>
      <c r="CR317" s="7">
        <f>IFERROR(CQ317/CP317,0)</f>
        <v/>
      </c>
      <c r="CS317" s="6">
        <f>'M08'!T316</f>
        <v/>
      </c>
      <c r="CT317" s="6">
        <f>'M08'!U316</f>
        <v/>
      </c>
      <c r="CU317" s="7">
        <f>IFERROR(CT317/CS317,0)</f>
        <v/>
      </c>
      <c r="CV317" s="6">
        <f>'M09'!E316</f>
        <v/>
      </c>
      <c r="CW317" s="6">
        <f>'M09'!F316</f>
        <v/>
      </c>
      <c r="CX317" s="7">
        <f>IFERROR(CW317/CV317,0)</f>
        <v/>
      </c>
      <c r="CY317" s="6">
        <f>'M09'!M316</f>
        <v/>
      </c>
      <c r="CZ317" s="6">
        <f>IF('M09'!AG316&gt;0,'M09'!AG316+MAX(0,CY317-'M09'!H316)*IF(AND(CV317&lt;&gt;0,CW317&lt;&gt;0),CW317/CV317,'M09'!V316),CY317*IF(AND(CV317&lt;&gt;0,CW317&lt;&gt;0),CW317/CV317,'M09'!V316))</f>
        <v/>
      </c>
      <c r="DA317" s="7">
        <f>IFERROR(CZ317/CY317,0)</f>
        <v/>
      </c>
      <c r="DB317" s="6">
        <f>-'M09'!S316</f>
        <v/>
      </c>
      <c r="DC317" s="6">
        <f>CW317+CZ317-DF317</f>
        <v/>
      </c>
      <c r="DD317" s="7">
        <f>IFERROR(DC317/DB317,0)</f>
        <v/>
      </c>
      <c r="DE317" s="6">
        <f>'M09'!T316</f>
        <v/>
      </c>
      <c r="DF317" s="6">
        <f>'M09'!U316</f>
        <v/>
      </c>
      <c r="DG317" s="7">
        <f>IFERROR(DF317/DE317,0)</f>
        <v/>
      </c>
      <c r="DH317" s="6">
        <f>SUM(J317,V317,AH317,AT317,BF317,BR317,CD317,CP317,DB317)</f>
        <v/>
      </c>
      <c r="DI317" s="6">
        <f>SUM(K317,W317,AI317,AU317,BG317,BS317,CE317,CQ317,DC317)</f>
        <v/>
      </c>
      <c r="DJ317" s="6">
        <f>DH317/9</f>
        <v/>
      </c>
      <c r="DK317" s="6">
        <f>DI317/9</f>
        <v/>
      </c>
      <c r="DL317" s="7">
        <f>IFERROR(DI317/DH317,0)</f>
        <v/>
      </c>
      <c r="DM317" s="7">
        <f>'M09'!V316</f>
        <v/>
      </c>
      <c r="DN317" s="8">
        <f>IFERROR(DL317/DM317-1,0)</f>
        <v/>
      </c>
      <c r="DO317" s="6">
        <f>'M09'!AD316</f>
        <v/>
      </c>
      <c r="DP317" s="6">
        <f>DJ317-DO317</f>
        <v/>
      </c>
      <c r="DQ317" s="9">
        <f>COUNTIF(J317,"&gt;0")+COUNTIF(V317,"&gt;0")+COUNTIF(AH317,"&gt;0")+COUNTIF(AT317,"&gt;0")+COUNTIF(BF317,"&gt;0")+COUNTIF(BR317,"&gt;0")+COUNTIF(CD317,"&gt;0")+COUNTIF(CP317,"&gt;0")+COUNTIF(DB317,"&gt;0")</f>
        <v/>
      </c>
      <c r="DR317" s="6">
        <f>DE317</f>
        <v/>
      </c>
      <c r="DS317" s="10">
        <f>IFERROR(DR317/DJ317,0)</f>
        <v/>
      </c>
      <c r="DT317" s="6">
        <f>D317+SUM(G317,S317,AE317,AQ317,BC317,BO317,CA317,CM317,CY317)-SUM(J317,V317,AH317,AT317,BF317,BR317,CD317,CP317,DB317)-DE317</f>
        <v/>
      </c>
    </row>
    <row r="318">
      <c r="A318">
        <f>'M01'!C317</f>
        <v/>
      </c>
      <c r="B318">
        <f>'M01'!D317</f>
        <v/>
      </c>
      <c r="C318">
        <f>'M01'!A317</f>
        <v/>
      </c>
      <c r="D318" s="6">
        <f>'M01'!E317</f>
        <v/>
      </c>
      <c r="E318" s="6">
        <f>'M01'!F317</f>
        <v/>
      </c>
      <c r="F318" s="7">
        <f>IFERROR(E318/D318,0)</f>
        <v/>
      </c>
      <c r="G318" s="6">
        <f>'M01'!M317</f>
        <v/>
      </c>
      <c r="H318" s="6">
        <f>IF('M01'!AG317&gt;0,'M01'!AG317+MAX(0,G318-'M01'!H317)*IF(AND(D318&lt;&gt;0,E318&lt;&gt;0),E318/D318,'M01'!V317),G318*IF(AND(D318&lt;&gt;0,E318&lt;&gt;0),E318/D318,'M01'!V317))</f>
        <v/>
      </c>
      <c r="I318" s="7">
        <f>IFERROR(H318/G318,0)</f>
        <v/>
      </c>
      <c r="J318" s="6">
        <f>-'M01'!S317</f>
        <v/>
      </c>
      <c r="K318" s="6">
        <f>E318+H318-N318</f>
        <v/>
      </c>
      <c r="L318" s="7">
        <f>IFERROR(K318/J318,0)</f>
        <v/>
      </c>
      <c r="M318" s="6">
        <f>'M01'!T317</f>
        <v/>
      </c>
      <c r="N318" s="6">
        <f>'M01'!U317</f>
        <v/>
      </c>
      <c r="O318" s="7">
        <f>IFERROR(N318/M318,0)</f>
        <v/>
      </c>
      <c r="P318" s="6">
        <f>'M02'!E317</f>
        <v/>
      </c>
      <c r="Q318" s="6">
        <f>'M02'!F317</f>
        <v/>
      </c>
      <c r="R318" s="7">
        <f>IFERROR(Q318/P318,0)</f>
        <v/>
      </c>
      <c r="S318" s="6">
        <f>'M02'!M317</f>
        <v/>
      </c>
      <c r="T318" s="6">
        <f>IF('M02'!AG317&gt;0,'M02'!AG317+MAX(0,S318-'M02'!H317)*IF(AND(P318&lt;&gt;0,Q318&lt;&gt;0),Q318/P318,'M02'!V317),S318*IF(AND(P318&lt;&gt;0,Q318&lt;&gt;0),Q318/P318,'M02'!V317))</f>
        <v/>
      </c>
      <c r="U318" s="7">
        <f>IFERROR(T318/S318,0)</f>
        <v/>
      </c>
      <c r="V318" s="6">
        <f>-'M02'!S317</f>
        <v/>
      </c>
      <c r="W318" s="6">
        <f>Q318+T318-Z318</f>
        <v/>
      </c>
      <c r="X318" s="7">
        <f>IFERROR(W318/V318,0)</f>
        <v/>
      </c>
      <c r="Y318" s="6">
        <f>'M02'!T317</f>
        <v/>
      </c>
      <c r="Z318" s="6">
        <f>'M02'!U317</f>
        <v/>
      </c>
      <c r="AA318" s="7">
        <f>IFERROR(Z318/Y318,0)</f>
        <v/>
      </c>
      <c r="AB318" s="6">
        <f>'M03'!E317</f>
        <v/>
      </c>
      <c r="AC318" s="6">
        <f>'M03'!F317</f>
        <v/>
      </c>
      <c r="AD318" s="7">
        <f>IFERROR(AC318/AB318,0)</f>
        <v/>
      </c>
      <c r="AE318" s="6">
        <f>'M03'!M317</f>
        <v/>
      </c>
      <c r="AF318" s="6">
        <f>IF('M03'!AG317&gt;0,'M03'!AG317+MAX(0,AE318-'M03'!H317)*IF(AND(AB318&lt;&gt;0,AC318&lt;&gt;0),AC318/AB318,'M03'!V317),AE318*IF(AND(AB318&lt;&gt;0,AC318&lt;&gt;0),AC318/AB318,'M03'!V317))</f>
        <v/>
      </c>
      <c r="AG318" s="7">
        <f>IFERROR(AF318/AE318,0)</f>
        <v/>
      </c>
      <c r="AH318" s="6">
        <f>-'M03'!S317</f>
        <v/>
      </c>
      <c r="AI318" s="6">
        <f>AC318+AF318-AL318</f>
        <v/>
      </c>
      <c r="AJ318" s="7">
        <f>IFERROR(AI318/AH318,0)</f>
        <v/>
      </c>
      <c r="AK318" s="6">
        <f>'M03'!T317</f>
        <v/>
      </c>
      <c r="AL318" s="6">
        <f>'M03'!U317</f>
        <v/>
      </c>
      <c r="AM318" s="7">
        <f>IFERROR(AL318/AK318,0)</f>
        <v/>
      </c>
      <c r="AN318" s="6">
        <f>'M04'!E317</f>
        <v/>
      </c>
      <c r="AO318" s="6">
        <f>'M04'!F317</f>
        <v/>
      </c>
      <c r="AP318" s="7">
        <f>IFERROR(AO318/AN318,0)</f>
        <v/>
      </c>
      <c r="AQ318" s="6">
        <f>'M04'!M317</f>
        <v/>
      </c>
      <c r="AR318" s="6">
        <f>IF('M04'!AG317&gt;0,'M04'!AG317+MAX(0,AQ318-'M04'!H317)*IF(AND(AN318&lt;&gt;0,AO318&lt;&gt;0),AO318/AN318,'M04'!V317),AQ318*IF(AND(AN318&lt;&gt;0,AO318&lt;&gt;0),AO318/AN318,'M04'!V317))</f>
        <v/>
      </c>
      <c r="AS318" s="7">
        <f>IFERROR(AR318/AQ318,0)</f>
        <v/>
      </c>
      <c r="AT318" s="6">
        <f>-'M04'!S317</f>
        <v/>
      </c>
      <c r="AU318" s="6">
        <f>AO318+AR318-AX318</f>
        <v/>
      </c>
      <c r="AV318" s="7">
        <f>IFERROR(AU318/AT318,0)</f>
        <v/>
      </c>
      <c r="AW318" s="6">
        <f>'M04'!T317</f>
        <v/>
      </c>
      <c r="AX318" s="6">
        <f>'M04'!U317</f>
        <v/>
      </c>
      <c r="AY318" s="7">
        <f>IFERROR(AX318/AW318,0)</f>
        <v/>
      </c>
      <c r="AZ318" s="6">
        <f>'M05'!E317</f>
        <v/>
      </c>
      <c r="BA318" s="6">
        <f>'M05'!F317</f>
        <v/>
      </c>
      <c r="BB318" s="7">
        <f>IFERROR(BA318/AZ318,0)</f>
        <v/>
      </c>
      <c r="BC318" s="6">
        <f>'M05'!M317</f>
        <v/>
      </c>
      <c r="BD318" s="6">
        <f>IF('M05'!AG317&gt;0,'M05'!AG317+MAX(0,BC318-'M05'!H317)*IF(AND(AZ318&lt;&gt;0,BA318&lt;&gt;0),BA318/AZ318,'M05'!V317),BC318*IF(AND(AZ318&lt;&gt;0,BA318&lt;&gt;0),BA318/AZ318,'M05'!V317))</f>
        <v/>
      </c>
      <c r="BE318" s="7">
        <f>IFERROR(BD318/BC318,0)</f>
        <v/>
      </c>
      <c r="BF318" s="6">
        <f>-'M05'!S317</f>
        <v/>
      </c>
      <c r="BG318" s="6">
        <f>BA318+BD318-BJ318</f>
        <v/>
      </c>
      <c r="BH318" s="7">
        <f>IFERROR(BG318/BF318,0)</f>
        <v/>
      </c>
      <c r="BI318" s="6">
        <f>'M05'!T317</f>
        <v/>
      </c>
      <c r="BJ318" s="6">
        <f>'M05'!U317</f>
        <v/>
      </c>
      <c r="BK318" s="7">
        <f>IFERROR(BJ318/BI318,0)</f>
        <v/>
      </c>
      <c r="BL318" s="6">
        <f>'M06'!E317</f>
        <v/>
      </c>
      <c r="BM318" s="6">
        <f>'M06'!F317</f>
        <v/>
      </c>
      <c r="BN318" s="7">
        <f>IFERROR(BM318/BL318,0)</f>
        <v/>
      </c>
      <c r="BO318" s="6">
        <f>'M06'!M317</f>
        <v/>
      </c>
      <c r="BP318" s="6">
        <f>IF('M06'!AG317&gt;0,'M06'!AG317+MAX(0,BO318-'M06'!H317)*IF(AND(BL318&lt;&gt;0,BM318&lt;&gt;0),BM318/BL318,'M06'!V317),BO318*IF(AND(BL318&lt;&gt;0,BM318&lt;&gt;0),BM318/BL318,'M06'!V317))</f>
        <v/>
      </c>
      <c r="BQ318" s="7">
        <f>IFERROR(BP318/BO318,0)</f>
        <v/>
      </c>
      <c r="BR318" s="6">
        <f>-'M06'!S317</f>
        <v/>
      </c>
      <c r="BS318" s="6">
        <f>BM318+BP318-BV318</f>
        <v/>
      </c>
      <c r="BT318" s="7">
        <f>IFERROR(BS318/BR318,0)</f>
        <v/>
      </c>
      <c r="BU318" s="6">
        <f>'M06'!T317</f>
        <v/>
      </c>
      <c r="BV318" s="6">
        <f>'M06'!U317</f>
        <v/>
      </c>
      <c r="BW318" s="7">
        <f>IFERROR(BV318/BU318,0)</f>
        <v/>
      </c>
      <c r="BX318" s="6">
        <f>'M07'!E317</f>
        <v/>
      </c>
      <c r="BY318" s="6">
        <f>'M07'!F317</f>
        <v/>
      </c>
      <c r="BZ318" s="7">
        <f>IFERROR(BY318/BX318,0)</f>
        <v/>
      </c>
      <c r="CA318" s="6">
        <f>'M07'!M317</f>
        <v/>
      </c>
      <c r="CB318" s="6">
        <f>IF('M07'!AG317&gt;0,'M07'!AG317+MAX(0,CA318-'M07'!H317)*IF(AND(BX318&lt;&gt;0,BY318&lt;&gt;0),BY318/BX318,'M07'!V317),CA318*IF(AND(BX318&lt;&gt;0,BY318&lt;&gt;0),BY318/BX318,'M07'!V317))</f>
        <v/>
      </c>
      <c r="CC318" s="7">
        <f>IFERROR(CB318/CA318,0)</f>
        <v/>
      </c>
      <c r="CD318" s="6">
        <f>-'M07'!S317</f>
        <v/>
      </c>
      <c r="CE318" s="6">
        <f>BY318+CB318-CH318</f>
        <v/>
      </c>
      <c r="CF318" s="7">
        <f>IFERROR(CE318/CD318,0)</f>
        <v/>
      </c>
      <c r="CG318" s="6">
        <f>'M07'!T317</f>
        <v/>
      </c>
      <c r="CH318" s="6">
        <f>'M07'!U317</f>
        <v/>
      </c>
      <c r="CI318" s="7">
        <f>IFERROR(CH318/CG318,0)</f>
        <v/>
      </c>
      <c r="CJ318" s="6">
        <f>'M08'!E317</f>
        <v/>
      </c>
      <c r="CK318" s="6">
        <f>'M08'!F317</f>
        <v/>
      </c>
      <c r="CL318" s="7">
        <f>IFERROR(CK318/CJ318,0)</f>
        <v/>
      </c>
      <c r="CM318" s="6">
        <f>'M08'!M317</f>
        <v/>
      </c>
      <c r="CN318" s="6">
        <f>IF('M08'!AG317&gt;0,'M08'!AG317+MAX(0,CM318-'M08'!H317)*IF(AND(CJ318&lt;&gt;0,CK318&lt;&gt;0),CK318/CJ318,'M08'!V317),CM318*IF(AND(CJ318&lt;&gt;0,CK318&lt;&gt;0),CK318/CJ318,'M08'!V317))</f>
        <v/>
      </c>
      <c r="CO318" s="7">
        <f>IFERROR(CN318/CM318,0)</f>
        <v/>
      </c>
      <c r="CP318" s="6">
        <f>-'M08'!S317</f>
        <v/>
      </c>
      <c r="CQ318" s="6">
        <f>CK318+CN318-CT318</f>
        <v/>
      </c>
      <c r="CR318" s="7">
        <f>IFERROR(CQ318/CP318,0)</f>
        <v/>
      </c>
      <c r="CS318" s="6">
        <f>'M08'!T317</f>
        <v/>
      </c>
      <c r="CT318" s="6">
        <f>'M08'!U317</f>
        <v/>
      </c>
      <c r="CU318" s="7">
        <f>IFERROR(CT318/CS318,0)</f>
        <v/>
      </c>
      <c r="CV318" s="6">
        <f>'M09'!E317</f>
        <v/>
      </c>
      <c r="CW318" s="6">
        <f>'M09'!F317</f>
        <v/>
      </c>
      <c r="CX318" s="7">
        <f>IFERROR(CW318/CV318,0)</f>
        <v/>
      </c>
      <c r="CY318" s="6">
        <f>'M09'!M317</f>
        <v/>
      </c>
      <c r="CZ318" s="6">
        <f>IF('M09'!AG317&gt;0,'M09'!AG317+MAX(0,CY318-'M09'!H317)*IF(AND(CV318&lt;&gt;0,CW318&lt;&gt;0),CW318/CV318,'M09'!V317),CY318*IF(AND(CV318&lt;&gt;0,CW318&lt;&gt;0),CW318/CV318,'M09'!V317))</f>
        <v/>
      </c>
      <c r="DA318" s="7">
        <f>IFERROR(CZ318/CY318,0)</f>
        <v/>
      </c>
      <c r="DB318" s="6">
        <f>-'M09'!S317</f>
        <v/>
      </c>
      <c r="DC318" s="6">
        <f>CW318+CZ318-DF318</f>
        <v/>
      </c>
      <c r="DD318" s="7">
        <f>IFERROR(DC318/DB318,0)</f>
        <v/>
      </c>
      <c r="DE318" s="6">
        <f>'M09'!T317</f>
        <v/>
      </c>
      <c r="DF318" s="6">
        <f>'M09'!U317</f>
        <v/>
      </c>
      <c r="DG318" s="7">
        <f>IFERROR(DF318/DE318,0)</f>
        <v/>
      </c>
      <c r="DH318" s="6">
        <f>SUM(J318,V318,AH318,AT318,BF318,BR318,CD318,CP318,DB318)</f>
        <v/>
      </c>
      <c r="DI318" s="6">
        <f>SUM(K318,W318,AI318,AU318,BG318,BS318,CE318,CQ318,DC318)</f>
        <v/>
      </c>
      <c r="DJ318" s="6">
        <f>DH318/9</f>
        <v/>
      </c>
      <c r="DK318" s="6">
        <f>DI318/9</f>
        <v/>
      </c>
      <c r="DL318" s="7">
        <f>IFERROR(DI318/DH318,0)</f>
        <v/>
      </c>
      <c r="DM318" s="7">
        <f>'M09'!V317</f>
        <v/>
      </c>
      <c r="DN318" s="8">
        <f>IFERROR(DL318/DM318-1,0)</f>
        <v/>
      </c>
      <c r="DO318" s="6">
        <f>'M09'!AD317</f>
        <v/>
      </c>
      <c r="DP318" s="6">
        <f>DJ318-DO318</f>
        <v/>
      </c>
      <c r="DQ318" s="9">
        <f>COUNTIF(J318,"&gt;0")+COUNTIF(V318,"&gt;0")+COUNTIF(AH318,"&gt;0")+COUNTIF(AT318,"&gt;0")+COUNTIF(BF318,"&gt;0")+COUNTIF(BR318,"&gt;0")+COUNTIF(CD318,"&gt;0")+COUNTIF(CP318,"&gt;0")+COUNTIF(DB318,"&gt;0")</f>
        <v/>
      </c>
      <c r="DR318" s="6">
        <f>DE318</f>
        <v/>
      </c>
      <c r="DS318" s="10">
        <f>IFERROR(DR318/DJ318,0)</f>
        <v/>
      </c>
      <c r="DT318" s="6">
        <f>D318+SUM(G318,S318,AE318,AQ318,BC318,BO318,CA318,CM318,CY318)-SUM(J318,V318,AH318,AT318,BF318,BR318,CD318,CP318,DB318)-DE318</f>
        <v/>
      </c>
    </row>
    <row r="319">
      <c r="A319">
        <f>'M01'!C318</f>
        <v/>
      </c>
      <c r="B319">
        <f>'M01'!D318</f>
        <v/>
      </c>
      <c r="C319">
        <f>'M01'!A318</f>
        <v/>
      </c>
      <c r="D319" s="6">
        <f>'M01'!E318</f>
        <v/>
      </c>
      <c r="E319" s="6">
        <f>'M01'!F318</f>
        <v/>
      </c>
      <c r="F319" s="7">
        <f>IFERROR(E319/D319,0)</f>
        <v/>
      </c>
      <c r="G319" s="6">
        <f>'M01'!M318</f>
        <v/>
      </c>
      <c r="H319" s="6">
        <f>IF('M01'!AG318&gt;0,'M01'!AG318+MAX(0,G319-'M01'!H318)*IF(AND(D319&lt;&gt;0,E319&lt;&gt;0),E319/D319,'M01'!V318),G319*IF(AND(D319&lt;&gt;0,E319&lt;&gt;0),E319/D319,'M01'!V318))</f>
        <v/>
      </c>
      <c r="I319" s="7">
        <f>IFERROR(H319/G319,0)</f>
        <v/>
      </c>
      <c r="J319" s="6">
        <f>-'M01'!S318</f>
        <v/>
      </c>
      <c r="K319" s="6">
        <f>E319+H319-N319</f>
        <v/>
      </c>
      <c r="L319" s="7">
        <f>IFERROR(K319/J319,0)</f>
        <v/>
      </c>
      <c r="M319" s="6">
        <f>'M01'!T318</f>
        <v/>
      </c>
      <c r="N319" s="6">
        <f>'M01'!U318</f>
        <v/>
      </c>
      <c r="O319" s="7">
        <f>IFERROR(N319/M319,0)</f>
        <v/>
      </c>
      <c r="P319" s="6">
        <f>'M02'!E318</f>
        <v/>
      </c>
      <c r="Q319" s="6">
        <f>'M02'!F318</f>
        <v/>
      </c>
      <c r="R319" s="7">
        <f>IFERROR(Q319/P319,0)</f>
        <v/>
      </c>
      <c r="S319" s="6">
        <f>'M02'!M318</f>
        <v/>
      </c>
      <c r="T319" s="6">
        <f>IF('M02'!AG318&gt;0,'M02'!AG318+MAX(0,S319-'M02'!H318)*IF(AND(P319&lt;&gt;0,Q319&lt;&gt;0),Q319/P319,'M02'!V318),S319*IF(AND(P319&lt;&gt;0,Q319&lt;&gt;0),Q319/P319,'M02'!V318))</f>
        <v/>
      </c>
      <c r="U319" s="7">
        <f>IFERROR(T319/S319,0)</f>
        <v/>
      </c>
      <c r="V319" s="6">
        <f>-'M02'!S318</f>
        <v/>
      </c>
      <c r="W319" s="6">
        <f>Q319+T319-Z319</f>
        <v/>
      </c>
      <c r="X319" s="7">
        <f>IFERROR(W319/V319,0)</f>
        <v/>
      </c>
      <c r="Y319" s="6">
        <f>'M02'!T318</f>
        <v/>
      </c>
      <c r="Z319" s="6">
        <f>'M02'!U318</f>
        <v/>
      </c>
      <c r="AA319" s="7">
        <f>IFERROR(Z319/Y319,0)</f>
        <v/>
      </c>
      <c r="AB319" s="6">
        <f>'M03'!E318</f>
        <v/>
      </c>
      <c r="AC319" s="6">
        <f>'M03'!F318</f>
        <v/>
      </c>
      <c r="AD319" s="7">
        <f>IFERROR(AC319/AB319,0)</f>
        <v/>
      </c>
      <c r="AE319" s="6">
        <f>'M03'!M318</f>
        <v/>
      </c>
      <c r="AF319" s="6">
        <f>IF('M03'!AG318&gt;0,'M03'!AG318+MAX(0,AE319-'M03'!H318)*IF(AND(AB319&lt;&gt;0,AC319&lt;&gt;0),AC319/AB319,'M03'!V318),AE319*IF(AND(AB319&lt;&gt;0,AC319&lt;&gt;0),AC319/AB319,'M03'!V318))</f>
        <v/>
      </c>
      <c r="AG319" s="7">
        <f>IFERROR(AF319/AE319,0)</f>
        <v/>
      </c>
      <c r="AH319" s="6">
        <f>-'M03'!S318</f>
        <v/>
      </c>
      <c r="AI319" s="6">
        <f>AC319+AF319-AL319</f>
        <v/>
      </c>
      <c r="AJ319" s="7">
        <f>IFERROR(AI319/AH319,0)</f>
        <v/>
      </c>
      <c r="AK319" s="6">
        <f>'M03'!T318</f>
        <v/>
      </c>
      <c r="AL319" s="6">
        <f>'M03'!U318</f>
        <v/>
      </c>
      <c r="AM319" s="7">
        <f>IFERROR(AL319/AK319,0)</f>
        <v/>
      </c>
      <c r="AN319" s="6">
        <f>'M04'!E318</f>
        <v/>
      </c>
      <c r="AO319" s="6">
        <f>'M04'!F318</f>
        <v/>
      </c>
      <c r="AP319" s="7">
        <f>IFERROR(AO319/AN319,0)</f>
        <v/>
      </c>
      <c r="AQ319" s="6">
        <f>'M04'!M318</f>
        <v/>
      </c>
      <c r="AR319" s="6">
        <f>IF('M04'!AG318&gt;0,'M04'!AG318+MAX(0,AQ319-'M04'!H318)*IF(AND(AN319&lt;&gt;0,AO319&lt;&gt;0),AO319/AN319,'M04'!V318),AQ319*IF(AND(AN319&lt;&gt;0,AO319&lt;&gt;0),AO319/AN319,'M04'!V318))</f>
        <v/>
      </c>
      <c r="AS319" s="7">
        <f>IFERROR(AR319/AQ319,0)</f>
        <v/>
      </c>
      <c r="AT319" s="6">
        <f>-'M04'!S318</f>
        <v/>
      </c>
      <c r="AU319" s="6">
        <f>AO319+AR319-AX319</f>
        <v/>
      </c>
      <c r="AV319" s="7">
        <f>IFERROR(AU319/AT319,0)</f>
        <v/>
      </c>
      <c r="AW319" s="6">
        <f>'M04'!T318</f>
        <v/>
      </c>
      <c r="AX319" s="6">
        <f>'M04'!U318</f>
        <v/>
      </c>
      <c r="AY319" s="7">
        <f>IFERROR(AX319/AW319,0)</f>
        <v/>
      </c>
      <c r="AZ319" s="6">
        <f>'M05'!E318</f>
        <v/>
      </c>
      <c r="BA319" s="6">
        <f>'M05'!F318</f>
        <v/>
      </c>
      <c r="BB319" s="7">
        <f>IFERROR(BA319/AZ319,0)</f>
        <v/>
      </c>
      <c r="BC319" s="6">
        <f>'M05'!M318</f>
        <v/>
      </c>
      <c r="BD319" s="6">
        <f>IF('M05'!AG318&gt;0,'M05'!AG318+MAX(0,BC319-'M05'!H318)*IF(AND(AZ319&lt;&gt;0,BA319&lt;&gt;0),BA319/AZ319,'M05'!V318),BC319*IF(AND(AZ319&lt;&gt;0,BA319&lt;&gt;0),BA319/AZ319,'M05'!V318))</f>
        <v/>
      </c>
      <c r="BE319" s="7">
        <f>IFERROR(BD319/BC319,0)</f>
        <v/>
      </c>
      <c r="BF319" s="6">
        <f>-'M05'!S318</f>
        <v/>
      </c>
      <c r="BG319" s="6">
        <f>BA319+BD319-BJ319</f>
        <v/>
      </c>
      <c r="BH319" s="7">
        <f>IFERROR(BG319/BF319,0)</f>
        <v/>
      </c>
      <c r="BI319" s="6">
        <f>'M05'!T318</f>
        <v/>
      </c>
      <c r="BJ319" s="6">
        <f>'M05'!U318</f>
        <v/>
      </c>
      <c r="BK319" s="7">
        <f>IFERROR(BJ319/BI319,0)</f>
        <v/>
      </c>
      <c r="BL319" s="6">
        <f>'M06'!E318</f>
        <v/>
      </c>
      <c r="BM319" s="6">
        <f>'M06'!F318</f>
        <v/>
      </c>
      <c r="BN319" s="7">
        <f>IFERROR(BM319/BL319,0)</f>
        <v/>
      </c>
      <c r="BO319" s="6">
        <f>'M06'!M318</f>
        <v/>
      </c>
      <c r="BP319" s="6">
        <f>IF('M06'!AG318&gt;0,'M06'!AG318+MAX(0,BO319-'M06'!H318)*IF(AND(BL319&lt;&gt;0,BM319&lt;&gt;0),BM319/BL319,'M06'!V318),BO319*IF(AND(BL319&lt;&gt;0,BM319&lt;&gt;0),BM319/BL319,'M06'!V318))</f>
        <v/>
      </c>
      <c r="BQ319" s="7">
        <f>IFERROR(BP319/BO319,0)</f>
        <v/>
      </c>
      <c r="BR319" s="6">
        <f>-'M06'!S318</f>
        <v/>
      </c>
      <c r="BS319" s="6">
        <f>BM319+BP319-BV319</f>
        <v/>
      </c>
      <c r="BT319" s="7">
        <f>IFERROR(BS319/BR319,0)</f>
        <v/>
      </c>
      <c r="BU319" s="6">
        <f>'M06'!T318</f>
        <v/>
      </c>
      <c r="BV319" s="6">
        <f>'M06'!U318</f>
        <v/>
      </c>
      <c r="BW319" s="7">
        <f>IFERROR(BV319/BU319,0)</f>
        <v/>
      </c>
      <c r="BX319" s="6">
        <f>'M07'!E318</f>
        <v/>
      </c>
      <c r="BY319" s="6">
        <f>'M07'!F318</f>
        <v/>
      </c>
      <c r="BZ319" s="7">
        <f>IFERROR(BY319/BX319,0)</f>
        <v/>
      </c>
      <c r="CA319" s="6">
        <f>'M07'!M318</f>
        <v/>
      </c>
      <c r="CB319" s="6">
        <f>IF('M07'!AG318&gt;0,'M07'!AG318+MAX(0,CA319-'M07'!H318)*IF(AND(BX319&lt;&gt;0,BY319&lt;&gt;0),BY319/BX319,'M07'!V318),CA319*IF(AND(BX319&lt;&gt;0,BY319&lt;&gt;0),BY319/BX319,'M07'!V318))</f>
        <v/>
      </c>
      <c r="CC319" s="7">
        <f>IFERROR(CB319/CA319,0)</f>
        <v/>
      </c>
      <c r="CD319" s="6">
        <f>-'M07'!S318</f>
        <v/>
      </c>
      <c r="CE319" s="6">
        <f>BY319+CB319-CH319</f>
        <v/>
      </c>
      <c r="CF319" s="7">
        <f>IFERROR(CE319/CD319,0)</f>
        <v/>
      </c>
      <c r="CG319" s="6">
        <f>'M07'!T318</f>
        <v/>
      </c>
      <c r="CH319" s="6">
        <f>'M07'!U318</f>
        <v/>
      </c>
      <c r="CI319" s="7">
        <f>IFERROR(CH319/CG319,0)</f>
        <v/>
      </c>
      <c r="CJ319" s="6">
        <f>'M08'!E318</f>
        <v/>
      </c>
      <c r="CK319" s="6">
        <f>'M08'!F318</f>
        <v/>
      </c>
      <c r="CL319" s="7">
        <f>IFERROR(CK319/CJ319,0)</f>
        <v/>
      </c>
      <c r="CM319" s="6">
        <f>'M08'!M318</f>
        <v/>
      </c>
      <c r="CN319" s="6">
        <f>IF('M08'!AG318&gt;0,'M08'!AG318+MAX(0,CM319-'M08'!H318)*IF(AND(CJ319&lt;&gt;0,CK319&lt;&gt;0),CK319/CJ319,'M08'!V318),CM319*IF(AND(CJ319&lt;&gt;0,CK319&lt;&gt;0),CK319/CJ319,'M08'!V318))</f>
        <v/>
      </c>
      <c r="CO319" s="7">
        <f>IFERROR(CN319/CM319,0)</f>
        <v/>
      </c>
      <c r="CP319" s="6">
        <f>-'M08'!S318</f>
        <v/>
      </c>
      <c r="CQ319" s="6">
        <f>CK319+CN319-CT319</f>
        <v/>
      </c>
      <c r="CR319" s="7">
        <f>IFERROR(CQ319/CP319,0)</f>
        <v/>
      </c>
      <c r="CS319" s="6">
        <f>'M08'!T318</f>
        <v/>
      </c>
      <c r="CT319" s="6">
        <f>'M08'!U318</f>
        <v/>
      </c>
      <c r="CU319" s="7">
        <f>IFERROR(CT319/CS319,0)</f>
        <v/>
      </c>
      <c r="CV319" s="6">
        <f>'M09'!E318</f>
        <v/>
      </c>
      <c r="CW319" s="6">
        <f>'M09'!F318</f>
        <v/>
      </c>
      <c r="CX319" s="7">
        <f>IFERROR(CW319/CV319,0)</f>
        <v/>
      </c>
      <c r="CY319" s="6">
        <f>'M09'!M318</f>
        <v/>
      </c>
      <c r="CZ319" s="6">
        <f>IF('M09'!AG318&gt;0,'M09'!AG318+MAX(0,CY319-'M09'!H318)*IF(AND(CV319&lt;&gt;0,CW319&lt;&gt;0),CW319/CV319,'M09'!V318),CY319*IF(AND(CV319&lt;&gt;0,CW319&lt;&gt;0),CW319/CV319,'M09'!V318))</f>
        <v/>
      </c>
      <c r="DA319" s="7">
        <f>IFERROR(CZ319/CY319,0)</f>
        <v/>
      </c>
      <c r="DB319" s="6">
        <f>-'M09'!S318</f>
        <v/>
      </c>
      <c r="DC319" s="6">
        <f>CW319+CZ319-DF319</f>
        <v/>
      </c>
      <c r="DD319" s="7">
        <f>IFERROR(DC319/DB319,0)</f>
        <v/>
      </c>
      <c r="DE319" s="6">
        <f>'M09'!T318</f>
        <v/>
      </c>
      <c r="DF319" s="6">
        <f>'M09'!U318</f>
        <v/>
      </c>
      <c r="DG319" s="7">
        <f>IFERROR(DF319/DE319,0)</f>
        <v/>
      </c>
      <c r="DH319" s="6">
        <f>SUM(J319,V319,AH319,AT319,BF319,BR319,CD319,CP319,DB319)</f>
        <v/>
      </c>
      <c r="DI319" s="6">
        <f>SUM(K319,W319,AI319,AU319,BG319,BS319,CE319,CQ319,DC319)</f>
        <v/>
      </c>
      <c r="DJ319" s="6">
        <f>DH319/9</f>
        <v/>
      </c>
      <c r="DK319" s="6">
        <f>DI319/9</f>
        <v/>
      </c>
      <c r="DL319" s="7">
        <f>IFERROR(DI319/DH319,0)</f>
        <v/>
      </c>
      <c r="DM319" s="7">
        <f>'M09'!V318</f>
        <v/>
      </c>
      <c r="DN319" s="8">
        <f>IFERROR(DL319/DM319-1,0)</f>
        <v/>
      </c>
      <c r="DO319" s="6">
        <f>'M09'!AD318</f>
        <v/>
      </c>
      <c r="DP319" s="6">
        <f>DJ319-DO319</f>
        <v/>
      </c>
      <c r="DQ319" s="9">
        <f>COUNTIF(J319,"&gt;0")+COUNTIF(V319,"&gt;0")+COUNTIF(AH319,"&gt;0")+COUNTIF(AT319,"&gt;0")+COUNTIF(BF319,"&gt;0")+COUNTIF(BR319,"&gt;0")+COUNTIF(CD319,"&gt;0")+COUNTIF(CP319,"&gt;0")+COUNTIF(DB319,"&gt;0")</f>
        <v/>
      </c>
      <c r="DR319" s="6">
        <f>DE319</f>
        <v/>
      </c>
      <c r="DS319" s="10">
        <f>IFERROR(DR319/DJ319,0)</f>
        <v/>
      </c>
      <c r="DT319" s="6">
        <f>D319+SUM(G319,S319,AE319,AQ319,BC319,BO319,CA319,CM319,CY319)-SUM(J319,V319,AH319,AT319,BF319,BR319,CD319,CP319,DB319)-DE319</f>
        <v/>
      </c>
    </row>
    <row r="320">
      <c r="A320">
        <f>'M01'!C319</f>
        <v/>
      </c>
      <c r="B320">
        <f>'M01'!D319</f>
        <v/>
      </c>
      <c r="C320">
        <f>'M01'!A319</f>
        <v/>
      </c>
      <c r="D320" s="6">
        <f>'M01'!E319</f>
        <v/>
      </c>
      <c r="E320" s="6">
        <f>'M01'!F319</f>
        <v/>
      </c>
      <c r="F320" s="7">
        <f>IFERROR(E320/D320,0)</f>
        <v/>
      </c>
      <c r="G320" s="6">
        <f>'M01'!M319</f>
        <v/>
      </c>
      <c r="H320" s="6">
        <f>IF('M01'!AG319&gt;0,'M01'!AG319+MAX(0,G320-'M01'!H319)*IF(AND(D320&lt;&gt;0,E320&lt;&gt;0),E320/D320,'M01'!V319),G320*IF(AND(D320&lt;&gt;0,E320&lt;&gt;0),E320/D320,'M01'!V319))</f>
        <v/>
      </c>
      <c r="I320" s="7">
        <f>IFERROR(H320/G320,0)</f>
        <v/>
      </c>
      <c r="J320" s="6">
        <f>-'M01'!S319</f>
        <v/>
      </c>
      <c r="K320" s="6">
        <f>E320+H320-N320</f>
        <v/>
      </c>
      <c r="L320" s="7">
        <f>IFERROR(K320/J320,0)</f>
        <v/>
      </c>
      <c r="M320" s="6">
        <f>'M01'!T319</f>
        <v/>
      </c>
      <c r="N320" s="6">
        <f>'M01'!U319</f>
        <v/>
      </c>
      <c r="O320" s="7">
        <f>IFERROR(N320/M320,0)</f>
        <v/>
      </c>
      <c r="P320" s="6">
        <f>'M02'!E319</f>
        <v/>
      </c>
      <c r="Q320" s="6">
        <f>'M02'!F319</f>
        <v/>
      </c>
      <c r="R320" s="7">
        <f>IFERROR(Q320/P320,0)</f>
        <v/>
      </c>
      <c r="S320" s="6">
        <f>'M02'!M319</f>
        <v/>
      </c>
      <c r="T320" s="6">
        <f>IF('M02'!AG319&gt;0,'M02'!AG319+MAX(0,S320-'M02'!H319)*IF(AND(P320&lt;&gt;0,Q320&lt;&gt;0),Q320/P320,'M02'!V319),S320*IF(AND(P320&lt;&gt;0,Q320&lt;&gt;0),Q320/P320,'M02'!V319))</f>
        <v/>
      </c>
      <c r="U320" s="7">
        <f>IFERROR(T320/S320,0)</f>
        <v/>
      </c>
      <c r="V320" s="6">
        <f>-'M02'!S319</f>
        <v/>
      </c>
      <c r="W320" s="6">
        <f>Q320+T320-Z320</f>
        <v/>
      </c>
      <c r="X320" s="7">
        <f>IFERROR(W320/V320,0)</f>
        <v/>
      </c>
      <c r="Y320" s="6">
        <f>'M02'!T319</f>
        <v/>
      </c>
      <c r="Z320" s="6">
        <f>'M02'!U319</f>
        <v/>
      </c>
      <c r="AA320" s="7">
        <f>IFERROR(Z320/Y320,0)</f>
        <v/>
      </c>
      <c r="AB320" s="6">
        <f>'M03'!E319</f>
        <v/>
      </c>
      <c r="AC320" s="6">
        <f>'M03'!F319</f>
        <v/>
      </c>
      <c r="AD320" s="7">
        <f>IFERROR(AC320/AB320,0)</f>
        <v/>
      </c>
      <c r="AE320" s="6">
        <f>'M03'!M319</f>
        <v/>
      </c>
      <c r="AF320" s="6">
        <f>IF('M03'!AG319&gt;0,'M03'!AG319+MAX(0,AE320-'M03'!H319)*IF(AND(AB320&lt;&gt;0,AC320&lt;&gt;0),AC320/AB320,'M03'!V319),AE320*IF(AND(AB320&lt;&gt;0,AC320&lt;&gt;0),AC320/AB320,'M03'!V319))</f>
        <v/>
      </c>
      <c r="AG320" s="7">
        <f>IFERROR(AF320/AE320,0)</f>
        <v/>
      </c>
      <c r="AH320" s="6">
        <f>-'M03'!S319</f>
        <v/>
      </c>
      <c r="AI320" s="6">
        <f>AC320+AF320-AL320</f>
        <v/>
      </c>
      <c r="AJ320" s="7">
        <f>IFERROR(AI320/AH320,0)</f>
        <v/>
      </c>
      <c r="AK320" s="6">
        <f>'M03'!T319</f>
        <v/>
      </c>
      <c r="AL320" s="6">
        <f>'M03'!U319</f>
        <v/>
      </c>
      <c r="AM320" s="7">
        <f>IFERROR(AL320/AK320,0)</f>
        <v/>
      </c>
      <c r="AN320" s="6">
        <f>'M04'!E319</f>
        <v/>
      </c>
      <c r="AO320" s="6">
        <f>'M04'!F319</f>
        <v/>
      </c>
      <c r="AP320" s="7">
        <f>IFERROR(AO320/AN320,0)</f>
        <v/>
      </c>
      <c r="AQ320" s="6">
        <f>'M04'!M319</f>
        <v/>
      </c>
      <c r="AR320" s="6">
        <f>IF('M04'!AG319&gt;0,'M04'!AG319+MAX(0,AQ320-'M04'!H319)*IF(AND(AN320&lt;&gt;0,AO320&lt;&gt;0),AO320/AN320,'M04'!V319),AQ320*IF(AND(AN320&lt;&gt;0,AO320&lt;&gt;0),AO320/AN320,'M04'!V319))</f>
        <v/>
      </c>
      <c r="AS320" s="7">
        <f>IFERROR(AR320/AQ320,0)</f>
        <v/>
      </c>
      <c r="AT320" s="6">
        <f>-'M04'!S319</f>
        <v/>
      </c>
      <c r="AU320" s="6">
        <f>AO320+AR320-AX320</f>
        <v/>
      </c>
      <c r="AV320" s="7">
        <f>IFERROR(AU320/AT320,0)</f>
        <v/>
      </c>
      <c r="AW320" s="6">
        <f>'M04'!T319</f>
        <v/>
      </c>
      <c r="AX320" s="6">
        <f>'M04'!U319</f>
        <v/>
      </c>
      <c r="AY320" s="7">
        <f>IFERROR(AX320/AW320,0)</f>
        <v/>
      </c>
      <c r="AZ320" s="6">
        <f>'M05'!E319</f>
        <v/>
      </c>
      <c r="BA320" s="6">
        <f>'M05'!F319</f>
        <v/>
      </c>
      <c r="BB320" s="7">
        <f>IFERROR(BA320/AZ320,0)</f>
        <v/>
      </c>
      <c r="BC320" s="6">
        <f>'M05'!M319</f>
        <v/>
      </c>
      <c r="BD320" s="6">
        <f>IF('M05'!AG319&gt;0,'M05'!AG319+MAX(0,BC320-'M05'!H319)*IF(AND(AZ320&lt;&gt;0,BA320&lt;&gt;0),BA320/AZ320,'M05'!V319),BC320*IF(AND(AZ320&lt;&gt;0,BA320&lt;&gt;0),BA320/AZ320,'M05'!V319))</f>
        <v/>
      </c>
      <c r="BE320" s="7">
        <f>IFERROR(BD320/BC320,0)</f>
        <v/>
      </c>
      <c r="BF320" s="6">
        <f>-'M05'!S319</f>
        <v/>
      </c>
      <c r="BG320" s="6">
        <f>BA320+BD320-BJ320</f>
        <v/>
      </c>
      <c r="BH320" s="7">
        <f>IFERROR(BG320/BF320,0)</f>
        <v/>
      </c>
      <c r="BI320" s="6">
        <f>'M05'!T319</f>
        <v/>
      </c>
      <c r="BJ320" s="6">
        <f>'M05'!U319</f>
        <v/>
      </c>
      <c r="BK320" s="7">
        <f>IFERROR(BJ320/BI320,0)</f>
        <v/>
      </c>
      <c r="BL320" s="6">
        <f>'M06'!E319</f>
        <v/>
      </c>
      <c r="BM320" s="6">
        <f>'M06'!F319</f>
        <v/>
      </c>
      <c r="BN320" s="7">
        <f>IFERROR(BM320/BL320,0)</f>
        <v/>
      </c>
      <c r="BO320" s="6">
        <f>'M06'!M319</f>
        <v/>
      </c>
      <c r="BP320" s="6">
        <f>IF('M06'!AG319&gt;0,'M06'!AG319+MAX(0,BO320-'M06'!H319)*IF(AND(BL320&lt;&gt;0,BM320&lt;&gt;0),BM320/BL320,'M06'!V319),BO320*IF(AND(BL320&lt;&gt;0,BM320&lt;&gt;0),BM320/BL320,'M06'!V319))</f>
        <v/>
      </c>
      <c r="BQ320" s="7">
        <f>IFERROR(BP320/BO320,0)</f>
        <v/>
      </c>
      <c r="BR320" s="6">
        <f>-'M06'!S319</f>
        <v/>
      </c>
      <c r="BS320" s="6">
        <f>BM320+BP320-BV320</f>
        <v/>
      </c>
      <c r="BT320" s="7">
        <f>IFERROR(BS320/BR320,0)</f>
        <v/>
      </c>
      <c r="BU320" s="6">
        <f>'M06'!T319</f>
        <v/>
      </c>
      <c r="BV320" s="6">
        <f>'M06'!U319</f>
        <v/>
      </c>
      <c r="BW320" s="7">
        <f>IFERROR(BV320/BU320,0)</f>
        <v/>
      </c>
      <c r="BX320" s="6">
        <f>'M07'!E319</f>
        <v/>
      </c>
      <c r="BY320" s="6">
        <f>'M07'!F319</f>
        <v/>
      </c>
      <c r="BZ320" s="7">
        <f>IFERROR(BY320/BX320,0)</f>
        <v/>
      </c>
      <c r="CA320" s="6">
        <f>'M07'!M319</f>
        <v/>
      </c>
      <c r="CB320" s="6">
        <f>IF('M07'!AG319&gt;0,'M07'!AG319+MAX(0,CA320-'M07'!H319)*IF(AND(BX320&lt;&gt;0,BY320&lt;&gt;0),BY320/BX320,'M07'!V319),CA320*IF(AND(BX320&lt;&gt;0,BY320&lt;&gt;0),BY320/BX320,'M07'!V319))</f>
        <v/>
      </c>
      <c r="CC320" s="7">
        <f>IFERROR(CB320/CA320,0)</f>
        <v/>
      </c>
      <c r="CD320" s="6">
        <f>-'M07'!S319</f>
        <v/>
      </c>
      <c r="CE320" s="6">
        <f>BY320+CB320-CH320</f>
        <v/>
      </c>
      <c r="CF320" s="7">
        <f>IFERROR(CE320/CD320,0)</f>
        <v/>
      </c>
      <c r="CG320" s="6">
        <f>'M07'!T319</f>
        <v/>
      </c>
      <c r="CH320" s="6">
        <f>'M07'!U319</f>
        <v/>
      </c>
      <c r="CI320" s="7">
        <f>IFERROR(CH320/CG320,0)</f>
        <v/>
      </c>
      <c r="CJ320" s="6">
        <f>'M08'!E319</f>
        <v/>
      </c>
      <c r="CK320" s="6">
        <f>'M08'!F319</f>
        <v/>
      </c>
      <c r="CL320" s="7">
        <f>IFERROR(CK320/CJ320,0)</f>
        <v/>
      </c>
      <c r="CM320" s="6">
        <f>'M08'!M319</f>
        <v/>
      </c>
      <c r="CN320" s="6">
        <f>IF('M08'!AG319&gt;0,'M08'!AG319+MAX(0,CM320-'M08'!H319)*IF(AND(CJ320&lt;&gt;0,CK320&lt;&gt;0),CK320/CJ320,'M08'!V319),CM320*IF(AND(CJ320&lt;&gt;0,CK320&lt;&gt;0),CK320/CJ320,'M08'!V319))</f>
        <v/>
      </c>
      <c r="CO320" s="7">
        <f>IFERROR(CN320/CM320,0)</f>
        <v/>
      </c>
      <c r="CP320" s="6">
        <f>-'M08'!S319</f>
        <v/>
      </c>
      <c r="CQ320" s="6">
        <f>CK320+CN320-CT320</f>
        <v/>
      </c>
      <c r="CR320" s="7">
        <f>IFERROR(CQ320/CP320,0)</f>
        <v/>
      </c>
      <c r="CS320" s="6">
        <f>'M08'!T319</f>
        <v/>
      </c>
      <c r="CT320" s="6">
        <f>'M08'!U319</f>
        <v/>
      </c>
      <c r="CU320" s="7">
        <f>IFERROR(CT320/CS320,0)</f>
        <v/>
      </c>
      <c r="CV320" s="6">
        <f>'M09'!E319</f>
        <v/>
      </c>
      <c r="CW320" s="6">
        <f>'M09'!F319</f>
        <v/>
      </c>
      <c r="CX320" s="7">
        <f>IFERROR(CW320/CV320,0)</f>
        <v/>
      </c>
      <c r="CY320" s="6">
        <f>'M09'!M319</f>
        <v/>
      </c>
      <c r="CZ320" s="6">
        <f>IF('M09'!AG319&gt;0,'M09'!AG319+MAX(0,CY320-'M09'!H319)*IF(AND(CV320&lt;&gt;0,CW320&lt;&gt;0),CW320/CV320,'M09'!V319),CY320*IF(AND(CV320&lt;&gt;0,CW320&lt;&gt;0),CW320/CV320,'M09'!V319))</f>
        <v/>
      </c>
      <c r="DA320" s="7">
        <f>IFERROR(CZ320/CY320,0)</f>
        <v/>
      </c>
      <c r="DB320" s="6">
        <f>-'M09'!S319</f>
        <v/>
      </c>
      <c r="DC320" s="6">
        <f>CW320+CZ320-DF320</f>
        <v/>
      </c>
      <c r="DD320" s="7">
        <f>IFERROR(DC320/DB320,0)</f>
        <v/>
      </c>
      <c r="DE320" s="6">
        <f>'M09'!T319</f>
        <v/>
      </c>
      <c r="DF320" s="6">
        <f>'M09'!U319</f>
        <v/>
      </c>
      <c r="DG320" s="7">
        <f>IFERROR(DF320/DE320,0)</f>
        <v/>
      </c>
      <c r="DH320" s="6">
        <f>SUM(J320,V320,AH320,AT320,BF320,BR320,CD320,CP320,DB320)</f>
        <v/>
      </c>
      <c r="DI320" s="6">
        <f>SUM(K320,W320,AI320,AU320,BG320,BS320,CE320,CQ320,DC320)</f>
        <v/>
      </c>
      <c r="DJ320" s="6">
        <f>DH320/9</f>
        <v/>
      </c>
      <c r="DK320" s="6">
        <f>DI320/9</f>
        <v/>
      </c>
      <c r="DL320" s="7">
        <f>IFERROR(DI320/DH320,0)</f>
        <v/>
      </c>
      <c r="DM320" s="7">
        <f>'M09'!V319</f>
        <v/>
      </c>
      <c r="DN320" s="8">
        <f>IFERROR(DL320/DM320-1,0)</f>
        <v/>
      </c>
      <c r="DO320" s="6">
        <f>'M09'!AD319</f>
        <v/>
      </c>
      <c r="DP320" s="6">
        <f>DJ320-DO320</f>
        <v/>
      </c>
      <c r="DQ320" s="9">
        <f>COUNTIF(J320,"&gt;0")+COUNTIF(V320,"&gt;0")+COUNTIF(AH320,"&gt;0")+COUNTIF(AT320,"&gt;0")+COUNTIF(BF320,"&gt;0")+COUNTIF(BR320,"&gt;0")+COUNTIF(CD320,"&gt;0")+COUNTIF(CP320,"&gt;0")+COUNTIF(DB320,"&gt;0")</f>
        <v/>
      </c>
      <c r="DR320" s="6">
        <f>DE320</f>
        <v/>
      </c>
      <c r="DS320" s="10">
        <f>IFERROR(DR320/DJ320,0)</f>
        <v/>
      </c>
      <c r="DT320" s="6">
        <f>D320+SUM(G320,S320,AE320,AQ320,BC320,BO320,CA320,CM320,CY320)-SUM(J320,V320,AH320,AT320,BF320,BR320,CD320,CP320,DB320)-DE320</f>
        <v/>
      </c>
    </row>
    <row r="321">
      <c r="A321">
        <f>'M01'!C320</f>
        <v/>
      </c>
      <c r="B321">
        <f>'M01'!D320</f>
        <v/>
      </c>
      <c r="C321">
        <f>'M01'!A320</f>
        <v/>
      </c>
      <c r="D321" s="6">
        <f>'M01'!E320</f>
        <v/>
      </c>
      <c r="E321" s="6">
        <f>'M01'!F320</f>
        <v/>
      </c>
      <c r="F321" s="7">
        <f>IFERROR(E321/D321,0)</f>
        <v/>
      </c>
      <c r="G321" s="6">
        <f>'M01'!M320</f>
        <v/>
      </c>
      <c r="H321" s="6">
        <f>IF('M01'!AG320&gt;0,'M01'!AG320+MAX(0,G321-'M01'!H320)*IF(AND(D321&lt;&gt;0,E321&lt;&gt;0),E321/D321,'M01'!V320),G321*IF(AND(D321&lt;&gt;0,E321&lt;&gt;0),E321/D321,'M01'!V320))</f>
        <v/>
      </c>
      <c r="I321" s="7">
        <f>IFERROR(H321/G321,0)</f>
        <v/>
      </c>
      <c r="J321" s="6">
        <f>-'M01'!S320</f>
        <v/>
      </c>
      <c r="K321" s="6">
        <f>E321+H321-N321</f>
        <v/>
      </c>
      <c r="L321" s="7">
        <f>IFERROR(K321/J321,0)</f>
        <v/>
      </c>
      <c r="M321" s="6">
        <f>'M01'!T320</f>
        <v/>
      </c>
      <c r="N321" s="6">
        <f>'M01'!U320</f>
        <v/>
      </c>
      <c r="O321" s="7">
        <f>IFERROR(N321/M321,0)</f>
        <v/>
      </c>
      <c r="P321" s="6">
        <f>'M02'!E320</f>
        <v/>
      </c>
      <c r="Q321" s="6">
        <f>'M02'!F320</f>
        <v/>
      </c>
      <c r="R321" s="7">
        <f>IFERROR(Q321/P321,0)</f>
        <v/>
      </c>
      <c r="S321" s="6">
        <f>'M02'!M320</f>
        <v/>
      </c>
      <c r="T321" s="6">
        <f>IF('M02'!AG320&gt;0,'M02'!AG320+MAX(0,S321-'M02'!H320)*IF(AND(P321&lt;&gt;0,Q321&lt;&gt;0),Q321/P321,'M02'!V320),S321*IF(AND(P321&lt;&gt;0,Q321&lt;&gt;0),Q321/P321,'M02'!V320))</f>
        <v/>
      </c>
      <c r="U321" s="7">
        <f>IFERROR(T321/S321,0)</f>
        <v/>
      </c>
      <c r="V321" s="6">
        <f>-'M02'!S320</f>
        <v/>
      </c>
      <c r="W321" s="6">
        <f>Q321+T321-Z321</f>
        <v/>
      </c>
      <c r="X321" s="7">
        <f>IFERROR(W321/V321,0)</f>
        <v/>
      </c>
      <c r="Y321" s="6">
        <f>'M02'!T320</f>
        <v/>
      </c>
      <c r="Z321" s="6">
        <f>'M02'!U320</f>
        <v/>
      </c>
      <c r="AA321" s="7">
        <f>IFERROR(Z321/Y321,0)</f>
        <v/>
      </c>
      <c r="AB321" s="6">
        <f>'M03'!E320</f>
        <v/>
      </c>
      <c r="AC321" s="6">
        <f>'M03'!F320</f>
        <v/>
      </c>
      <c r="AD321" s="7">
        <f>IFERROR(AC321/AB321,0)</f>
        <v/>
      </c>
      <c r="AE321" s="6">
        <f>'M03'!M320</f>
        <v/>
      </c>
      <c r="AF321" s="6">
        <f>IF('M03'!AG320&gt;0,'M03'!AG320+MAX(0,AE321-'M03'!H320)*IF(AND(AB321&lt;&gt;0,AC321&lt;&gt;0),AC321/AB321,'M03'!V320),AE321*IF(AND(AB321&lt;&gt;0,AC321&lt;&gt;0),AC321/AB321,'M03'!V320))</f>
        <v/>
      </c>
      <c r="AG321" s="7">
        <f>IFERROR(AF321/AE321,0)</f>
        <v/>
      </c>
      <c r="AH321" s="6">
        <f>-'M03'!S320</f>
        <v/>
      </c>
      <c r="AI321" s="6">
        <f>AC321+AF321-AL321</f>
        <v/>
      </c>
      <c r="AJ321" s="7">
        <f>IFERROR(AI321/AH321,0)</f>
        <v/>
      </c>
      <c r="AK321" s="6">
        <f>'M03'!T320</f>
        <v/>
      </c>
      <c r="AL321" s="6">
        <f>'M03'!U320</f>
        <v/>
      </c>
      <c r="AM321" s="7">
        <f>IFERROR(AL321/AK321,0)</f>
        <v/>
      </c>
      <c r="AN321" s="6">
        <f>'M04'!E320</f>
        <v/>
      </c>
      <c r="AO321" s="6">
        <f>'M04'!F320</f>
        <v/>
      </c>
      <c r="AP321" s="7">
        <f>IFERROR(AO321/AN321,0)</f>
        <v/>
      </c>
      <c r="AQ321" s="6">
        <f>'M04'!M320</f>
        <v/>
      </c>
      <c r="AR321" s="6">
        <f>IF('M04'!AG320&gt;0,'M04'!AG320+MAX(0,AQ321-'M04'!H320)*IF(AND(AN321&lt;&gt;0,AO321&lt;&gt;0),AO321/AN321,'M04'!V320),AQ321*IF(AND(AN321&lt;&gt;0,AO321&lt;&gt;0),AO321/AN321,'M04'!V320))</f>
        <v/>
      </c>
      <c r="AS321" s="7">
        <f>IFERROR(AR321/AQ321,0)</f>
        <v/>
      </c>
      <c r="AT321" s="6">
        <f>-'M04'!S320</f>
        <v/>
      </c>
      <c r="AU321" s="6">
        <f>AO321+AR321-AX321</f>
        <v/>
      </c>
      <c r="AV321" s="7">
        <f>IFERROR(AU321/AT321,0)</f>
        <v/>
      </c>
      <c r="AW321" s="6">
        <f>'M04'!T320</f>
        <v/>
      </c>
      <c r="AX321" s="6">
        <f>'M04'!U320</f>
        <v/>
      </c>
      <c r="AY321" s="7">
        <f>IFERROR(AX321/AW321,0)</f>
        <v/>
      </c>
      <c r="AZ321" s="6">
        <f>'M05'!E320</f>
        <v/>
      </c>
      <c r="BA321" s="6">
        <f>'M05'!F320</f>
        <v/>
      </c>
      <c r="BB321" s="7">
        <f>IFERROR(BA321/AZ321,0)</f>
        <v/>
      </c>
      <c r="BC321" s="6">
        <f>'M05'!M320</f>
        <v/>
      </c>
      <c r="BD321" s="6">
        <f>IF('M05'!AG320&gt;0,'M05'!AG320+MAX(0,BC321-'M05'!H320)*IF(AND(AZ321&lt;&gt;0,BA321&lt;&gt;0),BA321/AZ321,'M05'!V320),BC321*IF(AND(AZ321&lt;&gt;0,BA321&lt;&gt;0),BA321/AZ321,'M05'!V320))</f>
        <v/>
      </c>
      <c r="BE321" s="7">
        <f>IFERROR(BD321/BC321,0)</f>
        <v/>
      </c>
      <c r="BF321" s="6">
        <f>-'M05'!S320</f>
        <v/>
      </c>
      <c r="BG321" s="6">
        <f>BA321+BD321-BJ321</f>
        <v/>
      </c>
      <c r="BH321" s="7">
        <f>IFERROR(BG321/BF321,0)</f>
        <v/>
      </c>
      <c r="BI321" s="6">
        <f>'M05'!T320</f>
        <v/>
      </c>
      <c r="BJ321" s="6">
        <f>'M05'!U320</f>
        <v/>
      </c>
      <c r="BK321" s="7">
        <f>IFERROR(BJ321/BI321,0)</f>
        <v/>
      </c>
      <c r="BL321" s="6">
        <f>'M06'!E320</f>
        <v/>
      </c>
      <c r="BM321" s="6">
        <f>'M06'!F320</f>
        <v/>
      </c>
      <c r="BN321" s="7">
        <f>IFERROR(BM321/BL321,0)</f>
        <v/>
      </c>
      <c r="BO321" s="6">
        <f>'M06'!M320</f>
        <v/>
      </c>
      <c r="BP321" s="6">
        <f>IF('M06'!AG320&gt;0,'M06'!AG320+MAX(0,BO321-'M06'!H320)*IF(AND(BL321&lt;&gt;0,BM321&lt;&gt;0),BM321/BL321,'M06'!V320),BO321*IF(AND(BL321&lt;&gt;0,BM321&lt;&gt;0),BM321/BL321,'M06'!V320))</f>
        <v/>
      </c>
      <c r="BQ321" s="7">
        <f>IFERROR(BP321/BO321,0)</f>
        <v/>
      </c>
      <c r="BR321" s="6">
        <f>-'M06'!S320</f>
        <v/>
      </c>
      <c r="BS321" s="6">
        <f>BM321+BP321-BV321</f>
        <v/>
      </c>
      <c r="BT321" s="7">
        <f>IFERROR(BS321/BR321,0)</f>
        <v/>
      </c>
      <c r="BU321" s="6">
        <f>'M06'!T320</f>
        <v/>
      </c>
      <c r="BV321" s="6">
        <f>'M06'!U320</f>
        <v/>
      </c>
      <c r="BW321" s="7">
        <f>IFERROR(BV321/BU321,0)</f>
        <v/>
      </c>
      <c r="BX321" s="6">
        <f>'M07'!E320</f>
        <v/>
      </c>
      <c r="BY321" s="6">
        <f>'M07'!F320</f>
        <v/>
      </c>
      <c r="BZ321" s="7">
        <f>IFERROR(BY321/BX321,0)</f>
        <v/>
      </c>
      <c r="CA321" s="6">
        <f>'M07'!M320</f>
        <v/>
      </c>
      <c r="CB321" s="6">
        <f>IF('M07'!AG320&gt;0,'M07'!AG320+MAX(0,CA321-'M07'!H320)*IF(AND(BX321&lt;&gt;0,BY321&lt;&gt;0),BY321/BX321,'M07'!V320),CA321*IF(AND(BX321&lt;&gt;0,BY321&lt;&gt;0),BY321/BX321,'M07'!V320))</f>
        <v/>
      </c>
      <c r="CC321" s="7">
        <f>IFERROR(CB321/CA321,0)</f>
        <v/>
      </c>
      <c r="CD321" s="6">
        <f>-'M07'!S320</f>
        <v/>
      </c>
      <c r="CE321" s="6">
        <f>BY321+CB321-CH321</f>
        <v/>
      </c>
      <c r="CF321" s="7">
        <f>IFERROR(CE321/CD321,0)</f>
        <v/>
      </c>
      <c r="CG321" s="6">
        <f>'M07'!T320</f>
        <v/>
      </c>
      <c r="CH321" s="6">
        <f>'M07'!U320</f>
        <v/>
      </c>
      <c r="CI321" s="7">
        <f>IFERROR(CH321/CG321,0)</f>
        <v/>
      </c>
      <c r="CJ321" s="6">
        <f>'M08'!E320</f>
        <v/>
      </c>
      <c r="CK321" s="6">
        <f>'M08'!F320</f>
        <v/>
      </c>
      <c r="CL321" s="7">
        <f>IFERROR(CK321/CJ321,0)</f>
        <v/>
      </c>
      <c r="CM321" s="6">
        <f>'M08'!M320</f>
        <v/>
      </c>
      <c r="CN321" s="6">
        <f>IF('M08'!AG320&gt;0,'M08'!AG320+MAX(0,CM321-'M08'!H320)*IF(AND(CJ321&lt;&gt;0,CK321&lt;&gt;0),CK321/CJ321,'M08'!V320),CM321*IF(AND(CJ321&lt;&gt;0,CK321&lt;&gt;0),CK321/CJ321,'M08'!V320))</f>
        <v/>
      </c>
      <c r="CO321" s="7">
        <f>IFERROR(CN321/CM321,0)</f>
        <v/>
      </c>
      <c r="CP321" s="6">
        <f>-'M08'!S320</f>
        <v/>
      </c>
      <c r="CQ321" s="6">
        <f>CK321+CN321-CT321</f>
        <v/>
      </c>
      <c r="CR321" s="7">
        <f>IFERROR(CQ321/CP321,0)</f>
        <v/>
      </c>
      <c r="CS321" s="6">
        <f>'M08'!T320</f>
        <v/>
      </c>
      <c r="CT321" s="6">
        <f>'M08'!U320</f>
        <v/>
      </c>
      <c r="CU321" s="7">
        <f>IFERROR(CT321/CS321,0)</f>
        <v/>
      </c>
      <c r="CV321" s="6">
        <f>'M09'!E320</f>
        <v/>
      </c>
      <c r="CW321" s="6">
        <f>'M09'!F320</f>
        <v/>
      </c>
      <c r="CX321" s="7">
        <f>IFERROR(CW321/CV321,0)</f>
        <v/>
      </c>
      <c r="CY321" s="6">
        <f>'M09'!M320</f>
        <v/>
      </c>
      <c r="CZ321" s="6">
        <f>IF('M09'!AG320&gt;0,'M09'!AG320+MAX(0,CY321-'M09'!H320)*IF(AND(CV321&lt;&gt;0,CW321&lt;&gt;0),CW321/CV321,'M09'!V320),CY321*IF(AND(CV321&lt;&gt;0,CW321&lt;&gt;0),CW321/CV321,'M09'!V320))</f>
        <v/>
      </c>
      <c r="DA321" s="7">
        <f>IFERROR(CZ321/CY321,0)</f>
        <v/>
      </c>
      <c r="DB321" s="6">
        <f>-'M09'!S320</f>
        <v/>
      </c>
      <c r="DC321" s="6">
        <f>CW321+CZ321-DF321</f>
        <v/>
      </c>
      <c r="DD321" s="7">
        <f>IFERROR(DC321/DB321,0)</f>
        <v/>
      </c>
      <c r="DE321" s="6">
        <f>'M09'!T320</f>
        <v/>
      </c>
      <c r="DF321" s="6">
        <f>'M09'!U320</f>
        <v/>
      </c>
      <c r="DG321" s="7">
        <f>IFERROR(DF321/DE321,0)</f>
        <v/>
      </c>
      <c r="DH321" s="6">
        <f>SUM(J321,V321,AH321,AT321,BF321,BR321,CD321,CP321,DB321)</f>
        <v/>
      </c>
      <c r="DI321" s="6">
        <f>SUM(K321,W321,AI321,AU321,BG321,BS321,CE321,CQ321,DC321)</f>
        <v/>
      </c>
      <c r="DJ321" s="6">
        <f>DH321/9</f>
        <v/>
      </c>
      <c r="DK321" s="6">
        <f>DI321/9</f>
        <v/>
      </c>
      <c r="DL321" s="7">
        <f>IFERROR(DI321/DH321,0)</f>
        <v/>
      </c>
      <c r="DM321" s="7">
        <f>'M09'!V320</f>
        <v/>
      </c>
      <c r="DN321" s="8">
        <f>IFERROR(DL321/DM321-1,0)</f>
        <v/>
      </c>
      <c r="DO321" s="6">
        <f>'M09'!AD320</f>
        <v/>
      </c>
      <c r="DP321" s="6">
        <f>DJ321-DO321</f>
        <v/>
      </c>
      <c r="DQ321" s="9">
        <f>COUNTIF(J321,"&gt;0")+COUNTIF(V321,"&gt;0")+COUNTIF(AH321,"&gt;0")+COUNTIF(AT321,"&gt;0")+COUNTIF(BF321,"&gt;0")+COUNTIF(BR321,"&gt;0")+COUNTIF(CD321,"&gt;0")+COUNTIF(CP321,"&gt;0")+COUNTIF(DB321,"&gt;0")</f>
        <v/>
      </c>
      <c r="DR321" s="6">
        <f>DE321</f>
        <v/>
      </c>
      <c r="DS321" s="10">
        <f>IFERROR(DR321/DJ321,0)</f>
        <v/>
      </c>
      <c r="DT321" s="6">
        <f>D321+SUM(G321,S321,AE321,AQ321,BC321,BO321,CA321,CM321,CY321)-SUM(J321,V321,AH321,AT321,BF321,BR321,CD321,CP321,DB321)-DE321</f>
        <v/>
      </c>
    </row>
    <row r="322">
      <c r="A322">
        <f>'M01'!C321</f>
        <v/>
      </c>
      <c r="B322">
        <f>'M01'!D321</f>
        <v/>
      </c>
      <c r="C322">
        <f>'M01'!A321</f>
        <v/>
      </c>
      <c r="D322" s="6">
        <f>'M01'!E321</f>
        <v/>
      </c>
      <c r="E322" s="6">
        <f>'M01'!F321</f>
        <v/>
      </c>
      <c r="F322" s="7">
        <f>IFERROR(E322/D322,0)</f>
        <v/>
      </c>
      <c r="G322" s="6">
        <f>'M01'!M321</f>
        <v/>
      </c>
      <c r="H322" s="6">
        <f>IF('M01'!AG321&gt;0,'M01'!AG321+MAX(0,G322-'M01'!H321)*IF(AND(D322&lt;&gt;0,E322&lt;&gt;0),E322/D322,'M01'!V321),G322*IF(AND(D322&lt;&gt;0,E322&lt;&gt;0),E322/D322,'M01'!V321))</f>
        <v/>
      </c>
      <c r="I322" s="7">
        <f>IFERROR(H322/G322,0)</f>
        <v/>
      </c>
      <c r="J322" s="6">
        <f>-'M01'!S321</f>
        <v/>
      </c>
      <c r="K322" s="6">
        <f>E322+H322-N322</f>
        <v/>
      </c>
      <c r="L322" s="7">
        <f>IFERROR(K322/J322,0)</f>
        <v/>
      </c>
      <c r="M322" s="6">
        <f>'M01'!T321</f>
        <v/>
      </c>
      <c r="N322" s="6">
        <f>'M01'!U321</f>
        <v/>
      </c>
      <c r="O322" s="7">
        <f>IFERROR(N322/M322,0)</f>
        <v/>
      </c>
      <c r="P322" s="6">
        <f>'M02'!E321</f>
        <v/>
      </c>
      <c r="Q322" s="6">
        <f>'M02'!F321</f>
        <v/>
      </c>
      <c r="R322" s="7">
        <f>IFERROR(Q322/P322,0)</f>
        <v/>
      </c>
      <c r="S322" s="6">
        <f>'M02'!M321</f>
        <v/>
      </c>
      <c r="T322" s="6">
        <f>IF('M02'!AG321&gt;0,'M02'!AG321+MAX(0,S322-'M02'!H321)*IF(AND(P322&lt;&gt;0,Q322&lt;&gt;0),Q322/P322,'M02'!V321),S322*IF(AND(P322&lt;&gt;0,Q322&lt;&gt;0),Q322/P322,'M02'!V321))</f>
        <v/>
      </c>
      <c r="U322" s="7">
        <f>IFERROR(T322/S322,0)</f>
        <v/>
      </c>
      <c r="V322" s="6">
        <f>-'M02'!S321</f>
        <v/>
      </c>
      <c r="W322" s="6">
        <f>Q322+T322-Z322</f>
        <v/>
      </c>
      <c r="X322" s="7">
        <f>IFERROR(W322/V322,0)</f>
        <v/>
      </c>
      <c r="Y322" s="6">
        <f>'M02'!T321</f>
        <v/>
      </c>
      <c r="Z322" s="6">
        <f>'M02'!U321</f>
        <v/>
      </c>
      <c r="AA322" s="7">
        <f>IFERROR(Z322/Y322,0)</f>
        <v/>
      </c>
      <c r="AB322" s="6">
        <f>'M03'!E321</f>
        <v/>
      </c>
      <c r="AC322" s="6">
        <f>'M03'!F321</f>
        <v/>
      </c>
      <c r="AD322" s="7">
        <f>IFERROR(AC322/AB322,0)</f>
        <v/>
      </c>
      <c r="AE322" s="6">
        <f>'M03'!M321</f>
        <v/>
      </c>
      <c r="AF322" s="6">
        <f>IF('M03'!AG321&gt;0,'M03'!AG321+MAX(0,AE322-'M03'!H321)*IF(AND(AB322&lt;&gt;0,AC322&lt;&gt;0),AC322/AB322,'M03'!V321),AE322*IF(AND(AB322&lt;&gt;0,AC322&lt;&gt;0),AC322/AB322,'M03'!V321))</f>
        <v/>
      </c>
      <c r="AG322" s="7">
        <f>IFERROR(AF322/AE322,0)</f>
        <v/>
      </c>
      <c r="AH322" s="6">
        <f>-'M03'!S321</f>
        <v/>
      </c>
      <c r="AI322" s="6">
        <f>AC322+AF322-AL322</f>
        <v/>
      </c>
      <c r="AJ322" s="7">
        <f>IFERROR(AI322/AH322,0)</f>
        <v/>
      </c>
      <c r="AK322" s="6">
        <f>'M03'!T321</f>
        <v/>
      </c>
      <c r="AL322" s="6">
        <f>'M03'!U321</f>
        <v/>
      </c>
      <c r="AM322" s="7">
        <f>IFERROR(AL322/AK322,0)</f>
        <v/>
      </c>
      <c r="AN322" s="6">
        <f>'M04'!E321</f>
        <v/>
      </c>
      <c r="AO322" s="6">
        <f>'M04'!F321</f>
        <v/>
      </c>
      <c r="AP322" s="7">
        <f>IFERROR(AO322/AN322,0)</f>
        <v/>
      </c>
      <c r="AQ322" s="6">
        <f>'M04'!M321</f>
        <v/>
      </c>
      <c r="AR322" s="6">
        <f>IF('M04'!AG321&gt;0,'M04'!AG321+MAX(0,AQ322-'M04'!H321)*IF(AND(AN322&lt;&gt;0,AO322&lt;&gt;0),AO322/AN322,'M04'!V321),AQ322*IF(AND(AN322&lt;&gt;0,AO322&lt;&gt;0),AO322/AN322,'M04'!V321))</f>
        <v/>
      </c>
      <c r="AS322" s="7">
        <f>IFERROR(AR322/AQ322,0)</f>
        <v/>
      </c>
      <c r="AT322" s="6">
        <f>-'M04'!S321</f>
        <v/>
      </c>
      <c r="AU322" s="6">
        <f>AO322+AR322-AX322</f>
        <v/>
      </c>
      <c r="AV322" s="7">
        <f>IFERROR(AU322/AT322,0)</f>
        <v/>
      </c>
      <c r="AW322" s="6">
        <f>'M04'!T321</f>
        <v/>
      </c>
      <c r="AX322" s="6">
        <f>'M04'!U321</f>
        <v/>
      </c>
      <c r="AY322" s="7">
        <f>IFERROR(AX322/AW322,0)</f>
        <v/>
      </c>
      <c r="AZ322" s="6">
        <f>'M05'!E321</f>
        <v/>
      </c>
      <c r="BA322" s="6">
        <f>'M05'!F321</f>
        <v/>
      </c>
      <c r="BB322" s="7">
        <f>IFERROR(BA322/AZ322,0)</f>
        <v/>
      </c>
      <c r="BC322" s="6">
        <f>'M05'!M321</f>
        <v/>
      </c>
      <c r="BD322" s="6">
        <f>IF('M05'!AG321&gt;0,'M05'!AG321+MAX(0,BC322-'M05'!H321)*IF(AND(AZ322&lt;&gt;0,BA322&lt;&gt;0),BA322/AZ322,'M05'!V321),BC322*IF(AND(AZ322&lt;&gt;0,BA322&lt;&gt;0),BA322/AZ322,'M05'!V321))</f>
        <v/>
      </c>
      <c r="BE322" s="7">
        <f>IFERROR(BD322/BC322,0)</f>
        <v/>
      </c>
      <c r="BF322" s="6">
        <f>-'M05'!S321</f>
        <v/>
      </c>
      <c r="BG322" s="6">
        <f>BA322+BD322-BJ322</f>
        <v/>
      </c>
      <c r="BH322" s="7">
        <f>IFERROR(BG322/BF322,0)</f>
        <v/>
      </c>
      <c r="BI322" s="6">
        <f>'M05'!T321</f>
        <v/>
      </c>
      <c r="BJ322" s="6">
        <f>'M05'!U321</f>
        <v/>
      </c>
      <c r="BK322" s="7">
        <f>IFERROR(BJ322/BI322,0)</f>
        <v/>
      </c>
      <c r="BL322" s="6">
        <f>'M06'!E321</f>
        <v/>
      </c>
      <c r="BM322" s="6">
        <f>'M06'!F321</f>
        <v/>
      </c>
      <c r="BN322" s="7">
        <f>IFERROR(BM322/BL322,0)</f>
        <v/>
      </c>
      <c r="BO322" s="6">
        <f>'M06'!M321</f>
        <v/>
      </c>
      <c r="BP322" s="6">
        <f>IF('M06'!AG321&gt;0,'M06'!AG321+MAX(0,BO322-'M06'!H321)*IF(AND(BL322&lt;&gt;0,BM322&lt;&gt;0),BM322/BL322,'M06'!V321),BO322*IF(AND(BL322&lt;&gt;0,BM322&lt;&gt;0),BM322/BL322,'M06'!V321))</f>
        <v/>
      </c>
      <c r="BQ322" s="7">
        <f>IFERROR(BP322/BO322,0)</f>
        <v/>
      </c>
      <c r="BR322" s="6">
        <f>-'M06'!S321</f>
        <v/>
      </c>
      <c r="BS322" s="6">
        <f>BM322+BP322-BV322</f>
        <v/>
      </c>
      <c r="BT322" s="7">
        <f>IFERROR(BS322/BR322,0)</f>
        <v/>
      </c>
      <c r="BU322" s="6">
        <f>'M06'!T321</f>
        <v/>
      </c>
      <c r="BV322" s="6">
        <f>'M06'!U321</f>
        <v/>
      </c>
      <c r="BW322" s="7">
        <f>IFERROR(BV322/BU322,0)</f>
        <v/>
      </c>
      <c r="BX322" s="6">
        <f>'M07'!E321</f>
        <v/>
      </c>
      <c r="BY322" s="6">
        <f>'M07'!F321</f>
        <v/>
      </c>
      <c r="BZ322" s="7">
        <f>IFERROR(BY322/BX322,0)</f>
        <v/>
      </c>
      <c r="CA322" s="6">
        <f>'M07'!M321</f>
        <v/>
      </c>
      <c r="CB322" s="6">
        <f>IF('M07'!AG321&gt;0,'M07'!AG321+MAX(0,CA322-'M07'!H321)*IF(AND(BX322&lt;&gt;0,BY322&lt;&gt;0),BY322/BX322,'M07'!V321),CA322*IF(AND(BX322&lt;&gt;0,BY322&lt;&gt;0),BY322/BX322,'M07'!V321))</f>
        <v/>
      </c>
      <c r="CC322" s="7">
        <f>IFERROR(CB322/CA322,0)</f>
        <v/>
      </c>
      <c r="CD322" s="6">
        <f>-'M07'!S321</f>
        <v/>
      </c>
      <c r="CE322" s="6">
        <f>BY322+CB322-CH322</f>
        <v/>
      </c>
      <c r="CF322" s="7">
        <f>IFERROR(CE322/CD322,0)</f>
        <v/>
      </c>
      <c r="CG322" s="6">
        <f>'M07'!T321</f>
        <v/>
      </c>
      <c r="CH322" s="6">
        <f>'M07'!U321</f>
        <v/>
      </c>
      <c r="CI322" s="7">
        <f>IFERROR(CH322/CG322,0)</f>
        <v/>
      </c>
      <c r="CJ322" s="6">
        <f>'M08'!E321</f>
        <v/>
      </c>
      <c r="CK322" s="6">
        <f>'M08'!F321</f>
        <v/>
      </c>
      <c r="CL322" s="7">
        <f>IFERROR(CK322/CJ322,0)</f>
        <v/>
      </c>
      <c r="CM322" s="6">
        <f>'M08'!M321</f>
        <v/>
      </c>
      <c r="CN322" s="6">
        <f>IF('M08'!AG321&gt;0,'M08'!AG321+MAX(0,CM322-'M08'!H321)*IF(AND(CJ322&lt;&gt;0,CK322&lt;&gt;0),CK322/CJ322,'M08'!V321),CM322*IF(AND(CJ322&lt;&gt;0,CK322&lt;&gt;0),CK322/CJ322,'M08'!V321))</f>
        <v/>
      </c>
      <c r="CO322" s="7">
        <f>IFERROR(CN322/CM322,0)</f>
        <v/>
      </c>
      <c r="CP322" s="6">
        <f>-'M08'!S321</f>
        <v/>
      </c>
      <c r="CQ322" s="6">
        <f>CK322+CN322-CT322</f>
        <v/>
      </c>
      <c r="CR322" s="7">
        <f>IFERROR(CQ322/CP322,0)</f>
        <v/>
      </c>
      <c r="CS322" s="6">
        <f>'M08'!T321</f>
        <v/>
      </c>
      <c r="CT322" s="6">
        <f>'M08'!U321</f>
        <v/>
      </c>
      <c r="CU322" s="7">
        <f>IFERROR(CT322/CS322,0)</f>
        <v/>
      </c>
      <c r="CV322" s="6">
        <f>'M09'!E321</f>
        <v/>
      </c>
      <c r="CW322" s="6">
        <f>'M09'!F321</f>
        <v/>
      </c>
      <c r="CX322" s="7">
        <f>IFERROR(CW322/CV322,0)</f>
        <v/>
      </c>
      <c r="CY322" s="6">
        <f>'M09'!M321</f>
        <v/>
      </c>
      <c r="CZ322" s="6">
        <f>IF('M09'!AG321&gt;0,'M09'!AG321+MAX(0,CY322-'M09'!H321)*IF(AND(CV322&lt;&gt;0,CW322&lt;&gt;0),CW322/CV322,'M09'!V321),CY322*IF(AND(CV322&lt;&gt;0,CW322&lt;&gt;0),CW322/CV322,'M09'!V321))</f>
        <v/>
      </c>
      <c r="DA322" s="7">
        <f>IFERROR(CZ322/CY322,0)</f>
        <v/>
      </c>
      <c r="DB322" s="6">
        <f>-'M09'!S321</f>
        <v/>
      </c>
      <c r="DC322" s="6">
        <f>CW322+CZ322-DF322</f>
        <v/>
      </c>
      <c r="DD322" s="7">
        <f>IFERROR(DC322/DB322,0)</f>
        <v/>
      </c>
      <c r="DE322" s="6">
        <f>'M09'!T321</f>
        <v/>
      </c>
      <c r="DF322" s="6">
        <f>'M09'!U321</f>
        <v/>
      </c>
      <c r="DG322" s="7">
        <f>IFERROR(DF322/DE322,0)</f>
        <v/>
      </c>
      <c r="DH322" s="6">
        <f>SUM(J322,V322,AH322,AT322,BF322,BR322,CD322,CP322,DB322)</f>
        <v/>
      </c>
      <c r="DI322" s="6">
        <f>SUM(K322,W322,AI322,AU322,BG322,BS322,CE322,CQ322,DC322)</f>
        <v/>
      </c>
      <c r="DJ322" s="6">
        <f>DH322/9</f>
        <v/>
      </c>
      <c r="DK322" s="6">
        <f>DI322/9</f>
        <v/>
      </c>
      <c r="DL322" s="7">
        <f>IFERROR(DI322/DH322,0)</f>
        <v/>
      </c>
      <c r="DM322" s="7">
        <f>'M09'!V321</f>
        <v/>
      </c>
      <c r="DN322" s="8">
        <f>IFERROR(DL322/DM322-1,0)</f>
        <v/>
      </c>
      <c r="DO322" s="6">
        <f>'M09'!AD321</f>
        <v/>
      </c>
      <c r="DP322" s="6">
        <f>DJ322-DO322</f>
        <v/>
      </c>
      <c r="DQ322" s="9">
        <f>COUNTIF(J322,"&gt;0")+COUNTIF(V322,"&gt;0")+COUNTIF(AH322,"&gt;0")+COUNTIF(AT322,"&gt;0")+COUNTIF(BF322,"&gt;0")+COUNTIF(BR322,"&gt;0")+COUNTIF(CD322,"&gt;0")+COUNTIF(CP322,"&gt;0")+COUNTIF(DB322,"&gt;0")</f>
        <v/>
      </c>
      <c r="DR322" s="6">
        <f>DE322</f>
        <v/>
      </c>
      <c r="DS322" s="10">
        <f>IFERROR(DR322/DJ322,0)</f>
        <v/>
      </c>
      <c r="DT322" s="6">
        <f>D322+SUM(G322,S322,AE322,AQ322,BC322,BO322,CA322,CM322,CY322)-SUM(J322,V322,AH322,AT322,BF322,BR322,CD322,CP322,DB322)-DE322</f>
        <v/>
      </c>
    </row>
    <row r="323">
      <c r="A323">
        <f>'M01'!C322</f>
        <v/>
      </c>
      <c r="B323">
        <f>'M01'!D322</f>
        <v/>
      </c>
      <c r="C323">
        <f>'M01'!A322</f>
        <v/>
      </c>
      <c r="D323" s="6">
        <f>'M01'!E322</f>
        <v/>
      </c>
      <c r="E323" s="6">
        <f>'M01'!F322</f>
        <v/>
      </c>
      <c r="F323" s="7">
        <f>IFERROR(E323/D323,0)</f>
        <v/>
      </c>
      <c r="G323" s="6">
        <f>'M01'!M322</f>
        <v/>
      </c>
      <c r="H323" s="6">
        <f>IF('M01'!AG322&gt;0,'M01'!AG322+MAX(0,G323-'M01'!H322)*IF(AND(D323&lt;&gt;0,E323&lt;&gt;0),E323/D323,'M01'!V322),G323*IF(AND(D323&lt;&gt;0,E323&lt;&gt;0),E323/D323,'M01'!V322))</f>
        <v/>
      </c>
      <c r="I323" s="7">
        <f>IFERROR(H323/G323,0)</f>
        <v/>
      </c>
      <c r="J323" s="6">
        <f>-'M01'!S322</f>
        <v/>
      </c>
      <c r="K323" s="6">
        <f>E323+H323-N323</f>
        <v/>
      </c>
      <c r="L323" s="7">
        <f>IFERROR(K323/J323,0)</f>
        <v/>
      </c>
      <c r="M323" s="6">
        <f>'M01'!T322</f>
        <v/>
      </c>
      <c r="N323" s="6">
        <f>'M01'!U322</f>
        <v/>
      </c>
      <c r="O323" s="7">
        <f>IFERROR(N323/M323,0)</f>
        <v/>
      </c>
      <c r="P323" s="6">
        <f>'M02'!E322</f>
        <v/>
      </c>
      <c r="Q323" s="6">
        <f>'M02'!F322</f>
        <v/>
      </c>
      <c r="R323" s="7">
        <f>IFERROR(Q323/P323,0)</f>
        <v/>
      </c>
      <c r="S323" s="6">
        <f>'M02'!M322</f>
        <v/>
      </c>
      <c r="T323" s="6">
        <f>IF('M02'!AG322&gt;0,'M02'!AG322+MAX(0,S323-'M02'!H322)*IF(AND(P323&lt;&gt;0,Q323&lt;&gt;0),Q323/P323,'M02'!V322),S323*IF(AND(P323&lt;&gt;0,Q323&lt;&gt;0),Q323/P323,'M02'!V322))</f>
        <v/>
      </c>
      <c r="U323" s="7">
        <f>IFERROR(T323/S323,0)</f>
        <v/>
      </c>
      <c r="V323" s="6">
        <f>-'M02'!S322</f>
        <v/>
      </c>
      <c r="W323" s="6">
        <f>Q323+T323-Z323</f>
        <v/>
      </c>
      <c r="X323" s="7">
        <f>IFERROR(W323/V323,0)</f>
        <v/>
      </c>
      <c r="Y323" s="6">
        <f>'M02'!T322</f>
        <v/>
      </c>
      <c r="Z323" s="6">
        <f>'M02'!U322</f>
        <v/>
      </c>
      <c r="AA323" s="7">
        <f>IFERROR(Z323/Y323,0)</f>
        <v/>
      </c>
      <c r="AB323" s="6">
        <f>'M03'!E322</f>
        <v/>
      </c>
      <c r="AC323" s="6">
        <f>'M03'!F322</f>
        <v/>
      </c>
      <c r="AD323" s="7">
        <f>IFERROR(AC323/AB323,0)</f>
        <v/>
      </c>
      <c r="AE323" s="6">
        <f>'M03'!M322</f>
        <v/>
      </c>
      <c r="AF323" s="6">
        <f>IF('M03'!AG322&gt;0,'M03'!AG322+MAX(0,AE323-'M03'!H322)*IF(AND(AB323&lt;&gt;0,AC323&lt;&gt;0),AC323/AB323,'M03'!V322),AE323*IF(AND(AB323&lt;&gt;0,AC323&lt;&gt;0),AC323/AB323,'M03'!V322))</f>
        <v/>
      </c>
      <c r="AG323" s="7">
        <f>IFERROR(AF323/AE323,0)</f>
        <v/>
      </c>
      <c r="AH323" s="6">
        <f>-'M03'!S322</f>
        <v/>
      </c>
      <c r="AI323" s="6">
        <f>AC323+AF323-AL323</f>
        <v/>
      </c>
      <c r="AJ323" s="7">
        <f>IFERROR(AI323/AH323,0)</f>
        <v/>
      </c>
      <c r="AK323" s="6">
        <f>'M03'!T322</f>
        <v/>
      </c>
      <c r="AL323" s="6">
        <f>'M03'!U322</f>
        <v/>
      </c>
      <c r="AM323" s="7">
        <f>IFERROR(AL323/AK323,0)</f>
        <v/>
      </c>
      <c r="AN323" s="6">
        <f>'M04'!E322</f>
        <v/>
      </c>
      <c r="AO323" s="6">
        <f>'M04'!F322</f>
        <v/>
      </c>
      <c r="AP323" s="7">
        <f>IFERROR(AO323/AN323,0)</f>
        <v/>
      </c>
      <c r="AQ323" s="6">
        <f>'M04'!M322</f>
        <v/>
      </c>
      <c r="AR323" s="6">
        <f>IF('M04'!AG322&gt;0,'M04'!AG322+MAX(0,AQ323-'M04'!H322)*IF(AND(AN323&lt;&gt;0,AO323&lt;&gt;0),AO323/AN323,'M04'!V322),AQ323*IF(AND(AN323&lt;&gt;0,AO323&lt;&gt;0),AO323/AN323,'M04'!V322))</f>
        <v/>
      </c>
      <c r="AS323" s="7">
        <f>IFERROR(AR323/AQ323,0)</f>
        <v/>
      </c>
      <c r="AT323" s="6">
        <f>-'M04'!S322</f>
        <v/>
      </c>
      <c r="AU323" s="6">
        <f>AO323+AR323-AX323</f>
        <v/>
      </c>
      <c r="AV323" s="7">
        <f>IFERROR(AU323/AT323,0)</f>
        <v/>
      </c>
      <c r="AW323" s="6">
        <f>'M04'!T322</f>
        <v/>
      </c>
      <c r="AX323" s="6">
        <f>'M04'!U322</f>
        <v/>
      </c>
      <c r="AY323" s="7">
        <f>IFERROR(AX323/AW323,0)</f>
        <v/>
      </c>
      <c r="AZ323" s="6">
        <f>'M05'!E322</f>
        <v/>
      </c>
      <c r="BA323" s="6">
        <f>'M05'!F322</f>
        <v/>
      </c>
      <c r="BB323" s="7">
        <f>IFERROR(BA323/AZ323,0)</f>
        <v/>
      </c>
      <c r="BC323" s="6">
        <f>'M05'!M322</f>
        <v/>
      </c>
      <c r="BD323" s="6">
        <f>IF('M05'!AG322&gt;0,'M05'!AG322+MAX(0,BC323-'M05'!H322)*IF(AND(AZ323&lt;&gt;0,BA323&lt;&gt;0),BA323/AZ323,'M05'!V322),BC323*IF(AND(AZ323&lt;&gt;0,BA323&lt;&gt;0),BA323/AZ323,'M05'!V322))</f>
        <v/>
      </c>
      <c r="BE323" s="7">
        <f>IFERROR(BD323/BC323,0)</f>
        <v/>
      </c>
      <c r="BF323" s="6">
        <f>-'M05'!S322</f>
        <v/>
      </c>
      <c r="BG323" s="6">
        <f>BA323+BD323-BJ323</f>
        <v/>
      </c>
      <c r="BH323" s="7">
        <f>IFERROR(BG323/BF323,0)</f>
        <v/>
      </c>
      <c r="BI323" s="6">
        <f>'M05'!T322</f>
        <v/>
      </c>
      <c r="BJ323" s="6">
        <f>'M05'!U322</f>
        <v/>
      </c>
      <c r="BK323" s="7">
        <f>IFERROR(BJ323/BI323,0)</f>
        <v/>
      </c>
      <c r="BL323" s="6">
        <f>'M06'!E322</f>
        <v/>
      </c>
      <c r="BM323" s="6">
        <f>'M06'!F322</f>
        <v/>
      </c>
      <c r="BN323" s="7">
        <f>IFERROR(BM323/BL323,0)</f>
        <v/>
      </c>
      <c r="BO323" s="6">
        <f>'M06'!M322</f>
        <v/>
      </c>
      <c r="BP323" s="6">
        <f>IF('M06'!AG322&gt;0,'M06'!AG322+MAX(0,BO323-'M06'!H322)*IF(AND(BL323&lt;&gt;0,BM323&lt;&gt;0),BM323/BL323,'M06'!V322),BO323*IF(AND(BL323&lt;&gt;0,BM323&lt;&gt;0),BM323/BL323,'M06'!V322))</f>
        <v/>
      </c>
      <c r="BQ323" s="7">
        <f>IFERROR(BP323/BO323,0)</f>
        <v/>
      </c>
      <c r="BR323" s="6">
        <f>-'M06'!S322</f>
        <v/>
      </c>
      <c r="BS323" s="6">
        <f>BM323+BP323-BV323</f>
        <v/>
      </c>
      <c r="BT323" s="7">
        <f>IFERROR(BS323/BR323,0)</f>
        <v/>
      </c>
      <c r="BU323" s="6">
        <f>'M06'!T322</f>
        <v/>
      </c>
      <c r="BV323" s="6">
        <f>'M06'!U322</f>
        <v/>
      </c>
      <c r="BW323" s="7">
        <f>IFERROR(BV323/BU323,0)</f>
        <v/>
      </c>
      <c r="BX323" s="6">
        <f>'M07'!E322</f>
        <v/>
      </c>
      <c r="BY323" s="6">
        <f>'M07'!F322</f>
        <v/>
      </c>
      <c r="BZ323" s="7">
        <f>IFERROR(BY323/BX323,0)</f>
        <v/>
      </c>
      <c r="CA323" s="6">
        <f>'M07'!M322</f>
        <v/>
      </c>
      <c r="CB323" s="6">
        <f>IF('M07'!AG322&gt;0,'M07'!AG322+MAX(0,CA323-'M07'!H322)*IF(AND(BX323&lt;&gt;0,BY323&lt;&gt;0),BY323/BX323,'M07'!V322),CA323*IF(AND(BX323&lt;&gt;0,BY323&lt;&gt;0),BY323/BX323,'M07'!V322))</f>
        <v/>
      </c>
      <c r="CC323" s="7">
        <f>IFERROR(CB323/CA323,0)</f>
        <v/>
      </c>
      <c r="CD323" s="6">
        <f>-'M07'!S322</f>
        <v/>
      </c>
      <c r="CE323" s="6">
        <f>BY323+CB323-CH323</f>
        <v/>
      </c>
      <c r="CF323" s="7">
        <f>IFERROR(CE323/CD323,0)</f>
        <v/>
      </c>
      <c r="CG323" s="6">
        <f>'M07'!T322</f>
        <v/>
      </c>
      <c r="CH323" s="6">
        <f>'M07'!U322</f>
        <v/>
      </c>
      <c r="CI323" s="7">
        <f>IFERROR(CH323/CG323,0)</f>
        <v/>
      </c>
      <c r="CJ323" s="6">
        <f>'M08'!E322</f>
        <v/>
      </c>
      <c r="CK323" s="6">
        <f>'M08'!F322</f>
        <v/>
      </c>
      <c r="CL323" s="7">
        <f>IFERROR(CK323/CJ323,0)</f>
        <v/>
      </c>
      <c r="CM323" s="6">
        <f>'M08'!M322</f>
        <v/>
      </c>
      <c r="CN323" s="6">
        <f>IF('M08'!AG322&gt;0,'M08'!AG322+MAX(0,CM323-'M08'!H322)*IF(AND(CJ323&lt;&gt;0,CK323&lt;&gt;0),CK323/CJ323,'M08'!V322),CM323*IF(AND(CJ323&lt;&gt;0,CK323&lt;&gt;0),CK323/CJ323,'M08'!V322))</f>
        <v/>
      </c>
      <c r="CO323" s="7">
        <f>IFERROR(CN323/CM323,0)</f>
        <v/>
      </c>
      <c r="CP323" s="6">
        <f>-'M08'!S322</f>
        <v/>
      </c>
      <c r="CQ323" s="6">
        <f>CK323+CN323-CT323</f>
        <v/>
      </c>
      <c r="CR323" s="7">
        <f>IFERROR(CQ323/CP323,0)</f>
        <v/>
      </c>
      <c r="CS323" s="6">
        <f>'M08'!T322</f>
        <v/>
      </c>
      <c r="CT323" s="6">
        <f>'M08'!U322</f>
        <v/>
      </c>
      <c r="CU323" s="7">
        <f>IFERROR(CT323/CS323,0)</f>
        <v/>
      </c>
      <c r="CV323" s="6">
        <f>'M09'!E322</f>
        <v/>
      </c>
      <c r="CW323" s="6">
        <f>'M09'!F322</f>
        <v/>
      </c>
      <c r="CX323" s="7">
        <f>IFERROR(CW323/CV323,0)</f>
        <v/>
      </c>
      <c r="CY323" s="6">
        <f>'M09'!M322</f>
        <v/>
      </c>
      <c r="CZ323" s="6">
        <f>IF('M09'!AG322&gt;0,'M09'!AG322+MAX(0,CY323-'M09'!H322)*IF(AND(CV323&lt;&gt;0,CW323&lt;&gt;0),CW323/CV323,'M09'!V322),CY323*IF(AND(CV323&lt;&gt;0,CW323&lt;&gt;0),CW323/CV323,'M09'!V322))</f>
        <v/>
      </c>
      <c r="DA323" s="7">
        <f>IFERROR(CZ323/CY323,0)</f>
        <v/>
      </c>
      <c r="DB323" s="6">
        <f>-'M09'!S322</f>
        <v/>
      </c>
      <c r="DC323" s="6">
        <f>CW323+CZ323-DF323</f>
        <v/>
      </c>
      <c r="DD323" s="7">
        <f>IFERROR(DC323/DB323,0)</f>
        <v/>
      </c>
      <c r="DE323" s="6">
        <f>'M09'!T322</f>
        <v/>
      </c>
      <c r="DF323" s="6">
        <f>'M09'!U322</f>
        <v/>
      </c>
      <c r="DG323" s="7">
        <f>IFERROR(DF323/DE323,0)</f>
        <v/>
      </c>
      <c r="DH323" s="6">
        <f>SUM(J323,V323,AH323,AT323,BF323,BR323,CD323,CP323,DB323)</f>
        <v/>
      </c>
      <c r="DI323" s="6">
        <f>SUM(K323,W323,AI323,AU323,BG323,BS323,CE323,CQ323,DC323)</f>
        <v/>
      </c>
      <c r="DJ323" s="6">
        <f>DH323/9</f>
        <v/>
      </c>
      <c r="DK323" s="6">
        <f>DI323/9</f>
        <v/>
      </c>
      <c r="DL323" s="7">
        <f>IFERROR(DI323/DH323,0)</f>
        <v/>
      </c>
      <c r="DM323" s="7">
        <f>'M09'!V322</f>
        <v/>
      </c>
      <c r="DN323" s="8">
        <f>IFERROR(DL323/DM323-1,0)</f>
        <v/>
      </c>
      <c r="DO323" s="6">
        <f>'M09'!AD322</f>
        <v/>
      </c>
      <c r="DP323" s="6">
        <f>DJ323-DO323</f>
        <v/>
      </c>
      <c r="DQ323" s="9">
        <f>COUNTIF(J323,"&gt;0")+COUNTIF(V323,"&gt;0")+COUNTIF(AH323,"&gt;0")+COUNTIF(AT323,"&gt;0")+COUNTIF(BF323,"&gt;0")+COUNTIF(BR323,"&gt;0")+COUNTIF(CD323,"&gt;0")+COUNTIF(CP323,"&gt;0")+COUNTIF(DB323,"&gt;0")</f>
        <v/>
      </c>
      <c r="DR323" s="6">
        <f>DE323</f>
        <v/>
      </c>
      <c r="DS323" s="10">
        <f>IFERROR(DR323/DJ323,0)</f>
        <v/>
      </c>
      <c r="DT323" s="6">
        <f>D323+SUM(G323,S323,AE323,AQ323,BC323,BO323,CA323,CM323,CY323)-SUM(J323,V323,AH323,AT323,BF323,BR323,CD323,CP323,DB323)-DE323</f>
        <v/>
      </c>
    </row>
    <row r="324">
      <c r="A324">
        <f>'M01'!C323</f>
        <v/>
      </c>
      <c r="B324">
        <f>'M01'!D323</f>
        <v/>
      </c>
      <c r="C324">
        <f>'M01'!A323</f>
        <v/>
      </c>
      <c r="D324" s="6">
        <f>'M01'!E323</f>
        <v/>
      </c>
      <c r="E324" s="6">
        <f>'M01'!F323</f>
        <v/>
      </c>
      <c r="F324" s="7">
        <f>IFERROR(E324/D324,0)</f>
        <v/>
      </c>
      <c r="G324" s="6">
        <f>'M01'!M323</f>
        <v/>
      </c>
      <c r="H324" s="6">
        <f>IF('M01'!AG323&gt;0,'M01'!AG323+MAX(0,G324-'M01'!H323)*IF(AND(D324&lt;&gt;0,E324&lt;&gt;0),E324/D324,'M01'!V323),G324*IF(AND(D324&lt;&gt;0,E324&lt;&gt;0),E324/D324,'M01'!V323))</f>
        <v/>
      </c>
      <c r="I324" s="7">
        <f>IFERROR(H324/G324,0)</f>
        <v/>
      </c>
      <c r="J324" s="6">
        <f>-'M01'!S323</f>
        <v/>
      </c>
      <c r="K324" s="6">
        <f>E324+H324-N324</f>
        <v/>
      </c>
      <c r="L324" s="7">
        <f>IFERROR(K324/J324,0)</f>
        <v/>
      </c>
      <c r="M324" s="6">
        <f>'M01'!T323</f>
        <v/>
      </c>
      <c r="N324" s="6">
        <f>'M01'!U323</f>
        <v/>
      </c>
      <c r="O324" s="7">
        <f>IFERROR(N324/M324,0)</f>
        <v/>
      </c>
      <c r="P324" s="6">
        <f>'M02'!E323</f>
        <v/>
      </c>
      <c r="Q324" s="6">
        <f>'M02'!F323</f>
        <v/>
      </c>
      <c r="R324" s="7">
        <f>IFERROR(Q324/P324,0)</f>
        <v/>
      </c>
      <c r="S324" s="6">
        <f>'M02'!M323</f>
        <v/>
      </c>
      <c r="T324" s="6">
        <f>IF('M02'!AG323&gt;0,'M02'!AG323+MAX(0,S324-'M02'!H323)*IF(AND(P324&lt;&gt;0,Q324&lt;&gt;0),Q324/P324,'M02'!V323),S324*IF(AND(P324&lt;&gt;0,Q324&lt;&gt;0),Q324/P324,'M02'!V323))</f>
        <v/>
      </c>
      <c r="U324" s="7">
        <f>IFERROR(T324/S324,0)</f>
        <v/>
      </c>
      <c r="V324" s="6">
        <f>-'M02'!S323</f>
        <v/>
      </c>
      <c r="W324" s="6">
        <f>Q324+T324-Z324</f>
        <v/>
      </c>
      <c r="X324" s="7">
        <f>IFERROR(W324/V324,0)</f>
        <v/>
      </c>
      <c r="Y324" s="6">
        <f>'M02'!T323</f>
        <v/>
      </c>
      <c r="Z324" s="6">
        <f>'M02'!U323</f>
        <v/>
      </c>
      <c r="AA324" s="7">
        <f>IFERROR(Z324/Y324,0)</f>
        <v/>
      </c>
      <c r="AB324" s="6">
        <f>'M03'!E323</f>
        <v/>
      </c>
      <c r="AC324" s="6">
        <f>'M03'!F323</f>
        <v/>
      </c>
      <c r="AD324" s="7">
        <f>IFERROR(AC324/AB324,0)</f>
        <v/>
      </c>
      <c r="AE324" s="6">
        <f>'M03'!M323</f>
        <v/>
      </c>
      <c r="AF324" s="6">
        <f>IF('M03'!AG323&gt;0,'M03'!AG323+MAX(0,AE324-'M03'!H323)*IF(AND(AB324&lt;&gt;0,AC324&lt;&gt;0),AC324/AB324,'M03'!V323),AE324*IF(AND(AB324&lt;&gt;0,AC324&lt;&gt;0),AC324/AB324,'M03'!V323))</f>
        <v/>
      </c>
      <c r="AG324" s="7">
        <f>IFERROR(AF324/AE324,0)</f>
        <v/>
      </c>
      <c r="AH324" s="6">
        <f>-'M03'!S323</f>
        <v/>
      </c>
      <c r="AI324" s="6">
        <f>AC324+AF324-AL324</f>
        <v/>
      </c>
      <c r="AJ324" s="7">
        <f>IFERROR(AI324/AH324,0)</f>
        <v/>
      </c>
      <c r="AK324" s="6">
        <f>'M03'!T323</f>
        <v/>
      </c>
      <c r="AL324" s="6">
        <f>'M03'!U323</f>
        <v/>
      </c>
      <c r="AM324" s="7">
        <f>IFERROR(AL324/AK324,0)</f>
        <v/>
      </c>
      <c r="AN324" s="6">
        <f>'M04'!E323</f>
        <v/>
      </c>
      <c r="AO324" s="6">
        <f>'M04'!F323</f>
        <v/>
      </c>
      <c r="AP324" s="7">
        <f>IFERROR(AO324/AN324,0)</f>
        <v/>
      </c>
      <c r="AQ324" s="6">
        <f>'M04'!M323</f>
        <v/>
      </c>
      <c r="AR324" s="6">
        <f>IF('M04'!AG323&gt;0,'M04'!AG323+MAX(0,AQ324-'M04'!H323)*IF(AND(AN324&lt;&gt;0,AO324&lt;&gt;0),AO324/AN324,'M04'!V323),AQ324*IF(AND(AN324&lt;&gt;0,AO324&lt;&gt;0),AO324/AN324,'M04'!V323))</f>
        <v/>
      </c>
      <c r="AS324" s="7">
        <f>IFERROR(AR324/AQ324,0)</f>
        <v/>
      </c>
      <c r="AT324" s="6">
        <f>-'M04'!S323</f>
        <v/>
      </c>
      <c r="AU324" s="6">
        <f>AO324+AR324-AX324</f>
        <v/>
      </c>
      <c r="AV324" s="7">
        <f>IFERROR(AU324/AT324,0)</f>
        <v/>
      </c>
      <c r="AW324" s="6">
        <f>'M04'!T323</f>
        <v/>
      </c>
      <c r="AX324" s="6">
        <f>'M04'!U323</f>
        <v/>
      </c>
      <c r="AY324" s="7">
        <f>IFERROR(AX324/AW324,0)</f>
        <v/>
      </c>
      <c r="AZ324" s="6">
        <f>'M05'!E323</f>
        <v/>
      </c>
      <c r="BA324" s="6">
        <f>'M05'!F323</f>
        <v/>
      </c>
      <c r="BB324" s="7">
        <f>IFERROR(BA324/AZ324,0)</f>
        <v/>
      </c>
      <c r="BC324" s="6">
        <f>'M05'!M323</f>
        <v/>
      </c>
      <c r="BD324" s="6">
        <f>IF('M05'!AG323&gt;0,'M05'!AG323+MAX(0,BC324-'M05'!H323)*IF(AND(AZ324&lt;&gt;0,BA324&lt;&gt;0),BA324/AZ324,'M05'!V323),BC324*IF(AND(AZ324&lt;&gt;0,BA324&lt;&gt;0),BA324/AZ324,'M05'!V323))</f>
        <v/>
      </c>
      <c r="BE324" s="7">
        <f>IFERROR(BD324/BC324,0)</f>
        <v/>
      </c>
      <c r="BF324" s="6">
        <f>-'M05'!S323</f>
        <v/>
      </c>
      <c r="BG324" s="6">
        <f>BA324+BD324-BJ324</f>
        <v/>
      </c>
      <c r="BH324" s="7">
        <f>IFERROR(BG324/BF324,0)</f>
        <v/>
      </c>
      <c r="BI324" s="6">
        <f>'M05'!T323</f>
        <v/>
      </c>
      <c r="BJ324" s="6">
        <f>'M05'!U323</f>
        <v/>
      </c>
      <c r="BK324" s="7">
        <f>IFERROR(BJ324/BI324,0)</f>
        <v/>
      </c>
      <c r="BL324" s="6">
        <f>'M06'!E323</f>
        <v/>
      </c>
      <c r="BM324" s="6">
        <f>'M06'!F323</f>
        <v/>
      </c>
      <c r="BN324" s="7">
        <f>IFERROR(BM324/BL324,0)</f>
        <v/>
      </c>
      <c r="BO324" s="6">
        <f>'M06'!M323</f>
        <v/>
      </c>
      <c r="BP324" s="6">
        <f>IF('M06'!AG323&gt;0,'M06'!AG323+MAX(0,BO324-'M06'!H323)*IF(AND(BL324&lt;&gt;0,BM324&lt;&gt;0),BM324/BL324,'M06'!V323),BO324*IF(AND(BL324&lt;&gt;0,BM324&lt;&gt;0),BM324/BL324,'M06'!V323))</f>
        <v/>
      </c>
      <c r="BQ324" s="7">
        <f>IFERROR(BP324/BO324,0)</f>
        <v/>
      </c>
      <c r="BR324" s="6">
        <f>-'M06'!S323</f>
        <v/>
      </c>
      <c r="BS324" s="6">
        <f>BM324+BP324-BV324</f>
        <v/>
      </c>
      <c r="BT324" s="7">
        <f>IFERROR(BS324/BR324,0)</f>
        <v/>
      </c>
      <c r="BU324" s="6">
        <f>'M06'!T323</f>
        <v/>
      </c>
      <c r="BV324" s="6">
        <f>'M06'!U323</f>
        <v/>
      </c>
      <c r="BW324" s="7">
        <f>IFERROR(BV324/BU324,0)</f>
        <v/>
      </c>
      <c r="BX324" s="6">
        <f>'M07'!E323</f>
        <v/>
      </c>
      <c r="BY324" s="6">
        <f>'M07'!F323</f>
        <v/>
      </c>
      <c r="BZ324" s="7">
        <f>IFERROR(BY324/BX324,0)</f>
        <v/>
      </c>
      <c r="CA324" s="6">
        <f>'M07'!M323</f>
        <v/>
      </c>
      <c r="CB324" s="6">
        <f>IF('M07'!AG323&gt;0,'M07'!AG323+MAX(0,CA324-'M07'!H323)*IF(AND(BX324&lt;&gt;0,BY324&lt;&gt;0),BY324/BX324,'M07'!V323),CA324*IF(AND(BX324&lt;&gt;0,BY324&lt;&gt;0),BY324/BX324,'M07'!V323))</f>
        <v/>
      </c>
      <c r="CC324" s="7">
        <f>IFERROR(CB324/CA324,0)</f>
        <v/>
      </c>
      <c r="CD324" s="6">
        <f>-'M07'!S323</f>
        <v/>
      </c>
      <c r="CE324" s="6">
        <f>BY324+CB324-CH324</f>
        <v/>
      </c>
      <c r="CF324" s="7">
        <f>IFERROR(CE324/CD324,0)</f>
        <v/>
      </c>
      <c r="CG324" s="6">
        <f>'M07'!T323</f>
        <v/>
      </c>
      <c r="CH324" s="6">
        <f>'M07'!U323</f>
        <v/>
      </c>
      <c r="CI324" s="7">
        <f>IFERROR(CH324/CG324,0)</f>
        <v/>
      </c>
      <c r="CJ324" s="6">
        <f>'M08'!E323</f>
        <v/>
      </c>
      <c r="CK324" s="6">
        <f>'M08'!F323</f>
        <v/>
      </c>
      <c r="CL324" s="7">
        <f>IFERROR(CK324/CJ324,0)</f>
        <v/>
      </c>
      <c r="CM324" s="6">
        <f>'M08'!M323</f>
        <v/>
      </c>
      <c r="CN324" s="6">
        <f>IF('M08'!AG323&gt;0,'M08'!AG323+MAX(0,CM324-'M08'!H323)*IF(AND(CJ324&lt;&gt;0,CK324&lt;&gt;0),CK324/CJ324,'M08'!V323),CM324*IF(AND(CJ324&lt;&gt;0,CK324&lt;&gt;0),CK324/CJ324,'M08'!V323))</f>
        <v/>
      </c>
      <c r="CO324" s="7">
        <f>IFERROR(CN324/CM324,0)</f>
        <v/>
      </c>
      <c r="CP324" s="6">
        <f>-'M08'!S323</f>
        <v/>
      </c>
      <c r="CQ324" s="6">
        <f>CK324+CN324-CT324</f>
        <v/>
      </c>
      <c r="CR324" s="7">
        <f>IFERROR(CQ324/CP324,0)</f>
        <v/>
      </c>
      <c r="CS324" s="6">
        <f>'M08'!T323</f>
        <v/>
      </c>
      <c r="CT324" s="6">
        <f>'M08'!U323</f>
        <v/>
      </c>
      <c r="CU324" s="7">
        <f>IFERROR(CT324/CS324,0)</f>
        <v/>
      </c>
      <c r="CV324" s="6">
        <f>'M09'!E323</f>
        <v/>
      </c>
      <c r="CW324" s="6">
        <f>'M09'!F323</f>
        <v/>
      </c>
      <c r="CX324" s="7">
        <f>IFERROR(CW324/CV324,0)</f>
        <v/>
      </c>
      <c r="CY324" s="6">
        <f>'M09'!M323</f>
        <v/>
      </c>
      <c r="CZ324" s="6">
        <f>IF('M09'!AG323&gt;0,'M09'!AG323+MAX(0,CY324-'M09'!H323)*IF(AND(CV324&lt;&gt;0,CW324&lt;&gt;0),CW324/CV324,'M09'!V323),CY324*IF(AND(CV324&lt;&gt;0,CW324&lt;&gt;0),CW324/CV324,'M09'!V323))</f>
        <v/>
      </c>
      <c r="DA324" s="7">
        <f>IFERROR(CZ324/CY324,0)</f>
        <v/>
      </c>
      <c r="DB324" s="6">
        <f>-'M09'!S323</f>
        <v/>
      </c>
      <c r="DC324" s="6">
        <f>CW324+CZ324-DF324</f>
        <v/>
      </c>
      <c r="DD324" s="7">
        <f>IFERROR(DC324/DB324,0)</f>
        <v/>
      </c>
      <c r="DE324" s="6">
        <f>'M09'!T323</f>
        <v/>
      </c>
      <c r="DF324" s="6">
        <f>'M09'!U323</f>
        <v/>
      </c>
      <c r="DG324" s="7">
        <f>IFERROR(DF324/DE324,0)</f>
        <v/>
      </c>
      <c r="DH324" s="6">
        <f>SUM(J324,V324,AH324,AT324,BF324,BR324,CD324,CP324,DB324)</f>
        <v/>
      </c>
      <c r="DI324" s="6">
        <f>SUM(K324,W324,AI324,AU324,BG324,BS324,CE324,CQ324,DC324)</f>
        <v/>
      </c>
      <c r="DJ324" s="6">
        <f>DH324/9</f>
        <v/>
      </c>
      <c r="DK324" s="6">
        <f>DI324/9</f>
        <v/>
      </c>
      <c r="DL324" s="7">
        <f>IFERROR(DI324/DH324,0)</f>
        <v/>
      </c>
      <c r="DM324" s="7">
        <f>'M09'!V323</f>
        <v/>
      </c>
      <c r="DN324" s="8">
        <f>IFERROR(DL324/DM324-1,0)</f>
        <v/>
      </c>
      <c r="DO324" s="6">
        <f>'M09'!AD323</f>
        <v/>
      </c>
      <c r="DP324" s="6">
        <f>DJ324-DO324</f>
        <v/>
      </c>
      <c r="DQ324" s="9">
        <f>COUNTIF(J324,"&gt;0")+COUNTIF(V324,"&gt;0")+COUNTIF(AH324,"&gt;0")+COUNTIF(AT324,"&gt;0")+COUNTIF(BF324,"&gt;0")+COUNTIF(BR324,"&gt;0")+COUNTIF(CD324,"&gt;0")+COUNTIF(CP324,"&gt;0")+COUNTIF(DB324,"&gt;0")</f>
        <v/>
      </c>
      <c r="DR324" s="6">
        <f>DE324</f>
        <v/>
      </c>
      <c r="DS324" s="10">
        <f>IFERROR(DR324/DJ324,0)</f>
        <v/>
      </c>
      <c r="DT324" s="6">
        <f>D324+SUM(G324,S324,AE324,AQ324,BC324,BO324,CA324,CM324,CY324)-SUM(J324,V324,AH324,AT324,BF324,BR324,CD324,CP324,DB324)-DE324</f>
        <v/>
      </c>
    </row>
    <row r="325">
      <c r="A325">
        <f>'M01'!C324</f>
        <v/>
      </c>
      <c r="B325">
        <f>'M01'!D324</f>
        <v/>
      </c>
      <c r="C325">
        <f>'M01'!A324</f>
        <v/>
      </c>
      <c r="D325" s="6">
        <f>'M01'!E324</f>
        <v/>
      </c>
      <c r="E325" s="6">
        <f>'M01'!F324</f>
        <v/>
      </c>
      <c r="F325" s="7">
        <f>IFERROR(E325/D325,0)</f>
        <v/>
      </c>
      <c r="G325" s="6">
        <f>'M01'!M324</f>
        <v/>
      </c>
      <c r="H325" s="6">
        <f>IF('M01'!AG324&gt;0,'M01'!AG324+MAX(0,G325-'M01'!H324)*IF(AND(D325&lt;&gt;0,E325&lt;&gt;0),E325/D325,'M01'!V324),G325*IF(AND(D325&lt;&gt;0,E325&lt;&gt;0),E325/D325,'M01'!V324))</f>
        <v/>
      </c>
      <c r="I325" s="7">
        <f>IFERROR(H325/G325,0)</f>
        <v/>
      </c>
      <c r="J325" s="6">
        <f>-'M01'!S324</f>
        <v/>
      </c>
      <c r="K325" s="6">
        <f>E325+H325-N325</f>
        <v/>
      </c>
      <c r="L325" s="7">
        <f>IFERROR(K325/J325,0)</f>
        <v/>
      </c>
      <c r="M325" s="6">
        <f>'M01'!T324</f>
        <v/>
      </c>
      <c r="N325" s="6">
        <f>'M01'!U324</f>
        <v/>
      </c>
      <c r="O325" s="7">
        <f>IFERROR(N325/M325,0)</f>
        <v/>
      </c>
      <c r="P325" s="6">
        <f>'M02'!E324</f>
        <v/>
      </c>
      <c r="Q325" s="6">
        <f>'M02'!F324</f>
        <v/>
      </c>
      <c r="R325" s="7">
        <f>IFERROR(Q325/P325,0)</f>
        <v/>
      </c>
      <c r="S325" s="6">
        <f>'M02'!M324</f>
        <v/>
      </c>
      <c r="T325" s="6">
        <f>IF('M02'!AG324&gt;0,'M02'!AG324+MAX(0,S325-'M02'!H324)*IF(AND(P325&lt;&gt;0,Q325&lt;&gt;0),Q325/P325,'M02'!V324),S325*IF(AND(P325&lt;&gt;0,Q325&lt;&gt;0),Q325/P325,'M02'!V324))</f>
        <v/>
      </c>
      <c r="U325" s="7">
        <f>IFERROR(T325/S325,0)</f>
        <v/>
      </c>
      <c r="V325" s="6">
        <f>-'M02'!S324</f>
        <v/>
      </c>
      <c r="W325" s="6">
        <f>Q325+T325-Z325</f>
        <v/>
      </c>
      <c r="X325" s="7">
        <f>IFERROR(W325/V325,0)</f>
        <v/>
      </c>
      <c r="Y325" s="6">
        <f>'M02'!T324</f>
        <v/>
      </c>
      <c r="Z325" s="6">
        <f>'M02'!U324</f>
        <v/>
      </c>
      <c r="AA325" s="7">
        <f>IFERROR(Z325/Y325,0)</f>
        <v/>
      </c>
      <c r="AB325" s="6">
        <f>'M03'!E324</f>
        <v/>
      </c>
      <c r="AC325" s="6">
        <f>'M03'!F324</f>
        <v/>
      </c>
      <c r="AD325" s="7">
        <f>IFERROR(AC325/AB325,0)</f>
        <v/>
      </c>
      <c r="AE325" s="6">
        <f>'M03'!M324</f>
        <v/>
      </c>
      <c r="AF325" s="6">
        <f>IF('M03'!AG324&gt;0,'M03'!AG324+MAX(0,AE325-'M03'!H324)*IF(AND(AB325&lt;&gt;0,AC325&lt;&gt;0),AC325/AB325,'M03'!V324),AE325*IF(AND(AB325&lt;&gt;0,AC325&lt;&gt;0),AC325/AB325,'M03'!V324))</f>
        <v/>
      </c>
      <c r="AG325" s="7">
        <f>IFERROR(AF325/AE325,0)</f>
        <v/>
      </c>
      <c r="AH325" s="6">
        <f>-'M03'!S324</f>
        <v/>
      </c>
      <c r="AI325" s="6">
        <f>AC325+AF325-AL325</f>
        <v/>
      </c>
      <c r="AJ325" s="7">
        <f>IFERROR(AI325/AH325,0)</f>
        <v/>
      </c>
      <c r="AK325" s="6">
        <f>'M03'!T324</f>
        <v/>
      </c>
      <c r="AL325" s="6">
        <f>'M03'!U324</f>
        <v/>
      </c>
      <c r="AM325" s="7">
        <f>IFERROR(AL325/AK325,0)</f>
        <v/>
      </c>
      <c r="AN325" s="6">
        <f>'M04'!E324</f>
        <v/>
      </c>
      <c r="AO325" s="6">
        <f>'M04'!F324</f>
        <v/>
      </c>
      <c r="AP325" s="7">
        <f>IFERROR(AO325/AN325,0)</f>
        <v/>
      </c>
      <c r="AQ325" s="6">
        <f>'M04'!M324</f>
        <v/>
      </c>
      <c r="AR325" s="6">
        <f>IF('M04'!AG324&gt;0,'M04'!AG324+MAX(0,AQ325-'M04'!H324)*IF(AND(AN325&lt;&gt;0,AO325&lt;&gt;0),AO325/AN325,'M04'!V324),AQ325*IF(AND(AN325&lt;&gt;0,AO325&lt;&gt;0),AO325/AN325,'M04'!V324))</f>
        <v/>
      </c>
      <c r="AS325" s="7">
        <f>IFERROR(AR325/AQ325,0)</f>
        <v/>
      </c>
      <c r="AT325" s="6">
        <f>-'M04'!S324</f>
        <v/>
      </c>
      <c r="AU325" s="6">
        <f>AO325+AR325-AX325</f>
        <v/>
      </c>
      <c r="AV325" s="7">
        <f>IFERROR(AU325/AT325,0)</f>
        <v/>
      </c>
      <c r="AW325" s="6">
        <f>'M04'!T324</f>
        <v/>
      </c>
      <c r="AX325" s="6">
        <f>'M04'!U324</f>
        <v/>
      </c>
      <c r="AY325" s="7">
        <f>IFERROR(AX325/AW325,0)</f>
        <v/>
      </c>
      <c r="AZ325" s="6">
        <f>'M05'!E324</f>
        <v/>
      </c>
      <c r="BA325" s="6">
        <f>'M05'!F324</f>
        <v/>
      </c>
      <c r="BB325" s="7">
        <f>IFERROR(BA325/AZ325,0)</f>
        <v/>
      </c>
      <c r="BC325" s="6">
        <f>'M05'!M324</f>
        <v/>
      </c>
      <c r="BD325" s="6">
        <f>IF('M05'!AG324&gt;0,'M05'!AG324+MAX(0,BC325-'M05'!H324)*IF(AND(AZ325&lt;&gt;0,BA325&lt;&gt;0),BA325/AZ325,'M05'!V324),BC325*IF(AND(AZ325&lt;&gt;0,BA325&lt;&gt;0),BA325/AZ325,'M05'!V324))</f>
        <v/>
      </c>
      <c r="BE325" s="7">
        <f>IFERROR(BD325/BC325,0)</f>
        <v/>
      </c>
      <c r="BF325" s="6">
        <f>-'M05'!S324</f>
        <v/>
      </c>
      <c r="BG325" s="6">
        <f>BA325+BD325-BJ325</f>
        <v/>
      </c>
      <c r="BH325" s="7">
        <f>IFERROR(BG325/BF325,0)</f>
        <v/>
      </c>
      <c r="BI325" s="6">
        <f>'M05'!T324</f>
        <v/>
      </c>
      <c r="BJ325" s="6">
        <f>'M05'!U324</f>
        <v/>
      </c>
      <c r="BK325" s="7">
        <f>IFERROR(BJ325/BI325,0)</f>
        <v/>
      </c>
      <c r="BL325" s="6">
        <f>'M06'!E324</f>
        <v/>
      </c>
      <c r="BM325" s="6">
        <f>'M06'!F324</f>
        <v/>
      </c>
      <c r="BN325" s="7">
        <f>IFERROR(BM325/BL325,0)</f>
        <v/>
      </c>
      <c r="BO325" s="6">
        <f>'M06'!M324</f>
        <v/>
      </c>
      <c r="BP325" s="6">
        <f>IF('M06'!AG324&gt;0,'M06'!AG324+MAX(0,BO325-'M06'!H324)*IF(AND(BL325&lt;&gt;0,BM325&lt;&gt;0),BM325/BL325,'M06'!V324),BO325*IF(AND(BL325&lt;&gt;0,BM325&lt;&gt;0),BM325/BL325,'M06'!V324))</f>
        <v/>
      </c>
      <c r="BQ325" s="7">
        <f>IFERROR(BP325/BO325,0)</f>
        <v/>
      </c>
      <c r="BR325" s="6">
        <f>-'M06'!S324</f>
        <v/>
      </c>
      <c r="BS325" s="6">
        <f>BM325+BP325-BV325</f>
        <v/>
      </c>
      <c r="BT325" s="7">
        <f>IFERROR(BS325/BR325,0)</f>
        <v/>
      </c>
      <c r="BU325" s="6">
        <f>'M06'!T324</f>
        <v/>
      </c>
      <c r="BV325" s="6">
        <f>'M06'!U324</f>
        <v/>
      </c>
      <c r="BW325" s="7">
        <f>IFERROR(BV325/BU325,0)</f>
        <v/>
      </c>
      <c r="BX325" s="6">
        <f>'M07'!E324</f>
        <v/>
      </c>
      <c r="BY325" s="6">
        <f>'M07'!F324</f>
        <v/>
      </c>
      <c r="BZ325" s="7">
        <f>IFERROR(BY325/BX325,0)</f>
        <v/>
      </c>
      <c r="CA325" s="6">
        <f>'M07'!M324</f>
        <v/>
      </c>
      <c r="CB325" s="6">
        <f>IF('M07'!AG324&gt;0,'M07'!AG324+MAX(0,CA325-'M07'!H324)*IF(AND(BX325&lt;&gt;0,BY325&lt;&gt;0),BY325/BX325,'M07'!V324),CA325*IF(AND(BX325&lt;&gt;0,BY325&lt;&gt;0),BY325/BX325,'M07'!V324))</f>
        <v/>
      </c>
      <c r="CC325" s="7">
        <f>IFERROR(CB325/CA325,0)</f>
        <v/>
      </c>
      <c r="CD325" s="6">
        <f>-'M07'!S324</f>
        <v/>
      </c>
      <c r="CE325" s="6">
        <f>BY325+CB325-CH325</f>
        <v/>
      </c>
      <c r="CF325" s="7">
        <f>IFERROR(CE325/CD325,0)</f>
        <v/>
      </c>
      <c r="CG325" s="6">
        <f>'M07'!T324</f>
        <v/>
      </c>
      <c r="CH325" s="6">
        <f>'M07'!U324</f>
        <v/>
      </c>
      <c r="CI325" s="7">
        <f>IFERROR(CH325/CG325,0)</f>
        <v/>
      </c>
      <c r="CJ325" s="6">
        <f>'M08'!E324</f>
        <v/>
      </c>
      <c r="CK325" s="6">
        <f>'M08'!F324</f>
        <v/>
      </c>
      <c r="CL325" s="7">
        <f>IFERROR(CK325/CJ325,0)</f>
        <v/>
      </c>
      <c r="CM325" s="6">
        <f>'M08'!M324</f>
        <v/>
      </c>
      <c r="CN325" s="6">
        <f>IF('M08'!AG324&gt;0,'M08'!AG324+MAX(0,CM325-'M08'!H324)*IF(AND(CJ325&lt;&gt;0,CK325&lt;&gt;0),CK325/CJ325,'M08'!V324),CM325*IF(AND(CJ325&lt;&gt;0,CK325&lt;&gt;0),CK325/CJ325,'M08'!V324))</f>
        <v/>
      </c>
      <c r="CO325" s="7">
        <f>IFERROR(CN325/CM325,0)</f>
        <v/>
      </c>
      <c r="CP325" s="6">
        <f>-'M08'!S324</f>
        <v/>
      </c>
      <c r="CQ325" s="6">
        <f>CK325+CN325-CT325</f>
        <v/>
      </c>
      <c r="CR325" s="7">
        <f>IFERROR(CQ325/CP325,0)</f>
        <v/>
      </c>
      <c r="CS325" s="6">
        <f>'M08'!T324</f>
        <v/>
      </c>
      <c r="CT325" s="6">
        <f>'M08'!U324</f>
        <v/>
      </c>
      <c r="CU325" s="7">
        <f>IFERROR(CT325/CS325,0)</f>
        <v/>
      </c>
      <c r="CV325" s="6">
        <f>'M09'!E324</f>
        <v/>
      </c>
      <c r="CW325" s="6">
        <f>'M09'!F324</f>
        <v/>
      </c>
      <c r="CX325" s="7">
        <f>IFERROR(CW325/CV325,0)</f>
        <v/>
      </c>
      <c r="CY325" s="6">
        <f>'M09'!M324</f>
        <v/>
      </c>
      <c r="CZ325" s="6">
        <f>IF('M09'!AG324&gt;0,'M09'!AG324+MAX(0,CY325-'M09'!H324)*IF(AND(CV325&lt;&gt;0,CW325&lt;&gt;0),CW325/CV325,'M09'!V324),CY325*IF(AND(CV325&lt;&gt;0,CW325&lt;&gt;0),CW325/CV325,'M09'!V324))</f>
        <v/>
      </c>
      <c r="DA325" s="7">
        <f>IFERROR(CZ325/CY325,0)</f>
        <v/>
      </c>
      <c r="DB325" s="6">
        <f>-'M09'!S324</f>
        <v/>
      </c>
      <c r="DC325" s="6">
        <f>CW325+CZ325-DF325</f>
        <v/>
      </c>
      <c r="DD325" s="7">
        <f>IFERROR(DC325/DB325,0)</f>
        <v/>
      </c>
      <c r="DE325" s="6">
        <f>'M09'!T324</f>
        <v/>
      </c>
      <c r="DF325" s="6">
        <f>'M09'!U324</f>
        <v/>
      </c>
      <c r="DG325" s="7">
        <f>IFERROR(DF325/DE325,0)</f>
        <v/>
      </c>
      <c r="DH325" s="6">
        <f>SUM(J325,V325,AH325,AT325,BF325,BR325,CD325,CP325,DB325)</f>
        <v/>
      </c>
      <c r="DI325" s="6">
        <f>SUM(K325,W325,AI325,AU325,BG325,BS325,CE325,CQ325,DC325)</f>
        <v/>
      </c>
      <c r="DJ325" s="6">
        <f>DH325/9</f>
        <v/>
      </c>
      <c r="DK325" s="6">
        <f>DI325/9</f>
        <v/>
      </c>
      <c r="DL325" s="7">
        <f>IFERROR(DI325/DH325,0)</f>
        <v/>
      </c>
      <c r="DM325" s="7">
        <f>'M09'!V324</f>
        <v/>
      </c>
      <c r="DN325" s="8">
        <f>IFERROR(DL325/DM325-1,0)</f>
        <v/>
      </c>
      <c r="DO325" s="6">
        <f>'M09'!AD324</f>
        <v/>
      </c>
      <c r="DP325" s="6">
        <f>DJ325-DO325</f>
        <v/>
      </c>
      <c r="DQ325" s="9">
        <f>COUNTIF(J325,"&gt;0")+COUNTIF(V325,"&gt;0")+COUNTIF(AH325,"&gt;0")+COUNTIF(AT325,"&gt;0")+COUNTIF(BF325,"&gt;0")+COUNTIF(BR325,"&gt;0")+COUNTIF(CD325,"&gt;0")+COUNTIF(CP325,"&gt;0")+COUNTIF(DB325,"&gt;0")</f>
        <v/>
      </c>
      <c r="DR325" s="6">
        <f>DE325</f>
        <v/>
      </c>
      <c r="DS325" s="10">
        <f>IFERROR(DR325/DJ325,0)</f>
        <v/>
      </c>
      <c r="DT325" s="6">
        <f>D325+SUM(G325,S325,AE325,AQ325,BC325,BO325,CA325,CM325,CY325)-SUM(J325,V325,AH325,AT325,BF325,BR325,CD325,CP325,DB325)-DE325</f>
        <v/>
      </c>
    </row>
    <row r="326">
      <c r="A326">
        <f>'M01'!C325</f>
        <v/>
      </c>
      <c r="B326">
        <f>'M01'!D325</f>
        <v/>
      </c>
      <c r="C326">
        <f>'M01'!A325</f>
        <v/>
      </c>
      <c r="D326" s="6">
        <f>'M01'!E325</f>
        <v/>
      </c>
      <c r="E326" s="6">
        <f>'M01'!F325</f>
        <v/>
      </c>
      <c r="F326" s="7">
        <f>IFERROR(E326/D326,0)</f>
        <v/>
      </c>
      <c r="G326" s="6">
        <f>'M01'!M325</f>
        <v/>
      </c>
      <c r="H326" s="6">
        <f>IF('M01'!AG325&gt;0,'M01'!AG325+MAX(0,G326-'M01'!H325)*IF(AND(D326&lt;&gt;0,E326&lt;&gt;0),E326/D326,'M01'!V325),G326*IF(AND(D326&lt;&gt;0,E326&lt;&gt;0),E326/D326,'M01'!V325))</f>
        <v/>
      </c>
      <c r="I326" s="7">
        <f>IFERROR(H326/G326,0)</f>
        <v/>
      </c>
      <c r="J326" s="6">
        <f>-'M01'!S325</f>
        <v/>
      </c>
      <c r="K326" s="6">
        <f>E326+H326-N326</f>
        <v/>
      </c>
      <c r="L326" s="7">
        <f>IFERROR(K326/J326,0)</f>
        <v/>
      </c>
      <c r="M326" s="6">
        <f>'M01'!T325</f>
        <v/>
      </c>
      <c r="N326" s="6">
        <f>'M01'!U325</f>
        <v/>
      </c>
      <c r="O326" s="7">
        <f>IFERROR(N326/M326,0)</f>
        <v/>
      </c>
      <c r="P326" s="6">
        <f>'M02'!E325</f>
        <v/>
      </c>
      <c r="Q326" s="6">
        <f>'M02'!F325</f>
        <v/>
      </c>
      <c r="R326" s="7">
        <f>IFERROR(Q326/P326,0)</f>
        <v/>
      </c>
      <c r="S326" s="6">
        <f>'M02'!M325</f>
        <v/>
      </c>
      <c r="T326" s="6">
        <f>IF('M02'!AG325&gt;0,'M02'!AG325+MAX(0,S326-'M02'!H325)*IF(AND(P326&lt;&gt;0,Q326&lt;&gt;0),Q326/P326,'M02'!V325),S326*IF(AND(P326&lt;&gt;0,Q326&lt;&gt;0),Q326/P326,'M02'!V325))</f>
        <v/>
      </c>
      <c r="U326" s="7">
        <f>IFERROR(T326/S326,0)</f>
        <v/>
      </c>
      <c r="V326" s="6">
        <f>-'M02'!S325</f>
        <v/>
      </c>
      <c r="W326" s="6">
        <f>Q326+T326-Z326</f>
        <v/>
      </c>
      <c r="X326" s="7">
        <f>IFERROR(W326/V326,0)</f>
        <v/>
      </c>
      <c r="Y326" s="6">
        <f>'M02'!T325</f>
        <v/>
      </c>
      <c r="Z326" s="6">
        <f>'M02'!U325</f>
        <v/>
      </c>
      <c r="AA326" s="7">
        <f>IFERROR(Z326/Y326,0)</f>
        <v/>
      </c>
      <c r="AB326" s="6">
        <f>'M03'!E325</f>
        <v/>
      </c>
      <c r="AC326" s="6">
        <f>'M03'!F325</f>
        <v/>
      </c>
      <c r="AD326" s="7">
        <f>IFERROR(AC326/AB326,0)</f>
        <v/>
      </c>
      <c r="AE326" s="6">
        <f>'M03'!M325</f>
        <v/>
      </c>
      <c r="AF326" s="6">
        <f>IF('M03'!AG325&gt;0,'M03'!AG325+MAX(0,AE326-'M03'!H325)*IF(AND(AB326&lt;&gt;0,AC326&lt;&gt;0),AC326/AB326,'M03'!V325),AE326*IF(AND(AB326&lt;&gt;0,AC326&lt;&gt;0),AC326/AB326,'M03'!V325))</f>
        <v/>
      </c>
      <c r="AG326" s="7">
        <f>IFERROR(AF326/AE326,0)</f>
        <v/>
      </c>
      <c r="AH326" s="6">
        <f>-'M03'!S325</f>
        <v/>
      </c>
      <c r="AI326" s="6">
        <f>AC326+AF326-AL326</f>
        <v/>
      </c>
      <c r="AJ326" s="7">
        <f>IFERROR(AI326/AH326,0)</f>
        <v/>
      </c>
      <c r="AK326" s="6">
        <f>'M03'!T325</f>
        <v/>
      </c>
      <c r="AL326" s="6">
        <f>'M03'!U325</f>
        <v/>
      </c>
      <c r="AM326" s="7">
        <f>IFERROR(AL326/AK326,0)</f>
        <v/>
      </c>
      <c r="AN326" s="6">
        <f>'M04'!E325</f>
        <v/>
      </c>
      <c r="AO326" s="6">
        <f>'M04'!F325</f>
        <v/>
      </c>
      <c r="AP326" s="7">
        <f>IFERROR(AO326/AN326,0)</f>
        <v/>
      </c>
      <c r="AQ326" s="6">
        <f>'M04'!M325</f>
        <v/>
      </c>
      <c r="AR326" s="6">
        <f>IF('M04'!AG325&gt;0,'M04'!AG325+MAX(0,AQ326-'M04'!H325)*IF(AND(AN326&lt;&gt;0,AO326&lt;&gt;0),AO326/AN326,'M04'!V325),AQ326*IF(AND(AN326&lt;&gt;0,AO326&lt;&gt;0),AO326/AN326,'M04'!V325))</f>
        <v/>
      </c>
      <c r="AS326" s="7">
        <f>IFERROR(AR326/AQ326,0)</f>
        <v/>
      </c>
      <c r="AT326" s="6">
        <f>-'M04'!S325</f>
        <v/>
      </c>
      <c r="AU326" s="6">
        <f>AO326+AR326-AX326</f>
        <v/>
      </c>
      <c r="AV326" s="7">
        <f>IFERROR(AU326/AT326,0)</f>
        <v/>
      </c>
      <c r="AW326" s="6">
        <f>'M04'!T325</f>
        <v/>
      </c>
      <c r="AX326" s="6">
        <f>'M04'!U325</f>
        <v/>
      </c>
      <c r="AY326" s="7">
        <f>IFERROR(AX326/AW326,0)</f>
        <v/>
      </c>
      <c r="AZ326" s="6">
        <f>'M05'!E325</f>
        <v/>
      </c>
      <c r="BA326" s="6">
        <f>'M05'!F325</f>
        <v/>
      </c>
      <c r="BB326" s="7">
        <f>IFERROR(BA326/AZ326,0)</f>
        <v/>
      </c>
      <c r="BC326" s="6">
        <f>'M05'!M325</f>
        <v/>
      </c>
      <c r="BD326" s="6">
        <f>IF('M05'!AG325&gt;0,'M05'!AG325+MAX(0,BC326-'M05'!H325)*IF(AND(AZ326&lt;&gt;0,BA326&lt;&gt;0),BA326/AZ326,'M05'!V325),BC326*IF(AND(AZ326&lt;&gt;0,BA326&lt;&gt;0),BA326/AZ326,'M05'!V325))</f>
        <v/>
      </c>
      <c r="BE326" s="7">
        <f>IFERROR(BD326/BC326,0)</f>
        <v/>
      </c>
      <c r="BF326" s="6">
        <f>-'M05'!S325</f>
        <v/>
      </c>
      <c r="BG326" s="6">
        <f>BA326+BD326-BJ326</f>
        <v/>
      </c>
      <c r="BH326" s="7">
        <f>IFERROR(BG326/BF326,0)</f>
        <v/>
      </c>
      <c r="BI326" s="6">
        <f>'M05'!T325</f>
        <v/>
      </c>
      <c r="BJ326" s="6">
        <f>'M05'!U325</f>
        <v/>
      </c>
      <c r="BK326" s="7">
        <f>IFERROR(BJ326/BI326,0)</f>
        <v/>
      </c>
      <c r="BL326" s="6">
        <f>'M06'!E325</f>
        <v/>
      </c>
      <c r="BM326" s="6">
        <f>'M06'!F325</f>
        <v/>
      </c>
      <c r="BN326" s="7">
        <f>IFERROR(BM326/BL326,0)</f>
        <v/>
      </c>
      <c r="BO326" s="6">
        <f>'M06'!M325</f>
        <v/>
      </c>
      <c r="BP326" s="6">
        <f>IF('M06'!AG325&gt;0,'M06'!AG325+MAX(0,BO326-'M06'!H325)*IF(AND(BL326&lt;&gt;0,BM326&lt;&gt;0),BM326/BL326,'M06'!V325),BO326*IF(AND(BL326&lt;&gt;0,BM326&lt;&gt;0),BM326/BL326,'M06'!V325))</f>
        <v/>
      </c>
      <c r="BQ326" s="7">
        <f>IFERROR(BP326/BO326,0)</f>
        <v/>
      </c>
      <c r="BR326" s="6">
        <f>-'M06'!S325</f>
        <v/>
      </c>
      <c r="BS326" s="6">
        <f>BM326+BP326-BV326</f>
        <v/>
      </c>
      <c r="BT326" s="7">
        <f>IFERROR(BS326/BR326,0)</f>
        <v/>
      </c>
      <c r="BU326" s="6">
        <f>'M06'!T325</f>
        <v/>
      </c>
      <c r="BV326" s="6">
        <f>'M06'!U325</f>
        <v/>
      </c>
      <c r="BW326" s="7">
        <f>IFERROR(BV326/BU326,0)</f>
        <v/>
      </c>
      <c r="BX326" s="6">
        <f>'M07'!E325</f>
        <v/>
      </c>
      <c r="BY326" s="6">
        <f>'M07'!F325</f>
        <v/>
      </c>
      <c r="BZ326" s="7">
        <f>IFERROR(BY326/BX326,0)</f>
        <v/>
      </c>
      <c r="CA326" s="6">
        <f>'M07'!M325</f>
        <v/>
      </c>
      <c r="CB326" s="6">
        <f>IF('M07'!AG325&gt;0,'M07'!AG325+MAX(0,CA326-'M07'!H325)*IF(AND(BX326&lt;&gt;0,BY326&lt;&gt;0),BY326/BX326,'M07'!V325),CA326*IF(AND(BX326&lt;&gt;0,BY326&lt;&gt;0),BY326/BX326,'M07'!V325))</f>
        <v/>
      </c>
      <c r="CC326" s="7">
        <f>IFERROR(CB326/CA326,0)</f>
        <v/>
      </c>
      <c r="CD326" s="6">
        <f>-'M07'!S325</f>
        <v/>
      </c>
      <c r="CE326" s="6">
        <f>BY326+CB326-CH326</f>
        <v/>
      </c>
      <c r="CF326" s="7">
        <f>IFERROR(CE326/CD326,0)</f>
        <v/>
      </c>
      <c r="CG326" s="6">
        <f>'M07'!T325</f>
        <v/>
      </c>
      <c r="CH326" s="6">
        <f>'M07'!U325</f>
        <v/>
      </c>
      <c r="CI326" s="7">
        <f>IFERROR(CH326/CG326,0)</f>
        <v/>
      </c>
      <c r="CJ326" s="6">
        <f>'M08'!E325</f>
        <v/>
      </c>
      <c r="CK326" s="6">
        <f>'M08'!F325</f>
        <v/>
      </c>
      <c r="CL326" s="7">
        <f>IFERROR(CK326/CJ326,0)</f>
        <v/>
      </c>
      <c r="CM326" s="6">
        <f>'M08'!M325</f>
        <v/>
      </c>
      <c r="CN326" s="6">
        <f>IF('M08'!AG325&gt;0,'M08'!AG325+MAX(0,CM326-'M08'!H325)*IF(AND(CJ326&lt;&gt;0,CK326&lt;&gt;0),CK326/CJ326,'M08'!V325),CM326*IF(AND(CJ326&lt;&gt;0,CK326&lt;&gt;0),CK326/CJ326,'M08'!V325))</f>
        <v/>
      </c>
      <c r="CO326" s="7">
        <f>IFERROR(CN326/CM326,0)</f>
        <v/>
      </c>
      <c r="CP326" s="6">
        <f>-'M08'!S325</f>
        <v/>
      </c>
      <c r="CQ326" s="6">
        <f>CK326+CN326-CT326</f>
        <v/>
      </c>
      <c r="CR326" s="7">
        <f>IFERROR(CQ326/CP326,0)</f>
        <v/>
      </c>
      <c r="CS326" s="6">
        <f>'M08'!T325</f>
        <v/>
      </c>
      <c r="CT326" s="6">
        <f>'M08'!U325</f>
        <v/>
      </c>
      <c r="CU326" s="7">
        <f>IFERROR(CT326/CS326,0)</f>
        <v/>
      </c>
      <c r="CV326" s="6">
        <f>'M09'!E325</f>
        <v/>
      </c>
      <c r="CW326" s="6">
        <f>'M09'!F325</f>
        <v/>
      </c>
      <c r="CX326" s="7">
        <f>IFERROR(CW326/CV326,0)</f>
        <v/>
      </c>
      <c r="CY326" s="6">
        <f>'M09'!M325</f>
        <v/>
      </c>
      <c r="CZ326" s="6">
        <f>IF('M09'!AG325&gt;0,'M09'!AG325+MAX(0,CY326-'M09'!H325)*IF(AND(CV326&lt;&gt;0,CW326&lt;&gt;0),CW326/CV326,'M09'!V325),CY326*IF(AND(CV326&lt;&gt;0,CW326&lt;&gt;0),CW326/CV326,'M09'!V325))</f>
        <v/>
      </c>
      <c r="DA326" s="7">
        <f>IFERROR(CZ326/CY326,0)</f>
        <v/>
      </c>
      <c r="DB326" s="6">
        <f>-'M09'!S325</f>
        <v/>
      </c>
      <c r="DC326" s="6">
        <f>CW326+CZ326-DF326</f>
        <v/>
      </c>
      <c r="DD326" s="7">
        <f>IFERROR(DC326/DB326,0)</f>
        <v/>
      </c>
      <c r="DE326" s="6">
        <f>'M09'!T325</f>
        <v/>
      </c>
      <c r="DF326" s="6">
        <f>'M09'!U325</f>
        <v/>
      </c>
      <c r="DG326" s="7">
        <f>IFERROR(DF326/DE326,0)</f>
        <v/>
      </c>
      <c r="DH326" s="6">
        <f>SUM(J326,V326,AH326,AT326,BF326,BR326,CD326,CP326,DB326)</f>
        <v/>
      </c>
      <c r="DI326" s="6">
        <f>SUM(K326,W326,AI326,AU326,BG326,BS326,CE326,CQ326,DC326)</f>
        <v/>
      </c>
      <c r="DJ326" s="6">
        <f>DH326/9</f>
        <v/>
      </c>
      <c r="DK326" s="6">
        <f>DI326/9</f>
        <v/>
      </c>
      <c r="DL326" s="7">
        <f>IFERROR(DI326/DH326,0)</f>
        <v/>
      </c>
      <c r="DM326" s="7">
        <f>'M09'!V325</f>
        <v/>
      </c>
      <c r="DN326" s="8">
        <f>IFERROR(DL326/DM326-1,0)</f>
        <v/>
      </c>
      <c r="DO326" s="6">
        <f>'M09'!AD325</f>
        <v/>
      </c>
      <c r="DP326" s="6">
        <f>DJ326-DO326</f>
        <v/>
      </c>
      <c r="DQ326" s="9">
        <f>COUNTIF(J326,"&gt;0")+COUNTIF(V326,"&gt;0")+COUNTIF(AH326,"&gt;0")+COUNTIF(AT326,"&gt;0")+COUNTIF(BF326,"&gt;0")+COUNTIF(BR326,"&gt;0")+COUNTIF(CD326,"&gt;0")+COUNTIF(CP326,"&gt;0")+COUNTIF(DB326,"&gt;0")</f>
        <v/>
      </c>
      <c r="DR326" s="6">
        <f>DE326</f>
        <v/>
      </c>
      <c r="DS326" s="10">
        <f>IFERROR(DR326/DJ326,0)</f>
        <v/>
      </c>
      <c r="DT326" s="6">
        <f>D326+SUM(G326,S326,AE326,AQ326,BC326,BO326,CA326,CM326,CY326)-SUM(J326,V326,AH326,AT326,BF326,BR326,CD326,CP326,DB326)-DE326</f>
        <v/>
      </c>
    </row>
    <row r="327">
      <c r="A327">
        <f>'M01'!C326</f>
        <v/>
      </c>
      <c r="B327">
        <f>'M01'!D326</f>
        <v/>
      </c>
      <c r="C327">
        <f>'M01'!A326</f>
        <v/>
      </c>
      <c r="D327" s="6">
        <f>'M01'!E326</f>
        <v/>
      </c>
      <c r="E327" s="6">
        <f>'M01'!F326</f>
        <v/>
      </c>
      <c r="F327" s="7">
        <f>IFERROR(E327/D327,0)</f>
        <v/>
      </c>
      <c r="G327" s="6">
        <f>'M01'!M326</f>
        <v/>
      </c>
      <c r="H327" s="6">
        <f>IF('M01'!AG326&gt;0,'M01'!AG326+MAX(0,G327-'M01'!H326)*IF(AND(D327&lt;&gt;0,E327&lt;&gt;0),E327/D327,'M01'!V326),G327*IF(AND(D327&lt;&gt;0,E327&lt;&gt;0),E327/D327,'M01'!V326))</f>
        <v/>
      </c>
      <c r="I327" s="7">
        <f>IFERROR(H327/G327,0)</f>
        <v/>
      </c>
      <c r="J327" s="6">
        <f>-'M01'!S326</f>
        <v/>
      </c>
      <c r="K327" s="6">
        <f>E327+H327-N327</f>
        <v/>
      </c>
      <c r="L327" s="7">
        <f>IFERROR(K327/J327,0)</f>
        <v/>
      </c>
      <c r="M327" s="6">
        <f>'M01'!T326</f>
        <v/>
      </c>
      <c r="N327" s="6">
        <f>'M01'!U326</f>
        <v/>
      </c>
      <c r="O327" s="7">
        <f>IFERROR(N327/M327,0)</f>
        <v/>
      </c>
      <c r="P327" s="6">
        <f>'M02'!E326</f>
        <v/>
      </c>
      <c r="Q327" s="6">
        <f>'M02'!F326</f>
        <v/>
      </c>
      <c r="R327" s="7">
        <f>IFERROR(Q327/P327,0)</f>
        <v/>
      </c>
      <c r="S327" s="6">
        <f>'M02'!M326</f>
        <v/>
      </c>
      <c r="T327" s="6">
        <f>IF('M02'!AG326&gt;0,'M02'!AG326+MAX(0,S327-'M02'!H326)*IF(AND(P327&lt;&gt;0,Q327&lt;&gt;0),Q327/P327,'M02'!V326),S327*IF(AND(P327&lt;&gt;0,Q327&lt;&gt;0),Q327/P327,'M02'!V326))</f>
        <v/>
      </c>
      <c r="U327" s="7">
        <f>IFERROR(T327/S327,0)</f>
        <v/>
      </c>
      <c r="V327" s="6">
        <f>-'M02'!S326</f>
        <v/>
      </c>
      <c r="W327" s="6">
        <f>Q327+T327-Z327</f>
        <v/>
      </c>
      <c r="X327" s="7">
        <f>IFERROR(W327/V327,0)</f>
        <v/>
      </c>
      <c r="Y327" s="6">
        <f>'M02'!T326</f>
        <v/>
      </c>
      <c r="Z327" s="6">
        <f>'M02'!U326</f>
        <v/>
      </c>
      <c r="AA327" s="7">
        <f>IFERROR(Z327/Y327,0)</f>
        <v/>
      </c>
      <c r="AB327" s="6">
        <f>'M03'!E326</f>
        <v/>
      </c>
      <c r="AC327" s="6">
        <f>'M03'!F326</f>
        <v/>
      </c>
      <c r="AD327" s="7">
        <f>IFERROR(AC327/AB327,0)</f>
        <v/>
      </c>
      <c r="AE327" s="6">
        <f>'M03'!M326</f>
        <v/>
      </c>
      <c r="AF327" s="6">
        <f>IF('M03'!AG326&gt;0,'M03'!AG326+MAX(0,AE327-'M03'!H326)*IF(AND(AB327&lt;&gt;0,AC327&lt;&gt;0),AC327/AB327,'M03'!V326),AE327*IF(AND(AB327&lt;&gt;0,AC327&lt;&gt;0),AC327/AB327,'M03'!V326))</f>
        <v/>
      </c>
      <c r="AG327" s="7">
        <f>IFERROR(AF327/AE327,0)</f>
        <v/>
      </c>
      <c r="AH327" s="6">
        <f>-'M03'!S326</f>
        <v/>
      </c>
      <c r="AI327" s="6">
        <f>AC327+AF327-AL327</f>
        <v/>
      </c>
      <c r="AJ327" s="7">
        <f>IFERROR(AI327/AH327,0)</f>
        <v/>
      </c>
      <c r="AK327" s="6">
        <f>'M03'!T326</f>
        <v/>
      </c>
      <c r="AL327" s="6">
        <f>'M03'!U326</f>
        <v/>
      </c>
      <c r="AM327" s="7">
        <f>IFERROR(AL327/AK327,0)</f>
        <v/>
      </c>
      <c r="AN327" s="6">
        <f>'M04'!E326</f>
        <v/>
      </c>
      <c r="AO327" s="6">
        <f>'M04'!F326</f>
        <v/>
      </c>
      <c r="AP327" s="7">
        <f>IFERROR(AO327/AN327,0)</f>
        <v/>
      </c>
      <c r="AQ327" s="6">
        <f>'M04'!M326</f>
        <v/>
      </c>
      <c r="AR327" s="6">
        <f>IF('M04'!AG326&gt;0,'M04'!AG326+MAX(0,AQ327-'M04'!H326)*IF(AND(AN327&lt;&gt;0,AO327&lt;&gt;0),AO327/AN327,'M04'!V326),AQ327*IF(AND(AN327&lt;&gt;0,AO327&lt;&gt;0),AO327/AN327,'M04'!V326))</f>
        <v/>
      </c>
      <c r="AS327" s="7">
        <f>IFERROR(AR327/AQ327,0)</f>
        <v/>
      </c>
      <c r="AT327" s="6">
        <f>-'M04'!S326</f>
        <v/>
      </c>
      <c r="AU327" s="6">
        <f>AO327+AR327-AX327</f>
        <v/>
      </c>
      <c r="AV327" s="7">
        <f>IFERROR(AU327/AT327,0)</f>
        <v/>
      </c>
      <c r="AW327" s="6">
        <f>'M04'!T326</f>
        <v/>
      </c>
      <c r="AX327" s="6">
        <f>'M04'!U326</f>
        <v/>
      </c>
      <c r="AY327" s="7">
        <f>IFERROR(AX327/AW327,0)</f>
        <v/>
      </c>
      <c r="AZ327" s="6">
        <f>'M05'!E326</f>
        <v/>
      </c>
      <c r="BA327" s="6">
        <f>'M05'!F326</f>
        <v/>
      </c>
      <c r="BB327" s="7">
        <f>IFERROR(BA327/AZ327,0)</f>
        <v/>
      </c>
      <c r="BC327" s="6">
        <f>'M05'!M326</f>
        <v/>
      </c>
      <c r="BD327" s="6">
        <f>IF('M05'!AG326&gt;0,'M05'!AG326+MAX(0,BC327-'M05'!H326)*IF(AND(AZ327&lt;&gt;0,BA327&lt;&gt;0),BA327/AZ327,'M05'!V326),BC327*IF(AND(AZ327&lt;&gt;0,BA327&lt;&gt;0),BA327/AZ327,'M05'!V326))</f>
        <v/>
      </c>
      <c r="BE327" s="7">
        <f>IFERROR(BD327/BC327,0)</f>
        <v/>
      </c>
      <c r="BF327" s="6">
        <f>-'M05'!S326</f>
        <v/>
      </c>
      <c r="BG327" s="6">
        <f>BA327+BD327-BJ327</f>
        <v/>
      </c>
      <c r="BH327" s="7">
        <f>IFERROR(BG327/BF327,0)</f>
        <v/>
      </c>
      <c r="BI327" s="6">
        <f>'M05'!T326</f>
        <v/>
      </c>
      <c r="BJ327" s="6">
        <f>'M05'!U326</f>
        <v/>
      </c>
      <c r="BK327" s="7">
        <f>IFERROR(BJ327/BI327,0)</f>
        <v/>
      </c>
      <c r="BL327" s="6">
        <f>'M06'!E326</f>
        <v/>
      </c>
      <c r="BM327" s="6">
        <f>'M06'!F326</f>
        <v/>
      </c>
      <c r="BN327" s="7">
        <f>IFERROR(BM327/BL327,0)</f>
        <v/>
      </c>
      <c r="BO327" s="6">
        <f>'M06'!M326</f>
        <v/>
      </c>
      <c r="BP327" s="6">
        <f>IF('M06'!AG326&gt;0,'M06'!AG326+MAX(0,BO327-'M06'!H326)*IF(AND(BL327&lt;&gt;0,BM327&lt;&gt;0),BM327/BL327,'M06'!V326),BO327*IF(AND(BL327&lt;&gt;0,BM327&lt;&gt;0),BM327/BL327,'M06'!V326))</f>
        <v/>
      </c>
      <c r="BQ327" s="7">
        <f>IFERROR(BP327/BO327,0)</f>
        <v/>
      </c>
      <c r="BR327" s="6">
        <f>-'M06'!S326</f>
        <v/>
      </c>
      <c r="BS327" s="6">
        <f>BM327+BP327-BV327</f>
        <v/>
      </c>
      <c r="BT327" s="7">
        <f>IFERROR(BS327/BR327,0)</f>
        <v/>
      </c>
      <c r="BU327" s="6">
        <f>'M06'!T326</f>
        <v/>
      </c>
      <c r="BV327" s="6">
        <f>'M06'!U326</f>
        <v/>
      </c>
      <c r="BW327" s="7">
        <f>IFERROR(BV327/BU327,0)</f>
        <v/>
      </c>
      <c r="BX327" s="6">
        <f>'M07'!E326</f>
        <v/>
      </c>
      <c r="BY327" s="6">
        <f>'M07'!F326</f>
        <v/>
      </c>
      <c r="BZ327" s="7">
        <f>IFERROR(BY327/BX327,0)</f>
        <v/>
      </c>
      <c r="CA327" s="6">
        <f>'M07'!M326</f>
        <v/>
      </c>
      <c r="CB327" s="6">
        <f>IF('M07'!AG326&gt;0,'M07'!AG326+MAX(0,CA327-'M07'!H326)*IF(AND(BX327&lt;&gt;0,BY327&lt;&gt;0),BY327/BX327,'M07'!V326),CA327*IF(AND(BX327&lt;&gt;0,BY327&lt;&gt;0),BY327/BX327,'M07'!V326))</f>
        <v/>
      </c>
      <c r="CC327" s="7">
        <f>IFERROR(CB327/CA327,0)</f>
        <v/>
      </c>
      <c r="CD327" s="6">
        <f>-'M07'!S326</f>
        <v/>
      </c>
      <c r="CE327" s="6">
        <f>BY327+CB327-CH327</f>
        <v/>
      </c>
      <c r="CF327" s="7">
        <f>IFERROR(CE327/CD327,0)</f>
        <v/>
      </c>
      <c r="CG327" s="6">
        <f>'M07'!T326</f>
        <v/>
      </c>
      <c r="CH327" s="6">
        <f>'M07'!U326</f>
        <v/>
      </c>
      <c r="CI327" s="7">
        <f>IFERROR(CH327/CG327,0)</f>
        <v/>
      </c>
      <c r="CJ327" s="6">
        <f>'M08'!E326</f>
        <v/>
      </c>
      <c r="CK327" s="6">
        <f>'M08'!F326</f>
        <v/>
      </c>
      <c r="CL327" s="7">
        <f>IFERROR(CK327/CJ327,0)</f>
        <v/>
      </c>
      <c r="CM327" s="6">
        <f>'M08'!M326</f>
        <v/>
      </c>
      <c r="CN327" s="6">
        <f>IF('M08'!AG326&gt;0,'M08'!AG326+MAX(0,CM327-'M08'!H326)*IF(AND(CJ327&lt;&gt;0,CK327&lt;&gt;0),CK327/CJ327,'M08'!V326),CM327*IF(AND(CJ327&lt;&gt;0,CK327&lt;&gt;0),CK327/CJ327,'M08'!V326))</f>
        <v/>
      </c>
      <c r="CO327" s="7">
        <f>IFERROR(CN327/CM327,0)</f>
        <v/>
      </c>
      <c r="CP327" s="6">
        <f>-'M08'!S326</f>
        <v/>
      </c>
      <c r="CQ327" s="6">
        <f>CK327+CN327-CT327</f>
        <v/>
      </c>
      <c r="CR327" s="7">
        <f>IFERROR(CQ327/CP327,0)</f>
        <v/>
      </c>
      <c r="CS327" s="6">
        <f>'M08'!T326</f>
        <v/>
      </c>
      <c r="CT327" s="6">
        <f>'M08'!U326</f>
        <v/>
      </c>
      <c r="CU327" s="7">
        <f>IFERROR(CT327/CS327,0)</f>
        <v/>
      </c>
      <c r="CV327" s="6">
        <f>'M09'!E326</f>
        <v/>
      </c>
      <c r="CW327" s="6">
        <f>'M09'!F326</f>
        <v/>
      </c>
      <c r="CX327" s="7">
        <f>IFERROR(CW327/CV327,0)</f>
        <v/>
      </c>
      <c r="CY327" s="6">
        <f>'M09'!M326</f>
        <v/>
      </c>
      <c r="CZ327" s="6">
        <f>IF('M09'!AG326&gt;0,'M09'!AG326+MAX(0,CY327-'M09'!H326)*IF(AND(CV327&lt;&gt;0,CW327&lt;&gt;0),CW327/CV327,'M09'!V326),CY327*IF(AND(CV327&lt;&gt;0,CW327&lt;&gt;0),CW327/CV327,'M09'!V326))</f>
        <v/>
      </c>
      <c r="DA327" s="7">
        <f>IFERROR(CZ327/CY327,0)</f>
        <v/>
      </c>
      <c r="DB327" s="6">
        <f>-'M09'!S326</f>
        <v/>
      </c>
      <c r="DC327" s="6">
        <f>CW327+CZ327-DF327</f>
        <v/>
      </c>
      <c r="DD327" s="7">
        <f>IFERROR(DC327/DB327,0)</f>
        <v/>
      </c>
      <c r="DE327" s="6">
        <f>'M09'!T326</f>
        <v/>
      </c>
      <c r="DF327" s="6">
        <f>'M09'!U326</f>
        <v/>
      </c>
      <c r="DG327" s="7">
        <f>IFERROR(DF327/DE327,0)</f>
        <v/>
      </c>
      <c r="DH327" s="6">
        <f>SUM(J327,V327,AH327,AT327,BF327,BR327,CD327,CP327,DB327)</f>
        <v/>
      </c>
      <c r="DI327" s="6">
        <f>SUM(K327,W327,AI327,AU327,BG327,BS327,CE327,CQ327,DC327)</f>
        <v/>
      </c>
      <c r="DJ327" s="6">
        <f>DH327/9</f>
        <v/>
      </c>
      <c r="DK327" s="6">
        <f>DI327/9</f>
        <v/>
      </c>
      <c r="DL327" s="7">
        <f>IFERROR(DI327/DH327,0)</f>
        <v/>
      </c>
      <c r="DM327" s="7">
        <f>'M09'!V326</f>
        <v/>
      </c>
      <c r="DN327" s="8">
        <f>IFERROR(DL327/DM327-1,0)</f>
        <v/>
      </c>
      <c r="DO327" s="6">
        <f>'M09'!AD326</f>
        <v/>
      </c>
      <c r="DP327" s="6">
        <f>DJ327-DO327</f>
        <v/>
      </c>
      <c r="DQ327" s="9">
        <f>COUNTIF(J327,"&gt;0")+COUNTIF(V327,"&gt;0")+COUNTIF(AH327,"&gt;0")+COUNTIF(AT327,"&gt;0")+COUNTIF(BF327,"&gt;0")+COUNTIF(BR327,"&gt;0")+COUNTIF(CD327,"&gt;0")+COUNTIF(CP327,"&gt;0")+COUNTIF(DB327,"&gt;0")</f>
        <v/>
      </c>
      <c r="DR327" s="6">
        <f>DE327</f>
        <v/>
      </c>
      <c r="DS327" s="10">
        <f>IFERROR(DR327/DJ327,0)</f>
        <v/>
      </c>
      <c r="DT327" s="6">
        <f>D327+SUM(G327,S327,AE327,AQ327,BC327,BO327,CA327,CM327,CY327)-SUM(J327,V327,AH327,AT327,BF327,BR327,CD327,CP327,DB327)-DE327</f>
        <v/>
      </c>
    </row>
    <row r="328">
      <c r="A328">
        <f>'M01'!C327</f>
        <v/>
      </c>
      <c r="B328">
        <f>'M01'!D327</f>
        <v/>
      </c>
      <c r="C328">
        <f>'M01'!A327</f>
        <v/>
      </c>
      <c r="D328" s="6">
        <f>'M01'!E327</f>
        <v/>
      </c>
      <c r="E328" s="6">
        <f>'M01'!F327</f>
        <v/>
      </c>
      <c r="F328" s="7">
        <f>IFERROR(E328/D328,0)</f>
        <v/>
      </c>
      <c r="G328" s="6">
        <f>'M01'!M327</f>
        <v/>
      </c>
      <c r="H328" s="6">
        <f>IF('M01'!AG327&gt;0,'M01'!AG327+MAX(0,G328-'M01'!H327)*IF(AND(D328&lt;&gt;0,E328&lt;&gt;0),E328/D328,'M01'!V327),G328*IF(AND(D328&lt;&gt;0,E328&lt;&gt;0),E328/D328,'M01'!V327))</f>
        <v/>
      </c>
      <c r="I328" s="7">
        <f>IFERROR(H328/G328,0)</f>
        <v/>
      </c>
      <c r="J328" s="6">
        <f>-'M01'!S327</f>
        <v/>
      </c>
      <c r="K328" s="6">
        <f>E328+H328-N328</f>
        <v/>
      </c>
      <c r="L328" s="7">
        <f>IFERROR(K328/J328,0)</f>
        <v/>
      </c>
      <c r="M328" s="6">
        <f>'M01'!T327</f>
        <v/>
      </c>
      <c r="N328" s="6">
        <f>'M01'!U327</f>
        <v/>
      </c>
      <c r="O328" s="7">
        <f>IFERROR(N328/M328,0)</f>
        <v/>
      </c>
      <c r="P328" s="6">
        <f>'M02'!E327</f>
        <v/>
      </c>
      <c r="Q328" s="6">
        <f>'M02'!F327</f>
        <v/>
      </c>
      <c r="R328" s="7">
        <f>IFERROR(Q328/P328,0)</f>
        <v/>
      </c>
      <c r="S328" s="6">
        <f>'M02'!M327</f>
        <v/>
      </c>
      <c r="T328" s="6">
        <f>IF('M02'!AG327&gt;0,'M02'!AG327+MAX(0,S328-'M02'!H327)*IF(AND(P328&lt;&gt;0,Q328&lt;&gt;0),Q328/P328,'M02'!V327),S328*IF(AND(P328&lt;&gt;0,Q328&lt;&gt;0),Q328/P328,'M02'!V327))</f>
        <v/>
      </c>
      <c r="U328" s="7">
        <f>IFERROR(T328/S328,0)</f>
        <v/>
      </c>
      <c r="V328" s="6">
        <f>-'M02'!S327</f>
        <v/>
      </c>
      <c r="W328" s="6">
        <f>Q328+T328-Z328</f>
        <v/>
      </c>
      <c r="X328" s="7">
        <f>IFERROR(W328/V328,0)</f>
        <v/>
      </c>
      <c r="Y328" s="6">
        <f>'M02'!T327</f>
        <v/>
      </c>
      <c r="Z328" s="6">
        <f>'M02'!U327</f>
        <v/>
      </c>
      <c r="AA328" s="7">
        <f>IFERROR(Z328/Y328,0)</f>
        <v/>
      </c>
      <c r="AB328" s="6">
        <f>'M03'!E327</f>
        <v/>
      </c>
      <c r="AC328" s="6">
        <f>'M03'!F327</f>
        <v/>
      </c>
      <c r="AD328" s="7">
        <f>IFERROR(AC328/AB328,0)</f>
        <v/>
      </c>
      <c r="AE328" s="6">
        <f>'M03'!M327</f>
        <v/>
      </c>
      <c r="AF328" s="6">
        <f>IF('M03'!AG327&gt;0,'M03'!AG327+MAX(0,AE328-'M03'!H327)*IF(AND(AB328&lt;&gt;0,AC328&lt;&gt;0),AC328/AB328,'M03'!V327),AE328*IF(AND(AB328&lt;&gt;0,AC328&lt;&gt;0),AC328/AB328,'M03'!V327))</f>
        <v/>
      </c>
      <c r="AG328" s="7">
        <f>IFERROR(AF328/AE328,0)</f>
        <v/>
      </c>
      <c r="AH328" s="6">
        <f>-'M03'!S327</f>
        <v/>
      </c>
      <c r="AI328" s="6">
        <f>AC328+AF328-AL328</f>
        <v/>
      </c>
      <c r="AJ328" s="7">
        <f>IFERROR(AI328/AH328,0)</f>
        <v/>
      </c>
      <c r="AK328" s="6">
        <f>'M03'!T327</f>
        <v/>
      </c>
      <c r="AL328" s="6">
        <f>'M03'!U327</f>
        <v/>
      </c>
      <c r="AM328" s="7">
        <f>IFERROR(AL328/AK328,0)</f>
        <v/>
      </c>
      <c r="AN328" s="6">
        <f>'M04'!E327</f>
        <v/>
      </c>
      <c r="AO328" s="6">
        <f>'M04'!F327</f>
        <v/>
      </c>
      <c r="AP328" s="7">
        <f>IFERROR(AO328/AN328,0)</f>
        <v/>
      </c>
      <c r="AQ328" s="6">
        <f>'M04'!M327</f>
        <v/>
      </c>
      <c r="AR328" s="6">
        <f>IF('M04'!AG327&gt;0,'M04'!AG327+MAX(0,AQ328-'M04'!H327)*IF(AND(AN328&lt;&gt;0,AO328&lt;&gt;0),AO328/AN328,'M04'!V327),AQ328*IF(AND(AN328&lt;&gt;0,AO328&lt;&gt;0),AO328/AN328,'M04'!V327))</f>
        <v/>
      </c>
      <c r="AS328" s="7">
        <f>IFERROR(AR328/AQ328,0)</f>
        <v/>
      </c>
      <c r="AT328" s="6">
        <f>-'M04'!S327</f>
        <v/>
      </c>
      <c r="AU328" s="6">
        <f>AO328+AR328-AX328</f>
        <v/>
      </c>
      <c r="AV328" s="7">
        <f>IFERROR(AU328/AT328,0)</f>
        <v/>
      </c>
      <c r="AW328" s="6">
        <f>'M04'!T327</f>
        <v/>
      </c>
      <c r="AX328" s="6">
        <f>'M04'!U327</f>
        <v/>
      </c>
      <c r="AY328" s="7">
        <f>IFERROR(AX328/AW328,0)</f>
        <v/>
      </c>
      <c r="AZ328" s="6">
        <f>'M05'!E327</f>
        <v/>
      </c>
      <c r="BA328" s="6">
        <f>'M05'!F327</f>
        <v/>
      </c>
      <c r="BB328" s="7">
        <f>IFERROR(BA328/AZ328,0)</f>
        <v/>
      </c>
      <c r="BC328" s="6">
        <f>'M05'!M327</f>
        <v/>
      </c>
      <c r="BD328" s="6">
        <f>IF('M05'!AG327&gt;0,'M05'!AG327+MAX(0,BC328-'M05'!H327)*IF(AND(AZ328&lt;&gt;0,BA328&lt;&gt;0),BA328/AZ328,'M05'!V327),BC328*IF(AND(AZ328&lt;&gt;0,BA328&lt;&gt;0),BA328/AZ328,'M05'!V327))</f>
        <v/>
      </c>
      <c r="BE328" s="7">
        <f>IFERROR(BD328/BC328,0)</f>
        <v/>
      </c>
      <c r="BF328" s="6">
        <f>-'M05'!S327</f>
        <v/>
      </c>
      <c r="BG328" s="6">
        <f>BA328+BD328-BJ328</f>
        <v/>
      </c>
      <c r="BH328" s="7">
        <f>IFERROR(BG328/BF328,0)</f>
        <v/>
      </c>
      <c r="BI328" s="6">
        <f>'M05'!T327</f>
        <v/>
      </c>
      <c r="BJ328" s="6">
        <f>'M05'!U327</f>
        <v/>
      </c>
      <c r="BK328" s="7">
        <f>IFERROR(BJ328/BI328,0)</f>
        <v/>
      </c>
      <c r="BL328" s="6">
        <f>'M06'!E327</f>
        <v/>
      </c>
      <c r="BM328" s="6">
        <f>'M06'!F327</f>
        <v/>
      </c>
      <c r="BN328" s="7">
        <f>IFERROR(BM328/BL328,0)</f>
        <v/>
      </c>
      <c r="BO328" s="6">
        <f>'M06'!M327</f>
        <v/>
      </c>
      <c r="BP328" s="6">
        <f>IF('M06'!AG327&gt;0,'M06'!AG327+MAX(0,BO328-'M06'!H327)*IF(AND(BL328&lt;&gt;0,BM328&lt;&gt;0),BM328/BL328,'M06'!V327),BO328*IF(AND(BL328&lt;&gt;0,BM328&lt;&gt;0),BM328/BL328,'M06'!V327))</f>
        <v/>
      </c>
      <c r="BQ328" s="7">
        <f>IFERROR(BP328/BO328,0)</f>
        <v/>
      </c>
      <c r="BR328" s="6">
        <f>-'M06'!S327</f>
        <v/>
      </c>
      <c r="BS328" s="6">
        <f>BM328+BP328-BV328</f>
        <v/>
      </c>
      <c r="BT328" s="7">
        <f>IFERROR(BS328/BR328,0)</f>
        <v/>
      </c>
      <c r="BU328" s="6">
        <f>'M06'!T327</f>
        <v/>
      </c>
      <c r="BV328" s="6">
        <f>'M06'!U327</f>
        <v/>
      </c>
      <c r="BW328" s="7">
        <f>IFERROR(BV328/BU328,0)</f>
        <v/>
      </c>
      <c r="BX328" s="6">
        <f>'M07'!E327</f>
        <v/>
      </c>
      <c r="BY328" s="6">
        <f>'M07'!F327</f>
        <v/>
      </c>
      <c r="BZ328" s="7">
        <f>IFERROR(BY328/BX328,0)</f>
        <v/>
      </c>
      <c r="CA328" s="6">
        <f>'M07'!M327</f>
        <v/>
      </c>
      <c r="CB328" s="6">
        <f>IF('M07'!AG327&gt;0,'M07'!AG327+MAX(0,CA328-'M07'!H327)*IF(AND(BX328&lt;&gt;0,BY328&lt;&gt;0),BY328/BX328,'M07'!V327),CA328*IF(AND(BX328&lt;&gt;0,BY328&lt;&gt;0),BY328/BX328,'M07'!V327))</f>
        <v/>
      </c>
      <c r="CC328" s="7">
        <f>IFERROR(CB328/CA328,0)</f>
        <v/>
      </c>
      <c r="CD328" s="6">
        <f>-'M07'!S327</f>
        <v/>
      </c>
      <c r="CE328" s="6">
        <f>BY328+CB328-CH328</f>
        <v/>
      </c>
      <c r="CF328" s="7">
        <f>IFERROR(CE328/CD328,0)</f>
        <v/>
      </c>
      <c r="CG328" s="6">
        <f>'M07'!T327</f>
        <v/>
      </c>
      <c r="CH328" s="6">
        <f>'M07'!U327</f>
        <v/>
      </c>
      <c r="CI328" s="7">
        <f>IFERROR(CH328/CG328,0)</f>
        <v/>
      </c>
      <c r="CJ328" s="6">
        <f>'M08'!E327</f>
        <v/>
      </c>
      <c r="CK328" s="6">
        <f>'M08'!F327</f>
        <v/>
      </c>
      <c r="CL328" s="7">
        <f>IFERROR(CK328/CJ328,0)</f>
        <v/>
      </c>
      <c r="CM328" s="6">
        <f>'M08'!M327</f>
        <v/>
      </c>
      <c r="CN328" s="6">
        <f>IF('M08'!AG327&gt;0,'M08'!AG327+MAX(0,CM328-'M08'!H327)*IF(AND(CJ328&lt;&gt;0,CK328&lt;&gt;0),CK328/CJ328,'M08'!V327),CM328*IF(AND(CJ328&lt;&gt;0,CK328&lt;&gt;0),CK328/CJ328,'M08'!V327))</f>
        <v/>
      </c>
      <c r="CO328" s="7">
        <f>IFERROR(CN328/CM328,0)</f>
        <v/>
      </c>
      <c r="CP328" s="6">
        <f>-'M08'!S327</f>
        <v/>
      </c>
      <c r="CQ328" s="6">
        <f>CK328+CN328-CT328</f>
        <v/>
      </c>
      <c r="CR328" s="7">
        <f>IFERROR(CQ328/CP328,0)</f>
        <v/>
      </c>
      <c r="CS328" s="6">
        <f>'M08'!T327</f>
        <v/>
      </c>
      <c r="CT328" s="6">
        <f>'M08'!U327</f>
        <v/>
      </c>
      <c r="CU328" s="7">
        <f>IFERROR(CT328/CS328,0)</f>
        <v/>
      </c>
      <c r="CV328" s="6">
        <f>'M09'!E327</f>
        <v/>
      </c>
      <c r="CW328" s="6">
        <f>'M09'!F327</f>
        <v/>
      </c>
      <c r="CX328" s="7">
        <f>IFERROR(CW328/CV328,0)</f>
        <v/>
      </c>
      <c r="CY328" s="6">
        <f>'M09'!M327</f>
        <v/>
      </c>
      <c r="CZ328" s="6">
        <f>IF('M09'!AG327&gt;0,'M09'!AG327+MAX(0,CY328-'M09'!H327)*IF(AND(CV328&lt;&gt;0,CW328&lt;&gt;0),CW328/CV328,'M09'!V327),CY328*IF(AND(CV328&lt;&gt;0,CW328&lt;&gt;0),CW328/CV328,'M09'!V327))</f>
        <v/>
      </c>
      <c r="DA328" s="7">
        <f>IFERROR(CZ328/CY328,0)</f>
        <v/>
      </c>
      <c r="DB328" s="6">
        <f>-'M09'!S327</f>
        <v/>
      </c>
      <c r="DC328" s="6">
        <f>CW328+CZ328-DF328</f>
        <v/>
      </c>
      <c r="DD328" s="7">
        <f>IFERROR(DC328/DB328,0)</f>
        <v/>
      </c>
      <c r="DE328" s="6">
        <f>'M09'!T327</f>
        <v/>
      </c>
      <c r="DF328" s="6">
        <f>'M09'!U327</f>
        <v/>
      </c>
      <c r="DG328" s="7">
        <f>IFERROR(DF328/DE328,0)</f>
        <v/>
      </c>
      <c r="DH328" s="6">
        <f>SUM(J328,V328,AH328,AT328,BF328,BR328,CD328,CP328,DB328)</f>
        <v/>
      </c>
      <c r="DI328" s="6">
        <f>SUM(K328,W328,AI328,AU328,BG328,BS328,CE328,CQ328,DC328)</f>
        <v/>
      </c>
      <c r="DJ328" s="6">
        <f>DH328/9</f>
        <v/>
      </c>
      <c r="DK328" s="6">
        <f>DI328/9</f>
        <v/>
      </c>
      <c r="DL328" s="7">
        <f>IFERROR(DI328/DH328,0)</f>
        <v/>
      </c>
      <c r="DM328" s="7">
        <f>'M09'!V327</f>
        <v/>
      </c>
      <c r="DN328" s="8">
        <f>IFERROR(DL328/DM328-1,0)</f>
        <v/>
      </c>
      <c r="DO328" s="6">
        <f>'M09'!AD327</f>
        <v/>
      </c>
      <c r="DP328" s="6">
        <f>DJ328-DO328</f>
        <v/>
      </c>
      <c r="DQ328" s="9">
        <f>COUNTIF(J328,"&gt;0")+COUNTIF(V328,"&gt;0")+COUNTIF(AH328,"&gt;0")+COUNTIF(AT328,"&gt;0")+COUNTIF(BF328,"&gt;0")+COUNTIF(BR328,"&gt;0")+COUNTIF(CD328,"&gt;0")+COUNTIF(CP328,"&gt;0")+COUNTIF(DB328,"&gt;0")</f>
        <v/>
      </c>
      <c r="DR328" s="6">
        <f>DE328</f>
        <v/>
      </c>
      <c r="DS328" s="10">
        <f>IFERROR(DR328/DJ328,0)</f>
        <v/>
      </c>
      <c r="DT328" s="6">
        <f>D328+SUM(G328,S328,AE328,AQ328,BC328,BO328,CA328,CM328,CY328)-SUM(J328,V328,AH328,AT328,BF328,BR328,CD328,CP328,DB328)-DE328</f>
        <v/>
      </c>
    </row>
    <row r="329">
      <c r="A329">
        <f>'M01'!C328</f>
        <v/>
      </c>
      <c r="B329">
        <f>'M01'!D328</f>
        <v/>
      </c>
      <c r="C329">
        <f>'M01'!A328</f>
        <v/>
      </c>
      <c r="D329" s="6">
        <f>'M01'!E328</f>
        <v/>
      </c>
      <c r="E329" s="6">
        <f>'M01'!F328</f>
        <v/>
      </c>
      <c r="F329" s="7">
        <f>IFERROR(E329/D329,0)</f>
        <v/>
      </c>
      <c r="G329" s="6">
        <f>'M01'!M328</f>
        <v/>
      </c>
      <c r="H329" s="6">
        <f>IF('M01'!AG328&gt;0,'M01'!AG328+MAX(0,G329-'M01'!H328)*IF(AND(D329&lt;&gt;0,E329&lt;&gt;0),E329/D329,'M01'!V328),G329*IF(AND(D329&lt;&gt;0,E329&lt;&gt;0),E329/D329,'M01'!V328))</f>
        <v/>
      </c>
      <c r="I329" s="7">
        <f>IFERROR(H329/G329,0)</f>
        <v/>
      </c>
      <c r="J329" s="6">
        <f>-'M01'!S328</f>
        <v/>
      </c>
      <c r="K329" s="6">
        <f>E329+H329-N329</f>
        <v/>
      </c>
      <c r="L329" s="7">
        <f>IFERROR(K329/J329,0)</f>
        <v/>
      </c>
      <c r="M329" s="6">
        <f>'M01'!T328</f>
        <v/>
      </c>
      <c r="N329" s="6">
        <f>'M01'!U328</f>
        <v/>
      </c>
      <c r="O329" s="7">
        <f>IFERROR(N329/M329,0)</f>
        <v/>
      </c>
      <c r="P329" s="6">
        <f>'M02'!E328</f>
        <v/>
      </c>
      <c r="Q329" s="6">
        <f>'M02'!F328</f>
        <v/>
      </c>
      <c r="R329" s="7">
        <f>IFERROR(Q329/P329,0)</f>
        <v/>
      </c>
      <c r="S329" s="6">
        <f>'M02'!M328</f>
        <v/>
      </c>
      <c r="T329" s="6">
        <f>IF('M02'!AG328&gt;0,'M02'!AG328+MAX(0,S329-'M02'!H328)*IF(AND(P329&lt;&gt;0,Q329&lt;&gt;0),Q329/P329,'M02'!V328),S329*IF(AND(P329&lt;&gt;0,Q329&lt;&gt;0),Q329/P329,'M02'!V328))</f>
        <v/>
      </c>
      <c r="U329" s="7">
        <f>IFERROR(T329/S329,0)</f>
        <v/>
      </c>
      <c r="V329" s="6">
        <f>-'M02'!S328</f>
        <v/>
      </c>
      <c r="W329" s="6">
        <f>Q329+T329-Z329</f>
        <v/>
      </c>
      <c r="X329" s="7">
        <f>IFERROR(W329/V329,0)</f>
        <v/>
      </c>
      <c r="Y329" s="6">
        <f>'M02'!T328</f>
        <v/>
      </c>
      <c r="Z329" s="6">
        <f>'M02'!U328</f>
        <v/>
      </c>
      <c r="AA329" s="7">
        <f>IFERROR(Z329/Y329,0)</f>
        <v/>
      </c>
      <c r="AB329" s="6">
        <f>'M03'!E328</f>
        <v/>
      </c>
      <c r="AC329" s="6">
        <f>'M03'!F328</f>
        <v/>
      </c>
      <c r="AD329" s="7">
        <f>IFERROR(AC329/AB329,0)</f>
        <v/>
      </c>
      <c r="AE329" s="6">
        <f>'M03'!M328</f>
        <v/>
      </c>
      <c r="AF329" s="6">
        <f>IF('M03'!AG328&gt;0,'M03'!AG328+MAX(0,AE329-'M03'!H328)*IF(AND(AB329&lt;&gt;0,AC329&lt;&gt;0),AC329/AB329,'M03'!V328),AE329*IF(AND(AB329&lt;&gt;0,AC329&lt;&gt;0),AC329/AB329,'M03'!V328))</f>
        <v/>
      </c>
      <c r="AG329" s="7">
        <f>IFERROR(AF329/AE329,0)</f>
        <v/>
      </c>
      <c r="AH329" s="6">
        <f>-'M03'!S328</f>
        <v/>
      </c>
      <c r="AI329" s="6">
        <f>AC329+AF329-AL329</f>
        <v/>
      </c>
      <c r="AJ329" s="7">
        <f>IFERROR(AI329/AH329,0)</f>
        <v/>
      </c>
      <c r="AK329" s="6">
        <f>'M03'!T328</f>
        <v/>
      </c>
      <c r="AL329" s="6">
        <f>'M03'!U328</f>
        <v/>
      </c>
      <c r="AM329" s="7">
        <f>IFERROR(AL329/AK329,0)</f>
        <v/>
      </c>
      <c r="AN329" s="6">
        <f>'M04'!E328</f>
        <v/>
      </c>
      <c r="AO329" s="6">
        <f>'M04'!F328</f>
        <v/>
      </c>
      <c r="AP329" s="7">
        <f>IFERROR(AO329/AN329,0)</f>
        <v/>
      </c>
      <c r="AQ329" s="6">
        <f>'M04'!M328</f>
        <v/>
      </c>
      <c r="AR329" s="6">
        <f>IF('M04'!AG328&gt;0,'M04'!AG328+MAX(0,AQ329-'M04'!H328)*IF(AND(AN329&lt;&gt;0,AO329&lt;&gt;0),AO329/AN329,'M04'!V328),AQ329*IF(AND(AN329&lt;&gt;0,AO329&lt;&gt;0),AO329/AN329,'M04'!V328))</f>
        <v/>
      </c>
      <c r="AS329" s="7">
        <f>IFERROR(AR329/AQ329,0)</f>
        <v/>
      </c>
      <c r="AT329" s="6">
        <f>-'M04'!S328</f>
        <v/>
      </c>
      <c r="AU329" s="6">
        <f>AO329+AR329-AX329</f>
        <v/>
      </c>
      <c r="AV329" s="7">
        <f>IFERROR(AU329/AT329,0)</f>
        <v/>
      </c>
      <c r="AW329" s="6">
        <f>'M04'!T328</f>
        <v/>
      </c>
      <c r="AX329" s="6">
        <f>'M04'!U328</f>
        <v/>
      </c>
      <c r="AY329" s="7">
        <f>IFERROR(AX329/AW329,0)</f>
        <v/>
      </c>
      <c r="AZ329" s="6">
        <f>'M05'!E328</f>
        <v/>
      </c>
      <c r="BA329" s="6">
        <f>'M05'!F328</f>
        <v/>
      </c>
      <c r="BB329" s="7">
        <f>IFERROR(BA329/AZ329,0)</f>
        <v/>
      </c>
      <c r="BC329" s="6">
        <f>'M05'!M328</f>
        <v/>
      </c>
      <c r="BD329" s="6">
        <f>IF('M05'!AG328&gt;0,'M05'!AG328+MAX(0,BC329-'M05'!H328)*IF(AND(AZ329&lt;&gt;0,BA329&lt;&gt;0),BA329/AZ329,'M05'!V328),BC329*IF(AND(AZ329&lt;&gt;0,BA329&lt;&gt;0),BA329/AZ329,'M05'!V328))</f>
        <v/>
      </c>
      <c r="BE329" s="7">
        <f>IFERROR(BD329/BC329,0)</f>
        <v/>
      </c>
      <c r="BF329" s="6">
        <f>-'M05'!S328</f>
        <v/>
      </c>
      <c r="BG329" s="6">
        <f>BA329+BD329-BJ329</f>
        <v/>
      </c>
      <c r="BH329" s="7">
        <f>IFERROR(BG329/BF329,0)</f>
        <v/>
      </c>
      <c r="BI329" s="6">
        <f>'M05'!T328</f>
        <v/>
      </c>
      <c r="BJ329" s="6">
        <f>'M05'!U328</f>
        <v/>
      </c>
      <c r="BK329" s="7">
        <f>IFERROR(BJ329/BI329,0)</f>
        <v/>
      </c>
      <c r="BL329" s="6">
        <f>'M06'!E328</f>
        <v/>
      </c>
      <c r="BM329" s="6">
        <f>'M06'!F328</f>
        <v/>
      </c>
      <c r="BN329" s="7">
        <f>IFERROR(BM329/BL329,0)</f>
        <v/>
      </c>
      <c r="BO329" s="6">
        <f>'M06'!M328</f>
        <v/>
      </c>
      <c r="BP329" s="6">
        <f>IF('M06'!AG328&gt;0,'M06'!AG328+MAX(0,BO329-'M06'!H328)*IF(AND(BL329&lt;&gt;0,BM329&lt;&gt;0),BM329/BL329,'M06'!V328),BO329*IF(AND(BL329&lt;&gt;0,BM329&lt;&gt;0),BM329/BL329,'M06'!V328))</f>
        <v/>
      </c>
      <c r="BQ329" s="7">
        <f>IFERROR(BP329/BO329,0)</f>
        <v/>
      </c>
      <c r="BR329" s="6">
        <f>-'M06'!S328</f>
        <v/>
      </c>
      <c r="BS329" s="6">
        <f>BM329+BP329-BV329</f>
        <v/>
      </c>
      <c r="BT329" s="7">
        <f>IFERROR(BS329/BR329,0)</f>
        <v/>
      </c>
      <c r="BU329" s="6">
        <f>'M06'!T328</f>
        <v/>
      </c>
      <c r="BV329" s="6">
        <f>'M06'!U328</f>
        <v/>
      </c>
      <c r="BW329" s="7">
        <f>IFERROR(BV329/BU329,0)</f>
        <v/>
      </c>
      <c r="BX329" s="6">
        <f>'M07'!E328</f>
        <v/>
      </c>
      <c r="BY329" s="6">
        <f>'M07'!F328</f>
        <v/>
      </c>
      <c r="BZ329" s="7">
        <f>IFERROR(BY329/BX329,0)</f>
        <v/>
      </c>
      <c r="CA329" s="6">
        <f>'M07'!M328</f>
        <v/>
      </c>
      <c r="CB329" s="6">
        <f>IF('M07'!AG328&gt;0,'M07'!AG328+MAX(0,CA329-'M07'!H328)*IF(AND(BX329&lt;&gt;0,BY329&lt;&gt;0),BY329/BX329,'M07'!V328),CA329*IF(AND(BX329&lt;&gt;0,BY329&lt;&gt;0),BY329/BX329,'M07'!V328))</f>
        <v/>
      </c>
      <c r="CC329" s="7">
        <f>IFERROR(CB329/CA329,0)</f>
        <v/>
      </c>
      <c r="CD329" s="6">
        <f>-'M07'!S328</f>
        <v/>
      </c>
      <c r="CE329" s="6">
        <f>BY329+CB329-CH329</f>
        <v/>
      </c>
      <c r="CF329" s="7">
        <f>IFERROR(CE329/CD329,0)</f>
        <v/>
      </c>
      <c r="CG329" s="6">
        <f>'M07'!T328</f>
        <v/>
      </c>
      <c r="CH329" s="6">
        <f>'M07'!U328</f>
        <v/>
      </c>
      <c r="CI329" s="7">
        <f>IFERROR(CH329/CG329,0)</f>
        <v/>
      </c>
      <c r="CJ329" s="6">
        <f>'M08'!E328</f>
        <v/>
      </c>
      <c r="CK329" s="6">
        <f>'M08'!F328</f>
        <v/>
      </c>
      <c r="CL329" s="7">
        <f>IFERROR(CK329/CJ329,0)</f>
        <v/>
      </c>
      <c r="CM329" s="6">
        <f>'M08'!M328</f>
        <v/>
      </c>
      <c r="CN329" s="6">
        <f>IF('M08'!AG328&gt;0,'M08'!AG328+MAX(0,CM329-'M08'!H328)*IF(AND(CJ329&lt;&gt;0,CK329&lt;&gt;0),CK329/CJ329,'M08'!V328),CM329*IF(AND(CJ329&lt;&gt;0,CK329&lt;&gt;0),CK329/CJ329,'M08'!V328))</f>
        <v/>
      </c>
      <c r="CO329" s="7">
        <f>IFERROR(CN329/CM329,0)</f>
        <v/>
      </c>
      <c r="CP329" s="6">
        <f>-'M08'!S328</f>
        <v/>
      </c>
      <c r="CQ329" s="6">
        <f>CK329+CN329-CT329</f>
        <v/>
      </c>
      <c r="CR329" s="7">
        <f>IFERROR(CQ329/CP329,0)</f>
        <v/>
      </c>
      <c r="CS329" s="6">
        <f>'M08'!T328</f>
        <v/>
      </c>
      <c r="CT329" s="6">
        <f>'M08'!U328</f>
        <v/>
      </c>
      <c r="CU329" s="7">
        <f>IFERROR(CT329/CS329,0)</f>
        <v/>
      </c>
      <c r="CV329" s="6">
        <f>'M09'!E328</f>
        <v/>
      </c>
      <c r="CW329" s="6">
        <f>'M09'!F328</f>
        <v/>
      </c>
      <c r="CX329" s="7">
        <f>IFERROR(CW329/CV329,0)</f>
        <v/>
      </c>
      <c r="CY329" s="6">
        <f>'M09'!M328</f>
        <v/>
      </c>
      <c r="CZ329" s="6">
        <f>IF('M09'!AG328&gt;0,'M09'!AG328+MAX(0,CY329-'M09'!H328)*IF(AND(CV329&lt;&gt;0,CW329&lt;&gt;0),CW329/CV329,'M09'!V328),CY329*IF(AND(CV329&lt;&gt;0,CW329&lt;&gt;0),CW329/CV329,'M09'!V328))</f>
        <v/>
      </c>
      <c r="DA329" s="7">
        <f>IFERROR(CZ329/CY329,0)</f>
        <v/>
      </c>
      <c r="DB329" s="6">
        <f>-'M09'!S328</f>
        <v/>
      </c>
      <c r="DC329" s="6">
        <f>CW329+CZ329-DF329</f>
        <v/>
      </c>
      <c r="DD329" s="7">
        <f>IFERROR(DC329/DB329,0)</f>
        <v/>
      </c>
      <c r="DE329" s="6">
        <f>'M09'!T328</f>
        <v/>
      </c>
      <c r="DF329" s="6">
        <f>'M09'!U328</f>
        <v/>
      </c>
      <c r="DG329" s="7">
        <f>IFERROR(DF329/DE329,0)</f>
        <v/>
      </c>
      <c r="DH329" s="6">
        <f>SUM(J329,V329,AH329,AT329,BF329,BR329,CD329,CP329,DB329)</f>
        <v/>
      </c>
      <c r="DI329" s="6">
        <f>SUM(K329,W329,AI329,AU329,BG329,BS329,CE329,CQ329,DC329)</f>
        <v/>
      </c>
      <c r="DJ329" s="6">
        <f>DH329/9</f>
        <v/>
      </c>
      <c r="DK329" s="6">
        <f>DI329/9</f>
        <v/>
      </c>
      <c r="DL329" s="7">
        <f>IFERROR(DI329/DH329,0)</f>
        <v/>
      </c>
      <c r="DM329" s="7">
        <f>'M09'!V328</f>
        <v/>
      </c>
      <c r="DN329" s="8">
        <f>IFERROR(DL329/DM329-1,0)</f>
        <v/>
      </c>
      <c r="DO329" s="6">
        <f>'M09'!AD328</f>
        <v/>
      </c>
      <c r="DP329" s="6">
        <f>DJ329-DO329</f>
        <v/>
      </c>
      <c r="DQ329" s="9">
        <f>COUNTIF(J329,"&gt;0")+COUNTIF(V329,"&gt;0")+COUNTIF(AH329,"&gt;0")+COUNTIF(AT329,"&gt;0")+COUNTIF(BF329,"&gt;0")+COUNTIF(BR329,"&gt;0")+COUNTIF(CD329,"&gt;0")+COUNTIF(CP329,"&gt;0")+COUNTIF(DB329,"&gt;0")</f>
        <v/>
      </c>
      <c r="DR329" s="6">
        <f>DE329</f>
        <v/>
      </c>
      <c r="DS329" s="10">
        <f>IFERROR(DR329/DJ329,0)</f>
        <v/>
      </c>
      <c r="DT329" s="6">
        <f>D329+SUM(G329,S329,AE329,AQ329,BC329,BO329,CA329,CM329,CY329)-SUM(J329,V329,AH329,AT329,BF329,BR329,CD329,CP329,DB329)-DE329</f>
        <v/>
      </c>
    </row>
    <row r="330">
      <c r="A330">
        <f>'M01'!C329</f>
        <v/>
      </c>
      <c r="B330">
        <f>'M01'!D329</f>
        <v/>
      </c>
      <c r="C330">
        <f>'M01'!A329</f>
        <v/>
      </c>
      <c r="D330" s="6">
        <f>'M01'!E329</f>
        <v/>
      </c>
      <c r="E330" s="6">
        <f>'M01'!F329</f>
        <v/>
      </c>
      <c r="F330" s="7">
        <f>IFERROR(E330/D330,0)</f>
        <v/>
      </c>
      <c r="G330" s="6">
        <f>'M01'!M329</f>
        <v/>
      </c>
      <c r="H330" s="6">
        <f>IF('M01'!AG329&gt;0,'M01'!AG329+MAX(0,G330-'M01'!H329)*IF(AND(D330&lt;&gt;0,E330&lt;&gt;0),E330/D330,'M01'!V329),G330*IF(AND(D330&lt;&gt;0,E330&lt;&gt;0),E330/D330,'M01'!V329))</f>
        <v/>
      </c>
      <c r="I330" s="7">
        <f>IFERROR(H330/G330,0)</f>
        <v/>
      </c>
      <c r="J330" s="6">
        <f>-'M01'!S329</f>
        <v/>
      </c>
      <c r="K330" s="6">
        <f>E330+H330-N330</f>
        <v/>
      </c>
      <c r="L330" s="7">
        <f>IFERROR(K330/J330,0)</f>
        <v/>
      </c>
      <c r="M330" s="6">
        <f>'M01'!T329</f>
        <v/>
      </c>
      <c r="N330" s="6">
        <f>'M01'!U329</f>
        <v/>
      </c>
      <c r="O330" s="7">
        <f>IFERROR(N330/M330,0)</f>
        <v/>
      </c>
      <c r="P330" s="6">
        <f>'M02'!E329</f>
        <v/>
      </c>
      <c r="Q330" s="6">
        <f>'M02'!F329</f>
        <v/>
      </c>
      <c r="R330" s="7">
        <f>IFERROR(Q330/P330,0)</f>
        <v/>
      </c>
      <c r="S330" s="6">
        <f>'M02'!M329</f>
        <v/>
      </c>
      <c r="T330" s="6">
        <f>IF('M02'!AG329&gt;0,'M02'!AG329+MAX(0,S330-'M02'!H329)*IF(AND(P330&lt;&gt;0,Q330&lt;&gt;0),Q330/P330,'M02'!V329),S330*IF(AND(P330&lt;&gt;0,Q330&lt;&gt;0),Q330/P330,'M02'!V329))</f>
        <v/>
      </c>
      <c r="U330" s="7">
        <f>IFERROR(T330/S330,0)</f>
        <v/>
      </c>
      <c r="V330" s="6">
        <f>-'M02'!S329</f>
        <v/>
      </c>
      <c r="W330" s="6">
        <f>Q330+T330-Z330</f>
        <v/>
      </c>
      <c r="X330" s="7">
        <f>IFERROR(W330/V330,0)</f>
        <v/>
      </c>
      <c r="Y330" s="6">
        <f>'M02'!T329</f>
        <v/>
      </c>
      <c r="Z330" s="6">
        <f>'M02'!U329</f>
        <v/>
      </c>
      <c r="AA330" s="7">
        <f>IFERROR(Z330/Y330,0)</f>
        <v/>
      </c>
      <c r="AB330" s="6">
        <f>'M03'!E329</f>
        <v/>
      </c>
      <c r="AC330" s="6">
        <f>'M03'!F329</f>
        <v/>
      </c>
      <c r="AD330" s="7">
        <f>IFERROR(AC330/AB330,0)</f>
        <v/>
      </c>
      <c r="AE330" s="6">
        <f>'M03'!M329</f>
        <v/>
      </c>
      <c r="AF330" s="6">
        <f>IF('M03'!AG329&gt;0,'M03'!AG329+MAX(0,AE330-'M03'!H329)*IF(AND(AB330&lt;&gt;0,AC330&lt;&gt;0),AC330/AB330,'M03'!V329),AE330*IF(AND(AB330&lt;&gt;0,AC330&lt;&gt;0),AC330/AB330,'M03'!V329))</f>
        <v/>
      </c>
      <c r="AG330" s="7">
        <f>IFERROR(AF330/AE330,0)</f>
        <v/>
      </c>
      <c r="AH330" s="6">
        <f>-'M03'!S329</f>
        <v/>
      </c>
      <c r="AI330" s="6">
        <f>AC330+AF330-AL330</f>
        <v/>
      </c>
      <c r="AJ330" s="7">
        <f>IFERROR(AI330/AH330,0)</f>
        <v/>
      </c>
      <c r="AK330" s="6">
        <f>'M03'!T329</f>
        <v/>
      </c>
      <c r="AL330" s="6">
        <f>'M03'!U329</f>
        <v/>
      </c>
      <c r="AM330" s="7">
        <f>IFERROR(AL330/AK330,0)</f>
        <v/>
      </c>
      <c r="AN330" s="6">
        <f>'M04'!E329</f>
        <v/>
      </c>
      <c r="AO330" s="6">
        <f>'M04'!F329</f>
        <v/>
      </c>
      <c r="AP330" s="7">
        <f>IFERROR(AO330/AN330,0)</f>
        <v/>
      </c>
      <c r="AQ330" s="6">
        <f>'M04'!M329</f>
        <v/>
      </c>
      <c r="AR330" s="6">
        <f>IF('M04'!AG329&gt;0,'M04'!AG329+MAX(0,AQ330-'M04'!H329)*IF(AND(AN330&lt;&gt;0,AO330&lt;&gt;0),AO330/AN330,'M04'!V329),AQ330*IF(AND(AN330&lt;&gt;0,AO330&lt;&gt;0),AO330/AN330,'M04'!V329))</f>
        <v/>
      </c>
      <c r="AS330" s="7">
        <f>IFERROR(AR330/AQ330,0)</f>
        <v/>
      </c>
      <c r="AT330" s="6">
        <f>-'M04'!S329</f>
        <v/>
      </c>
      <c r="AU330" s="6">
        <f>AO330+AR330-AX330</f>
        <v/>
      </c>
      <c r="AV330" s="7">
        <f>IFERROR(AU330/AT330,0)</f>
        <v/>
      </c>
      <c r="AW330" s="6">
        <f>'M04'!T329</f>
        <v/>
      </c>
      <c r="AX330" s="6">
        <f>'M04'!U329</f>
        <v/>
      </c>
      <c r="AY330" s="7">
        <f>IFERROR(AX330/AW330,0)</f>
        <v/>
      </c>
      <c r="AZ330" s="6">
        <f>'M05'!E329</f>
        <v/>
      </c>
      <c r="BA330" s="6">
        <f>'M05'!F329</f>
        <v/>
      </c>
      <c r="BB330" s="7">
        <f>IFERROR(BA330/AZ330,0)</f>
        <v/>
      </c>
      <c r="BC330" s="6">
        <f>'M05'!M329</f>
        <v/>
      </c>
      <c r="BD330" s="6">
        <f>IF('M05'!AG329&gt;0,'M05'!AG329+MAX(0,BC330-'M05'!H329)*IF(AND(AZ330&lt;&gt;0,BA330&lt;&gt;0),BA330/AZ330,'M05'!V329),BC330*IF(AND(AZ330&lt;&gt;0,BA330&lt;&gt;0),BA330/AZ330,'M05'!V329))</f>
        <v/>
      </c>
      <c r="BE330" s="7">
        <f>IFERROR(BD330/BC330,0)</f>
        <v/>
      </c>
      <c r="BF330" s="6">
        <f>-'M05'!S329</f>
        <v/>
      </c>
      <c r="BG330" s="6">
        <f>BA330+BD330-BJ330</f>
        <v/>
      </c>
      <c r="BH330" s="7">
        <f>IFERROR(BG330/BF330,0)</f>
        <v/>
      </c>
      <c r="BI330" s="6">
        <f>'M05'!T329</f>
        <v/>
      </c>
      <c r="BJ330" s="6">
        <f>'M05'!U329</f>
        <v/>
      </c>
      <c r="BK330" s="7">
        <f>IFERROR(BJ330/BI330,0)</f>
        <v/>
      </c>
      <c r="BL330" s="6">
        <f>'M06'!E329</f>
        <v/>
      </c>
      <c r="BM330" s="6">
        <f>'M06'!F329</f>
        <v/>
      </c>
      <c r="BN330" s="7">
        <f>IFERROR(BM330/BL330,0)</f>
        <v/>
      </c>
      <c r="BO330" s="6">
        <f>'M06'!M329</f>
        <v/>
      </c>
      <c r="BP330" s="6">
        <f>IF('M06'!AG329&gt;0,'M06'!AG329+MAX(0,BO330-'M06'!H329)*IF(AND(BL330&lt;&gt;0,BM330&lt;&gt;0),BM330/BL330,'M06'!V329),BO330*IF(AND(BL330&lt;&gt;0,BM330&lt;&gt;0),BM330/BL330,'M06'!V329))</f>
        <v/>
      </c>
      <c r="BQ330" s="7">
        <f>IFERROR(BP330/BO330,0)</f>
        <v/>
      </c>
      <c r="BR330" s="6">
        <f>-'M06'!S329</f>
        <v/>
      </c>
      <c r="BS330" s="6">
        <f>BM330+BP330-BV330</f>
        <v/>
      </c>
      <c r="BT330" s="7">
        <f>IFERROR(BS330/BR330,0)</f>
        <v/>
      </c>
      <c r="BU330" s="6">
        <f>'M06'!T329</f>
        <v/>
      </c>
      <c r="BV330" s="6">
        <f>'M06'!U329</f>
        <v/>
      </c>
      <c r="BW330" s="7">
        <f>IFERROR(BV330/BU330,0)</f>
        <v/>
      </c>
      <c r="BX330" s="6">
        <f>'M07'!E329</f>
        <v/>
      </c>
      <c r="BY330" s="6">
        <f>'M07'!F329</f>
        <v/>
      </c>
      <c r="BZ330" s="7">
        <f>IFERROR(BY330/BX330,0)</f>
        <v/>
      </c>
      <c r="CA330" s="6">
        <f>'M07'!M329</f>
        <v/>
      </c>
      <c r="CB330" s="6">
        <f>IF('M07'!AG329&gt;0,'M07'!AG329+MAX(0,CA330-'M07'!H329)*IF(AND(BX330&lt;&gt;0,BY330&lt;&gt;0),BY330/BX330,'M07'!V329),CA330*IF(AND(BX330&lt;&gt;0,BY330&lt;&gt;0),BY330/BX330,'M07'!V329))</f>
        <v/>
      </c>
      <c r="CC330" s="7">
        <f>IFERROR(CB330/CA330,0)</f>
        <v/>
      </c>
      <c r="CD330" s="6">
        <f>-'M07'!S329</f>
        <v/>
      </c>
      <c r="CE330" s="6">
        <f>BY330+CB330-CH330</f>
        <v/>
      </c>
      <c r="CF330" s="7">
        <f>IFERROR(CE330/CD330,0)</f>
        <v/>
      </c>
      <c r="CG330" s="6">
        <f>'M07'!T329</f>
        <v/>
      </c>
      <c r="CH330" s="6">
        <f>'M07'!U329</f>
        <v/>
      </c>
      <c r="CI330" s="7">
        <f>IFERROR(CH330/CG330,0)</f>
        <v/>
      </c>
      <c r="CJ330" s="6">
        <f>'M08'!E329</f>
        <v/>
      </c>
      <c r="CK330" s="6">
        <f>'M08'!F329</f>
        <v/>
      </c>
      <c r="CL330" s="7">
        <f>IFERROR(CK330/CJ330,0)</f>
        <v/>
      </c>
      <c r="CM330" s="6">
        <f>'M08'!M329</f>
        <v/>
      </c>
      <c r="CN330" s="6">
        <f>IF('M08'!AG329&gt;0,'M08'!AG329+MAX(0,CM330-'M08'!H329)*IF(AND(CJ330&lt;&gt;0,CK330&lt;&gt;0),CK330/CJ330,'M08'!V329),CM330*IF(AND(CJ330&lt;&gt;0,CK330&lt;&gt;0),CK330/CJ330,'M08'!V329))</f>
        <v/>
      </c>
      <c r="CO330" s="7">
        <f>IFERROR(CN330/CM330,0)</f>
        <v/>
      </c>
      <c r="CP330" s="6">
        <f>-'M08'!S329</f>
        <v/>
      </c>
      <c r="CQ330" s="6">
        <f>CK330+CN330-CT330</f>
        <v/>
      </c>
      <c r="CR330" s="7">
        <f>IFERROR(CQ330/CP330,0)</f>
        <v/>
      </c>
      <c r="CS330" s="6">
        <f>'M08'!T329</f>
        <v/>
      </c>
      <c r="CT330" s="6">
        <f>'M08'!U329</f>
        <v/>
      </c>
      <c r="CU330" s="7">
        <f>IFERROR(CT330/CS330,0)</f>
        <v/>
      </c>
      <c r="CV330" s="6">
        <f>'M09'!E329</f>
        <v/>
      </c>
      <c r="CW330" s="6">
        <f>'M09'!F329</f>
        <v/>
      </c>
      <c r="CX330" s="7">
        <f>IFERROR(CW330/CV330,0)</f>
        <v/>
      </c>
      <c r="CY330" s="6">
        <f>'M09'!M329</f>
        <v/>
      </c>
      <c r="CZ330" s="6">
        <f>IF('M09'!AG329&gt;0,'M09'!AG329+MAX(0,CY330-'M09'!H329)*IF(AND(CV330&lt;&gt;0,CW330&lt;&gt;0),CW330/CV330,'M09'!V329),CY330*IF(AND(CV330&lt;&gt;0,CW330&lt;&gt;0),CW330/CV330,'M09'!V329))</f>
        <v/>
      </c>
      <c r="DA330" s="7">
        <f>IFERROR(CZ330/CY330,0)</f>
        <v/>
      </c>
      <c r="DB330" s="6">
        <f>-'M09'!S329</f>
        <v/>
      </c>
      <c r="DC330" s="6">
        <f>CW330+CZ330-DF330</f>
        <v/>
      </c>
      <c r="DD330" s="7">
        <f>IFERROR(DC330/DB330,0)</f>
        <v/>
      </c>
      <c r="DE330" s="6">
        <f>'M09'!T329</f>
        <v/>
      </c>
      <c r="DF330" s="6">
        <f>'M09'!U329</f>
        <v/>
      </c>
      <c r="DG330" s="7">
        <f>IFERROR(DF330/DE330,0)</f>
        <v/>
      </c>
      <c r="DH330" s="6">
        <f>SUM(J330,V330,AH330,AT330,BF330,BR330,CD330,CP330,DB330)</f>
        <v/>
      </c>
      <c r="DI330" s="6">
        <f>SUM(K330,W330,AI330,AU330,BG330,BS330,CE330,CQ330,DC330)</f>
        <v/>
      </c>
      <c r="DJ330" s="6">
        <f>DH330/9</f>
        <v/>
      </c>
      <c r="DK330" s="6">
        <f>DI330/9</f>
        <v/>
      </c>
      <c r="DL330" s="7">
        <f>IFERROR(DI330/DH330,0)</f>
        <v/>
      </c>
      <c r="DM330" s="7">
        <f>'M09'!V329</f>
        <v/>
      </c>
      <c r="DN330" s="8">
        <f>IFERROR(DL330/DM330-1,0)</f>
        <v/>
      </c>
      <c r="DO330" s="6">
        <f>'M09'!AD329</f>
        <v/>
      </c>
      <c r="DP330" s="6">
        <f>DJ330-DO330</f>
        <v/>
      </c>
      <c r="DQ330" s="9">
        <f>COUNTIF(J330,"&gt;0")+COUNTIF(V330,"&gt;0")+COUNTIF(AH330,"&gt;0")+COUNTIF(AT330,"&gt;0")+COUNTIF(BF330,"&gt;0")+COUNTIF(BR330,"&gt;0")+COUNTIF(CD330,"&gt;0")+COUNTIF(CP330,"&gt;0")+COUNTIF(DB330,"&gt;0")</f>
        <v/>
      </c>
      <c r="DR330" s="6">
        <f>DE330</f>
        <v/>
      </c>
      <c r="DS330" s="10">
        <f>IFERROR(DR330/DJ330,0)</f>
        <v/>
      </c>
      <c r="DT330" s="6">
        <f>D330+SUM(G330,S330,AE330,AQ330,BC330,BO330,CA330,CM330,CY330)-SUM(J330,V330,AH330,AT330,BF330,BR330,CD330,CP330,DB330)-DE330</f>
        <v/>
      </c>
    </row>
    <row r="331">
      <c r="A331">
        <f>'M01'!C330</f>
        <v/>
      </c>
      <c r="B331">
        <f>'M01'!D330</f>
        <v/>
      </c>
      <c r="C331">
        <f>'M01'!A330</f>
        <v/>
      </c>
      <c r="D331" s="6">
        <f>'M01'!E330</f>
        <v/>
      </c>
      <c r="E331" s="6">
        <f>'M01'!F330</f>
        <v/>
      </c>
      <c r="F331" s="7">
        <f>IFERROR(E331/D331,0)</f>
        <v/>
      </c>
      <c r="G331" s="6">
        <f>'M01'!M330</f>
        <v/>
      </c>
      <c r="H331" s="6">
        <f>IF('M01'!AG330&gt;0,'M01'!AG330+MAX(0,G331-'M01'!H330)*IF(AND(D331&lt;&gt;0,E331&lt;&gt;0),E331/D331,'M01'!V330),G331*IF(AND(D331&lt;&gt;0,E331&lt;&gt;0),E331/D331,'M01'!V330))</f>
        <v/>
      </c>
      <c r="I331" s="7">
        <f>IFERROR(H331/G331,0)</f>
        <v/>
      </c>
      <c r="J331" s="6">
        <f>-'M01'!S330</f>
        <v/>
      </c>
      <c r="K331" s="6">
        <f>E331+H331-N331</f>
        <v/>
      </c>
      <c r="L331" s="7">
        <f>IFERROR(K331/J331,0)</f>
        <v/>
      </c>
      <c r="M331" s="6">
        <f>'M01'!T330</f>
        <v/>
      </c>
      <c r="N331" s="6">
        <f>'M01'!U330</f>
        <v/>
      </c>
      <c r="O331" s="7">
        <f>IFERROR(N331/M331,0)</f>
        <v/>
      </c>
      <c r="P331" s="6">
        <f>'M02'!E330</f>
        <v/>
      </c>
      <c r="Q331" s="6">
        <f>'M02'!F330</f>
        <v/>
      </c>
      <c r="R331" s="7">
        <f>IFERROR(Q331/P331,0)</f>
        <v/>
      </c>
      <c r="S331" s="6">
        <f>'M02'!M330</f>
        <v/>
      </c>
      <c r="T331" s="6">
        <f>IF('M02'!AG330&gt;0,'M02'!AG330+MAX(0,S331-'M02'!H330)*IF(AND(P331&lt;&gt;0,Q331&lt;&gt;0),Q331/P331,'M02'!V330),S331*IF(AND(P331&lt;&gt;0,Q331&lt;&gt;0),Q331/P331,'M02'!V330))</f>
        <v/>
      </c>
      <c r="U331" s="7">
        <f>IFERROR(T331/S331,0)</f>
        <v/>
      </c>
      <c r="V331" s="6">
        <f>-'M02'!S330</f>
        <v/>
      </c>
      <c r="W331" s="6">
        <f>Q331+T331-Z331</f>
        <v/>
      </c>
      <c r="X331" s="7">
        <f>IFERROR(W331/V331,0)</f>
        <v/>
      </c>
      <c r="Y331" s="6">
        <f>'M02'!T330</f>
        <v/>
      </c>
      <c r="Z331" s="6">
        <f>'M02'!U330</f>
        <v/>
      </c>
      <c r="AA331" s="7">
        <f>IFERROR(Z331/Y331,0)</f>
        <v/>
      </c>
      <c r="AB331" s="6">
        <f>'M03'!E330</f>
        <v/>
      </c>
      <c r="AC331" s="6">
        <f>'M03'!F330</f>
        <v/>
      </c>
      <c r="AD331" s="7">
        <f>IFERROR(AC331/AB331,0)</f>
        <v/>
      </c>
      <c r="AE331" s="6">
        <f>'M03'!M330</f>
        <v/>
      </c>
      <c r="AF331" s="6">
        <f>IF('M03'!AG330&gt;0,'M03'!AG330+MAX(0,AE331-'M03'!H330)*IF(AND(AB331&lt;&gt;0,AC331&lt;&gt;0),AC331/AB331,'M03'!V330),AE331*IF(AND(AB331&lt;&gt;0,AC331&lt;&gt;0),AC331/AB331,'M03'!V330))</f>
        <v/>
      </c>
      <c r="AG331" s="7">
        <f>IFERROR(AF331/AE331,0)</f>
        <v/>
      </c>
      <c r="AH331" s="6">
        <f>-'M03'!S330</f>
        <v/>
      </c>
      <c r="AI331" s="6">
        <f>AC331+AF331-AL331</f>
        <v/>
      </c>
      <c r="AJ331" s="7">
        <f>IFERROR(AI331/AH331,0)</f>
        <v/>
      </c>
      <c r="AK331" s="6">
        <f>'M03'!T330</f>
        <v/>
      </c>
      <c r="AL331" s="6">
        <f>'M03'!U330</f>
        <v/>
      </c>
      <c r="AM331" s="7">
        <f>IFERROR(AL331/AK331,0)</f>
        <v/>
      </c>
      <c r="AN331" s="6">
        <f>'M04'!E330</f>
        <v/>
      </c>
      <c r="AO331" s="6">
        <f>'M04'!F330</f>
        <v/>
      </c>
      <c r="AP331" s="7">
        <f>IFERROR(AO331/AN331,0)</f>
        <v/>
      </c>
      <c r="AQ331" s="6">
        <f>'M04'!M330</f>
        <v/>
      </c>
      <c r="AR331" s="6">
        <f>IF('M04'!AG330&gt;0,'M04'!AG330+MAX(0,AQ331-'M04'!H330)*IF(AND(AN331&lt;&gt;0,AO331&lt;&gt;0),AO331/AN331,'M04'!V330),AQ331*IF(AND(AN331&lt;&gt;0,AO331&lt;&gt;0),AO331/AN331,'M04'!V330))</f>
        <v/>
      </c>
      <c r="AS331" s="7">
        <f>IFERROR(AR331/AQ331,0)</f>
        <v/>
      </c>
      <c r="AT331" s="6">
        <f>-'M04'!S330</f>
        <v/>
      </c>
      <c r="AU331" s="6">
        <f>AO331+AR331-AX331</f>
        <v/>
      </c>
      <c r="AV331" s="7">
        <f>IFERROR(AU331/AT331,0)</f>
        <v/>
      </c>
      <c r="AW331" s="6">
        <f>'M04'!T330</f>
        <v/>
      </c>
      <c r="AX331" s="6">
        <f>'M04'!U330</f>
        <v/>
      </c>
      <c r="AY331" s="7">
        <f>IFERROR(AX331/AW331,0)</f>
        <v/>
      </c>
      <c r="AZ331" s="6">
        <f>'M05'!E330</f>
        <v/>
      </c>
      <c r="BA331" s="6">
        <f>'M05'!F330</f>
        <v/>
      </c>
      <c r="BB331" s="7">
        <f>IFERROR(BA331/AZ331,0)</f>
        <v/>
      </c>
      <c r="BC331" s="6">
        <f>'M05'!M330</f>
        <v/>
      </c>
      <c r="BD331" s="6">
        <f>IF('M05'!AG330&gt;0,'M05'!AG330+MAX(0,BC331-'M05'!H330)*IF(AND(AZ331&lt;&gt;0,BA331&lt;&gt;0),BA331/AZ331,'M05'!V330),BC331*IF(AND(AZ331&lt;&gt;0,BA331&lt;&gt;0),BA331/AZ331,'M05'!V330))</f>
        <v/>
      </c>
      <c r="BE331" s="7">
        <f>IFERROR(BD331/BC331,0)</f>
        <v/>
      </c>
      <c r="BF331" s="6">
        <f>-'M05'!S330</f>
        <v/>
      </c>
      <c r="BG331" s="6">
        <f>BA331+BD331-BJ331</f>
        <v/>
      </c>
      <c r="BH331" s="7">
        <f>IFERROR(BG331/BF331,0)</f>
        <v/>
      </c>
      <c r="BI331" s="6">
        <f>'M05'!T330</f>
        <v/>
      </c>
      <c r="BJ331" s="6">
        <f>'M05'!U330</f>
        <v/>
      </c>
      <c r="BK331" s="7">
        <f>IFERROR(BJ331/BI331,0)</f>
        <v/>
      </c>
      <c r="BL331" s="6">
        <f>'M06'!E330</f>
        <v/>
      </c>
      <c r="BM331" s="6">
        <f>'M06'!F330</f>
        <v/>
      </c>
      <c r="BN331" s="7">
        <f>IFERROR(BM331/BL331,0)</f>
        <v/>
      </c>
      <c r="BO331" s="6">
        <f>'M06'!M330</f>
        <v/>
      </c>
      <c r="BP331" s="6">
        <f>IF('M06'!AG330&gt;0,'M06'!AG330+MAX(0,BO331-'M06'!H330)*IF(AND(BL331&lt;&gt;0,BM331&lt;&gt;0),BM331/BL331,'M06'!V330),BO331*IF(AND(BL331&lt;&gt;0,BM331&lt;&gt;0),BM331/BL331,'M06'!V330))</f>
        <v/>
      </c>
      <c r="BQ331" s="7">
        <f>IFERROR(BP331/BO331,0)</f>
        <v/>
      </c>
      <c r="BR331" s="6">
        <f>-'M06'!S330</f>
        <v/>
      </c>
      <c r="BS331" s="6">
        <f>BM331+BP331-BV331</f>
        <v/>
      </c>
      <c r="BT331" s="7">
        <f>IFERROR(BS331/BR331,0)</f>
        <v/>
      </c>
      <c r="BU331" s="6">
        <f>'M06'!T330</f>
        <v/>
      </c>
      <c r="BV331" s="6">
        <f>'M06'!U330</f>
        <v/>
      </c>
      <c r="BW331" s="7">
        <f>IFERROR(BV331/BU331,0)</f>
        <v/>
      </c>
      <c r="BX331" s="6">
        <f>'M07'!E330</f>
        <v/>
      </c>
      <c r="BY331" s="6">
        <f>'M07'!F330</f>
        <v/>
      </c>
      <c r="BZ331" s="7">
        <f>IFERROR(BY331/BX331,0)</f>
        <v/>
      </c>
      <c r="CA331" s="6">
        <f>'M07'!M330</f>
        <v/>
      </c>
      <c r="CB331" s="6">
        <f>IF('M07'!AG330&gt;0,'M07'!AG330+MAX(0,CA331-'M07'!H330)*IF(AND(BX331&lt;&gt;0,BY331&lt;&gt;0),BY331/BX331,'M07'!V330),CA331*IF(AND(BX331&lt;&gt;0,BY331&lt;&gt;0),BY331/BX331,'M07'!V330))</f>
        <v/>
      </c>
      <c r="CC331" s="7">
        <f>IFERROR(CB331/CA331,0)</f>
        <v/>
      </c>
      <c r="CD331" s="6">
        <f>-'M07'!S330</f>
        <v/>
      </c>
      <c r="CE331" s="6">
        <f>BY331+CB331-CH331</f>
        <v/>
      </c>
      <c r="CF331" s="7">
        <f>IFERROR(CE331/CD331,0)</f>
        <v/>
      </c>
      <c r="CG331" s="6">
        <f>'M07'!T330</f>
        <v/>
      </c>
      <c r="CH331" s="6">
        <f>'M07'!U330</f>
        <v/>
      </c>
      <c r="CI331" s="7">
        <f>IFERROR(CH331/CG331,0)</f>
        <v/>
      </c>
      <c r="CJ331" s="6">
        <f>'M08'!E330</f>
        <v/>
      </c>
      <c r="CK331" s="6">
        <f>'M08'!F330</f>
        <v/>
      </c>
      <c r="CL331" s="7">
        <f>IFERROR(CK331/CJ331,0)</f>
        <v/>
      </c>
      <c r="CM331" s="6">
        <f>'M08'!M330</f>
        <v/>
      </c>
      <c r="CN331" s="6">
        <f>IF('M08'!AG330&gt;0,'M08'!AG330+MAX(0,CM331-'M08'!H330)*IF(AND(CJ331&lt;&gt;0,CK331&lt;&gt;0),CK331/CJ331,'M08'!V330),CM331*IF(AND(CJ331&lt;&gt;0,CK331&lt;&gt;0),CK331/CJ331,'M08'!V330))</f>
        <v/>
      </c>
      <c r="CO331" s="7">
        <f>IFERROR(CN331/CM331,0)</f>
        <v/>
      </c>
      <c r="CP331" s="6">
        <f>-'M08'!S330</f>
        <v/>
      </c>
      <c r="CQ331" s="6">
        <f>CK331+CN331-CT331</f>
        <v/>
      </c>
      <c r="CR331" s="7">
        <f>IFERROR(CQ331/CP331,0)</f>
        <v/>
      </c>
      <c r="CS331" s="6">
        <f>'M08'!T330</f>
        <v/>
      </c>
      <c r="CT331" s="6">
        <f>'M08'!U330</f>
        <v/>
      </c>
      <c r="CU331" s="7">
        <f>IFERROR(CT331/CS331,0)</f>
        <v/>
      </c>
      <c r="CV331" s="6">
        <f>'M09'!E330</f>
        <v/>
      </c>
      <c r="CW331" s="6">
        <f>'M09'!F330</f>
        <v/>
      </c>
      <c r="CX331" s="7">
        <f>IFERROR(CW331/CV331,0)</f>
        <v/>
      </c>
      <c r="CY331" s="6">
        <f>'M09'!M330</f>
        <v/>
      </c>
      <c r="CZ331" s="6">
        <f>IF('M09'!AG330&gt;0,'M09'!AG330+MAX(0,CY331-'M09'!H330)*IF(AND(CV331&lt;&gt;0,CW331&lt;&gt;0),CW331/CV331,'M09'!V330),CY331*IF(AND(CV331&lt;&gt;0,CW331&lt;&gt;0),CW331/CV331,'M09'!V330))</f>
        <v/>
      </c>
      <c r="DA331" s="7">
        <f>IFERROR(CZ331/CY331,0)</f>
        <v/>
      </c>
      <c r="DB331" s="6">
        <f>-'M09'!S330</f>
        <v/>
      </c>
      <c r="DC331" s="6">
        <f>CW331+CZ331-DF331</f>
        <v/>
      </c>
      <c r="DD331" s="7">
        <f>IFERROR(DC331/DB331,0)</f>
        <v/>
      </c>
      <c r="DE331" s="6">
        <f>'M09'!T330</f>
        <v/>
      </c>
      <c r="DF331" s="6">
        <f>'M09'!U330</f>
        <v/>
      </c>
      <c r="DG331" s="7">
        <f>IFERROR(DF331/DE331,0)</f>
        <v/>
      </c>
      <c r="DH331" s="6">
        <f>SUM(J331,V331,AH331,AT331,BF331,BR331,CD331,CP331,DB331)</f>
        <v/>
      </c>
      <c r="DI331" s="6">
        <f>SUM(K331,W331,AI331,AU331,BG331,BS331,CE331,CQ331,DC331)</f>
        <v/>
      </c>
      <c r="DJ331" s="6">
        <f>DH331/9</f>
        <v/>
      </c>
      <c r="DK331" s="6">
        <f>DI331/9</f>
        <v/>
      </c>
      <c r="DL331" s="7">
        <f>IFERROR(DI331/DH331,0)</f>
        <v/>
      </c>
      <c r="DM331" s="7">
        <f>'M09'!V330</f>
        <v/>
      </c>
      <c r="DN331" s="8">
        <f>IFERROR(DL331/DM331-1,0)</f>
        <v/>
      </c>
      <c r="DO331" s="6">
        <f>'M09'!AD330</f>
        <v/>
      </c>
      <c r="DP331" s="6">
        <f>DJ331-DO331</f>
        <v/>
      </c>
      <c r="DQ331" s="9">
        <f>COUNTIF(J331,"&gt;0")+COUNTIF(V331,"&gt;0")+COUNTIF(AH331,"&gt;0")+COUNTIF(AT331,"&gt;0")+COUNTIF(BF331,"&gt;0")+COUNTIF(BR331,"&gt;0")+COUNTIF(CD331,"&gt;0")+COUNTIF(CP331,"&gt;0")+COUNTIF(DB331,"&gt;0")</f>
        <v/>
      </c>
      <c r="DR331" s="6">
        <f>DE331</f>
        <v/>
      </c>
      <c r="DS331" s="10">
        <f>IFERROR(DR331/DJ331,0)</f>
        <v/>
      </c>
      <c r="DT331" s="6">
        <f>D331+SUM(G331,S331,AE331,AQ331,BC331,BO331,CA331,CM331,CY331)-SUM(J331,V331,AH331,AT331,BF331,BR331,CD331,CP331,DB331)-DE331</f>
        <v/>
      </c>
    </row>
    <row r="332">
      <c r="A332">
        <f>'M01'!C331</f>
        <v/>
      </c>
      <c r="B332">
        <f>'M01'!D331</f>
        <v/>
      </c>
      <c r="C332">
        <f>'M01'!A331</f>
        <v/>
      </c>
      <c r="D332" s="6">
        <f>'M01'!E331</f>
        <v/>
      </c>
      <c r="E332" s="6">
        <f>'M01'!F331</f>
        <v/>
      </c>
      <c r="F332" s="7">
        <f>IFERROR(E332/D332,0)</f>
        <v/>
      </c>
      <c r="G332" s="6">
        <f>'M01'!M331</f>
        <v/>
      </c>
      <c r="H332" s="6">
        <f>IF('M01'!AG331&gt;0,'M01'!AG331+MAX(0,G332-'M01'!H331)*IF(AND(D332&lt;&gt;0,E332&lt;&gt;0),E332/D332,'M01'!V331),G332*IF(AND(D332&lt;&gt;0,E332&lt;&gt;0),E332/D332,'M01'!V331))</f>
        <v/>
      </c>
      <c r="I332" s="7">
        <f>IFERROR(H332/G332,0)</f>
        <v/>
      </c>
      <c r="J332" s="6">
        <f>-'M01'!S331</f>
        <v/>
      </c>
      <c r="K332" s="6">
        <f>E332+H332-N332</f>
        <v/>
      </c>
      <c r="L332" s="7">
        <f>IFERROR(K332/J332,0)</f>
        <v/>
      </c>
      <c r="M332" s="6">
        <f>'M01'!T331</f>
        <v/>
      </c>
      <c r="N332" s="6">
        <f>'M01'!U331</f>
        <v/>
      </c>
      <c r="O332" s="7">
        <f>IFERROR(N332/M332,0)</f>
        <v/>
      </c>
      <c r="P332" s="6">
        <f>'M02'!E331</f>
        <v/>
      </c>
      <c r="Q332" s="6">
        <f>'M02'!F331</f>
        <v/>
      </c>
      <c r="R332" s="7">
        <f>IFERROR(Q332/P332,0)</f>
        <v/>
      </c>
      <c r="S332" s="6">
        <f>'M02'!M331</f>
        <v/>
      </c>
      <c r="T332" s="6">
        <f>IF('M02'!AG331&gt;0,'M02'!AG331+MAX(0,S332-'M02'!H331)*IF(AND(P332&lt;&gt;0,Q332&lt;&gt;0),Q332/P332,'M02'!V331),S332*IF(AND(P332&lt;&gt;0,Q332&lt;&gt;0),Q332/P332,'M02'!V331))</f>
        <v/>
      </c>
      <c r="U332" s="7">
        <f>IFERROR(T332/S332,0)</f>
        <v/>
      </c>
      <c r="V332" s="6">
        <f>-'M02'!S331</f>
        <v/>
      </c>
      <c r="W332" s="6">
        <f>Q332+T332-Z332</f>
        <v/>
      </c>
      <c r="X332" s="7">
        <f>IFERROR(W332/V332,0)</f>
        <v/>
      </c>
      <c r="Y332" s="6">
        <f>'M02'!T331</f>
        <v/>
      </c>
      <c r="Z332" s="6">
        <f>'M02'!U331</f>
        <v/>
      </c>
      <c r="AA332" s="7">
        <f>IFERROR(Z332/Y332,0)</f>
        <v/>
      </c>
      <c r="AB332" s="6">
        <f>'M03'!E331</f>
        <v/>
      </c>
      <c r="AC332" s="6">
        <f>'M03'!F331</f>
        <v/>
      </c>
      <c r="AD332" s="7">
        <f>IFERROR(AC332/AB332,0)</f>
        <v/>
      </c>
      <c r="AE332" s="6">
        <f>'M03'!M331</f>
        <v/>
      </c>
      <c r="AF332" s="6">
        <f>IF('M03'!AG331&gt;0,'M03'!AG331+MAX(0,AE332-'M03'!H331)*IF(AND(AB332&lt;&gt;0,AC332&lt;&gt;0),AC332/AB332,'M03'!V331),AE332*IF(AND(AB332&lt;&gt;0,AC332&lt;&gt;0),AC332/AB332,'M03'!V331))</f>
        <v/>
      </c>
      <c r="AG332" s="7">
        <f>IFERROR(AF332/AE332,0)</f>
        <v/>
      </c>
      <c r="AH332" s="6">
        <f>-'M03'!S331</f>
        <v/>
      </c>
      <c r="AI332" s="6">
        <f>AC332+AF332-AL332</f>
        <v/>
      </c>
      <c r="AJ332" s="7">
        <f>IFERROR(AI332/AH332,0)</f>
        <v/>
      </c>
      <c r="AK332" s="6">
        <f>'M03'!T331</f>
        <v/>
      </c>
      <c r="AL332" s="6">
        <f>'M03'!U331</f>
        <v/>
      </c>
      <c r="AM332" s="7">
        <f>IFERROR(AL332/AK332,0)</f>
        <v/>
      </c>
      <c r="AN332" s="6">
        <f>'M04'!E331</f>
        <v/>
      </c>
      <c r="AO332" s="6">
        <f>'M04'!F331</f>
        <v/>
      </c>
      <c r="AP332" s="7">
        <f>IFERROR(AO332/AN332,0)</f>
        <v/>
      </c>
      <c r="AQ332" s="6">
        <f>'M04'!M331</f>
        <v/>
      </c>
      <c r="AR332" s="6">
        <f>IF('M04'!AG331&gt;0,'M04'!AG331+MAX(0,AQ332-'M04'!H331)*IF(AND(AN332&lt;&gt;0,AO332&lt;&gt;0),AO332/AN332,'M04'!V331),AQ332*IF(AND(AN332&lt;&gt;0,AO332&lt;&gt;0),AO332/AN332,'M04'!V331))</f>
        <v/>
      </c>
      <c r="AS332" s="7">
        <f>IFERROR(AR332/AQ332,0)</f>
        <v/>
      </c>
      <c r="AT332" s="6">
        <f>-'M04'!S331</f>
        <v/>
      </c>
      <c r="AU332" s="6">
        <f>AO332+AR332-AX332</f>
        <v/>
      </c>
      <c r="AV332" s="7">
        <f>IFERROR(AU332/AT332,0)</f>
        <v/>
      </c>
      <c r="AW332" s="6">
        <f>'M04'!T331</f>
        <v/>
      </c>
      <c r="AX332" s="6">
        <f>'M04'!U331</f>
        <v/>
      </c>
      <c r="AY332" s="7">
        <f>IFERROR(AX332/AW332,0)</f>
        <v/>
      </c>
      <c r="AZ332" s="6">
        <f>'M05'!E331</f>
        <v/>
      </c>
      <c r="BA332" s="6">
        <f>'M05'!F331</f>
        <v/>
      </c>
      <c r="BB332" s="7">
        <f>IFERROR(BA332/AZ332,0)</f>
        <v/>
      </c>
      <c r="BC332" s="6">
        <f>'M05'!M331</f>
        <v/>
      </c>
      <c r="BD332" s="6">
        <f>IF('M05'!AG331&gt;0,'M05'!AG331+MAX(0,BC332-'M05'!H331)*IF(AND(AZ332&lt;&gt;0,BA332&lt;&gt;0),BA332/AZ332,'M05'!V331),BC332*IF(AND(AZ332&lt;&gt;0,BA332&lt;&gt;0),BA332/AZ332,'M05'!V331))</f>
        <v/>
      </c>
      <c r="BE332" s="7">
        <f>IFERROR(BD332/BC332,0)</f>
        <v/>
      </c>
      <c r="BF332" s="6">
        <f>-'M05'!S331</f>
        <v/>
      </c>
      <c r="BG332" s="6">
        <f>BA332+BD332-BJ332</f>
        <v/>
      </c>
      <c r="BH332" s="7">
        <f>IFERROR(BG332/BF332,0)</f>
        <v/>
      </c>
      <c r="BI332" s="6">
        <f>'M05'!T331</f>
        <v/>
      </c>
      <c r="BJ332" s="6">
        <f>'M05'!U331</f>
        <v/>
      </c>
      <c r="BK332" s="7">
        <f>IFERROR(BJ332/BI332,0)</f>
        <v/>
      </c>
      <c r="BL332" s="6">
        <f>'M06'!E331</f>
        <v/>
      </c>
      <c r="BM332" s="6">
        <f>'M06'!F331</f>
        <v/>
      </c>
      <c r="BN332" s="7">
        <f>IFERROR(BM332/BL332,0)</f>
        <v/>
      </c>
      <c r="BO332" s="6">
        <f>'M06'!M331</f>
        <v/>
      </c>
      <c r="BP332" s="6">
        <f>IF('M06'!AG331&gt;0,'M06'!AG331+MAX(0,BO332-'M06'!H331)*IF(AND(BL332&lt;&gt;0,BM332&lt;&gt;0),BM332/BL332,'M06'!V331),BO332*IF(AND(BL332&lt;&gt;0,BM332&lt;&gt;0),BM332/BL332,'M06'!V331))</f>
        <v/>
      </c>
      <c r="BQ332" s="7">
        <f>IFERROR(BP332/BO332,0)</f>
        <v/>
      </c>
      <c r="BR332" s="6">
        <f>-'M06'!S331</f>
        <v/>
      </c>
      <c r="BS332" s="6">
        <f>BM332+BP332-BV332</f>
        <v/>
      </c>
      <c r="BT332" s="7">
        <f>IFERROR(BS332/BR332,0)</f>
        <v/>
      </c>
      <c r="BU332" s="6">
        <f>'M06'!T331</f>
        <v/>
      </c>
      <c r="BV332" s="6">
        <f>'M06'!U331</f>
        <v/>
      </c>
      <c r="BW332" s="7">
        <f>IFERROR(BV332/BU332,0)</f>
        <v/>
      </c>
      <c r="BX332" s="6">
        <f>'M07'!E331</f>
        <v/>
      </c>
      <c r="BY332" s="6">
        <f>'M07'!F331</f>
        <v/>
      </c>
      <c r="BZ332" s="7">
        <f>IFERROR(BY332/BX332,0)</f>
        <v/>
      </c>
      <c r="CA332" s="6">
        <f>'M07'!M331</f>
        <v/>
      </c>
      <c r="CB332" s="6">
        <f>IF('M07'!AG331&gt;0,'M07'!AG331+MAX(0,CA332-'M07'!H331)*IF(AND(BX332&lt;&gt;0,BY332&lt;&gt;0),BY332/BX332,'M07'!V331),CA332*IF(AND(BX332&lt;&gt;0,BY332&lt;&gt;0),BY332/BX332,'M07'!V331))</f>
        <v/>
      </c>
      <c r="CC332" s="7">
        <f>IFERROR(CB332/CA332,0)</f>
        <v/>
      </c>
      <c r="CD332" s="6">
        <f>-'M07'!S331</f>
        <v/>
      </c>
      <c r="CE332" s="6">
        <f>BY332+CB332-CH332</f>
        <v/>
      </c>
      <c r="CF332" s="7">
        <f>IFERROR(CE332/CD332,0)</f>
        <v/>
      </c>
      <c r="CG332" s="6">
        <f>'M07'!T331</f>
        <v/>
      </c>
      <c r="CH332" s="6">
        <f>'M07'!U331</f>
        <v/>
      </c>
      <c r="CI332" s="7">
        <f>IFERROR(CH332/CG332,0)</f>
        <v/>
      </c>
      <c r="CJ332" s="6">
        <f>'M08'!E331</f>
        <v/>
      </c>
      <c r="CK332" s="6">
        <f>'M08'!F331</f>
        <v/>
      </c>
      <c r="CL332" s="7">
        <f>IFERROR(CK332/CJ332,0)</f>
        <v/>
      </c>
      <c r="CM332" s="6">
        <f>'M08'!M331</f>
        <v/>
      </c>
      <c r="CN332" s="6">
        <f>IF('M08'!AG331&gt;0,'M08'!AG331+MAX(0,CM332-'M08'!H331)*IF(AND(CJ332&lt;&gt;0,CK332&lt;&gt;0),CK332/CJ332,'M08'!V331),CM332*IF(AND(CJ332&lt;&gt;0,CK332&lt;&gt;0),CK332/CJ332,'M08'!V331))</f>
        <v/>
      </c>
      <c r="CO332" s="7">
        <f>IFERROR(CN332/CM332,0)</f>
        <v/>
      </c>
      <c r="CP332" s="6">
        <f>-'M08'!S331</f>
        <v/>
      </c>
      <c r="CQ332" s="6">
        <f>CK332+CN332-CT332</f>
        <v/>
      </c>
      <c r="CR332" s="7">
        <f>IFERROR(CQ332/CP332,0)</f>
        <v/>
      </c>
      <c r="CS332" s="6">
        <f>'M08'!T331</f>
        <v/>
      </c>
      <c r="CT332" s="6">
        <f>'M08'!U331</f>
        <v/>
      </c>
      <c r="CU332" s="7">
        <f>IFERROR(CT332/CS332,0)</f>
        <v/>
      </c>
      <c r="CV332" s="6">
        <f>'M09'!E331</f>
        <v/>
      </c>
      <c r="CW332" s="6">
        <f>'M09'!F331</f>
        <v/>
      </c>
      <c r="CX332" s="7">
        <f>IFERROR(CW332/CV332,0)</f>
        <v/>
      </c>
      <c r="CY332" s="6">
        <f>'M09'!M331</f>
        <v/>
      </c>
      <c r="CZ332" s="6">
        <f>IF('M09'!AG331&gt;0,'M09'!AG331+MAX(0,CY332-'M09'!H331)*IF(AND(CV332&lt;&gt;0,CW332&lt;&gt;0),CW332/CV332,'M09'!V331),CY332*IF(AND(CV332&lt;&gt;0,CW332&lt;&gt;0),CW332/CV332,'M09'!V331))</f>
        <v/>
      </c>
      <c r="DA332" s="7">
        <f>IFERROR(CZ332/CY332,0)</f>
        <v/>
      </c>
      <c r="DB332" s="6">
        <f>-'M09'!S331</f>
        <v/>
      </c>
      <c r="DC332" s="6">
        <f>CW332+CZ332-DF332</f>
        <v/>
      </c>
      <c r="DD332" s="7">
        <f>IFERROR(DC332/DB332,0)</f>
        <v/>
      </c>
      <c r="DE332" s="6">
        <f>'M09'!T331</f>
        <v/>
      </c>
      <c r="DF332" s="6">
        <f>'M09'!U331</f>
        <v/>
      </c>
      <c r="DG332" s="7">
        <f>IFERROR(DF332/DE332,0)</f>
        <v/>
      </c>
      <c r="DH332" s="6">
        <f>SUM(J332,V332,AH332,AT332,BF332,BR332,CD332,CP332,DB332)</f>
        <v/>
      </c>
      <c r="DI332" s="6">
        <f>SUM(K332,W332,AI332,AU332,BG332,BS332,CE332,CQ332,DC332)</f>
        <v/>
      </c>
      <c r="DJ332" s="6">
        <f>DH332/9</f>
        <v/>
      </c>
      <c r="DK332" s="6">
        <f>DI332/9</f>
        <v/>
      </c>
      <c r="DL332" s="7">
        <f>IFERROR(DI332/DH332,0)</f>
        <v/>
      </c>
      <c r="DM332" s="7">
        <f>'M09'!V331</f>
        <v/>
      </c>
      <c r="DN332" s="8">
        <f>IFERROR(DL332/DM332-1,0)</f>
        <v/>
      </c>
      <c r="DO332" s="6">
        <f>'M09'!AD331</f>
        <v/>
      </c>
      <c r="DP332" s="6">
        <f>DJ332-DO332</f>
        <v/>
      </c>
      <c r="DQ332" s="9">
        <f>COUNTIF(J332,"&gt;0")+COUNTIF(V332,"&gt;0")+COUNTIF(AH332,"&gt;0")+COUNTIF(AT332,"&gt;0")+COUNTIF(BF332,"&gt;0")+COUNTIF(BR332,"&gt;0")+COUNTIF(CD332,"&gt;0")+COUNTIF(CP332,"&gt;0")+COUNTIF(DB332,"&gt;0")</f>
        <v/>
      </c>
      <c r="DR332" s="6">
        <f>DE332</f>
        <v/>
      </c>
      <c r="DS332" s="10">
        <f>IFERROR(DR332/DJ332,0)</f>
        <v/>
      </c>
      <c r="DT332" s="6">
        <f>D332+SUM(G332,S332,AE332,AQ332,BC332,BO332,CA332,CM332,CY332)-SUM(J332,V332,AH332,AT332,BF332,BR332,CD332,CP332,DB332)-DE332</f>
        <v/>
      </c>
    </row>
    <row r="333">
      <c r="A333">
        <f>'M01'!C332</f>
        <v/>
      </c>
      <c r="B333">
        <f>'M01'!D332</f>
        <v/>
      </c>
      <c r="C333">
        <f>'M01'!A332</f>
        <v/>
      </c>
      <c r="D333" s="6">
        <f>'M01'!E332</f>
        <v/>
      </c>
      <c r="E333" s="6">
        <f>'M01'!F332</f>
        <v/>
      </c>
      <c r="F333" s="7">
        <f>IFERROR(E333/D333,0)</f>
        <v/>
      </c>
      <c r="G333" s="6">
        <f>'M01'!M332</f>
        <v/>
      </c>
      <c r="H333" s="6">
        <f>IF('M01'!AG332&gt;0,'M01'!AG332+MAX(0,G333-'M01'!H332)*IF(AND(D333&lt;&gt;0,E333&lt;&gt;0),E333/D333,'M01'!V332),G333*IF(AND(D333&lt;&gt;0,E333&lt;&gt;0),E333/D333,'M01'!V332))</f>
        <v/>
      </c>
      <c r="I333" s="7">
        <f>IFERROR(H333/G333,0)</f>
        <v/>
      </c>
      <c r="J333" s="6">
        <f>-'M01'!S332</f>
        <v/>
      </c>
      <c r="K333" s="6">
        <f>E333+H333-N333</f>
        <v/>
      </c>
      <c r="L333" s="7">
        <f>IFERROR(K333/J333,0)</f>
        <v/>
      </c>
      <c r="M333" s="6">
        <f>'M01'!T332</f>
        <v/>
      </c>
      <c r="N333" s="6">
        <f>'M01'!U332</f>
        <v/>
      </c>
      <c r="O333" s="7">
        <f>IFERROR(N333/M333,0)</f>
        <v/>
      </c>
      <c r="P333" s="6">
        <f>'M02'!E332</f>
        <v/>
      </c>
      <c r="Q333" s="6">
        <f>'M02'!F332</f>
        <v/>
      </c>
      <c r="R333" s="7">
        <f>IFERROR(Q333/P333,0)</f>
        <v/>
      </c>
      <c r="S333" s="6">
        <f>'M02'!M332</f>
        <v/>
      </c>
      <c r="T333" s="6">
        <f>IF('M02'!AG332&gt;0,'M02'!AG332+MAX(0,S333-'M02'!H332)*IF(AND(P333&lt;&gt;0,Q333&lt;&gt;0),Q333/P333,'M02'!V332),S333*IF(AND(P333&lt;&gt;0,Q333&lt;&gt;0),Q333/P333,'M02'!V332))</f>
        <v/>
      </c>
      <c r="U333" s="7">
        <f>IFERROR(T333/S333,0)</f>
        <v/>
      </c>
      <c r="V333" s="6">
        <f>-'M02'!S332</f>
        <v/>
      </c>
      <c r="W333" s="6">
        <f>Q333+T333-Z333</f>
        <v/>
      </c>
      <c r="X333" s="7">
        <f>IFERROR(W333/V333,0)</f>
        <v/>
      </c>
      <c r="Y333" s="6">
        <f>'M02'!T332</f>
        <v/>
      </c>
      <c r="Z333" s="6">
        <f>'M02'!U332</f>
        <v/>
      </c>
      <c r="AA333" s="7">
        <f>IFERROR(Z333/Y333,0)</f>
        <v/>
      </c>
      <c r="AB333" s="6">
        <f>'M03'!E332</f>
        <v/>
      </c>
      <c r="AC333" s="6">
        <f>'M03'!F332</f>
        <v/>
      </c>
      <c r="AD333" s="7">
        <f>IFERROR(AC333/AB333,0)</f>
        <v/>
      </c>
      <c r="AE333" s="6">
        <f>'M03'!M332</f>
        <v/>
      </c>
      <c r="AF333" s="6">
        <f>IF('M03'!AG332&gt;0,'M03'!AG332+MAX(0,AE333-'M03'!H332)*IF(AND(AB333&lt;&gt;0,AC333&lt;&gt;0),AC333/AB333,'M03'!V332),AE333*IF(AND(AB333&lt;&gt;0,AC333&lt;&gt;0),AC333/AB333,'M03'!V332))</f>
        <v/>
      </c>
      <c r="AG333" s="7">
        <f>IFERROR(AF333/AE333,0)</f>
        <v/>
      </c>
      <c r="AH333" s="6">
        <f>-'M03'!S332</f>
        <v/>
      </c>
      <c r="AI333" s="6">
        <f>AC333+AF333-AL333</f>
        <v/>
      </c>
      <c r="AJ333" s="7">
        <f>IFERROR(AI333/AH333,0)</f>
        <v/>
      </c>
      <c r="AK333" s="6">
        <f>'M03'!T332</f>
        <v/>
      </c>
      <c r="AL333" s="6">
        <f>'M03'!U332</f>
        <v/>
      </c>
      <c r="AM333" s="7">
        <f>IFERROR(AL333/AK333,0)</f>
        <v/>
      </c>
      <c r="AN333" s="6">
        <f>'M04'!E332</f>
        <v/>
      </c>
      <c r="AO333" s="6">
        <f>'M04'!F332</f>
        <v/>
      </c>
      <c r="AP333" s="7">
        <f>IFERROR(AO333/AN333,0)</f>
        <v/>
      </c>
      <c r="AQ333" s="6">
        <f>'M04'!M332</f>
        <v/>
      </c>
      <c r="AR333" s="6">
        <f>IF('M04'!AG332&gt;0,'M04'!AG332+MAX(0,AQ333-'M04'!H332)*IF(AND(AN333&lt;&gt;0,AO333&lt;&gt;0),AO333/AN333,'M04'!V332),AQ333*IF(AND(AN333&lt;&gt;0,AO333&lt;&gt;0),AO333/AN333,'M04'!V332))</f>
        <v/>
      </c>
      <c r="AS333" s="7">
        <f>IFERROR(AR333/AQ333,0)</f>
        <v/>
      </c>
      <c r="AT333" s="6">
        <f>-'M04'!S332</f>
        <v/>
      </c>
      <c r="AU333" s="6">
        <f>AO333+AR333-AX333</f>
        <v/>
      </c>
      <c r="AV333" s="7">
        <f>IFERROR(AU333/AT333,0)</f>
        <v/>
      </c>
      <c r="AW333" s="6">
        <f>'M04'!T332</f>
        <v/>
      </c>
      <c r="AX333" s="6">
        <f>'M04'!U332</f>
        <v/>
      </c>
      <c r="AY333" s="7">
        <f>IFERROR(AX333/AW333,0)</f>
        <v/>
      </c>
      <c r="AZ333" s="6">
        <f>'M05'!E332</f>
        <v/>
      </c>
      <c r="BA333" s="6">
        <f>'M05'!F332</f>
        <v/>
      </c>
      <c r="BB333" s="7">
        <f>IFERROR(BA333/AZ333,0)</f>
        <v/>
      </c>
      <c r="BC333" s="6">
        <f>'M05'!M332</f>
        <v/>
      </c>
      <c r="BD333" s="6">
        <f>IF('M05'!AG332&gt;0,'M05'!AG332+MAX(0,BC333-'M05'!H332)*IF(AND(AZ333&lt;&gt;0,BA333&lt;&gt;0),BA333/AZ333,'M05'!V332),BC333*IF(AND(AZ333&lt;&gt;0,BA333&lt;&gt;0),BA333/AZ333,'M05'!V332))</f>
        <v/>
      </c>
      <c r="BE333" s="7">
        <f>IFERROR(BD333/BC333,0)</f>
        <v/>
      </c>
      <c r="BF333" s="6">
        <f>-'M05'!S332</f>
        <v/>
      </c>
      <c r="BG333" s="6">
        <f>BA333+BD333-BJ333</f>
        <v/>
      </c>
      <c r="BH333" s="7">
        <f>IFERROR(BG333/BF333,0)</f>
        <v/>
      </c>
      <c r="BI333" s="6">
        <f>'M05'!T332</f>
        <v/>
      </c>
      <c r="BJ333" s="6">
        <f>'M05'!U332</f>
        <v/>
      </c>
      <c r="BK333" s="7">
        <f>IFERROR(BJ333/BI333,0)</f>
        <v/>
      </c>
      <c r="BL333" s="6">
        <f>'M06'!E332</f>
        <v/>
      </c>
      <c r="BM333" s="6">
        <f>'M06'!F332</f>
        <v/>
      </c>
      <c r="BN333" s="7">
        <f>IFERROR(BM333/BL333,0)</f>
        <v/>
      </c>
      <c r="BO333" s="6">
        <f>'M06'!M332</f>
        <v/>
      </c>
      <c r="BP333" s="6">
        <f>IF('M06'!AG332&gt;0,'M06'!AG332+MAX(0,BO333-'M06'!H332)*IF(AND(BL333&lt;&gt;0,BM333&lt;&gt;0),BM333/BL333,'M06'!V332),BO333*IF(AND(BL333&lt;&gt;0,BM333&lt;&gt;0),BM333/BL333,'M06'!V332))</f>
        <v/>
      </c>
      <c r="BQ333" s="7">
        <f>IFERROR(BP333/BO333,0)</f>
        <v/>
      </c>
      <c r="BR333" s="6">
        <f>-'M06'!S332</f>
        <v/>
      </c>
      <c r="BS333" s="6">
        <f>BM333+BP333-BV333</f>
        <v/>
      </c>
      <c r="BT333" s="7">
        <f>IFERROR(BS333/BR333,0)</f>
        <v/>
      </c>
      <c r="BU333" s="6">
        <f>'M06'!T332</f>
        <v/>
      </c>
      <c r="BV333" s="6">
        <f>'M06'!U332</f>
        <v/>
      </c>
      <c r="BW333" s="7">
        <f>IFERROR(BV333/BU333,0)</f>
        <v/>
      </c>
      <c r="BX333" s="6">
        <f>'M07'!E332</f>
        <v/>
      </c>
      <c r="BY333" s="6">
        <f>'M07'!F332</f>
        <v/>
      </c>
      <c r="BZ333" s="7">
        <f>IFERROR(BY333/BX333,0)</f>
        <v/>
      </c>
      <c r="CA333" s="6">
        <f>'M07'!M332</f>
        <v/>
      </c>
      <c r="CB333" s="6">
        <f>IF('M07'!AG332&gt;0,'M07'!AG332+MAX(0,CA333-'M07'!H332)*IF(AND(BX333&lt;&gt;0,BY333&lt;&gt;0),BY333/BX333,'M07'!V332),CA333*IF(AND(BX333&lt;&gt;0,BY333&lt;&gt;0),BY333/BX333,'M07'!V332))</f>
        <v/>
      </c>
      <c r="CC333" s="7">
        <f>IFERROR(CB333/CA333,0)</f>
        <v/>
      </c>
      <c r="CD333" s="6">
        <f>-'M07'!S332</f>
        <v/>
      </c>
      <c r="CE333" s="6">
        <f>BY333+CB333-CH333</f>
        <v/>
      </c>
      <c r="CF333" s="7">
        <f>IFERROR(CE333/CD333,0)</f>
        <v/>
      </c>
      <c r="CG333" s="6">
        <f>'M07'!T332</f>
        <v/>
      </c>
      <c r="CH333" s="6">
        <f>'M07'!U332</f>
        <v/>
      </c>
      <c r="CI333" s="7">
        <f>IFERROR(CH333/CG333,0)</f>
        <v/>
      </c>
      <c r="CJ333" s="6">
        <f>'M08'!E332</f>
        <v/>
      </c>
      <c r="CK333" s="6">
        <f>'M08'!F332</f>
        <v/>
      </c>
      <c r="CL333" s="7">
        <f>IFERROR(CK333/CJ333,0)</f>
        <v/>
      </c>
      <c r="CM333" s="6">
        <f>'M08'!M332</f>
        <v/>
      </c>
      <c r="CN333" s="6">
        <f>IF('M08'!AG332&gt;0,'M08'!AG332+MAX(0,CM333-'M08'!H332)*IF(AND(CJ333&lt;&gt;0,CK333&lt;&gt;0),CK333/CJ333,'M08'!V332),CM333*IF(AND(CJ333&lt;&gt;0,CK333&lt;&gt;0),CK333/CJ333,'M08'!V332))</f>
        <v/>
      </c>
      <c r="CO333" s="7">
        <f>IFERROR(CN333/CM333,0)</f>
        <v/>
      </c>
      <c r="CP333" s="6">
        <f>-'M08'!S332</f>
        <v/>
      </c>
      <c r="CQ333" s="6">
        <f>CK333+CN333-CT333</f>
        <v/>
      </c>
      <c r="CR333" s="7">
        <f>IFERROR(CQ333/CP333,0)</f>
        <v/>
      </c>
      <c r="CS333" s="6">
        <f>'M08'!T332</f>
        <v/>
      </c>
      <c r="CT333" s="6">
        <f>'M08'!U332</f>
        <v/>
      </c>
      <c r="CU333" s="7">
        <f>IFERROR(CT333/CS333,0)</f>
        <v/>
      </c>
      <c r="CV333" s="6">
        <f>'M09'!E332</f>
        <v/>
      </c>
      <c r="CW333" s="6">
        <f>'M09'!F332</f>
        <v/>
      </c>
      <c r="CX333" s="7">
        <f>IFERROR(CW333/CV333,0)</f>
        <v/>
      </c>
      <c r="CY333" s="6">
        <f>'M09'!M332</f>
        <v/>
      </c>
      <c r="CZ333" s="6">
        <f>IF('M09'!AG332&gt;0,'M09'!AG332+MAX(0,CY333-'M09'!H332)*IF(AND(CV333&lt;&gt;0,CW333&lt;&gt;0),CW333/CV333,'M09'!V332),CY333*IF(AND(CV333&lt;&gt;0,CW333&lt;&gt;0),CW333/CV333,'M09'!V332))</f>
        <v/>
      </c>
      <c r="DA333" s="7">
        <f>IFERROR(CZ333/CY333,0)</f>
        <v/>
      </c>
      <c r="DB333" s="6">
        <f>-'M09'!S332</f>
        <v/>
      </c>
      <c r="DC333" s="6">
        <f>CW333+CZ333-DF333</f>
        <v/>
      </c>
      <c r="DD333" s="7">
        <f>IFERROR(DC333/DB333,0)</f>
        <v/>
      </c>
      <c r="DE333" s="6">
        <f>'M09'!T332</f>
        <v/>
      </c>
      <c r="DF333" s="6">
        <f>'M09'!U332</f>
        <v/>
      </c>
      <c r="DG333" s="7">
        <f>IFERROR(DF333/DE333,0)</f>
        <v/>
      </c>
      <c r="DH333" s="6">
        <f>SUM(J333,V333,AH333,AT333,BF333,BR333,CD333,CP333,DB333)</f>
        <v/>
      </c>
      <c r="DI333" s="6">
        <f>SUM(K333,W333,AI333,AU333,BG333,BS333,CE333,CQ333,DC333)</f>
        <v/>
      </c>
      <c r="DJ333" s="6">
        <f>DH333/9</f>
        <v/>
      </c>
      <c r="DK333" s="6">
        <f>DI333/9</f>
        <v/>
      </c>
      <c r="DL333" s="7">
        <f>IFERROR(DI333/DH333,0)</f>
        <v/>
      </c>
      <c r="DM333" s="7">
        <f>'M09'!V332</f>
        <v/>
      </c>
      <c r="DN333" s="8">
        <f>IFERROR(DL333/DM333-1,0)</f>
        <v/>
      </c>
      <c r="DO333" s="6">
        <f>'M09'!AD332</f>
        <v/>
      </c>
      <c r="DP333" s="6">
        <f>DJ333-DO333</f>
        <v/>
      </c>
      <c r="DQ333" s="9">
        <f>COUNTIF(J333,"&gt;0")+COUNTIF(V333,"&gt;0")+COUNTIF(AH333,"&gt;0")+COUNTIF(AT333,"&gt;0")+COUNTIF(BF333,"&gt;0")+COUNTIF(BR333,"&gt;0")+COUNTIF(CD333,"&gt;0")+COUNTIF(CP333,"&gt;0")+COUNTIF(DB333,"&gt;0")</f>
        <v/>
      </c>
      <c r="DR333" s="6">
        <f>DE333</f>
        <v/>
      </c>
      <c r="DS333" s="10">
        <f>IFERROR(DR333/DJ333,0)</f>
        <v/>
      </c>
      <c r="DT333" s="6">
        <f>D333+SUM(G333,S333,AE333,AQ333,BC333,BO333,CA333,CM333,CY333)-SUM(J333,V333,AH333,AT333,BF333,BR333,CD333,CP333,DB333)-DE333</f>
        <v/>
      </c>
    </row>
    <row r="334">
      <c r="A334">
        <f>'M01'!C333</f>
        <v/>
      </c>
      <c r="B334">
        <f>'M01'!D333</f>
        <v/>
      </c>
      <c r="C334">
        <f>'M01'!A333</f>
        <v/>
      </c>
      <c r="D334" s="6">
        <f>'M01'!E333</f>
        <v/>
      </c>
      <c r="E334" s="6">
        <f>'M01'!F333</f>
        <v/>
      </c>
      <c r="F334" s="7">
        <f>IFERROR(E334/D334,0)</f>
        <v/>
      </c>
      <c r="G334" s="6">
        <f>'M01'!M333</f>
        <v/>
      </c>
      <c r="H334" s="6">
        <f>IF('M01'!AG333&gt;0,'M01'!AG333+MAX(0,G334-'M01'!H333)*IF(AND(D334&lt;&gt;0,E334&lt;&gt;0),E334/D334,'M01'!V333),G334*IF(AND(D334&lt;&gt;0,E334&lt;&gt;0),E334/D334,'M01'!V333))</f>
        <v/>
      </c>
      <c r="I334" s="7">
        <f>IFERROR(H334/G334,0)</f>
        <v/>
      </c>
      <c r="J334" s="6">
        <f>-'M01'!S333</f>
        <v/>
      </c>
      <c r="K334" s="6">
        <f>E334+H334-N334</f>
        <v/>
      </c>
      <c r="L334" s="7">
        <f>IFERROR(K334/J334,0)</f>
        <v/>
      </c>
      <c r="M334" s="6">
        <f>'M01'!T333</f>
        <v/>
      </c>
      <c r="N334" s="6">
        <f>'M01'!U333</f>
        <v/>
      </c>
      <c r="O334" s="7">
        <f>IFERROR(N334/M334,0)</f>
        <v/>
      </c>
      <c r="P334" s="6">
        <f>'M02'!E333</f>
        <v/>
      </c>
      <c r="Q334" s="6">
        <f>'M02'!F333</f>
        <v/>
      </c>
      <c r="R334" s="7">
        <f>IFERROR(Q334/P334,0)</f>
        <v/>
      </c>
      <c r="S334" s="6">
        <f>'M02'!M333</f>
        <v/>
      </c>
      <c r="T334" s="6">
        <f>IF('M02'!AG333&gt;0,'M02'!AG333+MAX(0,S334-'M02'!H333)*IF(AND(P334&lt;&gt;0,Q334&lt;&gt;0),Q334/P334,'M02'!V333),S334*IF(AND(P334&lt;&gt;0,Q334&lt;&gt;0),Q334/P334,'M02'!V333))</f>
        <v/>
      </c>
      <c r="U334" s="7">
        <f>IFERROR(T334/S334,0)</f>
        <v/>
      </c>
      <c r="V334" s="6">
        <f>-'M02'!S333</f>
        <v/>
      </c>
      <c r="W334" s="6">
        <f>Q334+T334-Z334</f>
        <v/>
      </c>
      <c r="X334" s="7">
        <f>IFERROR(W334/V334,0)</f>
        <v/>
      </c>
      <c r="Y334" s="6">
        <f>'M02'!T333</f>
        <v/>
      </c>
      <c r="Z334" s="6">
        <f>'M02'!U333</f>
        <v/>
      </c>
      <c r="AA334" s="7">
        <f>IFERROR(Z334/Y334,0)</f>
        <v/>
      </c>
      <c r="AB334" s="6">
        <f>'M03'!E333</f>
        <v/>
      </c>
      <c r="AC334" s="6">
        <f>'M03'!F333</f>
        <v/>
      </c>
      <c r="AD334" s="7">
        <f>IFERROR(AC334/AB334,0)</f>
        <v/>
      </c>
      <c r="AE334" s="6">
        <f>'M03'!M333</f>
        <v/>
      </c>
      <c r="AF334" s="6">
        <f>IF('M03'!AG333&gt;0,'M03'!AG333+MAX(0,AE334-'M03'!H333)*IF(AND(AB334&lt;&gt;0,AC334&lt;&gt;0),AC334/AB334,'M03'!V333),AE334*IF(AND(AB334&lt;&gt;0,AC334&lt;&gt;0),AC334/AB334,'M03'!V333))</f>
        <v/>
      </c>
      <c r="AG334" s="7">
        <f>IFERROR(AF334/AE334,0)</f>
        <v/>
      </c>
      <c r="AH334" s="6">
        <f>-'M03'!S333</f>
        <v/>
      </c>
      <c r="AI334" s="6">
        <f>AC334+AF334-AL334</f>
        <v/>
      </c>
      <c r="AJ334" s="7">
        <f>IFERROR(AI334/AH334,0)</f>
        <v/>
      </c>
      <c r="AK334" s="6">
        <f>'M03'!T333</f>
        <v/>
      </c>
      <c r="AL334" s="6">
        <f>'M03'!U333</f>
        <v/>
      </c>
      <c r="AM334" s="7">
        <f>IFERROR(AL334/AK334,0)</f>
        <v/>
      </c>
      <c r="AN334" s="6">
        <f>'M04'!E333</f>
        <v/>
      </c>
      <c r="AO334" s="6">
        <f>'M04'!F333</f>
        <v/>
      </c>
      <c r="AP334" s="7">
        <f>IFERROR(AO334/AN334,0)</f>
        <v/>
      </c>
      <c r="AQ334" s="6">
        <f>'M04'!M333</f>
        <v/>
      </c>
      <c r="AR334" s="6">
        <f>IF('M04'!AG333&gt;0,'M04'!AG333+MAX(0,AQ334-'M04'!H333)*IF(AND(AN334&lt;&gt;0,AO334&lt;&gt;0),AO334/AN334,'M04'!V333),AQ334*IF(AND(AN334&lt;&gt;0,AO334&lt;&gt;0),AO334/AN334,'M04'!V333))</f>
        <v/>
      </c>
      <c r="AS334" s="7">
        <f>IFERROR(AR334/AQ334,0)</f>
        <v/>
      </c>
      <c r="AT334" s="6">
        <f>-'M04'!S333</f>
        <v/>
      </c>
      <c r="AU334" s="6">
        <f>AO334+AR334-AX334</f>
        <v/>
      </c>
      <c r="AV334" s="7">
        <f>IFERROR(AU334/AT334,0)</f>
        <v/>
      </c>
      <c r="AW334" s="6">
        <f>'M04'!T333</f>
        <v/>
      </c>
      <c r="AX334" s="6">
        <f>'M04'!U333</f>
        <v/>
      </c>
      <c r="AY334" s="7">
        <f>IFERROR(AX334/AW334,0)</f>
        <v/>
      </c>
      <c r="AZ334" s="6">
        <f>'M05'!E333</f>
        <v/>
      </c>
      <c r="BA334" s="6">
        <f>'M05'!F333</f>
        <v/>
      </c>
      <c r="BB334" s="7">
        <f>IFERROR(BA334/AZ334,0)</f>
        <v/>
      </c>
      <c r="BC334" s="6">
        <f>'M05'!M333</f>
        <v/>
      </c>
      <c r="BD334" s="6">
        <f>IF('M05'!AG333&gt;0,'M05'!AG333+MAX(0,BC334-'M05'!H333)*IF(AND(AZ334&lt;&gt;0,BA334&lt;&gt;0),BA334/AZ334,'M05'!V333),BC334*IF(AND(AZ334&lt;&gt;0,BA334&lt;&gt;0),BA334/AZ334,'M05'!V333))</f>
        <v/>
      </c>
      <c r="BE334" s="7">
        <f>IFERROR(BD334/BC334,0)</f>
        <v/>
      </c>
      <c r="BF334" s="6">
        <f>-'M05'!S333</f>
        <v/>
      </c>
      <c r="BG334" s="6">
        <f>BA334+BD334-BJ334</f>
        <v/>
      </c>
      <c r="BH334" s="7">
        <f>IFERROR(BG334/BF334,0)</f>
        <v/>
      </c>
      <c r="BI334" s="6">
        <f>'M05'!T333</f>
        <v/>
      </c>
      <c r="BJ334" s="6">
        <f>'M05'!U333</f>
        <v/>
      </c>
      <c r="BK334" s="7">
        <f>IFERROR(BJ334/BI334,0)</f>
        <v/>
      </c>
      <c r="BL334" s="6">
        <f>'M06'!E333</f>
        <v/>
      </c>
      <c r="BM334" s="6">
        <f>'M06'!F333</f>
        <v/>
      </c>
      <c r="BN334" s="7">
        <f>IFERROR(BM334/BL334,0)</f>
        <v/>
      </c>
      <c r="BO334" s="6">
        <f>'M06'!M333</f>
        <v/>
      </c>
      <c r="BP334" s="6">
        <f>IF('M06'!AG333&gt;0,'M06'!AG333+MAX(0,BO334-'M06'!H333)*IF(AND(BL334&lt;&gt;0,BM334&lt;&gt;0),BM334/BL334,'M06'!V333),BO334*IF(AND(BL334&lt;&gt;0,BM334&lt;&gt;0),BM334/BL334,'M06'!V333))</f>
        <v/>
      </c>
      <c r="BQ334" s="7">
        <f>IFERROR(BP334/BO334,0)</f>
        <v/>
      </c>
      <c r="BR334" s="6">
        <f>-'M06'!S333</f>
        <v/>
      </c>
      <c r="BS334" s="6">
        <f>BM334+BP334-BV334</f>
        <v/>
      </c>
      <c r="BT334" s="7">
        <f>IFERROR(BS334/BR334,0)</f>
        <v/>
      </c>
      <c r="BU334" s="6">
        <f>'M06'!T333</f>
        <v/>
      </c>
      <c r="BV334" s="6">
        <f>'M06'!U333</f>
        <v/>
      </c>
      <c r="BW334" s="7">
        <f>IFERROR(BV334/BU334,0)</f>
        <v/>
      </c>
      <c r="BX334" s="6">
        <f>'M07'!E333</f>
        <v/>
      </c>
      <c r="BY334" s="6">
        <f>'M07'!F333</f>
        <v/>
      </c>
      <c r="BZ334" s="7">
        <f>IFERROR(BY334/BX334,0)</f>
        <v/>
      </c>
      <c r="CA334" s="6">
        <f>'M07'!M333</f>
        <v/>
      </c>
      <c r="CB334" s="6">
        <f>IF('M07'!AG333&gt;0,'M07'!AG333+MAX(0,CA334-'M07'!H333)*IF(AND(BX334&lt;&gt;0,BY334&lt;&gt;0),BY334/BX334,'M07'!V333),CA334*IF(AND(BX334&lt;&gt;0,BY334&lt;&gt;0),BY334/BX334,'M07'!V333))</f>
        <v/>
      </c>
      <c r="CC334" s="7">
        <f>IFERROR(CB334/CA334,0)</f>
        <v/>
      </c>
      <c r="CD334" s="6">
        <f>-'M07'!S333</f>
        <v/>
      </c>
      <c r="CE334" s="6">
        <f>BY334+CB334-CH334</f>
        <v/>
      </c>
      <c r="CF334" s="7">
        <f>IFERROR(CE334/CD334,0)</f>
        <v/>
      </c>
      <c r="CG334" s="6">
        <f>'M07'!T333</f>
        <v/>
      </c>
      <c r="CH334" s="6">
        <f>'M07'!U333</f>
        <v/>
      </c>
      <c r="CI334" s="7">
        <f>IFERROR(CH334/CG334,0)</f>
        <v/>
      </c>
      <c r="CJ334" s="6">
        <f>'M08'!E333</f>
        <v/>
      </c>
      <c r="CK334" s="6">
        <f>'M08'!F333</f>
        <v/>
      </c>
      <c r="CL334" s="7">
        <f>IFERROR(CK334/CJ334,0)</f>
        <v/>
      </c>
      <c r="CM334" s="6">
        <f>'M08'!M333</f>
        <v/>
      </c>
      <c r="CN334" s="6">
        <f>IF('M08'!AG333&gt;0,'M08'!AG333+MAX(0,CM334-'M08'!H333)*IF(AND(CJ334&lt;&gt;0,CK334&lt;&gt;0),CK334/CJ334,'M08'!V333),CM334*IF(AND(CJ334&lt;&gt;0,CK334&lt;&gt;0),CK334/CJ334,'M08'!V333))</f>
        <v/>
      </c>
      <c r="CO334" s="7">
        <f>IFERROR(CN334/CM334,0)</f>
        <v/>
      </c>
      <c r="CP334" s="6">
        <f>-'M08'!S333</f>
        <v/>
      </c>
      <c r="CQ334" s="6">
        <f>CK334+CN334-CT334</f>
        <v/>
      </c>
      <c r="CR334" s="7">
        <f>IFERROR(CQ334/CP334,0)</f>
        <v/>
      </c>
      <c r="CS334" s="6">
        <f>'M08'!T333</f>
        <v/>
      </c>
      <c r="CT334" s="6">
        <f>'M08'!U333</f>
        <v/>
      </c>
      <c r="CU334" s="7">
        <f>IFERROR(CT334/CS334,0)</f>
        <v/>
      </c>
      <c r="CV334" s="6">
        <f>'M09'!E333</f>
        <v/>
      </c>
      <c r="CW334" s="6">
        <f>'M09'!F333</f>
        <v/>
      </c>
      <c r="CX334" s="7">
        <f>IFERROR(CW334/CV334,0)</f>
        <v/>
      </c>
      <c r="CY334" s="6">
        <f>'M09'!M333</f>
        <v/>
      </c>
      <c r="CZ334" s="6">
        <f>IF('M09'!AG333&gt;0,'M09'!AG333+MAX(0,CY334-'M09'!H333)*IF(AND(CV334&lt;&gt;0,CW334&lt;&gt;0),CW334/CV334,'M09'!V333),CY334*IF(AND(CV334&lt;&gt;0,CW334&lt;&gt;0),CW334/CV334,'M09'!V333))</f>
        <v/>
      </c>
      <c r="DA334" s="7">
        <f>IFERROR(CZ334/CY334,0)</f>
        <v/>
      </c>
      <c r="DB334" s="6">
        <f>-'M09'!S333</f>
        <v/>
      </c>
      <c r="DC334" s="6">
        <f>CW334+CZ334-DF334</f>
        <v/>
      </c>
      <c r="DD334" s="7">
        <f>IFERROR(DC334/DB334,0)</f>
        <v/>
      </c>
      <c r="DE334" s="6">
        <f>'M09'!T333</f>
        <v/>
      </c>
      <c r="DF334" s="6">
        <f>'M09'!U333</f>
        <v/>
      </c>
      <c r="DG334" s="7">
        <f>IFERROR(DF334/DE334,0)</f>
        <v/>
      </c>
      <c r="DH334" s="6">
        <f>SUM(J334,V334,AH334,AT334,BF334,BR334,CD334,CP334,DB334)</f>
        <v/>
      </c>
      <c r="DI334" s="6">
        <f>SUM(K334,W334,AI334,AU334,BG334,BS334,CE334,CQ334,DC334)</f>
        <v/>
      </c>
      <c r="DJ334" s="6">
        <f>DH334/9</f>
        <v/>
      </c>
      <c r="DK334" s="6">
        <f>DI334/9</f>
        <v/>
      </c>
      <c r="DL334" s="7">
        <f>IFERROR(DI334/DH334,0)</f>
        <v/>
      </c>
      <c r="DM334" s="7">
        <f>'M09'!V333</f>
        <v/>
      </c>
      <c r="DN334" s="8">
        <f>IFERROR(DL334/DM334-1,0)</f>
        <v/>
      </c>
      <c r="DO334" s="6">
        <f>'M09'!AD333</f>
        <v/>
      </c>
      <c r="DP334" s="6">
        <f>DJ334-DO334</f>
        <v/>
      </c>
      <c r="DQ334" s="9">
        <f>COUNTIF(J334,"&gt;0")+COUNTIF(V334,"&gt;0")+COUNTIF(AH334,"&gt;0")+COUNTIF(AT334,"&gt;0")+COUNTIF(BF334,"&gt;0")+COUNTIF(BR334,"&gt;0")+COUNTIF(CD334,"&gt;0")+COUNTIF(CP334,"&gt;0")+COUNTIF(DB334,"&gt;0")</f>
        <v/>
      </c>
      <c r="DR334" s="6">
        <f>DE334</f>
        <v/>
      </c>
      <c r="DS334" s="10">
        <f>IFERROR(DR334/DJ334,0)</f>
        <v/>
      </c>
      <c r="DT334" s="6">
        <f>D334+SUM(G334,S334,AE334,AQ334,BC334,BO334,CA334,CM334,CY334)-SUM(J334,V334,AH334,AT334,BF334,BR334,CD334,CP334,DB334)-DE334</f>
        <v/>
      </c>
    </row>
    <row r="335">
      <c r="A335">
        <f>'M01'!C334</f>
        <v/>
      </c>
      <c r="B335">
        <f>'M01'!D334</f>
        <v/>
      </c>
      <c r="C335">
        <f>'M01'!A334</f>
        <v/>
      </c>
      <c r="D335" s="6">
        <f>'M01'!E334</f>
        <v/>
      </c>
      <c r="E335" s="6">
        <f>'M01'!F334</f>
        <v/>
      </c>
      <c r="F335" s="7">
        <f>IFERROR(E335/D335,0)</f>
        <v/>
      </c>
      <c r="G335" s="6">
        <f>'M01'!M334</f>
        <v/>
      </c>
      <c r="H335" s="6">
        <f>IF('M01'!AG334&gt;0,'M01'!AG334+MAX(0,G335-'M01'!H334)*IF(AND(D335&lt;&gt;0,E335&lt;&gt;0),E335/D335,'M01'!V334),G335*IF(AND(D335&lt;&gt;0,E335&lt;&gt;0),E335/D335,'M01'!V334))</f>
        <v/>
      </c>
      <c r="I335" s="7">
        <f>IFERROR(H335/G335,0)</f>
        <v/>
      </c>
      <c r="J335" s="6">
        <f>-'M01'!S334</f>
        <v/>
      </c>
      <c r="K335" s="6">
        <f>E335+H335-N335</f>
        <v/>
      </c>
      <c r="L335" s="7">
        <f>IFERROR(K335/J335,0)</f>
        <v/>
      </c>
      <c r="M335" s="6">
        <f>'M01'!T334</f>
        <v/>
      </c>
      <c r="N335" s="6">
        <f>'M01'!U334</f>
        <v/>
      </c>
      <c r="O335" s="7">
        <f>IFERROR(N335/M335,0)</f>
        <v/>
      </c>
      <c r="P335" s="6">
        <f>'M02'!E334</f>
        <v/>
      </c>
      <c r="Q335" s="6">
        <f>'M02'!F334</f>
        <v/>
      </c>
      <c r="R335" s="7">
        <f>IFERROR(Q335/P335,0)</f>
        <v/>
      </c>
      <c r="S335" s="6">
        <f>'M02'!M334</f>
        <v/>
      </c>
      <c r="T335" s="6">
        <f>IF('M02'!AG334&gt;0,'M02'!AG334+MAX(0,S335-'M02'!H334)*IF(AND(P335&lt;&gt;0,Q335&lt;&gt;0),Q335/P335,'M02'!V334),S335*IF(AND(P335&lt;&gt;0,Q335&lt;&gt;0),Q335/P335,'M02'!V334))</f>
        <v/>
      </c>
      <c r="U335" s="7">
        <f>IFERROR(T335/S335,0)</f>
        <v/>
      </c>
      <c r="V335" s="6">
        <f>-'M02'!S334</f>
        <v/>
      </c>
      <c r="W335" s="6">
        <f>Q335+T335-Z335</f>
        <v/>
      </c>
      <c r="X335" s="7">
        <f>IFERROR(W335/V335,0)</f>
        <v/>
      </c>
      <c r="Y335" s="6">
        <f>'M02'!T334</f>
        <v/>
      </c>
      <c r="Z335" s="6">
        <f>'M02'!U334</f>
        <v/>
      </c>
      <c r="AA335" s="7">
        <f>IFERROR(Z335/Y335,0)</f>
        <v/>
      </c>
      <c r="AB335" s="6">
        <f>'M03'!E334</f>
        <v/>
      </c>
      <c r="AC335" s="6">
        <f>'M03'!F334</f>
        <v/>
      </c>
      <c r="AD335" s="7">
        <f>IFERROR(AC335/AB335,0)</f>
        <v/>
      </c>
      <c r="AE335" s="6">
        <f>'M03'!M334</f>
        <v/>
      </c>
      <c r="AF335" s="6">
        <f>IF('M03'!AG334&gt;0,'M03'!AG334+MAX(0,AE335-'M03'!H334)*IF(AND(AB335&lt;&gt;0,AC335&lt;&gt;0),AC335/AB335,'M03'!V334),AE335*IF(AND(AB335&lt;&gt;0,AC335&lt;&gt;0),AC335/AB335,'M03'!V334))</f>
        <v/>
      </c>
      <c r="AG335" s="7">
        <f>IFERROR(AF335/AE335,0)</f>
        <v/>
      </c>
      <c r="AH335" s="6">
        <f>-'M03'!S334</f>
        <v/>
      </c>
      <c r="AI335" s="6">
        <f>AC335+AF335-AL335</f>
        <v/>
      </c>
      <c r="AJ335" s="7">
        <f>IFERROR(AI335/AH335,0)</f>
        <v/>
      </c>
      <c r="AK335" s="6">
        <f>'M03'!T334</f>
        <v/>
      </c>
      <c r="AL335" s="6">
        <f>'M03'!U334</f>
        <v/>
      </c>
      <c r="AM335" s="7">
        <f>IFERROR(AL335/AK335,0)</f>
        <v/>
      </c>
      <c r="AN335" s="6">
        <f>'M04'!E334</f>
        <v/>
      </c>
      <c r="AO335" s="6">
        <f>'M04'!F334</f>
        <v/>
      </c>
      <c r="AP335" s="7">
        <f>IFERROR(AO335/AN335,0)</f>
        <v/>
      </c>
      <c r="AQ335" s="6">
        <f>'M04'!M334</f>
        <v/>
      </c>
      <c r="AR335" s="6">
        <f>IF('M04'!AG334&gt;0,'M04'!AG334+MAX(0,AQ335-'M04'!H334)*IF(AND(AN335&lt;&gt;0,AO335&lt;&gt;0),AO335/AN335,'M04'!V334),AQ335*IF(AND(AN335&lt;&gt;0,AO335&lt;&gt;0),AO335/AN335,'M04'!V334))</f>
        <v/>
      </c>
      <c r="AS335" s="7">
        <f>IFERROR(AR335/AQ335,0)</f>
        <v/>
      </c>
      <c r="AT335" s="6">
        <f>-'M04'!S334</f>
        <v/>
      </c>
      <c r="AU335" s="6">
        <f>AO335+AR335-AX335</f>
        <v/>
      </c>
      <c r="AV335" s="7">
        <f>IFERROR(AU335/AT335,0)</f>
        <v/>
      </c>
      <c r="AW335" s="6">
        <f>'M04'!T334</f>
        <v/>
      </c>
      <c r="AX335" s="6">
        <f>'M04'!U334</f>
        <v/>
      </c>
      <c r="AY335" s="7">
        <f>IFERROR(AX335/AW335,0)</f>
        <v/>
      </c>
      <c r="AZ335" s="6">
        <f>'M05'!E334</f>
        <v/>
      </c>
      <c r="BA335" s="6">
        <f>'M05'!F334</f>
        <v/>
      </c>
      <c r="BB335" s="7">
        <f>IFERROR(BA335/AZ335,0)</f>
        <v/>
      </c>
      <c r="BC335" s="6">
        <f>'M05'!M334</f>
        <v/>
      </c>
      <c r="BD335" s="6">
        <f>IF('M05'!AG334&gt;0,'M05'!AG334+MAX(0,BC335-'M05'!H334)*IF(AND(AZ335&lt;&gt;0,BA335&lt;&gt;0),BA335/AZ335,'M05'!V334),BC335*IF(AND(AZ335&lt;&gt;0,BA335&lt;&gt;0),BA335/AZ335,'M05'!V334))</f>
        <v/>
      </c>
      <c r="BE335" s="7">
        <f>IFERROR(BD335/BC335,0)</f>
        <v/>
      </c>
      <c r="BF335" s="6">
        <f>-'M05'!S334</f>
        <v/>
      </c>
      <c r="BG335" s="6">
        <f>BA335+BD335-BJ335</f>
        <v/>
      </c>
      <c r="BH335" s="7">
        <f>IFERROR(BG335/BF335,0)</f>
        <v/>
      </c>
      <c r="BI335" s="6">
        <f>'M05'!T334</f>
        <v/>
      </c>
      <c r="BJ335" s="6">
        <f>'M05'!U334</f>
        <v/>
      </c>
      <c r="BK335" s="7">
        <f>IFERROR(BJ335/BI335,0)</f>
        <v/>
      </c>
      <c r="BL335" s="6">
        <f>'M06'!E334</f>
        <v/>
      </c>
      <c r="BM335" s="6">
        <f>'M06'!F334</f>
        <v/>
      </c>
      <c r="BN335" s="7">
        <f>IFERROR(BM335/BL335,0)</f>
        <v/>
      </c>
      <c r="BO335" s="6">
        <f>'M06'!M334</f>
        <v/>
      </c>
      <c r="BP335" s="6">
        <f>IF('M06'!AG334&gt;0,'M06'!AG334+MAX(0,BO335-'M06'!H334)*IF(AND(BL335&lt;&gt;0,BM335&lt;&gt;0),BM335/BL335,'M06'!V334),BO335*IF(AND(BL335&lt;&gt;0,BM335&lt;&gt;0),BM335/BL335,'M06'!V334))</f>
        <v/>
      </c>
      <c r="BQ335" s="7">
        <f>IFERROR(BP335/BO335,0)</f>
        <v/>
      </c>
      <c r="BR335" s="6">
        <f>-'M06'!S334</f>
        <v/>
      </c>
      <c r="BS335" s="6">
        <f>BM335+BP335-BV335</f>
        <v/>
      </c>
      <c r="BT335" s="7">
        <f>IFERROR(BS335/BR335,0)</f>
        <v/>
      </c>
      <c r="BU335" s="6">
        <f>'M06'!T334</f>
        <v/>
      </c>
      <c r="BV335" s="6">
        <f>'M06'!U334</f>
        <v/>
      </c>
      <c r="BW335" s="7">
        <f>IFERROR(BV335/BU335,0)</f>
        <v/>
      </c>
      <c r="BX335" s="6">
        <f>'M07'!E334</f>
        <v/>
      </c>
      <c r="BY335" s="6">
        <f>'M07'!F334</f>
        <v/>
      </c>
      <c r="BZ335" s="7">
        <f>IFERROR(BY335/BX335,0)</f>
        <v/>
      </c>
      <c r="CA335" s="6">
        <f>'M07'!M334</f>
        <v/>
      </c>
      <c r="CB335" s="6">
        <f>IF('M07'!AG334&gt;0,'M07'!AG334+MAX(0,CA335-'M07'!H334)*IF(AND(BX335&lt;&gt;0,BY335&lt;&gt;0),BY335/BX335,'M07'!V334),CA335*IF(AND(BX335&lt;&gt;0,BY335&lt;&gt;0),BY335/BX335,'M07'!V334))</f>
        <v/>
      </c>
      <c r="CC335" s="7">
        <f>IFERROR(CB335/CA335,0)</f>
        <v/>
      </c>
      <c r="CD335" s="6">
        <f>-'M07'!S334</f>
        <v/>
      </c>
      <c r="CE335" s="6">
        <f>BY335+CB335-CH335</f>
        <v/>
      </c>
      <c r="CF335" s="7">
        <f>IFERROR(CE335/CD335,0)</f>
        <v/>
      </c>
      <c r="CG335" s="6">
        <f>'M07'!T334</f>
        <v/>
      </c>
      <c r="CH335" s="6">
        <f>'M07'!U334</f>
        <v/>
      </c>
      <c r="CI335" s="7">
        <f>IFERROR(CH335/CG335,0)</f>
        <v/>
      </c>
      <c r="CJ335" s="6">
        <f>'M08'!E334</f>
        <v/>
      </c>
      <c r="CK335" s="6">
        <f>'M08'!F334</f>
        <v/>
      </c>
      <c r="CL335" s="7">
        <f>IFERROR(CK335/CJ335,0)</f>
        <v/>
      </c>
      <c r="CM335" s="6">
        <f>'M08'!M334</f>
        <v/>
      </c>
      <c r="CN335" s="6">
        <f>IF('M08'!AG334&gt;0,'M08'!AG334+MAX(0,CM335-'M08'!H334)*IF(AND(CJ335&lt;&gt;0,CK335&lt;&gt;0),CK335/CJ335,'M08'!V334),CM335*IF(AND(CJ335&lt;&gt;0,CK335&lt;&gt;0),CK335/CJ335,'M08'!V334))</f>
        <v/>
      </c>
      <c r="CO335" s="7">
        <f>IFERROR(CN335/CM335,0)</f>
        <v/>
      </c>
      <c r="CP335" s="6">
        <f>-'M08'!S334</f>
        <v/>
      </c>
      <c r="CQ335" s="6">
        <f>CK335+CN335-CT335</f>
        <v/>
      </c>
      <c r="CR335" s="7">
        <f>IFERROR(CQ335/CP335,0)</f>
        <v/>
      </c>
      <c r="CS335" s="6">
        <f>'M08'!T334</f>
        <v/>
      </c>
      <c r="CT335" s="6">
        <f>'M08'!U334</f>
        <v/>
      </c>
      <c r="CU335" s="7">
        <f>IFERROR(CT335/CS335,0)</f>
        <v/>
      </c>
      <c r="CV335" s="6">
        <f>'M09'!E334</f>
        <v/>
      </c>
      <c r="CW335" s="6">
        <f>'M09'!F334</f>
        <v/>
      </c>
      <c r="CX335" s="7">
        <f>IFERROR(CW335/CV335,0)</f>
        <v/>
      </c>
      <c r="CY335" s="6">
        <f>'M09'!M334</f>
        <v/>
      </c>
      <c r="CZ335" s="6">
        <f>IF('M09'!AG334&gt;0,'M09'!AG334+MAX(0,CY335-'M09'!H334)*IF(AND(CV335&lt;&gt;0,CW335&lt;&gt;0),CW335/CV335,'M09'!V334),CY335*IF(AND(CV335&lt;&gt;0,CW335&lt;&gt;0),CW335/CV335,'M09'!V334))</f>
        <v/>
      </c>
      <c r="DA335" s="7">
        <f>IFERROR(CZ335/CY335,0)</f>
        <v/>
      </c>
      <c r="DB335" s="6">
        <f>-'M09'!S334</f>
        <v/>
      </c>
      <c r="DC335" s="6">
        <f>CW335+CZ335-DF335</f>
        <v/>
      </c>
      <c r="DD335" s="7">
        <f>IFERROR(DC335/DB335,0)</f>
        <v/>
      </c>
      <c r="DE335" s="6">
        <f>'M09'!T334</f>
        <v/>
      </c>
      <c r="DF335" s="6">
        <f>'M09'!U334</f>
        <v/>
      </c>
      <c r="DG335" s="7">
        <f>IFERROR(DF335/DE335,0)</f>
        <v/>
      </c>
      <c r="DH335" s="6">
        <f>SUM(J335,V335,AH335,AT335,BF335,BR335,CD335,CP335,DB335)</f>
        <v/>
      </c>
      <c r="DI335" s="6">
        <f>SUM(K335,W335,AI335,AU335,BG335,BS335,CE335,CQ335,DC335)</f>
        <v/>
      </c>
      <c r="DJ335" s="6">
        <f>DH335/9</f>
        <v/>
      </c>
      <c r="DK335" s="6">
        <f>DI335/9</f>
        <v/>
      </c>
      <c r="DL335" s="7">
        <f>IFERROR(DI335/DH335,0)</f>
        <v/>
      </c>
      <c r="DM335" s="7">
        <f>'M09'!V334</f>
        <v/>
      </c>
      <c r="DN335" s="8">
        <f>IFERROR(DL335/DM335-1,0)</f>
        <v/>
      </c>
      <c r="DO335" s="6">
        <f>'M09'!AD334</f>
        <v/>
      </c>
      <c r="DP335" s="6">
        <f>DJ335-DO335</f>
        <v/>
      </c>
      <c r="DQ335" s="9">
        <f>COUNTIF(J335,"&gt;0")+COUNTIF(V335,"&gt;0")+COUNTIF(AH335,"&gt;0")+COUNTIF(AT335,"&gt;0")+COUNTIF(BF335,"&gt;0")+COUNTIF(BR335,"&gt;0")+COUNTIF(CD335,"&gt;0")+COUNTIF(CP335,"&gt;0")+COUNTIF(DB335,"&gt;0")</f>
        <v/>
      </c>
      <c r="DR335" s="6">
        <f>DE335</f>
        <v/>
      </c>
      <c r="DS335" s="10">
        <f>IFERROR(DR335/DJ335,0)</f>
        <v/>
      </c>
      <c r="DT335" s="6">
        <f>D335+SUM(G335,S335,AE335,AQ335,BC335,BO335,CA335,CM335,CY335)-SUM(J335,V335,AH335,AT335,BF335,BR335,CD335,CP335,DB335)-DE335</f>
        <v/>
      </c>
    </row>
    <row r="336">
      <c r="A336">
        <f>'M01'!C335</f>
        <v/>
      </c>
      <c r="B336">
        <f>'M01'!D335</f>
        <v/>
      </c>
      <c r="C336">
        <f>'M01'!A335</f>
        <v/>
      </c>
      <c r="D336" s="6">
        <f>'M01'!E335</f>
        <v/>
      </c>
      <c r="E336" s="6">
        <f>'M01'!F335</f>
        <v/>
      </c>
      <c r="F336" s="7">
        <f>IFERROR(E336/D336,0)</f>
        <v/>
      </c>
      <c r="G336" s="6">
        <f>'M01'!M335</f>
        <v/>
      </c>
      <c r="H336" s="6">
        <f>IF('M01'!AG335&gt;0,'M01'!AG335+MAX(0,G336-'M01'!H335)*IF(AND(D336&lt;&gt;0,E336&lt;&gt;0),E336/D336,'M01'!V335),G336*IF(AND(D336&lt;&gt;0,E336&lt;&gt;0),E336/D336,'M01'!V335))</f>
        <v/>
      </c>
      <c r="I336" s="7">
        <f>IFERROR(H336/G336,0)</f>
        <v/>
      </c>
      <c r="J336" s="6">
        <f>-'M01'!S335</f>
        <v/>
      </c>
      <c r="K336" s="6">
        <f>E336+H336-N336</f>
        <v/>
      </c>
      <c r="L336" s="7">
        <f>IFERROR(K336/J336,0)</f>
        <v/>
      </c>
      <c r="M336" s="6">
        <f>'M01'!T335</f>
        <v/>
      </c>
      <c r="N336" s="6">
        <f>'M01'!U335</f>
        <v/>
      </c>
      <c r="O336" s="7">
        <f>IFERROR(N336/M336,0)</f>
        <v/>
      </c>
      <c r="P336" s="6">
        <f>'M02'!E335</f>
        <v/>
      </c>
      <c r="Q336" s="6">
        <f>'M02'!F335</f>
        <v/>
      </c>
      <c r="R336" s="7">
        <f>IFERROR(Q336/P336,0)</f>
        <v/>
      </c>
      <c r="S336" s="6">
        <f>'M02'!M335</f>
        <v/>
      </c>
      <c r="T336" s="6">
        <f>IF('M02'!AG335&gt;0,'M02'!AG335+MAX(0,S336-'M02'!H335)*IF(AND(P336&lt;&gt;0,Q336&lt;&gt;0),Q336/P336,'M02'!V335),S336*IF(AND(P336&lt;&gt;0,Q336&lt;&gt;0),Q336/P336,'M02'!V335))</f>
        <v/>
      </c>
      <c r="U336" s="7">
        <f>IFERROR(T336/S336,0)</f>
        <v/>
      </c>
      <c r="V336" s="6">
        <f>-'M02'!S335</f>
        <v/>
      </c>
      <c r="W336" s="6">
        <f>Q336+T336-Z336</f>
        <v/>
      </c>
      <c r="X336" s="7">
        <f>IFERROR(W336/V336,0)</f>
        <v/>
      </c>
      <c r="Y336" s="6">
        <f>'M02'!T335</f>
        <v/>
      </c>
      <c r="Z336" s="6">
        <f>'M02'!U335</f>
        <v/>
      </c>
      <c r="AA336" s="7">
        <f>IFERROR(Z336/Y336,0)</f>
        <v/>
      </c>
      <c r="AB336" s="6">
        <f>'M03'!E335</f>
        <v/>
      </c>
      <c r="AC336" s="6">
        <f>'M03'!F335</f>
        <v/>
      </c>
      <c r="AD336" s="7">
        <f>IFERROR(AC336/AB336,0)</f>
        <v/>
      </c>
      <c r="AE336" s="6">
        <f>'M03'!M335</f>
        <v/>
      </c>
      <c r="AF336" s="6">
        <f>IF('M03'!AG335&gt;0,'M03'!AG335+MAX(0,AE336-'M03'!H335)*IF(AND(AB336&lt;&gt;0,AC336&lt;&gt;0),AC336/AB336,'M03'!V335),AE336*IF(AND(AB336&lt;&gt;0,AC336&lt;&gt;0),AC336/AB336,'M03'!V335))</f>
        <v/>
      </c>
      <c r="AG336" s="7">
        <f>IFERROR(AF336/AE336,0)</f>
        <v/>
      </c>
      <c r="AH336" s="6">
        <f>-'M03'!S335</f>
        <v/>
      </c>
      <c r="AI336" s="6">
        <f>AC336+AF336-AL336</f>
        <v/>
      </c>
      <c r="AJ336" s="7">
        <f>IFERROR(AI336/AH336,0)</f>
        <v/>
      </c>
      <c r="AK336" s="6">
        <f>'M03'!T335</f>
        <v/>
      </c>
      <c r="AL336" s="6">
        <f>'M03'!U335</f>
        <v/>
      </c>
      <c r="AM336" s="7">
        <f>IFERROR(AL336/AK336,0)</f>
        <v/>
      </c>
      <c r="AN336" s="6">
        <f>'M04'!E335</f>
        <v/>
      </c>
      <c r="AO336" s="6">
        <f>'M04'!F335</f>
        <v/>
      </c>
      <c r="AP336" s="7">
        <f>IFERROR(AO336/AN336,0)</f>
        <v/>
      </c>
      <c r="AQ336" s="6">
        <f>'M04'!M335</f>
        <v/>
      </c>
      <c r="AR336" s="6">
        <f>IF('M04'!AG335&gt;0,'M04'!AG335+MAX(0,AQ336-'M04'!H335)*IF(AND(AN336&lt;&gt;0,AO336&lt;&gt;0),AO336/AN336,'M04'!V335),AQ336*IF(AND(AN336&lt;&gt;0,AO336&lt;&gt;0),AO336/AN336,'M04'!V335))</f>
        <v/>
      </c>
      <c r="AS336" s="7">
        <f>IFERROR(AR336/AQ336,0)</f>
        <v/>
      </c>
      <c r="AT336" s="6">
        <f>-'M04'!S335</f>
        <v/>
      </c>
      <c r="AU336" s="6">
        <f>AO336+AR336-AX336</f>
        <v/>
      </c>
      <c r="AV336" s="7">
        <f>IFERROR(AU336/AT336,0)</f>
        <v/>
      </c>
      <c r="AW336" s="6">
        <f>'M04'!T335</f>
        <v/>
      </c>
      <c r="AX336" s="6">
        <f>'M04'!U335</f>
        <v/>
      </c>
      <c r="AY336" s="7">
        <f>IFERROR(AX336/AW336,0)</f>
        <v/>
      </c>
      <c r="AZ336" s="6">
        <f>'M05'!E335</f>
        <v/>
      </c>
      <c r="BA336" s="6">
        <f>'M05'!F335</f>
        <v/>
      </c>
      <c r="BB336" s="7">
        <f>IFERROR(BA336/AZ336,0)</f>
        <v/>
      </c>
      <c r="BC336" s="6">
        <f>'M05'!M335</f>
        <v/>
      </c>
      <c r="BD336" s="6">
        <f>IF('M05'!AG335&gt;0,'M05'!AG335+MAX(0,BC336-'M05'!H335)*IF(AND(AZ336&lt;&gt;0,BA336&lt;&gt;0),BA336/AZ336,'M05'!V335),BC336*IF(AND(AZ336&lt;&gt;0,BA336&lt;&gt;0),BA336/AZ336,'M05'!V335))</f>
        <v/>
      </c>
      <c r="BE336" s="7">
        <f>IFERROR(BD336/BC336,0)</f>
        <v/>
      </c>
      <c r="BF336" s="6">
        <f>-'M05'!S335</f>
        <v/>
      </c>
      <c r="BG336" s="6">
        <f>BA336+BD336-BJ336</f>
        <v/>
      </c>
      <c r="BH336" s="7">
        <f>IFERROR(BG336/BF336,0)</f>
        <v/>
      </c>
      <c r="BI336" s="6">
        <f>'M05'!T335</f>
        <v/>
      </c>
      <c r="BJ336" s="6">
        <f>'M05'!U335</f>
        <v/>
      </c>
      <c r="BK336" s="7">
        <f>IFERROR(BJ336/BI336,0)</f>
        <v/>
      </c>
      <c r="BL336" s="6">
        <f>'M06'!E335</f>
        <v/>
      </c>
      <c r="BM336" s="6">
        <f>'M06'!F335</f>
        <v/>
      </c>
      <c r="BN336" s="7">
        <f>IFERROR(BM336/BL336,0)</f>
        <v/>
      </c>
      <c r="BO336" s="6">
        <f>'M06'!M335</f>
        <v/>
      </c>
      <c r="BP336" s="6">
        <f>IF('M06'!AG335&gt;0,'M06'!AG335+MAX(0,BO336-'M06'!H335)*IF(AND(BL336&lt;&gt;0,BM336&lt;&gt;0),BM336/BL336,'M06'!V335),BO336*IF(AND(BL336&lt;&gt;0,BM336&lt;&gt;0),BM336/BL336,'M06'!V335))</f>
        <v/>
      </c>
      <c r="BQ336" s="7">
        <f>IFERROR(BP336/BO336,0)</f>
        <v/>
      </c>
      <c r="BR336" s="6">
        <f>-'M06'!S335</f>
        <v/>
      </c>
      <c r="BS336" s="6">
        <f>BM336+BP336-BV336</f>
        <v/>
      </c>
      <c r="BT336" s="7">
        <f>IFERROR(BS336/BR336,0)</f>
        <v/>
      </c>
      <c r="BU336" s="6">
        <f>'M06'!T335</f>
        <v/>
      </c>
      <c r="BV336" s="6">
        <f>'M06'!U335</f>
        <v/>
      </c>
      <c r="BW336" s="7">
        <f>IFERROR(BV336/BU336,0)</f>
        <v/>
      </c>
      <c r="BX336" s="6">
        <f>'M07'!E335</f>
        <v/>
      </c>
      <c r="BY336" s="6">
        <f>'M07'!F335</f>
        <v/>
      </c>
      <c r="BZ336" s="7">
        <f>IFERROR(BY336/BX336,0)</f>
        <v/>
      </c>
      <c r="CA336" s="6">
        <f>'M07'!M335</f>
        <v/>
      </c>
      <c r="CB336" s="6">
        <f>IF('M07'!AG335&gt;0,'M07'!AG335+MAX(0,CA336-'M07'!H335)*IF(AND(BX336&lt;&gt;0,BY336&lt;&gt;0),BY336/BX336,'M07'!V335),CA336*IF(AND(BX336&lt;&gt;0,BY336&lt;&gt;0),BY336/BX336,'M07'!V335))</f>
        <v/>
      </c>
      <c r="CC336" s="7">
        <f>IFERROR(CB336/CA336,0)</f>
        <v/>
      </c>
      <c r="CD336" s="6">
        <f>-'M07'!S335</f>
        <v/>
      </c>
      <c r="CE336" s="6">
        <f>BY336+CB336-CH336</f>
        <v/>
      </c>
      <c r="CF336" s="7">
        <f>IFERROR(CE336/CD336,0)</f>
        <v/>
      </c>
      <c r="CG336" s="6">
        <f>'M07'!T335</f>
        <v/>
      </c>
      <c r="CH336" s="6">
        <f>'M07'!U335</f>
        <v/>
      </c>
      <c r="CI336" s="7">
        <f>IFERROR(CH336/CG336,0)</f>
        <v/>
      </c>
      <c r="CJ336" s="6">
        <f>'M08'!E335</f>
        <v/>
      </c>
      <c r="CK336" s="6">
        <f>'M08'!F335</f>
        <v/>
      </c>
      <c r="CL336" s="7">
        <f>IFERROR(CK336/CJ336,0)</f>
        <v/>
      </c>
      <c r="CM336" s="6">
        <f>'M08'!M335</f>
        <v/>
      </c>
      <c r="CN336" s="6">
        <f>IF('M08'!AG335&gt;0,'M08'!AG335+MAX(0,CM336-'M08'!H335)*IF(AND(CJ336&lt;&gt;0,CK336&lt;&gt;0),CK336/CJ336,'M08'!V335),CM336*IF(AND(CJ336&lt;&gt;0,CK336&lt;&gt;0),CK336/CJ336,'M08'!V335))</f>
        <v/>
      </c>
      <c r="CO336" s="7">
        <f>IFERROR(CN336/CM336,0)</f>
        <v/>
      </c>
      <c r="CP336" s="6">
        <f>-'M08'!S335</f>
        <v/>
      </c>
      <c r="CQ336" s="6">
        <f>CK336+CN336-CT336</f>
        <v/>
      </c>
      <c r="CR336" s="7">
        <f>IFERROR(CQ336/CP336,0)</f>
        <v/>
      </c>
      <c r="CS336" s="6">
        <f>'M08'!T335</f>
        <v/>
      </c>
      <c r="CT336" s="6">
        <f>'M08'!U335</f>
        <v/>
      </c>
      <c r="CU336" s="7">
        <f>IFERROR(CT336/CS336,0)</f>
        <v/>
      </c>
      <c r="CV336" s="6">
        <f>'M09'!E335</f>
        <v/>
      </c>
      <c r="CW336" s="6">
        <f>'M09'!F335</f>
        <v/>
      </c>
      <c r="CX336" s="7">
        <f>IFERROR(CW336/CV336,0)</f>
        <v/>
      </c>
      <c r="CY336" s="6">
        <f>'M09'!M335</f>
        <v/>
      </c>
      <c r="CZ336" s="6">
        <f>IF('M09'!AG335&gt;0,'M09'!AG335+MAX(0,CY336-'M09'!H335)*IF(AND(CV336&lt;&gt;0,CW336&lt;&gt;0),CW336/CV336,'M09'!V335),CY336*IF(AND(CV336&lt;&gt;0,CW336&lt;&gt;0),CW336/CV336,'M09'!V335))</f>
        <v/>
      </c>
      <c r="DA336" s="7">
        <f>IFERROR(CZ336/CY336,0)</f>
        <v/>
      </c>
      <c r="DB336" s="6">
        <f>-'M09'!S335</f>
        <v/>
      </c>
      <c r="DC336" s="6">
        <f>CW336+CZ336-DF336</f>
        <v/>
      </c>
      <c r="DD336" s="7">
        <f>IFERROR(DC336/DB336,0)</f>
        <v/>
      </c>
      <c r="DE336" s="6">
        <f>'M09'!T335</f>
        <v/>
      </c>
      <c r="DF336" s="6">
        <f>'M09'!U335</f>
        <v/>
      </c>
      <c r="DG336" s="7">
        <f>IFERROR(DF336/DE336,0)</f>
        <v/>
      </c>
      <c r="DH336" s="6">
        <f>SUM(J336,V336,AH336,AT336,BF336,BR336,CD336,CP336,DB336)</f>
        <v/>
      </c>
      <c r="DI336" s="6">
        <f>SUM(K336,W336,AI336,AU336,BG336,BS336,CE336,CQ336,DC336)</f>
        <v/>
      </c>
      <c r="DJ336" s="6">
        <f>DH336/9</f>
        <v/>
      </c>
      <c r="DK336" s="6">
        <f>DI336/9</f>
        <v/>
      </c>
      <c r="DL336" s="7">
        <f>IFERROR(DI336/DH336,0)</f>
        <v/>
      </c>
      <c r="DM336" s="7">
        <f>'M09'!V335</f>
        <v/>
      </c>
      <c r="DN336" s="8">
        <f>IFERROR(DL336/DM336-1,0)</f>
        <v/>
      </c>
      <c r="DO336" s="6">
        <f>'M09'!AD335</f>
        <v/>
      </c>
      <c r="DP336" s="6">
        <f>DJ336-DO336</f>
        <v/>
      </c>
      <c r="DQ336" s="9">
        <f>COUNTIF(J336,"&gt;0")+COUNTIF(V336,"&gt;0")+COUNTIF(AH336,"&gt;0")+COUNTIF(AT336,"&gt;0")+COUNTIF(BF336,"&gt;0")+COUNTIF(BR336,"&gt;0")+COUNTIF(CD336,"&gt;0")+COUNTIF(CP336,"&gt;0")+COUNTIF(DB336,"&gt;0")</f>
        <v/>
      </c>
      <c r="DR336" s="6">
        <f>DE336</f>
        <v/>
      </c>
      <c r="DS336" s="10">
        <f>IFERROR(DR336/DJ336,0)</f>
        <v/>
      </c>
      <c r="DT336" s="6">
        <f>D336+SUM(G336,S336,AE336,AQ336,BC336,BO336,CA336,CM336,CY336)-SUM(J336,V336,AH336,AT336,BF336,BR336,CD336,CP336,DB336)-DE336</f>
        <v/>
      </c>
    </row>
    <row r="337">
      <c r="A337">
        <f>'M01'!C336</f>
        <v/>
      </c>
      <c r="B337">
        <f>'M01'!D336</f>
        <v/>
      </c>
      <c r="C337">
        <f>'M01'!A336</f>
        <v/>
      </c>
      <c r="D337" s="6">
        <f>'M01'!E336</f>
        <v/>
      </c>
      <c r="E337" s="6">
        <f>'M01'!F336</f>
        <v/>
      </c>
      <c r="F337" s="7">
        <f>IFERROR(E337/D337,0)</f>
        <v/>
      </c>
      <c r="G337" s="6">
        <f>'M01'!M336</f>
        <v/>
      </c>
      <c r="H337" s="6">
        <f>IF('M01'!AG336&gt;0,'M01'!AG336+MAX(0,G337-'M01'!H336)*IF(AND(D337&lt;&gt;0,E337&lt;&gt;0),E337/D337,'M01'!V336),G337*IF(AND(D337&lt;&gt;0,E337&lt;&gt;0),E337/D337,'M01'!V336))</f>
        <v/>
      </c>
      <c r="I337" s="7">
        <f>IFERROR(H337/G337,0)</f>
        <v/>
      </c>
      <c r="J337" s="6">
        <f>-'M01'!S336</f>
        <v/>
      </c>
      <c r="K337" s="6">
        <f>E337+H337-N337</f>
        <v/>
      </c>
      <c r="L337" s="7">
        <f>IFERROR(K337/J337,0)</f>
        <v/>
      </c>
      <c r="M337" s="6">
        <f>'M01'!T336</f>
        <v/>
      </c>
      <c r="N337" s="6">
        <f>'M01'!U336</f>
        <v/>
      </c>
      <c r="O337" s="7">
        <f>IFERROR(N337/M337,0)</f>
        <v/>
      </c>
      <c r="P337" s="6">
        <f>'M02'!E336</f>
        <v/>
      </c>
      <c r="Q337" s="6">
        <f>'M02'!F336</f>
        <v/>
      </c>
      <c r="R337" s="7">
        <f>IFERROR(Q337/P337,0)</f>
        <v/>
      </c>
      <c r="S337" s="6">
        <f>'M02'!M336</f>
        <v/>
      </c>
      <c r="T337" s="6">
        <f>IF('M02'!AG336&gt;0,'M02'!AG336+MAX(0,S337-'M02'!H336)*IF(AND(P337&lt;&gt;0,Q337&lt;&gt;0),Q337/P337,'M02'!V336),S337*IF(AND(P337&lt;&gt;0,Q337&lt;&gt;0),Q337/P337,'M02'!V336))</f>
        <v/>
      </c>
      <c r="U337" s="7">
        <f>IFERROR(T337/S337,0)</f>
        <v/>
      </c>
      <c r="V337" s="6">
        <f>-'M02'!S336</f>
        <v/>
      </c>
      <c r="W337" s="6">
        <f>Q337+T337-Z337</f>
        <v/>
      </c>
      <c r="X337" s="7">
        <f>IFERROR(W337/V337,0)</f>
        <v/>
      </c>
      <c r="Y337" s="6">
        <f>'M02'!T336</f>
        <v/>
      </c>
      <c r="Z337" s="6">
        <f>'M02'!U336</f>
        <v/>
      </c>
      <c r="AA337" s="7">
        <f>IFERROR(Z337/Y337,0)</f>
        <v/>
      </c>
      <c r="AB337" s="6">
        <f>'M03'!E336</f>
        <v/>
      </c>
      <c r="AC337" s="6">
        <f>'M03'!F336</f>
        <v/>
      </c>
      <c r="AD337" s="7">
        <f>IFERROR(AC337/AB337,0)</f>
        <v/>
      </c>
      <c r="AE337" s="6">
        <f>'M03'!M336</f>
        <v/>
      </c>
      <c r="AF337" s="6">
        <f>IF('M03'!AG336&gt;0,'M03'!AG336+MAX(0,AE337-'M03'!H336)*IF(AND(AB337&lt;&gt;0,AC337&lt;&gt;0),AC337/AB337,'M03'!V336),AE337*IF(AND(AB337&lt;&gt;0,AC337&lt;&gt;0),AC337/AB337,'M03'!V336))</f>
        <v/>
      </c>
      <c r="AG337" s="7">
        <f>IFERROR(AF337/AE337,0)</f>
        <v/>
      </c>
      <c r="AH337" s="6">
        <f>-'M03'!S336</f>
        <v/>
      </c>
      <c r="AI337" s="6">
        <f>AC337+AF337-AL337</f>
        <v/>
      </c>
      <c r="AJ337" s="7">
        <f>IFERROR(AI337/AH337,0)</f>
        <v/>
      </c>
      <c r="AK337" s="6">
        <f>'M03'!T336</f>
        <v/>
      </c>
      <c r="AL337" s="6">
        <f>'M03'!U336</f>
        <v/>
      </c>
      <c r="AM337" s="7">
        <f>IFERROR(AL337/AK337,0)</f>
        <v/>
      </c>
      <c r="AN337" s="6">
        <f>'M04'!E336</f>
        <v/>
      </c>
      <c r="AO337" s="6">
        <f>'M04'!F336</f>
        <v/>
      </c>
      <c r="AP337" s="7">
        <f>IFERROR(AO337/AN337,0)</f>
        <v/>
      </c>
      <c r="AQ337" s="6">
        <f>'M04'!M336</f>
        <v/>
      </c>
      <c r="AR337" s="6">
        <f>IF('M04'!AG336&gt;0,'M04'!AG336+MAX(0,AQ337-'M04'!H336)*IF(AND(AN337&lt;&gt;0,AO337&lt;&gt;0),AO337/AN337,'M04'!V336),AQ337*IF(AND(AN337&lt;&gt;0,AO337&lt;&gt;0),AO337/AN337,'M04'!V336))</f>
        <v/>
      </c>
      <c r="AS337" s="7">
        <f>IFERROR(AR337/AQ337,0)</f>
        <v/>
      </c>
      <c r="AT337" s="6">
        <f>-'M04'!S336</f>
        <v/>
      </c>
      <c r="AU337" s="6">
        <f>AO337+AR337-AX337</f>
        <v/>
      </c>
      <c r="AV337" s="7">
        <f>IFERROR(AU337/AT337,0)</f>
        <v/>
      </c>
      <c r="AW337" s="6">
        <f>'M04'!T336</f>
        <v/>
      </c>
      <c r="AX337" s="6">
        <f>'M04'!U336</f>
        <v/>
      </c>
      <c r="AY337" s="7">
        <f>IFERROR(AX337/AW337,0)</f>
        <v/>
      </c>
      <c r="AZ337" s="6">
        <f>'M05'!E336</f>
        <v/>
      </c>
      <c r="BA337" s="6">
        <f>'M05'!F336</f>
        <v/>
      </c>
      <c r="BB337" s="7">
        <f>IFERROR(BA337/AZ337,0)</f>
        <v/>
      </c>
      <c r="BC337" s="6">
        <f>'M05'!M336</f>
        <v/>
      </c>
      <c r="BD337" s="6">
        <f>IF('M05'!AG336&gt;0,'M05'!AG336+MAX(0,BC337-'M05'!H336)*IF(AND(AZ337&lt;&gt;0,BA337&lt;&gt;0),BA337/AZ337,'M05'!V336),BC337*IF(AND(AZ337&lt;&gt;0,BA337&lt;&gt;0),BA337/AZ337,'M05'!V336))</f>
        <v/>
      </c>
      <c r="BE337" s="7">
        <f>IFERROR(BD337/BC337,0)</f>
        <v/>
      </c>
      <c r="BF337" s="6">
        <f>-'M05'!S336</f>
        <v/>
      </c>
      <c r="BG337" s="6">
        <f>BA337+BD337-BJ337</f>
        <v/>
      </c>
      <c r="BH337" s="7">
        <f>IFERROR(BG337/BF337,0)</f>
        <v/>
      </c>
      <c r="BI337" s="6">
        <f>'M05'!T336</f>
        <v/>
      </c>
      <c r="BJ337" s="6">
        <f>'M05'!U336</f>
        <v/>
      </c>
      <c r="BK337" s="7">
        <f>IFERROR(BJ337/BI337,0)</f>
        <v/>
      </c>
      <c r="BL337" s="6">
        <f>'M06'!E336</f>
        <v/>
      </c>
      <c r="BM337" s="6">
        <f>'M06'!F336</f>
        <v/>
      </c>
      <c r="BN337" s="7">
        <f>IFERROR(BM337/BL337,0)</f>
        <v/>
      </c>
      <c r="BO337" s="6">
        <f>'M06'!M336</f>
        <v/>
      </c>
      <c r="BP337" s="6">
        <f>IF('M06'!AG336&gt;0,'M06'!AG336+MAX(0,BO337-'M06'!H336)*IF(AND(BL337&lt;&gt;0,BM337&lt;&gt;0),BM337/BL337,'M06'!V336),BO337*IF(AND(BL337&lt;&gt;0,BM337&lt;&gt;0),BM337/BL337,'M06'!V336))</f>
        <v/>
      </c>
      <c r="BQ337" s="7">
        <f>IFERROR(BP337/BO337,0)</f>
        <v/>
      </c>
      <c r="BR337" s="6">
        <f>-'M06'!S336</f>
        <v/>
      </c>
      <c r="BS337" s="6">
        <f>BM337+BP337-BV337</f>
        <v/>
      </c>
      <c r="BT337" s="7">
        <f>IFERROR(BS337/BR337,0)</f>
        <v/>
      </c>
      <c r="BU337" s="6">
        <f>'M06'!T336</f>
        <v/>
      </c>
      <c r="BV337" s="6">
        <f>'M06'!U336</f>
        <v/>
      </c>
      <c r="BW337" s="7">
        <f>IFERROR(BV337/BU337,0)</f>
        <v/>
      </c>
      <c r="BX337" s="6">
        <f>'M07'!E336</f>
        <v/>
      </c>
      <c r="BY337" s="6">
        <f>'M07'!F336</f>
        <v/>
      </c>
      <c r="BZ337" s="7">
        <f>IFERROR(BY337/BX337,0)</f>
        <v/>
      </c>
      <c r="CA337" s="6">
        <f>'M07'!M336</f>
        <v/>
      </c>
      <c r="CB337" s="6">
        <f>IF('M07'!AG336&gt;0,'M07'!AG336+MAX(0,CA337-'M07'!H336)*IF(AND(BX337&lt;&gt;0,BY337&lt;&gt;0),BY337/BX337,'M07'!V336),CA337*IF(AND(BX337&lt;&gt;0,BY337&lt;&gt;0),BY337/BX337,'M07'!V336))</f>
        <v/>
      </c>
      <c r="CC337" s="7">
        <f>IFERROR(CB337/CA337,0)</f>
        <v/>
      </c>
      <c r="CD337" s="6">
        <f>-'M07'!S336</f>
        <v/>
      </c>
      <c r="CE337" s="6">
        <f>BY337+CB337-CH337</f>
        <v/>
      </c>
      <c r="CF337" s="7">
        <f>IFERROR(CE337/CD337,0)</f>
        <v/>
      </c>
      <c r="CG337" s="6">
        <f>'M07'!T336</f>
        <v/>
      </c>
      <c r="CH337" s="6">
        <f>'M07'!U336</f>
        <v/>
      </c>
      <c r="CI337" s="7">
        <f>IFERROR(CH337/CG337,0)</f>
        <v/>
      </c>
      <c r="CJ337" s="6">
        <f>'M08'!E336</f>
        <v/>
      </c>
      <c r="CK337" s="6">
        <f>'M08'!F336</f>
        <v/>
      </c>
      <c r="CL337" s="7">
        <f>IFERROR(CK337/CJ337,0)</f>
        <v/>
      </c>
      <c r="CM337" s="6">
        <f>'M08'!M336</f>
        <v/>
      </c>
      <c r="CN337" s="6">
        <f>IF('M08'!AG336&gt;0,'M08'!AG336+MAX(0,CM337-'M08'!H336)*IF(AND(CJ337&lt;&gt;0,CK337&lt;&gt;0),CK337/CJ337,'M08'!V336),CM337*IF(AND(CJ337&lt;&gt;0,CK337&lt;&gt;0),CK337/CJ337,'M08'!V336))</f>
        <v/>
      </c>
      <c r="CO337" s="7">
        <f>IFERROR(CN337/CM337,0)</f>
        <v/>
      </c>
      <c r="CP337" s="6">
        <f>-'M08'!S336</f>
        <v/>
      </c>
      <c r="CQ337" s="6">
        <f>CK337+CN337-CT337</f>
        <v/>
      </c>
      <c r="CR337" s="7">
        <f>IFERROR(CQ337/CP337,0)</f>
        <v/>
      </c>
      <c r="CS337" s="6">
        <f>'M08'!T336</f>
        <v/>
      </c>
      <c r="CT337" s="6">
        <f>'M08'!U336</f>
        <v/>
      </c>
      <c r="CU337" s="7">
        <f>IFERROR(CT337/CS337,0)</f>
        <v/>
      </c>
      <c r="CV337" s="6">
        <f>'M09'!E336</f>
        <v/>
      </c>
      <c r="CW337" s="6">
        <f>'M09'!F336</f>
        <v/>
      </c>
      <c r="CX337" s="7">
        <f>IFERROR(CW337/CV337,0)</f>
        <v/>
      </c>
      <c r="CY337" s="6">
        <f>'M09'!M336</f>
        <v/>
      </c>
      <c r="CZ337" s="6">
        <f>IF('M09'!AG336&gt;0,'M09'!AG336+MAX(0,CY337-'M09'!H336)*IF(AND(CV337&lt;&gt;0,CW337&lt;&gt;0),CW337/CV337,'M09'!V336),CY337*IF(AND(CV337&lt;&gt;0,CW337&lt;&gt;0),CW337/CV337,'M09'!V336))</f>
        <v/>
      </c>
      <c r="DA337" s="7">
        <f>IFERROR(CZ337/CY337,0)</f>
        <v/>
      </c>
      <c r="DB337" s="6">
        <f>-'M09'!S336</f>
        <v/>
      </c>
      <c r="DC337" s="6">
        <f>CW337+CZ337-DF337</f>
        <v/>
      </c>
      <c r="DD337" s="7">
        <f>IFERROR(DC337/DB337,0)</f>
        <v/>
      </c>
      <c r="DE337" s="6">
        <f>'M09'!T336</f>
        <v/>
      </c>
      <c r="DF337" s="6">
        <f>'M09'!U336</f>
        <v/>
      </c>
      <c r="DG337" s="7">
        <f>IFERROR(DF337/DE337,0)</f>
        <v/>
      </c>
      <c r="DH337" s="6">
        <f>SUM(J337,V337,AH337,AT337,BF337,BR337,CD337,CP337,DB337)</f>
        <v/>
      </c>
      <c r="DI337" s="6">
        <f>SUM(K337,W337,AI337,AU337,BG337,BS337,CE337,CQ337,DC337)</f>
        <v/>
      </c>
      <c r="DJ337" s="6">
        <f>DH337/9</f>
        <v/>
      </c>
      <c r="DK337" s="6">
        <f>DI337/9</f>
        <v/>
      </c>
      <c r="DL337" s="7">
        <f>IFERROR(DI337/DH337,0)</f>
        <v/>
      </c>
      <c r="DM337" s="7">
        <f>'M09'!V336</f>
        <v/>
      </c>
      <c r="DN337" s="8">
        <f>IFERROR(DL337/DM337-1,0)</f>
        <v/>
      </c>
      <c r="DO337" s="6">
        <f>'M09'!AD336</f>
        <v/>
      </c>
      <c r="DP337" s="6">
        <f>DJ337-DO337</f>
        <v/>
      </c>
      <c r="DQ337" s="9">
        <f>COUNTIF(J337,"&gt;0")+COUNTIF(V337,"&gt;0")+COUNTIF(AH337,"&gt;0")+COUNTIF(AT337,"&gt;0")+COUNTIF(BF337,"&gt;0")+COUNTIF(BR337,"&gt;0")+COUNTIF(CD337,"&gt;0")+COUNTIF(CP337,"&gt;0")+COUNTIF(DB337,"&gt;0")</f>
        <v/>
      </c>
      <c r="DR337" s="6">
        <f>DE337</f>
        <v/>
      </c>
      <c r="DS337" s="10">
        <f>IFERROR(DR337/DJ337,0)</f>
        <v/>
      </c>
      <c r="DT337" s="6">
        <f>D337+SUM(G337,S337,AE337,AQ337,BC337,BO337,CA337,CM337,CY337)-SUM(J337,V337,AH337,AT337,BF337,BR337,CD337,CP337,DB337)-DE337</f>
        <v/>
      </c>
    </row>
    <row r="338">
      <c r="A338">
        <f>'M01'!C337</f>
        <v/>
      </c>
      <c r="B338">
        <f>'M01'!D337</f>
        <v/>
      </c>
      <c r="C338">
        <f>'M01'!A337</f>
        <v/>
      </c>
      <c r="D338" s="6">
        <f>'M01'!E337</f>
        <v/>
      </c>
      <c r="E338" s="6">
        <f>'M01'!F337</f>
        <v/>
      </c>
      <c r="F338" s="7">
        <f>IFERROR(E338/D338,0)</f>
        <v/>
      </c>
      <c r="G338" s="6">
        <f>'M01'!M337</f>
        <v/>
      </c>
      <c r="H338" s="6">
        <f>IF('M01'!AG337&gt;0,'M01'!AG337+MAX(0,G338-'M01'!H337)*IF(AND(D338&lt;&gt;0,E338&lt;&gt;0),E338/D338,'M01'!V337),G338*IF(AND(D338&lt;&gt;0,E338&lt;&gt;0),E338/D338,'M01'!V337))</f>
        <v/>
      </c>
      <c r="I338" s="7">
        <f>IFERROR(H338/G338,0)</f>
        <v/>
      </c>
      <c r="J338" s="6">
        <f>-'M01'!S337</f>
        <v/>
      </c>
      <c r="K338" s="6">
        <f>E338+H338-N338</f>
        <v/>
      </c>
      <c r="L338" s="7">
        <f>IFERROR(K338/J338,0)</f>
        <v/>
      </c>
      <c r="M338" s="6">
        <f>'M01'!T337</f>
        <v/>
      </c>
      <c r="N338" s="6">
        <f>'M01'!U337</f>
        <v/>
      </c>
      <c r="O338" s="7">
        <f>IFERROR(N338/M338,0)</f>
        <v/>
      </c>
      <c r="P338" s="6">
        <f>'M02'!E337</f>
        <v/>
      </c>
      <c r="Q338" s="6">
        <f>'M02'!F337</f>
        <v/>
      </c>
      <c r="R338" s="7">
        <f>IFERROR(Q338/P338,0)</f>
        <v/>
      </c>
      <c r="S338" s="6">
        <f>'M02'!M337</f>
        <v/>
      </c>
      <c r="T338" s="6">
        <f>IF('M02'!AG337&gt;0,'M02'!AG337+MAX(0,S338-'M02'!H337)*IF(AND(P338&lt;&gt;0,Q338&lt;&gt;0),Q338/P338,'M02'!V337),S338*IF(AND(P338&lt;&gt;0,Q338&lt;&gt;0),Q338/P338,'M02'!V337))</f>
        <v/>
      </c>
      <c r="U338" s="7">
        <f>IFERROR(T338/S338,0)</f>
        <v/>
      </c>
      <c r="V338" s="6">
        <f>-'M02'!S337</f>
        <v/>
      </c>
      <c r="W338" s="6">
        <f>Q338+T338-Z338</f>
        <v/>
      </c>
      <c r="X338" s="7">
        <f>IFERROR(W338/V338,0)</f>
        <v/>
      </c>
      <c r="Y338" s="6">
        <f>'M02'!T337</f>
        <v/>
      </c>
      <c r="Z338" s="6">
        <f>'M02'!U337</f>
        <v/>
      </c>
      <c r="AA338" s="7">
        <f>IFERROR(Z338/Y338,0)</f>
        <v/>
      </c>
      <c r="AB338" s="6">
        <f>'M03'!E337</f>
        <v/>
      </c>
      <c r="AC338" s="6">
        <f>'M03'!F337</f>
        <v/>
      </c>
      <c r="AD338" s="7">
        <f>IFERROR(AC338/AB338,0)</f>
        <v/>
      </c>
      <c r="AE338" s="6">
        <f>'M03'!M337</f>
        <v/>
      </c>
      <c r="AF338" s="6">
        <f>IF('M03'!AG337&gt;0,'M03'!AG337+MAX(0,AE338-'M03'!H337)*IF(AND(AB338&lt;&gt;0,AC338&lt;&gt;0),AC338/AB338,'M03'!V337),AE338*IF(AND(AB338&lt;&gt;0,AC338&lt;&gt;0),AC338/AB338,'M03'!V337))</f>
        <v/>
      </c>
      <c r="AG338" s="7">
        <f>IFERROR(AF338/AE338,0)</f>
        <v/>
      </c>
      <c r="AH338" s="6">
        <f>-'M03'!S337</f>
        <v/>
      </c>
      <c r="AI338" s="6">
        <f>AC338+AF338-AL338</f>
        <v/>
      </c>
      <c r="AJ338" s="7">
        <f>IFERROR(AI338/AH338,0)</f>
        <v/>
      </c>
      <c r="AK338" s="6">
        <f>'M03'!T337</f>
        <v/>
      </c>
      <c r="AL338" s="6">
        <f>'M03'!U337</f>
        <v/>
      </c>
      <c r="AM338" s="7">
        <f>IFERROR(AL338/AK338,0)</f>
        <v/>
      </c>
      <c r="AN338" s="6">
        <f>'M04'!E337</f>
        <v/>
      </c>
      <c r="AO338" s="6">
        <f>'M04'!F337</f>
        <v/>
      </c>
      <c r="AP338" s="7">
        <f>IFERROR(AO338/AN338,0)</f>
        <v/>
      </c>
      <c r="AQ338" s="6">
        <f>'M04'!M337</f>
        <v/>
      </c>
      <c r="AR338" s="6">
        <f>IF('M04'!AG337&gt;0,'M04'!AG337+MAX(0,AQ338-'M04'!H337)*IF(AND(AN338&lt;&gt;0,AO338&lt;&gt;0),AO338/AN338,'M04'!V337),AQ338*IF(AND(AN338&lt;&gt;0,AO338&lt;&gt;0),AO338/AN338,'M04'!V337))</f>
        <v/>
      </c>
      <c r="AS338" s="7">
        <f>IFERROR(AR338/AQ338,0)</f>
        <v/>
      </c>
      <c r="AT338" s="6">
        <f>-'M04'!S337</f>
        <v/>
      </c>
      <c r="AU338" s="6">
        <f>AO338+AR338-AX338</f>
        <v/>
      </c>
      <c r="AV338" s="7">
        <f>IFERROR(AU338/AT338,0)</f>
        <v/>
      </c>
      <c r="AW338" s="6">
        <f>'M04'!T337</f>
        <v/>
      </c>
      <c r="AX338" s="6">
        <f>'M04'!U337</f>
        <v/>
      </c>
      <c r="AY338" s="7">
        <f>IFERROR(AX338/AW338,0)</f>
        <v/>
      </c>
      <c r="AZ338" s="6">
        <f>'M05'!E337</f>
        <v/>
      </c>
      <c r="BA338" s="6">
        <f>'M05'!F337</f>
        <v/>
      </c>
      <c r="BB338" s="7">
        <f>IFERROR(BA338/AZ338,0)</f>
        <v/>
      </c>
      <c r="BC338" s="6">
        <f>'M05'!M337</f>
        <v/>
      </c>
      <c r="BD338" s="6">
        <f>IF('M05'!AG337&gt;0,'M05'!AG337+MAX(0,BC338-'M05'!H337)*IF(AND(AZ338&lt;&gt;0,BA338&lt;&gt;0),BA338/AZ338,'M05'!V337),BC338*IF(AND(AZ338&lt;&gt;0,BA338&lt;&gt;0),BA338/AZ338,'M05'!V337))</f>
        <v/>
      </c>
      <c r="BE338" s="7">
        <f>IFERROR(BD338/BC338,0)</f>
        <v/>
      </c>
      <c r="BF338" s="6">
        <f>-'M05'!S337</f>
        <v/>
      </c>
      <c r="BG338" s="6">
        <f>BA338+BD338-BJ338</f>
        <v/>
      </c>
      <c r="BH338" s="7">
        <f>IFERROR(BG338/BF338,0)</f>
        <v/>
      </c>
      <c r="BI338" s="6">
        <f>'M05'!T337</f>
        <v/>
      </c>
      <c r="BJ338" s="6">
        <f>'M05'!U337</f>
        <v/>
      </c>
      <c r="BK338" s="7">
        <f>IFERROR(BJ338/BI338,0)</f>
        <v/>
      </c>
      <c r="BL338" s="6">
        <f>'M06'!E337</f>
        <v/>
      </c>
      <c r="BM338" s="6">
        <f>'M06'!F337</f>
        <v/>
      </c>
      <c r="BN338" s="7">
        <f>IFERROR(BM338/BL338,0)</f>
        <v/>
      </c>
      <c r="BO338" s="6">
        <f>'M06'!M337</f>
        <v/>
      </c>
      <c r="BP338" s="6">
        <f>IF('M06'!AG337&gt;0,'M06'!AG337+MAX(0,BO338-'M06'!H337)*IF(AND(BL338&lt;&gt;0,BM338&lt;&gt;0),BM338/BL338,'M06'!V337),BO338*IF(AND(BL338&lt;&gt;0,BM338&lt;&gt;0),BM338/BL338,'M06'!V337))</f>
        <v/>
      </c>
      <c r="BQ338" s="7">
        <f>IFERROR(BP338/BO338,0)</f>
        <v/>
      </c>
      <c r="BR338" s="6">
        <f>-'M06'!S337</f>
        <v/>
      </c>
      <c r="BS338" s="6">
        <f>BM338+BP338-BV338</f>
        <v/>
      </c>
      <c r="BT338" s="7">
        <f>IFERROR(BS338/BR338,0)</f>
        <v/>
      </c>
      <c r="BU338" s="6">
        <f>'M06'!T337</f>
        <v/>
      </c>
      <c r="BV338" s="6">
        <f>'M06'!U337</f>
        <v/>
      </c>
      <c r="BW338" s="7">
        <f>IFERROR(BV338/BU338,0)</f>
        <v/>
      </c>
      <c r="BX338" s="6">
        <f>'M07'!E337</f>
        <v/>
      </c>
      <c r="BY338" s="6">
        <f>'M07'!F337</f>
        <v/>
      </c>
      <c r="BZ338" s="7">
        <f>IFERROR(BY338/BX338,0)</f>
        <v/>
      </c>
      <c r="CA338" s="6">
        <f>'M07'!M337</f>
        <v/>
      </c>
      <c r="CB338" s="6">
        <f>IF('M07'!AG337&gt;0,'M07'!AG337+MAX(0,CA338-'M07'!H337)*IF(AND(BX338&lt;&gt;0,BY338&lt;&gt;0),BY338/BX338,'M07'!V337),CA338*IF(AND(BX338&lt;&gt;0,BY338&lt;&gt;0),BY338/BX338,'M07'!V337))</f>
        <v/>
      </c>
      <c r="CC338" s="7">
        <f>IFERROR(CB338/CA338,0)</f>
        <v/>
      </c>
      <c r="CD338" s="6">
        <f>-'M07'!S337</f>
        <v/>
      </c>
      <c r="CE338" s="6">
        <f>BY338+CB338-CH338</f>
        <v/>
      </c>
      <c r="CF338" s="7">
        <f>IFERROR(CE338/CD338,0)</f>
        <v/>
      </c>
      <c r="CG338" s="6">
        <f>'M07'!T337</f>
        <v/>
      </c>
      <c r="CH338" s="6">
        <f>'M07'!U337</f>
        <v/>
      </c>
      <c r="CI338" s="7">
        <f>IFERROR(CH338/CG338,0)</f>
        <v/>
      </c>
      <c r="CJ338" s="6">
        <f>'M08'!E337</f>
        <v/>
      </c>
      <c r="CK338" s="6">
        <f>'M08'!F337</f>
        <v/>
      </c>
      <c r="CL338" s="7">
        <f>IFERROR(CK338/CJ338,0)</f>
        <v/>
      </c>
      <c r="CM338" s="6">
        <f>'M08'!M337</f>
        <v/>
      </c>
      <c r="CN338" s="6">
        <f>IF('M08'!AG337&gt;0,'M08'!AG337+MAX(0,CM338-'M08'!H337)*IF(AND(CJ338&lt;&gt;0,CK338&lt;&gt;0),CK338/CJ338,'M08'!V337),CM338*IF(AND(CJ338&lt;&gt;0,CK338&lt;&gt;0),CK338/CJ338,'M08'!V337))</f>
        <v/>
      </c>
      <c r="CO338" s="7">
        <f>IFERROR(CN338/CM338,0)</f>
        <v/>
      </c>
      <c r="CP338" s="6">
        <f>-'M08'!S337</f>
        <v/>
      </c>
      <c r="CQ338" s="6">
        <f>CK338+CN338-CT338</f>
        <v/>
      </c>
      <c r="CR338" s="7">
        <f>IFERROR(CQ338/CP338,0)</f>
        <v/>
      </c>
      <c r="CS338" s="6">
        <f>'M08'!T337</f>
        <v/>
      </c>
      <c r="CT338" s="6">
        <f>'M08'!U337</f>
        <v/>
      </c>
      <c r="CU338" s="7">
        <f>IFERROR(CT338/CS338,0)</f>
        <v/>
      </c>
      <c r="CV338" s="6">
        <f>'M09'!E337</f>
        <v/>
      </c>
      <c r="CW338" s="6">
        <f>'M09'!F337</f>
        <v/>
      </c>
      <c r="CX338" s="7">
        <f>IFERROR(CW338/CV338,0)</f>
        <v/>
      </c>
      <c r="CY338" s="6">
        <f>'M09'!M337</f>
        <v/>
      </c>
      <c r="CZ338" s="6">
        <f>IF('M09'!AG337&gt;0,'M09'!AG337+MAX(0,CY338-'M09'!H337)*IF(AND(CV338&lt;&gt;0,CW338&lt;&gt;0),CW338/CV338,'M09'!V337),CY338*IF(AND(CV338&lt;&gt;0,CW338&lt;&gt;0),CW338/CV338,'M09'!V337))</f>
        <v/>
      </c>
      <c r="DA338" s="7">
        <f>IFERROR(CZ338/CY338,0)</f>
        <v/>
      </c>
      <c r="DB338" s="6">
        <f>-'M09'!S337</f>
        <v/>
      </c>
      <c r="DC338" s="6">
        <f>CW338+CZ338-DF338</f>
        <v/>
      </c>
      <c r="DD338" s="7">
        <f>IFERROR(DC338/DB338,0)</f>
        <v/>
      </c>
      <c r="DE338" s="6">
        <f>'M09'!T337</f>
        <v/>
      </c>
      <c r="DF338" s="6">
        <f>'M09'!U337</f>
        <v/>
      </c>
      <c r="DG338" s="7">
        <f>IFERROR(DF338/DE338,0)</f>
        <v/>
      </c>
      <c r="DH338" s="6">
        <f>SUM(J338,V338,AH338,AT338,BF338,BR338,CD338,CP338,DB338)</f>
        <v/>
      </c>
      <c r="DI338" s="6">
        <f>SUM(K338,W338,AI338,AU338,BG338,BS338,CE338,CQ338,DC338)</f>
        <v/>
      </c>
      <c r="DJ338" s="6">
        <f>DH338/9</f>
        <v/>
      </c>
      <c r="DK338" s="6">
        <f>DI338/9</f>
        <v/>
      </c>
      <c r="DL338" s="7">
        <f>IFERROR(DI338/DH338,0)</f>
        <v/>
      </c>
      <c r="DM338" s="7">
        <f>'M09'!V337</f>
        <v/>
      </c>
      <c r="DN338" s="8">
        <f>IFERROR(DL338/DM338-1,0)</f>
        <v/>
      </c>
      <c r="DO338" s="6">
        <f>'M09'!AD337</f>
        <v/>
      </c>
      <c r="DP338" s="6">
        <f>DJ338-DO338</f>
        <v/>
      </c>
      <c r="DQ338" s="9">
        <f>COUNTIF(J338,"&gt;0")+COUNTIF(V338,"&gt;0")+COUNTIF(AH338,"&gt;0")+COUNTIF(AT338,"&gt;0")+COUNTIF(BF338,"&gt;0")+COUNTIF(BR338,"&gt;0")+COUNTIF(CD338,"&gt;0")+COUNTIF(CP338,"&gt;0")+COUNTIF(DB338,"&gt;0")</f>
        <v/>
      </c>
      <c r="DR338" s="6">
        <f>DE338</f>
        <v/>
      </c>
      <c r="DS338" s="10">
        <f>IFERROR(DR338/DJ338,0)</f>
        <v/>
      </c>
      <c r="DT338" s="6">
        <f>D338+SUM(G338,S338,AE338,AQ338,BC338,BO338,CA338,CM338,CY338)-SUM(J338,V338,AH338,AT338,BF338,BR338,CD338,CP338,DB338)-DE338</f>
        <v/>
      </c>
    </row>
    <row r="339">
      <c r="A339">
        <f>'M01'!C338</f>
        <v/>
      </c>
      <c r="B339">
        <f>'M01'!D338</f>
        <v/>
      </c>
      <c r="C339">
        <f>'M01'!A338</f>
        <v/>
      </c>
      <c r="D339" s="6">
        <f>'M01'!E338</f>
        <v/>
      </c>
      <c r="E339" s="6">
        <f>'M01'!F338</f>
        <v/>
      </c>
      <c r="F339" s="7">
        <f>IFERROR(E339/D339,0)</f>
        <v/>
      </c>
      <c r="G339" s="6">
        <f>'M01'!M338</f>
        <v/>
      </c>
      <c r="H339" s="6">
        <f>IF('M01'!AG338&gt;0,'M01'!AG338+MAX(0,G339-'M01'!H338)*IF(AND(D339&lt;&gt;0,E339&lt;&gt;0),E339/D339,'M01'!V338),G339*IF(AND(D339&lt;&gt;0,E339&lt;&gt;0),E339/D339,'M01'!V338))</f>
        <v/>
      </c>
      <c r="I339" s="7">
        <f>IFERROR(H339/G339,0)</f>
        <v/>
      </c>
      <c r="J339" s="6">
        <f>-'M01'!S338</f>
        <v/>
      </c>
      <c r="K339" s="6">
        <f>E339+H339-N339</f>
        <v/>
      </c>
      <c r="L339" s="7">
        <f>IFERROR(K339/J339,0)</f>
        <v/>
      </c>
      <c r="M339" s="6">
        <f>'M01'!T338</f>
        <v/>
      </c>
      <c r="N339" s="6">
        <f>'M01'!U338</f>
        <v/>
      </c>
      <c r="O339" s="7">
        <f>IFERROR(N339/M339,0)</f>
        <v/>
      </c>
      <c r="P339" s="6">
        <f>'M02'!E338</f>
        <v/>
      </c>
      <c r="Q339" s="6">
        <f>'M02'!F338</f>
        <v/>
      </c>
      <c r="R339" s="7">
        <f>IFERROR(Q339/P339,0)</f>
        <v/>
      </c>
      <c r="S339" s="6">
        <f>'M02'!M338</f>
        <v/>
      </c>
      <c r="T339" s="6">
        <f>IF('M02'!AG338&gt;0,'M02'!AG338+MAX(0,S339-'M02'!H338)*IF(AND(P339&lt;&gt;0,Q339&lt;&gt;0),Q339/P339,'M02'!V338),S339*IF(AND(P339&lt;&gt;0,Q339&lt;&gt;0),Q339/P339,'M02'!V338))</f>
        <v/>
      </c>
      <c r="U339" s="7">
        <f>IFERROR(T339/S339,0)</f>
        <v/>
      </c>
      <c r="V339" s="6">
        <f>-'M02'!S338</f>
        <v/>
      </c>
      <c r="W339" s="6">
        <f>Q339+T339-Z339</f>
        <v/>
      </c>
      <c r="X339" s="7">
        <f>IFERROR(W339/V339,0)</f>
        <v/>
      </c>
      <c r="Y339" s="6">
        <f>'M02'!T338</f>
        <v/>
      </c>
      <c r="Z339" s="6">
        <f>'M02'!U338</f>
        <v/>
      </c>
      <c r="AA339" s="7">
        <f>IFERROR(Z339/Y339,0)</f>
        <v/>
      </c>
      <c r="AB339" s="6">
        <f>'M03'!E338</f>
        <v/>
      </c>
      <c r="AC339" s="6">
        <f>'M03'!F338</f>
        <v/>
      </c>
      <c r="AD339" s="7">
        <f>IFERROR(AC339/AB339,0)</f>
        <v/>
      </c>
      <c r="AE339" s="6">
        <f>'M03'!M338</f>
        <v/>
      </c>
      <c r="AF339" s="6">
        <f>IF('M03'!AG338&gt;0,'M03'!AG338+MAX(0,AE339-'M03'!H338)*IF(AND(AB339&lt;&gt;0,AC339&lt;&gt;0),AC339/AB339,'M03'!V338),AE339*IF(AND(AB339&lt;&gt;0,AC339&lt;&gt;0),AC339/AB339,'M03'!V338))</f>
        <v/>
      </c>
      <c r="AG339" s="7">
        <f>IFERROR(AF339/AE339,0)</f>
        <v/>
      </c>
      <c r="AH339" s="6">
        <f>-'M03'!S338</f>
        <v/>
      </c>
      <c r="AI339" s="6">
        <f>AC339+AF339-AL339</f>
        <v/>
      </c>
      <c r="AJ339" s="7">
        <f>IFERROR(AI339/AH339,0)</f>
        <v/>
      </c>
      <c r="AK339" s="6">
        <f>'M03'!T338</f>
        <v/>
      </c>
      <c r="AL339" s="6">
        <f>'M03'!U338</f>
        <v/>
      </c>
      <c r="AM339" s="7">
        <f>IFERROR(AL339/AK339,0)</f>
        <v/>
      </c>
      <c r="AN339" s="6">
        <f>'M04'!E338</f>
        <v/>
      </c>
      <c r="AO339" s="6">
        <f>'M04'!F338</f>
        <v/>
      </c>
      <c r="AP339" s="7">
        <f>IFERROR(AO339/AN339,0)</f>
        <v/>
      </c>
      <c r="AQ339" s="6">
        <f>'M04'!M338</f>
        <v/>
      </c>
      <c r="AR339" s="6">
        <f>IF('M04'!AG338&gt;0,'M04'!AG338+MAX(0,AQ339-'M04'!H338)*IF(AND(AN339&lt;&gt;0,AO339&lt;&gt;0),AO339/AN339,'M04'!V338),AQ339*IF(AND(AN339&lt;&gt;0,AO339&lt;&gt;0),AO339/AN339,'M04'!V338))</f>
        <v/>
      </c>
      <c r="AS339" s="7">
        <f>IFERROR(AR339/AQ339,0)</f>
        <v/>
      </c>
      <c r="AT339" s="6">
        <f>-'M04'!S338</f>
        <v/>
      </c>
      <c r="AU339" s="6">
        <f>AO339+AR339-AX339</f>
        <v/>
      </c>
      <c r="AV339" s="7">
        <f>IFERROR(AU339/AT339,0)</f>
        <v/>
      </c>
      <c r="AW339" s="6">
        <f>'M04'!T338</f>
        <v/>
      </c>
      <c r="AX339" s="6">
        <f>'M04'!U338</f>
        <v/>
      </c>
      <c r="AY339" s="7">
        <f>IFERROR(AX339/AW339,0)</f>
        <v/>
      </c>
      <c r="AZ339" s="6">
        <f>'M05'!E338</f>
        <v/>
      </c>
      <c r="BA339" s="6">
        <f>'M05'!F338</f>
        <v/>
      </c>
      <c r="BB339" s="7">
        <f>IFERROR(BA339/AZ339,0)</f>
        <v/>
      </c>
      <c r="BC339" s="6">
        <f>'M05'!M338</f>
        <v/>
      </c>
      <c r="BD339" s="6">
        <f>IF('M05'!AG338&gt;0,'M05'!AG338+MAX(0,BC339-'M05'!H338)*IF(AND(AZ339&lt;&gt;0,BA339&lt;&gt;0),BA339/AZ339,'M05'!V338),BC339*IF(AND(AZ339&lt;&gt;0,BA339&lt;&gt;0),BA339/AZ339,'M05'!V338))</f>
        <v/>
      </c>
      <c r="BE339" s="7">
        <f>IFERROR(BD339/BC339,0)</f>
        <v/>
      </c>
      <c r="BF339" s="6">
        <f>-'M05'!S338</f>
        <v/>
      </c>
      <c r="BG339" s="6">
        <f>BA339+BD339-BJ339</f>
        <v/>
      </c>
      <c r="BH339" s="7">
        <f>IFERROR(BG339/BF339,0)</f>
        <v/>
      </c>
      <c r="BI339" s="6">
        <f>'M05'!T338</f>
        <v/>
      </c>
      <c r="BJ339" s="6">
        <f>'M05'!U338</f>
        <v/>
      </c>
      <c r="BK339" s="7">
        <f>IFERROR(BJ339/BI339,0)</f>
        <v/>
      </c>
      <c r="BL339" s="6">
        <f>'M06'!E338</f>
        <v/>
      </c>
      <c r="BM339" s="6">
        <f>'M06'!F338</f>
        <v/>
      </c>
      <c r="BN339" s="7">
        <f>IFERROR(BM339/BL339,0)</f>
        <v/>
      </c>
      <c r="BO339" s="6">
        <f>'M06'!M338</f>
        <v/>
      </c>
      <c r="BP339" s="6">
        <f>IF('M06'!AG338&gt;0,'M06'!AG338+MAX(0,BO339-'M06'!H338)*IF(AND(BL339&lt;&gt;0,BM339&lt;&gt;0),BM339/BL339,'M06'!V338),BO339*IF(AND(BL339&lt;&gt;0,BM339&lt;&gt;0),BM339/BL339,'M06'!V338))</f>
        <v/>
      </c>
      <c r="BQ339" s="7">
        <f>IFERROR(BP339/BO339,0)</f>
        <v/>
      </c>
      <c r="BR339" s="6">
        <f>-'M06'!S338</f>
        <v/>
      </c>
      <c r="BS339" s="6">
        <f>BM339+BP339-BV339</f>
        <v/>
      </c>
      <c r="BT339" s="7">
        <f>IFERROR(BS339/BR339,0)</f>
        <v/>
      </c>
      <c r="BU339" s="6">
        <f>'M06'!T338</f>
        <v/>
      </c>
      <c r="BV339" s="6">
        <f>'M06'!U338</f>
        <v/>
      </c>
      <c r="BW339" s="7">
        <f>IFERROR(BV339/BU339,0)</f>
        <v/>
      </c>
      <c r="BX339" s="6">
        <f>'M07'!E338</f>
        <v/>
      </c>
      <c r="BY339" s="6">
        <f>'M07'!F338</f>
        <v/>
      </c>
      <c r="BZ339" s="7">
        <f>IFERROR(BY339/BX339,0)</f>
        <v/>
      </c>
      <c r="CA339" s="6">
        <f>'M07'!M338</f>
        <v/>
      </c>
      <c r="CB339" s="6">
        <f>IF('M07'!AG338&gt;0,'M07'!AG338+MAX(0,CA339-'M07'!H338)*IF(AND(BX339&lt;&gt;0,BY339&lt;&gt;0),BY339/BX339,'M07'!V338),CA339*IF(AND(BX339&lt;&gt;0,BY339&lt;&gt;0),BY339/BX339,'M07'!V338))</f>
        <v/>
      </c>
      <c r="CC339" s="7">
        <f>IFERROR(CB339/CA339,0)</f>
        <v/>
      </c>
      <c r="CD339" s="6">
        <f>-'M07'!S338</f>
        <v/>
      </c>
      <c r="CE339" s="6">
        <f>BY339+CB339-CH339</f>
        <v/>
      </c>
      <c r="CF339" s="7">
        <f>IFERROR(CE339/CD339,0)</f>
        <v/>
      </c>
      <c r="CG339" s="6">
        <f>'M07'!T338</f>
        <v/>
      </c>
      <c r="CH339" s="6">
        <f>'M07'!U338</f>
        <v/>
      </c>
      <c r="CI339" s="7">
        <f>IFERROR(CH339/CG339,0)</f>
        <v/>
      </c>
      <c r="CJ339" s="6">
        <f>'M08'!E338</f>
        <v/>
      </c>
      <c r="CK339" s="6">
        <f>'M08'!F338</f>
        <v/>
      </c>
      <c r="CL339" s="7">
        <f>IFERROR(CK339/CJ339,0)</f>
        <v/>
      </c>
      <c r="CM339" s="6">
        <f>'M08'!M338</f>
        <v/>
      </c>
      <c r="CN339" s="6">
        <f>IF('M08'!AG338&gt;0,'M08'!AG338+MAX(0,CM339-'M08'!H338)*IF(AND(CJ339&lt;&gt;0,CK339&lt;&gt;0),CK339/CJ339,'M08'!V338),CM339*IF(AND(CJ339&lt;&gt;0,CK339&lt;&gt;0),CK339/CJ339,'M08'!V338))</f>
        <v/>
      </c>
      <c r="CO339" s="7">
        <f>IFERROR(CN339/CM339,0)</f>
        <v/>
      </c>
      <c r="CP339" s="6">
        <f>-'M08'!S338</f>
        <v/>
      </c>
      <c r="CQ339" s="6">
        <f>CK339+CN339-CT339</f>
        <v/>
      </c>
      <c r="CR339" s="7">
        <f>IFERROR(CQ339/CP339,0)</f>
        <v/>
      </c>
      <c r="CS339" s="6">
        <f>'M08'!T338</f>
        <v/>
      </c>
      <c r="CT339" s="6">
        <f>'M08'!U338</f>
        <v/>
      </c>
      <c r="CU339" s="7">
        <f>IFERROR(CT339/CS339,0)</f>
        <v/>
      </c>
      <c r="CV339" s="6">
        <f>'M09'!E338</f>
        <v/>
      </c>
      <c r="CW339" s="6">
        <f>'M09'!F338</f>
        <v/>
      </c>
      <c r="CX339" s="7">
        <f>IFERROR(CW339/CV339,0)</f>
        <v/>
      </c>
      <c r="CY339" s="6">
        <f>'M09'!M338</f>
        <v/>
      </c>
      <c r="CZ339" s="6">
        <f>IF('M09'!AG338&gt;0,'M09'!AG338+MAX(0,CY339-'M09'!H338)*IF(AND(CV339&lt;&gt;0,CW339&lt;&gt;0),CW339/CV339,'M09'!V338),CY339*IF(AND(CV339&lt;&gt;0,CW339&lt;&gt;0),CW339/CV339,'M09'!V338))</f>
        <v/>
      </c>
      <c r="DA339" s="7">
        <f>IFERROR(CZ339/CY339,0)</f>
        <v/>
      </c>
      <c r="DB339" s="6">
        <f>-'M09'!S338</f>
        <v/>
      </c>
      <c r="DC339" s="6">
        <f>CW339+CZ339-DF339</f>
        <v/>
      </c>
      <c r="DD339" s="7">
        <f>IFERROR(DC339/DB339,0)</f>
        <v/>
      </c>
      <c r="DE339" s="6">
        <f>'M09'!T338</f>
        <v/>
      </c>
      <c r="DF339" s="6">
        <f>'M09'!U338</f>
        <v/>
      </c>
      <c r="DG339" s="7">
        <f>IFERROR(DF339/DE339,0)</f>
        <v/>
      </c>
      <c r="DH339" s="6">
        <f>SUM(J339,V339,AH339,AT339,BF339,BR339,CD339,CP339,DB339)</f>
        <v/>
      </c>
      <c r="DI339" s="6">
        <f>SUM(K339,W339,AI339,AU339,BG339,BS339,CE339,CQ339,DC339)</f>
        <v/>
      </c>
      <c r="DJ339" s="6">
        <f>DH339/9</f>
        <v/>
      </c>
      <c r="DK339" s="6">
        <f>DI339/9</f>
        <v/>
      </c>
      <c r="DL339" s="7">
        <f>IFERROR(DI339/DH339,0)</f>
        <v/>
      </c>
      <c r="DM339" s="7">
        <f>'M09'!V338</f>
        <v/>
      </c>
      <c r="DN339" s="8">
        <f>IFERROR(DL339/DM339-1,0)</f>
        <v/>
      </c>
      <c r="DO339" s="6">
        <f>'M09'!AD338</f>
        <v/>
      </c>
      <c r="DP339" s="6">
        <f>DJ339-DO339</f>
        <v/>
      </c>
      <c r="DQ339" s="9">
        <f>COUNTIF(J339,"&gt;0")+COUNTIF(V339,"&gt;0")+COUNTIF(AH339,"&gt;0")+COUNTIF(AT339,"&gt;0")+COUNTIF(BF339,"&gt;0")+COUNTIF(BR339,"&gt;0")+COUNTIF(CD339,"&gt;0")+COUNTIF(CP339,"&gt;0")+COUNTIF(DB339,"&gt;0")</f>
        <v/>
      </c>
      <c r="DR339" s="6">
        <f>DE339</f>
        <v/>
      </c>
      <c r="DS339" s="10">
        <f>IFERROR(DR339/DJ339,0)</f>
        <v/>
      </c>
      <c r="DT339" s="6">
        <f>D339+SUM(G339,S339,AE339,AQ339,BC339,BO339,CA339,CM339,CY339)-SUM(J339,V339,AH339,AT339,BF339,BR339,CD339,CP339,DB339)-DE339</f>
        <v/>
      </c>
    </row>
    <row r="340">
      <c r="A340">
        <f>'M01'!C339</f>
        <v/>
      </c>
      <c r="B340">
        <f>'M01'!D339</f>
        <v/>
      </c>
      <c r="C340">
        <f>'M01'!A339</f>
        <v/>
      </c>
      <c r="D340" s="6">
        <f>'M01'!E339</f>
        <v/>
      </c>
      <c r="E340" s="6">
        <f>'M01'!F339</f>
        <v/>
      </c>
      <c r="F340" s="7">
        <f>IFERROR(E340/D340,0)</f>
        <v/>
      </c>
      <c r="G340" s="6">
        <f>'M01'!M339</f>
        <v/>
      </c>
      <c r="H340" s="6">
        <f>IF('M01'!AG339&gt;0,'M01'!AG339+MAX(0,G340-'M01'!H339)*IF(AND(D340&lt;&gt;0,E340&lt;&gt;0),E340/D340,'M01'!V339),G340*IF(AND(D340&lt;&gt;0,E340&lt;&gt;0),E340/D340,'M01'!V339))</f>
        <v/>
      </c>
      <c r="I340" s="7">
        <f>IFERROR(H340/G340,0)</f>
        <v/>
      </c>
      <c r="J340" s="6">
        <f>-'M01'!S339</f>
        <v/>
      </c>
      <c r="K340" s="6">
        <f>E340+H340-N340</f>
        <v/>
      </c>
      <c r="L340" s="7">
        <f>IFERROR(K340/J340,0)</f>
        <v/>
      </c>
      <c r="M340" s="6">
        <f>'M01'!T339</f>
        <v/>
      </c>
      <c r="N340" s="6">
        <f>'M01'!U339</f>
        <v/>
      </c>
      <c r="O340" s="7">
        <f>IFERROR(N340/M340,0)</f>
        <v/>
      </c>
      <c r="P340" s="6">
        <f>'M02'!E339</f>
        <v/>
      </c>
      <c r="Q340" s="6">
        <f>'M02'!F339</f>
        <v/>
      </c>
      <c r="R340" s="7">
        <f>IFERROR(Q340/P340,0)</f>
        <v/>
      </c>
      <c r="S340" s="6">
        <f>'M02'!M339</f>
        <v/>
      </c>
      <c r="T340" s="6">
        <f>IF('M02'!AG339&gt;0,'M02'!AG339+MAX(0,S340-'M02'!H339)*IF(AND(P340&lt;&gt;0,Q340&lt;&gt;0),Q340/P340,'M02'!V339),S340*IF(AND(P340&lt;&gt;0,Q340&lt;&gt;0),Q340/P340,'M02'!V339))</f>
        <v/>
      </c>
      <c r="U340" s="7">
        <f>IFERROR(T340/S340,0)</f>
        <v/>
      </c>
      <c r="V340" s="6">
        <f>-'M02'!S339</f>
        <v/>
      </c>
      <c r="W340" s="6">
        <f>Q340+T340-Z340</f>
        <v/>
      </c>
      <c r="X340" s="7">
        <f>IFERROR(W340/V340,0)</f>
        <v/>
      </c>
      <c r="Y340" s="6">
        <f>'M02'!T339</f>
        <v/>
      </c>
      <c r="Z340" s="6">
        <f>'M02'!U339</f>
        <v/>
      </c>
      <c r="AA340" s="7">
        <f>IFERROR(Z340/Y340,0)</f>
        <v/>
      </c>
      <c r="AB340" s="6">
        <f>'M03'!E339</f>
        <v/>
      </c>
      <c r="AC340" s="6">
        <f>'M03'!F339</f>
        <v/>
      </c>
      <c r="AD340" s="7">
        <f>IFERROR(AC340/AB340,0)</f>
        <v/>
      </c>
      <c r="AE340" s="6">
        <f>'M03'!M339</f>
        <v/>
      </c>
      <c r="AF340" s="6">
        <f>IF('M03'!AG339&gt;0,'M03'!AG339+MAX(0,AE340-'M03'!H339)*IF(AND(AB340&lt;&gt;0,AC340&lt;&gt;0),AC340/AB340,'M03'!V339),AE340*IF(AND(AB340&lt;&gt;0,AC340&lt;&gt;0),AC340/AB340,'M03'!V339))</f>
        <v/>
      </c>
      <c r="AG340" s="7">
        <f>IFERROR(AF340/AE340,0)</f>
        <v/>
      </c>
      <c r="AH340" s="6">
        <f>-'M03'!S339</f>
        <v/>
      </c>
      <c r="AI340" s="6">
        <f>AC340+AF340-AL340</f>
        <v/>
      </c>
      <c r="AJ340" s="7">
        <f>IFERROR(AI340/AH340,0)</f>
        <v/>
      </c>
      <c r="AK340" s="6">
        <f>'M03'!T339</f>
        <v/>
      </c>
      <c r="AL340" s="6">
        <f>'M03'!U339</f>
        <v/>
      </c>
      <c r="AM340" s="7">
        <f>IFERROR(AL340/AK340,0)</f>
        <v/>
      </c>
      <c r="AN340" s="6">
        <f>'M04'!E339</f>
        <v/>
      </c>
      <c r="AO340" s="6">
        <f>'M04'!F339</f>
        <v/>
      </c>
      <c r="AP340" s="7">
        <f>IFERROR(AO340/AN340,0)</f>
        <v/>
      </c>
      <c r="AQ340" s="6">
        <f>'M04'!M339</f>
        <v/>
      </c>
      <c r="AR340" s="6">
        <f>IF('M04'!AG339&gt;0,'M04'!AG339+MAX(0,AQ340-'M04'!H339)*IF(AND(AN340&lt;&gt;0,AO340&lt;&gt;0),AO340/AN340,'M04'!V339),AQ340*IF(AND(AN340&lt;&gt;0,AO340&lt;&gt;0),AO340/AN340,'M04'!V339))</f>
        <v/>
      </c>
      <c r="AS340" s="7">
        <f>IFERROR(AR340/AQ340,0)</f>
        <v/>
      </c>
      <c r="AT340" s="6">
        <f>-'M04'!S339</f>
        <v/>
      </c>
      <c r="AU340" s="6">
        <f>AO340+AR340-AX340</f>
        <v/>
      </c>
      <c r="AV340" s="7">
        <f>IFERROR(AU340/AT340,0)</f>
        <v/>
      </c>
      <c r="AW340" s="6">
        <f>'M04'!T339</f>
        <v/>
      </c>
      <c r="AX340" s="6">
        <f>'M04'!U339</f>
        <v/>
      </c>
      <c r="AY340" s="7">
        <f>IFERROR(AX340/AW340,0)</f>
        <v/>
      </c>
      <c r="AZ340" s="6">
        <f>'M05'!E339</f>
        <v/>
      </c>
      <c r="BA340" s="6">
        <f>'M05'!F339</f>
        <v/>
      </c>
      <c r="BB340" s="7">
        <f>IFERROR(BA340/AZ340,0)</f>
        <v/>
      </c>
      <c r="BC340" s="6">
        <f>'M05'!M339</f>
        <v/>
      </c>
      <c r="BD340" s="6">
        <f>IF('M05'!AG339&gt;0,'M05'!AG339+MAX(0,BC340-'M05'!H339)*IF(AND(AZ340&lt;&gt;0,BA340&lt;&gt;0),BA340/AZ340,'M05'!V339),BC340*IF(AND(AZ340&lt;&gt;0,BA340&lt;&gt;0),BA340/AZ340,'M05'!V339))</f>
        <v/>
      </c>
      <c r="BE340" s="7">
        <f>IFERROR(BD340/BC340,0)</f>
        <v/>
      </c>
      <c r="BF340" s="6">
        <f>-'M05'!S339</f>
        <v/>
      </c>
      <c r="BG340" s="6">
        <f>BA340+BD340-BJ340</f>
        <v/>
      </c>
      <c r="BH340" s="7">
        <f>IFERROR(BG340/BF340,0)</f>
        <v/>
      </c>
      <c r="BI340" s="6">
        <f>'M05'!T339</f>
        <v/>
      </c>
      <c r="BJ340" s="6">
        <f>'M05'!U339</f>
        <v/>
      </c>
      <c r="BK340" s="7">
        <f>IFERROR(BJ340/BI340,0)</f>
        <v/>
      </c>
      <c r="BL340" s="6">
        <f>'M06'!E339</f>
        <v/>
      </c>
      <c r="BM340" s="6">
        <f>'M06'!F339</f>
        <v/>
      </c>
      <c r="BN340" s="7">
        <f>IFERROR(BM340/BL340,0)</f>
        <v/>
      </c>
      <c r="BO340" s="6">
        <f>'M06'!M339</f>
        <v/>
      </c>
      <c r="BP340" s="6">
        <f>IF('M06'!AG339&gt;0,'M06'!AG339+MAX(0,BO340-'M06'!H339)*IF(AND(BL340&lt;&gt;0,BM340&lt;&gt;0),BM340/BL340,'M06'!V339),BO340*IF(AND(BL340&lt;&gt;0,BM340&lt;&gt;0),BM340/BL340,'M06'!V339))</f>
        <v/>
      </c>
      <c r="BQ340" s="7">
        <f>IFERROR(BP340/BO340,0)</f>
        <v/>
      </c>
      <c r="BR340" s="6">
        <f>-'M06'!S339</f>
        <v/>
      </c>
      <c r="BS340" s="6">
        <f>BM340+BP340-BV340</f>
        <v/>
      </c>
      <c r="BT340" s="7">
        <f>IFERROR(BS340/BR340,0)</f>
        <v/>
      </c>
      <c r="BU340" s="6">
        <f>'M06'!T339</f>
        <v/>
      </c>
      <c r="BV340" s="6">
        <f>'M06'!U339</f>
        <v/>
      </c>
      <c r="BW340" s="7">
        <f>IFERROR(BV340/BU340,0)</f>
        <v/>
      </c>
      <c r="BX340" s="6">
        <f>'M07'!E339</f>
        <v/>
      </c>
      <c r="BY340" s="6">
        <f>'M07'!F339</f>
        <v/>
      </c>
      <c r="BZ340" s="7">
        <f>IFERROR(BY340/BX340,0)</f>
        <v/>
      </c>
      <c r="CA340" s="6">
        <f>'M07'!M339</f>
        <v/>
      </c>
      <c r="CB340" s="6">
        <f>IF('M07'!AG339&gt;0,'M07'!AG339+MAX(0,CA340-'M07'!H339)*IF(AND(BX340&lt;&gt;0,BY340&lt;&gt;0),BY340/BX340,'M07'!V339),CA340*IF(AND(BX340&lt;&gt;0,BY340&lt;&gt;0),BY340/BX340,'M07'!V339))</f>
        <v/>
      </c>
      <c r="CC340" s="7">
        <f>IFERROR(CB340/CA340,0)</f>
        <v/>
      </c>
      <c r="CD340" s="6">
        <f>-'M07'!S339</f>
        <v/>
      </c>
      <c r="CE340" s="6">
        <f>BY340+CB340-CH340</f>
        <v/>
      </c>
      <c r="CF340" s="7">
        <f>IFERROR(CE340/CD340,0)</f>
        <v/>
      </c>
      <c r="CG340" s="6">
        <f>'M07'!T339</f>
        <v/>
      </c>
      <c r="CH340" s="6">
        <f>'M07'!U339</f>
        <v/>
      </c>
      <c r="CI340" s="7">
        <f>IFERROR(CH340/CG340,0)</f>
        <v/>
      </c>
      <c r="CJ340" s="6">
        <f>'M08'!E339</f>
        <v/>
      </c>
      <c r="CK340" s="6">
        <f>'M08'!F339</f>
        <v/>
      </c>
      <c r="CL340" s="7">
        <f>IFERROR(CK340/CJ340,0)</f>
        <v/>
      </c>
      <c r="CM340" s="6">
        <f>'M08'!M339</f>
        <v/>
      </c>
      <c r="CN340" s="6">
        <f>IF('M08'!AG339&gt;0,'M08'!AG339+MAX(0,CM340-'M08'!H339)*IF(AND(CJ340&lt;&gt;0,CK340&lt;&gt;0),CK340/CJ340,'M08'!V339),CM340*IF(AND(CJ340&lt;&gt;0,CK340&lt;&gt;0),CK340/CJ340,'M08'!V339))</f>
        <v/>
      </c>
      <c r="CO340" s="7">
        <f>IFERROR(CN340/CM340,0)</f>
        <v/>
      </c>
      <c r="CP340" s="6">
        <f>-'M08'!S339</f>
        <v/>
      </c>
      <c r="CQ340" s="6">
        <f>CK340+CN340-CT340</f>
        <v/>
      </c>
      <c r="CR340" s="7">
        <f>IFERROR(CQ340/CP340,0)</f>
        <v/>
      </c>
      <c r="CS340" s="6">
        <f>'M08'!T339</f>
        <v/>
      </c>
      <c r="CT340" s="6">
        <f>'M08'!U339</f>
        <v/>
      </c>
      <c r="CU340" s="7">
        <f>IFERROR(CT340/CS340,0)</f>
        <v/>
      </c>
      <c r="CV340" s="6">
        <f>'M09'!E339</f>
        <v/>
      </c>
      <c r="CW340" s="6">
        <f>'M09'!F339</f>
        <v/>
      </c>
      <c r="CX340" s="7">
        <f>IFERROR(CW340/CV340,0)</f>
        <v/>
      </c>
      <c r="CY340" s="6">
        <f>'M09'!M339</f>
        <v/>
      </c>
      <c r="CZ340" s="6">
        <f>IF('M09'!AG339&gt;0,'M09'!AG339+MAX(0,CY340-'M09'!H339)*IF(AND(CV340&lt;&gt;0,CW340&lt;&gt;0),CW340/CV340,'M09'!V339),CY340*IF(AND(CV340&lt;&gt;0,CW340&lt;&gt;0),CW340/CV340,'M09'!V339))</f>
        <v/>
      </c>
      <c r="DA340" s="7">
        <f>IFERROR(CZ340/CY340,0)</f>
        <v/>
      </c>
      <c r="DB340" s="6">
        <f>-'M09'!S339</f>
        <v/>
      </c>
      <c r="DC340" s="6">
        <f>CW340+CZ340-DF340</f>
        <v/>
      </c>
      <c r="DD340" s="7">
        <f>IFERROR(DC340/DB340,0)</f>
        <v/>
      </c>
      <c r="DE340" s="6">
        <f>'M09'!T339</f>
        <v/>
      </c>
      <c r="DF340" s="6">
        <f>'M09'!U339</f>
        <v/>
      </c>
      <c r="DG340" s="7">
        <f>IFERROR(DF340/DE340,0)</f>
        <v/>
      </c>
      <c r="DH340" s="6">
        <f>SUM(J340,V340,AH340,AT340,BF340,BR340,CD340,CP340,DB340)</f>
        <v/>
      </c>
      <c r="DI340" s="6">
        <f>SUM(K340,W340,AI340,AU340,BG340,BS340,CE340,CQ340,DC340)</f>
        <v/>
      </c>
      <c r="DJ340" s="6">
        <f>DH340/9</f>
        <v/>
      </c>
      <c r="DK340" s="6">
        <f>DI340/9</f>
        <v/>
      </c>
      <c r="DL340" s="7">
        <f>IFERROR(DI340/DH340,0)</f>
        <v/>
      </c>
      <c r="DM340" s="7">
        <f>'M09'!V339</f>
        <v/>
      </c>
      <c r="DN340" s="8">
        <f>IFERROR(DL340/DM340-1,0)</f>
        <v/>
      </c>
      <c r="DO340" s="6">
        <f>'M09'!AD339</f>
        <v/>
      </c>
      <c r="DP340" s="6">
        <f>DJ340-DO340</f>
        <v/>
      </c>
      <c r="DQ340" s="9">
        <f>COUNTIF(J340,"&gt;0")+COUNTIF(V340,"&gt;0")+COUNTIF(AH340,"&gt;0")+COUNTIF(AT340,"&gt;0")+COUNTIF(BF340,"&gt;0")+COUNTIF(BR340,"&gt;0")+COUNTIF(CD340,"&gt;0")+COUNTIF(CP340,"&gt;0")+COUNTIF(DB340,"&gt;0")</f>
        <v/>
      </c>
      <c r="DR340" s="6">
        <f>DE340</f>
        <v/>
      </c>
      <c r="DS340" s="10">
        <f>IFERROR(DR340/DJ340,0)</f>
        <v/>
      </c>
      <c r="DT340" s="6">
        <f>D340+SUM(G340,S340,AE340,AQ340,BC340,BO340,CA340,CM340,CY340)-SUM(J340,V340,AH340,AT340,BF340,BR340,CD340,CP340,DB340)-DE340</f>
        <v/>
      </c>
    </row>
    <row r="341">
      <c r="A341">
        <f>'M01'!C340</f>
        <v/>
      </c>
      <c r="B341">
        <f>'M01'!D340</f>
        <v/>
      </c>
      <c r="C341">
        <f>'M01'!A340</f>
        <v/>
      </c>
      <c r="D341" s="6">
        <f>'M01'!E340</f>
        <v/>
      </c>
      <c r="E341" s="6">
        <f>'M01'!F340</f>
        <v/>
      </c>
      <c r="F341" s="7">
        <f>IFERROR(E341/D341,0)</f>
        <v/>
      </c>
      <c r="G341" s="6">
        <f>'M01'!M340</f>
        <v/>
      </c>
      <c r="H341" s="6">
        <f>IF('M01'!AG340&gt;0,'M01'!AG340+MAX(0,G341-'M01'!H340)*IF(AND(D341&lt;&gt;0,E341&lt;&gt;0),E341/D341,'M01'!V340),G341*IF(AND(D341&lt;&gt;0,E341&lt;&gt;0),E341/D341,'M01'!V340))</f>
        <v/>
      </c>
      <c r="I341" s="7">
        <f>IFERROR(H341/G341,0)</f>
        <v/>
      </c>
      <c r="J341" s="6">
        <f>-'M01'!S340</f>
        <v/>
      </c>
      <c r="K341" s="6">
        <f>E341+H341-N341</f>
        <v/>
      </c>
      <c r="L341" s="7">
        <f>IFERROR(K341/J341,0)</f>
        <v/>
      </c>
      <c r="M341" s="6">
        <f>'M01'!T340</f>
        <v/>
      </c>
      <c r="N341" s="6">
        <f>'M01'!U340</f>
        <v/>
      </c>
      <c r="O341" s="7">
        <f>IFERROR(N341/M341,0)</f>
        <v/>
      </c>
      <c r="P341" s="6">
        <f>'M02'!E340</f>
        <v/>
      </c>
      <c r="Q341" s="6">
        <f>'M02'!F340</f>
        <v/>
      </c>
      <c r="R341" s="7">
        <f>IFERROR(Q341/P341,0)</f>
        <v/>
      </c>
      <c r="S341" s="6">
        <f>'M02'!M340</f>
        <v/>
      </c>
      <c r="T341" s="6">
        <f>IF('M02'!AG340&gt;0,'M02'!AG340+MAX(0,S341-'M02'!H340)*IF(AND(P341&lt;&gt;0,Q341&lt;&gt;0),Q341/P341,'M02'!V340),S341*IF(AND(P341&lt;&gt;0,Q341&lt;&gt;0),Q341/P341,'M02'!V340))</f>
        <v/>
      </c>
      <c r="U341" s="7">
        <f>IFERROR(T341/S341,0)</f>
        <v/>
      </c>
      <c r="V341" s="6">
        <f>-'M02'!S340</f>
        <v/>
      </c>
      <c r="W341" s="6">
        <f>Q341+T341-Z341</f>
        <v/>
      </c>
      <c r="X341" s="7">
        <f>IFERROR(W341/V341,0)</f>
        <v/>
      </c>
      <c r="Y341" s="6">
        <f>'M02'!T340</f>
        <v/>
      </c>
      <c r="Z341" s="6">
        <f>'M02'!U340</f>
        <v/>
      </c>
      <c r="AA341" s="7">
        <f>IFERROR(Z341/Y341,0)</f>
        <v/>
      </c>
      <c r="AB341" s="6">
        <f>'M03'!E340</f>
        <v/>
      </c>
      <c r="AC341" s="6">
        <f>'M03'!F340</f>
        <v/>
      </c>
      <c r="AD341" s="7">
        <f>IFERROR(AC341/AB341,0)</f>
        <v/>
      </c>
      <c r="AE341" s="6">
        <f>'M03'!M340</f>
        <v/>
      </c>
      <c r="AF341" s="6">
        <f>IF('M03'!AG340&gt;0,'M03'!AG340+MAX(0,AE341-'M03'!H340)*IF(AND(AB341&lt;&gt;0,AC341&lt;&gt;0),AC341/AB341,'M03'!V340),AE341*IF(AND(AB341&lt;&gt;0,AC341&lt;&gt;0),AC341/AB341,'M03'!V340))</f>
        <v/>
      </c>
      <c r="AG341" s="7">
        <f>IFERROR(AF341/AE341,0)</f>
        <v/>
      </c>
      <c r="AH341" s="6">
        <f>-'M03'!S340</f>
        <v/>
      </c>
      <c r="AI341" s="6">
        <f>AC341+AF341-AL341</f>
        <v/>
      </c>
      <c r="AJ341" s="7">
        <f>IFERROR(AI341/AH341,0)</f>
        <v/>
      </c>
      <c r="AK341" s="6">
        <f>'M03'!T340</f>
        <v/>
      </c>
      <c r="AL341" s="6">
        <f>'M03'!U340</f>
        <v/>
      </c>
      <c r="AM341" s="7">
        <f>IFERROR(AL341/AK341,0)</f>
        <v/>
      </c>
      <c r="AN341" s="6">
        <f>'M04'!E340</f>
        <v/>
      </c>
      <c r="AO341" s="6">
        <f>'M04'!F340</f>
        <v/>
      </c>
      <c r="AP341" s="7">
        <f>IFERROR(AO341/AN341,0)</f>
        <v/>
      </c>
      <c r="AQ341" s="6">
        <f>'M04'!M340</f>
        <v/>
      </c>
      <c r="AR341" s="6">
        <f>IF('M04'!AG340&gt;0,'M04'!AG340+MAX(0,AQ341-'M04'!H340)*IF(AND(AN341&lt;&gt;0,AO341&lt;&gt;0),AO341/AN341,'M04'!V340),AQ341*IF(AND(AN341&lt;&gt;0,AO341&lt;&gt;0),AO341/AN341,'M04'!V340))</f>
        <v/>
      </c>
      <c r="AS341" s="7">
        <f>IFERROR(AR341/AQ341,0)</f>
        <v/>
      </c>
      <c r="AT341" s="6">
        <f>-'M04'!S340</f>
        <v/>
      </c>
      <c r="AU341" s="6">
        <f>AO341+AR341-AX341</f>
        <v/>
      </c>
      <c r="AV341" s="7">
        <f>IFERROR(AU341/AT341,0)</f>
        <v/>
      </c>
      <c r="AW341" s="6">
        <f>'M04'!T340</f>
        <v/>
      </c>
      <c r="AX341" s="6">
        <f>'M04'!U340</f>
        <v/>
      </c>
      <c r="AY341" s="7">
        <f>IFERROR(AX341/AW341,0)</f>
        <v/>
      </c>
      <c r="AZ341" s="6">
        <f>'M05'!E340</f>
        <v/>
      </c>
      <c r="BA341" s="6">
        <f>'M05'!F340</f>
        <v/>
      </c>
      <c r="BB341" s="7">
        <f>IFERROR(BA341/AZ341,0)</f>
        <v/>
      </c>
      <c r="BC341" s="6">
        <f>'M05'!M340</f>
        <v/>
      </c>
      <c r="BD341" s="6">
        <f>IF('M05'!AG340&gt;0,'M05'!AG340+MAX(0,BC341-'M05'!H340)*IF(AND(AZ341&lt;&gt;0,BA341&lt;&gt;0),BA341/AZ341,'M05'!V340),BC341*IF(AND(AZ341&lt;&gt;0,BA341&lt;&gt;0),BA341/AZ341,'M05'!V340))</f>
        <v/>
      </c>
      <c r="BE341" s="7">
        <f>IFERROR(BD341/BC341,0)</f>
        <v/>
      </c>
      <c r="BF341" s="6">
        <f>-'M05'!S340</f>
        <v/>
      </c>
      <c r="BG341" s="6">
        <f>BA341+BD341-BJ341</f>
        <v/>
      </c>
      <c r="BH341" s="7">
        <f>IFERROR(BG341/BF341,0)</f>
        <v/>
      </c>
      <c r="BI341" s="6">
        <f>'M05'!T340</f>
        <v/>
      </c>
      <c r="BJ341" s="6">
        <f>'M05'!U340</f>
        <v/>
      </c>
      <c r="BK341" s="7">
        <f>IFERROR(BJ341/BI341,0)</f>
        <v/>
      </c>
      <c r="BL341" s="6">
        <f>'M06'!E340</f>
        <v/>
      </c>
      <c r="BM341" s="6">
        <f>'M06'!F340</f>
        <v/>
      </c>
      <c r="BN341" s="7">
        <f>IFERROR(BM341/BL341,0)</f>
        <v/>
      </c>
      <c r="BO341" s="6">
        <f>'M06'!M340</f>
        <v/>
      </c>
      <c r="BP341" s="6">
        <f>IF('M06'!AG340&gt;0,'M06'!AG340+MAX(0,BO341-'M06'!H340)*IF(AND(BL341&lt;&gt;0,BM341&lt;&gt;0),BM341/BL341,'M06'!V340),BO341*IF(AND(BL341&lt;&gt;0,BM341&lt;&gt;0),BM341/BL341,'M06'!V340))</f>
        <v/>
      </c>
      <c r="BQ341" s="7">
        <f>IFERROR(BP341/BO341,0)</f>
        <v/>
      </c>
      <c r="BR341" s="6">
        <f>-'M06'!S340</f>
        <v/>
      </c>
      <c r="BS341" s="6">
        <f>BM341+BP341-BV341</f>
        <v/>
      </c>
      <c r="BT341" s="7">
        <f>IFERROR(BS341/BR341,0)</f>
        <v/>
      </c>
      <c r="BU341" s="6">
        <f>'M06'!T340</f>
        <v/>
      </c>
      <c r="BV341" s="6">
        <f>'M06'!U340</f>
        <v/>
      </c>
      <c r="BW341" s="7">
        <f>IFERROR(BV341/BU341,0)</f>
        <v/>
      </c>
      <c r="BX341" s="6">
        <f>'M07'!E340</f>
        <v/>
      </c>
      <c r="BY341" s="6">
        <f>'M07'!F340</f>
        <v/>
      </c>
      <c r="BZ341" s="7">
        <f>IFERROR(BY341/BX341,0)</f>
        <v/>
      </c>
      <c r="CA341" s="6">
        <f>'M07'!M340</f>
        <v/>
      </c>
      <c r="CB341" s="6">
        <f>IF('M07'!AG340&gt;0,'M07'!AG340+MAX(0,CA341-'M07'!H340)*IF(AND(BX341&lt;&gt;0,BY341&lt;&gt;0),BY341/BX341,'M07'!V340),CA341*IF(AND(BX341&lt;&gt;0,BY341&lt;&gt;0),BY341/BX341,'M07'!V340))</f>
        <v/>
      </c>
      <c r="CC341" s="7">
        <f>IFERROR(CB341/CA341,0)</f>
        <v/>
      </c>
      <c r="CD341" s="6">
        <f>-'M07'!S340</f>
        <v/>
      </c>
      <c r="CE341" s="6">
        <f>BY341+CB341-CH341</f>
        <v/>
      </c>
      <c r="CF341" s="7">
        <f>IFERROR(CE341/CD341,0)</f>
        <v/>
      </c>
      <c r="CG341" s="6">
        <f>'M07'!T340</f>
        <v/>
      </c>
      <c r="CH341" s="6">
        <f>'M07'!U340</f>
        <v/>
      </c>
      <c r="CI341" s="7">
        <f>IFERROR(CH341/CG341,0)</f>
        <v/>
      </c>
      <c r="CJ341" s="6">
        <f>'M08'!E340</f>
        <v/>
      </c>
      <c r="CK341" s="6">
        <f>'M08'!F340</f>
        <v/>
      </c>
      <c r="CL341" s="7">
        <f>IFERROR(CK341/CJ341,0)</f>
        <v/>
      </c>
      <c r="CM341" s="6">
        <f>'M08'!M340</f>
        <v/>
      </c>
      <c r="CN341" s="6">
        <f>IF('M08'!AG340&gt;0,'M08'!AG340+MAX(0,CM341-'M08'!H340)*IF(AND(CJ341&lt;&gt;0,CK341&lt;&gt;0),CK341/CJ341,'M08'!V340),CM341*IF(AND(CJ341&lt;&gt;0,CK341&lt;&gt;0),CK341/CJ341,'M08'!V340))</f>
        <v/>
      </c>
      <c r="CO341" s="7">
        <f>IFERROR(CN341/CM341,0)</f>
        <v/>
      </c>
      <c r="CP341" s="6">
        <f>-'M08'!S340</f>
        <v/>
      </c>
      <c r="CQ341" s="6">
        <f>CK341+CN341-CT341</f>
        <v/>
      </c>
      <c r="CR341" s="7">
        <f>IFERROR(CQ341/CP341,0)</f>
        <v/>
      </c>
      <c r="CS341" s="6">
        <f>'M08'!T340</f>
        <v/>
      </c>
      <c r="CT341" s="6">
        <f>'M08'!U340</f>
        <v/>
      </c>
      <c r="CU341" s="7">
        <f>IFERROR(CT341/CS341,0)</f>
        <v/>
      </c>
      <c r="CV341" s="6">
        <f>'M09'!E340</f>
        <v/>
      </c>
      <c r="CW341" s="6">
        <f>'M09'!F340</f>
        <v/>
      </c>
      <c r="CX341" s="7">
        <f>IFERROR(CW341/CV341,0)</f>
        <v/>
      </c>
      <c r="CY341" s="6">
        <f>'M09'!M340</f>
        <v/>
      </c>
      <c r="CZ341" s="6">
        <f>IF('M09'!AG340&gt;0,'M09'!AG340+MAX(0,CY341-'M09'!H340)*IF(AND(CV341&lt;&gt;0,CW341&lt;&gt;0),CW341/CV341,'M09'!V340),CY341*IF(AND(CV341&lt;&gt;0,CW341&lt;&gt;0),CW341/CV341,'M09'!V340))</f>
        <v/>
      </c>
      <c r="DA341" s="7">
        <f>IFERROR(CZ341/CY341,0)</f>
        <v/>
      </c>
      <c r="DB341" s="6">
        <f>-'M09'!S340</f>
        <v/>
      </c>
      <c r="DC341" s="6">
        <f>CW341+CZ341-DF341</f>
        <v/>
      </c>
      <c r="DD341" s="7">
        <f>IFERROR(DC341/DB341,0)</f>
        <v/>
      </c>
      <c r="DE341" s="6">
        <f>'M09'!T340</f>
        <v/>
      </c>
      <c r="DF341" s="6">
        <f>'M09'!U340</f>
        <v/>
      </c>
      <c r="DG341" s="7">
        <f>IFERROR(DF341/DE341,0)</f>
        <v/>
      </c>
      <c r="DH341" s="6">
        <f>SUM(J341,V341,AH341,AT341,BF341,BR341,CD341,CP341,DB341)</f>
        <v/>
      </c>
      <c r="DI341" s="6">
        <f>SUM(K341,W341,AI341,AU341,BG341,BS341,CE341,CQ341,DC341)</f>
        <v/>
      </c>
      <c r="DJ341" s="6">
        <f>DH341/9</f>
        <v/>
      </c>
      <c r="DK341" s="6">
        <f>DI341/9</f>
        <v/>
      </c>
      <c r="DL341" s="7">
        <f>IFERROR(DI341/DH341,0)</f>
        <v/>
      </c>
      <c r="DM341" s="7">
        <f>'M09'!V340</f>
        <v/>
      </c>
      <c r="DN341" s="8">
        <f>IFERROR(DL341/DM341-1,0)</f>
        <v/>
      </c>
      <c r="DO341" s="6">
        <f>'M09'!AD340</f>
        <v/>
      </c>
      <c r="DP341" s="6">
        <f>DJ341-DO341</f>
        <v/>
      </c>
      <c r="DQ341" s="9">
        <f>COUNTIF(J341,"&gt;0")+COUNTIF(V341,"&gt;0")+COUNTIF(AH341,"&gt;0")+COUNTIF(AT341,"&gt;0")+COUNTIF(BF341,"&gt;0")+COUNTIF(BR341,"&gt;0")+COUNTIF(CD341,"&gt;0")+COUNTIF(CP341,"&gt;0")+COUNTIF(DB341,"&gt;0")</f>
        <v/>
      </c>
      <c r="DR341" s="6">
        <f>DE341</f>
        <v/>
      </c>
      <c r="DS341" s="10">
        <f>IFERROR(DR341/DJ341,0)</f>
        <v/>
      </c>
      <c r="DT341" s="6">
        <f>D341+SUM(G341,S341,AE341,AQ341,BC341,BO341,CA341,CM341,CY341)-SUM(J341,V341,AH341,AT341,BF341,BR341,CD341,CP341,DB341)-DE341</f>
        <v/>
      </c>
    </row>
    <row r="342">
      <c r="A342">
        <f>'M01'!C341</f>
        <v/>
      </c>
      <c r="B342">
        <f>'M01'!D341</f>
        <v/>
      </c>
      <c r="C342">
        <f>'M01'!A341</f>
        <v/>
      </c>
      <c r="D342" s="6">
        <f>'M01'!E341</f>
        <v/>
      </c>
      <c r="E342" s="6">
        <f>'M01'!F341</f>
        <v/>
      </c>
      <c r="F342" s="7">
        <f>IFERROR(E342/D342,0)</f>
        <v/>
      </c>
      <c r="G342" s="6">
        <f>'M01'!M341</f>
        <v/>
      </c>
      <c r="H342" s="6">
        <f>IF('M01'!AG341&gt;0,'M01'!AG341+MAX(0,G342-'M01'!H341)*IF(AND(D342&lt;&gt;0,E342&lt;&gt;0),E342/D342,'M01'!V341),G342*IF(AND(D342&lt;&gt;0,E342&lt;&gt;0),E342/D342,'M01'!V341))</f>
        <v/>
      </c>
      <c r="I342" s="7">
        <f>IFERROR(H342/G342,0)</f>
        <v/>
      </c>
      <c r="J342" s="6">
        <f>-'M01'!S341</f>
        <v/>
      </c>
      <c r="K342" s="6">
        <f>E342+H342-N342</f>
        <v/>
      </c>
      <c r="L342" s="7">
        <f>IFERROR(K342/J342,0)</f>
        <v/>
      </c>
      <c r="M342" s="6">
        <f>'M01'!T341</f>
        <v/>
      </c>
      <c r="N342" s="6">
        <f>'M01'!U341</f>
        <v/>
      </c>
      <c r="O342" s="7">
        <f>IFERROR(N342/M342,0)</f>
        <v/>
      </c>
      <c r="P342" s="6">
        <f>'M02'!E341</f>
        <v/>
      </c>
      <c r="Q342" s="6">
        <f>'M02'!F341</f>
        <v/>
      </c>
      <c r="R342" s="7">
        <f>IFERROR(Q342/P342,0)</f>
        <v/>
      </c>
      <c r="S342" s="6">
        <f>'M02'!M341</f>
        <v/>
      </c>
      <c r="T342" s="6">
        <f>IF('M02'!AG341&gt;0,'M02'!AG341+MAX(0,S342-'M02'!H341)*IF(AND(P342&lt;&gt;0,Q342&lt;&gt;0),Q342/P342,'M02'!V341),S342*IF(AND(P342&lt;&gt;0,Q342&lt;&gt;0),Q342/P342,'M02'!V341))</f>
        <v/>
      </c>
      <c r="U342" s="7">
        <f>IFERROR(T342/S342,0)</f>
        <v/>
      </c>
      <c r="V342" s="6">
        <f>-'M02'!S341</f>
        <v/>
      </c>
      <c r="W342" s="6">
        <f>Q342+T342-Z342</f>
        <v/>
      </c>
      <c r="X342" s="7">
        <f>IFERROR(W342/V342,0)</f>
        <v/>
      </c>
      <c r="Y342" s="6">
        <f>'M02'!T341</f>
        <v/>
      </c>
      <c r="Z342" s="6">
        <f>'M02'!U341</f>
        <v/>
      </c>
      <c r="AA342" s="7">
        <f>IFERROR(Z342/Y342,0)</f>
        <v/>
      </c>
      <c r="AB342" s="6">
        <f>'M03'!E341</f>
        <v/>
      </c>
      <c r="AC342" s="6">
        <f>'M03'!F341</f>
        <v/>
      </c>
      <c r="AD342" s="7">
        <f>IFERROR(AC342/AB342,0)</f>
        <v/>
      </c>
      <c r="AE342" s="6">
        <f>'M03'!M341</f>
        <v/>
      </c>
      <c r="AF342" s="6">
        <f>IF('M03'!AG341&gt;0,'M03'!AG341+MAX(0,AE342-'M03'!H341)*IF(AND(AB342&lt;&gt;0,AC342&lt;&gt;0),AC342/AB342,'M03'!V341),AE342*IF(AND(AB342&lt;&gt;0,AC342&lt;&gt;0),AC342/AB342,'M03'!V341))</f>
        <v/>
      </c>
      <c r="AG342" s="7">
        <f>IFERROR(AF342/AE342,0)</f>
        <v/>
      </c>
      <c r="AH342" s="6">
        <f>-'M03'!S341</f>
        <v/>
      </c>
      <c r="AI342" s="6">
        <f>AC342+AF342-AL342</f>
        <v/>
      </c>
      <c r="AJ342" s="7">
        <f>IFERROR(AI342/AH342,0)</f>
        <v/>
      </c>
      <c r="AK342" s="6">
        <f>'M03'!T341</f>
        <v/>
      </c>
      <c r="AL342" s="6">
        <f>'M03'!U341</f>
        <v/>
      </c>
      <c r="AM342" s="7">
        <f>IFERROR(AL342/AK342,0)</f>
        <v/>
      </c>
      <c r="AN342" s="6">
        <f>'M04'!E341</f>
        <v/>
      </c>
      <c r="AO342" s="6">
        <f>'M04'!F341</f>
        <v/>
      </c>
      <c r="AP342" s="7">
        <f>IFERROR(AO342/AN342,0)</f>
        <v/>
      </c>
      <c r="AQ342" s="6">
        <f>'M04'!M341</f>
        <v/>
      </c>
      <c r="AR342" s="6">
        <f>IF('M04'!AG341&gt;0,'M04'!AG341+MAX(0,AQ342-'M04'!H341)*IF(AND(AN342&lt;&gt;0,AO342&lt;&gt;0),AO342/AN342,'M04'!V341),AQ342*IF(AND(AN342&lt;&gt;0,AO342&lt;&gt;0),AO342/AN342,'M04'!V341))</f>
        <v/>
      </c>
      <c r="AS342" s="7">
        <f>IFERROR(AR342/AQ342,0)</f>
        <v/>
      </c>
      <c r="AT342" s="6">
        <f>-'M04'!S341</f>
        <v/>
      </c>
      <c r="AU342" s="6">
        <f>AO342+AR342-AX342</f>
        <v/>
      </c>
      <c r="AV342" s="7">
        <f>IFERROR(AU342/AT342,0)</f>
        <v/>
      </c>
      <c r="AW342" s="6">
        <f>'M04'!T341</f>
        <v/>
      </c>
      <c r="AX342" s="6">
        <f>'M04'!U341</f>
        <v/>
      </c>
      <c r="AY342" s="7">
        <f>IFERROR(AX342/AW342,0)</f>
        <v/>
      </c>
      <c r="AZ342" s="6">
        <f>'M05'!E341</f>
        <v/>
      </c>
      <c r="BA342" s="6">
        <f>'M05'!F341</f>
        <v/>
      </c>
      <c r="BB342" s="7">
        <f>IFERROR(BA342/AZ342,0)</f>
        <v/>
      </c>
      <c r="BC342" s="6">
        <f>'M05'!M341</f>
        <v/>
      </c>
      <c r="BD342" s="6">
        <f>IF('M05'!AG341&gt;0,'M05'!AG341+MAX(0,BC342-'M05'!H341)*IF(AND(AZ342&lt;&gt;0,BA342&lt;&gt;0),BA342/AZ342,'M05'!V341),BC342*IF(AND(AZ342&lt;&gt;0,BA342&lt;&gt;0),BA342/AZ342,'M05'!V341))</f>
        <v/>
      </c>
      <c r="BE342" s="7">
        <f>IFERROR(BD342/BC342,0)</f>
        <v/>
      </c>
      <c r="BF342" s="6">
        <f>-'M05'!S341</f>
        <v/>
      </c>
      <c r="BG342" s="6">
        <f>BA342+BD342-BJ342</f>
        <v/>
      </c>
      <c r="BH342" s="7">
        <f>IFERROR(BG342/BF342,0)</f>
        <v/>
      </c>
      <c r="BI342" s="6">
        <f>'M05'!T341</f>
        <v/>
      </c>
      <c r="BJ342" s="6">
        <f>'M05'!U341</f>
        <v/>
      </c>
      <c r="BK342" s="7">
        <f>IFERROR(BJ342/BI342,0)</f>
        <v/>
      </c>
      <c r="BL342" s="6">
        <f>'M06'!E341</f>
        <v/>
      </c>
      <c r="BM342" s="6">
        <f>'M06'!F341</f>
        <v/>
      </c>
      <c r="BN342" s="7">
        <f>IFERROR(BM342/BL342,0)</f>
        <v/>
      </c>
      <c r="BO342" s="6">
        <f>'M06'!M341</f>
        <v/>
      </c>
      <c r="BP342" s="6">
        <f>IF('M06'!AG341&gt;0,'M06'!AG341+MAX(0,BO342-'M06'!H341)*IF(AND(BL342&lt;&gt;0,BM342&lt;&gt;0),BM342/BL342,'M06'!V341),BO342*IF(AND(BL342&lt;&gt;0,BM342&lt;&gt;0),BM342/BL342,'M06'!V341))</f>
        <v/>
      </c>
      <c r="BQ342" s="7">
        <f>IFERROR(BP342/BO342,0)</f>
        <v/>
      </c>
      <c r="BR342" s="6">
        <f>-'M06'!S341</f>
        <v/>
      </c>
      <c r="BS342" s="6">
        <f>BM342+BP342-BV342</f>
        <v/>
      </c>
      <c r="BT342" s="7">
        <f>IFERROR(BS342/BR342,0)</f>
        <v/>
      </c>
      <c r="BU342" s="6">
        <f>'M06'!T341</f>
        <v/>
      </c>
      <c r="BV342" s="6">
        <f>'M06'!U341</f>
        <v/>
      </c>
      <c r="BW342" s="7">
        <f>IFERROR(BV342/BU342,0)</f>
        <v/>
      </c>
      <c r="BX342" s="6">
        <f>'M07'!E341</f>
        <v/>
      </c>
      <c r="BY342" s="6">
        <f>'M07'!F341</f>
        <v/>
      </c>
      <c r="BZ342" s="7">
        <f>IFERROR(BY342/BX342,0)</f>
        <v/>
      </c>
      <c r="CA342" s="6">
        <f>'M07'!M341</f>
        <v/>
      </c>
      <c r="CB342" s="6">
        <f>IF('M07'!AG341&gt;0,'M07'!AG341+MAX(0,CA342-'M07'!H341)*IF(AND(BX342&lt;&gt;0,BY342&lt;&gt;0),BY342/BX342,'M07'!V341),CA342*IF(AND(BX342&lt;&gt;0,BY342&lt;&gt;0),BY342/BX342,'M07'!V341))</f>
        <v/>
      </c>
      <c r="CC342" s="7">
        <f>IFERROR(CB342/CA342,0)</f>
        <v/>
      </c>
      <c r="CD342" s="6">
        <f>-'M07'!S341</f>
        <v/>
      </c>
      <c r="CE342" s="6">
        <f>BY342+CB342-CH342</f>
        <v/>
      </c>
      <c r="CF342" s="7">
        <f>IFERROR(CE342/CD342,0)</f>
        <v/>
      </c>
      <c r="CG342" s="6">
        <f>'M07'!T341</f>
        <v/>
      </c>
      <c r="CH342" s="6">
        <f>'M07'!U341</f>
        <v/>
      </c>
      <c r="CI342" s="7">
        <f>IFERROR(CH342/CG342,0)</f>
        <v/>
      </c>
      <c r="CJ342" s="6">
        <f>'M08'!E341</f>
        <v/>
      </c>
      <c r="CK342" s="6">
        <f>'M08'!F341</f>
        <v/>
      </c>
      <c r="CL342" s="7">
        <f>IFERROR(CK342/CJ342,0)</f>
        <v/>
      </c>
      <c r="CM342" s="6">
        <f>'M08'!M341</f>
        <v/>
      </c>
      <c r="CN342" s="6">
        <f>IF('M08'!AG341&gt;0,'M08'!AG341+MAX(0,CM342-'M08'!H341)*IF(AND(CJ342&lt;&gt;0,CK342&lt;&gt;0),CK342/CJ342,'M08'!V341),CM342*IF(AND(CJ342&lt;&gt;0,CK342&lt;&gt;0),CK342/CJ342,'M08'!V341))</f>
        <v/>
      </c>
      <c r="CO342" s="7">
        <f>IFERROR(CN342/CM342,0)</f>
        <v/>
      </c>
      <c r="CP342" s="6">
        <f>-'M08'!S341</f>
        <v/>
      </c>
      <c r="CQ342" s="6">
        <f>CK342+CN342-CT342</f>
        <v/>
      </c>
      <c r="CR342" s="7">
        <f>IFERROR(CQ342/CP342,0)</f>
        <v/>
      </c>
      <c r="CS342" s="6">
        <f>'M08'!T341</f>
        <v/>
      </c>
      <c r="CT342" s="6">
        <f>'M08'!U341</f>
        <v/>
      </c>
      <c r="CU342" s="7">
        <f>IFERROR(CT342/CS342,0)</f>
        <v/>
      </c>
      <c r="CV342" s="6">
        <f>'M09'!E341</f>
        <v/>
      </c>
      <c r="CW342" s="6">
        <f>'M09'!F341</f>
        <v/>
      </c>
      <c r="CX342" s="7">
        <f>IFERROR(CW342/CV342,0)</f>
        <v/>
      </c>
      <c r="CY342" s="6">
        <f>'M09'!M341</f>
        <v/>
      </c>
      <c r="CZ342" s="6">
        <f>IF('M09'!AG341&gt;0,'M09'!AG341+MAX(0,CY342-'M09'!H341)*IF(AND(CV342&lt;&gt;0,CW342&lt;&gt;0),CW342/CV342,'M09'!V341),CY342*IF(AND(CV342&lt;&gt;0,CW342&lt;&gt;0),CW342/CV342,'M09'!V341))</f>
        <v/>
      </c>
      <c r="DA342" s="7">
        <f>IFERROR(CZ342/CY342,0)</f>
        <v/>
      </c>
      <c r="DB342" s="6">
        <f>-'M09'!S341</f>
        <v/>
      </c>
      <c r="DC342" s="6">
        <f>CW342+CZ342-DF342</f>
        <v/>
      </c>
      <c r="DD342" s="7">
        <f>IFERROR(DC342/DB342,0)</f>
        <v/>
      </c>
      <c r="DE342" s="6">
        <f>'M09'!T341</f>
        <v/>
      </c>
      <c r="DF342" s="6">
        <f>'M09'!U341</f>
        <v/>
      </c>
      <c r="DG342" s="7">
        <f>IFERROR(DF342/DE342,0)</f>
        <v/>
      </c>
      <c r="DH342" s="6">
        <f>SUM(J342,V342,AH342,AT342,BF342,BR342,CD342,CP342,DB342)</f>
        <v/>
      </c>
      <c r="DI342" s="6">
        <f>SUM(K342,W342,AI342,AU342,BG342,BS342,CE342,CQ342,DC342)</f>
        <v/>
      </c>
      <c r="DJ342" s="6">
        <f>DH342/9</f>
        <v/>
      </c>
      <c r="DK342" s="6">
        <f>DI342/9</f>
        <v/>
      </c>
      <c r="DL342" s="7">
        <f>IFERROR(DI342/DH342,0)</f>
        <v/>
      </c>
      <c r="DM342" s="7">
        <f>'M09'!V341</f>
        <v/>
      </c>
      <c r="DN342" s="8">
        <f>IFERROR(DL342/DM342-1,0)</f>
        <v/>
      </c>
      <c r="DO342" s="6">
        <f>'M09'!AD341</f>
        <v/>
      </c>
      <c r="DP342" s="6">
        <f>DJ342-DO342</f>
        <v/>
      </c>
      <c r="DQ342" s="9">
        <f>COUNTIF(J342,"&gt;0")+COUNTIF(V342,"&gt;0")+COUNTIF(AH342,"&gt;0")+COUNTIF(AT342,"&gt;0")+COUNTIF(BF342,"&gt;0")+COUNTIF(BR342,"&gt;0")+COUNTIF(CD342,"&gt;0")+COUNTIF(CP342,"&gt;0")+COUNTIF(DB342,"&gt;0")</f>
        <v/>
      </c>
      <c r="DR342" s="6">
        <f>DE342</f>
        <v/>
      </c>
      <c r="DS342" s="10">
        <f>IFERROR(DR342/DJ342,0)</f>
        <v/>
      </c>
      <c r="DT342" s="6">
        <f>D342+SUM(G342,S342,AE342,AQ342,BC342,BO342,CA342,CM342,CY342)-SUM(J342,V342,AH342,AT342,BF342,BR342,CD342,CP342,DB342)-DE342</f>
        <v/>
      </c>
    </row>
    <row r="343">
      <c r="A343">
        <f>'M01'!C342</f>
        <v/>
      </c>
      <c r="B343">
        <f>'M01'!D342</f>
        <v/>
      </c>
      <c r="C343">
        <f>'M01'!A342</f>
        <v/>
      </c>
      <c r="D343" s="6">
        <f>'M01'!E342</f>
        <v/>
      </c>
      <c r="E343" s="6">
        <f>'M01'!F342</f>
        <v/>
      </c>
      <c r="F343" s="7">
        <f>IFERROR(E343/D343,0)</f>
        <v/>
      </c>
      <c r="G343" s="6">
        <f>'M01'!M342</f>
        <v/>
      </c>
      <c r="H343" s="6">
        <f>IF('M01'!AG342&gt;0,'M01'!AG342+MAX(0,G343-'M01'!H342)*IF(AND(D343&lt;&gt;0,E343&lt;&gt;0),E343/D343,'M01'!V342),G343*IF(AND(D343&lt;&gt;0,E343&lt;&gt;0),E343/D343,'M01'!V342))</f>
        <v/>
      </c>
      <c r="I343" s="7">
        <f>IFERROR(H343/G343,0)</f>
        <v/>
      </c>
      <c r="J343" s="6">
        <f>-'M01'!S342</f>
        <v/>
      </c>
      <c r="K343" s="6">
        <f>E343+H343-N343</f>
        <v/>
      </c>
      <c r="L343" s="7">
        <f>IFERROR(K343/J343,0)</f>
        <v/>
      </c>
      <c r="M343" s="6">
        <f>'M01'!T342</f>
        <v/>
      </c>
      <c r="N343" s="6">
        <f>'M01'!U342</f>
        <v/>
      </c>
      <c r="O343" s="7">
        <f>IFERROR(N343/M343,0)</f>
        <v/>
      </c>
      <c r="P343" s="6">
        <f>'M02'!E342</f>
        <v/>
      </c>
      <c r="Q343" s="6">
        <f>'M02'!F342</f>
        <v/>
      </c>
      <c r="R343" s="7">
        <f>IFERROR(Q343/P343,0)</f>
        <v/>
      </c>
      <c r="S343" s="6">
        <f>'M02'!M342</f>
        <v/>
      </c>
      <c r="T343" s="6">
        <f>IF('M02'!AG342&gt;0,'M02'!AG342+MAX(0,S343-'M02'!H342)*IF(AND(P343&lt;&gt;0,Q343&lt;&gt;0),Q343/P343,'M02'!V342),S343*IF(AND(P343&lt;&gt;0,Q343&lt;&gt;0),Q343/P343,'M02'!V342))</f>
        <v/>
      </c>
      <c r="U343" s="7">
        <f>IFERROR(T343/S343,0)</f>
        <v/>
      </c>
      <c r="V343" s="6">
        <f>-'M02'!S342</f>
        <v/>
      </c>
      <c r="W343" s="6">
        <f>Q343+T343-Z343</f>
        <v/>
      </c>
      <c r="X343" s="7">
        <f>IFERROR(W343/V343,0)</f>
        <v/>
      </c>
      <c r="Y343" s="6">
        <f>'M02'!T342</f>
        <v/>
      </c>
      <c r="Z343" s="6">
        <f>'M02'!U342</f>
        <v/>
      </c>
      <c r="AA343" s="7">
        <f>IFERROR(Z343/Y343,0)</f>
        <v/>
      </c>
      <c r="AB343" s="6">
        <f>'M03'!E342</f>
        <v/>
      </c>
      <c r="AC343" s="6">
        <f>'M03'!F342</f>
        <v/>
      </c>
      <c r="AD343" s="7">
        <f>IFERROR(AC343/AB343,0)</f>
        <v/>
      </c>
      <c r="AE343" s="6">
        <f>'M03'!M342</f>
        <v/>
      </c>
      <c r="AF343" s="6">
        <f>IF('M03'!AG342&gt;0,'M03'!AG342+MAX(0,AE343-'M03'!H342)*IF(AND(AB343&lt;&gt;0,AC343&lt;&gt;0),AC343/AB343,'M03'!V342),AE343*IF(AND(AB343&lt;&gt;0,AC343&lt;&gt;0),AC343/AB343,'M03'!V342))</f>
        <v/>
      </c>
      <c r="AG343" s="7">
        <f>IFERROR(AF343/AE343,0)</f>
        <v/>
      </c>
      <c r="AH343" s="6">
        <f>-'M03'!S342</f>
        <v/>
      </c>
      <c r="AI343" s="6">
        <f>AC343+AF343-AL343</f>
        <v/>
      </c>
      <c r="AJ343" s="7">
        <f>IFERROR(AI343/AH343,0)</f>
        <v/>
      </c>
      <c r="AK343" s="6">
        <f>'M03'!T342</f>
        <v/>
      </c>
      <c r="AL343" s="6">
        <f>'M03'!U342</f>
        <v/>
      </c>
      <c r="AM343" s="7">
        <f>IFERROR(AL343/AK343,0)</f>
        <v/>
      </c>
      <c r="AN343" s="6">
        <f>'M04'!E342</f>
        <v/>
      </c>
      <c r="AO343" s="6">
        <f>'M04'!F342</f>
        <v/>
      </c>
      <c r="AP343" s="7">
        <f>IFERROR(AO343/AN343,0)</f>
        <v/>
      </c>
      <c r="AQ343" s="6">
        <f>'M04'!M342</f>
        <v/>
      </c>
      <c r="AR343" s="6">
        <f>IF('M04'!AG342&gt;0,'M04'!AG342+MAX(0,AQ343-'M04'!H342)*IF(AND(AN343&lt;&gt;0,AO343&lt;&gt;0),AO343/AN343,'M04'!V342),AQ343*IF(AND(AN343&lt;&gt;0,AO343&lt;&gt;0),AO343/AN343,'M04'!V342))</f>
        <v/>
      </c>
      <c r="AS343" s="7">
        <f>IFERROR(AR343/AQ343,0)</f>
        <v/>
      </c>
      <c r="AT343" s="6">
        <f>-'M04'!S342</f>
        <v/>
      </c>
      <c r="AU343" s="6">
        <f>AO343+AR343-AX343</f>
        <v/>
      </c>
      <c r="AV343" s="7">
        <f>IFERROR(AU343/AT343,0)</f>
        <v/>
      </c>
      <c r="AW343" s="6">
        <f>'M04'!T342</f>
        <v/>
      </c>
      <c r="AX343" s="6">
        <f>'M04'!U342</f>
        <v/>
      </c>
      <c r="AY343" s="7">
        <f>IFERROR(AX343/AW343,0)</f>
        <v/>
      </c>
      <c r="AZ343" s="6">
        <f>'M05'!E342</f>
        <v/>
      </c>
      <c r="BA343" s="6">
        <f>'M05'!F342</f>
        <v/>
      </c>
      <c r="BB343" s="7">
        <f>IFERROR(BA343/AZ343,0)</f>
        <v/>
      </c>
      <c r="BC343" s="6">
        <f>'M05'!M342</f>
        <v/>
      </c>
      <c r="BD343" s="6">
        <f>IF('M05'!AG342&gt;0,'M05'!AG342+MAX(0,BC343-'M05'!H342)*IF(AND(AZ343&lt;&gt;0,BA343&lt;&gt;0),BA343/AZ343,'M05'!V342),BC343*IF(AND(AZ343&lt;&gt;0,BA343&lt;&gt;0),BA343/AZ343,'M05'!V342))</f>
        <v/>
      </c>
      <c r="BE343" s="7">
        <f>IFERROR(BD343/BC343,0)</f>
        <v/>
      </c>
      <c r="BF343" s="6">
        <f>-'M05'!S342</f>
        <v/>
      </c>
      <c r="BG343" s="6">
        <f>BA343+BD343-BJ343</f>
        <v/>
      </c>
      <c r="BH343" s="7">
        <f>IFERROR(BG343/BF343,0)</f>
        <v/>
      </c>
      <c r="BI343" s="6">
        <f>'M05'!T342</f>
        <v/>
      </c>
      <c r="BJ343" s="6">
        <f>'M05'!U342</f>
        <v/>
      </c>
      <c r="BK343" s="7">
        <f>IFERROR(BJ343/BI343,0)</f>
        <v/>
      </c>
      <c r="BL343" s="6">
        <f>'M06'!E342</f>
        <v/>
      </c>
      <c r="BM343" s="6">
        <f>'M06'!F342</f>
        <v/>
      </c>
      <c r="BN343" s="7">
        <f>IFERROR(BM343/BL343,0)</f>
        <v/>
      </c>
      <c r="BO343" s="6">
        <f>'M06'!M342</f>
        <v/>
      </c>
      <c r="BP343" s="6">
        <f>IF('M06'!AG342&gt;0,'M06'!AG342+MAX(0,BO343-'M06'!H342)*IF(AND(BL343&lt;&gt;0,BM343&lt;&gt;0),BM343/BL343,'M06'!V342),BO343*IF(AND(BL343&lt;&gt;0,BM343&lt;&gt;0),BM343/BL343,'M06'!V342))</f>
        <v/>
      </c>
      <c r="BQ343" s="7">
        <f>IFERROR(BP343/BO343,0)</f>
        <v/>
      </c>
      <c r="BR343" s="6">
        <f>-'M06'!S342</f>
        <v/>
      </c>
      <c r="BS343" s="6">
        <f>BM343+BP343-BV343</f>
        <v/>
      </c>
      <c r="BT343" s="7">
        <f>IFERROR(BS343/BR343,0)</f>
        <v/>
      </c>
      <c r="BU343" s="6">
        <f>'M06'!T342</f>
        <v/>
      </c>
      <c r="BV343" s="6">
        <f>'M06'!U342</f>
        <v/>
      </c>
      <c r="BW343" s="7">
        <f>IFERROR(BV343/BU343,0)</f>
        <v/>
      </c>
      <c r="BX343" s="6">
        <f>'M07'!E342</f>
        <v/>
      </c>
      <c r="BY343" s="6">
        <f>'M07'!F342</f>
        <v/>
      </c>
      <c r="BZ343" s="7">
        <f>IFERROR(BY343/BX343,0)</f>
        <v/>
      </c>
      <c r="CA343" s="6">
        <f>'M07'!M342</f>
        <v/>
      </c>
      <c r="CB343" s="6">
        <f>IF('M07'!AG342&gt;0,'M07'!AG342+MAX(0,CA343-'M07'!H342)*IF(AND(BX343&lt;&gt;0,BY343&lt;&gt;0),BY343/BX343,'M07'!V342),CA343*IF(AND(BX343&lt;&gt;0,BY343&lt;&gt;0),BY343/BX343,'M07'!V342))</f>
        <v/>
      </c>
      <c r="CC343" s="7">
        <f>IFERROR(CB343/CA343,0)</f>
        <v/>
      </c>
      <c r="CD343" s="6">
        <f>-'M07'!S342</f>
        <v/>
      </c>
      <c r="CE343" s="6">
        <f>BY343+CB343-CH343</f>
        <v/>
      </c>
      <c r="CF343" s="7">
        <f>IFERROR(CE343/CD343,0)</f>
        <v/>
      </c>
      <c r="CG343" s="6">
        <f>'M07'!T342</f>
        <v/>
      </c>
      <c r="CH343" s="6">
        <f>'M07'!U342</f>
        <v/>
      </c>
      <c r="CI343" s="7">
        <f>IFERROR(CH343/CG343,0)</f>
        <v/>
      </c>
      <c r="CJ343" s="6">
        <f>'M08'!E342</f>
        <v/>
      </c>
      <c r="CK343" s="6">
        <f>'M08'!F342</f>
        <v/>
      </c>
      <c r="CL343" s="7">
        <f>IFERROR(CK343/CJ343,0)</f>
        <v/>
      </c>
      <c r="CM343" s="6">
        <f>'M08'!M342</f>
        <v/>
      </c>
      <c r="CN343" s="6">
        <f>IF('M08'!AG342&gt;0,'M08'!AG342+MAX(0,CM343-'M08'!H342)*IF(AND(CJ343&lt;&gt;0,CK343&lt;&gt;0),CK343/CJ343,'M08'!V342),CM343*IF(AND(CJ343&lt;&gt;0,CK343&lt;&gt;0),CK343/CJ343,'M08'!V342))</f>
        <v/>
      </c>
      <c r="CO343" s="7">
        <f>IFERROR(CN343/CM343,0)</f>
        <v/>
      </c>
      <c r="CP343" s="6">
        <f>-'M08'!S342</f>
        <v/>
      </c>
      <c r="CQ343" s="6">
        <f>CK343+CN343-CT343</f>
        <v/>
      </c>
      <c r="CR343" s="7">
        <f>IFERROR(CQ343/CP343,0)</f>
        <v/>
      </c>
      <c r="CS343" s="6">
        <f>'M08'!T342</f>
        <v/>
      </c>
      <c r="CT343" s="6">
        <f>'M08'!U342</f>
        <v/>
      </c>
      <c r="CU343" s="7">
        <f>IFERROR(CT343/CS343,0)</f>
        <v/>
      </c>
      <c r="CV343" s="6">
        <f>'M09'!E342</f>
        <v/>
      </c>
      <c r="CW343" s="6">
        <f>'M09'!F342</f>
        <v/>
      </c>
      <c r="CX343" s="7">
        <f>IFERROR(CW343/CV343,0)</f>
        <v/>
      </c>
      <c r="CY343" s="6">
        <f>'M09'!M342</f>
        <v/>
      </c>
      <c r="CZ343" s="6">
        <f>IF('M09'!AG342&gt;0,'M09'!AG342+MAX(0,CY343-'M09'!H342)*IF(AND(CV343&lt;&gt;0,CW343&lt;&gt;0),CW343/CV343,'M09'!V342),CY343*IF(AND(CV343&lt;&gt;0,CW343&lt;&gt;0),CW343/CV343,'M09'!V342))</f>
        <v/>
      </c>
      <c r="DA343" s="7">
        <f>IFERROR(CZ343/CY343,0)</f>
        <v/>
      </c>
      <c r="DB343" s="6">
        <f>-'M09'!S342</f>
        <v/>
      </c>
      <c r="DC343" s="6">
        <f>CW343+CZ343-DF343</f>
        <v/>
      </c>
      <c r="DD343" s="7">
        <f>IFERROR(DC343/DB343,0)</f>
        <v/>
      </c>
      <c r="DE343" s="6">
        <f>'M09'!T342</f>
        <v/>
      </c>
      <c r="DF343" s="6">
        <f>'M09'!U342</f>
        <v/>
      </c>
      <c r="DG343" s="7">
        <f>IFERROR(DF343/DE343,0)</f>
        <v/>
      </c>
      <c r="DH343" s="6">
        <f>SUM(J343,V343,AH343,AT343,BF343,BR343,CD343,CP343,DB343)</f>
        <v/>
      </c>
      <c r="DI343" s="6">
        <f>SUM(K343,W343,AI343,AU343,BG343,BS343,CE343,CQ343,DC343)</f>
        <v/>
      </c>
      <c r="DJ343" s="6">
        <f>DH343/9</f>
        <v/>
      </c>
      <c r="DK343" s="6">
        <f>DI343/9</f>
        <v/>
      </c>
      <c r="DL343" s="7">
        <f>IFERROR(DI343/DH343,0)</f>
        <v/>
      </c>
      <c r="DM343" s="7">
        <f>'M09'!V342</f>
        <v/>
      </c>
      <c r="DN343" s="8">
        <f>IFERROR(DL343/DM343-1,0)</f>
        <v/>
      </c>
      <c r="DO343" s="6">
        <f>'M09'!AD342</f>
        <v/>
      </c>
      <c r="DP343" s="6">
        <f>DJ343-DO343</f>
        <v/>
      </c>
      <c r="DQ343" s="9">
        <f>COUNTIF(J343,"&gt;0")+COUNTIF(V343,"&gt;0")+COUNTIF(AH343,"&gt;0")+COUNTIF(AT343,"&gt;0")+COUNTIF(BF343,"&gt;0")+COUNTIF(BR343,"&gt;0")+COUNTIF(CD343,"&gt;0")+COUNTIF(CP343,"&gt;0")+COUNTIF(DB343,"&gt;0")</f>
        <v/>
      </c>
      <c r="DR343" s="6">
        <f>DE343</f>
        <v/>
      </c>
      <c r="DS343" s="10">
        <f>IFERROR(DR343/DJ343,0)</f>
        <v/>
      </c>
      <c r="DT343" s="6">
        <f>D343+SUM(G343,S343,AE343,AQ343,BC343,BO343,CA343,CM343,CY343)-SUM(J343,V343,AH343,AT343,BF343,BR343,CD343,CP343,DB343)-DE343</f>
        <v/>
      </c>
    </row>
    <row r="344">
      <c r="A344">
        <f>'M01'!C343</f>
        <v/>
      </c>
      <c r="B344">
        <f>'M01'!D343</f>
        <v/>
      </c>
      <c r="C344">
        <f>'M01'!A343</f>
        <v/>
      </c>
      <c r="D344" s="6">
        <f>'M01'!E343</f>
        <v/>
      </c>
      <c r="E344" s="6">
        <f>'M01'!F343</f>
        <v/>
      </c>
      <c r="F344" s="7">
        <f>IFERROR(E344/D344,0)</f>
        <v/>
      </c>
      <c r="G344" s="6">
        <f>'M01'!M343</f>
        <v/>
      </c>
      <c r="H344" s="6">
        <f>IF('M01'!AG343&gt;0,'M01'!AG343+MAX(0,G344-'M01'!H343)*IF(AND(D344&lt;&gt;0,E344&lt;&gt;0),E344/D344,'M01'!V343),G344*IF(AND(D344&lt;&gt;0,E344&lt;&gt;0),E344/D344,'M01'!V343))</f>
        <v/>
      </c>
      <c r="I344" s="7">
        <f>IFERROR(H344/G344,0)</f>
        <v/>
      </c>
      <c r="J344" s="6">
        <f>-'M01'!S343</f>
        <v/>
      </c>
      <c r="K344" s="6">
        <f>E344+H344-N344</f>
        <v/>
      </c>
      <c r="L344" s="7">
        <f>IFERROR(K344/J344,0)</f>
        <v/>
      </c>
      <c r="M344" s="6">
        <f>'M01'!T343</f>
        <v/>
      </c>
      <c r="N344" s="6">
        <f>'M01'!U343</f>
        <v/>
      </c>
      <c r="O344" s="7">
        <f>IFERROR(N344/M344,0)</f>
        <v/>
      </c>
      <c r="P344" s="6">
        <f>'M02'!E343</f>
        <v/>
      </c>
      <c r="Q344" s="6">
        <f>'M02'!F343</f>
        <v/>
      </c>
      <c r="R344" s="7">
        <f>IFERROR(Q344/P344,0)</f>
        <v/>
      </c>
      <c r="S344" s="6">
        <f>'M02'!M343</f>
        <v/>
      </c>
      <c r="T344" s="6">
        <f>IF('M02'!AG343&gt;0,'M02'!AG343+MAX(0,S344-'M02'!H343)*IF(AND(P344&lt;&gt;0,Q344&lt;&gt;0),Q344/P344,'M02'!V343),S344*IF(AND(P344&lt;&gt;0,Q344&lt;&gt;0),Q344/P344,'M02'!V343))</f>
        <v/>
      </c>
      <c r="U344" s="7">
        <f>IFERROR(T344/S344,0)</f>
        <v/>
      </c>
      <c r="V344" s="6">
        <f>-'M02'!S343</f>
        <v/>
      </c>
      <c r="W344" s="6">
        <f>Q344+T344-Z344</f>
        <v/>
      </c>
      <c r="X344" s="7">
        <f>IFERROR(W344/V344,0)</f>
        <v/>
      </c>
      <c r="Y344" s="6">
        <f>'M02'!T343</f>
        <v/>
      </c>
      <c r="Z344" s="6">
        <f>'M02'!U343</f>
        <v/>
      </c>
      <c r="AA344" s="7">
        <f>IFERROR(Z344/Y344,0)</f>
        <v/>
      </c>
      <c r="AB344" s="6">
        <f>'M03'!E343</f>
        <v/>
      </c>
      <c r="AC344" s="6">
        <f>'M03'!F343</f>
        <v/>
      </c>
      <c r="AD344" s="7">
        <f>IFERROR(AC344/AB344,0)</f>
        <v/>
      </c>
      <c r="AE344" s="6">
        <f>'M03'!M343</f>
        <v/>
      </c>
      <c r="AF344" s="6">
        <f>IF('M03'!AG343&gt;0,'M03'!AG343+MAX(0,AE344-'M03'!H343)*IF(AND(AB344&lt;&gt;0,AC344&lt;&gt;0),AC344/AB344,'M03'!V343),AE344*IF(AND(AB344&lt;&gt;0,AC344&lt;&gt;0),AC344/AB344,'M03'!V343))</f>
        <v/>
      </c>
      <c r="AG344" s="7">
        <f>IFERROR(AF344/AE344,0)</f>
        <v/>
      </c>
      <c r="AH344" s="6">
        <f>-'M03'!S343</f>
        <v/>
      </c>
      <c r="AI344" s="6">
        <f>AC344+AF344-AL344</f>
        <v/>
      </c>
      <c r="AJ344" s="7">
        <f>IFERROR(AI344/AH344,0)</f>
        <v/>
      </c>
      <c r="AK344" s="6">
        <f>'M03'!T343</f>
        <v/>
      </c>
      <c r="AL344" s="6">
        <f>'M03'!U343</f>
        <v/>
      </c>
      <c r="AM344" s="7">
        <f>IFERROR(AL344/AK344,0)</f>
        <v/>
      </c>
      <c r="AN344" s="6">
        <f>'M04'!E343</f>
        <v/>
      </c>
      <c r="AO344" s="6">
        <f>'M04'!F343</f>
        <v/>
      </c>
      <c r="AP344" s="7">
        <f>IFERROR(AO344/AN344,0)</f>
        <v/>
      </c>
      <c r="AQ344" s="6">
        <f>'M04'!M343</f>
        <v/>
      </c>
      <c r="AR344" s="6">
        <f>IF('M04'!AG343&gt;0,'M04'!AG343+MAX(0,AQ344-'M04'!H343)*IF(AND(AN344&lt;&gt;0,AO344&lt;&gt;0),AO344/AN344,'M04'!V343),AQ344*IF(AND(AN344&lt;&gt;0,AO344&lt;&gt;0),AO344/AN344,'M04'!V343))</f>
        <v/>
      </c>
      <c r="AS344" s="7">
        <f>IFERROR(AR344/AQ344,0)</f>
        <v/>
      </c>
      <c r="AT344" s="6">
        <f>-'M04'!S343</f>
        <v/>
      </c>
      <c r="AU344" s="6">
        <f>AO344+AR344-AX344</f>
        <v/>
      </c>
      <c r="AV344" s="7">
        <f>IFERROR(AU344/AT344,0)</f>
        <v/>
      </c>
      <c r="AW344" s="6">
        <f>'M04'!T343</f>
        <v/>
      </c>
      <c r="AX344" s="6">
        <f>'M04'!U343</f>
        <v/>
      </c>
      <c r="AY344" s="7">
        <f>IFERROR(AX344/AW344,0)</f>
        <v/>
      </c>
      <c r="AZ344" s="6">
        <f>'M05'!E343</f>
        <v/>
      </c>
      <c r="BA344" s="6">
        <f>'M05'!F343</f>
        <v/>
      </c>
      <c r="BB344" s="7">
        <f>IFERROR(BA344/AZ344,0)</f>
        <v/>
      </c>
      <c r="BC344" s="6">
        <f>'M05'!M343</f>
        <v/>
      </c>
      <c r="BD344" s="6">
        <f>IF('M05'!AG343&gt;0,'M05'!AG343+MAX(0,BC344-'M05'!H343)*IF(AND(AZ344&lt;&gt;0,BA344&lt;&gt;0),BA344/AZ344,'M05'!V343),BC344*IF(AND(AZ344&lt;&gt;0,BA344&lt;&gt;0),BA344/AZ344,'M05'!V343))</f>
        <v/>
      </c>
      <c r="BE344" s="7">
        <f>IFERROR(BD344/BC344,0)</f>
        <v/>
      </c>
      <c r="BF344" s="6">
        <f>-'M05'!S343</f>
        <v/>
      </c>
      <c r="BG344" s="6">
        <f>BA344+BD344-BJ344</f>
        <v/>
      </c>
      <c r="BH344" s="7">
        <f>IFERROR(BG344/BF344,0)</f>
        <v/>
      </c>
      <c r="BI344" s="6">
        <f>'M05'!T343</f>
        <v/>
      </c>
      <c r="BJ344" s="6">
        <f>'M05'!U343</f>
        <v/>
      </c>
      <c r="BK344" s="7">
        <f>IFERROR(BJ344/BI344,0)</f>
        <v/>
      </c>
      <c r="BL344" s="6">
        <f>'M06'!E343</f>
        <v/>
      </c>
      <c r="BM344" s="6">
        <f>'M06'!F343</f>
        <v/>
      </c>
      <c r="BN344" s="7">
        <f>IFERROR(BM344/BL344,0)</f>
        <v/>
      </c>
      <c r="BO344" s="6">
        <f>'M06'!M343</f>
        <v/>
      </c>
      <c r="BP344" s="6">
        <f>IF('M06'!AG343&gt;0,'M06'!AG343+MAX(0,BO344-'M06'!H343)*IF(AND(BL344&lt;&gt;0,BM344&lt;&gt;0),BM344/BL344,'M06'!V343),BO344*IF(AND(BL344&lt;&gt;0,BM344&lt;&gt;0),BM344/BL344,'M06'!V343))</f>
        <v/>
      </c>
      <c r="BQ344" s="7">
        <f>IFERROR(BP344/BO344,0)</f>
        <v/>
      </c>
      <c r="BR344" s="6">
        <f>-'M06'!S343</f>
        <v/>
      </c>
      <c r="BS344" s="6">
        <f>BM344+BP344-BV344</f>
        <v/>
      </c>
      <c r="BT344" s="7">
        <f>IFERROR(BS344/BR344,0)</f>
        <v/>
      </c>
      <c r="BU344" s="6">
        <f>'M06'!T343</f>
        <v/>
      </c>
      <c r="BV344" s="6">
        <f>'M06'!U343</f>
        <v/>
      </c>
      <c r="BW344" s="7">
        <f>IFERROR(BV344/BU344,0)</f>
        <v/>
      </c>
      <c r="BX344" s="6">
        <f>'M07'!E343</f>
        <v/>
      </c>
      <c r="BY344" s="6">
        <f>'M07'!F343</f>
        <v/>
      </c>
      <c r="BZ344" s="7">
        <f>IFERROR(BY344/BX344,0)</f>
        <v/>
      </c>
      <c r="CA344" s="6">
        <f>'M07'!M343</f>
        <v/>
      </c>
      <c r="CB344" s="6">
        <f>IF('M07'!AG343&gt;0,'M07'!AG343+MAX(0,CA344-'M07'!H343)*IF(AND(BX344&lt;&gt;0,BY344&lt;&gt;0),BY344/BX344,'M07'!V343),CA344*IF(AND(BX344&lt;&gt;0,BY344&lt;&gt;0),BY344/BX344,'M07'!V343))</f>
        <v/>
      </c>
      <c r="CC344" s="7">
        <f>IFERROR(CB344/CA344,0)</f>
        <v/>
      </c>
      <c r="CD344" s="6">
        <f>-'M07'!S343</f>
        <v/>
      </c>
      <c r="CE344" s="6">
        <f>BY344+CB344-CH344</f>
        <v/>
      </c>
      <c r="CF344" s="7">
        <f>IFERROR(CE344/CD344,0)</f>
        <v/>
      </c>
      <c r="CG344" s="6">
        <f>'M07'!T343</f>
        <v/>
      </c>
      <c r="CH344" s="6">
        <f>'M07'!U343</f>
        <v/>
      </c>
      <c r="CI344" s="7">
        <f>IFERROR(CH344/CG344,0)</f>
        <v/>
      </c>
      <c r="CJ344" s="6">
        <f>'M08'!E343</f>
        <v/>
      </c>
      <c r="CK344" s="6">
        <f>'M08'!F343</f>
        <v/>
      </c>
      <c r="CL344" s="7">
        <f>IFERROR(CK344/CJ344,0)</f>
        <v/>
      </c>
      <c r="CM344" s="6">
        <f>'M08'!M343</f>
        <v/>
      </c>
      <c r="CN344" s="6">
        <f>IF('M08'!AG343&gt;0,'M08'!AG343+MAX(0,CM344-'M08'!H343)*IF(AND(CJ344&lt;&gt;0,CK344&lt;&gt;0),CK344/CJ344,'M08'!V343),CM344*IF(AND(CJ344&lt;&gt;0,CK344&lt;&gt;0),CK344/CJ344,'M08'!V343))</f>
        <v/>
      </c>
      <c r="CO344" s="7">
        <f>IFERROR(CN344/CM344,0)</f>
        <v/>
      </c>
      <c r="CP344" s="6">
        <f>-'M08'!S343</f>
        <v/>
      </c>
      <c r="CQ344" s="6">
        <f>CK344+CN344-CT344</f>
        <v/>
      </c>
      <c r="CR344" s="7">
        <f>IFERROR(CQ344/CP344,0)</f>
        <v/>
      </c>
      <c r="CS344" s="6">
        <f>'M08'!T343</f>
        <v/>
      </c>
      <c r="CT344" s="6">
        <f>'M08'!U343</f>
        <v/>
      </c>
      <c r="CU344" s="7">
        <f>IFERROR(CT344/CS344,0)</f>
        <v/>
      </c>
      <c r="CV344" s="6">
        <f>'M09'!E343</f>
        <v/>
      </c>
      <c r="CW344" s="6">
        <f>'M09'!F343</f>
        <v/>
      </c>
      <c r="CX344" s="7">
        <f>IFERROR(CW344/CV344,0)</f>
        <v/>
      </c>
      <c r="CY344" s="6">
        <f>'M09'!M343</f>
        <v/>
      </c>
      <c r="CZ344" s="6">
        <f>IF('M09'!AG343&gt;0,'M09'!AG343+MAX(0,CY344-'M09'!H343)*IF(AND(CV344&lt;&gt;0,CW344&lt;&gt;0),CW344/CV344,'M09'!V343),CY344*IF(AND(CV344&lt;&gt;0,CW344&lt;&gt;0),CW344/CV344,'M09'!V343))</f>
        <v/>
      </c>
      <c r="DA344" s="7">
        <f>IFERROR(CZ344/CY344,0)</f>
        <v/>
      </c>
      <c r="DB344" s="6">
        <f>-'M09'!S343</f>
        <v/>
      </c>
      <c r="DC344" s="6">
        <f>CW344+CZ344-DF344</f>
        <v/>
      </c>
      <c r="DD344" s="7">
        <f>IFERROR(DC344/DB344,0)</f>
        <v/>
      </c>
      <c r="DE344" s="6">
        <f>'M09'!T343</f>
        <v/>
      </c>
      <c r="DF344" s="6">
        <f>'M09'!U343</f>
        <v/>
      </c>
      <c r="DG344" s="7">
        <f>IFERROR(DF344/DE344,0)</f>
        <v/>
      </c>
      <c r="DH344" s="6">
        <f>SUM(J344,V344,AH344,AT344,BF344,BR344,CD344,CP344,DB344)</f>
        <v/>
      </c>
      <c r="DI344" s="6">
        <f>SUM(K344,W344,AI344,AU344,BG344,BS344,CE344,CQ344,DC344)</f>
        <v/>
      </c>
      <c r="DJ344" s="6">
        <f>DH344/9</f>
        <v/>
      </c>
      <c r="DK344" s="6">
        <f>DI344/9</f>
        <v/>
      </c>
      <c r="DL344" s="7">
        <f>IFERROR(DI344/DH344,0)</f>
        <v/>
      </c>
      <c r="DM344" s="7">
        <f>'M09'!V343</f>
        <v/>
      </c>
      <c r="DN344" s="8">
        <f>IFERROR(DL344/DM344-1,0)</f>
        <v/>
      </c>
      <c r="DO344" s="6">
        <f>'M09'!AD343</f>
        <v/>
      </c>
      <c r="DP344" s="6">
        <f>DJ344-DO344</f>
        <v/>
      </c>
      <c r="DQ344" s="9">
        <f>COUNTIF(J344,"&gt;0")+COUNTIF(V344,"&gt;0")+COUNTIF(AH344,"&gt;0")+COUNTIF(AT344,"&gt;0")+COUNTIF(BF344,"&gt;0")+COUNTIF(BR344,"&gt;0")+COUNTIF(CD344,"&gt;0")+COUNTIF(CP344,"&gt;0")+COUNTIF(DB344,"&gt;0")</f>
        <v/>
      </c>
      <c r="DR344" s="6">
        <f>DE344</f>
        <v/>
      </c>
      <c r="DS344" s="10">
        <f>IFERROR(DR344/DJ344,0)</f>
        <v/>
      </c>
      <c r="DT344" s="6">
        <f>D344+SUM(G344,S344,AE344,AQ344,BC344,BO344,CA344,CM344,CY344)-SUM(J344,V344,AH344,AT344,BF344,BR344,CD344,CP344,DB344)-DE344</f>
        <v/>
      </c>
    </row>
    <row r="345">
      <c r="A345">
        <f>'M01'!C344</f>
        <v/>
      </c>
      <c r="B345">
        <f>'M01'!D344</f>
        <v/>
      </c>
      <c r="C345">
        <f>'M01'!A344</f>
        <v/>
      </c>
      <c r="D345" s="6">
        <f>'M01'!E344</f>
        <v/>
      </c>
      <c r="E345" s="6">
        <f>'M01'!F344</f>
        <v/>
      </c>
      <c r="F345" s="7">
        <f>IFERROR(E345/D345,0)</f>
        <v/>
      </c>
      <c r="G345" s="6">
        <f>'M01'!M344</f>
        <v/>
      </c>
      <c r="H345" s="6">
        <f>IF('M01'!AG344&gt;0,'M01'!AG344+MAX(0,G345-'M01'!H344)*IF(AND(D345&lt;&gt;0,E345&lt;&gt;0),E345/D345,'M01'!V344),G345*IF(AND(D345&lt;&gt;0,E345&lt;&gt;0),E345/D345,'M01'!V344))</f>
        <v/>
      </c>
      <c r="I345" s="7">
        <f>IFERROR(H345/G345,0)</f>
        <v/>
      </c>
      <c r="J345" s="6">
        <f>-'M01'!S344</f>
        <v/>
      </c>
      <c r="K345" s="6">
        <f>E345+H345-N345</f>
        <v/>
      </c>
      <c r="L345" s="7">
        <f>IFERROR(K345/J345,0)</f>
        <v/>
      </c>
      <c r="M345" s="6">
        <f>'M01'!T344</f>
        <v/>
      </c>
      <c r="N345" s="6">
        <f>'M01'!U344</f>
        <v/>
      </c>
      <c r="O345" s="7">
        <f>IFERROR(N345/M345,0)</f>
        <v/>
      </c>
      <c r="P345" s="6">
        <f>'M02'!E344</f>
        <v/>
      </c>
      <c r="Q345" s="6">
        <f>'M02'!F344</f>
        <v/>
      </c>
      <c r="R345" s="7">
        <f>IFERROR(Q345/P345,0)</f>
        <v/>
      </c>
      <c r="S345" s="6">
        <f>'M02'!M344</f>
        <v/>
      </c>
      <c r="T345" s="6">
        <f>IF('M02'!AG344&gt;0,'M02'!AG344+MAX(0,S345-'M02'!H344)*IF(AND(P345&lt;&gt;0,Q345&lt;&gt;0),Q345/P345,'M02'!V344),S345*IF(AND(P345&lt;&gt;0,Q345&lt;&gt;0),Q345/P345,'M02'!V344))</f>
        <v/>
      </c>
      <c r="U345" s="7">
        <f>IFERROR(T345/S345,0)</f>
        <v/>
      </c>
      <c r="V345" s="6">
        <f>-'M02'!S344</f>
        <v/>
      </c>
      <c r="W345" s="6">
        <f>Q345+T345-Z345</f>
        <v/>
      </c>
      <c r="X345" s="7">
        <f>IFERROR(W345/V345,0)</f>
        <v/>
      </c>
      <c r="Y345" s="6">
        <f>'M02'!T344</f>
        <v/>
      </c>
      <c r="Z345" s="6">
        <f>'M02'!U344</f>
        <v/>
      </c>
      <c r="AA345" s="7">
        <f>IFERROR(Z345/Y345,0)</f>
        <v/>
      </c>
      <c r="AB345" s="6">
        <f>'M03'!E344</f>
        <v/>
      </c>
      <c r="AC345" s="6">
        <f>'M03'!F344</f>
        <v/>
      </c>
      <c r="AD345" s="7">
        <f>IFERROR(AC345/AB345,0)</f>
        <v/>
      </c>
      <c r="AE345" s="6">
        <f>'M03'!M344</f>
        <v/>
      </c>
      <c r="AF345" s="6">
        <f>IF('M03'!AG344&gt;0,'M03'!AG344+MAX(0,AE345-'M03'!H344)*IF(AND(AB345&lt;&gt;0,AC345&lt;&gt;0),AC345/AB345,'M03'!V344),AE345*IF(AND(AB345&lt;&gt;0,AC345&lt;&gt;0),AC345/AB345,'M03'!V344))</f>
        <v/>
      </c>
      <c r="AG345" s="7">
        <f>IFERROR(AF345/AE345,0)</f>
        <v/>
      </c>
      <c r="AH345" s="6">
        <f>-'M03'!S344</f>
        <v/>
      </c>
      <c r="AI345" s="6">
        <f>AC345+AF345-AL345</f>
        <v/>
      </c>
      <c r="AJ345" s="7">
        <f>IFERROR(AI345/AH345,0)</f>
        <v/>
      </c>
      <c r="AK345" s="6">
        <f>'M03'!T344</f>
        <v/>
      </c>
      <c r="AL345" s="6">
        <f>'M03'!U344</f>
        <v/>
      </c>
      <c r="AM345" s="7">
        <f>IFERROR(AL345/AK345,0)</f>
        <v/>
      </c>
      <c r="AN345" s="6">
        <f>'M04'!E344</f>
        <v/>
      </c>
      <c r="AO345" s="6">
        <f>'M04'!F344</f>
        <v/>
      </c>
      <c r="AP345" s="7">
        <f>IFERROR(AO345/AN345,0)</f>
        <v/>
      </c>
      <c r="AQ345" s="6">
        <f>'M04'!M344</f>
        <v/>
      </c>
      <c r="AR345" s="6">
        <f>IF('M04'!AG344&gt;0,'M04'!AG344+MAX(0,AQ345-'M04'!H344)*IF(AND(AN345&lt;&gt;0,AO345&lt;&gt;0),AO345/AN345,'M04'!V344),AQ345*IF(AND(AN345&lt;&gt;0,AO345&lt;&gt;0),AO345/AN345,'M04'!V344))</f>
        <v/>
      </c>
      <c r="AS345" s="7">
        <f>IFERROR(AR345/AQ345,0)</f>
        <v/>
      </c>
      <c r="AT345" s="6">
        <f>-'M04'!S344</f>
        <v/>
      </c>
      <c r="AU345" s="6">
        <f>AO345+AR345-AX345</f>
        <v/>
      </c>
      <c r="AV345" s="7">
        <f>IFERROR(AU345/AT345,0)</f>
        <v/>
      </c>
      <c r="AW345" s="6">
        <f>'M04'!T344</f>
        <v/>
      </c>
      <c r="AX345" s="6">
        <f>'M04'!U344</f>
        <v/>
      </c>
      <c r="AY345" s="7">
        <f>IFERROR(AX345/AW345,0)</f>
        <v/>
      </c>
      <c r="AZ345" s="6">
        <f>'M05'!E344</f>
        <v/>
      </c>
      <c r="BA345" s="6">
        <f>'M05'!F344</f>
        <v/>
      </c>
      <c r="BB345" s="7">
        <f>IFERROR(BA345/AZ345,0)</f>
        <v/>
      </c>
      <c r="BC345" s="6">
        <f>'M05'!M344</f>
        <v/>
      </c>
      <c r="BD345" s="6">
        <f>IF('M05'!AG344&gt;0,'M05'!AG344+MAX(0,BC345-'M05'!H344)*IF(AND(AZ345&lt;&gt;0,BA345&lt;&gt;0),BA345/AZ345,'M05'!V344),BC345*IF(AND(AZ345&lt;&gt;0,BA345&lt;&gt;0),BA345/AZ345,'M05'!V344))</f>
        <v/>
      </c>
      <c r="BE345" s="7">
        <f>IFERROR(BD345/BC345,0)</f>
        <v/>
      </c>
      <c r="BF345" s="6">
        <f>-'M05'!S344</f>
        <v/>
      </c>
      <c r="BG345" s="6">
        <f>BA345+BD345-BJ345</f>
        <v/>
      </c>
      <c r="BH345" s="7">
        <f>IFERROR(BG345/BF345,0)</f>
        <v/>
      </c>
      <c r="BI345" s="6">
        <f>'M05'!T344</f>
        <v/>
      </c>
      <c r="BJ345" s="6">
        <f>'M05'!U344</f>
        <v/>
      </c>
      <c r="BK345" s="7">
        <f>IFERROR(BJ345/BI345,0)</f>
        <v/>
      </c>
      <c r="BL345" s="6">
        <f>'M06'!E344</f>
        <v/>
      </c>
      <c r="BM345" s="6">
        <f>'M06'!F344</f>
        <v/>
      </c>
      <c r="BN345" s="7">
        <f>IFERROR(BM345/BL345,0)</f>
        <v/>
      </c>
      <c r="BO345" s="6">
        <f>'M06'!M344</f>
        <v/>
      </c>
      <c r="BP345" s="6">
        <f>IF('M06'!AG344&gt;0,'M06'!AG344+MAX(0,BO345-'M06'!H344)*IF(AND(BL345&lt;&gt;0,BM345&lt;&gt;0),BM345/BL345,'M06'!V344),BO345*IF(AND(BL345&lt;&gt;0,BM345&lt;&gt;0),BM345/BL345,'M06'!V344))</f>
        <v/>
      </c>
      <c r="BQ345" s="7">
        <f>IFERROR(BP345/BO345,0)</f>
        <v/>
      </c>
      <c r="BR345" s="6">
        <f>-'M06'!S344</f>
        <v/>
      </c>
      <c r="BS345" s="6">
        <f>BM345+BP345-BV345</f>
        <v/>
      </c>
      <c r="BT345" s="7">
        <f>IFERROR(BS345/BR345,0)</f>
        <v/>
      </c>
      <c r="BU345" s="6">
        <f>'M06'!T344</f>
        <v/>
      </c>
      <c r="BV345" s="6">
        <f>'M06'!U344</f>
        <v/>
      </c>
      <c r="BW345" s="7">
        <f>IFERROR(BV345/BU345,0)</f>
        <v/>
      </c>
      <c r="BX345" s="6">
        <f>'M07'!E344</f>
        <v/>
      </c>
      <c r="BY345" s="6">
        <f>'M07'!F344</f>
        <v/>
      </c>
      <c r="BZ345" s="7">
        <f>IFERROR(BY345/BX345,0)</f>
        <v/>
      </c>
      <c r="CA345" s="6">
        <f>'M07'!M344</f>
        <v/>
      </c>
      <c r="CB345" s="6">
        <f>IF('M07'!AG344&gt;0,'M07'!AG344+MAX(0,CA345-'M07'!H344)*IF(AND(BX345&lt;&gt;0,BY345&lt;&gt;0),BY345/BX345,'M07'!V344),CA345*IF(AND(BX345&lt;&gt;0,BY345&lt;&gt;0),BY345/BX345,'M07'!V344))</f>
        <v/>
      </c>
      <c r="CC345" s="7">
        <f>IFERROR(CB345/CA345,0)</f>
        <v/>
      </c>
      <c r="CD345" s="6">
        <f>-'M07'!S344</f>
        <v/>
      </c>
      <c r="CE345" s="6">
        <f>BY345+CB345-CH345</f>
        <v/>
      </c>
      <c r="CF345" s="7">
        <f>IFERROR(CE345/CD345,0)</f>
        <v/>
      </c>
      <c r="CG345" s="6">
        <f>'M07'!T344</f>
        <v/>
      </c>
      <c r="CH345" s="6">
        <f>'M07'!U344</f>
        <v/>
      </c>
      <c r="CI345" s="7">
        <f>IFERROR(CH345/CG345,0)</f>
        <v/>
      </c>
      <c r="CJ345" s="6">
        <f>'M08'!E344</f>
        <v/>
      </c>
      <c r="CK345" s="6">
        <f>'M08'!F344</f>
        <v/>
      </c>
      <c r="CL345" s="7">
        <f>IFERROR(CK345/CJ345,0)</f>
        <v/>
      </c>
      <c r="CM345" s="6">
        <f>'M08'!M344</f>
        <v/>
      </c>
      <c r="CN345" s="6">
        <f>IF('M08'!AG344&gt;0,'M08'!AG344+MAX(0,CM345-'M08'!H344)*IF(AND(CJ345&lt;&gt;0,CK345&lt;&gt;0),CK345/CJ345,'M08'!V344),CM345*IF(AND(CJ345&lt;&gt;0,CK345&lt;&gt;0),CK345/CJ345,'M08'!V344))</f>
        <v/>
      </c>
      <c r="CO345" s="7">
        <f>IFERROR(CN345/CM345,0)</f>
        <v/>
      </c>
      <c r="CP345" s="6">
        <f>-'M08'!S344</f>
        <v/>
      </c>
      <c r="CQ345" s="6">
        <f>CK345+CN345-CT345</f>
        <v/>
      </c>
      <c r="CR345" s="7">
        <f>IFERROR(CQ345/CP345,0)</f>
        <v/>
      </c>
      <c r="CS345" s="6">
        <f>'M08'!T344</f>
        <v/>
      </c>
      <c r="CT345" s="6">
        <f>'M08'!U344</f>
        <v/>
      </c>
      <c r="CU345" s="7">
        <f>IFERROR(CT345/CS345,0)</f>
        <v/>
      </c>
      <c r="CV345" s="6">
        <f>'M09'!E344</f>
        <v/>
      </c>
      <c r="CW345" s="6">
        <f>'M09'!F344</f>
        <v/>
      </c>
      <c r="CX345" s="7">
        <f>IFERROR(CW345/CV345,0)</f>
        <v/>
      </c>
      <c r="CY345" s="6">
        <f>'M09'!M344</f>
        <v/>
      </c>
      <c r="CZ345" s="6">
        <f>IF('M09'!AG344&gt;0,'M09'!AG344+MAX(0,CY345-'M09'!H344)*IF(AND(CV345&lt;&gt;0,CW345&lt;&gt;0),CW345/CV345,'M09'!V344),CY345*IF(AND(CV345&lt;&gt;0,CW345&lt;&gt;0),CW345/CV345,'M09'!V344))</f>
        <v/>
      </c>
      <c r="DA345" s="7">
        <f>IFERROR(CZ345/CY345,0)</f>
        <v/>
      </c>
      <c r="DB345" s="6">
        <f>-'M09'!S344</f>
        <v/>
      </c>
      <c r="DC345" s="6">
        <f>CW345+CZ345-DF345</f>
        <v/>
      </c>
      <c r="DD345" s="7">
        <f>IFERROR(DC345/DB345,0)</f>
        <v/>
      </c>
      <c r="DE345" s="6">
        <f>'M09'!T344</f>
        <v/>
      </c>
      <c r="DF345" s="6">
        <f>'M09'!U344</f>
        <v/>
      </c>
      <c r="DG345" s="7">
        <f>IFERROR(DF345/DE345,0)</f>
        <v/>
      </c>
      <c r="DH345" s="6">
        <f>SUM(J345,V345,AH345,AT345,BF345,BR345,CD345,CP345,DB345)</f>
        <v/>
      </c>
      <c r="DI345" s="6">
        <f>SUM(K345,W345,AI345,AU345,BG345,BS345,CE345,CQ345,DC345)</f>
        <v/>
      </c>
      <c r="DJ345" s="6">
        <f>DH345/9</f>
        <v/>
      </c>
      <c r="DK345" s="6">
        <f>DI345/9</f>
        <v/>
      </c>
      <c r="DL345" s="7">
        <f>IFERROR(DI345/DH345,0)</f>
        <v/>
      </c>
      <c r="DM345" s="7">
        <f>'M09'!V344</f>
        <v/>
      </c>
      <c r="DN345" s="8">
        <f>IFERROR(DL345/DM345-1,0)</f>
        <v/>
      </c>
      <c r="DO345" s="6">
        <f>'M09'!AD344</f>
        <v/>
      </c>
      <c r="DP345" s="6">
        <f>DJ345-DO345</f>
        <v/>
      </c>
      <c r="DQ345" s="9">
        <f>COUNTIF(J345,"&gt;0")+COUNTIF(V345,"&gt;0")+COUNTIF(AH345,"&gt;0")+COUNTIF(AT345,"&gt;0")+COUNTIF(BF345,"&gt;0")+COUNTIF(BR345,"&gt;0")+COUNTIF(CD345,"&gt;0")+COUNTIF(CP345,"&gt;0")+COUNTIF(DB345,"&gt;0")</f>
        <v/>
      </c>
      <c r="DR345" s="6">
        <f>DE345</f>
        <v/>
      </c>
      <c r="DS345" s="10">
        <f>IFERROR(DR345/DJ345,0)</f>
        <v/>
      </c>
      <c r="DT345" s="6">
        <f>D345+SUM(G345,S345,AE345,AQ345,BC345,BO345,CA345,CM345,CY345)-SUM(J345,V345,AH345,AT345,BF345,BR345,CD345,CP345,DB345)-DE345</f>
        <v/>
      </c>
    </row>
    <row r="346">
      <c r="A346">
        <f>'M01'!C345</f>
        <v/>
      </c>
      <c r="B346">
        <f>'M01'!D345</f>
        <v/>
      </c>
      <c r="C346">
        <f>'M01'!A345</f>
        <v/>
      </c>
      <c r="D346" s="6">
        <f>'M01'!E345</f>
        <v/>
      </c>
      <c r="E346" s="6">
        <f>'M01'!F345</f>
        <v/>
      </c>
      <c r="F346" s="7">
        <f>IFERROR(E346/D346,0)</f>
        <v/>
      </c>
      <c r="G346" s="6">
        <f>'M01'!M345</f>
        <v/>
      </c>
      <c r="H346" s="6">
        <f>IF('M01'!AG345&gt;0,'M01'!AG345+MAX(0,G346-'M01'!H345)*IF(AND(D346&lt;&gt;0,E346&lt;&gt;0),E346/D346,'M01'!V345),G346*IF(AND(D346&lt;&gt;0,E346&lt;&gt;0),E346/D346,'M01'!V345))</f>
        <v/>
      </c>
      <c r="I346" s="7">
        <f>IFERROR(H346/G346,0)</f>
        <v/>
      </c>
      <c r="J346" s="6">
        <f>-'M01'!S345</f>
        <v/>
      </c>
      <c r="K346" s="6">
        <f>E346+H346-N346</f>
        <v/>
      </c>
      <c r="L346" s="7">
        <f>IFERROR(K346/J346,0)</f>
        <v/>
      </c>
      <c r="M346" s="6">
        <f>'M01'!T345</f>
        <v/>
      </c>
      <c r="N346" s="6">
        <f>'M01'!U345</f>
        <v/>
      </c>
      <c r="O346" s="7">
        <f>IFERROR(N346/M346,0)</f>
        <v/>
      </c>
      <c r="P346" s="6">
        <f>'M02'!E345</f>
        <v/>
      </c>
      <c r="Q346" s="6">
        <f>'M02'!F345</f>
        <v/>
      </c>
      <c r="R346" s="7">
        <f>IFERROR(Q346/P346,0)</f>
        <v/>
      </c>
      <c r="S346" s="6">
        <f>'M02'!M345</f>
        <v/>
      </c>
      <c r="T346" s="6">
        <f>IF('M02'!AG345&gt;0,'M02'!AG345+MAX(0,S346-'M02'!H345)*IF(AND(P346&lt;&gt;0,Q346&lt;&gt;0),Q346/P346,'M02'!V345),S346*IF(AND(P346&lt;&gt;0,Q346&lt;&gt;0),Q346/P346,'M02'!V345))</f>
        <v/>
      </c>
      <c r="U346" s="7">
        <f>IFERROR(T346/S346,0)</f>
        <v/>
      </c>
      <c r="V346" s="6">
        <f>-'M02'!S345</f>
        <v/>
      </c>
      <c r="W346" s="6">
        <f>Q346+T346-Z346</f>
        <v/>
      </c>
      <c r="X346" s="7">
        <f>IFERROR(W346/V346,0)</f>
        <v/>
      </c>
      <c r="Y346" s="6">
        <f>'M02'!T345</f>
        <v/>
      </c>
      <c r="Z346" s="6">
        <f>'M02'!U345</f>
        <v/>
      </c>
      <c r="AA346" s="7">
        <f>IFERROR(Z346/Y346,0)</f>
        <v/>
      </c>
      <c r="AB346" s="6">
        <f>'M03'!E345</f>
        <v/>
      </c>
      <c r="AC346" s="6">
        <f>'M03'!F345</f>
        <v/>
      </c>
      <c r="AD346" s="7">
        <f>IFERROR(AC346/AB346,0)</f>
        <v/>
      </c>
      <c r="AE346" s="6">
        <f>'M03'!M345</f>
        <v/>
      </c>
      <c r="AF346" s="6">
        <f>IF('M03'!AG345&gt;0,'M03'!AG345+MAX(0,AE346-'M03'!H345)*IF(AND(AB346&lt;&gt;0,AC346&lt;&gt;0),AC346/AB346,'M03'!V345),AE346*IF(AND(AB346&lt;&gt;0,AC346&lt;&gt;0),AC346/AB346,'M03'!V345))</f>
        <v/>
      </c>
      <c r="AG346" s="7">
        <f>IFERROR(AF346/AE346,0)</f>
        <v/>
      </c>
      <c r="AH346" s="6">
        <f>-'M03'!S345</f>
        <v/>
      </c>
      <c r="AI346" s="6">
        <f>AC346+AF346-AL346</f>
        <v/>
      </c>
      <c r="AJ346" s="7">
        <f>IFERROR(AI346/AH346,0)</f>
        <v/>
      </c>
      <c r="AK346" s="6">
        <f>'M03'!T345</f>
        <v/>
      </c>
      <c r="AL346" s="6">
        <f>'M03'!U345</f>
        <v/>
      </c>
      <c r="AM346" s="7">
        <f>IFERROR(AL346/AK346,0)</f>
        <v/>
      </c>
      <c r="AN346" s="6">
        <f>'M04'!E345</f>
        <v/>
      </c>
      <c r="AO346" s="6">
        <f>'M04'!F345</f>
        <v/>
      </c>
      <c r="AP346" s="7">
        <f>IFERROR(AO346/AN346,0)</f>
        <v/>
      </c>
      <c r="AQ346" s="6">
        <f>'M04'!M345</f>
        <v/>
      </c>
      <c r="AR346" s="6">
        <f>IF('M04'!AG345&gt;0,'M04'!AG345+MAX(0,AQ346-'M04'!H345)*IF(AND(AN346&lt;&gt;0,AO346&lt;&gt;0),AO346/AN346,'M04'!V345),AQ346*IF(AND(AN346&lt;&gt;0,AO346&lt;&gt;0),AO346/AN346,'M04'!V345))</f>
        <v/>
      </c>
      <c r="AS346" s="7">
        <f>IFERROR(AR346/AQ346,0)</f>
        <v/>
      </c>
      <c r="AT346" s="6">
        <f>-'M04'!S345</f>
        <v/>
      </c>
      <c r="AU346" s="6">
        <f>AO346+AR346-AX346</f>
        <v/>
      </c>
      <c r="AV346" s="7">
        <f>IFERROR(AU346/AT346,0)</f>
        <v/>
      </c>
      <c r="AW346" s="6">
        <f>'M04'!T345</f>
        <v/>
      </c>
      <c r="AX346" s="6">
        <f>'M04'!U345</f>
        <v/>
      </c>
      <c r="AY346" s="7">
        <f>IFERROR(AX346/AW346,0)</f>
        <v/>
      </c>
      <c r="AZ346" s="6">
        <f>'M05'!E345</f>
        <v/>
      </c>
      <c r="BA346" s="6">
        <f>'M05'!F345</f>
        <v/>
      </c>
      <c r="BB346" s="7">
        <f>IFERROR(BA346/AZ346,0)</f>
        <v/>
      </c>
      <c r="BC346" s="6">
        <f>'M05'!M345</f>
        <v/>
      </c>
      <c r="BD346" s="6">
        <f>IF('M05'!AG345&gt;0,'M05'!AG345+MAX(0,BC346-'M05'!H345)*IF(AND(AZ346&lt;&gt;0,BA346&lt;&gt;0),BA346/AZ346,'M05'!V345),BC346*IF(AND(AZ346&lt;&gt;0,BA346&lt;&gt;0),BA346/AZ346,'M05'!V345))</f>
        <v/>
      </c>
      <c r="BE346" s="7">
        <f>IFERROR(BD346/BC346,0)</f>
        <v/>
      </c>
      <c r="BF346" s="6">
        <f>-'M05'!S345</f>
        <v/>
      </c>
      <c r="BG346" s="6">
        <f>BA346+BD346-BJ346</f>
        <v/>
      </c>
      <c r="BH346" s="7">
        <f>IFERROR(BG346/BF346,0)</f>
        <v/>
      </c>
      <c r="BI346" s="6">
        <f>'M05'!T345</f>
        <v/>
      </c>
      <c r="BJ346" s="6">
        <f>'M05'!U345</f>
        <v/>
      </c>
      <c r="BK346" s="7">
        <f>IFERROR(BJ346/BI346,0)</f>
        <v/>
      </c>
      <c r="BL346" s="6">
        <f>'M06'!E345</f>
        <v/>
      </c>
      <c r="BM346" s="6">
        <f>'M06'!F345</f>
        <v/>
      </c>
      <c r="BN346" s="7">
        <f>IFERROR(BM346/BL346,0)</f>
        <v/>
      </c>
      <c r="BO346" s="6">
        <f>'M06'!M345</f>
        <v/>
      </c>
      <c r="BP346" s="6">
        <f>IF('M06'!AG345&gt;0,'M06'!AG345+MAX(0,BO346-'M06'!H345)*IF(AND(BL346&lt;&gt;0,BM346&lt;&gt;0),BM346/BL346,'M06'!V345),BO346*IF(AND(BL346&lt;&gt;0,BM346&lt;&gt;0),BM346/BL346,'M06'!V345))</f>
        <v/>
      </c>
      <c r="BQ346" s="7">
        <f>IFERROR(BP346/BO346,0)</f>
        <v/>
      </c>
      <c r="BR346" s="6">
        <f>-'M06'!S345</f>
        <v/>
      </c>
      <c r="BS346" s="6">
        <f>BM346+BP346-BV346</f>
        <v/>
      </c>
      <c r="BT346" s="7">
        <f>IFERROR(BS346/BR346,0)</f>
        <v/>
      </c>
      <c r="BU346" s="6">
        <f>'M06'!T345</f>
        <v/>
      </c>
      <c r="BV346" s="6">
        <f>'M06'!U345</f>
        <v/>
      </c>
      <c r="BW346" s="7">
        <f>IFERROR(BV346/BU346,0)</f>
        <v/>
      </c>
      <c r="BX346" s="6">
        <f>'M07'!E345</f>
        <v/>
      </c>
      <c r="BY346" s="6">
        <f>'M07'!F345</f>
        <v/>
      </c>
      <c r="BZ346" s="7">
        <f>IFERROR(BY346/BX346,0)</f>
        <v/>
      </c>
      <c r="CA346" s="6">
        <f>'M07'!M345</f>
        <v/>
      </c>
      <c r="CB346" s="6">
        <f>IF('M07'!AG345&gt;0,'M07'!AG345+MAX(0,CA346-'M07'!H345)*IF(AND(BX346&lt;&gt;0,BY346&lt;&gt;0),BY346/BX346,'M07'!V345),CA346*IF(AND(BX346&lt;&gt;0,BY346&lt;&gt;0),BY346/BX346,'M07'!V345))</f>
        <v/>
      </c>
      <c r="CC346" s="7">
        <f>IFERROR(CB346/CA346,0)</f>
        <v/>
      </c>
      <c r="CD346" s="6">
        <f>-'M07'!S345</f>
        <v/>
      </c>
      <c r="CE346" s="6">
        <f>BY346+CB346-CH346</f>
        <v/>
      </c>
      <c r="CF346" s="7">
        <f>IFERROR(CE346/CD346,0)</f>
        <v/>
      </c>
      <c r="CG346" s="6">
        <f>'M07'!T345</f>
        <v/>
      </c>
      <c r="CH346" s="6">
        <f>'M07'!U345</f>
        <v/>
      </c>
      <c r="CI346" s="7">
        <f>IFERROR(CH346/CG346,0)</f>
        <v/>
      </c>
      <c r="CJ346" s="6">
        <f>'M08'!E345</f>
        <v/>
      </c>
      <c r="CK346" s="6">
        <f>'M08'!F345</f>
        <v/>
      </c>
      <c r="CL346" s="7">
        <f>IFERROR(CK346/CJ346,0)</f>
        <v/>
      </c>
      <c r="CM346" s="6">
        <f>'M08'!M345</f>
        <v/>
      </c>
      <c r="CN346" s="6">
        <f>IF('M08'!AG345&gt;0,'M08'!AG345+MAX(0,CM346-'M08'!H345)*IF(AND(CJ346&lt;&gt;0,CK346&lt;&gt;0),CK346/CJ346,'M08'!V345),CM346*IF(AND(CJ346&lt;&gt;0,CK346&lt;&gt;0),CK346/CJ346,'M08'!V345))</f>
        <v/>
      </c>
      <c r="CO346" s="7">
        <f>IFERROR(CN346/CM346,0)</f>
        <v/>
      </c>
      <c r="CP346" s="6">
        <f>-'M08'!S345</f>
        <v/>
      </c>
      <c r="CQ346" s="6">
        <f>CK346+CN346-CT346</f>
        <v/>
      </c>
      <c r="CR346" s="7">
        <f>IFERROR(CQ346/CP346,0)</f>
        <v/>
      </c>
      <c r="CS346" s="6">
        <f>'M08'!T345</f>
        <v/>
      </c>
      <c r="CT346" s="6">
        <f>'M08'!U345</f>
        <v/>
      </c>
      <c r="CU346" s="7">
        <f>IFERROR(CT346/CS346,0)</f>
        <v/>
      </c>
      <c r="CV346" s="6">
        <f>'M09'!E345</f>
        <v/>
      </c>
      <c r="CW346" s="6">
        <f>'M09'!F345</f>
        <v/>
      </c>
      <c r="CX346" s="7">
        <f>IFERROR(CW346/CV346,0)</f>
        <v/>
      </c>
      <c r="CY346" s="6">
        <f>'M09'!M345</f>
        <v/>
      </c>
      <c r="CZ346" s="6">
        <f>IF('M09'!AG345&gt;0,'M09'!AG345+MAX(0,CY346-'M09'!H345)*IF(AND(CV346&lt;&gt;0,CW346&lt;&gt;0),CW346/CV346,'M09'!V345),CY346*IF(AND(CV346&lt;&gt;0,CW346&lt;&gt;0),CW346/CV346,'M09'!V345))</f>
        <v/>
      </c>
      <c r="DA346" s="7">
        <f>IFERROR(CZ346/CY346,0)</f>
        <v/>
      </c>
      <c r="DB346" s="6">
        <f>-'M09'!S345</f>
        <v/>
      </c>
      <c r="DC346" s="6">
        <f>CW346+CZ346-DF346</f>
        <v/>
      </c>
      <c r="DD346" s="7">
        <f>IFERROR(DC346/DB346,0)</f>
        <v/>
      </c>
      <c r="DE346" s="6">
        <f>'M09'!T345</f>
        <v/>
      </c>
      <c r="DF346" s="6">
        <f>'M09'!U345</f>
        <v/>
      </c>
      <c r="DG346" s="7">
        <f>IFERROR(DF346/DE346,0)</f>
        <v/>
      </c>
      <c r="DH346" s="6">
        <f>SUM(J346,V346,AH346,AT346,BF346,BR346,CD346,CP346,DB346)</f>
        <v/>
      </c>
      <c r="DI346" s="6">
        <f>SUM(K346,W346,AI346,AU346,BG346,BS346,CE346,CQ346,DC346)</f>
        <v/>
      </c>
      <c r="DJ346" s="6">
        <f>DH346/9</f>
        <v/>
      </c>
      <c r="DK346" s="6">
        <f>DI346/9</f>
        <v/>
      </c>
      <c r="DL346" s="7">
        <f>IFERROR(DI346/DH346,0)</f>
        <v/>
      </c>
      <c r="DM346" s="7">
        <f>'M09'!V345</f>
        <v/>
      </c>
      <c r="DN346" s="8">
        <f>IFERROR(DL346/DM346-1,0)</f>
        <v/>
      </c>
      <c r="DO346" s="6">
        <f>'M09'!AD345</f>
        <v/>
      </c>
      <c r="DP346" s="6">
        <f>DJ346-DO346</f>
        <v/>
      </c>
      <c r="DQ346" s="9">
        <f>COUNTIF(J346,"&gt;0")+COUNTIF(V346,"&gt;0")+COUNTIF(AH346,"&gt;0")+COUNTIF(AT346,"&gt;0")+COUNTIF(BF346,"&gt;0")+COUNTIF(BR346,"&gt;0")+COUNTIF(CD346,"&gt;0")+COUNTIF(CP346,"&gt;0")+COUNTIF(DB346,"&gt;0")</f>
        <v/>
      </c>
      <c r="DR346" s="6">
        <f>DE346</f>
        <v/>
      </c>
      <c r="DS346" s="10">
        <f>IFERROR(DR346/DJ346,0)</f>
        <v/>
      </c>
      <c r="DT346" s="6">
        <f>D346+SUM(G346,S346,AE346,AQ346,BC346,BO346,CA346,CM346,CY346)-SUM(J346,V346,AH346,AT346,BF346,BR346,CD346,CP346,DB346)-DE346</f>
        <v/>
      </c>
    </row>
    <row r="347">
      <c r="A347">
        <f>'M01'!C346</f>
        <v/>
      </c>
      <c r="B347">
        <f>'M01'!D346</f>
        <v/>
      </c>
      <c r="C347">
        <f>'M01'!A346</f>
        <v/>
      </c>
      <c r="D347" s="6">
        <f>'M01'!E346</f>
        <v/>
      </c>
      <c r="E347" s="6">
        <f>'M01'!F346</f>
        <v/>
      </c>
      <c r="F347" s="7">
        <f>IFERROR(E347/D347,0)</f>
        <v/>
      </c>
      <c r="G347" s="6">
        <f>'M01'!M346</f>
        <v/>
      </c>
      <c r="H347" s="6">
        <f>IF('M01'!AG346&gt;0,'M01'!AG346+MAX(0,G347-'M01'!H346)*IF(AND(D347&lt;&gt;0,E347&lt;&gt;0),E347/D347,'M01'!V346),G347*IF(AND(D347&lt;&gt;0,E347&lt;&gt;0),E347/D347,'M01'!V346))</f>
        <v/>
      </c>
      <c r="I347" s="7">
        <f>IFERROR(H347/G347,0)</f>
        <v/>
      </c>
      <c r="J347" s="6">
        <f>-'M01'!S346</f>
        <v/>
      </c>
      <c r="K347" s="6">
        <f>E347+H347-N347</f>
        <v/>
      </c>
      <c r="L347" s="7">
        <f>IFERROR(K347/J347,0)</f>
        <v/>
      </c>
      <c r="M347" s="6">
        <f>'M01'!T346</f>
        <v/>
      </c>
      <c r="N347" s="6">
        <f>'M01'!U346</f>
        <v/>
      </c>
      <c r="O347" s="7">
        <f>IFERROR(N347/M347,0)</f>
        <v/>
      </c>
      <c r="P347" s="6">
        <f>'M02'!E346</f>
        <v/>
      </c>
      <c r="Q347" s="6">
        <f>'M02'!F346</f>
        <v/>
      </c>
      <c r="R347" s="7">
        <f>IFERROR(Q347/P347,0)</f>
        <v/>
      </c>
      <c r="S347" s="6">
        <f>'M02'!M346</f>
        <v/>
      </c>
      <c r="T347" s="6">
        <f>IF('M02'!AG346&gt;0,'M02'!AG346+MAX(0,S347-'M02'!H346)*IF(AND(P347&lt;&gt;0,Q347&lt;&gt;0),Q347/P347,'M02'!V346),S347*IF(AND(P347&lt;&gt;0,Q347&lt;&gt;0),Q347/P347,'M02'!V346))</f>
        <v/>
      </c>
      <c r="U347" s="7">
        <f>IFERROR(T347/S347,0)</f>
        <v/>
      </c>
      <c r="V347" s="6">
        <f>-'M02'!S346</f>
        <v/>
      </c>
      <c r="W347" s="6">
        <f>Q347+T347-Z347</f>
        <v/>
      </c>
      <c r="X347" s="7">
        <f>IFERROR(W347/V347,0)</f>
        <v/>
      </c>
      <c r="Y347" s="6">
        <f>'M02'!T346</f>
        <v/>
      </c>
      <c r="Z347" s="6">
        <f>'M02'!U346</f>
        <v/>
      </c>
      <c r="AA347" s="7">
        <f>IFERROR(Z347/Y347,0)</f>
        <v/>
      </c>
      <c r="AB347" s="6">
        <f>'M03'!E346</f>
        <v/>
      </c>
      <c r="AC347" s="6">
        <f>'M03'!F346</f>
        <v/>
      </c>
      <c r="AD347" s="7">
        <f>IFERROR(AC347/AB347,0)</f>
        <v/>
      </c>
      <c r="AE347" s="6">
        <f>'M03'!M346</f>
        <v/>
      </c>
      <c r="AF347" s="6">
        <f>IF('M03'!AG346&gt;0,'M03'!AG346+MAX(0,AE347-'M03'!H346)*IF(AND(AB347&lt;&gt;0,AC347&lt;&gt;0),AC347/AB347,'M03'!V346),AE347*IF(AND(AB347&lt;&gt;0,AC347&lt;&gt;0),AC347/AB347,'M03'!V346))</f>
        <v/>
      </c>
      <c r="AG347" s="7">
        <f>IFERROR(AF347/AE347,0)</f>
        <v/>
      </c>
      <c r="AH347" s="6">
        <f>-'M03'!S346</f>
        <v/>
      </c>
      <c r="AI347" s="6">
        <f>AC347+AF347-AL347</f>
        <v/>
      </c>
      <c r="AJ347" s="7">
        <f>IFERROR(AI347/AH347,0)</f>
        <v/>
      </c>
      <c r="AK347" s="6">
        <f>'M03'!T346</f>
        <v/>
      </c>
      <c r="AL347" s="6">
        <f>'M03'!U346</f>
        <v/>
      </c>
      <c r="AM347" s="7">
        <f>IFERROR(AL347/AK347,0)</f>
        <v/>
      </c>
      <c r="AN347" s="6">
        <f>'M04'!E346</f>
        <v/>
      </c>
      <c r="AO347" s="6">
        <f>'M04'!F346</f>
        <v/>
      </c>
      <c r="AP347" s="7">
        <f>IFERROR(AO347/AN347,0)</f>
        <v/>
      </c>
      <c r="AQ347" s="6">
        <f>'M04'!M346</f>
        <v/>
      </c>
      <c r="AR347" s="6">
        <f>IF('M04'!AG346&gt;0,'M04'!AG346+MAX(0,AQ347-'M04'!H346)*IF(AND(AN347&lt;&gt;0,AO347&lt;&gt;0),AO347/AN347,'M04'!V346),AQ347*IF(AND(AN347&lt;&gt;0,AO347&lt;&gt;0),AO347/AN347,'M04'!V346))</f>
        <v/>
      </c>
      <c r="AS347" s="7">
        <f>IFERROR(AR347/AQ347,0)</f>
        <v/>
      </c>
      <c r="AT347" s="6">
        <f>-'M04'!S346</f>
        <v/>
      </c>
      <c r="AU347" s="6">
        <f>AO347+AR347-AX347</f>
        <v/>
      </c>
      <c r="AV347" s="7">
        <f>IFERROR(AU347/AT347,0)</f>
        <v/>
      </c>
      <c r="AW347" s="6">
        <f>'M04'!T346</f>
        <v/>
      </c>
      <c r="AX347" s="6">
        <f>'M04'!U346</f>
        <v/>
      </c>
      <c r="AY347" s="7">
        <f>IFERROR(AX347/AW347,0)</f>
        <v/>
      </c>
      <c r="AZ347" s="6">
        <f>'M05'!E346</f>
        <v/>
      </c>
      <c r="BA347" s="6">
        <f>'M05'!F346</f>
        <v/>
      </c>
      <c r="BB347" s="7">
        <f>IFERROR(BA347/AZ347,0)</f>
        <v/>
      </c>
      <c r="BC347" s="6">
        <f>'M05'!M346</f>
        <v/>
      </c>
      <c r="BD347" s="6">
        <f>IF('M05'!AG346&gt;0,'M05'!AG346+MAX(0,BC347-'M05'!H346)*IF(AND(AZ347&lt;&gt;0,BA347&lt;&gt;0),BA347/AZ347,'M05'!V346),BC347*IF(AND(AZ347&lt;&gt;0,BA347&lt;&gt;0),BA347/AZ347,'M05'!V346))</f>
        <v/>
      </c>
      <c r="BE347" s="7">
        <f>IFERROR(BD347/BC347,0)</f>
        <v/>
      </c>
      <c r="BF347" s="6">
        <f>-'M05'!S346</f>
        <v/>
      </c>
      <c r="BG347" s="6">
        <f>BA347+BD347-BJ347</f>
        <v/>
      </c>
      <c r="BH347" s="7">
        <f>IFERROR(BG347/BF347,0)</f>
        <v/>
      </c>
      <c r="BI347" s="6">
        <f>'M05'!T346</f>
        <v/>
      </c>
      <c r="BJ347" s="6">
        <f>'M05'!U346</f>
        <v/>
      </c>
      <c r="BK347" s="7">
        <f>IFERROR(BJ347/BI347,0)</f>
        <v/>
      </c>
      <c r="BL347" s="6">
        <f>'M06'!E346</f>
        <v/>
      </c>
      <c r="BM347" s="6">
        <f>'M06'!F346</f>
        <v/>
      </c>
      <c r="BN347" s="7">
        <f>IFERROR(BM347/BL347,0)</f>
        <v/>
      </c>
      <c r="BO347" s="6">
        <f>'M06'!M346</f>
        <v/>
      </c>
      <c r="BP347" s="6">
        <f>IF('M06'!AG346&gt;0,'M06'!AG346+MAX(0,BO347-'M06'!H346)*IF(AND(BL347&lt;&gt;0,BM347&lt;&gt;0),BM347/BL347,'M06'!V346),BO347*IF(AND(BL347&lt;&gt;0,BM347&lt;&gt;0),BM347/BL347,'M06'!V346))</f>
        <v/>
      </c>
      <c r="BQ347" s="7">
        <f>IFERROR(BP347/BO347,0)</f>
        <v/>
      </c>
      <c r="BR347" s="6">
        <f>-'M06'!S346</f>
        <v/>
      </c>
      <c r="BS347" s="6">
        <f>BM347+BP347-BV347</f>
        <v/>
      </c>
      <c r="BT347" s="7">
        <f>IFERROR(BS347/BR347,0)</f>
        <v/>
      </c>
      <c r="BU347" s="6">
        <f>'M06'!T346</f>
        <v/>
      </c>
      <c r="BV347" s="6">
        <f>'M06'!U346</f>
        <v/>
      </c>
      <c r="BW347" s="7">
        <f>IFERROR(BV347/BU347,0)</f>
        <v/>
      </c>
      <c r="BX347" s="6">
        <f>'M07'!E346</f>
        <v/>
      </c>
      <c r="BY347" s="6">
        <f>'M07'!F346</f>
        <v/>
      </c>
      <c r="BZ347" s="7">
        <f>IFERROR(BY347/BX347,0)</f>
        <v/>
      </c>
      <c r="CA347" s="6">
        <f>'M07'!M346</f>
        <v/>
      </c>
      <c r="CB347" s="6">
        <f>IF('M07'!AG346&gt;0,'M07'!AG346+MAX(0,CA347-'M07'!H346)*IF(AND(BX347&lt;&gt;0,BY347&lt;&gt;0),BY347/BX347,'M07'!V346),CA347*IF(AND(BX347&lt;&gt;0,BY347&lt;&gt;0),BY347/BX347,'M07'!V346))</f>
        <v/>
      </c>
      <c r="CC347" s="7">
        <f>IFERROR(CB347/CA347,0)</f>
        <v/>
      </c>
      <c r="CD347" s="6">
        <f>-'M07'!S346</f>
        <v/>
      </c>
      <c r="CE347" s="6">
        <f>BY347+CB347-CH347</f>
        <v/>
      </c>
      <c r="CF347" s="7">
        <f>IFERROR(CE347/CD347,0)</f>
        <v/>
      </c>
      <c r="CG347" s="6">
        <f>'M07'!T346</f>
        <v/>
      </c>
      <c r="CH347" s="6">
        <f>'M07'!U346</f>
        <v/>
      </c>
      <c r="CI347" s="7">
        <f>IFERROR(CH347/CG347,0)</f>
        <v/>
      </c>
      <c r="CJ347" s="6">
        <f>'M08'!E346</f>
        <v/>
      </c>
      <c r="CK347" s="6">
        <f>'M08'!F346</f>
        <v/>
      </c>
      <c r="CL347" s="7">
        <f>IFERROR(CK347/CJ347,0)</f>
        <v/>
      </c>
      <c r="CM347" s="6">
        <f>'M08'!M346</f>
        <v/>
      </c>
      <c r="CN347" s="6">
        <f>IF('M08'!AG346&gt;0,'M08'!AG346+MAX(0,CM347-'M08'!H346)*IF(AND(CJ347&lt;&gt;0,CK347&lt;&gt;0),CK347/CJ347,'M08'!V346),CM347*IF(AND(CJ347&lt;&gt;0,CK347&lt;&gt;0),CK347/CJ347,'M08'!V346))</f>
        <v/>
      </c>
      <c r="CO347" s="7">
        <f>IFERROR(CN347/CM347,0)</f>
        <v/>
      </c>
      <c r="CP347" s="6">
        <f>-'M08'!S346</f>
        <v/>
      </c>
      <c r="CQ347" s="6">
        <f>CK347+CN347-CT347</f>
        <v/>
      </c>
      <c r="CR347" s="7">
        <f>IFERROR(CQ347/CP347,0)</f>
        <v/>
      </c>
      <c r="CS347" s="6">
        <f>'M08'!T346</f>
        <v/>
      </c>
      <c r="CT347" s="6">
        <f>'M08'!U346</f>
        <v/>
      </c>
      <c r="CU347" s="7">
        <f>IFERROR(CT347/CS347,0)</f>
        <v/>
      </c>
      <c r="CV347" s="6">
        <f>'M09'!E346</f>
        <v/>
      </c>
      <c r="CW347" s="6">
        <f>'M09'!F346</f>
        <v/>
      </c>
      <c r="CX347" s="7">
        <f>IFERROR(CW347/CV347,0)</f>
        <v/>
      </c>
      <c r="CY347" s="6">
        <f>'M09'!M346</f>
        <v/>
      </c>
      <c r="CZ347" s="6">
        <f>IF('M09'!AG346&gt;0,'M09'!AG346+MAX(0,CY347-'M09'!H346)*IF(AND(CV347&lt;&gt;0,CW347&lt;&gt;0),CW347/CV347,'M09'!V346),CY347*IF(AND(CV347&lt;&gt;0,CW347&lt;&gt;0),CW347/CV347,'M09'!V346))</f>
        <v/>
      </c>
      <c r="DA347" s="7">
        <f>IFERROR(CZ347/CY347,0)</f>
        <v/>
      </c>
      <c r="DB347" s="6">
        <f>-'M09'!S346</f>
        <v/>
      </c>
      <c r="DC347" s="6">
        <f>CW347+CZ347-DF347</f>
        <v/>
      </c>
      <c r="DD347" s="7">
        <f>IFERROR(DC347/DB347,0)</f>
        <v/>
      </c>
      <c r="DE347" s="6">
        <f>'M09'!T346</f>
        <v/>
      </c>
      <c r="DF347" s="6">
        <f>'M09'!U346</f>
        <v/>
      </c>
      <c r="DG347" s="7">
        <f>IFERROR(DF347/DE347,0)</f>
        <v/>
      </c>
      <c r="DH347" s="6">
        <f>SUM(J347,V347,AH347,AT347,BF347,BR347,CD347,CP347,DB347)</f>
        <v/>
      </c>
      <c r="DI347" s="6">
        <f>SUM(K347,W347,AI347,AU347,BG347,BS347,CE347,CQ347,DC347)</f>
        <v/>
      </c>
      <c r="DJ347" s="6">
        <f>DH347/9</f>
        <v/>
      </c>
      <c r="DK347" s="6">
        <f>DI347/9</f>
        <v/>
      </c>
      <c r="DL347" s="7">
        <f>IFERROR(DI347/DH347,0)</f>
        <v/>
      </c>
      <c r="DM347" s="7">
        <f>'M09'!V346</f>
        <v/>
      </c>
      <c r="DN347" s="8">
        <f>IFERROR(DL347/DM347-1,0)</f>
        <v/>
      </c>
      <c r="DO347" s="6">
        <f>'M09'!AD346</f>
        <v/>
      </c>
      <c r="DP347" s="6">
        <f>DJ347-DO347</f>
        <v/>
      </c>
      <c r="DQ347" s="9">
        <f>COUNTIF(J347,"&gt;0")+COUNTIF(V347,"&gt;0")+COUNTIF(AH347,"&gt;0")+COUNTIF(AT347,"&gt;0")+COUNTIF(BF347,"&gt;0")+COUNTIF(BR347,"&gt;0")+COUNTIF(CD347,"&gt;0")+COUNTIF(CP347,"&gt;0")+COUNTIF(DB347,"&gt;0")</f>
        <v/>
      </c>
      <c r="DR347" s="6">
        <f>DE347</f>
        <v/>
      </c>
      <c r="DS347" s="10">
        <f>IFERROR(DR347/DJ347,0)</f>
        <v/>
      </c>
      <c r="DT347" s="6">
        <f>D347+SUM(G347,S347,AE347,AQ347,BC347,BO347,CA347,CM347,CY347)-SUM(J347,V347,AH347,AT347,BF347,BR347,CD347,CP347,DB347)-DE347</f>
        <v/>
      </c>
    </row>
    <row r="348">
      <c r="A348">
        <f>'M01'!C347</f>
        <v/>
      </c>
      <c r="B348">
        <f>'M01'!D347</f>
        <v/>
      </c>
      <c r="C348">
        <f>'M01'!A347</f>
        <v/>
      </c>
      <c r="D348" s="6">
        <f>'M01'!E347</f>
        <v/>
      </c>
      <c r="E348" s="6">
        <f>'M01'!F347</f>
        <v/>
      </c>
      <c r="F348" s="7">
        <f>IFERROR(E348/D348,0)</f>
        <v/>
      </c>
      <c r="G348" s="6">
        <f>'M01'!M347</f>
        <v/>
      </c>
      <c r="H348" s="6">
        <f>IF('M01'!AG347&gt;0,'M01'!AG347+MAX(0,G348-'M01'!H347)*IF(AND(D348&lt;&gt;0,E348&lt;&gt;0),E348/D348,'M01'!V347),G348*IF(AND(D348&lt;&gt;0,E348&lt;&gt;0),E348/D348,'M01'!V347))</f>
        <v/>
      </c>
      <c r="I348" s="7">
        <f>IFERROR(H348/G348,0)</f>
        <v/>
      </c>
      <c r="J348" s="6">
        <f>-'M01'!S347</f>
        <v/>
      </c>
      <c r="K348" s="6">
        <f>E348+H348-N348</f>
        <v/>
      </c>
      <c r="L348" s="7">
        <f>IFERROR(K348/J348,0)</f>
        <v/>
      </c>
      <c r="M348" s="6">
        <f>'M01'!T347</f>
        <v/>
      </c>
      <c r="N348" s="6">
        <f>'M01'!U347</f>
        <v/>
      </c>
      <c r="O348" s="7">
        <f>IFERROR(N348/M348,0)</f>
        <v/>
      </c>
      <c r="P348" s="6">
        <f>'M02'!E347</f>
        <v/>
      </c>
      <c r="Q348" s="6">
        <f>'M02'!F347</f>
        <v/>
      </c>
      <c r="R348" s="7">
        <f>IFERROR(Q348/P348,0)</f>
        <v/>
      </c>
      <c r="S348" s="6">
        <f>'M02'!M347</f>
        <v/>
      </c>
      <c r="T348" s="6">
        <f>IF('M02'!AG347&gt;0,'M02'!AG347+MAX(0,S348-'M02'!H347)*IF(AND(P348&lt;&gt;0,Q348&lt;&gt;0),Q348/P348,'M02'!V347),S348*IF(AND(P348&lt;&gt;0,Q348&lt;&gt;0),Q348/P348,'M02'!V347))</f>
        <v/>
      </c>
      <c r="U348" s="7">
        <f>IFERROR(T348/S348,0)</f>
        <v/>
      </c>
      <c r="V348" s="6">
        <f>-'M02'!S347</f>
        <v/>
      </c>
      <c r="W348" s="6">
        <f>Q348+T348-Z348</f>
        <v/>
      </c>
      <c r="X348" s="7">
        <f>IFERROR(W348/V348,0)</f>
        <v/>
      </c>
      <c r="Y348" s="6">
        <f>'M02'!T347</f>
        <v/>
      </c>
      <c r="Z348" s="6">
        <f>'M02'!U347</f>
        <v/>
      </c>
      <c r="AA348" s="7">
        <f>IFERROR(Z348/Y348,0)</f>
        <v/>
      </c>
      <c r="AB348" s="6">
        <f>'M03'!E347</f>
        <v/>
      </c>
      <c r="AC348" s="6">
        <f>'M03'!F347</f>
        <v/>
      </c>
      <c r="AD348" s="7">
        <f>IFERROR(AC348/AB348,0)</f>
        <v/>
      </c>
      <c r="AE348" s="6">
        <f>'M03'!M347</f>
        <v/>
      </c>
      <c r="AF348" s="6">
        <f>IF('M03'!AG347&gt;0,'M03'!AG347+MAX(0,AE348-'M03'!H347)*IF(AND(AB348&lt;&gt;0,AC348&lt;&gt;0),AC348/AB348,'M03'!V347),AE348*IF(AND(AB348&lt;&gt;0,AC348&lt;&gt;0),AC348/AB348,'M03'!V347))</f>
        <v/>
      </c>
      <c r="AG348" s="7">
        <f>IFERROR(AF348/AE348,0)</f>
        <v/>
      </c>
      <c r="AH348" s="6">
        <f>-'M03'!S347</f>
        <v/>
      </c>
      <c r="AI348" s="6">
        <f>AC348+AF348-AL348</f>
        <v/>
      </c>
      <c r="AJ348" s="7">
        <f>IFERROR(AI348/AH348,0)</f>
        <v/>
      </c>
      <c r="AK348" s="6">
        <f>'M03'!T347</f>
        <v/>
      </c>
      <c r="AL348" s="6">
        <f>'M03'!U347</f>
        <v/>
      </c>
      <c r="AM348" s="7">
        <f>IFERROR(AL348/AK348,0)</f>
        <v/>
      </c>
      <c r="AN348" s="6">
        <f>'M04'!E347</f>
        <v/>
      </c>
      <c r="AO348" s="6">
        <f>'M04'!F347</f>
        <v/>
      </c>
      <c r="AP348" s="7">
        <f>IFERROR(AO348/AN348,0)</f>
        <v/>
      </c>
      <c r="AQ348" s="6">
        <f>'M04'!M347</f>
        <v/>
      </c>
      <c r="AR348" s="6">
        <f>IF('M04'!AG347&gt;0,'M04'!AG347+MAX(0,AQ348-'M04'!H347)*IF(AND(AN348&lt;&gt;0,AO348&lt;&gt;0),AO348/AN348,'M04'!V347),AQ348*IF(AND(AN348&lt;&gt;0,AO348&lt;&gt;0),AO348/AN348,'M04'!V347))</f>
        <v/>
      </c>
      <c r="AS348" s="7">
        <f>IFERROR(AR348/AQ348,0)</f>
        <v/>
      </c>
      <c r="AT348" s="6">
        <f>-'M04'!S347</f>
        <v/>
      </c>
      <c r="AU348" s="6">
        <f>AO348+AR348-AX348</f>
        <v/>
      </c>
      <c r="AV348" s="7">
        <f>IFERROR(AU348/AT348,0)</f>
        <v/>
      </c>
      <c r="AW348" s="6">
        <f>'M04'!T347</f>
        <v/>
      </c>
      <c r="AX348" s="6">
        <f>'M04'!U347</f>
        <v/>
      </c>
      <c r="AY348" s="7">
        <f>IFERROR(AX348/AW348,0)</f>
        <v/>
      </c>
      <c r="AZ348" s="6">
        <f>'M05'!E347</f>
        <v/>
      </c>
      <c r="BA348" s="6">
        <f>'M05'!F347</f>
        <v/>
      </c>
      <c r="BB348" s="7">
        <f>IFERROR(BA348/AZ348,0)</f>
        <v/>
      </c>
      <c r="BC348" s="6">
        <f>'M05'!M347</f>
        <v/>
      </c>
      <c r="BD348" s="6">
        <f>IF('M05'!AG347&gt;0,'M05'!AG347+MAX(0,BC348-'M05'!H347)*IF(AND(AZ348&lt;&gt;0,BA348&lt;&gt;0),BA348/AZ348,'M05'!V347),BC348*IF(AND(AZ348&lt;&gt;0,BA348&lt;&gt;0),BA348/AZ348,'M05'!V347))</f>
        <v/>
      </c>
      <c r="BE348" s="7">
        <f>IFERROR(BD348/BC348,0)</f>
        <v/>
      </c>
      <c r="BF348" s="6">
        <f>-'M05'!S347</f>
        <v/>
      </c>
      <c r="BG348" s="6">
        <f>BA348+BD348-BJ348</f>
        <v/>
      </c>
      <c r="BH348" s="7">
        <f>IFERROR(BG348/BF348,0)</f>
        <v/>
      </c>
      <c r="BI348" s="6">
        <f>'M05'!T347</f>
        <v/>
      </c>
      <c r="BJ348" s="6">
        <f>'M05'!U347</f>
        <v/>
      </c>
      <c r="BK348" s="7">
        <f>IFERROR(BJ348/BI348,0)</f>
        <v/>
      </c>
      <c r="BL348" s="6">
        <f>'M06'!E347</f>
        <v/>
      </c>
      <c r="BM348" s="6">
        <f>'M06'!F347</f>
        <v/>
      </c>
      <c r="BN348" s="7">
        <f>IFERROR(BM348/BL348,0)</f>
        <v/>
      </c>
      <c r="BO348" s="6">
        <f>'M06'!M347</f>
        <v/>
      </c>
      <c r="BP348" s="6">
        <f>IF('M06'!AG347&gt;0,'M06'!AG347+MAX(0,BO348-'M06'!H347)*IF(AND(BL348&lt;&gt;0,BM348&lt;&gt;0),BM348/BL348,'M06'!V347),BO348*IF(AND(BL348&lt;&gt;0,BM348&lt;&gt;0),BM348/BL348,'M06'!V347))</f>
        <v/>
      </c>
      <c r="BQ348" s="7">
        <f>IFERROR(BP348/BO348,0)</f>
        <v/>
      </c>
      <c r="BR348" s="6">
        <f>-'M06'!S347</f>
        <v/>
      </c>
      <c r="BS348" s="6">
        <f>BM348+BP348-BV348</f>
        <v/>
      </c>
      <c r="BT348" s="7">
        <f>IFERROR(BS348/BR348,0)</f>
        <v/>
      </c>
      <c r="BU348" s="6">
        <f>'M06'!T347</f>
        <v/>
      </c>
      <c r="BV348" s="6">
        <f>'M06'!U347</f>
        <v/>
      </c>
      <c r="BW348" s="7">
        <f>IFERROR(BV348/BU348,0)</f>
        <v/>
      </c>
      <c r="BX348" s="6">
        <f>'M07'!E347</f>
        <v/>
      </c>
      <c r="BY348" s="6">
        <f>'M07'!F347</f>
        <v/>
      </c>
      <c r="BZ348" s="7">
        <f>IFERROR(BY348/BX348,0)</f>
        <v/>
      </c>
      <c r="CA348" s="6">
        <f>'M07'!M347</f>
        <v/>
      </c>
      <c r="CB348" s="6">
        <f>IF('M07'!AG347&gt;0,'M07'!AG347+MAX(0,CA348-'M07'!H347)*IF(AND(BX348&lt;&gt;0,BY348&lt;&gt;0),BY348/BX348,'M07'!V347),CA348*IF(AND(BX348&lt;&gt;0,BY348&lt;&gt;0),BY348/BX348,'M07'!V347))</f>
        <v/>
      </c>
      <c r="CC348" s="7">
        <f>IFERROR(CB348/CA348,0)</f>
        <v/>
      </c>
      <c r="CD348" s="6">
        <f>-'M07'!S347</f>
        <v/>
      </c>
      <c r="CE348" s="6">
        <f>BY348+CB348-CH348</f>
        <v/>
      </c>
      <c r="CF348" s="7">
        <f>IFERROR(CE348/CD348,0)</f>
        <v/>
      </c>
      <c r="CG348" s="6">
        <f>'M07'!T347</f>
        <v/>
      </c>
      <c r="CH348" s="6">
        <f>'M07'!U347</f>
        <v/>
      </c>
      <c r="CI348" s="7">
        <f>IFERROR(CH348/CG348,0)</f>
        <v/>
      </c>
      <c r="CJ348" s="6">
        <f>'M08'!E347</f>
        <v/>
      </c>
      <c r="CK348" s="6">
        <f>'M08'!F347</f>
        <v/>
      </c>
      <c r="CL348" s="7">
        <f>IFERROR(CK348/CJ348,0)</f>
        <v/>
      </c>
      <c r="CM348" s="6">
        <f>'M08'!M347</f>
        <v/>
      </c>
      <c r="CN348" s="6">
        <f>IF('M08'!AG347&gt;0,'M08'!AG347+MAX(0,CM348-'M08'!H347)*IF(AND(CJ348&lt;&gt;0,CK348&lt;&gt;0),CK348/CJ348,'M08'!V347),CM348*IF(AND(CJ348&lt;&gt;0,CK348&lt;&gt;0),CK348/CJ348,'M08'!V347))</f>
        <v/>
      </c>
      <c r="CO348" s="7">
        <f>IFERROR(CN348/CM348,0)</f>
        <v/>
      </c>
      <c r="CP348" s="6">
        <f>-'M08'!S347</f>
        <v/>
      </c>
      <c r="CQ348" s="6">
        <f>CK348+CN348-CT348</f>
        <v/>
      </c>
      <c r="CR348" s="7">
        <f>IFERROR(CQ348/CP348,0)</f>
        <v/>
      </c>
      <c r="CS348" s="6">
        <f>'M08'!T347</f>
        <v/>
      </c>
      <c r="CT348" s="6">
        <f>'M08'!U347</f>
        <v/>
      </c>
      <c r="CU348" s="7">
        <f>IFERROR(CT348/CS348,0)</f>
        <v/>
      </c>
      <c r="CV348" s="6">
        <f>'M09'!E347</f>
        <v/>
      </c>
      <c r="CW348" s="6">
        <f>'M09'!F347</f>
        <v/>
      </c>
      <c r="CX348" s="7">
        <f>IFERROR(CW348/CV348,0)</f>
        <v/>
      </c>
      <c r="CY348" s="6">
        <f>'M09'!M347</f>
        <v/>
      </c>
      <c r="CZ348" s="6">
        <f>IF('M09'!AG347&gt;0,'M09'!AG347+MAX(0,CY348-'M09'!H347)*IF(AND(CV348&lt;&gt;0,CW348&lt;&gt;0),CW348/CV348,'M09'!V347),CY348*IF(AND(CV348&lt;&gt;0,CW348&lt;&gt;0),CW348/CV348,'M09'!V347))</f>
        <v/>
      </c>
      <c r="DA348" s="7">
        <f>IFERROR(CZ348/CY348,0)</f>
        <v/>
      </c>
      <c r="DB348" s="6">
        <f>-'M09'!S347</f>
        <v/>
      </c>
      <c r="DC348" s="6">
        <f>CW348+CZ348-DF348</f>
        <v/>
      </c>
      <c r="DD348" s="7">
        <f>IFERROR(DC348/DB348,0)</f>
        <v/>
      </c>
      <c r="DE348" s="6">
        <f>'M09'!T347</f>
        <v/>
      </c>
      <c r="DF348" s="6">
        <f>'M09'!U347</f>
        <v/>
      </c>
      <c r="DG348" s="7">
        <f>IFERROR(DF348/DE348,0)</f>
        <v/>
      </c>
      <c r="DH348" s="6">
        <f>SUM(J348,V348,AH348,AT348,BF348,BR348,CD348,CP348,DB348)</f>
        <v/>
      </c>
      <c r="DI348" s="6">
        <f>SUM(K348,W348,AI348,AU348,BG348,BS348,CE348,CQ348,DC348)</f>
        <v/>
      </c>
      <c r="DJ348" s="6">
        <f>DH348/9</f>
        <v/>
      </c>
      <c r="DK348" s="6">
        <f>DI348/9</f>
        <v/>
      </c>
      <c r="DL348" s="7">
        <f>IFERROR(DI348/DH348,0)</f>
        <v/>
      </c>
      <c r="DM348" s="7">
        <f>'M09'!V347</f>
        <v/>
      </c>
      <c r="DN348" s="8">
        <f>IFERROR(DL348/DM348-1,0)</f>
        <v/>
      </c>
      <c r="DO348" s="6">
        <f>'M09'!AD347</f>
        <v/>
      </c>
      <c r="DP348" s="6">
        <f>DJ348-DO348</f>
        <v/>
      </c>
      <c r="DQ348" s="9">
        <f>COUNTIF(J348,"&gt;0")+COUNTIF(V348,"&gt;0")+COUNTIF(AH348,"&gt;0")+COUNTIF(AT348,"&gt;0")+COUNTIF(BF348,"&gt;0")+COUNTIF(BR348,"&gt;0")+COUNTIF(CD348,"&gt;0")+COUNTIF(CP348,"&gt;0")+COUNTIF(DB348,"&gt;0")</f>
        <v/>
      </c>
      <c r="DR348" s="6">
        <f>DE348</f>
        <v/>
      </c>
      <c r="DS348" s="10">
        <f>IFERROR(DR348/DJ348,0)</f>
        <v/>
      </c>
      <c r="DT348" s="6">
        <f>D348+SUM(G348,S348,AE348,AQ348,BC348,BO348,CA348,CM348,CY348)-SUM(J348,V348,AH348,AT348,BF348,BR348,CD348,CP348,DB348)-DE348</f>
        <v/>
      </c>
    </row>
    <row r="349">
      <c r="A349">
        <f>'M01'!C348</f>
        <v/>
      </c>
      <c r="B349">
        <f>'M01'!D348</f>
        <v/>
      </c>
      <c r="C349">
        <f>'M01'!A348</f>
        <v/>
      </c>
      <c r="D349" s="6">
        <f>'M01'!E348</f>
        <v/>
      </c>
      <c r="E349" s="6">
        <f>'M01'!F348</f>
        <v/>
      </c>
      <c r="F349" s="7">
        <f>IFERROR(E349/D349,0)</f>
        <v/>
      </c>
      <c r="G349" s="6">
        <f>'M01'!M348</f>
        <v/>
      </c>
      <c r="H349" s="6">
        <f>IF('M01'!AG348&gt;0,'M01'!AG348+MAX(0,G349-'M01'!H348)*IF(AND(D349&lt;&gt;0,E349&lt;&gt;0),E349/D349,'M01'!V348),G349*IF(AND(D349&lt;&gt;0,E349&lt;&gt;0),E349/D349,'M01'!V348))</f>
        <v/>
      </c>
      <c r="I349" s="7">
        <f>IFERROR(H349/G349,0)</f>
        <v/>
      </c>
      <c r="J349" s="6">
        <f>-'M01'!S348</f>
        <v/>
      </c>
      <c r="K349" s="6">
        <f>E349+H349-N349</f>
        <v/>
      </c>
      <c r="L349" s="7">
        <f>IFERROR(K349/J349,0)</f>
        <v/>
      </c>
      <c r="M349" s="6">
        <f>'M01'!T348</f>
        <v/>
      </c>
      <c r="N349" s="6">
        <f>'M01'!U348</f>
        <v/>
      </c>
      <c r="O349" s="7">
        <f>IFERROR(N349/M349,0)</f>
        <v/>
      </c>
      <c r="P349" s="6">
        <f>'M02'!E348</f>
        <v/>
      </c>
      <c r="Q349" s="6">
        <f>'M02'!F348</f>
        <v/>
      </c>
      <c r="R349" s="7">
        <f>IFERROR(Q349/P349,0)</f>
        <v/>
      </c>
      <c r="S349" s="6">
        <f>'M02'!M348</f>
        <v/>
      </c>
      <c r="T349" s="6">
        <f>IF('M02'!AG348&gt;0,'M02'!AG348+MAX(0,S349-'M02'!H348)*IF(AND(P349&lt;&gt;0,Q349&lt;&gt;0),Q349/P349,'M02'!V348),S349*IF(AND(P349&lt;&gt;0,Q349&lt;&gt;0),Q349/P349,'M02'!V348))</f>
        <v/>
      </c>
      <c r="U349" s="7">
        <f>IFERROR(T349/S349,0)</f>
        <v/>
      </c>
      <c r="V349" s="6">
        <f>-'M02'!S348</f>
        <v/>
      </c>
      <c r="W349" s="6">
        <f>Q349+T349-Z349</f>
        <v/>
      </c>
      <c r="X349" s="7">
        <f>IFERROR(W349/V349,0)</f>
        <v/>
      </c>
      <c r="Y349" s="6">
        <f>'M02'!T348</f>
        <v/>
      </c>
      <c r="Z349" s="6">
        <f>'M02'!U348</f>
        <v/>
      </c>
      <c r="AA349" s="7">
        <f>IFERROR(Z349/Y349,0)</f>
        <v/>
      </c>
      <c r="AB349" s="6">
        <f>'M03'!E348</f>
        <v/>
      </c>
      <c r="AC349" s="6">
        <f>'M03'!F348</f>
        <v/>
      </c>
      <c r="AD349" s="7">
        <f>IFERROR(AC349/AB349,0)</f>
        <v/>
      </c>
      <c r="AE349" s="6">
        <f>'M03'!M348</f>
        <v/>
      </c>
      <c r="AF349" s="6">
        <f>IF('M03'!AG348&gt;0,'M03'!AG348+MAX(0,AE349-'M03'!H348)*IF(AND(AB349&lt;&gt;0,AC349&lt;&gt;0),AC349/AB349,'M03'!V348),AE349*IF(AND(AB349&lt;&gt;0,AC349&lt;&gt;0),AC349/AB349,'M03'!V348))</f>
        <v/>
      </c>
      <c r="AG349" s="7">
        <f>IFERROR(AF349/AE349,0)</f>
        <v/>
      </c>
      <c r="AH349" s="6">
        <f>-'M03'!S348</f>
        <v/>
      </c>
      <c r="AI349" s="6">
        <f>AC349+AF349-AL349</f>
        <v/>
      </c>
      <c r="AJ349" s="7">
        <f>IFERROR(AI349/AH349,0)</f>
        <v/>
      </c>
      <c r="AK349" s="6">
        <f>'M03'!T348</f>
        <v/>
      </c>
      <c r="AL349" s="6">
        <f>'M03'!U348</f>
        <v/>
      </c>
      <c r="AM349" s="7">
        <f>IFERROR(AL349/AK349,0)</f>
        <v/>
      </c>
      <c r="AN349" s="6">
        <f>'M04'!E348</f>
        <v/>
      </c>
      <c r="AO349" s="6">
        <f>'M04'!F348</f>
        <v/>
      </c>
      <c r="AP349" s="7">
        <f>IFERROR(AO349/AN349,0)</f>
        <v/>
      </c>
      <c r="AQ349" s="6">
        <f>'M04'!M348</f>
        <v/>
      </c>
      <c r="AR349" s="6">
        <f>IF('M04'!AG348&gt;0,'M04'!AG348+MAX(0,AQ349-'M04'!H348)*IF(AND(AN349&lt;&gt;0,AO349&lt;&gt;0),AO349/AN349,'M04'!V348),AQ349*IF(AND(AN349&lt;&gt;0,AO349&lt;&gt;0),AO349/AN349,'M04'!V348))</f>
        <v/>
      </c>
      <c r="AS349" s="7">
        <f>IFERROR(AR349/AQ349,0)</f>
        <v/>
      </c>
      <c r="AT349" s="6">
        <f>-'M04'!S348</f>
        <v/>
      </c>
      <c r="AU349" s="6">
        <f>AO349+AR349-AX349</f>
        <v/>
      </c>
      <c r="AV349" s="7">
        <f>IFERROR(AU349/AT349,0)</f>
        <v/>
      </c>
      <c r="AW349" s="6">
        <f>'M04'!T348</f>
        <v/>
      </c>
      <c r="AX349" s="6">
        <f>'M04'!U348</f>
        <v/>
      </c>
      <c r="AY349" s="7">
        <f>IFERROR(AX349/AW349,0)</f>
        <v/>
      </c>
      <c r="AZ349" s="6">
        <f>'M05'!E348</f>
        <v/>
      </c>
      <c r="BA349" s="6">
        <f>'M05'!F348</f>
        <v/>
      </c>
      <c r="BB349" s="7">
        <f>IFERROR(BA349/AZ349,0)</f>
        <v/>
      </c>
      <c r="BC349" s="6">
        <f>'M05'!M348</f>
        <v/>
      </c>
      <c r="BD349" s="6">
        <f>IF('M05'!AG348&gt;0,'M05'!AG348+MAX(0,BC349-'M05'!H348)*IF(AND(AZ349&lt;&gt;0,BA349&lt;&gt;0),BA349/AZ349,'M05'!V348),BC349*IF(AND(AZ349&lt;&gt;0,BA349&lt;&gt;0),BA349/AZ349,'M05'!V348))</f>
        <v/>
      </c>
      <c r="BE349" s="7">
        <f>IFERROR(BD349/BC349,0)</f>
        <v/>
      </c>
      <c r="BF349" s="6">
        <f>-'M05'!S348</f>
        <v/>
      </c>
      <c r="BG349" s="6">
        <f>BA349+BD349-BJ349</f>
        <v/>
      </c>
      <c r="BH349" s="7">
        <f>IFERROR(BG349/BF349,0)</f>
        <v/>
      </c>
      <c r="BI349" s="6">
        <f>'M05'!T348</f>
        <v/>
      </c>
      <c r="BJ349" s="6">
        <f>'M05'!U348</f>
        <v/>
      </c>
      <c r="BK349" s="7">
        <f>IFERROR(BJ349/BI349,0)</f>
        <v/>
      </c>
      <c r="BL349" s="6">
        <f>'M06'!E348</f>
        <v/>
      </c>
      <c r="BM349" s="6">
        <f>'M06'!F348</f>
        <v/>
      </c>
      <c r="BN349" s="7">
        <f>IFERROR(BM349/BL349,0)</f>
        <v/>
      </c>
      <c r="BO349" s="6">
        <f>'M06'!M348</f>
        <v/>
      </c>
      <c r="BP349" s="6">
        <f>IF('M06'!AG348&gt;0,'M06'!AG348+MAX(0,BO349-'M06'!H348)*IF(AND(BL349&lt;&gt;0,BM349&lt;&gt;0),BM349/BL349,'M06'!V348),BO349*IF(AND(BL349&lt;&gt;0,BM349&lt;&gt;0),BM349/BL349,'M06'!V348))</f>
        <v/>
      </c>
      <c r="BQ349" s="7">
        <f>IFERROR(BP349/BO349,0)</f>
        <v/>
      </c>
      <c r="BR349" s="6">
        <f>-'M06'!S348</f>
        <v/>
      </c>
      <c r="BS349" s="6">
        <f>BM349+BP349-BV349</f>
        <v/>
      </c>
      <c r="BT349" s="7">
        <f>IFERROR(BS349/BR349,0)</f>
        <v/>
      </c>
      <c r="BU349" s="6">
        <f>'M06'!T348</f>
        <v/>
      </c>
      <c r="BV349" s="6">
        <f>'M06'!U348</f>
        <v/>
      </c>
      <c r="BW349" s="7">
        <f>IFERROR(BV349/BU349,0)</f>
        <v/>
      </c>
      <c r="BX349" s="6">
        <f>'M07'!E348</f>
        <v/>
      </c>
      <c r="BY349" s="6">
        <f>'M07'!F348</f>
        <v/>
      </c>
      <c r="BZ349" s="7">
        <f>IFERROR(BY349/BX349,0)</f>
        <v/>
      </c>
      <c r="CA349" s="6">
        <f>'M07'!M348</f>
        <v/>
      </c>
      <c r="CB349" s="6">
        <f>IF('M07'!AG348&gt;0,'M07'!AG348+MAX(0,CA349-'M07'!H348)*IF(AND(BX349&lt;&gt;0,BY349&lt;&gt;0),BY349/BX349,'M07'!V348),CA349*IF(AND(BX349&lt;&gt;0,BY349&lt;&gt;0),BY349/BX349,'M07'!V348))</f>
        <v/>
      </c>
      <c r="CC349" s="7">
        <f>IFERROR(CB349/CA349,0)</f>
        <v/>
      </c>
      <c r="CD349" s="6">
        <f>-'M07'!S348</f>
        <v/>
      </c>
      <c r="CE349" s="6">
        <f>BY349+CB349-CH349</f>
        <v/>
      </c>
      <c r="CF349" s="7">
        <f>IFERROR(CE349/CD349,0)</f>
        <v/>
      </c>
      <c r="CG349" s="6">
        <f>'M07'!T348</f>
        <v/>
      </c>
      <c r="CH349" s="6">
        <f>'M07'!U348</f>
        <v/>
      </c>
      <c r="CI349" s="7">
        <f>IFERROR(CH349/CG349,0)</f>
        <v/>
      </c>
      <c r="CJ349" s="6">
        <f>'M08'!E348</f>
        <v/>
      </c>
      <c r="CK349" s="6">
        <f>'M08'!F348</f>
        <v/>
      </c>
      <c r="CL349" s="7">
        <f>IFERROR(CK349/CJ349,0)</f>
        <v/>
      </c>
      <c r="CM349" s="6">
        <f>'M08'!M348</f>
        <v/>
      </c>
      <c r="CN349" s="6">
        <f>IF('M08'!AG348&gt;0,'M08'!AG348+MAX(0,CM349-'M08'!H348)*IF(AND(CJ349&lt;&gt;0,CK349&lt;&gt;0),CK349/CJ349,'M08'!V348),CM349*IF(AND(CJ349&lt;&gt;0,CK349&lt;&gt;0),CK349/CJ349,'M08'!V348))</f>
        <v/>
      </c>
      <c r="CO349" s="7">
        <f>IFERROR(CN349/CM349,0)</f>
        <v/>
      </c>
      <c r="CP349" s="6">
        <f>-'M08'!S348</f>
        <v/>
      </c>
      <c r="CQ349" s="6">
        <f>CK349+CN349-CT349</f>
        <v/>
      </c>
      <c r="CR349" s="7">
        <f>IFERROR(CQ349/CP349,0)</f>
        <v/>
      </c>
      <c r="CS349" s="6">
        <f>'M08'!T348</f>
        <v/>
      </c>
      <c r="CT349" s="6">
        <f>'M08'!U348</f>
        <v/>
      </c>
      <c r="CU349" s="7">
        <f>IFERROR(CT349/CS349,0)</f>
        <v/>
      </c>
      <c r="CV349" s="6">
        <f>'M09'!E348</f>
        <v/>
      </c>
      <c r="CW349" s="6">
        <f>'M09'!F348</f>
        <v/>
      </c>
      <c r="CX349" s="7">
        <f>IFERROR(CW349/CV349,0)</f>
        <v/>
      </c>
      <c r="CY349" s="6">
        <f>'M09'!M348</f>
        <v/>
      </c>
      <c r="CZ349" s="6">
        <f>IF('M09'!AG348&gt;0,'M09'!AG348+MAX(0,CY349-'M09'!H348)*IF(AND(CV349&lt;&gt;0,CW349&lt;&gt;0),CW349/CV349,'M09'!V348),CY349*IF(AND(CV349&lt;&gt;0,CW349&lt;&gt;0),CW349/CV349,'M09'!V348))</f>
        <v/>
      </c>
      <c r="DA349" s="7">
        <f>IFERROR(CZ349/CY349,0)</f>
        <v/>
      </c>
      <c r="DB349" s="6">
        <f>-'M09'!S348</f>
        <v/>
      </c>
      <c r="DC349" s="6">
        <f>CW349+CZ349-DF349</f>
        <v/>
      </c>
      <c r="DD349" s="7">
        <f>IFERROR(DC349/DB349,0)</f>
        <v/>
      </c>
      <c r="DE349" s="6">
        <f>'M09'!T348</f>
        <v/>
      </c>
      <c r="DF349" s="6">
        <f>'M09'!U348</f>
        <v/>
      </c>
      <c r="DG349" s="7">
        <f>IFERROR(DF349/DE349,0)</f>
        <v/>
      </c>
      <c r="DH349" s="6">
        <f>SUM(J349,V349,AH349,AT349,BF349,BR349,CD349,CP349,DB349)</f>
        <v/>
      </c>
      <c r="DI349" s="6">
        <f>SUM(K349,W349,AI349,AU349,BG349,BS349,CE349,CQ349,DC349)</f>
        <v/>
      </c>
      <c r="DJ349" s="6">
        <f>DH349/9</f>
        <v/>
      </c>
      <c r="DK349" s="6">
        <f>DI349/9</f>
        <v/>
      </c>
      <c r="DL349" s="7">
        <f>IFERROR(DI349/DH349,0)</f>
        <v/>
      </c>
      <c r="DM349" s="7">
        <f>'M09'!V348</f>
        <v/>
      </c>
      <c r="DN349" s="8">
        <f>IFERROR(DL349/DM349-1,0)</f>
        <v/>
      </c>
      <c r="DO349" s="6">
        <f>'M09'!AD348</f>
        <v/>
      </c>
      <c r="DP349" s="6">
        <f>DJ349-DO349</f>
        <v/>
      </c>
      <c r="DQ349" s="9">
        <f>COUNTIF(J349,"&gt;0")+COUNTIF(V349,"&gt;0")+COUNTIF(AH349,"&gt;0")+COUNTIF(AT349,"&gt;0")+COUNTIF(BF349,"&gt;0")+COUNTIF(BR349,"&gt;0")+COUNTIF(CD349,"&gt;0")+COUNTIF(CP349,"&gt;0")+COUNTIF(DB349,"&gt;0")</f>
        <v/>
      </c>
      <c r="DR349" s="6">
        <f>DE349</f>
        <v/>
      </c>
      <c r="DS349" s="10">
        <f>IFERROR(DR349/DJ349,0)</f>
        <v/>
      </c>
      <c r="DT349" s="6">
        <f>D349+SUM(G349,S349,AE349,AQ349,BC349,BO349,CA349,CM349,CY349)-SUM(J349,V349,AH349,AT349,BF349,BR349,CD349,CP349,DB349)-DE349</f>
        <v/>
      </c>
    </row>
    <row r="350">
      <c r="A350">
        <f>'M01'!C349</f>
        <v/>
      </c>
      <c r="B350">
        <f>'M01'!D349</f>
        <v/>
      </c>
      <c r="C350">
        <f>'M01'!A349</f>
        <v/>
      </c>
      <c r="D350" s="6">
        <f>'M01'!E349</f>
        <v/>
      </c>
      <c r="E350" s="6">
        <f>'M01'!F349</f>
        <v/>
      </c>
      <c r="F350" s="7">
        <f>IFERROR(E350/D350,0)</f>
        <v/>
      </c>
      <c r="G350" s="6">
        <f>'M01'!M349</f>
        <v/>
      </c>
      <c r="H350" s="6">
        <f>IF('M01'!AG349&gt;0,'M01'!AG349+MAX(0,G350-'M01'!H349)*IF(AND(D350&lt;&gt;0,E350&lt;&gt;0),E350/D350,'M01'!V349),G350*IF(AND(D350&lt;&gt;0,E350&lt;&gt;0),E350/D350,'M01'!V349))</f>
        <v/>
      </c>
      <c r="I350" s="7">
        <f>IFERROR(H350/G350,0)</f>
        <v/>
      </c>
      <c r="J350" s="6">
        <f>-'M01'!S349</f>
        <v/>
      </c>
      <c r="K350" s="6">
        <f>E350+H350-N350</f>
        <v/>
      </c>
      <c r="L350" s="7">
        <f>IFERROR(K350/J350,0)</f>
        <v/>
      </c>
      <c r="M350" s="6">
        <f>'M01'!T349</f>
        <v/>
      </c>
      <c r="N350" s="6">
        <f>'M01'!U349</f>
        <v/>
      </c>
      <c r="O350" s="7">
        <f>IFERROR(N350/M350,0)</f>
        <v/>
      </c>
      <c r="P350" s="6">
        <f>'M02'!E349</f>
        <v/>
      </c>
      <c r="Q350" s="6">
        <f>'M02'!F349</f>
        <v/>
      </c>
      <c r="R350" s="7">
        <f>IFERROR(Q350/P350,0)</f>
        <v/>
      </c>
      <c r="S350" s="6">
        <f>'M02'!M349</f>
        <v/>
      </c>
      <c r="T350" s="6">
        <f>IF('M02'!AG349&gt;0,'M02'!AG349+MAX(0,S350-'M02'!H349)*IF(AND(P350&lt;&gt;0,Q350&lt;&gt;0),Q350/P350,'M02'!V349),S350*IF(AND(P350&lt;&gt;0,Q350&lt;&gt;0),Q350/P350,'M02'!V349))</f>
        <v/>
      </c>
      <c r="U350" s="7">
        <f>IFERROR(T350/S350,0)</f>
        <v/>
      </c>
      <c r="V350" s="6">
        <f>-'M02'!S349</f>
        <v/>
      </c>
      <c r="W350" s="6">
        <f>Q350+T350-Z350</f>
        <v/>
      </c>
      <c r="X350" s="7">
        <f>IFERROR(W350/V350,0)</f>
        <v/>
      </c>
      <c r="Y350" s="6">
        <f>'M02'!T349</f>
        <v/>
      </c>
      <c r="Z350" s="6">
        <f>'M02'!U349</f>
        <v/>
      </c>
      <c r="AA350" s="7">
        <f>IFERROR(Z350/Y350,0)</f>
        <v/>
      </c>
      <c r="AB350" s="6">
        <f>'M03'!E349</f>
        <v/>
      </c>
      <c r="AC350" s="6">
        <f>'M03'!F349</f>
        <v/>
      </c>
      <c r="AD350" s="7">
        <f>IFERROR(AC350/AB350,0)</f>
        <v/>
      </c>
      <c r="AE350" s="6">
        <f>'M03'!M349</f>
        <v/>
      </c>
      <c r="AF350" s="6">
        <f>IF('M03'!AG349&gt;0,'M03'!AG349+MAX(0,AE350-'M03'!H349)*IF(AND(AB350&lt;&gt;0,AC350&lt;&gt;0),AC350/AB350,'M03'!V349),AE350*IF(AND(AB350&lt;&gt;0,AC350&lt;&gt;0),AC350/AB350,'M03'!V349))</f>
        <v/>
      </c>
      <c r="AG350" s="7">
        <f>IFERROR(AF350/AE350,0)</f>
        <v/>
      </c>
      <c r="AH350" s="6">
        <f>-'M03'!S349</f>
        <v/>
      </c>
      <c r="AI350" s="6">
        <f>AC350+AF350-AL350</f>
        <v/>
      </c>
      <c r="AJ350" s="7">
        <f>IFERROR(AI350/AH350,0)</f>
        <v/>
      </c>
      <c r="AK350" s="6">
        <f>'M03'!T349</f>
        <v/>
      </c>
      <c r="AL350" s="6">
        <f>'M03'!U349</f>
        <v/>
      </c>
      <c r="AM350" s="7">
        <f>IFERROR(AL350/AK350,0)</f>
        <v/>
      </c>
      <c r="AN350" s="6">
        <f>'M04'!E349</f>
        <v/>
      </c>
      <c r="AO350" s="6">
        <f>'M04'!F349</f>
        <v/>
      </c>
      <c r="AP350" s="7">
        <f>IFERROR(AO350/AN350,0)</f>
        <v/>
      </c>
      <c r="AQ350" s="6">
        <f>'M04'!M349</f>
        <v/>
      </c>
      <c r="AR350" s="6">
        <f>IF('M04'!AG349&gt;0,'M04'!AG349+MAX(0,AQ350-'M04'!H349)*IF(AND(AN350&lt;&gt;0,AO350&lt;&gt;0),AO350/AN350,'M04'!V349),AQ350*IF(AND(AN350&lt;&gt;0,AO350&lt;&gt;0),AO350/AN350,'M04'!V349))</f>
        <v/>
      </c>
      <c r="AS350" s="7">
        <f>IFERROR(AR350/AQ350,0)</f>
        <v/>
      </c>
      <c r="AT350" s="6">
        <f>-'M04'!S349</f>
        <v/>
      </c>
      <c r="AU350" s="6">
        <f>AO350+AR350-AX350</f>
        <v/>
      </c>
      <c r="AV350" s="7">
        <f>IFERROR(AU350/AT350,0)</f>
        <v/>
      </c>
      <c r="AW350" s="6">
        <f>'M04'!T349</f>
        <v/>
      </c>
      <c r="AX350" s="6">
        <f>'M04'!U349</f>
        <v/>
      </c>
      <c r="AY350" s="7">
        <f>IFERROR(AX350/AW350,0)</f>
        <v/>
      </c>
      <c r="AZ350" s="6">
        <f>'M05'!E349</f>
        <v/>
      </c>
      <c r="BA350" s="6">
        <f>'M05'!F349</f>
        <v/>
      </c>
      <c r="BB350" s="7">
        <f>IFERROR(BA350/AZ350,0)</f>
        <v/>
      </c>
      <c r="BC350" s="6">
        <f>'M05'!M349</f>
        <v/>
      </c>
      <c r="BD350" s="6">
        <f>IF('M05'!AG349&gt;0,'M05'!AG349+MAX(0,BC350-'M05'!H349)*IF(AND(AZ350&lt;&gt;0,BA350&lt;&gt;0),BA350/AZ350,'M05'!V349),BC350*IF(AND(AZ350&lt;&gt;0,BA350&lt;&gt;0),BA350/AZ350,'M05'!V349))</f>
        <v/>
      </c>
      <c r="BE350" s="7">
        <f>IFERROR(BD350/BC350,0)</f>
        <v/>
      </c>
      <c r="BF350" s="6">
        <f>-'M05'!S349</f>
        <v/>
      </c>
      <c r="BG350" s="6">
        <f>BA350+BD350-BJ350</f>
        <v/>
      </c>
      <c r="BH350" s="7">
        <f>IFERROR(BG350/BF350,0)</f>
        <v/>
      </c>
      <c r="BI350" s="6">
        <f>'M05'!T349</f>
        <v/>
      </c>
      <c r="BJ350" s="6">
        <f>'M05'!U349</f>
        <v/>
      </c>
      <c r="BK350" s="7">
        <f>IFERROR(BJ350/BI350,0)</f>
        <v/>
      </c>
      <c r="BL350" s="6">
        <f>'M06'!E349</f>
        <v/>
      </c>
      <c r="BM350" s="6">
        <f>'M06'!F349</f>
        <v/>
      </c>
      <c r="BN350" s="7">
        <f>IFERROR(BM350/BL350,0)</f>
        <v/>
      </c>
      <c r="BO350" s="6">
        <f>'M06'!M349</f>
        <v/>
      </c>
      <c r="BP350" s="6">
        <f>IF('M06'!AG349&gt;0,'M06'!AG349+MAX(0,BO350-'M06'!H349)*IF(AND(BL350&lt;&gt;0,BM350&lt;&gt;0),BM350/BL350,'M06'!V349),BO350*IF(AND(BL350&lt;&gt;0,BM350&lt;&gt;0),BM350/BL350,'M06'!V349))</f>
        <v/>
      </c>
      <c r="BQ350" s="7">
        <f>IFERROR(BP350/BO350,0)</f>
        <v/>
      </c>
      <c r="BR350" s="6">
        <f>-'M06'!S349</f>
        <v/>
      </c>
      <c r="BS350" s="6">
        <f>BM350+BP350-BV350</f>
        <v/>
      </c>
      <c r="BT350" s="7">
        <f>IFERROR(BS350/BR350,0)</f>
        <v/>
      </c>
      <c r="BU350" s="6">
        <f>'M06'!T349</f>
        <v/>
      </c>
      <c r="BV350" s="6">
        <f>'M06'!U349</f>
        <v/>
      </c>
      <c r="BW350" s="7">
        <f>IFERROR(BV350/BU350,0)</f>
        <v/>
      </c>
      <c r="BX350" s="6">
        <f>'M07'!E349</f>
        <v/>
      </c>
      <c r="BY350" s="6">
        <f>'M07'!F349</f>
        <v/>
      </c>
      <c r="BZ350" s="7">
        <f>IFERROR(BY350/BX350,0)</f>
        <v/>
      </c>
      <c r="CA350" s="6">
        <f>'M07'!M349</f>
        <v/>
      </c>
      <c r="CB350" s="6">
        <f>IF('M07'!AG349&gt;0,'M07'!AG349+MAX(0,CA350-'M07'!H349)*IF(AND(BX350&lt;&gt;0,BY350&lt;&gt;0),BY350/BX350,'M07'!V349),CA350*IF(AND(BX350&lt;&gt;0,BY350&lt;&gt;0),BY350/BX350,'M07'!V349))</f>
        <v/>
      </c>
      <c r="CC350" s="7">
        <f>IFERROR(CB350/CA350,0)</f>
        <v/>
      </c>
      <c r="CD350" s="6">
        <f>-'M07'!S349</f>
        <v/>
      </c>
      <c r="CE350" s="6">
        <f>BY350+CB350-CH350</f>
        <v/>
      </c>
      <c r="CF350" s="7">
        <f>IFERROR(CE350/CD350,0)</f>
        <v/>
      </c>
      <c r="CG350" s="6">
        <f>'M07'!T349</f>
        <v/>
      </c>
      <c r="CH350" s="6">
        <f>'M07'!U349</f>
        <v/>
      </c>
      <c r="CI350" s="7">
        <f>IFERROR(CH350/CG350,0)</f>
        <v/>
      </c>
      <c r="CJ350" s="6">
        <f>'M08'!E349</f>
        <v/>
      </c>
      <c r="CK350" s="6">
        <f>'M08'!F349</f>
        <v/>
      </c>
      <c r="CL350" s="7">
        <f>IFERROR(CK350/CJ350,0)</f>
        <v/>
      </c>
      <c r="CM350" s="6">
        <f>'M08'!M349</f>
        <v/>
      </c>
      <c r="CN350" s="6">
        <f>IF('M08'!AG349&gt;0,'M08'!AG349+MAX(0,CM350-'M08'!H349)*IF(AND(CJ350&lt;&gt;0,CK350&lt;&gt;0),CK350/CJ350,'M08'!V349),CM350*IF(AND(CJ350&lt;&gt;0,CK350&lt;&gt;0),CK350/CJ350,'M08'!V349))</f>
        <v/>
      </c>
      <c r="CO350" s="7">
        <f>IFERROR(CN350/CM350,0)</f>
        <v/>
      </c>
      <c r="CP350" s="6">
        <f>-'M08'!S349</f>
        <v/>
      </c>
      <c r="CQ350" s="6">
        <f>CK350+CN350-CT350</f>
        <v/>
      </c>
      <c r="CR350" s="7">
        <f>IFERROR(CQ350/CP350,0)</f>
        <v/>
      </c>
      <c r="CS350" s="6">
        <f>'M08'!T349</f>
        <v/>
      </c>
      <c r="CT350" s="6">
        <f>'M08'!U349</f>
        <v/>
      </c>
      <c r="CU350" s="7">
        <f>IFERROR(CT350/CS350,0)</f>
        <v/>
      </c>
      <c r="CV350" s="6">
        <f>'M09'!E349</f>
        <v/>
      </c>
      <c r="CW350" s="6">
        <f>'M09'!F349</f>
        <v/>
      </c>
      <c r="CX350" s="7">
        <f>IFERROR(CW350/CV350,0)</f>
        <v/>
      </c>
      <c r="CY350" s="6">
        <f>'M09'!M349</f>
        <v/>
      </c>
      <c r="CZ350" s="6">
        <f>IF('M09'!AG349&gt;0,'M09'!AG349+MAX(0,CY350-'M09'!H349)*IF(AND(CV350&lt;&gt;0,CW350&lt;&gt;0),CW350/CV350,'M09'!V349),CY350*IF(AND(CV350&lt;&gt;0,CW350&lt;&gt;0),CW350/CV350,'M09'!V349))</f>
        <v/>
      </c>
      <c r="DA350" s="7">
        <f>IFERROR(CZ350/CY350,0)</f>
        <v/>
      </c>
      <c r="DB350" s="6">
        <f>-'M09'!S349</f>
        <v/>
      </c>
      <c r="DC350" s="6">
        <f>CW350+CZ350-DF350</f>
        <v/>
      </c>
      <c r="DD350" s="7">
        <f>IFERROR(DC350/DB350,0)</f>
        <v/>
      </c>
      <c r="DE350" s="6">
        <f>'M09'!T349</f>
        <v/>
      </c>
      <c r="DF350" s="6">
        <f>'M09'!U349</f>
        <v/>
      </c>
      <c r="DG350" s="7">
        <f>IFERROR(DF350/DE350,0)</f>
        <v/>
      </c>
      <c r="DH350" s="6">
        <f>SUM(J350,V350,AH350,AT350,BF350,BR350,CD350,CP350,DB350)</f>
        <v/>
      </c>
      <c r="DI350" s="6">
        <f>SUM(K350,W350,AI350,AU350,BG350,BS350,CE350,CQ350,DC350)</f>
        <v/>
      </c>
      <c r="DJ350" s="6">
        <f>DH350/9</f>
        <v/>
      </c>
      <c r="DK350" s="6">
        <f>DI350/9</f>
        <v/>
      </c>
      <c r="DL350" s="7">
        <f>IFERROR(DI350/DH350,0)</f>
        <v/>
      </c>
      <c r="DM350" s="7">
        <f>'M09'!V349</f>
        <v/>
      </c>
      <c r="DN350" s="8">
        <f>IFERROR(DL350/DM350-1,0)</f>
        <v/>
      </c>
      <c r="DO350" s="6">
        <f>'M09'!AD349</f>
        <v/>
      </c>
      <c r="DP350" s="6">
        <f>DJ350-DO350</f>
        <v/>
      </c>
      <c r="DQ350" s="9">
        <f>COUNTIF(J350,"&gt;0")+COUNTIF(V350,"&gt;0")+COUNTIF(AH350,"&gt;0")+COUNTIF(AT350,"&gt;0")+COUNTIF(BF350,"&gt;0")+COUNTIF(BR350,"&gt;0")+COUNTIF(CD350,"&gt;0")+COUNTIF(CP350,"&gt;0")+COUNTIF(DB350,"&gt;0")</f>
        <v/>
      </c>
      <c r="DR350" s="6">
        <f>DE350</f>
        <v/>
      </c>
      <c r="DS350" s="10">
        <f>IFERROR(DR350/DJ350,0)</f>
        <v/>
      </c>
      <c r="DT350" s="6">
        <f>D350+SUM(G350,S350,AE350,AQ350,BC350,BO350,CA350,CM350,CY350)-SUM(J350,V350,AH350,AT350,BF350,BR350,CD350,CP350,DB350)-DE350</f>
        <v/>
      </c>
    </row>
    <row r="351">
      <c r="A351">
        <f>'M01'!C350</f>
        <v/>
      </c>
      <c r="B351">
        <f>'M01'!D350</f>
        <v/>
      </c>
      <c r="C351">
        <f>'M01'!A350</f>
        <v/>
      </c>
      <c r="D351" s="6">
        <f>'M01'!E350</f>
        <v/>
      </c>
      <c r="E351" s="6">
        <f>'M01'!F350</f>
        <v/>
      </c>
      <c r="F351" s="7">
        <f>IFERROR(E351/D351,0)</f>
        <v/>
      </c>
      <c r="G351" s="6">
        <f>'M01'!M350</f>
        <v/>
      </c>
      <c r="H351" s="6">
        <f>IF('M01'!AG350&gt;0,'M01'!AG350+MAX(0,G351-'M01'!H350)*IF(AND(D351&lt;&gt;0,E351&lt;&gt;0),E351/D351,'M01'!V350),G351*IF(AND(D351&lt;&gt;0,E351&lt;&gt;0),E351/D351,'M01'!V350))</f>
        <v/>
      </c>
      <c r="I351" s="7">
        <f>IFERROR(H351/G351,0)</f>
        <v/>
      </c>
      <c r="J351" s="6">
        <f>-'M01'!S350</f>
        <v/>
      </c>
      <c r="K351" s="6">
        <f>E351+H351-N351</f>
        <v/>
      </c>
      <c r="L351" s="7">
        <f>IFERROR(K351/J351,0)</f>
        <v/>
      </c>
      <c r="M351" s="6">
        <f>'M01'!T350</f>
        <v/>
      </c>
      <c r="N351" s="6">
        <f>'M01'!U350</f>
        <v/>
      </c>
      <c r="O351" s="7">
        <f>IFERROR(N351/M351,0)</f>
        <v/>
      </c>
      <c r="P351" s="6">
        <f>'M02'!E350</f>
        <v/>
      </c>
      <c r="Q351" s="6">
        <f>'M02'!F350</f>
        <v/>
      </c>
      <c r="R351" s="7">
        <f>IFERROR(Q351/P351,0)</f>
        <v/>
      </c>
      <c r="S351" s="6">
        <f>'M02'!M350</f>
        <v/>
      </c>
      <c r="T351" s="6">
        <f>IF('M02'!AG350&gt;0,'M02'!AG350+MAX(0,S351-'M02'!H350)*IF(AND(P351&lt;&gt;0,Q351&lt;&gt;0),Q351/P351,'M02'!V350),S351*IF(AND(P351&lt;&gt;0,Q351&lt;&gt;0),Q351/P351,'M02'!V350))</f>
        <v/>
      </c>
      <c r="U351" s="7">
        <f>IFERROR(T351/S351,0)</f>
        <v/>
      </c>
      <c r="V351" s="6">
        <f>-'M02'!S350</f>
        <v/>
      </c>
      <c r="W351" s="6">
        <f>Q351+T351-Z351</f>
        <v/>
      </c>
      <c r="X351" s="7">
        <f>IFERROR(W351/V351,0)</f>
        <v/>
      </c>
      <c r="Y351" s="6">
        <f>'M02'!T350</f>
        <v/>
      </c>
      <c r="Z351" s="6">
        <f>'M02'!U350</f>
        <v/>
      </c>
      <c r="AA351" s="7">
        <f>IFERROR(Z351/Y351,0)</f>
        <v/>
      </c>
      <c r="AB351" s="6">
        <f>'M03'!E350</f>
        <v/>
      </c>
      <c r="AC351" s="6">
        <f>'M03'!F350</f>
        <v/>
      </c>
      <c r="AD351" s="7">
        <f>IFERROR(AC351/AB351,0)</f>
        <v/>
      </c>
      <c r="AE351" s="6">
        <f>'M03'!M350</f>
        <v/>
      </c>
      <c r="AF351" s="6">
        <f>IF('M03'!AG350&gt;0,'M03'!AG350+MAX(0,AE351-'M03'!H350)*IF(AND(AB351&lt;&gt;0,AC351&lt;&gt;0),AC351/AB351,'M03'!V350),AE351*IF(AND(AB351&lt;&gt;0,AC351&lt;&gt;0),AC351/AB351,'M03'!V350))</f>
        <v/>
      </c>
      <c r="AG351" s="7">
        <f>IFERROR(AF351/AE351,0)</f>
        <v/>
      </c>
      <c r="AH351" s="6">
        <f>-'M03'!S350</f>
        <v/>
      </c>
      <c r="AI351" s="6">
        <f>AC351+AF351-AL351</f>
        <v/>
      </c>
      <c r="AJ351" s="7">
        <f>IFERROR(AI351/AH351,0)</f>
        <v/>
      </c>
      <c r="AK351" s="6">
        <f>'M03'!T350</f>
        <v/>
      </c>
      <c r="AL351" s="6">
        <f>'M03'!U350</f>
        <v/>
      </c>
      <c r="AM351" s="7">
        <f>IFERROR(AL351/AK351,0)</f>
        <v/>
      </c>
      <c r="AN351" s="6">
        <f>'M04'!E350</f>
        <v/>
      </c>
      <c r="AO351" s="6">
        <f>'M04'!F350</f>
        <v/>
      </c>
      <c r="AP351" s="7">
        <f>IFERROR(AO351/AN351,0)</f>
        <v/>
      </c>
      <c r="AQ351" s="6">
        <f>'M04'!M350</f>
        <v/>
      </c>
      <c r="AR351" s="6">
        <f>IF('M04'!AG350&gt;0,'M04'!AG350+MAX(0,AQ351-'M04'!H350)*IF(AND(AN351&lt;&gt;0,AO351&lt;&gt;0),AO351/AN351,'M04'!V350),AQ351*IF(AND(AN351&lt;&gt;0,AO351&lt;&gt;0),AO351/AN351,'M04'!V350))</f>
        <v/>
      </c>
      <c r="AS351" s="7">
        <f>IFERROR(AR351/AQ351,0)</f>
        <v/>
      </c>
      <c r="AT351" s="6">
        <f>-'M04'!S350</f>
        <v/>
      </c>
      <c r="AU351" s="6">
        <f>AO351+AR351-AX351</f>
        <v/>
      </c>
      <c r="AV351" s="7">
        <f>IFERROR(AU351/AT351,0)</f>
        <v/>
      </c>
      <c r="AW351" s="6">
        <f>'M04'!T350</f>
        <v/>
      </c>
      <c r="AX351" s="6">
        <f>'M04'!U350</f>
        <v/>
      </c>
      <c r="AY351" s="7">
        <f>IFERROR(AX351/AW351,0)</f>
        <v/>
      </c>
      <c r="AZ351" s="6">
        <f>'M05'!E350</f>
        <v/>
      </c>
      <c r="BA351" s="6">
        <f>'M05'!F350</f>
        <v/>
      </c>
      <c r="BB351" s="7">
        <f>IFERROR(BA351/AZ351,0)</f>
        <v/>
      </c>
      <c r="BC351" s="6">
        <f>'M05'!M350</f>
        <v/>
      </c>
      <c r="BD351" s="6">
        <f>IF('M05'!AG350&gt;0,'M05'!AG350+MAX(0,BC351-'M05'!H350)*IF(AND(AZ351&lt;&gt;0,BA351&lt;&gt;0),BA351/AZ351,'M05'!V350),BC351*IF(AND(AZ351&lt;&gt;0,BA351&lt;&gt;0),BA351/AZ351,'M05'!V350))</f>
        <v/>
      </c>
      <c r="BE351" s="7">
        <f>IFERROR(BD351/BC351,0)</f>
        <v/>
      </c>
      <c r="BF351" s="6">
        <f>-'M05'!S350</f>
        <v/>
      </c>
      <c r="BG351" s="6">
        <f>BA351+BD351-BJ351</f>
        <v/>
      </c>
      <c r="BH351" s="7">
        <f>IFERROR(BG351/BF351,0)</f>
        <v/>
      </c>
      <c r="BI351" s="6">
        <f>'M05'!T350</f>
        <v/>
      </c>
      <c r="BJ351" s="6">
        <f>'M05'!U350</f>
        <v/>
      </c>
      <c r="BK351" s="7">
        <f>IFERROR(BJ351/BI351,0)</f>
        <v/>
      </c>
      <c r="BL351" s="6">
        <f>'M06'!E350</f>
        <v/>
      </c>
      <c r="BM351" s="6">
        <f>'M06'!F350</f>
        <v/>
      </c>
      <c r="BN351" s="7">
        <f>IFERROR(BM351/BL351,0)</f>
        <v/>
      </c>
      <c r="BO351" s="6">
        <f>'M06'!M350</f>
        <v/>
      </c>
      <c r="BP351" s="6">
        <f>IF('M06'!AG350&gt;0,'M06'!AG350+MAX(0,BO351-'M06'!H350)*IF(AND(BL351&lt;&gt;0,BM351&lt;&gt;0),BM351/BL351,'M06'!V350),BO351*IF(AND(BL351&lt;&gt;0,BM351&lt;&gt;0),BM351/BL351,'M06'!V350))</f>
        <v/>
      </c>
      <c r="BQ351" s="7">
        <f>IFERROR(BP351/BO351,0)</f>
        <v/>
      </c>
      <c r="BR351" s="6">
        <f>-'M06'!S350</f>
        <v/>
      </c>
      <c r="BS351" s="6">
        <f>BM351+BP351-BV351</f>
        <v/>
      </c>
      <c r="BT351" s="7">
        <f>IFERROR(BS351/BR351,0)</f>
        <v/>
      </c>
      <c r="BU351" s="6">
        <f>'M06'!T350</f>
        <v/>
      </c>
      <c r="BV351" s="6">
        <f>'M06'!U350</f>
        <v/>
      </c>
      <c r="BW351" s="7">
        <f>IFERROR(BV351/BU351,0)</f>
        <v/>
      </c>
      <c r="BX351" s="6">
        <f>'M07'!E350</f>
        <v/>
      </c>
      <c r="BY351" s="6">
        <f>'M07'!F350</f>
        <v/>
      </c>
      <c r="BZ351" s="7">
        <f>IFERROR(BY351/BX351,0)</f>
        <v/>
      </c>
      <c r="CA351" s="6">
        <f>'M07'!M350</f>
        <v/>
      </c>
      <c r="CB351" s="6">
        <f>IF('M07'!AG350&gt;0,'M07'!AG350+MAX(0,CA351-'M07'!H350)*IF(AND(BX351&lt;&gt;0,BY351&lt;&gt;0),BY351/BX351,'M07'!V350),CA351*IF(AND(BX351&lt;&gt;0,BY351&lt;&gt;0),BY351/BX351,'M07'!V350))</f>
        <v/>
      </c>
      <c r="CC351" s="7">
        <f>IFERROR(CB351/CA351,0)</f>
        <v/>
      </c>
      <c r="CD351" s="6">
        <f>-'M07'!S350</f>
        <v/>
      </c>
      <c r="CE351" s="6">
        <f>BY351+CB351-CH351</f>
        <v/>
      </c>
      <c r="CF351" s="7">
        <f>IFERROR(CE351/CD351,0)</f>
        <v/>
      </c>
      <c r="CG351" s="6">
        <f>'M07'!T350</f>
        <v/>
      </c>
      <c r="CH351" s="6">
        <f>'M07'!U350</f>
        <v/>
      </c>
      <c r="CI351" s="7">
        <f>IFERROR(CH351/CG351,0)</f>
        <v/>
      </c>
      <c r="CJ351" s="6">
        <f>'M08'!E350</f>
        <v/>
      </c>
      <c r="CK351" s="6">
        <f>'M08'!F350</f>
        <v/>
      </c>
      <c r="CL351" s="7">
        <f>IFERROR(CK351/CJ351,0)</f>
        <v/>
      </c>
      <c r="CM351" s="6">
        <f>'M08'!M350</f>
        <v/>
      </c>
      <c r="CN351" s="6">
        <f>IF('M08'!AG350&gt;0,'M08'!AG350+MAX(0,CM351-'M08'!H350)*IF(AND(CJ351&lt;&gt;0,CK351&lt;&gt;0),CK351/CJ351,'M08'!V350),CM351*IF(AND(CJ351&lt;&gt;0,CK351&lt;&gt;0),CK351/CJ351,'M08'!V350))</f>
        <v/>
      </c>
      <c r="CO351" s="7">
        <f>IFERROR(CN351/CM351,0)</f>
        <v/>
      </c>
      <c r="CP351" s="6">
        <f>-'M08'!S350</f>
        <v/>
      </c>
      <c r="CQ351" s="6">
        <f>CK351+CN351-CT351</f>
        <v/>
      </c>
      <c r="CR351" s="7">
        <f>IFERROR(CQ351/CP351,0)</f>
        <v/>
      </c>
      <c r="CS351" s="6">
        <f>'M08'!T350</f>
        <v/>
      </c>
      <c r="CT351" s="6">
        <f>'M08'!U350</f>
        <v/>
      </c>
      <c r="CU351" s="7">
        <f>IFERROR(CT351/CS351,0)</f>
        <v/>
      </c>
      <c r="CV351" s="6">
        <f>'M09'!E350</f>
        <v/>
      </c>
      <c r="CW351" s="6">
        <f>'M09'!F350</f>
        <v/>
      </c>
      <c r="CX351" s="7">
        <f>IFERROR(CW351/CV351,0)</f>
        <v/>
      </c>
      <c r="CY351" s="6">
        <f>'M09'!M350</f>
        <v/>
      </c>
      <c r="CZ351" s="6">
        <f>IF('M09'!AG350&gt;0,'M09'!AG350+MAX(0,CY351-'M09'!H350)*IF(AND(CV351&lt;&gt;0,CW351&lt;&gt;0),CW351/CV351,'M09'!V350),CY351*IF(AND(CV351&lt;&gt;0,CW351&lt;&gt;0),CW351/CV351,'M09'!V350))</f>
        <v/>
      </c>
      <c r="DA351" s="7">
        <f>IFERROR(CZ351/CY351,0)</f>
        <v/>
      </c>
      <c r="DB351" s="6">
        <f>-'M09'!S350</f>
        <v/>
      </c>
      <c r="DC351" s="6">
        <f>CW351+CZ351-DF351</f>
        <v/>
      </c>
      <c r="DD351" s="7">
        <f>IFERROR(DC351/DB351,0)</f>
        <v/>
      </c>
      <c r="DE351" s="6">
        <f>'M09'!T350</f>
        <v/>
      </c>
      <c r="DF351" s="6">
        <f>'M09'!U350</f>
        <v/>
      </c>
      <c r="DG351" s="7">
        <f>IFERROR(DF351/DE351,0)</f>
        <v/>
      </c>
      <c r="DH351" s="6">
        <f>SUM(J351,V351,AH351,AT351,BF351,BR351,CD351,CP351,DB351)</f>
        <v/>
      </c>
      <c r="DI351" s="6">
        <f>SUM(K351,W351,AI351,AU351,BG351,BS351,CE351,CQ351,DC351)</f>
        <v/>
      </c>
      <c r="DJ351" s="6">
        <f>DH351/9</f>
        <v/>
      </c>
      <c r="DK351" s="6">
        <f>DI351/9</f>
        <v/>
      </c>
      <c r="DL351" s="7">
        <f>IFERROR(DI351/DH351,0)</f>
        <v/>
      </c>
      <c r="DM351" s="7">
        <f>'M09'!V350</f>
        <v/>
      </c>
      <c r="DN351" s="8">
        <f>IFERROR(DL351/DM351-1,0)</f>
        <v/>
      </c>
      <c r="DO351" s="6">
        <f>'M09'!AD350</f>
        <v/>
      </c>
      <c r="DP351" s="6">
        <f>DJ351-DO351</f>
        <v/>
      </c>
      <c r="DQ351" s="9">
        <f>COUNTIF(J351,"&gt;0")+COUNTIF(V351,"&gt;0")+COUNTIF(AH351,"&gt;0")+COUNTIF(AT351,"&gt;0")+COUNTIF(BF351,"&gt;0")+COUNTIF(BR351,"&gt;0")+COUNTIF(CD351,"&gt;0")+COUNTIF(CP351,"&gt;0")+COUNTIF(DB351,"&gt;0")</f>
        <v/>
      </c>
      <c r="DR351" s="6">
        <f>DE351</f>
        <v/>
      </c>
      <c r="DS351" s="10">
        <f>IFERROR(DR351/DJ351,0)</f>
        <v/>
      </c>
      <c r="DT351" s="6">
        <f>D351+SUM(G351,S351,AE351,AQ351,BC351,BO351,CA351,CM351,CY351)-SUM(J351,V351,AH351,AT351,BF351,BR351,CD351,CP351,DB351)-DE351</f>
        <v/>
      </c>
    </row>
    <row r="352">
      <c r="A352">
        <f>'M01'!C351</f>
        <v/>
      </c>
      <c r="B352">
        <f>'M01'!D351</f>
        <v/>
      </c>
      <c r="C352">
        <f>'M01'!A351</f>
        <v/>
      </c>
      <c r="D352" s="6">
        <f>'M01'!E351</f>
        <v/>
      </c>
      <c r="E352" s="6">
        <f>'M01'!F351</f>
        <v/>
      </c>
      <c r="F352" s="7">
        <f>IFERROR(E352/D352,0)</f>
        <v/>
      </c>
      <c r="G352" s="6">
        <f>'M01'!M351</f>
        <v/>
      </c>
      <c r="H352" s="6">
        <f>IF('M01'!AG351&gt;0,'M01'!AG351+MAX(0,G352-'M01'!H351)*IF(AND(D352&lt;&gt;0,E352&lt;&gt;0),E352/D352,'M01'!V351),G352*IF(AND(D352&lt;&gt;0,E352&lt;&gt;0),E352/D352,'M01'!V351))</f>
        <v/>
      </c>
      <c r="I352" s="7">
        <f>IFERROR(H352/G352,0)</f>
        <v/>
      </c>
      <c r="J352" s="6">
        <f>-'M01'!S351</f>
        <v/>
      </c>
      <c r="K352" s="6">
        <f>E352+H352-N352</f>
        <v/>
      </c>
      <c r="L352" s="7">
        <f>IFERROR(K352/J352,0)</f>
        <v/>
      </c>
      <c r="M352" s="6">
        <f>'M01'!T351</f>
        <v/>
      </c>
      <c r="N352" s="6">
        <f>'M01'!U351</f>
        <v/>
      </c>
      <c r="O352" s="7">
        <f>IFERROR(N352/M352,0)</f>
        <v/>
      </c>
      <c r="P352" s="6">
        <f>'M02'!E351</f>
        <v/>
      </c>
      <c r="Q352" s="6">
        <f>'M02'!F351</f>
        <v/>
      </c>
      <c r="R352" s="7">
        <f>IFERROR(Q352/P352,0)</f>
        <v/>
      </c>
      <c r="S352" s="6">
        <f>'M02'!M351</f>
        <v/>
      </c>
      <c r="T352" s="6">
        <f>IF('M02'!AG351&gt;0,'M02'!AG351+MAX(0,S352-'M02'!H351)*IF(AND(P352&lt;&gt;0,Q352&lt;&gt;0),Q352/P352,'M02'!V351),S352*IF(AND(P352&lt;&gt;0,Q352&lt;&gt;0),Q352/P352,'M02'!V351))</f>
        <v/>
      </c>
      <c r="U352" s="7">
        <f>IFERROR(T352/S352,0)</f>
        <v/>
      </c>
      <c r="V352" s="6">
        <f>-'M02'!S351</f>
        <v/>
      </c>
      <c r="W352" s="6">
        <f>Q352+T352-Z352</f>
        <v/>
      </c>
      <c r="X352" s="7">
        <f>IFERROR(W352/V352,0)</f>
        <v/>
      </c>
      <c r="Y352" s="6">
        <f>'M02'!T351</f>
        <v/>
      </c>
      <c r="Z352" s="6">
        <f>'M02'!U351</f>
        <v/>
      </c>
      <c r="AA352" s="7">
        <f>IFERROR(Z352/Y352,0)</f>
        <v/>
      </c>
      <c r="AB352" s="6">
        <f>'M03'!E351</f>
        <v/>
      </c>
      <c r="AC352" s="6">
        <f>'M03'!F351</f>
        <v/>
      </c>
      <c r="AD352" s="7">
        <f>IFERROR(AC352/AB352,0)</f>
        <v/>
      </c>
      <c r="AE352" s="6">
        <f>'M03'!M351</f>
        <v/>
      </c>
      <c r="AF352" s="6">
        <f>IF('M03'!AG351&gt;0,'M03'!AG351+MAX(0,AE352-'M03'!H351)*IF(AND(AB352&lt;&gt;0,AC352&lt;&gt;0),AC352/AB352,'M03'!V351),AE352*IF(AND(AB352&lt;&gt;0,AC352&lt;&gt;0),AC352/AB352,'M03'!V351))</f>
        <v/>
      </c>
      <c r="AG352" s="7">
        <f>IFERROR(AF352/AE352,0)</f>
        <v/>
      </c>
      <c r="AH352" s="6">
        <f>-'M03'!S351</f>
        <v/>
      </c>
      <c r="AI352" s="6">
        <f>AC352+AF352-AL352</f>
        <v/>
      </c>
      <c r="AJ352" s="7">
        <f>IFERROR(AI352/AH352,0)</f>
        <v/>
      </c>
      <c r="AK352" s="6">
        <f>'M03'!T351</f>
        <v/>
      </c>
      <c r="AL352" s="6">
        <f>'M03'!U351</f>
        <v/>
      </c>
      <c r="AM352" s="7">
        <f>IFERROR(AL352/AK352,0)</f>
        <v/>
      </c>
      <c r="AN352" s="6">
        <f>'M04'!E351</f>
        <v/>
      </c>
      <c r="AO352" s="6">
        <f>'M04'!F351</f>
        <v/>
      </c>
      <c r="AP352" s="7">
        <f>IFERROR(AO352/AN352,0)</f>
        <v/>
      </c>
      <c r="AQ352" s="6">
        <f>'M04'!M351</f>
        <v/>
      </c>
      <c r="AR352" s="6">
        <f>IF('M04'!AG351&gt;0,'M04'!AG351+MAX(0,AQ352-'M04'!H351)*IF(AND(AN352&lt;&gt;0,AO352&lt;&gt;0),AO352/AN352,'M04'!V351),AQ352*IF(AND(AN352&lt;&gt;0,AO352&lt;&gt;0),AO352/AN352,'M04'!V351))</f>
        <v/>
      </c>
      <c r="AS352" s="7">
        <f>IFERROR(AR352/AQ352,0)</f>
        <v/>
      </c>
      <c r="AT352" s="6">
        <f>-'M04'!S351</f>
        <v/>
      </c>
      <c r="AU352" s="6">
        <f>AO352+AR352-AX352</f>
        <v/>
      </c>
      <c r="AV352" s="7">
        <f>IFERROR(AU352/AT352,0)</f>
        <v/>
      </c>
      <c r="AW352" s="6">
        <f>'M04'!T351</f>
        <v/>
      </c>
      <c r="AX352" s="6">
        <f>'M04'!U351</f>
        <v/>
      </c>
      <c r="AY352" s="7">
        <f>IFERROR(AX352/AW352,0)</f>
        <v/>
      </c>
      <c r="AZ352" s="6">
        <f>'M05'!E351</f>
        <v/>
      </c>
      <c r="BA352" s="6">
        <f>'M05'!F351</f>
        <v/>
      </c>
      <c r="BB352" s="7">
        <f>IFERROR(BA352/AZ352,0)</f>
        <v/>
      </c>
      <c r="BC352" s="6">
        <f>'M05'!M351</f>
        <v/>
      </c>
      <c r="BD352" s="6">
        <f>IF('M05'!AG351&gt;0,'M05'!AG351+MAX(0,BC352-'M05'!H351)*IF(AND(AZ352&lt;&gt;0,BA352&lt;&gt;0),BA352/AZ352,'M05'!V351),BC352*IF(AND(AZ352&lt;&gt;0,BA352&lt;&gt;0),BA352/AZ352,'M05'!V351))</f>
        <v/>
      </c>
      <c r="BE352" s="7">
        <f>IFERROR(BD352/BC352,0)</f>
        <v/>
      </c>
      <c r="BF352" s="6">
        <f>-'M05'!S351</f>
        <v/>
      </c>
      <c r="BG352" s="6">
        <f>BA352+BD352-BJ352</f>
        <v/>
      </c>
      <c r="BH352" s="7">
        <f>IFERROR(BG352/BF352,0)</f>
        <v/>
      </c>
      <c r="BI352" s="6">
        <f>'M05'!T351</f>
        <v/>
      </c>
      <c r="BJ352" s="6">
        <f>'M05'!U351</f>
        <v/>
      </c>
      <c r="BK352" s="7">
        <f>IFERROR(BJ352/BI352,0)</f>
        <v/>
      </c>
      <c r="BL352" s="6">
        <f>'M06'!E351</f>
        <v/>
      </c>
      <c r="BM352" s="6">
        <f>'M06'!F351</f>
        <v/>
      </c>
      <c r="BN352" s="7">
        <f>IFERROR(BM352/BL352,0)</f>
        <v/>
      </c>
      <c r="BO352" s="6">
        <f>'M06'!M351</f>
        <v/>
      </c>
      <c r="BP352" s="6">
        <f>IF('M06'!AG351&gt;0,'M06'!AG351+MAX(0,BO352-'M06'!H351)*IF(AND(BL352&lt;&gt;0,BM352&lt;&gt;0),BM352/BL352,'M06'!V351),BO352*IF(AND(BL352&lt;&gt;0,BM352&lt;&gt;0),BM352/BL352,'M06'!V351))</f>
        <v/>
      </c>
      <c r="BQ352" s="7">
        <f>IFERROR(BP352/BO352,0)</f>
        <v/>
      </c>
      <c r="BR352" s="6">
        <f>-'M06'!S351</f>
        <v/>
      </c>
      <c r="BS352" s="6">
        <f>BM352+BP352-BV352</f>
        <v/>
      </c>
      <c r="BT352" s="7">
        <f>IFERROR(BS352/BR352,0)</f>
        <v/>
      </c>
      <c r="BU352" s="6">
        <f>'M06'!T351</f>
        <v/>
      </c>
      <c r="BV352" s="6">
        <f>'M06'!U351</f>
        <v/>
      </c>
      <c r="BW352" s="7">
        <f>IFERROR(BV352/BU352,0)</f>
        <v/>
      </c>
      <c r="BX352" s="6">
        <f>'M07'!E351</f>
        <v/>
      </c>
      <c r="BY352" s="6">
        <f>'M07'!F351</f>
        <v/>
      </c>
      <c r="BZ352" s="7">
        <f>IFERROR(BY352/BX352,0)</f>
        <v/>
      </c>
      <c r="CA352" s="6">
        <f>'M07'!M351</f>
        <v/>
      </c>
      <c r="CB352" s="6">
        <f>IF('M07'!AG351&gt;0,'M07'!AG351+MAX(0,CA352-'M07'!H351)*IF(AND(BX352&lt;&gt;0,BY352&lt;&gt;0),BY352/BX352,'M07'!V351),CA352*IF(AND(BX352&lt;&gt;0,BY352&lt;&gt;0),BY352/BX352,'M07'!V351))</f>
        <v/>
      </c>
      <c r="CC352" s="7">
        <f>IFERROR(CB352/CA352,0)</f>
        <v/>
      </c>
      <c r="CD352" s="6">
        <f>-'M07'!S351</f>
        <v/>
      </c>
      <c r="CE352" s="6">
        <f>BY352+CB352-CH352</f>
        <v/>
      </c>
      <c r="CF352" s="7">
        <f>IFERROR(CE352/CD352,0)</f>
        <v/>
      </c>
      <c r="CG352" s="6">
        <f>'M07'!T351</f>
        <v/>
      </c>
      <c r="CH352" s="6">
        <f>'M07'!U351</f>
        <v/>
      </c>
      <c r="CI352" s="7">
        <f>IFERROR(CH352/CG352,0)</f>
        <v/>
      </c>
      <c r="CJ352" s="6">
        <f>'M08'!E351</f>
        <v/>
      </c>
      <c r="CK352" s="6">
        <f>'M08'!F351</f>
        <v/>
      </c>
      <c r="CL352" s="7">
        <f>IFERROR(CK352/CJ352,0)</f>
        <v/>
      </c>
      <c r="CM352" s="6">
        <f>'M08'!M351</f>
        <v/>
      </c>
      <c r="CN352" s="6">
        <f>IF('M08'!AG351&gt;0,'M08'!AG351+MAX(0,CM352-'M08'!H351)*IF(AND(CJ352&lt;&gt;0,CK352&lt;&gt;0),CK352/CJ352,'M08'!V351),CM352*IF(AND(CJ352&lt;&gt;0,CK352&lt;&gt;0),CK352/CJ352,'M08'!V351))</f>
        <v/>
      </c>
      <c r="CO352" s="7">
        <f>IFERROR(CN352/CM352,0)</f>
        <v/>
      </c>
      <c r="CP352" s="6">
        <f>-'M08'!S351</f>
        <v/>
      </c>
      <c r="CQ352" s="6">
        <f>CK352+CN352-CT352</f>
        <v/>
      </c>
      <c r="CR352" s="7">
        <f>IFERROR(CQ352/CP352,0)</f>
        <v/>
      </c>
      <c r="CS352" s="6">
        <f>'M08'!T351</f>
        <v/>
      </c>
      <c r="CT352" s="6">
        <f>'M08'!U351</f>
        <v/>
      </c>
      <c r="CU352" s="7">
        <f>IFERROR(CT352/CS352,0)</f>
        <v/>
      </c>
      <c r="CV352" s="6">
        <f>'M09'!E351</f>
        <v/>
      </c>
      <c r="CW352" s="6">
        <f>'M09'!F351</f>
        <v/>
      </c>
      <c r="CX352" s="7">
        <f>IFERROR(CW352/CV352,0)</f>
        <v/>
      </c>
      <c r="CY352" s="6">
        <f>'M09'!M351</f>
        <v/>
      </c>
      <c r="CZ352" s="6">
        <f>IF('M09'!AG351&gt;0,'M09'!AG351+MAX(0,CY352-'M09'!H351)*IF(AND(CV352&lt;&gt;0,CW352&lt;&gt;0),CW352/CV352,'M09'!V351),CY352*IF(AND(CV352&lt;&gt;0,CW352&lt;&gt;0),CW352/CV352,'M09'!V351))</f>
        <v/>
      </c>
      <c r="DA352" s="7">
        <f>IFERROR(CZ352/CY352,0)</f>
        <v/>
      </c>
      <c r="DB352" s="6">
        <f>-'M09'!S351</f>
        <v/>
      </c>
      <c r="DC352" s="6">
        <f>CW352+CZ352-DF352</f>
        <v/>
      </c>
      <c r="DD352" s="7">
        <f>IFERROR(DC352/DB352,0)</f>
        <v/>
      </c>
      <c r="DE352" s="6">
        <f>'M09'!T351</f>
        <v/>
      </c>
      <c r="DF352" s="6">
        <f>'M09'!U351</f>
        <v/>
      </c>
      <c r="DG352" s="7">
        <f>IFERROR(DF352/DE352,0)</f>
        <v/>
      </c>
      <c r="DH352" s="6">
        <f>SUM(J352,V352,AH352,AT352,BF352,BR352,CD352,CP352,DB352)</f>
        <v/>
      </c>
      <c r="DI352" s="6">
        <f>SUM(K352,W352,AI352,AU352,BG352,BS352,CE352,CQ352,DC352)</f>
        <v/>
      </c>
      <c r="DJ352" s="6">
        <f>DH352/9</f>
        <v/>
      </c>
      <c r="DK352" s="6">
        <f>DI352/9</f>
        <v/>
      </c>
      <c r="DL352" s="7">
        <f>IFERROR(DI352/DH352,0)</f>
        <v/>
      </c>
      <c r="DM352" s="7">
        <f>'M09'!V351</f>
        <v/>
      </c>
      <c r="DN352" s="8">
        <f>IFERROR(DL352/DM352-1,0)</f>
        <v/>
      </c>
      <c r="DO352" s="6">
        <f>'M09'!AD351</f>
        <v/>
      </c>
      <c r="DP352" s="6">
        <f>DJ352-DO352</f>
        <v/>
      </c>
      <c r="DQ352" s="9">
        <f>COUNTIF(J352,"&gt;0")+COUNTIF(V352,"&gt;0")+COUNTIF(AH352,"&gt;0")+COUNTIF(AT352,"&gt;0")+COUNTIF(BF352,"&gt;0")+COUNTIF(BR352,"&gt;0")+COUNTIF(CD352,"&gt;0")+COUNTIF(CP352,"&gt;0")+COUNTIF(DB352,"&gt;0")</f>
        <v/>
      </c>
      <c r="DR352" s="6">
        <f>DE352</f>
        <v/>
      </c>
      <c r="DS352" s="10">
        <f>IFERROR(DR352/DJ352,0)</f>
        <v/>
      </c>
      <c r="DT352" s="6">
        <f>D352+SUM(G352,S352,AE352,AQ352,BC352,BO352,CA352,CM352,CY352)-SUM(J352,V352,AH352,AT352,BF352,BR352,CD352,CP352,DB352)-DE352</f>
        <v/>
      </c>
    </row>
    <row r="353">
      <c r="A353">
        <f>'M01'!C352</f>
        <v/>
      </c>
      <c r="B353">
        <f>'M01'!D352</f>
        <v/>
      </c>
      <c r="C353">
        <f>'M01'!A352</f>
        <v/>
      </c>
      <c r="D353" s="6">
        <f>'M01'!E352</f>
        <v/>
      </c>
      <c r="E353" s="6">
        <f>'M01'!F352</f>
        <v/>
      </c>
      <c r="F353" s="7">
        <f>IFERROR(E353/D353,0)</f>
        <v/>
      </c>
      <c r="G353" s="6">
        <f>'M01'!M352</f>
        <v/>
      </c>
      <c r="H353" s="6">
        <f>IF('M01'!AG352&gt;0,'M01'!AG352+MAX(0,G353-'M01'!H352)*IF(AND(D353&lt;&gt;0,E353&lt;&gt;0),E353/D353,'M01'!V352),G353*IF(AND(D353&lt;&gt;0,E353&lt;&gt;0),E353/D353,'M01'!V352))</f>
        <v/>
      </c>
      <c r="I353" s="7">
        <f>IFERROR(H353/G353,0)</f>
        <v/>
      </c>
      <c r="J353" s="6">
        <f>-'M01'!S352</f>
        <v/>
      </c>
      <c r="K353" s="6">
        <f>E353+H353-N353</f>
        <v/>
      </c>
      <c r="L353" s="7">
        <f>IFERROR(K353/J353,0)</f>
        <v/>
      </c>
      <c r="M353" s="6">
        <f>'M01'!T352</f>
        <v/>
      </c>
      <c r="N353" s="6">
        <f>'M01'!U352</f>
        <v/>
      </c>
      <c r="O353" s="7">
        <f>IFERROR(N353/M353,0)</f>
        <v/>
      </c>
      <c r="P353" s="6">
        <f>'M02'!E352</f>
        <v/>
      </c>
      <c r="Q353" s="6">
        <f>'M02'!F352</f>
        <v/>
      </c>
      <c r="R353" s="7">
        <f>IFERROR(Q353/P353,0)</f>
        <v/>
      </c>
      <c r="S353" s="6">
        <f>'M02'!M352</f>
        <v/>
      </c>
      <c r="T353" s="6">
        <f>IF('M02'!AG352&gt;0,'M02'!AG352+MAX(0,S353-'M02'!H352)*IF(AND(P353&lt;&gt;0,Q353&lt;&gt;0),Q353/P353,'M02'!V352),S353*IF(AND(P353&lt;&gt;0,Q353&lt;&gt;0),Q353/P353,'M02'!V352))</f>
        <v/>
      </c>
      <c r="U353" s="7">
        <f>IFERROR(T353/S353,0)</f>
        <v/>
      </c>
      <c r="V353" s="6">
        <f>-'M02'!S352</f>
        <v/>
      </c>
      <c r="W353" s="6">
        <f>Q353+T353-Z353</f>
        <v/>
      </c>
      <c r="X353" s="7">
        <f>IFERROR(W353/V353,0)</f>
        <v/>
      </c>
      <c r="Y353" s="6">
        <f>'M02'!T352</f>
        <v/>
      </c>
      <c r="Z353" s="6">
        <f>'M02'!U352</f>
        <v/>
      </c>
      <c r="AA353" s="7">
        <f>IFERROR(Z353/Y353,0)</f>
        <v/>
      </c>
      <c r="AB353" s="6">
        <f>'M03'!E352</f>
        <v/>
      </c>
      <c r="AC353" s="6">
        <f>'M03'!F352</f>
        <v/>
      </c>
      <c r="AD353" s="7">
        <f>IFERROR(AC353/AB353,0)</f>
        <v/>
      </c>
      <c r="AE353" s="6">
        <f>'M03'!M352</f>
        <v/>
      </c>
      <c r="AF353" s="6">
        <f>IF('M03'!AG352&gt;0,'M03'!AG352+MAX(0,AE353-'M03'!H352)*IF(AND(AB353&lt;&gt;0,AC353&lt;&gt;0),AC353/AB353,'M03'!V352),AE353*IF(AND(AB353&lt;&gt;0,AC353&lt;&gt;0),AC353/AB353,'M03'!V352))</f>
        <v/>
      </c>
      <c r="AG353" s="7">
        <f>IFERROR(AF353/AE353,0)</f>
        <v/>
      </c>
      <c r="AH353" s="6">
        <f>-'M03'!S352</f>
        <v/>
      </c>
      <c r="AI353" s="6">
        <f>AC353+AF353-AL353</f>
        <v/>
      </c>
      <c r="AJ353" s="7">
        <f>IFERROR(AI353/AH353,0)</f>
        <v/>
      </c>
      <c r="AK353" s="6">
        <f>'M03'!T352</f>
        <v/>
      </c>
      <c r="AL353" s="6">
        <f>'M03'!U352</f>
        <v/>
      </c>
      <c r="AM353" s="7">
        <f>IFERROR(AL353/AK353,0)</f>
        <v/>
      </c>
      <c r="AN353" s="6">
        <f>'M04'!E352</f>
        <v/>
      </c>
      <c r="AO353" s="6">
        <f>'M04'!F352</f>
        <v/>
      </c>
      <c r="AP353" s="7">
        <f>IFERROR(AO353/AN353,0)</f>
        <v/>
      </c>
      <c r="AQ353" s="6">
        <f>'M04'!M352</f>
        <v/>
      </c>
      <c r="AR353" s="6">
        <f>IF('M04'!AG352&gt;0,'M04'!AG352+MAX(0,AQ353-'M04'!H352)*IF(AND(AN353&lt;&gt;0,AO353&lt;&gt;0),AO353/AN353,'M04'!V352),AQ353*IF(AND(AN353&lt;&gt;0,AO353&lt;&gt;0),AO353/AN353,'M04'!V352))</f>
        <v/>
      </c>
      <c r="AS353" s="7">
        <f>IFERROR(AR353/AQ353,0)</f>
        <v/>
      </c>
      <c r="AT353" s="6">
        <f>-'M04'!S352</f>
        <v/>
      </c>
      <c r="AU353" s="6">
        <f>AO353+AR353-AX353</f>
        <v/>
      </c>
      <c r="AV353" s="7">
        <f>IFERROR(AU353/AT353,0)</f>
        <v/>
      </c>
      <c r="AW353" s="6">
        <f>'M04'!T352</f>
        <v/>
      </c>
      <c r="AX353" s="6">
        <f>'M04'!U352</f>
        <v/>
      </c>
      <c r="AY353" s="7">
        <f>IFERROR(AX353/AW353,0)</f>
        <v/>
      </c>
      <c r="AZ353" s="6">
        <f>'M05'!E352</f>
        <v/>
      </c>
      <c r="BA353" s="6">
        <f>'M05'!F352</f>
        <v/>
      </c>
      <c r="BB353" s="7">
        <f>IFERROR(BA353/AZ353,0)</f>
        <v/>
      </c>
      <c r="BC353" s="6">
        <f>'M05'!M352</f>
        <v/>
      </c>
      <c r="BD353" s="6">
        <f>IF('M05'!AG352&gt;0,'M05'!AG352+MAX(0,BC353-'M05'!H352)*IF(AND(AZ353&lt;&gt;0,BA353&lt;&gt;0),BA353/AZ353,'M05'!V352),BC353*IF(AND(AZ353&lt;&gt;0,BA353&lt;&gt;0),BA353/AZ353,'M05'!V352))</f>
        <v/>
      </c>
      <c r="BE353" s="7">
        <f>IFERROR(BD353/BC353,0)</f>
        <v/>
      </c>
      <c r="BF353" s="6">
        <f>-'M05'!S352</f>
        <v/>
      </c>
      <c r="BG353" s="6">
        <f>BA353+BD353-BJ353</f>
        <v/>
      </c>
      <c r="BH353" s="7">
        <f>IFERROR(BG353/BF353,0)</f>
        <v/>
      </c>
      <c r="BI353" s="6">
        <f>'M05'!T352</f>
        <v/>
      </c>
      <c r="BJ353" s="6">
        <f>'M05'!U352</f>
        <v/>
      </c>
      <c r="BK353" s="7">
        <f>IFERROR(BJ353/BI353,0)</f>
        <v/>
      </c>
      <c r="BL353" s="6">
        <f>'M06'!E352</f>
        <v/>
      </c>
      <c r="BM353" s="6">
        <f>'M06'!F352</f>
        <v/>
      </c>
      <c r="BN353" s="7">
        <f>IFERROR(BM353/BL353,0)</f>
        <v/>
      </c>
      <c r="BO353" s="6">
        <f>'M06'!M352</f>
        <v/>
      </c>
      <c r="BP353" s="6">
        <f>IF('M06'!AG352&gt;0,'M06'!AG352+MAX(0,BO353-'M06'!H352)*IF(AND(BL353&lt;&gt;0,BM353&lt;&gt;0),BM353/BL353,'M06'!V352),BO353*IF(AND(BL353&lt;&gt;0,BM353&lt;&gt;0),BM353/BL353,'M06'!V352))</f>
        <v/>
      </c>
      <c r="BQ353" s="7">
        <f>IFERROR(BP353/BO353,0)</f>
        <v/>
      </c>
      <c r="BR353" s="6">
        <f>-'M06'!S352</f>
        <v/>
      </c>
      <c r="BS353" s="6">
        <f>BM353+BP353-BV353</f>
        <v/>
      </c>
      <c r="BT353" s="7">
        <f>IFERROR(BS353/BR353,0)</f>
        <v/>
      </c>
      <c r="BU353" s="6">
        <f>'M06'!T352</f>
        <v/>
      </c>
      <c r="BV353" s="6">
        <f>'M06'!U352</f>
        <v/>
      </c>
      <c r="BW353" s="7">
        <f>IFERROR(BV353/BU353,0)</f>
        <v/>
      </c>
      <c r="BX353" s="6">
        <f>'M07'!E352</f>
        <v/>
      </c>
      <c r="BY353" s="6">
        <f>'M07'!F352</f>
        <v/>
      </c>
      <c r="BZ353" s="7">
        <f>IFERROR(BY353/BX353,0)</f>
        <v/>
      </c>
      <c r="CA353" s="6">
        <f>'M07'!M352</f>
        <v/>
      </c>
      <c r="CB353" s="6">
        <f>IF('M07'!AG352&gt;0,'M07'!AG352+MAX(0,CA353-'M07'!H352)*IF(AND(BX353&lt;&gt;0,BY353&lt;&gt;0),BY353/BX353,'M07'!V352),CA353*IF(AND(BX353&lt;&gt;0,BY353&lt;&gt;0),BY353/BX353,'M07'!V352))</f>
        <v/>
      </c>
      <c r="CC353" s="7">
        <f>IFERROR(CB353/CA353,0)</f>
        <v/>
      </c>
      <c r="CD353" s="6">
        <f>-'M07'!S352</f>
        <v/>
      </c>
      <c r="CE353" s="6">
        <f>BY353+CB353-CH353</f>
        <v/>
      </c>
      <c r="CF353" s="7">
        <f>IFERROR(CE353/CD353,0)</f>
        <v/>
      </c>
      <c r="CG353" s="6">
        <f>'M07'!T352</f>
        <v/>
      </c>
      <c r="CH353" s="6">
        <f>'M07'!U352</f>
        <v/>
      </c>
      <c r="CI353" s="7">
        <f>IFERROR(CH353/CG353,0)</f>
        <v/>
      </c>
      <c r="CJ353" s="6">
        <f>'M08'!E352</f>
        <v/>
      </c>
      <c r="CK353" s="6">
        <f>'M08'!F352</f>
        <v/>
      </c>
      <c r="CL353" s="7">
        <f>IFERROR(CK353/CJ353,0)</f>
        <v/>
      </c>
      <c r="CM353" s="6">
        <f>'M08'!M352</f>
        <v/>
      </c>
      <c r="CN353" s="6">
        <f>IF('M08'!AG352&gt;0,'M08'!AG352+MAX(0,CM353-'M08'!H352)*IF(AND(CJ353&lt;&gt;0,CK353&lt;&gt;0),CK353/CJ353,'M08'!V352),CM353*IF(AND(CJ353&lt;&gt;0,CK353&lt;&gt;0),CK353/CJ353,'M08'!V352))</f>
        <v/>
      </c>
      <c r="CO353" s="7">
        <f>IFERROR(CN353/CM353,0)</f>
        <v/>
      </c>
      <c r="CP353" s="6">
        <f>-'M08'!S352</f>
        <v/>
      </c>
      <c r="CQ353" s="6">
        <f>CK353+CN353-CT353</f>
        <v/>
      </c>
      <c r="CR353" s="7">
        <f>IFERROR(CQ353/CP353,0)</f>
        <v/>
      </c>
      <c r="CS353" s="6">
        <f>'M08'!T352</f>
        <v/>
      </c>
      <c r="CT353" s="6">
        <f>'M08'!U352</f>
        <v/>
      </c>
      <c r="CU353" s="7">
        <f>IFERROR(CT353/CS353,0)</f>
        <v/>
      </c>
      <c r="CV353" s="6">
        <f>'M09'!E352</f>
        <v/>
      </c>
      <c r="CW353" s="6">
        <f>'M09'!F352</f>
        <v/>
      </c>
      <c r="CX353" s="7">
        <f>IFERROR(CW353/CV353,0)</f>
        <v/>
      </c>
      <c r="CY353" s="6">
        <f>'M09'!M352</f>
        <v/>
      </c>
      <c r="CZ353" s="6">
        <f>IF('M09'!AG352&gt;0,'M09'!AG352+MAX(0,CY353-'M09'!H352)*IF(AND(CV353&lt;&gt;0,CW353&lt;&gt;0),CW353/CV353,'M09'!V352),CY353*IF(AND(CV353&lt;&gt;0,CW353&lt;&gt;0),CW353/CV353,'M09'!V352))</f>
        <v/>
      </c>
      <c r="DA353" s="7">
        <f>IFERROR(CZ353/CY353,0)</f>
        <v/>
      </c>
      <c r="DB353" s="6">
        <f>-'M09'!S352</f>
        <v/>
      </c>
      <c r="DC353" s="6">
        <f>CW353+CZ353-DF353</f>
        <v/>
      </c>
      <c r="DD353" s="7">
        <f>IFERROR(DC353/DB353,0)</f>
        <v/>
      </c>
      <c r="DE353" s="6">
        <f>'M09'!T352</f>
        <v/>
      </c>
      <c r="DF353" s="6">
        <f>'M09'!U352</f>
        <v/>
      </c>
      <c r="DG353" s="7">
        <f>IFERROR(DF353/DE353,0)</f>
        <v/>
      </c>
      <c r="DH353" s="6">
        <f>SUM(J353,V353,AH353,AT353,BF353,BR353,CD353,CP353,DB353)</f>
        <v/>
      </c>
      <c r="DI353" s="6">
        <f>SUM(K353,W353,AI353,AU353,BG353,BS353,CE353,CQ353,DC353)</f>
        <v/>
      </c>
      <c r="DJ353" s="6">
        <f>DH353/9</f>
        <v/>
      </c>
      <c r="DK353" s="6">
        <f>DI353/9</f>
        <v/>
      </c>
      <c r="DL353" s="7">
        <f>IFERROR(DI353/DH353,0)</f>
        <v/>
      </c>
      <c r="DM353" s="7">
        <f>'M09'!V352</f>
        <v/>
      </c>
      <c r="DN353" s="8">
        <f>IFERROR(DL353/DM353-1,0)</f>
        <v/>
      </c>
      <c r="DO353" s="6">
        <f>'M09'!AD352</f>
        <v/>
      </c>
      <c r="DP353" s="6">
        <f>DJ353-DO353</f>
        <v/>
      </c>
      <c r="DQ353" s="9">
        <f>COUNTIF(J353,"&gt;0")+COUNTIF(V353,"&gt;0")+COUNTIF(AH353,"&gt;0")+COUNTIF(AT353,"&gt;0")+COUNTIF(BF353,"&gt;0")+COUNTIF(BR353,"&gt;0")+COUNTIF(CD353,"&gt;0")+COUNTIF(CP353,"&gt;0")+COUNTIF(DB353,"&gt;0")</f>
        <v/>
      </c>
      <c r="DR353" s="6">
        <f>DE353</f>
        <v/>
      </c>
      <c r="DS353" s="10">
        <f>IFERROR(DR353/DJ353,0)</f>
        <v/>
      </c>
      <c r="DT353" s="6">
        <f>D353+SUM(G353,S353,AE353,AQ353,BC353,BO353,CA353,CM353,CY353)-SUM(J353,V353,AH353,AT353,BF353,BR353,CD353,CP353,DB353)-DE353</f>
        <v/>
      </c>
    </row>
    <row r="354">
      <c r="A354">
        <f>'M01'!C353</f>
        <v/>
      </c>
      <c r="B354">
        <f>'M01'!D353</f>
        <v/>
      </c>
      <c r="C354">
        <f>'M01'!A353</f>
        <v/>
      </c>
      <c r="D354" s="6">
        <f>'M01'!E353</f>
        <v/>
      </c>
      <c r="E354" s="6">
        <f>'M01'!F353</f>
        <v/>
      </c>
      <c r="F354" s="7">
        <f>IFERROR(E354/D354,0)</f>
        <v/>
      </c>
      <c r="G354" s="6">
        <f>'M01'!M353</f>
        <v/>
      </c>
      <c r="H354" s="6">
        <f>IF('M01'!AG353&gt;0,'M01'!AG353+MAX(0,G354-'M01'!H353)*IF(AND(D354&lt;&gt;0,E354&lt;&gt;0),E354/D354,'M01'!V353),G354*IF(AND(D354&lt;&gt;0,E354&lt;&gt;0),E354/D354,'M01'!V353))</f>
        <v/>
      </c>
      <c r="I354" s="7">
        <f>IFERROR(H354/G354,0)</f>
        <v/>
      </c>
      <c r="J354" s="6">
        <f>-'M01'!S353</f>
        <v/>
      </c>
      <c r="K354" s="6">
        <f>E354+H354-N354</f>
        <v/>
      </c>
      <c r="L354" s="7">
        <f>IFERROR(K354/J354,0)</f>
        <v/>
      </c>
      <c r="M354" s="6">
        <f>'M01'!T353</f>
        <v/>
      </c>
      <c r="N354" s="6">
        <f>'M01'!U353</f>
        <v/>
      </c>
      <c r="O354" s="7">
        <f>IFERROR(N354/M354,0)</f>
        <v/>
      </c>
      <c r="P354" s="6">
        <f>'M02'!E353</f>
        <v/>
      </c>
      <c r="Q354" s="6">
        <f>'M02'!F353</f>
        <v/>
      </c>
      <c r="R354" s="7">
        <f>IFERROR(Q354/P354,0)</f>
        <v/>
      </c>
      <c r="S354" s="6">
        <f>'M02'!M353</f>
        <v/>
      </c>
      <c r="T354" s="6">
        <f>IF('M02'!AG353&gt;0,'M02'!AG353+MAX(0,S354-'M02'!H353)*IF(AND(P354&lt;&gt;0,Q354&lt;&gt;0),Q354/P354,'M02'!V353),S354*IF(AND(P354&lt;&gt;0,Q354&lt;&gt;0),Q354/P354,'M02'!V353))</f>
        <v/>
      </c>
      <c r="U354" s="7">
        <f>IFERROR(T354/S354,0)</f>
        <v/>
      </c>
      <c r="V354" s="6">
        <f>-'M02'!S353</f>
        <v/>
      </c>
      <c r="W354" s="6">
        <f>Q354+T354-Z354</f>
        <v/>
      </c>
      <c r="X354" s="7">
        <f>IFERROR(W354/V354,0)</f>
        <v/>
      </c>
      <c r="Y354" s="6">
        <f>'M02'!T353</f>
        <v/>
      </c>
      <c r="Z354" s="6">
        <f>'M02'!U353</f>
        <v/>
      </c>
      <c r="AA354" s="7">
        <f>IFERROR(Z354/Y354,0)</f>
        <v/>
      </c>
      <c r="AB354" s="6">
        <f>'M03'!E353</f>
        <v/>
      </c>
      <c r="AC354" s="6">
        <f>'M03'!F353</f>
        <v/>
      </c>
      <c r="AD354" s="7">
        <f>IFERROR(AC354/AB354,0)</f>
        <v/>
      </c>
      <c r="AE354" s="6">
        <f>'M03'!M353</f>
        <v/>
      </c>
      <c r="AF354" s="6">
        <f>IF('M03'!AG353&gt;0,'M03'!AG353+MAX(0,AE354-'M03'!H353)*IF(AND(AB354&lt;&gt;0,AC354&lt;&gt;0),AC354/AB354,'M03'!V353),AE354*IF(AND(AB354&lt;&gt;0,AC354&lt;&gt;0),AC354/AB354,'M03'!V353))</f>
        <v/>
      </c>
      <c r="AG354" s="7">
        <f>IFERROR(AF354/AE354,0)</f>
        <v/>
      </c>
      <c r="AH354" s="6">
        <f>-'M03'!S353</f>
        <v/>
      </c>
      <c r="AI354" s="6">
        <f>AC354+AF354-AL354</f>
        <v/>
      </c>
      <c r="AJ354" s="7">
        <f>IFERROR(AI354/AH354,0)</f>
        <v/>
      </c>
      <c r="AK354" s="6">
        <f>'M03'!T353</f>
        <v/>
      </c>
      <c r="AL354" s="6">
        <f>'M03'!U353</f>
        <v/>
      </c>
      <c r="AM354" s="7">
        <f>IFERROR(AL354/AK354,0)</f>
        <v/>
      </c>
      <c r="AN354" s="6">
        <f>'M04'!E353</f>
        <v/>
      </c>
      <c r="AO354" s="6">
        <f>'M04'!F353</f>
        <v/>
      </c>
      <c r="AP354" s="7">
        <f>IFERROR(AO354/AN354,0)</f>
        <v/>
      </c>
      <c r="AQ354" s="6">
        <f>'M04'!M353</f>
        <v/>
      </c>
      <c r="AR354" s="6">
        <f>IF('M04'!AG353&gt;0,'M04'!AG353+MAX(0,AQ354-'M04'!H353)*IF(AND(AN354&lt;&gt;0,AO354&lt;&gt;0),AO354/AN354,'M04'!V353),AQ354*IF(AND(AN354&lt;&gt;0,AO354&lt;&gt;0),AO354/AN354,'M04'!V353))</f>
        <v/>
      </c>
      <c r="AS354" s="7">
        <f>IFERROR(AR354/AQ354,0)</f>
        <v/>
      </c>
      <c r="AT354" s="6">
        <f>-'M04'!S353</f>
        <v/>
      </c>
      <c r="AU354" s="6">
        <f>AO354+AR354-AX354</f>
        <v/>
      </c>
      <c r="AV354" s="7">
        <f>IFERROR(AU354/AT354,0)</f>
        <v/>
      </c>
      <c r="AW354" s="6">
        <f>'M04'!T353</f>
        <v/>
      </c>
      <c r="AX354" s="6">
        <f>'M04'!U353</f>
        <v/>
      </c>
      <c r="AY354" s="7">
        <f>IFERROR(AX354/AW354,0)</f>
        <v/>
      </c>
      <c r="AZ354" s="6">
        <f>'M05'!E353</f>
        <v/>
      </c>
      <c r="BA354" s="6">
        <f>'M05'!F353</f>
        <v/>
      </c>
      <c r="BB354" s="7">
        <f>IFERROR(BA354/AZ354,0)</f>
        <v/>
      </c>
      <c r="BC354" s="6">
        <f>'M05'!M353</f>
        <v/>
      </c>
      <c r="BD354" s="6">
        <f>IF('M05'!AG353&gt;0,'M05'!AG353+MAX(0,BC354-'M05'!H353)*IF(AND(AZ354&lt;&gt;0,BA354&lt;&gt;0),BA354/AZ354,'M05'!V353),BC354*IF(AND(AZ354&lt;&gt;0,BA354&lt;&gt;0),BA354/AZ354,'M05'!V353))</f>
        <v/>
      </c>
      <c r="BE354" s="7">
        <f>IFERROR(BD354/BC354,0)</f>
        <v/>
      </c>
      <c r="BF354" s="6">
        <f>-'M05'!S353</f>
        <v/>
      </c>
      <c r="BG354" s="6">
        <f>BA354+BD354-BJ354</f>
        <v/>
      </c>
      <c r="BH354" s="7">
        <f>IFERROR(BG354/BF354,0)</f>
        <v/>
      </c>
      <c r="BI354" s="6">
        <f>'M05'!T353</f>
        <v/>
      </c>
      <c r="BJ354" s="6">
        <f>'M05'!U353</f>
        <v/>
      </c>
      <c r="BK354" s="7">
        <f>IFERROR(BJ354/BI354,0)</f>
        <v/>
      </c>
      <c r="BL354" s="6">
        <f>'M06'!E353</f>
        <v/>
      </c>
      <c r="BM354" s="6">
        <f>'M06'!F353</f>
        <v/>
      </c>
      <c r="BN354" s="7">
        <f>IFERROR(BM354/BL354,0)</f>
        <v/>
      </c>
      <c r="BO354" s="6">
        <f>'M06'!M353</f>
        <v/>
      </c>
      <c r="BP354" s="6">
        <f>IF('M06'!AG353&gt;0,'M06'!AG353+MAX(0,BO354-'M06'!H353)*IF(AND(BL354&lt;&gt;0,BM354&lt;&gt;0),BM354/BL354,'M06'!V353),BO354*IF(AND(BL354&lt;&gt;0,BM354&lt;&gt;0),BM354/BL354,'M06'!V353))</f>
        <v/>
      </c>
      <c r="BQ354" s="7">
        <f>IFERROR(BP354/BO354,0)</f>
        <v/>
      </c>
      <c r="BR354" s="6">
        <f>-'M06'!S353</f>
        <v/>
      </c>
      <c r="BS354" s="6">
        <f>BM354+BP354-BV354</f>
        <v/>
      </c>
      <c r="BT354" s="7">
        <f>IFERROR(BS354/BR354,0)</f>
        <v/>
      </c>
      <c r="BU354" s="6">
        <f>'M06'!T353</f>
        <v/>
      </c>
      <c r="BV354" s="6">
        <f>'M06'!U353</f>
        <v/>
      </c>
      <c r="BW354" s="7">
        <f>IFERROR(BV354/BU354,0)</f>
        <v/>
      </c>
      <c r="BX354" s="6">
        <f>'M07'!E353</f>
        <v/>
      </c>
      <c r="BY354" s="6">
        <f>'M07'!F353</f>
        <v/>
      </c>
      <c r="BZ354" s="7">
        <f>IFERROR(BY354/BX354,0)</f>
        <v/>
      </c>
      <c r="CA354" s="6">
        <f>'M07'!M353</f>
        <v/>
      </c>
      <c r="CB354" s="6">
        <f>IF('M07'!AG353&gt;0,'M07'!AG353+MAX(0,CA354-'M07'!H353)*IF(AND(BX354&lt;&gt;0,BY354&lt;&gt;0),BY354/BX354,'M07'!V353),CA354*IF(AND(BX354&lt;&gt;0,BY354&lt;&gt;0),BY354/BX354,'M07'!V353))</f>
        <v/>
      </c>
      <c r="CC354" s="7">
        <f>IFERROR(CB354/CA354,0)</f>
        <v/>
      </c>
      <c r="CD354" s="6">
        <f>-'M07'!S353</f>
        <v/>
      </c>
      <c r="CE354" s="6">
        <f>BY354+CB354-CH354</f>
        <v/>
      </c>
      <c r="CF354" s="7">
        <f>IFERROR(CE354/CD354,0)</f>
        <v/>
      </c>
      <c r="CG354" s="6">
        <f>'M07'!T353</f>
        <v/>
      </c>
      <c r="CH354" s="6">
        <f>'M07'!U353</f>
        <v/>
      </c>
      <c r="CI354" s="7">
        <f>IFERROR(CH354/CG354,0)</f>
        <v/>
      </c>
      <c r="CJ354" s="6">
        <f>'M08'!E353</f>
        <v/>
      </c>
      <c r="CK354" s="6">
        <f>'M08'!F353</f>
        <v/>
      </c>
      <c r="CL354" s="7">
        <f>IFERROR(CK354/CJ354,0)</f>
        <v/>
      </c>
      <c r="CM354" s="6">
        <f>'M08'!M353</f>
        <v/>
      </c>
      <c r="CN354" s="6">
        <f>IF('M08'!AG353&gt;0,'M08'!AG353+MAX(0,CM354-'M08'!H353)*IF(AND(CJ354&lt;&gt;0,CK354&lt;&gt;0),CK354/CJ354,'M08'!V353),CM354*IF(AND(CJ354&lt;&gt;0,CK354&lt;&gt;0),CK354/CJ354,'M08'!V353))</f>
        <v/>
      </c>
      <c r="CO354" s="7">
        <f>IFERROR(CN354/CM354,0)</f>
        <v/>
      </c>
      <c r="CP354" s="6">
        <f>-'M08'!S353</f>
        <v/>
      </c>
      <c r="CQ354" s="6">
        <f>CK354+CN354-CT354</f>
        <v/>
      </c>
      <c r="CR354" s="7">
        <f>IFERROR(CQ354/CP354,0)</f>
        <v/>
      </c>
      <c r="CS354" s="6">
        <f>'M08'!T353</f>
        <v/>
      </c>
      <c r="CT354" s="6">
        <f>'M08'!U353</f>
        <v/>
      </c>
      <c r="CU354" s="7">
        <f>IFERROR(CT354/CS354,0)</f>
        <v/>
      </c>
      <c r="CV354" s="6">
        <f>'M09'!E353</f>
        <v/>
      </c>
      <c r="CW354" s="6">
        <f>'M09'!F353</f>
        <v/>
      </c>
      <c r="CX354" s="7">
        <f>IFERROR(CW354/CV354,0)</f>
        <v/>
      </c>
      <c r="CY354" s="6">
        <f>'M09'!M353</f>
        <v/>
      </c>
      <c r="CZ354" s="6">
        <f>IF('M09'!AG353&gt;0,'M09'!AG353+MAX(0,CY354-'M09'!H353)*IF(AND(CV354&lt;&gt;0,CW354&lt;&gt;0),CW354/CV354,'M09'!V353),CY354*IF(AND(CV354&lt;&gt;0,CW354&lt;&gt;0),CW354/CV354,'M09'!V353))</f>
        <v/>
      </c>
      <c r="DA354" s="7">
        <f>IFERROR(CZ354/CY354,0)</f>
        <v/>
      </c>
      <c r="DB354" s="6">
        <f>-'M09'!S353</f>
        <v/>
      </c>
      <c r="DC354" s="6">
        <f>CW354+CZ354-DF354</f>
        <v/>
      </c>
      <c r="DD354" s="7">
        <f>IFERROR(DC354/DB354,0)</f>
        <v/>
      </c>
      <c r="DE354" s="6">
        <f>'M09'!T353</f>
        <v/>
      </c>
      <c r="DF354" s="6">
        <f>'M09'!U353</f>
        <v/>
      </c>
      <c r="DG354" s="7">
        <f>IFERROR(DF354/DE354,0)</f>
        <v/>
      </c>
      <c r="DH354" s="6">
        <f>SUM(J354,V354,AH354,AT354,BF354,BR354,CD354,CP354,DB354)</f>
        <v/>
      </c>
      <c r="DI354" s="6">
        <f>SUM(K354,W354,AI354,AU354,BG354,BS354,CE354,CQ354,DC354)</f>
        <v/>
      </c>
      <c r="DJ354" s="6">
        <f>DH354/9</f>
        <v/>
      </c>
      <c r="DK354" s="6">
        <f>DI354/9</f>
        <v/>
      </c>
      <c r="DL354" s="7">
        <f>IFERROR(DI354/DH354,0)</f>
        <v/>
      </c>
      <c r="DM354" s="7">
        <f>'M09'!V353</f>
        <v/>
      </c>
      <c r="DN354" s="8">
        <f>IFERROR(DL354/DM354-1,0)</f>
        <v/>
      </c>
      <c r="DO354" s="6">
        <f>'M09'!AD353</f>
        <v/>
      </c>
      <c r="DP354" s="6">
        <f>DJ354-DO354</f>
        <v/>
      </c>
      <c r="DQ354" s="9">
        <f>COUNTIF(J354,"&gt;0")+COUNTIF(V354,"&gt;0")+COUNTIF(AH354,"&gt;0")+COUNTIF(AT354,"&gt;0")+COUNTIF(BF354,"&gt;0")+COUNTIF(BR354,"&gt;0")+COUNTIF(CD354,"&gt;0")+COUNTIF(CP354,"&gt;0")+COUNTIF(DB354,"&gt;0")</f>
        <v/>
      </c>
      <c r="DR354" s="6">
        <f>DE354</f>
        <v/>
      </c>
      <c r="DS354" s="10">
        <f>IFERROR(DR354/DJ354,0)</f>
        <v/>
      </c>
      <c r="DT354" s="6">
        <f>D354+SUM(G354,S354,AE354,AQ354,BC354,BO354,CA354,CM354,CY354)-SUM(J354,V354,AH354,AT354,BF354,BR354,CD354,CP354,DB354)-DE354</f>
        <v/>
      </c>
    </row>
    <row r="355">
      <c r="A355">
        <f>'M01'!C354</f>
        <v/>
      </c>
      <c r="B355">
        <f>'M01'!D354</f>
        <v/>
      </c>
      <c r="C355">
        <f>'M01'!A354</f>
        <v/>
      </c>
      <c r="D355" s="6">
        <f>'M01'!E354</f>
        <v/>
      </c>
      <c r="E355" s="6">
        <f>'M01'!F354</f>
        <v/>
      </c>
      <c r="F355" s="7">
        <f>IFERROR(E355/D355,0)</f>
        <v/>
      </c>
      <c r="G355" s="6">
        <f>'M01'!M354</f>
        <v/>
      </c>
      <c r="H355" s="6">
        <f>IF('M01'!AG354&gt;0,'M01'!AG354+MAX(0,G355-'M01'!H354)*IF(AND(D355&lt;&gt;0,E355&lt;&gt;0),E355/D355,'M01'!V354),G355*IF(AND(D355&lt;&gt;0,E355&lt;&gt;0),E355/D355,'M01'!V354))</f>
        <v/>
      </c>
      <c r="I355" s="7">
        <f>IFERROR(H355/G355,0)</f>
        <v/>
      </c>
      <c r="J355" s="6">
        <f>-'M01'!S354</f>
        <v/>
      </c>
      <c r="K355" s="6">
        <f>E355+H355-N355</f>
        <v/>
      </c>
      <c r="L355" s="7">
        <f>IFERROR(K355/J355,0)</f>
        <v/>
      </c>
      <c r="M355" s="6">
        <f>'M01'!T354</f>
        <v/>
      </c>
      <c r="N355" s="6">
        <f>'M01'!U354</f>
        <v/>
      </c>
      <c r="O355" s="7">
        <f>IFERROR(N355/M355,0)</f>
        <v/>
      </c>
      <c r="P355" s="6">
        <f>'M02'!E354</f>
        <v/>
      </c>
      <c r="Q355" s="6">
        <f>'M02'!F354</f>
        <v/>
      </c>
      <c r="R355" s="7">
        <f>IFERROR(Q355/P355,0)</f>
        <v/>
      </c>
      <c r="S355" s="6">
        <f>'M02'!M354</f>
        <v/>
      </c>
      <c r="T355" s="6">
        <f>IF('M02'!AG354&gt;0,'M02'!AG354+MAX(0,S355-'M02'!H354)*IF(AND(P355&lt;&gt;0,Q355&lt;&gt;0),Q355/P355,'M02'!V354),S355*IF(AND(P355&lt;&gt;0,Q355&lt;&gt;0),Q355/P355,'M02'!V354))</f>
        <v/>
      </c>
      <c r="U355" s="7">
        <f>IFERROR(T355/S355,0)</f>
        <v/>
      </c>
      <c r="V355" s="6">
        <f>-'M02'!S354</f>
        <v/>
      </c>
      <c r="W355" s="6">
        <f>Q355+T355-Z355</f>
        <v/>
      </c>
      <c r="X355" s="7">
        <f>IFERROR(W355/V355,0)</f>
        <v/>
      </c>
      <c r="Y355" s="6">
        <f>'M02'!T354</f>
        <v/>
      </c>
      <c r="Z355" s="6">
        <f>'M02'!U354</f>
        <v/>
      </c>
      <c r="AA355" s="7">
        <f>IFERROR(Z355/Y355,0)</f>
        <v/>
      </c>
      <c r="AB355" s="6">
        <f>'M03'!E354</f>
        <v/>
      </c>
      <c r="AC355" s="6">
        <f>'M03'!F354</f>
        <v/>
      </c>
      <c r="AD355" s="7">
        <f>IFERROR(AC355/AB355,0)</f>
        <v/>
      </c>
      <c r="AE355" s="6">
        <f>'M03'!M354</f>
        <v/>
      </c>
      <c r="AF355" s="6">
        <f>IF('M03'!AG354&gt;0,'M03'!AG354+MAX(0,AE355-'M03'!H354)*IF(AND(AB355&lt;&gt;0,AC355&lt;&gt;0),AC355/AB355,'M03'!V354),AE355*IF(AND(AB355&lt;&gt;0,AC355&lt;&gt;0),AC355/AB355,'M03'!V354))</f>
        <v/>
      </c>
      <c r="AG355" s="7">
        <f>IFERROR(AF355/AE355,0)</f>
        <v/>
      </c>
      <c r="AH355" s="6">
        <f>-'M03'!S354</f>
        <v/>
      </c>
      <c r="AI355" s="6">
        <f>AC355+AF355-AL355</f>
        <v/>
      </c>
      <c r="AJ355" s="7">
        <f>IFERROR(AI355/AH355,0)</f>
        <v/>
      </c>
      <c r="AK355" s="6">
        <f>'M03'!T354</f>
        <v/>
      </c>
      <c r="AL355" s="6">
        <f>'M03'!U354</f>
        <v/>
      </c>
      <c r="AM355" s="7">
        <f>IFERROR(AL355/AK355,0)</f>
        <v/>
      </c>
      <c r="AN355" s="6">
        <f>'M04'!E354</f>
        <v/>
      </c>
      <c r="AO355" s="6">
        <f>'M04'!F354</f>
        <v/>
      </c>
      <c r="AP355" s="7">
        <f>IFERROR(AO355/AN355,0)</f>
        <v/>
      </c>
      <c r="AQ355" s="6">
        <f>'M04'!M354</f>
        <v/>
      </c>
      <c r="AR355" s="6">
        <f>IF('M04'!AG354&gt;0,'M04'!AG354+MAX(0,AQ355-'M04'!H354)*IF(AND(AN355&lt;&gt;0,AO355&lt;&gt;0),AO355/AN355,'M04'!V354),AQ355*IF(AND(AN355&lt;&gt;0,AO355&lt;&gt;0),AO355/AN355,'M04'!V354))</f>
        <v/>
      </c>
      <c r="AS355" s="7">
        <f>IFERROR(AR355/AQ355,0)</f>
        <v/>
      </c>
      <c r="AT355" s="6">
        <f>-'M04'!S354</f>
        <v/>
      </c>
      <c r="AU355" s="6">
        <f>AO355+AR355-AX355</f>
        <v/>
      </c>
      <c r="AV355" s="7">
        <f>IFERROR(AU355/AT355,0)</f>
        <v/>
      </c>
      <c r="AW355" s="6">
        <f>'M04'!T354</f>
        <v/>
      </c>
      <c r="AX355" s="6">
        <f>'M04'!U354</f>
        <v/>
      </c>
      <c r="AY355" s="7">
        <f>IFERROR(AX355/AW355,0)</f>
        <v/>
      </c>
      <c r="AZ355" s="6">
        <f>'M05'!E354</f>
        <v/>
      </c>
      <c r="BA355" s="6">
        <f>'M05'!F354</f>
        <v/>
      </c>
      <c r="BB355" s="7">
        <f>IFERROR(BA355/AZ355,0)</f>
        <v/>
      </c>
      <c r="BC355" s="6">
        <f>'M05'!M354</f>
        <v/>
      </c>
      <c r="BD355" s="6">
        <f>IF('M05'!AG354&gt;0,'M05'!AG354+MAX(0,BC355-'M05'!H354)*IF(AND(AZ355&lt;&gt;0,BA355&lt;&gt;0),BA355/AZ355,'M05'!V354),BC355*IF(AND(AZ355&lt;&gt;0,BA355&lt;&gt;0),BA355/AZ355,'M05'!V354))</f>
        <v/>
      </c>
      <c r="BE355" s="7">
        <f>IFERROR(BD355/BC355,0)</f>
        <v/>
      </c>
      <c r="BF355" s="6">
        <f>-'M05'!S354</f>
        <v/>
      </c>
      <c r="BG355" s="6">
        <f>BA355+BD355-BJ355</f>
        <v/>
      </c>
      <c r="BH355" s="7">
        <f>IFERROR(BG355/BF355,0)</f>
        <v/>
      </c>
      <c r="BI355" s="6">
        <f>'M05'!T354</f>
        <v/>
      </c>
      <c r="BJ355" s="6">
        <f>'M05'!U354</f>
        <v/>
      </c>
      <c r="BK355" s="7">
        <f>IFERROR(BJ355/BI355,0)</f>
        <v/>
      </c>
      <c r="BL355" s="6">
        <f>'M06'!E354</f>
        <v/>
      </c>
      <c r="BM355" s="6">
        <f>'M06'!F354</f>
        <v/>
      </c>
      <c r="BN355" s="7">
        <f>IFERROR(BM355/BL355,0)</f>
        <v/>
      </c>
      <c r="BO355" s="6">
        <f>'M06'!M354</f>
        <v/>
      </c>
      <c r="BP355" s="6">
        <f>IF('M06'!AG354&gt;0,'M06'!AG354+MAX(0,BO355-'M06'!H354)*IF(AND(BL355&lt;&gt;0,BM355&lt;&gt;0),BM355/BL355,'M06'!V354),BO355*IF(AND(BL355&lt;&gt;0,BM355&lt;&gt;0),BM355/BL355,'M06'!V354))</f>
        <v/>
      </c>
      <c r="BQ355" s="7">
        <f>IFERROR(BP355/BO355,0)</f>
        <v/>
      </c>
      <c r="BR355" s="6">
        <f>-'M06'!S354</f>
        <v/>
      </c>
      <c r="BS355" s="6">
        <f>BM355+BP355-BV355</f>
        <v/>
      </c>
      <c r="BT355" s="7">
        <f>IFERROR(BS355/BR355,0)</f>
        <v/>
      </c>
      <c r="BU355" s="6">
        <f>'M06'!T354</f>
        <v/>
      </c>
      <c r="BV355" s="6">
        <f>'M06'!U354</f>
        <v/>
      </c>
      <c r="BW355" s="7">
        <f>IFERROR(BV355/BU355,0)</f>
        <v/>
      </c>
      <c r="BX355" s="6">
        <f>'M07'!E354</f>
        <v/>
      </c>
      <c r="BY355" s="6">
        <f>'M07'!F354</f>
        <v/>
      </c>
      <c r="BZ355" s="7">
        <f>IFERROR(BY355/BX355,0)</f>
        <v/>
      </c>
      <c r="CA355" s="6">
        <f>'M07'!M354</f>
        <v/>
      </c>
      <c r="CB355" s="6">
        <f>IF('M07'!AG354&gt;0,'M07'!AG354+MAX(0,CA355-'M07'!H354)*IF(AND(BX355&lt;&gt;0,BY355&lt;&gt;0),BY355/BX355,'M07'!V354),CA355*IF(AND(BX355&lt;&gt;0,BY355&lt;&gt;0),BY355/BX355,'M07'!V354))</f>
        <v/>
      </c>
      <c r="CC355" s="7">
        <f>IFERROR(CB355/CA355,0)</f>
        <v/>
      </c>
      <c r="CD355" s="6">
        <f>-'M07'!S354</f>
        <v/>
      </c>
      <c r="CE355" s="6">
        <f>BY355+CB355-CH355</f>
        <v/>
      </c>
      <c r="CF355" s="7">
        <f>IFERROR(CE355/CD355,0)</f>
        <v/>
      </c>
      <c r="CG355" s="6">
        <f>'M07'!T354</f>
        <v/>
      </c>
      <c r="CH355" s="6">
        <f>'M07'!U354</f>
        <v/>
      </c>
      <c r="CI355" s="7">
        <f>IFERROR(CH355/CG355,0)</f>
        <v/>
      </c>
      <c r="CJ355" s="6">
        <f>'M08'!E354</f>
        <v/>
      </c>
      <c r="CK355" s="6">
        <f>'M08'!F354</f>
        <v/>
      </c>
      <c r="CL355" s="7">
        <f>IFERROR(CK355/CJ355,0)</f>
        <v/>
      </c>
      <c r="CM355" s="6">
        <f>'M08'!M354</f>
        <v/>
      </c>
      <c r="CN355" s="6">
        <f>IF('M08'!AG354&gt;0,'M08'!AG354+MAX(0,CM355-'M08'!H354)*IF(AND(CJ355&lt;&gt;0,CK355&lt;&gt;0),CK355/CJ355,'M08'!V354),CM355*IF(AND(CJ355&lt;&gt;0,CK355&lt;&gt;0),CK355/CJ355,'M08'!V354))</f>
        <v/>
      </c>
      <c r="CO355" s="7">
        <f>IFERROR(CN355/CM355,0)</f>
        <v/>
      </c>
      <c r="CP355" s="6">
        <f>-'M08'!S354</f>
        <v/>
      </c>
      <c r="CQ355" s="6">
        <f>CK355+CN355-CT355</f>
        <v/>
      </c>
      <c r="CR355" s="7">
        <f>IFERROR(CQ355/CP355,0)</f>
        <v/>
      </c>
      <c r="CS355" s="6">
        <f>'M08'!T354</f>
        <v/>
      </c>
      <c r="CT355" s="6">
        <f>'M08'!U354</f>
        <v/>
      </c>
      <c r="CU355" s="7">
        <f>IFERROR(CT355/CS355,0)</f>
        <v/>
      </c>
      <c r="CV355" s="6">
        <f>'M09'!E354</f>
        <v/>
      </c>
      <c r="CW355" s="6">
        <f>'M09'!F354</f>
        <v/>
      </c>
      <c r="CX355" s="7">
        <f>IFERROR(CW355/CV355,0)</f>
        <v/>
      </c>
      <c r="CY355" s="6">
        <f>'M09'!M354</f>
        <v/>
      </c>
      <c r="CZ355" s="6">
        <f>IF('M09'!AG354&gt;0,'M09'!AG354+MAX(0,CY355-'M09'!H354)*IF(AND(CV355&lt;&gt;0,CW355&lt;&gt;0),CW355/CV355,'M09'!V354),CY355*IF(AND(CV355&lt;&gt;0,CW355&lt;&gt;0),CW355/CV355,'M09'!V354))</f>
        <v/>
      </c>
      <c r="DA355" s="7">
        <f>IFERROR(CZ355/CY355,0)</f>
        <v/>
      </c>
      <c r="DB355" s="6">
        <f>-'M09'!S354</f>
        <v/>
      </c>
      <c r="DC355" s="6">
        <f>CW355+CZ355-DF355</f>
        <v/>
      </c>
      <c r="DD355" s="7">
        <f>IFERROR(DC355/DB355,0)</f>
        <v/>
      </c>
      <c r="DE355" s="6">
        <f>'M09'!T354</f>
        <v/>
      </c>
      <c r="DF355" s="6">
        <f>'M09'!U354</f>
        <v/>
      </c>
      <c r="DG355" s="7">
        <f>IFERROR(DF355/DE355,0)</f>
        <v/>
      </c>
      <c r="DH355" s="6">
        <f>SUM(J355,V355,AH355,AT355,BF355,BR355,CD355,CP355,DB355)</f>
        <v/>
      </c>
      <c r="DI355" s="6">
        <f>SUM(K355,W355,AI355,AU355,BG355,BS355,CE355,CQ355,DC355)</f>
        <v/>
      </c>
      <c r="DJ355" s="6">
        <f>DH355/9</f>
        <v/>
      </c>
      <c r="DK355" s="6">
        <f>DI355/9</f>
        <v/>
      </c>
      <c r="DL355" s="7">
        <f>IFERROR(DI355/DH355,0)</f>
        <v/>
      </c>
      <c r="DM355" s="7">
        <f>'M09'!V354</f>
        <v/>
      </c>
      <c r="DN355" s="8">
        <f>IFERROR(DL355/DM355-1,0)</f>
        <v/>
      </c>
      <c r="DO355" s="6">
        <f>'M09'!AD354</f>
        <v/>
      </c>
      <c r="DP355" s="6">
        <f>DJ355-DO355</f>
        <v/>
      </c>
      <c r="DQ355" s="9">
        <f>COUNTIF(J355,"&gt;0")+COUNTIF(V355,"&gt;0")+COUNTIF(AH355,"&gt;0")+COUNTIF(AT355,"&gt;0")+COUNTIF(BF355,"&gt;0")+COUNTIF(BR355,"&gt;0")+COUNTIF(CD355,"&gt;0")+COUNTIF(CP355,"&gt;0")+COUNTIF(DB355,"&gt;0")</f>
        <v/>
      </c>
      <c r="DR355" s="6">
        <f>DE355</f>
        <v/>
      </c>
      <c r="DS355" s="10">
        <f>IFERROR(DR355/DJ355,0)</f>
        <v/>
      </c>
      <c r="DT355" s="6">
        <f>D355+SUM(G355,S355,AE355,AQ355,BC355,BO355,CA355,CM355,CY355)-SUM(J355,V355,AH355,AT355,BF355,BR355,CD355,CP355,DB355)-DE355</f>
        <v/>
      </c>
    </row>
    <row r="356">
      <c r="A356">
        <f>'M01'!C355</f>
        <v/>
      </c>
      <c r="B356">
        <f>'M01'!D355</f>
        <v/>
      </c>
      <c r="C356">
        <f>'M01'!A355</f>
        <v/>
      </c>
      <c r="D356" s="6">
        <f>'M01'!E355</f>
        <v/>
      </c>
      <c r="E356" s="6">
        <f>'M01'!F355</f>
        <v/>
      </c>
      <c r="F356" s="7">
        <f>IFERROR(E356/D356,0)</f>
        <v/>
      </c>
      <c r="G356" s="6">
        <f>'M01'!M355</f>
        <v/>
      </c>
      <c r="H356" s="6">
        <f>IF('M01'!AG355&gt;0,'M01'!AG355+MAX(0,G356-'M01'!H355)*IF(AND(D356&lt;&gt;0,E356&lt;&gt;0),E356/D356,'M01'!V355),G356*IF(AND(D356&lt;&gt;0,E356&lt;&gt;0),E356/D356,'M01'!V355))</f>
        <v/>
      </c>
      <c r="I356" s="7">
        <f>IFERROR(H356/G356,0)</f>
        <v/>
      </c>
      <c r="J356" s="6">
        <f>-'M01'!S355</f>
        <v/>
      </c>
      <c r="K356" s="6">
        <f>E356+H356-N356</f>
        <v/>
      </c>
      <c r="L356" s="7">
        <f>IFERROR(K356/J356,0)</f>
        <v/>
      </c>
      <c r="M356" s="6">
        <f>'M01'!T355</f>
        <v/>
      </c>
      <c r="N356" s="6">
        <f>'M01'!U355</f>
        <v/>
      </c>
      <c r="O356" s="7">
        <f>IFERROR(N356/M356,0)</f>
        <v/>
      </c>
      <c r="P356" s="6">
        <f>'M02'!E355</f>
        <v/>
      </c>
      <c r="Q356" s="6">
        <f>'M02'!F355</f>
        <v/>
      </c>
      <c r="R356" s="7">
        <f>IFERROR(Q356/P356,0)</f>
        <v/>
      </c>
      <c r="S356" s="6">
        <f>'M02'!M355</f>
        <v/>
      </c>
      <c r="T356" s="6">
        <f>IF('M02'!AG355&gt;0,'M02'!AG355+MAX(0,S356-'M02'!H355)*IF(AND(P356&lt;&gt;0,Q356&lt;&gt;0),Q356/P356,'M02'!V355),S356*IF(AND(P356&lt;&gt;0,Q356&lt;&gt;0),Q356/P356,'M02'!V355))</f>
        <v/>
      </c>
      <c r="U356" s="7">
        <f>IFERROR(T356/S356,0)</f>
        <v/>
      </c>
      <c r="V356" s="6">
        <f>-'M02'!S355</f>
        <v/>
      </c>
      <c r="W356" s="6">
        <f>Q356+T356-Z356</f>
        <v/>
      </c>
      <c r="X356" s="7">
        <f>IFERROR(W356/V356,0)</f>
        <v/>
      </c>
      <c r="Y356" s="6">
        <f>'M02'!T355</f>
        <v/>
      </c>
      <c r="Z356" s="6">
        <f>'M02'!U355</f>
        <v/>
      </c>
      <c r="AA356" s="7">
        <f>IFERROR(Z356/Y356,0)</f>
        <v/>
      </c>
      <c r="AB356" s="6">
        <f>'M03'!E355</f>
        <v/>
      </c>
      <c r="AC356" s="6">
        <f>'M03'!F355</f>
        <v/>
      </c>
      <c r="AD356" s="7">
        <f>IFERROR(AC356/AB356,0)</f>
        <v/>
      </c>
      <c r="AE356" s="6">
        <f>'M03'!M355</f>
        <v/>
      </c>
      <c r="AF356" s="6">
        <f>IF('M03'!AG355&gt;0,'M03'!AG355+MAX(0,AE356-'M03'!H355)*IF(AND(AB356&lt;&gt;0,AC356&lt;&gt;0),AC356/AB356,'M03'!V355),AE356*IF(AND(AB356&lt;&gt;0,AC356&lt;&gt;0),AC356/AB356,'M03'!V355))</f>
        <v/>
      </c>
      <c r="AG356" s="7">
        <f>IFERROR(AF356/AE356,0)</f>
        <v/>
      </c>
      <c r="AH356" s="6">
        <f>-'M03'!S355</f>
        <v/>
      </c>
      <c r="AI356" s="6">
        <f>AC356+AF356-AL356</f>
        <v/>
      </c>
      <c r="AJ356" s="7">
        <f>IFERROR(AI356/AH356,0)</f>
        <v/>
      </c>
      <c r="AK356" s="6">
        <f>'M03'!T355</f>
        <v/>
      </c>
      <c r="AL356" s="6">
        <f>'M03'!U355</f>
        <v/>
      </c>
      <c r="AM356" s="7">
        <f>IFERROR(AL356/AK356,0)</f>
        <v/>
      </c>
      <c r="AN356" s="6">
        <f>'M04'!E355</f>
        <v/>
      </c>
      <c r="AO356" s="6">
        <f>'M04'!F355</f>
        <v/>
      </c>
      <c r="AP356" s="7">
        <f>IFERROR(AO356/AN356,0)</f>
        <v/>
      </c>
      <c r="AQ356" s="6">
        <f>'M04'!M355</f>
        <v/>
      </c>
      <c r="AR356" s="6">
        <f>IF('M04'!AG355&gt;0,'M04'!AG355+MAX(0,AQ356-'M04'!H355)*IF(AND(AN356&lt;&gt;0,AO356&lt;&gt;0),AO356/AN356,'M04'!V355),AQ356*IF(AND(AN356&lt;&gt;0,AO356&lt;&gt;0),AO356/AN356,'M04'!V355))</f>
        <v/>
      </c>
      <c r="AS356" s="7">
        <f>IFERROR(AR356/AQ356,0)</f>
        <v/>
      </c>
      <c r="AT356" s="6">
        <f>-'M04'!S355</f>
        <v/>
      </c>
      <c r="AU356" s="6">
        <f>AO356+AR356-AX356</f>
        <v/>
      </c>
      <c r="AV356" s="7">
        <f>IFERROR(AU356/AT356,0)</f>
        <v/>
      </c>
      <c r="AW356" s="6">
        <f>'M04'!T355</f>
        <v/>
      </c>
      <c r="AX356" s="6">
        <f>'M04'!U355</f>
        <v/>
      </c>
      <c r="AY356" s="7">
        <f>IFERROR(AX356/AW356,0)</f>
        <v/>
      </c>
      <c r="AZ356" s="6">
        <f>'M05'!E355</f>
        <v/>
      </c>
      <c r="BA356" s="6">
        <f>'M05'!F355</f>
        <v/>
      </c>
      <c r="BB356" s="7">
        <f>IFERROR(BA356/AZ356,0)</f>
        <v/>
      </c>
      <c r="BC356" s="6">
        <f>'M05'!M355</f>
        <v/>
      </c>
      <c r="BD356" s="6">
        <f>IF('M05'!AG355&gt;0,'M05'!AG355+MAX(0,BC356-'M05'!H355)*IF(AND(AZ356&lt;&gt;0,BA356&lt;&gt;0),BA356/AZ356,'M05'!V355),BC356*IF(AND(AZ356&lt;&gt;0,BA356&lt;&gt;0),BA356/AZ356,'M05'!V355))</f>
        <v/>
      </c>
      <c r="BE356" s="7">
        <f>IFERROR(BD356/BC356,0)</f>
        <v/>
      </c>
      <c r="BF356" s="6">
        <f>-'M05'!S355</f>
        <v/>
      </c>
      <c r="BG356" s="6">
        <f>BA356+BD356-BJ356</f>
        <v/>
      </c>
      <c r="BH356" s="7">
        <f>IFERROR(BG356/BF356,0)</f>
        <v/>
      </c>
      <c r="BI356" s="6">
        <f>'M05'!T355</f>
        <v/>
      </c>
      <c r="BJ356" s="6">
        <f>'M05'!U355</f>
        <v/>
      </c>
      <c r="BK356" s="7">
        <f>IFERROR(BJ356/BI356,0)</f>
        <v/>
      </c>
      <c r="BL356" s="6">
        <f>'M06'!E355</f>
        <v/>
      </c>
      <c r="BM356" s="6">
        <f>'M06'!F355</f>
        <v/>
      </c>
      <c r="BN356" s="7">
        <f>IFERROR(BM356/BL356,0)</f>
        <v/>
      </c>
      <c r="BO356" s="6">
        <f>'M06'!M355</f>
        <v/>
      </c>
      <c r="BP356" s="6">
        <f>IF('M06'!AG355&gt;0,'M06'!AG355+MAX(0,BO356-'M06'!H355)*IF(AND(BL356&lt;&gt;0,BM356&lt;&gt;0),BM356/BL356,'M06'!V355),BO356*IF(AND(BL356&lt;&gt;0,BM356&lt;&gt;0),BM356/BL356,'M06'!V355))</f>
        <v/>
      </c>
      <c r="BQ356" s="7">
        <f>IFERROR(BP356/BO356,0)</f>
        <v/>
      </c>
      <c r="BR356" s="6">
        <f>-'M06'!S355</f>
        <v/>
      </c>
      <c r="BS356" s="6">
        <f>BM356+BP356-BV356</f>
        <v/>
      </c>
      <c r="BT356" s="7">
        <f>IFERROR(BS356/BR356,0)</f>
        <v/>
      </c>
      <c r="BU356" s="6">
        <f>'M06'!T355</f>
        <v/>
      </c>
      <c r="BV356" s="6">
        <f>'M06'!U355</f>
        <v/>
      </c>
      <c r="BW356" s="7">
        <f>IFERROR(BV356/BU356,0)</f>
        <v/>
      </c>
      <c r="BX356" s="6">
        <f>'M07'!E355</f>
        <v/>
      </c>
      <c r="BY356" s="6">
        <f>'M07'!F355</f>
        <v/>
      </c>
      <c r="BZ356" s="7">
        <f>IFERROR(BY356/BX356,0)</f>
        <v/>
      </c>
      <c r="CA356" s="6">
        <f>'M07'!M355</f>
        <v/>
      </c>
      <c r="CB356" s="6">
        <f>IF('M07'!AG355&gt;0,'M07'!AG355+MAX(0,CA356-'M07'!H355)*IF(AND(BX356&lt;&gt;0,BY356&lt;&gt;0),BY356/BX356,'M07'!V355),CA356*IF(AND(BX356&lt;&gt;0,BY356&lt;&gt;0),BY356/BX356,'M07'!V355))</f>
        <v/>
      </c>
      <c r="CC356" s="7">
        <f>IFERROR(CB356/CA356,0)</f>
        <v/>
      </c>
      <c r="CD356" s="6">
        <f>-'M07'!S355</f>
        <v/>
      </c>
      <c r="CE356" s="6">
        <f>BY356+CB356-CH356</f>
        <v/>
      </c>
      <c r="CF356" s="7">
        <f>IFERROR(CE356/CD356,0)</f>
        <v/>
      </c>
      <c r="CG356" s="6">
        <f>'M07'!T355</f>
        <v/>
      </c>
      <c r="CH356" s="6">
        <f>'M07'!U355</f>
        <v/>
      </c>
      <c r="CI356" s="7">
        <f>IFERROR(CH356/CG356,0)</f>
        <v/>
      </c>
      <c r="CJ356" s="6">
        <f>'M08'!E355</f>
        <v/>
      </c>
      <c r="CK356" s="6">
        <f>'M08'!F355</f>
        <v/>
      </c>
      <c r="CL356" s="7">
        <f>IFERROR(CK356/CJ356,0)</f>
        <v/>
      </c>
      <c r="CM356" s="6">
        <f>'M08'!M355</f>
        <v/>
      </c>
      <c r="CN356" s="6">
        <f>IF('M08'!AG355&gt;0,'M08'!AG355+MAX(0,CM356-'M08'!H355)*IF(AND(CJ356&lt;&gt;0,CK356&lt;&gt;0),CK356/CJ356,'M08'!V355),CM356*IF(AND(CJ356&lt;&gt;0,CK356&lt;&gt;0),CK356/CJ356,'M08'!V355))</f>
        <v/>
      </c>
      <c r="CO356" s="7">
        <f>IFERROR(CN356/CM356,0)</f>
        <v/>
      </c>
      <c r="CP356" s="6">
        <f>-'M08'!S355</f>
        <v/>
      </c>
      <c r="CQ356" s="6">
        <f>CK356+CN356-CT356</f>
        <v/>
      </c>
      <c r="CR356" s="7">
        <f>IFERROR(CQ356/CP356,0)</f>
        <v/>
      </c>
      <c r="CS356" s="6">
        <f>'M08'!T355</f>
        <v/>
      </c>
      <c r="CT356" s="6">
        <f>'M08'!U355</f>
        <v/>
      </c>
      <c r="CU356" s="7">
        <f>IFERROR(CT356/CS356,0)</f>
        <v/>
      </c>
      <c r="CV356" s="6">
        <f>'M09'!E355</f>
        <v/>
      </c>
      <c r="CW356" s="6">
        <f>'M09'!F355</f>
        <v/>
      </c>
      <c r="CX356" s="7">
        <f>IFERROR(CW356/CV356,0)</f>
        <v/>
      </c>
      <c r="CY356" s="6">
        <f>'M09'!M355</f>
        <v/>
      </c>
      <c r="CZ356" s="6">
        <f>IF('M09'!AG355&gt;0,'M09'!AG355+MAX(0,CY356-'M09'!H355)*IF(AND(CV356&lt;&gt;0,CW356&lt;&gt;0),CW356/CV356,'M09'!V355),CY356*IF(AND(CV356&lt;&gt;0,CW356&lt;&gt;0),CW356/CV356,'M09'!V355))</f>
        <v/>
      </c>
      <c r="DA356" s="7">
        <f>IFERROR(CZ356/CY356,0)</f>
        <v/>
      </c>
      <c r="DB356" s="6">
        <f>-'M09'!S355</f>
        <v/>
      </c>
      <c r="DC356" s="6">
        <f>CW356+CZ356-DF356</f>
        <v/>
      </c>
      <c r="DD356" s="7">
        <f>IFERROR(DC356/DB356,0)</f>
        <v/>
      </c>
      <c r="DE356" s="6">
        <f>'M09'!T355</f>
        <v/>
      </c>
      <c r="DF356" s="6">
        <f>'M09'!U355</f>
        <v/>
      </c>
      <c r="DG356" s="7">
        <f>IFERROR(DF356/DE356,0)</f>
        <v/>
      </c>
      <c r="DH356" s="6">
        <f>SUM(J356,V356,AH356,AT356,BF356,BR356,CD356,CP356,DB356)</f>
        <v/>
      </c>
      <c r="DI356" s="6">
        <f>SUM(K356,W356,AI356,AU356,BG356,BS356,CE356,CQ356,DC356)</f>
        <v/>
      </c>
      <c r="DJ356" s="6">
        <f>DH356/9</f>
        <v/>
      </c>
      <c r="DK356" s="6">
        <f>DI356/9</f>
        <v/>
      </c>
      <c r="DL356" s="7">
        <f>IFERROR(DI356/DH356,0)</f>
        <v/>
      </c>
      <c r="DM356" s="7">
        <f>'M09'!V355</f>
        <v/>
      </c>
      <c r="DN356" s="8">
        <f>IFERROR(DL356/DM356-1,0)</f>
        <v/>
      </c>
      <c r="DO356" s="6">
        <f>'M09'!AD355</f>
        <v/>
      </c>
      <c r="DP356" s="6">
        <f>DJ356-DO356</f>
        <v/>
      </c>
      <c r="DQ356" s="9">
        <f>COUNTIF(J356,"&gt;0")+COUNTIF(V356,"&gt;0")+COUNTIF(AH356,"&gt;0")+COUNTIF(AT356,"&gt;0")+COUNTIF(BF356,"&gt;0")+COUNTIF(BR356,"&gt;0")+COUNTIF(CD356,"&gt;0")+COUNTIF(CP356,"&gt;0")+COUNTIF(DB356,"&gt;0")</f>
        <v/>
      </c>
      <c r="DR356" s="6">
        <f>DE356</f>
        <v/>
      </c>
      <c r="DS356" s="10">
        <f>IFERROR(DR356/DJ356,0)</f>
        <v/>
      </c>
      <c r="DT356" s="6">
        <f>D356+SUM(G356,S356,AE356,AQ356,BC356,BO356,CA356,CM356,CY356)-SUM(J356,V356,AH356,AT356,BF356,BR356,CD356,CP356,DB356)-DE356</f>
        <v/>
      </c>
    </row>
    <row r="357">
      <c r="A357">
        <f>'M01'!C356</f>
        <v/>
      </c>
      <c r="B357">
        <f>'M01'!D356</f>
        <v/>
      </c>
      <c r="C357">
        <f>'M01'!A356</f>
        <v/>
      </c>
      <c r="D357" s="6">
        <f>'M01'!E356</f>
        <v/>
      </c>
      <c r="E357" s="6">
        <f>'M01'!F356</f>
        <v/>
      </c>
      <c r="F357" s="7">
        <f>IFERROR(E357/D357,0)</f>
        <v/>
      </c>
      <c r="G357" s="6">
        <f>'M01'!M356</f>
        <v/>
      </c>
      <c r="H357" s="6">
        <f>IF('M01'!AG356&gt;0,'M01'!AG356+MAX(0,G357-'M01'!H356)*IF(AND(D357&lt;&gt;0,E357&lt;&gt;0),E357/D357,'M01'!V356),G357*IF(AND(D357&lt;&gt;0,E357&lt;&gt;0),E357/D357,'M01'!V356))</f>
        <v/>
      </c>
      <c r="I357" s="7">
        <f>IFERROR(H357/G357,0)</f>
        <v/>
      </c>
      <c r="J357" s="6">
        <f>-'M01'!S356</f>
        <v/>
      </c>
      <c r="K357" s="6">
        <f>E357+H357-N357</f>
        <v/>
      </c>
      <c r="L357" s="7">
        <f>IFERROR(K357/J357,0)</f>
        <v/>
      </c>
      <c r="M357" s="6">
        <f>'M01'!T356</f>
        <v/>
      </c>
      <c r="N357" s="6">
        <f>'M01'!U356</f>
        <v/>
      </c>
      <c r="O357" s="7">
        <f>IFERROR(N357/M357,0)</f>
        <v/>
      </c>
      <c r="P357" s="6">
        <f>'M02'!E356</f>
        <v/>
      </c>
      <c r="Q357" s="6">
        <f>'M02'!F356</f>
        <v/>
      </c>
      <c r="R357" s="7">
        <f>IFERROR(Q357/P357,0)</f>
        <v/>
      </c>
      <c r="S357" s="6">
        <f>'M02'!M356</f>
        <v/>
      </c>
      <c r="T357" s="6">
        <f>IF('M02'!AG356&gt;0,'M02'!AG356+MAX(0,S357-'M02'!H356)*IF(AND(P357&lt;&gt;0,Q357&lt;&gt;0),Q357/P357,'M02'!V356),S357*IF(AND(P357&lt;&gt;0,Q357&lt;&gt;0),Q357/P357,'M02'!V356))</f>
        <v/>
      </c>
      <c r="U357" s="7">
        <f>IFERROR(T357/S357,0)</f>
        <v/>
      </c>
      <c r="V357" s="6">
        <f>-'M02'!S356</f>
        <v/>
      </c>
      <c r="W357" s="6">
        <f>Q357+T357-Z357</f>
        <v/>
      </c>
      <c r="X357" s="7">
        <f>IFERROR(W357/V357,0)</f>
        <v/>
      </c>
      <c r="Y357" s="6">
        <f>'M02'!T356</f>
        <v/>
      </c>
      <c r="Z357" s="6">
        <f>'M02'!U356</f>
        <v/>
      </c>
      <c r="AA357" s="7">
        <f>IFERROR(Z357/Y357,0)</f>
        <v/>
      </c>
      <c r="AB357" s="6">
        <f>'M03'!E356</f>
        <v/>
      </c>
      <c r="AC357" s="6">
        <f>'M03'!F356</f>
        <v/>
      </c>
      <c r="AD357" s="7">
        <f>IFERROR(AC357/AB357,0)</f>
        <v/>
      </c>
      <c r="AE357" s="6">
        <f>'M03'!M356</f>
        <v/>
      </c>
      <c r="AF357" s="6">
        <f>IF('M03'!AG356&gt;0,'M03'!AG356+MAX(0,AE357-'M03'!H356)*IF(AND(AB357&lt;&gt;0,AC357&lt;&gt;0),AC357/AB357,'M03'!V356),AE357*IF(AND(AB357&lt;&gt;0,AC357&lt;&gt;0),AC357/AB357,'M03'!V356))</f>
        <v/>
      </c>
      <c r="AG357" s="7">
        <f>IFERROR(AF357/AE357,0)</f>
        <v/>
      </c>
      <c r="AH357" s="6">
        <f>-'M03'!S356</f>
        <v/>
      </c>
      <c r="AI357" s="6">
        <f>AC357+AF357-AL357</f>
        <v/>
      </c>
      <c r="AJ357" s="7">
        <f>IFERROR(AI357/AH357,0)</f>
        <v/>
      </c>
      <c r="AK357" s="6">
        <f>'M03'!T356</f>
        <v/>
      </c>
      <c r="AL357" s="6">
        <f>'M03'!U356</f>
        <v/>
      </c>
      <c r="AM357" s="7">
        <f>IFERROR(AL357/AK357,0)</f>
        <v/>
      </c>
      <c r="AN357" s="6">
        <f>'M04'!E356</f>
        <v/>
      </c>
      <c r="AO357" s="6">
        <f>'M04'!F356</f>
        <v/>
      </c>
      <c r="AP357" s="7">
        <f>IFERROR(AO357/AN357,0)</f>
        <v/>
      </c>
      <c r="AQ357" s="6">
        <f>'M04'!M356</f>
        <v/>
      </c>
      <c r="AR357" s="6">
        <f>IF('M04'!AG356&gt;0,'M04'!AG356+MAX(0,AQ357-'M04'!H356)*IF(AND(AN357&lt;&gt;0,AO357&lt;&gt;0),AO357/AN357,'M04'!V356),AQ357*IF(AND(AN357&lt;&gt;0,AO357&lt;&gt;0),AO357/AN357,'M04'!V356))</f>
        <v/>
      </c>
      <c r="AS357" s="7">
        <f>IFERROR(AR357/AQ357,0)</f>
        <v/>
      </c>
      <c r="AT357" s="6">
        <f>-'M04'!S356</f>
        <v/>
      </c>
      <c r="AU357" s="6">
        <f>AO357+AR357-AX357</f>
        <v/>
      </c>
      <c r="AV357" s="7">
        <f>IFERROR(AU357/AT357,0)</f>
        <v/>
      </c>
      <c r="AW357" s="6">
        <f>'M04'!T356</f>
        <v/>
      </c>
      <c r="AX357" s="6">
        <f>'M04'!U356</f>
        <v/>
      </c>
      <c r="AY357" s="7">
        <f>IFERROR(AX357/AW357,0)</f>
        <v/>
      </c>
      <c r="AZ357" s="6">
        <f>'M05'!E356</f>
        <v/>
      </c>
      <c r="BA357" s="6">
        <f>'M05'!F356</f>
        <v/>
      </c>
      <c r="BB357" s="7">
        <f>IFERROR(BA357/AZ357,0)</f>
        <v/>
      </c>
      <c r="BC357" s="6">
        <f>'M05'!M356</f>
        <v/>
      </c>
      <c r="BD357" s="6">
        <f>IF('M05'!AG356&gt;0,'M05'!AG356+MAX(0,BC357-'M05'!H356)*IF(AND(AZ357&lt;&gt;0,BA357&lt;&gt;0),BA357/AZ357,'M05'!V356),BC357*IF(AND(AZ357&lt;&gt;0,BA357&lt;&gt;0),BA357/AZ357,'M05'!V356))</f>
        <v/>
      </c>
      <c r="BE357" s="7">
        <f>IFERROR(BD357/BC357,0)</f>
        <v/>
      </c>
      <c r="BF357" s="6">
        <f>-'M05'!S356</f>
        <v/>
      </c>
      <c r="BG357" s="6">
        <f>BA357+BD357-BJ357</f>
        <v/>
      </c>
      <c r="BH357" s="7">
        <f>IFERROR(BG357/BF357,0)</f>
        <v/>
      </c>
      <c r="BI357" s="6">
        <f>'M05'!T356</f>
        <v/>
      </c>
      <c r="BJ357" s="6">
        <f>'M05'!U356</f>
        <v/>
      </c>
      <c r="BK357" s="7">
        <f>IFERROR(BJ357/BI357,0)</f>
        <v/>
      </c>
      <c r="BL357" s="6">
        <f>'M06'!E356</f>
        <v/>
      </c>
      <c r="BM357" s="6">
        <f>'M06'!F356</f>
        <v/>
      </c>
      <c r="BN357" s="7">
        <f>IFERROR(BM357/BL357,0)</f>
        <v/>
      </c>
      <c r="BO357" s="6">
        <f>'M06'!M356</f>
        <v/>
      </c>
      <c r="BP357" s="6">
        <f>IF('M06'!AG356&gt;0,'M06'!AG356+MAX(0,BO357-'M06'!H356)*IF(AND(BL357&lt;&gt;0,BM357&lt;&gt;0),BM357/BL357,'M06'!V356),BO357*IF(AND(BL357&lt;&gt;0,BM357&lt;&gt;0),BM357/BL357,'M06'!V356))</f>
        <v/>
      </c>
      <c r="BQ357" s="7">
        <f>IFERROR(BP357/BO357,0)</f>
        <v/>
      </c>
      <c r="BR357" s="6">
        <f>-'M06'!S356</f>
        <v/>
      </c>
      <c r="BS357" s="6">
        <f>BM357+BP357-BV357</f>
        <v/>
      </c>
      <c r="BT357" s="7">
        <f>IFERROR(BS357/BR357,0)</f>
        <v/>
      </c>
      <c r="BU357" s="6">
        <f>'M06'!T356</f>
        <v/>
      </c>
      <c r="BV357" s="6">
        <f>'M06'!U356</f>
        <v/>
      </c>
      <c r="BW357" s="7">
        <f>IFERROR(BV357/BU357,0)</f>
        <v/>
      </c>
      <c r="BX357" s="6">
        <f>'M07'!E356</f>
        <v/>
      </c>
      <c r="BY357" s="6">
        <f>'M07'!F356</f>
        <v/>
      </c>
      <c r="BZ357" s="7">
        <f>IFERROR(BY357/BX357,0)</f>
        <v/>
      </c>
      <c r="CA357" s="6">
        <f>'M07'!M356</f>
        <v/>
      </c>
      <c r="CB357" s="6">
        <f>IF('M07'!AG356&gt;0,'M07'!AG356+MAX(0,CA357-'M07'!H356)*IF(AND(BX357&lt;&gt;0,BY357&lt;&gt;0),BY357/BX357,'M07'!V356),CA357*IF(AND(BX357&lt;&gt;0,BY357&lt;&gt;0),BY357/BX357,'M07'!V356))</f>
        <v/>
      </c>
      <c r="CC357" s="7">
        <f>IFERROR(CB357/CA357,0)</f>
        <v/>
      </c>
      <c r="CD357" s="6">
        <f>-'M07'!S356</f>
        <v/>
      </c>
      <c r="CE357" s="6">
        <f>BY357+CB357-CH357</f>
        <v/>
      </c>
      <c r="CF357" s="7">
        <f>IFERROR(CE357/CD357,0)</f>
        <v/>
      </c>
      <c r="CG357" s="6">
        <f>'M07'!T356</f>
        <v/>
      </c>
      <c r="CH357" s="6">
        <f>'M07'!U356</f>
        <v/>
      </c>
      <c r="CI357" s="7">
        <f>IFERROR(CH357/CG357,0)</f>
        <v/>
      </c>
      <c r="CJ357" s="6">
        <f>'M08'!E356</f>
        <v/>
      </c>
      <c r="CK357" s="6">
        <f>'M08'!F356</f>
        <v/>
      </c>
      <c r="CL357" s="7">
        <f>IFERROR(CK357/CJ357,0)</f>
        <v/>
      </c>
      <c r="CM357" s="6">
        <f>'M08'!M356</f>
        <v/>
      </c>
      <c r="CN357" s="6">
        <f>IF('M08'!AG356&gt;0,'M08'!AG356+MAX(0,CM357-'M08'!H356)*IF(AND(CJ357&lt;&gt;0,CK357&lt;&gt;0),CK357/CJ357,'M08'!V356),CM357*IF(AND(CJ357&lt;&gt;0,CK357&lt;&gt;0),CK357/CJ357,'M08'!V356))</f>
        <v/>
      </c>
      <c r="CO357" s="7">
        <f>IFERROR(CN357/CM357,0)</f>
        <v/>
      </c>
      <c r="CP357" s="6">
        <f>-'M08'!S356</f>
        <v/>
      </c>
      <c r="CQ357" s="6">
        <f>CK357+CN357-CT357</f>
        <v/>
      </c>
      <c r="CR357" s="7">
        <f>IFERROR(CQ357/CP357,0)</f>
        <v/>
      </c>
      <c r="CS357" s="6">
        <f>'M08'!T356</f>
        <v/>
      </c>
      <c r="CT357" s="6">
        <f>'M08'!U356</f>
        <v/>
      </c>
      <c r="CU357" s="7">
        <f>IFERROR(CT357/CS357,0)</f>
        <v/>
      </c>
      <c r="CV357" s="6">
        <f>'M09'!E356</f>
        <v/>
      </c>
      <c r="CW357" s="6">
        <f>'M09'!F356</f>
        <v/>
      </c>
      <c r="CX357" s="7">
        <f>IFERROR(CW357/CV357,0)</f>
        <v/>
      </c>
      <c r="CY357" s="6">
        <f>'M09'!M356</f>
        <v/>
      </c>
      <c r="CZ357" s="6">
        <f>IF('M09'!AG356&gt;0,'M09'!AG356+MAX(0,CY357-'M09'!H356)*IF(AND(CV357&lt;&gt;0,CW357&lt;&gt;0),CW357/CV357,'M09'!V356),CY357*IF(AND(CV357&lt;&gt;0,CW357&lt;&gt;0),CW357/CV357,'M09'!V356))</f>
        <v/>
      </c>
      <c r="DA357" s="7">
        <f>IFERROR(CZ357/CY357,0)</f>
        <v/>
      </c>
      <c r="DB357" s="6">
        <f>-'M09'!S356</f>
        <v/>
      </c>
      <c r="DC357" s="6">
        <f>CW357+CZ357-DF357</f>
        <v/>
      </c>
      <c r="DD357" s="7">
        <f>IFERROR(DC357/DB357,0)</f>
        <v/>
      </c>
      <c r="DE357" s="6">
        <f>'M09'!T356</f>
        <v/>
      </c>
      <c r="DF357" s="6">
        <f>'M09'!U356</f>
        <v/>
      </c>
      <c r="DG357" s="7">
        <f>IFERROR(DF357/DE357,0)</f>
        <v/>
      </c>
      <c r="DH357" s="6">
        <f>SUM(J357,V357,AH357,AT357,BF357,BR357,CD357,CP357,DB357)</f>
        <v/>
      </c>
      <c r="DI357" s="6">
        <f>SUM(K357,W357,AI357,AU357,BG357,BS357,CE357,CQ357,DC357)</f>
        <v/>
      </c>
      <c r="DJ357" s="6">
        <f>DH357/9</f>
        <v/>
      </c>
      <c r="DK357" s="6">
        <f>DI357/9</f>
        <v/>
      </c>
      <c r="DL357" s="7">
        <f>IFERROR(DI357/DH357,0)</f>
        <v/>
      </c>
      <c r="DM357" s="7">
        <f>'M09'!V356</f>
        <v/>
      </c>
      <c r="DN357" s="8">
        <f>IFERROR(DL357/DM357-1,0)</f>
        <v/>
      </c>
      <c r="DO357" s="6">
        <f>'M09'!AD356</f>
        <v/>
      </c>
      <c r="DP357" s="6">
        <f>DJ357-DO357</f>
        <v/>
      </c>
      <c r="DQ357" s="9">
        <f>COUNTIF(J357,"&gt;0")+COUNTIF(V357,"&gt;0")+COUNTIF(AH357,"&gt;0")+COUNTIF(AT357,"&gt;0")+COUNTIF(BF357,"&gt;0")+COUNTIF(BR357,"&gt;0")+COUNTIF(CD357,"&gt;0")+COUNTIF(CP357,"&gt;0")+COUNTIF(DB357,"&gt;0")</f>
        <v/>
      </c>
      <c r="DR357" s="6">
        <f>DE357</f>
        <v/>
      </c>
      <c r="DS357" s="10">
        <f>IFERROR(DR357/DJ357,0)</f>
        <v/>
      </c>
      <c r="DT357" s="6">
        <f>D357+SUM(G357,S357,AE357,AQ357,BC357,BO357,CA357,CM357,CY357)-SUM(J357,V357,AH357,AT357,BF357,BR357,CD357,CP357,DB357)-DE357</f>
        <v/>
      </c>
    </row>
    <row r="358">
      <c r="A358">
        <f>'M01'!C357</f>
        <v/>
      </c>
      <c r="B358">
        <f>'M01'!D357</f>
        <v/>
      </c>
      <c r="C358">
        <f>'M01'!A357</f>
        <v/>
      </c>
      <c r="D358" s="6">
        <f>'M01'!E357</f>
        <v/>
      </c>
      <c r="E358" s="6">
        <f>'M01'!F357</f>
        <v/>
      </c>
      <c r="F358" s="7">
        <f>IFERROR(E358/D358,0)</f>
        <v/>
      </c>
      <c r="G358" s="6">
        <f>'M01'!M357</f>
        <v/>
      </c>
      <c r="H358" s="6">
        <f>IF('M01'!AG357&gt;0,'M01'!AG357+MAX(0,G358-'M01'!H357)*IF(AND(D358&lt;&gt;0,E358&lt;&gt;0),E358/D358,'M01'!V357),G358*IF(AND(D358&lt;&gt;0,E358&lt;&gt;0),E358/D358,'M01'!V357))</f>
        <v/>
      </c>
      <c r="I358" s="7">
        <f>IFERROR(H358/G358,0)</f>
        <v/>
      </c>
      <c r="J358" s="6">
        <f>-'M01'!S357</f>
        <v/>
      </c>
      <c r="K358" s="6">
        <f>E358+H358-N358</f>
        <v/>
      </c>
      <c r="L358" s="7">
        <f>IFERROR(K358/J358,0)</f>
        <v/>
      </c>
      <c r="M358" s="6">
        <f>'M01'!T357</f>
        <v/>
      </c>
      <c r="N358" s="6">
        <f>'M01'!U357</f>
        <v/>
      </c>
      <c r="O358" s="7">
        <f>IFERROR(N358/M358,0)</f>
        <v/>
      </c>
      <c r="P358" s="6">
        <f>'M02'!E357</f>
        <v/>
      </c>
      <c r="Q358" s="6">
        <f>'M02'!F357</f>
        <v/>
      </c>
      <c r="R358" s="7">
        <f>IFERROR(Q358/P358,0)</f>
        <v/>
      </c>
      <c r="S358" s="6">
        <f>'M02'!M357</f>
        <v/>
      </c>
      <c r="T358" s="6">
        <f>IF('M02'!AG357&gt;0,'M02'!AG357+MAX(0,S358-'M02'!H357)*IF(AND(P358&lt;&gt;0,Q358&lt;&gt;0),Q358/P358,'M02'!V357),S358*IF(AND(P358&lt;&gt;0,Q358&lt;&gt;0),Q358/P358,'M02'!V357))</f>
        <v/>
      </c>
      <c r="U358" s="7">
        <f>IFERROR(T358/S358,0)</f>
        <v/>
      </c>
      <c r="V358" s="6">
        <f>-'M02'!S357</f>
        <v/>
      </c>
      <c r="W358" s="6">
        <f>Q358+T358-Z358</f>
        <v/>
      </c>
      <c r="X358" s="7">
        <f>IFERROR(W358/V358,0)</f>
        <v/>
      </c>
      <c r="Y358" s="6">
        <f>'M02'!T357</f>
        <v/>
      </c>
      <c r="Z358" s="6">
        <f>'M02'!U357</f>
        <v/>
      </c>
      <c r="AA358" s="7">
        <f>IFERROR(Z358/Y358,0)</f>
        <v/>
      </c>
      <c r="AB358" s="6">
        <f>'M03'!E357</f>
        <v/>
      </c>
      <c r="AC358" s="6">
        <f>'M03'!F357</f>
        <v/>
      </c>
      <c r="AD358" s="7">
        <f>IFERROR(AC358/AB358,0)</f>
        <v/>
      </c>
      <c r="AE358" s="6">
        <f>'M03'!M357</f>
        <v/>
      </c>
      <c r="AF358" s="6">
        <f>IF('M03'!AG357&gt;0,'M03'!AG357+MAX(0,AE358-'M03'!H357)*IF(AND(AB358&lt;&gt;0,AC358&lt;&gt;0),AC358/AB358,'M03'!V357),AE358*IF(AND(AB358&lt;&gt;0,AC358&lt;&gt;0),AC358/AB358,'M03'!V357))</f>
        <v/>
      </c>
      <c r="AG358" s="7">
        <f>IFERROR(AF358/AE358,0)</f>
        <v/>
      </c>
      <c r="AH358" s="6">
        <f>-'M03'!S357</f>
        <v/>
      </c>
      <c r="AI358" s="6">
        <f>AC358+AF358-AL358</f>
        <v/>
      </c>
      <c r="AJ358" s="7">
        <f>IFERROR(AI358/AH358,0)</f>
        <v/>
      </c>
      <c r="AK358" s="6">
        <f>'M03'!T357</f>
        <v/>
      </c>
      <c r="AL358" s="6">
        <f>'M03'!U357</f>
        <v/>
      </c>
      <c r="AM358" s="7">
        <f>IFERROR(AL358/AK358,0)</f>
        <v/>
      </c>
      <c r="AN358" s="6">
        <f>'M04'!E357</f>
        <v/>
      </c>
      <c r="AO358" s="6">
        <f>'M04'!F357</f>
        <v/>
      </c>
      <c r="AP358" s="7">
        <f>IFERROR(AO358/AN358,0)</f>
        <v/>
      </c>
      <c r="AQ358" s="6">
        <f>'M04'!M357</f>
        <v/>
      </c>
      <c r="AR358" s="6">
        <f>IF('M04'!AG357&gt;0,'M04'!AG357+MAX(0,AQ358-'M04'!H357)*IF(AND(AN358&lt;&gt;0,AO358&lt;&gt;0),AO358/AN358,'M04'!V357),AQ358*IF(AND(AN358&lt;&gt;0,AO358&lt;&gt;0),AO358/AN358,'M04'!V357))</f>
        <v/>
      </c>
      <c r="AS358" s="7">
        <f>IFERROR(AR358/AQ358,0)</f>
        <v/>
      </c>
      <c r="AT358" s="6">
        <f>-'M04'!S357</f>
        <v/>
      </c>
      <c r="AU358" s="6">
        <f>AO358+AR358-AX358</f>
        <v/>
      </c>
      <c r="AV358" s="7">
        <f>IFERROR(AU358/AT358,0)</f>
        <v/>
      </c>
      <c r="AW358" s="6">
        <f>'M04'!T357</f>
        <v/>
      </c>
      <c r="AX358" s="6">
        <f>'M04'!U357</f>
        <v/>
      </c>
      <c r="AY358" s="7">
        <f>IFERROR(AX358/AW358,0)</f>
        <v/>
      </c>
      <c r="AZ358" s="6">
        <f>'M05'!E357</f>
        <v/>
      </c>
      <c r="BA358" s="6">
        <f>'M05'!F357</f>
        <v/>
      </c>
      <c r="BB358" s="7">
        <f>IFERROR(BA358/AZ358,0)</f>
        <v/>
      </c>
      <c r="BC358" s="6">
        <f>'M05'!M357</f>
        <v/>
      </c>
      <c r="BD358" s="6">
        <f>IF('M05'!AG357&gt;0,'M05'!AG357+MAX(0,BC358-'M05'!H357)*IF(AND(AZ358&lt;&gt;0,BA358&lt;&gt;0),BA358/AZ358,'M05'!V357),BC358*IF(AND(AZ358&lt;&gt;0,BA358&lt;&gt;0),BA358/AZ358,'M05'!V357))</f>
        <v/>
      </c>
      <c r="BE358" s="7">
        <f>IFERROR(BD358/BC358,0)</f>
        <v/>
      </c>
      <c r="BF358" s="6">
        <f>-'M05'!S357</f>
        <v/>
      </c>
      <c r="BG358" s="6">
        <f>BA358+BD358-BJ358</f>
        <v/>
      </c>
      <c r="BH358" s="7">
        <f>IFERROR(BG358/BF358,0)</f>
        <v/>
      </c>
      <c r="BI358" s="6">
        <f>'M05'!T357</f>
        <v/>
      </c>
      <c r="BJ358" s="6">
        <f>'M05'!U357</f>
        <v/>
      </c>
      <c r="BK358" s="7">
        <f>IFERROR(BJ358/BI358,0)</f>
        <v/>
      </c>
      <c r="BL358" s="6">
        <f>'M06'!E357</f>
        <v/>
      </c>
      <c r="BM358" s="6">
        <f>'M06'!F357</f>
        <v/>
      </c>
      <c r="BN358" s="7">
        <f>IFERROR(BM358/BL358,0)</f>
        <v/>
      </c>
      <c r="BO358" s="6">
        <f>'M06'!M357</f>
        <v/>
      </c>
      <c r="BP358" s="6">
        <f>IF('M06'!AG357&gt;0,'M06'!AG357+MAX(0,BO358-'M06'!H357)*IF(AND(BL358&lt;&gt;0,BM358&lt;&gt;0),BM358/BL358,'M06'!V357),BO358*IF(AND(BL358&lt;&gt;0,BM358&lt;&gt;0),BM358/BL358,'M06'!V357))</f>
        <v/>
      </c>
      <c r="BQ358" s="7">
        <f>IFERROR(BP358/BO358,0)</f>
        <v/>
      </c>
      <c r="BR358" s="6">
        <f>-'M06'!S357</f>
        <v/>
      </c>
      <c r="BS358" s="6">
        <f>BM358+BP358-BV358</f>
        <v/>
      </c>
      <c r="BT358" s="7">
        <f>IFERROR(BS358/BR358,0)</f>
        <v/>
      </c>
      <c r="BU358" s="6">
        <f>'M06'!T357</f>
        <v/>
      </c>
      <c r="BV358" s="6">
        <f>'M06'!U357</f>
        <v/>
      </c>
      <c r="BW358" s="7">
        <f>IFERROR(BV358/BU358,0)</f>
        <v/>
      </c>
      <c r="BX358" s="6">
        <f>'M07'!E357</f>
        <v/>
      </c>
      <c r="BY358" s="6">
        <f>'M07'!F357</f>
        <v/>
      </c>
      <c r="BZ358" s="7">
        <f>IFERROR(BY358/BX358,0)</f>
        <v/>
      </c>
      <c r="CA358" s="6">
        <f>'M07'!M357</f>
        <v/>
      </c>
      <c r="CB358" s="6">
        <f>IF('M07'!AG357&gt;0,'M07'!AG357+MAX(0,CA358-'M07'!H357)*IF(AND(BX358&lt;&gt;0,BY358&lt;&gt;0),BY358/BX358,'M07'!V357),CA358*IF(AND(BX358&lt;&gt;0,BY358&lt;&gt;0),BY358/BX358,'M07'!V357))</f>
        <v/>
      </c>
      <c r="CC358" s="7">
        <f>IFERROR(CB358/CA358,0)</f>
        <v/>
      </c>
      <c r="CD358" s="6">
        <f>-'M07'!S357</f>
        <v/>
      </c>
      <c r="CE358" s="6">
        <f>BY358+CB358-CH358</f>
        <v/>
      </c>
      <c r="CF358" s="7">
        <f>IFERROR(CE358/CD358,0)</f>
        <v/>
      </c>
      <c r="CG358" s="6">
        <f>'M07'!T357</f>
        <v/>
      </c>
      <c r="CH358" s="6">
        <f>'M07'!U357</f>
        <v/>
      </c>
      <c r="CI358" s="7">
        <f>IFERROR(CH358/CG358,0)</f>
        <v/>
      </c>
      <c r="CJ358" s="6">
        <f>'M08'!E357</f>
        <v/>
      </c>
      <c r="CK358" s="6">
        <f>'M08'!F357</f>
        <v/>
      </c>
      <c r="CL358" s="7">
        <f>IFERROR(CK358/CJ358,0)</f>
        <v/>
      </c>
      <c r="CM358" s="6">
        <f>'M08'!M357</f>
        <v/>
      </c>
      <c r="CN358" s="6">
        <f>IF('M08'!AG357&gt;0,'M08'!AG357+MAX(0,CM358-'M08'!H357)*IF(AND(CJ358&lt;&gt;0,CK358&lt;&gt;0),CK358/CJ358,'M08'!V357),CM358*IF(AND(CJ358&lt;&gt;0,CK358&lt;&gt;0),CK358/CJ358,'M08'!V357))</f>
        <v/>
      </c>
      <c r="CO358" s="7">
        <f>IFERROR(CN358/CM358,0)</f>
        <v/>
      </c>
      <c r="CP358" s="6">
        <f>-'M08'!S357</f>
        <v/>
      </c>
      <c r="CQ358" s="6">
        <f>CK358+CN358-CT358</f>
        <v/>
      </c>
      <c r="CR358" s="7">
        <f>IFERROR(CQ358/CP358,0)</f>
        <v/>
      </c>
      <c r="CS358" s="6">
        <f>'M08'!T357</f>
        <v/>
      </c>
      <c r="CT358" s="6">
        <f>'M08'!U357</f>
        <v/>
      </c>
      <c r="CU358" s="7">
        <f>IFERROR(CT358/CS358,0)</f>
        <v/>
      </c>
      <c r="CV358" s="6">
        <f>'M09'!E357</f>
        <v/>
      </c>
      <c r="CW358" s="6">
        <f>'M09'!F357</f>
        <v/>
      </c>
      <c r="CX358" s="7">
        <f>IFERROR(CW358/CV358,0)</f>
        <v/>
      </c>
      <c r="CY358" s="6">
        <f>'M09'!M357</f>
        <v/>
      </c>
      <c r="CZ358" s="6">
        <f>IF('M09'!AG357&gt;0,'M09'!AG357+MAX(0,CY358-'M09'!H357)*IF(AND(CV358&lt;&gt;0,CW358&lt;&gt;0),CW358/CV358,'M09'!V357),CY358*IF(AND(CV358&lt;&gt;0,CW358&lt;&gt;0),CW358/CV358,'M09'!V357))</f>
        <v/>
      </c>
      <c r="DA358" s="7">
        <f>IFERROR(CZ358/CY358,0)</f>
        <v/>
      </c>
      <c r="DB358" s="6">
        <f>-'M09'!S357</f>
        <v/>
      </c>
      <c r="DC358" s="6">
        <f>CW358+CZ358-DF358</f>
        <v/>
      </c>
      <c r="DD358" s="7">
        <f>IFERROR(DC358/DB358,0)</f>
        <v/>
      </c>
      <c r="DE358" s="6">
        <f>'M09'!T357</f>
        <v/>
      </c>
      <c r="DF358" s="6">
        <f>'M09'!U357</f>
        <v/>
      </c>
      <c r="DG358" s="7">
        <f>IFERROR(DF358/DE358,0)</f>
        <v/>
      </c>
      <c r="DH358" s="6">
        <f>SUM(J358,V358,AH358,AT358,BF358,BR358,CD358,CP358,DB358)</f>
        <v/>
      </c>
      <c r="DI358" s="6">
        <f>SUM(K358,W358,AI358,AU358,BG358,BS358,CE358,CQ358,DC358)</f>
        <v/>
      </c>
      <c r="DJ358" s="6">
        <f>DH358/9</f>
        <v/>
      </c>
      <c r="DK358" s="6">
        <f>DI358/9</f>
        <v/>
      </c>
      <c r="DL358" s="7">
        <f>IFERROR(DI358/DH358,0)</f>
        <v/>
      </c>
      <c r="DM358" s="7">
        <f>'M09'!V357</f>
        <v/>
      </c>
      <c r="DN358" s="8">
        <f>IFERROR(DL358/DM358-1,0)</f>
        <v/>
      </c>
      <c r="DO358" s="6">
        <f>'M09'!AD357</f>
        <v/>
      </c>
      <c r="DP358" s="6">
        <f>DJ358-DO358</f>
        <v/>
      </c>
      <c r="DQ358" s="9">
        <f>COUNTIF(J358,"&gt;0")+COUNTIF(V358,"&gt;0")+COUNTIF(AH358,"&gt;0")+COUNTIF(AT358,"&gt;0")+COUNTIF(BF358,"&gt;0")+COUNTIF(BR358,"&gt;0")+COUNTIF(CD358,"&gt;0")+COUNTIF(CP358,"&gt;0")+COUNTIF(DB358,"&gt;0")</f>
        <v/>
      </c>
      <c r="DR358" s="6">
        <f>DE358</f>
        <v/>
      </c>
      <c r="DS358" s="10">
        <f>IFERROR(DR358/DJ358,0)</f>
        <v/>
      </c>
      <c r="DT358" s="6">
        <f>D358+SUM(G358,S358,AE358,AQ358,BC358,BO358,CA358,CM358,CY358)-SUM(J358,V358,AH358,AT358,BF358,BR358,CD358,CP358,DB358)-DE358</f>
        <v/>
      </c>
    </row>
    <row r="359">
      <c r="A359">
        <f>'M01'!C358</f>
        <v/>
      </c>
      <c r="B359">
        <f>'M01'!D358</f>
        <v/>
      </c>
      <c r="C359">
        <f>'M01'!A358</f>
        <v/>
      </c>
      <c r="D359" s="6">
        <f>'M01'!E358</f>
        <v/>
      </c>
      <c r="E359" s="6">
        <f>'M01'!F358</f>
        <v/>
      </c>
      <c r="F359" s="7">
        <f>IFERROR(E359/D359,0)</f>
        <v/>
      </c>
      <c r="G359" s="6">
        <f>'M01'!M358</f>
        <v/>
      </c>
      <c r="H359" s="6">
        <f>IF('M01'!AG358&gt;0,'M01'!AG358+MAX(0,G359-'M01'!H358)*IF(AND(D359&lt;&gt;0,E359&lt;&gt;0),E359/D359,'M01'!V358),G359*IF(AND(D359&lt;&gt;0,E359&lt;&gt;0),E359/D359,'M01'!V358))</f>
        <v/>
      </c>
      <c r="I359" s="7">
        <f>IFERROR(H359/G359,0)</f>
        <v/>
      </c>
      <c r="J359" s="6">
        <f>-'M01'!S358</f>
        <v/>
      </c>
      <c r="K359" s="6">
        <f>E359+H359-N359</f>
        <v/>
      </c>
      <c r="L359" s="7">
        <f>IFERROR(K359/J359,0)</f>
        <v/>
      </c>
      <c r="M359" s="6">
        <f>'M01'!T358</f>
        <v/>
      </c>
      <c r="N359" s="6">
        <f>'M01'!U358</f>
        <v/>
      </c>
      <c r="O359" s="7">
        <f>IFERROR(N359/M359,0)</f>
        <v/>
      </c>
      <c r="P359" s="6">
        <f>'M02'!E358</f>
        <v/>
      </c>
      <c r="Q359" s="6">
        <f>'M02'!F358</f>
        <v/>
      </c>
      <c r="R359" s="7">
        <f>IFERROR(Q359/P359,0)</f>
        <v/>
      </c>
      <c r="S359" s="6">
        <f>'M02'!M358</f>
        <v/>
      </c>
      <c r="T359" s="6">
        <f>IF('M02'!AG358&gt;0,'M02'!AG358+MAX(0,S359-'M02'!H358)*IF(AND(P359&lt;&gt;0,Q359&lt;&gt;0),Q359/P359,'M02'!V358),S359*IF(AND(P359&lt;&gt;0,Q359&lt;&gt;0),Q359/P359,'M02'!V358))</f>
        <v/>
      </c>
      <c r="U359" s="7">
        <f>IFERROR(T359/S359,0)</f>
        <v/>
      </c>
      <c r="V359" s="6">
        <f>-'M02'!S358</f>
        <v/>
      </c>
      <c r="W359" s="6">
        <f>Q359+T359-Z359</f>
        <v/>
      </c>
      <c r="X359" s="7">
        <f>IFERROR(W359/V359,0)</f>
        <v/>
      </c>
      <c r="Y359" s="6">
        <f>'M02'!T358</f>
        <v/>
      </c>
      <c r="Z359" s="6">
        <f>'M02'!U358</f>
        <v/>
      </c>
      <c r="AA359" s="7">
        <f>IFERROR(Z359/Y359,0)</f>
        <v/>
      </c>
      <c r="AB359" s="6">
        <f>'M03'!E358</f>
        <v/>
      </c>
      <c r="AC359" s="6">
        <f>'M03'!F358</f>
        <v/>
      </c>
      <c r="AD359" s="7">
        <f>IFERROR(AC359/AB359,0)</f>
        <v/>
      </c>
      <c r="AE359" s="6">
        <f>'M03'!M358</f>
        <v/>
      </c>
      <c r="AF359" s="6">
        <f>IF('M03'!AG358&gt;0,'M03'!AG358+MAX(0,AE359-'M03'!H358)*IF(AND(AB359&lt;&gt;0,AC359&lt;&gt;0),AC359/AB359,'M03'!V358),AE359*IF(AND(AB359&lt;&gt;0,AC359&lt;&gt;0),AC359/AB359,'M03'!V358))</f>
        <v/>
      </c>
      <c r="AG359" s="7">
        <f>IFERROR(AF359/AE359,0)</f>
        <v/>
      </c>
      <c r="AH359" s="6">
        <f>-'M03'!S358</f>
        <v/>
      </c>
      <c r="AI359" s="6">
        <f>AC359+AF359-AL359</f>
        <v/>
      </c>
      <c r="AJ359" s="7">
        <f>IFERROR(AI359/AH359,0)</f>
        <v/>
      </c>
      <c r="AK359" s="6">
        <f>'M03'!T358</f>
        <v/>
      </c>
      <c r="AL359" s="6">
        <f>'M03'!U358</f>
        <v/>
      </c>
      <c r="AM359" s="7">
        <f>IFERROR(AL359/AK359,0)</f>
        <v/>
      </c>
      <c r="AN359" s="6">
        <f>'M04'!E358</f>
        <v/>
      </c>
      <c r="AO359" s="6">
        <f>'M04'!F358</f>
        <v/>
      </c>
      <c r="AP359" s="7">
        <f>IFERROR(AO359/AN359,0)</f>
        <v/>
      </c>
      <c r="AQ359" s="6">
        <f>'M04'!M358</f>
        <v/>
      </c>
      <c r="AR359" s="6">
        <f>IF('M04'!AG358&gt;0,'M04'!AG358+MAX(0,AQ359-'M04'!H358)*IF(AND(AN359&lt;&gt;0,AO359&lt;&gt;0),AO359/AN359,'M04'!V358),AQ359*IF(AND(AN359&lt;&gt;0,AO359&lt;&gt;0),AO359/AN359,'M04'!V358))</f>
        <v/>
      </c>
      <c r="AS359" s="7">
        <f>IFERROR(AR359/AQ359,0)</f>
        <v/>
      </c>
      <c r="AT359" s="6">
        <f>-'M04'!S358</f>
        <v/>
      </c>
      <c r="AU359" s="6">
        <f>AO359+AR359-AX359</f>
        <v/>
      </c>
      <c r="AV359" s="7">
        <f>IFERROR(AU359/AT359,0)</f>
        <v/>
      </c>
      <c r="AW359" s="6">
        <f>'M04'!T358</f>
        <v/>
      </c>
      <c r="AX359" s="6">
        <f>'M04'!U358</f>
        <v/>
      </c>
      <c r="AY359" s="7">
        <f>IFERROR(AX359/AW359,0)</f>
        <v/>
      </c>
      <c r="AZ359" s="6">
        <f>'M05'!E358</f>
        <v/>
      </c>
      <c r="BA359" s="6">
        <f>'M05'!F358</f>
        <v/>
      </c>
      <c r="BB359" s="7">
        <f>IFERROR(BA359/AZ359,0)</f>
        <v/>
      </c>
      <c r="BC359" s="6">
        <f>'M05'!M358</f>
        <v/>
      </c>
      <c r="BD359" s="6">
        <f>IF('M05'!AG358&gt;0,'M05'!AG358+MAX(0,BC359-'M05'!H358)*IF(AND(AZ359&lt;&gt;0,BA359&lt;&gt;0),BA359/AZ359,'M05'!V358),BC359*IF(AND(AZ359&lt;&gt;0,BA359&lt;&gt;0),BA359/AZ359,'M05'!V358))</f>
        <v/>
      </c>
      <c r="BE359" s="7">
        <f>IFERROR(BD359/BC359,0)</f>
        <v/>
      </c>
      <c r="BF359" s="6">
        <f>-'M05'!S358</f>
        <v/>
      </c>
      <c r="BG359" s="6">
        <f>BA359+BD359-BJ359</f>
        <v/>
      </c>
      <c r="BH359" s="7">
        <f>IFERROR(BG359/BF359,0)</f>
        <v/>
      </c>
      <c r="BI359" s="6">
        <f>'M05'!T358</f>
        <v/>
      </c>
      <c r="BJ359" s="6">
        <f>'M05'!U358</f>
        <v/>
      </c>
      <c r="BK359" s="7">
        <f>IFERROR(BJ359/BI359,0)</f>
        <v/>
      </c>
      <c r="BL359" s="6">
        <f>'M06'!E358</f>
        <v/>
      </c>
      <c r="BM359" s="6">
        <f>'M06'!F358</f>
        <v/>
      </c>
      <c r="BN359" s="7">
        <f>IFERROR(BM359/BL359,0)</f>
        <v/>
      </c>
      <c r="BO359" s="6">
        <f>'M06'!M358</f>
        <v/>
      </c>
      <c r="BP359" s="6">
        <f>IF('M06'!AG358&gt;0,'M06'!AG358+MAX(0,BO359-'M06'!H358)*IF(AND(BL359&lt;&gt;0,BM359&lt;&gt;0),BM359/BL359,'M06'!V358),BO359*IF(AND(BL359&lt;&gt;0,BM359&lt;&gt;0),BM359/BL359,'M06'!V358))</f>
        <v/>
      </c>
      <c r="BQ359" s="7">
        <f>IFERROR(BP359/BO359,0)</f>
        <v/>
      </c>
      <c r="BR359" s="6">
        <f>-'M06'!S358</f>
        <v/>
      </c>
      <c r="BS359" s="6">
        <f>BM359+BP359-BV359</f>
        <v/>
      </c>
      <c r="BT359" s="7">
        <f>IFERROR(BS359/BR359,0)</f>
        <v/>
      </c>
      <c r="BU359" s="6">
        <f>'M06'!T358</f>
        <v/>
      </c>
      <c r="BV359" s="6">
        <f>'M06'!U358</f>
        <v/>
      </c>
      <c r="BW359" s="7">
        <f>IFERROR(BV359/BU359,0)</f>
        <v/>
      </c>
      <c r="BX359" s="6">
        <f>'M07'!E358</f>
        <v/>
      </c>
      <c r="BY359" s="6">
        <f>'M07'!F358</f>
        <v/>
      </c>
      <c r="BZ359" s="7">
        <f>IFERROR(BY359/BX359,0)</f>
        <v/>
      </c>
      <c r="CA359" s="6">
        <f>'M07'!M358</f>
        <v/>
      </c>
      <c r="CB359" s="6">
        <f>IF('M07'!AG358&gt;0,'M07'!AG358+MAX(0,CA359-'M07'!H358)*IF(AND(BX359&lt;&gt;0,BY359&lt;&gt;0),BY359/BX359,'M07'!V358),CA359*IF(AND(BX359&lt;&gt;0,BY359&lt;&gt;0),BY359/BX359,'M07'!V358))</f>
        <v/>
      </c>
      <c r="CC359" s="7">
        <f>IFERROR(CB359/CA359,0)</f>
        <v/>
      </c>
      <c r="CD359" s="6">
        <f>-'M07'!S358</f>
        <v/>
      </c>
      <c r="CE359" s="6">
        <f>BY359+CB359-CH359</f>
        <v/>
      </c>
      <c r="CF359" s="7">
        <f>IFERROR(CE359/CD359,0)</f>
        <v/>
      </c>
      <c r="CG359" s="6">
        <f>'M07'!T358</f>
        <v/>
      </c>
      <c r="CH359" s="6">
        <f>'M07'!U358</f>
        <v/>
      </c>
      <c r="CI359" s="7">
        <f>IFERROR(CH359/CG359,0)</f>
        <v/>
      </c>
      <c r="CJ359" s="6">
        <f>'M08'!E358</f>
        <v/>
      </c>
      <c r="CK359" s="6">
        <f>'M08'!F358</f>
        <v/>
      </c>
      <c r="CL359" s="7">
        <f>IFERROR(CK359/CJ359,0)</f>
        <v/>
      </c>
      <c r="CM359" s="6">
        <f>'M08'!M358</f>
        <v/>
      </c>
      <c r="CN359" s="6">
        <f>IF('M08'!AG358&gt;0,'M08'!AG358+MAX(0,CM359-'M08'!H358)*IF(AND(CJ359&lt;&gt;0,CK359&lt;&gt;0),CK359/CJ359,'M08'!V358),CM359*IF(AND(CJ359&lt;&gt;0,CK359&lt;&gt;0),CK359/CJ359,'M08'!V358))</f>
        <v/>
      </c>
      <c r="CO359" s="7">
        <f>IFERROR(CN359/CM359,0)</f>
        <v/>
      </c>
      <c r="CP359" s="6">
        <f>-'M08'!S358</f>
        <v/>
      </c>
      <c r="CQ359" s="6">
        <f>CK359+CN359-CT359</f>
        <v/>
      </c>
      <c r="CR359" s="7">
        <f>IFERROR(CQ359/CP359,0)</f>
        <v/>
      </c>
      <c r="CS359" s="6">
        <f>'M08'!T358</f>
        <v/>
      </c>
      <c r="CT359" s="6">
        <f>'M08'!U358</f>
        <v/>
      </c>
      <c r="CU359" s="7">
        <f>IFERROR(CT359/CS359,0)</f>
        <v/>
      </c>
      <c r="CV359" s="6">
        <f>'M09'!E358</f>
        <v/>
      </c>
      <c r="CW359" s="6">
        <f>'M09'!F358</f>
        <v/>
      </c>
      <c r="CX359" s="7">
        <f>IFERROR(CW359/CV359,0)</f>
        <v/>
      </c>
      <c r="CY359" s="6">
        <f>'M09'!M358</f>
        <v/>
      </c>
      <c r="CZ359" s="6">
        <f>IF('M09'!AG358&gt;0,'M09'!AG358+MAX(0,CY359-'M09'!H358)*IF(AND(CV359&lt;&gt;0,CW359&lt;&gt;0),CW359/CV359,'M09'!V358),CY359*IF(AND(CV359&lt;&gt;0,CW359&lt;&gt;0),CW359/CV359,'M09'!V358))</f>
        <v/>
      </c>
      <c r="DA359" s="7">
        <f>IFERROR(CZ359/CY359,0)</f>
        <v/>
      </c>
      <c r="DB359" s="6">
        <f>-'M09'!S358</f>
        <v/>
      </c>
      <c r="DC359" s="6">
        <f>CW359+CZ359-DF359</f>
        <v/>
      </c>
      <c r="DD359" s="7">
        <f>IFERROR(DC359/DB359,0)</f>
        <v/>
      </c>
      <c r="DE359" s="6">
        <f>'M09'!T358</f>
        <v/>
      </c>
      <c r="DF359" s="6">
        <f>'M09'!U358</f>
        <v/>
      </c>
      <c r="DG359" s="7">
        <f>IFERROR(DF359/DE359,0)</f>
        <v/>
      </c>
      <c r="DH359" s="6">
        <f>SUM(J359,V359,AH359,AT359,BF359,BR359,CD359,CP359,DB359)</f>
        <v/>
      </c>
      <c r="DI359" s="6">
        <f>SUM(K359,W359,AI359,AU359,BG359,BS359,CE359,CQ359,DC359)</f>
        <v/>
      </c>
      <c r="DJ359" s="6">
        <f>DH359/9</f>
        <v/>
      </c>
      <c r="DK359" s="6">
        <f>DI359/9</f>
        <v/>
      </c>
      <c r="DL359" s="7">
        <f>IFERROR(DI359/DH359,0)</f>
        <v/>
      </c>
      <c r="DM359" s="7">
        <f>'M09'!V358</f>
        <v/>
      </c>
      <c r="DN359" s="8">
        <f>IFERROR(DL359/DM359-1,0)</f>
        <v/>
      </c>
      <c r="DO359" s="6">
        <f>'M09'!AD358</f>
        <v/>
      </c>
      <c r="DP359" s="6">
        <f>DJ359-DO359</f>
        <v/>
      </c>
      <c r="DQ359" s="9">
        <f>COUNTIF(J359,"&gt;0")+COUNTIF(V359,"&gt;0")+COUNTIF(AH359,"&gt;0")+COUNTIF(AT359,"&gt;0")+COUNTIF(BF359,"&gt;0")+COUNTIF(BR359,"&gt;0")+COUNTIF(CD359,"&gt;0")+COUNTIF(CP359,"&gt;0")+COUNTIF(DB359,"&gt;0")</f>
        <v/>
      </c>
      <c r="DR359" s="6">
        <f>DE359</f>
        <v/>
      </c>
      <c r="DS359" s="10">
        <f>IFERROR(DR359/DJ359,0)</f>
        <v/>
      </c>
      <c r="DT359" s="6">
        <f>D359+SUM(G359,S359,AE359,AQ359,BC359,BO359,CA359,CM359,CY359)-SUM(J359,V359,AH359,AT359,BF359,BR359,CD359,CP359,DB359)-DE359</f>
        <v/>
      </c>
    </row>
    <row r="360">
      <c r="A360">
        <f>'M01'!C359</f>
        <v/>
      </c>
      <c r="B360">
        <f>'M01'!D359</f>
        <v/>
      </c>
      <c r="C360">
        <f>'M01'!A359</f>
        <v/>
      </c>
      <c r="D360" s="6">
        <f>'M01'!E359</f>
        <v/>
      </c>
      <c r="E360" s="6">
        <f>'M01'!F359</f>
        <v/>
      </c>
      <c r="F360" s="7">
        <f>IFERROR(E360/D360,0)</f>
        <v/>
      </c>
      <c r="G360" s="6">
        <f>'M01'!M359</f>
        <v/>
      </c>
      <c r="H360" s="6">
        <f>IF('M01'!AG359&gt;0,'M01'!AG359+MAX(0,G360-'M01'!H359)*IF(AND(D360&lt;&gt;0,E360&lt;&gt;0),E360/D360,'M01'!V359),G360*IF(AND(D360&lt;&gt;0,E360&lt;&gt;0),E360/D360,'M01'!V359))</f>
        <v/>
      </c>
      <c r="I360" s="7">
        <f>IFERROR(H360/G360,0)</f>
        <v/>
      </c>
      <c r="J360" s="6">
        <f>-'M01'!S359</f>
        <v/>
      </c>
      <c r="K360" s="6">
        <f>E360+H360-N360</f>
        <v/>
      </c>
      <c r="L360" s="7">
        <f>IFERROR(K360/J360,0)</f>
        <v/>
      </c>
      <c r="M360" s="6">
        <f>'M01'!T359</f>
        <v/>
      </c>
      <c r="N360" s="6">
        <f>'M01'!U359</f>
        <v/>
      </c>
      <c r="O360" s="7">
        <f>IFERROR(N360/M360,0)</f>
        <v/>
      </c>
      <c r="P360" s="6">
        <f>'M02'!E359</f>
        <v/>
      </c>
      <c r="Q360" s="6">
        <f>'M02'!F359</f>
        <v/>
      </c>
      <c r="R360" s="7">
        <f>IFERROR(Q360/P360,0)</f>
        <v/>
      </c>
      <c r="S360" s="6">
        <f>'M02'!M359</f>
        <v/>
      </c>
      <c r="T360" s="6">
        <f>IF('M02'!AG359&gt;0,'M02'!AG359+MAX(0,S360-'M02'!H359)*IF(AND(P360&lt;&gt;0,Q360&lt;&gt;0),Q360/P360,'M02'!V359),S360*IF(AND(P360&lt;&gt;0,Q360&lt;&gt;0),Q360/P360,'M02'!V359))</f>
        <v/>
      </c>
      <c r="U360" s="7">
        <f>IFERROR(T360/S360,0)</f>
        <v/>
      </c>
      <c r="V360" s="6">
        <f>-'M02'!S359</f>
        <v/>
      </c>
      <c r="W360" s="6">
        <f>Q360+T360-Z360</f>
        <v/>
      </c>
      <c r="X360" s="7">
        <f>IFERROR(W360/V360,0)</f>
        <v/>
      </c>
      <c r="Y360" s="6">
        <f>'M02'!T359</f>
        <v/>
      </c>
      <c r="Z360" s="6">
        <f>'M02'!U359</f>
        <v/>
      </c>
      <c r="AA360" s="7">
        <f>IFERROR(Z360/Y360,0)</f>
        <v/>
      </c>
      <c r="AB360" s="6">
        <f>'M03'!E359</f>
        <v/>
      </c>
      <c r="AC360" s="6">
        <f>'M03'!F359</f>
        <v/>
      </c>
      <c r="AD360" s="7">
        <f>IFERROR(AC360/AB360,0)</f>
        <v/>
      </c>
      <c r="AE360" s="6">
        <f>'M03'!M359</f>
        <v/>
      </c>
      <c r="AF360" s="6">
        <f>IF('M03'!AG359&gt;0,'M03'!AG359+MAX(0,AE360-'M03'!H359)*IF(AND(AB360&lt;&gt;0,AC360&lt;&gt;0),AC360/AB360,'M03'!V359),AE360*IF(AND(AB360&lt;&gt;0,AC360&lt;&gt;0),AC360/AB360,'M03'!V359))</f>
        <v/>
      </c>
      <c r="AG360" s="7">
        <f>IFERROR(AF360/AE360,0)</f>
        <v/>
      </c>
      <c r="AH360" s="6">
        <f>-'M03'!S359</f>
        <v/>
      </c>
      <c r="AI360" s="6">
        <f>AC360+AF360-AL360</f>
        <v/>
      </c>
      <c r="AJ360" s="7">
        <f>IFERROR(AI360/AH360,0)</f>
        <v/>
      </c>
      <c r="AK360" s="6">
        <f>'M03'!T359</f>
        <v/>
      </c>
      <c r="AL360" s="6">
        <f>'M03'!U359</f>
        <v/>
      </c>
      <c r="AM360" s="7">
        <f>IFERROR(AL360/AK360,0)</f>
        <v/>
      </c>
      <c r="AN360" s="6">
        <f>'M04'!E359</f>
        <v/>
      </c>
      <c r="AO360" s="6">
        <f>'M04'!F359</f>
        <v/>
      </c>
      <c r="AP360" s="7">
        <f>IFERROR(AO360/AN360,0)</f>
        <v/>
      </c>
      <c r="AQ360" s="6">
        <f>'M04'!M359</f>
        <v/>
      </c>
      <c r="AR360" s="6">
        <f>IF('M04'!AG359&gt;0,'M04'!AG359+MAX(0,AQ360-'M04'!H359)*IF(AND(AN360&lt;&gt;0,AO360&lt;&gt;0),AO360/AN360,'M04'!V359),AQ360*IF(AND(AN360&lt;&gt;0,AO360&lt;&gt;0),AO360/AN360,'M04'!V359))</f>
        <v/>
      </c>
      <c r="AS360" s="7">
        <f>IFERROR(AR360/AQ360,0)</f>
        <v/>
      </c>
      <c r="AT360" s="6">
        <f>-'M04'!S359</f>
        <v/>
      </c>
      <c r="AU360" s="6">
        <f>AO360+AR360-AX360</f>
        <v/>
      </c>
      <c r="AV360" s="7">
        <f>IFERROR(AU360/AT360,0)</f>
        <v/>
      </c>
      <c r="AW360" s="6">
        <f>'M04'!T359</f>
        <v/>
      </c>
      <c r="AX360" s="6">
        <f>'M04'!U359</f>
        <v/>
      </c>
      <c r="AY360" s="7">
        <f>IFERROR(AX360/AW360,0)</f>
        <v/>
      </c>
      <c r="AZ360" s="6">
        <f>'M05'!E359</f>
        <v/>
      </c>
      <c r="BA360" s="6">
        <f>'M05'!F359</f>
        <v/>
      </c>
      <c r="BB360" s="7">
        <f>IFERROR(BA360/AZ360,0)</f>
        <v/>
      </c>
      <c r="BC360" s="6">
        <f>'M05'!M359</f>
        <v/>
      </c>
      <c r="BD360" s="6">
        <f>IF('M05'!AG359&gt;0,'M05'!AG359+MAX(0,BC360-'M05'!H359)*IF(AND(AZ360&lt;&gt;0,BA360&lt;&gt;0),BA360/AZ360,'M05'!V359),BC360*IF(AND(AZ360&lt;&gt;0,BA360&lt;&gt;0),BA360/AZ360,'M05'!V359))</f>
        <v/>
      </c>
      <c r="BE360" s="7">
        <f>IFERROR(BD360/BC360,0)</f>
        <v/>
      </c>
      <c r="BF360" s="6">
        <f>-'M05'!S359</f>
        <v/>
      </c>
      <c r="BG360" s="6">
        <f>BA360+BD360-BJ360</f>
        <v/>
      </c>
      <c r="BH360" s="7">
        <f>IFERROR(BG360/BF360,0)</f>
        <v/>
      </c>
      <c r="BI360" s="6">
        <f>'M05'!T359</f>
        <v/>
      </c>
      <c r="BJ360" s="6">
        <f>'M05'!U359</f>
        <v/>
      </c>
      <c r="BK360" s="7">
        <f>IFERROR(BJ360/BI360,0)</f>
        <v/>
      </c>
      <c r="BL360" s="6">
        <f>'M06'!E359</f>
        <v/>
      </c>
      <c r="BM360" s="6">
        <f>'M06'!F359</f>
        <v/>
      </c>
      <c r="BN360" s="7">
        <f>IFERROR(BM360/BL360,0)</f>
        <v/>
      </c>
      <c r="BO360" s="6">
        <f>'M06'!M359</f>
        <v/>
      </c>
      <c r="BP360" s="6">
        <f>IF('M06'!AG359&gt;0,'M06'!AG359+MAX(0,BO360-'M06'!H359)*IF(AND(BL360&lt;&gt;0,BM360&lt;&gt;0),BM360/BL360,'M06'!V359),BO360*IF(AND(BL360&lt;&gt;0,BM360&lt;&gt;0),BM360/BL360,'M06'!V359))</f>
        <v/>
      </c>
      <c r="BQ360" s="7">
        <f>IFERROR(BP360/BO360,0)</f>
        <v/>
      </c>
      <c r="BR360" s="6">
        <f>-'M06'!S359</f>
        <v/>
      </c>
      <c r="BS360" s="6">
        <f>BM360+BP360-BV360</f>
        <v/>
      </c>
      <c r="BT360" s="7">
        <f>IFERROR(BS360/BR360,0)</f>
        <v/>
      </c>
      <c r="BU360" s="6">
        <f>'M06'!T359</f>
        <v/>
      </c>
      <c r="BV360" s="6">
        <f>'M06'!U359</f>
        <v/>
      </c>
      <c r="BW360" s="7">
        <f>IFERROR(BV360/BU360,0)</f>
        <v/>
      </c>
      <c r="BX360" s="6">
        <f>'M07'!E359</f>
        <v/>
      </c>
      <c r="BY360" s="6">
        <f>'M07'!F359</f>
        <v/>
      </c>
      <c r="BZ360" s="7">
        <f>IFERROR(BY360/BX360,0)</f>
        <v/>
      </c>
      <c r="CA360" s="6">
        <f>'M07'!M359</f>
        <v/>
      </c>
      <c r="CB360" s="6">
        <f>IF('M07'!AG359&gt;0,'M07'!AG359+MAX(0,CA360-'M07'!H359)*IF(AND(BX360&lt;&gt;0,BY360&lt;&gt;0),BY360/BX360,'M07'!V359),CA360*IF(AND(BX360&lt;&gt;0,BY360&lt;&gt;0),BY360/BX360,'M07'!V359))</f>
        <v/>
      </c>
      <c r="CC360" s="7">
        <f>IFERROR(CB360/CA360,0)</f>
        <v/>
      </c>
      <c r="CD360" s="6">
        <f>-'M07'!S359</f>
        <v/>
      </c>
      <c r="CE360" s="6">
        <f>BY360+CB360-CH360</f>
        <v/>
      </c>
      <c r="CF360" s="7">
        <f>IFERROR(CE360/CD360,0)</f>
        <v/>
      </c>
      <c r="CG360" s="6">
        <f>'M07'!T359</f>
        <v/>
      </c>
      <c r="CH360" s="6">
        <f>'M07'!U359</f>
        <v/>
      </c>
      <c r="CI360" s="7">
        <f>IFERROR(CH360/CG360,0)</f>
        <v/>
      </c>
      <c r="CJ360" s="6">
        <f>'M08'!E359</f>
        <v/>
      </c>
      <c r="CK360" s="6">
        <f>'M08'!F359</f>
        <v/>
      </c>
      <c r="CL360" s="7">
        <f>IFERROR(CK360/CJ360,0)</f>
        <v/>
      </c>
      <c r="CM360" s="6">
        <f>'M08'!M359</f>
        <v/>
      </c>
      <c r="CN360" s="6">
        <f>IF('M08'!AG359&gt;0,'M08'!AG359+MAX(0,CM360-'M08'!H359)*IF(AND(CJ360&lt;&gt;0,CK360&lt;&gt;0),CK360/CJ360,'M08'!V359),CM360*IF(AND(CJ360&lt;&gt;0,CK360&lt;&gt;0),CK360/CJ360,'M08'!V359))</f>
        <v/>
      </c>
      <c r="CO360" s="7">
        <f>IFERROR(CN360/CM360,0)</f>
        <v/>
      </c>
      <c r="CP360" s="6">
        <f>-'M08'!S359</f>
        <v/>
      </c>
      <c r="CQ360" s="6">
        <f>CK360+CN360-CT360</f>
        <v/>
      </c>
      <c r="CR360" s="7">
        <f>IFERROR(CQ360/CP360,0)</f>
        <v/>
      </c>
      <c r="CS360" s="6">
        <f>'M08'!T359</f>
        <v/>
      </c>
      <c r="CT360" s="6">
        <f>'M08'!U359</f>
        <v/>
      </c>
      <c r="CU360" s="7">
        <f>IFERROR(CT360/CS360,0)</f>
        <v/>
      </c>
      <c r="CV360" s="6">
        <f>'M09'!E359</f>
        <v/>
      </c>
      <c r="CW360" s="6">
        <f>'M09'!F359</f>
        <v/>
      </c>
      <c r="CX360" s="7">
        <f>IFERROR(CW360/CV360,0)</f>
        <v/>
      </c>
      <c r="CY360" s="6">
        <f>'M09'!M359</f>
        <v/>
      </c>
      <c r="CZ360" s="6">
        <f>IF('M09'!AG359&gt;0,'M09'!AG359+MAX(0,CY360-'M09'!H359)*IF(AND(CV360&lt;&gt;0,CW360&lt;&gt;0),CW360/CV360,'M09'!V359),CY360*IF(AND(CV360&lt;&gt;0,CW360&lt;&gt;0),CW360/CV360,'M09'!V359))</f>
        <v/>
      </c>
      <c r="DA360" s="7">
        <f>IFERROR(CZ360/CY360,0)</f>
        <v/>
      </c>
      <c r="DB360" s="6">
        <f>-'M09'!S359</f>
        <v/>
      </c>
      <c r="DC360" s="6">
        <f>CW360+CZ360-DF360</f>
        <v/>
      </c>
      <c r="DD360" s="7">
        <f>IFERROR(DC360/DB360,0)</f>
        <v/>
      </c>
      <c r="DE360" s="6">
        <f>'M09'!T359</f>
        <v/>
      </c>
      <c r="DF360" s="6">
        <f>'M09'!U359</f>
        <v/>
      </c>
      <c r="DG360" s="7">
        <f>IFERROR(DF360/DE360,0)</f>
        <v/>
      </c>
      <c r="DH360" s="6">
        <f>SUM(J360,V360,AH360,AT360,BF360,BR360,CD360,CP360,DB360)</f>
        <v/>
      </c>
      <c r="DI360" s="6">
        <f>SUM(K360,W360,AI360,AU360,BG360,BS360,CE360,CQ360,DC360)</f>
        <v/>
      </c>
      <c r="DJ360" s="6">
        <f>DH360/9</f>
        <v/>
      </c>
      <c r="DK360" s="6">
        <f>DI360/9</f>
        <v/>
      </c>
      <c r="DL360" s="7">
        <f>IFERROR(DI360/DH360,0)</f>
        <v/>
      </c>
      <c r="DM360" s="7">
        <f>'M09'!V359</f>
        <v/>
      </c>
      <c r="DN360" s="8">
        <f>IFERROR(DL360/DM360-1,0)</f>
        <v/>
      </c>
      <c r="DO360" s="6">
        <f>'M09'!AD359</f>
        <v/>
      </c>
      <c r="DP360" s="6">
        <f>DJ360-DO360</f>
        <v/>
      </c>
      <c r="DQ360" s="9">
        <f>COUNTIF(J360,"&gt;0")+COUNTIF(V360,"&gt;0")+COUNTIF(AH360,"&gt;0")+COUNTIF(AT360,"&gt;0")+COUNTIF(BF360,"&gt;0")+COUNTIF(BR360,"&gt;0")+COUNTIF(CD360,"&gt;0")+COUNTIF(CP360,"&gt;0")+COUNTIF(DB360,"&gt;0")</f>
        <v/>
      </c>
      <c r="DR360" s="6">
        <f>DE360</f>
        <v/>
      </c>
      <c r="DS360" s="10">
        <f>IFERROR(DR360/DJ360,0)</f>
        <v/>
      </c>
      <c r="DT360" s="6">
        <f>D360+SUM(G360,S360,AE360,AQ360,BC360,BO360,CA360,CM360,CY360)-SUM(J360,V360,AH360,AT360,BF360,BR360,CD360,CP360,DB360)-DE360</f>
        <v/>
      </c>
    </row>
    <row r="361">
      <c r="A361">
        <f>'M01'!C360</f>
        <v/>
      </c>
      <c r="B361">
        <f>'M01'!D360</f>
        <v/>
      </c>
      <c r="C361">
        <f>'M01'!A360</f>
        <v/>
      </c>
      <c r="D361" s="6">
        <f>'M01'!E360</f>
        <v/>
      </c>
      <c r="E361" s="6">
        <f>'M01'!F360</f>
        <v/>
      </c>
      <c r="F361" s="7">
        <f>IFERROR(E361/D361,0)</f>
        <v/>
      </c>
      <c r="G361" s="6">
        <f>'M01'!M360</f>
        <v/>
      </c>
      <c r="H361" s="6">
        <f>IF('M01'!AG360&gt;0,'M01'!AG360+MAX(0,G361-'M01'!H360)*IF(AND(D361&lt;&gt;0,E361&lt;&gt;0),E361/D361,'M01'!V360),G361*IF(AND(D361&lt;&gt;0,E361&lt;&gt;0),E361/D361,'M01'!V360))</f>
        <v/>
      </c>
      <c r="I361" s="7">
        <f>IFERROR(H361/G361,0)</f>
        <v/>
      </c>
      <c r="J361" s="6">
        <f>-'M01'!S360</f>
        <v/>
      </c>
      <c r="K361" s="6">
        <f>E361+H361-N361</f>
        <v/>
      </c>
      <c r="L361" s="7">
        <f>IFERROR(K361/J361,0)</f>
        <v/>
      </c>
      <c r="M361" s="6">
        <f>'M01'!T360</f>
        <v/>
      </c>
      <c r="N361" s="6">
        <f>'M01'!U360</f>
        <v/>
      </c>
      <c r="O361" s="7">
        <f>IFERROR(N361/M361,0)</f>
        <v/>
      </c>
      <c r="P361" s="6">
        <f>'M02'!E360</f>
        <v/>
      </c>
      <c r="Q361" s="6">
        <f>'M02'!F360</f>
        <v/>
      </c>
      <c r="R361" s="7">
        <f>IFERROR(Q361/P361,0)</f>
        <v/>
      </c>
      <c r="S361" s="6">
        <f>'M02'!M360</f>
        <v/>
      </c>
      <c r="T361" s="6">
        <f>IF('M02'!AG360&gt;0,'M02'!AG360+MAX(0,S361-'M02'!H360)*IF(AND(P361&lt;&gt;0,Q361&lt;&gt;0),Q361/P361,'M02'!V360),S361*IF(AND(P361&lt;&gt;0,Q361&lt;&gt;0),Q361/P361,'M02'!V360))</f>
        <v/>
      </c>
      <c r="U361" s="7">
        <f>IFERROR(T361/S361,0)</f>
        <v/>
      </c>
      <c r="V361" s="6">
        <f>-'M02'!S360</f>
        <v/>
      </c>
      <c r="W361" s="6">
        <f>Q361+T361-Z361</f>
        <v/>
      </c>
      <c r="X361" s="7">
        <f>IFERROR(W361/V361,0)</f>
        <v/>
      </c>
      <c r="Y361" s="6">
        <f>'M02'!T360</f>
        <v/>
      </c>
      <c r="Z361" s="6">
        <f>'M02'!U360</f>
        <v/>
      </c>
      <c r="AA361" s="7">
        <f>IFERROR(Z361/Y361,0)</f>
        <v/>
      </c>
      <c r="AB361" s="6">
        <f>'M03'!E360</f>
        <v/>
      </c>
      <c r="AC361" s="6">
        <f>'M03'!F360</f>
        <v/>
      </c>
      <c r="AD361" s="7">
        <f>IFERROR(AC361/AB361,0)</f>
        <v/>
      </c>
      <c r="AE361" s="6">
        <f>'M03'!M360</f>
        <v/>
      </c>
      <c r="AF361" s="6">
        <f>IF('M03'!AG360&gt;0,'M03'!AG360+MAX(0,AE361-'M03'!H360)*IF(AND(AB361&lt;&gt;0,AC361&lt;&gt;0),AC361/AB361,'M03'!V360),AE361*IF(AND(AB361&lt;&gt;0,AC361&lt;&gt;0),AC361/AB361,'M03'!V360))</f>
        <v/>
      </c>
      <c r="AG361" s="7">
        <f>IFERROR(AF361/AE361,0)</f>
        <v/>
      </c>
      <c r="AH361" s="6">
        <f>-'M03'!S360</f>
        <v/>
      </c>
      <c r="AI361" s="6">
        <f>AC361+AF361-AL361</f>
        <v/>
      </c>
      <c r="AJ361" s="7">
        <f>IFERROR(AI361/AH361,0)</f>
        <v/>
      </c>
      <c r="AK361" s="6">
        <f>'M03'!T360</f>
        <v/>
      </c>
      <c r="AL361" s="6">
        <f>'M03'!U360</f>
        <v/>
      </c>
      <c r="AM361" s="7">
        <f>IFERROR(AL361/AK361,0)</f>
        <v/>
      </c>
      <c r="AN361" s="6">
        <f>'M04'!E360</f>
        <v/>
      </c>
      <c r="AO361" s="6">
        <f>'M04'!F360</f>
        <v/>
      </c>
      <c r="AP361" s="7">
        <f>IFERROR(AO361/AN361,0)</f>
        <v/>
      </c>
      <c r="AQ361" s="6">
        <f>'M04'!M360</f>
        <v/>
      </c>
      <c r="AR361" s="6">
        <f>IF('M04'!AG360&gt;0,'M04'!AG360+MAX(0,AQ361-'M04'!H360)*IF(AND(AN361&lt;&gt;0,AO361&lt;&gt;0),AO361/AN361,'M04'!V360),AQ361*IF(AND(AN361&lt;&gt;0,AO361&lt;&gt;0),AO361/AN361,'M04'!V360))</f>
        <v/>
      </c>
      <c r="AS361" s="7">
        <f>IFERROR(AR361/AQ361,0)</f>
        <v/>
      </c>
      <c r="AT361" s="6">
        <f>-'M04'!S360</f>
        <v/>
      </c>
      <c r="AU361" s="6">
        <f>AO361+AR361-AX361</f>
        <v/>
      </c>
      <c r="AV361" s="7">
        <f>IFERROR(AU361/AT361,0)</f>
        <v/>
      </c>
      <c r="AW361" s="6">
        <f>'M04'!T360</f>
        <v/>
      </c>
      <c r="AX361" s="6">
        <f>'M04'!U360</f>
        <v/>
      </c>
      <c r="AY361" s="7">
        <f>IFERROR(AX361/AW361,0)</f>
        <v/>
      </c>
      <c r="AZ361" s="6">
        <f>'M05'!E360</f>
        <v/>
      </c>
      <c r="BA361" s="6">
        <f>'M05'!F360</f>
        <v/>
      </c>
      <c r="BB361" s="7">
        <f>IFERROR(BA361/AZ361,0)</f>
        <v/>
      </c>
      <c r="BC361" s="6">
        <f>'M05'!M360</f>
        <v/>
      </c>
      <c r="BD361" s="6">
        <f>IF('M05'!AG360&gt;0,'M05'!AG360+MAX(0,BC361-'M05'!H360)*IF(AND(AZ361&lt;&gt;0,BA361&lt;&gt;0),BA361/AZ361,'M05'!V360),BC361*IF(AND(AZ361&lt;&gt;0,BA361&lt;&gt;0),BA361/AZ361,'M05'!V360))</f>
        <v/>
      </c>
      <c r="BE361" s="7">
        <f>IFERROR(BD361/BC361,0)</f>
        <v/>
      </c>
      <c r="BF361" s="6">
        <f>-'M05'!S360</f>
        <v/>
      </c>
      <c r="BG361" s="6">
        <f>BA361+BD361-BJ361</f>
        <v/>
      </c>
      <c r="BH361" s="7">
        <f>IFERROR(BG361/BF361,0)</f>
        <v/>
      </c>
      <c r="BI361" s="6">
        <f>'M05'!T360</f>
        <v/>
      </c>
      <c r="BJ361" s="6">
        <f>'M05'!U360</f>
        <v/>
      </c>
      <c r="BK361" s="7">
        <f>IFERROR(BJ361/BI361,0)</f>
        <v/>
      </c>
      <c r="BL361" s="6">
        <f>'M06'!E360</f>
        <v/>
      </c>
      <c r="BM361" s="6">
        <f>'M06'!F360</f>
        <v/>
      </c>
      <c r="BN361" s="7">
        <f>IFERROR(BM361/BL361,0)</f>
        <v/>
      </c>
      <c r="BO361" s="6">
        <f>'M06'!M360</f>
        <v/>
      </c>
      <c r="BP361" s="6">
        <f>IF('M06'!AG360&gt;0,'M06'!AG360+MAX(0,BO361-'M06'!H360)*IF(AND(BL361&lt;&gt;0,BM361&lt;&gt;0),BM361/BL361,'M06'!V360),BO361*IF(AND(BL361&lt;&gt;0,BM361&lt;&gt;0),BM361/BL361,'M06'!V360))</f>
        <v/>
      </c>
      <c r="BQ361" s="7">
        <f>IFERROR(BP361/BO361,0)</f>
        <v/>
      </c>
      <c r="BR361" s="6">
        <f>-'M06'!S360</f>
        <v/>
      </c>
      <c r="BS361" s="6">
        <f>BM361+BP361-BV361</f>
        <v/>
      </c>
      <c r="BT361" s="7">
        <f>IFERROR(BS361/BR361,0)</f>
        <v/>
      </c>
      <c r="BU361" s="6">
        <f>'M06'!T360</f>
        <v/>
      </c>
      <c r="BV361" s="6">
        <f>'M06'!U360</f>
        <v/>
      </c>
      <c r="BW361" s="7">
        <f>IFERROR(BV361/BU361,0)</f>
        <v/>
      </c>
      <c r="BX361" s="6">
        <f>'M07'!E360</f>
        <v/>
      </c>
      <c r="BY361" s="6">
        <f>'M07'!F360</f>
        <v/>
      </c>
      <c r="BZ361" s="7">
        <f>IFERROR(BY361/BX361,0)</f>
        <v/>
      </c>
      <c r="CA361" s="6">
        <f>'M07'!M360</f>
        <v/>
      </c>
      <c r="CB361" s="6">
        <f>IF('M07'!AG360&gt;0,'M07'!AG360+MAX(0,CA361-'M07'!H360)*IF(AND(BX361&lt;&gt;0,BY361&lt;&gt;0),BY361/BX361,'M07'!V360),CA361*IF(AND(BX361&lt;&gt;0,BY361&lt;&gt;0),BY361/BX361,'M07'!V360))</f>
        <v/>
      </c>
      <c r="CC361" s="7">
        <f>IFERROR(CB361/CA361,0)</f>
        <v/>
      </c>
      <c r="CD361" s="6">
        <f>-'M07'!S360</f>
        <v/>
      </c>
      <c r="CE361" s="6">
        <f>BY361+CB361-CH361</f>
        <v/>
      </c>
      <c r="CF361" s="7">
        <f>IFERROR(CE361/CD361,0)</f>
        <v/>
      </c>
      <c r="CG361" s="6">
        <f>'M07'!T360</f>
        <v/>
      </c>
      <c r="CH361" s="6">
        <f>'M07'!U360</f>
        <v/>
      </c>
      <c r="CI361" s="7">
        <f>IFERROR(CH361/CG361,0)</f>
        <v/>
      </c>
      <c r="CJ361" s="6">
        <f>'M08'!E360</f>
        <v/>
      </c>
      <c r="CK361" s="6">
        <f>'M08'!F360</f>
        <v/>
      </c>
      <c r="CL361" s="7">
        <f>IFERROR(CK361/CJ361,0)</f>
        <v/>
      </c>
      <c r="CM361" s="6">
        <f>'M08'!M360</f>
        <v/>
      </c>
      <c r="CN361" s="6">
        <f>IF('M08'!AG360&gt;0,'M08'!AG360+MAX(0,CM361-'M08'!H360)*IF(AND(CJ361&lt;&gt;0,CK361&lt;&gt;0),CK361/CJ361,'M08'!V360),CM361*IF(AND(CJ361&lt;&gt;0,CK361&lt;&gt;0),CK361/CJ361,'M08'!V360))</f>
        <v/>
      </c>
      <c r="CO361" s="7">
        <f>IFERROR(CN361/CM361,0)</f>
        <v/>
      </c>
      <c r="CP361" s="6">
        <f>-'M08'!S360</f>
        <v/>
      </c>
      <c r="CQ361" s="6">
        <f>CK361+CN361-CT361</f>
        <v/>
      </c>
      <c r="CR361" s="7">
        <f>IFERROR(CQ361/CP361,0)</f>
        <v/>
      </c>
      <c r="CS361" s="6">
        <f>'M08'!T360</f>
        <v/>
      </c>
      <c r="CT361" s="6">
        <f>'M08'!U360</f>
        <v/>
      </c>
      <c r="CU361" s="7">
        <f>IFERROR(CT361/CS361,0)</f>
        <v/>
      </c>
      <c r="CV361" s="6">
        <f>'M09'!E360</f>
        <v/>
      </c>
      <c r="CW361" s="6">
        <f>'M09'!F360</f>
        <v/>
      </c>
      <c r="CX361" s="7">
        <f>IFERROR(CW361/CV361,0)</f>
        <v/>
      </c>
      <c r="CY361" s="6">
        <f>'M09'!M360</f>
        <v/>
      </c>
      <c r="CZ361" s="6">
        <f>IF('M09'!AG360&gt;0,'M09'!AG360+MAX(0,CY361-'M09'!H360)*IF(AND(CV361&lt;&gt;0,CW361&lt;&gt;0),CW361/CV361,'M09'!V360),CY361*IF(AND(CV361&lt;&gt;0,CW361&lt;&gt;0),CW361/CV361,'M09'!V360))</f>
        <v/>
      </c>
      <c r="DA361" s="7">
        <f>IFERROR(CZ361/CY361,0)</f>
        <v/>
      </c>
      <c r="DB361" s="6">
        <f>-'M09'!S360</f>
        <v/>
      </c>
      <c r="DC361" s="6">
        <f>CW361+CZ361-DF361</f>
        <v/>
      </c>
      <c r="DD361" s="7">
        <f>IFERROR(DC361/DB361,0)</f>
        <v/>
      </c>
      <c r="DE361" s="6">
        <f>'M09'!T360</f>
        <v/>
      </c>
      <c r="DF361" s="6">
        <f>'M09'!U360</f>
        <v/>
      </c>
      <c r="DG361" s="7">
        <f>IFERROR(DF361/DE361,0)</f>
        <v/>
      </c>
      <c r="DH361" s="6">
        <f>SUM(J361,V361,AH361,AT361,BF361,BR361,CD361,CP361,DB361)</f>
        <v/>
      </c>
      <c r="DI361" s="6">
        <f>SUM(K361,W361,AI361,AU361,BG361,BS361,CE361,CQ361,DC361)</f>
        <v/>
      </c>
      <c r="DJ361" s="6">
        <f>DH361/9</f>
        <v/>
      </c>
      <c r="DK361" s="6">
        <f>DI361/9</f>
        <v/>
      </c>
      <c r="DL361" s="7">
        <f>IFERROR(DI361/DH361,0)</f>
        <v/>
      </c>
      <c r="DM361" s="7">
        <f>'M09'!V360</f>
        <v/>
      </c>
      <c r="DN361" s="8">
        <f>IFERROR(DL361/DM361-1,0)</f>
        <v/>
      </c>
      <c r="DO361" s="6">
        <f>'M09'!AD360</f>
        <v/>
      </c>
      <c r="DP361" s="6">
        <f>DJ361-DO361</f>
        <v/>
      </c>
      <c r="DQ361" s="9">
        <f>COUNTIF(J361,"&gt;0")+COUNTIF(V361,"&gt;0")+COUNTIF(AH361,"&gt;0")+COUNTIF(AT361,"&gt;0")+COUNTIF(BF361,"&gt;0")+COUNTIF(BR361,"&gt;0")+COUNTIF(CD361,"&gt;0")+COUNTIF(CP361,"&gt;0")+COUNTIF(DB361,"&gt;0")</f>
        <v/>
      </c>
      <c r="DR361" s="6">
        <f>DE361</f>
        <v/>
      </c>
      <c r="DS361" s="10">
        <f>IFERROR(DR361/DJ361,0)</f>
        <v/>
      </c>
      <c r="DT361" s="6">
        <f>D361+SUM(G361,S361,AE361,AQ361,BC361,BO361,CA361,CM361,CY361)-SUM(J361,V361,AH361,AT361,BF361,BR361,CD361,CP361,DB361)-DE361</f>
        <v/>
      </c>
    </row>
    <row r="362">
      <c r="A362">
        <f>'M01'!C361</f>
        <v/>
      </c>
      <c r="B362">
        <f>'M01'!D361</f>
        <v/>
      </c>
      <c r="C362">
        <f>'M01'!A361</f>
        <v/>
      </c>
      <c r="D362" s="6">
        <f>'M01'!E361</f>
        <v/>
      </c>
      <c r="E362" s="6">
        <f>'M01'!F361</f>
        <v/>
      </c>
      <c r="F362" s="7">
        <f>IFERROR(E362/D362,0)</f>
        <v/>
      </c>
      <c r="G362" s="6">
        <f>'M01'!M361</f>
        <v/>
      </c>
      <c r="H362" s="6">
        <f>IF('M01'!AG361&gt;0,'M01'!AG361+MAX(0,G362-'M01'!H361)*IF(AND(D362&lt;&gt;0,E362&lt;&gt;0),E362/D362,'M01'!V361),G362*IF(AND(D362&lt;&gt;0,E362&lt;&gt;0),E362/D362,'M01'!V361))</f>
        <v/>
      </c>
      <c r="I362" s="7">
        <f>IFERROR(H362/G362,0)</f>
        <v/>
      </c>
      <c r="J362" s="6">
        <f>-'M01'!S361</f>
        <v/>
      </c>
      <c r="K362" s="6">
        <f>E362+H362-N362</f>
        <v/>
      </c>
      <c r="L362" s="7">
        <f>IFERROR(K362/J362,0)</f>
        <v/>
      </c>
      <c r="M362" s="6">
        <f>'M01'!T361</f>
        <v/>
      </c>
      <c r="N362" s="6">
        <f>'M01'!U361</f>
        <v/>
      </c>
      <c r="O362" s="7">
        <f>IFERROR(N362/M362,0)</f>
        <v/>
      </c>
      <c r="P362" s="6">
        <f>'M02'!E361</f>
        <v/>
      </c>
      <c r="Q362" s="6">
        <f>'M02'!F361</f>
        <v/>
      </c>
      <c r="R362" s="7">
        <f>IFERROR(Q362/P362,0)</f>
        <v/>
      </c>
      <c r="S362" s="6">
        <f>'M02'!M361</f>
        <v/>
      </c>
      <c r="T362" s="6">
        <f>IF('M02'!AG361&gt;0,'M02'!AG361+MAX(0,S362-'M02'!H361)*IF(AND(P362&lt;&gt;0,Q362&lt;&gt;0),Q362/P362,'M02'!V361),S362*IF(AND(P362&lt;&gt;0,Q362&lt;&gt;0),Q362/P362,'M02'!V361))</f>
        <v/>
      </c>
      <c r="U362" s="7">
        <f>IFERROR(T362/S362,0)</f>
        <v/>
      </c>
      <c r="V362" s="6">
        <f>-'M02'!S361</f>
        <v/>
      </c>
      <c r="W362" s="6">
        <f>Q362+T362-Z362</f>
        <v/>
      </c>
      <c r="X362" s="7">
        <f>IFERROR(W362/V362,0)</f>
        <v/>
      </c>
      <c r="Y362" s="6">
        <f>'M02'!T361</f>
        <v/>
      </c>
      <c r="Z362" s="6">
        <f>'M02'!U361</f>
        <v/>
      </c>
      <c r="AA362" s="7">
        <f>IFERROR(Z362/Y362,0)</f>
        <v/>
      </c>
      <c r="AB362" s="6">
        <f>'M03'!E361</f>
        <v/>
      </c>
      <c r="AC362" s="6">
        <f>'M03'!F361</f>
        <v/>
      </c>
      <c r="AD362" s="7">
        <f>IFERROR(AC362/AB362,0)</f>
        <v/>
      </c>
      <c r="AE362" s="6">
        <f>'M03'!M361</f>
        <v/>
      </c>
      <c r="AF362" s="6">
        <f>IF('M03'!AG361&gt;0,'M03'!AG361+MAX(0,AE362-'M03'!H361)*IF(AND(AB362&lt;&gt;0,AC362&lt;&gt;0),AC362/AB362,'M03'!V361),AE362*IF(AND(AB362&lt;&gt;0,AC362&lt;&gt;0),AC362/AB362,'M03'!V361))</f>
        <v/>
      </c>
      <c r="AG362" s="7">
        <f>IFERROR(AF362/AE362,0)</f>
        <v/>
      </c>
      <c r="AH362" s="6">
        <f>-'M03'!S361</f>
        <v/>
      </c>
      <c r="AI362" s="6">
        <f>AC362+AF362-AL362</f>
        <v/>
      </c>
      <c r="AJ362" s="7">
        <f>IFERROR(AI362/AH362,0)</f>
        <v/>
      </c>
      <c r="AK362" s="6">
        <f>'M03'!T361</f>
        <v/>
      </c>
      <c r="AL362" s="6">
        <f>'M03'!U361</f>
        <v/>
      </c>
      <c r="AM362" s="7">
        <f>IFERROR(AL362/AK362,0)</f>
        <v/>
      </c>
      <c r="AN362" s="6">
        <f>'M04'!E361</f>
        <v/>
      </c>
      <c r="AO362" s="6">
        <f>'M04'!F361</f>
        <v/>
      </c>
      <c r="AP362" s="7">
        <f>IFERROR(AO362/AN362,0)</f>
        <v/>
      </c>
      <c r="AQ362" s="6">
        <f>'M04'!M361</f>
        <v/>
      </c>
      <c r="AR362" s="6">
        <f>IF('M04'!AG361&gt;0,'M04'!AG361+MAX(0,AQ362-'M04'!H361)*IF(AND(AN362&lt;&gt;0,AO362&lt;&gt;0),AO362/AN362,'M04'!V361),AQ362*IF(AND(AN362&lt;&gt;0,AO362&lt;&gt;0),AO362/AN362,'M04'!V361))</f>
        <v/>
      </c>
      <c r="AS362" s="7">
        <f>IFERROR(AR362/AQ362,0)</f>
        <v/>
      </c>
      <c r="AT362" s="6">
        <f>-'M04'!S361</f>
        <v/>
      </c>
      <c r="AU362" s="6">
        <f>AO362+AR362-AX362</f>
        <v/>
      </c>
      <c r="AV362" s="7">
        <f>IFERROR(AU362/AT362,0)</f>
        <v/>
      </c>
      <c r="AW362" s="6">
        <f>'M04'!T361</f>
        <v/>
      </c>
      <c r="AX362" s="6">
        <f>'M04'!U361</f>
        <v/>
      </c>
      <c r="AY362" s="7">
        <f>IFERROR(AX362/AW362,0)</f>
        <v/>
      </c>
      <c r="AZ362" s="6">
        <f>'M05'!E361</f>
        <v/>
      </c>
      <c r="BA362" s="6">
        <f>'M05'!F361</f>
        <v/>
      </c>
      <c r="BB362" s="7">
        <f>IFERROR(BA362/AZ362,0)</f>
        <v/>
      </c>
      <c r="BC362" s="6">
        <f>'M05'!M361</f>
        <v/>
      </c>
      <c r="BD362" s="6">
        <f>IF('M05'!AG361&gt;0,'M05'!AG361+MAX(0,BC362-'M05'!H361)*IF(AND(AZ362&lt;&gt;0,BA362&lt;&gt;0),BA362/AZ362,'M05'!V361),BC362*IF(AND(AZ362&lt;&gt;0,BA362&lt;&gt;0),BA362/AZ362,'M05'!V361))</f>
        <v/>
      </c>
      <c r="BE362" s="7">
        <f>IFERROR(BD362/BC362,0)</f>
        <v/>
      </c>
      <c r="BF362" s="6">
        <f>-'M05'!S361</f>
        <v/>
      </c>
      <c r="BG362" s="6">
        <f>BA362+BD362-BJ362</f>
        <v/>
      </c>
      <c r="BH362" s="7">
        <f>IFERROR(BG362/BF362,0)</f>
        <v/>
      </c>
      <c r="BI362" s="6">
        <f>'M05'!T361</f>
        <v/>
      </c>
      <c r="BJ362" s="6">
        <f>'M05'!U361</f>
        <v/>
      </c>
      <c r="BK362" s="7">
        <f>IFERROR(BJ362/BI362,0)</f>
        <v/>
      </c>
      <c r="BL362" s="6">
        <f>'M06'!E361</f>
        <v/>
      </c>
      <c r="BM362" s="6">
        <f>'M06'!F361</f>
        <v/>
      </c>
      <c r="BN362" s="7">
        <f>IFERROR(BM362/BL362,0)</f>
        <v/>
      </c>
      <c r="BO362" s="6">
        <f>'M06'!M361</f>
        <v/>
      </c>
      <c r="BP362" s="6">
        <f>IF('M06'!AG361&gt;0,'M06'!AG361+MAX(0,BO362-'M06'!H361)*IF(AND(BL362&lt;&gt;0,BM362&lt;&gt;0),BM362/BL362,'M06'!V361),BO362*IF(AND(BL362&lt;&gt;0,BM362&lt;&gt;0),BM362/BL362,'M06'!V361))</f>
        <v/>
      </c>
      <c r="BQ362" s="7">
        <f>IFERROR(BP362/BO362,0)</f>
        <v/>
      </c>
      <c r="BR362" s="6">
        <f>-'M06'!S361</f>
        <v/>
      </c>
      <c r="BS362" s="6">
        <f>BM362+BP362-BV362</f>
        <v/>
      </c>
      <c r="BT362" s="7">
        <f>IFERROR(BS362/BR362,0)</f>
        <v/>
      </c>
      <c r="BU362" s="6">
        <f>'M06'!T361</f>
        <v/>
      </c>
      <c r="BV362" s="6">
        <f>'M06'!U361</f>
        <v/>
      </c>
      <c r="BW362" s="7">
        <f>IFERROR(BV362/BU362,0)</f>
        <v/>
      </c>
      <c r="BX362" s="6">
        <f>'M07'!E361</f>
        <v/>
      </c>
      <c r="BY362" s="6">
        <f>'M07'!F361</f>
        <v/>
      </c>
      <c r="BZ362" s="7">
        <f>IFERROR(BY362/BX362,0)</f>
        <v/>
      </c>
      <c r="CA362" s="6">
        <f>'M07'!M361</f>
        <v/>
      </c>
      <c r="CB362" s="6">
        <f>IF('M07'!AG361&gt;0,'M07'!AG361+MAX(0,CA362-'M07'!H361)*IF(AND(BX362&lt;&gt;0,BY362&lt;&gt;0),BY362/BX362,'M07'!V361),CA362*IF(AND(BX362&lt;&gt;0,BY362&lt;&gt;0),BY362/BX362,'M07'!V361))</f>
        <v/>
      </c>
      <c r="CC362" s="7">
        <f>IFERROR(CB362/CA362,0)</f>
        <v/>
      </c>
      <c r="CD362" s="6">
        <f>-'M07'!S361</f>
        <v/>
      </c>
      <c r="CE362" s="6">
        <f>BY362+CB362-CH362</f>
        <v/>
      </c>
      <c r="CF362" s="7">
        <f>IFERROR(CE362/CD362,0)</f>
        <v/>
      </c>
      <c r="CG362" s="6">
        <f>'M07'!T361</f>
        <v/>
      </c>
      <c r="CH362" s="6">
        <f>'M07'!U361</f>
        <v/>
      </c>
      <c r="CI362" s="7">
        <f>IFERROR(CH362/CG362,0)</f>
        <v/>
      </c>
      <c r="CJ362" s="6">
        <f>'M08'!E361</f>
        <v/>
      </c>
      <c r="CK362" s="6">
        <f>'M08'!F361</f>
        <v/>
      </c>
      <c r="CL362" s="7">
        <f>IFERROR(CK362/CJ362,0)</f>
        <v/>
      </c>
      <c r="CM362" s="6">
        <f>'M08'!M361</f>
        <v/>
      </c>
      <c r="CN362" s="6">
        <f>IF('M08'!AG361&gt;0,'M08'!AG361+MAX(0,CM362-'M08'!H361)*IF(AND(CJ362&lt;&gt;0,CK362&lt;&gt;0),CK362/CJ362,'M08'!V361),CM362*IF(AND(CJ362&lt;&gt;0,CK362&lt;&gt;0),CK362/CJ362,'M08'!V361))</f>
        <v/>
      </c>
      <c r="CO362" s="7">
        <f>IFERROR(CN362/CM362,0)</f>
        <v/>
      </c>
      <c r="CP362" s="6">
        <f>-'M08'!S361</f>
        <v/>
      </c>
      <c r="CQ362" s="6">
        <f>CK362+CN362-CT362</f>
        <v/>
      </c>
      <c r="CR362" s="7">
        <f>IFERROR(CQ362/CP362,0)</f>
        <v/>
      </c>
      <c r="CS362" s="6">
        <f>'M08'!T361</f>
        <v/>
      </c>
      <c r="CT362" s="6">
        <f>'M08'!U361</f>
        <v/>
      </c>
      <c r="CU362" s="7">
        <f>IFERROR(CT362/CS362,0)</f>
        <v/>
      </c>
      <c r="CV362" s="6">
        <f>'M09'!E361</f>
        <v/>
      </c>
      <c r="CW362" s="6">
        <f>'M09'!F361</f>
        <v/>
      </c>
      <c r="CX362" s="7">
        <f>IFERROR(CW362/CV362,0)</f>
        <v/>
      </c>
      <c r="CY362" s="6">
        <f>'M09'!M361</f>
        <v/>
      </c>
      <c r="CZ362" s="6">
        <f>IF('M09'!AG361&gt;0,'M09'!AG361+MAX(0,CY362-'M09'!H361)*IF(AND(CV362&lt;&gt;0,CW362&lt;&gt;0),CW362/CV362,'M09'!V361),CY362*IF(AND(CV362&lt;&gt;0,CW362&lt;&gt;0),CW362/CV362,'M09'!V361))</f>
        <v/>
      </c>
      <c r="DA362" s="7">
        <f>IFERROR(CZ362/CY362,0)</f>
        <v/>
      </c>
      <c r="DB362" s="6">
        <f>-'M09'!S361</f>
        <v/>
      </c>
      <c r="DC362" s="6">
        <f>CW362+CZ362-DF362</f>
        <v/>
      </c>
      <c r="DD362" s="7">
        <f>IFERROR(DC362/DB362,0)</f>
        <v/>
      </c>
      <c r="DE362" s="6">
        <f>'M09'!T361</f>
        <v/>
      </c>
      <c r="DF362" s="6">
        <f>'M09'!U361</f>
        <v/>
      </c>
      <c r="DG362" s="7">
        <f>IFERROR(DF362/DE362,0)</f>
        <v/>
      </c>
      <c r="DH362" s="6">
        <f>SUM(J362,V362,AH362,AT362,BF362,BR362,CD362,CP362,DB362)</f>
        <v/>
      </c>
      <c r="DI362" s="6">
        <f>SUM(K362,W362,AI362,AU362,BG362,BS362,CE362,CQ362,DC362)</f>
        <v/>
      </c>
      <c r="DJ362" s="6">
        <f>DH362/9</f>
        <v/>
      </c>
      <c r="DK362" s="6">
        <f>DI362/9</f>
        <v/>
      </c>
      <c r="DL362" s="7">
        <f>IFERROR(DI362/DH362,0)</f>
        <v/>
      </c>
      <c r="DM362" s="7">
        <f>'M09'!V361</f>
        <v/>
      </c>
      <c r="DN362" s="8">
        <f>IFERROR(DL362/DM362-1,0)</f>
        <v/>
      </c>
      <c r="DO362" s="6">
        <f>'M09'!AD361</f>
        <v/>
      </c>
      <c r="DP362" s="6">
        <f>DJ362-DO362</f>
        <v/>
      </c>
      <c r="DQ362" s="9">
        <f>COUNTIF(J362,"&gt;0")+COUNTIF(V362,"&gt;0")+COUNTIF(AH362,"&gt;0")+COUNTIF(AT362,"&gt;0")+COUNTIF(BF362,"&gt;0")+COUNTIF(BR362,"&gt;0")+COUNTIF(CD362,"&gt;0")+COUNTIF(CP362,"&gt;0")+COUNTIF(DB362,"&gt;0")</f>
        <v/>
      </c>
      <c r="DR362" s="6">
        <f>DE362</f>
        <v/>
      </c>
      <c r="DS362" s="10">
        <f>IFERROR(DR362/DJ362,0)</f>
        <v/>
      </c>
      <c r="DT362" s="6">
        <f>D362+SUM(G362,S362,AE362,AQ362,BC362,BO362,CA362,CM362,CY362)-SUM(J362,V362,AH362,AT362,BF362,BR362,CD362,CP362,DB362)-DE362</f>
        <v/>
      </c>
    </row>
    <row r="363">
      <c r="A363">
        <f>'M01'!C362</f>
        <v/>
      </c>
      <c r="B363">
        <f>'M01'!D362</f>
        <v/>
      </c>
      <c r="C363">
        <f>'M01'!A362</f>
        <v/>
      </c>
      <c r="D363" s="6">
        <f>'M01'!E362</f>
        <v/>
      </c>
      <c r="E363" s="6">
        <f>'M01'!F362</f>
        <v/>
      </c>
      <c r="F363" s="7">
        <f>IFERROR(E363/D363,0)</f>
        <v/>
      </c>
      <c r="G363" s="6">
        <f>'M01'!M362</f>
        <v/>
      </c>
      <c r="H363" s="6">
        <f>IF('M01'!AG362&gt;0,'M01'!AG362+MAX(0,G363-'M01'!H362)*IF(AND(D363&lt;&gt;0,E363&lt;&gt;0),E363/D363,'M01'!V362),G363*IF(AND(D363&lt;&gt;0,E363&lt;&gt;0),E363/D363,'M01'!V362))</f>
        <v/>
      </c>
      <c r="I363" s="7">
        <f>IFERROR(H363/G363,0)</f>
        <v/>
      </c>
      <c r="J363" s="6">
        <f>-'M01'!S362</f>
        <v/>
      </c>
      <c r="K363" s="6">
        <f>E363+H363-N363</f>
        <v/>
      </c>
      <c r="L363" s="7">
        <f>IFERROR(K363/J363,0)</f>
        <v/>
      </c>
      <c r="M363" s="6">
        <f>'M01'!T362</f>
        <v/>
      </c>
      <c r="N363" s="6">
        <f>'M01'!U362</f>
        <v/>
      </c>
      <c r="O363" s="7">
        <f>IFERROR(N363/M363,0)</f>
        <v/>
      </c>
      <c r="P363" s="6">
        <f>'M02'!E362</f>
        <v/>
      </c>
      <c r="Q363" s="6">
        <f>'M02'!F362</f>
        <v/>
      </c>
      <c r="R363" s="7">
        <f>IFERROR(Q363/P363,0)</f>
        <v/>
      </c>
      <c r="S363" s="6">
        <f>'M02'!M362</f>
        <v/>
      </c>
      <c r="T363" s="6">
        <f>IF('M02'!AG362&gt;0,'M02'!AG362+MAX(0,S363-'M02'!H362)*IF(AND(P363&lt;&gt;0,Q363&lt;&gt;0),Q363/P363,'M02'!V362),S363*IF(AND(P363&lt;&gt;0,Q363&lt;&gt;0),Q363/P363,'M02'!V362))</f>
        <v/>
      </c>
      <c r="U363" s="7">
        <f>IFERROR(T363/S363,0)</f>
        <v/>
      </c>
      <c r="V363" s="6">
        <f>-'M02'!S362</f>
        <v/>
      </c>
      <c r="W363" s="6">
        <f>Q363+T363-Z363</f>
        <v/>
      </c>
      <c r="X363" s="7">
        <f>IFERROR(W363/V363,0)</f>
        <v/>
      </c>
      <c r="Y363" s="6">
        <f>'M02'!T362</f>
        <v/>
      </c>
      <c r="Z363" s="6">
        <f>'M02'!U362</f>
        <v/>
      </c>
      <c r="AA363" s="7">
        <f>IFERROR(Z363/Y363,0)</f>
        <v/>
      </c>
      <c r="AB363" s="6">
        <f>'M03'!E362</f>
        <v/>
      </c>
      <c r="AC363" s="6">
        <f>'M03'!F362</f>
        <v/>
      </c>
      <c r="AD363" s="7">
        <f>IFERROR(AC363/AB363,0)</f>
        <v/>
      </c>
      <c r="AE363" s="6">
        <f>'M03'!M362</f>
        <v/>
      </c>
      <c r="AF363" s="6">
        <f>IF('M03'!AG362&gt;0,'M03'!AG362+MAX(0,AE363-'M03'!H362)*IF(AND(AB363&lt;&gt;0,AC363&lt;&gt;0),AC363/AB363,'M03'!V362),AE363*IF(AND(AB363&lt;&gt;0,AC363&lt;&gt;0),AC363/AB363,'M03'!V362))</f>
        <v/>
      </c>
      <c r="AG363" s="7">
        <f>IFERROR(AF363/AE363,0)</f>
        <v/>
      </c>
      <c r="AH363" s="6">
        <f>-'M03'!S362</f>
        <v/>
      </c>
      <c r="AI363" s="6">
        <f>AC363+AF363-AL363</f>
        <v/>
      </c>
      <c r="AJ363" s="7">
        <f>IFERROR(AI363/AH363,0)</f>
        <v/>
      </c>
      <c r="AK363" s="6">
        <f>'M03'!T362</f>
        <v/>
      </c>
      <c r="AL363" s="6">
        <f>'M03'!U362</f>
        <v/>
      </c>
      <c r="AM363" s="7">
        <f>IFERROR(AL363/AK363,0)</f>
        <v/>
      </c>
      <c r="AN363" s="6">
        <f>'M04'!E362</f>
        <v/>
      </c>
      <c r="AO363" s="6">
        <f>'M04'!F362</f>
        <v/>
      </c>
      <c r="AP363" s="7">
        <f>IFERROR(AO363/AN363,0)</f>
        <v/>
      </c>
      <c r="AQ363" s="6">
        <f>'M04'!M362</f>
        <v/>
      </c>
      <c r="AR363" s="6">
        <f>IF('M04'!AG362&gt;0,'M04'!AG362+MAX(0,AQ363-'M04'!H362)*IF(AND(AN363&lt;&gt;0,AO363&lt;&gt;0),AO363/AN363,'M04'!V362),AQ363*IF(AND(AN363&lt;&gt;0,AO363&lt;&gt;0),AO363/AN363,'M04'!V362))</f>
        <v/>
      </c>
      <c r="AS363" s="7">
        <f>IFERROR(AR363/AQ363,0)</f>
        <v/>
      </c>
      <c r="AT363" s="6">
        <f>-'M04'!S362</f>
        <v/>
      </c>
      <c r="AU363" s="6">
        <f>AO363+AR363-AX363</f>
        <v/>
      </c>
      <c r="AV363" s="7">
        <f>IFERROR(AU363/AT363,0)</f>
        <v/>
      </c>
      <c r="AW363" s="6">
        <f>'M04'!T362</f>
        <v/>
      </c>
      <c r="AX363" s="6">
        <f>'M04'!U362</f>
        <v/>
      </c>
      <c r="AY363" s="7">
        <f>IFERROR(AX363/AW363,0)</f>
        <v/>
      </c>
      <c r="AZ363" s="6">
        <f>'M05'!E362</f>
        <v/>
      </c>
      <c r="BA363" s="6">
        <f>'M05'!F362</f>
        <v/>
      </c>
      <c r="BB363" s="7">
        <f>IFERROR(BA363/AZ363,0)</f>
        <v/>
      </c>
      <c r="BC363" s="6">
        <f>'M05'!M362</f>
        <v/>
      </c>
      <c r="BD363" s="6">
        <f>IF('M05'!AG362&gt;0,'M05'!AG362+MAX(0,BC363-'M05'!H362)*IF(AND(AZ363&lt;&gt;0,BA363&lt;&gt;0),BA363/AZ363,'M05'!V362),BC363*IF(AND(AZ363&lt;&gt;0,BA363&lt;&gt;0),BA363/AZ363,'M05'!V362))</f>
        <v/>
      </c>
      <c r="BE363" s="7">
        <f>IFERROR(BD363/BC363,0)</f>
        <v/>
      </c>
      <c r="BF363" s="6">
        <f>-'M05'!S362</f>
        <v/>
      </c>
      <c r="BG363" s="6">
        <f>BA363+BD363-BJ363</f>
        <v/>
      </c>
      <c r="BH363" s="7">
        <f>IFERROR(BG363/BF363,0)</f>
        <v/>
      </c>
      <c r="BI363" s="6">
        <f>'M05'!T362</f>
        <v/>
      </c>
      <c r="BJ363" s="6">
        <f>'M05'!U362</f>
        <v/>
      </c>
      <c r="BK363" s="7">
        <f>IFERROR(BJ363/BI363,0)</f>
        <v/>
      </c>
      <c r="BL363" s="6">
        <f>'M06'!E362</f>
        <v/>
      </c>
      <c r="BM363" s="6">
        <f>'M06'!F362</f>
        <v/>
      </c>
      <c r="BN363" s="7">
        <f>IFERROR(BM363/BL363,0)</f>
        <v/>
      </c>
      <c r="BO363" s="6">
        <f>'M06'!M362</f>
        <v/>
      </c>
      <c r="BP363" s="6">
        <f>IF('M06'!AG362&gt;0,'M06'!AG362+MAX(0,BO363-'M06'!H362)*IF(AND(BL363&lt;&gt;0,BM363&lt;&gt;0),BM363/BL363,'M06'!V362),BO363*IF(AND(BL363&lt;&gt;0,BM363&lt;&gt;0),BM363/BL363,'M06'!V362))</f>
        <v/>
      </c>
      <c r="BQ363" s="7">
        <f>IFERROR(BP363/BO363,0)</f>
        <v/>
      </c>
      <c r="BR363" s="6">
        <f>-'M06'!S362</f>
        <v/>
      </c>
      <c r="BS363" s="6">
        <f>BM363+BP363-BV363</f>
        <v/>
      </c>
      <c r="BT363" s="7">
        <f>IFERROR(BS363/BR363,0)</f>
        <v/>
      </c>
      <c r="BU363" s="6">
        <f>'M06'!T362</f>
        <v/>
      </c>
      <c r="BV363" s="6">
        <f>'M06'!U362</f>
        <v/>
      </c>
      <c r="BW363" s="7">
        <f>IFERROR(BV363/BU363,0)</f>
        <v/>
      </c>
      <c r="BX363" s="6">
        <f>'M07'!E362</f>
        <v/>
      </c>
      <c r="BY363" s="6">
        <f>'M07'!F362</f>
        <v/>
      </c>
      <c r="BZ363" s="7">
        <f>IFERROR(BY363/BX363,0)</f>
        <v/>
      </c>
      <c r="CA363" s="6">
        <f>'M07'!M362</f>
        <v/>
      </c>
      <c r="CB363" s="6">
        <f>IF('M07'!AG362&gt;0,'M07'!AG362+MAX(0,CA363-'M07'!H362)*IF(AND(BX363&lt;&gt;0,BY363&lt;&gt;0),BY363/BX363,'M07'!V362),CA363*IF(AND(BX363&lt;&gt;0,BY363&lt;&gt;0),BY363/BX363,'M07'!V362))</f>
        <v/>
      </c>
      <c r="CC363" s="7">
        <f>IFERROR(CB363/CA363,0)</f>
        <v/>
      </c>
      <c r="CD363" s="6">
        <f>-'M07'!S362</f>
        <v/>
      </c>
      <c r="CE363" s="6">
        <f>BY363+CB363-CH363</f>
        <v/>
      </c>
      <c r="CF363" s="7">
        <f>IFERROR(CE363/CD363,0)</f>
        <v/>
      </c>
      <c r="CG363" s="6">
        <f>'M07'!T362</f>
        <v/>
      </c>
      <c r="CH363" s="6">
        <f>'M07'!U362</f>
        <v/>
      </c>
      <c r="CI363" s="7">
        <f>IFERROR(CH363/CG363,0)</f>
        <v/>
      </c>
      <c r="CJ363" s="6">
        <f>'M08'!E362</f>
        <v/>
      </c>
      <c r="CK363" s="6">
        <f>'M08'!F362</f>
        <v/>
      </c>
      <c r="CL363" s="7">
        <f>IFERROR(CK363/CJ363,0)</f>
        <v/>
      </c>
      <c r="CM363" s="6">
        <f>'M08'!M362</f>
        <v/>
      </c>
      <c r="CN363" s="6">
        <f>IF('M08'!AG362&gt;0,'M08'!AG362+MAX(0,CM363-'M08'!H362)*IF(AND(CJ363&lt;&gt;0,CK363&lt;&gt;0),CK363/CJ363,'M08'!V362),CM363*IF(AND(CJ363&lt;&gt;0,CK363&lt;&gt;0),CK363/CJ363,'M08'!V362))</f>
        <v/>
      </c>
      <c r="CO363" s="7">
        <f>IFERROR(CN363/CM363,0)</f>
        <v/>
      </c>
      <c r="CP363" s="6">
        <f>-'M08'!S362</f>
        <v/>
      </c>
      <c r="CQ363" s="6">
        <f>CK363+CN363-CT363</f>
        <v/>
      </c>
      <c r="CR363" s="7">
        <f>IFERROR(CQ363/CP363,0)</f>
        <v/>
      </c>
      <c r="CS363" s="6">
        <f>'M08'!T362</f>
        <v/>
      </c>
      <c r="CT363" s="6">
        <f>'M08'!U362</f>
        <v/>
      </c>
      <c r="CU363" s="7">
        <f>IFERROR(CT363/CS363,0)</f>
        <v/>
      </c>
      <c r="CV363" s="6">
        <f>'M09'!E362</f>
        <v/>
      </c>
      <c r="CW363" s="6">
        <f>'M09'!F362</f>
        <v/>
      </c>
      <c r="CX363" s="7">
        <f>IFERROR(CW363/CV363,0)</f>
        <v/>
      </c>
      <c r="CY363" s="6">
        <f>'M09'!M362</f>
        <v/>
      </c>
      <c r="CZ363" s="6">
        <f>IF('M09'!AG362&gt;0,'M09'!AG362+MAX(0,CY363-'M09'!H362)*IF(AND(CV363&lt;&gt;0,CW363&lt;&gt;0),CW363/CV363,'M09'!V362),CY363*IF(AND(CV363&lt;&gt;0,CW363&lt;&gt;0),CW363/CV363,'M09'!V362))</f>
        <v/>
      </c>
      <c r="DA363" s="7">
        <f>IFERROR(CZ363/CY363,0)</f>
        <v/>
      </c>
      <c r="DB363" s="6">
        <f>-'M09'!S362</f>
        <v/>
      </c>
      <c r="DC363" s="6">
        <f>CW363+CZ363-DF363</f>
        <v/>
      </c>
      <c r="DD363" s="7">
        <f>IFERROR(DC363/DB363,0)</f>
        <v/>
      </c>
      <c r="DE363" s="6">
        <f>'M09'!T362</f>
        <v/>
      </c>
      <c r="DF363" s="6">
        <f>'M09'!U362</f>
        <v/>
      </c>
      <c r="DG363" s="7">
        <f>IFERROR(DF363/DE363,0)</f>
        <v/>
      </c>
      <c r="DH363" s="6">
        <f>SUM(J363,V363,AH363,AT363,BF363,BR363,CD363,CP363,DB363)</f>
        <v/>
      </c>
      <c r="DI363" s="6">
        <f>SUM(K363,W363,AI363,AU363,BG363,BS363,CE363,CQ363,DC363)</f>
        <v/>
      </c>
      <c r="DJ363" s="6">
        <f>DH363/9</f>
        <v/>
      </c>
      <c r="DK363" s="6">
        <f>DI363/9</f>
        <v/>
      </c>
      <c r="DL363" s="7">
        <f>IFERROR(DI363/DH363,0)</f>
        <v/>
      </c>
      <c r="DM363" s="7">
        <f>'M09'!V362</f>
        <v/>
      </c>
      <c r="DN363" s="8">
        <f>IFERROR(DL363/DM363-1,0)</f>
        <v/>
      </c>
      <c r="DO363" s="6">
        <f>'M09'!AD362</f>
        <v/>
      </c>
      <c r="DP363" s="6">
        <f>DJ363-DO363</f>
        <v/>
      </c>
      <c r="DQ363" s="9">
        <f>COUNTIF(J363,"&gt;0")+COUNTIF(V363,"&gt;0")+COUNTIF(AH363,"&gt;0")+COUNTIF(AT363,"&gt;0")+COUNTIF(BF363,"&gt;0")+COUNTIF(BR363,"&gt;0")+COUNTIF(CD363,"&gt;0")+COUNTIF(CP363,"&gt;0")+COUNTIF(DB363,"&gt;0")</f>
        <v/>
      </c>
      <c r="DR363" s="6">
        <f>DE363</f>
        <v/>
      </c>
      <c r="DS363" s="10">
        <f>IFERROR(DR363/DJ363,0)</f>
        <v/>
      </c>
      <c r="DT363" s="6">
        <f>D363+SUM(G363,S363,AE363,AQ363,BC363,BO363,CA363,CM363,CY363)-SUM(J363,V363,AH363,AT363,BF363,BR363,CD363,CP363,DB363)-DE363</f>
        <v/>
      </c>
    </row>
    <row r="364">
      <c r="A364">
        <f>'M01'!C363</f>
        <v/>
      </c>
      <c r="B364">
        <f>'M01'!D363</f>
        <v/>
      </c>
      <c r="C364">
        <f>'M01'!A363</f>
        <v/>
      </c>
      <c r="D364" s="6">
        <f>'M01'!E363</f>
        <v/>
      </c>
      <c r="E364" s="6">
        <f>'M01'!F363</f>
        <v/>
      </c>
      <c r="F364" s="7">
        <f>IFERROR(E364/D364,0)</f>
        <v/>
      </c>
      <c r="G364" s="6">
        <f>'M01'!M363</f>
        <v/>
      </c>
      <c r="H364" s="6">
        <f>IF('M01'!AG363&gt;0,'M01'!AG363+MAX(0,G364-'M01'!H363)*IF(AND(D364&lt;&gt;0,E364&lt;&gt;0),E364/D364,'M01'!V363),G364*IF(AND(D364&lt;&gt;0,E364&lt;&gt;0),E364/D364,'M01'!V363))</f>
        <v/>
      </c>
      <c r="I364" s="7">
        <f>IFERROR(H364/G364,0)</f>
        <v/>
      </c>
      <c r="J364" s="6">
        <f>-'M01'!S363</f>
        <v/>
      </c>
      <c r="K364" s="6">
        <f>E364+H364-N364</f>
        <v/>
      </c>
      <c r="L364" s="7">
        <f>IFERROR(K364/J364,0)</f>
        <v/>
      </c>
      <c r="M364" s="6">
        <f>'M01'!T363</f>
        <v/>
      </c>
      <c r="N364" s="6">
        <f>'M01'!U363</f>
        <v/>
      </c>
      <c r="O364" s="7">
        <f>IFERROR(N364/M364,0)</f>
        <v/>
      </c>
      <c r="P364" s="6">
        <f>'M02'!E363</f>
        <v/>
      </c>
      <c r="Q364" s="6">
        <f>'M02'!F363</f>
        <v/>
      </c>
      <c r="R364" s="7">
        <f>IFERROR(Q364/P364,0)</f>
        <v/>
      </c>
      <c r="S364" s="6">
        <f>'M02'!M363</f>
        <v/>
      </c>
      <c r="T364" s="6">
        <f>IF('M02'!AG363&gt;0,'M02'!AG363+MAX(0,S364-'M02'!H363)*IF(AND(P364&lt;&gt;0,Q364&lt;&gt;0),Q364/P364,'M02'!V363),S364*IF(AND(P364&lt;&gt;0,Q364&lt;&gt;0),Q364/P364,'M02'!V363))</f>
        <v/>
      </c>
      <c r="U364" s="7">
        <f>IFERROR(T364/S364,0)</f>
        <v/>
      </c>
      <c r="V364" s="6">
        <f>-'M02'!S363</f>
        <v/>
      </c>
      <c r="W364" s="6">
        <f>Q364+T364-Z364</f>
        <v/>
      </c>
      <c r="X364" s="7">
        <f>IFERROR(W364/V364,0)</f>
        <v/>
      </c>
      <c r="Y364" s="6">
        <f>'M02'!T363</f>
        <v/>
      </c>
      <c r="Z364" s="6">
        <f>'M02'!U363</f>
        <v/>
      </c>
      <c r="AA364" s="7">
        <f>IFERROR(Z364/Y364,0)</f>
        <v/>
      </c>
      <c r="AB364" s="6">
        <f>'M03'!E363</f>
        <v/>
      </c>
      <c r="AC364" s="6">
        <f>'M03'!F363</f>
        <v/>
      </c>
      <c r="AD364" s="7">
        <f>IFERROR(AC364/AB364,0)</f>
        <v/>
      </c>
      <c r="AE364" s="6">
        <f>'M03'!M363</f>
        <v/>
      </c>
      <c r="AF364" s="6">
        <f>IF('M03'!AG363&gt;0,'M03'!AG363+MAX(0,AE364-'M03'!H363)*IF(AND(AB364&lt;&gt;0,AC364&lt;&gt;0),AC364/AB364,'M03'!V363),AE364*IF(AND(AB364&lt;&gt;0,AC364&lt;&gt;0),AC364/AB364,'M03'!V363))</f>
        <v/>
      </c>
      <c r="AG364" s="7">
        <f>IFERROR(AF364/AE364,0)</f>
        <v/>
      </c>
      <c r="AH364" s="6">
        <f>-'M03'!S363</f>
        <v/>
      </c>
      <c r="AI364" s="6">
        <f>AC364+AF364-AL364</f>
        <v/>
      </c>
      <c r="AJ364" s="7">
        <f>IFERROR(AI364/AH364,0)</f>
        <v/>
      </c>
      <c r="AK364" s="6">
        <f>'M03'!T363</f>
        <v/>
      </c>
      <c r="AL364" s="6">
        <f>'M03'!U363</f>
        <v/>
      </c>
      <c r="AM364" s="7">
        <f>IFERROR(AL364/AK364,0)</f>
        <v/>
      </c>
      <c r="AN364" s="6">
        <f>'M04'!E363</f>
        <v/>
      </c>
      <c r="AO364" s="6">
        <f>'M04'!F363</f>
        <v/>
      </c>
      <c r="AP364" s="7">
        <f>IFERROR(AO364/AN364,0)</f>
        <v/>
      </c>
      <c r="AQ364" s="6">
        <f>'M04'!M363</f>
        <v/>
      </c>
      <c r="AR364" s="6">
        <f>IF('M04'!AG363&gt;0,'M04'!AG363+MAX(0,AQ364-'M04'!H363)*IF(AND(AN364&lt;&gt;0,AO364&lt;&gt;0),AO364/AN364,'M04'!V363),AQ364*IF(AND(AN364&lt;&gt;0,AO364&lt;&gt;0),AO364/AN364,'M04'!V363))</f>
        <v/>
      </c>
      <c r="AS364" s="7">
        <f>IFERROR(AR364/AQ364,0)</f>
        <v/>
      </c>
      <c r="AT364" s="6">
        <f>-'M04'!S363</f>
        <v/>
      </c>
      <c r="AU364" s="6">
        <f>AO364+AR364-AX364</f>
        <v/>
      </c>
      <c r="AV364" s="7">
        <f>IFERROR(AU364/AT364,0)</f>
        <v/>
      </c>
      <c r="AW364" s="6">
        <f>'M04'!T363</f>
        <v/>
      </c>
      <c r="AX364" s="6">
        <f>'M04'!U363</f>
        <v/>
      </c>
      <c r="AY364" s="7">
        <f>IFERROR(AX364/AW364,0)</f>
        <v/>
      </c>
      <c r="AZ364" s="6">
        <f>'M05'!E363</f>
        <v/>
      </c>
      <c r="BA364" s="6">
        <f>'M05'!F363</f>
        <v/>
      </c>
      <c r="BB364" s="7">
        <f>IFERROR(BA364/AZ364,0)</f>
        <v/>
      </c>
      <c r="BC364" s="6">
        <f>'M05'!M363</f>
        <v/>
      </c>
      <c r="BD364" s="6">
        <f>IF('M05'!AG363&gt;0,'M05'!AG363+MAX(0,BC364-'M05'!H363)*IF(AND(AZ364&lt;&gt;0,BA364&lt;&gt;0),BA364/AZ364,'M05'!V363),BC364*IF(AND(AZ364&lt;&gt;0,BA364&lt;&gt;0),BA364/AZ364,'M05'!V363))</f>
        <v/>
      </c>
      <c r="BE364" s="7">
        <f>IFERROR(BD364/BC364,0)</f>
        <v/>
      </c>
      <c r="BF364" s="6">
        <f>-'M05'!S363</f>
        <v/>
      </c>
      <c r="BG364" s="6">
        <f>BA364+BD364-BJ364</f>
        <v/>
      </c>
      <c r="BH364" s="7">
        <f>IFERROR(BG364/BF364,0)</f>
        <v/>
      </c>
      <c r="BI364" s="6">
        <f>'M05'!T363</f>
        <v/>
      </c>
      <c r="BJ364" s="6">
        <f>'M05'!U363</f>
        <v/>
      </c>
      <c r="BK364" s="7">
        <f>IFERROR(BJ364/BI364,0)</f>
        <v/>
      </c>
      <c r="BL364" s="6">
        <f>'M06'!E363</f>
        <v/>
      </c>
      <c r="BM364" s="6">
        <f>'M06'!F363</f>
        <v/>
      </c>
      <c r="BN364" s="7">
        <f>IFERROR(BM364/BL364,0)</f>
        <v/>
      </c>
      <c r="BO364" s="6">
        <f>'M06'!M363</f>
        <v/>
      </c>
      <c r="BP364" s="6">
        <f>IF('M06'!AG363&gt;0,'M06'!AG363+MAX(0,BO364-'M06'!H363)*IF(AND(BL364&lt;&gt;0,BM364&lt;&gt;0),BM364/BL364,'M06'!V363),BO364*IF(AND(BL364&lt;&gt;0,BM364&lt;&gt;0),BM364/BL364,'M06'!V363))</f>
        <v/>
      </c>
      <c r="BQ364" s="7">
        <f>IFERROR(BP364/BO364,0)</f>
        <v/>
      </c>
      <c r="BR364" s="6">
        <f>-'M06'!S363</f>
        <v/>
      </c>
      <c r="BS364" s="6">
        <f>BM364+BP364-BV364</f>
        <v/>
      </c>
      <c r="BT364" s="7">
        <f>IFERROR(BS364/BR364,0)</f>
        <v/>
      </c>
      <c r="BU364" s="6">
        <f>'M06'!T363</f>
        <v/>
      </c>
      <c r="BV364" s="6">
        <f>'M06'!U363</f>
        <v/>
      </c>
      <c r="BW364" s="7">
        <f>IFERROR(BV364/BU364,0)</f>
        <v/>
      </c>
      <c r="BX364" s="6">
        <f>'M07'!E363</f>
        <v/>
      </c>
      <c r="BY364" s="6">
        <f>'M07'!F363</f>
        <v/>
      </c>
      <c r="BZ364" s="7">
        <f>IFERROR(BY364/BX364,0)</f>
        <v/>
      </c>
      <c r="CA364" s="6">
        <f>'M07'!M363</f>
        <v/>
      </c>
      <c r="CB364" s="6">
        <f>IF('M07'!AG363&gt;0,'M07'!AG363+MAX(0,CA364-'M07'!H363)*IF(AND(BX364&lt;&gt;0,BY364&lt;&gt;0),BY364/BX364,'M07'!V363),CA364*IF(AND(BX364&lt;&gt;0,BY364&lt;&gt;0),BY364/BX364,'M07'!V363))</f>
        <v/>
      </c>
      <c r="CC364" s="7">
        <f>IFERROR(CB364/CA364,0)</f>
        <v/>
      </c>
      <c r="CD364" s="6">
        <f>-'M07'!S363</f>
        <v/>
      </c>
      <c r="CE364" s="6">
        <f>BY364+CB364-CH364</f>
        <v/>
      </c>
      <c r="CF364" s="7">
        <f>IFERROR(CE364/CD364,0)</f>
        <v/>
      </c>
      <c r="CG364" s="6">
        <f>'M07'!T363</f>
        <v/>
      </c>
      <c r="CH364" s="6">
        <f>'M07'!U363</f>
        <v/>
      </c>
      <c r="CI364" s="7">
        <f>IFERROR(CH364/CG364,0)</f>
        <v/>
      </c>
      <c r="CJ364" s="6">
        <f>'M08'!E363</f>
        <v/>
      </c>
      <c r="CK364" s="6">
        <f>'M08'!F363</f>
        <v/>
      </c>
      <c r="CL364" s="7">
        <f>IFERROR(CK364/CJ364,0)</f>
        <v/>
      </c>
      <c r="CM364" s="6">
        <f>'M08'!M363</f>
        <v/>
      </c>
      <c r="CN364" s="6">
        <f>IF('M08'!AG363&gt;0,'M08'!AG363+MAX(0,CM364-'M08'!H363)*IF(AND(CJ364&lt;&gt;0,CK364&lt;&gt;0),CK364/CJ364,'M08'!V363),CM364*IF(AND(CJ364&lt;&gt;0,CK364&lt;&gt;0),CK364/CJ364,'M08'!V363))</f>
        <v/>
      </c>
      <c r="CO364" s="7">
        <f>IFERROR(CN364/CM364,0)</f>
        <v/>
      </c>
      <c r="CP364" s="6">
        <f>-'M08'!S363</f>
        <v/>
      </c>
      <c r="CQ364" s="6">
        <f>CK364+CN364-CT364</f>
        <v/>
      </c>
      <c r="CR364" s="7">
        <f>IFERROR(CQ364/CP364,0)</f>
        <v/>
      </c>
      <c r="CS364" s="6">
        <f>'M08'!T363</f>
        <v/>
      </c>
      <c r="CT364" s="6">
        <f>'M08'!U363</f>
        <v/>
      </c>
      <c r="CU364" s="7">
        <f>IFERROR(CT364/CS364,0)</f>
        <v/>
      </c>
      <c r="CV364" s="6">
        <f>'M09'!E363</f>
        <v/>
      </c>
      <c r="CW364" s="6">
        <f>'M09'!F363</f>
        <v/>
      </c>
      <c r="CX364" s="7">
        <f>IFERROR(CW364/CV364,0)</f>
        <v/>
      </c>
      <c r="CY364" s="6">
        <f>'M09'!M363</f>
        <v/>
      </c>
      <c r="CZ364" s="6">
        <f>IF('M09'!AG363&gt;0,'M09'!AG363+MAX(0,CY364-'M09'!H363)*IF(AND(CV364&lt;&gt;0,CW364&lt;&gt;0),CW364/CV364,'M09'!V363),CY364*IF(AND(CV364&lt;&gt;0,CW364&lt;&gt;0),CW364/CV364,'M09'!V363))</f>
        <v/>
      </c>
      <c r="DA364" s="7">
        <f>IFERROR(CZ364/CY364,0)</f>
        <v/>
      </c>
      <c r="DB364" s="6">
        <f>-'M09'!S363</f>
        <v/>
      </c>
      <c r="DC364" s="6">
        <f>CW364+CZ364-DF364</f>
        <v/>
      </c>
      <c r="DD364" s="7">
        <f>IFERROR(DC364/DB364,0)</f>
        <v/>
      </c>
      <c r="DE364" s="6">
        <f>'M09'!T363</f>
        <v/>
      </c>
      <c r="DF364" s="6">
        <f>'M09'!U363</f>
        <v/>
      </c>
      <c r="DG364" s="7">
        <f>IFERROR(DF364/DE364,0)</f>
        <v/>
      </c>
      <c r="DH364" s="6">
        <f>SUM(J364,V364,AH364,AT364,BF364,BR364,CD364,CP364,DB364)</f>
        <v/>
      </c>
      <c r="DI364" s="6">
        <f>SUM(K364,W364,AI364,AU364,BG364,BS364,CE364,CQ364,DC364)</f>
        <v/>
      </c>
      <c r="DJ364" s="6">
        <f>DH364/9</f>
        <v/>
      </c>
      <c r="DK364" s="6">
        <f>DI364/9</f>
        <v/>
      </c>
      <c r="DL364" s="7">
        <f>IFERROR(DI364/DH364,0)</f>
        <v/>
      </c>
      <c r="DM364" s="7">
        <f>'M09'!V363</f>
        <v/>
      </c>
      <c r="DN364" s="8">
        <f>IFERROR(DL364/DM364-1,0)</f>
        <v/>
      </c>
      <c r="DO364" s="6">
        <f>'M09'!AD363</f>
        <v/>
      </c>
      <c r="DP364" s="6">
        <f>DJ364-DO364</f>
        <v/>
      </c>
      <c r="DQ364" s="9">
        <f>COUNTIF(J364,"&gt;0")+COUNTIF(V364,"&gt;0")+COUNTIF(AH364,"&gt;0")+COUNTIF(AT364,"&gt;0")+COUNTIF(BF364,"&gt;0")+COUNTIF(BR364,"&gt;0")+COUNTIF(CD364,"&gt;0")+COUNTIF(CP364,"&gt;0")+COUNTIF(DB364,"&gt;0")</f>
        <v/>
      </c>
      <c r="DR364" s="6">
        <f>DE364</f>
        <v/>
      </c>
      <c r="DS364" s="10">
        <f>IFERROR(DR364/DJ364,0)</f>
        <v/>
      </c>
      <c r="DT364" s="6">
        <f>D364+SUM(G364,S364,AE364,AQ364,BC364,BO364,CA364,CM364,CY364)-SUM(J364,V364,AH364,AT364,BF364,BR364,CD364,CP364,DB364)-DE364</f>
        <v/>
      </c>
    </row>
    <row r="365">
      <c r="A365">
        <f>'M01'!C364</f>
        <v/>
      </c>
      <c r="B365">
        <f>'M01'!D364</f>
        <v/>
      </c>
      <c r="C365">
        <f>'M01'!A364</f>
        <v/>
      </c>
      <c r="D365" s="6">
        <f>'M01'!E364</f>
        <v/>
      </c>
      <c r="E365" s="6">
        <f>'M01'!F364</f>
        <v/>
      </c>
      <c r="F365" s="7">
        <f>IFERROR(E365/D365,0)</f>
        <v/>
      </c>
      <c r="G365" s="6">
        <f>'M01'!M364</f>
        <v/>
      </c>
      <c r="H365" s="6">
        <f>IF('M01'!AG364&gt;0,'M01'!AG364+MAX(0,G365-'M01'!H364)*IF(AND(D365&lt;&gt;0,E365&lt;&gt;0),E365/D365,'M01'!V364),G365*IF(AND(D365&lt;&gt;0,E365&lt;&gt;0),E365/D365,'M01'!V364))</f>
        <v/>
      </c>
      <c r="I365" s="7">
        <f>IFERROR(H365/G365,0)</f>
        <v/>
      </c>
      <c r="J365" s="6">
        <f>-'M01'!S364</f>
        <v/>
      </c>
      <c r="K365" s="6">
        <f>E365+H365-N365</f>
        <v/>
      </c>
      <c r="L365" s="7">
        <f>IFERROR(K365/J365,0)</f>
        <v/>
      </c>
      <c r="M365" s="6">
        <f>'M01'!T364</f>
        <v/>
      </c>
      <c r="N365" s="6">
        <f>'M01'!U364</f>
        <v/>
      </c>
      <c r="O365" s="7">
        <f>IFERROR(N365/M365,0)</f>
        <v/>
      </c>
      <c r="P365" s="6">
        <f>'M02'!E364</f>
        <v/>
      </c>
      <c r="Q365" s="6">
        <f>'M02'!F364</f>
        <v/>
      </c>
      <c r="R365" s="7">
        <f>IFERROR(Q365/P365,0)</f>
        <v/>
      </c>
      <c r="S365" s="6">
        <f>'M02'!M364</f>
        <v/>
      </c>
      <c r="T365" s="6">
        <f>IF('M02'!AG364&gt;0,'M02'!AG364+MAX(0,S365-'M02'!H364)*IF(AND(P365&lt;&gt;0,Q365&lt;&gt;0),Q365/P365,'M02'!V364),S365*IF(AND(P365&lt;&gt;0,Q365&lt;&gt;0),Q365/P365,'M02'!V364))</f>
        <v/>
      </c>
      <c r="U365" s="7">
        <f>IFERROR(T365/S365,0)</f>
        <v/>
      </c>
      <c r="V365" s="6">
        <f>-'M02'!S364</f>
        <v/>
      </c>
      <c r="W365" s="6">
        <f>Q365+T365-Z365</f>
        <v/>
      </c>
      <c r="X365" s="7">
        <f>IFERROR(W365/V365,0)</f>
        <v/>
      </c>
      <c r="Y365" s="6">
        <f>'M02'!T364</f>
        <v/>
      </c>
      <c r="Z365" s="6">
        <f>'M02'!U364</f>
        <v/>
      </c>
      <c r="AA365" s="7">
        <f>IFERROR(Z365/Y365,0)</f>
        <v/>
      </c>
      <c r="AB365" s="6">
        <f>'M03'!E364</f>
        <v/>
      </c>
      <c r="AC365" s="6">
        <f>'M03'!F364</f>
        <v/>
      </c>
      <c r="AD365" s="7">
        <f>IFERROR(AC365/AB365,0)</f>
        <v/>
      </c>
      <c r="AE365" s="6">
        <f>'M03'!M364</f>
        <v/>
      </c>
      <c r="AF365" s="6">
        <f>IF('M03'!AG364&gt;0,'M03'!AG364+MAX(0,AE365-'M03'!H364)*IF(AND(AB365&lt;&gt;0,AC365&lt;&gt;0),AC365/AB365,'M03'!V364),AE365*IF(AND(AB365&lt;&gt;0,AC365&lt;&gt;0),AC365/AB365,'M03'!V364))</f>
        <v/>
      </c>
      <c r="AG365" s="7">
        <f>IFERROR(AF365/AE365,0)</f>
        <v/>
      </c>
      <c r="AH365" s="6">
        <f>-'M03'!S364</f>
        <v/>
      </c>
      <c r="AI365" s="6">
        <f>AC365+AF365-AL365</f>
        <v/>
      </c>
      <c r="AJ365" s="7">
        <f>IFERROR(AI365/AH365,0)</f>
        <v/>
      </c>
      <c r="AK365" s="6">
        <f>'M03'!T364</f>
        <v/>
      </c>
      <c r="AL365" s="6">
        <f>'M03'!U364</f>
        <v/>
      </c>
      <c r="AM365" s="7">
        <f>IFERROR(AL365/AK365,0)</f>
        <v/>
      </c>
      <c r="AN365" s="6">
        <f>'M04'!E364</f>
        <v/>
      </c>
      <c r="AO365" s="6">
        <f>'M04'!F364</f>
        <v/>
      </c>
      <c r="AP365" s="7">
        <f>IFERROR(AO365/AN365,0)</f>
        <v/>
      </c>
      <c r="AQ365" s="6">
        <f>'M04'!M364</f>
        <v/>
      </c>
      <c r="AR365" s="6">
        <f>IF('M04'!AG364&gt;0,'M04'!AG364+MAX(0,AQ365-'M04'!H364)*IF(AND(AN365&lt;&gt;0,AO365&lt;&gt;0),AO365/AN365,'M04'!V364),AQ365*IF(AND(AN365&lt;&gt;0,AO365&lt;&gt;0),AO365/AN365,'M04'!V364))</f>
        <v/>
      </c>
      <c r="AS365" s="7">
        <f>IFERROR(AR365/AQ365,0)</f>
        <v/>
      </c>
      <c r="AT365" s="6">
        <f>-'M04'!S364</f>
        <v/>
      </c>
      <c r="AU365" s="6">
        <f>AO365+AR365-AX365</f>
        <v/>
      </c>
      <c r="AV365" s="7">
        <f>IFERROR(AU365/AT365,0)</f>
        <v/>
      </c>
      <c r="AW365" s="6">
        <f>'M04'!T364</f>
        <v/>
      </c>
      <c r="AX365" s="6">
        <f>'M04'!U364</f>
        <v/>
      </c>
      <c r="AY365" s="7">
        <f>IFERROR(AX365/AW365,0)</f>
        <v/>
      </c>
      <c r="AZ365" s="6">
        <f>'M05'!E364</f>
        <v/>
      </c>
      <c r="BA365" s="6">
        <f>'M05'!F364</f>
        <v/>
      </c>
      <c r="BB365" s="7">
        <f>IFERROR(BA365/AZ365,0)</f>
        <v/>
      </c>
      <c r="BC365" s="6">
        <f>'M05'!M364</f>
        <v/>
      </c>
      <c r="BD365" s="6">
        <f>IF('M05'!AG364&gt;0,'M05'!AG364+MAX(0,BC365-'M05'!H364)*IF(AND(AZ365&lt;&gt;0,BA365&lt;&gt;0),BA365/AZ365,'M05'!V364),BC365*IF(AND(AZ365&lt;&gt;0,BA365&lt;&gt;0),BA365/AZ365,'M05'!V364))</f>
        <v/>
      </c>
      <c r="BE365" s="7">
        <f>IFERROR(BD365/BC365,0)</f>
        <v/>
      </c>
      <c r="BF365" s="6">
        <f>-'M05'!S364</f>
        <v/>
      </c>
      <c r="BG365" s="6">
        <f>BA365+BD365-BJ365</f>
        <v/>
      </c>
      <c r="BH365" s="7">
        <f>IFERROR(BG365/BF365,0)</f>
        <v/>
      </c>
      <c r="BI365" s="6">
        <f>'M05'!T364</f>
        <v/>
      </c>
      <c r="BJ365" s="6">
        <f>'M05'!U364</f>
        <v/>
      </c>
      <c r="BK365" s="7">
        <f>IFERROR(BJ365/BI365,0)</f>
        <v/>
      </c>
      <c r="BL365" s="6">
        <f>'M06'!E364</f>
        <v/>
      </c>
      <c r="BM365" s="6">
        <f>'M06'!F364</f>
        <v/>
      </c>
      <c r="BN365" s="7">
        <f>IFERROR(BM365/BL365,0)</f>
        <v/>
      </c>
      <c r="BO365" s="6">
        <f>'M06'!M364</f>
        <v/>
      </c>
      <c r="BP365" s="6">
        <f>IF('M06'!AG364&gt;0,'M06'!AG364+MAX(0,BO365-'M06'!H364)*IF(AND(BL365&lt;&gt;0,BM365&lt;&gt;0),BM365/BL365,'M06'!V364),BO365*IF(AND(BL365&lt;&gt;0,BM365&lt;&gt;0),BM365/BL365,'M06'!V364))</f>
        <v/>
      </c>
      <c r="BQ365" s="7">
        <f>IFERROR(BP365/BO365,0)</f>
        <v/>
      </c>
      <c r="BR365" s="6">
        <f>-'M06'!S364</f>
        <v/>
      </c>
      <c r="BS365" s="6">
        <f>BM365+BP365-BV365</f>
        <v/>
      </c>
      <c r="BT365" s="7">
        <f>IFERROR(BS365/BR365,0)</f>
        <v/>
      </c>
      <c r="BU365" s="6">
        <f>'M06'!T364</f>
        <v/>
      </c>
      <c r="BV365" s="6">
        <f>'M06'!U364</f>
        <v/>
      </c>
      <c r="BW365" s="7">
        <f>IFERROR(BV365/BU365,0)</f>
        <v/>
      </c>
      <c r="BX365" s="6">
        <f>'M07'!E364</f>
        <v/>
      </c>
      <c r="BY365" s="6">
        <f>'M07'!F364</f>
        <v/>
      </c>
      <c r="BZ365" s="7">
        <f>IFERROR(BY365/BX365,0)</f>
        <v/>
      </c>
      <c r="CA365" s="6">
        <f>'M07'!M364</f>
        <v/>
      </c>
      <c r="CB365" s="6">
        <f>IF('M07'!AG364&gt;0,'M07'!AG364+MAX(0,CA365-'M07'!H364)*IF(AND(BX365&lt;&gt;0,BY365&lt;&gt;0),BY365/BX365,'M07'!V364),CA365*IF(AND(BX365&lt;&gt;0,BY365&lt;&gt;0),BY365/BX365,'M07'!V364))</f>
        <v/>
      </c>
      <c r="CC365" s="7">
        <f>IFERROR(CB365/CA365,0)</f>
        <v/>
      </c>
      <c r="CD365" s="6">
        <f>-'M07'!S364</f>
        <v/>
      </c>
      <c r="CE365" s="6">
        <f>BY365+CB365-CH365</f>
        <v/>
      </c>
      <c r="CF365" s="7">
        <f>IFERROR(CE365/CD365,0)</f>
        <v/>
      </c>
      <c r="CG365" s="6">
        <f>'M07'!T364</f>
        <v/>
      </c>
      <c r="CH365" s="6">
        <f>'M07'!U364</f>
        <v/>
      </c>
      <c r="CI365" s="7">
        <f>IFERROR(CH365/CG365,0)</f>
        <v/>
      </c>
      <c r="CJ365" s="6">
        <f>'M08'!E364</f>
        <v/>
      </c>
      <c r="CK365" s="6">
        <f>'M08'!F364</f>
        <v/>
      </c>
      <c r="CL365" s="7">
        <f>IFERROR(CK365/CJ365,0)</f>
        <v/>
      </c>
      <c r="CM365" s="6">
        <f>'M08'!M364</f>
        <v/>
      </c>
      <c r="CN365" s="6">
        <f>IF('M08'!AG364&gt;0,'M08'!AG364+MAX(0,CM365-'M08'!H364)*IF(AND(CJ365&lt;&gt;0,CK365&lt;&gt;0),CK365/CJ365,'M08'!V364),CM365*IF(AND(CJ365&lt;&gt;0,CK365&lt;&gt;0),CK365/CJ365,'M08'!V364))</f>
        <v/>
      </c>
      <c r="CO365" s="7">
        <f>IFERROR(CN365/CM365,0)</f>
        <v/>
      </c>
      <c r="CP365" s="6">
        <f>-'M08'!S364</f>
        <v/>
      </c>
      <c r="CQ365" s="6">
        <f>CK365+CN365-CT365</f>
        <v/>
      </c>
      <c r="CR365" s="7">
        <f>IFERROR(CQ365/CP365,0)</f>
        <v/>
      </c>
      <c r="CS365" s="6">
        <f>'M08'!T364</f>
        <v/>
      </c>
      <c r="CT365" s="6">
        <f>'M08'!U364</f>
        <v/>
      </c>
      <c r="CU365" s="7">
        <f>IFERROR(CT365/CS365,0)</f>
        <v/>
      </c>
      <c r="CV365" s="6">
        <f>'M09'!E364</f>
        <v/>
      </c>
      <c r="CW365" s="6">
        <f>'M09'!F364</f>
        <v/>
      </c>
      <c r="CX365" s="7">
        <f>IFERROR(CW365/CV365,0)</f>
        <v/>
      </c>
      <c r="CY365" s="6">
        <f>'M09'!M364</f>
        <v/>
      </c>
      <c r="CZ365" s="6">
        <f>IF('M09'!AG364&gt;0,'M09'!AG364+MAX(0,CY365-'M09'!H364)*IF(AND(CV365&lt;&gt;0,CW365&lt;&gt;0),CW365/CV365,'M09'!V364),CY365*IF(AND(CV365&lt;&gt;0,CW365&lt;&gt;0),CW365/CV365,'M09'!V364))</f>
        <v/>
      </c>
      <c r="DA365" s="7">
        <f>IFERROR(CZ365/CY365,0)</f>
        <v/>
      </c>
      <c r="DB365" s="6">
        <f>-'M09'!S364</f>
        <v/>
      </c>
      <c r="DC365" s="6">
        <f>CW365+CZ365-DF365</f>
        <v/>
      </c>
      <c r="DD365" s="7">
        <f>IFERROR(DC365/DB365,0)</f>
        <v/>
      </c>
      <c r="DE365" s="6">
        <f>'M09'!T364</f>
        <v/>
      </c>
      <c r="DF365" s="6">
        <f>'M09'!U364</f>
        <v/>
      </c>
      <c r="DG365" s="7">
        <f>IFERROR(DF365/DE365,0)</f>
        <v/>
      </c>
      <c r="DH365" s="6">
        <f>SUM(J365,V365,AH365,AT365,BF365,BR365,CD365,CP365,DB365)</f>
        <v/>
      </c>
      <c r="DI365" s="6">
        <f>SUM(K365,W365,AI365,AU365,BG365,BS365,CE365,CQ365,DC365)</f>
        <v/>
      </c>
      <c r="DJ365" s="6">
        <f>DH365/9</f>
        <v/>
      </c>
      <c r="DK365" s="6">
        <f>DI365/9</f>
        <v/>
      </c>
      <c r="DL365" s="7">
        <f>IFERROR(DI365/DH365,0)</f>
        <v/>
      </c>
      <c r="DM365" s="7">
        <f>'M09'!V364</f>
        <v/>
      </c>
      <c r="DN365" s="8">
        <f>IFERROR(DL365/DM365-1,0)</f>
        <v/>
      </c>
      <c r="DO365" s="6">
        <f>'M09'!AD364</f>
        <v/>
      </c>
      <c r="DP365" s="6">
        <f>DJ365-DO365</f>
        <v/>
      </c>
      <c r="DQ365" s="9">
        <f>COUNTIF(J365,"&gt;0")+COUNTIF(V365,"&gt;0")+COUNTIF(AH365,"&gt;0")+COUNTIF(AT365,"&gt;0")+COUNTIF(BF365,"&gt;0")+COUNTIF(BR365,"&gt;0")+COUNTIF(CD365,"&gt;0")+COUNTIF(CP365,"&gt;0")+COUNTIF(DB365,"&gt;0")</f>
        <v/>
      </c>
      <c r="DR365" s="6">
        <f>DE365</f>
        <v/>
      </c>
      <c r="DS365" s="10">
        <f>IFERROR(DR365/DJ365,0)</f>
        <v/>
      </c>
      <c r="DT365" s="6">
        <f>D365+SUM(G365,S365,AE365,AQ365,BC365,BO365,CA365,CM365,CY365)-SUM(J365,V365,AH365,AT365,BF365,BR365,CD365,CP365,DB365)-DE365</f>
        <v/>
      </c>
    </row>
    <row r="366">
      <c r="A366">
        <f>'M01'!C365</f>
        <v/>
      </c>
      <c r="B366">
        <f>'M01'!D365</f>
        <v/>
      </c>
      <c r="C366">
        <f>'M01'!A365</f>
        <v/>
      </c>
      <c r="D366" s="6">
        <f>'M01'!E365</f>
        <v/>
      </c>
      <c r="E366" s="6">
        <f>'M01'!F365</f>
        <v/>
      </c>
      <c r="F366" s="7">
        <f>IFERROR(E366/D366,0)</f>
        <v/>
      </c>
      <c r="G366" s="6">
        <f>'M01'!M365</f>
        <v/>
      </c>
      <c r="H366" s="6">
        <f>IF('M01'!AG365&gt;0,'M01'!AG365+MAX(0,G366-'M01'!H365)*IF(AND(D366&lt;&gt;0,E366&lt;&gt;0),E366/D366,'M01'!V365),G366*IF(AND(D366&lt;&gt;0,E366&lt;&gt;0),E366/D366,'M01'!V365))</f>
        <v/>
      </c>
      <c r="I366" s="7">
        <f>IFERROR(H366/G366,0)</f>
        <v/>
      </c>
      <c r="J366" s="6">
        <f>-'M01'!S365</f>
        <v/>
      </c>
      <c r="K366" s="6">
        <f>E366+H366-N366</f>
        <v/>
      </c>
      <c r="L366" s="7">
        <f>IFERROR(K366/J366,0)</f>
        <v/>
      </c>
      <c r="M366" s="6">
        <f>'M01'!T365</f>
        <v/>
      </c>
      <c r="N366" s="6">
        <f>'M01'!U365</f>
        <v/>
      </c>
      <c r="O366" s="7">
        <f>IFERROR(N366/M366,0)</f>
        <v/>
      </c>
      <c r="P366" s="6">
        <f>'M02'!E365</f>
        <v/>
      </c>
      <c r="Q366" s="6">
        <f>'M02'!F365</f>
        <v/>
      </c>
      <c r="R366" s="7">
        <f>IFERROR(Q366/P366,0)</f>
        <v/>
      </c>
      <c r="S366" s="6">
        <f>'M02'!M365</f>
        <v/>
      </c>
      <c r="T366" s="6">
        <f>IF('M02'!AG365&gt;0,'M02'!AG365+MAX(0,S366-'M02'!H365)*IF(AND(P366&lt;&gt;0,Q366&lt;&gt;0),Q366/P366,'M02'!V365),S366*IF(AND(P366&lt;&gt;0,Q366&lt;&gt;0),Q366/P366,'M02'!V365))</f>
        <v/>
      </c>
      <c r="U366" s="7">
        <f>IFERROR(T366/S366,0)</f>
        <v/>
      </c>
      <c r="V366" s="6">
        <f>-'M02'!S365</f>
        <v/>
      </c>
      <c r="W366" s="6">
        <f>Q366+T366-Z366</f>
        <v/>
      </c>
      <c r="X366" s="7">
        <f>IFERROR(W366/V366,0)</f>
        <v/>
      </c>
      <c r="Y366" s="6">
        <f>'M02'!T365</f>
        <v/>
      </c>
      <c r="Z366" s="6">
        <f>'M02'!U365</f>
        <v/>
      </c>
      <c r="AA366" s="7">
        <f>IFERROR(Z366/Y366,0)</f>
        <v/>
      </c>
      <c r="AB366" s="6">
        <f>'M03'!E365</f>
        <v/>
      </c>
      <c r="AC366" s="6">
        <f>'M03'!F365</f>
        <v/>
      </c>
      <c r="AD366" s="7">
        <f>IFERROR(AC366/AB366,0)</f>
        <v/>
      </c>
      <c r="AE366" s="6">
        <f>'M03'!M365</f>
        <v/>
      </c>
      <c r="AF366" s="6">
        <f>IF('M03'!AG365&gt;0,'M03'!AG365+MAX(0,AE366-'M03'!H365)*IF(AND(AB366&lt;&gt;0,AC366&lt;&gt;0),AC366/AB366,'M03'!V365),AE366*IF(AND(AB366&lt;&gt;0,AC366&lt;&gt;0),AC366/AB366,'M03'!V365))</f>
        <v/>
      </c>
      <c r="AG366" s="7">
        <f>IFERROR(AF366/AE366,0)</f>
        <v/>
      </c>
      <c r="AH366" s="6">
        <f>-'M03'!S365</f>
        <v/>
      </c>
      <c r="AI366" s="6">
        <f>AC366+AF366-AL366</f>
        <v/>
      </c>
      <c r="AJ366" s="7">
        <f>IFERROR(AI366/AH366,0)</f>
        <v/>
      </c>
      <c r="AK366" s="6">
        <f>'M03'!T365</f>
        <v/>
      </c>
      <c r="AL366" s="6">
        <f>'M03'!U365</f>
        <v/>
      </c>
      <c r="AM366" s="7">
        <f>IFERROR(AL366/AK366,0)</f>
        <v/>
      </c>
      <c r="AN366" s="6">
        <f>'M04'!E365</f>
        <v/>
      </c>
      <c r="AO366" s="6">
        <f>'M04'!F365</f>
        <v/>
      </c>
      <c r="AP366" s="7">
        <f>IFERROR(AO366/AN366,0)</f>
        <v/>
      </c>
      <c r="AQ366" s="6">
        <f>'M04'!M365</f>
        <v/>
      </c>
      <c r="AR366" s="6">
        <f>IF('M04'!AG365&gt;0,'M04'!AG365+MAX(0,AQ366-'M04'!H365)*IF(AND(AN366&lt;&gt;0,AO366&lt;&gt;0),AO366/AN366,'M04'!V365),AQ366*IF(AND(AN366&lt;&gt;0,AO366&lt;&gt;0),AO366/AN366,'M04'!V365))</f>
        <v/>
      </c>
      <c r="AS366" s="7">
        <f>IFERROR(AR366/AQ366,0)</f>
        <v/>
      </c>
      <c r="AT366" s="6">
        <f>-'M04'!S365</f>
        <v/>
      </c>
      <c r="AU366" s="6">
        <f>AO366+AR366-AX366</f>
        <v/>
      </c>
      <c r="AV366" s="7">
        <f>IFERROR(AU366/AT366,0)</f>
        <v/>
      </c>
      <c r="AW366" s="6">
        <f>'M04'!T365</f>
        <v/>
      </c>
      <c r="AX366" s="6">
        <f>'M04'!U365</f>
        <v/>
      </c>
      <c r="AY366" s="7">
        <f>IFERROR(AX366/AW366,0)</f>
        <v/>
      </c>
      <c r="AZ366" s="6">
        <f>'M05'!E365</f>
        <v/>
      </c>
      <c r="BA366" s="6">
        <f>'M05'!F365</f>
        <v/>
      </c>
      <c r="BB366" s="7">
        <f>IFERROR(BA366/AZ366,0)</f>
        <v/>
      </c>
      <c r="BC366" s="6">
        <f>'M05'!M365</f>
        <v/>
      </c>
      <c r="BD366" s="6">
        <f>IF('M05'!AG365&gt;0,'M05'!AG365+MAX(0,BC366-'M05'!H365)*IF(AND(AZ366&lt;&gt;0,BA366&lt;&gt;0),BA366/AZ366,'M05'!V365),BC366*IF(AND(AZ366&lt;&gt;0,BA366&lt;&gt;0),BA366/AZ366,'M05'!V365))</f>
        <v/>
      </c>
      <c r="BE366" s="7">
        <f>IFERROR(BD366/BC366,0)</f>
        <v/>
      </c>
      <c r="BF366" s="6">
        <f>-'M05'!S365</f>
        <v/>
      </c>
      <c r="BG366" s="6">
        <f>BA366+BD366-BJ366</f>
        <v/>
      </c>
      <c r="BH366" s="7">
        <f>IFERROR(BG366/BF366,0)</f>
        <v/>
      </c>
      <c r="BI366" s="6">
        <f>'M05'!T365</f>
        <v/>
      </c>
      <c r="BJ366" s="6">
        <f>'M05'!U365</f>
        <v/>
      </c>
      <c r="BK366" s="7">
        <f>IFERROR(BJ366/BI366,0)</f>
        <v/>
      </c>
      <c r="BL366" s="6">
        <f>'M06'!E365</f>
        <v/>
      </c>
      <c r="BM366" s="6">
        <f>'M06'!F365</f>
        <v/>
      </c>
      <c r="BN366" s="7">
        <f>IFERROR(BM366/BL366,0)</f>
        <v/>
      </c>
      <c r="BO366" s="6">
        <f>'M06'!M365</f>
        <v/>
      </c>
      <c r="BP366" s="6">
        <f>IF('M06'!AG365&gt;0,'M06'!AG365+MAX(0,BO366-'M06'!H365)*IF(AND(BL366&lt;&gt;0,BM366&lt;&gt;0),BM366/BL366,'M06'!V365),BO366*IF(AND(BL366&lt;&gt;0,BM366&lt;&gt;0),BM366/BL366,'M06'!V365))</f>
        <v/>
      </c>
      <c r="BQ366" s="7">
        <f>IFERROR(BP366/BO366,0)</f>
        <v/>
      </c>
      <c r="BR366" s="6">
        <f>-'M06'!S365</f>
        <v/>
      </c>
      <c r="BS366" s="6">
        <f>BM366+BP366-BV366</f>
        <v/>
      </c>
      <c r="BT366" s="7">
        <f>IFERROR(BS366/BR366,0)</f>
        <v/>
      </c>
      <c r="BU366" s="6">
        <f>'M06'!T365</f>
        <v/>
      </c>
      <c r="BV366" s="6">
        <f>'M06'!U365</f>
        <v/>
      </c>
      <c r="BW366" s="7">
        <f>IFERROR(BV366/BU366,0)</f>
        <v/>
      </c>
      <c r="BX366" s="6">
        <f>'M07'!E365</f>
        <v/>
      </c>
      <c r="BY366" s="6">
        <f>'M07'!F365</f>
        <v/>
      </c>
      <c r="BZ366" s="7">
        <f>IFERROR(BY366/BX366,0)</f>
        <v/>
      </c>
      <c r="CA366" s="6">
        <f>'M07'!M365</f>
        <v/>
      </c>
      <c r="CB366" s="6">
        <f>IF('M07'!AG365&gt;0,'M07'!AG365+MAX(0,CA366-'M07'!H365)*IF(AND(BX366&lt;&gt;0,BY366&lt;&gt;0),BY366/BX366,'M07'!V365),CA366*IF(AND(BX366&lt;&gt;0,BY366&lt;&gt;0),BY366/BX366,'M07'!V365))</f>
        <v/>
      </c>
      <c r="CC366" s="7">
        <f>IFERROR(CB366/CA366,0)</f>
        <v/>
      </c>
      <c r="CD366" s="6">
        <f>-'M07'!S365</f>
        <v/>
      </c>
      <c r="CE366" s="6">
        <f>BY366+CB366-CH366</f>
        <v/>
      </c>
      <c r="CF366" s="7">
        <f>IFERROR(CE366/CD366,0)</f>
        <v/>
      </c>
      <c r="CG366" s="6">
        <f>'M07'!T365</f>
        <v/>
      </c>
      <c r="CH366" s="6">
        <f>'M07'!U365</f>
        <v/>
      </c>
      <c r="CI366" s="7">
        <f>IFERROR(CH366/CG366,0)</f>
        <v/>
      </c>
      <c r="CJ366" s="6">
        <f>'M08'!E365</f>
        <v/>
      </c>
      <c r="CK366" s="6">
        <f>'M08'!F365</f>
        <v/>
      </c>
      <c r="CL366" s="7">
        <f>IFERROR(CK366/CJ366,0)</f>
        <v/>
      </c>
      <c r="CM366" s="6">
        <f>'M08'!M365</f>
        <v/>
      </c>
      <c r="CN366" s="6">
        <f>IF('M08'!AG365&gt;0,'M08'!AG365+MAX(0,CM366-'M08'!H365)*IF(AND(CJ366&lt;&gt;0,CK366&lt;&gt;0),CK366/CJ366,'M08'!V365),CM366*IF(AND(CJ366&lt;&gt;0,CK366&lt;&gt;0),CK366/CJ366,'M08'!V365))</f>
        <v/>
      </c>
      <c r="CO366" s="7">
        <f>IFERROR(CN366/CM366,0)</f>
        <v/>
      </c>
      <c r="CP366" s="6">
        <f>-'M08'!S365</f>
        <v/>
      </c>
      <c r="CQ366" s="6">
        <f>CK366+CN366-CT366</f>
        <v/>
      </c>
      <c r="CR366" s="7">
        <f>IFERROR(CQ366/CP366,0)</f>
        <v/>
      </c>
      <c r="CS366" s="6">
        <f>'M08'!T365</f>
        <v/>
      </c>
      <c r="CT366" s="6">
        <f>'M08'!U365</f>
        <v/>
      </c>
      <c r="CU366" s="7">
        <f>IFERROR(CT366/CS366,0)</f>
        <v/>
      </c>
      <c r="CV366" s="6">
        <f>'M09'!E365</f>
        <v/>
      </c>
      <c r="CW366" s="6">
        <f>'M09'!F365</f>
        <v/>
      </c>
      <c r="CX366" s="7">
        <f>IFERROR(CW366/CV366,0)</f>
        <v/>
      </c>
      <c r="CY366" s="6">
        <f>'M09'!M365</f>
        <v/>
      </c>
      <c r="CZ366" s="6">
        <f>IF('M09'!AG365&gt;0,'M09'!AG365+MAX(0,CY366-'M09'!H365)*IF(AND(CV366&lt;&gt;0,CW366&lt;&gt;0),CW366/CV366,'M09'!V365),CY366*IF(AND(CV366&lt;&gt;0,CW366&lt;&gt;0),CW366/CV366,'M09'!V365))</f>
        <v/>
      </c>
      <c r="DA366" s="7">
        <f>IFERROR(CZ366/CY366,0)</f>
        <v/>
      </c>
      <c r="DB366" s="6">
        <f>-'M09'!S365</f>
        <v/>
      </c>
      <c r="DC366" s="6">
        <f>CW366+CZ366-DF366</f>
        <v/>
      </c>
      <c r="DD366" s="7">
        <f>IFERROR(DC366/DB366,0)</f>
        <v/>
      </c>
      <c r="DE366" s="6">
        <f>'M09'!T365</f>
        <v/>
      </c>
      <c r="DF366" s="6">
        <f>'M09'!U365</f>
        <v/>
      </c>
      <c r="DG366" s="7">
        <f>IFERROR(DF366/DE366,0)</f>
        <v/>
      </c>
      <c r="DH366" s="6">
        <f>SUM(J366,V366,AH366,AT366,BF366,BR366,CD366,CP366,DB366)</f>
        <v/>
      </c>
      <c r="DI366" s="6">
        <f>SUM(K366,W366,AI366,AU366,BG366,BS366,CE366,CQ366,DC366)</f>
        <v/>
      </c>
      <c r="DJ366" s="6">
        <f>DH366/9</f>
        <v/>
      </c>
      <c r="DK366" s="6">
        <f>DI366/9</f>
        <v/>
      </c>
      <c r="DL366" s="7">
        <f>IFERROR(DI366/DH366,0)</f>
        <v/>
      </c>
      <c r="DM366" s="7">
        <f>'M09'!V365</f>
        <v/>
      </c>
      <c r="DN366" s="8">
        <f>IFERROR(DL366/DM366-1,0)</f>
        <v/>
      </c>
      <c r="DO366" s="6">
        <f>'M09'!AD365</f>
        <v/>
      </c>
      <c r="DP366" s="6">
        <f>DJ366-DO366</f>
        <v/>
      </c>
      <c r="DQ366" s="9">
        <f>COUNTIF(J366,"&gt;0")+COUNTIF(V366,"&gt;0")+COUNTIF(AH366,"&gt;0")+COUNTIF(AT366,"&gt;0")+COUNTIF(BF366,"&gt;0")+COUNTIF(BR366,"&gt;0")+COUNTIF(CD366,"&gt;0")+COUNTIF(CP366,"&gt;0")+COUNTIF(DB366,"&gt;0")</f>
        <v/>
      </c>
      <c r="DR366" s="6">
        <f>DE366</f>
        <v/>
      </c>
      <c r="DS366" s="10">
        <f>IFERROR(DR366/DJ366,0)</f>
        <v/>
      </c>
      <c r="DT366" s="6">
        <f>D366+SUM(G366,S366,AE366,AQ366,BC366,BO366,CA366,CM366,CY366)-SUM(J366,V366,AH366,AT366,BF366,BR366,CD366,CP366,DB366)-DE366</f>
        <v/>
      </c>
    </row>
    <row r="367">
      <c r="A367">
        <f>'M01'!C366</f>
        <v/>
      </c>
      <c r="B367">
        <f>'M01'!D366</f>
        <v/>
      </c>
      <c r="C367">
        <f>'M01'!A366</f>
        <v/>
      </c>
      <c r="D367" s="6">
        <f>'M01'!E366</f>
        <v/>
      </c>
      <c r="E367" s="6">
        <f>'M01'!F366</f>
        <v/>
      </c>
      <c r="F367" s="7">
        <f>IFERROR(E367/D367,0)</f>
        <v/>
      </c>
      <c r="G367" s="6">
        <f>'M01'!M366</f>
        <v/>
      </c>
      <c r="H367" s="6">
        <f>IF('M01'!AG366&gt;0,'M01'!AG366+MAX(0,G367-'M01'!H366)*IF(AND(D367&lt;&gt;0,E367&lt;&gt;0),E367/D367,'M01'!V366),G367*IF(AND(D367&lt;&gt;0,E367&lt;&gt;0),E367/D367,'M01'!V366))</f>
        <v/>
      </c>
      <c r="I367" s="7">
        <f>IFERROR(H367/G367,0)</f>
        <v/>
      </c>
      <c r="J367" s="6">
        <f>-'M01'!S366</f>
        <v/>
      </c>
      <c r="K367" s="6">
        <f>E367+H367-N367</f>
        <v/>
      </c>
      <c r="L367" s="7">
        <f>IFERROR(K367/J367,0)</f>
        <v/>
      </c>
      <c r="M367" s="6">
        <f>'M01'!T366</f>
        <v/>
      </c>
      <c r="N367" s="6">
        <f>'M01'!U366</f>
        <v/>
      </c>
      <c r="O367" s="7">
        <f>IFERROR(N367/M367,0)</f>
        <v/>
      </c>
      <c r="P367" s="6">
        <f>'M02'!E366</f>
        <v/>
      </c>
      <c r="Q367" s="6">
        <f>'M02'!F366</f>
        <v/>
      </c>
      <c r="R367" s="7">
        <f>IFERROR(Q367/P367,0)</f>
        <v/>
      </c>
      <c r="S367" s="6">
        <f>'M02'!M366</f>
        <v/>
      </c>
      <c r="T367" s="6">
        <f>IF('M02'!AG366&gt;0,'M02'!AG366+MAX(0,S367-'M02'!H366)*IF(AND(P367&lt;&gt;0,Q367&lt;&gt;0),Q367/P367,'M02'!V366),S367*IF(AND(P367&lt;&gt;0,Q367&lt;&gt;0),Q367/P367,'M02'!V366))</f>
        <v/>
      </c>
      <c r="U367" s="7">
        <f>IFERROR(T367/S367,0)</f>
        <v/>
      </c>
      <c r="V367" s="6">
        <f>-'M02'!S366</f>
        <v/>
      </c>
      <c r="W367" s="6">
        <f>Q367+T367-Z367</f>
        <v/>
      </c>
      <c r="X367" s="7">
        <f>IFERROR(W367/V367,0)</f>
        <v/>
      </c>
      <c r="Y367" s="6">
        <f>'M02'!T366</f>
        <v/>
      </c>
      <c r="Z367" s="6">
        <f>'M02'!U366</f>
        <v/>
      </c>
      <c r="AA367" s="7">
        <f>IFERROR(Z367/Y367,0)</f>
        <v/>
      </c>
      <c r="AB367" s="6">
        <f>'M03'!E366</f>
        <v/>
      </c>
      <c r="AC367" s="6">
        <f>'M03'!F366</f>
        <v/>
      </c>
      <c r="AD367" s="7">
        <f>IFERROR(AC367/AB367,0)</f>
        <v/>
      </c>
      <c r="AE367" s="6">
        <f>'M03'!M366</f>
        <v/>
      </c>
      <c r="AF367" s="6">
        <f>IF('M03'!AG366&gt;0,'M03'!AG366+MAX(0,AE367-'M03'!H366)*IF(AND(AB367&lt;&gt;0,AC367&lt;&gt;0),AC367/AB367,'M03'!V366),AE367*IF(AND(AB367&lt;&gt;0,AC367&lt;&gt;0),AC367/AB367,'M03'!V366))</f>
        <v/>
      </c>
      <c r="AG367" s="7">
        <f>IFERROR(AF367/AE367,0)</f>
        <v/>
      </c>
      <c r="AH367" s="6">
        <f>-'M03'!S366</f>
        <v/>
      </c>
      <c r="AI367" s="6">
        <f>AC367+AF367-AL367</f>
        <v/>
      </c>
      <c r="AJ367" s="7">
        <f>IFERROR(AI367/AH367,0)</f>
        <v/>
      </c>
      <c r="AK367" s="6">
        <f>'M03'!T366</f>
        <v/>
      </c>
      <c r="AL367" s="6">
        <f>'M03'!U366</f>
        <v/>
      </c>
      <c r="AM367" s="7">
        <f>IFERROR(AL367/AK367,0)</f>
        <v/>
      </c>
      <c r="AN367" s="6">
        <f>'M04'!E366</f>
        <v/>
      </c>
      <c r="AO367" s="6">
        <f>'M04'!F366</f>
        <v/>
      </c>
      <c r="AP367" s="7">
        <f>IFERROR(AO367/AN367,0)</f>
        <v/>
      </c>
      <c r="AQ367" s="6">
        <f>'M04'!M366</f>
        <v/>
      </c>
      <c r="AR367" s="6">
        <f>IF('M04'!AG366&gt;0,'M04'!AG366+MAX(0,AQ367-'M04'!H366)*IF(AND(AN367&lt;&gt;0,AO367&lt;&gt;0),AO367/AN367,'M04'!V366),AQ367*IF(AND(AN367&lt;&gt;0,AO367&lt;&gt;0),AO367/AN367,'M04'!V366))</f>
        <v/>
      </c>
      <c r="AS367" s="7">
        <f>IFERROR(AR367/AQ367,0)</f>
        <v/>
      </c>
      <c r="AT367" s="6">
        <f>-'M04'!S366</f>
        <v/>
      </c>
      <c r="AU367" s="6">
        <f>AO367+AR367-AX367</f>
        <v/>
      </c>
      <c r="AV367" s="7">
        <f>IFERROR(AU367/AT367,0)</f>
        <v/>
      </c>
      <c r="AW367" s="6">
        <f>'M04'!T366</f>
        <v/>
      </c>
      <c r="AX367" s="6">
        <f>'M04'!U366</f>
        <v/>
      </c>
      <c r="AY367" s="7">
        <f>IFERROR(AX367/AW367,0)</f>
        <v/>
      </c>
      <c r="AZ367" s="6">
        <f>'M05'!E366</f>
        <v/>
      </c>
      <c r="BA367" s="6">
        <f>'M05'!F366</f>
        <v/>
      </c>
      <c r="BB367" s="7">
        <f>IFERROR(BA367/AZ367,0)</f>
        <v/>
      </c>
      <c r="BC367" s="6">
        <f>'M05'!M366</f>
        <v/>
      </c>
      <c r="BD367" s="6">
        <f>IF('M05'!AG366&gt;0,'M05'!AG366+MAX(0,BC367-'M05'!H366)*IF(AND(AZ367&lt;&gt;0,BA367&lt;&gt;0),BA367/AZ367,'M05'!V366),BC367*IF(AND(AZ367&lt;&gt;0,BA367&lt;&gt;0),BA367/AZ367,'M05'!V366))</f>
        <v/>
      </c>
      <c r="BE367" s="7">
        <f>IFERROR(BD367/BC367,0)</f>
        <v/>
      </c>
      <c r="BF367" s="6">
        <f>-'M05'!S366</f>
        <v/>
      </c>
      <c r="BG367" s="6">
        <f>BA367+BD367-BJ367</f>
        <v/>
      </c>
      <c r="BH367" s="7">
        <f>IFERROR(BG367/BF367,0)</f>
        <v/>
      </c>
      <c r="BI367" s="6">
        <f>'M05'!T366</f>
        <v/>
      </c>
      <c r="BJ367" s="6">
        <f>'M05'!U366</f>
        <v/>
      </c>
      <c r="BK367" s="7">
        <f>IFERROR(BJ367/BI367,0)</f>
        <v/>
      </c>
      <c r="BL367" s="6">
        <f>'M06'!E366</f>
        <v/>
      </c>
      <c r="BM367" s="6">
        <f>'M06'!F366</f>
        <v/>
      </c>
      <c r="BN367" s="7">
        <f>IFERROR(BM367/BL367,0)</f>
        <v/>
      </c>
      <c r="BO367" s="6">
        <f>'M06'!M366</f>
        <v/>
      </c>
      <c r="BP367" s="6">
        <f>IF('M06'!AG366&gt;0,'M06'!AG366+MAX(0,BO367-'M06'!H366)*IF(AND(BL367&lt;&gt;0,BM367&lt;&gt;0),BM367/BL367,'M06'!V366),BO367*IF(AND(BL367&lt;&gt;0,BM367&lt;&gt;0),BM367/BL367,'M06'!V366))</f>
        <v/>
      </c>
      <c r="BQ367" s="7">
        <f>IFERROR(BP367/BO367,0)</f>
        <v/>
      </c>
      <c r="BR367" s="6">
        <f>-'M06'!S366</f>
        <v/>
      </c>
      <c r="BS367" s="6">
        <f>BM367+BP367-BV367</f>
        <v/>
      </c>
      <c r="BT367" s="7">
        <f>IFERROR(BS367/BR367,0)</f>
        <v/>
      </c>
      <c r="BU367" s="6">
        <f>'M06'!T366</f>
        <v/>
      </c>
      <c r="BV367" s="6">
        <f>'M06'!U366</f>
        <v/>
      </c>
      <c r="BW367" s="7">
        <f>IFERROR(BV367/BU367,0)</f>
        <v/>
      </c>
      <c r="BX367" s="6">
        <f>'M07'!E366</f>
        <v/>
      </c>
      <c r="BY367" s="6">
        <f>'M07'!F366</f>
        <v/>
      </c>
      <c r="BZ367" s="7">
        <f>IFERROR(BY367/BX367,0)</f>
        <v/>
      </c>
      <c r="CA367" s="6">
        <f>'M07'!M366</f>
        <v/>
      </c>
      <c r="CB367" s="6">
        <f>IF('M07'!AG366&gt;0,'M07'!AG366+MAX(0,CA367-'M07'!H366)*IF(AND(BX367&lt;&gt;0,BY367&lt;&gt;0),BY367/BX367,'M07'!V366),CA367*IF(AND(BX367&lt;&gt;0,BY367&lt;&gt;0),BY367/BX367,'M07'!V366))</f>
        <v/>
      </c>
      <c r="CC367" s="7">
        <f>IFERROR(CB367/CA367,0)</f>
        <v/>
      </c>
      <c r="CD367" s="6">
        <f>-'M07'!S366</f>
        <v/>
      </c>
      <c r="CE367" s="6">
        <f>BY367+CB367-CH367</f>
        <v/>
      </c>
      <c r="CF367" s="7">
        <f>IFERROR(CE367/CD367,0)</f>
        <v/>
      </c>
      <c r="CG367" s="6">
        <f>'M07'!T366</f>
        <v/>
      </c>
      <c r="CH367" s="6">
        <f>'M07'!U366</f>
        <v/>
      </c>
      <c r="CI367" s="7">
        <f>IFERROR(CH367/CG367,0)</f>
        <v/>
      </c>
      <c r="CJ367" s="6">
        <f>'M08'!E366</f>
        <v/>
      </c>
      <c r="CK367" s="6">
        <f>'M08'!F366</f>
        <v/>
      </c>
      <c r="CL367" s="7">
        <f>IFERROR(CK367/CJ367,0)</f>
        <v/>
      </c>
      <c r="CM367" s="6">
        <f>'M08'!M366</f>
        <v/>
      </c>
      <c r="CN367" s="6">
        <f>IF('M08'!AG366&gt;0,'M08'!AG366+MAX(0,CM367-'M08'!H366)*IF(AND(CJ367&lt;&gt;0,CK367&lt;&gt;0),CK367/CJ367,'M08'!V366),CM367*IF(AND(CJ367&lt;&gt;0,CK367&lt;&gt;0),CK367/CJ367,'M08'!V366))</f>
        <v/>
      </c>
      <c r="CO367" s="7">
        <f>IFERROR(CN367/CM367,0)</f>
        <v/>
      </c>
      <c r="CP367" s="6">
        <f>-'M08'!S366</f>
        <v/>
      </c>
      <c r="CQ367" s="6">
        <f>CK367+CN367-CT367</f>
        <v/>
      </c>
      <c r="CR367" s="7">
        <f>IFERROR(CQ367/CP367,0)</f>
        <v/>
      </c>
      <c r="CS367" s="6">
        <f>'M08'!T366</f>
        <v/>
      </c>
      <c r="CT367" s="6">
        <f>'M08'!U366</f>
        <v/>
      </c>
      <c r="CU367" s="7">
        <f>IFERROR(CT367/CS367,0)</f>
        <v/>
      </c>
      <c r="CV367" s="6">
        <f>'M09'!E366</f>
        <v/>
      </c>
      <c r="CW367" s="6">
        <f>'M09'!F366</f>
        <v/>
      </c>
      <c r="CX367" s="7">
        <f>IFERROR(CW367/CV367,0)</f>
        <v/>
      </c>
      <c r="CY367" s="6">
        <f>'M09'!M366</f>
        <v/>
      </c>
      <c r="CZ367" s="6">
        <f>IF('M09'!AG366&gt;0,'M09'!AG366+MAX(0,CY367-'M09'!H366)*IF(AND(CV367&lt;&gt;0,CW367&lt;&gt;0),CW367/CV367,'M09'!V366),CY367*IF(AND(CV367&lt;&gt;0,CW367&lt;&gt;0),CW367/CV367,'M09'!V366))</f>
        <v/>
      </c>
      <c r="DA367" s="7">
        <f>IFERROR(CZ367/CY367,0)</f>
        <v/>
      </c>
      <c r="DB367" s="6">
        <f>-'M09'!S366</f>
        <v/>
      </c>
      <c r="DC367" s="6">
        <f>CW367+CZ367-DF367</f>
        <v/>
      </c>
      <c r="DD367" s="7">
        <f>IFERROR(DC367/DB367,0)</f>
        <v/>
      </c>
      <c r="DE367" s="6">
        <f>'M09'!T366</f>
        <v/>
      </c>
      <c r="DF367" s="6">
        <f>'M09'!U366</f>
        <v/>
      </c>
      <c r="DG367" s="7">
        <f>IFERROR(DF367/DE367,0)</f>
        <v/>
      </c>
      <c r="DH367" s="6">
        <f>SUM(J367,V367,AH367,AT367,BF367,BR367,CD367,CP367,DB367)</f>
        <v/>
      </c>
      <c r="DI367" s="6">
        <f>SUM(K367,W367,AI367,AU367,BG367,BS367,CE367,CQ367,DC367)</f>
        <v/>
      </c>
      <c r="DJ367" s="6">
        <f>DH367/9</f>
        <v/>
      </c>
      <c r="DK367" s="6">
        <f>DI367/9</f>
        <v/>
      </c>
      <c r="DL367" s="7">
        <f>IFERROR(DI367/DH367,0)</f>
        <v/>
      </c>
      <c r="DM367" s="7">
        <f>'M09'!V366</f>
        <v/>
      </c>
      <c r="DN367" s="8">
        <f>IFERROR(DL367/DM367-1,0)</f>
        <v/>
      </c>
      <c r="DO367" s="6">
        <f>'M09'!AD366</f>
        <v/>
      </c>
      <c r="DP367" s="6">
        <f>DJ367-DO367</f>
        <v/>
      </c>
      <c r="DQ367" s="9">
        <f>COUNTIF(J367,"&gt;0")+COUNTIF(V367,"&gt;0")+COUNTIF(AH367,"&gt;0")+COUNTIF(AT367,"&gt;0")+COUNTIF(BF367,"&gt;0")+COUNTIF(BR367,"&gt;0")+COUNTIF(CD367,"&gt;0")+COUNTIF(CP367,"&gt;0")+COUNTIF(DB367,"&gt;0")</f>
        <v/>
      </c>
      <c r="DR367" s="6">
        <f>DE367</f>
        <v/>
      </c>
      <c r="DS367" s="10">
        <f>IFERROR(DR367/DJ367,0)</f>
        <v/>
      </c>
      <c r="DT367" s="6">
        <f>D367+SUM(G367,S367,AE367,AQ367,BC367,BO367,CA367,CM367,CY367)-SUM(J367,V367,AH367,AT367,BF367,BR367,CD367,CP367,DB367)-DE367</f>
        <v/>
      </c>
    </row>
    <row r="368">
      <c r="A368">
        <f>'M01'!C367</f>
        <v/>
      </c>
      <c r="B368">
        <f>'M01'!D367</f>
        <v/>
      </c>
      <c r="C368">
        <f>'M01'!A367</f>
        <v/>
      </c>
      <c r="D368" s="6">
        <f>'M01'!E367</f>
        <v/>
      </c>
      <c r="E368" s="6">
        <f>'M01'!F367</f>
        <v/>
      </c>
      <c r="F368" s="7">
        <f>IFERROR(E368/D368,0)</f>
        <v/>
      </c>
      <c r="G368" s="6">
        <f>'M01'!M367</f>
        <v/>
      </c>
      <c r="H368" s="6">
        <f>IF('M01'!AG367&gt;0,'M01'!AG367+MAX(0,G368-'M01'!H367)*IF(AND(D368&lt;&gt;0,E368&lt;&gt;0),E368/D368,'M01'!V367),G368*IF(AND(D368&lt;&gt;0,E368&lt;&gt;0),E368/D368,'M01'!V367))</f>
        <v/>
      </c>
      <c r="I368" s="7">
        <f>IFERROR(H368/G368,0)</f>
        <v/>
      </c>
      <c r="J368" s="6">
        <f>-'M01'!S367</f>
        <v/>
      </c>
      <c r="K368" s="6">
        <f>E368+H368-N368</f>
        <v/>
      </c>
      <c r="L368" s="7">
        <f>IFERROR(K368/J368,0)</f>
        <v/>
      </c>
      <c r="M368" s="6">
        <f>'M01'!T367</f>
        <v/>
      </c>
      <c r="N368" s="6">
        <f>'M01'!U367</f>
        <v/>
      </c>
      <c r="O368" s="7">
        <f>IFERROR(N368/M368,0)</f>
        <v/>
      </c>
      <c r="P368" s="6">
        <f>'M02'!E367</f>
        <v/>
      </c>
      <c r="Q368" s="6">
        <f>'M02'!F367</f>
        <v/>
      </c>
      <c r="R368" s="7">
        <f>IFERROR(Q368/P368,0)</f>
        <v/>
      </c>
      <c r="S368" s="6">
        <f>'M02'!M367</f>
        <v/>
      </c>
      <c r="T368" s="6">
        <f>IF('M02'!AG367&gt;0,'M02'!AG367+MAX(0,S368-'M02'!H367)*IF(AND(P368&lt;&gt;0,Q368&lt;&gt;0),Q368/P368,'M02'!V367),S368*IF(AND(P368&lt;&gt;0,Q368&lt;&gt;0),Q368/P368,'M02'!V367))</f>
        <v/>
      </c>
      <c r="U368" s="7">
        <f>IFERROR(T368/S368,0)</f>
        <v/>
      </c>
      <c r="V368" s="6">
        <f>-'M02'!S367</f>
        <v/>
      </c>
      <c r="W368" s="6">
        <f>Q368+T368-Z368</f>
        <v/>
      </c>
      <c r="X368" s="7">
        <f>IFERROR(W368/V368,0)</f>
        <v/>
      </c>
      <c r="Y368" s="6">
        <f>'M02'!T367</f>
        <v/>
      </c>
      <c r="Z368" s="6">
        <f>'M02'!U367</f>
        <v/>
      </c>
      <c r="AA368" s="7">
        <f>IFERROR(Z368/Y368,0)</f>
        <v/>
      </c>
      <c r="AB368" s="6">
        <f>'M03'!E367</f>
        <v/>
      </c>
      <c r="AC368" s="6">
        <f>'M03'!F367</f>
        <v/>
      </c>
      <c r="AD368" s="7">
        <f>IFERROR(AC368/AB368,0)</f>
        <v/>
      </c>
      <c r="AE368" s="6">
        <f>'M03'!M367</f>
        <v/>
      </c>
      <c r="AF368" s="6">
        <f>IF('M03'!AG367&gt;0,'M03'!AG367+MAX(0,AE368-'M03'!H367)*IF(AND(AB368&lt;&gt;0,AC368&lt;&gt;0),AC368/AB368,'M03'!V367),AE368*IF(AND(AB368&lt;&gt;0,AC368&lt;&gt;0),AC368/AB368,'M03'!V367))</f>
        <v/>
      </c>
      <c r="AG368" s="7">
        <f>IFERROR(AF368/AE368,0)</f>
        <v/>
      </c>
      <c r="AH368" s="6">
        <f>-'M03'!S367</f>
        <v/>
      </c>
      <c r="AI368" s="6">
        <f>AC368+AF368-AL368</f>
        <v/>
      </c>
      <c r="AJ368" s="7">
        <f>IFERROR(AI368/AH368,0)</f>
        <v/>
      </c>
      <c r="AK368" s="6">
        <f>'M03'!T367</f>
        <v/>
      </c>
      <c r="AL368" s="6">
        <f>'M03'!U367</f>
        <v/>
      </c>
      <c r="AM368" s="7">
        <f>IFERROR(AL368/AK368,0)</f>
        <v/>
      </c>
      <c r="AN368" s="6">
        <f>'M04'!E367</f>
        <v/>
      </c>
      <c r="AO368" s="6">
        <f>'M04'!F367</f>
        <v/>
      </c>
      <c r="AP368" s="7">
        <f>IFERROR(AO368/AN368,0)</f>
        <v/>
      </c>
      <c r="AQ368" s="6">
        <f>'M04'!M367</f>
        <v/>
      </c>
      <c r="AR368" s="6">
        <f>IF('M04'!AG367&gt;0,'M04'!AG367+MAX(0,AQ368-'M04'!H367)*IF(AND(AN368&lt;&gt;0,AO368&lt;&gt;0),AO368/AN368,'M04'!V367),AQ368*IF(AND(AN368&lt;&gt;0,AO368&lt;&gt;0),AO368/AN368,'M04'!V367))</f>
        <v/>
      </c>
      <c r="AS368" s="7">
        <f>IFERROR(AR368/AQ368,0)</f>
        <v/>
      </c>
      <c r="AT368" s="6">
        <f>-'M04'!S367</f>
        <v/>
      </c>
      <c r="AU368" s="6">
        <f>AO368+AR368-AX368</f>
        <v/>
      </c>
      <c r="AV368" s="7">
        <f>IFERROR(AU368/AT368,0)</f>
        <v/>
      </c>
      <c r="AW368" s="6">
        <f>'M04'!T367</f>
        <v/>
      </c>
      <c r="AX368" s="6">
        <f>'M04'!U367</f>
        <v/>
      </c>
      <c r="AY368" s="7">
        <f>IFERROR(AX368/AW368,0)</f>
        <v/>
      </c>
      <c r="AZ368" s="6">
        <f>'M05'!E367</f>
        <v/>
      </c>
      <c r="BA368" s="6">
        <f>'M05'!F367</f>
        <v/>
      </c>
      <c r="BB368" s="7">
        <f>IFERROR(BA368/AZ368,0)</f>
        <v/>
      </c>
      <c r="BC368" s="6">
        <f>'M05'!M367</f>
        <v/>
      </c>
      <c r="BD368" s="6">
        <f>IF('M05'!AG367&gt;0,'M05'!AG367+MAX(0,BC368-'M05'!H367)*IF(AND(AZ368&lt;&gt;0,BA368&lt;&gt;0),BA368/AZ368,'M05'!V367),BC368*IF(AND(AZ368&lt;&gt;0,BA368&lt;&gt;0),BA368/AZ368,'M05'!V367))</f>
        <v/>
      </c>
      <c r="BE368" s="7">
        <f>IFERROR(BD368/BC368,0)</f>
        <v/>
      </c>
      <c r="BF368" s="6">
        <f>-'M05'!S367</f>
        <v/>
      </c>
      <c r="BG368" s="6">
        <f>BA368+BD368-BJ368</f>
        <v/>
      </c>
      <c r="BH368" s="7">
        <f>IFERROR(BG368/BF368,0)</f>
        <v/>
      </c>
      <c r="BI368" s="6">
        <f>'M05'!T367</f>
        <v/>
      </c>
      <c r="BJ368" s="6">
        <f>'M05'!U367</f>
        <v/>
      </c>
      <c r="BK368" s="7">
        <f>IFERROR(BJ368/BI368,0)</f>
        <v/>
      </c>
      <c r="BL368" s="6">
        <f>'M06'!E367</f>
        <v/>
      </c>
      <c r="BM368" s="6">
        <f>'M06'!F367</f>
        <v/>
      </c>
      <c r="BN368" s="7">
        <f>IFERROR(BM368/BL368,0)</f>
        <v/>
      </c>
      <c r="BO368" s="6">
        <f>'M06'!M367</f>
        <v/>
      </c>
      <c r="BP368" s="6">
        <f>IF('M06'!AG367&gt;0,'M06'!AG367+MAX(0,BO368-'M06'!H367)*IF(AND(BL368&lt;&gt;0,BM368&lt;&gt;0),BM368/BL368,'M06'!V367),BO368*IF(AND(BL368&lt;&gt;0,BM368&lt;&gt;0),BM368/BL368,'M06'!V367))</f>
        <v/>
      </c>
      <c r="BQ368" s="7">
        <f>IFERROR(BP368/BO368,0)</f>
        <v/>
      </c>
      <c r="BR368" s="6">
        <f>-'M06'!S367</f>
        <v/>
      </c>
      <c r="BS368" s="6">
        <f>BM368+BP368-BV368</f>
        <v/>
      </c>
      <c r="BT368" s="7">
        <f>IFERROR(BS368/BR368,0)</f>
        <v/>
      </c>
      <c r="BU368" s="6">
        <f>'M06'!T367</f>
        <v/>
      </c>
      <c r="BV368" s="6">
        <f>'M06'!U367</f>
        <v/>
      </c>
      <c r="BW368" s="7">
        <f>IFERROR(BV368/BU368,0)</f>
        <v/>
      </c>
      <c r="BX368" s="6">
        <f>'M07'!E367</f>
        <v/>
      </c>
      <c r="BY368" s="6">
        <f>'M07'!F367</f>
        <v/>
      </c>
      <c r="BZ368" s="7">
        <f>IFERROR(BY368/BX368,0)</f>
        <v/>
      </c>
      <c r="CA368" s="6">
        <f>'M07'!M367</f>
        <v/>
      </c>
      <c r="CB368" s="6">
        <f>IF('M07'!AG367&gt;0,'M07'!AG367+MAX(0,CA368-'M07'!H367)*IF(AND(BX368&lt;&gt;0,BY368&lt;&gt;0),BY368/BX368,'M07'!V367),CA368*IF(AND(BX368&lt;&gt;0,BY368&lt;&gt;0),BY368/BX368,'M07'!V367))</f>
        <v/>
      </c>
      <c r="CC368" s="7">
        <f>IFERROR(CB368/CA368,0)</f>
        <v/>
      </c>
      <c r="CD368" s="6">
        <f>-'M07'!S367</f>
        <v/>
      </c>
      <c r="CE368" s="6">
        <f>BY368+CB368-CH368</f>
        <v/>
      </c>
      <c r="CF368" s="7">
        <f>IFERROR(CE368/CD368,0)</f>
        <v/>
      </c>
      <c r="CG368" s="6">
        <f>'M07'!T367</f>
        <v/>
      </c>
      <c r="CH368" s="6">
        <f>'M07'!U367</f>
        <v/>
      </c>
      <c r="CI368" s="7">
        <f>IFERROR(CH368/CG368,0)</f>
        <v/>
      </c>
      <c r="CJ368" s="6">
        <f>'M08'!E367</f>
        <v/>
      </c>
      <c r="CK368" s="6">
        <f>'M08'!F367</f>
        <v/>
      </c>
      <c r="CL368" s="7">
        <f>IFERROR(CK368/CJ368,0)</f>
        <v/>
      </c>
      <c r="CM368" s="6">
        <f>'M08'!M367</f>
        <v/>
      </c>
      <c r="CN368" s="6">
        <f>IF('M08'!AG367&gt;0,'M08'!AG367+MAX(0,CM368-'M08'!H367)*IF(AND(CJ368&lt;&gt;0,CK368&lt;&gt;0),CK368/CJ368,'M08'!V367),CM368*IF(AND(CJ368&lt;&gt;0,CK368&lt;&gt;0),CK368/CJ368,'M08'!V367))</f>
        <v/>
      </c>
      <c r="CO368" s="7">
        <f>IFERROR(CN368/CM368,0)</f>
        <v/>
      </c>
      <c r="CP368" s="6">
        <f>-'M08'!S367</f>
        <v/>
      </c>
      <c r="CQ368" s="6">
        <f>CK368+CN368-CT368</f>
        <v/>
      </c>
      <c r="CR368" s="7">
        <f>IFERROR(CQ368/CP368,0)</f>
        <v/>
      </c>
      <c r="CS368" s="6">
        <f>'M08'!T367</f>
        <v/>
      </c>
      <c r="CT368" s="6">
        <f>'M08'!U367</f>
        <v/>
      </c>
      <c r="CU368" s="7">
        <f>IFERROR(CT368/CS368,0)</f>
        <v/>
      </c>
      <c r="CV368" s="6">
        <f>'M09'!E367</f>
        <v/>
      </c>
      <c r="CW368" s="6">
        <f>'M09'!F367</f>
        <v/>
      </c>
      <c r="CX368" s="7">
        <f>IFERROR(CW368/CV368,0)</f>
        <v/>
      </c>
      <c r="CY368" s="6">
        <f>'M09'!M367</f>
        <v/>
      </c>
      <c r="CZ368" s="6">
        <f>IF('M09'!AG367&gt;0,'M09'!AG367+MAX(0,CY368-'M09'!H367)*IF(AND(CV368&lt;&gt;0,CW368&lt;&gt;0),CW368/CV368,'M09'!V367),CY368*IF(AND(CV368&lt;&gt;0,CW368&lt;&gt;0),CW368/CV368,'M09'!V367))</f>
        <v/>
      </c>
      <c r="DA368" s="7">
        <f>IFERROR(CZ368/CY368,0)</f>
        <v/>
      </c>
      <c r="DB368" s="6">
        <f>-'M09'!S367</f>
        <v/>
      </c>
      <c r="DC368" s="6">
        <f>CW368+CZ368-DF368</f>
        <v/>
      </c>
      <c r="DD368" s="7">
        <f>IFERROR(DC368/DB368,0)</f>
        <v/>
      </c>
      <c r="DE368" s="6">
        <f>'M09'!T367</f>
        <v/>
      </c>
      <c r="DF368" s="6">
        <f>'M09'!U367</f>
        <v/>
      </c>
      <c r="DG368" s="7">
        <f>IFERROR(DF368/DE368,0)</f>
        <v/>
      </c>
      <c r="DH368" s="6">
        <f>SUM(J368,V368,AH368,AT368,BF368,BR368,CD368,CP368,DB368)</f>
        <v/>
      </c>
      <c r="DI368" s="6">
        <f>SUM(K368,W368,AI368,AU368,BG368,BS368,CE368,CQ368,DC368)</f>
        <v/>
      </c>
      <c r="DJ368" s="6">
        <f>DH368/9</f>
        <v/>
      </c>
      <c r="DK368" s="6">
        <f>DI368/9</f>
        <v/>
      </c>
      <c r="DL368" s="7">
        <f>IFERROR(DI368/DH368,0)</f>
        <v/>
      </c>
      <c r="DM368" s="7">
        <f>'M09'!V367</f>
        <v/>
      </c>
      <c r="DN368" s="8">
        <f>IFERROR(DL368/DM368-1,0)</f>
        <v/>
      </c>
      <c r="DO368" s="6">
        <f>'M09'!AD367</f>
        <v/>
      </c>
      <c r="DP368" s="6">
        <f>DJ368-DO368</f>
        <v/>
      </c>
      <c r="DQ368" s="9">
        <f>COUNTIF(J368,"&gt;0")+COUNTIF(V368,"&gt;0")+COUNTIF(AH368,"&gt;0")+COUNTIF(AT368,"&gt;0")+COUNTIF(BF368,"&gt;0")+COUNTIF(BR368,"&gt;0")+COUNTIF(CD368,"&gt;0")+COUNTIF(CP368,"&gt;0")+COUNTIF(DB368,"&gt;0")</f>
        <v/>
      </c>
      <c r="DR368" s="6">
        <f>DE368</f>
        <v/>
      </c>
      <c r="DS368" s="10">
        <f>IFERROR(DR368/DJ368,0)</f>
        <v/>
      </c>
      <c r="DT368" s="6">
        <f>D368+SUM(G368,S368,AE368,AQ368,BC368,BO368,CA368,CM368,CY368)-SUM(J368,V368,AH368,AT368,BF368,BR368,CD368,CP368,DB368)-DE368</f>
        <v/>
      </c>
    </row>
    <row r="369">
      <c r="A369">
        <f>'M01'!C368</f>
        <v/>
      </c>
      <c r="B369">
        <f>'M01'!D368</f>
        <v/>
      </c>
      <c r="C369">
        <f>'M01'!A368</f>
        <v/>
      </c>
      <c r="D369" s="6">
        <f>'M01'!E368</f>
        <v/>
      </c>
      <c r="E369" s="6">
        <f>'M01'!F368</f>
        <v/>
      </c>
      <c r="F369" s="7">
        <f>IFERROR(E369/D369,0)</f>
        <v/>
      </c>
      <c r="G369" s="6">
        <f>'M01'!M368</f>
        <v/>
      </c>
      <c r="H369" s="6">
        <f>IF('M01'!AG368&gt;0,'M01'!AG368+MAX(0,G369-'M01'!H368)*IF(AND(D369&lt;&gt;0,E369&lt;&gt;0),E369/D369,'M01'!V368),G369*IF(AND(D369&lt;&gt;0,E369&lt;&gt;0),E369/D369,'M01'!V368))</f>
        <v/>
      </c>
      <c r="I369" s="7">
        <f>IFERROR(H369/G369,0)</f>
        <v/>
      </c>
      <c r="J369" s="6">
        <f>-'M01'!S368</f>
        <v/>
      </c>
      <c r="K369" s="6">
        <f>E369+H369-N369</f>
        <v/>
      </c>
      <c r="L369" s="7">
        <f>IFERROR(K369/J369,0)</f>
        <v/>
      </c>
      <c r="M369" s="6">
        <f>'M01'!T368</f>
        <v/>
      </c>
      <c r="N369" s="6">
        <f>'M01'!U368</f>
        <v/>
      </c>
      <c r="O369" s="7">
        <f>IFERROR(N369/M369,0)</f>
        <v/>
      </c>
      <c r="P369" s="6">
        <f>'M02'!E368</f>
        <v/>
      </c>
      <c r="Q369" s="6">
        <f>'M02'!F368</f>
        <v/>
      </c>
      <c r="R369" s="7">
        <f>IFERROR(Q369/P369,0)</f>
        <v/>
      </c>
      <c r="S369" s="6">
        <f>'M02'!M368</f>
        <v/>
      </c>
      <c r="T369" s="6">
        <f>IF('M02'!AG368&gt;0,'M02'!AG368+MAX(0,S369-'M02'!H368)*IF(AND(P369&lt;&gt;0,Q369&lt;&gt;0),Q369/P369,'M02'!V368),S369*IF(AND(P369&lt;&gt;0,Q369&lt;&gt;0),Q369/P369,'M02'!V368))</f>
        <v/>
      </c>
      <c r="U369" s="7">
        <f>IFERROR(T369/S369,0)</f>
        <v/>
      </c>
      <c r="V369" s="6">
        <f>-'M02'!S368</f>
        <v/>
      </c>
      <c r="W369" s="6">
        <f>Q369+T369-Z369</f>
        <v/>
      </c>
      <c r="X369" s="7">
        <f>IFERROR(W369/V369,0)</f>
        <v/>
      </c>
      <c r="Y369" s="6">
        <f>'M02'!T368</f>
        <v/>
      </c>
      <c r="Z369" s="6">
        <f>'M02'!U368</f>
        <v/>
      </c>
      <c r="AA369" s="7">
        <f>IFERROR(Z369/Y369,0)</f>
        <v/>
      </c>
      <c r="AB369" s="6">
        <f>'M03'!E368</f>
        <v/>
      </c>
      <c r="AC369" s="6">
        <f>'M03'!F368</f>
        <v/>
      </c>
      <c r="AD369" s="7">
        <f>IFERROR(AC369/AB369,0)</f>
        <v/>
      </c>
      <c r="AE369" s="6">
        <f>'M03'!M368</f>
        <v/>
      </c>
      <c r="AF369" s="6">
        <f>IF('M03'!AG368&gt;0,'M03'!AG368+MAX(0,AE369-'M03'!H368)*IF(AND(AB369&lt;&gt;0,AC369&lt;&gt;0),AC369/AB369,'M03'!V368),AE369*IF(AND(AB369&lt;&gt;0,AC369&lt;&gt;0),AC369/AB369,'M03'!V368))</f>
        <v/>
      </c>
      <c r="AG369" s="7">
        <f>IFERROR(AF369/AE369,0)</f>
        <v/>
      </c>
      <c r="AH369" s="6">
        <f>-'M03'!S368</f>
        <v/>
      </c>
      <c r="AI369" s="6">
        <f>AC369+AF369-AL369</f>
        <v/>
      </c>
      <c r="AJ369" s="7">
        <f>IFERROR(AI369/AH369,0)</f>
        <v/>
      </c>
      <c r="AK369" s="6">
        <f>'M03'!T368</f>
        <v/>
      </c>
      <c r="AL369" s="6">
        <f>'M03'!U368</f>
        <v/>
      </c>
      <c r="AM369" s="7">
        <f>IFERROR(AL369/AK369,0)</f>
        <v/>
      </c>
      <c r="AN369" s="6">
        <f>'M04'!E368</f>
        <v/>
      </c>
      <c r="AO369" s="6">
        <f>'M04'!F368</f>
        <v/>
      </c>
      <c r="AP369" s="7">
        <f>IFERROR(AO369/AN369,0)</f>
        <v/>
      </c>
      <c r="AQ369" s="6">
        <f>'M04'!M368</f>
        <v/>
      </c>
      <c r="AR369" s="6">
        <f>IF('M04'!AG368&gt;0,'M04'!AG368+MAX(0,AQ369-'M04'!H368)*IF(AND(AN369&lt;&gt;0,AO369&lt;&gt;0),AO369/AN369,'M04'!V368),AQ369*IF(AND(AN369&lt;&gt;0,AO369&lt;&gt;0),AO369/AN369,'M04'!V368))</f>
        <v/>
      </c>
      <c r="AS369" s="7">
        <f>IFERROR(AR369/AQ369,0)</f>
        <v/>
      </c>
      <c r="AT369" s="6">
        <f>-'M04'!S368</f>
        <v/>
      </c>
      <c r="AU369" s="6">
        <f>AO369+AR369-AX369</f>
        <v/>
      </c>
      <c r="AV369" s="7">
        <f>IFERROR(AU369/AT369,0)</f>
        <v/>
      </c>
      <c r="AW369" s="6">
        <f>'M04'!T368</f>
        <v/>
      </c>
      <c r="AX369" s="6">
        <f>'M04'!U368</f>
        <v/>
      </c>
      <c r="AY369" s="7">
        <f>IFERROR(AX369/AW369,0)</f>
        <v/>
      </c>
      <c r="AZ369" s="6">
        <f>'M05'!E368</f>
        <v/>
      </c>
      <c r="BA369" s="6">
        <f>'M05'!F368</f>
        <v/>
      </c>
      <c r="BB369" s="7">
        <f>IFERROR(BA369/AZ369,0)</f>
        <v/>
      </c>
      <c r="BC369" s="6">
        <f>'M05'!M368</f>
        <v/>
      </c>
      <c r="BD369" s="6">
        <f>IF('M05'!AG368&gt;0,'M05'!AG368+MAX(0,BC369-'M05'!H368)*IF(AND(AZ369&lt;&gt;0,BA369&lt;&gt;0),BA369/AZ369,'M05'!V368),BC369*IF(AND(AZ369&lt;&gt;0,BA369&lt;&gt;0),BA369/AZ369,'M05'!V368))</f>
        <v/>
      </c>
      <c r="BE369" s="7">
        <f>IFERROR(BD369/BC369,0)</f>
        <v/>
      </c>
      <c r="BF369" s="6">
        <f>-'M05'!S368</f>
        <v/>
      </c>
      <c r="BG369" s="6">
        <f>BA369+BD369-BJ369</f>
        <v/>
      </c>
      <c r="BH369" s="7">
        <f>IFERROR(BG369/BF369,0)</f>
        <v/>
      </c>
      <c r="BI369" s="6">
        <f>'M05'!T368</f>
        <v/>
      </c>
      <c r="BJ369" s="6">
        <f>'M05'!U368</f>
        <v/>
      </c>
      <c r="BK369" s="7">
        <f>IFERROR(BJ369/BI369,0)</f>
        <v/>
      </c>
      <c r="BL369" s="6">
        <f>'M06'!E368</f>
        <v/>
      </c>
      <c r="BM369" s="6">
        <f>'M06'!F368</f>
        <v/>
      </c>
      <c r="BN369" s="7">
        <f>IFERROR(BM369/BL369,0)</f>
        <v/>
      </c>
      <c r="BO369" s="6">
        <f>'M06'!M368</f>
        <v/>
      </c>
      <c r="BP369" s="6">
        <f>IF('M06'!AG368&gt;0,'M06'!AG368+MAX(0,BO369-'M06'!H368)*IF(AND(BL369&lt;&gt;0,BM369&lt;&gt;0),BM369/BL369,'M06'!V368),BO369*IF(AND(BL369&lt;&gt;0,BM369&lt;&gt;0),BM369/BL369,'M06'!V368))</f>
        <v/>
      </c>
      <c r="BQ369" s="7">
        <f>IFERROR(BP369/BO369,0)</f>
        <v/>
      </c>
      <c r="BR369" s="6">
        <f>-'M06'!S368</f>
        <v/>
      </c>
      <c r="BS369" s="6">
        <f>BM369+BP369-BV369</f>
        <v/>
      </c>
      <c r="BT369" s="7">
        <f>IFERROR(BS369/BR369,0)</f>
        <v/>
      </c>
      <c r="BU369" s="6">
        <f>'M06'!T368</f>
        <v/>
      </c>
      <c r="BV369" s="6">
        <f>'M06'!U368</f>
        <v/>
      </c>
      <c r="BW369" s="7">
        <f>IFERROR(BV369/BU369,0)</f>
        <v/>
      </c>
      <c r="BX369" s="6">
        <f>'M07'!E368</f>
        <v/>
      </c>
      <c r="BY369" s="6">
        <f>'M07'!F368</f>
        <v/>
      </c>
      <c r="BZ369" s="7">
        <f>IFERROR(BY369/BX369,0)</f>
        <v/>
      </c>
      <c r="CA369" s="6">
        <f>'M07'!M368</f>
        <v/>
      </c>
      <c r="CB369" s="6">
        <f>IF('M07'!AG368&gt;0,'M07'!AG368+MAX(0,CA369-'M07'!H368)*IF(AND(BX369&lt;&gt;0,BY369&lt;&gt;0),BY369/BX369,'M07'!V368),CA369*IF(AND(BX369&lt;&gt;0,BY369&lt;&gt;0),BY369/BX369,'M07'!V368))</f>
        <v/>
      </c>
      <c r="CC369" s="7">
        <f>IFERROR(CB369/CA369,0)</f>
        <v/>
      </c>
      <c r="CD369" s="6">
        <f>-'M07'!S368</f>
        <v/>
      </c>
      <c r="CE369" s="6">
        <f>BY369+CB369-CH369</f>
        <v/>
      </c>
      <c r="CF369" s="7">
        <f>IFERROR(CE369/CD369,0)</f>
        <v/>
      </c>
      <c r="CG369" s="6">
        <f>'M07'!T368</f>
        <v/>
      </c>
      <c r="CH369" s="6">
        <f>'M07'!U368</f>
        <v/>
      </c>
      <c r="CI369" s="7">
        <f>IFERROR(CH369/CG369,0)</f>
        <v/>
      </c>
      <c r="CJ369" s="6">
        <f>'M08'!E368</f>
        <v/>
      </c>
      <c r="CK369" s="6">
        <f>'M08'!F368</f>
        <v/>
      </c>
      <c r="CL369" s="7">
        <f>IFERROR(CK369/CJ369,0)</f>
        <v/>
      </c>
      <c r="CM369" s="6">
        <f>'M08'!M368</f>
        <v/>
      </c>
      <c r="CN369" s="6">
        <f>IF('M08'!AG368&gt;0,'M08'!AG368+MAX(0,CM369-'M08'!H368)*IF(AND(CJ369&lt;&gt;0,CK369&lt;&gt;0),CK369/CJ369,'M08'!V368),CM369*IF(AND(CJ369&lt;&gt;0,CK369&lt;&gt;0),CK369/CJ369,'M08'!V368))</f>
        <v/>
      </c>
      <c r="CO369" s="7">
        <f>IFERROR(CN369/CM369,0)</f>
        <v/>
      </c>
      <c r="CP369" s="6">
        <f>-'M08'!S368</f>
        <v/>
      </c>
      <c r="CQ369" s="6">
        <f>CK369+CN369-CT369</f>
        <v/>
      </c>
      <c r="CR369" s="7">
        <f>IFERROR(CQ369/CP369,0)</f>
        <v/>
      </c>
      <c r="CS369" s="6">
        <f>'M08'!T368</f>
        <v/>
      </c>
      <c r="CT369" s="6">
        <f>'M08'!U368</f>
        <v/>
      </c>
      <c r="CU369" s="7">
        <f>IFERROR(CT369/CS369,0)</f>
        <v/>
      </c>
      <c r="CV369" s="6">
        <f>'M09'!E368</f>
        <v/>
      </c>
      <c r="CW369" s="6">
        <f>'M09'!F368</f>
        <v/>
      </c>
      <c r="CX369" s="7">
        <f>IFERROR(CW369/CV369,0)</f>
        <v/>
      </c>
      <c r="CY369" s="6">
        <f>'M09'!M368</f>
        <v/>
      </c>
      <c r="CZ369" s="6">
        <f>IF('M09'!AG368&gt;0,'M09'!AG368+MAX(0,CY369-'M09'!H368)*IF(AND(CV369&lt;&gt;0,CW369&lt;&gt;0),CW369/CV369,'M09'!V368),CY369*IF(AND(CV369&lt;&gt;0,CW369&lt;&gt;0),CW369/CV369,'M09'!V368))</f>
        <v/>
      </c>
      <c r="DA369" s="7">
        <f>IFERROR(CZ369/CY369,0)</f>
        <v/>
      </c>
      <c r="DB369" s="6">
        <f>-'M09'!S368</f>
        <v/>
      </c>
      <c r="DC369" s="6">
        <f>CW369+CZ369-DF369</f>
        <v/>
      </c>
      <c r="DD369" s="7">
        <f>IFERROR(DC369/DB369,0)</f>
        <v/>
      </c>
      <c r="DE369" s="6">
        <f>'M09'!T368</f>
        <v/>
      </c>
      <c r="DF369" s="6">
        <f>'M09'!U368</f>
        <v/>
      </c>
      <c r="DG369" s="7">
        <f>IFERROR(DF369/DE369,0)</f>
        <v/>
      </c>
      <c r="DH369" s="6">
        <f>SUM(J369,V369,AH369,AT369,BF369,BR369,CD369,CP369,DB369)</f>
        <v/>
      </c>
      <c r="DI369" s="6">
        <f>SUM(K369,W369,AI369,AU369,BG369,BS369,CE369,CQ369,DC369)</f>
        <v/>
      </c>
      <c r="DJ369" s="6">
        <f>DH369/9</f>
        <v/>
      </c>
      <c r="DK369" s="6">
        <f>DI369/9</f>
        <v/>
      </c>
      <c r="DL369" s="7">
        <f>IFERROR(DI369/DH369,0)</f>
        <v/>
      </c>
      <c r="DM369" s="7">
        <f>'M09'!V368</f>
        <v/>
      </c>
      <c r="DN369" s="8">
        <f>IFERROR(DL369/DM369-1,0)</f>
        <v/>
      </c>
      <c r="DO369" s="6">
        <f>'M09'!AD368</f>
        <v/>
      </c>
      <c r="DP369" s="6">
        <f>DJ369-DO369</f>
        <v/>
      </c>
      <c r="DQ369" s="9">
        <f>COUNTIF(J369,"&gt;0")+COUNTIF(V369,"&gt;0")+COUNTIF(AH369,"&gt;0")+COUNTIF(AT369,"&gt;0")+COUNTIF(BF369,"&gt;0")+COUNTIF(BR369,"&gt;0")+COUNTIF(CD369,"&gt;0")+COUNTIF(CP369,"&gt;0")+COUNTIF(DB369,"&gt;0")</f>
        <v/>
      </c>
      <c r="DR369" s="6">
        <f>DE369</f>
        <v/>
      </c>
      <c r="DS369" s="10">
        <f>IFERROR(DR369/DJ369,0)</f>
        <v/>
      </c>
      <c r="DT369" s="6">
        <f>D369+SUM(G369,S369,AE369,AQ369,BC369,BO369,CA369,CM369,CY369)-SUM(J369,V369,AH369,AT369,BF369,BR369,CD369,CP369,DB369)-DE369</f>
        <v/>
      </c>
    </row>
    <row r="370">
      <c r="A370">
        <f>'M01'!C369</f>
        <v/>
      </c>
      <c r="B370">
        <f>'M01'!D369</f>
        <v/>
      </c>
      <c r="C370">
        <f>'M01'!A369</f>
        <v/>
      </c>
      <c r="D370" s="6">
        <f>'M01'!E369</f>
        <v/>
      </c>
      <c r="E370" s="6">
        <f>'M01'!F369</f>
        <v/>
      </c>
      <c r="F370" s="7">
        <f>IFERROR(E370/D370,0)</f>
        <v/>
      </c>
      <c r="G370" s="6">
        <f>'M01'!M369</f>
        <v/>
      </c>
      <c r="H370" s="6">
        <f>IF('M01'!AG369&gt;0,'M01'!AG369+MAX(0,G370-'M01'!H369)*IF(AND(D370&lt;&gt;0,E370&lt;&gt;0),E370/D370,'M01'!V369),G370*IF(AND(D370&lt;&gt;0,E370&lt;&gt;0),E370/D370,'M01'!V369))</f>
        <v/>
      </c>
      <c r="I370" s="7">
        <f>IFERROR(H370/G370,0)</f>
        <v/>
      </c>
      <c r="J370" s="6">
        <f>-'M01'!S369</f>
        <v/>
      </c>
      <c r="K370" s="6">
        <f>E370+H370-N370</f>
        <v/>
      </c>
      <c r="L370" s="7">
        <f>IFERROR(K370/J370,0)</f>
        <v/>
      </c>
      <c r="M370" s="6">
        <f>'M01'!T369</f>
        <v/>
      </c>
      <c r="N370" s="6">
        <f>'M01'!U369</f>
        <v/>
      </c>
      <c r="O370" s="7">
        <f>IFERROR(N370/M370,0)</f>
        <v/>
      </c>
      <c r="P370" s="6">
        <f>'M02'!E369</f>
        <v/>
      </c>
      <c r="Q370" s="6">
        <f>'M02'!F369</f>
        <v/>
      </c>
      <c r="R370" s="7">
        <f>IFERROR(Q370/P370,0)</f>
        <v/>
      </c>
      <c r="S370" s="6">
        <f>'M02'!M369</f>
        <v/>
      </c>
      <c r="T370" s="6">
        <f>IF('M02'!AG369&gt;0,'M02'!AG369+MAX(0,S370-'M02'!H369)*IF(AND(P370&lt;&gt;0,Q370&lt;&gt;0),Q370/P370,'M02'!V369),S370*IF(AND(P370&lt;&gt;0,Q370&lt;&gt;0),Q370/P370,'M02'!V369))</f>
        <v/>
      </c>
      <c r="U370" s="7">
        <f>IFERROR(T370/S370,0)</f>
        <v/>
      </c>
      <c r="V370" s="6">
        <f>-'M02'!S369</f>
        <v/>
      </c>
      <c r="W370" s="6">
        <f>Q370+T370-Z370</f>
        <v/>
      </c>
      <c r="X370" s="7">
        <f>IFERROR(W370/V370,0)</f>
        <v/>
      </c>
      <c r="Y370" s="6">
        <f>'M02'!T369</f>
        <v/>
      </c>
      <c r="Z370" s="6">
        <f>'M02'!U369</f>
        <v/>
      </c>
      <c r="AA370" s="7">
        <f>IFERROR(Z370/Y370,0)</f>
        <v/>
      </c>
      <c r="AB370" s="6">
        <f>'M03'!E369</f>
        <v/>
      </c>
      <c r="AC370" s="6">
        <f>'M03'!F369</f>
        <v/>
      </c>
      <c r="AD370" s="7">
        <f>IFERROR(AC370/AB370,0)</f>
        <v/>
      </c>
      <c r="AE370" s="6">
        <f>'M03'!M369</f>
        <v/>
      </c>
      <c r="AF370" s="6">
        <f>IF('M03'!AG369&gt;0,'M03'!AG369+MAX(0,AE370-'M03'!H369)*IF(AND(AB370&lt;&gt;0,AC370&lt;&gt;0),AC370/AB370,'M03'!V369),AE370*IF(AND(AB370&lt;&gt;0,AC370&lt;&gt;0),AC370/AB370,'M03'!V369))</f>
        <v/>
      </c>
      <c r="AG370" s="7">
        <f>IFERROR(AF370/AE370,0)</f>
        <v/>
      </c>
      <c r="AH370" s="6">
        <f>-'M03'!S369</f>
        <v/>
      </c>
      <c r="AI370" s="6">
        <f>AC370+AF370-AL370</f>
        <v/>
      </c>
      <c r="AJ370" s="7">
        <f>IFERROR(AI370/AH370,0)</f>
        <v/>
      </c>
      <c r="AK370" s="6">
        <f>'M03'!T369</f>
        <v/>
      </c>
      <c r="AL370" s="6">
        <f>'M03'!U369</f>
        <v/>
      </c>
      <c r="AM370" s="7">
        <f>IFERROR(AL370/AK370,0)</f>
        <v/>
      </c>
      <c r="AN370" s="6">
        <f>'M04'!E369</f>
        <v/>
      </c>
      <c r="AO370" s="6">
        <f>'M04'!F369</f>
        <v/>
      </c>
      <c r="AP370" s="7">
        <f>IFERROR(AO370/AN370,0)</f>
        <v/>
      </c>
      <c r="AQ370" s="6">
        <f>'M04'!M369</f>
        <v/>
      </c>
      <c r="AR370" s="6">
        <f>IF('M04'!AG369&gt;0,'M04'!AG369+MAX(0,AQ370-'M04'!H369)*IF(AND(AN370&lt;&gt;0,AO370&lt;&gt;0),AO370/AN370,'M04'!V369),AQ370*IF(AND(AN370&lt;&gt;0,AO370&lt;&gt;0),AO370/AN370,'M04'!V369))</f>
        <v/>
      </c>
      <c r="AS370" s="7">
        <f>IFERROR(AR370/AQ370,0)</f>
        <v/>
      </c>
      <c r="AT370" s="6">
        <f>-'M04'!S369</f>
        <v/>
      </c>
      <c r="AU370" s="6">
        <f>AO370+AR370-AX370</f>
        <v/>
      </c>
      <c r="AV370" s="7">
        <f>IFERROR(AU370/AT370,0)</f>
        <v/>
      </c>
      <c r="AW370" s="6">
        <f>'M04'!T369</f>
        <v/>
      </c>
      <c r="AX370" s="6">
        <f>'M04'!U369</f>
        <v/>
      </c>
      <c r="AY370" s="7">
        <f>IFERROR(AX370/AW370,0)</f>
        <v/>
      </c>
      <c r="AZ370" s="6">
        <f>'M05'!E369</f>
        <v/>
      </c>
      <c r="BA370" s="6">
        <f>'M05'!F369</f>
        <v/>
      </c>
      <c r="BB370" s="7">
        <f>IFERROR(BA370/AZ370,0)</f>
        <v/>
      </c>
      <c r="BC370" s="6">
        <f>'M05'!M369</f>
        <v/>
      </c>
      <c r="BD370" s="6">
        <f>IF('M05'!AG369&gt;0,'M05'!AG369+MAX(0,BC370-'M05'!H369)*IF(AND(AZ370&lt;&gt;0,BA370&lt;&gt;0),BA370/AZ370,'M05'!V369),BC370*IF(AND(AZ370&lt;&gt;0,BA370&lt;&gt;0),BA370/AZ370,'M05'!V369))</f>
        <v/>
      </c>
      <c r="BE370" s="7">
        <f>IFERROR(BD370/BC370,0)</f>
        <v/>
      </c>
      <c r="BF370" s="6">
        <f>-'M05'!S369</f>
        <v/>
      </c>
      <c r="BG370" s="6">
        <f>BA370+BD370-BJ370</f>
        <v/>
      </c>
      <c r="BH370" s="7">
        <f>IFERROR(BG370/BF370,0)</f>
        <v/>
      </c>
      <c r="BI370" s="6">
        <f>'M05'!T369</f>
        <v/>
      </c>
      <c r="BJ370" s="6">
        <f>'M05'!U369</f>
        <v/>
      </c>
      <c r="BK370" s="7">
        <f>IFERROR(BJ370/BI370,0)</f>
        <v/>
      </c>
      <c r="BL370" s="6">
        <f>'M06'!E369</f>
        <v/>
      </c>
      <c r="BM370" s="6">
        <f>'M06'!F369</f>
        <v/>
      </c>
      <c r="BN370" s="7">
        <f>IFERROR(BM370/BL370,0)</f>
        <v/>
      </c>
      <c r="BO370" s="6">
        <f>'M06'!M369</f>
        <v/>
      </c>
      <c r="BP370" s="6">
        <f>IF('M06'!AG369&gt;0,'M06'!AG369+MAX(0,BO370-'M06'!H369)*IF(AND(BL370&lt;&gt;0,BM370&lt;&gt;0),BM370/BL370,'M06'!V369),BO370*IF(AND(BL370&lt;&gt;0,BM370&lt;&gt;0),BM370/BL370,'M06'!V369))</f>
        <v/>
      </c>
      <c r="BQ370" s="7">
        <f>IFERROR(BP370/BO370,0)</f>
        <v/>
      </c>
      <c r="BR370" s="6">
        <f>-'M06'!S369</f>
        <v/>
      </c>
      <c r="BS370" s="6">
        <f>BM370+BP370-BV370</f>
        <v/>
      </c>
      <c r="BT370" s="7">
        <f>IFERROR(BS370/BR370,0)</f>
        <v/>
      </c>
      <c r="BU370" s="6">
        <f>'M06'!T369</f>
        <v/>
      </c>
      <c r="BV370" s="6">
        <f>'M06'!U369</f>
        <v/>
      </c>
      <c r="BW370" s="7">
        <f>IFERROR(BV370/BU370,0)</f>
        <v/>
      </c>
      <c r="BX370" s="6">
        <f>'M07'!E369</f>
        <v/>
      </c>
      <c r="BY370" s="6">
        <f>'M07'!F369</f>
        <v/>
      </c>
      <c r="BZ370" s="7">
        <f>IFERROR(BY370/BX370,0)</f>
        <v/>
      </c>
      <c r="CA370" s="6">
        <f>'M07'!M369</f>
        <v/>
      </c>
      <c r="CB370" s="6">
        <f>IF('M07'!AG369&gt;0,'M07'!AG369+MAX(0,CA370-'M07'!H369)*IF(AND(BX370&lt;&gt;0,BY370&lt;&gt;0),BY370/BX370,'M07'!V369),CA370*IF(AND(BX370&lt;&gt;0,BY370&lt;&gt;0),BY370/BX370,'M07'!V369))</f>
        <v/>
      </c>
      <c r="CC370" s="7">
        <f>IFERROR(CB370/CA370,0)</f>
        <v/>
      </c>
      <c r="CD370" s="6">
        <f>-'M07'!S369</f>
        <v/>
      </c>
      <c r="CE370" s="6">
        <f>BY370+CB370-CH370</f>
        <v/>
      </c>
      <c r="CF370" s="7">
        <f>IFERROR(CE370/CD370,0)</f>
        <v/>
      </c>
      <c r="CG370" s="6">
        <f>'M07'!T369</f>
        <v/>
      </c>
      <c r="CH370" s="6">
        <f>'M07'!U369</f>
        <v/>
      </c>
      <c r="CI370" s="7">
        <f>IFERROR(CH370/CG370,0)</f>
        <v/>
      </c>
      <c r="CJ370" s="6">
        <f>'M08'!E369</f>
        <v/>
      </c>
      <c r="CK370" s="6">
        <f>'M08'!F369</f>
        <v/>
      </c>
      <c r="CL370" s="7">
        <f>IFERROR(CK370/CJ370,0)</f>
        <v/>
      </c>
      <c r="CM370" s="6">
        <f>'M08'!M369</f>
        <v/>
      </c>
      <c r="CN370" s="6">
        <f>IF('M08'!AG369&gt;0,'M08'!AG369+MAX(0,CM370-'M08'!H369)*IF(AND(CJ370&lt;&gt;0,CK370&lt;&gt;0),CK370/CJ370,'M08'!V369),CM370*IF(AND(CJ370&lt;&gt;0,CK370&lt;&gt;0),CK370/CJ370,'M08'!V369))</f>
        <v/>
      </c>
      <c r="CO370" s="7">
        <f>IFERROR(CN370/CM370,0)</f>
        <v/>
      </c>
      <c r="CP370" s="6">
        <f>-'M08'!S369</f>
        <v/>
      </c>
      <c r="CQ370" s="6">
        <f>CK370+CN370-CT370</f>
        <v/>
      </c>
      <c r="CR370" s="7">
        <f>IFERROR(CQ370/CP370,0)</f>
        <v/>
      </c>
      <c r="CS370" s="6">
        <f>'M08'!T369</f>
        <v/>
      </c>
      <c r="CT370" s="6">
        <f>'M08'!U369</f>
        <v/>
      </c>
      <c r="CU370" s="7">
        <f>IFERROR(CT370/CS370,0)</f>
        <v/>
      </c>
      <c r="CV370" s="6">
        <f>'M09'!E369</f>
        <v/>
      </c>
      <c r="CW370" s="6">
        <f>'M09'!F369</f>
        <v/>
      </c>
      <c r="CX370" s="7">
        <f>IFERROR(CW370/CV370,0)</f>
        <v/>
      </c>
      <c r="CY370" s="6">
        <f>'M09'!M369</f>
        <v/>
      </c>
      <c r="CZ370" s="6">
        <f>IF('M09'!AG369&gt;0,'M09'!AG369+MAX(0,CY370-'M09'!H369)*IF(AND(CV370&lt;&gt;0,CW370&lt;&gt;0),CW370/CV370,'M09'!V369),CY370*IF(AND(CV370&lt;&gt;0,CW370&lt;&gt;0),CW370/CV370,'M09'!V369))</f>
        <v/>
      </c>
      <c r="DA370" s="7">
        <f>IFERROR(CZ370/CY370,0)</f>
        <v/>
      </c>
      <c r="DB370" s="6">
        <f>-'M09'!S369</f>
        <v/>
      </c>
      <c r="DC370" s="6">
        <f>CW370+CZ370-DF370</f>
        <v/>
      </c>
      <c r="DD370" s="7">
        <f>IFERROR(DC370/DB370,0)</f>
        <v/>
      </c>
      <c r="DE370" s="6">
        <f>'M09'!T369</f>
        <v/>
      </c>
      <c r="DF370" s="6">
        <f>'M09'!U369</f>
        <v/>
      </c>
      <c r="DG370" s="7">
        <f>IFERROR(DF370/DE370,0)</f>
        <v/>
      </c>
      <c r="DH370" s="6">
        <f>SUM(J370,V370,AH370,AT370,BF370,BR370,CD370,CP370,DB370)</f>
        <v/>
      </c>
      <c r="DI370" s="6">
        <f>SUM(K370,W370,AI370,AU370,BG370,BS370,CE370,CQ370,DC370)</f>
        <v/>
      </c>
      <c r="DJ370" s="6">
        <f>DH370/9</f>
        <v/>
      </c>
      <c r="DK370" s="6">
        <f>DI370/9</f>
        <v/>
      </c>
      <c r="DL370" s="7">
        <f>IFERROR(DI370/DH370,0)</f>
        <v/>
      </c>
      <c r="DM370" s="7">
        <f>'M09'!V369</f>
        <v/>
      </c>
      <c r="DN370" s="8">
        <f>IFERROR(DL370/DM370-1,0)</f>
        <v/>
      </c>
      <c r="DO370" s="6">
        <f>'M09'!AD369</f>
        <v/>
      </c>
      <c r="DP370" s="6">
        <f>DJ370-DO370</f>
        <v/>
      </c>
      <c r="DQ370" s="9">
        <f>COUNTIF(J370,"&gt;0")+COUNTIF(V370,"&gt;0")+COUNTIF(AH370,"&gt;0")+COUNTIF(AT370,"&gt;0")+COUNTIF(BF370,"&gt;0")+COUNTIF(BR370,"&gt;0")+COUNTIF(CD370,"&gt;0")+COUNTIF(CP370,"&gt;0")+COUNTIF(DB370,"&gt;0")</f>
        <v/>
      </c>
      <c r="DR370" s="6">
        <f>DE370</f>
        <v/>
      </c>
      <c r="DS370" s="10">
        <f>IFERROR(DR370/DJ370,0)</f>
        <v/>
      </c>
      <c r="DT370" s="6">
        <f>D370+SUM(G370,S370,AE370,AQ370,BC370,BO370,CA370,CM370,CY370)-SUM(J370,V370,AH370,AT370,BF370,BR370,CD370,CP370,DB370)-DE370</f>
        <v/>
      </c>
    </row>
    <row r="371">
      <c r="A371">
        <f>'M01'!C370</f>
        <v/>
      </c>
      <c r="B371">
        <f>'M01'!D370</f>
        <v/>
      </c>
      <c r="C371">
        <f>'M01'!A370</f>
        <v/>
      </c>
      <c r="D371" s="6">
        <f>'M01'!E370</f>
        <v/>
      </c>
      <c r="E371" s="6">
        <f>'M01'!F370</f>
        <v/>
      </c>
      <c r="F371" s="7">
        <f>IFERROR(E371/D371,0)</f>
        <v/>
      </c>
      <c r="G371" s="6">
        <f>'M01'!M370</f>
        <v/>
      </c>
      <c r="H371" s="6">
        <f>IF('M01'!AG370&gt;0,'M01'!AG370+MAX(0,G371-'M01'!H370)*IF(AND(D371&lt;&gt;0,E371&lt;&gt;0),E371/D371,'M01'!V370),G371*IF(AND(D371&lt;&gt;0,E371&lt;&gt;0),E371/D371,'M01'!V370))</f>
        <v/>
      </c>
      <c r="I371" s="7">
        <f>IFERROR(H371/G371,0)</f>
        <v/>
      </c>
      <c r="J371" s="6">
        <f>-'M01'!S370</f>
        <v/>
      </c>
      <c r="K371" s="6">
        <f>E371+H371-N371</f>
        <v/>
      </c>
      <c r="L371" s="7">
        <f>IFERROR(K371/J371,0)</f>
        <v/>
      </c>
      <c r="M371" s="6">
        <f>'M01'!T370</f>
        <v/>
      </c>
      <c r="N371" s="6">
        <f>'M01'!U370</f>
        <v/>
      </c>
      <c r="O371" s="7">
        <f>IFERROR(N371/M371,0)</f>
        <v/>
      </c>
      <c r="P371" s="6">
        <f>'M02'!E370</f>
        <v/>
      </c>
      <c r="Q371" s="6">
        <f>'M02'!F370</f>
        <v/>
      </c>
      <c r="R371" s="7">
        <f>IFERROR(Q371/P371,0)</f>
        <v/>
      </c>
      <c r="S371" s="6">
        <f>'M02'!M370</f>
        <v/>
      </c>
      <c r="T371" s="6">
        <f>IF('M02'!AG370&gt;0,'M02'!AG370+MAX(0,S371-'M02'!H370)*IF(AND(P371&lt;&gt;0,Q371&lt;&gt;0),Q371/P371,'M02'!V370),S371*IF(AND(P371&lt;&gt;0,Q371&lt;&gt;0),Q371/P371,'M02'!V370))</f>
        <v/>
      </c>
      <c r="U371" s="7">
        <f>IFERROR(T371/S371,0)</f>
        <v/>
      </c>
      <c r="V371" s="6">
        <f>-'M02'!S370</f>
        <v/>
      </c>
      <c r="W371" s="6">
        <f>Q371+T371-Z371</f>
        <v/>
      </c>
      <c r="X371" s="7">
        <f>IFERROR(W371/V371,0)</f>
        <v/>
      </c>
      <c r="Y371" s="6">
        <f>'M02'!T370</f>
        <v/>
      </c>
      <c r="Z371" s="6">
        <f>'M02'!U370</f>
        <v/>
      </c>
      <c r="AA371" s="7">
        <f>IFERROR(Z371/Y371,0)</f>
        <v/>
      </c>
      <c r="AB371" s="6">
        <f>'M03'!E370</f>
        <v/>
      </c>
      <c r="AC371" s="6">
        <f>'M03'!F370</f>
        <v/>
      </c>
      <c r="AD371" s="7">
        <f>IFERROR(AC371/AB371,0)</f>
        <v/>
      </c>
      <c r="AE371" s="6">
        <f>'M03'!M370</f>
        <v/>
      </c>
      <c r="AF371" s="6">
        <f>IF('M03'!AG370&gt;0,'M03'!AG370+MAX(0,AE371-'M03'!H370)*IF(AND(AB371&lt;&gt;0,AC371&lt;&gt;0),AC371/AB371,'M03'!V370),AE371*IF(AND(AB371&lt;&gt;0,AC371&lt;&gt;0),AC371/AB371,'M03'!V370))</f>
        <v/>
      </c>
      <c r="AG371" s="7">
        <f>IFERROR(AF371/AE371,0)</f>
        <v/>
      </c>
      <c r="AH371" s="6">
        <f>-'M03'!S370</f>
        <v/>
      </c>
      <c r="AI371" s="6">
        <f>AC371+AF371-AL371</f>
        <v/>
      </c>
      <c r="AJ371" s="7">
        <f>IFERROR(AI371/AH371,0)</f>
        <v/>
      </c>
      <c r="AK371" s="6">
        <f>'M03'!T370</f>
        <v/>
      </c>
      <c r="AL371" s="6">
        <f>'M03'!U370</f>
        <v/>
      </c>
      <c r="AM371" s="7">
        <f>IFERROR(AL371/AK371,0)</f>
        <v/>
      </c>
      <c r="AN371" s="6">
        <f>'M04'!E370</f>
        <v/>
      </c>
      <c r="AO371" s="6">
        <f>'M04'!F370</f>
        <v/>
      </c>
      <c r="AP371" s="7">
        <f>IFERROR(AO371/AN371,0)</f>
        <v/>
      </c>
      <c r="AQ371" s="6">
        <f>'M04'!M370</f>
        <v/>
      </c>
      <c r="AR371" s="6">
        <f>IF('M04'!AG370&gt;0,'M04'!AG370+MAX(0,AQ371-'M04'!H370)*IF(AND(AN371&lt;&gt;0,AO371&lt;&gt;0),AO371/AN371,'M04'!V370),AQ371*IF(AND(AN371&lt;&gt;0,AO371&lt;&gt;0),AO371/AN371,'M04'!V370))</f>
        <v/>
      </c>
      <c r="AS371" s="7">
        <f>IFERROR(AR371/AQ371,0)</f>
        <v/>
      </c>
      <c r="AT371" s="6">
        <f>-'M04'!S370</f>
        <v/>
      </c>
      <c r="AU371" s="6">
        <f>AO371+AR371-AX371</f>
        <v/>
      </c>
      <c r="AV371" s="7">
        <f>IFERROR(AU371/AT371,0)</f>
        <v/>
      </c>
      <c r="AW371" s="6">
        <f>'M04'!T370</f>
        <v/>
      </c>
      <c r="AX371" s="6">
        <f>'M04'!U370</f>
        <v/>
      </c>
      <c r="AY371" s="7">
        <f>IFERROR(AX371/AW371,0)</f>
        <v/>
      </c>
      <c r="AZ371" s="6">
        <f>'M05'!E370</f>
        <v/>
      </c>
      <c r="BA371" s="6">
        <f>'M05'!F370</f>
        <v/>
      </c>
      <c r="BB371" s="7">
        <f>IFERROR(BA371/AZ371,0)</f>
        <v/>
      </c>
      <c r="BC371" s="6">
        <f>'M05'!M370</f>
        <v/>
      </c>
      <c r="BD371" s="6">
        <f>IF('M05'!AG370&gt;0,'M05'!AG370+MAX(0,BC371-'M05'!H370)*IF(AND(AZ371&lt;&gt;0,BA371&lt;&gt;0),BA371/AZ371,'M05'!V370),BC371*IF(AND(AZ371&lt;&gt;0,BA371&lt;&gt;0),BA371/AZ371,'M05'!V370))</f>
        <v/>
      </c>
      <c r="BE371" s="7">
        <f>IFERROR(BD371/BC371,0)</f>
        <v/>
      </c>
      <c r="BF371" s="6">
        <f>-'M05'!S370</f>
        <v/>
      </c>
      <c r="BG371" s="6">
        <f>BA371+BD371-BJ371</f>
        <v/>
      </c>
      <c r="BH371" s="7">
        <f>IFERROR(BG371/BF371,0)</f>
        <v/>
      </c>
      <c r="BI371" s="6">
        <f>'M05'!T370</f>
        <v/>
      </c>
      <c r="BJ371" s="6">
        <f>'M05'!U370</f>
        <v/>
      </c>
      <c r="BK371" s="7">
        <f>IFERROR(BJ371/BI371,0)</f>
        <v/>
      </c>
      <c r="BL371" s="6">
        <f>'M06'!E370</f>
        <v/>
      </c>
      <c r="BM371" s="6">
        <f>'M06'!F370</f>
        <v/>
      </c>
      <c r="BN371" s="7">
        <f>IFERROR(BM371/BL371,0)</f>
        <v/>
      </c>
      <c r="BO371" s="6">
        <f>'M06'!M370</f>
        <v/>
      </c>
      <c r="BP371" s="6">
        <f>IF('M06'!AG370&gt;0,'M06'!AG370+MAX(0,BO371-'M06'!H370)*IF(AND(BL371&lt;&gt;0,BM371&lt;&gt;0),BM371/BL371,'M06'!V370),BO371*IF(AND(BL371&lt;&gt;0,BM371&lt;&gt;0),BM371/BL371,'M06'!V370))</f>
        <v/>
      </c>
      <c r="BQ371" s="7">
        <f>IFERROR(BP371/BO371,0)</f>
        <v/>
      </c>
      <c r="BR371" s="6">
        <f>-'M06'!S370</f>
        <v/>
      </c>
      <c r="BS371" s="6">
        <f>BM371+BP371-BV371</f>
        <v/>
      </c>
      <c r="BT371" s="7">
        <f>IFERROR(BS371/BR371,0)</f>
        <v/>
      </c>
      <c r="BU371" s="6">
        <f>'M06'!T370</f>
        <v/>
      </c>
      <c r="BV371" s="6">
        <f>'M06'!U370</f>
        <v/>
      </c>
      <c r="BW371" s="7">
        <f>IFERROR(BV371/BU371,0)</f>
        <v/>
      </c>
      <c r="BX371" s="6">
        <f>'M07'!E370</f>
        <v/>
      </c>
      <c r="BY371" s="6">
        <f>'M07'!F370</f>
        <v/>
      </c>
      <c r="BZ371" s="7">
        <f>IFERROR(BY371/BX371,0)</f>
        <v/>
      </c>
      <c r="CA371" s="6">
        <f>'M07'!M370</f>
        <v/>
      </c>
      <c r="CB371" s="6">
        <f>IF('M07'!AG370&gt;0,'M07'!AG370+MAX(0,CA371-'M07'!H370)*IF(AND(BX371&lt;&gt;0,BY371&lt;&gt;0),BY371/BX371,'M07'!V370),CA371*IF(AND(BX371&lt;&gt;0,BY371&lt;&gt;0),BY371/BX371,'M07'!V370))</f>
        <v/>
      </c>
      <c r="CC371" s="7">
        <f>IFERROR(CB371/CA371,0)</f>
        <v/>
      </c>
      <c r="CD371" s="6">
        <f>-'M07'!S370</f>
        <v/>
      </c>
      <c r="CE371" s="6">
        <f>BY371+CB371-CH371</f>
        <v/>
      </c>
      <c r="CF371" s="7">
        <f>IFERROR(CE371/CD371,0)</f>
        <v/>
      </c>
      <c r="CG371" s="6">
        <f>'M07'!T370</f>
        <v/>
      </c>
      <c r="CH371" s="6">
        <f>'M07'!U370</f>
        <v/>
      </c>
      <c r="CI371" s="7">
        <f>IFERROR(CH371/CG371,0)</f>
        <v/>
      </c>
      <c r="CJ371" s="6">
        <f>'M08'!E370</f>
        <v/>
      </c>
      <c r="CK371" s="6">
        <f>'M08'!F370</f>
        <v/>
      </c>
      <c r="CL371" s="7">
        <f>IFERROR(CK371/CJ371,0)</f>
        <v/>
      </c>
      <c r="CM371" s="6">
        <f>'M08'!M370</f>
        <v/>
      </c>
      <c r="CN371" s="6">
        <f>IF('M08'!AG370&gt;0,'M08'!AG370+MAX(0,CM371-'M08'!H370)*IF(AND(CJ371&lt;&gt;0,CK371&lt;&gt;0),CK371/CJ371,'M08'!V370),CM371*IF(AND(CJ371&lt;&gt;0,CK371&lt;&gt;0),CK371/CJ371,'M08'!V370))</f>
        <v/>
      </c>
      <c r="CO371" s="7">
        <f>IFERROR(CN371/CM371,0)</f>
        <v/>
      </c>
      <c r="CP371" s="6">
        <f>-'M08'!S370</f>
        <v/>
      </c>
      <c r="CQ371" s="6">
        <f>CK371+CN371-CT371</f>
        <v/>
      </c>
      <c r="CR371" s="7">
        <f>IFERROR(CQ371/CP371,0)</f>
        <v/>
      </c>
      <c r="CS371" s="6">
        <f>'M08'!T370</f>
        <v/>
      </c>
      <c r="CT371" s="6">
        <f>'M08'!U370</f>
        <v/>
      </c>
      <c r="CU371" s="7">
        <f>IFERROR(CT371/CS371,0)</f>
        <v/>
      </c>
      <c r="CV371" s="6">
        <f>'M09'!E370</f>
        <v/>
      </c>
      <c r="CW371" s="6">
        <f>'M09'!F370</f>
        <v/>
      </c>
      <c r="CX371" s="7">
        <f>IFERROR(CW371/CV371,0)</f>
        <v/>
      </c>
      <c r="CY371" s="6">
        <f>'M09'!M370</f>
        <v/>
      </c>
      <c r="CZ371" s="6">
        <f>IF('M09'!AG370&gt;0,'M09'!AG370+MAX(0,CY371-'M09'!H370)*IF(AND(CV371&lt;&gt;0,CW371&lt;&gt;0),CW371/CV371,'M09'!V370),CY371*IF(AND(CV371&lt;&gt;0,CW371&lt;&gt;0),CW371/CV371,'M09'!V370))</f>
        <v/>
      </c>
      <c r="DA371" s="7">
        <f>IFERROR(CZ371/CY371,0)</f>
        <v/>
      </c>
      <c r="DB371" s="6">
        <f>-'M09'!S370</f>
        <v/>
      </c>
      <c r="DC371" s="6">
        <f>CW371+CZ371-DF371</f>
        <v/>
      </c>
      <c r="DD371" s="7">
        <f>IFERROR(DC371/DB371,0)</f>
        <v/>
      </c>
      <c r="DE371" s="6">
        <f>'M09'!T370</f>
        <v/>
      </c>
      <c r="DF371" s="6">
        <f>'M09'!U370</f>
        <v/>
      </c>
      <c r="DG371" s="7">
        <f>IFERROR(DF371/DE371,0)</f>
        <v/>
      </c>
      <c r="DH371" s="6">
        <f>SUM(J371,V371,AH371,AT371,BF371,BR371,CD371,CP371,DB371)</f>
        <v/>
      </c>
      <c r="DI371" s="6">
        <f>SUM(K371,W371,AI371,AU371,BG371,BS371,CE371,CQ371,DC371)</f>
        <v/>
      </c>
      <c r="DJ371" s="6">
        <f>DH371/9</f>
        <v/>
      </c>
      <c r="DK371" s="6">
        <f>DI371/9</f>
        <v/>
      </c>
      <c r="DL371" s="7">
        <f>IFERROR(DI371/DH371,0)</f>
        <v/>
      </c>
      <c r="DM371" s="7">
        <f>'M09'!V370</f>
        <v/>
      </c>
      <c r="DN371" s="8">
        <f>IFERROR(DL371/DM371-1,0)</f>
        <v/>
      </c>
      <c r="DO371" s="6">
        <f>'M09'!AD370</f>
        <v/>
      </c>
      <c r="DP371" s="6">
        <f>DJ371-DO371</f>
        <v/>
      </c>
      <c r="DQ371" s="9">
        <f>COUNTIF(J371,"&gt;0")+COUNTIF(V371,"&gt;0")+COUNTIF(AH371,"&gt;0")+COUNTIF(AT371,"&gt;0")+COUNTIF(BF371,"&gt;0")+COUNTIF(BR371,"&gt;0")+COUNTIF(CD371,"&gt;0")+COUNTIF(CP371,"&gt;0")+COUNTIF(DB371,"&gt;0")</f>
        <v/>
      </c>
      <c r="DR371" s="6">
        <f>DE371</f>
        <v/>
      </c>
      <c r="DS371" s="10">
        <f>IFERROR(DR371/DJ371,0)</f>
        <v/>
      </c>
      <c r="DT371" s="6">
        <f>D371+SUM(G371,S371,AE371,AQ371,BC371,BO371,CA371,CM371,CY371)-SUM(J371,V371,AH371,AT371,BF371,BR371,CD371,CP371,DB371)-DE371</f>
        <v/>
      </c>
    </row>
    <row r="372">
      <c r="A372">
        <f>'M01'!C371</f>
        <v/>
      </c>
      <c r="B372">
        <f>'M01'!D371</f>
        <v/>
      </c>
      <c r="C372">
        <f>'M01'!A371</f>
        <v/>
      </c>
      <c r="D372" s="6">
        <f>'M01'!E371</f>
        <v/>
      </c>
      <c r="E372" s="6">
        <f>'M01'!F371</f>
        <v/>
      </c>
      <c r="F372" s="7">
        <f>IFERROR(E372/D372,0)</f>
        <v/>
      </c>
      <c r="G372" s="6">
        <f>'M01'!M371</f>
        <v/>
      </c>
      <c r="H372" s="6">
        <f>IF('M01'!AG371&gt;0,'M01'!AG371+MAX(0,G372-'M01'!H371)*IF(AND(D372&lt;&gt;0,E372&lt;&gt;0),E372/D372,'M01'!V371),G372*IF(AND(D372&lt;&gt;0,E372&lt;&gt;0),E372/D372,'M01'!V371))</f>
        <v/>
      </c>
      <c r="I372" s="7">
        <f>IFERROR(H372/G372,0)</f>
        <v/>
      </c>
      <c r="J372" s="6">
        <f>-'M01'!S371</f>
        <v/>
      </c>
      <c r="K372" s="6">
        <f>E372+H372-N372</f>
        <v/>
      </c>
      <c r="L372" s="7">
        <f>IFERROR(K372/J372,0)</f>
        <v/>
      </c>
      <c r="M372" s="6">
        <f>'M01'!T371</f>
        <v/>
      </c>
      <c r="N372" s="6">
        <f>'M01'!U371</f>
        <v/>
      </c>
      <c r="O372" s="7">
        <f>IFERROR(N372/M372,0)</f>
        <v/>
      </c>
      <c r="P372" s="6">
        <f>'M02'!E371</f>
        <v/>
      </c>
      <c r="Q372" s="6">
        <f>'M02'!F371</f>
        <v/>
      </c>
      <c r="R372" s="7">
        <f>IFERROR(Q372/P372,0)</f>
        <v/>
      </c>
      <c r="S372" s="6">
        <f>'M02'!M371</f>
        <v/>
      </c>
      <c r="T372" s="6">
        <f>IF('M02'!AG371&gt;0,'M02'!AG371+MAX(0,S372-'M02'!H371)*IF(AND(P372&lt;&gt;0,Q372&lt;&gt;0),Q372/P372,'M02'!V371),S372*IF(AND(P372&lt;&gt;0,Q372&lt;&gt;0),Q372/P372,'M02'!V371))</f>
        <v/>
      </c>
      <c r="U372" s="7">
        <f>IFERROR(T372/S372,0)</f>
        <v/>
      </c>
      <c r="V372" s="6">
        <f>-'M02'!S371</f>
        <v/>
      </c>
      <c r="W372" s="6">
        <f>Q372+T372-Z372</f>
        <v/>
      </c>
      <c r="X372" s="7">
        <f>IFERROR(W372/V372,0)</f>
        <v/>
      </c>
      <c r="Y372" s="6">
        <f>'M02'!T371</f>
        <v/>
      </c>
      <c r="Z372" s="6">
        <f>'M02'!U371</f>
        <v/>
      </c>
      <c r="AA372" s="7">
        <f>IFERROR(Z372/Y372,0)</f>
        <v/>
      </c>
      <c r="AB372" s="6">
        <f>'M03'!E371</f>
        <v/>
      </c>
      <c r="AC372" s="6">
        <f>'M03'!F371</f>
        <v/>
      </c>
      <c r="AD372" s="7">
        <f>IFERROR(AC372/AB372,0)</f>
        <v/>
      </c>
      <c r="AE372" s="6">
        <f>'M03'!M371</f>
        <v/>
      </c>
      <c r="AF372" s="6">
        <f>IF('M03'!AG371&gt;0,'M03'!AG371+MAX(0,AE372-'M03'!H371)*IF(AND(AB372&lt;&gt;0,AC372&lt;&gt;0),AC372/AB372,'M03'!V371),AE372*IF(AND(AB372&lt;&gt;0,AC372&lt;&gt;0),AC372/AB372,'M03'!V371))</f>
        <v/>
      </c>
      <c r="AG372" s="7">
        <f>IFERROR(AF372/AE372,0)</f>
        <v/>
      </c>
      <c r="AH372" s="6">
        <f>-'M03'!S371</f>
        <v/>
      </c>
      <c r="AI372" s="6">
        <f>AC372+AF372-AL372</f>
        <v/>
      </c>
      <c r="AJ372" s="7">
        <f>IFERROR(AI372/AH372,0)</f>
        <v/>
      </c>
      <c r="AK372" s="6">
        <f>'M03'!T371</f>
        <v/>
      </c>
      <c r="AL372" s="6">
        <f>'M03'!U371</f>
        <v/>
      </c>
      <c r="AM372" s="7">
        <f>IFERROR(AL372/AK372,0)</f>
        <v/>
      </c>
      <c r="AN372" s="6">
        <f>'M04'!E371</f>
        <v/>
      </c>
      <c r="AO372" s="6">
        <f>'M04'!F371</f>
        <v/>
      </c>
      <c r="AP372" s="7">
        <f>IFERROR(AO372/AN372,0)</f>
        <v/>
      </c>
      <c r="AQ372" s="6">
        <f>'M04'!M371</f>
        <v/>
      </c>
      <c r="AR372" s="6">
        <f>IF('M04'!AG371&gt;0,'M04'!AG371+MAX(0,AQ372-'M04'!H371)*IF(AND(AN372&lt;&gt;0,AO372&lt;&gt;0),AO372/AN372,'M04'!V371),AQ372*IF(AND(AN372&lt;&gt;0,AO372&lt;&gt;0),AO372/AN372,'M04'!V371))</f>
        <v/>
      </c>
      <c r="AS372" s="7">
        <f>IFERROR(AR372/AQ372,0)</f>
        <v/>
      </c>
      <c r="AT372" s="6">
        <f>-'M04'!S371</f>
        <v/>
      </c>
      <c r="AU372" s="6">
        <f>AO372+AR372-AX372</f>
        <v/>
      </c>
      <c r="AV372" s="7">
        <f>IFERROR(AU372/AT372,0)</f>
        <v/>
      </c>
      <c r="AW372" s="6">
        <f>'M04'!T371</f>
        <v/>
      </c>
      <c r="AX372" s="6">
        <f>'M04'!U371</f>
        <v/>
      </c>
      <c r="AY372" s="7">
        <f>IFERROR(AX372/AW372,0)</f>
        <v/>
      </c>
      <c r="AZ372" s="6">
        <f>'M05'!E371</f>
        <v/>
      </c>
      <c r="BA372" s="6">
        <f>'M05'!F371</f>
        <v/>
      </c>
      <c r="BB372" s="7">
        <f>IFERROR(BA372/AZ372,0)</f>
        <v/>
      </c>
      <c r="BC372" s="6">
        <f>'M05'!M371</f>
        <v/>
      </c>
      <c r="BD372" s="6">
        <f>IF('M05'!AG371&gt;0,'M05'!AG371+MAX(0,BC372-'M05'!H371)*IF(AND(AZ372&lt;&gt;0,BA372&lt;&gt;0),BA372/AZ372,'M05'!V371),BC372*IF(AND(AZ372&lt;&gt;0,BA372&lt;&gt;0),BA372/AZ372,'M05'!V371))</f>
        <v/>
      </c>
      <c r="BE372" s="7">
        <f>IFERROR(BD372/BC372,0)</f>
        <v/>
      </c>
      <c r="BF372" s="6">
        <f>-'M05'!S371</f>
        <v/>
      </c>
      <c r="BG372" s="6">
        <f>BA372+BD372-BJ372</f>
        <v/>
      </c>
      <c r="BH372" s="7">
        <f>IFERROR(BG372/BF372,0)</f>
        <v/>
      </c>
      <c r="BI372" s="6">
        <f>'M05'!T371</f>
        <v/>
      </c>
      <c r="BJ372" s="6">
        <f>'M05'!U371</f>
        <v/>
      </c>
      <c r="BK372" s="7">
        <f>IFERROR(BJ372/BI372,0)</f>
        <v/>
      </c>
      <c r="BL372" s="6">
        <f>'M06'!E371</f>
        <v/>
      </c>
      <c r="BM372" s="6">
        <f>'M06'!F371</f>
        <v/>
      </c>
      <c r="BN372" s="7">
        <f>IFERROR(BM372/BL372,0)</f>
        <v/>
      </c>
      <c r="BO372" s="6">
        <f>'M06'!M371</f>
        <v/>
      </c>
      <c r="BP372" s="6">
        <f>IF('M06'!AG371&gt;0,'M06'!AG371+MAX(0,BO372-'M06'!H371)*IF(AND(BL372&lt;&gt;0,BM372&lt;&gt;0),BM372/BL372,'M06'!V371),BO372*IF(AND(BL372&lt;&gt;0,BM372&lt;&gt;0),BM372/BL372,'M06'!V371))</f>
        <v/>
      </c>
      <c r="BQ372" s="7">
        <f>IFERROR(BP372/BO372,0)</f>
        <v/>
      </c>
      <c r="BR372" s="6">
        <f>-'M06'!S371</f>
        <v/>
      </c>
      <c r="BS372" s="6">
        <f>BM372+BP372-BV372</f>
        <v/>
      </c>
      <c r="BT372" s="7">
        <f>IFERROR(BS372/BR372,0)</f>
        <v/>
      </c>
      <c r="BU372" s="6">
        <f>'M06'!T371</f>
        <v/>
      </c>
      <c r="BV372" s="6">
        <f>'M06'!U371</f>
        <v/>
      </c>
      <c r="BW372" s="7">
        <f>IFERROR(BV372/BU372,0)</f>
        <v/>
      </c>
      <c r="BX372" s="6">
        <f>'M07'!E371</f>
        <v/>
      </c>
      <c r="BY372" s="6">
        <f>'M07'!F371</f>
        <v/>
      </c>
      <c r="BZ372" s="7">
        <f>IFERROR(BY372/BX372,0)</f>
        <v/>
      </c>
      <c r="CA372" s="6">
        <f>'M07'!M371</f>
        <v/>
      </c>
      <c r="CB372" s="6">
        <f>IF('M07'!AG371&gt;0,'M07'!AG371+MAX(0,CA372-'M07'!H371)*IF(AND(BX372&lt;&gt;0,BY372&lt;&gt;0),BY372/BX372,'M07'!V371),CA372*IF(AND(BX372&lt;&gt;0,BY372&lt;&gt;0),BY372/BX372,'M07'!V371))</f>
        <v/>
      </c>
      <c r="CC372" s="7">
        <f>IFERROR(CB372/CA372,0)</f>
        <v/>
      </c>
      <c r="CD372" s="6">
        <f>-'M07'!S371</f>
        <v/>
      </c>
      <c r="CE372" s="6">
        <f>BY372+CB372-CH372</f>
        <v/>
      </c>
      <c r="CF372" s="7">
        <f>IFERROR(CE372/CD372,0)</f>
        <v/>
      </c>
      <c r="CG372" s="6">
        <f>'M07'!T371</f>
        <v/>
      </c>
      <c r="CH372" s="6">
        <f>'M07'!U371</f>
        <v/>
      </c>
      <c r="CI372" s="7">
        <f>IFERROR(CH372/CG372,0)</f>
        <v/>
      </c>
      <c r="CJ372" s="6">
        <f>'M08'!E371</f>
        <v/>
      </c>
      <c r="CK372" s="6">
        <f>'M08'!F371</f>
        <v/>
      </c>
      <c r="CL372" s="7">
        <f>IFERROR(CK372/CJ372,0)</f>
        <v/>
      </c>
      <c r="CM372" s="6">
        <f>'M08'!M371</f>
        <v/>
      </c>
      <c r="CN372" s="6">
        <f>IF('M08'!AG371&gt;0,'M08'!AG371+MAX(0,CM372-'M08'!H371)*IF(AND(CJ372&lt;&gt;0,CK372&lt;&gt;0),CK372/CJ372,'M08'!V371),CM372*IF(AND(CJ372&lt;&gt;0,CK372&lt;&gt;0),CK372/CJ372,'M08'!V371))</f>
        <v/>
      </c>
      <c r="CO372" s="7">
        <f>IFERROR(CN372/CM372,0)</f>
        <v/>
      </c>
      <c r="CP372" s="6">
        <f>-'M08'!S371</f>
        <v/>
      </c>
      <c r="CQ372" s="6">
        <f>CK372+CN372-CT372</f>
        <v/>
      </c>
      <c r="CR372" s="7">
        <f>IFERROR(CQ372/CP372,0)</f>
        <v/>
      </c>
      <c r="CS372" s="6">
        <f>'M08'!T371</f>
        <v/>
      </c>
      <c r="CT372" s="6">
        <f>'M08'!U371</f>
        <v/>
      </c>
      <c r="CU372" s="7">
        <f>IFERROR(CT372/CS372,0)</f>
        <v/>
      </c>
      <c r="CV372" s="6">
        <f>'M09'!E371</f>
        <v/>
      </c>
      <c r="CW372" s="6">
        <f>'M09'!F371</f>
        <v/>
      </c>
      <c r="CX372" s="7">
        <f>IFERROR(CW372/CV372,0)</f>
        <v/>
      </c>
      <c r="CY372" s="6">
        <f>'M09'!M371</f>
        <v/>
      </c>
      <c r="CZ372" s="6">
        <f>IF('M09'!AG371&gt;0,'M09'!AG371+MAX(0,CY372-'M09'!H371)*IF(AND(CV372&lt;&gt;0,CW372&lt;&gt;0),CW372/CV372,'M09'!V371),CY372*IF(AND(CV372&lt;&gt;0,CW372&lt;&gt;0),CW372/CV372,'M09'!V371))</f>
        <v/>
      </c>
      <c r="DA372" s="7">
        <f>IFERROR(CZ372/CY372,0)</f>
        <v/>
      </c>
      <c r="DB372" s="6">
        <f>-'M09'!S371</f>
        <v/>
      </c>
      <c r="DC372" s="6">
        <f>CW372+CZ372-DF372</f>
        <v/>
      </c>
      <c r="DD372" s="7">
        <f>IFERROR(DC372/DB372,0)</f>
        <v/>
      </c>
      <c r="DE372" s="6">
        <f>'M09'!T371</f>
        <v/>
      </c>
      <c r="DF372" s="6">
        <f>'M09'!U371</f>
        <v/>
      </c>
      <c r="DG372" s="7">
        <f>IFERROR(DF372/DE372,0)</f>
        <v/>
      </c>
      <c r="DH372" s="6">
        <f>SUM(J372,V372,AH372,AT372,BF372,BR372,CD372,CP372,DB372)</f>
        <v/>
      </c>
      <c r="DI372" s="6">
        <f>SUM(K372,W372,AI372,AU372,BG372,BS372,CE372,CQ372,DC372)</f>
        <v/>
      </c>
      <c r="DJ372" s="6">
        <f>DH372/9</f>
        <v/>
      </c>
      <c r="DK372" s="6">
        <f>DI372/9</f>
        <v/>
      </c>
      <c r="DL372" s="7">
        <f>IFERROR(DI372/DH372,0)</f>
        <v/>
      </c>
      <c r="DM372" s="7">
        <f>'M09'!V371</f>
        <v/>
      </c>
      <c r="DN372" s="8">
        <f>IFERROR(DL372/DM372-1,0)</f>
        <v/>
      </c>
      <c r="DO372" s="6">
        <f>'M09'!AD371</f>
        <v/>
      </c>
      <c r="DP372" s="6">
        <f>DJ372-DO372</f>
        <v/>
      </c>
      <c r="DQ372" s="9">
        <f>COUNTIF(J372,"&gt;0")+COUNTIF(V372,"&gt;0")+COUNTIF(AH372,"&gt;0")+COUNTIF(AT372,"&gt;0")+COUNTIF(BF372,"&gt;0")+COUNTIF(BR372,"&gt;0")+COUNTIF(CD372,"&gt;0")+COUNTIF(CP372,"&gt;0")+COUNTIF(DB372,"&gt;0")</f>
        <v/>
      </c>
      <c r="DR372" s="6">
        <f>DE372</f>
        <v/>
      </c>
      <c r="DS372" s="10">
        <f>IFERROR(DR372/DJ372,0)</f>
        <v/>
      </c>
      <c r="DT372" s="6">
        <f>D372+SUM(G372,S372,AE372,AQ372,BC372,BO372,CA372,CM372,CY372)-SUM(J372,V372,AH372,AT372,BF372,BR372,CD372,CP372,DB372)-DE372</f>
        <v/>
      </c>
    </row>
    <row r="373">
      <c r="A373">
        <f>'M01'!C372</f>
        <v/>
      </c>
      <c r="B373">
        <f>'M01'!D372</f>
        <v/>
      </c>
      <c r="C373">
        <f>'M01'!A372</f>
        <v/>
      </c>
      <c r="D373" s="6">
        <f>'M01'!E372</f>
        <v/>
      </c>
      <c r="E373" s="6">
        <f>'M01'!F372</f>
        <v/>
      </c>
      <c r="F373" s="7">
        <f>IFERROR(E373/D373,0)</f>
        <v/>
      </c>
      <c r="G373" s="6">
        <f>'M01'!M372</f>
        <v/>
      </c>
      <c r="H373" s="6">
        <f>IF('M01'!AG372&gt;0,'M01'!AG372+MAX(0,G373-'M01'!H372)*IF(AND(D373&lt;&gt;0,E373&lt;&gt;0),E373/D373,'M01'!V372),G373*IF(AND(D373&lt;&gt;0,E373&lt;&gt;0),E373/D373,'M01'!V372))</f>
        <v/>
      </c>
      <c r="I373" s="7">
        <f>IFERROR(H373/G373,0)</f>
        <v/>
      </c>
      <c r="J373" s="6">
        <f>-'M01'!S372</f>
        <v/>
      </c>
      <c r="K373" s="6">
        <f>E373+H373-N373</f>
        <v/>
      </c>
      <c r="L373" s="7">
        <f>IFERROR(K373/J373,0)</f>
        <v/>
      </c>
      <c r="M373" s="6">
        <f>'M01'!T372</f>
        <v/>
      </c>
      <c r="N373" s="6">
        <f>'M01'!U372</f>
        <v/>
      </c>
      <c r="O373" s="7">
        <f>IFERROR(N373/M373,0)</f>
        <v/>
      </c>
      <c r="P373" s="6">
        <f>'M02'!E372</f>
        <v/>
      </c>
      <c r="Q373" s="6">
        <f>'M02'!F372</f>
        <v/>
      </c>
      <c r="R373" s="7">
        <f>IFERROR(Q373/P373,0)</f>
        <v/>
      </c>
      <c r="S373" s="6">
        <f>'M02'!M372</f>
        <v/>
      </c>
      <c r="T373" s="6">
        <f>IF('M02'!AG372&gt;0,'M02'!AG372+MAX(0,S373-'M02'!H372)*IF(AND(P373&lt;&gt;0,Q373&lt;&gt;0),Q373/P373,'M02'!V372),S373*IF(AND(P373&lt;&gt;0,Q373&lt;&gt;0),Q373/P373,'M02'!V372))</f>
        <v/>
      </c>
      <c r="U373" s="7">
        <f>IFERROR(T373/S373,0)</f>
        <v/>
      </c>
      <c r="V373" s="6">
        <f>-'M02'!S372</f>
        <v/>
      </c>
      <c r="W373" s="6">
        <f>Q373+T373-Z373</f>
        <v/>
      </c>
      <c r="X373" s="7">
        <f>IFERROR(W373/V373,0)</f>
        <v/>
      </c>
      <c r="Y373" s="6">
        <f>'M02'!T372</f>
        <v/>
      </c>
      <c r="Z373" s="6">
        <f>'M02'!U372</f>
        <v/>
      </c>
      <c r="AA373" s="7">
        <f>IFERROR(Z373/Y373,0)</f>
        <v/>
      </c>
      <c r="AB373" s="6">
        <f>'M03'!E372</f>
        <v/>
      </c>
      <c r="AC373" s="6">
        <f>'M03'!F372</f>
        <v/>
      </c>
      <c r="AD373" s="7">
        <f>IFERROR(AC373/AB373,0)</f>
        <v/>
      </c>
      <c r="AE373" s="6">
        <f>'M03'!M372</f>
        <v/>
      </c>
      <c r="AF373" s="6">
        <f>IF('M03'!AG372&gt;0,'M03'!AG372+MAX(0,AE373-'M03'!H372)*IF(AND(AB373&lt;&gt;0,AC373&lt;&gt;0),AC373/AB373,'M03'!V372),AE373*IF(AND(AB373&lt;&gt;0,AC373&lt;&gt;0),AC373/AB373,'M03'!V372))</f>
        <v/>
      </c>
      <c r="AG373" s="7">
        <f>IFERROR(AF373/AE373,0)</f>
        <v/>
      </c>
      <c r="AH373" s="6">
        <f>-'M03'!S372</f>
        <v/>
      </c>
      <c r="AI373" s="6">
        <f>AC373+AF373-AL373</f>
        <v/>
      </c>
      <c r="AJ373" s="7">
        <f>IFERROR(AI373/AH373,0)</f>
        <v/>
      </c>
      <c r="AK373" s="6">
        <f>'M03'!T372</f>
        <v/>
      </c>
      <c r="AL373" s="6">
        <f>'M03'!U372</f>
        <v/>
      </c>
      <c r="AM373" s="7">
        <f>IFERROR(AL373/AK373,0)</f>
        <v/>
      </c>
      <c r="AN373" s="6">
        <f>'M04'!E372</f>
        <v/>
      </c>
      <c r="AO373" s="6">
        <f>'M04'!F372</f>
        <v/>
      </c>
      <c r="AP373" s="7">
        <f>IFERROR(AO373/AN373,0)</f>
        <v/>
      </c>
      <c r="AQ373" s="6">
        <f>'M04'!M372</f>
        <v/>
      </c>
      <c r="AR373" s="6">
        <f>IF('M04'!AG372&gt;0,'M04'!AG372+MAX(0,AQ373-'M04'!H372)*IF(AND(AN373&lt;&gt;0,AO373&lt;&gt;0),AO373/AN373,'M04'!V372),AQ373*IF(AND(AN373&lt;&gt;0,AO373&lt;&gt;0),AO373/AN373,'M04'!V372))</f>
        <v/>
      </c>
      <c r="AS373" s="7">
        <f>IFERROR(AR373/AQ373,0)</f>
        <v/>
      </c>
      <c r="AT373" s="6">
        <f>-'M04'!S372</f>
        <v/>
      </c>
      <c r="AU373" s="6">
        <f>AO373+AR373-AX373</f>
        <v/>
      </c>
      <c r="AV373" s="7">
        <f>IFERROR(AU373/AT373,0)</f>
        <v/>
      </c>
      <c r="AW373" s="6">
        <f>'M04'!T372</f>
        <v/>
      </c>
      <c r="AX373" s="6">
        <f>'M04'!U372</f>
        <v/>
      </c>
      <c r="AY373" s="7">
        <f>IFERROR(AX373/AW373,0)</f>
        <v/>
      </c>
      <c r="AZ373" s="6">
        <f>'M05'!E372</f>
        <v/>
      </c>
      <c r="BA373" s="6">
        <f>'M05'!F372</f>
        <v/>
      </c>
      <c r="BB373" s="7">
        <f>IFERROR(BA373/AZ373,0)</f>
        <v/>
      </c>
      <c r="BC373" s="6">
        <f>'M05'!M372</f>
        <v/>
      </c>
      <c r="BD373" s="6">
        <f>IF('M05'!AG372&gt;0,'M05'!AG372+MAX(0,BC373-'M05'!H372)*IF(AND(AZ373&lt;&gt;0,BA373&lt;&gt;0),BA373/AZ373,'M05'!V372),BC373*IF(AND(AZ373&lt;&gt;0,BA373&lt;&gt;0),BA373/AZ373,'M05'!V372))</f>
        <v/>
      </c>
      <c r="BE373" s="7">
        <f>IFERROR(BD373/BC373,0)</f>
        <v/>
      </c>
      <c r="BF373" s="6">
        <f>-'M05'!S372</f>
        <v/>
      </c>
      <c r="BG373" s="6">
        <f>BA373+BD373-BJ373</f>
        <v/>
      </c>
      <c r="BH373" s="7">
        <f>IFERROR(BG373/BF373,0)</f>
        <v/>
      </c>
      <c r="BI373" s="6">
        <f>'M05'!T372</f>
        <v/>
      </c>
      <c r="BJ373" s="6">
        <f>'M05'!U372</f>
        <v/>
      </c>
      <c r="BK373" s="7">
        <f>IFERROR(BJ373/BI373,0)</f>
        <v/>
      </c>
      <c r="BL373" s="6">
        <f>'M06'!E372</f>
        <v/>
      </c>
      <c r="BM373" s="6">
        <f>'M06'!F372</f>
        <v/>
      </c>
      <c r="BN373" s="7">
        <f>IFERROR(BM373/BL373,0)</f>
        <v/>
      </c>
      <c r="BO373" s="6">
        <f>'M06'!M372</f>
        <v/>
      </c>
      <c r="BP373" s="6">
        <f>IF('M06'!AG372&gt;0,'M06'!AG372+MAX(0,BO373-'M06'!H372)*IF(AND(BL373&lt;&gt;0,BM373&lt;&gt;0),BM373/BL373,'M06'!V372),BO373*IF(AND(BL373&lt;&gt;0,BM373&lt;&gt;0),BM373/BL373,'M06'!V372))</f>
        <v/>
      </c>
      <c r="BQ373" s="7">
        <f>IFERROR(BP373/BO373,0)</f>
        <v/>
      </c>
      <c r="BR373" s="6">
        <f>-'M06'!S372</f>
        <v/>
      </c>
      <c r="BS373" s="6">
        <f>BM373+BP373-BV373</f>
        <v/>
      </c>
      <c r="BT373" s="7">
        <f>IFERROR(BS373/BR373,0)</f>
        <v/>
      </c>
      <c r="BU373" s="6">
        <f>'M06'!T372</f>
        <v/>
      </c>
      <c r="BV373" s="6">
        <f>'M06'!U372</f>
        <v/>
      </c>
      <c r="BW373" s="7">
        <f>IFERROR(BV373/BU373,0)</f>
        <v/>
      </c>
      <c r="BX373" s="6">
        <f>'M07'!E372</f>
        <v/>
      </c>
      <c r="BY373" s="6">
        <f>'M07'!F372</f>
        <v/>
      </c>
      <c r="BZ373" s="7">
        <f>IFERROR(BY373/BX373,0)</f>
        <v/>
      </c>
      <c r="CA373" s="6">
        <f>'M07'!M372</f>
        <v/>
      </c>
      <c r="CB373" s="6">
        <f>IF('M07'!AG372&gt;0,'M07'!AG372+MAX(0,CA373-'M07'!H372)*IF(AND(BX373&lt;&gt;0,BY373&lt;&gt;0),BY373/BX373,'M07'!V372),CA373*IF(AND(BX373&lt;&gt;0,BY373&lt;&gt;0),BY373/BX373,'M07'!V372))</f>
        <v/>
      </c>
      <c r="CC373" s="7">
        <f>IFERROR(CB373/CA373,0)</f>
        <v/>
      </c>
      <c r="CD373" s="6">
        <f>-'M07'!S372</f>
        <v/>
      </c>
      <c r="CE373" s="6">
        <f>BY373+CB373-CH373</f>
        <v/>
      </c>
      <c r="CF373" s="7">
        <f>IFERROR(CE373/CD373,0)</f>
        <v/>
      </c>
      <c r="CG373" s="6">
        <f>'M07'!T372</f>
        <v/>
      </c>
      <c r="CH373" s="6">
        <f>'M07'!U372</f>
        <v/>
      </c>
      <c r="CI373" s="7">
        <f>IFERROR(CH373/CG373,0)</f>
        <v/>
      </c>
      <c r="CJ373" s="6">
        <f>'M08'!E372</f>
        <v/>
      </c>
      <c r="CK373" s="6">
        <f>'M08'!F372</f>
        <v/>
      </c>
      <c r="CL373" s="7">
        <f>IFERROR(CK373/CJ373,0)</f>
        <v/>
      </c>
      <c r="CM373" s="6">
        <f>'M08'!M372</f>
        <v/>
      </c>
      <c r="CN373" s="6">
        <f>IF('M08'!AG372&gt;0,'M08'!AG372+MAX(0,CM373-'M08'!H372)*IF(AND(CJ373&lt;&gt;0,CK373&lt;&gt;0),CK373/CJ373,'M08'!V372),CM373*IF(AND(CJ373&lt;&gt;0,CK373&lt;&gt;0),CK373/CJ373,'M08'!V372))</f>
        <v/>
      </c>
      <c r="CO373" s="7">
        <f>IFERROR(CN373/CM373,0)</f>
        <v/>
      </c>
      <c r="CP373" s="6">
        <f>-'M08'!S372</f>
        <v/>
      </c>
      <c r="CQ373" s="6">
        <f>CK373+CN373-CT373</f>
        <v/>
      </c>
      <c r="CR373" s="7">
        <f>IFERROR(CQ373/CP373,0)</f>
        <v/>
      </c>
      <c r="CS373" s="6">
        <f>'M08'!T372</f>
        <v/>
      </c>
      <c r="CT373" s="6">
        <f>'M08'!U372</f>
        <v/>
      </c>
      <c r="CU373" s="7">
        <f>IFERROR(CT373/CS373,0)</f>
        <v/>
      </c>
      <c r="CV373" s="6">
        <f>'M09'!E372</f>
        <v/>
      </c>
      <c r="CW373" s="6">
        <f>'M09'!F372</f>
        <v/>
      </c>
      <c r="CX373" s="7">
        <f>IFERROR(CW373/CV373,0)</f>
        <v/>
      </c>
      <c r="CY373" s="6">
        <f>'M09'!M372</f>
        <v/>
      </c>
      <c r="CZ373" s="6">
        <f>IF('M09'!AG372&gt;0,'M09'!AG372+MAX(0,CY373-'M09'!H372)*IF(AND(CV373&lt;&gt;0,CW373&lt;&gt;0),CW373/CV373,'M09'!V372),CY373*IF(AND(CV373&lt;&gt;0,CW373&lt;&gt;0),CW373/CV373,'M09'!V372))</f>
        <v/>
      </c>
      <c r="DA373" s="7">
        <f>IFERROR(CZ373/CY373,0)</f>
        <v/>
      </c>
      <c r="DB373" s="6">
        <f>-'M09'!S372</f>
        <v/>
      </c>
      <c r="DC373" s="6">
        <f>CW373+CZ373-DF373</f>
        <v/>
      </c>
      <c r="DD373" s="7">
        <f>IFERROR(DC373/DB373,0)</f>
        <v/>
      </c>
      <c r="DE373" s="6">
        <f>'M09'!T372</f>
        <v/>
      </c>
      <c r="DF373" s="6">
        <f>'M09'!U372</f>
        <v/>
      </c>
      <c r="DG373" s="7">
        <f>IFERROR(DF373/DE373,0)</f>
        <v/>
      </c>
      <c r="DH373" s="6">
        <f>SUM(J373,V373,AH373,AT373,BF373,BR373,CD373,CP373,DB373)</f>
        <v/>
      </c>
      <c r="DI373" s="6">
        <f>SUM(K373,W373,AI373,AU373,BG373,BS373,CE373,CQ373,DC373)</f>
        <v/>
      </c>
      <c r="DJ373" s="6">
        <f>DH373/9</f>
        <v/>
      </c>
      <c r="DK373" s="6">
        <f>DI373/9</f>
        <v/>
      </c>
      <c r="DL373" s="7">
        <f>IFERROR(DI373/DH373,0)</f>
        <v/>
      </c>
      <c r="DM373" s="7">
        <f>'M09'!V372</f>
        <v/>
      </c>
      <c r="DN373" s="8">
        <f>IFERROR(DL373/DM373-1,0)</f>
        <v/>
      </c>
      <c r="DO373" s="6">
        <f>'M09'!AD372</f>
        <v/>
      </c>
      <c r="DP373" s="6">
        <f>DJ373-DO373</f>
        <v/>
      </c>
      <c r="DQ373" s="9">
        <f>COUNTIF(J373,"&gt;0")+COUNTIF(V373,"&gt;0")+COUNTIF(AH373,"&gt;0")+COUNTIF(AT373,"&gt;0")+COUNTIF(BF373,"&gt;0")+COUNTIF(BR373,"&gt;0")+COUNTIF(CD373,"&gt;0")+COUNTIF(CP373,"&gt;0")+COUNTIF(DB373,"&gt;0")</f>
        <v/>
      </c>
      <c r="DR373" s="6">
        <f>DE373</f>
        <v/>
      </c>
      <c r="DS373" s="10">
        <f>IFERROR(DR373/DJ373,0)</f>
        <v/>
      </c>
      <c r="DT373" s="6">
        <f>D373+SUM(G373,S373,AE373,AQ373,BC373,BO373,CA373,CM373,CY373)-SUM(J373,V373,AH373,AT373,BF373,BR373,CD373,CP373,DB373)-DE373</f>
        <v/>
      </c>
    </row>
    <row r="374">
      <c r="A374">
        <f>'M01'!C373</f>
        <v/>
      </c>
      <c r="B374">
        <f>'M01'!D373</f>
        <v/>
      </c>
      <c r="C374">
        <f>'M01'!A373</f>
        <v/>
      </c>
      <c r="D374" s="6">
        <f>'M01'!E373</f>
        <v/>
      </c>
      <c r="E374" s="6">
        <f>'M01'!F373</f>
        <v/>
      </c>
      <c r="F374" s="7">
        <f>IFERROR(E374/D374,0)</f>
        <v/>
      </c>
      <c r="G374" s="6">
        <f>'M01'!M373</f>
        <v/>
      </c>
      <c r="H374" s="6">
        <f>IF('M01'!AG373&gt;0,'M01'!AG373+MAX(0,G374-'M01'!H373)*IF(AND(D374&lt;&gt;0,E374&lt;&gt;0),E374/D374,'M01'!V373),G374*IF(AND(D374&lt;&gt;0,E374&lt;&gt;0),E374/D374,'M01'!V373))</f>
        <v/>
      </c>
      <c r="I374" s="7">
        <f>IFERROR(H374/G374,0)</f>
        <v/>
      </c>
      <c r="J374" s="6">
        <f>-'M01'!S373</f>
        <v/>
      </c>
      <c r="K374" s="6">
        <f>E374+H374-N374</f>
        <v/>
      </c>
      <c r="L374" s="7">
        <f>IFERROR(K374/J374,0)</f>
        <v/>
      </c>
      <c r="M374" s="6">
        <f>'M01'!T373</f>
        <v/>
      </c>
      <c r="N374" s="6">
        <f>'M01'!U373</f>
        <v/>
      </c>
      <c r="O374" s="7">
        <f>IFERROR(N374/M374,0)</f>
        <v/>
      </c>
      <c r="P374" s="6">
        <f>'M02'!E373</f>
        <v/>
      </c>
      <c r="Q374" s="6">
        <f>'M02'!F373</f>
        <v/>
      </c>
      <c r="R374" s="7">
        <f>IFERROR(Q374/P374,0)</f>
        <v/>
      </c>
      <c r="S374" s="6">
        <f>'M02'!M373</f>
        <v/>
      </c>
      <c r="T374" s="6">
        <f>IF('M02'!AG373&gt;0,'M02'!AG373+MAX(0,S374-'M02'!H373)*IF(AND(P374&lt;&gt;0,Q374&lt;&gt;0),Q374/P374,'M02'!V373),S374*IF(AND(P374&lt;&gt;0,Q374&lt;&gt;0),Q374/P374,'M02'!V373))</f>
        <v/>
      </c>
      <c r="U374" s="7">
        <f>IFERROR(T374/S374,0)</f>
        <v/>
      </c>
      <c r="V374" s="6">
        <f>-'M02'!S373</f>
        <v/>
      </c>
      <c r="W374" s="6">
        <f>Q374+T374-Z374</f>
        <v/>
      </c>
      <c r="X374" s="7">
        <f>IFERROR(W374/V374,0)</f>
        <v/>
      </c>
      <c r="Y374" s="6">
        <f>'M02'!T373</f>
        <v/>
      </c>
      <c r="Z374" s="6">
        <f>'M02'!U373</f>
        <v/>
      </c>
      <c r="AA374" s="7">
        <f>IFERROR(Z374/Y374,0)</f>
        <v/>
      </c>
      <c r="AB374" s="6">
        <f>'M03'!E373</f>
        <v/>
      </c>
      <c r="AC374" s="6">
        <f>'M03'!F373</f>
        <v/>
      </c>
      <c r="AD374" s="7">
        <f>IFERROR(AC374/AB374,0)</f>
        <v/>
      </c>
      <c r="AE374" s="6">
        <f>'M03'!M373</f>
        <v/>
      </c>
      <c r="AF374" s="6">
        <f>IF('M03'!AG373&gt;0,'M03'!AG373+MAX(0,AE374-'M03'!H373)*IF(AND(AB374&lt;&gt;0,AC374&lt;&gt;0),AC374/AB374,'M03'!V373),AE374*IF(AND(AB374&lt;&gt;0,AC374&lt;&gt;0),AC374/AB374,'M03'!V373))</f>
        <v/>
      </c>
      <c r="AG374" s="7">
        <f>IFERROR(AF374/AE374,0)</f>
        <v/>
      </c>
      <c r="AH374" s="6">
        <f>-'M03'!S373</f>
        <v/>
      </c>
      <c r="AI374" s="6">
        <f>AC374+AF374-AL374</f>
        <v/>
      </c>
      <c r="AJ374" s="7">
        <f>IFERROR(AI374/AH374,0)</f>
        <v/>
      </c>
      <c r="AK374" s="6">
        <f>'M03'!T373</f>
        <v/>
      </c>
      <c r="AL374" s="6">
        <f>'M03'!U373</f>
        <v/>
      </c>
      <c r="AM374" s="7">
        <f>IFERROR(AL374/AK374,0)</f>
        <v/>
      </c>
      <c r="AN374" s="6">
        <f>'M04'!E373</f>
        <v/>
      </c>
      <c r="AO374" s="6">
        <f>'M04'!F373</f>
        <v/>
      </c>
      <c r="AP374" s="7">
        <f>IFERROR(AO374/AN374,0)</f>
        <v/>
      </c>
      <c r="AQ374" s="6">
        <f>'M04'!M373</f>
        <v/>
      </c>
      <c r="AR374" s="6">
        <f>IF('M04'!AG373&gt;0,'M04'!AG373+MAX(0,AQ374-'M04'!H373)*IF(AND(AN374&lt;&gt;0,AO374&lt;&gt;0),AO374/AN374,'M04'!V373),AQ374*IF(AND(AN374&lt;&gt;0,AO374&lt;&gt;0),AO374/AN374,'M04'!V373))</f>
        <v/>
      </c>
      <c r="AS374" s="7">
        <f>IFERROR(AR374/AQ374,0)</f>
        <v/>
      </c>
      <c r="AT374" s="6">
        <f>-'M04'!S373</f>
        <v/>
      </c>
      <c r="AU374" s="6">
        <f>AO374+AR374-AX374</f>
        <v/>
      </c>
      <c r="AV374" s="7">
        <f>IFERROR(AU374/AT374,0)</f>
        <v/>
      </c>
      <c r="AW374" s="6">
        <f>'M04'!T373</f>
        <v/>
      </c>
      <c r="AX374" s="6">
        <f>'M04'!U373</f>
        <v/>
      </c>
      <c r="AY374" s="7">
        <f>IFERROR(AX374/AW374,0)</f>
        <v/>
      </c>
      <c r="AZ374" s="6">
        <f>'M05'!E373</f>
        <v/>
      </c>
      <c r="BA374" s="6">
        <f>'M05'!F373</f>
        <v/>
      </c>
      <c r="BB374" s="7">
        <f>IFERROR(BA374/AZ374,0)</f>
        <v/>
      </c>
      <c r="BC374" s="6">
        <f>'M05'!M373</f>
        <v/>
      </c>
      <c r="BD374" s="6">
        <f>IF('M05'!AG373&gt;0,'M05'!AG373+MAX(0,BC374-'M05'!H373)*IF(AND(AZ374&lt;&gt;0,BA374&lt;&gt;0),BA374/AZ374,'M05'!V373),BC374*IF(AND(AZ374&lt;&gt;0,BA374&lt;&gt;0),BA374/AZ374,'M05'!V373))</f>
        <v/>
      </c>
      <c r="BE374" s="7">
        <f>IFERROR(BD374/BC374,0)</f>
        <v/>
      </c>
      <c r="BF374" s="6">
        <f>-'M05'!S373</f>
        <v/>
      </c>
      <c r="BG374" s="6">
        <f>BA374+BD374-BJ374</f>
        <v/>
      </c>
      <c r="BH374" s="7">
        <f>IFERROR(BG374/BF374,0)</f>
        <v/>
      </c>
      <c r="BI374" s="6">
        <f>'M05'!T373</f>
        <v/>
      </c>
      <c r="BJ374" s="6">
        <f>'M05'!U373</f>
        <v/>
      </c>
      <c r="BK374" s="7">
        <f>IFERROR(BJ374/BI374,0)</f>
        <v/>
      </c>
      <c r="BL374" s="6">
        <f>'M06'!E373</f>
        <v/>
      </c>
      <c r="BM374" s="6">
        <f>'M06'!F373</f>
        <v/>
      </c>
      <c r="BN374" s="7">
        <f>IFERROR(BM374/BL374,0)</f>
        <v/>
      </c>
      <c r="BO374" s="6">
        <f>'M06'!M373</f>
        <v/>
      </c>
      <c r="BP374" s="6">
        <f>IF('M06'!AG373&gt;0,'M06'!AG373+MAX(0,BO374-'M06'!H373)*IF(AND(BL374&lt;&gt;0,BM374&lt;&gt;0),BM374/BL374,'M06'!V373),BO374*IF(AND(BL374&lt;&gt;0,BM374&lt;&gt;0),BM374/BL374,'M06'!V373))</f>
        <v/>
      </c>
      <c r="BQ374" s="7">
        <f>IFERROR(BP374/BO374,0)</f>
        <v/>
      </c>
      <c r="BR374" s="6">
        <f>-'M06'!S373</f>
        <v/>
      </c>
      <c r="BS374" s="6">
        <f>BM374+BP374-BV374</f>
        <v/>
      </c>
      <c r="BT374" s="7">
        <f>IFERROR(BS374/BR374,0)</f>
        <v/>
      </c>
      <c r="BU374" s="6">
        <f>'M06'!T373</f>
        <v/>
      </c>
      <c r="BV374" s="6">
        <f>'M06'!U373</f>
        <v/>
      </c>
      <c r="BW374" s="7">
        <f>IFERROR(BV374/BU374,0)</f>
        <v/>
      </c>
      <c r="BX374" s="6">
        <f>'M07'!E373</f>
        <v/>
      </c>
      <c r="BY374" s="6">
        <f>'M07'!F373</f>
        <v/>
      </c>
      <c r="BZ374" s="7">
        <f>IFERROR(BY374/BX374,0)</f>
        <v/>
      </c>
      <c r="CA374" s="6">
        <f>'M07'!M373</f>
        <v/>
      </c>
      <c r="CB374" s="6">
        <f>IF('M07'!AG373&gt;0,'M07'!AG373+MAX(0,CA374-'M07'!H373)*IF(AND(BX374&lt;&gt;0,BY374&lt;&gt;0),BY374/BX374,'M07'!V373),CA374*IF(AND(BX374&lt;&gt;0,BY374&lt;&gt;0),BY374/BX374,'M07'!V373))</f>
        <v/>
      </c>
      <c r="CC374" s="7">
        <f>IFERROR(CB374/CA374,0)</f>
        <v/>
      </c>
      <c r="CD374" s="6">
        <f>-'M07'!S373</f>
        <v/>
      </c>
      <c r="CE374" s="6">
        <f>BY374+CB374-CH374</f>
        <v/>
      </c>
      <c r="CF374" s="7">
        <f>IFERROR(CE374/CD374,0)</f>
        <v/>
      </c>
      <c r="CG374" s="6">
        <f>'M07'!T373</f>
        <v/>
      </c>
      <c r="CH374" s="6">
        <f>'M07'!U373</f>
        <v/>
      </c>
      <c r="CI374" s="7">
        <f>IFERROR(CH374/CG374,0)</f>
        <v/>
      </c>
      <c r="CJ374" s="6">
        <f>'M08'!E373</f>
        <v/>
      </c>
      <c r="CK374" s="6">
        <f>'M08'!F373</f>
        <v/>
      </c>
      <c r="CL374" s="7">
        <f>IFERROR(CK374/CJ374,0)</f>
        <v/>
      </c>
      <c r="CM374" s="6">
        <f>'M08'!M373</f>
        <v/>
      </c>
      <c r="CN374" s="6">
        <f>IF('M08'!AG373&gt;0,'M08'!AG373+MAX(0,CM374-'M08'!H373)*IF(AND(CJ374&lt;&gt;0,CK374&lt;&gt;0),CK374/CJ374,'M08'!V373),CM374*IF(AND(CJ374&lt;&gt;0,CK374&lt;&gt;0),CK374/CJ374,'M08'!V373))</f>
        <v/>
      </c>
      <c r="CO374" s="7">
        <f>IFERROR(CN374/CM374,0)</f>
        <v/>
      </c>
      <c r="CP374" s="6">
        <f>-'M08'!S373</f>
        <v/>
      </c>
      <c r="CQ374" s="6">
        <f>CK374+CN374-CT374</f>
        <v/>
      </c>
      <c r="CR374" s="7">
        <f>IFERROR(CQ374/CP374,0)</f>
        <v/>
      </c>
      <c r="CS374" s="6">
        <f>'M08'!T373</f>
        <v/>
      </c>
      <c r="CT374" s="6">
        <f>'M08'!U373</f>
        <v/>
      </c>
      <c r="CU374" s="7">
        <f>IFERROR(CT374/CS374,0)</f>
        <v/>
      </c>
      <c r="CV374" s="6">
        <f>'M09'!E373</f>
        <v/>
      </c>
      <c r="CW374" s="6">
        <f>'M09'!F373</f>
        <v/>
      </c>
      <c r="CX374" s="7">
        <f>IFERROR(CW374/CV374,0)</f>
        <v/>
      </c>
      <c r="CY374" s="6">
        <f>'M09'!M373</f>
        <v/>
      </c>
      <c r="CZ374" s="6">
        <f>IF('M09'!AG373&gt;0,'M09'!AG373+MAX(0,CY374-'M09'!H373)*IF(AND(CV374&lt;&gt;0,CW374&lt;&gt;0),CW374/CV374,'M09'!V373),CY374*IF(AND(CV374&lt;&gt;0,CW374&lt;&gt;0),CW374/CV374,'M09'!V373))</f>
        <v/>
      </c>
      <c r="DA374" s="7">
        <f>IFERROR(CZ374/CY374,0)</f>
        <v/>
      </c>
      <c r="DB374" s="6">
        <f>-'M09'!S373</f>
        <v/>
      </c>
      <c r="DC374" s="6">
        <f>CW374+CZ374-DF374</f>
        <v/>
      </c>
      <c r="DD374" s="7">
        <f>IFERROR(DC374/DB374,0)</f>
        <v/>
      </c>
      <c r="DE374" s="6">
        <f>'M09'!T373</f>
        <v/>
      </c>
      <c r="DF374" s="6">
        <f>'M09'!U373</f>
        <v/>
      </c>
      <c r="DG374" s="7">
        <f>IFERROR(DF374/DE374,0)</f>
        <v/>
      </c>
      <c r="DH374" s="6">
        <f>SUM(J374,V374,AH374,AT374,BF374,BR374,CD374,CP374,DB374)</f>
        <v/>
      </c>
      <c r="DI374" s="6">
        <f>SUM(K374,W374,AI374,AU374,BG374,BS374,CE374,CQ374,DC374)</f>
        <v/>
      </c>
      <c r="DJ374" s="6">
        <f>DH374/9</f>
        <v/>
      </c>
      <c r="DK374" s="6">
        <f>DI374/9</f>
        <v/>
      </c>
      <c r="DL374" s="7">
        <f>IFERROR(DI374/DH374,0)</f>
        <v/>
      </c>
      <c r="DM374" s="7">
        <f>'M09'!V373</f>
        <v/>
      </c>
      <c r="DN374" s="8">
        <f>IFERROR(DL374/DM374-1,0)</f>
        <v/>
      </c>
      <c r="DO374" s="6">
        <f>'M09'!AD373</f>
        <v/>
      </c>
      <c r="DP374" s="6">
        <f>DJ374-DO374</f>
        <v/>
      </c>
      <c r="DQ374" s="9">
        <f>COUNTIF(J374,"&gt;0")+COUNTIF(V374,"&gt;0")+COUNTIF(AH374,"&gt;0")+COUNTIF(AT374,"&gt;0")+COUNTIF(BF374,"&gt;0")+COUNTIF(BR374,"&gt;0")+COUNTIF(CD374,"&gt;0")+COUNTIF(CP374,"&gt;0")+COUNTIF(DB374,"&gt;0")</f>
        <v/>
      </c>
      <c r="DR374" s="6">
        <f>DE374</f>
        <v/>
      </c>
      <c r="DS374" s="10">
        <f>IFERROR(DR374/DJ374,0)</f>
        <v/>
      </c>
      <c r="DT374" s="6">
        <f>D374+SUM(G374,S374,AE374,AQ374,BC374,BO374,CA374,CM374,CY374)-SUM(J374,V374,AH374,AT374,BF374,BR374,CD374,CP374,DB374)-DE374</f>
        <v/>
      </c>
    </row>
    <row r="375">
      <c r="A375">
        <f>'M01'!C374</f>
        <v/>
      </c>
      <c r="B375">
        <f>'M01'!D374</f>
        <v/>
      </c>
      <c r="C375">
        <f>'M01'!A374</f>
        <v/>
      </c>
      <c r="D375" s="6">
        <f>'M01'!E374</f>
        <v/>
      </c>
      <c r="E375" s="6">
        <f>'M01'!F374</f>
        <v/>
      </c>
      <c r="F375" s="7">
        <f>IFERROR(E375/D375,0)</f>
        <v/>
      </c>
      <c r="G375" s="6">
        <f>'M01'!M374</f>
        <v/>
      </c>
      <c r="H375" s="6">
        <f>IF('M01'!AG374&gt;0,'M01'!AG374+MAX(0,G375-'M01'!H374)*IF(AND(D375&lt;&gt;0,E375&lt;&gt;0),E375/D375,'M01'!V374),G375*IF(AND(D375&lt;&gt;0,E375&lt;&gt;0),E375/D375,'M01'!V374))</f>
        <v/>
      </c>
      <c r="I375" s="7">
        <f>IFERROR(H375/G375,0)</f>
        <v/>
      </c>
      <c r="J375" s="6">
        <f>-'M01'!S374</f>
        <v/>
      </c>
      <c r="K375" s="6">
        <f>E375+H375-N375</f>
        <v/>
      </c>
      <c r="L375" s="7">
        <f>IFERROR(K375/J375,0)</f>
        <v/>
      </c>
      <c r="M375" s="6">
        <f>'M01'!T374</f>
        <v/>
      </c>
      <c r="N375" s="6">
        <f>'M01'!U374</f>
        <v/>
      </c>
      <c r="O375" s="7">
        <f>IFERROR(N375/M375,0)</f>
        <v/>
      </c>
      <c r="P375" s="6">
        <f>'M02'!E374</f>
        <v/>
      </c>
      <c r="Q375" s="6">
        <f>'M02'!F374</f>
        <v/>
      </c>
      <c r="R375" s="7">
        <f>IFERROR(Q375/P375,0)</f>
        <v/>
      </c>
      <c r="S375" s="6">
        <f>'M02'!M374</f>
        <v/>
      </c>
      <c r="T375" s="6">
        <f>IF('M02'!AG374&gt;0,'M02'!AG374+MAX(0,S375-'M02'!H374)*IF(AND(P375&lt;&gt;0,Q375&lt;&gt;0),Q375/P375,'M02'!V374),S375*IF(AND(P375&lt;&gt;0,Q375&lt;&gt;0),Q375/P375,'M02'!V374))</f>
        <v/>
      </c>
      <c r="U375" s="7">
        <f>IFERROR(T375/S375,0)</f>
        <v/>
      </c>
      <c r="V375" s="6">
        <f>-'M02'!S374</f>
        <v/>
      </c>
      <c r="W375" s="6">
        <f>Q375+T375-Z375</f>
        <v/>
      </c>
      <c r="X375" s="7">
        <f>IFERROR(W375/V375,0)</f>
        <v/>
      </c>
      <c r="Y375" s="6">
        <f>'M02'!T374</f>
        <v/>
      </c>
      <c r="Z375" s="6">
        <f>'M02'!U374</f>
        <v/>
      </c>
      <c r="AA375" s="7">
        <f>IFERROR(Z375/Y375,0)</f>
        <v/>
      </c>
      <c r="AB375" s="6">
        <f>'M03'!E374</f>
        <v/>
      </c>
      <c r="AC375" s="6">
        <f>'M03'!F374</f>
        <v/>
      </c>
      <c r="AD375" s="7">
        <f>IFERROR(AC375/AB375,0)</f>
        <v/>
      </c>
      <c r="AE375" s="6">
        <f>'M03'!M374</f>
        <v/>
      </c>
      <c r="AF375" s="6">
        <f>IF('M03'!AG374&gt;0,'M03'!AG374+MAX(0,AE375-'M03'!H374)*IF(AND(AB375&lt;&gt;0,AC375&lt;&gt;0),AC375/AB375,'M03'!V374),AE375*IF(AND(AB375&lt;&gt;0,AC375&lt;&gt;0),AC375/AB375,'M03'!V374))</f>
        <v/>
      </c>
      <c r="AG375" s="7">
        <f>IFERROR(AF375/AE375,0)</f>
        <v/>
      </c>
      <c r="AH375" s="6">
        <f>-'M03'!S374</f>
        <v/>
      </c>
      <c r="AI375" s="6">
        <f>AC375+AF375-AL375</f>
        <v/>
      </c>
      <c r="AJ375" s="7">
        <f>IFERROR(AI375/AH375,0)</f>
        <v/>
      </c>
      <c r="AK375" s="6">
        <f>'M03'!T374</f>
        <v/>
      </c>
      <c r="AL375" s="6">
        <f>'M03'!U374</f>
        <v/>
      </c>
      <c r="AM375" s="7">
        <f>IFERROR(AL375/AK375,0)</f>
        <v/>
      </c>
      <c r="AN375" s="6">
        <f>'M04'!E374</f>
        <v/>
      </c>
      <c r="AO375" s="6">
        <f>'M04'!F374</f>
        <v/>
      </c>
      <c r="AP375" s="7">
        <f>IFERROR(AO375/AN375,0)</f>
        <v/>
      </c>
      <c r="AQ375" s="6">
        <f>'M04'!M374</f>
        <v/>
      </c>
      <c r="AR375" s="6">
        <f>IF('M04'!AG374&gt;0,'M04'!AG374+MAX(0,AQ375-'M04'!H374)*IF(AND(AN375&lt;&gt;0,AO375&lt;&gt;0),AO375/AN375,'M04'!V374),AQ375*IF(AND(AN375&lt;&gt;0,AO375&lt;&gt;0),AO375/AN375,'M04'!V374))</f>
        <v/>
      </c>
      <c r="AS375" s="7">
        <f>IFERROR(AR375/AQ375,0)</f>
        <v/>
      </c>
      <c r="AT375" s="6">
        <f>-'M04'!S374</f>
        <v/>
      </c>
      <c r="AU375" s="6">
        <f>AO375+AR375-AX375</f>
        <v/>
      </c>
      <c r="AV375" s="7">
        <f>IFERROR(AU375/AT375,0)</f>
        <v/>
      </c>
      <c r="AW375" s="6">
        <f>'M04'!T374</f>
        <v/>
      </c>
      <c r="AX375" s="6">
        <f>'M04'!U374</f>
        <v/>
      </c>
      <c r="AY375" s="7">
        <f>IFERROR(AX375/AW375,0)</f>
        <v/>
      </c>
      <c r="AZ375" s="6">
        <f>'M05'!E374</f>
        <v/>
      </c>
      <c r="BA375" s="6">
        <f>'M05'!F374</f>
        <v/>
      </c>
      <c r="BB375" s="7">
        <f>IFERROR(BA375/AZ375,0)</f>
        <v/>
      </c>
      <c r="BC375" s="6">
        <f>'M05'!M374</f>
        <v/>
      </c>
      <c r="BD375" s="6">
        <f>IF('M05'!AG374&gt;0,'M05'!AG374+MAX(0,BC375-'M05'!H374)*IF(AND(AZ375&lt;&gt;0,BA375&lt;&gt;0),BA375/AZ375,'M05'!V374),BC375*IF(AND(AZ375&lt;&gt;0,BA375&lt;&gt;0),BA375/AZ375,'M05'!V374))</f>
        <v/>
      </c>
      <c r="BE375" s="7">
        <f>IFERROR(BD375/BC375,0)</f>
        <v/>
      </c>
      <c r="BF375" s="6">
        <f>-'M05'!S374</f>
        <v/>
      </c>
      <c r="BG375" s="6">
        <f>BA375+BD375-BJ375</f>
        <v/>
      </c>
      <c r="BH375" s="7">
        <f>IFERROR(BG375/BF375,0)</f>
        <v/>
      </c>
      <c r="BI375" s="6">
        <f>'M05'!T374</f>
        <v/>
      </c>
      <c r="BJ375" s="6">
        <f>'M05'!U374</f>
        <v/>
      </c>
      <c r="BK375" s="7">
        <f>IFERROR(BJ375/BI375,0)</f>
        <v/>
      </c>
      <c r="BL375" s="6">
        <f>'M06'!E374</f>
        <v/>
      </c>
      <c r="BM375" s="6">
        <f>'M06'!F374</f>
        <v/>
      </c>
      <c r="BN375" s="7">
        <f>IFERROR(BM375/BL375,0)</f>
        <v/>
      </c>
      <c r="BO375" s="6">
        <f>'M06'!M374</f>
        <v/>
      </c>
      <c r="BP375" s="6">
        <f>IF('M06'!AG374&gt;0,'M06'!AG374+MAX(0,BO375-'M06'!H374)*IF(AND(BL375&lt;&gt;0,BM375&lt;&gt;0),BM375/BL375,'M06'!V374),BO375*IF(AND(BL375&lt;&gt;0,BM375&lt;&gt;0),BM375/BL375,'M06'!V374))</f>
        <v/>
      </c>
      <c r="BQ375" s="7">
        <f>IFERROR(BP375/BO375,0)</f>
        <v/>
      </c>
      <c r="BR375" s="6">
        <f>-'M06'!S374</f>
        <v/>
      </c>
      <c r="BS375" s="6">
        <f>BM375+BP375-BV375</f>
        <v/>
      </c>
      <c r="BT375" s="7">
        <f>IFERROR(BS375/BR375,0)</f>
        <v/>
      </c>
      <c r="BU375" s="6">
        <f>'M06'!T374</f>
        <v/>
      </c>
      <c r="BV375" s="6">
        <f>'M06'!U374</f>
        <v/>
      </c>
      <c r="BW375" s="7">
        <f>IFERROR(BV375/BU375,0)</f>
        <v/>
      </c>
      <c r="BX375" s="6">
        <f>'M07'!E374</f>
        <v/>
      </c>
      <c r="BY375" s="6">
        <f>'M07'!F374</f>
        <v/>
      </c>
      <c r="BZ375" s="7">
        <f>IFERROR(BY375/BX375,0)</f>
        <v/>
      </c>
      <c r="CA375" s="6">
        <f>'M07'!M374</f>
        <v/>
      </c>
      <c r="CB375" s="6">
        <f>IF('M07'!AG374&gt;0,'M07'!AG374+MAX(0,CA375-'M07'!H374)*IF(AND(BX375&lt;&gt;0,BY375&lt;&gt;0),BY375/BX375,'M07'!V374),CA375*IF(AND(BX375&lt;&gt;0,BY375&lt;&gt;0),BY375/BX375,'M07'!V374))</f>
        <v/>
      </c>
      <c r="CC375" s="7">
        <f>IFERROR(CB375/CA375,0)</f>
        <v/>
      </c>
      <c r="CD375" s="6">
        <f>-'M07'!S374</f>
        <v/>
      </c>
      <c r="CE375" s="6">
        <f>BY375+CB375-CH375</f>
        <v/>
      </c>
      <c r="CF375" s="7">
        <f>IFERROR(CE375/CD375,0)</f>
        <v/>
      </c>
      <c r="CG375" s="6">
        <f>'M07'!T374</f>
        <v/>
      </c>
      <c r="CH375" s="6">
        <f>'M07'!U374</f>
        <v/>
      </c>
      <c r="CI375" s="7">
        <f>IFERROR(CH375/CG375,0)</f>
        <v/>
      </c>
      <c r="CJ375" s="6">
        <f>'M08'!E374</f>
        <v/>
      </c>
      <c r="CK375" s="6">
        <f>'M08'!F374</f>
        <v/>
      </c>
      <c r="CL375" s="7">
        <f>IFERROR(CK375/CJ375,0)</f>
        <v/>
      </c>
      <c r="CM375" s="6">
        <f>'M08'!M374</f>
        <v/>
      </c>
      <c r="CN375" s="6">
        <f>IF('M08'!AG374&gt;0,'M08'!AG374+MAX(0,CM375-'M08'!H374)*IF(AND(CJ375&lt;&gt;0,CK375&lt;&gt;0),CK375/CJ375,'M08'!V374),CM375*IF(AND(CJ375&lt;&gt;0,CK375&lt;&gt;0),CK375/CJ375,'M08'!V374))</f>
        <v/>
      </c>
      <c r="CO375" s="7">
        <f>IFERROR(CN375/CM375,0)</f>
        <v/>
      </c>
      <c r="CP375" s="6">
        <f>-'M08'!S374</f>
        <v/>
      </c>
      <c r="CQ375" s="6">
        <f>CK375+CN375-CT375</f>
        <v/>
      </c>
      <c r="CR375" s="7">
        <f>IFERROR(CQ375/CP375,0)</f>
        <v/>
      </c>
      <c r="CS375" s="6">
        <f>'M08'!T374</f>
        <v/>
      </c>
      <c r="CT375" s="6">
        <f>'M08'!U374</f>
        <v/>
      </c>
      <c r="CU375" s="7">
        <f>IFERROR(CT375/CS375,0)</f>
        <v/>
      </c>
      <c r="CV375" s="6">
        <f>'M09'!E374</f>
        <v/>
      </c>
      <c r="CW375" s="6">
        <f>'M09'!F374</f>
        <v/>
      </c>
      <c r="CX375" s="7">
        <f>IFERROR(CW375/CV375,0)</f>
        <v/>
      </c>
      <c r="CY375" s="6">
        <f>'M09'!M374</f>
        <v/>
      </c>
      <c r="CZ375" s="6">
        <f>IF('M09'!AG374&gt;0,'M09'!AG374+MAX(0,CY375-'M09'!H374)*IF(AND(CV375&lt;&gt;0,CW375&lt;&gt;0),CW375/CV375,'M09'!V374),CY375*IF(AND(CV375&lt;&gt;0,CW375&lt;&gt;0),CW375/CV375,'M09'!V374))</f>
        <v/>
      </c>
      <c r="DA375" s="7">
        <f>IFERROR(CZ375/CY375,0)</f>
        <v/>
      </c>
      <c r="DB375" s="6">
        <f>-'M09'!S374</f>
        <v/>
      </c>
      <c r="DC375" s="6">
        <f>CW375+CZ375-DF375</f>
        <v/>
      </c>
      <c r="DD375" s="7">
        <f>IFERROR(DC375/DB375,0)</f>
        <v/>
      </c>
      <c r="DE375" s="6">
        <f>'M09'!T374</f>
        <v/>
      </c>
      <c r="DF375" s="6">
        <f>'M09'!U374</f>
        <v/>
      </c>
      <c r="DG375" s="7">
        <f>IFERROR(DF375/DE375,0)</f>
        <v/>
      </c>
      <c r="DH375" s="6">
        <f>SUM(J375,V375,AH375,AT375,BF375,BR375,CD375,CP375,DB375)</f>
        <v/>
      </c>
      <c r="DI375" s="6">
        <f>SUM(K375,W375,AI375,AU375,BG375,BS375,CE375,CQ375,DC375)</f>
        <v/>
      </c>
      <c r="DJ375" s="6">
        <f>DH375/9</f>
        <v/>
      </c>
      <c r="DK375" s="6">
        <f>DI375/9</f>
        <v/>
      </c>
      <c r="DL375" s="7">
        <f>IFERROR(DI375/DH375,0)</f>
        <v/>
      </c>
      <c r="DM375" s="7">
        <f>'M09'!V374</f>
        <v/>
      </c>
      <c r="DN375" s="8">
        <f>IFERROR(DL375/DM375-1,0)</f>
        <v/>
      </c>
      <c r="DO375" s="6">
        <f>'M09'!AD374</f>
        <v/>
      </c>
      <c r="DP375" s="6">
        <f>DJ375-DO375</f>
        <v/>
      </c>
      <c r="DQ375" s="9">
        <f>COUNTIF(J375,"&gt;0")+COUNTIF(V375,"&gt;0")+COUNTIF(AH375,"&gt;0")+COUNTIF(AT375,"&gt;0")+COUNTIF(BF375,"&gt;0")+COUNTIF(BR375,"&gt;0")+COUNTIF(CD375,"&gt;0")+COUNTIF(CP375,"&gt;0")+COUNTIF(DB375,"&gt;0")</f>
        <v/>
      </c>
      <c r="DR375" s="6">
        <f>DE375</f>
        <v/>
      </c>
      <c r="DS375" s="10">
        <f>IFERROR(DR375/DJ375,0)</f>
        <v/>
      </c>
      <c r="DT375" s="6">
        <f>D375+SUM(G375,S375,AE375,AQ375,BC375,BO375,CA375,CM375,CY375)-SUM(J375,V375,AH375,AT375,BF375,BR375,CD375,CP375,DB375)-DE375</f>
        <v/>
      </c>
    </row>
    <row r="376">
      <c r="A376">
        <f>'M01'!C375</f>
        <v/>
      </c>
      <c r="B376">
        <f>'M01'!D375</f>
        <v/>
      </c>
      <c r="C376">
        <f>'M01'!A375</f>
        <v/>
      </c>
      <c r="D376" s="6">
        <f>'M01'!E375</f>
        <v/>
      </c>
      <c r="E376" s="6">
        <f>'M01'!F375</f>
        <v/>
      </c>
      <c r="F376" s="7">
        <f>IFERROR(E376/D376,0)</f>
        <v/>
      </c>
      <c r="G376" s="6">
        <f>'M01'!M375</f>
        <v/>
      </c>
      <c r="H376" s="6">
        <f>IF('M01'!AG375&gt;0,'M01'!AG375+MAX(0,G376-'M01'!H375)*IF(AND(D376&lt;&gt;0,E376&lt;&gt;0),E376/D376,'M01'!V375),G376*IF(AND(D376&lt;&gt;0,E376&lt;&gt;0),E376/D376,'M01'!V375))</f>
        <v/>
      </c>
      <c r="I376" s="7">
        <f>IFERROR(H376/G376,0)</f>
        <v/>
      </c>
      <c r="J376" s="6">
        <f>-'M01'!S375</f>
        <v/>
      </c>
      <c r="K376" s="6">
        <f>E376+H376-N376</f>
        <v/>
      </c>
      <c r="L376" s="7">
        <f>IFERROR(K376/J376,0)</f>
        <v/>
      </c>
      <c r="M376" s="6">
        <f>'M01'!T375</f>
        <v/>
      </c>
      <c r="N376" s="6">
        <f>'M01'!U375</f>
        <v/>
      </c>
      <c r="O376" s="7">
        <f>IFERROR(N376/M376,0)</f>
        <v/>
      </c>
      <c r="P376" s="6">
        <f>'M02'!E375</f>
        <v/>
      </c>
      <c r="Q376" s="6">
        <f>'M02'!F375</f>
        <v/>
      </c>
      <c r="R376" s="7">
        <f>IFERROR(Q376/P376,0)</f>
        <v/>
      </c>
      <c r="S376" s="6">
        <f>'M02'!M375</f>
        <v/>
      </c>
      <c r="T376" s="6">
        <f>IF('M02'!AG375&gt;0,'M02'!AG375+MAX(0,S376-'M02'!H375)*IF(AND(P376&lt;&gt;0,Q376&lt;&gt;0),Q376/P376,'M02'!V375),S376*IF(AND(P376&lt;&gt;0,Q376&lt;&gt;0),Q376/P376,'M02'!V375))</f>
        <v/>
      </c>
      <c r="U376" s="7">
        <f>IFERROR(T376/S376,0)</f>
        <v/>
      </c>
      <c r="V376" s="6">
        <f>-'M02'!S375</f>
        <v/>
      </c>
      <c r="W376" s="6">
        <f>Q376+T376-Z376</f>
        <v/>
      </c>
      <c r="X376" s="7">
        <f>IFERROR(W376/V376,0)</f>
        <v/>
      </c>
      <c r="Y376" s="6">
        <f>'M02'!T375</f>
        <v/>
      </c>
      <c r="Z376" s="6">
        <f>'M02'!U375</f>
        <v/>
      </c>
      <c r="AA376" s="7">
        <f>IFERROR(Z376/Y376,0)</f>
        <v/>
      </c>
      <c r="AB376" s="6">
        <f>'M03'!E375</f>
        <v/>
      </c>
      <c r="AC376" s="6">
        <f>'M03'!F375</f>
        <v/>
      </c>
      <c r="AD376" s="7">
        <f>IFERROR(AC376/AB376,0)</f>
        <v/>
      </c>
      <c r="AE376" s="6">
        <f>'M03'!M375</f>
        <v/>
      </c>
      <c r="AF376" s="6">
        <f>IF('M03'!AG375&gt;0,'M03'!AG375+MAX(0,AE376-'M03'!H375)*IF(AND(AB376&lt;&gt;0,AC376&lt;&gt;0),AC376/AB376,'M03'!V375),AE376*IF(AND(AB376&lt;&gt;0,AC376&lt;&gt;0),AC376/AB376,'M03'!V375))</f>
        <v/>
      </c>
      <c r="AG376" s="7">
        <f>IFERROR(AF376/AE376,0)</f>
        <v/>
      </c>
      <c r="AH376" s="6">
        <f>-'M03'!S375</f>
        <v/>
      </c>
      <c r="AI376" s="6">
        <f>AC376+AF376-AL376</f>
        <v/>
      </c>
      <c r="AJ376" s="7">
        <f>IFERROR(AI376/AH376,0)</f>
        <v/>
      </c>
      <c r="AK376" s="6">
        <f>'M03'!T375</f>
        <v/>
      </c>
      <c r="AL376" s="6">
        <f>'M03'!U375</f>
        <v/>
      </c>
      <c r="AM376" s="7">
        <f>IFERROR(AL376/AK376,0)</f>
        <v/>
      </c>
      <c r="AN376" s="6">
        <f>'M04'!E375</f>
        <v/>
      </c>
      <c r="AO376" s="6">
        <f>'M04'!F375</f>
        <v/>
      </c>
      <c r="AP376" s="7">
        <f>IFERROR(AO376/AN376,0)</f>
        <v/>
      </c>
      <c r="AQ376" s="6">
        <f>'M04'!M375</f>
        <v/>
      </c>
      <c r="AR376" s="6">
        <f>IF('M04'!AG375&gt;0,'M04'!AG375+MAX(0,AQ376-'M04'!H375)*IF(AND(AN376&lt;&gt;0,AO376&lt;&gt;0),AO376/AN376,'M04'!V375),AQ376*IF(AND(AN376&lt;&gt;0,AO376&lt;&gt;0),AO376/AN376,'M04'!V375))</f>
        <v/>
      </c>
      <c r="AS376" s="7">
        <f>IFERROR(AR376/AQ376,0)</f>
        <v/>
      </c>
      <c r="AT376" s="6">
        <f>-'M04'!S375</f>
        <v/>
      </c>
      <c r="AU376" s="6">
        <f>AO376+AR376-AX376</f>
        <v/>
      </c>
      <c r="AV376" s="7">
        <f>IFERROR(AU376/AT376,0)</f>
        <v/>
      </c>
      <c r="AW376" s="6">
        <f>'M04'!T375</f>
        <v/>
      </c>
      <c r="AX376" s="6">
        <f>'M04'!U375</f>
        <v/>
      </c>
      <c r="AY376" s="7">
        <f>IFERROR(AX376/AW376,0)</f>
        <v/>
      </c>
      <c r="AZ376" s="6">
        <f>'M05'!E375</f>
        <v/>
      </c>
      <c r="BA376" s="6">
        <f>'M05'!F375</f>
        <v/>
      </c>
      <c r="BB376" s="7">
        <f>IFERROR(BA376/AZ376,0)</f>
        <v/>
      </c>
      <c r="BC376" s="6">
        <f>'M05'!M375</f>
        <v/>
      </c>
      <c r="BD376" s="6">
        <f>IF('M05'!AG375&gt;0,'M05'!AG375+MAX(0,BC376-'M05'!H375)*IF(AND(AZ376&lt;&gt;0,BA376&lt;&gt;0),BA376/AZ376,'M05'!V375),BC376*IF(AND(AZ376&lt;&gt;0,BA376&lt;&gt;0),BA376/AZ376,'M05'!V375))</f>
        <v/>
      </c>
      <c r="BE376" s="7">
        <f>IFERROR(BD376/BC376,0)</f>
        <v/>
      </c>
      <c r="BF376" s="6">
        <f>-'M05'!S375</f>
        <v/>
      </c>
      <c r="BG376" s="6">
        <f>BA376+BD376-BJ376</f>
        <v/>
      </c>
      <c r="BH376" s="7">
        <f>IFERROR(BG376/BF376,0)</f>
        <v/>
      </c>
      <c r="BI376" s="6">
        <f>'M05'!T375</f>
        <v/>
      </c>
      <c r="BJ376" s="6">
        <f>'M05'!U375</f>
        <v/>
      </c>
      <c r="BK376" s="7">
        <f>IFERROR(BJ376/BI376,0)</f>
        <v/>
      </c>
      <c r="BL376" s="6">
        <f>'M06'!E375</f>
        <v/>
      </c>
      <c r="BM376" s="6">
        <f>'M06'!F375</f>
        <v/>
      </c>
      <c r="BN376" s="7">
        <f>IFERROR(BM376/BL376,0)</f>
        <v/>
      </c>
      <c r="BO376" s="6">
        <f>'M06'!M375</f>
        <v/>
      </c>
      <c r="BP376" s="6">
        <f>IF('M06'!AG375&gt;0,'M06'!AG375+MAX(0,BO376-'M06'!H375)*IF(AND(BL376&lt;&gt;0,BM376&lt;&gt;0),BM376/BL376,'M06'!V375),BO376*IF(AND(BL376&lt;&gt;0,BM376&lt;&gt;0),BM376/BL376,'M06'!V375))</f>
        <v/>
      </c>
      <c r="BQ376" s="7">
        <f>IFERROR(BP376/BO376,0)</f>
        <v/>
      </c>
      <c r="BR376" s="6">
        <f>-'M06'!S375</f>
        <v/>
      </c>
      <c r="BS376" s="6">
        <f>BM376+BP376-BV376</f>
        <v/>
      </c>
      <c r="BT376" s="7">
        <f>IFERROR(BS376/BR376,0)</f>
        <v/>
      </c>
      <c r="BU376" s="6">
        <f>'M06'!T375</f>
        <v/>
      </c>
      <c r="BV376" s="6">
        <f>'M06'!U375</f>
        <v/>
      </c>
      <c r="BW376" s="7">
        <f>IFERROR(BV376/BU376,0)</f>
        <v/>
      </c>
      <c r="BX376" s="6">
        <f>'M07'!E375</f>
        <v/>
      </c>
      <c r="BY376" s="6">
        <f>'M07'!F375</f>
        <v/>
      </c>
      <c r="BZ376" s="7">
        <f>IFERROR(BY376/BX376,0)</f>
        <v/>
      </c>
      <c r="CA376" s="6">
        <f>'M07'!M375</f>
        <v/>
      </c>
      <c r="CB376" s="6">
        <f>IF('M07'!AG375&gt;0,'M07'!AG375+MAX(0,CA376-'M07'!H375)*IF(AND(BX376&lt;&gt;0,BY376&lt;&gt;0),BY376/BX376,'M07'!V375),CA376*IF(AND(BX376&lt;&gt;0,BY376&lt;&gt;0),BY376/BX376,'M07'!V375))</f>
        <v/>
      </c>
      <c r="CC376" s="7">
        <f>IFERROR(CB376/CA376,0)</f>
        <v/>
      </c>
      <c r="CD376" s="6">
        <f>-'M07'!S375</f>
        <v/>
      </c>
      <c r="CE376" s="6">
        <f>BY376+CB376-CH376</f>
        <v/>
      </c>
      <c r="CF376" s="7">
        <f>IFERROR(CE376/CD376,0)</f>
        <v/>
      </c>
      <c r="CG376" s="6">
        <f>'M07'!T375</f>
        <v/>
      </c>
      <c r="CH376" s="6">
        <f>'M07'!U375</f>
        <v/>
      </c>
      <c r="CI376" s="7">
        <f>IFERROR(CH376/CG376,0)</f>
        <v/>
      </c>
      <c r="CJ376" s="6">
        <f>'M08'!E375</f>
        <v/>
      </c>
      <c r="CK376" s="6">
        <f>'M08'!F375</f>
        <v/>
      </c>
      <c r="CL376" s="7">
        <f>IFERROR(CK376/CJ376,0)</f>
        <v/>
      </c>
      <c r="CM376" s="6">
        <f>'M08'!M375</f>
        <v/>
      </c>
      <c r="CN376" s="6">
        <f>IF('M08'!AG375&gt;0,'M08'!AG375+MAX(0,CM376-'M08'!H375)*IF(AND(CJ376&lt;&gt;0,CK376&lt;&gt;0),CK376/CJ376,'M08'!V375),CM376*IF(AND(CJ376&lt;&gt;0,CK376&lt;&gt;0),CK376/CJ376,'M08'!V375))</f>
        <v/>
      </c>
      <c r="CO376" s="7">
        <f>IFERROR(CN376/CM376,0)</f>
        <v/>
      </c>
      <c r="CP376" s="6">
        <f>-'M08'!S375</f>
        <v/>
      </c>
      <c r="CQ376" s="6">
        <f>CK376+CN376-CT376</f>
        <v/>
      </c>
      <c r="CR376" s="7">
        <f>IFERROR(CQ376/CP376,0)</f>
        <v/>
      </c>
      <c r="CS376" s="6">
        <f>'M08'!T375</f>
        <v/>
      </c>
      <c r="CT376" s="6">
        <f>'M08'!U375</f>
        <v/>
      </c>
      <c r="CU376" s="7">
        <f>IFERROR(CT376/CS376,0)</f>
        <v/>
      </c>
      <c r="CV376" s="6">
        <f>'M09'!E375</f>
        <v/>
      </c>
      <c r="CW376" s="6">
        <f>'M09'!F375</f>
        <v/>
      </c>
      <c r="CX376" s="7">
        <f>IFERROR(CW376/CV376,0)</f>
        <v/>
      </c>
      <c r="CY376" s="6">
        <f>'M09'!M375</f>
        <v/>
      </c>
      <c r="CZ376" s="6">
        <f>IF('M09'!AG375&gt;0,'M09'!AG375+MAX(0,CY376-'M09'!H375)*IF(AND(CV376&lt;&gt;0,CW376&lt;&gt;0),CW376/CV376,'M09'!V375),CY376*IF(AND(CV376&lt;&gt;0,CW376&lt;&gt;0),CW376/CV376,'M09'!V375))</f>
        <v/>
      </c>
      <c r="DA376" s="7">
        <f>IFERROR(CZ376/CY376,0)</f>
        <v/>
      </c>
      <c r="DB376" s="6">
        <f>-'M09'!S375</f>
        <v/>
      </c>
      <c r="DC376" s="6">
        <f>CW376+CZ376-DF376</f>
        <v/>
      </c>
      <c r="DD376" s="7">
        <f>IFERROR(DC376/DB376,0)</f>
        <v/>
      </c>
      <c r="DE376" s="6">
        <f>'M09'!T375</f>
        <v/>
      </c>
      <c r="DF376" s="6">
        <f>'M09'!U375</f>
        <v/>
      </c>
      <c r="DG376" s="7">
        <f>IFERROR(DF376/DE376,0)</f>
        <v/>
      </c>
      <c r="DH376" s="6">
        <f>SUM(J376,V376,AH376,AT376,BF376,BR376,CD376,CP376,DB376)</f>
        <v/>
      </c>
      <c r="DI376" s="6">
        <f>SUM(K376,W376,AI376,AU376,BG376,BS376,CE376,CQ376,DC376)</f>
        <v/>
      </c>
      <c r="DJ376" s="6">
        <f>DH376/9</f>
        <v/>
      </c>
      <c r="DK376" s="6">
        <f>DI376/9</f>
        <v/>
      </c>
      <c r="DL376" s="7">
        <f>IFERROR(DI376/DH376,0)</f>
        <v/>
      </c>
      <c r="DM376" s="7">
        <f>'M09'!V375</f>
        <v/>
      </c>
      <c r="DN376" s="8">
        <f>IFERROR(DL376/DM376-1,0)</f>
        <v/>
      </c>
      <c r="DO376" s="6">
        <f>'M09'!AD375</f>
        <v/>
      </c>
      <c r="DP376" s="6">
        <f>DJ376-DO376</f>
        <v/>
      </c>
      <c r="DQ376" s="9">
        <f>COUNTIF(J376,"&gt;0")+COUNTIF(V376,"&gt;0")+COUNTIF(AH376,"&gt;0")+COUNTIF(AT376,"&gt;0")+COUNTIF(BF376,"&gt;0")+COUNTIF(BR376,"&gt;0")+COUNTIF(CD376,"&gt;0")+COUNTIF(CP376,"&gt;0")+COUNTIF(DB376,"&gt;0")</f>
        <v/>
      </c>
      <c r="DR376" s="6">
        <f>DE376</f>
        <v/>
      </c>
      <c r="DS376" s="10">
        <f>IFERROR(DR376/DJ376,0)</f>
        <v/>
      </c>
      <c r="DT376" s="6">
        <f>D376+SUM(G376,S376,AE376,AQ376,BC376,BO376,CA376,CM376,CY376)-SUM(J376,V376,AH376,AT376,BF376,BR376,CD376,CP376,DB376)-DE376</f>
        <v/>
      </c>
    </row>
    <row r="377">
      <c r="A377">
        <f>'M01'!C376</f>
        <v/>
      </c>
      <c r="B377">
        <f>'M01'!D376</f>
        <v/>
      </c>
      <c r="C377">
        <f>'M01'!A376</f>
        <v/>
      </c>
      <c r="D377" s="6">
        <f>'M01'!E376</f>
        <v/>
      </c>
      <c r="E377" s="6">
        <f>'M01'!F376</f>
        <v/>
      </c>
      <c r="F377" s="7">
        <f>IFERROR(E377/D377,0)</f>
        <v/>
      </c>
      <c r="G377" s="6">
        <f>'M01'!M376</f>
        <v/>
      </c>
      <c r="H377" s="6">
        <f>IF('M01'!AG376&gt;0,'M01'!AG376+MAX(0,G377-'M01'!H376)*IF(AND(D377&lt;&gt;0,E377&lt;&gt;0),E377/D377,'M01'!V376),G377*IF(AND(D377&lt;&gt;0,E377&lt;&gt;0),E377/D377,'M01'!V376))</f>
        <v/>
      </c>
      <c r="I377" s="7">
        <f>IFERROR(H377/G377,0)</f>
        <v/>
      </c>
      <c r="J377" s="6">
        <f>-'M01'!S376</f>
        <v/>
      </c>
      <c r="K377" s="6">
        <f>E377+H377-N377</f>
        <v/>
      </c>
      <c r="L377" s="7">
        <f>IFERROR(K377/J377,0)</f>
        <v/>
      </c>
      <c r="M377" s="6">
        <f>'M01'!T376</f>
        <v/>
      </c>
      <c r="N377" s="6">
        <f>'M01'!U376</f>
        <v/>
      </c>
      <c r="O377" s="7">
        <f>IFERROR(N377/M377,0)</f>
        <v/>
      </c>
      <c r="P377" s="6">
        <f>'M02'!E376</f>
        <v/>
      </c>
      <c r="Q377" s="6">
        <f>'M02'!F376</f>
        <v/>
      </c>
      <c r="R377" s="7">
        <f>IFERROR(Q377/P377,0)</f>
        <v/>
      </c>
      <c r="S377" s="6">
        <f>'M02'!M376</f>
        <v/>
      </c>
      <c r="T377" s="6">
        <f>IF('M02'!AG376&gt;0,'M02'!AG376+MAX(0,S377-'M02'!H376)*IF(AND(P377&lt;&gt;0,Q377&lt;&gt;0),Q377/P377,'M02'!V376),S377*IF(AND(P377&lt;&gt;0,Q377&lt;&gt;0),Q377/P377,'M02'!V376))</f>
        <v/>
      </c>
      <c r="U377" s="7">
        <f>IFERROR(T377/S377,0)</f>
        <v/>
      </c>
      <c r="V377" s="6">
        <f>-'M02'!S376</f>
        <v/>
      </c>
      <c r="W377" s="6">
        <f>Q377+T377-Z377</f>
        <v/>
      </c>
      <c r="X377" s="7">
        <f>IFERROR(W377/V377,0)</f>
        <v/>
      </c>
      <c r="Y377" s="6">
        <f>'M02'!T376</f>
        <v/>
      </c>
      <c r="Z377" s="6">
        <f>'M02'!U376</f>
        <v/>
      </c>
      <c r="AA377" s="7">
        <f>IFERROR(Z377/Y377,0)</f>
        <v/>
      </c>
      <c r="AB377" s="6">
        <f>'M03'!E376</f>
        <v/>
      </c>
      <c r="AC377" s="6">
        <f>'M03'!F376</f>
        <v/>
      </c>
      <c r="AD377" s="7">
        <f>IFERROR(AC377/AB377,0)</f>
        <v/>
      </c>
      <c r="AE377" s="6">
        <f>'M03'!M376</f>
        <v/>
      </c>
      <c r="AF377" s="6">
        <f>IF('M03'!AG376&gt;0,'M03'!AG376+MAX(0,AE377-'M03'!H376)*IF(AND(AB377&lt;&gt;0,AC377&lt;&gt;0),AC377/AB377,'M03'!V376),AE377*IF(AND(AB377&lt;&gt;0,AC377&lt;&gt;0),AC377/AB377,'M03'!V376))</f>
        <v/>
      </c>
      <c r="AG377" s="7">
        <f>IFERROR(AF377/AE377,0)</f>
        <v/>
      </c>
      <c r="AH377" s="6">
        <f>-'M03'!S376</f>
        <v/>
      </c>
      <c r="AI377" s="6">
        <f>AC377+AF377-AL377</f>
        <v/>
      </c>
      <c r="AJ377" s="7">
        <f>IFERROR(AI377/AH377,0)</f>
        <v/>
      </c>
      <c r="AK377" s="6">
        <f>'M03'!T376</f>
        <v/>
      </c>
      <c r="AL377" s="6">
        <f>'M03'!U376</f>
        <v/>
      </c>
      <c r="AM377" s="7">
        <f>IFERROR(AL377/AK377,0)</f>
        <v/>
      </c>
      <c r="AN377" s="6">
        <f>'M04'!E376</f>
        <v/>
      </c>
      <c r="AO377" s="6">
        <f>'M04'!F376</f>
        <v/>
      </c>
      <c r="AP377" s="7">
        <f>IFERROR(AO377/AN377,0)</f>
        <v/>
      </c>
      <c r="AQ377" s="6">
        <f>'M04'!M376</f>
        <v/>
      </c>
      <c r="AR377" s="6">
        <f>IF('M04'!AG376&gt;0,'M04'!AG376+MAX(0,AQ377-'M04'!H376)*IF(AND(AN377&lt;&gt;0,AO377&lt;&gt;0),AO377/AN377,'M04'!V376),AQ377*IF(AND(AN377&lt;&gt;0,AO377&lt;&gt;0),AO377/AN377,'M04'!V376))</f>
        <v/>
      </c>
      <c r="AS377" s="7">
        <f>IFERROR(AR377/AQ377,0)</f>
        <v/>
      </c>
      <c r="AT377" s="6">
        <f>-'M04'!S376</f>
        <v/>
      </c>
      <c r="AU377" s="6">
        <f>AO377+AR377-AX377</f>
        <v/>
      </c>
      <c r="AV377" s="7">
        <f>IFERROR(AU377/AT377,0)</f>
        <v/>
      </c>
      <c r="AW377" s="6">
        <f>'M04'!T376</f>
        <v/>
      </c>
      <c r="AX377" s="6">
        <f>'M04'!U376</f>
        <v/>
      </c>
      <c r="AY377" s="7">
        <f>IFERROR(AX377/AW377,0)</f>
        <v/>
      </c>
      <c r="AZ377" s="6">
        <f>'M05'!E376</f>
        <v/>
      </c>
      <c r="BA377" s="6">
        <f>'M05'!F376</f>
        <v/>
      </c>
      <c r="BB377" s="7">
        <f>IFERROR(BA377/AZ377,0)</f>
        <v/>
      </c>
      <c r="BC377" s="6">
        <f>'M05'!M376</f>
        <v/>
      </c>
      <c r="BD377" s="6">
        <f>IF('M05'!AG376&gt;0,'M05'!AG376+MAX(0,BC377-'M05'!H376)*IF(AND(AZ377&lt;&gt;0,BA377&lt;&gt;0),BA377/AZ377,'M05'!V376),BC377*IF(AND(AZ377&lt;&gt;0,BA377&lt;&gt;0),BA377/AZ377,'M05'!V376))</f>
        <v/>
      </c>
      <c r="BE377" s="7">
        <f>IFERROR(BD377/BC377,0)</f>
        <v/>
      </c>
      <c r="BF377" s="6">
        <f>-'M05'!S376</f>
        <v/>
      </c>
      <c r="BG377" s="6">
        <f>BA377+BD377-BJ377</f>
        <v/>
      </c>
      <c r="BH377" s="7">
        <f>IFERROR(BG377/BF377,0)</f>
        <v/>
      </c>
      <c r="BI377" s="6">
        <f>'M05'!T376</f>
        <v/>
      </c>
      <c r="BJ377" s="6">
        <f>'M05'!U376</f>
        <v/>
      </c>
      <c r="BK377" s="7">
        <f>IFERROR(BJ377/BI377,0)</f>
        <v/>
      </c>
      <c r="BL377" s="6">
        <f>'M06'!E376</f>
        <v/>
      </c>
      <c r="BM377" s="6">
        <f>'M06'!F376</f>
        <v/>
      </c>
      <c r="BN377" s="7">
        <f>IFERROR(BM377/BL377,0)</f>
        <v/>
      </c>
      <c r="BO377" s="6">
        <f>'M06'!M376</f>
        <v/>
      </c>
      <c r="BP377" s="6">
        <f>IF('M06'!AG376&gt;0,'M06'!AG376+MAX(0,BO377-'M06'!H376)*IF(AND(BL377&lt;&gt;0,BM377&lt;&gt;0),BM377/BL377,'M06'!V376),BO377*IF(AND(BL377&lt;&gt;0,BM377&lt;&gt;0),BM377/BL377,'M06'!V376))</f>
        <v/>
      </c>
      <c r="BQ377" s="7">
        <f>IFERROR(BP377/BO377,0)</f>
        <v/>
      </c>
      <c r="BR377" s="6">
        <f>-'M06'!S376</f>
        <v/>
      </c>
      <c r="BS377" s="6">
        <f>BM377+BP377-BV377</f>
        <v/>
      </c>
      <c r="BT377" s="7">
        <f>IFERROR(BS377/BR377,0)</f>
        <v/>
      </c>
      <c r="BU377" s="6">
        <f>'M06'!T376</f>
        <v/>
      </c>
      <c r="BV377" s="6">
        <f>'M06'!U376</f>
        <v/>
      </c>
      <c r="BW377" s="7">
        <f>IFERROR(BV377/BU377,0)</f>
        <v/>
      </c>
      <c r="BX377" s="6">
        <f>'M07'!E376</f>
        <v/>
      </c>
      <c r="BY377" s="6">
        <f>'M07'!F376</f>
        <v/>
      </c>
      <c r="BZ377" s="7">
        <f>IFERROR(BY377/BX377,0)</f>
        <v/>
      </c>
      <c r="CA377" s="6">
        <f>'M07'!M376</f>
        <v/>
      </c>
      <c r="CB377" s="6">
        <f>IF('M07'!AG376&gt;0,'M07'!AG376+MAX(0,CA377-'M07'!H376)*IF(AND(BX377&lt;&gt;0,BY377&lt;&gt;0),BY377/BX377,'M07'!V376),CA377*IF(AND(BX377&lt;&gt;0,BY377&lt;&gt;0),BY377/BX377,'M07'!V376))</f>
        <v/>
      </c>
      <c r="CC377" s="7">
        <f>IFERROR(CB377/CA377,0)</f>
        <v/>
      </c>
      <c r="CD377" s="6">
        <f>-'M07'!S376</f>
        <v/>
      </c>
      <c r="CE377" s="6">
        <f>BY377+CB377-CH377</f>
        <v/>
      </c>
      <c r="CF377" s="7">
        <f>IFERROR(CE377/CD377,0)</f>
        <v/>
      </c>
      <c r="CG377" s="6">
        <f>'M07'!T376</f>
        <v/>
      </c>
      <c r="CH377" s="6">
        <f>'M07'!U376</f>
        <v/>
      </c>
      <c r="CI377" s="7">
        <f>IFERROR(CH377/CG377,0)</f>
        <v/>
      </c>
      <c r="CJ377" s="6">
        <f>'M08'!E376</f>
        <v/>
      </c>
      <c r="CK377" s="6">
        <f>'M08'!F376</f>
        <v/>
      </c>
      <c r="CL377" s="7">
        <f>IFERROR(CK377/CJ377,0)</f>
        <v/>
      </c>
      <c r="CM377" s="6">
        <f>'M08'!M376</f>
        <v/>
      </c>
      <c r="CN377" s="6">
        <f>IF('M08'!AG376&gt;0,'M08'!AG376+MAX(0,CM377-'M08'!H376)*IF(AND(CJ377&lt;&gt;0,CK377&lt;&gt;0),CK377/CJ377,'M08'!V376),CM377*IF(AND(CJ377&lt;&gt;0,CK377&lt;&gt;0),CK377/CJ377,'M08'!V376))</f>
        <v/>
      </c>
      <c r="CO377" s="7">
        <f>IFERROR(CN377/CM377,0)</f>
        <v/>
      </c>
      <c r="CP377" s="6">
        <f>-'M08'!S376</f>
        <v/>
      </c>
      <c r="CQ377" s="6">
        <f>CK377+CN377-CT377</f>
        <v/>
      </c>
      <c r="CR377" s="7">
        <f>IFERROR(CQ377/CP377,0)</f>
        <v/>
      </c>
      <c r="CS377" s="6">
        <f>'M08'!T376</f>
        <v/>
      </c>
      <c r="CT377" s="6">
        <f>'M08'!U376</f>
        <v/>
      </c>
      <c r="CU377" s="7">
        <f>IFERROR(CT377/CS377,0)</f>
        <v/>
      </c>
      <c r="CV377" s="6">
        <f>'M09'!E376</f>
        <v/>
      </c>
      <c r="CW377" s="6">
        <f>'M09'!F376</f>
        <v/>
      </c>
      <c r="CX377" s="7">
        <f>IFERROR(CW377/CV377,0)</f>
        <v/>
      </c>
      <c r="CY377" s="6">
        <f>'M09'!M376</f>
        <v/>
      </c>
      <c r="CZ377" s="6">
        <f>IF('M09'!AG376&gt;0,'M09'!AG376+MAX(0,CY377-'M09'!H376)*IF(AND(CV377&lt;&gt;0,CW377&lt;&gt;0),CW377/CV377,'M09'!V376),CY377*IF(AND(CV377&lt;&gt;0,CW377&lt;&gt;0),CW377/CV377,'M09'!V376))</f>
        <v/>
      </c>
      <c r="DA377" s="7">
        <f>IFERROR(CZ377/CY377,0)</f>
        <v/>
      </c>
      <c r="DB377" s="6">
        <f>-'M09'!S376</f>
        <v/>
      </c>
      <c r="DC377" s="6">
        <f>CW377+CZ377-DF377</f>
        <v/>
      </c>
      <c r="DD377" s="7">
        <f>IFERROR(DC377/DB377,0)</f>
        <v/>
      </c>
      <c r="DE377" s="6">
        <f>'M09'!T376</f>
        <v/>
      </c>
      <c r="DF377" s="6">
        <f>'M09'!U376</f>
        <v/>
      </c>
      <c r="DG377" s="7">
        <f>IFERROR(DF377/DE377,0)</f>
        <v/>
      </c>
      <c r="DH377" s="6">
        <f>SUM(J377,V377,AH377,AT377,BF377,BR377,CD377,CP377,DB377)</f>
        <v/>
      </c>
      <c r="DI377" s="6">
        <f>SUM(K377,W377,AI377,AU377,BG377,BS377,CE377,CQ377,DC377)</f>
        <v/>
      </c>
      <c r="DJ377" s="6">
        <f>DH377/9</f>
        <v/>
      </c>
      <c r="DK377" s="6">
        <f>DI377/9</f>
        <v/>
      </c>
      <c r="DL377" s="7">
        <f>IFERROR(DI377/DH377,0)</f>
        <v/>
      </c>
      <c r="DM377" s="7">
        <f>'M09'!V376</f>
        <v/>
      </c>
      <c r="DN377" s="8">
        <f>IFERROR(DL377/DM377-1,0)</f>
        <v/>
      </c>
      <c r="DO377" s="6">
        <f>'M09'!AD376</f>
        <v/>
      </c>
      <c r="DP377" s="6">
        <f>DJ377-DO377</f>
        <v/>
      </c>
      <c r="DQ377" s="9">
        <f>COUNTIF(J377,"&gt;0")+COUNTIF(V377,"&gt;0")+COUNTIF(AH377,"&gt;0")+COUNTIF(AT377,"&gt;0")+COUNTIF(BF377,"&gt;0")+COUNTIF(BR377,"&gt;0")+COUNTIF(CD377,"&gt;0")+COUNTIF(CP377,"&gt;0")+COUNTIF(DB377,"&gt;0")</f>
        <v/>
      </c>
      <c r="DR377" s="6">
        <f>DE377</f>
        <v/>
      </c>
      <c r="DS377" s="10">
        <f>IFERROR(DR377/DJ377,0)</f>
        <v/>
      </c>
      <c r="DT377" s="6">
        <f>D377+SUM(G377,S377,AE377,AQ377,BC377,BO377,CA377,CM377,CY377)-SUM(J377,V377,AH377,AT377,BF377,BR377,CD377,CP377,DB377)-DE377</f>
        <v/>
      </c>
    </row>
    <row r="378">
      <c r="A378">
        <f>'M01'!C377</f>
        <v/>
      </c>
      <c r="B378">
        <f>'M01'!D377</f>
        <v/>
      </c>
      <c r="C378">
        <f>'M01'!A377</f>
        <v/>
      </c>
      <c r="D378" s="6">
        <f>'M01'!E377</f>
        <v/>
      </c>
      <c r="E378" s="6">
        <f>'M01'!F377</f>
        <v/>
      </c>
      <c r="F378" s="7">
        <f>IFERROR(E378/D378,0)</f>
        <v/>
      </c>
      <c r="G378" s="6">
        <f>'M01'!M377</f>
        <v/>
      </c>
      <c r="H378" s="6">
        <f>IF('M01'!AG377&gt;0,'M01'!AG377+MAX(0,G378-'M01'!H377)*IF(AND(D378&lt;&gt;0,E378&lt;&gt;0),E378/D378,'M01'!V377),G378*IF(AND(D378&lt;&gt;0,E378&lt;&gt;0),E378/D378,'M01'!V377))</f>
        <v/>
      </c>
      <c r="I378" s="7">
        <f>IFERROR(H378/G378,0)</f>
        <v/>
      </c>
      <c r="J378" s="6">
        <f>-'M01'!S377</f>
        <v/>
      </c>
      <c r="K378" s="6">
        <f>E378+H378-N378</f>
        <v/>
      </c>
      <c r="L378" s="7">
        <f>IFERROR(K378/J378,0)</f>
        <v/>
      </c>
      <c r="M378" s="6">
        <f>'M01'!T377</f>
        <v/>
      </c>
      <c r="N378" s="6">
        <f>'M01'!U377</f>
        <v/>
      </c>
      <c r="O378" s="7">
        <f>IFERROR(N378/M378,0)</f>
        <v/>
      </c>
      <c r="P378" s="6">
        <f>'M02'!E377</f>
        <v/>
      </c>
      <c r="Q378" s="6">
        <f>'M02'!F377</f>
        <v/>
      </c>
      <c r="R378" s="7">
        <f>IFERROR(Q378/P378,0)</f>
        <v/>
      </c>
      <c r="S378" s="6">
        <f>'M02'!M377</f>
        <v/>
      </c>
      <c r="T378" s="6">
        <f>IF('M02'!AG377&gt;0,'M02'!AG377+MAX(0,S378-'M02'!H377)*IF(AND(P378&lt;&gt;0,Q378&lt;&gt;0),Q378/P378,'M02'!V377),S378*IF(AND(P378&lt;&gt;0,Q378&lt;&gt;0),Q378/P378,'M02'!V377))</f>
        <v/>
      </c>
      <c r="U378" s="7">
        <f>IFERROR(T378/S378,0)</f>
        <v/>
      </c>
      <c r="V378" s="6">
        <f>-'M02'!S377</f>
        <v/>
      </c>
      <c r="W378" s="6">
        <f>Q378+T378-Z378</f>
        <v/>
      </c>
      <c r="X378" s="7">
        <f>IFERROR(W378/V378,0)</f>
        <v/>
      </c>
      <c r="Y378" s="6">
        <f>'M02'!T377</f>
        <v/>
      </c>
      <c r="Z378" s="6">
        <f>'M02'!U377</f>
        <v/>
      </c>
      <c r="AA378" s="7">
        <f>IFERROR(Z378/Y378,0)</f>
        <v/>
      </c>
      <c r="AB378" s="6">
        <f>'M03'!E377</f>
        <v/>
      </c>
      <c r="AC378" s="6">
        <f>'M03'!F377</f>
        <v/>
      </c>
      <c r="AD378" s="7">
        <f>IFERROR(AC378/AB378,0)</f>
        <v/>
      </c>
      <c r="AE378" s="6">
        <f>'M03'!M377</f>
        <v/>
      </c>
      <c r="AF378" s="6">
        <f>IF('M03'!AG377&gt;0,'M03'!AG377+MAX(0,AE378-'M03'!H377)*IF(AND(AB378&lt;&gt;0,AC378&lt;&gt;0),AC378/AB378,'M03'!V377),AE378*IF(AND(AB378&lt;&gt;0,AC378&lt;&gt;0),AC378/AB378,'M03'!V377))</f>
        <v/>
      </c>
      <c r="AG378" s="7">
        <f>IFERROR(AF378/AE378,0)</f>
        <v/>
      </c>
      <c r="AH378" s="6">
        <f>-'M03'!S377</f>
        <v/>
      </c>
      <c r="AI378" s="6">
        <f>AC378+AF378-AL378</f>
        <v/>
      </c>
      <c r="AJ378" s="7">
        <f>IFERROR(AI378/AH378,0)</f>
        <v/>
      </c>
      <c r="AK378" s="6">
        <f>'M03'!T377</f>
        <v/>
      </c>
      <c r="AL378" s="6">
        <f>'M03'!U377</f>
        <v/>
      </c>
      <c r="AM378" s="7">
        <f>IFERROR(AL378/AK378,0)</f>
        <v/>
      </c>
      <c r="AN378" s="6">
        <f>'M04'!E377</f>
        <v/>
      </c>
      <c r="AO378" s="6">
        <f>'M04'!F377</f>
        <v/>
      </c>
      <c r="AP378" s="7">
        <f>IFERROR(AO378/AN378,0)</f>
        <v/>
      </c>
      <c r="AQ378" s="6">
        <f>'M04'!M377</f>
        <v/>
      </c>
      <c r="AR378" s="6">
        <f>IF('M04'!AG377&gt;0,'M04'!AG377+MAX(0,AQ378-'M04'!H377)*IF(AND(AN378&lt;&gt;0,AO378&lt;&gt;0),AO378/AN378,'M04'!V377),AQ378*IF(AND(AN378&lt;&gt;0,AO378&lt;&gt;0),AO378/AN378,'M04'!V377))</f>
        <v/>
      </c>
      <c r="AS378" s="7">
        <f>IFERROR(AR378/AQ378,0)</f>
        <v/>
      </c>
      <c r="AT378" s="6">
        <f>-'M04'!S377</f>
        <v/>
      </c>
      <c r="AU378" s="6">
        <f>AO378+AR378-AX378</f>
        <v/>
      </c>
      <c r="AV378" s="7">
        <f>IFERROR(AU378/AT378,0)</f>
        <v/>
      </c>
      <c r="AW378" s="6">
        <f>'M04'!T377</f>
        <v/>
      </c>
      <c r="AX378" s="6">
        <f>'M04'!U377</f>
        <v/>
      </c>
      <c r="AY378" s="7">
        <f>IFERROR(AX378/AW378,0)</f>
        <v/>
      </c>
      <c r="AZ378" s="6">
        <f>'M05'!E377</f>
        <v/>
      </c>
      <c r="BA378" s="6">
        <f>'M05'!F377</f>
        <v/>
      </c>
      <c r="BB378" s="7">
        <f>IFERROR(BA378/AZ378,0)</f>
        <v/>
      </c>
      <c r="BC378" s="6">
        <f>'M05'!M377</f>
        <v/>
      </c>
      <c r="BD378" s="6">
        <f>IF('M05'!AG377&gt;0,'M05'!AG377+MAX(0,BC378-'M05'!H377)*IF(AND(AZ378&lt;&gt;0,BA378&lt;&gt;0),BA378/AZ378,'M05'!V377),BC378*IF(AND(AZ378&lt;&gt;0,BA378&lt;&gt;0),BA378/AZ378,'M05'!V377))</f>
        <v/>
      </c>
      <c r="BE378" s="7">
        <f>IFERROR(BD378/BC378,0)</f>
        <v/>
      </c>
      <c r="BF378" s="6">
        <f>-'M05'!S377</f>
        <v/>
      </c>
      <c r="BG378" s="6">
        <f>BA378+BD378-BJ378</f>
        <v/>
      </c>
      <c r="BH378" s="7">
        <f>IFERROR(BG378/BF378,0)</f>
        <v/>
      </c>
      <c r="BI378" s="6">
        <f>'M05'!T377</f>
        <v/>
      </c>
      <c r="BJ378" s="6">
        <f>'M05'!U377</f>
        <v/>
      </c>
      <c r="BK378" s="7">
        <f>IFERROR(BJ378/BI378,0)</f>
        <v/>
      </c>
      <c r="BL378" s="6">
        <f>'M06'!E377</f>
        <v/>
      </c>
      <c r="BM378" s="6">
        <f>'M06'!F377</f>
        <v/>
      </c>
      <c r="BN378" s="7">
        <f>IFERROR(BM378/BL378,0)</f>
        <v/>
      </c>
      <c r="BO378" s="6">
        <f>'M06'!M377</f>
        <v/>
      </c>
      <c r="BP378" s="6">
        <f>IF('M06'!AG377&gt;0,'M06'!AG377+MAX(0,BO378-'M06'!H377)*IF(AND(BL378&lt;&gt;0,BM378&lt;&gt;0),BM378/BL378,'M06'!V377),BO378*IF(AND(BL378&lt;&gt;0,BM378&lt;&gt;0),BM378/BL378,'M06'!V377))</f>
        <v/>
      </c>
      <c r="BQ378" s="7">
        <f>IFERROR(BP378/BO378,0)</f>
        <v/>
      </c>
      <c r="BR378" s="6">
        <f>-'M06'!S377</f>
        <v/>
      </c>
      <c r="BS378" s="6">
        <f>BM378+BP378-BV378</f>
        <v/>
      </c>
      <c r="BT378" s="7">
        <f>IFERROR(BS378/BR378,0)</f>
        <v/>
      </c>
      <c r="BU378" s="6">
        <f>'M06'!T377</f>
        <v/>
      </c>
      <c r="BV378" s="6">
        <f>'M06'!U377</f>
        <v/>
      </c>
      <c r="BW378" s="7">
        <f>IFERROR(BV378/BU378,0)</f>
        <v/>
      </c>
      <c r="BX378" s="6">
        <f>'M07'!E377</f>
        <v/>
      </c>
      <c r="BY378" s="6">
        <f>'M07'!F377</f>
        <v/>
      </c>
      <c r="BZ378" s="7">
        <f>IFERROR(BY378/BX378,0)</f>
        <v/>
      </c>
      <c r="CA378" s="6">
        <f>'M07'!M377</f>
        <v/>
      </c>
      <c r="CB378" s="6">
        <f>IF('M07'!AG377&gt;0,'M07'!AG377+MAX(0,CA378-'M07'!H377)*IF(AND(BX378&lt;&gt;0,BY378&lt;&gt;0),BY378/BX378,'M07'!V377),CA378*IF(AND(BX378&lt;&gt;0,BY378&lt;&gt;0),BY378/BX378,'M07'!V377))</f>
        <v/>
      </c>
      <c r="CC378" s="7">
        <f>IFERROR(CB378/CA378,0)</f>
        <v/>
      </c>
      <c r="CD378" s="6">
        <f>-'M07'!S377</f>
        <v/>
      </c>
      <c r="CE378" s="6">
        <f>BY378+CB378-CH378</f>
        <v/>
      </c>
      <c r="CF378" s="7">
        <f>IFERROR(CE378/CD378,0)</f>
        <v/>
      </c>
      <c r="CG378" s="6">
        <f>'M07'!T377</f>
        <v/>
      </c>
      <c r="CH378" s="6">
        <f>'M07'!U377</f>
        <v/>
      </c>
      <c r="CI378" s="7">
        <f>IFERROR(CH378/CG378,0)</f>
        <v/>
      </c>
      <c r="CJ378" s="6">
        <f>'M08'!E377</f>
        <v/>
      </c>
      <c r="CK378" s="6">
        <f>'M08'!F377</f>
        <v/>
      </c>
      <c r="CL378" s="7">
        <f>IFERROR(CK378/CJ378,0)</f>
        <v/>
      </c>
      <c r="CM378" s="6">
        <f>'M08'!M377</f>
        <v/>
      </c>
      <c r="CN378" s="6">
        <f>IF('M08'!AG377&gt;0,'M08'!AG377+MAX(0,CM378-'M08'!H377)*IF(AND(CJ378&lt;&gt;0,CK378&lt;&gt;0),CK378/CJ378,'M08'!V377),CM378*IF(AND(CJ378&lt;&gt;0,CK378&lt;&gt;0),CK378/CJ378,'M08'!V377))</f>
        <v/>
      </c>
      <c r="CO378" s="7">
        <f>IFERROR(CN378/CM378,0)</f>
        <v/>
      </c>
      <c r="CP378" s="6">
        <f>-'M08'!S377</f>
        <v/>
      </c>
      <c r="CQ378" s="6">
        <f>CK378+CN378-CT378</f>
        <v/>
      </c>
      <c r="CR378" s="7">
        <f>IFERROR(CQ378/CP378,0)</f>
        <v/>
      </c>
      <c r="CS378" s="6">
        <f>'M08'!T377</f>
        <v/>
      </c>
      <c r="CT378" s="6">
        <f>'M08'!U377</f>
        <v/>
      </c>
      <c r="CU378" s="7">
        <f>IFERROR(CT378/CS378,0)</f>
        <v/>
      </c>
      <c r="CV378" s="6">
        <f>'M09'!E377</f>
        <v/>
      </c>
      <c r="CW378" s="6">
        <f>'M09'!F377</f>
        <v/>
      </c>
      <c r="CX378" s="7">
        <f>IFERROR(CW378/CV378,0)</f>
        <v/>
      </c>
      <c r="CY378" s="6">
        <f>'M09'!M377</f>
        <v/>
      </c>
      <c r="CZ378" s="6">
        <f>IF('M09'!AG377&gt;0,'M09'!AG377+MAX(0,CY378-'M09'!H377)*IF(AND(CV378&lt;&gt;0,CW378&lt;&gt;0),CW378/CV378,'M09'!V377),CY378*IF(AND(CV378&lt;&gt;0,CW378&lt;&gt;0),CW378/CV378,'M09'!V377))</f>
        <v/>
      </c>
      <c r="DA378" s="7">
        <f>IFERROR(CZ378/CY378,0)</f>
        <v/>
      </c>
      <c r="DB378" s="6">
        <f>-'M09'!S377</f>
        <v/>
      </c>
      <c r="DC378" s="6">
        <f>CW378+CZ378-DF378</f>
        <v/>
      </c>
      <c r="DD378" s="7">
        <f>IFERROR(DC378/DB378,0)</f>
        <v/>
      </c>
      <c r="DE378" s="6">
        <f>'M09'!T377</f>
        <v/>
      </c>
      <c r="DF378" s="6">
        <f>'M09'!U377</f>
        <v/>
      </c>
      <c r="DG378" s="7">
        <f>IFERROR(DF378/DE378,0)</f>
        <v/>
      </c>
      <c r="DH378" s="6">
        <f>SUM(J378,V378,AH378,AT378,BF378,BR378,CD378,CP378,DB378)</f>
        <v/>
      </c>
      <c r="DI378" s="6">
        <f>SUM(K378,W378,AI378,AU378,BG378,BS378,CE378,CQ378,DC378)</f>
        <v/>
      </c>
      <c r="DJ378" s="6">
        <f>DH378/9</f>
        <v/>
      </c>
      <c r="DK378" s="6">
        <f>DI378/9</f>
        <v/>
      </c>
      <c r="DL378" s="7">
        <f>IFERROR(DI378/DH378,0)</f>
        <v/>
      </c>
      <c r="DM378" s="7">
        <f>'M09'!V377</f>
        <v/>
      </c>
      <c r="DN378" s="8">
        <f>IFERROR(DL378/DM378-1,0)</f>
        <v/>
      </c>
      <c r="DO378" s="6">
        <f>'M09'!AD377</f>
        <v/>
      </c>
      <c r="DP378" s="6">
        <f>DJ378-DO378</f>
        <v/>
      </c>
      <c r="DQ378" s="9">
        <f>COUNTIF(J378,"&gt;0")+COUNTIF(V378,"&gt;0")+COUNTIF(AH378,"&gt;0")+COUNTIF(AT378,"&gt;0")+COUNTIF(BF378,"&gt;0")+COUNTIF(BR378,"&gt;0")+COUNTIF(CD378,"&gt;0")+COUNTIF(CP378,"&gt;0")+COUNTIF(DB378,"&gt;0")</f>
        <v/>
      </c>
      <c r="DR378" s="6">
        <f>DE378</f>
        <v/>
      </c>
      <c r="DS378" s="10">
        <f>IFERROR(DR378/DJ378,0)</f>
        <v/>
      </c>
      <c r="DT378" s="6">
        <f>D378+SUM(G378,S378,AE378,AQ378,BC378,BO378,CA378,CM378,CY378)-SUM(J378,V378,AH378,AT378,BF378,BR378,CD378,CP378,DB378)-DE378</f>
        <v/>
      </c>
    </row>
    <row r="379">
      <c r="A379">
        <f>'M01'!C378</f>
        <v/>
      </c>
      <c r="B379">
        <f>'M01'!D378</f>
        <v/>
      </c>
      <c r="C379">
        <f>'M01'!A378</f>
        <v/>
      </c>
      <c r="D379" s="6">
        <f>'M01'!E378</f>
        <v/>
      </c>
      <c r="E379" s="6">
        <f>'M01'!F378</f>
        <v/>
      </c>
      <c r="F379" s="7">
        <f>IFERROR(E379/D379,0)</f>
        <v/>
      </c>
      <c r="G379" s="6">
        <f>'M01'!M378</f>
        <v/>
      </c>
      <c r="H379" s="6">
        <f>IF('M01'!AG378&gt;0,'M01'!AG378+MAX(0,G379-'M01'!H378)*IF(AND(D379&lt;&gt;0,E379&lt;&gt;0),E379/D379,'M01'!V378),G379*IF(AND(D379&lt;&gt;0,E379&lt;&gt;0),E379/D379,'M01'!V378))</f>
        <v/>
      </c>
      <c r="I379" s="7">
        <f>IFERROR(H379/G379,0)</f>
        <v/>
      </c>
      <c r="J379" s="6">
        <f>-'M01'!S378</f>
        <v/>
      </c>
      <c r="K379" s="6">
        <f>E379+H379-N379</f>
        <v/>
      </c>
      <c r="L379" s="7">
        <f>IFERROR(K379/J379,0)</f>
        <v/>
      </c>
      <c r="M379" s="6">
        <f>'M01'!T378</f>
        <v/>
      </c>
      <c r="N379" s="6">
        <f>'M01'!U378</f>
        <v/>
      </c>
      <c r="O379" s="7">
        <f>IFERROR(N379/M379,0)</f>
        <v/>
      </c>
      <c r="P379" s="6">
        <f>'M02'!E378</f>
        <v/>
      </c>
      <c r="Q379" s="6">
        <f>'M02'!F378</f>
        <v/>
      </c>
      <c r="R379" s="7">
        <f>IFERROR(Q379/P379,0)</f>
        <v/>
      </c>
      <c r="S379" s="6">
        <f>'M02'!M378</f>
        <v/>
      </c>
      <c r="T379" s="6">
        <f>IF('M02'!AG378&gt;0,'M02'!AG378+MAX(0,S379-'M02'!H378)*IF(AND(P379&lt;&gt;0,Q379&lt;&gt;0),Q379/P379,'M02'!V378),S379*IF(AND(P379&lt;&gt;0,Q379&lt;&gt;0),Q379/P379,'M02'!V378))</f>
        <v/>
      </c>
      <c r="U379" s="7">
        <f>IFERROR(T379/S379,0)</f>
        <v/>
      </c>
      <c r="V379" s="6">
        <f>-'M02'!S378</f>
        <v/>
      </c>
      <c r="W379" s="6">
        <f>Q379+T379-Z379</f>
        <v/>
      </c>
      <c r="X379" s="7">
        <f>IFERROR(W379/V379,0)</f>
        <v/>
      </c>
      <c r="Y379" s="6">
        <f>'M02'!T378</f>
        <v/>
      </c>
      <c r="Z379" s="6">
        <f>'M02'!U378</f>
        <v/>
      </c>
      <c r="AA379" s="7">
        <f>IFERROR(Z379/Y379,0)</f>
        <v/>
      </c>
      <c r="AB379" s="6">
        <f>'M03'!E378</f>
        <v/>
      </c>
      <c r="AC379" s="6">
        <f>'M03'!F378</f>
        <v/>
      </c>
      <c r="AD379" s="7">
        <f>IFERROR(AC379/AB379,0)</f>
        <v/>
      </c>
      <c r="AE379" s="6">
        <f>'M03'!M378</f>
        <v/>
      </c>
      <c r="AF379" s="6">
        <f>IF('M03'!AG378&gt;0,'M03'!AG378+MAX(0,AE379-'M03'!H378)*IF(AND(AB379&lt;&gt;0,AC379&lt;&gt;0),AC379/AB379,'M03'!V378),AE379*IF(AND(AB379&lt;&gt;0,AC379&lt;&gt;0),AC379/AB379,'M03'!V378))</f>
        <v/>
      </c>
      <c r="AG379" s="7">
        <f>IFERROR(AF379/AE379,0)</f>
        <v/>
      </c>
      <c r="AH379" s="6">
        <f>-'M03'!S378</f>
        <v/>
      </c>
      <c r="AI379" s="6">
        <f>AC379+AF379-AL379</f>
        <v/>
      </c>
      <c r="AJ379" s="7">
        <f>IFERROR(AI379/AH379,0)</f>
        <v/>
      </c>
      <c r="AK379" s="6">
        <f>'M03'!T378</f>
        <v/>
      </c>
      <c r="AL379" s="6">
        <f>'M03'!U378</f>
        <v/>
      </c>
      <c r="AM379" s="7">
        <f>IFERROR(AL379/AK379,0)</f>
        <v/>
      </c>
      <c r="AN379" s="6">
        <f>'M04'!E378</f>
        <v/>
      </c>
      <c r="AO379" s="6">
        <f>'M04'!F378</f>
        <v/>
      </c>
      <c r="AP379" s="7">
        <f>IFERROR(AO379/AN379,0)</f>
        <v/>
      </c>
      <c r="AQ379" s="6">
        <f>'M04'!M378</f>
        <v/>
      </c>
      <c r="AR379" s="6">
        <f>IF('M04'!AG378&gt;0,'M04'!AG378+MAX(0,AQ379-'M04'!H378)*IF(AND(AN379&lt;&gt;0,AO379&lt;&gt;0),AO379/AN379,'M04'!V378),AQ379*IF(AND(AN379&lt;&gt;0,AO379&lt;&gt;0),AO379/AN379,'M04'!V378))</f>
        <v/>
      </c>
      <c r="AS379" s="7">
        <f>IFERROR(AR379/AQ379,0)</f>
        <v/>
      </c>
      <c r="AT379" s="6">
        <f>-'M04'!S378</f>
        <v/>
      </c>
      <c r="AU379" s="6">
        <f>AO379+AR379-AX379</f>
        <v/>
      </c>
      <c r="AV379" s="7">
        <f>IFERROR(AU379/AT379,0)</f>
        <v/>
      </c>
      <c r="AW379" s="6">
        <f>'M04'!T378</f>
        <v/>
      </c>
      <c r="AX379" s="6">
        <f>'M04'!U378</f>
        <v/>
      </c>
      <c r="AY379" s="7">
        <f>IFERROR(AX379/AW379,0)</f>
        <v/>
      </c>
      <c r="AZ379" s="6">
        <f>'M05'!E378</f>
        <v/>
      </c>
      <c r="BA379" s="6">
        <f>'M05'!F378</f>
        <v/>
      </c>
      <c r="BB379" s="7">
        <f>IFERROR(BA379/AZ379,0)</f>
        <v/>
      </c>
      <c r="BC379" s="6">
        <f>'M05'!M378</f>
        <v/>
      </c>
      <c r="BD379" s="6">
        <f>IF('M05'!AG378&gt;0,'M05'!AG378+MAX(0,BC379-'M05'!H378)*IF(AND(AZ379&lt;&gt;0,BA379&lt;&gt;0),BA379/AZ379,'M05'!V378),BC379*IF(AND(AZ379&lt;&gt;0,BA379&lt;&gt;0),BA379/AZ379,'M05'!V378))</f>
        <v/>
      </c>
      <c r="BE379" s="7">
        <f>IFERROR(BD379/BC379,0)</f>
        <v/>
      </c>
      <c r="BF379" s="6">
        <f>-'M05'!S378</f>
        <v/>
      </c>
      <c r="BG379" s="6">
        <f>BA379+BD379-BJ379</f>
        <v/>
      </c>
      <c r="BH379" s="7">
        <f>IFERROR(BG379/BF379,0)</f>
        <v/>
      </c>
      <c r="BI379" s="6">
        <f>'M05'!T378</f>
        <v/>
      </c>
      <c r="BJ379" s="6">
        <f>'M05'!U378</f>
        <v/>
      </c>
      <c r="BK379" s="7">
        <f>IFERROR(BJ379/BI379,0)</f>
        <v/>
      </c>
      <c r="BL379" s="6">
        <f>'M06'!E378</f>
        <v/>
      </c>
      <c r="BM379" s="6">
        <f>'M06'!F378</f>
        <v/>
      </c>
      <c r="BN379" s="7">
        <f>IFERROR(BM379/BL379,0)</f>
        <v/>
      </c>
      <c r="BO379" s="6">
        <f>'M06'!M378</f>
        <v/>
      </c>
      <c r="BP379" s="6">
        <f>IF('M06'!AG378&gt;0,'M06'!AG378+MAX(0,BO379-'M06'!H378)*IF(AND(BL379&lt;&gt;0,BM379&lt;&gt;0),BM379/BL379,'M06'!V378),BO379*IF(AND(BL379&lt;&gt;0,BM379&lt;&gt;0),BM379/BL379,'M06'!V378))</f>
        <v/>
      </c>
      <c r="BQ379" s="7">
        <f>IFERROR(BP379/BO379,0)</f>
        <v/>
      </c>
      <c r="BR379" s="6">
        <f>-'M06'!S378</f>
        <v/>
      </c>
      <c r="BS379" s="6">
        <f>BM379+BP379-BV379</f>
        <v/>
      </c>
      <c r="BT379" s="7">
        <f>IFERROR(BS379/BR379,0)</f>
        <v/>
      </c>
      <c r="BU379" s="6">
        <f>'M06'!T378</f>
        <v/>
      </c>
      <c r="BV379" s="6">
        <f>'M06'!U378</f>
        <v/>
      </c>
      <c r="BW379" s="7">
        <f>IFERROR(BV379/BU379,0)</f>
        <v/>
      </c>
      <c r="BX379" s="6">
        <f>'M07'!E378</f>
        <v/>
      </c>
      <c r="BY379" s="6">
        <f>'M07'!F378</f>
        <v/>
      </c>
      <c r="BZ379" s="7">
        <f>IFERROR(BY379/BX379,0)</f>
        <v/>
      </c>
      <c r="CA379" s="6">
        <f>'M07'!M378</f>
        <v/>
      </c>
      <c r="CB379" s="6">
        <f>IF('M07'!AG378&gt;0,'M07'!AG378+MAX(0,CA379-'M07'!H378)*IF(AND(BX379&lt;&gt;0,BY379&lt;&gt;0),BY379/BX379,'M07'!V378),CA379*IF(AND(BX379&lt;&gt;0,BY379&lt;&gt;0),BY379/BX379,'M07'!V378))</f>
        <v/>
      </c>
      <c r="CC379" s="7">
        <f>IFERROR(CB379/CA379,0)</f>
        <v/>
      </c>
      <c r="CD379" s="6">
        <f>-'M07'!S378</f>
        <v/>
      </c>
      <c r="CE379" s="6">
        <f>BY379+CB379-CH379</f>
        <v/>
      </c>
      <c r="CF379" s="7">
        <f>IFERROR(CE379/CD379,0)</f>
        <v/>
      </c>
      <c r="CG379" s="6">
        <f>'M07'!T378</f>
        <v/>
      </c>
      <c r="CH379" s="6">
        <f>'M07'!U378</f>
        <v/>
      </c>
      <c r="CI379" s="7">
        <f>IFERROR(CH379/CG379,0)</f>
        <v/>
      </c>
      <c r="CJ379" s="6">
        <f>'M08'!E378</f>
        <v/>
      </c>
      <c r="CK379" s="6">
        <f>'M08'!F378</f>
        <v/>
      </c>
      <c r="CL379" s="7">
        <f>IFERROR(CK379/CJ379,0)</f>
        <v/>
      </c>
      <c r="CM379" s="6">
        <f>'M08'!M378</f>
        <v/>
      </c>
      <c r="CN379" s="6">
        <f>IF('M08'!AG378&gt;0,'M08'!AG378+MAX(0,CM379-'M08'!H378)*IF(AND(CJ379&lt;&gt;0,CK379&lt;&gt;0),CK379/CJ379,'M08'!V378),CM379*IF(AND(CJ379&lt;&gt;0,CK379&lt;&gt;0),CK379/CJ379,'M08'!V378))</f>
        <v/>
      </c>
      <c r="CO379" s="7">
        <f>IFERROR(CN379/CM379,0)</f>
        <v/>
      </c>
      <c r="CP379" s="6">
        <f>-'M08'!S378</f>
        <v/>
      </c>
      <c r="CQ379" s="6">
        <f>CK379+CN379-CT379</f>
        <v/>
      </c>
      <c r="CR379" s="7">
        <f>IFERROR(CQ379/CP379,0)</f>
        <v/>
      </c>
      <c r="CS379" s="6">
        <f>'M08'!T378</f>
        <v/>
      </c>
      <c r="CT379" s="6">
        <f>'M08'!U378</f>
        <v/>
      </c>
      <c r="CU379" s="7">
        <f>IFERROR(CT379/CS379,0)</f>
        <v/>
      </c>
      <c r="CV379" s="6">
        <f>'M09'!E378</f>
        <v/>
      </c>
      <c r="CW379" s="6">
        <f>'M09'!F378</f>
        <v/>
      </c>
      <c r="CX379" s="7">
        <f>IFERROR(CW379/CV379,0)</f>
        <v/>
      </c>
      <c r="CY379" s="6">
        <f>'M09'!M378</f>
        <v/>
      </c>
      <c r="CZ379" s="6">
        <f>IF('M09'!AG378&gt;0,'M09'!AG378+MAX(0,CY379-'M09'!H378)*IF(AND(CV379&lt;&gt;0,CW379&lt;&gt;0),CW379/CV379,'M09'!V378),CY379*IF(AND(CV379&lt;&gt;0,CW379&lt;&gt;0),CW379/CV379,'M09'!V378))</f>
        <v/>
      </c>
      <c r="DA379" s="7">
        <f>IFERROR(CZ379/CY379,0)</f>
        <v/>
      </c>
      <c r="DB379" s="6">
        <f>-'M09'!S378</f>
        <v/>
      </c>
      <c r="DC379" s="6">
        <f>CW379+CZ379-DF379</f>
        <v/>
      </c>
      <c r="DD379" s="7">
        <f>IFERROR(DC379/DB379,0)</f>
        <v/>
      </c>
      <c r="DE379" s="6">
        <f>'M09'!T378</f>
        <v/>
      </c>
      <c r="DF379" s="6">
        <f>'M09'!U378</f>
        <v/>
      </c>
      <c r="DG379" s="7">
        <f>IFERROR(DF379/DE379,0)</f>
        <v/>
      </c>
      <c r="DH379" s="6">
        <f>SUM(J379,V379,AH379,AT379,BF379,BR379,CD379,CP379,DB379)</f>
        <v/>
      </c>
      <c r="DI379" s="6">
        <f>SUM(K379,W379,AI379,AU379,BG379,BS379,CE379,CQ379,DC379)</f>
        <v/>
      </c>
      <c r="DJ379" s="6">
        <f>DH379/9</f>
        <v/>
      </c>
      <c r="DK379" s="6">
        <f>DI379/9</f>
        <v/>
      </c>
      <c r="DL379" s="7">
        <f>IFERROR(DI379/DH379,0)</f>
        <v/>
      </c>
      <c r="DM379" s="7">
        <f>'M09'!V378</f>
        <v/>
      </c>
      <c r="DN379" s="8">
        <f>IFERROR(DL379/DM379-1,0)</f>
        <v/>
      </c>
      <c r="DO379" s="6">
        <f>'M09'!AD378</f>
        <v/>
      </c>
      <c r="DP379" s="6">
        <f>DJ379-DO379</f>
        <v/>
      </c>
      <c r="DQ379" s="9">
        <f>COUNTIF(J379,"&gt;0")+COUNTIF(V379,"&gt;0")+COUNTIF(AH379,"&gt;0")+COUNTIF(AT379,"&gt;0")+COUNTIF(BF379,"&gt;0")+COUNTIF(BR379,"&gt;0")+COUNTIF(CD379,"&gt;0")+COUNTIF(CP379,"&gt;0")+COUNTIF(DB379,"&gt;0")</f>
        <v/>
      </c>
      <c r="DR379" s="6">
        <f>DE379</f>
        <v/>
      </c>
      <c r="DS379" s="10">
        <f>IFERROR(DR379/DJ379,0)</f>
        <v/>
      </c>
      <c r="DT379" s="6">
        <f>D379+SUM(G379,S379,AE379,AQ379,BC379,BO379,CA379,CM379,CY379)-SUM(J379,V379,AH379,AT379,BF379,BR379,CD379,CP379,DB379)-DE379</f>
        <v/>
      </c>
    </row>
    <row r="380">
      <c r="A380">
        <f>'M01'!C379</f>
        <v/>
      </c>
      <c r="B380">
        <f>'M01'!D379</f>
        <v/>
      </c>
      <c r="C380">
        <f>'M01'!A379</f>
        <v/>
      </c>
      <c r="D380" s="6">
        <f>'M01'!E379</f>
        <v/>
      </c>
      <c r="E380" s="6">
        <f>'M01'!F379</f>
        <v/>
      </c>
      <c r="F380" s="7">
        <f>IFERROR(E380/D380,0)</f>
        <v/>
      </c>
      <c r="G380" s="6">
        <f>'M01'!M379</f>
        <v/>
      </c>
      <c r="H380" s="6">
        <f>IF('M01'!AG379&gt;0,'M01'!AG379+MAX(0,G380-'M01'!H379)*IF(AND(D380&lt;&gt;0,E380&lt;&gt;0),E380/D380,'M01'!V379),G380*IF(AND(D380&lt;&gt;0,E380&lt;&gt;0),E380/D380,'M01'!V379))</f>
        <v/>
      </c>
      <c r="I380" s="7">
        <f>IFERROR(H380/G380,0)</f>
        <v/>
      </c>
      <c r="J380" s="6">
        <f>-'M01'!S379</f>
        <v/>
      </c>
      <c r="K380" s="6">
        <f>E380+H380-N380</f>
        <v/>
      </c>
      <c r="L380" s="7">
        <f>IFERROR(K380/J380,0)</f>
        <v/>
      </c>
      <c r="M380" s="6">
        <f>'M01'!T379</f>
        <v/>
      </c>
      <c r="N380" s="6">
        <f>'M01'!U379</f>
        <v/>
      </c>
      <c r="O380" s="7">
        <f>IFERROR(N380/M380,0)</f>
        <v/>
      </c>
      <c r="P380" s="6">
        <f>'M02'!E379</f>
        <v/>
      </c>
      <c r="Q380" s="6">
        <f>'M02'!F379</f>
        <v/>
      </c>
      <c r="R380" s="7">
        <f>IFERROR(Q380/P380,0)</f>
        <v/>
      </c>
      <c r="S380" s="6">
        <f>'M02'!M379</f>
        <v/>
      </c>
      <c r="T380" s="6">
        <f>IF('M02'!AG379&gt;0,'M02'!AG379+MAX(0,S380-'M02'!H379)*IF(AND(P380&lt;&gt;0,Q380&lt;&gt;0),Q380/P380,'M02'!V379),S380*IF(AND(P380&lt;&gt;0,Q380&lt;&gt;0),Q380/P380,'M02'!V379))</f>
        <v/>
      </c>
      <c r="U380" s="7">
        <f>IFERROR(T380/S380,0)</f>
        <v/>
      </c>
      <c r="V380" s="6">
        <f>-'M02'!S379</f>
        <v/>
      </c>
      <c r="W380" s="6">
        <f>Q380+T380-Z380</f>
        <v/>
      </c>
      <c r="X380" s="7">
        <f>IFERROR(W380/V380,0)</f>
        <v/>
      </c>
      <c r="Y380" s="6">
        <f>'M02'!T379</f>
        <v/>
      </c>
      <c r="Z380" s="6">
        <f>'M02'!U379</f>
        <v/>
      </c>
      <c r="AA380" s="7">
        <f>IFERROR(Z380/Y380,0)</f>
        <v/>
      </c>
      <c r="AB380" s="6">
        <f>'M03'!E379</f>
        <v/>
      </c>
      <c r="AC380" s="6">
        <f>'M03'!F379</f>
        <v/>
      </c>
      <c r="AD380" s="7">
        <f>IFERROR(AC380/AB380,0)</f>
        <v/>
      </c>
      <c r="AE380" s="6">
        <f>'M03'!M379</f>
        <v/>
      </c>
      <c r="AF380" s="6">
        <f>IF('M03'!AG379&gt;0,'M03'!AG379+MAX(0,AE380-'M03'!H379)*IF(AND(AB380&lt;&gt;0,AC380&lt;&gt;0),AC380/AB380,'M03'!V379),AE380*IF(AND(AB380&lt;&gt;0,AC380&lt;&gt;0),AC380/AB380,'M03'!V379))</f>
        <v/>
      </c>
      <c r="AG380" s="7">
        <f>IFERROR(AF380/AE380,0)</f>
        <v/>
      </c>
      <c r="AH380" s="6">
        <f>-'M03'!S379</f>
        <v/>
      </c>
      <c r="AI380" s="6">
        <f>AC380+AF380-AL380</f>
        <v/>
      </c>
      <c r="AJ380" s="7">
        <f>IFERROR(AI380/AH380,0)</f>
        <v/>
      </c>
      <c r="AK380" s="6">
        <f>'M03'!T379</f>
        <v/>
      </c>
      <c r="AL380" s="6">
        <f>'M03'!U379</f>
        <v/>
      </c>
      <c r="AM380" s="7">
        <f>IFERROR(AL380/AK380,0)</f>
        <v/>
      </c>
      <c r="AN380" s="6">
        <f>'M04'!E379</f>
        <v/>
      </c>
      <c r="AO380" s="6">
        <f>'M04'!F379</f>
        <v/>
      </c>
      <c r="AP380" s="7">
        <f>IFERROR(AO380/AN380,0)</f>
        <v/>
      </c>
      <c r="AQ380" s="6">
        <f>'M04'!M379</f>
        <v/>
      </c>
      <c r="AR380" s="6">
        <f>IF('M04'!AG379&gt;0,'M04'!AG379+MAX(0,AQ380-'M04'!H379)*IF(AND(AN380&lt;&gt;0,AO380&lt;&gt;0),AO380/AN380,'M04'!V379),AQ380*IF(AND(AN380&lt;&gt;0,AO380&lt;&gt;0),AO380/AN380,'M04'!V379))</f>
        <v/>
      </c>
      <c r="AS380" s="7">
        <f>IFERROR(AR380/AQ380,0)</f>
        <v/>
      </c>
      <c r="AT380" s="6">
        <f>-'M04'!S379</f>
        <v/>
      </c>
      <c r="AU380" s="6">
        <f>AO380+AR380-AX380</f>
        <v/>
      </c>
      <c r="AV380" s="7">
        <f>IFERROR(AU380/AT380,0)</f>
        <v/>
      </c>
      <c r="AW380" s="6">
        <f>'M04'!T379</f>
        <v/>
      </c>
      <c r="AX380" s="6">
        <f>'M04'!U379</f>
        <v/>
      </c>
      <c r="AY380" s="7">
        <f>IFERROR(AX380/AW380,0)</f>
        <v/>
      </c>
      <c r="AZ380" s="6">
        <f>'M05'!E379</f>
        <v/>
      </c>
      <c r="BA380" s="6">
        <f>'M05'!F379</f>
        <v/>
      </c>
      <c r="BB380" s="7">
        <f>IFERROR(BA380/AZ380,0)</f>
        <v/>
      </c>
      <c r="BC380" s="6">
        <f>'M05'!M379</f>
        <v/>
      </c>
      <c r="BD380" s="6">
        <f>IF('M05'!AG379&gt;0,'M05'!AG379+MAX(0,BC380-'M05'!H379)*IF(AND(AZ380&lt;&gt;0,BA380&lt;&gt;0),BA380/AZ380,'M05'!V379),BC380*IF(AND(AZ380&lt;&gt;0,BA380&lt;&gt;0),BA380/AZ380,'M05'!V379))</f>
        <v/>
      </c>
      <c r="BE380" s="7">
        <f>IFERROR(BD380/BC380,0)</f>
        <v/>
      </c>
      <c r="BF380" s="6">
        <f>-'M05'!S379</f>
        <v/>
      </c>
      <c r="BG380" s="6">
        <f>BA380+BD380-BJ380</f>
        <v/>
      </c>
      <c r="BH380" s="7">
        <f>IFERROR(BG380/BF380,0)</f>
        <v/>
      </c>
      <c r="BI380" s="6">
        <f>'M05'!T379</f>
        <v/>
      </c>
      <c r="BJ380" s="6">
        <f>'M05'!U379</f>
        <v/>
      </c>
      <c r="BK380" s="7">
        <f>IFERROR(BJ380/BI380,0)</f>
        <v/>
      </c>
      <c r="BL380" s="6">
        <f>'M06'!E379</f>
        <v/>
      </c>
      <c r="BM380" s="6">
        <f>'M06'!F379</f>
        <v/>
      </c>
      <c r="BN380" s="7">
        <f>IFERROR(BM380/BL380,0)</f>
        <v/>
      </c>
      <c r="BO380" s="6">
        <f>'M06'!M379</f>
        <v/>
      </c>
      <c r="BP380" s="6">
        <f>IF('M06'!AG379&gt;0,'M06'!AG379+MAX(0,BO380-'M06'!H379)*IF(AND(BL380&lt;&gt;0,BM380&lt;&gt;0),BM380/BL380,'M06'!V379),BO380*IF(AND(BL380&lt;&gt;0,BM380&lt;&gt;0),BM380/BL380,'M06'!V379))</f>
        <v/>
      </c>
      <c r="BQ380" s="7">
        <f>IFERROR(BP380/BO380,0)</f>
        <v/>
      </c>
      <c r="BR380" s="6">
        <f>-'M06'!S379</f>
        <v/>
      </c>
      <c r="BS380" s="6">
        <f>BM380+BP380-BV380</f>
        <v/>
      </c>
      <c r="BT380" s="7">
        <f>IFERROR(BS380/BR380,0)</f>
        <v/>
      </c>
      <c r="BU380" s="6">
        <f>'M06'!T379</f>
        <v/>
      </c>
      <c r="BV380" s="6">
        <f>'M06'!U379</f>
        <v/>
      </c>
      <c r="BW380" s="7">
        <f>IFERROR(BV380/BU380,0)</f>
        <v/>
      </c>
      <c r="BX380" s="6">
        <f>'M07'!E379</f>
        <v/>
      </c>
      <c r="BY380" s="6">
        <f>'M07'!F379</f>
        <v/>
      </c>
      <c r="BZ380" s="7">
        <f>IFERROR(BY380/BX380,0)</f>
        <v/>
      </c>
      <c r="CA380" s="6">
        <f>'M07'!M379</f>
        <v/>
      </c>
      <c r="CB380" s="6">
        <f>IF('M07'!AG379&gt;0,'M07'!AG379+MAX(0,CA380-'M07'!H379)*IF(AND(BX380&lt;&gt;0,BY380&lt;&gt;0),BY380/BX380,'M07'!V379),CA380*IF(AND(BX380&lt;&gt;0,BY380&lt;&gt;0),BY380/BX380,'M07'!V379))</f>
        <v/>
      </c>
      <c r="CC380" s="7">
        <f>IFERROR(CB380/CA380,0)</f>
        <v/>
      </c>
      <c r="CD380" s="6">
        <f>-'M07'!S379</f>
        <v/>
      </c>
      <c r="CE380" s="6">
        <f>BY380+CB380-CH380</f>
        <v/>
      </c>
      <c r="CF380" s="7">
        <f>IFERROR(CE380/CD380,0)</f>
        <v/>
      </c>
      <c r="CG380" s="6">
        <f>'M07'!T379</f>
        <v/>
      </c>
      <c r="CH380" s="6">
        <f>'M07'!U379</f>
        <v/>
      </c>
      <c r="CI380" s="7">
        <f>IFERROR(CH380/CG380,0)</f>
        <v/>
      </c>
      <c r="CJ380" s="6">
        <f>'M08'!E379</f>
        <v/>
      </c>
      <c r="CK380" s="6">
        <f>'M08'!F379</f>
        <v/>
      </c>
      <c r="CL380" s="7">
        <f>IFERROR(CK380/CJ380,0)</f>
        <v/>
      </c>
      <c r="CM380" s="6">
        <f>'M08'!M379</f>
        <v/>
      </c>
      <c r="CN380" s="6">
        <f>IF('M08'!AG379&gt;0,'M08'!AG379+MAX(0,CM380-'M08'!H379)*IF(AND(CJ380&lt;&gt;0,CK380&lt;&gt;0),CK380/CJ380,'M08'!V379),CM380*IF(AND(CJ380&lt;&gt;0,CK380&lt;&gt;0),CK380/CJ380,'M08'!V379))</f>
        <v/>
      </c>
      <c r="CO380" s="7">
        <f>IFERROR(CN380/CM380,0)</f>
        <v/>
      </c>
      <c r="CP380" s="6">
        <f>-'M08'!S379</f>
        <v/>
      </c>
      <c r="CQ380" s="6">
        <f>CK380+CN380-CT380</f>
        <v/>
      </c>
      <c r="CR380" s="7">
        <f>IFERROR(CQ380/CP380,0)</f>
        <v/>
      </c>
      <c r="CS380" s="6">
        <f>'M08'!T379</f>
        <v/>
      </c>
      <c r="CT380" s="6">
        <f>'M08'!U379</f>
        <v/>
      </c>
      <c r="CU380" s="7">
        <f>IFERROR(CT380/CS380,0)</f>
        <v/>
      </c>
      <c r="CV380" s="6">
        <f>'M09'!E379</f>
        <v/>
      </c>
      <c r="CW380" s="6">
        <f>'M09'!F379</f>
        <v/>
      </c>
      <c r="CX380" s="7">
        <f>IFERROR(CW380/CV380,0)</f>
        <v/>
      </c>
      <c r="CY380" s="6">
        <f>'M09'!M379</f>
        <v/>
      </c>
      <c r="CZ380" s="6">
        <f>IF('M09'!AG379&gt;0,'M09'!AG379+MAX(0,CY380-'M09'!H379)*IF(AND(CV380&lt;&gt;0,CW380&lt;&gt;0),CW380/CV380,'M09'!V379),CY380*IF(AND(CV380&lt;&gt;0,CW380&lt;&gt;0),CW380/CV380,'M09'!V379))</f>
        <v/>
      </c>
      <c r="DA380" s="7">
        <f>IFERROR(CZ380/CY380,0)</f>
        <v/>
      </c>
      <c r="DB380" s="6">
        <f>-'M09'!S379</f>
        <v/>
      </c>
      <c r="DC380" s="6">
        <f>CW380+CZ380-DF380</f>
        <v/>
      </c>
      <c r="DD380" s="7">
        <f>IFERROR(DC380/DB380,0)</f>
        <v/>
      </c>
      <c r="DE380" s="6">
        <f>'M09'!T379</f>
        <v/>
      </c>
      <c r="DF380" s="6">
        <f>'M09'!U379</f>
        <v/>
      </c>
      <c r="DG380" s="7">
        <f>IFERROR(DF380/DE380,0)</f>
        <v/>
      </c>
      <c r="DH380" s="6">
        <f>SUM(J380,V380,AH380,AT380,BF380,BR380,CD380,CP380,DB380)</f>
        <v/>
      </c>
      <c r="DI380" s="6">
        <f>SUM(K380,W380,AI380,AU380,BG380,BS380,CE380,CQ380,DC380)</f>
        <v/>
      </c>
      <c r="DJ380" s="6">
        <f>DH380/9</f>
        <v/>
      </c>
      <c r="DK380" s="6">
        <f>DI380/9</f>
        <v/>
      </c>
      <c r="DL380" s="7">
        <f>IFERROR(DI380/DH380,0)</f>
        <v/>
      </c>
      <c r="DM380" s="7">
        <f>'M09'!V379</f>
        <v/>
      </c>
      <c r="DN380" s="8">
        <f>IFERROR(DL380/DM380-1,0)</f>
        <v/>
      </c>
      <c r="DO380" s="6">
        <f>'M09'!AD379</f>
        <v/>
      </c>
      <c r="DP380" s="6">
        <f>DJ380-DO380</f>
        <v/>
      </c>
      <c r="DQ380" s="9">
        <f>COUNTIF(J380,"&gt;0")+COUNTIF(V380,"&gt;0")+COUNTIF(AH380,"&gt;0")+COUNTIF(AT380,"&gt;0")+COUNTIF(BF380,"&gt;0")+COUNTIF(BR380,"&gt;0")+COUNTIF(CD380,"&gt;0")+COUNTIF(CP380,"&gt;0")+COUNTIF(DB380,"&gt;0")</f>
        <v/>
      </c>
      <c r="DR380" s="6">
        <f>DE380</f>
        <v/>
      </c>
      <c r="DS380" s="10">
        <f>IFERROR(DR380/DJ380,0)</f>
        <v/>
      </c>
      <c r="DT380" s="6">
        <f>D380+SUM(G380,S380,AE380,AQ380,BC380,BO380,CA380,CM380,CY380)-SUM(J380,V380,AH380,AT380,BF380,BR380,CD380,CP380,DB380)-DE380</f>
        <v/>
      </c>
    </row>
    <row r="381">
      <c r="A381">
        <f>'M01'!C380</f>
        <v/>
      </c>
      <c r="B381">
        <f>'M01'!D380</f>
        <v/>
      </c>
      <c r="C381">
        <f>'M01'!A380</f>
        <v/>
      </c>
      <c r="D381" s="6">
        <f>'M01'!E380</f>
        <v/>
      </c>
      <c r="E381" s="6">
        <f>'M01'!F380</f>
        <v/>
      </c>
      <c r="F381" s="7">
        <f>IFERROR(E381/D381,0)</f>
        <v/>
      </c>
      <c r="G381" s="6">
        <f>'M01'!M380</f>
        <v/>
      </c>
      <c r="H381" s="6">
        <f>IF('M01'!AG380&gt;0,'M01'!AG380+MAX(0,G381-'M01'!H380)*IF(AND(D381&lt;&gt;0,E381&lt;&gt;0),E381/D381,'M01'!V380),G381*IF(AND(D381&lt;&gt;0,E381&lt;&gt;0),E381/D381,'M01'!V380))</f>
        <v/>
      </c>
      <c r="I381" s="7">
        <f>IFERROR(H381/G381,0)</f>
        <v/>
      </c>
      <c r="J381" s="6">
        <f>-'M01'!S380</f>
        <v/>
      </c>
      <c r="K381" s="6">
        <f>E381+H381-N381</f>
        <v/>
      </c>
      <c r="L381" s="7">
        <f>IFERROR(K381/J381,0)</f>
        <v/>
      </c>
      <c r="M381" s="6">
        <f>'M01'!T380</f>
        <v/>
      </c>
      <c r="N381" s="6">
        <f>'M01'!U380</f>
        <v/>
      </c>
      <c r="O381" s="7">
        <f>IFERROR(N381/M381,0)</f>
        <v/>
      </c>
      <c r="P381" s="6">
        <f>'M02'!E380</f>
        <v/>
      </c>
      <c r="Q381" s="6">
        <f>'M02'!F380</f>
        <v/>
      </c>
      <c r="R381" s="7">
        <f>IFERROR(Q381/P381,0)</f>
        <v/>
      </c>
      <c r="S381" s="6">
        <f>'M02'!M380</f>
        <v/>
      </c>
      <c r="T381" s="6">
        <f>IF('M02'!AG380&gt;0,'M02'!AG380+MAX(0,S381-'M02'!H380)*IF(AND(P381&lt;&gt;0,Q381&lt;&gt;0),Q381/P381,'M02'!V380),S381*IF(AND(P381&lt;&gt;0,Q381&lt;&gt;0),Q381/P381,'M02'!V380))</f>
        <v/>
      </c>
      <c r="U381" s="7">
        <f>IFERROR(T381/S381,0)</f>
        <v/>
      </c>
      <c r="V381" s="6">
        <f>-'M02'!S380</f>
        <v/>
      </c>
      <c r="W381" s="6">
        <f>Q381+T381-Z381</f>
        <v/>
      </c>
      <c r="X381" s="7">
        <f>IFERROR(W381/V381,0)</f>
        <v/>
      </c>
      <c r="Y381" s="6">
        <f>'M02'!T380</f>
        <v/>
      </c>
      <c r="Z381" s="6">
        <f>'M02'!U380</f>
        <v/>
      </c>
      <c r="AA381" s="7">
        <f>IFERROR(Z381/Y381,0)</f>
        <v/>
      </c>
      <c r="AB381" s="6">
        <f>'M03'!E380</f>
        <v/>
      </c>
      <c r="AC381" s="6">
        <f>'M03'!F380</f>
        <v/>
      </c>
      <c r="AD381" s="7">
        <f>IFERROR(AC381/AB381,0)</f>
        <v/>
      </c>
      <c r="AE381" s="6">
        <f>'M03'!M380</f>
        <v/>
      </c>
      <c r="AF381" s="6">
        <f>IF('M03'!AG380&gt;0,'M03'!AG380+MAX(0,AE381-'M03'!H380)*IF(AND(AB381&lt;&gt;0,AC381&lt;&gt;0),AC381/AB381,'M03'!V380),AE381*IF(AND(AB381&lt;&gt;0,AC381&lt;&gt;0),AC381/AB381,'M03'!V380))</f>
        <v/>
      </c>
      <c r="AG381" s="7">
        <f>IFERROR(AF381/AE381,0)</f>
        <v/>
      </c>
      <c r="AH381" s="6">
        <f>-'M03'!S380</f>
        <v/>
      </c>
      <c r="AI381" s="6">
        <f>AC381+AF381-AL381</f>
        <v/>
      </c>
      <c r="AJ381" s="7">
        <f>IFERROR(AI381/AH381,0)</f>
        <v/>
      </c>
      <c r="AK381" s="6">
        <f>'M03'!T380</f>
        <v/>
      </c>
      <c r="AL381" s="6">
        <f>'M03'!U380</f>
        <v/>
      </c>
      <c r="AM381" s="7">
        <f>IFERROR(AL381/AK381,0)</f>
        <v/>
      </c>
      <c r="AN381" s="6">
        <f>'M04'!E380</f>
        <v/>
      </c>
      <c r="AO381" s="6">
        <f>'M04'!F380</f>
        <v/>
      </c>
      <c r="AP381" s="7">
        <f>IFERROR(AO381/AN381,0)</f>
        <v/>
      </c>
      <c r="AQ381" s="6">
        <f>'M04'!M380</f>
        <v/>
      </c>
      <c r="AR381" s="6">
        <f>IF('M04'!AG380&gt;0,'M04'!AG380+MAX(0,AQ381-'M04'!H380)*IF(AND(AN381&lt;&gt;0,AO381&lt;&gt;0),AO381/AN381,'M04'!V380),AQ381*IF(AND(AN381&lt;&gt;0,AO381&lt;&gt;0),AO381/AN381,'M04'!V380))</f>
        <v/>
      </c>
      <c r="AS381" s="7">
        <f>IFERROR(AR381/AQ381,0)</f>
        <v/>
      </c>
      <c r="AT381" s="6">
        <f>-'M04'!S380</f>
        <v/>
      </c>
      <c r="AU381" s="6">
        <f>AO381+AR381-AX381</f>
        <v/>
      </c>
      <c r="AV381" s="7">
        <f>IFERROR(AU381/AT381,0)</f>
        <v/>
      </c>
      <c r="AW381" s="6">
        <f>'M04'!T380</f>
        <v/>
      </c>
      <c r="AX381" s="6">
        <f>'M04'!U380</f>
        <v/>
      </c>
      <c r="AY381" s="7">
        <f>IFERROR(AX381/AW381,0)</f>
        <v/>
      </c>
      <c r="AZ381" s="6">
        <f>'M05'!E380</f>
        <v/>
      </c>
      <c r="BA381" s="6">
        <f>'M05'!F380</f>
        <v/>
      </c>
      <c r="BB381" s="7">
        <f>IFERROR(BA381/AZ381,0)</f>
        <v/>
      </c>
      <c r="BC381" s="6">
        <f>'M05'!M380</f>
        <v/>
      </c>
      <c r="BD381" s="6">
        <f>IF('M05'!AG380&gt;0,'M05'!AG380+MAX(0,BC381-'M05'!H380)*IF(AND(AZ381&lt;&gt;0,BA381&lt;&gt;0),BA381/AZ381,'M05'!V380),BC381*IF(AND(AZ381&lt;&gt;0,BA381&lt;&gt;0),BA381/AZ381,'M05'!V380))</f>
        <v/>
      </c>
      <c r="BE381" s="7">
        <f>IFERROR(BD381/BC381,0)</f>
        <v/>
      </c>
      <c r="BF381" s="6">
        <f>-'M05'!S380</f>
        <v/>
      </c>
      <c r="BG381" s="6">
        <f>BA381+BD381-BJ381</f>
        <v/>
      </c>
      <c r="BH381" s="7">
        <f>IFERROR(BG381/BF381,0)</f>
        <v/>
      </c>
      <c r="BI381" s="6">
        <f>'M05'!T380</f>
        <v/>
      </c>
      <c r="BJ381" s="6">
        <f>'M05'!U380</f>
        <v/>
      </c>
      <c r="BK381" s="7">
        <f>IFERROR(BJ381/BI381,0)</f>
        <v/>
      </c>
      <c r="BL381" s="6">
        <f>'M06'!E380</f>
        <v/>
      </c>
      <c r="BM381" s="6">
        <f>'M06'!F380</f>
        <v/>
      </c>
      <c r="BN381" s="7">
        <f>IFERROR(BM381/BL381,0)</f>
        <v/>
      </c>
      <c r="BO381" s="6">
        <f>'M06'!M380</f>
        <v/>
      </c>
      <c r="BP381" s="6">
        <f>IF('M06'!AG380&gt;0,'M06'!AG380+MAX(0,BO381-'M06'!H380)*IF(AND(BL381&lt;&gt;0,BM381&lt;&gt;0),BM381/BL381,'M06'!V380),BO381*IF(AND(BL381&lt;&gt;0,BM381&lt;&gt;0),BM381/BL381,'M06'!V380))</f>
        <v/>
      </c>
      <c r="BQ381" s="7">
        <f>IFERROR(BP381/BO381,0)</f>
        <v/>
      </c>
      <c r="BR381" s="6">
        <f>-'M06'!S380</f>
        <v/>
      </c>
      <c r="BS381" s="6">
        <f>BM381+BP381-BV381</f>
        <v/>
      </c>
      <c r="BT381" s="7">
        <f>IFERROR(BS381/BR381,0)</f>
        <v/>
      </c>
      <c r="BU381" s="6">
        <f>'M06'!T380</f>
        <v/>
      </c>
      <c r="BV381" s="6">
        <f>'M06'!U380</f>
        <v/>
      </c>
      <c r="BW381" s="7">
        <f>IFERROR(BV381/BU381,0)</f>
        <v/>
      </c>
      <c r="BX381" s="6">
        <f>'M07'!E380</f>
        <v/>
      </c>
      <c r="BY381" s="6">
        <f>'M07'!F380</f>
        <v/>
      </c>
      <c r="BZ381" s="7">
        <f>IFERROR(BY381/BX381,0)</f>
        <v/>
      </c>
      <c r="CA381" s="6">
        <f>'M07'!M380</f>
        <v/>
      </c>
      <c r="CB381" s="6">
        <f>IF('M07'!AG380&gt;0,'M07'!AG380+MAX(0,CA381-'M07'!H380)*IF(AND(BX381&lt;&gt;0,BY381&lt;&gt;0),BY381/BX381,'M07'!V380),CA381*IF(AND(BX381&lt;&gt;0,BY381&lt;&gt;0),BY381/BX381,'M07'!V380))</f>
        <v/>
      </c>
      <c r="CC381" s="7">
        <f>IFERROR(CB381/CA381,0)</f>
        <v/>
      </c>
      <c r="CD381" s="6">
        <f>-'M07'!S380</f>
        <v/>
      </c>
      <c r="CE381" s="6">
        <f>BY381+CB381-CH381</f>
        <v/>
      </c>
      <c r="CF381" s="7">
        <f>IFERROR(CE381/CD381,0)</f>
        <v/>
      </c>
      <c r="CG381" s="6">
        <f>'M07'!T380</f>
        <v/>
      </c>
      <c r="CH381" s="6">
        <f>'M07'!U380</f>
        <v/>
      </c>
      <c r="CI381" s="7">
        <f>IFERROR(CH381/CG381,0)</f>
        <v/>
      </c>
      <c r="CJ381" s="6">
        <f>'M08'!E380</f>
        <v/>
      </c>
      <c r="CK381" s="6">
        <f>'M08'!F380</f>
        <v/>
      </c>
      <c r="CL381" s="7">
        <f>IFERROR(CK381/CJ381,0)</f>
        <v/>
      </c>
      <c r="CM381" s="6">
        <f>'M08'!M380</f>
        <v/>
      </c>
      <c r="CN381" s="6">
        <f>IF('M08'!AG380&gt;0,'M08'!AG380+MAX(0,CM381-'M08'!H380)*IF(AND(CJ381&lt;&gt;0,CK381&lt;&gt;0),CK381/CJ381,'M08'!V380),CM381*IF(AND(CJ381&lt;&gt;0,CK381&lt;&gt;0),CK381/CJ381,'M08'!V380))</f>
        <v/>
      </c>
      <c r="CO381" s="7">
        <f>IFERROR(CN381/CM381,0)</f>
        <v/>
      </c>
      <c r="CP381" s="6">
        <f>-'M08'!S380</f>
        <v/>
      </c>
      <c r="CQ381" s="6">
        <f>CK381+CN381-CT381</f>
        <v/>
      </c>
      <c r="CR381" s="7">
        <f>IFERROR(CQ381/CP381,0)</f>
        <v/>
      </c>
      <c r="CS381" s="6">
        <f>'M08'!T380</f>
        <v/>
      </c>
      <c r="CT381" s="6">
        <f>'M08'!U380</f>
        <v/>
      </c>
      <c r="CU381" s="7">
        <f>IFERROR(CT381/CS381,0)</f>
        <v/>
      </c>
      <c r="CV381" s="6">
        <f>'M09'!E380</f>
        <v/>
      </c>
      <c r="CW381" s="6">
        <f>'M09'!F380</f>
        <v/>
      </c>
      <c r="CX381" s="7">
        <f>IFERROR(CW381/CV381,0)</f>
        <v/>
      </c>
      <c r="CY381" s="6">
        <f>'M09'!M380</f>
        <v/>
      </c>
      <c r="CZ381" s="6">
        <f>IF('M09'!AG380&gt;0,'M09'!AG380+MAX(0,CY381-'M09'!H380)*IF(AND(CV381&lt;&gt;0,CW381&lt;&gt;0),CW381/CV381,'M09'!V380),CY381*IF(AND(CV381&lt;&gt;0,CW381&lt;&gt;0),CW381/CV381,'M09'!V380))</f>
        <v/>
      </c>
      <c r="DA381" s="7">
        <f>IFERROR(CZ381/CY381,0)</f>
        <v/>
      </c>
      <c r="DB381" s="6">
        <f>-'M09'!S380</f>
        <v/>
      </c>
      <c r="DC381" s="6">
        <f>CW381+CZ381-DF381</f>
        <v/>
      </c>
      <c r="DD381" s="7">
        <f>IFERROR(DC381/DB381,0)</f>
        <v/>
      </c>
      <c r="DE381" s="6">
        <f>'M09'!T380</f>
        <v/>
      </c>
      <c r="DF381" s="6">
        <f>'M09'!U380</f>
        <v/>
      </c>
      <c r="DG381" s="7">
        <f>IFERROR(DF381/DE381,0)</f>
        <v/>
      </c>
      <c r="DH381" s="6">
        <f>SUM(J381,V381,AH381,AT381,BF381,BR381,CD381,CP381,DB381)</f>
        <v/>
      </c>
      <c r="DI381" s="6">
        <f>SUM(K381,W381,AI381,AU381,BG381,BS381,CE381,CQ381,DC381)</f>
        <v/>
      </c>
      <c r="DJ381" s="6">
        <f>DH381/9</f>
        <v/>
      </c>
      <c r="DK381" s="6">
        <f>DI381/9</f>
        <v/>
      </c>
      <c r="DL381" s="7">
        <f>IFERROR(DI381/DH381,0)</f>
        <v/>
      </c>
      <c r="DM381" s="7">
        <f>'M09'!V380</f>
        <v/>
      </c>
      <c r="DN381" s="8">
        <f>IFERROR(DL381/DM381-1,0)</f>
        <v/>
      </c>
      <c r="DO381" s="6">
        <f>'M09'!AD380</f>
        <v/>
      </c>
      <c r="DP381" s="6">
        <f>DJ381-DO381</f>
        <v/>
      </c>
      <c r="DQ381" s="9">
        <f>COUNTIF(J381,"&gt;0")+COUNTIF(V381,"&gt;0")+COUNTIF(AH381,"&gt;0")+COUNTIF(AT381,"&gt;0")+COUNTIF(BF381,"&gt;0")+COUNTIF(BR381,"&gt;0")+COUNTIF(CD381,"&gt;0")+COUNTIF(CP381,"&gt;0")+COUNTIF(DB381,"&gt;0")</f>
        <v/>
      </c>
      <c r="DR381" s="6">
        <f>DE381</f>
        <v/>
      </c>
      <c r="DS381" s="10">
        <f>IFERROR(DR381/DJ381,0)</f>
        <v/>
      </c>
      <c r="DT381" s="6">
        <f>D381+SUM(G381,S381,AE381,AQ381,BC381,BO381,CA381,CM381,CY381)-SUM(J381,V381,AH381,AT381,BF381,BR381,CD381,CP381,DB381)-DE381</f>
        <v/>
      </c>
    </row>
    <row r="382">
      <c r="A382">
        <f>'M01'!C381</f>
        <v/>
      </c>
      <c r="B382">
        <f>'M01'!D381</f>
        <v/>
      </c>
      <c r="C382">
        <f>'M01'!A381</f>
        <v/>
      </c>
      <c r="D382" s="6">
        <f>'M01'!E381</f>
        <v/>
      </c>
      <c r="E382" s="6">
        <f>'M01'!F381</f>
        <v/>
      </c>
      <c r="F382" s="7">
        <f>IFERROR(E382/D382,0)</f>
        <v/>
      </c>
      <c r="G382" s="6">
        <f>'M01'!M381</f>
        <v/>
      </c>
      <c r="H382" s="6">
        <f>IF('M01'!AG381&gt;0,'M01'!AG381+MAX(0,G382-'M01'!H381)*IF(AND(D382&lt;&gt;0,E382&lt;&gt;0),E382/D382,'M01'!V381),G382*IF(AND(D382&lt;&gt;0,E382&lt;&gt;0),E382/D382,'M01'!V381))</f>
        <v/>
      </c>
      <c r="I382" s="7">
        <f>IFERROR(H382/G382,0)</f>
        <v/>
      </c>
      <c r="J382" s="6">
        <f>-'M01'!S381</f>
        <v/>
      </c>
      <c r="K382" s="6">
        <f>E382+H382-N382</f>
        <v/>
      </c>
      <c r="L382" s="7">
        <f>IFERROR(K382/J382,0)</f>
        <v/>
      </c>
      <c r="M382" s="6">
        <f>'M01'!T381</f>
        <v/>
      </c>
      <c r="N382" s="6">
        <f>'M01'!U381</f>
        <v/>
      </c>
      <c r="O382" s="7">
        <f>IFERROR(N382/M382,0)</f>
        <v/>
      </c>
      <c r="P382" s="6">
        <f>'M02'!E381</f>
        <v/>
      </c>
      <c r="Q382" s="6">
        <f>'M02'!F381</f>
        <v/>
      </c>
      <c r="R382" s="7">
        <f>IFERROR(Q382/P382,0)</f>
        <v/>
      </c>
      <c r="S382" s="6">
        <f>'M02'!M381</f>
        <v/>
      </c>
      <c r="T382" s="6">
        <f>IF('M02'!AG381&gt;0,'M02'!AG381+MAX(0,S382-'M02'!H381)*IF(AND(P382&lt;&gt;0,Q382&lt;&gt;0),Q382/P382,'M02'!V381),S382*IF(AND(P382&lt;&gt;0,Q382&lt;&gt;0),Q382/P382,'M02'!V381))</f>
        <v/>
      </c>
      <c r="U382" s="7">
        <f>IFERROR(T382/S382,0)</f>
        <v/>
      </c>
      <c r="V382" s="6">
        <f>-'M02'!S381</f>
        <v/>
      </c>
      <c r="W382" s="6">
        <f>Q382+T382-Z382</f>
        <v/>
      </c>
      <c r="X382" s="7">
        <f>IFERROR(W382/V382,0)</f>
        <v/>
      </c>
      <c r="Y382" s="6">
        <f>'M02'!T381</f>
        <v/>
      </c>
      <c r="Z382" s="6">
        <f>'M02'!U381</f>
        <v/>
      </c>
      <c r="AA382" s="7">
        <f>IFERROR(Z382/Y382,0)</f>
        <v/>
      </c>
      <c r="AB382" s="6">
        <f>'M03'!E381</f>
        <v/>
      </c>
      <c r="AC382" s="6">
        <f>'M03'!F381</f>
        <v/>
      </c>
      <c r="AD382" s="7">
        <f>IFERROR(AC382/AB382,0)</f>
        <v/>
      </c>
      <c r="AE382" s="6">
        <f>'M03'!M381</f>
        <v/>
      </c>
      <c r="AF382" s="6">
        <f>IF('M03'!AG381&gt;0,'M03'!AG381+MAX(0,AE382-'M03'!H381)*IF(AND(AB382&lt;&gt;0,AC382&lt;&gt;0),AC382/AB382,'M03'!V381),AE382*IF(AND(AB382&lt;&gt;0,AC382&lt;&gt;0),AC382/AB382,'M03'!V381))</f>
        <v/>
      </c>
      <c r="AG382" s="7">
        <f>IFERROR(AF382/AE382,0)</f>
        <v/>
      </c>
      <c r="AH382" s="6">
        <f>-'M03'!S381</f>
        <v/>
      </c>
      <c r="AI382" s="6">
        <f>AC382+AF382-AL382</f>
        <v/>
      </c>
      <c r="AJ382" s="7">
        <f>IFERROR(AI382/AH382,0)</f>
        <v/>
      </c>
      <c r="AK382" s="6">
        <f>'M03'!T381</f>
        <v/>
      </c>
      <c r="AL382" s="6">
        <f>'M03'!U381</f>
        <v/>
      </c>
      <c r="AM382" s="7">
        <f>IFERROR(AL382/AK382,0)</f>
        <v/>
      </c>
      <c r="AN382" s="6">
        <f>'M04'!E381</f>
        <v/>
      </c>
      <c r="AO382" s="6">
        <f>'M04'!F381</f>
        <v/>
      </c>
      <c r="AP382" s="7">
        <f>IFERROR(AO382/AN382,0)</f>
        <v/>
      </c>
      <c r="AQ382" s="6">
        <f>'M04'!M381</f>
        <v/>
      </c>
      <c r="AR382" s="6">
        <f>IF('M04'!AG381&gt;0,'M04'!AG381+MAX(0,AQ382-'M04'!H381)*IF(AND(AN382&lt;&gt;0,AO382&lt;&gt;0),AO382/AN382,'M04'!V381),AQ382*IF(AND(AN382&lt;&gt;0,AO382&lt;&gt;0),AO382/AN382,'M04'!V381))</f>
        <v/>
      </c>
      <c r="AS382" s="7">
        <f>IFERROR(AR382/AQ382,0)</f>
        <v/>
      </c>
      <c r="AT382" s="6">
        <f>-'M04'!S381</f>
        <v/>
      </c>
      <c r="AU382" s="6">
        <f>AO382+AR382-AX382</f>
        <v/>
      </c>
      <c r="AV382" s="7">
        <f>IFERROR(AU382/AT382,0)</f>
        <v/>
      </c>
      <c r="AW382" s="6">
        <f>'M04'!T381</f>
        <v/>
      </c>
      <c r="AX382" s="6">
        <f>'M04'!U381</f>
        <v/>
      </c>
      <c r="AY382" s="7">
        <f>IFERROR(AX382/AW382,0)</f>
        <v/>
      </c>
      <c r="AZ382" s="6">
        <f>'M05'!E381</f>
        <v/>
      </c>
      <c r="BA382" s="6">
        <f>'M05'!F381</f>
        <v/>
      </c>
      <c r="BB382" s="7">
        <f>IFERROR(BA382/AZ382,0)</f>
        <v/>
      </c>
      <c r="BC382" s="6">
        <f>'M05'!M381</f>
        <v/>
      </c>
      <c r="BD382" s="6">
        <f>IF('M05'!AG381&gt;0,'M05'!AG381+MAX(0,BC382-'M05'!H381)*IF(AND(AZ382&lt;&gt;0,BA382&lt;&gt;0),BA382/AZ382,'M05'!V381),BC382*IF(AND(AZ382&lt;&gt;0,BA382&lt;&gt;0),BA382/AZ382,'M05'!V381))</f>
        <v/>
      </c>
      <c r="BE382" s="7">
        <f>IFERROR(BD382/BC382,0)</f>
        <v/>
      </c>
      <c r="BF382" s="6">
        <f>-'M05'!S381</f>
        <v/>
      </c>
      <c r="BG382" s="6">
        <f>BA382+BD382-BJ382</f>
        <v/>
      </c>
      <c r="BH382" s="7">
        <f>IFERROR(BG382/BF382,0)</f>
        <v/>
      </c>
      <c r="BI382" s="6">
        <f>'M05'!T381</f>
        <v/>
      </c>
      <c r="BJ382" s="6">
        <f>'M05'!U381</f>
        <v/>
      </c>
      <c r="BK382" s="7">
        <f>IFERROR(BJ382/BI382,0)</f>
        <v/>
      </c>
      <c r="BL382" s="6">
        <f>'M06'!E381</f>
        <v/>
      </c>
      <c r="BM382" s="6">
        <f>'M06'!F381</f>
        <v/>
      </c>
      <c r="BN382" s="7">
        <f>IFERROR(BM382/BL382,0)</f>
        <v/>
      </c>
      <c r="BO382" s="6">
        <f>'M06'!M381</f>
        <v/>
      </c>
      <c r="BP382" s="6">
        <f>IF('M06'!AG381&gt;0,'M06'!AG381+MAX(0,BO382-'M06'!H381)*IF(AND(BL382&lt;&gt;0,BM382&lt;&gt;0),BM382/BL382,'M06'!V381),BO382*IF(AND(BL382&lt;&gt;0,BM382&lt;&gt;0),BM382/BL382,'M06'!V381))</f>
        <v/>
      </c>
      <c r="BQ382" s="7">
        <f>IFERROR(BP382/BO382,0)</f>
        <v/>
      </c>
      <c r="BR382" s="6">
        <f>-'M06'!S381</f>
        <v/>
      </c>
      <c r="BS382" s="6">
        <f>BM382+BP382-BV382</f>
        <v/>
      </c>
      <c r="BT382" s="7">
        <f>IFERROR(BS382/BR382,0)</f>
        <v/>
      </c>
      <c r="BU382" s="6">
        <f>'M06'!T381</f>
        <v/>
      </c>
      <c r="BV382" s="6">
        <f>'M06'!U381</f>
        <v/>
      </c>
      <c r="BW382" s="7">
        <f>IFERROR(BV382/BU382,0)</f>
        <v/>
      </c>
      <c r="BX382" s="6">
        <f>'M07'!E381</f>
        <v/>
      </c>
      <c r="BY382" s="6">
        <f>'M07'!F381</f>
        <v/>
      </c>
      <c r="BZ382" s="7">
        <f>IFERROR(BY382/BX382,0)</f>
        <v/>
      </c>
      <c r="CA382" s="6">
        <f>'M07'!M381</f>
        <v/>
      </c>
      <c r="CB382" s="6">
        <f>IF('M07'!AG381&gt;0,'M07'!AG381+MAX(0,CA382-'M07'!H381)*IF(AND(BX382&lt;&gt;0,BY382&lt;&gt;0),BY382/BX382,'M07'!V381),CA382*IF(AND(BX382&lt;&gt;0,BY382&lt;&gt;0),BY382/BX382,'M07'!V381))</f>
        <v/>
      </c>
      <c r="CC382" s="7">
        <f>IFERROR(CB382/CA382,0)</f>
        <v/>
      </c>
      <c r="CD382" s="6">
        <f>-'M07'!S381</f>
        <v/>
      </c>
      <c r="CE382" s="6">
        <f>BY382+CB382-CH382</f>
        <v/>
      </c>
      <c r="CF382" s="7">
        <f>IFERROR(CE382/CD382,0)</f>
        <v/>
      </c>
      <c r="CG382" s="6">
        <f>'M07'!T381</f>
        <v/>
      </c>
      <c r="CH382" s="6">
        <f>'M07'!U381</f>
        <v/>
      </c>
      <c r="CI382" s="7">
        <f>IFERROR(CH382/CG382,0)</f>
        <v/>
      </c>
      <c r="CJ382" s="6">
        <f>'M08'!E381</f>
        <v/>
      </c>
      <c r="CK382" s="6">
        <f>'M08'!F381</f>
        <v/>
      </c>
      <c r="CL382" s="7">
        <f>IFERROR(CK382/CJ382,0)</f>
        <v/>
      </c>
      <c r="CM382" s="6">
        <f>'M08'!M381</f>
        <v/>
      </c>
      <c r="CN382" s="6">
        <f>IF('M08'!AG381&gt;0,'M08'!AG381+MAX(0,CM382-'M08'!H381)*IF(AND(CJ382&lt;&gt;0,CK382&lt;&gt;0),CK382/CJ382,'M08'!V381),CM382*IF(AND(CJ382&lt;&gt;0,CK382&lt;&gt;0),CK382/CJ382,'M08'!V381))</f>
        <v/>
      </c>
      <c r="CO382" s="7">
        <f>IFERROR(CN382/CM382,0)</f>
        <v/>
      </c>
      <c r="CP382" s="6">
        <f>-'M08'!S381</f>
        <v/>
      </c>
      <c r="CQ382" s="6">
        <f>CK382+CN382-CT382</f>
        <v/>
      </c>
      <c r="CR382" s="7">
        <f>IFERROR(CQ382/CP382,0)</f>
        <v/>
      </c>
      <c r="CS382" s="6">
        <f>'M08'!T381</f>
        <v/>
      </c>
      <c r="CT382" s="6">
        <f>'M08'!U381</f>
        <v/>
      </c>
      <c r="CU382" s="7">
        <f>IFERROR(CT382/CS382,0)</f>
        <v/>
      </c>
      <c r="CV382" s="6">
        <f>'M09'!E381</f>
        <v/>
      </c>
      <c r="CW382" s="6">
        <f>'M09'!F381</f>
        <v/>
      </c>
      <c r="CX382" s="7">
        <f>IFERROR(CW382/CV382,0)</f>
        <v/>
      </c>
      <c r="CY382" s="6">
        <f>'M09'!M381</f>
        <v/>
      </c>
      <c r="CZ382" s="6">
        <f>IF('M09'!AG381&gt;0,'M09'!AG381+MAX(0,CY382-'M09'!H381)*IF(AND(CV382&lt;&gt;0,CW382&lt;&gt;0),CW382/CV382,'M09'!V381),CY382*IF(AND(CV382&lt;&gt;0,CW382&lt;&gt;0),CW382/CV382,'M09'!V381))</f>
        <v/>
      </c>
      <c r="DA382" s="7">
        <f>IFERROR(CZ382/CY382,0)</f>
        <v/>
      </c>
      <c r="DB382" s="6">
        <f>-'M09'!S381</f>
        <v/>
      </c>
      <c r="DC382" s="6">
        <f>CW382+CZ382-DF382</f>
        <v/>
      </c>
      <c r="DD382" s="7">
        <f>IFERROR(DC382/DB382,0)</f>
        <v/>
      </c>
      <c r="DE382" s="6">
        <f>'M09'!T381</f>
        <v/>
      </c>
      <c r="DF382" s="6">
        <f>'M09'!U381</f>
        <v/>
      </c>
      <c r="DG382" s="7">
        <f>IFERROR(DF382/DE382,0)</f>
        <v/>
      </c>
      <c r="DH382" s="6">
        <f>SUM(J382,V382,AH382,AT382,BF382,BR382,CD382,CP382,DB382)</f>
        <v/>
      </c>
      <c r="DI382" s="6">
        <f>SUM(K382,W382,AI382,AU382,BG382,BS382,CE382,CQ382,DC382)</f>
        <v/>
      </c>
      <c r="DJ382" s="6">
        <f>DH382/9</f>
        <v/>
      </c>
      <c r="DK382" s="6">
        <f>DI382/9</f>
        <v/>
      </c>
      <c r="DL382" s="7">
        <f>IFERROR(DI382/DH382,0)</f>
        <v/>
      </c>
      <c r="DM382" s="7">
        <f>'M09'!V381</f>
        <v/>
      </c>
      <c r="DN382" s="8">
        <f>IFERROR(DL382/DM382-1,0)</f>
        <v/>
      </c>
      <c r="DO382" s="6">
        <f>'M09'!AD381</f>
        <v/>
      </c>
      <c r="DP382" s="6">
        <f>DJ382-DO382</f>
        <v/>
      </c>
      <c r="DQ382" s="9">
        <f>COUNTIF(J382,"&gt;0")+COUNTIF(V382,"&gt;0")+COUNTIF(AH382,"&gt;0")+COUNTIF(AT382,"&gt;0")+COUNTIF(BF382,"&gt;0")+COUNTIF(BR382,"&gt;0")+COUNTIF(CD382,"&gt;0")+COUNTIF(CP382,"&gt;0")+COUNTIF(DB382,"&gt;0")</f>
        <v/>
      </c>
      <c r="DR382" s="6">
        <f>DE382</f>
        <v/>
      </c>
      <c r="DS382" s="10">
        <f>IFERROR(DR382/DJ382,0)</f>
        <v/>
      </c>
      <c r="DT382" s="6">
        <f>D382+SUM(G382,S382,AE382,AQ382,BC382,BO382,CA382,CM382,CY382)-SUM(J382,V382,AH382,AT382,BF382,BR382,CD382,CP382,DB382)-DE382</f>
        <v/>
      </c>
    </row>
    <row r="383">
      <c r="A383">
        <f>'M01'!C382</f>
        <v/>
      </c>
      <c r="B383">
        <f>'M01'!D382</f>
        <v/>
      </c>
      <c r="C383">
        <f>'M01'!A382</f>
        <v/>
      </c>
      <c r="D383" s="6">
        <f>'M01'!E382</f>
        <v/>
      </c>
      <c r="E383" s="6">
        <f>'M01'!F382</f>
        <v/>
      </c>
      <c r="F383" s="7">
        <f>IFERROR(E383/D383,0)</f>
        <v/>
      </c>
      <c r="G383" s="6">
        <f>'M01'!M382</f>
        <v/>
      </c>
      <c r="H383" s="6">
        <f>IF('M01'!AG382&gt;0,'M01'!AG382+MAX(0,G383-'M01'!H382)*IF(AND(D383&lt;&gt;0,E383&lt;&gt;0),E383/D383,'M01'!V382),G383*IF(AND(D383&lt;&gt;0,E383&lt;&gt;0),E383/D383,'M01'!V382))</f>
        <v/>
      </c>
      <c r="I383" s="7">
        <f>IFERROR(H383/G383,0)</f>
        <v/>
      </c>
      <c r="J383" s="6">
        <f>-'M01'!S382</f>
        <v/>
      </c>
      <c r="K383" s="6">
        <f>E383+H383-N383</f>
        <v/>
      </c>
      <c r="L383" s="7">
        <f>IFERROR(K383/J383,0)</f>
        <v/>
      </c>
      <c r="M383" s="6">
        <f>'M01'!T382</f>
        <v/>
      </c>
      <c r="N383" s="6">
        <f>'M01'!U382</f>
        <v/>
      </c>
      <c r="O383" s="7">
        <f>IFERROR(N383/M383,0)</f>
        <v/>
      </c>
      <c r="P383" s="6">
        <f>'M02'!E382</f>
        <v/>
      </c>
      <c r="Q383" s="6">
        <f>'M02'!F382</f>
        <v/>
      </c>
      <c r="R383" s="7">
        <f>IFERROR(Q383/P383,0)</f>
        <v/>
      </c>
      <c r="S383" s="6">
        <f>'M02'!M382</f>
        <v/>
      </c>
      <c r="T383" s="6">
        <f>IF('M02'!AG382&gt;0,'M02'!AG382+MAX(0,S383-'M02'!H382)*IF(AND(P383&lt;&gt;0,Q383&lt;&gt;0),Q383/P383,'M02'!V382),S383*IF(AND(P383&lt;&gt;0,Q383&lt;&gt;0),Q383/P383,'M02'!V382))</f>
        <v/>
      </c>
      <c r="U383" s="7">
        <f>IFERROR(T383/S383,0)</f>
        <v/>
      </c>
      <c r="V383" s="6">
        <f>-'M02'!S382</f>
        <v/>
      </c>
      <c r="W383" s="6">
        <f>Q383+T383-Z383</f>
        <v/>
      </c>
      <c r="X383" s="7">
        <f>IFERROR(W383/V383,0)</f>
        <v/>
      </c>
      <c r="Y383" s="6">
        <f>'M02'!T382</f>
        <v/>
      </c>
      <c r="Z383" s="6">
        <f>'M02'!U382</f>
        <v/>
      </c>
      <c r="AA383" s="7">
        <f>IFERROR(Z383/Y383,0)</f>
        <v/>
      </c>
      <c r="AB383" s="6">
        <f>'M03'!E382</f>
        <v/>
      </c>
      <c r="AC383" s="6">
        <f>'M03'!F382</f>
        <v/>
      </c>
      <c r="AD383" s="7">
        <f>IFERROR(AC383/AB383,0)</f>
        <v/>
      </c>
      <c r="AE383" s="6">
        <f>'M03'!M382</f>
        <v/>
      </c>
      <c r="AF383" s="6">
        <f>IF('M03'!AG382&gt;0,'M03'!AG382+MAX(0,AE383-'M03'!H382)*IF(AND(AB383&lt;&gt;0,AC383&lt;&gt;0),AC383/AB383,'M03'!V382),AE383*IF(AND(AB383&lt;&gt;0,AC383&lt;&gt;0),AC383/AB383,'M03'!V382))</f>
        <v/>
      </c>
      <c r="AG383" s="7">
        <f>IFERROR(AF383/AE383,0)</f>
        <v/>
      </c>
      <c r="AH383" s="6">
        <f>-'M03'!S382</f>
        <v/>
      </c>
      <c r="AI383" s="6">
        <f>AC383+AF383-AL383</f>
        <v/>
      </c>
      <c r="AJ383" s="7">
        <f>IFERROR(AI383/AH383,0)</f>
        <v/>
      </c>
      <c r="AK383" s="6">
        <f>'M03'!T382</f>
        <v/>
      </c>
      <c r="AL383" s="6">
        <f>'M03'!U382</f>
        <v/>
      </c>
      <c r="AM383" s="7">
        <f>IFERROR(AL383/AK383,0)</f>
        <v/>
      </c>
      <c r="AN383" s="6">
        <f>'M04'!E382</f>
        <v/>
      </c>
      <c r="AO383" s="6">
        <f>'M04'!F382</f>
        <v/>
      </c>
      <c r="AP383" s="7">
        <f>IFERROR(AO383/AN383,0)</f>
        <v/>
      </c>
      <c r="AQ383" s="6">
        <f>'M04'!M382</f>
        <v/>
      </c>
      <c r="AR383" s="6">
        <f>IF('M04'!AG382&gt;0,'M04'!AG382+MAX(0,AQ383-'M04'!H382)*IF(AND(AN383&lt;&gt;0,AO383&lt;&gt;0),AO383/AN383,'M04'!V382),AQ383*IF(AND(AN383&lt;&gt;0,AO383&lt;&gt;0),AO383/AN383,'M04'!V382))</f>
        <v/>
      </c>
      <c r="AS383" s="7">
        <f>IFERROR(AR383/AQ383,0)</f>
        <v/>
      </c>
      <c r="AT383" s="6">
        <f>-'M04'!S382</f>
        <v/>
      </c>
      <c r="AU383" s="6">
        <f>AO383+AR383-AX383</f>
        <v/>
      </c>
      <c r="AV383" s="7">
        <f>IFERROR(AU383/AT383,0)</f>
        <v/>
      </c>
      <c r="AW383" s="6">
        <f>'M04'!T382</f>
        <v/>
      </c>
      <c r="AX383" s="6">
        <f>'M04'!U382</f>
        <v/>
      </c>
      <c r="AY383" s="7">
        <f>IFERROR(AX383/AW383,0)</f>
        <v/>
      </c>
      <c r="AZ383" s="6">
        <f>'M05'!E382</f>
        <v/>
      </c>
      <c r="BA383" s="6">
        <f>'M05'!F382</f>
        <v/>
      </c>
      <c r="BB383" s="7">
        <f>IFERROR(BA383/AZ383,0)</f>
        <v/>
      </c>
      <c r="BC383" s="6">
        <f>'M05'!M382</f>
        <v/>
      </c>
      <c r="BD383" s="6">
        <f>IF('M05'!AG382&gt;0,'M05'!AG382+MAX(0,BC383-'M05'!H382)*IF(AND(AZ383&lt;&gt;0,BA383&lt;&gt;0),BA383/AZ383,'M05'!V382),BC383*IF(AND(AZ383&lt;&gt;0,BA383&lt;&gt;0),BA383/AZ383,'M05'!V382))</f>
        <v/>
      </c>
      <c r="BE383" s="7">
        <f>IFERROR(BD383/BC383,0)</f>
        <v/>
      </c>
      <c r="BF383" s="6">
        <f>-'M05'!S382</f>
        <v/>
      </c>
      <c r="BG383" s="6">
        <f>BA383+BD383-BJ383</f>
        <v/>
      </c>
      <c r="BH383" s="7">
        <f>IFERROR(BG383/BF383,0)</f>
        <v/>
      </c>
      <c r="BI383" s="6">
        <f>'M05'!T382</f>
        <v/>
      </c>
      <c r="BJ383" s="6">
        <f>'M05'!U382</f>
        <v/>
      </c>
      <c r="BK383" s="7">
        <f>IFERROR(BJ383/BI383,0)</f>
        <v/>
      </c>
      <c r="BL383" s="6">
        <f>'M06'!E382</f>
        <v/>
      </c>
      <c r="BM383" s="6">
        <f>'M06'!F382</f>
        <v/>
      </c>
      <c r="BN383" s="7">
        <f>IFERROR(BM383/BL383,0)</f>
        <v/>
      </c>
      <c r="BO383" s="6">
        <f>'M06'!M382</f>
        <v/>
      </c>
      <c r="BP383" s="6">
        <f>IF('M06'!AG382&gt;0,'M06'!AG382+MAX(0,BO383-'M06'!H382)*IF(AND(BL383&lt;&gt;0,BM383&lt;&gt;0),BM383/BL383,'M06'!V382),BO383*IF(AND(BL383&lt;&gt;0,BM383&lt;&gt;0),BM383/BL383,'M06'!V382))</f>
        <v/>
      </c>
      <c r="BQ383" s="7">
        <f>IFERROR(BP383/BO383,0)</f>
        <v/>
      </c>
      <c r="BR383" s="6">
        <f>-'M06'!S382</f>
        <v/>
      </c>
      <c r="BS383" s="6">
        <f>BM383+BP383-BV383</f>
        <v/>
      </c>
      <c r="BT383" s="7">
        <f>IFERROR(BS383/BR383,0)</f>
        <v/>
      </c>
      <c r="BU383" s="6">
        <f>'M06'!T382</f>
        <v/>
      </c>
      <c r="BV383" s="6">
        <f>'M06'!U382</f>
        <v/>
      </c>
      <c r="BW383" s="7">
        <f>IFERROR(BV383/BU383,0)</f>
        <v/>
      </c>
      <c r="BX383" s="6">
        <f>'M07'!E382</f>
        <v/>
      </c>
      <c r="BY383" s="6">
        <f>'M07'!F382</f>
        <v/>
      </c>
      <c r="BZ383" s="7">
        <f>IFERROR(BY383/BX383,0)</f>
        <v/>
      </c>
      <c r="CA383" s="6">
        <f>'M07'!M382</f>
        <v/>
      </c>
      <c r="CB383" s="6">
        <f>IF('M07'!AG382&gt;0,'M07'!AG382+MAX(0,CA383-'M07'!H382)*IF(AND(BX383&lt;&gt;0,BY383&lt;&gt;0),BY383/BX383,'M07'!V382),CA383*IF(AND(BX383&lt;&gt;0,BY383&lt;&gt;0),BY383/BX383,'M07'!V382))</f>
        <v/>
      </c>
      <c r="CC383" s="7">
        <f>IFERROR(CB383/CA383,0)</f>
        <v/>
      </c>
      <c r="CD383" s="6">
        <f>-'M07'!S382</f>
        <v/>
      </c>
      <c r="CE383" s="6">
        <f>BY383+CB383-CH383</f>
        <v/>
      </c>
      <c r="CF383" s="7">
        <f>IFERROR(CE383/CD383,0)</f>
        <v/>
      </c>
      <c r="CG383" s="6">
        <f>'M07'!T382</f>
        <v/>
      </c>
      <c r="CH383" s="6">
        <f>'M07'!U382</f>
        <v/>
      </c>
      <c r="CI383" s="7">
        <f>IFERROR(CH383/CG383,0)</f>
        <v/>
      </c>
      <c r="CJ383" s="6">
        <f>'M08'!E382</f>
        <v/>
      </c>
      <c r="CK383" s="6">
        <f>'M08'!F382</f>
        <v/>
      </c>
      <c r="CL383" s="7">
        <f>IFERROR(CK383/CJ383,0)</f>
        <v/>
      </c>
      <c r="CM383" s="6">
        <f>'M08'!M382</f>
        <v/>
      </c>
      <c r="CN383" s="6">
        <f>IF('M08'!AG382&gt;0,'M08'!AG382+MAX(0,CM383-'M08'!H382)*IF(AND(CJ383&lt;&gt;0,CK383&lt;&gt;0),CK383/CJ383,'M08'!V382),CM383*IF(AND(CJ383&lt;&gt;0,CK383&lt;&gt;0),CK383/CJ383,'M08'!V382))</f>
        <v/>
      </c>
      <c r="CO383" s="7">
        <f>IFERROR(CN383/CM383,0)</f>
        <v/>
      </c>
      <c r="CP383" s="6">
        <f>-'M08'!S382</f>
        <v/>
      </c>
      <c r="CQ383" s="6">
        <f>CK383+CN383-CT383</f>
        <v/>
      </c>
      <c r="CR383" s="7">
        <f>IFERROR(CQ383/CP383,0)</f>
        <v/>
      </c>
      <c r="CS383" s="6">
        <f>'M08'!T382</f>
        <v/>
      </c>
      <c r="CT383" s="6">
        <f>'M08'!U382</f>
        <v/>
      </c>
      <c r="CU383" s="7">
        <f>IFERROR(CT383/CS383,0)</f>
        <v/>
      </c>
      <c r="CV383" s="6">
        <f>'M09'!E382</f>
        <v/>
      </c>
      <c r="CW383" s="6">
        <f>'M09'!F382</f>
        <v/>
      </c>
      <c r="CX383" s="7">
        <f>IFERROR(CW383/CV383,0)</f>
        <v/>
      </c>
      <c r="CY383" s="6">
        <f>'M09'!M382</f>
        <v/>
      </c>
      <c r="CZ383" s="6">
        <f>IF('M09'!AG382&gt;0,'M09'!AG382+MAX(0,CY383-'M09'!H382)*IF(AND(CV383&lt;&gt;0,CW383&lt;&gt;0),CW383/CV383,'M09'!V382),CY383*IF(AND(CV383&lt;&gt;0,CW383&lt;&gt;0),CW383/CV383,'M09'!V382))</f>
        <v/>
      </c>
      <c r="DA383" s="7">
        <f>IFERROR(CZ383/CY383,0)</f>
        <v/>
      </c>
      <c r="DB383" s="6">
        <f>-'M09'!S382</f>
        <v/>
      </c>
      <c r="DC383" s="6">
        <f>CW383+CZ383-DF383</f>
        <v/>
      </c>
      <c r="DD383" s="7">
        <f>IFERROR(DC383/DB383,0)</f>
        <v/>
      </c>
      <c r="DE383" s="6">
        <f>'M09'!T382</f>
        <v/>
      </c>
      <c r="DF383" s="6">
        <f>'M09'!U382</f>
        <v/>
      </c>
      <c r="DG383" s="7">
        <f>IFERROR(DF383/DE383,0)</f>
        <v/>
      </c>
      <c r="DH383" s="6">
        <f>SUM(J383,V383,AH383,AT383,BF383,BR383,CD383,CP383,DB383)</f>
        <v/>
      </c>
      <c r="DI383" s="6">
        <f>SUM(K383,W383,AI383,AU383,BG383,BS383,CE383,CQ383,DC383)</f>
        <v/>
      </c>
      <c r="DJ383" s="6">
        <f>DH383/9</f>
        <v/>
      </c>
      <c r="DK383" s="6">
        <f>DI383/9</f>
        <v/>
      </c>
      <c r="DL383" s="7">
        <f>IFERROR(DI383/DH383,0)</f>
        <v/>
      </c>
      <c r="DM383" s="7">
        <f>'M09'!V382</f>
        <v/>
      </c>
      <c r="DN383" s="8">
        <f>IFERROR(DL383/DM383-1,0)</f>
        <v/>
      </c>
      <c r="DO383" s="6">
        <f>'M09'!AD382</f>
        <v/>
      </c>
      <c r="DP383" s="6">
        <f>DJ383-DO383</f>
        <v/>
      </c>
      <c r="DQ383" s="9">
        <f>COUNTIF(J383,"&gt;0")+COUNTIF(V383,"&gt;0")+COUNTIF(AH383,"&gt;0")+COUNTIF(AT383,"&gt;0")+COUNTIF(BF383,"&gt;0")+COUNTIF(BR383,"&gt;0")+COUNTIF(CD383,"&gt;0")+COUNTIF(CP383,"&gt;0")+COUNTIF(DB383,"&gt;0")</f>
        <v/>
      </c>
      <c r="DR383" s="6">
        <f>DE383</f>
        <v/>
      </c>
      <c r="DS383" s="10">
        <f>IFERROR(DR383/DJ383,0)</f>
        <v/>
      </c>
      <c r="DT383" s="6">
        <f>D383+SUM(G383,S383,AE383,AQ383,BC383,BO383,CA383,CM383,CY383)-SUM(J383,V383,AH383,AT383,BF383,BR383,CD383,CP383,DB383)-DE383</f>
        <v/>
      </c>
    </row>
    <row r="384">
      <c r="A384">
        <f>'M01'!C383</f>
        <v/>
      </c>
      <c r="B384">
        <f>'M01'!D383</f>
        <v/>
      </c>
      <c r="C384">
        <f>'M01'!A383</f>
        <v/>
      </c>
      <c r="D384" s="6">
        <f>'M01'!E383</f>
        <v/>
      </c>
      <c r="E384" s="6">
        <f>'M01'!F383</f>
        <v/>
      </c>
      <c r="F384" s="7">
        <f>IFERROR(E384/D384,0)</f>
        <v/>
      </c>
      <c r="G384" s="6">
        <f>'M01'!M383</f>
        <v/>
      </c>
      <c r="H384" s="6">
        <f>IF('M01'!AG383&gt;0,'M01'!AG383+MAX(0,G384-'M01'!H383)*IF(AND(D384&lt;&gt;0,E384&lt;&gt;0),E384/D384,'M01'!V383),G384*IF(AND(D384&lt;&gt;0,E384&lt;&gt;0),E384/D384,'M01'!V383))</f>
        <v/>
      </c>
      <c r="I384" s="7">
        <f>IFERROR(H384/G384,0)</f>
        <v/>
      </c>
      <c r="J384" s="6">
        <f>-'M01'!S383</f>
        <v/>
      </c>
      <c r="K384" s="6">
        <f>E384+H384-N384</f>
        <v/>
      </c>
      <c r="L384" s="7">
        <f>IFERROR(K384/J384,0)</f>
        <v/>
      </c>
      <c r="M384" s="6">
        <f>'M01'!T383</f>
        <v/>
      </c>
      <c r="N384" s="6">
        <f>'M01'!U383</f>
        <v/>
      </c>
      <c r="O384" s="7">
        <f>IFERROR(N384/M384,0)</f>
        <v/>
      </c>
      <c r="P384" s="6">
        <f>'M02'!E383</f>
        <v/>
      </c>
      <c r="Q384" s="6">
        <f>'M02'!F383</f>
        <v/>
      </c>
      <c r="R384" s="7">
        <f>IFERROR(Q384/P384,0)</f>
        <v/>
      </c>
      <c r="S384" s="6">
        <f>'M02'!M383</f>
        <v/>
      </c>
      <c r="T384" s="6">
        <f>IF('M02'!AG383&gt;0,'M02'!AG383+MAX(0,S384-'M02'!H383)*IF(AND(P384&lt;&gt;0,Q384&lt;&gt;0),Q384/P384,'M02'!V383),S384*IF(AND(P384&lt;&gt;0,Q384&lt;&gt;0),Q384/P384,'M02'!V383))</f>
        <v/>
      </c>
      <c r="U384" s="7">
        <f>IFERROR(T384/S384,0)</f>
        <v/>
      </c>
      <c r="V384" s="6">
        <f>-'M02'!S383</f>
        <v/>
      </c>
      <c r="W384" s="6">
        <f>Q384+T384-Z384</f>
        <v/>
      </c>
      <c r="X384" s="7">
        <f>IFERROR(W384/V384,0)</f>
        <v/>
      </c>
      <c r="Y384" s="6">
        <f>'M02'!T383</f>
        <v/>
      </c>
      <c r="Z384" s="6">
        <f>'M02'!U383</f>
        <v/>
      </c>
      <c r="AA384" s="7">
        <f>IFERROR(Z384/Y384,0)</f>
        <v/>
      </c>
      <c r="AB384" s="6">
        <f>'M03'!E383</f>
        <v/>
      </c>
      <c r="AC384" s="6">
        <f>'M03'!F383</f>
        <v/>
      </c>
      <c r="AD384" s="7">
        <f>IFERROR(AC384/AB384,0)</f>
        <v/>
      </c>
      <c r="AE384" s="6">
        <f>'M03'!M383</f>
        <v/>
      </c>
      <c r="AF384" s="6">
        <f>IF('M03'!AG383&gt;0,'M03'!AG383+MAX(0,AE384-'M03'!H383)*IF(AND(AB384&lt;&gt;0,AC384&lt;&gt;0),AC384/AB384,'M03'!V383),AE384*IF(AND(AB384&lt;&gt;0,AC384&lt;&gt;0),AC384/AB384,'M03'!V383))</f>
        <v/>
      </c>
      <c r="AG384" s="7">
        <f>IFERROR(AF384/AE384,0)</f>
        <v/>
      </c>
      <c r="AH384" s="6">
        <f>-'M03'!S383</f>
        <v/>
      </c>
      <c r="AI384" s="6">
        <f>AC384+AF384-AL384</f>
        <v/>
      </c>
      <c r="AJ384" s="7">
        <f>IFERROR(AI384/AH384,0)</f>
        <v/>
      </c>
      <c r="AK384" s="6">
        <f>'M03'!T383</f>
        <v/>
      </c>
      <c r="AL384" s="6">
        <f>'M03'!U383</f>
        <v/>
      </c>
      <c r="AM384" s="7">
        <f>IFERROR(AL384/AK384,0)</f>
        <v/>
      </c>
      <c r="AN384" s="6">
        <f>'M04'!E383</f>
        <v/>
      </c>
      <c r="AO384" s="6">
        <f>'M04'!F383</f>
        <v/>
      </c>
      <c r="AP384" s="7">
        <f>IFERROR(AO384/AN384,0)</f>
        <v/>
      </c>
      <c r="AQ384" s="6">
        <f>'M04'!M383</f>
        <v/>
      </c>
      <c r="AR384" s="6">
        <f>IF('M04'!AG383&gt;0,'M04'!AG383+MAX(0,AQ384-'M04'!H383)*IF(AND(AN384&lt;&gt;0,AO384&lt;&gt;0),AO384/AN384,'M04'!V383),AQ384*IF(AND(AN384&lt;&gt;0,AO384&lt;&gt;0),AO384/AN384,'M04'!V383))</f>
        <v/>
      </c>
      <c r="AS384" s="7">
        <f>IFERROR(AR384/AQ384,0)</f>
        <v/>
      </c>
      <c r="AT384" s="6">
        <f>-'M04'!S383</f>
        <v/>
      </c>
      <c r="AU384" s="6">
        <f>AO384+AR384-AX384</f>
        <v/>
      </c>
      <c r="AV384" s="7">
        <f>IFERROR(AU384/AT384,0)</f>
        <v/>
      </c>
      <c r="AW384" s="6">
        <f>'M04'!T383</f>
        <v/>
      </c>
      <c r="AX384" s="6">
        <f>'M04'!U383</f>
        <v/>
      </c>
      <c r="AY384" s="7">
        <f>IFERROR(AX384/AW384,0)</f>
        <v/>
      </c>
      <c r="AZ384" s="6">
        <f>'M05'!E383</f>
        <v/>
      </c>
      <c r="BA384" s="6">
        <f>'M05'!F383</f>
        <v/>
      </c>
      <c r="BB384" s="7">
        <f>IFERROR(BA384/AZ384,0)</f>
        <v/>
      </c>
      <c r="BC384" s="6">
        <f>'M05'!M383</f>
        <v/>
      </c>
      <c r="BD384" s="6">
        <f>IF('M05'!AG383&gt;0,'M05'!AG383+MAX(0,BC384-'M05'!H383)*IF(AND(AZ384&lt;&gt;0,BA384&lt;&gt;0),BA384/AZ384,'M05'!V383),BC384*IF(AND(AZ384&lt;&gt;0,BA384&lt;&gt;0),BA384/AZ384,'M05'!V383))</f>
        <v/>
      </c>
      <c r="BE384" s="7">
        <f>IFERROR(BD384/BC384,0)</f>
        <v/>
      </c>
      <c r="BF384" s="6">
        <f>-'M05'!S383</f>
        <v/>
      </c>
      <c r="BG384" s="6">
        <f>BA384+BD384-BJ384</f>
        <v/>
      </c>
      <c r="BH384" s="7">
        <f>IFERROR(BG384/BF384,0)</f>
        <v/>
      </c>
      <c r="BI384" s="6">
        <f>'M05'!T383</f>
        <v/>
      </c>
      <c r="BJ384" s="6">
        <f>'M05'!U383</f>
        <v/>
      </c>
      <c r="BK384" s="7">
        <f>IFERROR(BJ384/BI384,0)</f>
        <v/>
      </c>
      <c r="BL384" s="6">
        <f>'M06'!E383</f>
        <v/>
      </c>
      <c r="BM384" s="6">
        <f>'M06'!F383</f>
        <v/>
      </c>
      <c r="BN384" s="7">
        <f>IFERROR(BM384/BL384,0)</f>
        <v/>
      </c>
      <c r="BO384" s="6">
        <f>'M06'!M383</f>
        <v/>
      </c>
      <c r="BP384" s="6">
        <f>IF('M06'!AG383&gt;0,'M06'!AG383+MAX(0,BO384-'M06'!H383)*IF(AND(BL384&lt;&gt;0,BM384&lt;&gt;0),BM384/BL384,'M06'!V383),BO384*IF(AND(BL384&lt;&gt;0,BM384&lt;&gt;0),BM384/BL384,'M06'!V383))</f>
        <v/>
      </c>
      <c r="BQ384" s="7">
        <f>IFERROR(BP384/BO384,0)</f>
        <v/>
      </c>
      <c r="BR384" s="6">
        <f>-'M06'!S383</f>
        <v/>
      </c>
      <c r="BS384" s="6">
        <f>BM384+BP384-BV384</f>
        <v/>
      </c>
      <c r="BT384" s="7">
        <f>IFERROR(BS384/BR384,0)</f>
        <v/>
      </c>
      <c r="BU384" s="6">
        <f>'M06'!T383</f>
        <v/>
      </c>
      <c r="BV384" s="6">
        <f>'M06'!U383</f>
        <v/>
      </c>
      <c r="BW384" s="7">
        <f>IFERROR(BV384/BU384,0)</f>
        <v/>
      </c>
      <c r="BX384" s="6">
        <f>'M07'!E383</f>
        <v/>
      </c>
      <c r="BY384" s="6">
        <f>'M07'!F383</f>
        <v/>
      </c>
      <c r="BZ384" s="7">
        <f>IFERROR(BY384/BX384,0)</f>
        <v/>
      </c>
      <c r="CA384" s="6">
        <f>'M07'!M383</f>
        <v/>
      </c>
      <c r="CB384" s="6">
        <f>IF('M07'!AG383&gt;0,'M07'!AG383+MAX(0,CA384-'M07'!H383)*IF(AND(BX384&lt;&gt;0,BY384&lt;&gt;0),BY384/BX384,'M07'!V383),CA384*IF(AND(BX384&lt;&gt;0,BY384&lt;&gt;0),BY384/BX384,'M07'!V383))</f>
        <v/>
      </c>
      <c r="CC384" s="7">
        <f>IFERROR(CB384/CA384,0)</f>
        <v/>
      </c>
      <c r="CD384" s="6">
        <f>-'M07'!S383</f>
        <v/>
      </c>
      <c r="CE384" s="6">
        <f>BY384+CB384-CH384</f>
        <v/>
      </c>
      <c r="CF384" s="7">
        <f>IFERROR(CE384/CD384,0)</f>
        <v/>
      </c>
      <c r="CG384" s="6">
        <f>'M07'!T383</f>
        <v/>
      </c>
      <c r="CH384" s="6">
        <f>'M07'!U383</f>
        <v/>
      </c>
      <c r="CI384" s="7">
        <f>IFERROR(CH384/CG384,0)</f>
        <v/>
      </c>
      <c r="CJ384" s="6">
        <f>'M08'!E383</f>
        <v/>
      </c>
      <c r="CK384" s="6">
        <f>'M08'!F383</f>
        <v/>
      </c>
      <c r="CL384" s="7">
        <f>IFERROR(CK384/CJ384,0)</f>
        <v/>
      </c>
      <c r="CM384" s="6">
        <f>'M08'!M383</f>
        <v/>
      </c>
      <c r="CN384" s="6">
        <f>IF('M08'!AG383&gt;0,'M08'!AG383+MAX(0,CM384-'M08'!H383)*IF(AND(CJ384&lt;&gt;0,CK384&lt;&gt;0),CK384/CJ384,'M08'!V383),CM384*IF(AND(CJ384&lt;&gt;0,CK384&lt;&gt;0),CK384/CJ384,'M08'!V383))</f>
        <v/>
      </c>
      <c r="CO384" s="7">
        <f>IFERROR(CN384/CM384,0)</f>
        <v/>
      </c>
      <c r="CP384" s="6">
        <f>-'M08'!S383</f>
        <v/>
      </c>
      <c r="CQ384" s="6">
        <f>CK384+CN384-CT384</f>
        <v/>
      </c>
      <c r="CR384" s="7">
        <f>IFERROR(CQ384/CP384,0)</f>
        <v/>
      </c>
      <c r="CS384" s="6">
        <f>'M08'!T383</f>
        <v/>
      </c>
      <c r="CT384" s="6">
        <f>'M08'!U383</f>
        <v/>
      </c>
      <c r="CU384" s="7">
        <f>IFERROR(CT384/CS384,0)</f>
        <v/>
      </c>
      <c r="CV384" s="6">
        <f>'M09'!E383</f>
        <v/>
      </c>
      <c r="CW384" s="6">
        <f>'M09'!F383</f>
        <v/>
      </c>
      <c r="CX384" s="7">
        <f>IFERROR(CW384/CV384,0)</f>
        <v/>
      </c>
      <c r="CY384" s="6">
        <f>'M09'!M383</f>
        <v/>
      </c>
      <c r="CZ384" s="6">
        <f>IF('M09'!AG383&gt;0,'M09'!AG383+MAX(0,CY384-'M09'!H383)*IF(AND(CV384&lt;&gt;0,CW384&lt;&gt;0),CW384/CV384,'M09'!V383),CY384*IF(AND(CV384&lt;&gt;0,CW384&lt;&gt;0),CW384/CV384,'M09'!V383))</f>
        <v/>
      </c>
      <c r="DA384" s="7">
        <f>IFERROR(CZ384/CY384,0)</f>
        <v/>
      </c>
      <c r="DB384" s="6">
        <f>-'M09'!S383</f>
        <v/>
      </c>
      <c r="DC384" s="6">
        <f>CW384+CZ384-DF384</f>
        <v/>
      </c>
      <c r="DD384" s="7">
        <f>IFERROR(DC384/DB384,0)</f>
        <v/>
      </c>
      <c r="DE384" s="6">
        <f>'M09'!T383</f>
        <v/>
      </c>
      <c r="DF384" s="6">
        <f>'M09'!U383</f>
        <v/>
      </c>
      <c r="DG384" s="7">
        <f>IFERROR(DF384/DE384,0)</f>
        <v/>
      </c>
      <c r="DH384" s="6">
        <f>SUM(J384,V384,AH384,AT384,BF384,BR384,CD384,CP384,DB384)</f>
        <v/>
      </c>
      <c r="DI384" s="6">
        <f>SUM(K384,W384,AI384,AU384,BG384,BS384,CE384,CQ384,DC384)</f>
        <v/>
      </c>
      <c r="DJ384" s="6">
        <f>DH384/9</f>
        <v/>
      </c>
      <c r="DK384" s="6">
        <f>DI384/9</f>
        <v/>
      </c>
      <c r="DL384" s="7">
        <f>IFERROR(DI384/DH384,0)</f>
        <v/>
      </c>
      <c r="DM384" s="7">
        <f>'M09'!V383</f>
        <v/>
      </c>
      <c r="DN384" s="8">
        <f>IFERROR(DL384/DM384-1,0)</f>
        <v/>
      </c>
      <c r="DO384" s="6">
        <f>'M09'!AD383</f>
        <v/>
      </c>
      <c r="DP384" s="6">
        <f>DJ384-DO384</f>
        <v/>
      </c>
      <c r="DQ384" s="9">
        <f>COUNTIF(J384,"&gt;0")+COUNTIF(V384,"&gt;0")+COUNTIF(AH384,"&gt;0")+COUNTIF(AT384,"&gt;0")+COUNTIF(BF384,"&gt;0")+COUNTIF(BR384,"&gt;0")+COUNTIF(CD384,"&gt;0")+COUNTIF(CP384,"&gt;0")+COUNTIF(DB384,"&gt;0")</f>
        <v/>
      </c>
      <c r="DR384" s="6">
        <f>DE384</f>
        <v/>
      </c>
      <c r="DS384" s="10">
        <f>IFERROR(DR384/DJ384,0)</f>
        <v/>
      </c>
      <c r="DT384" s="6">
        <f>D384+SUM(G384,S384,AE384,AQ384,BC384,BO384,CA384,CM384,CY384)-SUM(J384,V384,AH384,AT384,BF384,BR384,CD384,CP384,DB384)-DE384</f>
        <v/>
      </c>
    </row>
    <row r="385">
      <c r="A385">
        <f>'M01'!C384</f>
        <v/>
      </c>
      <c r="B385">
        <f>'M01'!D384</f>
        <v/>
      </c>
      <c r="C385">
        <f>'M01'!A384</f>
        <v/>
      </c>
      <c r="D385" s="6">
        <f>'M01'!E384</f>
        <v/>
      </c>
      <c r="E385" s="6">
        <f>'M01'!F384</f>
        <v/>
      </c>
      <c r="F385" s="7">
        <f>IFERROR(E385/D385,0)</f>
        <v/>
      </c>
      <c r="G385" s="6">
        <f>'M01'!M384</f>
        <v/>
      </c>
      <c r="H385" s="6">
        <f>IF('M01'!AG384&gt;0,'M01'!AG384+MAX(0,G385-'M01'!H384)*IF(AND(D385&lt;&gt;0,E385&lt;&gt;0),E385/D385,'M01'!V384),G385*IF(AND(D385&lt;&gt;0,E385&lt;&gt;0),E385/D385,'M01'!V384))</f>
        <v/>
      </c>
      <c r="I385" s="7">
        <f>IFERROR(H385/G385,0)</f>
        <v/>
      </c>
      <c r="J385" s="6">
        <f>-'M01'!S384</f>
        <v/>
      </c>
      <c r="K385" s="6">
        <f>E385+H385-N385</f>
        <v/>
      </c>
      <c r="L385" s="7">
        <f>IFERROR(K385/J385,0)</f>
        <v/>
      </c>
      <c r="M385" s="6">
        <f>'M01'!T384</f>
        <v/>
      </c>
      <c r="N385" s="6">
        <f>'M01'!U384</f>
        <v/>
      </c>
      <c r="O385" s="7">
        <f>IFERROR(N385/M385,0)</f>
        <v/>
      </c>
      <c r="P385" s="6">
        <f>'M02'!E384</f>
        <v/>
      </c>
      <c r="Q385" s="6">
        <f>'M02'!F384</f>
        <v/>
      </c>
      <c r="R385" s="7">
        <f>IFERROR(Q385/P385,0)</f>
        <v/>
      </c>
      <c r="S385" s="6">
        <f>'M02'!M384</f>
        <v/>
      </c>
      <c r="T385" s="6">
        <f>IF('M02'!AG384&gt;0,'M02'!AG384+MAX(0,S385-'M02'!H384)*IF(AND(P385&lt;&gt;0,Q385&lt;&gt;0),Q385/P385,'M02'!V384),S385*IF(AND(P385&lt;&gt;0,Q385&lt;&gt;0),Q385/P385,'M02'!V384))</f>
        <v/>
      </c>
      <c r="U385" s="7">
        <f>IFERROR(T385/S385,0)</f>
        <v/>
      </c>
      <c r="V385" s="6">
        <f>-'M02'!S384</f>
        <v/>
      </c>
      <c r="W385" s="6">
        <f>Q385+T385-Z385</f>
        <v/>
      </c>
      <c r="X385" s="7">
        <f>IFERROR(W385/V385,0)</f>
        <v/>
      </c>
      <c r="Y385" s="6">
        <f>'M02'!T384</f>
        <v/>
      </c>
      <c r="Z385" s="6">
        <f>'M02'!U384</f>
        <v/>
      </c>
      <c r="AA385" s="7">
        <f>IFERROR(Z385/Y385,0)</f>
        <v/>
      </c>
      <c r="AB385" s="6">
        <f>'M03'!E384</f>
        <v/>
      </c>
      <c r="AC385" s="6">
        <f>'M03'!F384</f>
        <v/>
      </c>
      <c r="AD385" s="7">
        <f>IFERROR(AC385/AB385,0)</f>
        <v/>
      </c>
      <c r="AE385" s="6">
        <f>'M03'!M384</f>
        <v/>
      </c>
      <c r="AF385" s="6">
        <f>IF('M03'!AG384&gt;0,'M03'!AG384+MAX(0,AE385-'M03'!H384)*IF(AND(AB385&lt;&gt;0,AC385&lt;&gt;0),AC385/AB385,'M03'!V384),AE385*IF(AND(AB385&lt;&gt;0,AC385&lt;&gt;0),AC385/AB385,'M03'!V384))</f>
        <v/>
      </c>
      <c r="AG385" s="7">
        <f>IFERROR(AF385/AE385,0)</f>
        <v/>
      </c>
      <c r="AH385" s="6">
        <f>-'M03'!S384</f>
        <v/>
      </c>
      <c r="AI385" s="6">
        <f>AC385+AF385-AL385</f>
        <v/>
      </c>
      <c r="AJ385" s="7">
        <f>IFERROR(AI385/AH385,0)</f>
        <v/>
      </c>
      <c r="AK385" s="6">
        <f>'M03'!T384</f>
        <v/>
      </c>
      <c r="AL385" s="6">
        <f>'M03'!U384</f>
        <v/>
      </c>
      <c r="AM385" s="7">
        <f>IFERROR(AL385/AK385,0)</f>
        <v/>
      </c>
      <c r="AN385" s="6">
        <f>'M04'!E384</f>
        <v/>
      </c>
      <c r="AO385" s="6">
        <f>'M04'!F384</f>
        <v/>
      </c>
      <c r="AP385" s="7">
        <f>IFERROR(AO385/AN385,0)</f>
        <v/>
      </c>
      <c r="AQ385" s="6">
        <f>'M04'!M384</f>
        <v/>
      </c>
      <c r="AR385" s="6">
        <f>IF('M04'!AG384&gt;0,'M04'!AG384+MAX(0,AQ385-'M04'!H384)*IF(AND(AN385&lt;&gt;0,AO385&lt;&gt;0),AO385/AN385,'M04'!V384),AQ385*IF(AND(AN385&lt;&gt;0,AO385&lt;&gt;0),AO385/AN385,'M04'!V384))</f>
        <v/>
      </c>
      <c r="AS385" s="7">
        <f>IFERROR(AR385/AQ385,0)</f>
        <v/>
      </c>
      <c r="AT385" s="6">
        <f>-'M04'!S384</f>
        <v/>
      </c>
      <c r="AU385" s="6">
        <f>AO385+AR385-AX385</f>
        <v/>
      </c>
      <c r="AV385" s="7">
        <f>IFERROR(AU385/AT385,0)</f>
        <v/>
      </c>
      <c r="AW385" s="6">
        <f>'M04'!T384</f>
        <v/>
      </c>
      <c r="AX385" s="6">
        <f>'M04'!U384</f>
        <v/>
      </c>
      <c r="AY385" s="7">
        <f>IFERROR(AX385/AW385,0)</f>
        <v/>
      </c>
      <c r="AZ385" s="6">
        <f>'M05'!E384</f>
        <v/>
      </c>
      <c r="BA385" s="6">
        <f>'M05'!F384</f>
        <v/>
      </c>
      <c r="BB385" s="7">
        <f>IFERROR(BA385/AZ385,0)</f>
        <v/>
      </c>
      <c r="BC385" s="6">
        <f>'M05'!M384</f>
        <v/>
      </c>
      <c r="BD385" s="6">
        <f>IF('M05'!AG384&gt;0,'M05'!AG384+MAX(0,BC385-'M05'!H384)*IF(AND(AZ385&lt;&gt;0,BA385&lt;&gt;0),BA385/AZ385,'M05'!V384),BC385*IF(AND(AZ385&lt;&gt;0,BA385&lt;&gt;0),BA385/AZ385,'M05'!V384))</f>
        <v/>
      </c>
      <c r="BE385" s="7">
        <f>IFERROR(BD385/BC385,0)</f>
        <v/>
      </c>
      <c r="BF385" s="6">
        <f>-'M05'!S384</f>
        <v/>
      </c>
      <c r="BG385" s="6">
        <f>BA385+BD385-BJ385</f>
        <v/>
      </c>
      <c r="BH385" s="7">
        <f>IFERROR(BG385/BF385,0)</f>
        <v/>
      </c>
      <c r="BI385" s="6">
        <f>'M05'!T384</f>
        <v/>
      </c>
      <c r="BJ385" s="6">
        <f>'M05'!U384</f>
        <v/>
      </c>
      <c r="BK385" s="7">
        <f>IFERROR(BJ385/BI385,0)</f>
        <v/>
      </c>
      <c r="BL385" s="6">
        <f>'M06'!E384</f>
        <v/>
      </c>
      <c r="BM385" s="6">
        <f>'M06'!F384</f>
        <v/>
      </c>
      <c r="BN385" s="7">
        <f>IFERROR(BM385/BL385,0)</f>
        <v/>
      </c>
      <c r="BO385" s="6">
        <f>'M06'!M384</f>
        <v/>
      </c>
      <c r="BP385" s="6">
        <f>IF('M06'!AG384&gt;0,'M06'!AG384+MAX(0,BO385-'M06'!H384)*IF(AND(BL385&lt;&gt;0,BM385&lt;&gt;0),BM385/BL385,'M06'!V384),BO385*IF(AND(BL385&lt;&gt;0,BM385&lt;&gt;0),BM385/BL385,'M06'!V384))</f>
        <v/>
      </c>
      <c r="BQ385" s="7">
        <f>IFERROR(BP385/BO385,0)</f>
        <v/>
      </c>
      <c r="BR385" s="6">
        <f>-'M06'!S384</f>
        <v/>
      </c>
      <c r="BS385" s="6">
        <f>BM385+BP385-BV385</f>
        <v/>
      </c>
      <c r="BT385" s="7">
        <f>IFERROR(BS385/BR385,0)</f>
        <v/>
      </c>
      <c r="BU385" s="6">
        <f>'M06'!T384</f>
        <v/>
      </c>
      <c r="BV385" s="6">
        <f>'M06'!U384</f>
        <v/>
      </c>
      <c r="BW385" s="7">
        <f>IFERROR(BV385/BU385,0)</f>
        <v/>
      </c>
      <c r="BX385" s="6">
        <f>'M07'!E384</f>
        <v/>
      </c>
      <c r="BY385" s="6">
        <f>'M07'!F384</f>
        <v/>
      </c>
      <c r="BZ385" s="7">
        <f>IFERROR(BY385/BX385,0)</f>
        <v/>
      </c>
      <c r="CA385" s="6">
        <f>'M07'!M384</f>
        <v/>
      </c>
      <c r="CB385" s="6">
        <f>IF('M07'!AG384&gt;0,'M07'!AG384+MAX(0,CA385-'M07'!H384)*IF(AND(BX385&lt;&gt;0,BY385&lt;&gt;0),BY385/BX385,'M07'!V384),CA385*IF(AND(BX385&lt;&gt;0,BY385&lt;&gt;0),BY385/BX385,'M07'!V384))</f>
        <v/>
      </c>
      <c r="CC385" s="7">
        <f>IFERROR(CB385/CA385,0)</f>
        <v/>
      </c>
      <c r="CD385" s="6">
        <f>-'M07'!S384</f>
        <v/>
      </c>
      <c r="CE385" s="6">
        <f>BY385+CB385-CH385</f>
        <v/>
      </c>
      <c r="CF385" s="7">
        <f>IFERROR(CE385/CD385,0)</f>
        <v/>
      </c>
      <c r="CG385" s="6">
        <f>'M07'!T384</f>
        <v/>
      </c>
      <c r="CH385" s="6">
        <f>'M07'!U384</f>
        <v/>
      </c>
      <c r="CI385" s="7">
        <f>IFERROR(CH385/CG385,0)</f>
        <v/>
      </c>
      <c r="CJ385" s="6">
        <f>'M08'!E384</f>
        <v/>
      </c>
      <c r="CK385" s="6">
        <f>'M08'!F384</f>
        <v/>
      </c>
      <c r="CL385" s="7">
        <f>IFERROR(CK385/CJ385,0)</f>
        <v/>
      </c>
      <c r="CM385" s="6">
        <f>'M08'!M384</f>
        <v/>
      </c>
      <c r="CN385" s="6">
        <f>IF('M08'!AG384&gt;0,'M08'!AG384+MAX(0,CM385-'M08'!H384)*IF(AND(CJ385&lt;&gt;0,CK385&lt;&gt;0),CK385/CJ385,'M08'!V384),CM385*IF(AND(CJ385&lt;&gt;0,CK385&lt;&gt;0),CK385/CJ385,'M08'!V384))</f>
        <v/>
      </c>
      <c r="CO385" s="7">
        <f>IFERROR(CN385/CM385,0)</f>
        <v/>
      </c>
      <c r="CP385" s="6">
        <f>-'M08'!S384</f>
        <v/>
      </c>
      <c r="CQ385" s="6">
        <f>CK385+CN385-CT385</f>
        <v/>
      </c>
      <c r="CR385" s="7">
        <f>IFERROR(CQ385/CP385,0)</f>
        <v/>
      </c>
      <c r="CS385" s="6">
        <f>'M08'!T384</f>
        <v/>
      </c>
      <c r="CT385" s="6">
        <f>'M08'!U384</f>
        <v/>
      </c>
      <c r="CU385" s="7">
        <f>IFERROR(CT385/CS385,0)</f>
        <v/>
      </c>
      <c r="CV385" s="6">
        <f>'M09'!E384</f>
        <v/>
      </c>
      <c r="CW385" s="6">
        <f>'M09'!F384</f>
        <v/>
      </c>
      <c r="CX385" s="7">
        <f>IFERROR(CW385/CV385,0)</f>
        <v/>
      </c>
      <c r="CY385" s="6">
        <f>'M09'!M384</f>
        <v/>
      </c>
      <c r="CZ385" s="6">
        <f>IF('M09'!AG384&gt;0,'M09'!AG384+MAX(0,CY385-'M09'!H384)*IF(AND(CV385&lt;&gt;0,CW385&lt;&gt;0),CW385/CV385,'M09'!V384),CY385*IF(AND(CV385&lt;&gt;0,CW385&lt;&gt;0),CW385/CV385,'M09'!V384))</f>
        <v/>
      </c>
      <c r="DA385" s="7">
        <f>IFERROR(CZ385/CY385,0)</f>
        <v/>
      </c>
      <c r="DB385" s="6">
        <f>-'M09'!S384</f>
        <v/>
      </c>
      <c r="DC385" s="6">
        <f>CW385+CZ385-DF385</f>
        <v/>
      </c>
      <c r="DD385" s="7">
        <f>IFERROR(DC385/DB385,0)</f>
        <v/>
      </c>
      <c r="DE385" s="6">
        <f>'M09'!T384</f>
        <v/>
      </c>
      <c r="DF385" s="6">
        <f>'M09'!U384</f>
        <v/>
      </c>
      <c r="DG385" s="7">
        <f>IFERROR(DF385/DE385,0)</f>
        <v/>
      </c>
      <c r="DH385" s="6">
        <f>SUM(J385,V385,AH385,AT385,BF385,BR385,CD385,CP385,DB385)</f>
        <v/>
      </c>
      <c r="DI385" s="6">
        <f>SUM(K385,W385,AI385,AU385,BG385,BS385,CE385,CQ385,DC385)</f>
        <v/>
      </c>
      <c r="DJ385" s="6">
        <f>DH385/9</f>
        <v/>
      </c>
      <c r="DK385" s="6">
        <f>DI385/9</f>
        <v/>
      </c>
      <c r="DL385" s="7">
        <f>IFERROR(DI385/DH385,0)</f>
        <v/>
      </c>
      <c r="DM385" s="7">
        <f>'M09'!V384</f>
        <v/>
      </c>
      <c r="DN385" s="8">
        <f>IFERROR(DL385/DM385-1,0)</f>
        <v/>
      </c>
      <c r="DO385" s="6">
        <f>'M09'!AD384</f>
        <v/>
      </c>
      <c r="DP385" s="6">
        <f>DJ385-DO385</f>
        <v/>
      </c>
      <c r="DQ385" s="9">
        <f>COUNTIF(J385,"&gt;0")+COUNTIF(V385,"&gt;0")+COUNTIF(AH385,"&gt;0")+COUNTIF(AT385,"&gt;0")+COUNTIF(BF385,"&gt;0")+COUNTIF(BR385,"&gt;0")+COUNTIF(CD385,"&gt;0")+COUNTIF(CP385,"&gt;0")+COUNTIF(DB385,"&gt;0")</f>
        <v/>
      </c>
      <c r="DR385" s="6">
        <f>DE385</f>
        <v/>
      </c>
      <c r="DS385" s="10">
        <f>IFERROR(DR385/DJ385,0)</f>
        <v/>
      </c>
      <c r="DT385" s="6">
        <f>D385+SUM(G385,S385,AE385,AQ385,BC385,BO385,CA385,CM385,CY385)-SUM(J385,V385,AH385,AT385,BF385,BR385,CD385,CP385,DB385)-DE385</f>
        <v/>
      </c>
    </row>
    <row r="386">
      <c r="A386">
        <f>'M01'!C385</f>
        <v/>
      </c>
      <c r="B386">
        <f>'M01'!D385</f>
        <v/>
      </c>
      <c r="C386">
        <f>'M01'!A385</f>
        <v/>
      </c>
      <c r="D386" s="6">
        <f>'M01'!E385</f>
        <v/>
      </c>
      <c r="E386" s="6">
        <f>'M01'!F385</f>
        <v/>
      </c>
      <c r="F386" s="7">
        <f>IFERROR(E386/D386,0)</f>
        <v/>
      </c>
      <c r="G386" s="6">
        <f>'M01'!M385</f>
        <v/>
      </c>
      <c r="H386" s="6">
        <f>IF('M01'!AG385&gt;0,'M01'!AG385+MAX(0,G386-'M01'!H385)*IF(AND(D386&lt;&gt;0,E386&lt;&gt;0),E386/D386,'M01'!V385),G386*IF(AND(D386&lt;&gt;0,E386&lt;&gt;0),E386/D386,'M01'!V385))</f>
        <v/>
      </c>
      <c r="I386" s="7">
        <f>IFERROR(H386/G386,0)</f>
        <v/>
      </c>
      <c r="J386" s="6">
        <f>-'M01'!S385</f>
        <v/>
      </c>
      <c r="K386" s="6">
        <f>E386+H386-N386</f>
        <v/>
      </c>
      <c r="L386" s="7">
        <f>IFERROR(K386/J386,0)</f>
        <v/>
      </c>
      <c r="M386" s="6">
        <f>'M01'!T385</f>
        <v/>
      </c>
      <c r="N386" s="6">
        <f>'M01'!U385</f>
        <v/>
      </c>
      <c r="O386" s="7">
        <f>IFERROR(N386/M386,0)</f>
        <v/>
      </c>
      <c r="P386" s="6">
        <f>'M02'!E385</f>
        <v/>
      </c>
      <c r="Q386" s="6">
        <f>'M02'!F385</f>
        <v/>
      </c>
      <c r="R386" s="7">
        <f>IFERROR(Q386/P386,0)</f>
        <v/>
      </c>
      <c r="S386" s="6">
        <f>'M02'!M385</f>
        <v/>
      </c>
      <c r="T386" s="6">
        <f>IF('M02'!AG385&gt;0,'M02'!AG385+MAX(0,S386-'M02'!H385)*IF(AND(P386&lt;&gt;0,Q386&lt;&gt;0),Q386/P386,'M02'!V385),S386*IF(AND(P386&lt;&gt;0,Q386&lt;&gt;0),Q386/P386,'M02'!V385))</f>
        <v/>
      </c>
      <c r="U386" s="7">
        <f>IFERROR(T386/S386,0)</f>
        <v/>
      </c>
      <c r="V386" s="6">
        <f>-'M02'!S385</f>
        <v/>
      </c>
      <c r="W386" s="6">
        <f>Q386+T386-Z386</f>
        <v/>
      </c>
      <c r="X386" s="7">
        <f>IFERROR(W386/V386,0)</f>
        <v/>
      </c>
      <c r="Y386" s="6">
        <f>'M02'!T385</f>
        <v/>
      </c>
      <c r="Z386" s="6">
        <f>'M02'!U385</f>
        <v/>
      </c>
      <c r="AA386" s="7">
        <f>IFERROR(Z386/Y386,0)</f>
        <v/>
      </c>
      <c r="AB386" s="6">
        <f>'M03'!E385</f>
        <v/>
      </c>
      <c r="AC386" s="6">
        <f>'M03'!F385</f>
        <v/>
      </c>
      <c r="AD386" s="7">
        <f>IFERROR(AC386/AB386,0)</f>
        <v/>
      </c>
      <c r="AE386" s="6">
        <f>'M03'!M385</f>
        <v/>
      </c>
      <c r="AF386" s="6">
        <f>IF('M03'!AG385&gt;0,'M03'!AG385+MAX(0,AE386-'M03'!H385)*IF(AND(AB386&lt;&gt;0,AC386&lt;&gt;0),AC386/AB386,'M03'!V385),AE386*IF(AND(AB386&lt;&gt;0,AC386&lt;&gt;0),AC386/AB386,'M03'!V385))</f>
        <v/>
      </c>
      <c r="AG386" s="7">
        <f>IFERROR(AF386/AE386,0)</f>
        <v/>
      </c>
      <c r="AH386" s="6">
        <f>-'M03'!S385</f>
        <v/>
      </c>
      <c r="AI386" s="6">
        <f>AC386+AF386-AL386</f>
        <v/>
      </c>
      <c r="AJ386" s="7">
        <f>IFERROR(AI386/AH386,0)</f>
        <v/>
      </c>
      <c r="AK386" s="6">
        <f>'M03'!T385</f>
        <v/>
      </c>
      <c r="AL386" s="6">
        <f>'M03'!U385</f>
        <v/>
      </c>
      <c r="AM386" s="7">
        <f>IFERROR(AL386/AK386,0)</f>
        <v/>
      </c>
      <c r="AN386" s="6">
        <f>'M04'!E385</f>
        <v/>
      </c>
      <c r="AO386" s="6">
        <f>'M04'!F385</f>
        <v/>
      </c>
      <c r="AP386" s="7">
        <f>IFERROR(AO386/AN386,0)</f>
        <v/>
      </c>
      <c r="AQ386" s="6">
        <f>'M04'!M385</f>
        <v/>
      </c>
      <c r="AR386" s="6">
        <f>IF('M04'!AG385&gt;0,'M04'!AG385+MAX(0,AQ386-'M04'!H385)*IF(AND(AN386&lt;&gt;0,AO386&lt;&gt;0),AO386/AN386,'M04'!V385),AQ386*IF(AND(AN386&lt;&gt;0,AO386&lt;&gt;0),AO386/AN386,'M04'!V385))</f>
        <v/>
      </c>
      <c r="AS386" s="7">
        <f>IFERROR(AR386/AQ386,0)</f>
        <v/>
      </c>
      <c r="AT386" s="6">
        <f>-'M04'!S385</f>
        <v/>
      </c>
      <c r="AU386" s="6">
        <f>AO386+AR386-AX386</f>
        <v/>
      </c>
      <c r="AV386" s="7">
        <f>IFERROR(AU386/AT386,0)</f>
        <v/>
      </c>
      <c r="AW386" s="6">
        <f>'M04'!T385</f>
        <v/>
      </c>
      <c r="AX386" s="6">
        <f>'M04'!U385</f>
        <v/>
      </c>
      <c r="AY386" s="7">
        <f>IFERROR(AX386/AW386,0)</f>
        <v/>
      </c>
      <c r="AZ386" s="6">
        <f>'M05'!E385</f>
        <v/>
      </c>
      <c r="BA386" s="6">
        <f>'M05'!F385</f>
        <v/>
      </c>
      <c r="BB386" s="7">
        <f>IFERROR(BA386/AZ386,0)</f>
        <v/>
      </c>
      <c r="BC386" s="6">
        <f>'M05'!M385</f>
        <v/>
      </c>
      <c r="BD386" s="6">
        <f>IF('M05'!AG385&gt;0,'M05'!AG385+MAX(0,BC386-'M05'!H385)*IF(AND(AZ386&lt;&gt;0,BA386&lt;&gt;0),BA386/AZ386,'M05'!V385),BC386*IF(AND(AZ386&lt;&gt;0,BA386&lt;&gt;0),BA386/AZ386,'M05'!V385))</f>
        <v/>
      </c>
      <c r="BE386" s="7">
        <f>IFERROR(BD386/BC386,0)</f>
        <v/>
      </c>
      <c r="BF386" s="6">
        <f>-'M05'!S385</f>
        <v/>
      </c>
      <c r="BG386" s="6">
        <f>BA386+BD386-BJ386</f>
        <v/>
      </c>
      <c r="BH386" s="7">
        <f>IFERROR(BG386/BF386,0)</f>
        <v/>
      </c>
      <c r="BI386" s="6">
        <f>'M05'!T385</f>
        <v/>
      </c>
      <c r="BJ386" s="6">
        <f>'M05'!U385</f>
        <v/>
      </c>
      <c r="BK386" s="7">
        <f>IFERROR(BJ386/BI386,0)</f>
        <v/>
      </c>
      <c r="BL386" s="6">
        <f>'M06'!E385</f>
        <v/>
      </c>
      <c r="BM386" s="6">
        <f>'M06'!F385</f>
        <v/>
      </c>
      <c r="BN386" s="7">
        <f>IFERROR(BM386/BL386,0)</f>
        <v/>
      </c>
      <c r="BO386" s="6">
        <f>'M06'!M385</f>
        <v/>
      </c>
      <c r="BP386" s="6">
        <f>IF('M06'!AG385&gt;0,'M06'!AG385+MAX(0,BO386-'M06'!H385)*IF(AND(BL386&lt;&gt;0,BM386&lt;&gt;0),BM386/BL386,'M06'!V385),BO386*IF(AND(BL386&lt;&gt;0,BM386&lt;&gt;0),BM386/BL386,'M06'!V385))</f>
        <v/>
      </c>
      <c r="BQ386" s="7">
        <f>IFERROR(BP386/BO386,0)</f>
        <v/>
      </c>
      <c r="BR386" s="6">
        <f>-'M06'!S385</f>
        <v/>
      </c>
      <c r="BS386" s="6">
        <f>BM386+BP386-BV386</f>
        <v/>
      </c>
      <c r="BT386" s="7">
        <f>IFERROR(BS386/BR386,0)</f>
        <v/>
      </c>
      <c r="BU386" s="6">
        <f>'M06'!T385</f>
        <v/>
      </c>
      <c r="BV386" s="6">
        <f>'M06'!U385</f>
        <v/>
      </c>
      <c r="BW386" s="7">
        <f>IFERROR(BV386/BU386,0)</f>
        <v/>
      </c>
      <c r="BX386" s="6">
        <f>'M07'!E385</f>
        <v/>
      </c>
      <c r="BY386" s="6">
        <f>'M07'!F385</f>
        <v/>
      </c>
      <c r="BZ386" s="7">
        <f>IFERROR(BY386/BX386,0)</f>
        <v/>
      </c>
      <c r="CA386" s="6">
        <f>'M07'!M385</f>
        <v/>
      </c>
      <c r="CB386" s="6">
        <f>IF('M07'!AG385&gt;0,'M07'!AG385+MAX(0,CA386-'M07'!H385)*IF(AND(BX386&lt;&gt;0,BY386&lt;&gt;0),BY386/BX386,'M07'!V385),CA386*IF(AND(BX386&lt;&gt;0,BY386&lt;&gt;0),BY386/BX386,'M07'!V385))</f>
        <v/>
      </c>
      <c r="CC386" s="7">
        <f>IFERROR(CB386/CA386,0)</f>
        <v/>
      </c>
      <c r="CD386" s="6">
        <f>-'M07'!S385</f>
        <v/>
      </c>
      <c r="CE386" s="6">
        <f>BY386+CB386-CH386</f>
        <v/>
      </c>
      <c r="CF386" s="7">
        <f>IFERROR(CE386/CD386,0)</f>
        <v/>
      </c>
      <c r="CG386" s="6">
        <f>'M07'!T385</f>
        <v/>
      </c>
      <c r="CH386" s="6">
        <f>'M07'!U385</f>
        <v/>
      </c>
      <c r="CI386" s="7">
        <f>IFERROR(CH386/CG386,0)</f>
        <v/>
      </c>
      <c r="CJ386" s="6">
        <f>'M08'!E385</f>
        <v/>
      </c>
      <c r="CK386" s="6">
        <f>'M08'!F385</f>
        <v/>
      </c>
      <c r="CL386" s="7">
        <f>IFERROR(CK386/CJ386,0)</f>
        <v/>
      </c>
      <c r="CM386" s="6">
        <f>'M08'!M385</f>
        <v/>
      </c>
      <c r="CN386" s="6">
        <f>IF('M08'!AG385&gt;0,'M08'!AG385+MAX(0,CM386-'M08'!H385)*IF(AND(CJ386&lt;&gt;0,CK386&lt;&gt;0),CK386/CJ386,'M08'!V385),CM386*IF(AND(CJ386&lt;&gt;0,CK386&lt;&gt;0),CK386/CJ386,'M08'!V385))</f>
        <v/>
      </c>
      <c r="CO386" s="7">
        <f>IFERROR(CN386/CM386,0)</f>
        <v/>
      </c>
      <c r="CP386" s="6">
        <f>-'M08'!S385</f>
        <v/>
      </c>
      <c r="CQ386" s="6">
        <f>CK386+CN386-CT386</f>
        <v/>
      </c>
      <c r="CR386" s="7">
        <f>IFERROR(CQ386/CP386,0)</f>
        <v/>
      </c>
      <c r="CS386" s="6">
        <f>'M08'!T385</f>
        <v/>
      </c>
      <c r="CT386" s="6">
        <f>'M08'!U385</f>
        <v/>
      </c>
      <c r="CU386" s="7">
        <f>IFERROR(CT386/CS386,0)</f>
        <v/>
      </c>
      <c r="CV386" s="6">
        <f>'M09'!E385</f>
        <v/>
      </c>
      <c r="CW386" s="6">
        <f>'M09'!F385</f>
        <v/>
      </c>
      <c r="CX386" s="7">
        <f>IFERROR(CW386/CV386,0)</f>
        <v/>
      </c>
      <c r="CY386" s="6">
        <f>'M09'!M385</f>
        <v/>
      </c>
      <c r="CZ386" s="6">
        <f>IF('M09'!AG385&gt;0,'M09'!AG385+MAX(0,CY386-'M09'!H385)*IF(AND(CV386&lt;&gt;0,CW386&lt;&gt;0),CW386/CV386,'M09'!V385),CY386*IF(AND(CV386&lt;&gt;0,CW386&lt;&gt;0),CW386/CV386,'M09'!V385))</f>
        <v/>
      </c>
      <c r="DA386" s="7">
        <f>IFERROR(CZ386/CY386,0)</f>
        <v/>
      </c>
      <c r="DB386" s="6">
        <f>-'M09'!S385</f>
        <v/>
      </c>
      <c r="DC386" s="6">
        <f>CW386+CZ386-DF386</f>
        <v/>
      </c>
      <c r="DD386" s="7">
        <f>IFERROR(DC386/DB386,0)</f>
        <v/>
      </c>
      <c r="DE386" s="6">
        <f>'M09'!T385</f>
        <v/>
      </c>
      <c r="DF386" s="6">
        <f>'M09'!U385</f>
        <v/>
      </c>
      <c r="DG386" s="7">
        <f>IFERROR(DF386/DE386,0)</f>
        <v/>
      </c>
      <c r="DH386" s="6">
        <f>SUM(J386,V386,AH386,AT386,BF386,BR386,CD386,CP386,DB386)</f>
        <v/>
      </c>
      <c r="DI386" s="6">
        <f>SUM(K386,W386,AI386,AU386,BG386,BS386,CE386,CQ386,DC386)</f>
        <v/>
      </c>
      <c r="DJ386" s="6">
        <f>DH386/9</f>
        <v/>
      </c>
      <c r="DK386" s="6">
        <f>DI386/9</f>
        <v/>
      </c>
      <c r="DL386" s="7">
        <f>IFERROR(DI386/DH386,0)</f>
        <v/>
      </c>
      <c r="DM386" s="7">
        <f>'M09'!V385</f>
        <v/>
      </c>
      <c r="DN386" s="8">
        <f>IFERROR(DL386/DM386-1,0)</f>
        <v/>
      </c>
      <c r="DO386" s="6">
        <f>'M09'!AD385</f>
        <v/>
      </c>
      <c r="DP386" s="6">
        <f>DJ386-DO386</f>
        <v/>
      </c>
      <c r="DQ386" s="9">
        <f>COUNTIF(J386,"&gt;0")+COUNTIF(V386,"&gt;0")+COUNTIF(AH386,"&gt;0")+COUNTIF(AT386,"&gt;0")+COUNTIF(BF386,"&gt;0")+COUNTIF(BR386,"&gt;0")+COUNTIF(CD386,"&gt;0")+COUNTIF(CP386,"&gt;0")+COUNTIF(DB386,"&gt;0")</f>
        <v/>
      </c>
      <c r="DR386" s="6">
        <f>DE386</f>
        <v/>
      </c>
      <c r="DS386" s="10">
        <f>IFERROR(DR386/DJ386,0)</f>
        <v/>
      </c>
      <c r="DT386" s="6">
        <f>D386+SUM(G386,S386,AE386,AQ386,BC386,BO386,CA386,CM386,CY386)-SUM(J386,V386,AH386,AT386,BF386,BR386,CD386,CP386,DB386)-DE386</f>
        <v/>
      </c>
    </row>
    <row r="387">
      <c r="A387">
        <f>'M01'!C386</f>
        <v/>
      </c>
      <c r="B387">
        <f>'M01'!D386</f>
        <v/>
      </c>
      <c r="C387">
        <f>'M01'!A386</f>
        <v/>
      </c>
      <c r="D387" s="6">
        <f>'M01'!E386</f>
        <v/>
      </c>
      <c r="E387" s="6">
        <f>'M01'!F386</f>
        <v/>
      </c>
      <c r="F387" s="7">
        <f>IFERROR(E387/D387,0)</f>
        <v/>
      </c>
      <c r="G387" s="6">
        <f>'M01'!M386</f>
        <v/>
      </c>
      <c r="H387" s="6">
        <f>IF('M01'!AG386&gt;0,'M01'!AG386+MAX(0,G387-'M01'!H386)*IF(AND(D387&lt;&gt;0,E387&lt;&gt;0),E387/D387,'M01'!V386),G387*IF(AND(D387&lt;&gt;0,E387&lt;&gt;0),E387/D387,'M01'!V386))</f>
        <v/>
      </c>
      <c r="I387" s="7">
        <f>IFERROR(H387/G387,0)</f>
        <v/>
      </c>
      <c r="J387" s="6">
        <f>-'M01'!S386</f>
        <v/>
      </c>
      <c r="K387" s="6">
        <f>E387+H387-N387</f>
        <v/>
      </c>
      <c r="L387" s="7">
        <f>IFERROR(K387/J387,0)</f>
        <v/>
      </c>
      <c r="M387" s="6">
        <f>'M01'!T386</f>
        <v/>
      </c>
      <c r="N387" s="6">
        <f>'M01'!U386</f>
        <v/>
      </c>
      <c r="O387" s="7">
        <f>IFERROR(N387/M387,0)</f>
        <v/>
      </c>
      <c r="P387" s="6">
        <f>'M02'!E386</f>
        <v/>
      </c>
      <c r="Q387" s="6">
        <f>'M02'!F386</f>
        <v/>
      </c>
      <c r="R387" s="7">
        <f>IFERROR(Q387/P387,0)</f>
        <v/>
      </c>
      <c r="S387" s="6">
        <f>'M02'!M386</f>
        <v/>
      </c>
      <c r="T387" s="6">
        <f>IF('M02'!AG386&gt;0,'M02'!AG386+MAX(0,S387-'M02'!H386)*IF(AND(P387&lt;&gt;0,Q387&lt;&gt;0),Q387/P387,'M02'!V386),S387*IF(AND(P387&lt;&gt;0,Q387&lt;&gt;0),Q387/P387,'M02'!V386))</f>
        <v/>
      </c>
      <c r="U387" s="7">
        <f>IFERROR(T387/S387,0)</f>
        <v/>
      </c>
      <c r="V387" s="6">
        <f>-'M02'!S386</f>
        <v/>
      </c>
      <c r="W387" s="6">
        <f>Q387+T387-Z387</f>
        <v/>
      </c>
      <c r="X387" s="7">
        <f>IFERROR(W387/V387,0)</f>
        <v/>
      </c>
      <c r="Y387" s="6">
        <f>'M02'!T386</f>
        <v/>
      </c>
      <c r="Z387" s="6">
        <f>'M02'!U386</f>
        <v/>
      </c>
      <c r="AA387" s="7">
        <f>IFERROR(Z387/Y387,0)</f>
        <v/>
      </c>
      <c r="AB387" s="6">
        <f>'M03'!E386</f>
        <v/>
      </c>
      <c r="AC387" s="6">
        <f>'M03'!F386</f>
        <v/>
      </c>
      <c r="AD387" s="7">
        <f>IFERROR(AC387/AB387,0)</f>
        <v/>
      </c>
      <c r="AE387" s="6">
        <f>'M03'!M386</f>
        <v/>
      </c>
      <c r="AF387" s="6">
        <f>IF('M03'!AG386&gt;0,'M03'!AG386+MAX(0,AE387-'M03'!H386)*IF(AND(AB387&lt;&gt;0,AC387&lt;&gt;0),AC387/AB387,'M03'!V386),AE387*IF(AND(AB387&lt;&gt;0,AC387&lt;&gt;0),AC387/AB387,'M03'!V386))</f>
        <v/>
      </c>
      <c r="AG387" s="7">
        <f>IFERROR(AF387/AE387,0)</f>
        <v/>
      </c>
      <c r="AH387" s="6">
        <f>-'M03'!S386</f>
        <v/>
      </c>
      <c r="AI387" s="6">
        <f>AC387+AF387-AL387</f>
        <v/>
      </c>
      <c r="AJ387" s="7">
        <f>IFERROR(AI387/AH387,0)</f>
        <v/>
      </c>
      <c r="AK387" s="6">
        <f>'M03'!T386</f>
        <v/>
      </c>
      <c r="AL387" s="6">
        <f>'M03'!U386</f>
        <v/>
      </c>
      <c r="AM387" s="7">
        <f>IFERROR(AL387/AK387,0)</f>
        <v/>
      </c>
      <c r="AN387" s="6">
        <f>'M04'!E386</f>
        <v/>
      </c>
      <c r="AO387" s="6">
        <f>'M04'!F386</f>
        <v/>
      </c>
      <c r="AP387" s="7">
        <f>IFERROR(AO387/AN387,0)</f>
        <v/>
      </c>
      <c r="AQ387" s="6">
        <f>'M04'!M386</f>
        <v/>
      </c>
      <c r="AR387" s="6">
        <f>IF('M04'!AG386&gt;0,'M04'!AG386+MAX(0,AQ387-'M04'!H386)*IF(AND(AN387&lt;&gt;0,AO387&lt;&gt;0),AO387/AN387,'M04'!V386),AQ387*IF(AND(AN387&lt;&gt;0,AO387&lt;&gt;0),AO387/AN387,'M04'!V386))</f>
        <v/>
      </c>
      <c r="AS387" s="7">
        <f>IFERROR(AR387/AQ387,0)</f>
        <v/>
      </c>
      <c r="AT387" s="6">
        <f>-'M04'!S386</f>
        <v/>
      </c>
      <c r="AU387" s="6">
        <f>AO387+AR387-AX387</f>
        <v/>
      </c>
      <c r="AV387" s="7">
        <f>IFERROR(AU387/AT387,0)</f>
        <v/>
      </c>
      <c r="AW387" s="6">
        <f>'M04'!T386</f>
        <v/>
      </c>
      <c r="AX387" s="6">
        <f>'M04'!U386</f>
        <v/>
      </c>
      <c r="AY387" s="7">
        <f>IFERROR(AX387/AW387,0)</f>
        <v/>
      </c>
      <c r="AZ387" s="6">
        <f>'M05'!E386</f>
        <v/>
      </c>
      <c r="BA387" s="6">
        <f>'M05'!F386</f>
        <v/>
      </c>
      <c r="BB387" s="7">
        <f>IFERROR(BA387/AZ387,0)</f>
        <v/>
      </c>
      <c r="BC387" s="6">
        <f>'M05'!M386</f>
        <v/>
      </c>
      <c r="BD387" s="6">
        <f>IF('M05'!AG386&gt;0,'M05'!AG386+MAX(0,BC387-'M05'!H386)*IF(AND(AZ387&lt;&gt;0,BA387&lt;&gt;0),BA387/AZ387,'M05'!V386),BC387*IF(AND(AZ387&lt;&gt;0,BA387&lt;&gt;0),BA387/AZ387,'M05'!V386))</f>
        <v/>
      </c>
      <c r="BE387" s="7">
        <f>IFERROR(BD387/BC387,0)</f>
        <v/>
      </c>
      <c r="BF387" s="6">
        <f>-'M05'!S386</f>
        <v/>
      </c>
      <c r="BG387" s="6">
        <f>BA387+BD387-BJ387</f>
        <v/>
      </c>
      <c r="BH387" s="7">
        <f>IFERROR(BG387/BF387,0)</f>
        <v/>
      </c>
      <c r="BI387" s="6">
        <f>'M05'!T386</f>
        <v/>
      </c>
      <c r="BJ387" s="6">
        <f>'M05'!U386</f>
        <v/>
      </c>
      <c r="BK387" s="7">
        <f>IFERROR(BJ387/BI387,0)</f>
        <v/>
      </c>
      <c r="BL387" s="6">
        <f>'M06'!E386</f>
        <v/>
      </c>
      <c r="BM387" s="6">
        <f>'M06'!F386</f>
        <v/>
      </c>
      <c r="BN387" s="7">
        <f>IFERROR(BM387/BL387,0)</f>
        <v/>
      </c>
      <c r="BO387" s="6">
        <f>'M06'!M386</f>
        <v/>
      </c>
      <c r="BP387" s="6">
        <f>IF('M06'!AG386&gt;0,'M06'!AG386+MAX(0,BO387-'M06'!H386)*IF(AND(BL387&lt;&gt;0,BM387&lt;&gt;0),BM387/BL387,'M06'!V386),BO387*IF(AND(BL387&lt;&gt;0,BM387&lt;&gt;0),BM387/BL387,'M06'!V386))</f>
        <v/>
      </c>
      <c r="BQ387" s="7">
        <f>IFERROR(BP387/BO387,0)</f>
        <v/>
      </c>
      <c r="BR387" s="6">
        <f>-'M06'!S386</f>
        <v/>
      </c>
      <c r="BS387" s="6">
        <f>BM387+BP387-BV387</f>
        <v/>
      </c>
      <c r="BT387" s="7">
        <f>IFERROR(BS387/BR387,0)</f>
        <v/>
      </c>
      <c r="BU387" s="6">
        <f>'M06'!T386</f>
        <v/>
      </c>
      <c r="BV387" s="6">
        <f>'M06'!U386</f>
        <v/>
      </c>
      <c r="BW387" s="7">
        <f>IFERROR(BV387/BU387,0)</f>
        <v/>
      </c>
      <c r="BX387" s="6">
        <f>'M07'!E386</f>
        <v/>
      </c>
      <c r="BY387" s="6">
        <f>'M07'!F386</f>
        <v/>
      </c>
      <c r="BZ387" s="7">
        <f>IFERROR(BY387/BX387,0)</f>
        <v/>
      </c>
      <c r="CA387" s="6">
        <f>'M07'!M386</f>
        <v/>
      </c>
      <c r="CB387" s="6">
        <f>IF('M07'!AG386&gt;0,'M07'!AG386+MAX(0,CA387-'M07'!H386)*IF(AND(BX387&lt;&gt;0,BY387&lt;&gt;0),BY387/BX387,'M07'!V386),CA387*IF(AND(BX387&lt;&gt;0,BY387&lt;&gt;0),BY387/BX387,'M07'!V386))</f>
        <v/>
      </c>
      <c r="CC387" s="7">
        <f>IFERROR(CB387/CA387,0)</f>
        <v/>
      </c>
      <c r="CD387" s="6">
        <f>-'M07'!S386</f>
        <v/>
      </c>
      <c r="CE387" s="6">
        <f>BY387+CB387-CH387</f>
        <v/>
      </c>
      <c r="CF387" s="7">
        <f>IFERROR(CE387/CD387,0)</f>
        <v/>
      </c>
      <c r="CG387" s="6">
        <f>'M07'!T386</f>
        <v/>
      </c>
      <c r="CH387" s="6">
        <f>'M07'!U386</f>
        <v/>
      </c>
      <c r="CI387" s="7">
        <f>IFERROR(CH387/CG387,0)</f>
        <v/>
      </c>
      <c r="CJ387" s="6">
        <f>'M08'!E386</f>
        <v/>
      </c>
      <c r="CK387" s="6">
        <f>'M08'!F386</f>
        <v/>
      </c>
      <c r="CL387" s="7">
        <f>IFERROR(CK387/CJ387,0)</f>
        <v/>
      </c>
      <c r="CM387" s="6">
        <f>'M08'!M386</f>
        <v/>
      </c>
      <c r="CN387" s="6">
        <f>IF('M08'!AG386&gt;0,'M08'!AG386+MAX(0,CM387-'M08'!H386)*IF(AND(CJ387&lt;&gt;0,CK387&lt;&gt;0),CK387/CJ387,'M08'!V386),CM387*IF(AND(CJ387&lt;&gt;0,CK387&lt;&gt;0),CK387/CJ387,'M08'!V386))</f>
        <v/>
      </c>
      <c r="CO387" s="7">
        <f>IFERROR(CN387/CM387,0)</f>
        <v/>
      </c>
      <c r="CP387" s="6">
        <f>-'M08'!S386</f>
        <v/>
      </c>
      <c r="CQ387" s="6">
        <f>CK387+CN387-CT387</f>
        <v/>
      </c>
      <c r="CR387" s="7">
        <f>IFERROR(CQ387/CP387,0)</f>
        <v/>
      </c>
      <c r="CS387" s="6">
        <f>'M08'!T386</f>
        <v/>
      </c>
      <c r="CT387" s="6">
        <f>'M08'!U386</f>
        <v/>
      </c>
      <c r="CU387" s="7">
        <f>IFERROR(CT387/CS387,0)</f>
        <v/>
      </c>
      <c r="CV387" s="6">
        <f>'M09'!E386</f>
        <v/>
      </c>
      <c r="CW387" s="6">
        <f>'M09'!F386</f>
        <v/>
      </c>
      <c r="CX387" s="7">
        <f>IFERROR(CW387/CV387,0)</f>
        <v/>
      </c>
      <c r="CY387" s="6">
        <f>'M09'!M386</f>
        <v/>
      </c>
      <c r="CZ387" s="6">
        <f>IF('M09'!AG386&gt;0,'M09'!AG386+MAX(0,CY387-'M09'!H386)*IF(AND(CV387&lt;&gt;0,CW387&lt;&gt;0),CW387/CV387,'M09'!V386),CY387*IF(AND(CV387&lt;&gt;0,CW387&lt;&gt;0),CW387/CV387,'M09'!V386))</f>
        <v/>
      </c>
      <c r="DA387" s="7">
        <f>IFERROR(CZ387/CY387,0)</f>
        <v/>
      </c>
      <c r="DB387" s="6">
        <f>-'M09'!S386</f>
        <v/>
      </c>
      <c r="DC387" s="6">
        <f>CW387+CZ387-DF387</f>
        <v/>
      </c>
      <c r="DD387" s="7">
        <f>IFERROR(DC387/DB387,0)</f>
        <v/>
      </c>
      <c r="DE387" s="6">
        <f>'M09'!T386</f>
        <v/>
      </c>
      <c r="DF387" s="6">
        <f>'M09'!U386</f>
        <v/>
      </c>
      <c r="DG387" s="7">
        <f>IFERROR(DF387/DE387,0)</f>
        <v/>
      </c>
      <c r="DH387" s="6">
        <f>SUM(J387,V387,AH387,AT387,BF387,BR387,CD387,CP387,DB387)</f>
        <v/>
      </c>
      <c r="DI387" s="6">
        <f>SUM(K387,W387,AI387,AU387,BG387,BS387,CE387,CQ387,DC387)</f>
        <v/>
      </c>
      <c r="DJ387" s="6">
        <f>DH387/9</f>
        <v/>
      </c>
      <c r="DK387" s="6">
        <f>DI387/9</f>
        <v/>
      </c>
      <c r="DL387" s="7">
        <f>IFERROR(DI387/DH387,0)</f>
        <v/>
      </c>
      <c r="DM387" s="7">
        <f>'M09'!V386</f>
        <v/>
      </c>
      <c r="DN387" s="8">
        <f>IFERROR(DL387/DM387-1,0)</f>
        <v/>
      </c>
      <c r="DO387" s="6">
        <f>'M09'!AD386</f>
        <v/>
      </c>
      <c r="DP387" s="6">
        <f>DJ387-DO387</f>
        <v/>
      </c>
      <c r="DQ387" s="9">
        <f>COUNTIF(J387,"&gt;0")+COUNTIF(V387,"&gt;0")+COUNTIF(AH387,"&gt;0")+COUNTIF(AT387,"&gt;0")+COUNTIF(BF387,"&gt;0")+COUNTIF(BR387,"&gt;0")+COUNTIF(CD387,"&gt;0")+COUNTIF(CP387,"&gt;0")+COUNTIF(DB387,"&gt;0")</f>
        <v/>
      </c>
      <c r="DR387" s="6">
        <f>DE387</f>
        <v/>
      </c>
      <c r="DS387" s="10">
        <f>IFERROR(DR387/DJ387,0)</f>
        <v/>
      </c>
      <c r="DT387" s="6">
        <f>D387+SUM(G387,S387,AE387,AQ387,BC387,BO387,CA387,CM387,CY387)-SUM(J387,V387,AH387,AT387,BF387,BR387,CD387,CP387,DB387)-DE387</f>
        <v/>
      </c>
    </row>
    <row r="388">
      <c r="A388">
        <f>'M01'!C387</f>
        <v/>
      </c>
      <c r="B388">
        <f>'M01'!D387</f>
        <v/>
      </c>
      <c r="C388">
        <f>'M01'!A387</f>
        <v/>
      </c>
      <c r="D388" s="6">
        <f>'M01'!E387</f>
        <v/>
      </c>
      <c r="E388" s="6">
        <f>'M01'!F387</f>
        <v/>
      </c>
      <c r="F388" s="7">
        <f>IFERROR(E388/D388,0)</f>
        <v/>
      </c>
      <c r="G388" s="6">
        <f>'M01'!M387</f>
        <v/>
      </c>
      <c r="H388" s="6">
        <f>IF('M01'!AG387&gt;0,'M01'!AG387+MAX(0,G388-'M01'!H387)*IF(AND(D388&lt;&gt;0,E388&lt;&gt;0),E388/D388,'M01'!V387),G388*IF(AND(D388&lt;&gt;0,E388&lt;&gt;0),E388/D388,'M01'!V387))</f>
        <v/>
      </c>
      <c r="I388" s="7">
        <f>IFERROR(H388/G388,0)</f>
        <v/>
      </c>
      <c r="J388" s="6">
        <f>-'M01'!S387</f>
        <v/>
      </c>
      <c r="K388" s="6">
        <f>E388+H388-N388</f>
        <v/>
      </c>
      <c r="L388" s="7">
        <f>IFERROR(K388/J388,0)</f>
        <v/>
      </c>
      <c r="M388" s="6">
        <f>'M01'!T387</f>
        <v/>
      </c>
      <c r="N388" s="6">
        <f>'M01'!U387</f>
        <v/>
      </c>
      <c r="O388" s="7">
        <f>IFERROR(N388/M388,0)</f>
        <v/>
      </c>
      <c r="P388" s="6">
        <f>'M02'!E387</f>
        <v/>
      </c>
      <c r="Q388" s="6">
        <f>'M02'!F387</f>
        <v/>
      </c>
      <c r="R388" s="7">
        <f>IFERROR(Q388/P388,0)</f>
        <v/>
      </c>
      <c r="S388" s="6">
        <f>'M02'!M387</f>
        <v/>
      </c>
      <c r="T388" s="6">
        <f>IF('M02'!AG387&gt;0,'M02'!AG387+MAX(0,S388-'M02'!H387)*IF(AND(P388&lt;&gt;0,Q388&lt;&gt;0),Q388/P388,'M02'!V387),S388*IF(AND(P388&lt;&gt;0,Q388&lt;&gt;0),Q388/P388,'M02'!V387))</f>
        <v/>
      </c>
      <c r="U388" s="7">
        <f>IFERROR(T388/S388,0)</f>
        <v/>
      </c>
      <c r="V388" s="6">
        <f>-'M02'!S387</f>
        <v/>
      </c>
      <c r="W388" s="6">
        <f>Q388+T388-Z388</f>
        <v/>
      </c>
      <c r="X388" s="7">
        <f>IFERROR(W388/V388,0)</f>
        <v/>
      </c>
      <c r="Y388" s="6">
        <f>'M02'!T387</f>
        <v/>
      </c>
      <c r="Z388" s="6">
        <f>'M02'!U387</f>
        <v/>
      </c>
      <c r="AA388" s="7">
        <f>IFERROR(Z388/Y388,0)</f>
        <v/>
      </c>
      <c r="AB388" s="6">
        <f>'M03'!E387</f>
        <v/>
      </c>
      <c r="AC388" s="6">
        <f>'M03'!F387</f>
        <v/>
      </c>
      <c r="AD388" s="7">
        <f>IFERROR(AC388/AB388,0)</f>
        <v/>
      </c>
      <c r="AE388" s="6">
        <f>'M03'!M387</f>
        <v/>
      </c>
      <c r="AF388" s="6">
        <f>IF('M03'!AG387&gt;0,'M03'!AG387+MAX(0,AE388-'M03'!H387)*IF(AND(AB388&lt;&gt;0,AC388&lt;&gt;0),AC388/AB388,'M03'!V387),AE388*IF(AND(AB388&lt;&gt;0,AC388&lt;&gt;0),AC388/AB388,'M03'!V387))</f>
        <v/>
      </c>
      <c r="AG388" s="7">
        <f>IFERROR(AF388/AE388,0)</f>
        <v/>
      </c>
      <c r="AH388" s="6">
        <f>-'M03'!S387</f>
        <v/>
      </c>
      <c r="AI388" s="6">
        <f>AC388+AF388-AL388</f>
        <v/>
      </c>
      <c r="AJ388" s="7">
        <f>IFERROR(AI388/AH388,0)</f>
        <v/>
      </c>
      <c r="AK388" s="6">
        <f>'M03'!T387</f>
        <v/>
      </c>
      <c r="AL388" s="6">
        <f>'M03'!U387</f>
        <v/>
      </c>
      <c r="AM388" s="7">
        <f>IFERROR(AL388/AK388,0)</f>
        <v/>
      </c>
      <c r="AN388" s="6">
        <f>'M04'!E387</f>
        <v/>
      </c>
      <c r="AO388" s="6">
        <f>'M04'!F387</f>
        <v/>
      </c>
      <c r="AP388" s="7">
        <f>IFERROR(AO388/AN388,0)</f>
        <v/>
      </c>
      <c r="AQ388" s="6">
        <f>'M04'!M387</f>
        <v/>
      </c>
      <c r="AR388" s="6">
        <f>IF('M04'!AG387&gt;0,'M04'!AG387+MAX(0,AQ388-'M04'!H387)*IF(AND(AN388&lt;&gt;0,AO388&lt;&gt;0),AO388/AN388,'M04'!V387),AQ388*IF(AND(AN388&lt;&gt;0,AO388&lt;&gt;0),AO388/AN388,'M04'!V387))</f>
        <v/>
      </c>
      <c r="AS388" s="7">
        <f>IFERROR(AR388/AQ388,0)</f>
        <v/>
      </c>
      <c r="AT388" s="6">
        <f>-'M04'!S387</f>
        <v/>
      </c>
      <c r="AU388" s="6">
        <f>AO388+AR388-AX388</f>
        <v/>
      </c>
      <c r="AV388" s="7">
        <f>IFERROR(AU388/AT388,0)</f>
        <v/>
      </c>
      <c r="AW388" s="6">
        <f>'M04'!T387</f>
        <v/>
      </c>
      <c r="AX388" s="6">
        <f>'M04'!U387</f>
        <v/>
      </c>
      <c r="AY388" s="7">
        <f>IFERROR(AX388/AW388,0)</f>
        <v/>
      </c>
      <c r="AZ388" s="6">
        <f>'M05'!E387</f>
        <v/>
      </c>
      <c r="BA388" s="6">
        <f>'M05'!F387</f>
        <v/>
      </c>
      <c r="BB388" s="7">
        <f>IFERROR(BA388/AZ388,0)</f>
        <v/>
      </c>
      <c r="BC388" s="6">
        <f>'M05'!M387</f>
        <v/>
      </c>
      <c r="BD388" s="6">
        <f>IF('M05'!AG387&gt;0,'M05'!AG387+MAX(0,BC388-'M05'!H387)*IF(AND(AZ388&lt;&gt;0,BA388&lt;&gt;0),BA388/AZ388,'M05'!V387),BC388*IF(AND(AZ388&lt;&gt;0,BA388&lt;&gt;0),BA388/AZ388,'M05'!V387))</f>
        <v/>
      </c>
      <c r="BE388" s="7">
        <f>IFERROR(BD388/BC388,0)</f>
        <v/>
      </c>
      <c r="BF388" s="6">
        <f>-'M05'!S387</f>
        <v/>
      </c>
      <c r="BG388" s="6">
        <f>BA388+BD388-BJ388</f>
        <v/>
      </c>
      <c r="BH388" s="7">
        <f>IFERROR(BG388/BF388,0)</f>
        <v/>
      </c>
      <c r="BI388" s="6">
        <f>'M05'!T387</f>
        <v/>
      </c>
      <c r="BJ388" s="6">
        <f>'M05'!U387</f>
        <v/>
      </c>
      <c r="BK388" s="7">
        <f>IFERROR(BJ388/BI388,0)</f>
        <v/>
      </c>
      <c r="BL388" s="6">
        <f>'M06'!E387</f>
        <v/>
      </c>
      <c r="BM388" s="6">
        <f>'M06'!F387</f>
        <v/>
      </c>
      <c r="BN388" s="7">
        <f>IFERROR(BM388/BL388,0)</f>
        <v/>
      </c>
      <c r="BO388" s="6">
        <f>'M06'!M387</f>
        <v/>
      </c>
      <c r="BP388" s="6">
        <f>IF('M06'!AG387&gt;0,'M06'!AG387+MAX(0,BO388-'M06'!H387)*IF(AND(BL388&lt;&gt;0,BM388&lt;&gt;0),BM388/BL388,'M06'!V387),BO388*IF(AND(BL388&lt;&gt;0,BM388&lt;&gt;0),BM388/BL388,'M06'!V387))</f>
        <v/>
      </c>
      <c r="BQ388" s="7">
        <f>IFERROR(BP388/BO388,0)</f>
        <v/>
      </c>
      <c r="BR388" s="6">
        <f>-'M06'!S387</f>
        <v/>
      </c>
      <c r="BS388" s="6">
        <f>BM388+BP388-BV388</f>
        <v/>
      </c>
      <c r="BT388" s="7">
        <f>IFERROR(BS388/BR388,0)</f>
        <v/>
      </c>
      <c r="BU388" s="6">
        <f>'M06'!T387</f>
        <v/>
      </c>
      <c r="BV388" s="6">
        <f>'M06'!U387</f>
        <v/>
      </c>
      <c r="BW388" s="7">
        <f>IFERROR(BV388/BU388,0)</f>
        <v/>
      </c>
      <c r="BX388" s="6">
        <f>'M07'!E387</f>
        <v/>
      </c>
      <c r="BY388" s="6">
        <f>'M07'!F387</f>
        <v/>
      </c>
      <c r="BZ388" s="7">
        <f>IFERROR(BY388/BX388,0)</f>
        <v/>
      </c>
      <c r="CA388" s="6">
        <f>'M07'!M387</f>
        <v/>
      </c>
      <c r="CB388" s="6">
        <f>IF('M07'!AG387&gt;0,'M07'!AG387+MAX(0,CA388-'M07'!H387)*IF(AND(BX388&lt;&gt;0,BY388&lt;&gt;0),BY388/BX388,'M07'!V387),CA388*IF(AND(BX388&lt;&gt;0,BY388&lt;&gt;0),BY388/BX388,'M07'!V387))</f>
        <v/>
      </c>
      <c r="CC388" s="7">
        <f>IFERROR(CB388/CA388,0)</f>
        <v/>
      </c>
      <c r="CD388" s="6">
        <f>-'M07'!S387</f>
        <v/>
      </c>
      <c r="CE388" s="6">
        <f>BY388+CB388-CH388</f>
        <v/>
      </c>
      <c r="CF388" s="7">
        <f>IFERROR(CE388/CD388,0)</f>
        <v/>
      </c>
      <c r="CG388" s="6">
        <f>'M07'!T387</f>
        <v/>
      </c>
      <c r="CH388" s="6">
        <f>'M07'!U387</f>
        <v/>
      </c>
      <c r="CI388" s="7">
        <f>IFERROR(CH388/CG388,0)</f>
        <v/>
      </c>
      <c r="CJ388" s="6">
        <f>'M08'!E387</f>
        <v/>
      </c>
      <c r="CK388" s="6">
        <f>'M08'!F387</f>
        <v/>
      </c>
      <c r="CL388" s="7">
        <f>IFERROR(CK388/CJ388,0)</f>
        <v/>
      </c>
      <c r="CM388" s="6">
        <f>'M08'!M387</f>
        <v/>
      </c>
      <c r="CN388" s="6">
        <f>IF('M08'!AG387&gt;0,'M08'!AG387+MAX(0,CM388-'M08'!H387)*IF(AND(CJ388&lt;&gt;0,CK388&lt;&gt;0),CK388/CJ388,'M08'!V387),CM388*IF(AND(CJ388&lt;&gt;0,CK388&lt;&gt;0),CK388/CJ388,'M08'!V387))</f>
        <v/>
      </c>
      <c r="CO388" s="7">
        <f>IFERROR(CN388/CM388,0)</f>
        <v/>
      </c>
      <c r="CP388" s="6">
        <f>-'M08'!S387</f>
        <v/>
      </c>
      <c r="CQ388" s="6">
        <f>CK388+CN388-CT388</f>
        <v/>
      </c>
      <c r="CR388" s="7">
        <f>IFERROR(CQ388/CP388,0)</f>
        <v/>
      </c>
      <c r="CS388" s="6">
        <f>'M08'!T387</f>
        <v/>
      </c>
      <c r="CT388" s="6">
        <f>'M08'!U387</f>
        <v/>
      </c>
      <c r="CU388" s="7">
        <f>IFERROR(CT388/CS388,0)</f>
        <v/>
      </c>
      <c r="CV388" s="6">
        <f>'M09'!E387</f>
        <v/>
      </c>
      <c r="CW388" s="6">
        <f>'M09'!F387</f>
        <v/>
      </c>
      <c r="CX388" s="7">
        <f>IFERROR(CW388/CV388,0)</f>
        <v/>
      </c>
      <c r="CY388" s="6">
        <f>'M09'!M387</f>
        <v/>
      </c>
      <c r="CZ388" s="6">
        <f>IF('M09'!AG387&gt;0,'M09'!AG387+MAX(0,CY388-'M09'!H387)*IF(AND(CV388&lt;&gt;0,CW388&lt;&gt;0),CW388/CV388,'M09'!V387),CY388*IF(AND(CV388&lt;&gt;0,CW388&lt;&gt;0),CW388/CV388,'M09'!V387))</f>
        <v/>
      </c>
      <c r="DA388" s="7">
        <f>IFERROR(CZ388/CY388,0)</f>
        <v/>
      </c>
      <c r="DB388" s="6">
        <f>-'M09'!S387</f>
        <v/>
      </c>
      <c r="DC388" s="6">
        <f>CW388+CZ388-DF388</f>
        <v/>
      </c>
      <c r="DD388" s="7">
        <f>IFERROR(DC388/DB388,0)</f>
        <v/>
      </c>
      <c r="DE388" s="6">
        <f>'M09'!T387</f>
        <v/>
      </c>
      <c r="DF388" s="6">
        <f>'M09'!U387</f>
        <v/>
      </c>
      <c r="DG388" s="7">
        <f>IFERROR(DF388/DE388,0)</f>
        <v/>
      </c>
      <c r="DH388" s="6">
        <f>SUM(J388,V388,AH388,AT388,BF388,BR388,CD388,CP388,DB388)</f>
        <v/>
      </c>
      <c r="DI388" s="6">
        <f>SUM(K388,W388,AI388,AU388,BG388,BS388,CE388,CQ388,DC388)</f>
        <v/>
      </c>
      <c r="DJ388" s="6">
        <f>DH388/9</f>
        <v/>
      </c>
      <c r="DK388" s="6">
        <f>DI388/9</f>
        <v/>
      </c>
      <c r="DL388" s="7">
        <f>IFERROR(DI388/DH388,0)</f>
        <v/>
      </c>
      <c r="DM388" s="7">
        <f>'M09'!V387</f>
        <v/>
      </c>
      <c r="DN388" s="8">
        <f>IFERROR(DL388/DM388-1,0)</f>
        <v/>
      </c>
      <c r="DO388" s="6">
        <f>'M09'!AD387</f>
        <v/>
      </c>
      <c r="DP388" s="6">
        <f>DJ388-DO388</f>
        <v/>
      </c>
      <c r="DQ388" s="9">
        <f>COUNTIF(J388,"&gt;0")+COUNTIF(V388,"&gt;0")+COUNTIF(AH388,"&gt;0")+COUNTIF(AT388,"&gt;0")+COUNTIF(BF388,"&gt;0")+COUNTIF(BR388,"&gt;0")+COUNTIF(CD388,"&gt;0")+COUNTIF(CP388,"&gt;0")+COUNTIF(DB388,"&gt;0")</f>
        <v/>
      </c>
      <c r="DR388" s="6">
        <f>DE388</f>
        <v/>
      </c>
      <c r="DS388" s="10">
        <f>IFERROR(DR388/DJ388,0)</f>
        <v/>
      </c>
      <c r="DT388" s="6">
        <f>D388+SUM(G388,S388,AE388,AQ388,BC388,BO388,CA388,CM388,CY388)-SUM(J388,V388,AH388,AT388,BF388,BR388,CD388,CP388,DB388)-DE388</f>
        <v/>
      </c>
    </row>
    <row r="389">
      <c r="A389">
        <f>'M01'!C388</f>
        <v/>
      </c>
      <c r="B389">
        <f>'M01'!D388</f>
        <v/>
      </c>
      <c r="C389">
        <f>'M01'!A388</f>
        <v/>
      </c>
      <c r="D389" s="6">
        <f>'M01'!E388</f>
        <v/>
      </c>
      <c r="E389" s="6">
        <f>'M01'!F388</f>
        <v/>
      </c>
      <c r="F389" s="7">
        <f>IFERROR(E389/D389,0)</f>
        <v/>
      </c>
      <c r="G389" s="6">
        <f>'M01'!M388</f>
        <v/>
      </c>
      <c r="H389" s="6">
        <f>IF('M01'!AG388&gt;0,'M01'!AG388+MAX(0,G389-'M01'!H388)*IF(AND(D389&lt;&gt;0,E389&lt;&gt;0),E389/D389,'M01'!V388),G389*IF(AND(D389&lt;&gt;0,E389&lt;&gt;0),E389/D389,'M01'!V388))</f>
        <v/>
      </c>
      <c r="I389" s="7">
        <f>IFERROR(H389/G389,0)</f>
        <v/>
      </c>
      <c r="J389" s="6">
        <f>-'M01'!S388</f>
        <v/>
      </c>
      <c r="K389" s="6">
        <f>E389+H389-N389</f>
        <v/>
      </c>
      <c r="L389" s="7">
        <f>IFERROR(K389/J389,0)</f>
        <v/>
      </c>
      <c r="M389" s="6">
        <f>'M01'!T388</f>
        <v/>
      </c>
      <c r="N389" s="6">
        <f>'M01'!U388</f>
        <v/>
      </c>
      <c r="O389" s="7">
        <f>IFERROR(N389/M389,0)</f>
        <v/>
      </c>
      <c r="P389" s="6">
        <f>'M02'!E388</f>
        <v/>
      </c>
      <c r="Q389" s="6">
        <f>'M02'!F388</f>
        <v/>
      </c>
      <c r="R389" s="7">
        <f>IFERROR(Q389/P389,0)</f>
        <v/>
      </c>
      <c r="S389" s="6">
        <f>'M02'!M388</f>
        <v/>
      </c>
      <c r="T389" s="6">
        <f>IF('M02'!AG388&gt;0,'M02'!AG388+MAX(0,S389-'M02'!H388)*IF(AND(P389&lt;&gt;0,Q389&lt;&gt;0),Q389/P389,'M02'!V388),S389*IF(AND(P389&lt;&gt;0,Q389&lt;&gt;0),Q389/P389,'M02'!V388))</f>
        <v/>
      </c>
      <c r="U389" s="7">
        <f>IFERROR(T389/S389,0)</f>
        <v/>
      </c>
      <c r="V389" s="6">
        <f>-'M02'!S388</f>
        <v/>
      </c>
      <c r="W389" s="6">
        <f>Q389+T389-Z389</f>
        <v/>
      </c>
      <c r="X389" s="7">
        <f>IFERROR(W389/V389,0)</f>
        <v/>
      </c>
      <c r="Y389" s="6">
        <f>'M02'!T388</f>
        <v/>
      </c>
      <c r="Z389" s="6">
        <f>'M02'!U388</f>
        <v/>
      </c>
      <c r="AA389" s="7">
        <f>IFERROR(Z389/Y389,0)</f>
        <v/>
      </c>
      <c r="AB389" s="6">
        <f>'M03'!E388</f>
        <v/>
      </c>
      <c r="AC389" s="6">
        <f>'M03'!F388</f>
        <v/>
      </c>
      <c r="AD389" s="7">
        <f>IFERROR(AC389/AB389,0)</f>
        <v/>
      </c>
      <c r="AE389" s="6">
        <f>'M03'!M388</f>
        <v/>
      </c>
      <c r="AF389" s="6">
        <f>IF('M03'!AG388&gt;0,'M03'!AG388+MAX(0,AE389-'M03'!H388)*IF(AND(AB389&lt;&gt;0,AC389&lt;&gt;0),AC389/AB389,'M03'!V388),AE389*IF(AND(AB389&lt;&gt;0,AC389&lt;&gt;0),AC389/AB389,'M03'!V388))</f>
        <v/>
      </c>
      <c r="AG389" s="7">
        <f>IFERROR(AF389/AE389,0)</f>
        <v/>
      </c>
      <c r="AH389" s="6">
        <f>-'M03'!S388</f>
        <v/>
      </c>
      <c r="AI389" s="6">
        <f>AC389+AF389-AL389</f>
        <v/>
      </c>
      <c r="AJ389" s="7">
        <f>IFERROR(AI389/AH389,0)</f>
        <v/>
      </c>
      <c r="AK389" s="6">
        <f>'M03'!T388</f>
        <v/>
      </c>
      <c r="AL389" s="6">
        <f>'M03'!U388</f>
        <v/>
      </c>
      <c r="AM389" s="7">
        <f>IFERROR(AL389/AK389,0)</f>
        <v/>
      </c>
      <c r="AN389" s="6">
        <f>'M04'!E388</f>
        <v/>
      </c>
      <c r="AO389" s="6">
        <f>'M04'!F388</f>
        <v/>
      </c>
      <c r="AP389" s="7">
        <f>IFERROR(AO389/AN389,0)</f>
        <v/>
      </c>
      <c r="AQ389" s="6">
        <f>'M04'!M388</f>
        <v/>
      </c>
      <c r="AR389" s="6">
        <f>IF('M04'!AG388&gt;0,'M04'!AG388+MAX(0,AQ389-'M04'!H388)*IF(AND(AN389&lt;&gt;0,AO389&lt;&gt;0),AO389/AN389,'M04'!V388),AQ389*IF(AND(AN389&lt;&gt;0,AO389&lt;&gt;0),AO389/AN389,'M04'!V388))</f>
        <v/>
      </c>
      <c r="AS389" s="7">
        <f>IFERROR(AR389/AQ389,0)</f>
        <v/>
      </c>
      <c r="AT389" s="6">
        <f>-'M04'!S388</f>
        <v/>
      </c>
      <c r="AU389" s="6">
        <f>AO389+AR389-AX389</f>
        <v/>
      </c>
      <c r="AV389" s="7">
        <f>IFERROR(AU389/AT389,0)</f>
        <v/>
      </c>
      <c r="AW389" s="6">
        <f>'M04'!T388</f>
        <v/>
      </c>
      <c r="AX389" s="6">
        <f>'M04'!U388</f>
        <v/>
      </c>
      <c r="AY389" s="7">
        <f>IFERROR(AX389/AW389,0)</f>
        <v/>
      </c>
      <c r="AZ389" s="6">
        <f>'M05'!E388</f>
        <v/>
      </c>
      <c r="BA389" s="6">
        <f>'M05'!F388</f>
        <v/>
      </c>
      <c r="BB389" s="7">
        <f>IFERROR(BA389/AZ389,0)</f>
        <v/>
      </c>
      <c r="BC389" s="6">
        <f>'M05'!M388</f>
        <v/>
      </c>
      <c r="BD389" s="6">
        <f>IF('M05'!AG388&gt;0,'M05'!AG388+MAX(0,BC389-'M05'!H388)*IF(AND(AZ389&lt;&gt;0,BA389&lt;&gt;0),BA389/AZ389,'M05'!V388),BC389*IF(AND(AZ389&lt;&gt;0,BA389&lt;&gt;0),BA389/AZ389,'M05'!V388))</f>
        <v/>
      </c>
      <c r="BE389" s="7">
        <f>IFERROR(BD389/BC389,0)</f>
        <v/>
      </c>
      <c r="BF389" s="6">
        <f>-'M05'!S388</f>
        <v/>
      </c>
      <c r="BG389" s="6">
        <f>BA389+BD389-BJ389</f>
        <v/>
      </c>
      <c r="BH389" s="7">
        <f>IFERROR(BG389/BF389,0)</f>
        <v/>
      </c>
      <c r="BI389" s="6">
        <f>'M05'!T388</f>
        <v/>
      </c>
      <c r="BJ389" s="6">
        <f>'M05'!U388</f>
        <v/>
      </c>
      <c r="BK389" s="7">
        <f>IFERROR(BJ389/BI389,0)</f>
        <v/>
      </c>
      <c r="BL389" s="6">
        <f>'M06'!E388</f>
        <v/>
      </c>
      <c r="BM389" s="6">
        <f>'M06'!F388</f>
        <v/>
      </c>
      <c r="BN389" s="7">
        <f>IFERROR(BM389/BL389,0)</f>
        <v/>
      </c>
      <c r="BO389" s="6">
        <f>'M06'!M388</f>
        <v/>
      </c>
      <c r="BP389" s="6">
        <f>IF('M06'!AG388&gt;0,'M06'!AG388+MAX(0,BO389-'M06'!H388)*IF(AND(BL389&lt;&gt;0,BM389&lt;&gt;0),BM389/BL389,'M06'!V388),BO389*IF(AND(BL389&lt;&gt;0,BM389&lt;&gt;0),BM389/BL389,'M06'!V388))</f>
        <v/>
      </c>
      <c r="BQ389" s="7">
        <f>IFERROR(BP389/BO389,0)</f>
        <v/>
      </c>
      <c r="BR389" s="6">
        <f>-'M06'!S388</f>
        <v/>
      </c>
      <c r="BS389" s="6">
        <f>BM389+BP389-BV389</f>
        <v/>
      </c>
      <c r="BT389" s="7">
        <f>IFERROR(BS389/BR389,0)</f>
        <v/>
      </c>
      <c r="BU389" s="6">
        <f>'M06'!T388</f>
        <v/>
      </c>
      <c r="BV389" s="6">
        <f>'M06'!U388</f>
        <v/>
      </c>
      <c r="BW389" s="7">
        <f>IFERROR(BV389/BU389,0)</f>
        <v/>
      </c>
      <c r="BX389" s="6">
        <f>'M07'!E388</f>
        <v/>
      </c>
      <c r="BY389" s="6">
        <f>'M07'!F388</f>
        <v/>
      </c>
      <c r="BZ389" s="7">
        <f>IFERROR(BY389/BX389,0)</f>
        <v/>
      </c>
      <c r="CA389" s="6">
        <f>'M07'!M388</f>
        <v/>
      </c>
      <c r="CB389" s="6">
        <f>IF('M07'!AG388&gt;0,'M07'!AG388+MAX(0,CA389-'M07'!H388)*IF(AND(BX389&lt;&gt;0,BY389&lt;&gt;0),BY389/BX389,'M07'!V388),CA389*IF(AND(BX389&lt;&gt;0,BY389&lt;&gt;0),BY389/BX389,'M07'!V388))</f>
        <v/>
      </c>
      <c r="CC389" s="7">
        <f>IFERROR(CB389/CA389,0)</f>
        <v/>
      </c>
      <c r="CD389" s="6">
        <f>-'M07'!S388</f>
        <v/>
      </c>
      <c r="CE389" s="6">
        <f>BY389+CB389-CH389</f>
        <v/>
      </c>
      <c r="CF389" s="7">
        <f>IFERROR(CE389/CD389,0)</f>
        <v/>
      </c>
      <c r="CG389" s="6">
        <f>'M07'!T388</f>
        <v/>
      </c>
      <c r="CH389" s="6">
        <f>'M07'!U388</f>
        <v/>
      </c>
      <c r="CI389" s="7">
        <f>IFERROR(CH389/CG389,0)</f>
        <v/>
      </c>
      <c r="CJ389" s="6">
        <f>'M08'!E388</f>
        <v/>
      </c>
      <c r="CK389" s="6">
        <f>'M08'!F388</f>
        <v/>
      </c>
      <c r="CL389" s="7">
        <f>IFERROR(CK389/CJ389,0)</f>
        <v/>
      </c>
      <c r="CM389" s="6">
        <f>'M08'!M388</f>
        <v/>
      </c>
      <c r="CN389" s="6">
        <f>IF('M08'!AG388&gt;0,'M08'!AG388+MAX(0,CM389-'M08'!H388)*IF(AND(CJ389&lt;&gt;0,CK389&lt;&gt;0),CK389/CJ389,'M08'!V388),CM389*IF(AND(CJ389&lt;&gt;0,CK389&lt;&gt;0),CK389/CJ389,'M08'!V388))</f>
        <v/>
      </c>
      <c r="CO389" s="7">
        <f>IFERROR(CN389/CM389,0)</f>
        <v/>
      </c>
      <c r="CP389" s="6">
        <f>-'M08'!S388</f>
        <v/>
      </c>
      <c r="CQ389" s="6">
        <f>CK389+CN389-CT389</f>
        <v/>
      </c>
      <c r="CR389" s="7">
        <f>IFERROR(CQ389/CP389,0)</f>
        <v/>
      </c>
      <c r="CS389" s="6">
        <f>'M08'!T388</f>
        <v/>
      </c>
      <c r="CT389" s="6">
        <f>'M08'!U388</f>
        <v/>
      </c>
      <c r="CU389" s="7">
        <f>IFERROR(CT389/CS389,0)</f>
        <v/>
      </c>
      <c r="CV389" s="6">
        <f>'M09'!E388</f>
        <v/>
      </c>
      <c r="CW389" s="6">
        <f>'M09'!F388</f>
        <v/>
      </c>
      <c r="CX389" s="7">
        <f>IFERROR(CW389/CV389,0)</f>
        <v/>
      </c>
      <c r="CY389" s="6">
        <f>'M09'!M388</f>
        <v/>
      </c>
      <c r="CZ389" s="6">
        <f>IF('M09'!AG388&gt;0,'M09'!AG388+MAX(0,CY389-'M09'!H388)*IF(AND(CV389&lt;&gt;0,CW389&lt;&gt;0),CW389/CV389,'M09'!V388),CY389*IF(AND(CV389&lt;&gt;0,CW389&lt;&gt;0),CW389/CV389,'M09'!V388))</f>
        <v/>
      </c>
      <c r="DA389" s="7">
        <f>IFERROR(CZ389/CY389,0)</f>
        <v/>
      </c>
      <c r="DB389" s="6">
        <f>-'M09'!S388</f>
        <v/>
      </c>
      <c r="DC389" s="6">
        <f>CW389+CZ389-DF389</f>
        <v/>
      </c>
      <c r="DD389" s="7">
        <f>IFERROR(DC389/DB389,0)</f>
        <v/>
      </c>
      <c r="DE389" s="6">
        <f>'M09'!T388</f>
        <v/>
      </c>
      <c r="DF389" s="6">
        <f>'M09'!U388</f>
        <v/>
      </c>
      <c r="DG389" s="7">
        <f>IFERROR(DF389/DE389,0)</f>
        <v/>
      </c>
      <c r="DH389" s="6">
        <f>SUM(J389,V389,AH389,AT389,BF389,BR389,CD389,CP389,DB389)</f>
        <v/>
      </c>
      <c r="DI389" s="6">
        <f>SUM(K389,W389,AI389,AU389,BG389,BS389,CE389,CQ389,DC389)</f>
        <v/>
      </c>
      <c r="DJ389" s="6">
        <f>DH389/9</f>
        <v/>
      </c>
      <c r="DK389" s="6">
        <f>DI389/9</f>
        <v/>
      </c>
      <c r="DL389" s="7">
        <f>IFERROR(DI389/DH389,0)</f>
        <v/>
      </c>
      <c r="DM389" s="7">
        <f>'M09'!V388</f>
        <v/>
      </c>
      <c r="DN389" s="8">
        <f>IFERROR(DL389/DM389-1,0)</f>
        <v/>
      </c>
      <c r="DO389" s="6">
        <f>'M09'!AD388</f>
        <v/>
      </c>
      <c r="DP389" s="6">
        <f>DJ389-DO389</f>
        <v/>
      </c>
      <c r="DQ389" s="9">
        <f>COUNTIF(J389,"&gt;0")+COUNTIF(V389,"&gt;0")+COUNTIF(AH389,"&gt;0")+COUNTIF(AT389,"&gt;0")+COUNTIF(BF389,"&gt;0")+COUNTIF(BR389,"&gt;0")+COUNTIF(CD389,"&gt;0")+COUNTIF(CP389,"&gt;0")+COUNTIF(DB389,"&gt;0")</f>
        <v/>
      </c>
      <c r="DR389" s="6">
        <f>DE389</f>
        <v/>
      </c>
      <c r="DS389" s="10">
        <f>IFERROR(DR389/DJ389,0)</f>
        <v/>
      </c>
      <c r="DT389" s="6">
        <f>D389+SUM(G389,S389,AE389,AQ389,BC389,BO389,CA389,CM389,CY389)-SUM(J389,V389,AH389,AT389,BF389,BR389,CD389,CP389,DB389)-DE389</f>
        <v/>
      </c>
    </row>
    <row r="390">
      <c r="A390">
        <f>'M01'!C389</f>
        <v/>
      </c>
      <c r="B390">
        <f>'M01'!D389</f>
        <v/>
      </c>
      <c r="C390">
        <f>'M01'!A389</f>
        <v/>
      </c>
      <c r="D390" s="6">
        <f>'M01'!E389</f>
        <v/>
      </c>
      <c r="E390" s="6">
        <f>'M01'!F389</f>
        <v/>
      </c>
      <c r="F390" s="7">
        <f>IFERROR(E390/D390,0)</f>
        <v/>
      </c>
      <c r="G390" s="6">
        <f>'M01'!M389</f>
        <v/>
      </c>
      <c r="H390" s="6">
        <f>IF('M01'!AG389&gt;0,'M01'!AG389+MAX(0,G390-'M01'!H389)*IF(AND(D390&lt;&gt;0,E390&lt;&gt;0),E390/D390,'M01'!V389),G390*IF(AND(D390&lt;&gt;0,E390&lt;&gt;0),E390/D390,'M01'!V389))</f>
        <v/>
      </c>
      <c r="I390" s="7">
        <f>IFERROR(H390/G390,0)</f>
        <v/>
      </c>
      <c r="J390" s="6">
        <f>-'M01'!S389</f>
        <v/>
      </c>
      <c r="K390" s="6">
        <f>E390+H390-N390</f>
        <v/>
      </c>
      <c r="L390" s="7">
        <f>IFERROR(K390/J390,0)</f>
        <v/>
      </c>
      <c r="M390" s="6">
        <f>'M01'!T389</f>
        <v/>
      </c>
      <c r="N390" s="6">
        <f>'M01'!U389</f>
        <v/>
      </c>
      <c r="O390" s="7">
        <f>IFERROR(N390/M390,0)</f>
        <v/>
      </c>
      <c r="P390" s="6">
        <f>'M02'!E389</f>
        <v/>
      </c>
      <c r="Q390" s="6">
        <f>'M02'!F389</f>
        <v/>
      </c>
      <c r="R390" s="7">
        <f>IFERROR(Q390/P390,0)</f>
        <v/>
      </c>
      <c r="S390" s="6">
        <f>'M02'!M389</f>
        <v/>
      </c>
      <c r="T390" s="6">
        <f>IF('M02'!AG389&gt;0,'M02'!AG389+MAX(0,S390-'M02'!H389)*IF(AND(P390&lt;&gt;0,Q390&lt;&gt;0),Q390/P390,'M02'!V389),S390*IF(AND(P390&lt;&gt;0,Q390&lt;&gt;0),Q390/P390,'M02'!V389))</f>
        <v/>
      </c>
      <c r="U390" s="7">
        <f>IFERROR(T390/S390,0)</f>
        <v/>
      </c>
      <c r="V390" s="6">
        <f>-'M02'!S389</f>
        <v/>
      </c>
      <c r="W390" s="6">
        <f>Q390+T390-Z390</f>
        <v/>
      </c>
      <c r="X390" s="7">
        <f>IFERROR(W390/V390,0)</f>
        <v/>
      </c>
      <c r="Y390" s="6">
        <f>'M02'!T389</f>
        <v/>
      </c>
      <c r="Z390" s="6">
        <f>'M02'!U389</f>
        <v/>
      </c>
      <c r="AA390" s="7">
        <f>IFERROR(Z390/Y390,0)</f>
        <v/>
      </c>
      <c r="AB390" s="6">
        <f>'M03'!E389</f>
        <v/>
      </c>
      <c r="AC390" s="6">
        <f>'M03'!F389</f>
        <v/>
      </c>
      <c r="AD390" s="7">
        <f>IFERROR(AC390/AB390,0)</f>
        <v/>
      </c>
      <c r="AE390" s="6">
        <f>'M03'!M389</f>
        <v/>
      </c>
      <c r="AF390" s="6">
        <f>IF('M03'!AG389&gt;0,'M03'!AG389+MAX(0,AE390-'M03'!H389)*IF(AND(AB390&lt;&gt;0,AC390&lt;&gt;0),AC390/AB390,'M03'!V389),AE390*IF(AND(AB390&lt;&gt;0,AC390&lt;&gt;0),AC390/AB390,'M03'!V389))</f>
        <v/>
      </c>
      <c r="AG390" s="7">
        <f>IFERROR(AF390/AE390,0)</f>
        <v/>
      </c>
      <c r="AH390" s="6">
        <f>-'M03'!S389</f>
        <v/>
      </c>
      <c r="AI390" s="6">
        <f>AC390+AF390-AL390</f>
        <v/>
      </c>
      <c r="AJ390" s="7">
        <f>IFERROR(AI390/AH390,0)</f>
        <v/>
      </c>
      <c r="AK390" s="6">
        <f>'M03'!T389</f>
        <v/>
      </c>
      <c r="AL390" s="6">
        <f>'M03'!U389</f>
        <v/>
      </c>
      <c r="AM390" s="7">
        <f>IFERROR(AL390/AK390,0)</f>
        <v/>
      </c>
      <c r="AN390" s="6">
        <f>'M04'!E389</f>
        <v/>
      </c>
      <c r="AO390" s="6">
        <f>'M04'!F389</f>
        <v/>
      </c>
      <c r="AP390" s="7">
        <f>IFERROR(AO390/AN390,0)</f>
        <v/>
      </c>
      <c r="AQ390" s="6">
        <f>'M04'!M389</f>
        <v/>
      </c>
      <c r="AR390" s="6">
        <f>IF('M04'!AG389&gt;0,'M04'!AG389+MAX(0,AQ390-'M04'!H389)*IF(AND(AN390&lt;&gt;0,AO390&lt;&gt;0),AO390/AN390,'M04'!V389),AQ390*IF(AND(AN390&lt;&gt;0,AO390&lt;&gt;0),AO390/AN390,'M04'!V389))</f>
        <v/>
      </c>
      <c r="AS390" s="7">
        <f>IFERROR(AR390/AQ390,0)</f>
        <v/>
      </c>
      <c r="AT390" s="6">
        <f>-'M04'!S389</f>
        <v/>
      </c>
      <c r="AU390" s="6">
        <f>AO390+AR390-AX390</f>
        <v/>
      </c>
      <c r="AV390" s="7">
        <f>IFERROR(AU390/AT390,0)</f>
        <v/>
      </c>
      <c r="AW390" s="6">
        <f>'M04'!T389</f>
        <v/>
      </c>
      <c r="AX390" s="6">
        <f>'M04'!U389</f>
        <v/>
      </c>
      <c r="AY390" s="7">
        <f>IFERROR(AX390/AW390,0)</f>
        <v/>
      </c>
      <c r="AZ390" s="6">
        <f>'M05'!E389</f>
        <v/>
      </c>
      <c r="BA390" s="6">
        <f>'M05'!F389</f>
        <v/>
      </c>
      <c r="BB390" s="7">
        <f>IFERROR(BA390/AZ390,0)</f>
        <v/>
      </c>
      <c r="BC390" s="6">
        <f>'M05'!M389</f>
        <v/>
      </c>
      <c r="BD390" s="6">
        <f>IF('M05'!AG389&gt;0,'M05'!AG389+MAX(0,BC390-'M05'!H389)*IF(AND(AZ390&lt;&gt;0,BA390&lt;&gt;0),BA390/AZ390,'M05'!V389),BC390*IF(AND(AZ390&lt;&gt;0,BA390&lt;&gt;0),BA390/AZ390,'M05'!V389))</f>
        <v/>
      </c>
      <c r="BE390" s="7">
        <f>IFERROR(BD390/BC390,0)</f>
        <v/>
      </c>
      <c r="BF390" s="6">
        <f>-'M05'!S389</f>
        <v/>
      </c>
      <c r="BG390" s="6">
        <f>BA390+BD390-BJ390</f>
        <v/>
      </c>
      <c r="BH390" s="7">
        <f>IFERROR(BG390/BF390,0)</f>
        <v/>
      </c>
      <c r="BI390" s="6">
        <f>'M05'!T389</f>
        <v/>
      </c>
      <c r="BJ390" s="6">
        <f>'M05'!U389</f>
        <v/>
      </c>
      <c r="BK390" s="7">
        <f>IFERROR(BJ390/BI390,0)</f>
        <v/>
      </c>
      <c r="BL390" s="6">
        <f>'M06'!E389</f>
        <v/>
      </c>
      <c r="BM390" s="6">
        <f>'M06'!F389</f>
        <v/>
      </c>
      <c r="BN390" s="7">
        <f>IFERROR(BM390/BL390,0)</f>
        <v/>
      </c>
      <c r="BO390" s="6">
        <f>'M06'!M389</f>
        <v/>
      </c>
      <c r="BP390" s="6">
        <f>IF('M06'!AG389&gt;0,'M06'!AG389+MAX(0,BO390-'M06'!H389)*IF(AND(BL390&lt;&gt;0,BM390&lt;&gt;0),BM390/BL390,'M06'!V389),BO390*IF(AND(BL390&lt;&gt;0,BM390&lt;&gt;0),BM390/BL390,'M06'!V389))</f>
        <v/>
      </c>
      <c r="BQ390" s="7">
        <f>IFERROR(BP390/BO390,0)</f>
        <v/>
      </c>
      <c r="BR390" s="6">
        <f>-'M06'!S389</f>
        <v/>
      </c>
      <c r="BS390" s="6">
        <f>BM390+BP390-BV390</f>
        <v/>
      </c>
      <c r="BT390" s="7">
        <f>IFERROR(BS390/BR390,0)</f>
        <v/>
      </c>
      <c r="BU390" s="6">
        <f>'M06'!T389</f>
        <v/>
      </c>
      <c r="BV390" s="6">
        <f>'M06'!U389</f>
        <v/>
      </c>
      <c r="BW390" s="7">
        <f>IFERROR(BV390/BU390,0)</f>
        <v/>
      </c>
      <c r="BX390" s="6">
        <f>'M07'!E389</f>
        <v/>
      </c>
      <c r="BY390" s="6">
        <f>'M07'!F389</f>
        <v/>
      </c>
      <c r="BZ390" s="7">
        <f>IFERROR(BY390/BX390,0)</f>
        <v/>
      </c>
      <c r="CA390" s="6">
        <f>'M07'!M389</f>
        <v/>
      </c>
      <c r="CB390" s="6">
        <f>IF('M07'!AG389&gt;0,'M07'!AG389+MAX(0,CA390-'M07'!H389)*IF(AND(BX390&lt;&gt;0,BY390&lt;&gt;0),BY390/BX390,'M07'!V389),CA390*IF(AND(BX390&lt;&gt;0,BY390&lt;&gt;0),BY390/BX390,'M07'!V389))</f>
        <v/>
      </c>
      <c r="CC390" s="7">
        <f>IFERROR(CB390/CA390,0)</f>
        <v/>
      </c>
      <c r="CD390" s="6">
        <f>-'M07'!S389</f>
        <v/>
      </c>
      <c r="CE390" s="6">
        <f>BY390+CB390-CH390</f>
        <v/>
      </c>
      <c r="CF390" s="7">
        <f>IFERROR(CE390/CD390,0)</f>
        <v/>
      </c>
      <c r="CG390" s="6">
        <f>'M07'!T389</f>
        <v/>
      </c>
      <c r="CH390" s="6">
        <f>'M07'!U389</f>
        <v/>
      </c>
      <c r="CI390" s="7">
        <f>IFERROR(CH390/CG390,0)</f>
        <v/>
      </c>
      <c r="CJ390" s="6">
        <f>'M08'!E389</f>
        <v/>
      </c>
      <c r="CK390" s="6">
        <f>'M08'!F389</f>
        <v/>
      </c>
      <c r="CL390" s="7">
        <f>IFERROR(CK390/CJ390,0)</f>
        <v/>
      </c>
      <c r="CM390" s="6">
        <f>'M08'!M389</f>
        <v/>
      </c>
      <c r="CN390" s="6">
        <f>IF('M08'!AG389&gt;0,'M08'!AG389+MAX(0,CM390-'M08'!H389)*IF(AND(CJ390&lt;&gt;0,CK390&lt;&gt;0),CK390/CJ390,'M08'!V389),CM390*IF(AND(CJ390&lt;&gt;0,CK390&lt;&gt;0),CK390/CJ390,'M08'!V389))</f>
        <v/>
      </c>
      <c r="CO390" s="7">
        <f>IFERROR(CN390/CM390,0)</f>
        <v/>
      </c>
      <c r="CP390" s="6">
        <f>-'M08'!S389</f>
        <v/>
      </c>
      <c r="CQ390" s="6">
        <f>CK390+CN390-CT390</f>
        <v/>
      </c>
      <c r="CR390" s="7">
        <f>IFERROR(CQ390/CP390,0)</f>
        <v/>
      </c>
      <c r="CS390" s="6">
        <f>'M08'!T389</f>
        <v/>
      </c>
      <c r="CT390" s="6">
        <f>'M08'!U389</f>
        <v/>
      </c>
      <c r="CU390" s="7">
        <f>IFERROR(CT390/CS390,0)</f>
        <v/>
      </c>
      <c r="CV390" s="6">
        <f>'M09'!E389</f>
        <v/>
      </c>
      <c r="CW390" s="6">
        <f>'M09'!F389</f>
        <v/>
      </c>
      <c r="CX390" s="7">
        <f>IFERROR(CW390/CV390,0)</f>
        <v/>
      </c>
      <c r="CY390" s="6">
        <f>'M09'!M389</f>
        <v/>
      </c>
      <c r="CZ390" s="6">
        <f>IF('M09'!AG389&gt;0,'M09'!AG389+MAX(0,CY390-'M09'!H389)*IF(AND(CV390&lt;&gt;0,CW390&lt;&gt;0),CW390/CV390,'M09'!V389),CY390*IF(AND(CV390&lt;&gt;0,CW390&lt;&gt;0),CW390/CV390,'M09'!V389))</f>
        <v/>
      </c>
      <c r="DA390" s="7">
        <f>IFERROR(CZ390/CY390,0)</f>
        <v/>
      </c>
      <c r="DB390" s="6">
        <f>-'M09'!S389</f>
        <v/>
      </c>
      <c r="DC390" s="6">
        <f>CW390+CZ390-DF390</f>
        <v/>
      </c>
      <c r="DD390" s="7">
        <f>IFERROR(DC390/DB390,0)</f>
        <v/>
      </c>
      <c r="DE390" s="6">
        <f>'M09'!T389</f>
        <v/>
      </c>
      <c r="DF390" s="6">
        <f>'M09'!U389</f>
        <v/>
      </c>
      <c r="DG390" s="7">
        <f>IFERROR(DF390/DE390,0)</f>
        <v/>
      </c>
      <c r="DH390" s="6">
        <f>SUM(J390,V390,AH390,AT390,BF390,BR390,CD390,CP390,DB390)</f>
        <v/>
      </c>
      <c r="DI390" s="6">
        <f>SUM(K390,W390,AI390,AU390,BG390,BS390,CE390,CQ390,DC390)</f>
        <v/>
      </c>
      <c r="DJ390" s="6">
        <f>DH390/9</f>
        <v/>
      </c>
      <c r="DK390" s="6">
        <f>DI390/9</f>
        <v/>
      </c>
      <c r="DL390" s="7">
        <f>IFERROR(DI390/DH390,0)</f>
        <v/>
      </c>
      <c r="DM390" s="7">
        <f>'M09'!V389</f>
        <v/>
      </c>
      <c r="DN390" s="8">
        <f>IFERROR(DL390/DM390-1,0)</f>
        <v/>
      </c>
      <c r="DO390" s="6">
        <f>'M09'!AD389</f>
        <v/>
      </c>
      <c r="DP390" s="6">
        <f>DJ390-DO390</f>
        <v/>
      </c>
      <c r="DQ390" s="9">
        <f>COUNTIF(J390,"&gt;0")+COUNTIF(V390,"&gt;0")+COUNTIF(AH390,"&gt;0")+COUNTIF(AT390,"&gt;0")+COUNTIF(BF390,"&gt;0")+COUNTIF(BR390,"&gt;0")+COUNTIF(CD390,"&gt;0")+COUNTIF(CP390,"&gt;0")+COUNTIF(DB390,"&gt;0")</f>
        <v/>
      </c>
      <c r="DR390" s="6">
        <f>DE390</f>
        <v/>
      </c>
      <c r="DS390" s="10">
        <f>IFERROR(DR390/DJ390,0)</f>
        <v/>
      </c>
      <c r="DT390" s="6">
        <f>D390+SUM(G390,S390,AE390,AQ390,BC390,BO390,CA390,CM390,CY390)-SUM(J390,V390,AH390,AT390,BF390,BR390,CD390,CP390,DB390)-DE390</f>
        <v/>
      </c>
    </row>
    <row r="391">
      <c r="A391">
        <f>'M01'!C390</f>
        <v/>
      </c>
      <c r="B391">
        <f>'M01'!D390</f>
        <v/>
      </c>
      <c r="C391">
        <f>'M01'!A390</f>
        <v/>
      </c>
      <c r="D391" s="6">
        <f>'M01'!E390</f>
        <v/>
      </c>
      <c r="E391" s="6">
        <f>'M01'!F390</f>
        <v/>
      </c>
      <c r="F391" s="7">
        <f>IFERROR(E391/D391,0)</f>
        <v/>
      </c>
      <c r="G391" s="6">
        <f>'M01'!M390</f>
        <v/>
      </c>
      <c r="H391" s="6">
        <f>IF('M01'!AG390&gt;0,'M01'!AG390+MAX(0,G391-'M01'!H390)*IF(AND(D391&lt;&gt;0,E391&lt;&gt;0),E391/D391,'M01'!V390),G391*IF(AND(D391&lt;&gt;0,E391&lt;&gt;0),E391/D391,'M01'!V390))</f>
        <v/>
      </c>
      <c r="I391" s="7">
        <f>IFERROR(H391/G391,0)</f>
        <v/>
      </c>
      <c r="J391" s="6">
        <f>-'M01'!S390</f>
        <v/>
      </c>
      <c r="K391" s="6">
        <f>E391+H391-N391</f>
        <v/>
      </c>
      <c r="L391" s="7">
        <f>IFERROR(K391/J391,0)</f>
        <v/>
      </c>
      <c r="M391" s="6">
        <f>'M01'!T390</f>
        <v/>
      </c>
      <c r="N391" s="6">
        <f>'M01'!U390</f>
        <v/>
      </c>
      <c r="O391" s="7">
        <f>IFERROR(N391/M391,0)</f>
        <v/>
      </c>
      <c r="P391" s="6">
        <f>'M02'!E390</f>
        <v/>
      </c>
      <c r="Q391" s="6">
        <f>'M02'!F390</f>
        <v/>
      </c>
      <c r="R391" s="7">
        <f>IFERROR(Q391/P391,0)</f>
        <v/>
      </c>
      <c r="S391" s="6">
        <f>'M02'!M390</f>
        <v/>
      </c>
      <c r="T391" s="6">
        <f>IF('M02'!AG390&gt;0,'M02'!AG390+MAX(0,S391-'M02'!H390)*IF(AND(P391&lt;&gt;0,Q391&lt;&gt;0),Q391/P391,'M02'!V390),S391*IF(AND(P391&lt;&gt;0,Q391&lt;&gt;0),Q391/P391,'M02'!V390))</f>
        <v/>
      </c>
      <c r="U391" s="7">
        <f>IFERROR(T391/S391,0)</f>
        <v/>
      </c>
      <c r="V391" s="6">
        <f>-'M02'!S390</f>
        <v/>
      </c>
      <c r="W391" s="6">
        <f>Q391+T391-Z391</f>
        <v/>
      </c>
      <c r="X391" s="7">
        <f>IFERROR(W391/V391,0)</f>
        <v/>
      </c>
      <c r="Y391" s="6">
        <f>'M02'!T390</f>
        <v/>
      </c>
      <c r="Z391" s="6">
        <f>'M02'!U390</f>
        <v/>
      </c>
      <c r="AA391" s="7">
        <f>IFERROR(Z391/Y391,0)</f>
        <v/>
      </c>
      <c r="AB391" s="6">
        <f>'M03'!E390</f>
        <v/>
      </c>
      <c r="AC391" s="6">
        <f>'M03'!F390</f>
        <v/>
      </c>
      <c r="AD391" s="7">
        <f>IFERROR(AC391/AB391,0)</f>
        <v/>
      </c>
      <c r="AE391" s="6">
        <f>'M03'!M390</f>
        <v/>
      </c>
      <c r="AF391" s="6">
        <f>IF('M03'!AG390&gt;0,'M03'!AG390+MAX(0,AE391-'M03'!H390)*IF(AND(AB391&lt;&gt;0,AC391&lt;&gt;0),AC391/AB391,'M03'!V390),AE391*IF(AND(AB391&lt;&gt;0,AC391&lt;&gt;0),AC391/AB391,'M03'!V390))</f>
        <v/>
      </c>
      <c r="AG391" s="7">
        <f>IFERROR(AF391/AE391,0)</f>
        <v/>
      </c>
      <c r="AH391" s="6">
        <f>-'M03'!S390</f>
        <v/>
      </c>
      <c r="AI391" s="6">
        <f>AC391+AF391-AL391</f>
        <v/>
      </c>
      <c r="AJ391" s="7">
        <f>IFERROR(AI391/AH391,0)</f>
        <v/>
      </c>
      <c r="AK391" s="6">
        <f>'M03'!T390</f>
        <v/>
      </c>
      <c r="AL391" s="6">
        <f>'M03'!U390</f>
        <v/>
      </c>
      <c r="AM391" s="7">
        <f>IFERROR(AL391/AK391,0)</f>
        <v/>
      </c>
      <c r="AN391" s="6">
        <f>'M04'!E390</f>
        <v/>
      </c>
      <c r="AO391" s="6">
        <f>'M04'!F390</f>
        <v/>
      </c>
      <c r="AP391" s="7">
        <f>IFERROR(AO391/AN391,0)</f>
        <v/>
      </c>
      <c r="AQ391" s="6">
        <f>'M04'!M390</f>
        <v/>
      </c>
      <c r="AR391" s="6">
        <f>IF('M04'!AG390&gt;0,'M04'!AG390+MAX(0,AQ391-'M04'!H390)*IF(AND(AN391&lt;&gt;0,AO391&lt;&gt;0),AO391/AN391,'M04'!V390),AQ391*IF(AND(AN391&lt;&gt;0,AO391&lt;&gt;0),AO391/AN391,'M04'!V390))</f>
        <v/>
      </c>
      <c r="AS391" s="7">
        <f>IFERROR(AR391/AQ391,0)</f>
        <v/>
      </c>
      <c r="AT391" s="6">
        <f>-'M04'!S390</f>
        <v/>
      </c>
      <c r="AU391" s="6">
        <f>AO391+AR391-AX391</f>
        <v/>
      </c>
      <c r="AV391" s="7">
        <f>IFERROR(AU391/AT391,0)</f>
        <v/>
      </c>
      <c r="AW391" s="6">
        <f>'M04'!T390</f>
        <v/>
      </c>
      <c r="AX391" s="6">
        <f>'M04'!U390</f>
        <v/>
      </c>
      <c r="AY391" s="7">
        <f>IFERROR(AX391/AW391,0)</f>
        <v/>
      </c>
      <c r="AZ391" s="6">
        <f>'M05'!E390</f>
        <v/>
      </c>
      <c r="BA391" s="6">
        <f>'M05'!F390</f>
        <v/>
      </c>
      <c r="BB391" s="7">
        <f>IFERROR(BA391/AZ391,0)</f>
        <v/>
      </c>
      <c r="BC391" s="6">
        <f>'M05'!M390</f>
        <v/>
      </c>
      <c r="BD391" s="6">
        <f>IF('M05'!AG390&gt;0,'M05'!AG390+MAX(0,BC391-'M05'!H390)*IF(AND(AZ391&lt;&gt;0,BA391&lt;&gt;0),BA391/AZ391,'M05'!V390),BC391*IF(AND(AZ391&lt;&gt;0,BA391&lt;&gt;0),BA391/AZ391,'M05'!V390))</f>
        <v/>
      </c>
      <c r="BE391" s="7">
        <f>IFERROR(BD391/BC391,0)</f>
        <v/>
      </c>
      <c r="BF391" s="6">
        <f>-'M05'!S390</f>
        <v/>
      </c>
      <c r="BG391" s="6">
        <f>BA391+BD391-BJ391</f>
        <v/>
      </c>
      <c r="BH391" s="7">
        <f>IFERROR(BG391/BF391,0)</f>
        <v/>
      </c>
      <c r="BI391" s="6">
        <f>'M05'!T390</f>
        <v/>
      </c>
      <c r="BJ391" s="6">
        <f>'M05'!U390</f>
        <v/>
      </c>
      <c r="BK391" s="7">
        <f>IFERROR(BJ391/BI391,0)</f>
        <v/>
      </c>
      <c r="BL391" s="6">
        <f>'M06'!E390</f>
        <v/>
      </c>
      <c r="BM391" s="6">
        <f>'M06'!F390</f>
        <v/>
      </c>
      <c r="BN391" s="7">
        <f>IFERROR(BM391/BL391,0)</f>
        <v/>
      </c>
      <c r="BO391" s="6">
        <f>'M06'!M390</f>
        <v/>
      </c>
      <c r="BP391" s="6">
        <f>IF('M06'!AG390&gt;0,'M06'!AG390+MAX(0,BO391-'M06'!H390)*IF(AND(BL391&lt;&gt;0,BM391&lt;&gt;0),BM391/BL391,'M06'!V390),BO391*IF(AND(BL391&lt;&gt;0,BM391&lt;&gt;0),BM391/BL391,'M06'!V390))</f>
        <v/>
      </c>
      <c r="BQ391" s="7">
        <f>IFERROR(BP391/BO391,0)</f>
        <v/>
      </c>
      <c r="BR391" s="6">
        <f>-'M06'!S390</f>
        <v/>
      </c>
      <c r="BS391" s="6">
        <f>BM391+BP391-BV391</f>
        <v/>
      </c>
      <c r="BT391" s="7">
        <f>IFERROR(BS391/BR391,0)</f>
        <v/>
      </c>
      <c r="BU391" s="6">
        <f>'M06'!T390</f>
        <v/>
      </c>
      <c r="BV391" s="6">
        <f>'M06'!U390</f>
        <v/>
      </c>
      <c r="BW391" s="7">
        <f>IFERROR(BV391/BU391,0)</f>
        <v/>
      </c>
      <c r="BX391" s="6">
        <f>'M07'!E390</f>
        <v/>
      </c>
      <c r="BY391" s="6">
        <f>'M07'!F390</f>
        <v/>
      </c>
      <c r="BZ391" s="7">
        <f>IFERROR(BY391/BX391,0)</f>
        <v/>
      </c>
      <c r="CA391" s="6">
        <f>'M07'!M390</f>
        <v/>
      </c>
      <c r="CB391" s="6">
        <f>IF('M07'!AG390&gt;0,'M07'!AG390+MAX(0,CA391-'M07'!H390)*IF(AND(BX391&lt;&gt;0,BY391&lt;&gt;0),BY391/BX391,'M07'!V390),CA391*IF(AND(BX391&lt;&gt;0,BY391&lt;&gt;0),BY391/BX391,'M07'!V390))</f>
        <v/>
      </c>
      <c r="CC391" s="7">
        <f>IFERROR(CB391/CA391,0)</f>
        <v/>
      </c>
      <c r="CD391" s="6">
        <f>-'M07'!S390</f>
        <v/>
      </c>
      <c r="CE391" s="6">
        <f>BY391+CB391-CH391</f>
        <v/>
      </c>
      <c r="CF391" s="7">
        <f>IFERROR(CE391/CD391,0)</f>
        <v/>
      </c>
      <c r="CG391" s="6">
        <f>'M07'!T390</f>
        <v/>
      </c>
      <c r="CH391" s="6">
        <f>'M07'!U390</f>
        <v/>
      </c>
      <c r="CI391" s="7">
        <f>IFERROR(CH391/CG391,0)</f>
        <v/>
      </c>
      <c r="CJ391" s="6">
        <f>'M08'!E390</f>
        <v/>
      </c>
      <c r="CK391" s="6">
        <f>'M08'!F390</f>
        <v/>
      </c>
      <c r="CL391" s="7">
        <f>IFERROR(CK391/CJ391,0)</f>
        <v/>
      </c>
      <c r="CM391" s="6">
        <f>'M08'!M390</f>
        <v/>
      </c>
      <c r="CN391" s="6">
        <f>IF('M08'!AG390&gt;0,'M08'!AG390+MAX(0,CM391-'M08'!H390)*IF(AND(CJ391&lt;&gt;0,CK391&lt;&gt;0),CK391/CJ391,'M08'!V390),CM391*IF(AND(CJ391&lt;&gt;0,CK391&lt;&gt;0),CK391/CJ391,'M08'!V390))</f>
        <v/>
      </c>
      <c r="CO391" s="7">
        <f>IFERROR(CN391/CM391,0)</f>
        <v/>
      </c>
      <c r="CP391" s="6">
        <f>-'M08'!S390</f>
        <v/>
      </c>
      <c r="CQ391" s="6">
        <f>CK391+CN391-CT391</f>
        <v/>
      </c>
      <c r="CR391" s="7">
        <f>IFERROR(CQ391/CP391,0)</f>
        <v/>
      </c>
      <c r="CS391" s="6">
        <f>'M08'!T390</f>
        <v/>
      </c>
      <c r="CT391" s="6">
        <f>'M08'!U390</f>
        <v/>
      </c>
      <c r="CU391" s="7">
        <f>IFERROR(CT391/CS391,0)</f>
        <v/>
      </c>
      <c r="CV391" s="6">
        <f>'M09'!E390</f>
        <v/>
      </c>
      <c r="CW391" s="6">
        <f>'M09'!F390</f>
        <v/>
      </c>
      <c r="CX391" s="7">
        <f>IFERROR(CW391/CV391,0)</f>
        <v/>
      </c>
      <c r="CY391" s="6">
        <f>'M09'!M390</f>
        <v/>
      </c>
      <c r="CZ391" s="6">
        <f>IF('M09'!AG390&gt;0,'M09'!AG390+MAX(0,CY391-'M09'!H390)*IF(AND(CV391&lt;&gt;0,CW391&lt;&gt;0),CW391/CV391,'M09'!V390),CY391*IF(AND(CV391&lt;&gt;0,CW391&lt;&gt;0),CW391/CV391,'M09'!V390))</f>
        <v/>
      </c>
      <c r="DA391" s="7">
        <f>IFERROR(CZ391/CY391,0)</f>
        <v/>
      </c>
      <c r="DB391" s="6">
        <f>-'M09'!S390</f>
        <v/>
      </c>
      <c r="DC391" s="6">
        <f>CW391+CZ391-DF391</f>
        <v/>
      </c>
      <c r="DD391" s="7">
        <f>IFERROR(DC391/DB391,0)</f>
        <v/>
      </c>
      <c r="DE391" s="6">
        <f>'M09'!T390</f>
        <v/>
      </c>
      <c r="DF391" s="6">
        <f>'M09'!U390</f>
        <v/>
      </c>
      <c r="DG391" s="7">
        <f>IFERROR(DF391/DE391,0)</f>
        <v/>
      </c>
      <c r="DH391" s="6">
        <f>SUM(J391,V391,AH391,AT391,BF391,BR391,CD391,CP391,DB391)</f>
        <v/>
      </c>
      <c r="DI391" s="6">
        <f>SUM(K391,W391,AI391,AU391,BG391,BS391,CE391,CQ391,DC391)</f>
        <v/>
      </c>
      <c r="DJ391" s="6">
        <f>DH391/9</f>
        <v/>
      </c>
      <c r="DK391" s="6">
        <f>DI391/9</f>
        <v/>
      </c>
      <c r="DL391" s="7">
        <f>IFERROR(DI391/DH391,0)</f>
        <v/>
      </c>
      <c r="DM391" s="7">
        <f>'M09'!V390</f>
        <v/>
      </c>
      <c r="DN391" s="8">
        <f>IFERROR(DL391/DM391-1,0)</f>
        <v/>
      </c>
      <c r="DO391" s="6">
        <f>'M09'!AD390</f>
        <v/>
      </c>
      <c r="DP391" s="6">
        <f>DJ391-DO391</f>
        <v/>
      </c>
      <c r="DQ391" s="9">
        <f>COUNTIF(J391,"&gt;0")+COUNTIF(V391,"&gt;0")+COUNTIF(AH391,"&gt;0")+COUNTIF(AT391,"&gt;0")+COUNTIF(BF391,"&gt;0")+COUNTIF(BR391,"&gt;0")+COUNTIF(CD391,"&gt;0")+COUNTIF(CP391,"&gt;0")+COUNTIF(DB391,"&gt;0")</f>
        <v/>
      </c>
      <c r="DR391" s="6">
        <f>DE391</f>
        <v/>
      </c>
      <c r="DS391" s="10">
        <f>IFERROR(DR391/DJ391,0)</f>
        <v/>
      </c>
      <c r="DT391" s="6">
        <f>D391+SUM(G391,S391,AE391,AQ391,BC391,BO391,CA391,CM391,CY391)-SUM(J391,V391,AH391,AT391,BF391,BR391,CD391,CP391,DB391)-DE391</f>
        <v/>
      </c>
    </row>
    <row r="392">
      <c r="A392">
        <f>'M01'!C391</f>
        <v/>
      </c>
      <c r="B392">
        <f>'M01'!D391</f>
        <v/>
      </c>
      <c r="C392">
        <f>'M01'!A391</f>
        <v/>
      </c>
      <c r="D392" s="6">
        <f>'M01'!E391</f>
        <v/>
      </c>
      <c r="E392" s="6">
        <f>'M01'!F391</f>
        <v/>
      </c>
      <c r="F392" s="7">
        <f>IFERROR(E392/D392,0)</f>
        <v/>
      </c>
      <c r="G392" s="6">
        <f>'M01'!M391</f>
        <v/>
      </c>
      <c r="H392" s="6">
        <f>IF('M01'!AG391&gt;0,'M01'!AG391+MAX(0,G392-'M01'!H391)*IF(AND(D392&lt;&gt;0,E392&lt;&gt;0),E392/D392,'M01'!V391),G392*IF(AND(D392&lt;&gt;0,E392&lt;&gt;0),E392/D392,'M01'!V391))</f>
        <v/>
      </c>
      <c r="I392" s="7">
        <f>IFERROR(H392/G392,0)</f>
        <v/>
      </c>
      <c r="J392" s="6">
        <f>-'M01'!S391</f>
        <v/>
      </c>
      <c r="K392" s="6">
        <f>E392+H392-N392</f>
        <v/>
      </c>
      <c r="L392" s="7">
        <f>IFERROR(K392/J392,0)</f>
        <v/>
      </c>
      <c r="M392" s="6">
        <f>'M01'!T391</f>
        <v/>
      </c>
      <c r="N392" s="6">
        <f>'M01'!U391</f>
        <v/>
      </c>
      <c r="O392" s="7">
        <f>IFERROR(N392/M392,0)</f>
        <v/>
      </c>
      <c r="P392" s="6">
        <f>'M02'!E391</f>
        <v/>
      </c>
      <c r="Q392" s="6">
        <f>'M02'!F391</f>
        <v/>
      </c>
      <c r="R392" s="7">
        <f>IFERROR(Q392/P392,0)</f>
        <v/>
      </c>
      <c r="S392" s="6">
        <f>'M02'!M391</f>
        <v/>
      </c>
      <c r="T392" s="6">
        <f>IF('M02'!AG391&gt;0,'M02'!AG391+MAX(0,S392-'M02'!H391)*IF(AND(P392&lt;&gt;0,Q392&lt;&gt;0),Q392/P392,'M02'!V391),S392*IF(AND(P392&lt;&gt;0,Q392&lt;&gt;0),Q392/P392,'M02'!V391))</f>
        <v/>
      </c>
      <c r="U392" s="7">
        <f>IFERROR(T392/S392,0)</f>
        <v/>
      </c>
      <c r="V392" s="6">
        <f>-'M02'!S391</f>
        <v/>
      </c>
      <c r="W392" s="6">
        <f>Q392+T392-Z392</f>
        <v/>
      </c>
      <c r="X392" s="7">
        <f>IFERROR(W392/V392,0)</f>
        <v/>
      </c>
      <c r="Y392" s="6">
        <f>'M02'!T391</f>
        <v/>
      </c>
      <c r="Z392" s="6">
        <f>'M02'!U391</f>
        <v/>
      </c>
      <c r="AA392" s="7">
        <f>IFERROR(Z392/Y392,0)</f>
        <v/>
      </c>
      <c r="AB392" s="6">
        <f>'M03'!E391</f>
        <v/>
      </c>
      <c r="AC392" s="6">
        <f>'M03'!F391</f>
        <v/>
      </c>
      <c r="AD392" s="7">
        <f>IFERROR(AC392/AB392,0)</f>
        <v/>
      </c>
      <c r="AE392" s="6">
        <f>'M03'!M391</f>
        <v/>
      </c>
      <c r="AF392" s="6">
        <f>IF('M03'!AG391&gt;0,'M03'!AG391+MAX(0,AE392-'M03'!H391)*IF(AND(AB392&lt;&gt;0,AC392&lt;&gt;0),AC392/AB392,'M03'!V391),AE392*IF(AND(AB392&lt;&gt;0,AC392&lt;&gt;0),AC392/AB392,'M03'!V391))</f>
        <v/>
      </c>
      <c r="AG392" s="7">
        <f>IFERROR(AF392/AE392,0)</f>
        <v/>
      </c>
      <c r="AH392" s="6">
        <f>-'M03'!S391</f>
        <v/>
      </c>
      <c r="AI392" s="6">
        <f>AC392+AF392-AL392</f>
        <v/>
      </c>
      <c r="AJ392" s="7">
        <f>IFERROR(AI392/AH392,0)</f>
        <v/>
      </c>
      <c r="AK392" s="6">
        <f>'M03'!T391</f>
        <v/>
      </c>
      <c r="AL392" s="6">
        <f>'M03'!U391</f>
        <v/>
      </c>
      <c r="AM392" s="7">
        <f>IFERROR(AL392/AK392,0)</f>
        <v/>
      </c>
      <c r="AN392" s="6">
        <f>'M04'!E391</f>
        <v/>
      </c>
      <c r="AO392" s="6">
        <f>'M04'!F391</f>
        <v/>
      </c>
      <c r="AP392" s="7">
        <f>IFERROR(AO392/AN392,0)</f>
        <v/>
      </c>
      <c r="AQ392" s="6">
        <f>'M04'!M391</f>
        <v/>
      </c>
      <c r="AR392" s="6">
        <f>IF('M04'!AG391&gt;0,'M04'!AG391+MAX(0,AQ392-'M04'!H391)*IF(AND(AN392&lt;&gt;0,AO392&lt;&gt;0),AO392/AN392,'M04'!V391),AQ392*IF(AND(AN392&lt;&gt;0,AO392&lt;&gt;0),AO392/AN392,'M04'!V391))</f>
        <v/>
      </c>
      <c r="AS392" s="7">
        <f>IFERROR(AR392/AQ392,0)</f>
        <v/>
      </c>
      <c r="AT392" s="6">
        <f>-'M04'!S391</f>
        <v/>
      </c>
      <c r="AU392" s="6">
        <f>AO392+AR392-AX392</f>
        <v/>
      </c>
      <c r="AV392" s="7">
        <f>IFERROR(AU392/AT392,0)</f>
        <v/>
      </c>
      <c r="AW392" s="6">
        <f>'M04'!T391</f>
        <v/>
      </c>
      <c r="AX392" s="6">
        <f>'M04'!U391</f>
        <v/>
      </c>
      <c r="AY392" s="7">
        <f>IFERROR(AX392/AW392,0)</f>
        <v/>
      </c>
      <c r="AZ392" s="6">
        <f>'M05'!E391</f>
        <v/>
      </c>
      <c r="BA392" s="6">
        <f>'M05'!F391</f>
        <v/>
      </c>
      <c r="BB392" s="7">
        <f>IFERROR(BA392/AZ392,0)</f>
        <v/>
      </c>
      <c r="BC392" s="6">
        <f>'M05'!M391</f>
        <v/>
      </c>
      <c r="BD392" s="6">
        <f>IF('M05'!AG391&gt;0,'M05'!AG391+MAX(0,BC392-'M05'!H391)*IF(AND(AZ392&lt;&gt;0,BA392&lt;&gt;0),BA392/AZ392,'M05'!V391),BC392*IF(AND(AZ392&lt;&gt;0,BA392&lt;&gt;0),BA392/AZ392,'M05'!V391))</f>
        <v/>
      </c>
      <c r="BE392" s="7">
        <f>IFERROR(BD392/BC392,0)</f>
        <v/>
      </c>
      <c r="BF392" s="6">
        <f>-'M05'!S391</f>
        <v/>
      </c>
      <c r="BG392" s="6">
        <f>BA392+BD392-BJ392</f>
        <v/>
      </c>
      <c r="BH392" s="7">
        <f>IFERROR(BG392/BF392,0)</f>
        <v/>
      </c>
      <c r="BI392" s="6">
        <f>'M05'!T391</f>
        <v/>
      </c>
      <c r="BJ392" s="6">
        <f>'M05'!U391</f>
        <v/>
      </c>
      <c r="BK392" s="7">
        <f>IFERROR(BJ392/BI392,0)</f>
        <v/>
      </c>
      <c r="BL392" s="6">
        <f>'M06'!E391</f>
        <v/>
      </c>
      <c r="BM392" s="6">
        <f>'M06'!F391</f>
        <v/>
      </c>
      <c r="BN392" s="7">
        <f>IFERROR(BM392/BL392,0)</f>
        <v/>
      </c>
      <c r="BO392" s="6">
        <f>'M06'!M391</f>
        <v/>
      </c>
      <c r="BP392" s="6">
        <f>IF('M06'!AG391&gt;0,'M06'!AG391+MAX(0,BO392-'M06'!H391)*IF(AND(BL392&lt;&gt;0,BM392&lt;&gt;0),BM392/BL392,'M06'!V391),BO392*IF(AND(BL392&lt;&gt;0,BM392&lt;&gt;0),BM392/BL392,'M06'!V391))</f>
        <v/>
      </c>
      <c r="BQ392" s="7">
        <f>IFERROR(BP392/BO392,0)</f>
        <v/>
      </c>
      <c r="BR392" s="6">
        <f>-'M06'!S391</f>
        <v/>
      </c>
      <c r="BS392" s="6">
        <f>BM392+BP392-BV392</f>
        <v/>
      </c>
      <c r="BT392" s="7">
        <f>IFERROR(BS392/BR392,0)</f>
        <v/>
      </c>
      <c r="BU392" s="6">
        <f>'M06'!T391</f>
        <v/>
      </c>
      <c r="BV392" s="6">
        <f>'M06'!U391</f>
        <v/>
      </c>
      <c r="BW392" s="7">
        <f>IFERROR(BV392/BU392,0)</f>
        <v/>
      </c>
      <c r="BX392" s="6">
        <f>'M07'!E391</f>
        <v/>
      </c>
      <c r="BY392" s="6">
        <f>'M07'!F391</f>
        <v/>
      </c>
      <c r="BZ392" s="7">
        <f>IFERROR(BY392/BX392,0)</f>
        <v/>
      </c>
      <c r="CA392" s="6">
        <f>'M07'!M391</f>
        <v/>
      </c>
      <c r="CB392" s="6">
        <f>IF('M07'!AG391&gt;0,'M07'!AG391+MAX(0,CA392-'M07'!H391)*IF(AND(BX392&lt;&gt;0,BY392&lt;&gt;0),BY392/BX392,'M07'!V391),CA392*IF(AND(BX392&lt;&gt;0,BY392&lt;&gt;0),BY392/BX392,'M07'!V391))</f>
        <v/>
      </c>
      <c r="CC392" s="7">
        <f>IFERROR(CB392/CA392,0)</f>
        <v/>
      </c>
      <c r="CD392" s="6">
        <f>-'M07'!S391</f>
        <v/>
      </c>
      <c r="CE392" s="6">
        <f>BY392+CB392-CH392</f>
        <v/>
      </c>
      <c r="CF392" s="7">
        <f>IFERROR(CE392/CD392,0)</f>
        <v/>
      </c>
      <c r="CG392" s="6">
        <f>'M07'!T391</f>
        <v/>
      </c>
      <c r="CH392" s="6">
        <f>'M07'!U391</f>
        <v/>
      </c>
      <c r="CI392" s="7">
        <f>IFERROR(CH392/CG392,0)</f>
        <v/>
      </c>
      <c r="CJ392" s="6">
        <f>'M08'!E391</f>
        <v/>
      </c>
      <c r="CK392" s="6">
        <f>'M08'!F391</f>
        <v/>
      </c>
      <c r="CL392" s="7">
        <f>IFERROR(CK392/CJ392,0)</f>
        <v/>
      </c>
      <c r="CM392" s="6">
        <f>'M08'!M391</f>
        <v/>
      </c>
      <c r="CN392" s="6">
        <f>IF('M08'!AG391&gt;0,'M08'!AG391+MAX(0,CM392-'M08'!H391)*IF(AND(CJ392&lt;&gt;0,CK392&lt;&gt;0),CK392/CJ392,'M08'!V391),CM392*IF(AND(CJ392&lt;&gt;0,CK392&lt;&gt;0),CK392/CJ392,'M08'!V391))</f>
        <v/>
      </c>
      <c r="CO392" s="7">
        <f>IFERROR(CN392/CM392,0)</f>
        <v/>
      </c>
      <c r="CP392" s="6">
        <f>-'M08'!S391</f>
        <v/>
      </c>
      <c r="CQ392" s="6">
        <f>CK392+CN392-CT392</f>
        <v/>
      </c>
      <c r="CR392" s="7">
        <f>IFERROR(CQ392/CP392,0)</f>
        <v/>
      </c>
      <c r="CS392" s="6">
        <f>'M08'!T391</f>
        <v/>
      </c>
      <c r="CT392" s="6">
        <f>'M08'!U391</f>
        <v/>
      </c>
      <c r="CU392" s="7">
        <f>IFERROR(CT392/CS392,0)</f>
        <v/>
      </c>
      <c r="CV392" s="6">
        <f>'M09'!E391</f>
        <v/>
      </c>
      <c r="CW392" s="6">
        <f>'M09'!F391</f>
        <v/>
      </c>
      <c r="CX392" s="7">
        <f>IFERROR(CW392/CV392,0)</f>
        <v/>
      </c>
      <c r="CY392" s="6">
        <f>'M09'!M391</f>
        <v/>
      </c>
      <c r="CZ392" s="6">
        <f>IF('M09'!AG391&gt;0,'M09'!AG391+MAX(0,CY392-'M09'!H391)*IF(AND(CV392&lt;&gt;0,CW392&lt;&gt;0),CW392/CV392,'M09'!V391),CY392*IF(AND(CV392&lt;&gt;0,CW392&lt;&gt;0),CW392/CV392,'M09'!V391))</f>
        <v/>
      </c>
      <c r="DA392" s="7">
        <f>IFERROR(CZ392/CY392,0)</f>
        <v/>
      </c>
      <c r="DB392" s="6">
        <f>-'M09'!S391</f>
        <v/>
      </c>
      <c r="DC392" s="6">
        <f>CW392+CZ392-DF392</f>
        <v/>
      </c>
      <c r="DD392" s="7">
        <f>IFERROR(DC392/DB392,0)</f>
        <v/>
      </c>
      <c r="DE392" s="6">
        <f>'M09'!T391</f>
        <v/>
      </c>
      <c r="DF392" s="6">
        <f>'M09'!U391</f>
        <v/>
      </c>
      <c r="DG392" s="7">
        <f>IFERROR(DF392/DE392,0)</f>
        <v/>
      </c>
      <c r="DH392" s="6">
        <f>SUM(J392,V392,AH392,AT392,BF392,BR392,CD392,CP392,DB392)</f>
        <v/>
      </c>
      <c r="DI392" s="6">
        <f>SUM(K392,W392,AI392,AU392,BG392,BS392,CE392,CQ392,DC392)</f>
        <v/>
      </c>
      <c r="DJ392" s="6">
        <f>DH392/9</f>
        <v/>
      </c>
      <c r="DK392" s="6">
        <f>DI392/9</f>
        <v/>
      </c>
      <c r="DL392" s="7">
        <f>IFERROR(DI392/DH392,0)</f>
        <v/>
      </c>
      <c r="DM392" s="7">
        <f>'M09'!V391</f>
        <v/>
      </c>
      <c r="DN392" s="8">
        <f>IFERROR(DL392/DM392-1,0)</f>
        <v/>
      </c>
      <c r="DO392" s="6">
        <f>'M09'!AD391</f>
        <v/>
      </c>
      <c r="DP392" s="6">
        <f>DJ392-DO392</f>
        <v/>
      </c>
      <c r="DQ392" s="9">
        <f>COUNTIF(J392,"&gt;0")+COUNTIF(V392,"&gt;0")+COUNTIF(AH392,"&gt;0")+COUNTIF(AT392,"&gt;0")+COUNTIF(BF392,"&gt;0")+COUNTIF(BR392,"&gt;0")+COUNTIF(CD392,"&gt;0")+COUNTIF(CP392,"&gt;0")+COUNTIF(DB392,"&gt;0")</f>
        <v/>
      </c>
      <c r="DR392" s="6">
        <f>DE392</f>
        <v/>
      </c>
      <c r="DS392" s="10">
        <f>IFERROR(DR392/DJ392,0)</f>
        <v/>
      </c>
      <c r="DT392" s="6">
        <f>D392+SUM(G392,S392,AE392,AQ392,BC392,BO392,CA392,CM392,CY392)-SUM(J392,V392,AH392,AT392,BF392,BR392,CD392,CP392,DB392)-DE392</f>
        <v/>
      </c>
    </row>
    <row r="393">
      <c r="A393">
        <f>'M01'!C392</f>
        <v/>
      </c>
      <c r="B393">
        <f>'M01'!D392</f>
        <v/>
      </c>
      <c r="C393">
        <f>'M01'!A392</f>
        <v/>
      </c>
      <c r="D393" s="6">
        <f>'M01'!E392</f>
        <v/>
      </c>
      <c r="E393" s="6">
        <f>'M01'!F392</f>
        <v/>
      </c>
      <c r="F393" s="7">
        <f>IFERROR(E393/D393,0)</f>
        <v/>
      </c>
      <c r="G393" s="6">
        <f>'M01'!M392</f>
        <v/>
      </c>
      <c r="H393" s="6">
        <f>IF('M01'!AG392&gt;0,'M01'!AG392+MAX(0,G393-'M01'!H392)*IF(AND(D393&lt;&gt;0,E393&lt;&gt;0),E393/D393,'M01'!V392),G393*IF(AND(D393&lt;&gt;0,E393&lt;&gt;0),E393/D393,'M01'!V392))</f>
        <v/>
      </c>
      <c r="I393" s="7">
        <f>IFERROR(H393/G393,0)</f>
        <v/>
      </c>
      <c r="J393" s="6">
        <f>-'M01'!S392</f>
        <v/>
      </c>
      <c r="K393" s="6">
        <f>E393+H393-N393</f>
        <v/>
      </c>
      <c r="L393" s="7">
        <f>IFERROR(K393/J393,0)</f>
        <v/>
      </c>
      <c r="M393" s="6">
        <f>'M01'!T392</f>
        <v/>
      </c>
      <c r="N393" s="6">
        <f>'M01'!U392</f>
        <v/>
      </c>
      <c r="O393" s="7">
        <f>IFERROR(N393/M393,0)</f>
        <v/>
      </c>
      <c r="P393" s="6">
        <f>'M02'!E392</f>
        <v/>
      </c>
      <c r="Q393" s="6">
        <f>'M02'!F392</f>
        <v/>
      </c>
      <c r="R393" s="7">
        <f>IFERROR(Q393/P393,0)</f>
        <v/>
      </c>
      <c r="S393" s="6">
        <f>'M02'!M392</f>
        <v/>
      </c>
      <c r="T393" s="6">
        <f>IF('M02'!AG392&gt;0,'M02'!AG392+MAX(0,S393-'M02'!H392)*IF(AND(P393&lt;&gt;0,Q393&lt;&gt;0),Q393/P393,'M02'!V392),S393*IF(AND(P393&lt;&gt;0,Q393&lt;&gt;0),Q393/P393,'M02'!V392))</f>
        <v/>
      </c>
      <c r="U393" s="7">
        <f>IFERROR(T393/S393,0)</f>
        <v/>
      </c>
      <c r="V393" s="6">
        <f>-'M02'!S392</f>
        <v/>
      </c>
      <c r="W393" s="6">
        <f>Q393+T393-Z393</f>
        <v/>
      </c>
      <c r="X393" s="7">
        <f>IFERROR(W393/V393,0)</f>
        <v/>
      </c>
      <c r="Y393" s="6">
        <f>'M02'!T392</f>
        <v/>
      </c>
      <c r="Z393" s="6">
        <f>'M02'!U392</f>
        <v/>
      </c>
      <c r="AA393" s="7">
        <f>IFERROR(Z393/Y393,0)</f>
        <v/>
      </c>
      <c r="AB393" s="6">
        <f>'M03'!E392</f>
        <v/>
      </c>
      <c r="AC393" s="6">
        <f>'M03'!F392</f>
        <v/>
      </c>
      <c r="AD393" s="7">
        <f>IFERROR(AC393/AB393,0)</f>
        <v/>
      </c>
      <c r="AE393" s="6">
        <f>'M03'!M392</f>
        <v/>
      </c>
      <c r="AF393" s="6">
        <f>IF('M03'!AG392&gt;0,'M03'!AG392+MAX(0,AE393-'M03'!H392)*IF(AND(AB393&lt;&gt;0,AC393&lt;&gt;0),AC393/AB393,'M03'!V392),AE393*IF(AND(AB393&lt;&gt;0,AC393&lt;&gt;0),AC393/AB393,'M03'!V392))</f>
        <v/>
      </c>
      <c r="AG393" s="7">
        <f>IFERROR(AF393/AE393,0)</f>
        <v/>
      </c>
      <c r="AH393" s="6">
        <f>-'M03'!S392</f>
        <v/>
      </c>
      <c r="AI393" s="6">
        <f>AC393+AF393-AL393</f>
        <v/>
      </c>
      <c r="AJ393" s="7">
        <f>IFERROR(AI393/AH393,0)</f>
        <v/>
      </c>
      <c r="AK393" s="6">
        <f>'M03'!T392</f>
        <v/>
      </c>
      <c r="AL393" s="6">
        <f>'M03'!U392</f>
        <v/>
      </c>
      <c r="AM393" s="7">
        <f>IFERROR(AL393/AK393,0)</f>
        <v/>
      </c>
      <c r="AN393" s="6">
        <f>'M04'!E392</f>
        <v/>
      </c>
      <c r="AO393" s="6">
        <f>'M04'!F392</f>
        <v/>
      </c>
      <c r="AP393" s="7">
        <f>IFERROR(AO393/AN393,0)</f>
        <v/>
      </c>
      <c r="AQ393" s="6">
        <f>'M04'!M392</f>
        <v/>
      </c>
      <c r="AR393" s="6">
        <f>IF('M04'!AG392&gt;0,'M04'!AG392+MAX(0,AQ393-'M04'!H392)*IF(AND(AN393&lt;&gt;0,AO393&lt;&gt;0),AO393/AN393,'M04'!V392),AQ393*IF(AND(AN393&lt;&gt;0,AO393&lt;&gt;0),AO393/AN393,'M04'!V392))</f>
        <v/>
      </c>
      <c r="AS393" s="7">
        <f>IFERROR(AR393/AQ393,0)</f>
        <v/>
      </c>
      <c r="AT393" s="6">
        <f>-'M04'!S392</f>
        <v/>
      </c>
      <c r="AU393" s="6">
        <f>AO393+AR393-AX393</f>
        <v/>
      </c>
      <c r="AV393" s="7">
        <f>IFERROR(AU393/AT393,0)</f>
        <v/>
      </c>
      <c r="AW393" s="6">
        <f>'M04'!T392</f>
        <v/>
      </c>
      <c r="AX393" s="6">
        <f>'M04'!U392</f>
        <v/>
      </c>
      <c r="AY393" s="7">
        <f>IFERROR(AX393/AW393,0)</f>
        <v/>
      </c>
      <c r="AZ393" s="6">
        <f>'M05'!E392</f>
        <v/>
      </c>
      <c r="BA393" s="6">
        <f>'M05'!F392</f>
        <v/>
      </c>
      <c r="BB393" s="7">
        <f>IFERROR(BA393/AZ393,0)</f>
        <v/>
      </c>
      <c r="BC393" s="6">
        <f>'M05'!M392</f>
        <v/>
      </c>
      <c r="BD393" s="6">
        <f>IF('M05'!AG392&gt;0,'M05'!AG392+MAX(0,BC393-'M05'!H392)*IF(AND(AZ393&lt;&gt;0,BA393&lt;&gt;0),BA393/AZ393,'M05'!V392),BC393*IF(AND(AZ393&lt;&gt;0,BA393&lt;&gt;0),BA393/AZ393,'M05'!V392))</f>
        <v/>
      </c>
      <c r="BE393" s="7">
        <f>IFERROR(BD393/BC393,0)</f>
        <v/>
      </c>
      <c r="BF393" s="6">
        <f>-'M05'!S392</f>
        <v/>
      </c>
      <c r="BG393" s="6">
        <f>BA393+BD393-BJ393</f>
        <v/>
      </c>
      <c r="BH393" s="7">
        <f>IFERROR(BG393/BF393,0)</f>
        <v/>
      </c>
      <c r="BI393" s="6">
        <f>'M05'!T392</f>
        <v/>
      </c>
      <c r="BJ393" s="6">
        <f>'M05'!U392</f>
        <v/>
      </c>
      <c r="BK393" s="7">
        <f>IFERROR(BJ393/BI393,0)</f>
        <v/>
      </c>
      <c r="BL393" s="6">
        <f>'M06'!E392</f>
        <v/>
      </c>
      <c r="BM393" s="6">
        <f>'M06'!F392</f>
        <v/>
      </c>
      <c r="BN393" s="7">
        <f>IFERROR(BM393/BL393,0)</f>
        <v/>
      </c>
      <c r="BO393" s="6">
        <f>'M06'!M392</f>
        <v/>
      </c>
      <c r="BP393" s="6">
        <f>IF('M06'!AG392&gt;0,'M06'!AG392+MAX(0,BO393-'M06'!H392)*IF(AND(BL393&lt;&gt;0,BM393&lt;&gt;0),BM393/BL393,'M06'!V392),BO393*IF(AND(BL393&lt;&gt;0,BM393&lt;&gt;0),BM393/BL393,'M06'!V392))</f>
        <v/>
      </c>
      <c r="BQ393" s="7">
        <f>IFERROR(BP393/BO393,0)</f>
        <v/>
      </c>
      <c r="BR393" s="6">
        <f>-'M06'!S392</f>
        <v/>
      </c>
      <c r="BS393" s="6">
        <f>BM393+BP393-BV393</f>
        <v/>
      </c>
      <c r="BT393" s="7">
        <f>IFERROR(BS393/BR393,0)</f>
        <v/>
      </c>
      <c r="BU393" s="6">
        <f>'M06'!T392</f>
        <v/>
      </c>
      <c r="BV393" s="6">
        <f>'M06'!U392</f>
        <v/>
      </c>
      <c r="BW393" s="7">
        <f>IFERROR(BV393/BU393,0)</f>
        <v/>
      </c>
      <c r="BX393" s="6">
        <f>'M07'!E392</f>
        <v/>
      </c>
      <c r="BY393" s="6">
        <f>'M07'!F392</f>
        <v/>
      </c>
      <c r="BZ393" s="7">
        <f>IFERROR(BY393/BX393,0)</f>
        <v/>
      </c>
      <c r="CA393" s="6">
        <f>'M07'!M392</f>
        <v/>
      </c>
      <c r="CB393" s="6">
        <f>IF('M07'!AG392&gt;0,'M07'!AG392+MAX(0,CA393-'M07'!H392)*IF(AND(BX393&lt;&gt;0,BY393&lt;&gt;0),BY393/BX393,'M07'!V392),CA393*IF(AND(BX393&lt;&gt;0,BY393&lt;&gt;0),BY393/BX393,'M07'!V392))</f>
        <v/>
      </c>
      <c r="CC393" s="7">
        <f>IFERROR(CB393/CA393,0)</f>
        <v/>
      </c>
      <c r="CD393" s="6">
        <f>-'M07'!S392</f>
        <v/>
      </c>
      <c r="CE393" s="6">
        <f>BY393+CB393-CH393</f>
        <v/>
      </c>
      <c r="CF393" s="7">
        <f>IFERROR(CE393/CD393,0)</f>
        <v/>
      </c>
      <c r="CG393" s="6">
        <f>'M07'!T392</f>
        <v/>
      </c>
      <c r="CH393" s="6">
        <f>'M07'!U392</f>
        <v/>
      </c>
      <c r="CI393" s="7">
        <f>IFERROR(CH393/CG393,0)</f>
        <v/>
      </c>
      <c r="CJ393" s="6">
        <f>'M08'!E392</f>
        <v/>
      </c>
      <c r="CK393" s="6">
        <f>'M08'!F392</f>
        <v/>
      </c>
      <c r="CL393" s="7">
        <f>IFERROR(CK393/CJ393,0)</f>
        <v/>
      </c>
      <c r="CM393" s="6">
        <f>'M08'!M392</f>
        <v/>
      </c>
      <c r="CN393" s="6">
        <f>IF('M08'!AG392&gt;0,'M08'!AG392+MAX(0,CM393-'M08'!H392)*IF(AND(CJ393&lt;&gt;0,CK393&lt;&gt;0),CK393/CJ393,'M08'!V392),CM393*IF(AND(CJ393&lt;&gt;0,CK393&lt;&gt;0),CK393/CJ393,'M08'!V392))</f>
        <v/>
      </c>
      <c r="CO393" s="7">
        <f>IFERROR(CN393/CM393,0)</f>
        <v/>
      </c>
      <c r="CP393" s="6">
        <f>-'M08'!S392</f>
        <v/>
      </c>
      <c r="CQ393" s="6">
        <f>CK393+CN393-CT393</f>
        <v/>
      </c>
      <c r="CR393" s="7">
        <f>IFERROR(CQ393/CP393,0)</f>
        <v/>
      </c>
      <c r="CS393" s="6">
        <f>'M08'!T392</f>
        <v/>
      </c>
      <c r="CT393" s="6">
        <f>'M08'!U392</f>
        <v/>
      </c>
      <c r="CU393" s="7">
        <f>IFERROR(CT393/CS393,0)</f>
        <v/>
      </c>
      <c r="CV393" s="6">
        <f>'M09'!E392</f>
        <v/>
      </c>
      <c r="CW393" s="6">
        <f>'M09'!F392</f>
        <v/>
      </c>
      <c r="CX393" s="7">
        <f>IFERROR(CW393/CV393,0)</f>
        <v/>
      </c>
      <c r="CY393" s="6">
        <f>'M09'!M392</f>
        <v/>
      </c>
      <c r="CZ393" s="6">
        <f>IF('M09'!AG392&gt;0,'M09'!AG392+MAX(0,CY393-'M09'!H392)*IF(AND(CV393&lt;&gt;0,CW393&lt;&gt;0),CW393/CV393,'M09'!V392),CY393*IF(AND(CV393&lt;&gt;0,CW393&lt;&gt;0),CW393/CV393,'M09'!V392))</f>
        <v/>
      </c>
      <c r="DA393" s="7">
        <f>IFERROR(CZ393/CY393,0)</f>
        <v/>
      </c>
      <c r="DB393" s="6">
        <f>-'M09'!S392</f>
        <v/>
      </c>
      <c r="DC393" s="6">
        <f>CW393+CZ393-DF393</f>
        <v/>
      </c>
      <c r="DD393" s="7">
        <f>IFERROR(DC393/DB393,0)</f>
        <v/>
      </c>
      <c r="DE393" s="6">
        <f>'M09'!T392</f>
        <v/>
      </c>
      <c r="DF393" s="6">
        <f>'M09'!U392</f>
        <v/>
      </c>
      <c r="DG393" s="7">
        <f>IFERROR(DF393/DE393,0)</f>
        <v/>
      </c>
      <c r="DH393" s="6">
        <f>SUM(J393,V393,AH393,AT393,BF393,BR393,CD393,CP393,DB393)</f>
        <v/>
      </c>
      <c r="DI393" s="6">
        <f>SUM(K393,W393,AI393,AU393,BG393,BS393,CE393,CQ393,DC393)</f>
        <v/>
      </c>
      <c r="DJ393" s="6">
        <f>DH393/9</f>
        <v/>
      </c>
      <c r="DK393" s="6">
        <f>DI393/9</f>
        <v/>
      </c>
      <c r="DL393" s="7">
        <f>IFERROR(DI393/DH393,0)</f>
        <v/>
      </c>
      <c r="DM393" s="7">
        <f>'M09'!V392</f>
        <v/>
      </c>
      <c r="DN393" s="8">
        <f>IFERROR(DL393/DM393-1,0)</f>
        <v/>
      </c>
      <c r="DO393" s="6">
        <f>'M09'!AD392</f>
        <v/>
      </c>
      <c r="DP393" s="6">
        <f>DJ393-DO393</f>
        <v/>
      </c>
      <c r="DQ393" s="9">
        <f>COUNTIF(J393,"&gt;0")+COUNTIF(V393,"&gt;0")+COUNTIF(AH393,"&gt;0")+COUNTIF(AT393,"&gt;0")+COUNTIF(BF393,"&gt;0")+COUNTIF(BR393,"&gt;0")+COUNTIF(CD393,"&gt;0")+COUNTIF(CP393,"&gt;0")+COUNTIF(DB393,"&gt;0")</f>
        <v/>
      </c>
      <c r="DR393" s="6">
        <f>DE393</f>
        <v/>
      </c>
      <c r="DS393" s="10">
        <f>IFERROR(DR393/DJ393,0)</f>
        <v/>
      </c>
      <c r="DT393" s="6">
        <f>D393+SUM(G393,S393,AE393,AQ393,BC393,BO393,CA393,CM393,CY393)-SUM(J393,V393,AH393,AT393,BF393,BR393,CD393,CP393,DB393)-DE393</f>
        <v/>
      </c>
    </row>
    <row r="394">
      <c r="A394">
        <f>'M01'!C393</f>
        <v/>
      </c>
      <c r="B394">
        <f>'M01'!D393</f>
        <v/>
      </c>
      <c r="C394">
        <f>'M01'!A393</f>
        <v/>
      </c>
      <c r="D394" s="6">
        <f>'M01'!E393</f>
        <v/>
      </c>
      <c r="E394" s="6">
        <f>'M01'!F393</f>
        <v/>
      </c>
      <c r="F394" s="7">
        <f>IFERROR(E394/D394,0)</f>
        <v/>
      </c>
      <c r="G394" s="6">
        <f>'M01'!M393</f>
        <v/>
      </c>
      <c r="H394" s="6">
        <f>IF('M01'!AG393&gt;0,'M01'!AG393+MAX(0,G394-'M01'!H393)*IF(AND(D394&lt;&gt;0,E394&lt;&gt;0),E394/D394,'M01'!V393),G394*IF(AND(D394&lt;&gt;0,E394&lt;&gt;0),E394/D394,'M01'!V393))</f>
        <v/>
      </c>
      <c r="I394" s="7">
        <f>IFERROR(H394/G394,0)</f>
        <v/>
      </c>
      <c r="J394" s="6">
        <f>-'M01'!S393</f>
        <v/>
      </c>
      <c r="K394" s="6">
        <f>E394+H394-N394</f>
        <v/>
      </c>
      <c r="L394" s="7">
        <f>IFERROR(K394/J394,0)</f>
        <v/>
      </c>
      <c r="M394" s="6">
        <f>'M01'!T393</f>
        <v/>
      </c>
      <c r="N394" s="6">
        <f>'M01'!U393</f>
        <v/>
      </c>
      <c r="O394" s="7">
        <f>IFERROR(N394/M394,0)</f>
        <v/>
      </c>
      <c r="P394" s="6">
        <f>'M02'!E393</f>
        <v/>
      </c>
      <c r="Q394" s="6">
        <f>'M02'!F393</f>
        <v/>
      </c>
      <c r="R394" s="7">
        <f>IFERROR(Q394/P394,0)</f>
        <v/>
      </c>
      <c r="S394" s="6">
        <f>'M02'!M393</f>
        <v/>
      </c>
      <c r="T394" s="6">
        <f>IF('M02'!AG393&gt;0,'M02'!AG393+MAX(0,S394-'M02'!H393)*IF(AND(P394&lt;&gt;0,Q394&lt;&gt;0),Q394/P394,'M02'!V393),S394*IF(AND(P394&lt;&gt;0,Q394&lt;&gt;0),Q394/P394,'M02'!V393))</f>
        <v/>
      </c>
      <c r="U394" s="7">
        <f>IFERROR(T394/S394,0)</f>
        <v/>
      </c>
      <c r="V394" s="6">
        <f>-'M02'!S393</f>
        <v/>
      </c>
      <c r="W394" s="6">
        <f>Q394+T394-Z394</f>
        <v/>
      </c>
      <c r="X394" s="7">
        <f>IFERROR(W394/V394,0)</f>
        <v/>
      </c>
      <c r="Y394" s="6">
        <f>'M02'!T393</f>
        <v/>
      </c>
      <c r="Z394" s="6">
        <f>'M02'!U393</f>
        <v/>
      </c>
      <c r="AA394" s="7">
        <f>IFERROR(Z394/Y394,0)</f>
        <v/>
      </c>
      <c r="AB394" s="6">
        <f>'M03'!E393</f>
        <v/>
      </c>
      <c r="AC394" s="6">
        <f>'M03'!F393</f>
        <v/>
      </c>
      <c r="AD394" s="7">
        <f>IFERROR(AC394/AB394,0)</f>
        <v/>
      </c>
      <c r="AE394" s="6">
        <f>'M03'!M393</f>
        <v/>
      </c>
      <c r="AF394" s="6">
        <f>IF('M03'!AG393&gt;0,'M03'!AG393+MAX(0,AE394-'M03'!H393)*IF(AND(AB394&lt;&gt;0,AC394&lt;&gt;0),AC394/AB394,'M03'!V393),AE394*IF(AND(AB394&lt;&gt;0,AC394&lt;&gt;0),AC394/AB394,'M03'!V393))</f>
        <v/>
      </c>
      <c r="AG394" s="7">
        <f>IFERROR(AF394/AE394,0)</f>
        <v/>
      </c>
      <c r="AH394" s="6">
        <f>-'M03'!S393</f>
        <v/>
      </c>
      <c r="AI394" s="6">
        <f>AC394+AF394-AL394</f>
        <v/>
      </c>
      <c r="AJ394" s="7">
        <f>IFERROR(AI394/AH394,0)</f>
        <v/>
      </c>
      <c r="AK394" s="6">
        <f>'M03'!T393</f>
        <v/>
      </c>
      <c r="AL394" s="6">
        <f>'M03'!U393</f>
        <v/>
      </c>
      <c r="AM394" s="7">
        <f>IFERROR(AL394/AK394,0)</f>
        <v/>
      </c>
      <c r="AN394" s="6">
        <f>'M04'!E393</f>
        <v/>
      </c>
      <c r="AO394" s="6">
        <f>'M04'!F393</f>
        <v/>
      </c>
      <c r="AP394" s="7">
        <f>IFERROR(AO394/AN394,0)</f>
        <v/>
      </c>
      <c r="AQ394" s="6">
        <f>'M04'!M393</f>
        <v/>
      </c>
      <c r="AR394" s="6">
        <f>IF('M04'!AG393&gt;0,'M04'!AG393+MAX(0,AQ394-'M04'!H393)*IF(AND(AN394&lt;&gt;0,AO394&lt;&gt;0),AO394/AN394,'M04'!V393),AQ394*IF(AND(AN394&lt;&gt;0,AO394&lt;&gt;0),AO394/AN394,'M04'!V393))</f>
        <v/>
      </c>
      <c r="AS394" s="7">
        <f>IFERROR(AR394/AQ394,0)</f>
        <v/>
      </c>
      <c r="AT394" s="6">
        <f>-'M04'!S393</f>
        <v/>
      </c>
      <c r="AU394" s="6">
        <f>AO394+AR394-AX394</f>
        <v/>
      </c>
      <c r="AV394" s="7">
        <f>IFERROR(AU394/AT394,0)</f>
        <v/>
      </c>
      <c r="AW394" s="6">
        <f>'M04'!T393</f>
        <v/>
      </c>
      <c r="AX394" s="6">
        <f>'M04'!U393</f>
        <v/>
      </c>
      <c r="AY394" s="7">
        <f>IFERROR(AX394/AW394,0)</f>
        <v/>
      </c>
      <c r="AZ394" s="6">
        <f>'M05'!E393</f>
        <v/>
      </c>
      <c r="BA394" s="6">
        <f>'M05'!F393</f>
        <v/>
      </c>
      <c r="BB394" s="7">
        <f>IFERROR(BA394/AZ394,0)</f>
        <v/>
      </c>
      <c r="BC394" s="6">
        <f>'M05'!M393</f>
        <v/>
      </c>
      <c r="BD394" s="6">
        <f>IF('M05'!AG393&gt;0,'M05'!AG393+MAX(0,BC394-'M05'!H393)*IF(AND(AZ394&lt;&gt;0,BA394&lt;&gt;0),BA394/AZ394,'M05'!V393),BC394*IF(AND(AZ394&lt;&gt;0,BA394&lt;&gt;0),BA394/AZ394,'M05'!V393))</f>
        <v/>
      </c>
      <c r="BE394" s="7">
        <f>IFERROR(BD394/BC394,0)</f>
        <v/>
      </c>
      <c r="BF394" s="6">
        <f>-'M05'!S393</f>
        <v/>
      </c>
      <c r="BG394" s="6">
        <f>BA394+BD394-BJ394</f>
        <v/>
      </c>
      <c r="BH394" s="7">
        <f>IFERROR(BG394/BF394,0)</f>
        <v/>
      </c>
      <c r="BI394" s="6">
        <f>'M05'!T393</f>
        <v/>
      </c>
      <c r="BJ394" s="6">
        <f>'M05'!U393</f>
        <v/>
      </c>
      <c r="BK394" s="7">
        <f>IFERROR(BJ394/BI394,0)</f>
        <v/>
      </c>
      <c r="BL394" s="6">
        <f>'M06'!E393</f>
        <v/>
      </c>
      <c r="BM394" s="6">
        <f>'M06'!F393</f>
        <v/>
      </c>
      <c r="BN394" s="7">
        <f>IFERROR(BM394/BL394,0)</f>
        <v/>
      </c>
      <c r="BO394" s="6">
        <f>'M06'!M393</f>
        <v/>
      </c>
      <c r="BP394" s="6">
        <f>IF('M06'!AG393&gt;0,'M06'!AG393+MAX(0,BO394-'M06'!H393)*IF(AND(BL394&lt;&gt;0,BM394&lt;&gt;0),BM394/BL394,'M06'!V393),BO394*IF(AND(BL394&lt;&gt;0,BM394&lt;&gt;0),BM394/BL394,'M06'!V393))</f>
        <v/>
      </c>
      <c r="BQ394" s="7">
        <f>IFERROR(BP394/BO394,0)</f>
        <v/>
      </c>
      <c r="BR394" s="6">
        <f>-'M06'!S393</f>
        <v/>
      </c>
      <c r="BS394" s="6">
        <f>BM394+BP394-BV394</f>
        <v/>
      </c>
      <c r="BT394" s="7">
        <f>IFERROR(BS394/BR394,0)</f>
        <v/>
      </c>
      <c r="BU394" s="6">
        <f>'M06'!T393</f>
        <v/>
      </c>
      <c r="BV394" s="6">
        <f>'M06'!U393</f>
        <v/>
      </c>
      <c r="BW394" s="7">
        <f>IFERROR(BV394/BU394,0)</f>
        <v/>
      </c>
      <c r="BX394" s="6">
        <f>'M07'!E393</f>
        <v/>
      </c>
      <c r="BY394" s="6">
        <f>'M07'!F393</f>
        <v/>
      </c>
      <c r="BZ394" s="7">
        <f>IFERROR(BY394/BX394,0)</f>
        <v/>
      </c>
      <c r="CA394" s="6">
        <f>'M07'!M393</f>
        <v/>
      </c>
      <c r="CB394" s="6">
        <f>IF('M07'!AG393&gt;0,'M07'!AG393+MAX(0,CA394-'M07'!H393)*IF(AND(BX394&lt;&gt;0,BY394&lt;&gt;0),BY394/BX394,'M07'!V393),CA394*IF(AND(BX394&lt;&gt;0,BY394&lt;&gt;0),BY394/BX394,'M07'!V393))</f>
        <v/>
      </c>
      <c r="CC394" s="7">
        <f>IFERROR(CB394/CA394,0)</f>
        <v/>
      </c>
      <c r="CD394" s="6">
        <f>-'M07'!S393</f>
        <v/>
      </c>
      <c r="CE394" s="6">
        <f>BY394+CB394-CH394</f>
        <v/>
      </c>
      <c r="CF394" s="7">
        <f>IFERROR(CE394/CD394,0)</f>
        <v/>
      </c>
      <c r="CG394" s="6">
        <f>'M07'!T393</f>
        <v/>
      </c>
      <c r="CH394" s="6">
        <f>'M07'!U393</f>
        <v/>
      </c>
      <c r="CI394" s="7">
        <f>IFERROR(CH394/CG394,0)</f>
        <v/>
      </c>
      <c r="CJ394" s="6">
        <f>'M08'!E393</f>
        <v/>
      </c>
      <c r="CK394" s="6">
        <f>'M08'!F393</f>
        <v/>
      </c>
      <c r="CL394" s="7">
        <f>IFERROR(CK394/CJ394,0)</f>
        <v/>
      </c>
      <c r="CM394" s="6">
        <f>'M08'!M393</f>
        <v/>
      </c>
      <c r="CN394" s="6">
        <f>IF('M08'!AG393&gt;0,'M08'!AG393+MAX(0,CM394-'M08'!H393)*IF(AND(CJ394&lt;&gt;0,CK394&lt;&gt;0),CK394/CJ394,'M08'!V393),CM394*IF(AND(CJ394&lt;&gt;0,CK394&lt;&gt;0),CK394/CJ394,'M08'!V393))</f>
        <v/>
      </c>
      <c r="CO394" s="7">
        <f>IFERROR(CN394/CM394,0)</f>
        <v/>
      </c>
      <c r="CP394" s="6">
        <f>-'M08'!S393</f>
        <v/>
      </c>
      <c r="CQ394" s="6">
        <f>CK394+CN394-CT394</f>
        <v/>
      </c>
      <c r="CR394" s="7">
        <f>IFERROR(CQ394/CP394,0)</f>
        <v/>
      </c>
      <c r="CS394" s="6">
        <f>'M08'!T393</f>
        <v/>
      </c>
      <c r="CT394" s="6">
        <f>'M08'!U393</f>
        <v/>
      </c>
      <c r="CU394" s="7">
        <f>IFERROR(CT394/CS394,0)</f>
        <v/>
      </c>
      <c r="CV394" s="6">
        <f>'M09'!E393</f>
        <v/>
      </c>
      <c r="CW394" s="6">
        <f>'M09'!F393</f>
        <v/>
      </c>
      <c r="CX394" s="7">
        <f>IFERROR(CW394/CV394,0)</f>
        <v/>
      </c>
      <c r="CY394" s="6">
        <f>'M09'!M393</f>
        <v/>
      </c>
      <c r="CZ394" s="6">
        <f>IF('M09'!AG393&gt;0,'M09'!AG393+MAX(0,CY394-'M09'!H393)*IF(AND(CV394&lt;&gt;0,CW394&lt;&gt;0),CW394/CV394,'M09'!V393),CY394*IF(AND(CV394&lt;&gt;0,CW394&lt;&gt;0),CW394/CV394,'M09'!V393))</f>
        <v/>
      </c>
      <c r="DA394" s="7">
        <f>IFERROR(CZ394/CY394,0)</f>
        <v/>
      </c>
      <c r="DB394" s="6">
        <f>-'M09'!S393</f>
        <v/>
      </c>
      <c r="DC394" s="6">
        <f>CW394+CZ394-DF394</f>
        <v/>
      </c>
      <c r="DD394" s="7">
        <f>IFERROR(DC394/DB394,0)</f>
        <v/>
      </c>
      <c r="DE394" s="6">
        <f>'M09'!T393</f>
        <v/>
      </c>
      <c r="DF394" s="6">
        <f>'M09'!U393</f>
        <v/>
      </c>
      <c r="DG394" s="7">
        <f>IFERROR(DF394/DE394,0)</f>
        <v/>
      </c>
      <c r="DH394" s="6">
        <f>SUM(J394,V394,AH394,AT394,BF394,BR394,CD394,CP394,DB394)</f>
        <v/>
      </c>
      <c r="DI394" s="6">
        <f>SUM(K394,W394,AI394,AU394,BG394,BS394,CE394,CQ394,DC394)</f>
        <v/>
      </c>
      <c r="DJ394" s="6">
        <f>DH394/9</f>
        <v/>
      </c>
      <c r="DK394" s="6">
        <f>DI394/9</f>
        <v/>
      </c>
      <c r="DL394" s="7">
        <f>IFERROR(DI394/DH394,0)</f>
        <v/>
      </c>
      <c r="DM394" s="7">
        <f>'M09'!V393</f>
        <v/>
      </c>
      <c r="DN394" s="8">
        <f>IFERROR(DL394/DM394-1,0)</f>
        <v/>
      </c>
      <c r="DO394" s="6">
        <f>'M09'!AD393</f>
        <v/>
      </c>
      <c r="DP394" s="6">
        <f>DJ394-DO394</f>
        <v/>
      </c>
      <c r="DQ394" s="9">
        <f>COUNTIF(J394,"&gt;0")+COUNTIF(V394,"&gt;0")+COUNTIF(AH394,"&gt;0")+COUNTIF(AT394,"&gt;0")+COUNTIF(BF394,"&gt;0")+COUNTIF(BR394,"&gt;0")+COUNTIF(CD394,"&gt;0")+COUNTIF(CP394,"&gt;0")+COUNTIF(DB394,"&gt;0")</f>
        <v/>
      </c>
      <c r="DR394" s="6">
        <f>DE394</f>
        <v/>
      </c>
      <c r="DS394" s="10">
        <f>IFERROR(DR394/DJ394,0)</f>
        <v/>
      </c>
      <c r="DT394" s="6">
        <f>D394+SUM(G394,S394,AE394,AQ394,BC394,BO394,CA394,CM394,CY394)-SUM(J394,V394,AH394,AT394,BF394,BR394,CD394,CP394,DB394)-DE394</f>
        <v/>
      </c>
    </row>
    <row r="395">
      <c r="A395">
        <f>'M01'!C394</f>
        <v/>
      </c>
      <c r="B395">
        <f>'M01'!D394</f>
        <v/>
      </c>
      <c r="C395">
        <f>'M01'!A394</f>
        <v/>
      </c>
      <c r="D395" s="6">
        <f>'M01'!E394</f>
        <v/>
      </c>
      <c r="E395" s="6">
        <f>'M01'!F394</f>
        <v/>
      </c>
      <c r="F395" s="7">
        <f>IFERROR(E395/D395,0)</f>
        <v/>
      </c>
      <c r="G395" s="6">
        <f>'M01'!M394</f>
        <v/>
      </c>
      <c r="H395" s="6">
        <f>IF('M01'!AG394&gt;0,'M01'!AG394+MAX(0,G395-'M01'!H394)*IF(AND(D395&lt;&gt;0,E395&lt;&gt;0),E395/D395,'M01'!V394),G395*IF(AND(D395&lt;&gt;0,E395&lt;&gt;0),E395/D395,'M01'!V394))</f>
        <v/>
      </c>
      <c r="I395" s="7">
        <f>IFERROR(H395/G395,0)</f>
        <v/>
      </c>
      <c r="J395" s="6">
        <f>-'M01'!S394</f>
        <v/>
      </c>
      <c r="K395" s="6">
        <f>E395+H395-N395</f>
        <v/>
      </c>
      <c r="L395" s="7">
        <f>IFERROR(K395/J395,0)</f>
        <v/>
      </c>
      <c r="M395" s="6">
        <f>'M01'!T394</f>
        <v/>
      </c>
      <c r="N395" s="6">
        <f>'M01'!U394</f>
        <v/>
      </c>
      <c r="O395" s="7">
        <f>IFERROR(N395/M395,0)</f>
        <v/>
      </c>
      <c r="P395" s="6">
        <f>'M02'!E394</f>
        <v/>
      </c>
      <c r="Q395" s="6">
        <f>'M02'!F394</f>
        <v/>
      </c>
      <c r="R395" s="7">
        <f>IFERROR(Q395/P395,0)</f>
        <v/>
      </c>
      <c r="S395" s="6">
        <f>'M02'!M394</f>
        <v/>
      </c>
      <c r="T395" s="6">
        <f>IF('M02'!AG394&gt;0,'M02'!AG394+MAX(0,S395-'M02'!H394)*IF(AND(P395&lt;&gt;0,Q395&lt;&gt;0),Q395/P395,'M02'!V394),S395*IF(AND(P395&lt;&gt;0,Q395&lt;&gt;0),Q395/P395,'M02'!V394))</f>
        <v/>
      </c>
      <c r="U395" s="7">
        <f>IFERROR(T395/S395,0)</f>
        <v/>
      </c>
      <c r="V395" s="6">
        <f>-'M02'!S394</f>
        <v/>
      </c>
      <c r="W395" s="6">
        <f>Q395+T395-Z395</f>
        <v/>
      </c>
      <c r="X395" s="7">
        <f>IFERROR(W395/V395,0)</f>
        <v/>
      </c>
      <c r="Y395" s="6">
        <f>'M02'!T394</f>
        <v/>
      </c>
      <c r="Z395" s="6">
        <f>'M02'!U394</f>
        <v/>
      </c>
      <c r="AA395" s="7">
        <f>IFERROR(Z395/Y395,0)</f>
        <v/>
      </c>
      <c r="AB395" s="6">
        <f>'M03'!E394</f>
        <v/>
      </c>
      <c r="AC395" s="6">
        <f>'M03'!F394</f>
        <v/>
      </c>
      <c r="AD395" s="7">
        <f>IFERROR(AC395/AB395,0)</f>
        <v/>
      </c>
      <c r="AE395" s="6">
        <f>'M03'!M394</f>
        <v/>
      </c>
      <c r="AF395" s="6">
        <f>IF('M03'!AG394&gt;0,'M03'!AG394+MAX(0,AE395-'M03'!H394)*IF(AND(AB395&lt;&gt;0,AC395&lt;&gt;0),AC395/AB395,'M03'!V394),AE395*IF(AND(AB395&lt;&gt;0,AC395&lt;&gt;0),AC395/AB395,'M03'!V394))</f>
        <v/>
      </c>
      <c r="AG395" s="7">
        <f>IFERROR(AF395/AE395,0)</f>
        <v/>
      </c>
      <c r="AH395" s="6">
        <f>-'M03'!S394</f>
        <v/>
      </c>
      <c r="AI395" s="6">
        <f>AC395+AF395-AL395</f>
        <v/>
      </c>
      <c r="AJ395" s="7">
        <f>IFERROR(AI395/AH395,0)</f>
        <v/>
      </c>
      <c r="AK395" s="6">
        <f>'M03'!T394</f>
        <v/>
      </c>
      <c r="AL395" s="6">
        <f>'M03'!U394</f>
        <v/>
      </c>
      <c r="AM395" s="7">
        <f>IFERROR(AL395/AK395,0)</f>
        <v/>
      </c>
      <c r="AN395" s="6">
        <f>'M04'!E394</f>
        <v/>
      </c>
      <c r="AO395" s="6">
        <f>'M04'!F394</f>
        <v/>
      </c>
      <c r="AP395" s="7">
        <f>IFERROR(AO395/AN395,0)</f>
        <v/>
      </c>
      <c r="AQ395" s="6">
        <f>'M04'!M394</f>
        <v/>
      </c>
      <c r="AR395" s="6">
        <f>IF('M04'!AG394&gt;0,'M04'!AG394+MAX(0,AQ395-'M04'!H394)*IF(AND(AN395&lt;&gt;0,AO395&lt;&gt;0),AO395/AN395,'M04'!V394),AQ395*IF(AND(AN395&lt;&gt;0,AO395&lt;&gt;0),AO395/AN395,'M04'!V394))</f>
        <v/>
      </c>
      <c r="AS395" s="7">
        <f>IFERROR(AR395/AQ395,0)</f>
        <v/>
      </c>
      <c r="AT395" s="6">
        <f>-'M04'!S394</f>
        <v/>
      </c>
      <c r="AU395" s="6">
        <f>AO395+AR395-AX395</f>
        <v/>
      </c>
      <c r="AV395" s="7">
        <f>IFERROR(AU395/AT395,0)</f>
        <v/>
      </c>
      <c r="AW395" s="6">
        <f>'M04'!T394</f>
        <v/>
      </c>
      <c r="AX395" s="6">
        <f>'M04'!U394</f>
        <v/>
      </c>
      <c r="AY395" s="7">
        <f>IFERROR(AX395/AW395,0)</f>
        <v/>
      </c>
      <c r="AZ395" s="6">
        <f>'M05'!E394</f>
        <v/>
      </c>
      <c r="BA395" s="6">
        <f>'M05'!F394</f>
        <v/>
      </c>
      <c r="BB395" s="7">
        <f>IFERROR(BA395/AZ395,0)</f>
        <v/>
      </c>
      <c r="BC395" s="6">
        <f>'M05'!M394</f>
        <v/>
      </c>
      <c r="BD395" s="6">
        <f>IF('M05'!AG394&gt;0,'M05'!AG394+MAX(0,BC395-'M05'!H394)*IF(AND(AZ395&lt;&gt;0,BA395&lt;&gt;0),BA395/AZ395,'M05'!V394),BC395*IF(AND(AZ395&lt;&gt;0,BA395&lt;&gt;0),BA395/AZ395,'M05'!V394))</f>
        <v/>
      </c>
      <c r="BE395" s="7">
        <f>IFERROR(BD395/BC395,0)</f>
        <v/>
      </c>
      <c r="BF395" s="6">
        <f>-'M05'!S394</f>
        <v/>
      </c>
      <c r="BG395" s="6">
        <f>BA395+BD395-BJ395</f>
        <v/>
      </c>
      <c r="BH395" s="7">
        <f>IFERROR(BG395/BF395,0)</f>
        <v/>
      </c>
      <c r="BI395" s="6">
        <f>'M05'!T394</f>
        <v/>
      </c>
      <c r="BJ395" s="6">
        <f>'M05'!U394</f>
        <v/>
      </c>
      <c r="BK395" s="7">
        <f>IFERROR(BJ395/BI395,0)</f>
        <v/>
      </c>
      <c r="BL395" s="6">
        <f>'M06'!E394</f>
        <v/>
      </c>
      <c r="BM395" s="6">
        <f>'M06'!F394</f>
        <v/>
      </c>
      <c r="BN395" s="7">
        <f>IFERROR(BM395/BL395,0)</f>
        <v/>
      </c>
      <c r="BO395" s="6">
        <f>'M06'!M394</f>
        <v/>
      </c>
      <c r="BP395" s="6">
        <f>IF('M06'!AG394&gt;0,'M06'!AG394+MAX(0,BO395-'M06'!H394)*IF(AND(BL395&lt;&gt;0,BM395&lt;&gt;0),BM395/BL395,'M06'!V394),BO395*IF(AND(BL395&lt;&gt;0,BM395&lt;&gt;0),BM395/BL395,'M06'!V394))</f>
        <v/>
      </c>
      <c r="BQ395" s="7">
        <f>IFERROR(BP395/BO395,0)</f>
        <v/>
      </c>
      <c r="BR395" s="6">
        <f>-'M06'!S394</f>
        <v/>
      </c>
      <c r="BS395" s="6">
        <f>BM395+BP395-BV395</f>
        <v/>
      </c>
      <c r="BT395" s="7">
        <f>IFERROR(BS395/BR395,0)</f>
        <v/>
      </c>
      <c r="BU395" s="6">
        <f>'M06'!T394</f>
        <v/>
      </c>
      <c r="BV395" s="6">
        <f>'M06'!U394</f>
        <v/>
      </c>
      <c r="BW395" s="7">
        <f>IFERROR(BV395/BU395,0)</f>
        <v/>
      </c>
      <c r="BX395" s="6">
        <f>'M07'!E394</f>
        <v/>
      </c>
      <c r="BY395" s="6">
        <f>'M07'!F394</f>
        <v/>
      </c>
      <c r="BZ395" s="7">
        <f>IFERROR(BY395/BX395,0)</f>
        <v/>
      </c>
      <c r="CA395" s="6">
        <f>'M07'!M394</f>
        <v/>
      </c>
      <c r="CB395" s="6">
        <f>IF('M07'!AG394&gt;0,'M07'!AG394+MAX(0,CA395-'M07'!H394)*IF(AND(BX395&lt;&gt;0,BY395&lt;&gt;0),BY395/BX395,'M07'!V394),CA395*IF(AND(BX395&lt;&gt;0,BY395&lt;&gt;0),BY395/BX395,'M07'!V394))</f>
        <v/>
      </c>
      <c r="CC395" s="7">
        <f>IFERROR(CB395/CA395,0)</f>
        <v/>
      </c>
      <c r="CD395" s="6">
        <f>-'M07'!S394</f>
        <v/>
      </c>
      <c r="CE395" s="6">
        <f>BY395+CB395-CH395</f>
        <v/>
      </c>
      <c r="CF395" s="7">
        <f>IFERROR(CE395/CD395,0)</f>
        <v/>
      </c>
      <c r="CG395" s="6">
        <f>'M07'!T394</f>
        <v/>
      </c>
      <c r="CH395" s="6">
        <f>'M07'!U394</f>
        <v/>
      </c>
      <c r="CI395" s="7">
        <f>IFERROR(CH395/CG395,0)</f>
        <v/>
      </c>
      <c r="CJ395" s="6">
        <f>'M08'!E394</f>
        <v/>
      </c>
      <c r="CK395" s="6">
        <f>'M08'!F394</f>
        <v/>
      </c>
      <c r="CL395" s="7">
        <f>IFERROR(CK395/CJ395,0)</f>
        <v/>
      </c>
      <c r="CM395" s="6">
        <f>'M08'!M394</f>
        <v/>
      </c>
      <c r="CN395" s="6">
        <f>IF('M08'!AG394&gt;0,'M08'!AG394+MAX(0,CM395-'M08'!H394)*IF(AND(CJ395&lt;&gt;0,CK395&lt;&gt;0),CK395/CJ395,'M08'!V394),CM395*IF(AND(CJ395&lt;&gt;0,CK395&lt;&gt;0),CK395/CJ395,'M08'!V394))</f>
        <v/>
      </c>
      <c r="CO395" s="7">
        <f>IFERROR(CN395/CM395,0)</f>
        <v/>
      </c>
      <c r="CP395" s="6">
        <f>-'M08'!S394</f>
        <v/>
      </c>
      <c r="CQ395" s="6">
        <f>CK395+CN395-CT395</f>
        <v/>
      </c>
      <c r="CR395" s="7">
        <f>IFERROR(CQ395/CP395,0)</f>
        <v/>
      </c>
      <c r="CS395" s="6">
        <f>'M08'!T394</f>
        <v/>
      </c>
      <c r="CT395" s="6">
        <f>'M08'!U394</f>
        <v/>
      </c>
      <c r="CU395" s="7">
        <f>IFERROR(CT395/CS395,0)</f>
        <v/>
      </c>
      <c r="CV395" s="6">
        <f>'M09'!E394</f>
        <v/>
      </c>
      <c r="CW395" s="6">
        <f>'M09'!F394</f>
        <v/>
      </c>
      <c r="CX395" s="7">
        <f>IFERROR(CW395/CV395,0)</f>
        <v/>
      </c>
      <c r="CY395" s="6">
        <f>'M09'!M394</f>
        <v/>
      </c>
      <c r="CZ395" s="6">
        <f>IF('M09'!AG394&gt;0,'M09'!AG394+MAX(0,CY395-'M09'!H394)*IF(AND(CV395&lt;&gt;0,CW395&lt;&gt;0),CW395/CV395,'M09'!V394),CY395*IF(AND(CV395&lt;&gt;0,CW395&lt;&gt;0),CW395/CV395,'M09'!V394))</f>
        <v/>
      </c>
      <c r="DA395" s="7">
        <f>IFERROR(CZ395/CY395,0)</f>
        <v/>
      </c>
      <c r="DB395" s="6">
        <f>-'M09'!S394</f>
        <v/>
      </c>
      <c r="DC395" s="6">
        <f>CW395+CZ395-DF395</f>
        <v/>
      </c>
      <c r="DD395" s="7">
        <f>IFERROR(DC395/DB395,0)</f>
        <v/>
      </c>
      <c r="DE395" s="6">
        <f>'M09'!T394</f>
        <v/>
      </c>
      <c r="DF395" s="6">
        <f>'M09'!U394</f>
        <v/>
      </c>
      <c r="DG395" s="7">
        <f>IFERROR(DF395/DE395,0)</f>
        <v/>
      </c>
      <c r="DH395" s="6">
        <f>SUM(J395,V395,AH395,AT395,BF395,BR395,CD395,CP395,DB395)</f>
        <v/>
      </c>
      <c r="DI395" s="6">
        <f>SUM(K395,W395,AI395,AU395,BG395,BS395,CE395,CQ395,DC395)</f>
        <v/>
      </c>
      <c r="DJ395" s="6">
        <f>DH395/9</f>
        <v/>
      </c>
      <c r="DK395" s="6">
        <f>DI395/9</f>
        <v/>
      </c>
      <c r="DL395" s="7">
        <f>IFERROR(DI395/DH395,0)</f>
        <v/>
      </c>
      <c r="DM395" s="7">
        <f>'M09'!V394</f>
        <v/>
      </c>
      <c r="DN395" s="8">
        <f>IFERROR(DL395/DM395-1,0)</f>
        <v/>
      </c>
      <c r="DO395" s="6">
        <f>'M09'!AD394</f>
        <v/>
      </c>
      <c r="DP395" s="6">
        <f>DJ395-DO395</f>
        <v/>
      </c>
      <c r="DQ395" s="9">
        <f>COUNTIF(J395,"&gt;0")+COUNTIF(V395,"&gt;0")+COUNTIF(AH395,"&gt;0")+COUNTIF(AT395,"&gt;0")+COUNTIF(BF395,"&gt;0")+COUNTIF(BR395,"&gt;0")+COUNTIF(CD395,"&gt;0")+COUNTIF(CP395,"&gt;0")+COUNTIF(DB395,"&gt;0")</f>
        <v/>
      </c>
      <c r="DR395" s="6">
        <f>DE395</f>
        <v/>
      </c>
      <c r="DS395" s="10">
        <f>IFERROR(DR395/DJ395,0)</f>
        <v/>
      </c>
      <c r="DT395" s="6">
        <f>D395+SUM(G395,S395,AE395,AQ395,BC395,BO395,CA395,CM395,CY395)-SUM(J395,V395,AH395,AT395,BF395,BR395,CD395,CP395,DB395)-DE395</f>
        <v/>
      </c>
    </row>
    <row r="396">
      <c r="A396">
        <f>'M01'!C395</f>
        <v/>
      </c>
      <c r="B396">
        <f>'M01'!D395</f>
        <v/>
      </c>
      <c r="C396">
        <f>'M01'!A395</f>
        <v/>
      </c>
      <c r="D396" s="6">
        <f>'M01'!E395</f>
        <v/>
      </c>
      <c r="E396" s="6">
        <f>'M01'!F395</f>
        <v/>
      </c>
      <c r="F396" s="7">
        <f>IFERROR(E396/D396,0)</f>
        <v/>
      </c>
      <c r="G396" s="6">
        <f>'M01'!M395</f>
        <v/>
      </c>
      <c r="H396" s="6">
        <f>IF('M01'!AG395&gt;0,'M01'!AG395+MAX(0,G396-'M01'!H395)*IF(AND(D396&lt;&gt;0,E396&lt;&gt;0),E396/D396,'M01'!V395),G396*IF(AND(D396&lt;&gt;0,E396&lt;&gt;0),E396/D396,'M01'!V395))</f>
        <v/>
      </c>
      <c r="I396" s="7">
        <f>IFERROR(H396/G396,0)</f>
        <v/>
      </c>
      <c r="J396" s="6">
        <f>-'M01'!S395</f>
        <v/>
      </c>
      <c r="K396" s="6">
        <f>E396+H396-N396</f>
        <v/>
      </c>
      <c r="L396" s="7">
        <f>IFERROR(K396/J396,0)</f>
        <v/>
      </c>
      <c r="M396" s="6">
        <f>'M01'!T395</f>
        <v/>
      </c>
      <c r="N396" s="6">
        <f>'M01'!U395</f>
        <v/>
      </c>
      <c r="O396" s="7">
        <f>IFERROR(N396/M396,0)</f>
        <v/>
      </c>
      <c r="P396" s="6">
        <f>'M02'!E395</f>
        <v/>
      </c>
      <c r="Q396" s="6">
        <f>'M02'!F395</f>
        <v/>
      </c>
      <c r="R396" s="7">
        <f>IFERROR(Q396/P396,0)</f>
        <v/>
      </c>
      <c r="S396" s="6">
        <f>'M02'!M395</f>
        <v/>
      </c>
      <c r="T396" s="6">
        <f>IF('M02'!AG395&gt;0,'M02'!AG395+MAX(0,S396-'M02'!H395)*IF(AND(P396&lt;&gt;0,Q396&lt;&gt;0),Q396/P396,'M02'!V395),S396*IF(AND(P396&lt;&gt;0,Q396&lt;&gt;0),Q396/P396,'M02'!V395))</f>
        <v/>
      </c>
      <c r="U396" s="7">
        <f>IFERROR(T396/S396,0)</f>
        <v/>
      </c>
      <c r="V396" s="6">
        <f>-'M02'!S395</f>
        <v/>
      </c>
      <c r="W396" s="6">
        <f>Q396+T396-Z396</f>
        <v/>
      </c>
      <c r="X396" s="7">
        <f>IFERROR(W396/V396,0)</f>
        <v/>
      </c>
      <c r="Y396" s="6">
        <f>'M02'!T395</f>
        <v/>
      </c>
      <c r="Z396" s="6">
        <f>'M02'!U395</f>
        <v/>
      </c>
      <c r="AA396" s="7">
        <f>IFERROR(Z396/Y396,0)</f>
        <v/>
      </c>
      <c r="AB396" s="6">
        <f>'M03'!E395</f>
        <v/>
      </c>
      <c r="AC396" s="6">
        <f>'M03'!F395</f>
        <v/>
      </c>
      <c r="AD396" s="7">
        <f>IFERROR(AC396/AB396,0)</f>
        <v/>
      </c>
      <c r="AE396" s="6">
        <f>'M03'!M395</f>
        <v/>
      </c>
      <c r="AF396" s="6">
        <f>IF('M03'!AG395&gt;0,'M03'!AG395+MAX(0,AE396-'M03'!H395)*IF(AND(AB396&lt;&gt;0,AC396&lt;&gt;0),AC396/AB396,'M03'!V395),AE396*IF(AND(AB396&lt;&gt;0,AC396&lt;&gt;0),AC396/AB396,'M03'!V395))</f>
        <v/>
      </c>
      <c r="AG396" s="7">
        <f>IFERROR(AF396/AE396,0)</f>
        <v/>
      </c>
      <c r="AH396" s="6">
        <f>-'M03'!S395</f>
        <v/>
      </c>
      <c r="AI396" s="6">
        <f>AC396+AF396-AL396</f>
        <v/>
      </c>
      <c r="AJ396" s="7">
        <f>IFERROR(AI396/AH396,0)</f>
        <v/>
      </c>
      <c r="AK396" s="6">
        <f>'M03'!T395</f>
        <v/>
      </c>
      <c r="AL396" s="6">
        <f>'M03'!U395</f>
        <v/>
      </c>
      <c r="AM396" s="7">
        <f>IFERROR(AL396/AK396,0)</f>
        <v/>
      </c>
      <c r="AN396" s="6">
        <f>'M04'!E395</f>
        <v/>
      </c>
      <c r="AO396" s="6">
        <f>'M04'!F395</f>
        <v/>
      </c>
      <c r="AP396" s="7">
        <f>IFERROR(AO396/AN396,0)</f>
        <v/>
      </c>
      <c r="AQ396" s="6">
        <f>'M04'!M395</f>
        <v/>
      </c>
      <c r="AR396" s="6">
        <f>IF('M04'!AG395&gt;0,'M04'!AG395+MAX(0,AQ396-'M04'!H395)*IF(AND(AN396&lt;&gt;0,AO396&lt;&gt;0),AO396/AN396,'M04'!V395),AQ396*IF(AND(AN396&lt;&gt;0,AO396&lt;&gt;0),AO396/AN396,'M04'!V395))</f>
        <v/>
      </c>
      <c r="AS396" s="7">
        <f>IFERROR(AR396/AQ396,0)</f>
        <v/>
      </c>
      <c r="AT396" s="6">
        <f>-'M04'!S395</f>
        <v/>
      </c>
      <c r="AU396" s="6">
        <f>AO396+AR396-AX396</f>
        <v/>
      </c>
      <c r="AV396" s="7">
        <f>IFERROR(AU396/AT396,0)</f>
        <v/>
      </c>
      <c r="AW396" s="6">
        <f>'M04'!T395</f>
        <v/>
      </c>
      <c r="AX396" s="6">
        <f>'M04'!U395</f>
        <v/>
      </c>
      <c r="AY396" s="7">
        <f>IFERROR(AX396/AW396,0)</f>
        <v/>
      </c>
      <c r="AZ396" s="6">
        <f>'M05'!E395</f>
        <v/>
      </c>
      <c r="BA396" s="6">
        <f>'M05'!F395</f>
        <v/>
      </c>
      <c r="BB396" s="7">
        <f>IFERROR(BA396/AZ396,0)</f>
        <v/>
      </c>
      <c r="BC396" s="6">
        <f>'M05'!M395</f>
        <v/>
      </c>
      <c r="BD396" s="6">
        <f>IF('M05'!AG395&gt;0,'M05'!AG395+MAX(0,BC396-'M05'!H395)*IF(AND(AZ396&lt;&gt;0,BA396&lt;&gt;0),BA396/AZ396,'M05'!V395),BC396*IF(AND(AZ396&lt;&gt;0,BA396&lt;&gt;0),BA396/AZ396,'M05'!V395))</f>
        <v/>
      </c>
      <c r="BE396" s="7">
        <f>IFERROR(BD396/BC396,0)</f>
        <v/>
      </c>
      <c r="BF396" s="6">
        <f>-'M05'!S395</f>
        <v/>
      </c>
      <c r="BG396" s="6">
        <f>BA396+BD396-BJ396</f>
        <v/>
      </c>
      <c r="BH396" s="7">
        <f>IFERROR(BG396/BF396,0)</f>
        <v/>
      </c>
      <c r="BI396" s="6">
        <f>'M05'!T395</f>
        <v/>
      </c>
      <c r="BJ396" s="6">
        <f>'M05'!U395</f>
        <v/>
      </c>
      <c r="BK396" s="7">
        <f>IFERROR(BJ396/BI396,0)</f>
        <v/>
      </c>
      <c r="BL396" s="6">
        <f>'M06'!E395</f>
        <v/>
      </c>
      <c r="BM396" s="6">
        <f>'M06'!F395</f>
        <v/>
      </c>
      <c r="BN396" s="7">
        <f>IFERROR(BM396/BL396,0)</f>
        <v/>
      </c>
      <c r="BO396" s="6">
        <f>'M06'!M395</f>
        <v/>
      </c>
      <c r="BP396" s="6">
        <f>IF('M06'!AG395&gt;0,'M06'!AG395+MAX(0,BO396-'M06'!H395)*IF(AND(BL396&lt;&gt;0,BM396&lt;&gt;0),BM396/BL396,'M06'!V395),BO396*IF(AND(BL396&lt;&gt;0,BM396&lt;&gt;0),BM396/BL396,'M06'!V395))</f>
        <v/>
      </c>
      <c r="BQ396" s="7">
        <f>IFERROR(BP396/BO396,0)</f>
        <v/>
      </c>
      <c r="BR396" s="6">
        <f>-'M06'!S395</f>
        <v/>
      </c>
      <c r="BS396" s="6">
        <f>BM396+BP396-BV396</f>
        <v/>
      </c>
      <c r="BT396" s="7">
        <f>IFERROR(BS396/BR396,0)</f>
        <v/>
      </c>
      <c r="BU396" s="6">
        <f>'M06'!T395</f>
        <v/>
      </c>
      <c r="BV396" s="6">
        <f>'M06'!U395</f>
        <v/>
      </c>
      <c r="BW396" s="7">
        <f>IFERROR(BV396/BU396,0)</f>
        <v/>
      </c>
      <c r="BX396" s="6">
        <f>'M07'!E395</f>
        <v/>
      </c>
      <c r="BY396" s="6">
        <f>'M07'!F395</f>
        <v/>
      </c>
      <c r="BZ396" s="7">
        <f>IFERROR(BY396/BX396,0)</f>
        <v/>
      </c>
      <c r="CA396" s="6">
        <f>'M07'!M395</f>
        <v/>
      </c>
      <c r="CB396" s="6">
        <f>IF('M07'!AG395&gt;0,'M07'!AG395+MAX(0,CA396-'M07'!H395)*IF(AND(BX396&lt;&gt;0,BY396&lt;&gt;0),BY396/BX396,'M07'!V395),CA396*IF(AND(BX396&lt;&gt;0,BY396&lt;&gt;0),BY396/BX396,'M07'!V395))</f>
        <v/>
      </c>
      <c r="CC396" s="7">
        <f>IFERROR(CB396/CA396,0)</f>
        <v/>
      </c>
      <c r="CD396" s="6">
        <f>-'M07'!S395</f>
        <v/>
      </c>
      <c r="CE396" s="6">
        <f>BY396+CB396-CH396</f>
        <v/>
      </c>
      <c r="CF396" s="7">
        <f>IFERROR(CE396/CD396,0)</f>
        <v/>
      </c>
      <c r="CG396" s="6">
        <f>'M07'!T395</f>
        <v/>
      </c>
      <c r="CH396" s="6">
        <f>'M07'!U395</f>
        <v/>
      </c>
      <c r="CI396" s="7">
        <f>IFERROR(CH396/CG396,0)</f>
        <v/>
      </c>
      <c r="CJ396" s="6">
        <f>'M08'!E395</f>
        <v/>
      </c>
      <c r="CK396" s="6">
        <f>'M08'!F395</f>
        <v/>
      </c>
      <c r="CL396" s="7">
        <f>IFERROR(CK396/CJ396,0)</f>
        <v/>
      </c>
      <c r="CM396" s="6">
        <f>'M08'!M395</f>
        <v/>
      </c>
      <c r="CN396" s="6">
        <f>IF('M08'!AG395&gt;0,'M08'!AG395+MAX(0,CM396-'M08'!H395)*IF(AND(CJ396&lt;&gt;0,CK396&lt;&gt;0),CK396/CJ396,'M08'!V395),CM396*IF(AND(CJ396&lt;&gt;0,CK396&lt;&gt;0),CK396/CJ396,'M08'!V395))</f>
        <v/>
      </c>
      <c r="CO396" s="7">
        <f>IFERROR(CN396/CM396,0)</f>
        <v/>
      </c>
      <c r="CP396" s="6">
        <f>-'M08'!S395</f>
        <v/>
      </c>
      <c r="CQ396" s="6">
        <f>CK396+CN396-CT396</f>
        <v/>
      </c>
      <c r="CR396" s="7">
        <f>IFERROR(CQ396/CP396,0)</f>
        <v/>
      </c>
      <c r="CS396" s="6">
        <f>'M08'!T395</f>
        <v/>
      </c>
      <c r="CT396" s="6">
        <f>'M08'!U395</f>
        <v/>
      </c>
      <c r="CU396" s="7">
        <f>IFERROR(CT396/CS396,0)</f>
        <v/>
      </c>
      <c r="CV396" s="6">
        <f>'M09'!E395</f>
        <v/>
      </c>
      <c r="CW396" s="6">
        <f>'M09'!F395</f>
        <v/>
      </c>
      <c r="CX396" s="7">
        <f>IFERROR(CW396/CV396,0)</f>
        <v/>
      </c>
      <c r="CY396" s="6">
        <f>'M09'!M395</f>
        <v/>
      </c>
      <c r="CZ396" s="6">
        <f>IF('M09'!AG395&gt;0,'M09'!AG395+MAX(0,CY396-'M09'!H395)*IF(AND(CV396&lt;&gt;0,CW396&lt;&gt;0),CW396/CV396,'M09'!V395),CY396*IF(AND(CV396&lt;&gt;0,CW396&lt;&gt;0),CW396/CV396,'M09'!V395))</f>
        <v/>
      </c>
      <c r="DA396" s="7">
        <f>IFERROR(CZ396/CY396,0)</f>
        <v/>
      </c>
      <c r="DB396" s="6">
        <f>-'M09'!S395</f>
        <v/>
      </c>
      <c r="DC396" s="6">
        <f>CW396+CZ396-DF396</f>
        <v/>
      </c>
      <c r="DD396" s="7">
        <f>IFERROR(DC396/DB396,0)</f>
        <v/>
      </c>
      <c r="DE396" s="6">
        <f>'M09'!T395</f>
        <v/>
      </c>
      <c r="DF396" s="6">
        <f>'M09'!U395</f>
        <v/>
      </c>
      <c r="DG396" s="7">
        <f>IFERROR(DF396/DE396,0)</f>
        <v/>
      </c>
      <c r="DH396" s="6">
        <f>SUM(J396,V396,AH396,AT396,BF396,BR396,CD396,CP396,DB396)</f>
        <v/>
      </c>
      <c r="DI396" s="6">
        <f>SUM(K396,W396,AI396,AU396,BG396,BS396,CE396,CQ396,DC396)</f>
        <v/>
      </c>
      <c r="DJ396" s="6">
        <f>DH396/9</f>
        <v/>
      </c>
      <c r="DK396" s="6">
        <f>DI396/9</f>
        <v/>
      </c>
      <c r="DL396" s="7">
        <f>IFERROR(DI396/DH396,0)</f>
        <v/>
      </c>
      <c r="DM396" s="7">
        <f>'M09'!V395</f>
        <v/>
      </c>
      <c r="DN396" s="8">
        <f>IFERROR(DL396/DM396-1,0)</f>
        <v/>
      </c>
      <c r="DO396" s="6">
        <f>'M09'!AD395</f>
        <v/>
      </c>
      <c r="DP396" s="6">
        <f>DJ396-DO396</f>
        <v/>
      </c>
      <c r="DQ396" s="9">
        <f>COUNTIF(J396,"&gt;0")+COUNTIF(V396,"&gt;0")+COUNTIF(AH396,"&gt;0")+COUNTIF(AT396,"&gt;0")+COUNTIF(BF396,"&gt;0")+COUNTIF(BR396,"&gt;0")+COUNTIF(CD396,"&gt;0")+COUNTIF(CP396,"&gt;0")+COUNTIF(DB396,"&gt;0")</f>
        <v/>
      </c>
      <c r="DR396" s="6">
        <f>DE396</f>
        <v/>
      </c>
      <c r="DS396" s="10">
        <f>IFERROR(DR396/DJ396,0)</f>
        <v/>
      </c>
      <c r="DT396" s="6">
        <f>D396+SUM(G396,S396,AE396,AQ396,BC396,BO396,CA396,CM396,CY396)-SUM(J396,V396,AH396,AT396,BF396,BR396,CD396,CP396,DB396)-DE396</f>
        <v/>
      </c>
    </row>
    <row r="397">
      <c r="A397">
        <f>'M01'!C396</f>
        <v/>
      </c>
      <c r="B397">
        <f>'M01'!D396</f>
        <v/>
      </c>
      <c r="C397">
        <f>'M01'!A396</f>
        <v/>
      </c>
      <c r="D397" s="6">
        <f>'M01'!E396</f>
        <v/>
      </c>
      <c r="E397" s="6">
        <f>'M01'!F396</f>
        <v/>
      </c>
      <c r="F397" s="7">
        <f>IFERROR(E397/D397,0)</f>
        <v/>
      </c>
      <c r="G397" s="6">
        <f>'M01'!M396</f>
        <v/>
      </c>
      <c r="H397" s="6">
        <f>IF('M01'!AG396&gt;0,'M01'!AG396+MAX(0,G397-'M01'!H396)*IF(AND(D397&lt;&gt;0,E397&lt;&gt;0),E397/D397,'M01'!V396),G397*IF(AND(D397&lt;&gt;0,E397&lt;&gt;0),E397/D397,'M01'!V396))</f>
        <v/>
      </c>
      <c r="I397" s="7">
        <f>IFERROR(H397/G397,0)</f>
        <v/>
      </c>
      <c r="J397" s="6">
        <f>-'M01'!S396</f>
        <v/>
      </c>
      <c r="K397" s="6">
        <f>E397+H397-N397</f>
        <v/>
      </c>
      <c r="L397" s="7">
        <f>IFERROR(K397/J397,0)</f>
        <v/>
      </c>
      <c r="M397" s="6">
        <f>'M01'!T396</f>
        <v/>
      </c>
      <c r="N397" s="6">
        <f>'M01'!U396</f>
        <v/>
      </c>
      <c r="O397" s="7">
        <f>IFERROR(N397/M397,0)</f>
        <v/>
      </c>
      <c r="P397" s="6">
        <f>'M02'!E396</f>
        <v/>
      </c>
      <c r="Q397" s="6">
        <f>'M02'!F396</f>
        <v/>
      </c>
      <c r="R397" s="7">
        <f>IFERROR(Q397/P397,0)</f>
        <v/>
      </c>
      <c r="S397" s="6">
        <f>'M02'!M396</f>
        <v/>
      </c>
      <c r="T397" s="6">
        <f>IF('M02'!AG396&gt;0,'M02'!AG396+MAX(0,S397-'M02'!H396)*IF(AND(P397&lt;&gt;0,Q397&lt;&gt;0),Q397/P397,'M02'!V396),S397*IF(AND(P397&lt;&gt;0,Q397&lt;&gt;0),Q397/P397,'M02'!V396))</f>
        <v/>
      </c>
      <c r="U397" s="7">
        <f>IFERROR(T397/S397,0)</f>
        <v/>
      </c>
      <c r="V397" s="6">
        <f>-'M02'!S396</f>
        <v/>
      </c>
      <c r="W397" s="6">
        <f>Q397+T397-Z397</f>
        <v/>
      </c>
      <c r="X397" s="7">
        <f>IFERROR(W397/V397,0)</f>
        <v/>
      </c>
      <c r="Y397" s="6">
        <f>'M02'!T396</f>
        <v/>
      </c>
      <c r="Z397" s="6">
        <f>'M02'!U396</f>
        <v/>
      </c>
      <c r="AA397" s="7">
        <f>IFERROR(Z397/Y397,0)</f>
        <v/>
      </c>
      <c r="AB397" s="6">
        <f>'M03'!E396</f>
        <v/>
      </c>
      <c r="AC397" s="6">
        <f>'M03'!F396</f>
        <v/>
      </c>
      <c r="AD397" s="7">
        <f>IFERROR(AC397/AB397,0)</f>
        <v/>
      </c>
      <c r="AE397" s="6">
        <f>'M03'!M396</f>
        <v/>
      </c>
      <c r="AF397" s="6">
        <f>IF('M03'!AG396&gt;0,'M03'!AG396+MAX(0,AE397-'M03'!H396)*IF(AND(AB397&lt;&gt;0,AC397&lt;&gt;0),AC397/AB397,'M03'!V396),AE397*IF(AND(AB397&lt;&gt;0,AC397&lt;&gt;0),AC397/AB397,'M03'!V396))</f>
        <v/>
      </c>
      <c r="AG397" s="7">
        <f>IFERROR(AF397/AE397,0)</f>
        <v/>
      </c>
      <c r="AH397" s="6">
        <f>-'M03'!S396</f>
        <v/>
      </c>
      <c r="AI397" s="6">
        <f>AC397+AF397-AL397</f>
        <v/>
      </c>
      <c r="AJ397" s="7">
        <f>IFERROR(AI397/AH397,0)</f>
        <v/>
      </c>
      <c r="AK397" s="6">
        <f>'M03'!T396</f>
        <v/>
      </c>
      <c r="AL397" s="6">
        <f>'M03'!U396</f>
        <v/>
      </c>
      <c r="AM397" s="7">
        <f>IFERROR(AL397/AK397,0)</f>
        <v/>
      </c>
      <c r="AN397" s="6">
        <f>'M04'!E396</f>
        <v/>
      </c>
      <c r="AO397" s="6">
        <f>'M04'!F396</f>
        <v/>
      </c>
      <c r="AP397" s="7">
        <f>IFERROR(AO397/AN397,0)</f>
        <v/>
      </c>
      <c r="AQ397" s="6">
        <f>'M04'!M396</f>
        <v/>
      </c>
      <c r="AR397" s="6">
        <f>IF('M04'!AG396&gt;0,'M04'!AG396+MAX(0,AQ397-'M04'!H396)*IF(AND(AN397&lt;&gt;0,AO397&lt;&gt;0),AO397/AN397,'M04'!V396),AQ397*IF(AND(AN397&lt;&gt;0,AO397&lt;&gt;0),AO397/AN397,'M04'!V396))</f>
        <v/>
      </c>
      <c r="AS397" s="7">
        <f>IFERROR(AR397/AQ397,0)</f>
        <v/>
      </c>
      <c r="AT397" s="6">
        <f>-'M04'!S396</f>
        <v/>
      </c>
      <c r="AU397" s="6">
        <f>AO397+AR397-AX397</f>
        <v/>
      </c>
      <c r="AV397" s="7">
        <f>IFERROR(AU397/AT397,0)</f>
        <v/>
      </c>
      <c r="AW397" s="6">
        <f>'M04'!T396</f>
        <v/>
      </c>
      <c r="AX397" s="6">
        <f>'M04'!U396</f>
        <v/>
      </c>
      <c r="AY397" s="7">
        <f>IFERROR(AX397/AW397,0)</f>
        <v/>
      </c>
      <c r="AZ397" s="6">
        <f>'M05'!E396</f>
        <v/>
      </c>
      <c r="BA397" s="6">
        <f>'M05'!F396</f>
        <v/>
      </c>
      <c r="BB397" s="7">
        <f>IFERROR(BA397/AZ397,0)</f>
        <v/>
      </c>
      <c r="BC397" s="6">
        <f>'M05'!M396</f>
        <v/>
      </c>
      <c r="BD397" s="6">
        <f>IF('M05'!AG396&gt;0,'M05'!AG396+MAX(0,BC397-'M05'!H396)*IF(AND(AZ397&lt;&gt;0,BA397&lt;&gt;0),BA397/AZ397,'M05'!V396),BC397*IF(AND(AZ397&lt;&gt;0,BA397&lt;&gt;0),BA397/AZ397,'M05'!V396))</f>
        <v/>
      </c>
      <c r="BE397" s="7">
        <f>IFERROR(BD397/BC397,0)</f>
        <v/>
      </c>
      <c r="BF397" s="6">
        <f>-'M05'!S396</f>
        <v/>
      </c>
      <c r="BG397" s="6">
        <f>BA397+BD397-BJ397</f>
        <v/>
      </c>
      <c r="BH397" s="7">
        <f>IFERROR(BG397/BF397,0)</f>
        <v/>
      </c>
      <c r="BI397" s="6">
        <f>'M05'!T396</f>
        <v/>
      </c>
      <c r="BJ397" s="6">
        <f>'M05'!U396</f>
        <v/>
      </c>
      <c r="BK397" s="7">
        <f>IFERROR(BJ397/BI397,0)</f>
        <v/>
      </c>
      <c r="BL397" s="6">
        <f>'M06'!E396</f>
        <v/>
      </c>
      <c r="BM397" s="6">
        <f>'M06'!F396</f>
        <v/>
      </c>
      <c r="BN397" s="7">
        <f>IFERROR(BM397/BL397,0)</f>
        <v/>
      </c>
      <c r="BO397" s="6">
        <f>'M06'!M396</f>
        <v/>
      </c>
      <c r="BP397" s="6">
        <f>IF('M06'!AG396&gt;0,'M06'!AG396+MAX(0,BO397-'M06'!H396)*IF(AND(BL397&lt;&gt;0,BM397&lt;&gt;0),BM397/BL397,'M06'!V396),BO397*IF(AND(BL397&lt;&gt;0,BM397&lt;&gt;0),BM397/BL397,'M06'!V396))</f>
        <v/>
      </c>
      <c r="BQ397" s="7">
        <f>IFERROR(BP397/BO397,0)</f>
        <v/>
      </c>
      <c r="BR397" s="6">
        <f>-'M06'!S396</f>
        <v/>
      </c>
      <c r="BS397" s="6">
        <f>BM397+BP397-BV397</f>
        <v/>
      </c>
      <c r="BT397" s="7">
        <f>IFERROR(BS397/BR397,0)</f>
        <v/>
      </c>
      <c r="BU397" s="6">
        <f>'M06'!T396</f>
        <v/>
      </c>
      <c r="BV397" s="6">
        <f>'M06'!U396</f>
        <v/>
      </c>
      <c r="BW397" s="7">
        <f>IFERROR(BV397/BU397,0)</f>
        <v/>
      </c>
      <c r="BX397" s="6">
        <f>'M07'!E396</f>
        <v/>
      </c>
      <c r="BY397" s="6">
        <f>'M07'!F396</f>
        <v/>
      </c>
      <c r="BZ397" s="7">
        <f>IFERROR(BY397/BX397,0)</f>
        <v/>
      </c>
      <c r="CA397" s="6">
        <f>'M07'!M396</f>
        <v/>
      </c>
      <c r="CB397" s="6">
        <f>IF('M07'!AG396&gt;0,'M07'!AG396+MAX(0,CA397-'M07'!H396)*IF(AND(BX397&lt;&gt;0,BY397&lt;&gt;0),BY397/BX397,'M07'!V396),CA397*IF(AND(BX397&lt;&gt;0,BY397&lt;&gt;0),BY397/BX397,'M07'!V396))</f>
        <v/>
      </c>
      <c r="CC397" s="7">
        <f>IFERROR(CB397/CA397,0)</f>
        <v/>
      </c>
      <c r="CD397" s="6">
        <f>-'M07'!S396</f>
        <v/>
      </c>
      <c r="CE397" s="6">
        <f>BY397+CB397-CH397</f>
        <v/>
      </c>
      <c r="CF397" s="7">
        <f>IFERROR(CE397/CD397,0)</f>
        <v/>
      </c>
      <c r="CG397" s="6">
        <f>'M07'!T396</f>
        <v/>
      </c>
      <c r="CH397" s="6">
        <f>'M07'!U396</f>
        <v/>
      </c>
      <c r="CI397" s="7">
        <f>IFERROR(CH397/CG397,0)</f>
        <v/>
      </c>
      <c r="CJ397" s="6">
        <f>'M08'!E396</f>
        <v/>
      </c>
      <c r="CK397" s="6">
        <f>'M08'!F396</f>
        <v/>
      </c>
      <c r="CL397" s="7">
        <f>IFERROR(CK397/CJ397,0)</f>
        <v/>
      </c>
      <c r="CM397" s="6">
        <f>'M08'!M396</f>
        <v/>
      </c>
      <c r="CN397" s="6">
        <f>IF('M08'!AG396&gt;0,'M08'!AG396+MAX(0,CM397-'M08'!H396)*IF(AND(CJ397&lt;&gt;0,CK397&lt;&gt;0),CK397/CJ397,'M08'!V396),CM397*IF(AND(CJ397&lt;&gt;0,CK397&lt;&gt;0),CK397/CJ397,'M08'!V396))</f>
        <v/>
      </c>
      <c r="CO397" s="7">
        <f>IFERROR(CN397/CM397,0)</f>
        <v/>
      </c>
      <c r="CP397" s="6">
        <f>-'M08'!S396</f>
        <v/>
      </c>
      <c r="CQ397" s="6">
        <f>CK397+CN397-CT397</f>
        <v/>
      </c>
      <c r="CR397" s="7">
        <f>IFERROR(CQ397/CP397,0)</f>
        <v/>
      </c>
      <c r="CS397" s="6">
        <f>'M08'!T396</f>
        <v/>
      </c>
      <c r="CT397" s="6">
        <f>'M08'!U396</f>
        <v/>
      </c>
      <c r="CU397" s="7">
        <f>IFERROR(CT397/CS397,0)</f>
        <v/>
      </c>
      <c r="CV397" s="6">
        <f>'M09'!E396</f>
        <v/>
      </c>
      <c r="CW397" s="6">
        <f>'M09'!F396</f>
        <v/>
      </c>
      <c r="CX397" s="7">
        <f>IFERROR(CW397/CV397,0)</f>
        <v/>
      </c>
      <c r="CY397" s="6">
        <f>'M09'!M396</f>
        <v/>
      </c>
      <c r="CZ397" s="6">
        <f>IF('M09'!AG396&gt;0,'M09'!AG396+MAX(0,CY397-'M09'!H396)*IF(AND(CV397&lt;&gt;0,CW397&lt;&gt;0),CW397/CV397,'M09'!V396),CY397*IF(AND(CV397&lt;&gt;0,CW397&lt;&gt;0),CW397/CV397,'M09'!V396))</f>
        <v/>
      </c>
      <c r="DA397" s="7">
        <f>IFERROR(CZ397/CY397,0)</f>
        <v/>
      </c>
      <c r="DB397" s="6">
        <f>-'M09'!S396</f>
        <v/>
      </c>
      <c r="DC397" s="6">
        <f>CW397+CZ397-DF397</f>
        <v/>
      </c>
      <c r="DD397" s="7">
        <f>IFERROR(DC397/DB397,0)</f>
        <v/>
      </c>
      <c r="DE397" s="6">
        <f>'M09'!T396</f>
        <v/>
      </c>
      <c r="DF397" s="6">
        <f>'M09'!U396</f>
        <v/>
      </c>
      <c r="DG397" s="7">
        <f>IFERROR(DF397/DE397,0)</f>
        <v/>
      </c>
      <c r="DH397" s="6">
        <f>SUM(J397,V397,AH397,AT397,BF397,BR397,CD397,CP397,DB397)</f>
        <v/>
      </c>
      <c r="DI397" s="6">
        <f>SUM(K397,W397,AI397,AU397,BG397,BS397,CE397,CQ397,DC397)</f>
        <v/>
      </c>
      <c r="DJ397" s="6">
        <f>DH397/9</f>
        <v/>
      </c>
      <c r="DK397" s="6">
        <f>DI397/9</f>
        <v/>
      </c>
      <c r="DL397" s="7">
        <f>IFERROR(DI397/DH397,0)</f>
        <v/>
      </c>
      <c r="DM397" s="7">
        <f>'M09'!V396</f>
        <v/>
      </c>
      <c r="DN397" s="8">
        <f>IFERROR(DL397/DM397-1,0)</f>
        <v/>
      </c>
      <c r="DO397" s="6">
        <f>'M09'!AD396</f>
        <v/>
      </c>
      <c r="DP397" s="6">
        <f>DJ397-DO397</f>
        <v/>
      </c>
      <c r="DQ397" s="9">
        <f>COUNTIF(J397,"&gt;0")+COUNTIF(V397,"&gt;0")+COUNTIF(AH397,"&gt;0")+COUNTIF(AT397,"&gt;0")+COUNTIF(BF397,"&gt;0")+COUNTIF(BR397,"&gt;0")+COUNTIF(CD397,"&gt;0")+COUNTIF(CP397,"&gt;0")+COUNTIF(DB397,"&gt;0")</f>
        <v/>
      </c>
      <c r="DR397" s="6">
        <f>DE397</f>
        <v/>
      </c>
      <c r="DS397" s="10">
        <f>IFERROR(DR397/DJ397,0)</f>
        <v/>
      </c>
      <c r="DT397" s="6">
        <f>D397+SUM(G397,S397,AE397,AQ397,BC397,BO397,CA397,CM397,CY397)-SUM(J397,V397,AH397,AT397,BF397,BR397,CD397,CP397,DB397)-DE397</f>
        <v/>
      </c>
    </row>
    <row r="398">
      <c r="A398">
        <f>'M01'!C397</f>
        <v/>
      </c>
      <c r="B398">
        <f>'M01'!D397</f>
        <v/>
      </c>
      <c r="C398">
        <f>'M01'!A397</f>
        <v/>
      </c>
      <c r="D398" s="6">
        <f>'M01'!E397</f>
        <v/>
      </c>
      <c r="E398" s="6">
        <f>'M01'!F397</f>
        <v/>
      </c>
      <c r="F398" s="7">
        <f>IFERROR(E398/D398,0)</f>
        <v/>
      </c>
      <c r="G398" s="6">
        <f>'M01'!M397</f>
        <v/>
      </c>
      <c r="H398" s="6">
        <f>IF('M01'!AG397&gt;0,'M01'!AG397+MAX(0,G398-'M01'!H397)*IF(AND(D398&lt;&gt;0,E398&lt;&gt;0),E398/D398,'M01'!V397),G398*IF(AND(D398&lt;&gt;0,E398&lt;&gt;0),E398/D398,'M01'!V397))</f>
        <v/>
      </c>
      <c r="I398" s="7">
        <f>IFERROR(H398/G398,0)</f>
        <v/>
      </c>
      <c r="J398" s="6">
        <f>-'M01'!S397</f>
        <v/>
      </c>
      <c r="K398" s="6">
        <f>E398+H398-N398</f>
        <v/>
      </c>
      <c r="L398" s="7">
        <f>IFERROR(K398/J398,0)</f>
        <v/>
      </c>
      <c r="M398" s="6">
        <f>'M01'!T397</f>
        <v/>
      </c>
      <c r="N398" s="6">
        <f>'M01'!U397</f>
        <v/>
      </c>
      <c r="O398" s="7">
        <f>IFERROR(N398/M398,0)</f>
        <v/>
      </c>
      <c r="P398" s="6">
        <f>'M02'!E397</f>
        <v/>
      </c>
      <c r="Q398" s="6">
        <f>'M02'!F397</f>
        <v/>
      </c>
      <c r="R398" s="7">
        <f>IFERROR(Q398/P398,0)</f>
        <v/>
      </c>
      <c r="S398" s="6">
        <f>'M02'!M397</f>
        <v/>
      </c>
      <c r="T398" s="6">
        <f>IF('M02'!AG397&gt;0,'M02'!AG397+MAX(0,S398-'M02'!H397)*IF(AND(P398&lt;&gt;0,Q398&lt;&gt;0),Q398/P398,'M02'!V397),S398*IF(AND(P398&lt;&gt;0,Q398&lt;&gt;0),Q398/P398,'M02'!V397))</f>
        <v/>
      </c>
      <c r="U398" s="7">
        <f>IFERROR(T398/S398,0)</f>
        <v/>
      </c>
      <c r="V398" s="6">
        <f>-'M02'!S397</f>
        <v/>
      </c>
      <c r="W398" s="6">
        <f>Q398+T398-Z398</f>
        <v/>
      </c>
      <c r="X398" s="7">
        <f>IFERROR(W398/V398,0)</f>
        <v/>
      </c>
      <c r="Y398" s="6">
        <f>'M02'!T397</f>
        <v/>
      </c>
      <c r="Z398" s="6">
        <f>'M02'!U397</f>
        <v/>
      </c>
      <c r="AA398" s="7">
        <f>IFERROR(Z398/Y398,0)</f>
        <v/>
      </c>
      <c r="AB398" s="6">
        <f>'M03'!E397</f>
        <v/>
      </c>
      <c r="AC398" s="6">
        <f>'M03'!F397</f>
        <v/>
      </c>
      <c r="AD398" s="7">
        <f>IFERROR(AC398/AB398,0)</f>
        <v/>
      </c>
      <c r="AE398" s="6">
        <f>'M03'!M397</f>
        <v/>
      </c>
      <c r="AF398" s="6">
        <f>IF('M03'!AG397&gt;0,'M03'!AG397+MAX(0,AE398-'M03'!H397)*IF(AND(AB398&lt;&gt;0,AC398&lt;&gt;0),AC398/AB398,'M03'!V397),AE398*IF(AND(AB398&lt;&gt;0,AC398&lt;&gt;0),AC398/AB398,'M03'!V397))</f>
        <v/>
      </c>
      <c r="AG398" s="7">
        <f>IFERROR(AF398/AE398,0)</f>
        <v/>
      </c>
      <c r="AH398" s="6">
        <f>-'M03'!S397</f>
        <v/>
      </c>
      <c r="AI398" s="6">
        <f>AC398+AF398-AL398</f>
        <v/>
      </c>
      <c r="AJ398" s="7">
        <f>IFERROR(AI398/AH398,0)</f>
        <v/>
      </c>
      <c r="AK398" s="6">
        <f>'M03'!T397</f>
        <v/>
      </c>
      <c r="AL398" s="6">
        <f>'M03'!U397</f>
        <v/>
      </c>
      <c r="AM398" s="7">
        <f>IFERROR(AL398/AK398,0)</f>
        <v/>
      </c>
      <c r="AN398" s="6">
        <f>'M04'!E397</f>
        <v/>
      </c>
      <c r="AO398" s="6">
        <f>'M04'!F397</f>
        <v/>
      </c>
      <c r="AP398" s="7">
        <f>IFERROR(AO398/AN398,0)</f>
        <v/>
      </c>
      <c r="AQ398" s="6">
        <f>'M04'!M397</f>
        <v/>
      </c>
      <c r="AR398" s="6">
        <f>IF('M04'!AG397&gt;0,'M04'!AG397+MAX(0,AQ398-'M04'!H397)*IF(AND(AN398&lt;&gt;0,AO398&lt;&gt;0),AO398/AN398,'M04'!V397),AQ398*IF(AND(AN398&lt;&gt;0,AO398&lt;&gt;0),AO398/AN398,'M04'!V397))</f>
        <v/>
      </c>
      <c r="AS398" s="7">
        <f>IFERROR(AR398/AQ398,0)</f>
        <v/>
      </c>
      <c r="AT398" s="6">
        <f>-'M04'!S397</f>
        <v/>
      </c>
      <c r="AU398" s="6">
        <f>AO398+AR398-AX398</f>
        <v/>
      </c>
      <c r="AV398" s="7">
        <f>IFERROR(AU398/AT398,0)</f>
        <v/>
      </c>
      <c r="AW398" s="6">
        <f>'M04'!T397</f>
        <v/>
      </c>
      <c r="AX398" s="6">
        <f>'M04'!U397</f>
        <v/>
      </c>
      <c r="AY398" s="7">
        <f>IFERROR(AX398/AW398,0)</f>
        <v/>
      </c>
      <c r="AZ398" s="6">
        <f>'M05'!E397</f>
        <v/>
      </c>
      <c r="BA398" s="6">
        <f>'M05'!F397</f>
        <v/>
      </c>
      <c r="BB398" s="7">
        <f>IFERROR(BA398/AZ398,0)</f>
        <v/>
      </c>
      <c r="BC398" s="6">
        <f>'M05'!M397</f>
        <v/>
      </c>
      <c r="BD398" s="6">
        <f>IF('M05'!AG397&gt;0,'M05'!AG397+MAX(0,BC398-'M05'!H397)*IF(AND(AZ398&lt;&gt;0,BA398&lt;&gt;0),BA398/AZ398,'M05'!V397),BC398*IF(AND(AZ398&lt;&gt;0,BA398&lt;&gt;0),BA398/AZ398,'M05'!V397))</f>
        <v/>
      </c>
      <c r="BE398" s="7">
        <f>IFERROR(BD398/BC398,0)</f>
        <v/>
      </c>
      <c r="BF398" s="6">
        <f>-'M05'!S397</f>
        <v/>
      </c>
      <c r="BG398" s="6">
        <f>BA398+BD398-BJ398</f>
        <v/>
      </c>
      <c r="BH398" s="7">
        <f>IFERROR(BG398/BF398,0)</f>
        <v/>
      </c>
      <c r="BI398" s="6">
        <f>'M05'!T397</f>
        <v/>
      </c>
      <c r="BJ398" s="6">
        <f>'M05'!U397</f>
        <v/>
      </c>
      <c r="BK398" s="7">
        <f>IFERROR(BJ398/BI398,0)</f>
        <v/>
      </c>
      <c r="BL398" s="6">
        <f>'M06'!E397</f>
        <v/>
      </c>
      <c r="BM398" s="6">
        <f>'M06'!F397</f>
        <v/>
      </c>
      <c r="BN398" s="7">
        <f>IFERROR(BM398/BL398,0)</f>
        <v/>
      </c>
      <c r="BO398" s="6">
        <f>'M06'!M397</f>
        <v/>
      </c>
      <c r="BP398" s="6">
        <f>IF('M06'!AG397&gt;0,'M06'!AG397+MAX(0,BO398-'M06'!H397)*IF(AND(BL398&lt;&gt;0,BM398&lt;&gt;0),BM398/BL398,'M06'!V397),BO398*IF(AND(BL398&lt;&gt;0,BM398&lt;&gt;0),BM398/BL398,'M06'!V397))</f>
        <v/>
      </c>
      <c r="BQ398" s="7">
        <f>IFERROR(BP398/BO398,0)</f>
        <v/>
      </c>
      <c r="BR398" s="6">
        <f>-'M06'!S397</f>
        <v/>
      </c>
      <c r="BS398" s="6">
        <f>BM398+BP398-BV398</f>
        <v/>
      </c>
      <c r="BT398" s="7">
        <f>IFERROR(BS398/BR398,0)</f>
        <v/>
      </c>
      <c r="BU398" s="6">
        <f>'M06'!T397</f>
        <v/>
      </c>
      <c r="BV398" s="6">
        <f>'M06'!U397</f>
        <v/>
      </c>
      <c r="BW398" s="7">
        <f>IFERROR(BV398/BU398,0)</f>
        <v/>
      </c>
      <c r="BX398" s="6">
        <f>'M07'!E397</f>
        <v/>
      </c>
      <c r="BY398" s="6">
        <f>'M07'!F397</f>
        <v/>
      </c>
      <c r="BZ398" s="7">
        <f>IFERROR(BY398/BX398,0)</f>
        <v/>
      </c>
      <c r="CA398" s="6">
        <f>'M07'!M397</f>
        <v/>
      </c>
      <c r="CB398" s="6">
        <f>IF('M07'!AG397&gt;0,'M07'!AG397+MAX(0,CA398-'M07'!H397)*IF(AND(BX398&lt;&gt;0,BY398&lt;&gt;0),BY398/BX398,'M07'!V397),CA398*IF(AND(BX398&lt;&gt;0,BY398&lt;&gt;0),BY398/BX398,'M07'!V397))</f>
        <v/>
      </c>
      <c r="CC398" s="7">
        <f>IFERROR(CB398/CA398,0)</f>
        <v/>
      </c>
      <c r="CD398" s="6">
        <f>-'M07'!S397</f>
        <v/>
      </c>
      <c r="CE398" s="6">
        <f>BY398+CB398-CH398</f>
        <v/>
      </c>
      <c r="CF398" s="7">
        <f>IFERROR(CE398/CD398,0)</f>
        <v/>
      </c>
      <c r="CG398" s="6">
        <f>'M07'!T397</f>
        <v/>
      </c>
      <c r="CH398" s="6">
        <f>'M07'!U397</f>
        <v/>
      </c>
      <c r="CI398" s="7">
        <f>IFERROR(CH398/CG398,0)</f>
        <v/>
      </c>
      <c r="CJ398" s="6">
        <f>'M08'!E397</f>
        <v/>
      </c>
      <c r="CK398" s="6">
        <f>'M08'!F397</f>
        <v/>
      </c>
      <c r="CL398" s="7">
        <f>IFERROR(CK398/CJ398,0)</f>
        <v/>
      </c>
      <c r="CM398" s="6">
        <f>'M08'!M397</f>
        <v/>
      </c>
      <c r="CN398" s="6">
        <f>IF('M08'!AG397&gt;0,'M08'!AG397+MAX(0,CM398-'M08'!H397)*IF(AND(CJ398&lt;&gt;0,CK398&lt;&gt;0),CK398/CJ398,'M08'!V397),CM398*IF(AND(CJ398&lt;&gt;0,CK398&lt;&gt;0),CK398/CJ398,'M08'!V397))</f>
        <v/>
      </c>
      <c r="CO398" s="7">
        <f>IFERROR(CN398/CM398,0)</f>
        <v/>
      </c>
      <c r="CP398" s="6">
        <f>-'M08'!S397</f>
        <v/>
      </c>
      <c r="CQ398" s="6">
        <f>CK398+CN398-CT398</f>
        <v/>
      </c>
      <c r="CR398" s="7">
        <f>IFERROR(CQ398/CP398,0)</f>
        <v/>
      </c>
      <c r="CS398" s="6">
        <f>'M08'!T397</f>
        <v/>
      </c>
      <c r="CT398" s="6">
        <f>'M08'!U397</f>
        <v/>
      </c>
      <c r="CU398" s="7">
        <f>IFERROR(CT398/CS398,0)</f>
        <v/>
      </c>
      <c r="CV398" s="6">
        <f>'M09'!E397</f>
        <v/>
      </c>
      <c r="CW398" s="6">
        <f>'M09'!F397</f>
        <v/>
      </c>
      <c r="CX398" s="7">
        <f>IFERROR(CW398/CV398,0)</f>
        <v/>
      </c>
      <c r="CY398" s="6">
        <f>'M09'!M397</f>
        <v/>
      </c>
      <c r="CZ398" s="6">
        <f>IF('M09'!AG397&gt;0,'M09'!AG397+MAX(0,CY398-'M09'!H397)*IF(AND(CV398&lt;&gt;0,CW398&lt;&gt;0),CW398/CV398,'M09'!V397),CY398*IF(AND(CV398&lt;&gt;0,CW398&lt;&gt;0),CW398/CV398,'M09'!V397))</f>
        <v/>
      </c>
      <c r="DA398" s="7">
        <f>IFERROR(CZ398/CY398,0)</f>
        <v/>
      </c>
      <c r="DB398" s="6">
        <f>-'M09'!S397</f>
        <v/>
      </c>
      <c r="DC398" s="6">
        <f>CW398+CZ398-DF398</f>
        <v/>
      </c>
      <c r="DD398" s="7">
        <f>IFERROR(DC398/DB398,0)</f>
        <v/>
      </c>
      <c r="DE398" s="6">
        <f>'M09'!T397</f>
        <v/>
      </c>
      <c r="DF398" s="6">
        <f>'M09'!U397</f>
        <v/>
      </c>
      <c r="DG398" s="7">
        <f>IFERROR(DF398/DE398,0)</f>
        <v/>
      </c>
      <c r="DH398" s="6">
        <f>SUM(J398,V398,AH398,AT398,BF398,BR398,CD398,CP398,DB398)</f>
        <v/>
      </c>
      <c r="DI398" s="6">
        <f>SUM(K398,W398,AI398,AU398,BG398,BS398,CE398,CQ398,DC398)</f>
        <v/>
      </c>
      <c r="DJ398" s="6">
        <f>DH398/9</f>
        <v/>
      </c>
      <c r="DK398" s="6">
        <f>DI398/9</f>
        <v/>
      </c>
      <c r="DL398" s="7">
        <f>IFERROR(DI398/DH398,0)</f>
        <v/>
      </c>
      <c r="DM398" s="7">
        <f>'M09'!V397</f>
        <v/>
      </c>
      <c r="DN398" s="8">
        <f>IFERROR(DL398/DM398-1,0)</f>
        <v/>
      </c>
      <c r="DO398" s="6">
        <f>'M09'!AD397</f>
        <v/>
      </c>
      <c r="DP398" s="6">
        <f>DJ398-DO398</f>
        <v/>
      </c>
      <c r="DQ398" s="9">
        <f>COUNTIF(J398,"&gt;0")+COUNTIF(V398,"&gt;0")+COUNTIF(AH398,"&gt;0")+COUNTIF(AT398,"&gt;0")+COUNTIF(BF398,"&gt;0")+COUNTIF(BR398,"&gt;0")+COUNTIF(CD398,"&gt;0")+COUNTIF(CP398,"&gt;0")+COUNTIF(DB398,"&gt;0")</f>
        <v/>
      </c>
      <c r="DR398" s="6">
        <f>DE398</f>
        <v/>
      </c>
      <c r="DS398" s="10">
        <f>IFERROR(DR398/DJ398,0)</f>
        <v/>
      </c>
      <c r="DT398" s="6">
        <f>D398+SUM(G398,S398,AE398,AQ398,BC398,BO398,CA398,CM398,CY398)-SUM(J398,V398,AH398,AT398,BF398,BR398,CD398,CP398,DB398)-DE398</f>
        <v/>
      </c>
    </row>
    <row r="399">
      <c r="A399">
        <f>'M01'!C398</f>
        <v/>
      </c>
      <c r="B399">
        <f>'M01'!D398</f>
        <v/>
      </c>
      <c r="C399">
        <f>'M01'!A398</f>
        <v/>
      </c>
      <c r="D399" s="6">
        <f>'M01'!E398</f>
        <v/>
      </c>
      <c r="E399" s="6">
        <f>'M01'!F398</f>
        <v/>
      </c>
      <c r="F399" s="7">
        <f>IFERROR(E399/D399,0)</f>
        <v/>
      </c>
      <c r="G399" s="6">
        <f>'M01'!M398</f>
        <v/>
      </c>
      <c r="H399" s="6">
        <f>IF('M01'!AG398&gt;0,'M01'!AG398+MAX(0,G399-'M01'!H398)*IF(AND(D399&lt;&gt;0,E399&lt;&gt;0),E399/D399,'M01'!V398),G399*IF(AND(D399&lt;&gt;0,E399&lt;&gt;0),E399/D399,'M01'!V398))</f>
        <v/>
      </c>
      <c r="I399" s="7">
        <f>IFERROR(H399/G399,0)</f>
        <v/>
      </c>
      <c r="J399" s="6">
        <f>-'M01'!S398</f>
        <v/>
      </c>
      <c r="K399" s="6">
        <f>E399+H399-N399</f>
        <v/>
      </c>
      <c r="L399" s="7">
        <f>IFERROR(K399/J399,0)</f>
        <v/>
      </c>
      <c r="M399" s="6">
        <f>'M01'!T398</f>
        <v/>
      </c>
      <c r="N399" s="6">
        <f>'M01'!U398</f>
        <v/>
      </c>
      <c r="O399" s="7">
        <f>IFERROR(N399/M399,0)</f>
        <v/>
      </c>
      <c r="P399" s="6">
        <f>'M02'!E398</f>
        <v/>
      </c>
      <c r="Q399" s="6">
        <f>'M02'!F398</f>
        <v/>
      </c>
      <c r="R399" s="7">
        <f>IFERROR(Q399/P399,0)</f>
        <v/>
      </c>
      <c r="S399" s="6">
        <f>'M02'!M398</f>
        <v/>
      </c>
      <c r="T399" s="6">
        <f>IF('M02'!AG398&gt;0,'M02'!AG398+MAX(0,S399-'M02'!H398)*IF(AND(P399&lt;&gt;0,Q399&lt;&gt;0),Q399/P399,'M02'!V398),S399*IF(AND(P399&lt;&gt;0,Q399&lt;&gt;0),Q399/P399,'M02'!V398))</f>
        <v/>
      </c>
      <c r="U399" s="7">
        <f>IFERROR(T399/S399,0)</f>
        <v/>
      </c>
      <c r="V399" s="6">
        <f>-'M02'!S398</f>
        <v/>
      </c>
      <c r="W399" s="6">
        <f>Q399+T399-Z399</f>
        <v/>
      </c>
      <c r="X399" s="7">
        <f>IFERROR(W399/V399,0)</f>
        <v/>
      </c>
      <c r="Y399" s="6">
        <f>'M02'!T398</f>
        <v/>
      </c>
      <c r="Z399" s="6">
        <f>'M02'!U398</f>
        <v/>
      </c>
      <c r="AA399" s="7">
        <f>IFERROR(Z399/Y399,0)</f>
        <v/>
      </c>
      <c r="AB399" s="6">
        <f>'M03'!E398</f>
        <v/>
      </c>
      <c r="AC399" s="6">
        <f>'M03'!F398</f>
        <v/>
      </c>
      <c r="AD399" s="7">
        <f>IFERROR(AC399/AB399,0)</f>
        <v/>
      </c>
      <c r="AE399" s="6">
        <f>'M03'!M398</f>
        <v/>
      </c>
      <c r="AF399" s="6">
        <f>IF('M03'!AG398&gt;0,'M03'!AG398+MAX(0,AE399-'M03'!H398)*IF(AND(AB399&lt;&gt;0,AC399&lt;&gt;0),AC399/AB399,'M03'!V398),AE399*IF(AND(AB399&lt;&gt;0,AC399&lt;&gt;0),AC399/AB399,'M03'!V398))</f>
        <v/>
      </c>
      <c r="AG399" s="7">
        <f>IFERROR(AF399/AE399,0)</f>
        <v/>
      </c>
      <c r="AH399" s="6">
        <f>-'M03'!S398</f>
        <v/>
      </c>
      <c r="AI399" s="6">
        <f>AC399+AF399-AL399</f>
        <v/>
      </c>
      <c r="AJ399" s="7">
        <f>IFERROR(AI399/AH399,0)</f>
        <v/>
      </c>
      <c r="AK399" s="6">
        <f>'M03'!T398</f>
        <v/>
      </c>
      <c r="AL399" s="6">
        <f>'M03'!U398</f>
        <v/>
      </c>
      <c r="AM399" s="7">
        <f>IFERROR(AL399/AK399,0)</f>
        <v/>
      </c>
      <c r="AN399" s="6">
        <f>'M04'!E398</f>
        <v/>
      </c>
      <c r="AO399" s="6">
        <f>'M04'!F398</f>
        <v/>
      </c>
      <c r="AP399" s="7">
        <f>IFERROR(AO399/AN399,0)</f>
        <v/>
      </c>
      <c r="AQ399" s="6">
        <f>'M04'!M398</f>
        <v/>
      </c>
      <c r="AR399" s="6">
        <f>IF('M04'!AG398&gt;0,'M04'!AG398+MAX(0,AQ399-'M04'!H398)*IF(AND(AN399&lt;&gt;0,AO399&lt;&gt;0),AO399/AN399,'M04'!V398),AQ399*IF(AND(AN399&lt;&gt;0,AO399&lt;&gt;0),AO399/AN399,'M04'!V398))</f>
        <v/>
      </c>
      <c r="AS399" s="7">
        <f>IFERROR(AR399/AQ399,0)</f>
        <v/>
      </c>
      <c r="AT399" s="6">
        <f>-'M04'!S398</f>
        <v/>
      </c>
      <c r="AU399" s="6">
        <f>AO399+AR399-AX399</f>
        <v/>
      </c>
      <c r="AV399" s="7">
        <f>IFERROR(AU399/AT399,0)</f>
        <v/>
      </c>
      <c r="AW399" s="6">
        <f>'M04'!T398</f>
        <v/>
      </c>
      <c r="AX399" s="6">
        <f>'M04'!U398</f>
        <v/>
      </c>
      <c r="AY399" s="7">
        <f>IFERROR(AX399/AW399,0)</f>
        <v/>
      </c>
      <c r="AZ399" s="6">
        <f>'M05'!E398</f>
        <v/>
      </c>
      <c r="BA399" s="6">
        <f>'M05'!F398</f>
        <v/>
      </c>
      <c r="BB399" s="7">
        <f>IFERROR(BA399/AZ399,0)</f>
        <v/>
      </c>
      <c r="BC399" s="6">
        <f>'M05'!M398</f>
        <v/>
      </c>
      <c r="BD399" s="6">
        <f>IF('M05'!AG398&gt;0,'M05'!AG398+MAX(0,BC399-'M05'!H398)*IF(AND(AZ399&lt;&gt;0,BA399&lt;&gt;0),BA399/AZ399,'M05'!V398),BC399*IF(AND(AZ399&lt;&gt;0,BA399&lt;&gt;0),BA399/AZ399,'M05'!V398))</f>
        <v/>
      </c>
      <c r="BE399" s="7">
        <f>IFERROR(BD399/BC399,0)</f>
        <v/>
      </c>
      <c r="BF399" s="6">
        <f>-'M05'!S398</f>
        <v/>
      </c>
      <c r="BG399" s="6">
        <f>BA399+BD399-BJ399</f>
        <v/>
      </c>
      <c r="BH399" s="7">
        <f>IFERROR(BG399/BF399,0)</f>
        <v/>
      </c>
      <c r="BI399" s="6">
        <f>'M05'!T398</f>
        <v/>
      </c>
      <c r="BJ399" s="6">
        <f>'M05'!U398</f>
        <v/>
      </c>
      <c r="BK399" s="7">
        <f>IFERROR(BJ399/BI399,0)</f>
        <v/>
      </c>
      <c r="BL399" s="6">
        <f>'M06'!E398</f>
        <v/>
      </c>
      <c r="BM399" s="6">
        <f>'M06'!F398</f>
        <v/>
      </c>
      <c r="BN399" s="7">
        <f>IFERROR(BM399/BL399,0)</f>
        <v/>
      </c>
      <c r="BO399" s="6">
        <f>'M06'!M398</f>
        <v/>
      </c>
      <c r="BP399" s="6">
        <f>IF('M06'!AG398&gt;0,'M06'!AG398+MAX(0,BO399-'M06'!H398)*IF(AND(BL399&lt;&gt;0,BM399&lt;&gt;0),BM399/BL399,'M06'!V398),BO399*IF(AND(BL399&lt;&gt;0,BM399&lt;&gt;0),BM399/BL399,'M06'!V398))</f>
        <v/>
      </c>
      <c r="BQ399" s="7">
        <f>IFERROR(BP399/BO399,0)</f>
        <v/>
      </c>
      <c r="BR399" s="6">
        <f>-'M06'!S398</f>
        <v/>
      </c>
      <c r="BS399" s="6">
        <f>BM399+BP399-BV399</f>
        <v/>
      </c>
      <c r="BT399" s="7">
        <f>IFERROR(BS399/BR399,0)</f>
        <v/>
      </c>
      <c r="BU399" s="6">
        <f>'M06'!T398</f>
        <v/>
      </c>
      <c r="BV399" s="6">
        <f>'M06'!U398</f>
        <v/>
      </c>
      <c r="BW399" s="7">
        <f>IFERROR(BV399/BU399,0)</f>
        <v/>
      </c>
      <c r="BX399" s="6">
        <f>'M07'!E398</f>
        <v/>
      </c>
      <c r="BY399" s="6">
        <f>'M07'!F398</f>
        <v/>
      </c>
      <c r="BZ399" s="7">
        <f>IFERROR(BY399/BX399,0)</f>
        <v/>
      </c>
      <c r="CA399" s="6">
        <f>'M07'!M398</f>
        <v/>
      </c>
      <c r="CB399" s="6">
        <f>IF('M07'!AG398&gt;0,'M07'!AG398+MAX(0,CA399-'M07'!H398)*IF(AND(BX399&lt;&gt;0,BY399&lt;&gt;0),BY399/BX399,'M07'!V398),CA399*IF(AND(BX399&lt;&gt;0,BY399&lt;&gt;0),BY399/BX399,'M07'!V398))</f>
        <v/>
      </c>
      <c r="CC399" s="7">
        <f>IFERROR(CB399/CA399,0)</f>
        <v/>
      </c>
      <c r="CD399" s="6">
        <f>-'M07'!S398</f>
        <v/>
      </c>
      <c r="CE399" s="6">
        <f>BY399+CB399-CH399</f>
        <v/>
      </c>
      <c r="CF399" s="7">
        <f>IFERROR(CE399/CD399,0)</f>
        <v/>
      </c>
      <c r="CG399" s="6">
        <f>'M07'!T398</f>
        <v/>
      </c>
      <c r="CH399" s="6">
        <f>'M07'!U398</f>
        <v/>
      </c>
      <c r="CI399" s="7">
        <f>IFERROR(CH399/CG399,0)</f>
        <v/>
      </c>
      <c r="CJ399" s="6">
        <f>'M08'!E398</f>
        <v/>
      </c>
      <c r="CK399" s="6">
        <f>'M08'!F398</f>
        <v/>
      </c>
      <c r="CL399" s="7">
        <f>IFERROR(CK399/CJ399,0)</f>
        <v/>
      </c>
      <c r="CM399" s="6">
        <f>'M08'!M398</f>
        <v/>
      </c>
      <c r="CN399" s="6">
        <f>IF('M08'!AG398&gt;0,'M08'!AG398+MAX(0,CM399-'M08'!H398)*IF(AND(CJ399&lt;&gt;0,CK399&lt;&gt;0),CK399/CJ399,'M08'!V398),CM399*IF(AND(CJ399&lt;&gt;0,CK399&lt;&gt;0),CK399/CJ399,'M08'!V398))</f>
        <v/>
      </c>
      <c r="CO399" s="7">
        <f>IFERROR(CN399/CM399,0)</f>
        <v/>
      </c>
      <c r="CP399" s="6">
        <f>-'M08'!S398</f>
        <v/>
      </c>
      <c r="CQ399" s="6">
        <f>CK399+CN399-CT399</f>
        <v/>
      </c>
      <c r="CR399" s="7">
        <f>IFERROR(CQ399/CP399,0)</f>
        <v/>
      </c>
      <c r="CS399" s="6">
        <f>'M08'!T398</f>
        <v/>
      </c>
      <c r="CT399" s="6">
        <f>'M08'!U398</f>
        <v/>
      </c>
      <c r="CU399" s="7">
        <f>IFERROR(CT399/CS399,0)</f>
        <v/>
      </c>
      <c r="CV399" s="6">
        <f>'M09'!E398</f>
        <v/>
      </c>
      <c r="CW399" s="6">
        <f>'M09'!F398</f>
        <v/>
      </c>
      <c r="CX399" s="7">
        <f>IFERROR(CW399/CV399,0)</f>
        <v/>
      </c>
      <c r="CY399" s="6">
        <f>'M09'!M398</f>
        <v/>
      </c>
      <c r="CZ399" s="6">
        <f>IF('M09'!AG398&gt;0,'M09'!AG398+MAX(0,CY399-'M09'!H398)*IF(AND(CV399&lt;&gt;0,CW399&lt;&gt;0),CW399/CV399,'M09'!V398),CY399*IF(AND(CV399&lt;&gt;0,CW399&lt;&gt;0),CW399/CV399,'M09'!V398))</f>
        <v/>
      </c>
      <c r="DA399" s="7">
        <f>IFERROR(CZ399/CY399,0)</f>
        <v/>
      </c>
      <c r="DB399" s="6">
        <f>-'M09'!S398</f>
        <v/>
      </c>
      <c r="DC399" s="6">
        <f>CW399+CZ399-DF399</f>
        <v/>
      </c>
      <c r="DD399" s="7">
        <f>IFERROR(DC399/DB399,0)</f>
        <v/>
      </c>
      <c r="DE399" s="6">
        <f>'M09'!T398</f>
        <v/>
      </c>
      <c r="DF399" s="6">
        <f>'M09'!U398</f>
        <v/>
      </c>
      <c r="DG399" s="7">
        <f>IFERROR(DF399/DE399,0)</f>
        <v/>
      </c>
      <c r="DH399" s="6">
        <f>SUM(J399,V399,AH399,AT399,BF399,BR399,CD399,CP399,DB399)</f>
        <v/>
      </c>
      <c r="DI399" s="6">
        <f>SUM(K399,W399,AI399,AU399,BG399,BS399,CE399,CQ399,DC399)</f>
        <v/>
      </c>
      <c r="DJ399" s="6">
        <f>DH399/9</f>
        <v/>
      </c>
      <c r="DK399" s="6">
        <f>DI399/9</f>
        <v/>
      </c>
      <c r="DL399" s="7">
        <f>IFERROR(DI399/DH399,0)</f>
        <v/>
      </c>
      <c r="DM399" s="7">
        <f>'M09'!V398</f>
        <v/>
      </c>
      <c r="DN399" s="8">
        <f>IFERROR(DL399/DM399-1,0)</f>
        <v/>
      </c>
      <c r="DO399" s="6">
        <f>'M09'!AD398</f>
        <v/>
      </c>
      <c r="DP399" s="6">
        <f>DJ399-DO399</f>
        <v/>
      </c>
      <c r="DQ399" s="9">
        <f>COUNTIF(J399,"&gt;0")+COUNTIF(V399,"&gt;0")+COUNTIF(AH399,"&gt;0")+COUNTIF(AT399,"&gt;0")+COUNTIF(BF399,"&gt;0")+COUNTIF(BR399,"&gt;0")+COUNTIF(CD399,"&gt;0")+COUNTIF(CP399,"&gt;0")+COUNTIF(DB399,"&gt;0")</f>
        <v/>
      </c>
      <c r="DR399" s="6">
        <f>DE399</f>
        <v/>
      </c>
      <c r="DS399" s="10">
        <f>IFERROR(DR399/DJ399,0)</f>
        <v/>
      </c>
      <c r="DT399" s="6">
        <f>D399+SUM(G399,S399,AE399,AQ399,BC399,BO399,CA399,CM399,CY399)-SUM(J399,V399,AH399,AT399,BF399,BR399,CD399,CP399,DB399)-DE399</f>
        <v/>
      </c>
    </row>
    <row r="400">
      <c r="A400">
        <f>'M01'!C399</f>
        <v/>
      </c>
      <c r="B400">
        <f>'M01'!D399</f>
        <v/>
      </c>
      <c r="C400">
        <f>'M01'!A399</f>
        <v/>
      </c>
      <c r="D400" s="6">
        <f>'M01'!E399</f>
        <v/>
      </c>
      <c r="E400" s="6">
        <f>'M01'!F399</f>
        <v/>
      </c>
      <c r="F400" s="7">
        <f>IFERROR(E400/D400,0)</f>
        <v/>
      </c>
      <c r="G400" s="6">
        <f>'M01'!M399</f>
        <v/>
      </c>
      <c r="H400" s="6">
        <f>IF('M01'!AG399&gt;0,'M01'!AG399+MAX(0,G400-'M01'!H399)*IF(AND(D400&lt;&gt;0,E400&lt;&gt;0),E400/D400,'M01'!V399),G400*IF(AND(D400&lt;&gt;0,E400&lt;&gt;0),E400/D400,'M01'!V399))</f>
        <v/>
      </c>
      <c r="I400" s="7">
        <f>IFERROR(H400/G400,0)</f>
        <v/>
      </c>
      <c r="J400" s="6">
        <f>-'M01'!S399</f>
        <v/>
      </c>
      <c r="K400" s="6">
        <f>E400+H400-N400</f>
        <v/>
      </c>
      <c r="L400" s="7">
        <f>IFERROR(K400/J400,0)</f>
        <v/>
      </c>
      <c r="M400" s="6">
        <f>'M01'!T399</f>
        <v/>
      </c>
      <c r="N400" s="6">
        <f>'M01'!U399</f>
        <v/>
      </c>
      <c r="O400" s="7">
        <f>IFERROR(N400/M400,0)</f>
        <v/>
      </c>
      <c r="P400" s="6">
        <f>'M02'!E399</f>
        <v/>
      </c>
      <c r="Q400" s="6">
        <f>'M02'!F399</f>
        <v/>
      </c>
      <c r="R400" s="7">
        <f>IFERROR(Q400/P400,0)</f>
        <v/>
      </c>
      <c r="S400" s="6">
        <f>'M02'!M399</f>
        <v/>
      </c>
      <c r="T400" s="6">
        <f>IF('M02'!AG399&gt;0,'M02'!AG399+MAX(0,S400-'M02'!H399)*IF(AND(P400&lt;&gt;0,Q400&lt;&gt;0),Q400/P400,'M02'!V399),S400*IF(AND(P400&lt;&gt;0,Q400&lt;&gt;0),Q400/P400,'M02'!V399))</f>
        <v/>
      </c>
      <c r="U400" s="7">
        <f>IFERROR(T400/S400,0)</f>
        <v/>
      </c>
      <c r="V400" s="6">
        <f>-'M02'!S399</f>
        <v/>
      </c>
      <c r="W400" s="6">
        <f>Q400+T400-Z400</f>
        <v/>
      </c>
      <c r="X400" s="7">
        <f>IFERROR(W400/V400,0)</f>
        <v/>
      </c>
      <c r="Y400" s="6">
        <f>'M02'!T399</f>
        <v/>
      </c>
      <c r="Z400" s="6">
        <f>'M02'!U399</f>
        <v/>
      </c>
      <c r="AA400" s="7">
        <f>IFERROR(Z400/Y400,0)</f>
        <v/>
      </c>
      <c r="AB400" s="6">
        <f>'M03'!E399</f>
        <v/>
      </c>
      <c r="AC400" s="6">
        <f>'M03'!F399</f>
        <v/>
      </c>
      <c r="AD400" s="7">
        <f>IFERROR(AC400/AB400,0)</f>
        <v/>
      </c>
      <c r="AE400" s="6">
        <f>'M03'!M399</f>
        <v/>
      </c>
      <c r="AF400" s="6">
        <f>IF('M03'!AG399&gt;0,'M03'!AG399+MAX(0,AE400-'M03'!H399)*IF(AND(AB400&lt;&gt;0,AC400&lt;&gt;0),AC400/AB400,'M03'!V399),AE400*IF(AND(AB400&lt;&gt;0,AC400&lt;&gt;0),AC400/AB400,'M03'!V399))</f>
        <v/>
      </c>
      <c r="AG400" s="7">
        <f>IFERROR(AF400/AE400,0)</f>
        <v/>
      </c>
      <c r="AH400" s="6">
        <f>-'M03'!S399</f>
        <v/>
      </c>
      <c r="AI400" s="6">
        <f>AC400+AF400-AL400</f>
        <v/>
      </c>
      <c r="AJ400" s="7">
        <f>IFERROR(AI400/AH400,0)</f>
        <v/>
      </c>
      <c r="AK400" s="6">
        <f>'M03'!T399</f>
        <v/>
      </c>
      <c r="AL400" s="6">
        <f>'M03'!U399</f>
        <v/>
      </c>
      <c r="AM400" s="7">
        <f>IFERROR(AL400/AK400,0)</f>
        <v/>
      </c>
      <c r="AN400" s="6">
        <f>'M04'!E399</f>
        <v/>
      </c>
      <c r="AO400" s="6">
        <f>'M04'!F399</f>
        <v/>
      </c>
      <c r="AP400" s="7">
        <f>IFERROR(AO400/AN400,0)</f>
        <v/>
      </c>
      <c r="AQ400" s="6">
        <f>'M04'!M399</f>
        <v/>
      </c>
      <c r="AR400" s="6">
        <f>IF('M04'!AG399&gt;0,'M04'!AG399+MAX(0,AQ400-'M04'!H399)*IF(AND(AN400&lt;&gt;0,AO400&lt;&gt;0),AO400/AN400,'M04'!V399),AQ400*IF(AND(AN400&lt;&gt;0,AO400&lt;&gt;0),AO400/AN400,'M04'!V399))</f>
        <v/>
      </c>
      <c r="AS400" s="7">
        <f>IFERROR(AR400/AQ400,0)</f>
        <v/>
      </c>
      <c r="AT400" s="6">
        <f>-'M04'!S399</f>
        <v/>
      </c>
      <c r="AU400" s="6">
        <f>AO400+AR400-AX400</f>
        <v/>
      </c>
      <c r="AV400" s="7">
        <f>IFERROR(AU400/AT400,0)</f>
        <v/>
      </c>
      <c r="AW400" s="6">
        <f>'M04'!T399</f>
        <v/>
      </c>
      <c r="AX400" s="6">
        <f>'M04'!U399</f>
        <v/>
      </c>
      <c r="AY400" s="7">
        <f>IFERROR(AX400/AW400,0)</f>
        <v/>
      </c>
      <c r="AZ400" s="6">
        <f>'M05'!E399</f>
        <v/>
      </c>
      <c r="BA400" s="6">
        <f>'M05'!F399</f>
        <v/>
      </c>
      <c r="BB400" s="7">
        <f>IFERROR(BA400/AZ400,0)</f>
        <v/>
      </c>
      <c r="BC400" s="6">
        <f>'M05'!M399</f>
        <v/>
      </c>
      <c r="BD400" s="6">
        <f>IF('M05'!AG399&gt;0,'M05'!AG399+MAX(0,BC400-'M05'!H399)*IF(AND(AZ400&lt;&gt;0,BA400&lt;&gt;0),BA400/AZ400,'M05'!V399),BC400*IF(AND(AZ400&lt;&gt;0,BA400&lt;&gt;0),BA400/AZ400,'M05'!V399))</f>
        <v/>
      </c>
      <c r="BE400" s="7">
        <f>IFERROR(BD400/BC400,0)</f>
        <v/>
      </c>
      <c r="BF400" s="6">
        <f>-'M05'!S399</f>
        <v/>
      </c>
      <c r="BG400" s="6">
        <f>BA400+BD400-BJ400</f>
        <v/>
      </c>
      <c r="BH400" s="7">
        <f>IFERROR(BG400/BF400,0)</f>
        <v/>
      </c>
      <c r="BI400" s="6">
        <f>'M05'!T399</f>
        <v/>
      </c>
      <c r="BJ400" s="6">
        <f>'M05'!U399</f>
        <v/>
      </c>
      <c r="BK400" s="7">
        <f>IFERROR(BJ400/BI400,0)</f>
        <v/>
      </c>
      <c r="BL400" s="6">
        <f>'M06'!E399</f>
        <v/>
      </c>
      <c r="BM400" s="6">
        <f>'M06'!F399</f>
        <v/>
      </c>
      <c r="BN400" s="7">
        <f>IFERROR(BM400/BL400,0)</f>
        <v/>
      </c>
      <c r="BO400" s="6">
        <f>'M06'!M399</f>
        <v/>
      </c>
      <c r="BP400" s="6">
        <f>IF('M06'!AG399&gt;0,'M06'!AG399+MAX(0,BO400-'M06'!H399)*IF(AND(BL400&lt;&gt;0,BM400&lt;&gt;0),BM400/BL400,'M06'!V399),BO400*IF(AND(BL400&lt;&gt;0,BM400&lt;&gt;0),BM400/BL400,'M06'!V399))</f>
        <v/>
      </c>
      <c r="BQ400" s="7">
        <f>IFERROR(BP400/BO400,0)</f>
        <v/>
      </c>
      <c r="BR400" s="6">
        <f>-'M06'!S399</f>
        <v/>
      </c>
      <c r="BS400" s="6">
        <f>BM400+BP400-BV400</f>
        <v/>
      </c>
      <c r="BT400" s="7">
        <f>IFERROR(BS400/BR400,0)</f>
        <v/>
      </c>
      <c r="BU400" s="6">
        <f>'M06'!T399</f>
        <v/>
      </c>
      <c r="BV400" s="6">
        <f>'M06'!U399</f>
        <v/>
      </c>
      <c r="BW400" s="7">
        <f>IFERROR(BV400/BU400,0)</f>
        <v/>
      </c>
      <c r="BX400" s="6">
        <f>'M07'!E399</f>
        <v/>
      </c>
      <c r="BY400" s="6">
        <f>'M07'!F399</f>
        <v/>
      </c>
      <c r="BZ400" s="7">
        <f>IFERROR(BY400/BX400,0)</f>
        <v/>
      </c>
      <c r="CA400" s="6">
        <f>'M07'!M399</f>
        <v/>
      </c>
      <c r="CB400" s="6">
        <f>IF('M07'!AG399&gt;0,'M07'!AG399+MAX(0,CA400-'M07'!H399)*IF(AND(BX400&lt;&gt;0,BY400&lt;&gt;0),BY400/BX400,'M07'!V399),CA400*IF(AND(BX400&lt;&gt;0,BY400&lt;&gt;0),BY400/BX400,'M07'!V399))</f>
        <v/>
      </c>
      <c r="CC400" s="7">
        <f>IFERROR(CB400/CA400,0)</f>
        <v/>
      </c>
      <c r="CD400" s="6">
        <f>-'M07'!S399</f>
        <v/>
      </c>
      <c r="CE400" s="6">
        <f>BY400+CB400-CH400</f>
        <v/>
      </c>
      <c r="CF400" s="7">
        <f>IFERROR(CE400/CD400,0)</f>
        <v/>
      </c>
      <c r="CG400" s="6">
        <f>'M07'!T399</f>
        <v/>
      </c>
      <c r="CH400" s="6">
        <f>'M07'!U399</f>
        <v/>
      </c>
      <c r="CI400" s="7">
        <f>IFERROR(CH400/CG400,0)</f>
        <v/>
      </c>
      <c r="CJ400" s="6">
        <f>'M08'!E399</f>
        <v/>
      </c>
      <c r="CK400" s="6">
        <f>'M08'!F399</f>
        <v/>
      </c>
      <c r="CL400" s="7">
        <f>IFERROR(CK400/CJ400,0)</f>
        <v/>
      </c>
      <c r="CM400" s="6">
        <f>'M08'!M399</f>
        <v/>
      </c>
      <c r="CN400" s="6">
        <f>IF('M08'!AG399&gt;0,'M08'!AG399+MAX(0,CM400-'M08'!H399)*IF(AND(CJ400&lt;&gt;0,CK400&lt;&gt;0),CK400/CJ400,'M08'!V399),CM400*IF(AND(CJ400&lt;&gt;0,CK400&lt;&gt;0),CK400/CJ400,'M08'!V399))</f>
        <v/>
      </c>
      <c r="CO400" s="7">
        <f>IFERROR(CN400/CM400,0)</f>
        <v/>
      </c>
      <c r="CP400" s="6">
        <f>-'M08'!S399</f>
        <v/>
      </c>
      <c r="CQ400" s="6">
        <f>CK400+CN400-CT400</f>
        <v/>
      </c>
      <c r="CR400" s="7">
        <f>IFERROR(CQ400/CP400,0)</f>
        <v/>
      </c>
      <c r="CS400" s="6">
        <f>'M08'!T399</f>
        <v/>
      </c>
      <c r="CT400" s="6">
        <f>'M08'!U399</f>
        <v/>
      </c>
      <c r="CU400" s="7">
        <f>IFERROR(CT400/CS400,0)</f>
        <v/>
      </c>
      <c r="CV400" s="6">
        <f>'M09'!E399</f>
        <v/>
      </c>
      <c r="CW400" s="6">
        <f>'M09'!F399</f>
        <v/>
      </c>
      <c r="CX400" s="7">
        <f>IFERROR(CW400/CV400,0)</f>
        <v/>
      </c>
      <c r="CY400" s="6">
        <f>'M09'!M399</f>
        <v/>
      </c>
      <c r="CZ400" s="6">
        <f>IF('M09'!AG399&gt;0,'M09'!AG399+MAX(0,CY400-'M09'!H399)*IF(AND(CV400&lt;&gt;0,CW400&lt;&gt;0),CW400/CV400,'M09'!V399),CY400*IF(AND(CV400&lt;&gt;0,CW400&lt;&gt;0),CW400/CV400,'M09'!V399))</f>
        <v/>
      </c>
      <c r="DA400" s="7">
        <f>IFERROR(CZ400/CY400,0)</f>
        <v/>
      </c>
      <c r="DB400" s="6">
        <f>-'M09'!S399</f>
        <v/>
      </c>
      <c r="DC400" s="6">
        <f>CW400+CZ400-DF400</f>
        <v/>
      </c>
      <c r="DD400" s="7">
        <f>IFERROR(DC400/DB400,0)</f>
        <v/>
      </c>
      <c r="DE400" s="6">
        <f>'M09'!T399</f>
        <v/>
      </c>
      <c r="DF400" s="6">
        <f>'M09'!U399</f>
        <v/>
      </c>
      <c r="DG400" s="7">
        <f>IFERROR(DF400/DE400,0)</f>
        <v/>
      </c>
      <c r="DH400" s="6">
        <f>SUM(J400,V400,AH400,AT400,BF400,BR400,CD400,CP400,DB400)</f>
        <v/>
      </c>
      <c r="DI400" s="6">
        <f>SUM(K400,W400,AI400,AU400,BG400,BS400,CE400,CQ400,DC400)</f>
        <v/>
      </c>
      <c r="DJ400" s="6">
        <f>DH400/9</f>
        <v/>
      </c>
      <c r="DK400" s="6">
        <f>DI400/9</f>
        <v/>
      </c>
      <c r="DL400" s="7">
        <f>IFERROR(DI400/DH400,0)</f>
        <v/>
      </c>
      <c r="DM400" s="7">
        <f>'M09'!V399</f>
        <v/>
      </c>
      <c r="DN400" s="8">
        <f>IFERROR(DL400/DM400-1,0)</f>
        <v/>
      </c>
      <c r="DO400" s="6">
        <f>'M09'!AD399</f>
        <v/>
      </c>
      <c r="DP400" s="6">
        <f>DJ400-DO400</f>
        <v/>
      </c>
      <c r="DQ400" s="9">
        <f>COUNTIF(J400,"&gt;0")+COUNTIF(V400,"&gt;0")+COUNTIF(AH400,"&gt;0")+COUNTIF(AT400,"&gt;0")+COUNTIF(BF400,"&gt;0")+COUNTIF(BR400,"&gt;0")+COUNTIF(CD400,"&gt;0")+COUNTIF(CP400,"&gt;0")+COUNTIF(DB400,"&gt;0")</f>
        <v/>
      </c>
      <c r="DR400" s="6">
        <f>DE400</f>
        <v/>
      </c>
      <c r="DS400" s="10">
        <f>IFERROR(DR400/DJ400,0)</f>
        <v/>
      </c>
      <c r="DT400" s="6">
        <f>D400+SUM(G400,S400,AE400,AQ400,BC400,BO400,CA400,CM400,CY400)-SUM(J400,V400,AH400,AT400,BF400,BR400,CD400,CP400,DB400)-DE400</f>
        <v/>
      </c>
    </row>
    <row r="401">
      <c r="A401">
        <f>'M01'!C400</f>
        <v/>
      </c>
      <c r="B401">
        <f>'M01'!D400</f>
        <v/>
      </c>
      <c r="C401">
        <f>'M01'!A400</f>
        <v/>
      </c>
      <c r="D401" s="6">
        <f>'M01'!E400</f>
        <v/>
      </c>
      <c r="E401" s="6">
        <f>'M01'!F400</f>
        <v/>
      </c>
      <c r="F401" s="7">
        <f>IFERROR(E401/D401,0)</f>
        <v/>
      </c>
      <c r="G401" s="6">
        <f>'M01'!M400</f>
        <v/>
      </c>
      <c r="H401" s="6">
        <f>IF('M01'!AG400&gt;0,'M01'!AG400+MAX(0,G401-'M01'!H400)*IF(AND(D401&lt;&gt;0,E401&lt;&gt;0),E401/D401,'M01'!V400),G401*IF(AND(D401&lt;&gt;0,E401&lt;&gt;0),E401/D401,'M01'!V400))</f>
        <v/>
      </c>
      <c r="I401" s="7">
        <f>IFERROR(H401/G401,0)</f>
        <v/>
      </c>
      <c r="J401" s="6">
        <f>-'M01'!S400</f>
        <v/>
      </c>
      <c r="K401" s="6">
        <f>E401+H401-N401</f>
        <v/>
      </c>
      <c r="L401" s="7">
        <f>IFERROR(K401/J401,0)</f>
        <v/>
      </c>
      <c r="M401" s="6">
        <f>'M01'!T400</f>
        <v/>
      </c>
      <c r="N401" s="6">
        <f>'M01'!U400</f>
        <v/>
      </c>
      <c r="O401" s="7">
        <f>IFERROR(N401/M401,0)</f>
        <v/>
      </c>
      <c r="P401" s="6">
        <f>'M02'!E400</f>
        <v/>
      </c>
      <c r="Q401" s="6">
        <f>'M02'!F400</f>
        <v/>
      </c>
      <c r="R401" s="7">
        <f>IFERROR(Q401/P401,0)</f>
        <v/>
      </c>
      <c r="S401" s="6">
        <f>'M02'!M400</f>
        <v/>
      </c>
      <c r="T401" s="6">
        <f>IF('M02'!AG400&gt;0,'M02'!AG400+MAX(0,S401-'M02'!H400)*IF(AND(P401&lt;&gt;0,Q401&lt;&gt;0),Q401/P401,'M02'!V400),S401*IF(AND(P401&lt;&gt;0,Q401&lt;&gt;0),Q401/P401,'M02'!V400))</f>
        <v/>
      </c>
      <c r="U401" s="7">
        <f>IFERROR(T401/S401,0)</f>
        <v/>
      </c>
      <c r="V401" s="6">
        <f>-'M02'!S400</f>
        <v/>
      </c>
      <c r="W401" s="6">
        <f>Q401+T401-Z401</f>
        <v/>
      </c>
      <c r="X401" s="7">
        <f>IFERROR(W401/V401,0)</f>
        <v/>
      </c>
      <c r="Y401" s="6">
        <f>'M02'!T400</f>
        <v/>
      </c>
      <c r="Z401" s="6">
        <f>'M02'!U400</f>
        <v/>
      </c>
      <c r="AA401" s="7">
        <f>IFERROR(Z401/Y401,0)</f>
        <v/>
      </c>
      <c r="AB401" s="6">
        <f>'M03'!E400</f>
        <v/>
      </c>
      <c r="AC401" s="6">
        <f>'M03'!F400</f>
        <v/>
      </c>
      <c r="AD401" s="7">
        <f>IFERROR(AC401/AB401,0)</f>
        <v/>
      </c>
      <c r="AE401" s="6">
        <f>'M03'!M400</f>
        <v/>
      </c>
      <c r="AF401" s="6">
        <f>IF('M03'!AG400&gt;0,'M03'!AG400+MAX(0,AE401-'M03'!H400)*IF(AND(AB401&lt;&gt;0,AC401&lt;&gt;0),AC401/AB401,'M03'!V400),AE401*IF(AND(AB401&lt;&gt;0,AC401&lt;&gt;0),AC401/AB401,'M03'!V400))</f>
        <v/>
      </c>
      <c r="AG401" s="7">
        <f>IFERROR(AF401/AE401,0)</f>
        <v/>
      </c>
      <c r="AH401" s="6">
        <f>-'M03'!S400</f>
        <v/>
      </c>
      <c r="AI401" s="6">
        <f>AC401+AF401-AL401</f>
        <v/>
      </c>
      <c r="AJ401" s="7">
        <f>IFERROR(AI401/AH401,0)</f>
        <v/>
      </c>
      <c r="AK401" s="6">
        <f>'M03'!T400</f>
        <v/>
      </c>
      <c r="AL401" s="6">
        <f>'M03'!U400</f>
        <v/>
      </c>
      <c r="AM401" s="7">
        <f>IFERROR(AL401/AK401,0)</f>
        <v/>
      </c>
      <c r="AN401" s="6">
        <f>'M04'!E400</f>
        <v/>
      </c>
      <c r="AO401" s="6">
        <f>'M04'!F400</f>
        <v/>
      </c>
      <c r="AP401" s="7">
        <f>IFERROR(AO401/AN401,0)</f>
        <v/>
      </c>
      <c r="AQ401" s="6">
        <f>'M04'!M400</f>
        <v/>
      </c>
      <c r="AR401" s="6">
        <f>IF('M04'!AG400&gt;0,'M04'!AG400+MAX(0,AQ401-'M04'!H400)*IF(AND(AN401&lt;&gt;0,AO401&lt;&gt;0),AO401/AN401,'M04'!V400),AQ401*IF(AND(AN401&lt;&gt;0,AO401&lt;&gt;0),AO401/AN401,'M04'!V400))</f>
        <v/>
      </c>
      <c r="AS401" s="7">
        <f>IFERROR(AR401/AQ401,0)</f>
        <v/>
      </c>
      <c r="AT401" s="6">
        <f>-'M04'!S400</f>
        <v/>
      </c>
      <c r="AU401" s="6">
        <f>AO401+AR401-AX401</f>
        <v/>
      </c>
      <c r="AV401" s="7">
        <f>IFERROR(AU401/AT401,0)</f>
        <v/>
      </c>
      <c r="AW401" s="6">
        <f>'M04'!T400</f>
        <v/>
      </c>
      <c r="AX401" s="6">
        <f>'M04'!U400</f>
        <v/>
      </c>
      <c r="AY401" s="7">
        <f>IFERROR(AX401/AW401,0)</f>
        <v/>
      </c>
      <c r="AZ401" s="6">
        <f>'M05'!E400</f>
        <v/>
      </c>
      <c r="BA401" s="6">
        <f>'M05'!F400</f>
        <v/>
      </c>
      <c r="BB401" s="7">
        <f>IFERROR(BA401/AZ401,0)</f>
        <v/>
      </c>
      <c r="BC401" s="6">
        <f>'M05'!M400</f>
        <v/>
      </c>
      <c r="BD401" s="6">
        <f>IF('M05'!AG400&gt;0,'M05'!AG400+MAX(0,BC401-'M05'!H400)*IF(AND(AZ401&lt;&gt;0,BA401&lt;&gt;0),BA401/AZ401,'M05'!V400),BC401*IF(AND(AZ401&lt;&gt;0,BA401&lt;&gt;0),BA401/AZ401,'M05'!V400))</f>
        <v/>
      </c>
      <c r="BE401" s="7">
        <f>IFERROR(BD401/BC401,0)</f>
        <v/>
      </c>
      <c r="BF401" s="6">
        <f>-'M05'!S400</f>
        <v/>
      </c>
      <c r="BG401" s="6">
        <f>BA401+BD401-BJ401</f>
        <v/>
      </c>
      <c r="BH401" s="7">
        <f>IFERROR(BG401/BF401,0)</f>
        <v/>
      </c>
      <c r="BI401" s="6">
        <f>'M05'!T400</f>
        <v/>
      </c>
      <c r="BJ401" s="6">
        <f>'M05'!U400</f>
        <v/>
      </c>
      <c r="BK401" s="7">
        <f>IFERROR(BJ401/BI401,0)</f>
        <v/>
      </c>
      <c r="BL401" s="6">
        <f>'M06'!E400</f>
        <v/>
      </c>
      <c r="BM401" s="6">
        <f>'M06'!F400</f>
        <v/>
      </c>
      <c r="BN401" s="7">
        <f>IFERROR(BM401/BL401,0)</f>
        <v/>
      </c>
      <c r="BO401" s="6">
        <f>'M06'!M400</f>
        <v/>
      </c>
      <c r="BP401" s="6">
        <f>IF('M06'!AG400&gt;0,'M06'!AG400+MAX(0,BO401-'M06'!H400)*IF(AND(BL401&lt;&gt;0,BM401&lt;&gt;0),BM401/BL401,'M06'!V400),BO401*IF(AND(BL401&lt;&gt;0,BM401&lt;&gt;0),BM401/BL401,'M06'!V400))</f>
        <v/>
      </c>
      <c r="BQ401" s="7">
        <f>IFERROR(BP401/BO401,0)</f>
        <v/>
      </c>
      <c r="BR401" s="6">
        <f>-'M06'!S400</f>
        <v/>
      </c>
      <c r="BS401" s="6">
        <f>BM401+BP401-BV401</f>
        <v/>
      </c>
      <c r="BT401" s="7">
        <f>IFERROR(BS401/BR401,0)</f>
        <v/>
      </c>
      <c r="BU401" s="6">
        <f>'M06'!T400</f>
        <v/>
      </c>
      <c r="BV401" s="6">
        <f>'M06'!U400</f>
        <v/>
      </c>
      <c r="BW401" s="7">
        <f>IFERROR(BV401/BU401,0)</f>
        <v/>
      </c>
      <c r="BX401" s="6">
        <f>'M07'!E400</f>
        <v/>
      </c>
      <c r="BY401" s="6">
        <f>'M07'!F400</f>
        <v/>
      </c>
      <c r="BZ401" s="7">
        <f>IFERROR(BY401/BX401,0)</f>
        <v/>
      </c>
      <c r="CA401" s="6">
        <f>'M07'!M400</f>
        <v/>
      </c>
      <c r="CB401" s="6">
        <f>IF('M07'!AG400&gt;0,'M07'!AG400+MAX(0,CA401-'M07'!H400)*IF(AND(BX401&lt;&gt;0,BY401&lt;&gt;0),BY401/BX401,'M07'!V400),CA401*IF(AND(BX401&lt;&gt;0,BY401&lt;&gt;0),BY401/BX401,'M07'!V400))</f>
        <v/>
      </c>
      <c r="CC401" s="7">
        <f>IFERROR(CB401/CA401,0)</f>
        <v/>
      </c>
      <c r="CD401" s="6">
        <f>-'M07'!S400</f>
        <v/>
      </c>
      <c r="CE401" s="6">
        <f>BY401+CB401-CH401</f>
        <v/>
      </c>
      <c r="CF401" s="7">
        <f>IFERROR(CE401/CD401,0)</f>
        <v/>
      </c>
      <c r="CG401" s="6">
        <f>'M07'!T400</f>
        <v/>
      </c>
      <c r="CH401" s="6">
        <f>'M07'!U400</f>
        <v/>
      </c>
      <c r="CI401" s="7">
        <f>IFERROR(CH401/CG401,0)</f>
        <v/>
      </c>
      <c r="CJ401" s="6">
        <f>'M08'!E400</f>
        <v/>
      </c>
      <c r="CK401" s="6">
        <f>'M08'!F400</f>
        <v/>
      </c>
      <c r="CL401" s="7">
        <f>IFERROR(CK401/CJ401,0)</f>
        <v/>
      </c>
      <c r="CM401" s="6">
        <f>'M08'!M400</f>
        <v/>
      </c>
      <c r="CN401" s="6">
        <f>IF('M08'!AG400&gt;0,'M08'!AG400+MAX(0,CM401-'M08'!H400)*IF(AND(CJ401&lt;&gt;0,CK401&lt;&gt;0),CK401/CJ401,'M08'!V400),CM401*IF(AND(CJ401&lt;&gt;0,CK401&lt;&gt;0),CK401/CJ401,'M08'!V400))</f>
        <v/>
      </c>
      <c r="CO401" s="7">
        <f>IFERROR(CN401/CM401,0)</f>
        <v/>
      </c>
      <c r="CP401" s="6">
        <f>-'M08'!S400</f>
        <v/>
      </c>
      <c r="CQ401" s="6">
        <f>CK401+CN401-CT401</f>
        <v/>
      </c>
      <c r="CR401" s="7">
        <f>IFERROR(CQ401/CP401,0)</f>
        <v/>
      </c>
      <c r="CS401" s="6">
        <f>'M08'!T400</f>
        <v/>
      </c>
      <c r="CT401" s="6">
        <f>'M08'!U400</f>
        <v/>
      </c>
      <c r="CU401" s="7">
        <f>IFERROR(CT401/CS401,0)</f>
        <v/>
      </c>
      <c r="CV401" s="6">
        <f>'M09'!E400</f>
        <v/>
      </c>
      <c r="CW401" s="6">
        <f>'M09'!F400</f>
        <v/>
      </c>
      <c r="CX401" s="7">
        <f>IFERROR(CW401/CV401,0)</f>
        <v/>
      </c>
      <c r="CY401" s="6">
        <f>'M09'!M400</f>
        <v/>
      </c>
      <c r="CZ401" s="6">
        <f>IF('M09'!AG400&gt;0,'M09'!AG400+MAX(0,CY401-'M09'!H400)*IF(AND(CV401&lt;&gt;0,CW401&lt;&gt;0),CW401/CV401,'M09'!V400),CY401*IF(AND(CV401&lt;&gt;0,CW401&lt;&gt;0),CW401/CV401,'M09'!V400))</f>
        <v/>
      </c>
      <c r="DA401" s="7">
        <f>IFERROR(CZ401/CY401,0)</f>
        <v/>
      </c>
      <c r="DB401" s="6">
        <f>-'M09'!S400</f>
        <v/>
      </c>
      <c r="DC401" s="6">
        <f>CW401+CZ401-DF401</f>
        <v/>
      </c>
      <c r="DD401" s="7">
        <f>IFERROR(DC401/DB401,0)</f>
        <v/>
      </c>
      <c r="DE401" s="6">
        <f>'M09'!T400</f>
        <v/>
      </c>
      <c r="DF401" s="6">
        <f>'M09'!U400</f>
        <v/>
      </c>
      <c r="DG401" s="7">
        <f>IFERROR(DF401/DE401,0)</f>
        <v/>
      </c>
      <c r="DH401" s="6">
        <f>SUM(J401,V401,AH401,AT401,BF401,BR401,CD401,CP401,DB401)</f>
        <v/>
      </c>
      <c r="DI401" s="6">
        <f>SUM(K401,W401,AI401,AU401,BG401,BS401,CE401,CQ401,DC401)</f>
        <v/>
      </c>
      <c r="DJ401" s="6">
        <f>DH401/9</f>
        <v/>
      </c>
      <c r="DK401" s="6">
        <f>DI401/9</f>
        <v/>
      </c>
      <c r="DL401" s="7">
        <f>IFERROR(DI401/DH401,0)</f>
        <v/>
      </c>
      <c r="DM401" s="7">
        <f>'M09'!V400</f>
        <v/>
      </c>
      <c r="DN401" s="8">
        <f>IFERROR(DL401/DM401-1,0)</f>
        <v/>
      </c>
      <c r="DO401" s="6">
        <f>'M09'!AD400</f>
        <v/>
      </c>
      <c r="DP401" s="6">
        <f>DJ401-DO401</f>
        <v/>
      </c>
      <c r="DQ401" s="9">
        <f>COUNTIF(J401,"&gt;0")+COUNTIF(V401,"&gt;0")+COUNTIF(AH401,"&gt;0")+COUNTIF(AT401,"&gt;0")+COUNTIF(BF401,"&gt;0")+COUNTIF(BR401,"&gt;0")+COUNTIF(CD401,"&gt;0")+COUNTIF(CP401,"&gt;0")+COUNTIF(DB401,"&gt;0")</f>
        <v/>
      </c>
      <c r="DR401" s="6">
        <f>DE401</f>
        <v/>
      </c>
      <c r="DS401" s="10">
        <f>IFERROR(DR401/DJ401,0)</f>
        <v/>
      </c>
      <c r="DT401" s="6">
        <f>D401+SUM(G401,S401,AE401,AQ401,BC401,BO401,CA401,CM401,CY401)-SUM(J401,V401,AH401,AT401,BF401,BR401,CD401,CP401,DB401)-DE401</f>
        <v/>
      </c>
    </row>
    <row r="402">
      <c r="A402">
        <f>'M01'!C401</f>
        <v/>
      </c>
      <c r="B402">
        <f>'M01'!D401</f>
        <v/>
      </c>
      <c r="C402">
        <f>'M01'!A401</f>
        <v/>
      </c>
      <c r="D402" s="6">
        <f>'M01'!E401</f>
        <v/>
      </c>
      <c r="E402" s="6">
        <f>'M01'!F401</f>
        <v/>
      </c>
      <c r="F402" s="7">
        <f>IFERROR(E402/D402,0)</f>
        <v/>
      </c>
      <c r="G402" s="6">
        <f>'M01'!M401</f>
        <v/>
      </c>
      <c r="H402" s="6">
        <f>IF('M01'!AG401&gt;0,'M01'!AG401+MAX(0,G402-'M01'!H401)*IF(AND(D402&lt;&gt;0,E402&lt;&gt;0),E402/D402,'M01'!V401),G402*IF(AND(D402&lt;&gt;0,E402&lt;&gt;0),E402/D402,'M01'!V401))</f>
        <v/>
      </c>
      <c r="I402" s="7">
        <f>IFERROR(H402/G402,0)</f>
        <v/>
      </c>
      <c r="J402" s="6">
        <f>-'M01'!S401</f>
        <v/>
      </c>
      <c r="K402" s="6">
        <f>E402+H402-N402</f>
        <v/>
      </c>
      <c r="L402" s="7">
        <f>IFERROR(K402/J402,0)</f>
        <v/>
      </c>
      <c r="M402" s="6">
        <f>'M01'!T401</f>
        <v/>
      </c>
      <c r="N402" s="6">
        <f>'M01'!U401</f>
        <v/>
      </c>
      <c r="O402" s="7">
        <f>IFERROR(N402/M402,0)</f>
        <v/>
      </c>
      <c r="P402" s="6">
        <f>'M02'!E401</f>
        <v/>
      </c>
      <c r="Q402" s="6">
        <f>'M02'!F401</f>
        <v/>
      </c>
      <c r="R402" s="7">
        <f>IFERROR(Q402/P402,0)</f>
        <v/>
      </c>
      <c r="S402" s="6">
        <f>'M02'!M401</f>
        <v/>
      </c>
      <c r="T402" s="6">
        <f>IF('M02'!AG401&gt;0,'M02'!AG401+MAX(0,S402-'M02'!H401)*IF(AND(P402&lt;&gt;0,Q402&lt;&gt;0),Q402/P402,'M02'!V401),S402*IF(AND(P402&lt;&gt;0,Q402&lt;&gt;0),Q402/P402,'M02'!V401))</f>
        <v/>
      </c>
      <c r="U402" s="7">
        <f>IFERROR(T402/S402,0)</f>
        <v/>
      </c>
      <c r="V402" s="6">
        <f>-'M02'!S401</f>
        <v/>
      </c>
      <c r="W402" s="6">
        <f>Q402+T402-Z402</f>
        <v/>
      </c>
      <c r="X402" s="7">
        <f>IFERROR(W402/V402,0)</f>
        <v/>
      </c>
      <c r="Y402" s="6">
        <f>'M02'!T401</f>
        <v/>
      </c>
      <c r="Z402" s="6">
        <f>'M02'!U401</f>
        <v/>
      </c>
      <c r="AA402" s="7">
        <f>IFERROR(Z402/Y402,0)</f>
        <v/>
      </c>
      <c r="AB402" s="6">
        <f>'M03'!E401</f>
        <v/>
      </c>
      <c r="AC402" s="6">
        <f>'M03'!F401</f>
        <v/>
      </c>
      <c r="AD402" s="7">
        <f>IFERROR(AC402/AB402,0)</f>
        <v/>
      </c>
      <c r="AE402" s="6">
        <f>'M03'!M401</f>
        <v/>
      </c>
      <c r="AF402" s="6">
        <f>IF('M03'!AG401&gt;0,'M03'!AG401+MAX(0,AE402-'M03'!H401)*IF(AND(AB402&lt;&gt;0,AC402&lt;&gt;0),AC402/AB402,'M03'!V401),AE402*IF(AND(AB402&lt;&gt;0,AC402&lt;&gt;0),AC402/AB402,'M03'!V401))</f>
        <v/>
      </c>
      <c r="AG402" s="7">
        <f>IFERROR(AF402/AE402,0)</f>
        <v/>
      </c>
      <c r="AH402" s="6">
        <f>-'M03'!S401</f>
        <v/>
      </c>
      <c r="AI402" s="6">
        <f>AC402+AF402-AL402</f>
        <v/>
      </c>
      <c r="AJ402" s="7">
        <f>IFERROR(AI402/AH402,0)</f>
        <v/>
      </c>
      <c r="AK402" s="6">
        <f>'M03'!T401</f>
        <v/>
      </c>
      <c r="AL402" s="6">
        <f>'M03'!U401</f>
        <v/>
      </c>
      <c r="AM402" s="7">
        <f>IFERROR(AL402/AK402,0)</f>
        <v/>
      </c>
      <c r="AN402" s="6">
        <f>'M04'!E401</f>
        <v/>
      </c>
      <c r="AO402" s="6">
        <f>'M04'!F401</f>
        <v/>
      </c>
      <c r="AP402" s="7">
        <f>IFERROR(AO402/AN402,0)</f>
        <v/>
      </c>
      <c r="AQ402" s="6">
        <f>'M04'!M401</f>
        <v/>
      </c>
      <c r="AR402" s="6">
        <f>IF('M04'!AG401&gt;0,'M04'!AG401+MAX(0,AQ402-'M04'!H401)*IF(AND(AN402&lt;&gt;0,AO402&lt;&gt;0),AO402/AN402,'M04'!V401),AQ402*IF(AND(AN402&lt;&gt;0,AO402&lt;&gt;0),AO402/AN402,'M04'!V401))</f>
        <v/>
      </c>
      <c r="AS402" s="7">
        <f>IFERROR(AR402/AQ402,0)</f>
        <v/>
      </c>
      <c r="AT402" s="6">
        <f>-'M04'!S401</f>
        <v/>
      </c>
      <c r="AU402" s="6">
        <f>AO402+AR402-AX402</f>
        <v/>
      </c>
      <c r="AV402" s="7">
        <f>IFERROR(AU402/AT402,0)</f>
        <v/>
      </c>
      <c r="AW402" s="6">
        <f>'M04'!T401</f>
        <v/>
      </c>
      <c r="AX402" s="6">
        <f>'M04'!U401</f>
        <v/>
      </c>
      <c r="AY402" s="7">
        <f>IFERROR(AX402/AW402,0)</f>
        <v/>
      </c>
      <c r="AZ402" s="6">
        <f>'M05'!E401</f>
        <v/>
      </c>
      <c r="BA402" s="6">
        <f>'M05'!F401</f>
        <v/>
      </c>
      <c r="BB402" s="7">
        <f>IFERROR(BA402/AZ402,0)</f>
        <v/>
      </c>
      <c r="BC402" s="6">
        <f>'M05'!M401</f>
        <v/>
      </c>
      <c r="BD402" s="6">
        <f>IF('M05'!AG401&gt;0,'M05'!AG401+MAX(0,BC402-'M05'!H401)*IF(AND(AZ402&lt;&gt;0,BA402&lt;&gt;0),BA402/AZ402,'M05'!V401),BC402*IF(AND(AZ402&lt;&gt;0,BA402&lt;&gt;0),BA402/AZ402,'M05'!V401))</f>
        <v/>
      </c>
      <c r="BE402" s="7">
        <f>IFERROR(BD402/BC402,0)</f>
        <v/>
      </c>
      <c r="BF402" s="6">
        <f>-'M05'!S401</f>
        <v/>
      </c>
      <c r="BG402" s="6">
        <f>BA402+BD402-BJ402</f>
        <v/>
      </c>
      <c r="BH402" s="7">
        <f>IFERROR(BG402/BF402,0)</f>
        <v/>
      </c>
      <c r="BI402" s="6">
        <f>'M05'!T401</f>
        <v/>
      </c>
      <c r="BJ402" s="6">
        <f>'M05'!U401</f>
        <v/>
      </c>
      <c r="BK402" s="7">
        <f>IFERROR(BJ402/BI402,0)</f>
        <v/>
      </c>
      <c r="BL402" s="6">
        <f>'M06'!E401</f>
        <v/>
      </c>
      <c r="BM402" s="6">
        <f>'M06'!F401</f>
        <v/>
      </c>
      <c r="BN402" s="7">
        <f>IFERROR(BM402/BL402,0)</f>
        <v/>
      </c>
      <c r="BO402" s="6">
        <f>'M06'!M401</f>
        <v/>
      </c>
      <c r="BP402" s="6">
        <f>IF('M06'!AG401&gt;0,'M06'!AG401+MAX(0,BO402-'M06'!H401)*IF(AND(BL402&lt;&gt;0,BM402&lt;&gt;0),BM402/BL402,'M06'!V401),BO402*IF(AND(BL402&lt;&gt;0,BM402&lt;&gt;0),BM402/BL402,'M06'!V401))</f>
        <v/>
      </c>
      <c r="BQ402" s="7">
        <f>IFERROR(BP402/BO402,0)</f>
        <v/>
      </c>
      <c r="BR402" s="6">
        <f>-'M06'!S401</f>
        <v/>
      </c>
      <c r="BS402" s="6">
        <f>BM402+BP402-BV402</f>
        <v/>
      </c>
      <c r="BT402" s="7">
        <f>IFERROR(BS402/BR402,0)</f>
        <v/>
      </c>
      <c r="BU402" s="6">
        <f>'M06'!T401</f>
        <v/>
      </c>
      <c r="BV402" s="6">
        <f>'M06'!U401</f>
        <v/>
      </c>
      <c r="BW402" s="7">
        <f>IFERROR(BV402/BU402,0)</f>
        <v/>
      </c>
      <c r="BX402" s="6">
        <f>'M07'!E401</f>
        <v/>
      </c>
      <c r="BY402" s="6">
        <f>'M07'!F401</f>
        <v/>
      </c>
      <c r="BZ402" s="7">
        <f>IFERROR(BY402/BX402,0)</f>
        <v/>
      </c>
      <c r="CA402" s="6">
        <f>'M07'!M401</f>
        <v/>
      </c>
      <c r="CB402" s="6">
        <f>IF('M07'!AG401&gt;0,'M07'!AG401+MAX(0,CA402-'M07'!H401)*IF(AND(BX402&lt;&gt;0,BY402&lt;&gt;0),BY402/BX402,'M07'!V401),CA402*IF(AND(BX402&lt;&gt;0,BY402&lt;&gt;0),BY402/BX402,'M07'!V401))</f>
        <v/>
      </c>
      <c r="CC402" s="7">
        <f>IFERROR(CB402/CA402,0)</f>
        <v/>
      </c>
      <c r="CD402" s="6">
        <f>-'M07'!S401</f>
        <v/>
      </c>
      <c r="CE402" s="6">
        <f>BY402+CB402-CH402</f>
        <v/>
      </c>
      <c r="CF402" s="7">
        <f>IFERROR(CE402/CD402,0)</f>
        <v/>
      </c>
      <c r="CG402" s="6">
        <f>'M07'!T401</f>
        <v/>
      </c>
      <c r="CH402" s="6">
        <f>'M07'!U401</f>
        <v/>
      </c>
      <c r="CI402" s="7">
        <f>IFERROR(CH402/CG402,0)</f>
        <v/>
      </c>
      <c r="CJ402" s="6">
        <f>'M08'!E401</f>
        <v/>
      </c>
      <c r="CK402" s="6">
        <f>'M08'!F401</f>
        <v/>
      </c>
      <c r="CL402" s="7">
        <f>IFERROR(CK402/CJ402,0)</f>
        <v/>
      </c>
      <c r="CM402" s="6">
        <f>'M08'!M401</f>
        <v/>
      </c>
      <c r="CN402" s="6">
        <f>IF('M08'!AG401&gt;0,'M08'!AG401+MAX(0,CM402-'M08'!H401)*IF(AND(CJ402&lt;&gt;0,CK402&lt;&gt;0),CK402/CJ402,'M08'!V401),CM402*IF(AND(CJ402&lt;&gt;0,CK402&lt;&gt;0),CK402/CJ402,'M08'!V401))</f>
        <v/>
      </c>
      <c r="CO402" s="7">
        <f>IFERROR(CN402/CM402,0)</f>
        <v/>
      </c>
      <c r="CP402" s="6">
        <f>-'M08'!S401</f>
        <v/>
      </c>
      <c r="CQ402" s="6">
        <f>CK402+CN402-CT402</f>
        <v/>
      </c>
      <c r="CR402" s="7">
        <f>IFERROR(CQ402/CP402,0)</f>
        <v/>
      </c>
      <c r="CS402" s="6">
        <f>'M08'!T401</f>
        <v/>
      </c>
      <c r="CT402" s="6">
        <f>'M08'!U401</f>
        <v/>
      </c>
      <c r="CU402" s="7">
        <f>IFERROR(CT402/CS402,0)</f>
        <v/>
      </c>
      <c r="CV402" s="6">
        <f>'M09'!E401</f>
        <v/>
      </c>
      <c r="CW402" s="6">
        <f>'M09'!F401</f>
        <v/>
      </c>
      <c r="CX402" s="7">
        <f>IFERROR(CW402/CV402,0)</f>
        <v/>
      </c>
      <c r="CY402" s="6">
        <f>'M09'!M401</f>
        <v/>
      </c>
      <c r="CZ402" s="6">
        <f>IF('M09'!AG401&gt;0,'M09'!AG401+MAX(0,CY402-'M09'!H401)*IF(AND(CV402&lt;&gt;0,CW402&lt;&gt;0),CW402/CV402,'M09'!V401),CY402*IF(AND(CV402&lt;&gt;0,CW402&lt;&gt;0),CW402/CV402,'M09'!V401))</f>
        <v/>
      </c>
      <c r="DA402" s="7">
        <f>IFERROR(CZ402/CY402,0)</f>
        <v/>
      </c>
      <c r="DB402" s="6">
        <f>-'M09'!S401</f>
        <v/>
      </c>
      <c r="DC402" s="6">
        <f>CW402+CZ402-DF402</f>
        <v/>
      </c>
      <c r="DD402" s="7">
        <f>IFERROR(DC402/DB402,0)</f>
        <v/>
      </c>
      <c r="DE402" s="6">
        <f>'M09'!T401</f>
        <v/>
      </c>
      <c r="DF402" s="6">
        <f>'M09'!U401</f>
        <v/>
      </c>
      <c r="DG402" s="7">
        <f>IFERROR(DF402/DE402,0)</f>
        <v/>
      </c>
      <c r="DH402" s="6">
        <f>SUM(J402,V402,AH402,AT402,BF402,BR402,CD402,CP402,DB402)</f>
        <v/>
      </c>
      <c r="DI402" s="6">
        <f>SUM(K402,W402,AI402,AU402,BG402,BS402,CE402,CQ402,DC402)</f>
        <v/>
      </c>
      <c r="DJ402" s="6">
        <f>DH402/9</f>
        <v/>
      </c>
      <c r="DK402" s="6">
        <f>DI402/9</f>
        <v/>
      </c>
      <c r="DL402" s="7">
        <f>IFERROR(DI402/DH402,0)</f>
        <v/>
      </c>
      <c r="DM402" s="7">
        <f>'M09'!V401</f>
        <v/>
      </c>
      <c r="DN402" s="8">
        <f>IFERROR(DL402/DM402-1,0)</f>
        <v/>
      </c>
      <c r="DO402" s="6">
        <f>'M09'!AD401</f>
        <v/>
      </c>
      <c r="DP402" s="6">
        <f>DJ402-DO402</f>
        <v/>
      </c>
      <c r="DQ402" s="9">
        <f>COUNTIF(J402,"&gt;0")+COUNTIF(V402,"&gt;0")+COUNTIF(AH402,"&gt;0")+COUNTIF(AT402,"&gt;0")+COUNTIF(BF402,"&gt;0")+COUNTIF(BR402,"&gt;0")+COUNTIF(CD402,"&gt;0")+COUNTIF(CP402,"&gt;0")+COUNTIF(DB402,"&gt;0")</f>
        <v/>
      </c>
      <c r="DR402" s="6">
        <f>DE402</f>
        <v/>
      </c>
      <c r="DS402" s="10">
        <f>IFERROR(DR402/DJ402,0)</f>
        <v/>
      </c>
      <c r="DT402" s="6">
        <f>D402+SUM(G402,S402,AE402,AQ402,BC402,BO402,CA402,CM402,CY402)-SUM(J402,V402,AH402,AT402,BF402,BR402,CD402,CP402,DB402)-DE402</f>
        <v/>
      </c>
    </row>
    <row r="403">
      <c r="A403">
        <f>'M01'!C402</f>
        <v/>
      </c>
      <c r="B403">
        <f>'M01'!D402</f>
        <v/>
      </c>
      <c r="C403">
        <f>'M01'!A402</f>
        <v/>
      </c>
      <c r="D403" s="6">
        <f>'M01'!E402</f>
        <v/>
      </c>
      <c r="E403" s="6">
        <f>'M01'!F402</f>
        <v/>
      </c>
      <c r="F403" s="7">
        <f>IFERROR(E403/D403,0)</f>
        <v/>
      </c>
      <c r="G403" s="6">
        <f>'M01'!M402</f>
        <v/>
      </c>
      <c r="H403" s="6">
        <f>IF('M01'!AG402&gt;0,'M01'!AG402+MAX(0,G403-'M01'!H402)*IF(AND(D403&lt;&gt;0,E403&lt;&gt;0),E403/D403,'M01'!V402),G403*IF(AND(D403&lt;&gt;0,E403&lt;&gt;0),E403/D403,'M01'!V402))</f>
        <v/>
      </c>
      <c r="I403" s="7">
        <f>IFERROR(H403/G403,0)</f>
        <v/>
      </c>
      <c r="J403" s="6">
        <f>-'M01'!S402</f>
        <v/>
      </c>
      <c r="K403" s="6">
        <f>E403+H403-N403</f>
        <v/>
      </c>
      <c r="L403" s="7">
        <f>IFERROR(K403/J403,0)</f>
        <v/>
      </c>
      <c r="M403" s="6">
        <f>'M01'!T402</f>
        <v/>
      </c>
      <c r="N403" s="6">
        <f>'M01'!U402</f>
        <v/>
      </c>
      <c r="O403" s="7">
        <f>IFERROR(N403/M403,0)</f>
        <v/>
      </c>
      <c r="P403" s="6">
        <f>'M02'!E402</f>
        <v/>
      </c>
      <c r="Q403" s="6">
        <f>'M02'!F402</f>
        <v/>
      </c>
      <c r="R403" s="7">
        <f>IFERROR(Q403/P403,0)</f>
        <v/>
      </c>
      <c r="S403" s="6">
        <f>'M02'!M402</f>
        <v/>
      </c>
      <c r="T403" s="6">
        <f>IF('M02'!AG402&gt;0,'M02'!AG402+MAX(0,S403-'M02'!H402)*IF(AND(P403&lt;&gt;0,Q403&lt;&gt;0),Q403/P403,'M02'!V402),S403*IF(AND(P403&lt;&gt;0,Q403&lt;&gt;0),Q403/P403,'M02'!V402))</f>
        <v/>
      </c>
      <c r="U403" s="7">
        <f>IFERROR(T403/S403,0)</f>
        <v/>
      </c>
      <c r="V403" s="6">
        <f>-'M02'!S402</f>
        <v/>
      </c>
      <c r="W403" s="6">
        <f>Q403+T403-Z403</f>
        <v/>
      </c>
      <c r="X403" s="7">
        <f>IFERROR(W403/V403,0)</f>
        <v/>
      </c>
      <c r="Y403" s="6">
        <f>'M02'!T402</f>
        <v/>
      </c>
      <c r="Z403" s="6">
        <f>'M02'!U402</f>
        <v/>
      </c>
      <c r="AA403" s="7">
        <f>IFERROR(Z403/Y403,0)</f>
        <v/>
      </c>
      <c r="AB403" s="6">
        <f>'M03'!E402</f>
        <v/>
      </c>
      <c r="AC403" s="6">
        <f>'M03'!F402</f>
        <v/>
      </c>
      <c r="AD403" s="7">
        <f>IFERROR(AC403/AB403,0)</f>
        <v/>
      </c>
      <c r="AE403" s="6">
        <f>'M03'!M402</f>
        <v/>
      </c>
      <c r="AF403" s="6">
        <f>IF('M03'!AG402&gt;0,'M03'!AG402+MAX(0,AE403-'M03'!H402)*IF(AND(AB403&lt;&gt;0,AC403&lt;&gt;0),AC403/AB403,'M03'!V402),AE403*IF(AND(AB403&lt;&gt;0,AC403&lt;&gt;0),AC403/AB403,'M03'!V402))</f>
        <v/>
      </c>
      <c r="AG403" s="7">
        <f>IFERROR(AF403/AE403,0)</f>
        <v/>
      </c>
      <c r="AH403" s="6">
        <f>-'M03'!S402</f>
        <v/>
      </c>
      <c r="AI403" s="6">
        <f>AC403+AF403-AL403</f>
        <v/>
      </c>
      <c r="AJ403" s="7">
        <f>IFERROR(AI403/AH403,0)</f>
        <v/>
      </c>
      <c r="AK403" s="6">
        <f>'M03'!T402</f>
        <v/>
      </c>
      <c r="AL403" s="6">
        <f>'M03'!U402</f>
        <v/>
      </c>
      <c r="AM403" s="7">
        <f>IFERROR(AL403/AK403,0)</f>
        <v/>
      </c>
      <c r="AN403" s="6">
        <f>'M04'!E402</f>
        <v/>
      </c>
      <c r="AO403" s="6">
        <f>'M04'!F402</f>
        <v/>
      </c>
      <c r="AP403" s="7">
        <f>IFERROR(AO403/AN403,0)</f>
        <v/>
      </c>
      <c r="AQ403" s="6">
        <f>'M04'!M402</f>
        <v/>
      </c>
      <c r="AR403" s="6">
        <f>IF('M04'!AG402&gt;0,'M04'!AG402+MAX(0,AQ403-'M04'!H402)*IF(AND(AN403&lt;&gt;0,AO403&lt;&gt;0),AO403/AN403,'M04'!V402),AQ403*IF(AND(AN403&lt;&gt;0,AO403&lt;&gt;0),AO403/AN403,'M04'!V402))</f>
        <v/>
      </c>
      <c r="AS403" s="7">
        <f>IFERROR(AR403/AQ403,0)</f>
        <v/>
      </c>
      <c r="AT403" s="6">
        <f>-'M04'!S402</f>
        <v/>
      </c>
      <c r="AU403" s="6">
        <f>AO403+AR403-AX403</f>
        <v/>
      </c>
      <c r="AV403" s="7">
        <f>IFERROR(AU403/AT403,0)</f>
        <v/>
      </c>
      <c r="AW403" s="6">
        <f>'M04'!T402</f>
        <v/>
      </c>
      <c r="AX403" s="6">
        <f>'M04'!U402</f>
        <v/>
      </c>
      <c r="AY403" s="7">
        <f>IFERROR(AX403/AW403,0)</f>
        <v/>
      </c>
      <c r="AZ403" s="6">
        <f>'M05'!E402</f>
        <v/>
      </c>
      <c r="BA403" s="6">
        <f>'M05'!F402</f>
        <v/>
      </c>
      <c r="BB403" s="7">
        <f>IFERROR(BA403/AZ403,0)</f>
        <v/>
      </c>
      <c r="BC403" s="6">
        <f>'M05'!M402</f>
        <v/>
      </c>
      <c r="BD403" s="6">
        <f>IF('M05'!AG402&gt;0,'M05'!AG402+MAX(0,BC403-'M05'!H402)*IF(AND(AZ403&lt;&gt;0,BA403&lt;&gt;0),BA403/AZ403,'M05'!V402),BC403*IF(AND(AZ403&lt;&gt;0,BA403&lt;&gt;0),BA403/AZ403,'M05'!V402))</f>
        <v/>
      </c>
      <c r="BE403" s="7">
        <f>IFERROR(BD403/BC403,0)</f>
        <v/>
      </c>
      <c r="BF403" s="6">
        <f>-'M05'!S402</f>
        <v/>
      </c>
      <c r="BG403" s="6">
        <f>BA403+BD403-BJ403</f>
        <v/>
      </c>
      <c r="BH403" s="7">
        <f>IFERROR(BG403/BF403,0)</f>
        <v/>
      </c>
      <c r="BI403" s="6">
        <f>'M05'!T402</f>
        <v/>
      </c>
      <c r="BJ403" s="6">
        <f>'M05'!U402</f>
        <v/>
      </c>
      <c r="BK403" s="7">
        <f>IFERROR(BJ403/BI403,0)</f>
        <v/>
      </c>
      <c r="BL403" s="6">
        <f>'M06'!E402</f>
        <v/>
      </c>
      <c r="BM403" s="6">
        <f>'M06'!F402</f>
        <v/>
      </c>
      <c r="BN403" s="7">
        <f>IFERROR(BM403/BL403,0)</f>
        <v/>
      </c>
      <c r="BO403" s="6">
        <f>'M06'!M402</f>
        <v/>
      </c>
      <c r="BP403" s="6">
        <f>IF('M06'!AG402&gt;0,'M06'!AG402+MAX(0,BO403-'M06'!H402)*IF(AND(BL403&lt;&gt;0,BM403&lt;&gt;0),BM403/BL403,'M06'!V402),BO403*IF(AND(BL403&lt;&gt;0,BM403&lt;&gt;0),BM403/BL403,'M06'!V402))</f>
        <v/>
      </c>
      <c r="BQ403" s="7">
        <f>IFERROR(BP403/BO403,0)</f>
        <v/>
      </c>
      <c r="BR403" s="6">
        <f>-'M06'!S402</f>
        <v/>
      </c>
      <c r="BS403" s="6">
        <f>BM403+BP403-BV403</f>
        <v/>
      </c>
      <c r="BT403" s="7">
        <f>IFERROR(BS403/BR403,0)</f>
        <v/>
      </c>
      <c r="BU403" s="6">
        <f>'M06'!T402</f>
        <v/>
      </c>
      <c r="BV403" s="6">
        <f>'M06'!U402</f>
        <v/>
      </c>
      <c r="BW403" s="7">
        <f>IFERROR(BV403/BU403,0)</f>
        <v/>
      </c>
      <c r="BX403" s="6">
        <f>'M07'!E402</f>
        <v/>
      </c>
      <c r="BY403" s="6">
        <f>'M07'!F402</f>
        <v/>
      </c>
      <c r="BZ403" s="7">
        <f>IFERROR(BY403/BX403,0)</f>
        <v/>
      </c>
      <c r="CA403" s="6">
        <f>'M07'!M402</f>
        <v/>
      </c>
      <c r="CB403" s="6">
        <f>IF('M07'!AG402&gt;0,'M07'!AG402+MAX(0,CA403-'M07'!H402)*IF(AND(BX403&lt;&gt;0,BY403&lt;&gt;0),BY403/BX403,'M07'!V402),CA403*IF(AND(BX403&lt;&gt;0,BY403&lt;&gt;0),BY403/BX403,'M07'!V402))</f>
        <v/>
      </c>
      <c r="CC403" s="7">
        <f>IFERROR(CB403/CA403,0)</f>
        <v/>
      </c>
      <c r="CD403" s="6">
        <f>-'M07'!S402</f>
        <v/>
      </c>
      <c r="CE403" s="6">
        <f>BY403+CB403-CH403</f>
        <v/>
      </c>
      <c r="CF403" s="7">
        <f>IFERROR(CE403/CD403,0)</f>
        <v/>
      </c>
      <c r="CG403" s="6">
        <f>'M07'!T402</f>
        <v/>
      </c>
      <c r="CH403" s="6">
        <f>'M07'!U402</f>
        <v/>
      </c>
      <c r="CI403" s="7">
        <f>IFERROR(CH403/CG403,0)</f>
        <v/>
      </c>
      <c r="CJ403" s="6">
        <f>'M08'!E402</f>
        <v/>
      </c>
      <c r="CK403" s="6">
        <f>'M08'!F402</f>
        <v/>
      </c>
      <c r="CL403" s="7">
        <f>IFERROR(CK403/CJ403,0)</f>
        <v/>
      </c>
      <c r="CM403" s="6">
        <f>'M08'!M402</f>
        <v/>
      </c>
      <c r="CN403" s="6">
        <f>IF('M08'!AG402&gt;0,'M08'!AG402+MAX(0,CM403-'M08'!H402)*IF(AND(CJ403&lt;&gt;0,CK403&lt;&gt;0),CK403/CJ403,'M08'!V402),CM403*IF(AND(CJ403&lt;&gt;0,CK403&lt;&gt;0),CK403/CJ403,'M08'!V402))</f>
        <v/>
      </c>
      <c r="CO403" s="7">
        <f>IFERROR(CN403/CM403,0)</f>
        <v/>
      </c>
      <c r="CP403" s="6">
        <f>-'M08'!S402</f>
        <v/>
      </c>
      <c r="CQ403" s="6">
        <f>CK403+CN403-CT403</f>
        <v/>
      </c>
      <c r="CR403" s="7">
        <f>IFERROR(CQ403/CP403,0)</f>
        <v/>
      </c>
      <c r="CS403" s="6">
        <f>'M08'!T402</f>
        <v/>
      </c>
      <c r="CT403" s="6">
        <f>'M08'!U402</f>
        <v/>
      </c>
      <c r="CU403" s="7">
        <f>IFERROR(CT403/CS403,0)</f>
        <v/>
      </c>
      <c r="CV403" s="6">
        <f>'M09'!E402</f>
        <v/>
      </c>
      <c r="CW403" s="6">
        <f>'M09'!F402</f>
        <v/>
      </c>
      <c r="CX403" s="7">
        <f>IFERROR(CW403/CV403,0)</f>
        <v/>
      </c>
      <c r="CY403" s="6">
        <f>'M09'!M402</f>
        <v/>
      </c>
      <c r="CZ403" s="6">
        <f>IF('M09'!AG402&gt;0,'M09'!AG402+MAX(0,CY403-'M09'!H402)*IF(AND(CV403&lt;&gt;0,CW403&lt;&gt;0),CW403/CV403,'M09'!V402),CY403*IF(AND(CV403&lt;&gt;0,CW403&lt;&gt;0),CW403/CV403,'M09'!V402))</f>
        <v/>
      </c>
      <c r="DA403" s="7">
        <f>IFERROR(CZ403/CY403,0)</f>
        <v/>
      </c>
      <c r="DB403" s="6">
        <f>-'M09'!S402</f>
        <v/>
      </c>
      <c r="DC403" s="6">
        <f>CW403+CZ403-DF403</f>
        <v/>
      </c>
      <c r="DD403" s="7">
        <f>IFERROR(DC403/DB403,0)</f>
        <v/>
      </c>
      <c r="DE403" s="6">
        <f>'M09'!T402</f>
        <v/>
      </c>
      <c r="DF403" s="6">
        <f>'M09'!U402</f>
        <v/>
      </c>
      <c r="DG403" s="7">
        <f>IFERROR(DF403/DE403,0)</f>
        <v/>
      </c>
      <c r="DH403" s="6">
        <f>SUM(J403,V403,AH403,AT403,BF403,BR403,CD403,CP403,DB403)</f>
        <v/>
      </c>
      <c r="DI403" s="6">
        <f>SUM(K403,W403,AI403,AU403,BG403,BS403,CE403,CQ403,DC403)</f>
        <v/>
      </c>
      <c r="DJ403" s="6">
        <f>DH403/9</f>
        <v/>
      </c>
      <c r="DK403" s="6">
        <f>DI403/9</f>
        <v/>
      </c>
      <c r="DL403" s="7">
        <f>IFERROR(DI403/DH403,0)</f>
        <v/>
      </c>
      <c r="DM403" s="7">
        <f>'M09'!V402</f>
        <v/>
      </c>
      <c r="DN403" s="8">
        <f>IFERROR(DL403/DM403-1,0)</f>
        <v/>
      </c>
      <c r="DO403" s="6">
        <f>'M09'!AD402</f>
        <v/>
      </c>
      <c r="DP403" s="6">
        <f>DJ403-DO403</f>
        <v/>
      </c>
      <c r="DQ403" s="9">
        <f>COUNTIF(J403,"&gt;0")+COUNTIF(V403,"&gt;0")+COUNTIF(AH403,"&gt;0")+COUNTIF(AT403,"&gt;0")+COUNTIF(BF403,"&gt;0")+COUNTIF(BR403,"&gt;0")+COUNTIF(CD403,"&gt;0")+COUNTIF(CP403,"&gt;0")+COUNTIF(DB403,"&gt;0")</f>
        <v/>
      </c>
      <c r="DR403" s="6">
        <f>DE403</f>
        <v/>
      </c>
      <c r="DS403" s="10">
        <f>IFERROR(DR403/DJ403,0)</f>
        <v/>
      </c>
      <c r="DT403" s="6">
        <f>D403+SUM(G403,S403,AE403,AQ403,BC403,BO403,CA403,CM403,CY403)-SUM(J403,V403,AH403,AT403,BF403,BR403,CD403,CP403,DB403)-DE403</f>
        <v/>
      </c>
    </row>
    <row r="404">
      <c r="A404">
        <f>'M01'!C403</f>
        <v/>
      </c>
      <c r="B404">
        <f>'M01'!D403</f>
        <v/>
      </c>
      <c r="C404">
        <f>'M01'!A403</f>
        <v/>
      </c>
      <c r="D404" s="6">
        <f>'M01'!E403</f>
        <v/>
      </c>
      <c r="E404" s="6">
        <f>'M01'!F403</f>
        <v/>
      </c>
      <c r="F404" s="7">
        <f>IFERROR(E404/D404,0)</f>
        <v/>
      </c>
      <c r="G404" s="6">
        <f>'M01'!M403</f>
        <v/>
      </c>
      <c r="H404" s="6">
        <f>IF('M01'!AG403&gt;0,'M01'!AG403+MAX(0,G404-'M01'!H403)*IF(AND(D404&lt;&gt;0,E404&lt;&gt;0),E404/D404,'M01'!V403),G404*IF(AND(D404&lt;&gt;0,E404&lt;&gt;0),E404/D404,'M01'!V403))</f>
        <v/>
      </c>
      <c r="I404" s="7">
        <f>IFERROR(H404/G404,0)</f>
        <v/>
      </c>
      <c r="J404" s="6">
        <f>-'M01'!S403</f>
        <v/>
      </c>
      <c r="K404" s="6">
        <f>E404+H404-N404</f>
        <v/>
      </c>
      <c r="L404" s="7">
        <f>IFERROR(K404/J404,0)</f>
        <v/>
      </c>
      <c r="M404" s="6">
        <f>'M01'!T403</f>
        <v/>
      </c>
      <c r="N404" s="6">
        <f>'M01'!U403</f>
        <v/>
      </c>
      <c r="O404" s="7">
        <f>IFERROR(N404/M404,0)</f>
        <v/>
      </c>
      <c r="P404" s="6">
        <f>'M02'!E403</f>
        <v/>
      </c>
      <c r="Q404" s="6">
        <f>'M02'!F403</f>
        <v/>
      </c>
      <c r="R404" s="7">
        <f>IFERROR(Q404/P404,0)</f>
        <v/>
      </c>
      <c r="S404" s="6">
        <f>'M02'!M403</f>
        <v/>
      </c>
      <c r="T404" s="6">
        <f>IF('M02'!AG403&gt;0,'M02'!AG403+MAX(0,S404-'M02'!H403)*IF(AND(P404&lt;&gt;0,Q404&lt;&gt;0),Q404/P404,'M02'!V403),S404*IF(AND(P404&lt;&gt;0,Q404&lt;&gt;0),Q404/P404,'M02'!V403))</f>
        <v/>
      </c>
      <c r="U404" s="7">
        <f>IFERROR(T404/S404,0)</f>
        <v/>
      </c>
      <c r="V404" s="6">
        <f>-'M02'!S403</f>
        <v/>
      </c>
      <c r="W404" s="6">
        <f>Q404+T404-Z404</f>
        <v/>
      </c>
      <c r="X404" s="7">
        <f>IFERROR(W404/V404,0)</f>
        <v/>
      </c>
      <c r="Y404" s="6">
        <f>'M02'!T403</f>
        <v/>
      </c>
      <c r="Z404" s="6">
        <f>'M02'!U403</f>
        <v/>
      </c>
      <c r="AA404" s="7">
        <f>IFERROR(Z404/Y404,0)</f>
        <v/>
      </c>
      <c r="AB404" s="6">
        <f>'M03'!E403</f>
        <v/>
      </c>
      <c r="AC404" s="6">
        <f>'M03'!F403</f>
        <v/>
      </c>
      <c r="AD404" s="7">
        <f>IFERROR(AC404/AB404,0)</f>
        <v/>
      </c>
      <c r="AE404" s="6">
        <f>'M03'!M403</f>
        <v/>
      </c>
      <c r="AF404" s="6">
        <f>IF('M03'!AG403&gt;0,'M03'!AG403+MAX(0,AE404-'M03'!H403)*IF(AND(AB404&lt;&gt;0,AC404&lt;&gt;0),AC404/AB404,'M03'!V403),AE404*IF(AND(AB404&lt;&gt;0,AC404&lt;&gt;0),AC404/AB404,'M03'!V403))</f>
        <v/>
      </c>
      <c r="AG404" s="7">
        <f>IFERROR(AF404/AE404,0)</f>
        <v/>
      </c>
      <c r="AH404" s="6">
        <f>-'M03'!S403</f>
        <v/>
      </c>
      <c r="AI404" s="6">
        <f>AC404+AF404-AL404</f>
        <v/>
      </c>
      <c r="AJ404" s="7">
        <f>IFERROR(AI404/AH404,0)</f>
        <v/>
      </c>
      <c r="AK404" s="6">
        <f>'M03'!T403</f>
        <v/>
      </c>
      <c r="AL404" s="6">
        <f>'M03'!U403</f>
        <v/>
      </c>
      <c r="AM404" s="7">
        <f>IFERROR(AL404/AK404,0)</f>
        <v/>
      </c>
      <c r="AN404" s="6">
        <f>'M04'!E403</f>
        <v/>
      </c>
      <c r="AO404" s="6">
        <f>'M04'!F403</f>
        <v/>
      </c>
      <c r="AP404" s="7">
        <f>IFERROR(AO404/AN404,0)</f>
        <v/>
      </c>
      <c r="AQ404" s="6">
        <f>'M04'!M403</f>
        <v/>
      </c>
      <c r="AR404" s="6">
        <f>IF('M04'!AG403&gt;0,'M04'!AG403+MAX(0,AQ404-'M04'!H403)*IF(AND(AN404&lt;&gt;0,AO404&lt;&gt;0),AO404/AN404,'M04'!V403),AQ404*IF(AND(AN404&lt;&gt;0,AO404&lt;&gt;0),AO404/AN404,'M04'!V403))</f>
        <v/>
      </c>
      <c r="AS404" s="7">
        <f>IFERROR(AR404/AQ404,0)</f>
        <v/>
      </c>
      <c r="AT404" s="6">
        <f>-'M04'!S403</f>
        <v/>
      </c>
      <c r="AU404" s="6">
        <f>AO404+AR404-AX404</f>
        <v/>
      </c>
      <c r="AV404" s="7">
        <f>IFERROR(AU404/AT404,0)</f>
        <v/>
      </c>
      <c r="AW404" s="6">
        <f>'M04'!T403</f>
        <v/>
      </c>
      <c r="AX404" s="6">
        <f>'M04'!U403</f>
        <v/>
      </c>
      <c r="AY404" s="7">
        <f>IFERROR(AX404/AW404,0)</f>
        <v/>
      </c>
      <c r="AZ404" s="6">
        <f>'M05'!E403</f>
        <v/>
      </c>
      <c r="BA404" s="6">
        <f>'M05'!F403</f>
        <v/>
      </c>
      <c r="BB404" s="7">
        <f>IFERROR(BA404/AZ404,0)</f>
        <v/>
      </c>
      <c r="BC404" s="6">
        <f>'M05'!M403</f>
        <v/>
      </c>
      <c r="BD404" s="6">
        <f>IF('M05'!AG403&gt;0,'M05'!AG403+MAX(0,BC404-'M05'!H403)*IF(AND(AZ404&lt;&gt;0,BA404&lt;&gt;0),BA404/AZ404,'M05'!V403),BC404*IF(AND(AZ404&lt;&gt;0,BA404&lt;&gt;0),BA404/AZ404,'M05'!V403))</f>
        <v/>
      </c>
      <c r="BE404" s="7">
        <f>IFERROR(BD404/BC404,0)</f>
        <v/>
      </c>
      <c r="BF404" s="6">
        <f>-'M05'!S403</f>
        <v/>
      </c>
      <c r="BG404" s="6">
        <f>BA404+BD404-BJ404</f>
        <v/>
      </c>
      <c r="BH404" s="7">
        <f>IFERROR(BG404/BF404,0)</f>
        <v/>
      </c>
      <c r="BI404" s="6">
        <f>'M05'!T403</f>
        <v/>
      </c>
      <c r="BJ404" s="6">
        <f>'M05'!U403</f>
        <v/>
      </c>
      <c r="BK404" s="7">
        <f>IFERROR(BJ404/BI404,0)</f>
        <v/>
      </c>
      <c r="BL404" s="6">
        <f>'M06'!E403</f>
        <v/>
      </c>
      <c r="BM404" s="6">
        <f>'M06'!F403</f>
        <v/>
      </c>
      <c r="BN404" s="7">
        <f>IFERROR(BM404/BL404,0)</f>
        <v/>
      </c>
      <c r="BO404" s="6">
        <f>'M06'!M403</f>
        <v/>
      </c>
      <c r="BP404" s="6">
        <f>IF('M06'!AG403&gt;0,'M06'!AG403+MAX(0,BO404-'M06'!H403)*IF(AND(BL404&lt;&gt;0,BM404&lt;&gt;0),BM404/BL404,'M06'!V403),BO404*IF(AND(BL404&lt;&gt;0,BM404&lt;&gt;0),BM404/BL404,'M06'!V403))</f>
        <v/>
      </c>
      <c r="BQ404" s="7">
        <f>IFERROR(BP404/BO404,0)</f>
        <v/>
      </c>
      <c r="BR404" s="6">
        <f>-'M06'!S403</f>
        <v/>
      </c>
      <c r="BS404" s="6">
        <f>BM404+BP404-BV404</f>
        <v/>
      </c>
      <c r="BT404" s="7">
        <f>IFERROR(BS404/BR404,0)</f>
        <v/>
      </c>
      <c r="BU404" s="6">
        <f>'M06'!T403</f>
        <v/>
      </c>
      <c r="BV404" s="6">
        <f>'M06'!U403</f>
        <v/>
      </c>
      <c r="BW404" s="7">
        <f>IFERROR(BV404/BU404,0)</f>
        <v/>
      </c>
      <c r="BX404" s="6">
        <f>'M07'!E403</f>
        <v/>
      </c>
      <c r="BY404" s="6">
        <f>'M07'!F403</f>
        <v/>
      </c>
      <c r="BZ404" s="7">
        <f>IFERROR(BY404/BX404,0)</f>
        <v/>
      </c>
      <c r="CA404" s="6">
        <f>'M07'!M403</f>
        <v/>
      </c>
      <c r="CB404" s="6">
        <f>IF('M07'!AG403&gt;0,'M07'!AG403+MAX(0,CA404-'M07'!H403)*IF(AND(BX404&lt;&gt;0,BY404&lt;&gt;0),BY404/BX404,'M07'!V403),CA404*IF(AND(BX404&lt;&gt;0,BY404&lt;&gt;0),BY404/BX404,'M07'!V403))</f>
        <v/>
      </c>
      <c r="CC404" s="7">
        <f>IFERROR(CB404/CA404,0)</f>
        <v/>
      </c>
      <c r="CD404" s="6">
        <f>-'M07'!S403</f>
        <v/>
      </c>
      <c r="CE404" s="6">
        <f>BY404+CB404-CH404</f>
        <v/>
      </c>
      <c r="CF404" s="7">
        <f>IFERROR(CE404/CD404,0)</f>
        <v/>
      </c>
      <c r="CG404" s="6">
        <f>'M07'!T403</f>
        <v/>
      </c>
      <c r="CH404" s="6">
        <f>'M07'!U403</f>
        <v/>
      </c>
      <c r="CI404" s="7">
        <f>IFERROR(CH404/CG404,0)</f>
        <v/>
      </c>
      <c r="CJ404" s="6">
        <f>'M08'!E403</f>
        <v/>
      </c>
      <c r="CK404" s="6">
        <f>'M08'!F403</f>
        <v/>
      </c>
      <c r="CL404" s="7">
        <f>IFERROR(CK404/CJ404,0)</f>
        <v/>
      </c>
      <c r="CM404" s="6">
        <f>'M08'!M403</f>
        <v/>
      </c>
      <c r="CN404" s="6">
        <f>IF('M08'!AG403&gt;0,'M08'!AG403+MAX(0,CM404-'M08'!H403)*IF(AND(CJ404&lt;&gt;0,CK404&lt;&gt;0),CK404/CJ404,'M08'!V403),CM404*IF(AND(CJ404&lt;&gt;0,CK404&lt;&gt;0),CK404/CJ404,'M08'!V403))</f>
        <v/>
      </c>
      <c r="CO404" s="7">
        <f>IFERROR(CN404/CM404,0)</f>
        <v/>
      </c>
      <c r="CP404" s="6">
        <f>-'M08'!S403</f>
        <v/>
      </c>
      <c r="CQ404" s="6">
        <f>CK404+CN404-CT404</f>
        <v/>
      </c>
      <c r="CR404" s="7">
        <f>IFERROR(CQ404/CP404,0)</f>
        <v/>
      </c>
      <c r="CS404" s="6">
        <f>'M08'!T403</f>
        <v/>
      </c>
      <c r="CT404" s="6">
        <f>'M08'!U403</f>
        <v/>
      </c>
      <c r="CU404" s="7">
        <f>IFERROR(CT404/CS404,0)</f>
        <v/>
      </c>
      <c r="CV404" s="6">
        <f>'M09'!E403</f>
        <v/>
      </c>
      <c r="CW404" s="6">
        <f>'M09'!F403</f>
        <v/>
      </c>
      <c r="CX404" s="7">
        <f>IFERROR(CW404/CV404,0)</f>
        <v/>
      </c>
      <c r="CY404" s="6">
        <f>'M09'!M403</f>
        <v/>
      </c>
      <c r="CZ404" s="6">
        <f>IF('M09'!AG403&gt;0,'M09'!AG403+MAX(0,CY404-'M09'!H403)*IF(AND(CV404&lt;&gt;0,CW404&lt;&gt;0),CW404/CV404,'M09'!V403),CY404*IF(AND(CV404&lt;&gt;0,CW404&lt;&gt;0),CW404/CV404,'M09'!V403))</f>
        <v/>
      </c>
      <c r="DA404" s="7">
        <f>IFERROR(CZ404/CY404,0)</f>
        <v/>
      </c>
      <c r="DB404" s="6">
        <f>-'M09'!S403</f>
        <v/>
      </c>
      <c r="DC404" s="6">
        <f>CW404+CZ404-DF404</f>
        <v/>
      </c>
      <c r="DD404" s="7">
        <f>IFERROR(DC404/DB404,0)</f>
        <v/>
      </c>
      <c r="DE404" s="6">
        <f>'M09'!T403</f>
        <v/>
      </c>
      <c r="DF404" s="6">
        <f>'M09'!U403</f>
        <v/>
      </c>
      <c r="DG404" s="7">
        <f>IFERROR(DF404/DE404,0)</f>
        <v/>
      </c>
      <c r="DH404" s="6">
        <f>SUM(J404,V404,AH404,AT404,BF404,BR404,CD404,CP404,DB404)</f>
        <v/>
      </c>
      <c r="DI404" s="6">
        <f>SUM(K404,W404,AI404,AU404,BG404,BS404,CE404,CQ404,DC404)</f>
        <v/>
      </c>
      <c r="DJ404" s="6">
        <f>DH404/9</f>
        <v/>
      </c>
      <c r="DK404" s="6">
        <f>DI404/9</f>
        <v/>
      </c>
      <c r="DL404" s="7">
        <f>IFERROR(DI404/DH404,0)</f>
        <v/>
      </c>
      <c r="DM404" s="7">
        <f>'M09'!V403</f>
        <v/>
      </c>
      <c r="DN404" s="8">
        <f>IFERROR(DL404/DM404-1,0)</f>
        <v/>
      </c>
      <c r="DO404" s="6">
        <f>'M09'!AD403</f>
        <v/>
      </c>
      <c r="DP404" s="6">
        <f>DJ404-DO404</f>
        <v/>
      </c>
      <c r="DQ404" s="9">
        <f>COUNTIF(J404,"&gt;0")+COUNTIF(V404,"&gt;0")+COUNTIF(AH404,"&gt;0")+COUNTIF(AT404,"&gt;0")+COUNTIF(BF404,"&gt;0")+COUNTIF(BR404,"&gt;0")+COUNTIF(CD404,"&gt;0")+COUNTIF(CP404,"&gt;0")+COUNTIF(DB404,"&gt;0")</f>
        <v/>
      </c>
      <c r="DR404" s="6">
        <f>DE404</f>
        <v/>
      </c>
      <c r="DS404" s="10">
        <f>IFERROR(DR404/DJ404,0)</f>
        <v/>
      </c>
      <c r="DT404" s="6">
        <f>D404+SUM(G404,S404,AE404,AQ404,BC404,BO404,CA404,CM404,CY404)-SUM(J404,V404,AH404,AT404,BF404,BR404,CD404,CP404,DB404)-DE404</f>
        <v/>
      </c>
    </row>
    <row r="405">
      <c r="A405">
        <f>'M01'!C404</f>
        <v/>
      </c>
      <c r="B405">
        <f>'M01'!D404</f>
        <v/>
      </c>
      <c r="C405">
        <f>'M01'!A404</f>
        <v/>
      </c>
      <c r="D405" s="6">
        <f>'M01'!E404</f>
        <v/>
      </c>
      <c r="E405" s="6">
        <f>'M01'!F404</f>
        <v/>
      </c>
      <c r="F405" s="7">
        <f>IFERROR(E405/D405,0)</f>
        <v/>
      </c>
      <c r="G405" s="6">
        <f>'M01'!M404</f>
        <v/>
      </c>
      <c r="H405" s="6">
        <f>IF('M01'!AG404&gt;0,'M01'!AG404+MAX(0,G405-'M01'!H404)*IF(AND(D405&lt;&gt;0,E405&lt;&gt;0),E405/D405,'M01'!V404),G405*IF(AND(D405&lt;&gt;0,E405&lt;&gt;0),E405/D405,'M01'!V404))</f>
        <v/>
      </c>
      <c r="I405" s="7">
        <f>IFERROR(H405/G405,0)</f>
        <v/>
      </c>
      <c r="J405" s="6">
        <f>-'M01'!S404</f>
        <v/>
      </c>
      <c r="K405" s="6">
        <f>E405+H405-N405</f>
        <v/>
      </c>
      <c r="L405" s="7">
        <f>IFERROR(K405/J405,0)</f>
        <v/>
      </c>
      <c r="M405" s="6">
        <f>'M01'!T404</f>
        <v/>
      </c>
      <c r="N405" s="6">
        <f>'M01'!U404</f>
        <v/>
      </c>
      <c r="O405" s="7">
        <f>IFERROR(N405/M405,0)</f>
        <v/>
      </c>
      <c r="P405" s="6">
        <f>'M02'!E404</f>
        <v/>
      </c>
      <c r="Q405" s="6">
        <f>'M02'!F404</f>
        <v/>
      </c>
      <c r="R405" s="7">
        <f>IFERROR(Q405/P405,0)</f>
        <v/>
      </c>
      <c r="S405" s="6">
        <f>'M02'!M404</f>
        <v/>
      </c>
      <c r="T405" s="6">
        <f>IF('M02'!AG404&gt;0,'M02'!AG404+MAX(0,S405-'M02'!H404)*IF(AND(P405&lt;&gt;0,Q405&lt;&gt;0),Q405/P405,'M02'!V404),S405*IF(AND(P405&lt;&gt;0,Q405&lt;&gt;0),Q405/P405,'M02'!V404))</f>
        <v/>
      </c>
      <c r="U405" s="7">
        <f>IFERROR(T405/S405,0)</f>
        <v/>
      </c>
      <c r="V405" s="6">
        <f>-'M02'!S404</f>
        <v/>
      </c>
      <c r="W405" s="6">
        <f>Q405+T405-Z405</f>
        <v/>
      </c>
      <c r="X405" s="7">
        <f>IFERROR(W405/V405,0)</f>
        <v/>
      </c>
      <c r="Y405" s="6">
        <f>'M02'!T404</f>
        <v/>
      </c>
      <c r="Z405" s="6">
        <f>'M02'!U404</f>
        <v/>
      </c>
      <c r="AA405" s="7">
        <f>IFERROR(Z405/Y405,0)</f>
        <v/>
      </c>
      <c r="AB405" s="6">
        <f>'M03'!E404</f>
        <v/>
      </c>
      <c r="AC405" s="6">
        <f>'M03'!F404</f>
        <v/>
      </c>
      <c r="AD405" s="7">
        <f>IFERROR(AC405/AB405,0)</f>
        <v/>
      </c>
      <c r="AE405" s="6">
        <f>'M03'!M404</f>
        <v/>
      </c>
      <c r="AF405" s="6">
        <f>IF('M03'!AG404&gt;0,'M03'!AG404+MAX(0,AE405-'M03'!H404)*IF(AND(AB405&lt;&gt;0,AC405&lt;&gt;0),AC405/AB405,'M03'!V404),AE405*IF(AND(AB405&lt;&gt;0,AC405&lt;&gt;0),AC405/AB405,'M03'!V404))</f>
        <v/>
      </c>
      <c r="AG405" s="7">
        <f>IFERROR(AF405/AE405,0)</f>
        <v/>
      </c>
      <c r="AH405" s="6">
        <f>-'M03'!S404</f>
        <v/>
      </c>
      <c r="AI405" s="6">
        <f>AC405+AF405-AL405</f>
        <v/>
      </c>
      <c r="AJ405" s="7">
        <f>IFERROR(AI405/AH405,0)</f>
        <v/>
      </c>
      <c r="AK405" s="6">
        <f>'M03'!T404</f>
        <v/>
      </c>
      <c r="AL405" s="6">
        <f>'M03'!U404</f>
        <v/>
      </c>
      <c r="AM405" s="7">
        <f>IFERROR(AL405/AK405,0)</f>
        <v/>
      </c>
      <c r="AN405" s="6">
        <f>'M04'!E404</f>
        <v/>
      </c>
      <c r="AO405" s="6">
        <f>'M04'!F404</f>
        <v/>
      </c>
      <c r="AP405" s="7">
        <f>IFERROR(AO405/AN405,0)</f>
        <v/>
      </c>
      <c r="AQ405" s="6">
        <f>'M04'!M404</f>
        <v/>
      </c>
      <c r="AR405" s="6">
        <f>IF('M04'!AG404&gt;0,'M04'!AG404+MAX(0,AQ405-'M04'!H404)*IF(AND(AN405&lt;&gt;0,AO405&lt;&gt;0),AO405/AN405,'M04'!V404),AQ405*IF(AND(AN405&lt;&gt;0,AO405&lt;&gt;0),AO405/AN405,'M04'!V404))</f>
        <v/>
      </c>
      <c r="AS405" s="7">
        <f>IFERROR(AR405/AQ405,0)</f>
        <v/>
      </c>
      <c r="AT405" s="6">
        <f>-'M04'!S404</f>
        <v/>
      </c>
      <c r="AU405" s="6">
        <f>AO405+AR405-AX405</f>
        <v/>
      </c>
      <c r="AV405" s="7">
        <f>IFERROR(AU405/AT405,0)</f>
        <v/>
      </c>
      <c r="AW405" s="6">
        <f>'M04'!T404</f>
        <v/>
      </c>
      <c r="AX405" s="6">
        <f>'M04'!U404</f>
        <v/>
      </c>
      <c r="AY405" s="7">
        <f>IFERROR(AX405/AW405,0)</f>
        <v/>
      </c>
      <c r="AZ405" s="6">
        <f>'M05'!E404</f>
        <v/>
      </c>
      <c r="BA405" s="6">
        <f>'M05'!F404</f>
        <v/>
      </c>
      <c r="BB405" s="7">
        <f>IFERROR(BA405/AZ405,0)</f>
        <v/>
      </c>
      <c r="BC405" s="6">
        <f>'M05'!M404</f>
        <v/>
      </c>
      <c r="BD405" s="6">
        <f>IF('M05'!AG404&gt;0,'M05'!AG404+MAX(0,BC405-'M05'!H404)*IF(AND(AZ405&lt;&gt;0,BA405&lt;&gt;0),BA405/AZ405,'M05'!V404),BC405*IF(AND(AZ405&lt;&gt;0,BA405&lt;&gt;0),BA405/AZ405,'M05'!V404))</f>
        <v/>
      </c>
      <c r="BE405" s="7">
        <f>IFERROR(BD405/BC405,0)</f>
        <v/>
      </c>
      <c r="BF405" s="6">
        <f>-'M05'!S404</f>
        <v/>
      </c>
      <c r="BG405" s="6">
        <f>BA405+BD405-BJ405</f>
        <v/>
      </c>
      <c r="BH405" s="7">
        <f>IFERROR(BG405/BF405,0)</f>
        <v/>
      </c>
      <c r="BI405" s="6">
        <f>'M05'!T404</f>
        <v/>
      </c>
      <c r="BJ405" s="6">
        <f>'M05'!U404</f>
        <v/>
      </c>
      <c r="BK405" s="7">
        <f>IFERROR(BJ405/BI405,0)</f>
        <v/>
      </c>
      <c r="BL405" s="6">
        <f>'M06'!E404</f>
        <v/>
      </c>
      <c r="BM405" s="6">
        <f>'M06'!F404</f>
        <v/>
      </c>
      <c r="BN405" s="7">
        <f>IFERROR(BM405/BL405,0)</f>
        <v/>
      </c>
      <c r="BO405" s="6">
        <f>'M06'!M404</f>
        <v/>
      </c>
      <c r="BP405" s="6">
        <f>IF('M06'!AG404&gt;0,'M06'!AG404+MAX(0,BO405-'M06'!H404)*IF(AND(BL405&lt;&gt;0,BM405&lt;&gt;0),BM405/BL405,'M06'!V404),BO405*IF(AND(BL405&lt;&gt;0,BM405&lt;&gt;0),BM405/BL405,'M06'!V404))</f>
        <v/>
      </c>
      <c r="BQ405" s="7">
        <f>IFERROR(BP405/BO405,0)</f>
        <v/>
      </c>
      <c r="BR405" s="6">
        <f>-'M06'!S404</f>
        <v/>
      </c>
      <c r="BS405" s="6">
        <f>BM405+BP405-BV405</f>
        <v/>
      </c>
      <c r="BT405" s="7">
        <f>IFERROR(BS405/BR405,0)</f>
        <v/>
      </c>
      <c r="BU405" s="6">
        <f>'M06'!T404</f>
        <v/>
      </c>
      <c r="BV405" s="6">
        <f>'M06'!U404</f>
        <v/>
      </c>
      <c r="BW405" s="7">
        <f>IFERROR(BV405/BU405,0)</f>
        <v/>
      </c>
      <c r="BX405" s="6">
        <f>'M07'!E404</f>
        <v/>
      </c>
      <c r="BY405" s="6">
        <f>'M07'!F404</f>
        <v/>
      </c>
      <c r="BZ405" s="7">
        <f>IFERROR(BY405/BX405,0)</f>
        <v/>
      </c>
      <c r="CA405" s="6">
        <f>'M07'!M404</f>
        <v/>
      </c>
      <c r="CB405" s="6">
        <f>IF('M07'!AG404&gt;0,'M07'!AG404+MAX(0,CA405-'M07'!H404)*IF(AND(BX405&lt;&gt;0,BY405&lt;&gt;0),BY405/BX405,'M07'!V404),CA405*IF(AND(BX405&lt;&gt;0,BY405&lt;&gt;0),BY405/BX405,'M07'!V404))</f>
        <v/>
      </c>
      <c r="CC405" s="7">
        <f>IFERROR(CB405/CA405,0)</f>
        <v/>
      </c>
      <c r="CD405" s="6">
        <f>-'M07'!S404</f>
        <v/>
      </c>
      <c r="CE405" s="6">
        <f>BY405+CB405-CH405</f>
        <v/>
      </c>
      <c r="CF405" s="7">
        <f>IFERROR(CE405/CD405,0)</f>
        <v/>
      </c>
      <c r="CG405" s="6">
        <f>'M07'!T404</f>
        <v/>
      </c>
      <c r="CH405" s="6">
        <f>'M07'!U404</f>
        <v/>
      </c>
      <c r="CI405" s="7">
        <f>IFERROR(CH405/CG405,0)</f>
        <v/>
      </c>
      <c r="CJ405" s="6">
        <f>'M08'!E404</f>
        <v/>
      </c>
      <c r="CK405" s="6">
        <f>'M08'!F404</f>
        <v/>
      </c>
      <c r="CL405" s="7">
        <f>IFERROR(CK405/CJ405,0)</f>
        <v/>
      </c>
      <c r="CM405" s="6">
        <f>'M08'!M404</f>
        <v/>
      </c>
      <c r="CN405" s="6">
        <f>IF('M08'!AG404&gt;0,'M08'!AG404+MAX(0,CM405-'M08'!H404)*IF(AND(CJ405&lt;&gt;0,CK405&lt;&gt;0),CK405/CJ405,'M08'!V404),CM405*IF(AND(CJ405&lt;&gt;0,CK405&lt;&gt;0),CK405/CJ405,'M08'!V404))</f>
        <v/>
      </c>
      <c r="CO405" s="7">
        <f>IFERROR(CN405/CM405,0)</f>
        <v/>
      </c>
      <c r="CP405" s="6">
        <f>-'M08'!S404</f>
        <v/>
      </c>
      <c r="CQ405" s="6">
        <f>CK405+CN405-CT405</f>
        <v/>
      </c>
      <c r="CR405" s="7">
        <f>IFERROR(CQ405/CP405,0)</f>
        <v/>
      </c>
      <c r="CS405" s="6">
        <f>'M08'!T404</f>
        <v/>
      </c>
      <c r="CT405" s="6">
        <f>'M08'!U404</f>
        <v/>
      </c>
      <c r="CU405" s="7">
        <f>IFERROR(CT405/CS405,0)</f>
        <v/>
      </c>
      <c r="CV405" s="6">
        <f>'M09'!E404</f>
        <v/>
      </c>
      <c r="CW405" s="6">
        <f>'M09'!F404</f>
        <v/>
      </c>
      <c r="CX405" s="7">
        <f>IFERROR(CW405/CV405,0)</f>
        <v/>
      </c>
      <c r="CY405" s="6">
        <f>'M09'!M404</f>
        <v/>
      </c>
      <c r="CZ405" s="6">
        <f>IF('M09'!AG404&gt;0,'M09'!AG404+MAX(0,CY405-'M09'!H404)*IF(AND(CV405&lt;&gt;0,CW405&lt;&gt;0),CW405/CV405,'M09'!V404),CY405*IF(AND(CV405&lt;&gt;0,CW405&lt;&gt;0),CW405/CV405,'M09'!V404))</f>
        <v/>
      </c>
      <c r="DA405" s="7">
        <f>IFERROR(CZ405/CY405,0)</f>
        <v/>
      </c>
      <c r="DB405" s="6">
        <f>-'M09'!S404</f>
        <v/>
      </c>
      <c r="DC405" s="6">
        <f>CW405+CZ405-DF405</f>
        <v/>
      </c>
      <c r="DD405" s="7">
        <f>IFERROR(DC405/DB405,0)</f>
        <v/>
      </c>
      <c r="DE405" s="6">
        <f>'M09'!T404</f>
        <v/>
      </c>
      <c r="DF405" s="6">
        <f>'M09'!U404</f>
        <v/>
      </c>
      <c r="DG405" s="7">
        <f>IFERROR(DF405/DE405,0)</f>
        <v/>
      </c>
      <c r="DH405" s="6">
        <f>SUM(J405,V405,AH405,AT405,BF405,BR405,CD405,CP405,DB405)</f>
        <v/>
      </c>
      <c r="DI405" s="6">
        <f>SUM(K405,W405,AI405,AU405,BG405,BS405,CE405,CQ405,DC405)</f>
        <v/>
      </c>
      <c r="DJ405" s="6">
        <f>DH405/9</f>
        <v/>
      </c>
      <c r="DK405" s="6">
        <f>DI405/9</f>
        <v/>
      </c>
      <c r="DL405" s="7">
        <f>IFERROR(DI405/DH405,0)</f>
        <v/>
      </c>
      <c r="DM405" s="7">
        <f>'M09'!V404</f>
        <v/>
      </c>
      <c r="DN405" s="8">
        <f>IFERROR(DL405/DM405-1,0)</f>
        <v/>
      </c>
      <c r="DO405" s="6">
        <f>'M09'!AD404</f>
        <v/>
      </c>
      <c r="DP405" s="6">
        <f>DJ405-DO405</f>
        <v/>
      </c>
      <c r="DQ405" s="9">
        <f>COUNTIF(J405,"&gt;0")+COUNTIF(V405,"&gt;0")+COUNTIF(AH405,"&gt;0")+COUNTIF(AT405,"&gt;0")+COUNTIF(BF405,"&gt;0")+COUNTIF(BR405,"&gt;0")+COUNTIF(CD405,"&gt;0")+COUNTIF(CP405,"&gt;0")+COUNTIF(DB405,"&gt;0")</f>
        <v/>
      </c>
      <c r="DR405" s="6">
        <f>DE405</f>
        <v/>
      </c>
      <c r="DS405" s="10">
        <f>IFERROR(DR405/DJ405,0)</f>
        <v/>
      </c>
      <c r="DT405" s="6">
        <f>D405+SUM(G405,S405,AE405,AQ405,BC405,BO405,CA405,CM405,CY405)-SUM(J405,V405,AH405,AT405,BF405,BR405,CD405,CP405,DB405)-DE405</f>
        <v/>
      </c>
    </row>
    <row r="406">
      <c r="A406">
        <f>'M01'!C405</f>
        <v/>
      </c>
      <c r="B406">
        <f>'M01'!D405</f>
        <v/>
      </c>
      <c r="C406">
        <f>'M01'!A405</f>
        <v/>
      </c>
      <c r="D406" s="6">
        <f>'M01'!E405</f>
        <v/>
      </c>
      <c r="E406" s="6">
        <f>'M01'!F405</f>
        <v/>
      </c>
      <c r="F406" s="7">
        <f>IFERROR(E406/D406,0)</f>
        <v/>
      </c>
      <c r="G406" s="6">
        <f>'M01'!M405</f>
        <v/>
      </c>
      <c r="H406" s="6">
        <f>IF('M01'!AG405&gt;0,'M01'!AG405+MAX(0,G406-'M01'!H405)*IF(AND(D406&lt;&gt;0,E406&lt;&gt;0),E406/D406,'M01'!V405),G406*IF(AND(D406&lt;&gt;0,E406&lt;&gt;0),E406/D406,'M01'!V405))</f>
        <v/>
      </c>
      <c r="I406" s="7">
        <f>IFERROR(H406/G406,0)</f>
        <v/>
      </c>
      <c r="J406" s="6">
        <f>-'M01'!S405</f>
        <v/>
      </c>
      <c r="K406" s="6">
        <f>E406+H406-N406</f>
        <v/>
      </c>
      <c r="L406" s="7">
        <f>IFERROR(K406/J406,0)</f>
        <v/>
      </c>
      <c r="M406" s="6">
        <f>'M01'!T405</f>
        <v/>
      </c>
      <c r="N406" s="6">
        <f>'M01'!U405</f>
        <v/>
      </c>
      <c r="O406" s="7">
        <f>IFERROR(N406/M406,0)</f>
        <v/>
      </c>
      <c r="P406" s="6">
        <f>'M02'!E405</f>
        <v/>
      </c>
      <c r="Q406" s="6">
        <f>'M02'!F405</f>
        <v/>
      </c>
      <c r="R406" s="7">
        <f>IFERROR(Q406/P406,0)</f>
        <v/>
      </c>
      <c r="S406" s="6">
        <f>'M02'!M405</f>
        <v/>
      </c>
      <c r="T406" s="6">
        <f>IF('M02'!AG405&gt;0,'M02'!AG405+MAX(0,S406-'M02'!H405)*IF(AND(P406&lt;&gt;0,Q406&lt;&gt;0),Q406/P406,'M02'!V405),S406*IF(AND(P406&lt;&gt;0,Q406&lt;&gt;0),Q406/P406,'M02'!V405))</f>
        <v/>
      </c>
      <c r="U406" s="7">
        <f>IFERROR(T406/S406,0)</f>
        <v/>
      </c>
      <c r="V406" s="6">
        <f>-'M02'!S405</f>
        <v/>
      </c>
      <c r="W406" s="6">
        <f>Q406+T406-Z406</f>
        <v/>
      </c>
      <c r="X406" s="7">
        <f>IFERROR(W406/V406,0)</f>
        <v/>
      </c>
      <c r="Y406" s="6">
        <f>'M02'!T405</f>
        <v/>
      </c>
      <c r="Z406" s="6">
        <f>'M02'!U405</f>
        <v/>
      </c>
      <c r="AA406" s="7">
        <f>IFERROR(Z406/Y406,0)</f>
        <v/>
      </c>
      <c r="AB406" s="6">
        <f>'M03'!E405</f>
        <v/>
      </c>
      <c r="AC406" s="6">
        <f>'M03'!F405</f>
        <v/>
      </c>
      <c r="AD406" s="7">
        <f>IFERROR(AC406/AB406,0)</f>
        <v/>
      </c>
      <c r="AE406" s="6">
        <f>'M03'!M405</f>
        <v/>
      </c>
      <c r="AF406" s="6">
        <f>IF('M03'!AG405&gt;0,'M03'!AG405+MAX(0,AE406-'M03'!H405)*IF(AND(AB406&lt;&gt;0,AC406&lt;&gt;0),AC406/AB406,'M03'!V405),AE406*IF(AND(AB406&lt;&gt;0,AC406&lt;&gt;0),AC406/AB406,'M03'!V405))</f>
        <v/>
      </c>
      <c r="AG406" s="7">
        <f>IFERROR(AF406/AE406,0)</f>
        <v/>
      </c>
      <c r="AH406" s="6">
        <f>-'M03'!S405</f>
        <v/>
      </c>
      <c r="AI406" s="6">
        <f>AC406+AF406-AL406</f>
        <v/>
      </c>
      <c r="AJ406" s="7">
        <f>IFERROR(AI406/AH406,0)</f>
        <v/>
      </c>
      <c r="AK406" s="6">
        <f>'M03'!T405</f>
        <v/>
      </c>
      <c r="AL406" s="6">
        <f>'M03'!U405</f>
        <v/>
      </c>
      <c r="AM406" s="7">
        <f>IFERROR(AL406/AK406,0)</f>
        <v/>
      </c>
      <c r="AN406" s="6">
        <f>'M04'!E405</f>
        <v/>
      </c>
      <c r="AO406" s="6">
        <f>'M04'!F405</f>
        <v/>
      </c>
      <c r="AP406" s="7">
        <f>IFERROR(AO406/AN406,0)</f>
        <v/>
      </c>
      <c r="AQ406" s="6">
        <f>'M04'!M405</f>
        <v/>
      </c>
      <c r="AR406" s="6">
        <f>IF('M04'!AG405&gt;0,'M04'!AG405+MAX(0,AQ406-'M04'!H405)*IF(AND(AN406&lt;&gt;0,AO406&lt;&gt;0),AO406/AN406,'M04'!V405),AQ406*IF(AND(AN406&lt;&gt;0,AO406&lt;&gt;0),AO406/AN406,'M04'!V405))</f>
        <v/>
      </c>
      <c r="AS406" s="7">
        <f>IFERROR(AR406/AQ406,0)</f>
        <v/>
      </c>
      <c r="AT406" s="6">
        <f>-'M04'!S405</f>
        <v/>
      </c>
      <c r="AU406" s="6">
        <f>AO406+AR406-AX406</f>
        <v/>
      </c>
      <c r="AV406" s="7">
        <f>IFERROR(AU406/AT406,0)</f>
        <v/>
      </c>
      <c r="AW406" s="6">
        <f>'M04'!T405</f>
        <v/>
      </c>
      <c r="AX406" s="6">
        <f>'M04'!U405</f>
        <v/>
      </c>
      <c r="AY406" s="7">
        <f>IFERROR(AX406/AW406,0)</f>
        <v/>
      </c>
      <c r="AZ406" s="6">
        <f>'M05'!E405</f>
        <v/>
      </c>
      <c r="BA406" s="6">
        <f>'M05'!F405</f>
        <v/>
      </c>
      <c r="BB406" s="7">
        <f>IFERROR(BA406/AZ406,0)</f>
        <v/>
      </c>
      <c r="BC406" s="6">
        <f>'M05'!M405</f>
        <v/>
      </c>
      <c r="BD406" s="6">
        <f>IF('M05'!AG405&gt;0,'M05'!AG405+MAX(0,BC406-'M05'!H405)*IF(AND(AZ406&lt;&gt;0,BA406&lt;&gt;0),BA406/AZ406,'M05'!V405),BC406*IF(AND(AZ406&lt;&gt;0,BA406&lt;&gt;0),BA406/AZ406,'M05'!V405))</f>
        <v/>
      </c>
      <c r="BE406" s="7">
        <f>IFERROR(BD406/BC406,0)</f>
        <v/>
      </c>
      <c r="BF406" s="6">
        <f>-'M05'!S405</f>
        <v/>
      </c>
      <c r="BG406" s="6">
        <f>BA406+BD406-BJ406</f>
        <v/>
      </c>
      <c r="BH406" s="7">
        <f>IFERROR(BG406/BF406,0)</f>
        <v/>
      </c>
      <c r="BI406" s="6">
        <f>'M05'!T405</f>
        <v/>
      </c>
      <c r="BJ406" s="6">
        <f>'M05'!U405</f>
        <v/>
      </c>
      <c r="BK406" s="7">
        <f>IFERROR(BJ406/BI406,0)</f>
        <v/>
      </c>
      <c r="BL406" s="6">
        <f>'M06'!E405</f>
        <v/>
      </c>
      <c r="BM406" s="6">
        <f>'M06'!F405</f>
        <v/>
      </c>
      <c r="BN406" s="7">
        <f>IFERROR(BM406/BL406,0)</f>
        <v/>
      </c>
      <c r="BO406" s="6">
        <f>'M06'!M405</f>
        <v/>
      </c>
      <c r="BP406" s="6">
        <f>IF('M06'!AG405&gt;0,'M06'!AG405+MAX(0,BO406-'M06'!H405)*IF(AND(BL406&lt;&gt;0,BM406&lt;&gt;0),BM406/BL406,'M06'!V405),BO406*IF(AND(BL406&lt;&gt;0,BM406&lt;&gt;0),BM406/BL406,'M06'!V405))</f>
        <v/>
      </c>
      <c r="BQ406" s="7">
        <f>IFERROR(BP406/BO406,0)</f>
        <v/>
      </c>
      <c r="BR406" s="6">
        <f>-'M06'!S405</f>
        <v/>
      </c>
      <c r="BS406" s="6">
        <f>BM406+BP406-BV406</f>
        <v/>
      </c>
      <c r="BT406" s="7">
        <f>IFERROR(BS406/BR406,0)</f>
        <v/>
      </c>
      <c r="BU406" s="6">
        <f>'M06'!T405</f>
        <v/>
      </c>
      <c r="BV406" s="6">
        <f>'M06'!U405</f>
        <v/>
      </c>
      <c r="BW406" s="7">
        <f>IFERROR(BV406/BU406,0)</f>
        <v/>
      </c>
      <c r="BX406" s="6">
        <f>'M07'!E405</f>
        <v/>
      </c>
      <c r="BY406" s="6">
        <f>'M07'!F405</f>
        <v/>
      </c>
      <c r="BZ406" s="7">
        <f>IFERROR(BY406/BX406,0)</f>
        <v/>
      </c>
      <c r="CA406" s="6">
        <f>'M07'!M405</f>
        <v/>
      </c>
      <c r="CB406" s="6">
        <f>IF('M07'!AG405&gt;0,'M07'!AG405+MAX(0,CA406-'M07'!H405)*IF(AND(BX406&lt;&gt;0,BY406&lt;&gt;0),BY406/BX406,'M07'!V405),CA406*IF(AND(BX406&lt;&gt;0,BY406&lt;&gt;0),BY406/BX406,'M07'!V405))</f>
        <v/>
      </c>
      <c r="CC406" s="7">
        <f>IFERROR(CB406/CA406,0)</f>
        <v/>
      </c>
      <c r="CD406" s="6">
        <f>-'M07'!S405</f>
        <v/>
      </c>
      <c r="CE406" s="6">
        <f>BY406+CB406-CH406</f>
        <v/>
      </c>
      <c r="CF406" s="7">
        <f>IFERROR(CE406/CD406,0)</f>
        <v/>
      </c>
      <c r="CG406" s="6">
        <f>'M07'!T405</f>
        <v/>
      </c>
      <c r="CH406" s="6">
        <f>'M07'!U405</f>
        <v/>
      </c>
      <c r="CI406" s="7">
        <f>IFERROR(CH406/CG406,0)</f>
        <v/>
      </c>
      <c r="CJ406" s="6">
        <f>'M08'!E405</f>
        <v/>
      </c>
      <c r="CK406" s="6">
        <f>'M08'!F405</f>
        <v/>
      </c>
      <c r="CL406" s="7">
        <f>IFERROR(CK406/CJ406,0)</f>
        <v/>
      </c>
      <c r="CM406" s="6">
        <f>'M08'!M405</f>
        <v/>
      </c>
      <c r="CN406" s="6">
        <f>IF('M08'!AG405&gt;0,'M08'!AG405+MAX(0,CM406-'M08'!H405)*IF(AND(CJ406&lt;&gt;0,CK406&lt;&gt;0),CK406/CJ406,'M08'!V405),CM406*IF(AND(CJ406&lt;&gt;0,CK406&lt;&gt;0),CK406/CJ406,'M08'!V405))</f>
        <v/>
      </c>
      <c r="CO406" s="7">
        <f>IFERROR(CN406/CM406,0)</f>
        <v/>
      </c>
      <c r="CP406" s="6">
        <f>-'M08'!S405</f>
        <v/>
      </c>
      <c r="CQ406" s="6">
        <f>CK406+CN406-CT406</f>
        <v/>
      </c>
      <c r="CR406" s="7">
        <f>IFERROR(CQ406/CP406,0)</f>
        <v/>
      </c>
      <c r="CS406" s="6">
        <f>'M08'!T405</f>
        <v/>
      </c>
      <c r="CT406" s="6">
        <f>'M08'!U405</f>
        <v/>
      </c>
      <c r="CU406" s="7">
        <f>IFERROR(CT406/CS406,0)</f>
        <v/>
      </c>
      <c r="CV406" s="6">
        <f>'M09'!E405</f>
        <v/>
      </c>
      <c r="CW406" s="6">
        <f>'M09'!F405</f>
        <v/>
      </c>
      <c r="CX406" s="7">
        <f>IFERROR(CW406/CV406,0)</f>
        <v/>
      </c>
      <c r="CY406" s="6">
        <f>'M09'!M405</f>
        <v/>
      </c>
      <c r="CZ406" s="6">
        <f>IF('M09'!AG405&gt;0,'M09'!AG405+MAX(0,CY406-'M09'!H405)*IF(AND(CV406&lt;&gt;0,CW406&lt;&gt;0),CW406/CV406,'M09'!V405),CY406*IF(AND(CV406&lt;&gt;0,CW406&lt;&gt;0),CW406/CV406,'M09'!V405))</f>
        <v/>
      </c>
      <c r="DA406" s="7">
        <f>IFERROR(CZ406/CY406,0)</f>
        <v/>
      </c>
      <c r="DB406" s="6">
        <f>-'M09'!S405</f>
        <v/>
      </c>
      <c r="DC406" s="6">
        <f>CW406+CZ406-DF406</f>
        <v/>
      </c>
      <c r="DD406" s="7">
        <f>IFERROR(DC406/DB406,0)</f>
        <v/>
      </c>
      <c r="DE406" s="6">
        <f>'M09'!T405</f>
        <v/>
      </c>
      <c r="DF406" s="6">
        <f>'M09'!U405</f>
        <v/>
      </c>
      <c r="DG406" s="7">
        <f>IFERROR(DF406/DE406,0)</f>
        <v/>
      </c>
      <c r="DH406" s="6">
        <f>SUM(J406,V406,AH406,AT406,BF406,BR406,CD406,CP406,DB406)</f>
        <v/>
      </c>
      <c r="DI406" s="6">
        <f>SUM(K406,W406,AI406,AU406,BG406,BS406,CE406,CQ406,DC406)</f>
        <v/>
      </c>
      <c r="DJ406" s="6">
        <f>DH406/9</f>
        <v/>
      </c>
      <c r="DK406" s="6">
        <f>DI406/9</f>
        <v/>
      </c>
      <c r="DL406" s="7">
        <f>IFERROR(DI406/DH406,0)</f>
        <v/>
      </c>
      <c r="DM406" s="7">
        <f>'M09'!V405</f>
        <v/>
      </c>
      <c r="DN406" s="8">
        <f>IFERROR(DL406/DM406-1,0)</f>
        <v/>
      </c>
      <c r="DO406" s="6">
        <f>'M09'!AD405</f>
        <v/>
      </c>
      <c r="DP406" s="6">
        <f>DJ406-DO406</f>
        <v/>
      </c>
      <c r="DQ406" s="9">
        <f>COUNTIF(J406,"&gt;0")+COUNTIF(V406,"&gt;0")+COUNTIF(AH406,"&gt;0")+COUNTIF(AT406,"&gt;0")+COUNTIF(BF406,"&gt;0")+COUNTIF(BR406,"&gt;0")+COUNTIF(CD406,"&gt;0")+COUNTIF(CP406,"&gt;0")+COUNTIF(DB406,"&gt;0")</f>
        <v/>
      </c>
      <c r="DR406" s="6">
        <f>DE406</f>
        <v/>
      </c>
      <c r="DS406" s="10">
        <f>IFERROR(DR406/DJ406,0)</f>
        <v/>
      </c>
      <c r="DT406" s="6">
        <f>D406+SUM(G406,S406,AE406,AQ406,BC406,BO406,CA406,CM406,CY406)-SUM(J406,V406,AH406,AT406,BF406,BR406,CD406,CP406,DB406)-DE406</f>
        <v/>
      </c>
    </row>
    <row r="407">
      <c r="A407">
        <f>'M01'!C406</f>
        <v/>
      </c>
      <c r="B407">
        <f>'M01'!D406</f>
        <v/>
      </c>
      <c r="C407">
        <f>'M01'!A406</f>
        <v/>
      </c>
      <c r="D407" s="6">
        <f>'M01'!E406</f>
        <v/>
      </c>
      <c r="E407" s="6">
        <f>'M01'!F406</f>
        <v/>
      </c>
      <c r="F407" s="7">
        <f>IFERROR(E407/D407,0)</f>
        <v/>
      </c>
      <c r="G407" s="6">
        <f>'M01'!M406</f>
        <v/>
      </c>
      <c r="H407" s="6">
        <f>IF('M01'!AG406&gt;0,'M01'!AG406+MAX(0,G407-'M01'!H406)*IF(AND(D407&lt;&gt;0,E407&lt;&gt;0),E407/D407,'M01'!V406),G407*IF(AND(D407&lt;&gt;0,E407&lt;&gt;0),E407/D407,'M01'!V406))</f>
        <v/>
      </c>
      <c r="I407" s="7">
        <f>IFERROR(H407/G407,0)</f>
        <v/>
      </c>
      <c r="J407" s="6">
        <f>-'M01'!S406</f>
        <v/>
      </c>
      <c r="K407" s="6">
        <f>E407+H407-N407</f>
        <v/>
      </c>
      <c r="L407" s="7">
        <f>IFERROR(K407/J407,0)</f>
        <v/>
      </c>
      <c r="M407" s="6">
        <f>'M01'!T406</f>
        <v/>
      </c>
      <c r="N407" s="6">
        <f>'M01'!U406</f>
        <v/>
      </c>
      <c r="O407" s="7">
        <f>IFERROR(N407/M407,0)</f>
        <v/>
      </c>
      <c r="P407" s="6">
        <f>'M02'!E406</f>
        <v/>
      </c>
      <c r="Q407" s="6">
        <f>'M02'!F406</f>
        <v/>
      </c>
      <c r="R407" s="7">
        <f>IFERROR(Q407/P407,0)</f>
        <v/>
      </c>
      <c r="S407" s="6">
        <f>'M02'!M406</f>
        <v/>
      </c>
      <c r="T407" s="6">
        <f>IF('M02'!AG406&gt;0,'M02'!AG406+MAX(0,S407-'M02'!H406)*IF(AND(P407&lt;&gt;0,Q407&lt;&gt;0),Q407/P407,'M02'!V406),S407*IF(AND(P407&lt;&gt;0,Q407&lt;&gt;0),Q407/P407,'M02'!V406))</f>
        <v/>
      </c>
      <c r="U407" s="7">
        <f>IFERROR(T407/S407,0)</f>
        <v/>
      </c>
      <c r="V407" s="6">
        <f>-'M02'!S406</f>
        <v/>
      </c>
      <c r="W407" s="6">
        <f>Q407+T407-Z407</f>
        <v/>
      </c>
      <c r="X407" s="7">
        <f>IFERROR(W407/V407,0)</f>
        <v/>
      </c>
      <c r="Y407" s="6">
        <f>'M02'!T406</f>
        <v/>
      </c>
      <c r="Z407" s="6">
        <f>'M02'!U406</f>
        <v/>
      </c>
      <c r="AA407" s="7">
        <f>IFERROR(Z407/Y407,0)</f>
        <v/>
      </c>
      <c r="AB407" s="6">
        <f>'M03'!E406</f>
        <v/>
      </c>
      <c r="AC407" s="6">
        <f>'M03'!F406</f>
        <v/>
      </c>
      <c r="AD407" s="7">
        <f>IFERROR(AC407/AB407,0)</f>
        <v/>
      </c>
      <c r="AE407" s="6">
        <f>'M03'!M406</f>
        <v/>
      </c>
      <c r="AF407" s="6">
        <f>IF('M03'!AG406&gt;0,'M03'!AG406+MAX(0,AE407-'M03'!H406)*IF(AND(AB407&lt;&gt;0,AC407&lt;&gt;0),AC407/AB407,'M03'!V406),AE407*IF(AND(AB407&lt;&gt;0,AC407&lt;&gt;0),AC407/AB407,'M03'!V406))</f>
        <v/>
      </c>
      <c r="AG407" s="7">
        <f>IFERROR(AF407/AE407,0)</f>
        <v/>
      </c>
      <c r="AH407" s="6">
        <f>-'M03'!S406</f>
        <v/>
      </c>
      <c r="AI407" s="6">
        <f>AC407+AF407-AL407</f>
        <v/>
      </c>
      <c r="AJ407" s="7">
        <f>IFERROR(AI407/AH407,0)</f>
        <v/>
      </c>
      <c r="AK407" s="6">
        <f>'M03'!T406</f>
        <v/>
      </c>
      <c r="AL407" s="6">
        <f>'M03'!U406</f>
        <v/>
      </c>
      <c r="AM407" s="7">
        <f>IFERROR(AL407/AK407,0)</f>
        <v/>
      </c>
      <c r="AN407" s="6">
        <f>'M04'!E406</f>
        <v/>
      </c>
      <c r="AO407" s="6">
        <f>'M04'!F406</f>
        <v/>
      </c>
      <c r="AP407" s="7">
        <f>IFERROR(AO407/AN407,0)</f>
        <v/>
      </c>
      <c r="AQ407" s="6">
        <f>'M04'!M406</f>
        <v/>
      </c>
      <c r="AR407" s="6">
        <f>IF('M04'!AG406&gt;0,'M04'!AG406+MAX(0,AQ407-'M04'!H406)*IF(AND(AN407&lt;&gt;0,AO407&lt;&gt;0),AO407/AN407,'M04'!V406),AQ407*IF(AND(AN407&lt;&gt;0,AO407&lt;&gt;0),AO407/AN407,'M04'!V406))</f>
        <v/>
      </c>
      <c r="AS407" s="7">
        <f>IFERROR(AR407/AQ407,0)</f>
        <v/>
      </c>
      <c r="AT407" s="6">
        <f>-'M04'!S406</f>
        <v/>
      </c>
      <c r="AU407" s="6">
        <f>AO407+AR407-AX407</f>
        <v/>
      </c>
      <c r="AV407" s="7">
        <f>IFERROR(AU407/AT407,0)</f>
        <v/>
      </c>
      <c r="AW407" s="6">
        <f>'M04'!T406</f>
        <v/>
      </c>
      <c r="AX407" s="6">
        <f>'M04'!U406</f>
        <v/>
      </c>
      <c r="AY407" s="7">
        <f>IFERROR(AX407/AW407,0)</f>
        <v/>
      </c>
      <c r="AZ407" s="6">
        <f>'M05'!E406</f>
        <v/>
      </c>
      <c r="BA407" s="6">
        <f>'M05'!F406</f>
        <v/>
      </c>
      <c r="BB407" s="7">
        <f>IFERROR(BA407/AZ407,0)</f>
        <v/>
      </c>
      <c r="BC407" s="6">
        <f>'M05'!M406</f>
        <v/>
      </c>
      <c r="BD407" s="6">
        <f>IF('M05'!AG406&gt;0,'M05'!AG406+MAX(0,BC407-'M05'!H406)*IF(AND(AZ407&lt;&gt;0,BA407&lt;&gt;0),BA407/AZ407,'M05'!V406),BC407*IF(AND(AZ407&lt;&gt;0,BA407&lt;&gt;0),BA407/AZ407,'M05'!V406))</f>
        <v/>
      </c>
      <c r="BE407" s="7">
        <f>IFERROR(BD407/BC407,0)</f>
        <v/>
      </c>
      <c r="BF407" s="6">
        <f>-'M05'!S406</f>
        <v/>
      </c>
      <c r="BG407" s="6">
        <f>BA407+BD407-BJ407</f>
        <v/>
      </c>
      <c r="BH407" s="7">
        <f>IFERROR(BG407/BF407,0)</f>
        <v/>
      </c>
      <c r="BI407" s="6">
        <f>'M05'!T406</f>
        <v/>
      </c>
      <c r="BJ407" s="6">
        <f>'M05'!U406</f>
        <v/>
      </c>
      <c r="BK407" s="7">
        <f>IFERROR(BJ407/BI407,0)</f>
        <v/>
      </c>
      <c r="BL407" s="6">
        <f>'M06'!E406</f>
        <v/>
      </c>
      <c r="BM407" s="6">
        <f>'M06'!F406</f>
        <v/>
      </c>
      <c r="BN407" s="7">
        <f>IFERROR(BM407/BL407,0)</f>
        <v/>
      </c>
      <c r="BO407" s="6">
        <f>'M06'!M406</f>
        <v/>
      </c>
      <c r="BP407" s="6">
        <f>IF('M06'!AG406&gt;0,'M06'!AG406+MAX(0,BO407-'M06'!H406)*IF(AND(BL407&lt;&gt;0,BM407&lt;&gt;0),BM407/BL407,'M06'!V406),BO407*IF(AND(BL407&lt;&gt;0,BM407&lt;&gt;0),BM407/BL407,'M06'!V406))</f>
        <v/>
      </c>
      <c r="BQ407" s="7">
        <f>IFERROR(BP407/BO407,0)</f>
        <v/>
      </c>
      <c r="BR407" s="6">
        <f>-'M06'!S406</f>
        <v/>
      </c>
      <c r="BS407" s="6">
        <f>BM407+BP407-BV407</f>
        <v/>
      </c>
      <c r="BT407" s="7">
        <f>IFERROR(BS407/BR407,0)</f>
        <v/>
      </c>
      <c r="BU407" s="6">
        <f>'M06'!T406</f>
        <v/>
      </c>
      <c r="BV407" s="6">
        <f>'M06'!U406</f>
        <v/>
      </c>
      <c r="BW407" s="7">
        <f>IFERROR(BV407/BU407,0)</f>
        <v/>
      </c>
      <c r="BX407" s="6">
        <f>'M07'!E406</f>
        <v/>
      </c>
      <c r="BY407" s="6">
        <f>'M07'!F406</f>
        <v/>
      </c>
      <c r="BZ407" s="7">
        <f>IFERROR(BY407/BX407,0)</f>
        <v/>
      </c>
      <c r="CA407" s="6">
        <f>'M07'!M406</f>
        <v/>
      </c>
      <c r="CB407" s="6">
        <f>IF('M07'!AG406&gt;0,'M07'!AG406+MAX(0,CA407-'M07'!H406)*IF(AND(BX407&lt;&gt;0,BY407&lt;&gt;0),BY407/BX407,'M07'!V406),CA407*IF(AND(BX407&lt;&gt;0,BY407&lt;&gt;0),BY407/BX407,'M07'!V406))</f>
        <v/>
      </c>
      <c r="CC407" s="7">
        <f>IFERROR(CB407/CA407,0)</f>
        <v/>
      </c>
      <c r="CD407" s="6">
        <f>-'M07'!S406</f>
        <v/>
      </c>
      <c r="CE407" s="6">
        <f>BY407+CB407-CH407</f>
        <v/>
      </c>
      <c r="CF407" s="7">
        <f>IFERROR(CE407/CD407,0)</f>
        <v/>
      </c>
      <c r="CG407" s="6">
        <f>'M07'!T406</f>
        <v/>
      </c>
      <c r="CH407" s="6">
        <f>'M07'!U406</f>
        <v/>
      </c>
      <c r="CI407" s="7">
        <f>IFERROR(CH407/CG407,0)</f>
        <v/>
      </c>
      <c r="CJ407" s="6">
        <f>'M08'!E406</f>
        <v/>
      </c>
      <c r="CK407" s="6">
        <f>'M08'!F406</f>
        <v/>
      </c>
      <c r="CL407" s="7">
        <f>IFERROR(CK407/CJ407,0)</f>
        <v/>
      </c>
      <c r="CM407" s="6">
        <f>'M08'!M406</f>
        <v/>
      </c>
      <c r="CN407" s="6">
        <f>IF('M08'!AG406&gt;0,'M08'!AG406+MAX(0,CM407-'M08'!H406)*IF(AND(CJ407&lt;&gt;0,CK407&lt;&gt;0),CK407/CJ407,'M08'!V406),CM407*IF(AND(CJ407&lt;&gt;0,CK407&lt;&gt;0),CK407/CJ407,'M08'!V406))</f>
        <v/>
      </c>
      <c r="CO407" s="7">
        <f>IFERROR(CN407/CM407,0)</f>
        <v/>
      </c>
      <c r="CP407" s="6">
        <f>-'M08'!S406</f>
        <v/>
      </c>
      <c r="CQ407" s="6">
        <f>CK407+CN407-CT407</f>
        <v/>
      </c>
      <c r="CR407" s="7">
        <f>IFERROR(CQ407/CP407,0)</f>
        <v/>
      </c>
      <c r="CS407" s="6">
        <f>'M08'!T406</f>
        <v/>
      </c>
      <c r="CT407" s="6">
        <f>'M08'!U406</f>
        <v/>
      </c>
      <c r="CU407" s="7">
        <f>IFERROR(CT407/CS407,0)</f>
        <v/>
      </c>
      <c r="CV407" s="6">
        <f>'M09'!E406</f>
        <v/>
      </c>
      <c r="CW407" s="6">
        <f>'M09'!F406</f>
        <v/>
      </c>
      <c r="CX407" s="7">
        <f>IFERROR(CW407/CV407,0)</f>
        <v/>
      </c>
      <c r="CY407" s="6">
        <f>'M09'!M406</f>
        <v/>
      </c>
      <c r="CZ407" s="6">
        <f>IF('M09'!AG406&gt;0,'M09'!AG406+MAX(0,CY407-'M09'!H406)*IF(AND(CV407&lt;&gt;0,CW407&lt;&gt;0),CW407/CV407,'M09'!V406),CY407*IF(AND(CV407&lt;&gt;0,CW407&lt;&gt;0),CW407/CV407,'M09'!V406))</f>
        <v/>
      </c>
      <c r="DA407" s="7">
        <f>IFERROR(CZ407/CY407,0)</f>
        <v/>
      </c>
      <c r="DB407" s="6">
        <f>-'M09'!S406</f>
        <v/>
      </c>
      <c r="DC407" s="6">
        <f>CW407+CZ407-DF407</f>
        <v/>
      </c>
      <c r="DD407" s="7">
        <f>IFERROR(DC407/DB407,0)</f>
        <v/>
      </c>
      <c r="DE407" s="6">
        <f>'M09'!T406</f>
        <v/>
      </c>
      <c r="DF407" s="6">
        <f>'M09'!U406</f>
        <v/>
      </c>
      <c r="DG407" s="7">
        <f>IFERROR(DF407/DE407,0)</f>
        <v/>
      </c>
      <c r="DH407" s="6">
        <f>SUM(J407,V407,AH407,AT407,BF407,BR407,CD407,CP407,DB407)</f>
        <v/>
      </c>
      <c r="DI407" s="6">
        <f>SUM(K407,W407,AI407,AU407,BG407,BS407,CE407,CQ407,DC407)</f>
        <v/>
      </c>
      <c r="DJ407" s="6">
        <f>DH407/9</f>
        <v/>
      </c>
      <c r="DK407" s="6">
        <f>DI407/9</f>
        <v/>
      </c>
      <c r="DL407" s="7">
        <f>IFERROR(DI407/DH407,0)</f>
        <v/>
      </c>
      <c r="DM407" s="7">
        <f>'M09'!V406</f>
        <v/>
      </c>
      <c r="DN407" s="8">
        <f>IFERROR(DL407/DM407-1,0)</f>
        <v/>
      </c>
      <c r="DO407" s="6">
        <f>'M09'!AD406</f>
        <v/>
      </c>
      <c r="DP407" s="6">
        <f>DJ407-DO407</f>
        <v/>
      </c>
      <c r="DQ407" s="9">
        <f>COUNTIF(J407,"&gt;0")+COUNTIF(V407,"&gt;0")+COUNTIF(AH407,"&gt;0")+COUNTIF(AT407,"&gt;0")+COUNTIF(BF407,"&gt;0")+COUNTIF(BR407,"&gt;0")+COUNTIF(CD407,"&gt;0")+COUNTIF(CP407,"&gt;0")+COUNTIF(DB407,"&gt;0")</f>
        <v/>
      </c>
      <c r="DR407" s="6">
        <f>DE407</f>
        <v/>
      </c>
      <c r="DS407" s="10">
        <f>IFERROR(DR407/DJ407,0)</f>
        <v/>
      </c>
      <c r="DT407" s="6">
        <f>D407+SUM(G407,S407,AE407,AQ407,BC407,BO407,CA407,CM407,CY407)-SUM(J407,V407,AH407,AT407,BF407,BR407,CD407,CP407,DB407)-DE407</f>
        <v/>
      </c>
    </row>
    <row r="408">
      <c r="A408">
        <f>'M01'!C407</f>
        <v/>
      </c>
      <c r="B408">
        <f>'M01'!D407</f>
        <v/>
      </c>
      <c r="C408">
        <f>'M01'!A407</f>
        <v/>
      </c>
      <c r="D408" s="6">
        <f>'M01'!E407</f>
        <v/>
      </c>
      <c r="E408" s="6">
        <f>'M01'!F407</f>
        <v/>
      </c>
      <c r="F408" s="7">
        <f>IFERROR(E408/D408,0)</f>
        <v/>
      </c>
      <c r="G408" s="6">
        <f>'M01'!M407</f>
        <v/>
      </c>
      <c r="H408" s="6">
        <f>IF('M01'!AG407&gt;0,'M01'!AG407+MAX(0,G408-'M01'!H407)*IF(AND(D408&lt;&gt;0,E408&lt;&gt;0),E408/D408,'M01'!V407),G408*IF(AND(D408&lt;&gt;0,E408&lt;&gt;0),E408/D408,'M01'!V407))</f>
        <v/>
      </c>
      <c r="I408" s="7">
        <f>IFERROR(H408/G408,0)</f>
        <v/>
      </c>
      <c r="J408" s="6">
        <f>-'M01'!S407</f>
        <v/>
      </c>
      <c r="K408" s="6">
        <f>E408+H408-N408</f>
        <v/>
      </c>
      <c r="L408" s="7">
        <f>IFERROR(K408/J408,0)</f>
        <v/>
      </c>
      <c r="M408" s="6">
        <f>'M01'!T407</f>
        <v/>
      </c>
      <c r="N408" s="6">
        <f>'M01'!U407</f>
        <v/>
      </c>
      <c r="O408" s="7">
        <f>IFERROR(N408/M408,0)</f>
        <v/>
      </c>
      <c r="P408" s="6">
        <f>'M02'!E407</f>
        <v/>
      </c>
      <c r="Q408" s="6">
        <f>'M02'!F407</f>
        <v/>
      </c>
      <c r="R408" s="7">
        <f>IFERROR(Q408/P408,0)</f>
        <v/>
      </c>
      <c r="S408" s="6">
        <f>'M02'!M407</f>
        <v/>
      </c>
      <c r="T408" s="6">
        <f>IF('M02'!AG407&gt;0,'M02'!AG407+MAX(0,S408-'M02'!H407)*IF(AND(P408&lt;&gt;0,Q408&lt;&gt;0),Q408/P408,'M02'!V407),S408*IF(AND(P408&lt;&gt;0,Q408&lt;&gt;0),Q408/P408,'M02'!V407))</f>
        <v/>
      </c>
      <c r="U408" s="7">
        <f>IFERROR(T408/S408,0)</f>
        <v/>
      </c>
      <c r="V408" s="6">
        <f>-'M02'!S407</f>
        <v/>
      </c>
      <c r="W408" s="6">
        <f>Q408+T408-Z408</f>
        <v/>
      </c>
      <c r="X408" s="7">
        <f>IFERROR(W408/V408,0)</f>
        <v/>
      </c>
      <c r="Y408" s="6">
        <f>'M02'!T407</f>
        <v/>
      </c>
      <c r="Z408" s="6">
        <f>'M02'!U407</f>
        <v/>
      </c>
      <c r="AA408" s="7">
        <f>IFERROR(Z408/Y408,0)</f>
        <v/>
      </c>
      <c r="AB408" s="6">
        <f>'M03'!E407</f>
        <v/>
      </c>
      <c r="AC408" s="6">
        <f>'M03'!F407</f>
        <v/>
      </c>
      <c r="AD408" s="7">
        <f>IFERROR(AC408/AB408,0)</f>
        <v/>
      </c>
      <c r="AE408" s="6">
        <f>'M03'!M407</f>
        <v/>
      </c>
      <c r="AF408" s="6">
        <f>IF('M03'!AG407&gt;0,'M03'!AG407+MAX(0,AE408-'M03'!H407)*IF(AND(AB408&lt;&gt;0,AC408&lt;&gt;0),AC408/AB408,'M03'!V407),AE408*IF(AND(AB408&lt;&gt;0,AC408&lt;&gt;0),AC408/AB408,'M03'!V407))</f>
        <v/>
      </c>
      <c r="AG408" s="7">
        <f>IFERROR(AF408/AE408,0)</f>
        <v/>
      </c>
      <c r="AH408" s="6">
        <f>-'M03'!S407</f>
        <v/>
      </c>
      <c r="AI408" s="6">
        <f>AC408+AF408-AL408</f>
        <v/>
      </c>
      <c r="AJ408" s="7">
        <f>IFERROR(AI408/AH408,0)</f>
        <v/>
      </c>
      <c r="AK408" s="6">
        <f>'M03'!T407</f>
        <v/>
      </c>
      <c r="AL408" s="6">
        <f>'M03'!U407</f>
        <v/>
      </c>
      <c r="AM408" s="7">
        <f>IFERROR(AL408/AK408,0)</f>
        <v/>
      </c>
      <c r="AN408" s="6">
        <f>'M04'!E407</f>
        <v/>
      </c>
      <c r="AO408" s="6">
        <f>'M04'!F407</f>
        <v/>
      </c>
      <c r="AP408" s="7">
        <f>IFERROR(AO408/AN408,0)</f>
        <v/>
      </c>
      <c r="AQ408" s="6">
        <f>'M04'!M407</f>
        <v/>
      </c>
      <c r="AR408" s="6">
        <f>IF('M04'!AG407&gt;0,'M04'!AG407+MAX(0,AQ408-'M04'!H407)*IF(AND(AN408&lt;&gt;0,AO408&lt;&gt;0),AO408/AN408,'M04'!V407),AQ408*IF(AND(AN408&lt;&gt;0,AO408&lt;&gt;0),AO408/AN408,'M04'!V407))</f>
        <v/>
      </c>
      <c r="AS408" s="7">
        <f>IFERROR(AR408/AQ408,0)</f>
        <v/>
      </c>
      <c r="AT408" s="6">
        <f>-'M04'!S407</f>
        <v/>
      </c>
      <c r="AU408" s="6">
        <f>AO408+AR408-AX408</f>
        <v/>
      </c>
      <c r="AV408" s="7">
        <f>IFERROR(AU408/AT408,0)</f>
        <v/>
      </c>
      <c r="AW408" s="6">
        <f>'M04'!T407</f>
        <v/>
      </c>
      <c r="AX408" s="6">
        <f>'M04'!U407</f>
        <v/>
      </c>
      <c r="AY408" s="7">
        <f>IFERROR(AX408/AW408,0)</f>
        <v/>
      </c>
      <c r="AZ408" s="6">
        <f>'M05'!E407</f>
        <v/>
      </c>
      <c r="BA408" s="6">
        <f>'M05'!F407</f>
        <v/>
      </c>
      <c r="BB408" s="7">
        <f>IFERROR(BA408/AZ408,0)</f>
        <v/>
      </c>
      <c r="BC408" s="6">
        <f>'M05'!M407</f>
        <v/>
      </c>
      <c r="BD408" s="6">
        <f>IF('M05'!AG407&gt;0,'M05'!AG407+MAX(0,BC408-'M05'!H407)*IF(AND(AZ408&lt;&gt;0,BA408&lt;&gt;0),BA408/AZ408,'M05'!V407),BC408*IF(AND(AZ408&lt;&gt;0,BA408&lt;&gt;0),BA408/AZ408,'M05'!V407))</f>
        <v/>
      </c>
      <c r="BE408" s="7">
        <f>IFERROR(BD408/BC408,0)</f>
        <v/>
      </c>
      <c r="BF408" s="6">
        <f>-'M05'!S407</f>
        <v/>
      </c>
      <c r="BG408" s="6">
        <f>BA408+BD408-BJ408</f>
        <v/>
      </c>
      <c r="BH408" s="7">
        <f>IFERROR(BG408/BF408,0)</f>
        <v/>
      </c>
      <c r="BI408" s="6">
        <f>'M05'!T407</f>
        <v/>
      </c>
      <c r="BJ408" s="6">
        <f>'M05'!U407</f>
        <v/>
      </c>
      <c r="BK408" s="7">
        <f>IFERROR(BJ408/BI408,0)</f>
        <v/>
      </c>
      <c r="BL408" s="6">
        <f>'M06'!E407</f>
        <v/>
      </c>
      <c r="BM408" s="6">
        <f>'M06'!F407</f>
        <v/>
      </c>
      <c r="BN408" s="7">
        <f>IFERROR(BM408/BL408,0)</f>
        <v/>
      </c>
      <c r="BO408" s="6">
        <f>'M06'!M407</f>
        <v/>
      </c>
      <c r="BP408" s="6">
        <f>IF('M06'!AG407&gt;0,'M06'!AG407+MAX(0,BO408-'M06'!H407)*IF(AND(BL408&lt;&gt;0,BM408&lt;&gt;0),BM408/BL408,'M06'!V407),BO408*IF(AND(BL408&lt;&gt;0,BM408&lt;&gt;0),BM408/BL408,'M06'!V407))</f>
        <v/>
      </c>
      <c r="BQ408" s="7">
        <f>IFERROR(BP408/BO408,0)</f>
        <v/>
      </c>
      <c r="BR408" s="6">
        <f>-'M06'!S407</f>
        <v/>
      </c>
      <c r="BS408" s="6">
        <f>BM408+BP408-BV408</f>
        <v/>
      </c>
      <c r="BT408" s="7">
        <f>IFERROR(BS408/BR408,0)</f>
        <v/>
      </c>
      <c r="BU408" s="6">
        <f>'M06'!T407</f>
        <v/>
      </c>
      <c r="BV408" s="6">
        <f>'M06'!U407</f>
        <v/>
      </c>
      <c r="BW408" s="7">
        <f>IFERROR(BV408/BU408,0)</f>
        <v/>
      </c>
      <c r="BX408" s="6">
        <f>'M07'!E407</f>
        <v/>
      </c>
      <c r="BY408" s="6">
        <f>'M07'!F407</f>
        <v/>
      </c>
      <c r="BZ408" s="7">
        <f>IFERROR(BY408/BX408,0)</f>
        <v/>
      </c>
      <c r="CA408" s="6">
        <f>'M07'!M407</f>
        <v/>
      </c>
      <c r="CB408" s="6">
        <f>IF('M07'!AG407&gt;0,'M07'!AG407+MAX(0,CA408-'M07'!H407)*IF(AND(BX408&lt;&gt;0,BY408&lt;&gt;0),BY408/BX408,'M07'!V407),CA408*IF(AND(BX408&lt;&gt;0,BY408&lt;&gt;0),BY408/BX408,'M07'!V407))</f>
        <v/>
      </c>
      <c r="CC408" s="7">
        <f>IFERROR(CB408/CA408,0)</f>
        <v/>
      </c>
      <c r="CD408" s="6">
        <f>-'M07'!S407</f>
        <v/>
      </c>
      <c r="CE408" s="6">
        <f>BY408+CB408-CH408</f>
        <v/>
      </c>
      <c r="CF408" s="7">
        <f>IFERROR(CE408/CD408,0)</f>
        <v/>
      </c>
      <c r="CG408" s="6">
        <f>'M07'!T407</f>
        <v/>
      </c>
      <c r="CH408" s="6">
        <f>'M07'!U407</f>
        <v/>
      </c>
      <c r="CI408" s="7">
        <f>IFERROR(CH408/CG408,0)</f>
        <v/>
      </c>
      <c r="CJ408" s="6">
        <f>'M08'!E407</f>
        <v/>
      </c>
      <c r="CK408" s="6">
        <f>'M08'!F407</f>
        <v/>
      </c>
      <c r="CL408" s="7">
        <f>IFERROR(CK408/CJ408,0)</f>
        <v/>
      </c>
      <c r="CM408" s="6">
        <f>'M08'!M407</f>
        <v/>
      </c>
      <c r="CN408" s="6">
        <f>IF('M08'!AG407&gt;0,'M08'!AG407+MAX(0,CM408-'M08'!H407)*IF(AND(CJ408&lt;&gt;0,CK408&lt;&gt;0),CK408/CJ408,'M08'!V407),CM408*IF(AND(CJ408&lt;&gt;0,CK408&lt;&gt;0),CK408/CJ408,'M08'!V407))</f>
        <v/>
      </c>
      <c r="CO408" s="7">
        <f>IFERROR(CN408/CM408,0)</f>
        <v/>
      </c>
      <c r="CP408" s="6">
        <f>-'M08'!S407</f>
        <v/>
      </c>
      <c r="CQ408" s="6">
        <f>CK408+CN408-CT408</f>
        <v/>
      </c>
      <c r="CR408" s="7">
        <f>IFERROR(CQ408/CP408,0)</f>
        <v/>
      </c>
      <c r="CS408" s="6">
        <f>'M08'!T407</f>
        <v/>
      </c>
      <c r="CT408" s="6">
        <f>'M08'!U407</f>
        <v/>
      </c>
      <c r="CU408" s="7">
        <f>IFERROR(CT408/CS408,0)</f>
        <v/>
      </c>
      <c r="CV408" s="6">
        <f>'M09'!E407</f>
        <v/>
      </c>
      <c r="CW408" s="6">
        <f>'M09'!F407</f>
        <v/>
      </c>
      <c r="CX408" s="7">
        <f>IFERROR(CW408/CV408,0)</f>
        <v/>
      </c>
      <c r="CY408" s="6">
        <f>'M09'!M407</f>
        <v/>
      </c>
      <c r="CZ408" s="6">
        <f>IF('M09'!AG407&gt;0,'M09'!AG407+MAX(0,CY408-'M09'!H407)*IF(AND(CV408&lt;&gt;0,CW408&lt;&gt;0),CW408/CV408,'M09'!V407),CY408*IF(AND(CV408&lt;&gt;0,CW408&lt;&gt;0),CW408/CV408,'M09'!V407))</f>
        <v/>
      </c>
      <c r="DA408" s="7">
        <f>IFERROR(CZ408/CY408,0)</f>
        <v/>
      </c>
      <c r="DB408" s="6">
        <f>-'M09'!S407</f>
        <v/>
      </c>
      <c r="DC408" s="6">
        <f>CW408+CZ408-DF408</f>
        <v/>
      </c>
      <c r="DD408" s="7">
        <f>IFERROR(DC408/DB408,0)</f>
        <v/>
      </c>
      <c r="DE408" s="6">
        <f>'M09'!T407</f>
        <v/>
      </c>
      <c r="DF408" s="6">
        <f>'M09'!U407</f>
        <v/>
      </c>
      <c r="DG408" s="7">
        <f>IFERROR(DF408/DE408,0)</f>
        <v/>
      </c>
      <c r="DH408" s="6">
        <f>SUM(J408,V408,AH408,AT408,BF408,BR408,CD408,CP408,DB408)</f>
        <v/>
      </c>
      <c r="DI408" s="6">
        <f>SUM(K408,W408,AI408,AU408,BG408,BS408,CE408,CQ408,DC408)</f>
        <v/>
      </c>
      <c r="DJ408" s="6">
        <f>DH408/9</f>
        <v/>
      </c>
      <c r="DK408" s="6">
        <f>DI408/9</f>
        <v/>
      </c>
      <c r="DL408" s="7">
        <f>IFERROR(DI408/DH408,0)</f>
        <v/>
      </c>
      <c r="DM408" s="7">
        <f>'M09'!V407</f>
        <v/>
      </c>
      <c r="DN408" s="8">
        <f>IFERROR(DL408/DM408-1,0)</f>
        <v/>
      </c>
      <c r="DO408" s="6">
        <f>'M09'!AD407</f>
        <v/>
      </c>
      <c r="DP408" s="6">
        <f>DJ408-DO408</f>
        <v/>
      </c>
      <c r="DQ408" s="9">
        <f>COUNTIF(J408,"&gt;0")+COUNTIF(V408,"&gt;0")+COUNTIF(AH408,"&gt;0")+COUNTIF(AT408,"&gt;0")+COUNTIF(BF408,"&gt;0")+COUNTIF(BR408,"&gt;0")+COUNTIF(CD408,"&gt;0")+COUNTIF(CP408,"&gt;0")+COUNTIF(DB408,"&gt;0")</f>
        <v/>
      </c>
      <c r="DR408" s="6">
        <f>DE408</f>
        <v/>
      </c>
      <c r="DS408" s="10">
        <f>IFERROR(DR408/DJ408,0)</f>
        <v/>
      </c>
      <c r="DT408" s="6">
        <f>D408+SUM(G408,S408,AE408,AQ408,BC408,BO408,CA408,CM408,CY408)-SUM(J408,V408,AH408,AT408,BF408,BR408,CD408,CP408,DB408)-DE408</f>
        <v/>
      </c>
    </row>
    <row r="409">
      <c r="A409">
        <f>'M01'!C408</f>
        <v/>
      </c>
      <c r="B409">
        <f>'M01'!D408</f>
        <v/>
      </c>
      <c r="C409">
        <f>'M01'!A408</f>
        <v/>
      </c>
      <c r="D409" s="6">
        <f>'M01'!E408</f>
        <v/>
      </c>
      <c r="E409" s="6">
        <f>'M01'!F408</f>
        <v/>
      </c>
      <c r="F409" s="7">
        <f>IFERROR(E409/D409,0)</f>
        <v/>
      </c>
      <c r="G409" s="6">
        <f>'M01'!M408</f>
        <v/>
      </c>
      <c r="H409" s="6">
        <f>IF('M01'!AG408&gt;0,'M01'!AG408+MAX(0,G409-'M01'!H408)*IF(AND(D409&lt;&gt;0,E409&lt;&gt;0),E409/D409,'M01'!V408),G409*IF(AND(D409&lt;&gt;0,E409&lt;&gt;0),E409/D409,'M01'!V408))</f>
        <v/>
      </c>
      <c r="I409" s="7">
        <f>IFERROR(H409/G409,0)</f>
        <v/>
      </c>
      <c r="J409" s="6">
        <f>-'M01'!S408</f>
        <v/>
      </c>
      <c r="K409" s="6">
        <f>E409+H409-N409</f>
        <v/>
      </c>
      <c r="L409" s="7">
        <f>IFERROR(K409/J409,0)</f>
        <v/>
      </c>
      <c r="M409" s="6">
        <f>'M01'!T408</f>
        <v/>
      </c>
      <c r="N409" s="6">
        <f>'M01'!U408</f>
        <v/>
      </c>
      <c r="O409" s="7">
        <f>IFERROR(N409/M409,0)</f>
        <v/>
      </c>
      <c r="P409" s="6">
        <f>'M02'!E408</f>
        <v/>
      </c>
      <c r="Q409" s="6">
        <f>'M02'!F408</f>
        <v/>
      </c>
      <c r="R409" s="7">
        <f>IFERROR(Q409/P409,0)</f>
        <v/>
      </c>
      <c r="S409" s="6">
        <f>'M02'!M408</f>
        <v/>
      </c>
      <c r="T409" s="6">
        <f>IF('M02'!AG408&gt;0,'M02'!AG408+MAX(0,S409-'M02'!H408)*IF(AND(P409&lt;&gt;0,Q409&lt;&gt;0),Q409/P409,'M02'!V408),S409*IF(AND(P409&lt;&gt;0,Q409&lt;&gt;0),Q409/P409,'M02'!V408))</f>
        <v/>
      </c>
      <c r="U409" s="7">
        <f>IFERROR(T409/S409,0)</f>
        <v/>
      </c>
      <c r="V409" s="6">
        <f>-'M02'!S408</f>
        <v/>
      </c>
      <c r="W409" s="6">
        <f>Q409+T409-Z409</f>
        <v/>
      </c>
      <c r="X409" s="7">
        <f>IFERROR(W409/V409,0)</f>
        <v/>
      </c>
      <c r="Y409" s="6">
        <f>'M02'!T408</f>
        <v/>
      </c>
      <c r="Z409" s="6">
        <f>'M02'!U408</f>
        <v/>
      </c>
      <c r="AA409" s="7">
        <f>IFERROR(Z409/Y409,0)</f>
        <v/>
      </c>
      <c r="AB409" s="6">
        <f>'M03'!E408</f>
        <v/>
      </c>
      <c r="AC409" s="6">
        <f>'M03'!F408</f>
        <v/>
      </c>
      <c r="AD409" s="7">
        <f>IFERROR(AC409/AB409,0)</f>
        <v/>
      </c>
      <c r="AE409" s="6">
        <f>'M03'!M408</f>
        <v/>
      </c>
      <c r="AF409" s="6">
        <f>IF('M03'!AG408&gt;0,'M03'!AG408+MAX(0,AE409-'M03'!H408)*IF(AND(AB409&lt;&gt;0,AC409&lt;&gt;0),AC409/AB409,'M03'!V408),AE409*IF(AND(AB409&lt;&gt;0,AC409&lt;&gt;0),AC409/AB409,'M03'!V408))</f>
        <v/>
      </c>
      <c r="AG409" s="7">
        <f>IFERROR(AF409/AE409,0)</f>
        <v/>
      </c>
      <c r="AH409" s="6">
        <f>-'M03'!S408</f>
        <v/>
      </c>
      <c r="AI409" s="6">
        <f>AC409+AF409-AL409</f>
        <v/>
      </c>
      <c r="AJ409" s="7">
        <f>IFERROR(AI409/AH409,0)</f>
        <v/>
      </c>
      <c r="AK409" s="6">
        <f>'M03'!T408</f>
        <v/>
      </c>
      <c r="AL409" s="6">
        <f>'M03'!U408</f>
        <v/>
      </c>
      <c r="AM409" s="7">
        <f>IFERROR(AL409/AK409,0)</f>
        <v/>
      </c>
      <c r="AN409" s="6">
        <f>'M04'!E408</f>
        <v/>
      </c>
      <c r="AO409" s="6">
        <f>'M04'!F408</f>
        <v/>
      </c>
      <c r="AP409" s="7">
        <f>IFERROR(AO409/AN409,0)</f>
        <v/>
      </c>
      <c r="AQ409" s="6">
        <f>'M04'!M408</f>
        <v/>
      </c>
      <c r="AR409" s="6">
        <f>IF('M04'!AG408&gt;0,'M04'!AG408+MAX(0,AQ409-'M04'!H408)*IF(AND(AN409&lt;&gt;0,AO409&lt;&gt;0),AO409/AN409,'M04'!V408),AQ409*IF(AND(AN409&lt;&gt;0,AO409&lt;&gt;0),AO409/AN409,'M04'!V408))</f>
        <v/>
      </c>
      <c r="AS409" s="7">
        <f>IFERROR(AR409/AQ409,0)</f>
        <v/>
      </c>
      <c r="AT409" s="6">
        <f>-'M04'!S408</f>
        <v/>
      </c>
      <c r="AU409" s="6">
        <f>AO409+AR409-AX409</f>
        <v/>
      </c>
      <c r="AV409" s="7">
        <f>IFERROR(AU409/AT409,0)</f>
        <v/>
      </c>
      <c r="AW409" s="6">
        <f>'M04'!T408</f>
        <v/>
      </c>
      <c r="AX409" s="6">
        <f>'M04'!U408</f>
        <v/>
      </c>
      <c r="AY409" s="7">
        <f>IFERROR(AX409/AW409,0)</f>
        <v/>
      </c>
      <c r="AZ409" s="6">
        <f>'M05'!E408</f>
        <v/>
      </c>
      <c r="BA409" s="6">
        <f>'M05'!F408</f>
        <v/>
      </c>
      <c r="BB409" s="7">
        <f>IFERROR(BA409/AZ409,0)</f>
        <v/>
      </c>
      <c r="BC409" s="6">
        <f>'M05'!M408</f>
        <v/>
      </c>
      <c r="BD409" s="6">
        <f>IF('M05'!AG408&gt;0,'M05'!AG408+MAX(0,BC409-'M05'!H408)*IF(AND(AZ409&lt;&gt;0,BA409&lt;&gt;0),BA409/AZ409,'M05'!V408),BC409*IF(AND(AZ409&lt;&gt;0,BA409&lt;&gt;0),BA409/AZ409,'M05'!V408))</f>
        <v/>
      </c>
      <c r="BE409" s="7">
        <f>IFERROR(BD409/BC409,0)</f>
        <v/>
      </c>
      <c r="BF409" s="6">
        <f>-'M05'!S408</f>
        <v/>
      </c>
      <c r="BG409" s="6">
        <f>BA409+BD409-BJ409</f>
        <v/>
      </c>
      <c r="BH409" s="7">
        <f>IFERROR(BG409/BF409,0)</f>
        <v/>
      </c>
      <c r="BI409" s="6">
        <f>'M05'!T408</f>
        <v/>
      </c>
      <c r="BJ409" s="6">
        <f>'M05'!U408</f>
        <v/>
      </c>
      <c r="BK409" s="7">
        <f>IFERROR(BJ409/BI409,0)</f>
        <v/>
      </c>
      <c r="BL409" s="6">
        <f>'M06'!E408</f>
        <v/>
      </c>
      <c r="BM409" s="6">
        <f>'M06'!F408</f>
        <v/>
      </c>
      <c r="BN409" s="7">
        <f>IFERROR(BM409/BL409,0)</f>
        <v/>
      </c>
      <c r="BO409" s="6">
        <f>'M06'!M408</f>
        <v/>
      </c>
      <c r="BP409" s="6">
        <f>IF('M06'!AG408&gt;0,'M06'!AG408+MAX(0,BO409-'M06'!H408)*IF(AND(BL409&lt;&gt;0,BM409&lt;&gt;0),BM409/BL409,'M06'!V408),BO409*IF(AND(BL409&lt;&gt;0,BM409&lt;&gt;0),BM409/BL409,'M06'!V408))</f>
        <v/>
      </c>
      <c r="BQ409" s="7">
        <f>IFERROR(BP409/BO409,0)</f>
        <v/>
      </c>
      <c r="BR409" s="6">
        <f>-'M06'!S408</f>
        <v/>
      </c>
      <c r="BS409" s="6">
        <f>BM409+BP409-BV409</f>
        <v/>
      </c>
      <c r="BT409" s="7">
        <f>IFERROR(BS409/BR409,0)</f>
        <v/>
      </c>
      <c r="BU409" s="6">
        <f>'M06'!T408</f>
        <v/>
      </c>
      <c r="BV409" s="6">
        <f>'M06'!U408</f>
        <v/>
      </c>
      <c r="BW409" s="7">
        <f>IFERROR(BV409/BU409,0)</f>
        <v/>
      </c>
      <c r="BX409" s="6">
        <f>'M07'!E408</f>
        <v/>
      </c>
      <c r="BY409" s="6">
        <f>'M07'!F408</f>
        <v/>
      </c>
      <c r="BZ409" s="7">
        <f>IFERROR(BY409/BX409,0)</f>
        <v/>
      </c>
      <c r="CA409" s="6">
        <f>'M07'!M408</f>
        <v/>
      </c>
      <c r="CB409" s="6">
        <f>IF('M07'!AG408&gt;0,'M07'!AG408+MAX(0,CA409-'M07'!H408)*IF(AND(BX409&lt;&gt;0,BY409&lt;&gt;0),BY409/BX409,'M07'!V408),CA409*IF(AND(BX409&lt;&gt;0,BY409&lt;&gt;0),BY409/BX409,'M07'!V408))</f>
        <v/>
      </c>
      <c r="CC409" s="7">
        <f>IFERROR(CB409/CA409,0)</f>
        <v/>
      </c>
      <c r="CD409" s="6">
        <f>-'M07'!S408</f>
        <v/>
      </c>
      <c r="CE409" s="6">
        <f>BY409+CB409-CH409</f>
        <v/>
      </c>
      <c r="CF409" s="7">
        <f>IFERROR(CE409/CD409,0)</f>
        <v/>
      </c>
      <c r="CG409" s="6">
        <f>'M07'!T408</f>
        <v/>
      </c>
      <c r="CH409" s="6">
        <f>'M07'!U408</f>
        <v/>
      </c>
      <c r="CI409" s="7">
        <f>IFERROR(CH409/CG409,0)</f>
        <v/>
      </c>
      <c r="CJ409" s="6">
        <f>'M08'!E408</f>
        <v/>
      </c>
      <c r="CK409" s="6">
        <f>'M08'!F408</f>
        <v/>
      </c>
      <c r="CL409" s="7">
        <f>IFERROR(CK409/CJ409,0)</f>
        <v/>
      </c>
      <c r="CM409" s="6">
        <f>'M08'!M408</f>
        <v/>
      </c>
      <c r="CN409" s="6">
        <f>IF('M08'!AG408&gt;0,'M08'!AG408+MAX(0,CM409-'M08'!H408)*IF(AND(CJ409&lt;&gt;0,CK409&lt;&gt;0),CK409/CJ409,'M08'!V408),CM409*IF(AND(CJ409&lt;&gt;0,CK409&lt;&gt;0),CK409/CJ409,'M08'!V408))</f>
        <v/>
      </c>
      <c r="CO409" s="7">
        <f>IFERROR(CN409/CM409,0)</f>
        <v/>
      </c>
      <c r="CP409" s="6">
        <f>-'M08'!S408</f>
        <v/>
      </c>
      <c r="CQ409" s="6">
        <f>CK409+CN409-CT409</f>
        <v/>
      </c>
      <c r="CR409" s="7">
        <f>IFERROR(CQ409/CP409,0)</f>
        <v/>
      </c>
      <c r="CS409" s="6">
        <f>'M08'!T408</f>
        <v/>
      </c>
      <c r="CT409" s="6">
        <f>'M08'!U408</f>
        <v/>
      </c>
      <c r="CU409" s="7">
        <f>IFERROR(CT409/CS409,0)</f>
        <v/>
      </c>
      <c r="CV409" s="6">
        <f>'M09'!E408</f>
        <v/>
      </c>
      <c r="CW409" s="6">
        <f>'M09'!F408</f>
        <v/>
      </c>
      <c r="CX409" s="7">
        <f>IFERROR(CW409/CV409,0)</f>
        <v/>
      </c>
      <c r="CY409" s="6">
        <f>'M09'!M408</f>
        <v/>
      </c>
      <c r="CZ409" s="6">
        <f>IF('M09'!AG408&gt;0,'M09'!AG408+MAX(0,CY409-'M09'!H408)*IF(AND(CV409&lt;&gt;0,CW409&lt;&gt;0),CW409/CV409,'M09'!V408),CY409*IF(AND(CV409&lt;&gt;0,CW409&lt;&gt;0),CW409/CV409,'M09'!V408))</f>
        <v/>
      </c>
      <c r="DA409" s="7">
        <f>IFERROR(CZ409/CY409,0)</f>
        <v/>
      </c>
      <c r="DB409" s="6">
        <f>-'M09'!S408</f>
        <v/>
      </c>
      <c r="DC409" s="6">
        <f>CW409+CZ409-DF409</f>
        <v/>
      </c>
      <c r="DD409" s="7">
        <f>IFERROR(DC409/DB409,0)</f>
        <v/>
      </c>
      <c r="DE409" s="6">
        <f>'M09'!T408</f>
        <v/>
      </c>
      <c r="DF409" s="6">
        <f>'M09'!U408</f>
        <v/>
      </c>
      <c r="DG409" s="7">
        <f>IFERROR(DF409/DE409,0)</f>
        <v/>
      </c>
      <c r="DH409" s="6">
        <f>SUM(J409,V409,AH409,AT409,BF409,BR409,CD409,CP409,DB409)</f>
        <v/>
      </c>
      <c r="DI409" s="6">
        <f>SUM(K409,W409,AI409,AU409,BG409,BS409,CE409,CQ409,DC409)</f>
        <v/>
      </c>
      <c r="DJ409" s="6">
        <f>DH409/9</f>
        <v/>
      </c>
      <c r="DK409" s="6">
        <f>DI409/9</f>
        <v/>
      </c>
      <c r="DL409" s="7">
        <f>IFERROR(DI409/DH409,0)</f>
        <v/>
      </c>
      <c r="DM409" s="7">
        <f>'M09'!V408</f>
        <v/>
      </c>
      <c r="DN409" s="8">
        <f>IFERROR(DL409/DM409-1,0)</f>
        <v/>
      </c>
      <c r="DO409" s="6">
        <f>'M09'!AD408</f>
        <v/>
      </c>
      <c r="DP409" s="6">
        <f>DJ409-DO409</f>
        <v/>
      </c>
      <c r="DQ409" s="9">
        <f>COUNTIF(J409,"&gt;0")+COUNTIF(V409,"&gt;0")+COUNTIF(AH409,"&gt;0")+COUNTIF(AT409,"&gt;0")+COUNTIF(BF409,"&gt;0")+COUNTIF(BR409,"&gt;0")+COUNTIF(CD409,"&gt;0")+COUNTIF(CP409,"&gt;0")+COUNTIF(DB409,"&gt;0")</f>
        <v/>
      </c>
      <c r="DR409" s="6">
        <f>DE409</f>
        <v/>
      </c>
      <c r="DS409" s="10">
        <f>IFERROR(DR409/DJ409,0)</f>
        <v/>
      </c>
      <c r="DT409" s="6">
        <f>D409+SUM(G409,S409,AE409,AQ409,BC409,BO409,CA409,CM409,CY409)-SUM(J409,V409,AH409,AT409,BF409,BR409,CD409,CP409,DB409)-DE409</f>
        <v/>
      </c>
    </row>
    <row r="410">
      <c r="A410">
        <f>'M01'!C409</f>
        <v/>
      </c>
      <c r="B410">
        <f>'M01'!D409</f>
        <v/>
      </c>
      <c r="C410">
        <f>'M01'!A409</f>
        <v/>
      </c>
      <c r="D410" s="6">
        <f>'M01'!E409</f>
        <v/>
      </c>
      <c r="E410" s="6">
        <f>'M01'!F409</f>
        <v/>
      </c>
      <c r="F410" s="7">
        <f>IFERROR(E410/D410,0)</f>
        <v/>
      </c>
      <c r="G410" s="6">
        <f>'M01'!M409</f>
        <v/>
      </c>
      <c r="H410" s="6">
        <f>IF('M01'!AG409&gt;0,'M01'!AG409+MAX(0,G410-'M01'!H409)*IF(AND(D410&lt;&gt;0,E410&lt;&gt;0),E410/D410,'M01'!V409),G410*IF(AND(D410&lt;&gt;0,E410&lt;&gt;0),E410/D410,'M01'!V409))</f>
        <v/>
      </c>
      <c r="I410" s="7">
        <f>IFERROR(H410/G410,0)</f>
        <v/>
      </c>
      <c r="J410" s="6">
        <f>-'M01'!S409</f>
        <v/>
      </c>
      <c r="K410" s="6">
        <f>E410+H410-N410</f>
        <v/>
      </c>
      <c r="L410" s="7">
        <f>IFERROR(K410/J410,0)</f>
        <v/>
      </c>
      <c r="M410" s="6">
        <f>'M01'!T409</f>
        <v/>
      </c>
      <c r="N410" s="6">
        <f>'M01'!U409</f>
        <v/>
      </c>
      <c r="O410" s="7">
        <f>IFERROR(N410/M410,0)</f>
        <v/>
      </c>
      <c r="P410" s="6">
        <f>'M02'!E409</f>
        <v/>
      </c>
      <c r="Q410" s="6">
        <f>'M02'!F409</f>
        <v/>
      </c>
      <c r="R410" s="7">
        <f>IFERROR(Q410/P410,0)</f>
        <v/>
      </c>
      <c r="S410" s="6">
        <f>'M02'!M409</f>
        <v/>
      </c>
      <c r="T410" s="6">
        <f>IF('M02'!AG409&gt;0,'M02'!AG409+MAX(0,S410-'M02'!H409)*IF(AND(P410&lt;&gt;0,Q410&lt;&gt;0),Q410/P410,'M02'!V409),S410*IF(AND(P410&lt;&gt;0,Q410&lt;&gt;0),Q410/P410,'M02'!V409))</f>
        <v/>
      </c>
      <c r="U410" s="7">
        <f>IFERROR(T410/S410,0)</f>
        <v/>
      </c>
      <c r="V410" s="6">
        <f>-'M02'!S409</f>
        <v/>
      </c>
      <c r="W410" s="6">
        <f>Q410+T410-Z410</f>
        <v/>
      </c>
      <c r="X410" s="7">
        <f>IFERROR(W410/V410,0)</f>
        <v/>
      </c>
      <c r="Y410" s="6">
        <f>'M02'!T409</f>
        <v/>
      </c>
      <c r="Z410" s="6">
        <f>'M02'!U409</f>
        <v/>
      </c>
      <c r="AA410" s="7">
        <f>IFERROR(Z410/Y410,0)</f>
        <v/>
      </c>
      <c r="AB410" s="6">
        <f>'M03'!E409</f>
        <v/>
      </c>
      <c r="AC410" s="6">
        <f>'M03'!F409</f>
        <v/>
      </c>
      <c r="AD410" s="7">
        <f>IFERROR(AC410/AB410,0)</f>
        <v/>
      </c>
      <c r="AE410" s="6">
        <f>'M03'!M409</f>
        <v/>
      </c>
      <c r="AF410" s="6">
        <f>IF('M03'!AG409&gt;0,'M03'!AG409+MAX(0,AE410-'M03'!H409)*IF(AND(AB410&lt;&gt;0,AC410&lt;&gt;0),AC410/AB410,'M03'!V409),AE410*IF(AND(AB410&lt;&gt;0,AC410&lt;&gt;0),AC410/AB410,'M03'!V409))</f>
        <v/>
      </c>
      <c r="AG410" s="7">
        <f>IFERROR(AF410/AE410,0)</f>
        <v/>
      </c>
      <c r="AH410" s="6">
        <f>-'M03'!S409</f>
        <v/>
      </c>
      <c r="AI410" s="6">
        <f>AC410+AF410-AL410</f>
        <v/>
      </c>
      <c r="AJ410" s="7">
        <f>IFERROR(AI410/AH410,0)</f>
        <v/>
      </c>
      <c r="AK410" s="6">
        <f>'M03'!T409</f>
        <v/>
      </c>
      <c r="AL410" s="6">
        <f>'M03'!U409</f>
        <v/>
      </c>
      <c r="AM410" s="7">
        <f>IFERROR(AL410/AK410,0)</f>
        <v/>
      </c>
      <c r="AN410" s="6">
        <f>'M04'!E409</f>
        <v/>
      </c>
      <c r="AO410" s="6">
        <f>'M04'!F409</f>
        <v/>
      </c>
      <c r="AP410" s="7">
        <f>IFERROR(AO410/AN410,0)</f>
        <v/>
      </c>
      <c r="AQ410" s="6">
        <f>'M04'!M409</f>
        <v/>
      </c>
      <c r="AR410" s="6">
        <f>IF('M04'!AG409&gt;0,'M04'!AG409+MAX(0,AQ410-'M04'!H409)*IF(AND(AN410&lt;&gt;0,AO410&lt;&gt;0),AO410/AN410,'M04'!V409),AQ410*IF(AND(AN410&lt;&gt;0,AO410&lt;&gt;0),AO410/AN410,'M04'!V409))</f>
        <v/>
      </c>
      <c r="AS410" s="7">
        <f>IFERROR(AR410/AQ410,0)</f>
        <v/>
      </c>
      <c r="AT410" s="6">
        <f>-'M04'!S409</f>
        <v/>
      </c>
      <c r="AU410" s="6">
        <f>AO410+AR410-AX410</f>
        <v/>
      </c>
      <c r="AV410" s="7">
        <f>IFERROR(AU410/AT410,0)</f>
        <v/>
      </c>
      <c r="AW410" s="6">
        <f>'M04'!T409</f>
        <v/>
      </c>
      <c r="AX410" s="6">
        <f>'M04'!U409</f>
        <v/>
      </c>
      <c r="AY410" s="7">
        <f>IFERROR(AX410/AW410,0)</f>
        <v/>
      </c>
      <c r="AZ410" s="6">
        <f>'M05'!E409</f>
        <v/>
      </c>
      <c r="BA410" s="6">
        <f>'M05'!F409</f>
        <v/>
      </c>
      <c r="BB410" s="7">
        <f>IFERROR(BA410/AZ410,0)</f>
        <v/>
      </c>
      <c r="BC410" s="6">
        <f>'M05'!M409</f>
        <v/>
      </c>
      <c r="BD410" s="6">
        <f>IF('M05'!AG409&gt;0,'M05'!AG409+MAX(0,BC410-'M05'!H409)*IF(AND(AZ410&lt;&gt;0,BA410&lt;&gt;0),BA410/AZ410,'M05'!V409),BC410*IF(AND(AZ410&lt;&gt;0,BA410&lt;&gt;0),BA410/AZ410,'M05'!V409))</f>
        <v/>
      </c>
      <c r="BE410" s="7">
        <f>IFERROR(BD410/BC410,0)</f>
        <v/>
      </c>
      <c r="BF410" s="6">
        <f>-'M05'!S409</f>
        <v/>
      </c>
      <c r="BG410" s="6">
        <f>BA410+BD410-BJ410</f>
        <v/>
      </c>
      <c r="BH410" s="7">
        <f>IFERROR(BG410/BF410,0)</f>
        <v/>
      </c>
      <c r="BI410" s="6">
        <f>'M05'!T409</f>
        <v/>
      </c>
      <c r="BJ410" s="6">
        <f>'M05'!U409</f>
        <v/>
      </c>
      <c r="BK410" s="7">
        <f>IFERROR(BJ410/BI410,0)</f>
        <v/>
      </c>
      <c r="BL410" s="6">
        <f>'M06'!E409</f>
        <v/>
      </c>
      <c r="BM410" s="6">
        <f>'M06'!F409</f>
        <v/>
      </c>
      <c r="BN410" s="7">
        <f>IFERROR(BM410/BL410,0)</f>
        <v/>
      </c>
      <c r="BO410" s="6">
        <f>'M06'!M409</f>
        <v/>
      </c>
      <c r="BP410" s="6">
        <f>IF('M06'!AG409&gt;0,'M06'!AG409+MAX(0,BO410-'M06'!H409)*IF(AND(BL410&lt;&gt;0,BM410&lt;&gt;0),BM410/BL410,'M06'!V409),BO410*IF(AND(BL410&lt;&gt;0,BM410&lt;&gt;0),BM410/BL410,'M06'!V409))</f>
        <v/>
      </c>
      <c r="BQ410" s="7">
        <f>IFERROR(BP410/BO410,0)</f>
        <v/>
      </c>
      <c r="BR410" s="6">
        <f>-'M06'!S409</f>
        <v/>
      </c>
      <c r="BS410" s="6">
        <f>BM410+BP410-BV410</f>
        <v/>
      </c>
      <c r="BT410" s="7">
        <f>IFERROR(BS410/BR410,0)</f>
        <v/>
      </c>
      <c r="BU410" s="6">
        <f>'M06'!T409</f>
        <v/>
      </c>
      <c r="BV410" s="6">
        <f>'M06'!U409</f>
        <v/>
      </c>
      <c r="BW410" s="7">
        <f>IFERROR(BV410/BU410,0)</f>
        <v/>
      </c>
      <c r="BX410" s="6">
        <f>'M07'!E409</f>
        <v/>
      </c>
      <c r="BY410" s="6">
        <f>'M07'!F409</f>
        <v/>
      </c>
      <c r="BZ410" s="7">
        <f>IFERROR(BY410/BX410,0)</f>
        <v/>
      </c>
      <c r="CA410" s="6">
        <f>'M07'!M409</f>
        <v/>
      </c>
      <c r="CB410" s="6">
        <f>IF('M07'!AG409&gt;0,'M07'!AG409+MAX(0,CA410-'M07'!H409)*IF(AND(BX410&lt;&gt;0,BY410&lt;&gt;0),BY410/BX410,'M07'!V409),CA410*IF(AND(BX410&lt;&gt;0,BY410&lt;&gt;0),BY410/BX410,'M07'!V409))</f>
        <v/>
      </c>
      <c r="CC410" s="7">
        <f>IFERROR(CB410/CA410,0)</f>
        <v/>
      </c>
      <c r="CD410" s="6">
        <f>-'M07'!S409</f>
        <v/>
      </c>
      <c r="CE410" s="6">
        <f>BY410+CB410-CH410</f>
        <v/>
      </c>
      <c r="CF410" s="7">
        <f>IFERROR(CE410/CD410,0)</f>
        <v/>
      </c>
      <c r="CG410" s="6">
        <f>'M07'!T409</f>
        <v/>
      </c>
      <c r="CH410" s="6">
        <f>'M07'!U409</f>
        <v/>
      </c>
      <c r="CI410" s="7">
        <f>IFERROR(CH410/CG410,0)</f>
        <v/>
      </c>
      <c r="CJ410" s="6">
        <f>'M08'!E409</f>
        <v/>
      </c>
      <c r="CK410" s="6">
        <f>'M08'!F409</f>
        <v/>
      </c>
      <c r="CL410" s="7">
        <f>IFERROR(CK410/CJ410,0)</f>
        <v/>
      </c>
      <c r="CM410" s="6">
        <f>'M08'!M409</f>
        <v/>
      </c>
      <c r="CN410" s="6">
        <f>IF('M08'!AG409&gt;0,'M08'!AG409+MAX(0,CM410-'M08'!H409)*IF(AND(CJ410&lt;&gt;0,CK410&lt;&gt;0),CK410/CJ410,'M08'!V409),CM410*IF(AND(CJ410&lt;&gt;0,CK410&lt;&gt;0),CK410/CJ410,'M08'!V409))</f>
        <v/>
      </c>
      <c r="CO410" s="7">
        <f>IFERROR(CN410/CM410,0)</f>
        <v/>
      </c>
      <c r="CP410" s="6">
        <f>-'M08'!S409</f>
        <v/>
      </c>
      <c r="CQ410" s="6">
        <f>CK410+CN410-CT410</f>
        <v/>
      </c>
      <c r="CR410" s="7">
        <f>IFERROR(CQ410/CP410,0)</f>
        <v/>
      </c>
      <c r="CS410" s="6">
        <f>'M08'!T409</f>
        <v/>
      </c>
      <c r="CT410" s="6">
        <f>'M08'!U409</f>
        <v/>
      </c>
      <c r="CU410" s="7">
        <f>IFERROR(CT410/CS410,0)</f>
        <v/>
      </c>
      <c r="CV410" s="6">
        <f>'M09'!E409</f>
        <v/>
      </c>
      <c r="CW410" s="6">
        <f>'M09'!F409</f>
        <v/>
      </c>
      <c r="CX410" s="7">
        <f>IFERROR(CW410/CV410,0)</f>
        <v/>
      </c>
      <c r="CY410" s="6">
        <f>'M09'!M409</f>
        <v/>
      </c>
      <c r="CZ410" s="6">
        <f>IF('M09'!AG409&gt;0,'M09'!AG409+MAX(0,CY410-'M09'!H409)*IF(AND(CV410&lt;&gt;0,CW410&lt;&gt;0),CW410/CV410,'M09'!V409),CY410*IF(AND(CV410&lt;&gt;0,CW410&lt;&gt;0),CW410/CV410,'M09'!V409))</f>
        <v/>
      </c>
      <c r="DA410" s="7">
        <f>IFERROR(CZ410/CY410,0)</f>
        <v/>
      </c>
      <c r="DB410" s="6">
        <f>-'M09'!S409</f>
        <v/>
      </c>
      <c r="DC410" s="6">
        <f>CW410+CZ410-DF410</f>
        <v/>
      </c>
      <c r="DD410" s="7">
        <f>IFERROR(DC410/DB410,0)</f>
        <v/>
      </c>
      <c r="DE410" s="6">
        <f>'M09'!T409</f>
        <v/>
      </c>
      <c r="DF410" s="6">
        <f>'M09'!U409</f>
        <v/>
      </c>
      <c r="DG410" s="7">
        <f>IFERROR(DF410/DE410,0)</f>
        <v/>
      </c>
      <c r="DH410" s="6">
        <f>SUM(J410,V410,AH410,AT410,BF410,BR410,CD410,CP410,DB410)</f>
        <v/>
      </c>
      <c r="DI410" s="6">
        <f>SUM(K410,W410,AI410,AU410,BG410,BS410,CE410,CQ410,DC410)</f>
        <v/>
      </c>
      <c r="DJ410" s="6">
        <f>DH410/9</f>
        <v/>
      </c>
      <c r="DK410" s="6">
        <f>DI410/9</f>
        <v/>
      </c>
      <c r="DL410" s="7">
        <f>IFERROR(DI410/DH410,0)</f>
        <v/>
      </c>
      <c r="DM410" s="7">
        <f>'M09'!V409</f>
        <v/>
      </c>
      <c r="DN410" s="8">
        <f>IFERROR(DL410/DM410-1,0)</f>
        <v/>
      </c>
      <c r="DO410" s="6">
        <f>'M09'!AD409</f>
        <v/>
      </c>
      <c r="DP410" s="6">
        <f>DJ410-DO410</f>
        <v/>
      </c>
      <c r="DQ410" s="9">
        <f>COUNTIF(J410,"&gt;0")+COUNTIF(V410,"&gt;0")+COUNTIF(AH410,"&gt;0")+COUNTIF(AT410,"&gt;0")+COUNTIF(BF410,"&gt;0")+COUNTIF(BR410,"&gt;0")+COUNTIF(CD410,"&gt;0")+COUNTIF(CP410,"&gt;0")+COUNTIF(DB410,"&gt;0")</f>
        <v/>
      </c>
      <c r="DR410" s="6">
        <f>DE410</f>
        <v/>
      </c>
      <c r="DS410" s="10">
        <f>IFERROR(DR410/DJ410,0)</f>
        <v/>
      </c>
      <c r="DT410" s="6">
        <f>D410+SUM(G410,S410,AE410,AQ410,BC410,BO410,CA410,CM410,CY410)-SUM(J410,V410,AH410,AT410,BF410,BR410,CD410,CP410,DB410)-DE410</f>
        <v/>
      </c>
    </row>
    <row r="411">
      <c r="A411">
        <f>'M01'!C410</f>
        <v/>
      </c>
      <c r="B411">
        <f>'M01'!D410</f>
        <v/>
      </c>
      <c r="C411">
        <f>'M01'!A410</f>
        <v/>
      </c>
      <c r="D411" s="6">
        <f>'M01'!E410</f>
        <v/>
      </c>
      <c r="E411" s="6">
        <f>'M01'!F410</f>
        <v/>
      </c>
      <c r="F411" s="7">
        <f>IFERROR(E411/D411,0)</f>
        <v/>
      </c>
      <c r="G411" s="6">
        <f>'M01'!M410</f>
        <v/>
      </c>
      <c r="H411" s="6">
        <f>IF('M01'!AG410&gt;0,'M01'!AG410+MAX(0,G411-'M01'!H410)*IF(AND(D411&lt;&gt;0,E411&lt;&gt;0),E411/D411,'M01'!V410),G411*IF(AND(D411&lt;&gt;0,E411&lt;&gt;0),E411/D411,'M01'!V410))</f>
        <v/>
      </c>
      <c r="I411" s="7">
        <f>IFERROR(H411/G411,0)</f>
        <v/>
      </c>
      <c r="J411" s="6">
        <f>-'M01'!S410</f>
        <v/>
      </c>
      <c r="K411" s="6">
        <f>E411+H411-N411</f>
        <v/>
      </c>
      <c r="L411" s="7">
        <f>IFERROR(K411/J411,0)</f>
        <v/>
      </c>
      <c r="M411" s="6">
        <f>'M01'!T410</f>
        <v/>
      </c>
      <c r="N411" s="6">
        <f>'M01'!U410</f>
        <v/>
      </c>
      <c r="O411" s="7">
        <f>IFERROR(N411/M411,0)</f>
        <v/>
      </c>
      <c r="P411" s="6">
        <f>'M02'!E410</f>
        <v/>
      </c>
      <c r="Q411" s="6">
        <f>'M02'!F410</f>
        <v/>
      </c>
      <c r="R411" s="7">
        <f>IFERROR(Q411/P411,0)</f>
        <v/>
      </c>
      <c r="S411" s="6">
        <f>'M02'!M410</f>
        <v/>
      </c>
      <c r="T411" s="6">
        <f>IF('M02'!AG410&gt;0,'M02'!AG410+MAX(0,S411-'M02'!H410)*IF(AND(P411&lt;&gt;0,Q411&lt;&gt;0),Q411/P411,'M02'!V410),S411*IF(AND(P411&lt;&gt;0,Q411&lt;&gt;0),Q411/P411,'M02'!V410))</f>
        <v/>
      </c>
      <c r="U411" s="7">
        <f>IFERROR(T411/S411,0)</f>
        <v/>
      </c>
      <c r="V411" s="6">
        <f>-'M02'!S410</f>
        <v/>
      </c>
      <c r="W411" s="6">
        <f>Q411+T411-Z411</f>
        <v/>
      </c>
      <c r="X411" s="7">
        <f>IFERROR(W411/V411,0)</f>
        <v/>
      </c>
      <c r="Y411" s="6">
        <f>'M02'!T410</f>
        <v/>
      </c>
      <c r="Z411" s="6">
        <f>'M02'!U410</f>
        <v/>
      </c>
      <c r="AA411" s="7">
        <f>IFERROR(Z411/Y411,0)</f>
        <v/>
      </c>
      <c r="AB411" s="6">
        <f>'M03'!E410</f>
        <v/>
      </c>
      <c r="AC411" s="6">
        <f>'M03'!F410</f>
        <v/>
      </c>
      <c r="AD411" s="7">
        <f>IFERROR(AC411/AB411,0)</f>
        <v/>
      </c>
      <c r="AE411" s="6">
        <f>'M03'!M410</f>
        <v/>
      </c>
      <c r="AF411" s="6">
        <f>IF('M03'!AG410&gt;0,'M03'!AG410+MAX(0,AE411-'M03'!H410)*IF(AND(AB411&lt;&gt;0,AC411&lt;&gt;0),AC411/AB411,'M03'!V410),AE411*IF(AND(AB411&lt;&gt;0,AC411&lt;&gt;0),AC411/AB411,'M03'!V410))</f>
        <v/>
      </c>
      <c r="AG411" s="7">
        <f>IFERROR(AF411/AE411,0)</f>
        <v/>
      </c>
      <c r="AH411" s="6">
        <f>-'M03'!S410</f>
        <v/>
      </c>
      <c r="AI411" s="6">
        <f>AC411+AF411-AL411</f>
        <v/>
      </c>
      <c r="AJ411" s="7">
        <f>IFERROR(AI411/AH411,0)</f>
        <v/>
      </c>
      <c r="AK411" s="6">
        <f>'M03'!T410</f>
        <v/>
      </c>
      <c r="AL411" s="6">
        <f>'M03'!U410</f>
        <v/>
      </c>
      <c r="AM411" s="7">
        <f>IFERROR(AL411/AK411,0)</f>
        <v/>
      </c>
      <c r="AN411" s="6">
        <f>'M04'!E410</f>
        <v/>
      </c>
      <c r="AO411" s="6">
        <f>'M04'!F410</f>
        <v/>
      </c>
      <c r="AP411" s="7">
        <f>IFERROR(AO411/AN411,0)</f>
        <v/>
      </c>
      <c r="AQ411" s="6">
        <f>'M04'!M410</f>
        <v/>
      </c>
      <c r="AR411" s="6">
        <f>IF('M04'!AG410&gt;0,'M04'!AG410+MAX(0,AQ411-'M04'!H410)*IF(AND(AN411&lt;&gt;0,AO411&lt;&gt;0),AO411/AN411,'M04'!V410),AQ411*IF(AND(AN411&lt;&gt;0,AO411&lt;&gt;0),AO411/AN411,'M04'!V410))</f>
        <v/>
      </c>
      <c r="AS411" s="7">
        <f>IFERROR(AR411/AQ411,0)</f>
        <v/>
      </c>
      <c r="AT411" s="6">
        <f>-'M04'!S410</f>
        <v/>
      </c>
      <c r="AU411" s="6">
        <f>AO411+AR411-AX411</f>
        <v/>
      </c>
      <c r="AV411" s="7">
        <f>IFERROR(AU411/AT411,0)</f>
        <v/>
      </c>
      <c r="AW411" s="6">
        <f>'M04'!T410</f>
        <v/>
      </c>
      <c r="AX411" s="6">
        <f>'M04'!U410</f>
        <v/>
      </c>
      <c r="AY411" s="7">
        <f>IFERROR(AX411/AW411,0)</f>
        <v/>
      </c>
      <c r="AZ411" s="6">
        <f>'M05'!E410</f>
        <v/>
      </c>
      <c r="BA411" s="6">
        <f>'M05'!F410</f>
        <v/>
      </c>
      <c r="BB411" s="7">
        <f>IFERROR(BA411/AZ411,0)</f>
        <v/>
      </c>
      <c r="BC411" s="6">
        <f>'M05'!M410</f>
        <v/>
      </c>
      <c r="BD411" s="6">
        <f>IF('M05'!AG410&gt;0,'M05'!AG410+MAX(0,BC411-'M05'!H410)*IF(AND(AZ411&lt;&gt;0,BA411&lt;&gt;0),BA411/AZ411,'M05'!V410),BC411*IF(AND(AZ411&lt;&gt;0,BA411&lt;&gt;0),BA411/AZ411,'M05'!V410))</f>
        <v/>
      </c>
      <c r="BE411" s="7">
        <f>IFERROR(BD411/BC411,0)</f>
        <v/>
      </c>
      <c r="BF411" s="6">
        <f>-'M05'!S410</f>
        <v/>
      </c>
      <c r="BG411" s="6">
        <f>BA411+BD411-BJ411</f>
        <v/>
      </c>
      <c r="BH411" s="7">
        <f>IFERROR(BG411/BF411,0)</f>
        <v/>
      </c>
      <c r="BI411" s="6">
        <f>'M05'!T410</f>
        <v/>
      </c>
      <c r="BJ411" s="6">
        <f>'M05'!U410</f>
        <v/>
      </c>
      <c r="BK411" s="7">
        <f>IFERROR(BJ411/BI411,0)</f>
        <v/>
      </c>
      <c r="BL411" s="6">
        <f>'M06'!E410</f>
        <v/>
      </c>
      <c r="BM411" s="6">
        <f>'M06'!F410</f>
        <v/>
      </c>
      <c r="BN411" s="7">
        <f>IFERROR(BM411/BL411,0)</f>
        <v/>
      </c>
      <c r="BO411" s="6">
        <f>'M06'!M410</f>
        <v/>
      </c>
      <c r="BP411" s="6">
        <f>IF('M06'!AG410&gt;0,'M06'!AG410+MAX(0,BO411-'M06'!H410)*IF(AND(BL411&lt;&gt;0,BM411&lt;&gt;0),BM411/BL411,'M06'!V410),BO411*IF(AND(BL411&lt;&gt;0,BM411&lt;&gt;0),BM411/BL411,'M06'!V410))</f>
        <v/>
      </c>
      <c r="BQ411" s="7">
        <f>IFERROR(BP411/BO411,0)</f>
        <v/>
      </c>
      <c r="BR411" s="6">
        <f>-'M06'!S410</f>
        <v/>
      </c>
      <c r="BS411" s="6">
        <f>BM411+BP411-BV411</f>
        <v/>
      </c>
      <c r="BT411" s="7">
        <f>IFERROR(BS411/BR411,0)</f>
        <v/>
      </c>
      <c r="BU411" s="6">
        <f>'M06'!T410</f>
        <v/>
      </c>
      <c r="BV411" s="6">
        <f>'M06'!U410</f>
        <v/>
      </c>
      <c r="BW411" s="7">
        <f>IFERROR(BV411/BU411,0)</f>
        <v/>
      </c>
      <c r="BX411" s="6">
        <f>'M07'!E410</f>
        <v/>
      </c>
      <c r="BY411" s="6">
        <f>'M07'!F410</f>
        <v/>
      </c>
      <c r="BZ411" s="7">
        <f>IFERROR(BY411/BX411,0)</f>
        <v/>
      </c>
      <c r="CA411" s="6">
        <f>'M07'!M410</f>
        <v/>
      </c>
      <c r="CB411" s="6">
        <f>IF('M07'!AG410&gt;0,'M07'!AG410+MAX(0,CA411-'M07'!H410)*IF(AND(BX411&lt;&gt;0,BY411&lt;&gt;0),BY411/BX411,'M07'!V410),CA411*IF(AND(BX411&lt;&gt;0,BY411&lt;&gt;0),BY411/BX411,'M07'!V410))</f>
        <v/>
      </c>
      <c r="CC411" s="7">
        <f>IFERROR(CB411/CA411,0)</f>
        <v/>
      </c>
      <c r="CD411" s="6">
        <f>-'M07'!S410</f>
        <v/>
      </c>
      <c r="CE411" s="6">
        <f>BY411+CB411-CH411</f>
        <v/>
      </c>
      <c r="CF411" s="7">
        <f>IFERROR(CE411/CD411,0)</f>
        <v/>
      </c>
      <c r="CG411" s="6">
        <f>'M07'!T410</f>
        <v/>
      </c>
      <c r="CH411" s="6">
        <f>'M07'!U410</f>
        <v/>
      </c>
      <c r="CI411" s="7">
        <f>IFERROR(CH411/CG411,0)</f>
        <v/>
      </c>
      <c r="CJ411" s="6">
        <f>'M08'!E410</f>
        <v/>
      </c>
      <c r="CK411" s="6">
        <f>'M08'!F410</f>
        <v/>
      </c>
      <c r="CL411" s="7">
        <f>IFERROR(CK411/CJ411,0)</f>
        <v/>
      </c>
      <c r="CM411" s="6">
        <f>'M08'!M410</f>
        <v/>
      </c>
      <c r="CN411" s="6">
        <f>IF('M08'!AG410&gt;0,'M08'!AG410+MAX(0,CM411-'M08'!H410)*IF(AND(CJ411&lt;&gt;0,CK411&lt;&gt;0),CK411/CJ411,'M08'!V410),CM411*IF(AND(CJ411&lt;&gt;0,CK411&lt;&gt;0),CK411/CJ411,'M08'!V410))</f>
        <v/>
      </c>
      <c r="CO411" s="7">
        <f>IFERROR(CN411/CM411,0)</f>
        <v/>
      </c>
      <c r="CP411" s="6">
        <f>-'M08'!S410</f>
        <v/>
      </c>
      <c r="CQ411" s="6">
        <f>CK411+CN411-CT411</f>
        <v/>
      </c>
      <c r="CR411" s="7">
        <f>IFERROR(CQ411/CP411,0)</f>
        <v/>
      </c>
      <c r="CS411" s="6">
        <f>'M08'!T410</f>
        <v/>
      </c>
      <c r="CT411" s="6">
        <f>'M08'!U410</f>
        <v/>
      </c>
      <c r="CU411" s="7">
        <f>IFERROR(CT411/CS411,0)</f>
        <v/>
      </c>
      <c r="CV411" s="6">
        <f>'M09'!E410</f>
        <v/>
      </c>
      <c r="CW411" s="6">
        <f>'M09'!F410</f>
        <v/>
      </c>
      <c r="CX411" s="7">
        <f>IFERROR(CW411/CV411,0)</f>
        <v/>
      </c>
      <c r="CY411" s="6">
        <f>'M09'!M410</f>
        <v/>
      </c>
      <c r="CZ411" s="6">
        <f>IF('M09'!AG410&gt;0,'M09'!AG410+MAX(0,CY411-'M09'!H410)*IF(AND(CV411&lt;&gt;0,CW411&lt;&gt;0),CW411/CV411,'M09'!V410),CY411*IF(AND(CV411&lt;&gt;0,CW411&lt;&gt;0),CW411/CV411,'M09'!V410))</f>
        <v/>
      </c>
      <c r="DA411" s="7">
        <f>IFERROR(CZ411/CY411,0)</f>
        <v/>
      </c>
      <c r="DB411" s="6">
        <f>-'M09'!S410</f>
        <v/>
      </c>
      <c r="DC411" s="6">
        <f>CW411+CZ411-DF411</f>
        <v/>
      </c>
      <c r="DD411" s="7">
        <f>IFERROR(DC411/DB411,0)</f>
        <v/>
      </c>
      <c r="DE411" s="6">
        <f>'M09'!T410</f>
        <v/>
      </c>
      <c r="DF411" s="6">
        <f>'M09'!U410</f>
        <v/>
      </c>
      <c r="DG411" s="7">
        <f>IFERROR(DF411/DE411,0)</f>
        <v/>
      </c>
      <c r="DH411" s="6">
        <f>SUM(J411,V411,AH411,AT411,BF411,BR411,CD411,CP411,DB411)</f>
        <v/>
      </c>
      <c r="DI411" s="6">
        <f>SUM(K411,W411,AI411,AU411,BG411,BS411,CE411,CQ411,DC411)</f>
        <v/>
      </c>
      <c r="DJ411" s="6">
        <f>DH411/9</f>
        <v/>
      </c>
      <c r="DK411" s="6">
        <f>DI411/9</f>
        <v/>
      </c>
      <c r="DL411" s="7">
        <f>IFERROR(DI411/DH411,0)</f>
        <v/>
      </c>
      <c r="DM411" s="7">
        <f>'M09'!V410</f>
        <v/>
      </c>
      <c r="DN411" s="8">
        <f>IFERROR(DL411/DM411-1,0)</f>
        <v/>
      </c>
      <c r="DO411" s="6">
        <f>'M09'!AD410</f>
        <v/>
      </c>
      <c r="DP411" s="6">
        <f>DJ411-DO411</f>
        <v/>
      </c>
      <c r="DQ411" s="9">
        <f>COUNTIF(J411,"&gt;0")+COUNTIF(V411,"&gt;0")+COUNTIF(AH411,"&gt;0")+COUNTIF(AT411,"&gt;0")+COUNTIF(BF411,"&gt;0")+COUNTIF(BR411,"&gt;0")+COUNTIF(CD411,"&gt;0")+COUNTIF(CP411,"&gt;0")+COUNTIF(DB411,"&gt;0")</f>
        <v/>
      </c>
      <c r="DR411" s="6">
        <f>DE411</f>
        <v/>
      </c>
      <c r="DS411" s="10">
        <f>IFERROR(DR411/DJ411,0)</f>
        <v/>
      </c>
      <c r="DT411" s="6">
        <f>D411+SUM(G411,S411,AE411,AQ411,BC411,BO411,CA411,CM411,CY411)-SUM(J411,V411,AH411,AT411,BF411,BR411,CD411,CP411,DB411)-DE411</f>
        <v/>
      </c>
    </row>
    <row r="412">
      <c r="A412">
        <f>'M01'!C411</f>
        <v/>
      </c>
      <c r="B412">
        <f>'M01'!D411</f>
        <v/>
      </c>
      <c r="C412">
        <f>'M01'!A411</f>
        <v/>
      </c>
      <c r="D412" s="6">
        <f>'M01'!E411</f>
        <v/>
      </c>
      <c r="E412" s="6">
        <f>'M01'!F411</f>
        <v/>
      </c>
      <c r="F412" s="7">
        <f>IFERROR(E412/D412,0)</f>
        <v/>
      </c>
      <c r="G412" s="6">
        <f>'M01'!M411</f>
        <v/>
      </c>
      <c r="H412" s="6">
        <f>IF('M01'!AG411&gt;0,'M01'!AG411+MAX(0,G412-'M01'!H411)*IF(AND(D412&lt;&gt;0,E412&lt;&gt;0),E412/D412,'M01'!V411),G412*IF(AND(D412&lt;&gt;0,E412&lt;&gt;0),E412/D412,'M01'!V411))</f>
        <v/>
      </c>
      <c r="I412" s="7">
        <f>IFERROR(H412/G412,0)</f>
        <v/>
      </c>
      <c r="J412" s="6">
        <f>-'M01'!S411</f>
        <v/>
      </c>
      <c r="K412" s="6">
        <f>E412+H412-N412</f>
        <v/>
      </c>
      <c r="L412" s="7">
        <f>IFERROR(K412/J412,0)</f>
        <v/>
      </c>
      <c r="M412" s="6">
        <f>'M01'!T411</f>
        <v/>
      </c>
      <c r="N412" s="6">
        <f>'M01'!U411</f>
        <v/>
      </c>
      <c r="O412" s="7">
        <f>IFERROR(N412/M412,0)</f>
        <v/>
      </c>
      <c r="P412" s="6">
        <f>'M02'!E411</f>
        <v/>
      </c>
      <c r="Q412" s="6">
        <f>'M02'!F411</f>
        <v/>
      </c>
      <c r="R412" s="7">
        <f>IFERROR(Q412/P412,0)</f>
        <v/>
      </c>
      <c r="S412" s="6">
        <f>'M02'!M411</f>
        <v/>
      </c>
      <c r="T412" s="6">
        <f>IF('M02'!AG411&gt;0,'M02'!AG411+MAX(0,S412-'M02'!H411)*IF(AND(P412&lt;&gt;0,Q412&lt;&gt;0),Q412/P412,'M02'!V411),S412*IF(AND(P412&lt;&gt;0,Q412&lt;&gt;0),Q412/P412,'M02'!V411))</f>
        <v/>
      </c>
      <c r="U412" s="7">
        <f>IFERROR(T412/S412,0)</f>
        <v/>
      </c>
      <c r="V412" s="6">
        <f>-'M02'!S411</f>
        <v/>
      </c>
      <c r="W412" s="6">
        <f>Q412+T412-Z412</f>
        <v/>
      </c>
      <c r="X412" s="7">
        <f>IFERROR(W412/V412,0)</f>
        <v/>
      </c>
      <c r="Y412" s="6">
        <f>'M02'!T411</f>
        <v/>
      </c>
      <c r="Z412" s="6">
        <f>'M02'!U411</f>
        <v/>
      </c>
      <c r="AA412" s="7">
        <f>IFERROR(Z412/Y412,0)</f>
        <v/>
      </c>
      <c r="AB412" s="6">
        <f>'M03'!E411</f>
        <v/>
      </c>
      <c r="AC412" s="6">
        <f>'M03'!F411</f>
        <v/>
      </c>
      <c r="AD412" s="7">
        <f>IFERROR(AC412/AB412,0)</f>
        <v/>
      </c>
      <c r="AE412" s="6">
        <f>'M03'!M411</f>
        <v/>
      </c>
      <c r="AF412" s="6">
        <f>IF('M03'!AG411&gt;0,'M03'!AG411+MAX(0,AE412-'M03'!H411)*IF(AND(AB412&lt;&gt;0,AC412&lt;&gt;0),AC412/AB412,'M03'!V411),AE412*IF(AND(AB412&lt;&gt;0,AC412&lt;&gt;0),AC412/AB412,'M03'!V411))</f>
        <v/>
      </c>
      <c r="AG412" s="7">
        <f>IFERROR(AF412/AE412,0)</f>
        <v/>
      </c>
      <c r="AH412" s="6">
        <f>-'M03'!S411</f>
        <v/>
      </c>
      <c r="AI412" s="6">
        <f>AC412+AF412-AL412</f>
        <v/>
      </c>
      <c r="AJ412" s="7">
        <f>IFERROR(AI412/AH412,0)</f>
        <v/>
      </c>
      <c r="AK412" s="6">
        <f>'M03'!T411</f>
        <v/>
      </c>
      <c r="AL412" s="6">
        <f>'M03'!U411</f>
        <v/>
      </c>
      <c r="AM412" s="7">
        <f>IFERROR(AL412/AK412,0)</f>
        <v/>
      </c>
      <c r="AN412" s="6">
        <f>'M04'!E411</f>
        <v/>
      </c>
      <c r="AO412" s="6">
        <f>'M04'!F411</f>
        <v/>
      </c>
      <c r="AP412" s="7">
        <f>IFERROR(AO412/AN412,0)</f>
        <v/>
      </c>
      <c r="AQ412" s="6">
        <f>'M04'!M411</f>
        <v/>
      </c>
      <c r="AR412" s="6">
        <f>IF('M04'!AG411&gt;0,'M04'!AG411+MAX(0,AQ412-'M04'!H411)*IF(AND(AN412&lt;&gt;0,AO412&lt;&gt;0),AO412/AN412,'M04'!V411),AQ412*IF(AND(AN412&lt;&gt;0,AO412&lt;&gt;0),AO412/AN412,'M04'!V411))</f>
        <v/>
      </c>
      <c r="AS412" s="7">
        <f>IFERROR(AR412/AQ412,0)</f>
        <v/>
      </c>
      <c r="AT412" s="6">
        <f>-'M04'!S411</f>
        <v/>
      </c>
      <c r="AU412" s="6">
        <f>AO412+AR412-AX412</f>
        <v/>
      </c>
      <c r="AV412" s="7">
        <f>IFERROR(AU412/AT412,0)</f>
        <v/>
      </c>
      <c r="AW412" s="6">
        <f>'M04'!T411</f>
        <v/>
      </c>
      <c r="AX412" s="6">
        <f>'M04'!U411</f>
        <v/>
      </c>
      <c r="AY412" s="7">
        <f>IFERROR(AX412/AW412,0)</f>
        <v/>
      </c>
      <c r="AZ412" s="6">
        <f>'M05'!E411</f>
        <v/>
      </c>
      <c r="BA412" s="6">
        <f>'M05'!F411</f>
        <v/>
      </c>
      <c r="BB412" s="7">
        <f>IFERROR(BA412/AZ412,0)</f>
        <v/>
      </c>
      <c r="BC412" s="6">
        <f>'M05'!M411</f>
        <v/>
      </c>
      <c r="BD412" s="6">
        <f>IF('M05'!AG411&gt;0,'M05'!AG411+MAX(0,BC412-'M05'!H411)*IF(AND(AZ412&lt;&gt;0,BA412&lt;&gt;0),BA412/AZ412,'M05'!V411),BC412*IF(AND(AZ412&lt;&gt;0,BA412&lt;&gt;0),BA412/AZ412,'M05'!V411))</f>
        <v/>
      </c>
      <c r="BE412" s="7">
        <f>IFERROR(BD412/BC412,0)</f>
        <v/>
      </c>
      <c r="BF412" s="6">
        <f>-'M05'!S411</f>
        <v/>
      </c>
      <c r="BG412" s="6">
        <f>BA412+BD412-BJ412</f>
        <v/>
      </c>
      <c r="BH412" s="7">
        <f>IFERROR(BG412/BF412,0)</f>
        <v/>
      </c>
      <c r="BI412" s="6">
        <f>'M05'!T411</f>
        <v/>
      </c>
      <c r="BJ412" s="6">
        <f>'M05'!U411</f>
        <v/>
      </c>
      <c r="BK412" s="7">
        <f>IFERROR(BJ412/BI412,0)</f>
        <v/>
      </c>
      <c r="BL412" s="6">
        <f>'M06'!E411</f>
        <v/>
      </c>
      <c r="BM412" s="6">
        <f>'M06'!F411</f>
        <v/>
      </c>
      <c r="BN412" s="7">
        <f>IFERROR(BM412/BL412,0)</f>
        <v/>
      </c>
      <c r="BO412" s="6">
        <f>'M06'!M411</f>
        <v/>
      </c>
      <c r="BP412" s="6">
        <f>IF('M06'!AG411&gt;0,'M06'!AG411+MAX(0,BO412-'M06'!H411)*IF(AND(BL412&lt;&gt;0,BM412&lt;&gt;0),BM412/BL412,'M06'!V411),BO412*IF(AND(BL412&lt;&gt;0,BM412&lt;&gt;0),BM412/BL412,'M06'!V411))</f>
        <v/>
      </c>
      <c r="BQ412" s="7">
        <f>IFERROR(BP412/BO412,0)</f>
        <v/>
      </c>
      <c r="BR412" s="6">
        <f>-'M06'!S411</f>
        <v/>
      </c>
      <c r="BS412" s="6">
        <f>BM412+BP412-BV412</f>
        <v/>
      </c>
      <c r="BT412" s="7">
        <f>IFERROR(BS412/BR412,0)</f>
        <v/>
      </c>
      <c r="BU412" s="6">
        <f>'M06'!T411</f>
        <v/>
      </c>
      <c r="BV412" s="6">
        <f>'M06'!U411</f>
        <v/>
      </c>
      <c r="BW412" s="7">
        <f>IFERROR(BV412/BU412,0)</f>
        <v/>
      </c>
      <c r="BX412" s="6">
        <f>'M07'!E411</f>
        <v/>
      </c>
      <c r="BY412" s="6">
        <f>'M07'!F411</f>
        <v/>
      </c>
      <c r="BZ412" s="7">
        <f>IFERROR(BY412/BX412,0)</f>
        <v/>
      </c>
      <c r="CA412" s="6">
        <f>'M07'!M411</f>
        <v/>
      </c>
      <c r="CB412" s="6">
        <f>IF('M07'!AG411&gt;0,'M07'!AG411+MAX(0,CA412-'M07'!H411)*IF(AND(BX412&lt;&gt;0,BY412&lt;&gt;0),BY412/BX412,'M07'!V411),CA412*IF(AND(BX412&lt;&gt;0,BY412&lt;&gt;0),BY412/BX412,'M07'!V411))</f>
        <v/>
      </c>
      <c r="CC412" s="7">
        <f>IFERROR(CB412/CA412,0)</f>
        <v/>
      </c>
      <c r="CD412" s="6">
        <f>-'M07'!S411</f>
        <v/>
      </c>
      <c r="CE412" s="6">
        <f>BY412+CB412-CH412</f>
        <v/>
      </c>
      <c r="CF412" s="7">
        <f>IFERROR(CE412/CD412,0)</f>
        <v/>
      </c>
      <c r="CG412" s="6">
        <f>'M07'!T411</f>
        <v/>
      </c>
      <c r="CH412" s="6">
        <f>'M07'!U411</f>
        <v/>
      </c>
      <c r="CI412" s="7">
        <f>IFERROR(CH412/CG412,0)</f>
        <v/>
      </c>
      <c r="CJ412" s="6">
        <f>'M08'!E411</f>
        <v/>
      </c>
      <c r="CK412" s="6">
        <f>'M08'!F411</f>
        <v/>
      </c>
      <c r="CL412" s="7">
        <f>IFERROR(CK412/CJ412,0)</f>
        <v/>
      </c>
      <c r="CM412" s="6">
        <f>'M08'!M411</f>
        <v/>
      </c>
      <c r="CN412" s="6">
        <f>IF('M08'!AG411&gt;0,'M08'!AG411+MAX(0,CM412-'M08'!H411)*IF(AND(CJ412&lt;&gt;0,CK412&lt;&gt;0),CK412/CJ412,'M08'!V411),CM412*IF(AND(CJ412&lt;&gt;0,CK412&lt;&gt;0),CK412/CJ412,'M08'!V411))</f>
        <v/>
      </c>
      <c r="CO412" s="7">
        <f>IFERROR(CN412/CM412,0)</f>
        <v/>
      </c>
      <c r="CP412" s="6">
        <f>-'M08'!S411</f>
        <v/>
      </c>
      <c r="CQ412" s="6">
        <f>CK412+CN412-CT412</f>
        <v/>
      </c>
      <c r="CR412" s="7">
        <f>IFERROR(CQ412/CP412,0)</f>
        <v/>
      </c>
      <c r="CS412" s="6">
        <f>'M08'!T411</f>
        <v/>
      </c>
      <c r="CT412" s="6">
        <f>'M08'!U411</f>
        <v/>
      </c>
      <c r="CU412" s="7">
        <f>IFERROR(CT412/CS412,0)</f>
        <v/>
      </c>
      <c r="CV412" s="6">
        <f>'M09'!E411</f>
        <v/>
      </c>
      <c r="CW412" s="6">
        <f>'M09'!F411</f>
        <v/>
      </c>
      <c r="CX412" s="7">
        <f>IFERROR(CW412/CV412,0)</f>
        <v/>
      </c>
      <c r="CY412" s="6">
        <f>'M09'!M411</f>
        <v/>
      </c>
      <c r="CZ412" s="6">
        <f>IF('M09'!AG411&gt;0,'M09'!AG411+MAX(0,CY412-'M09'!H411)*IF(AND(CV412&lt;&gt;0,CW412&lt;&gt;0),CW412/CV412,'M09'!V411),CY412*IF(AND(CV412&lt;&gt;0,CW412&lt;&gt;0),CW412/CV412,'M09'!V411))</f>
        <v/>
      </c>
      <c r="DA412" s="7">
        <f>IFERROR(CZ412/CY412,0)</f>
        <v/>
      </c>
      <c r="DB412" s="6">
        <f>-'M09'!S411</f>
        <v/>
      </c>
      <c r="DC412" s="6">
        <f>CW412+CZ412-DF412</f>
        <v/>
      </c>
      <c r="DD412" s="7">
        <f>IFERROR(DC412/DB412,0)</f>
        <v/>
      </c>
      <c r="DE412" s="6">
        <f>'M09'!T411</f>
        <v/>
      </c>
      <c r="DF412" s="6">
        <f>'M09'!U411</f>
        <v/>
      </c>
      <c r="DG412" s="7">
        <f>IFERROR(DF412/DE412,0)</f>
        <v/>
      </c>
      <c r="DH412" s="6">
        <f>SUM(J412,V412,AH412,AT412,BF412,BR412,CD412,CP412,DB412)</f>
        <v/>
      </c>
      <c r="DI412" s="6">
        <f>SUM(K412,W412,AI412,AU412,BG412,BS412,CE412,CQ412,DC412)</f>
        <v/>
      </c>
      <c r="DJ412" s="6">
        <f>DH412/9</f>
        <v/>
      </c>
      <c r="DK412" s="6">
        <f>DI412/9</f>
        <v/>
      </c>
      <c r="DL412" s="7">
        <f>IFERROR(DI412/DH412,0)</f>
        <v/>
      </c>
      <c r="DM412" s="7">
        <f>'M09'!V411</f>
        <v/>
      </c>
      <c r="DN412" s="8">
        <f>IFERROR(DL412/DM412-1,0)</f>
        <v/>
      </c>
      <c r="DO412" s="6">
        <f>'M09'!AD411</f>
        <v/>
      </c>
      <c r="DP412" s="6">
        <f>DJ412-DO412</f>
        <v/>
      </c>
      <c r="DQ412" s="9">
        <f>COUNTIF(J412,"&gt;0")+COUNTIF(V412,"&gt;0")+COUNTIF(AH412,"&gt;0")+COUNTIF(AT412,"&gt;0")+COUNTIF(BF412,"&gt;0")+COUNTIF(BR412,"&gt;0")+COUNTIF(CD412,"&gt;0")+COUNTIF(CP412,"&gt;0")+COUNTIF(DB412,"&gt;0")</f>
        <v/>
      </c>
      <c r="DR412" s="6">
        <f>DE412</f>
        <v/>
      </c>
      <c r="DS412" s="10">
        <f>IFERROR(DR412/DJ412,0)</f>
        <v/>
      </c>
      <c r="DT412" s="6">
        <f>D412+SUM(G412,S412,AE412,AQ412,BC412,BO412,CA412,CM412,CY412)-SUM(J412,V412,AH412,AT412,BF412,BR412,CD412,CP412,DB412)-DE412</f>
        <v/>
      </c>
    </row>
    <row r="413">
      <c r="A413">
        <f>'M01'!C412</f>
        <v/>
      </c>
      <c r="B413">
        <f>'M01'!D412</f>
        <v/>
      </c>
      <c r="C413">
        <f>'M01'!A412</f>
        <v/>
      </c>
      <c r="D413" s="6">
        <f>'M01'!E412</f>
        <v/>
      </c>
      <c r="E413" s="6">
        <f>'M01'!F412</f>
        <v/>
      </c>
      <c r="F413" s="7">
        <f>IFERROR(E413/D413,0)</f>
        <v/>
      </c>
      <c r="G413" s="6">
        <f>'M01'!M412</f>
        <v/>
      </c>
      <c r="H413" s="6">
        <f>IF('M01'!AG412&gt;0,'M01'!AG412+MAX(0,G413-'M01'!H412)*IF(AND(D413&lt;&gt;0,E413&lt;&gt;0),E413/D413,'M01'!V412),G413*IF(AND(D413&lt;&gt;0,E413&lt;&gt;0),E413/D413,'M01'!V412))</f>
        <v/>
      </c>
      <c r="I413" s="7">
        <f>IFERROR(H413/G413,0)</f>
        <v/>
      </c>
      <c r="J413" s="6">
        <f>-'M01'!S412</f>
        <v/>
      </c>
      <c r="K413" s="6">
        <f>E413+H413-N413</f>
        <v/>
      </c>
      <c r="L413" s="7">
        <f>IFERROR(K413/J413,0)</f>
        <v/>
      </c>
      <c r="M413" s="6">
        <f>'M01'!T412</f>
        <v/>
      </c>
      <c r="N413" s="6">
        <f>'M01'!U412</f>
        <v/>
      </c>
      <c r="O413" s="7">
        <f>IFERROR(N413/M413,0)</f>
        <v/>
      </c>
      <c r="P413" s="6">
        <f>'M02'!E412</f>
        <v/>
      </c>
      <c r="Q413" s="6">
        <f>'M02'!F412</f>
        <v/>
      </c>
      <c r="R413" s="7">
        <f>IFERROR(Q413/P413,0)</f>
        <v/>
      </c>
      <c r="S413" s="6">
        <f>'M02'!M412</f>
        <v/>
      </c>
      <c r="T413" s="6">
        <f>IF('M02'!AG412&gt;0,'M02'!AG412+MAX(0,S413-'M02'!H412)*IF(AND(P413&lt;&gt;0,Q413&lt;&gt;0),Q413/P413,'M02'!V412),S413*IF(AND(P413&lt;&gt;0,Q413&lt;&gt;0),Q413/P413,'M02'!V412))</f>
        <v/>
      </c>
      <c r="U413" s="7">
        <f>IFERROR(T413/S413,0)</f>
        <v/>
      </c>
      <c r="V413" s="6">
        <f>-'M02'!S412</f>
        <v/>
      </c>
      <c r="W413" s="6">
        <f>Q413+T413-Z413</f>
        <v/>
      </c>
      <c r="X413" s="7">
        <f>IFERROR(W413/V413,0)</f>
        <v/>
      </c>
      <c r="Y413" s="6">
        <f>'M02'!T412</f>
        <v/>
      </c>
      <c r="Z413" s="6">
        <f>'M02'!U412</f>
        <v/>
      </c>
      <c r="AA413" s="7">
        <f>IFERROR(Z413/Y413,0)</f>
        <v/>
      </c>
      <c r="AB413" s="6">
        <f>'M03'!E412</f>
        <v/>
      </c>
      <c r="AC413" s="6">
        <f>'M03'!F412</f>
        <v/>
      </c>
      <c r="AD413" s="7">
        <f>IFERROR(AC413/AB413,0)</f>
        <v/>
      </c>
      <c r="AE413" s="6">
        <f>'M03'!M412</f>
        <v/>
      </c>
      <c r="AF413" s="6">
        <f>IF('M03'!AG412&gt;0,'M03'!AG412+MAX(0,AE413-'M03'!H412)*IF(AND(AB413&lt;&gt;0,AC413&lt;&gt;0),AC413/AB413,'M03'!V412),AE413*IF(AND(AB413&lt;&gt;0,AC413&lt;&gt;0),AC413/AB413,'M03'!V412))</f>
        <v/>
      </c>
      <c r="AG413" s="7">
        <f>IFERROR(AF413/AE413,0)</f>
        <v/>
      </c>
      <c r="AH413" s="6">
        <f>-'M03'!S412</f>
        <v/>
      </c>
      <c r="AI413" s="6">
        <f>AC413+AF413-AL413</f>
        <v/>
      </c>
      <c r="AJ413" s="7">
        <f>IFERROR(AI413/AH413,0)</f>
        <v/>
      </c>
      <c r="AK413" s="6">
        <f>'M03'!T412</f>
        <v/>
      </c>
      <c r="AL413" s="6">
        <f>'M03'!U412</f>
        <v/>
      </c>
      <c r="AM413" s="7">
        <f>IFERROR(AL413/AK413,0)</f>
        <v/>
      </c>
      <c r="AN413" s="6">
        <f>'M04'!E412</f>
        <v/>
      </c>
      <c r="AO413" s="6">
        <f>'M04'!F412</f>
        <v/>
      </c>
      <c r="AP413" s="7">
        <f>IFERROR(AO413/AN413,0)</f>
        <v/>
      </c>
      <c r="AQ413" s="6">
        <f>'M04'!M412</f>
        <v/>
      </c>
      <c r="AR413" s="6">
        <f>IF('M04'!AG412&gt;0,'M04'!AG412+MAX(0,AQ413-'M04'!H412)*IF(AND(AN413&lt;&gt;0,AO413&lt;&gt;0),AO413/AN413,'M04'!V412),AQ413*IF(AND(AN413&lt;&gt;0,AO413&lt;&gt;0),AO413/AN413,'M04'!V412))</f>
        <v/>
      </c>
      <c r="AS413" s="7">
        <f>IFERROR(AR413/AQ413,0)</f>
        <v/>
      </c>
      <c r="AT413" s="6">
        <f>-'M04'!S412</f>
        <v/>
      </c>
      <c r="AU413" s="6">
        <f>AO413+AR413-AX413</f>
        <v/>
      </c>
      <c r="AV413" s="7">
        <f>IFERROR(AU413/AT413,0)</f>
        <v/>
      </c>
      <c r="AW413" s="6">
        <f>'M04'!T412</f>
        <v/>
      </c>
      <c r="AX413" s="6">
        <f>'M04'!U412</f>
        <v/>
      </c>
      <c r="AY413" s="7">
        <f>IFERROR(AX413/AW413,0)</f>
        <v/>
      </c>
      <c r="AZ413" s="6">
        <f>'M05'!E412</f>
        <v/>
      </c>
      <c r="BA413" s="6">
        <f>'M05'!F412</f>
        <v/>
      </c>
      <c r="BB413" s="7">
        <f>IFERROR(BA413/AZ413,0)</f>
        <v/>
      </c>
      <c r="BC413" s="6">
        <f>'M05'!M412</f>
        <v/>
      </c>
      <c r="BD413" s="6">
        <f>IF('M05'!AG412&gt;0,'M05'!AG412+MAX(0,BC413-'M05'!H412)*IF(AND(AZ413&lt;&gt;0,BA413&lt;&gt;0),BA413/AZ413,'M05'!V412),BC413*IF(AND(AZ413&lt;&gt;0,BA413&lt;&gt;0),BA413/AZ413,'M05'!V412))</f>
        <v/>
      </c>
      <c r="BE413" s="7">
        <f>IFERROR(BD413/BC413,0)</f>
        <v/>
      </c>
      <c r="BF413" s="6">
        <f>-'M05'!S412</f>
        <v/>
      </c>
      <c r="BG413" s="6">
        <f>BA413+BD413-BJ413</f>
        <v/>
      </c>
      <c r="BH413" s="7">
        <f>IFERROR(BG413/BF413,0)</f>
        <v/>
      </c>
      <c r="BI413" s="6">
        <f>'M05'!T412</f>
        <v/>
      </c>
      <c r="BJ413" s="6">
        <f>'M05'!U412</f>
        <v/>
      </c>
      <c r="BK413" s="7">
        <f>IFERROR(BJ413/BI413,0)</f>
        <v/>
      </c>
      <c r="BL413" s="6">
        <f>'M06'!E412</f>
        <v/>
      </c>
      <c r="BM413" s="6">
        <f>'M06'!F412</f>
        <v/>
      </c>
      <c r="BN413" s="7">
        <f>IFERROR(BM413/BL413,0)</f>
        <v/>
      </c>
      <c r="BO413" s="6">
        <f>'M06'!M412</f>
        <v/>
      </c>
      <c r="BP413" s="6">
        <f>IF('M06'!AG412&gt;0,'M06'!AG412+MAX(0,BO413-'M06'!H412)*IF(AND(BL413&lt;&gt;0,BM413&lt;&gt;0),BM413/BL413,'M06'!V412),BO413*IF(AND(BL413&lt;&gt;0,BM413&lt;&gt;0),BM413/BL413,'M06'!V412))</f>
        <v/>
      </c>
      <c r="BQ413" s="7">
        <f>IFERROR(BP413/BO413,0)</f>
        <v/>
      </c>
      <c r="BR413" s="6">
        <f>-'M06'!S412</f>
        <v/>
      </c>
      <c r="BS413" s="6">
        <f>BM413+BP413-BV413</f>
        <v/>
      </c>
      <c r="BT413" s="7">
        <f>IFERROR(BS413/BR413,0)</f>
        <v/>
      </c>
      <c r="BU413" s="6">
        <f>'M06'!T412</f>
        <v/>
      </c>
      <c r="BV413" s="6">
        <f>'M06'!U412</f>
        <v/>
      </c>
      <c r="BW413" s="7">
        <f>IFERROR(BV413/BU413,0)</f>
        <v/>
      </c>
      <c r="BX413" s="6">
        <f>'M07'!E412</f>
        <v/>
      </c>
      <c r="BY413" s="6">
        <f>'M07'!F412</f>
        <v/>
      </c>
      <c r="BZ413" s="7">
        <f>IFERROR(BY413/BX413,0)</f>
        <v/>
      </c>
      <c r="CA413" s="6">
        <f>'M07'!M412</f>
        <v/>
      </c>
      <c r="CB413" s="6">
        <f>IF('M07'!AG412&gt;0,'M07'!AG412+MAX(0,CA413-'M07'!H412)*IF(AND(BX413&lt;&gt;0,BY413&lt;&gt;0),BY413/BX413,'M07'!V412),CA413*IF(AND(BX413&lt;&gt;0,BY413&lt;&gt;0),BY413/BX413,'M07'!V412))</f>
        <v/>
      </c>
      <c r="CC413" s="7">
        <f>IFERROR(CB413/CA413,0)</f>
        <v/>
      </c>
      <c r="CD413" s="6">
        <f>-'M07'!S412</f>
        <v/>
      </c>
      <c r="CE413" s="6">
        <f>BY413+CB413-CH413</f>
        <v/>
      </c>
      <c r="CF413" s="7">
        <f>IFERROR(CE413/CD413,0)</f>
        <v/>
      </c>
      <c r="CG413" s="6">
        <f>'M07'!T412</f>
        <v/>
      </c>
      <c r="CH413" s="6">
        <f>'M07'!U412</f>
        <v/>
      </c>
      <c r="CI413" s="7">
        <f>IFERROR(CH413/CG413,0)</f>
        <v/>
      </c>
      <c r="CJ413" s="6">
        <f>'M08'!E412</f>
        <v/>
      </c>
      <c r="CK413" s="6">
        <f>'M08'!F412</f>
        <v/>
      </c>
      <c r="CL413" s="7">
        <f>IFERROR(CK413/CJ413,0)</f>
        <v/>
      </c>
      <c r="CM413" s="6">
        <f>'M08'!M412</f>
        <v/>
      </c>
      <c r="CN413" s="6">
        <f>IF('M08'!AG412&gt;0,'M08'!AG412+MAX(0,CM413-'M08'!H412)*IF(AND(CJ413&lt;&gt;0,CK413&lt;&gt;0),CK413/CJ413,'M08'!V412),CM413*IF(AND(CJ413&lt;&gt;0,CK413&lt;&gt;0),CK413/CJ413,'M08'!V412))</f>
        <v/>
      </c>
      <c r="CO413" s="7">
        <f>IFERROR(CN413/CM413,0)</f>
        <v/>
      </c>
      <c r="CP413" s="6">
        <f>-'M08'!S412</f>
        <v/>
      </c>
      <c r="CQ413" s="6">
        <f>CK413+CN413-CT413</f>
        <v/>
      </c>
      <c r="CR413" s="7">
        <f>IFERROR(CQ413/CP413,0)</f>
        <v/>
      </c>
      <c r="CS413" s="6">
        <f>'M08'!T412</f>
        <v/>
      </c>
      <c r="CT413" s="6">
        <f>'M08'!U412</f>
        <v/>
      </c>
      <c r="CU413" s="7">
        <f>IFERROR(CT413/CS413,0)</f>
        <v/>
      </c>
      <c r="CV413" s="6">
        <f>'M09'!E412</f>
        <v/>
      </c>
      <c r="CW413" s="6">
        <f>'M09'!F412</f>
        <v/>
      </c>
      <c r="CX413" s="7">
        <f>IFERROR(CW413/CV413,0)</f>
        <v/>
      </c>
      <c r="CY413" s="6">
        <f>'M09'!M412</f>
        <v/>
      </c>
      <c r="CZ413" s="6">
        <f>IF('M09'!AG412&gt;0,'M09'!AG412+MAX(0,CY413-'M09'!H412)*IF(AND(CV413&lt;&gt;0,CW413&lt;&gt;0),CW413/CV413,'M09'!V412),CY413*IF(AND(CV413&lt;&gt;0,CW413&lt;&gt;0),CW413/CV413,'M09'!V412))</f>
        <v/>
      </c>
      <c r="DA413" s="7">
        <f>IFERROR(CZ413/CY413,0)</f>
        <v/>
      </c>
      <c r="DB413" s="6">
        <f>-'M09'!S412</f>
        <v/>
      </c>
      <c r="DC413" s="6">
        <f>CW413+CZ413-DF413</f>
        <v/>
      </c>
      <c r="DD413" s="7">
        <f>IFERROR(DC413/DB413,0)</f>
        <v/>
      </c>
      <c r="DE413" s="6">
        <f>'M09'!T412</f>
        <v/>
      </c>
      <c r="DF413" s="6">
        <f>'M09'!U412</f>
        <v/>
      </c>
      <c r="DG413" s="7">
        <f>IFERROR(DF413/DE413,0)</f>
        <v/>
      </c>
      <c r="DH413" s="6">
        <f>SUM(J413,V413,AH413,AT413,BF413,BR413,CD413,CP413,DB413)</f>
        <v/>
      </c>
      <c r="DI413" s="6">
        <f>SUM(K413,W413,AI413,AU413,BG413,BS413,CE413,CQ413,DC413)</f>
        <v/>
      </c>
      <c r="DJ413" s="6">
        <f>DH413/9</f>
        <v/>
      </c>
      <c r="DK413" s="6">
        <f>DI413/9</f>
        <v/>
      </c>
      <c r="DL413" s="7">
        <f>IFERROR(DI413/DH413,0)</f>
        <v/>
      </c>
      <c r="DM413" s="7">
        <f>'M09'!V412</f>
        <v/>
      </c>
      <c r="DN413" s="8">
        <f>IFERROR(DL413/DM413-1,0)</f>
        <v/>
      </c>
      <c r="DO413" s="6">
        <f>'M09'!AD412</f>
        <v/>
      </c>
      <c r="DP413" s="6">
        <f>DJ413-DO413</f>
        <v/>
      </c>
      <c r="DQ413" s="9">
        <f>COUNTIF(J413,"&gt;0")+COUNTIF(V413,"&gt;0")+COUNTIF(AH413,"&gt;0")+COUNTIF(AT413,"&gt;0")+COUNTIF(BF413,"&gt;0")+COUNTIF(BR413,"&gt;0")+COUNTIF(CD413,"&gt;0")+COUNTIF(CP413,"&gt;0")+COUNTIF(DB413,"&gt;0")</f>
        <v/>
      </c>
      <c r="DR413" s="6">
        <f>DE413</f>
        <v/>
      </c>
      <c r="DS413" s="10">
        <f>IFERROR(DR413/DJ413,0)</f>
        <v/>
      </c>
      <c r="DT413" s="6">
        <f>D413+SUM(G413,S413,AE413,AQ413,BC413,BO413,CA413,CM413,CY413)-SUM(J413,V413,AH413,AT413,BF413,BR413,CD413,CP413,DB413)-DE413</f>
        <v/>
      </c>
    </row>
    <row r="414">
      <c r="A414">
        <f>'M01'!C413</f>
        <v/>
      </c>
      <c r="B414">
        <f>'M01'!D413</f>
        <v/>
      </c>
      <c r="C414">
        <f>'M01'!A413</f>
        <v/>
      </c>
      <c r="D414" s="6">
        <f>'M01'!E413</f>
        <v/>
      </c>
      <c r="E414" s="6">
        <f>'M01'!F413</f>
        <v/>
      </c>
      <c r="F414" s="7">
        <f>IFERROR(E414/D414,0)</f>
        <v/>
      </c>
      <c r="G414" s="6">
        <f>'M01'!M413</f>
        <v/>
      </c>
      <c r="H414" s="6">
        <f>IF('M01'!AG413&gt;0,'M01'!AG413+MAX(0,G414-'M01'!H413)*IF(AND(D414&lt;&gt;0,E414&lt;&gt;0),E414/D414,'M01'!V413),G414*IF(AND(D414&lt;&gt;0,E414&lt;&gt;0),E414/D414,'M01'!V413))</f>
        <v/>
      </c>
      <c r="I414" s="7">
        <f>IFERROR(H414/G414,0)</f>
        <v/>
      </c>
      <c r="J414" s="6">
        <f>-'M01'!S413</f>
        <v/>
      </c>
      <c r="K414" s="6">
        <f>E414+H414-N414</f>
        <v/>
      </c>
      <c r="L414" s="7">
        <f>IFERROR(K414/J414,0)</f>
        <v/>
      </c>
      <c r="M414" s="6">
        <f>'M01'!T413</f>
        <v/>
      </c>
      <c r="N414" s="6">
        <f>'M01'!U413</f>
        <v/>
      </c>
      <c r="O414" s="7">
        <f>IFERROR(N414/M414,0)</f>
        <v/>
      </c>
      <c r="P414" s="6">
        <f>'M02'!E413</f>
        <v/>
      </c>
      <c r="Q414" s="6">
        <f>'M02'!F413</f>
        <v/>
      </c>
      <c r="R414" s="7">
        <f>IFERROR(Q414/P414,0)</f>
        <v/>
      </c>
      <c r="S414" s="6">
        <f>'M02'!M413</f>
        <v/>
      </c>
      <c r="T414" s="6">
        <f>IF('M02'!AG413&gt;0,'M02'!AG413+MAX(0,S414-'M02'!H413)*IF(AND(P414&lt;&gt;0,Q414&lt;&gt;0),Q414/P414,'M02'!V413),S414*IF(AND(P414&lt;&gt;0,Q414&lt;&gt;0),Q414/P414,'M02'!V413))</f>
        <v/>
      </c>
      <c r="U414" s="7">
        <f>IFERROR(T414/S414,0)</f>
        <v/>
      </c>
      <c r="V414" s="6">
        <f>-'M02'!S413</f>
        <v/>
      </c>
      <c r="W414" s="6">
        <f>Q414+T414-Z414</f>
        <v/>
      </c>
      <c r="X414" s="7">
        <f>IFERROR(W414/V414,0)</f>
        <v/>
      </c>
      <c r="Y414" s="6">
        <f>'M02'!T413</f>
        <v/>
      </c>
      <c r="Z414" s="6">
        <f>'M02'!U413</f>
        <v/>
      </c>
      <c r="AA414" s="7">
        <f>IFERROR(Z414/Y414,0)</f>
        <v/>
      </c>
      <c r="AB414" s="6">
        <f>'M03'!E413</f>
        <v/>
      </c>
      <c r="AC414" s="6">
        <f>'M03'!F413</f>
        <v/>
      </c>
      <c r="AD414" s="7">
        <f>IFERROR(AC414/AB414,0)</f>
        <v/>
      </c>
      <c r="AE414" s="6">
        <f>'M03'!M413</f>
        <v/>
      </c>
      <c r="AF414" s="6">
        <f>IF('M03'!AG413&gt;0,'M03'!AG413+MAX(0,AE414-'M03'!H413)*IF(AND(AB414&lt;&gt;0,AC414&lt;&gt;0),AC414/AB414,'M03'!V413),AE414*IF(AND(AB414&lt;&gt;0,AC414&lt;&gt;0),AC414/AB414,'M03'!V413))</f>
        <v/>
      </c>
      <c r="AG414" s="7">
        <f>IFERROR(AF414/AE414,0)</f>
        <v/>
      </c>
      <c r="AH414" s="6">
        <f>-'M03'!S413</f>
        <v/>
      </c>
      <c r="AI414" s="6">
        <f>AC414+AF414-AL414</f>
        <v/>
      </c>
      <c r="AJ414" s="7">
        <f>IFERROR(AI414/AH414,0)</f>
        <v/>
      </c>
      <c r="AK414" s="6">
        <f>'M03'!T413</f>
        <v/>
      </c>
      <c r="AL414" s="6">
        <f>'M03'!U413</f>
        <v/>
      </c>
      <c r="AM414" s="7">
        <f>IFERROR(AL414/AK414,0)</f>
        <v/>
      </c>
      <c r="AN414" s="6">
        <f>'M04'!E413</f>
        <v/>
      </c>
      <c r="AO414" s="6">
        <f>'M04'!F413</f>
        <v/>
      </c>
      <c r="AP414" s="7">
        <f>IFERROR(AO414/AN414,0)</f>
        <v/>
      </c>
      <c r="AQ414" s="6">
        <f>'M04'!M413</f>
        <v/>
      </c>
      <c r="AR414" s="6">
        <f>IF('M04'!AG413&gt;0,'M04'!AG413+MAX(0,AQ414-'M04'!H413)*IF(AND(AN414&lt;&gt;0,AO414&lt;&gt;0),AO414/AN414,'M04'!V413),AQ414*IF(AND(AN414&lt;&gt;0,AO414&lt;&gt;0),AO414/AN414,'M04'!V413))</f>
        <v/>
      </c>
      <c r="AS414" s="7">
        <f>IFERROR(AR414/AQ414,0)</f>
        <v/>
      </c>
      <c r="AT414" s="6">
        <f>-'M04'!S413</f>
        <v/>
      </c>
      <c r="AU414" s="6">
        <f>AO414+AR414-AX414</f>
        <v/>
      </c>
      <c r="AV414" s="7">
        <f>IFERROR(AU414/AT414,0)</f>
        <v/>
      </c>
      <c r="AW414" s="6">
        <f>'M04'!T413</f>
        <v/>
      </c>
      <c r="AX414" s="6">
        <f>'M04'!U413</f>
        <v/>
      </c>
      <c r="AY414" s="7">
        <f>IFERROR(AX414/AW414,0)</f>
        <v/>
      </c>
      <c r="AZ414" s="6">
        <f>'M05'!E413</f>
        <v/>
      </c>
      <c r="BA414" s="6">
        <f>'M05'!F413</f>
        <v/>
      </c>
      <c r="BB414" s="7">
        <f>IFERROR(BA414/AZ414,0)</f>
        <v/>
      </c>
      <c r="BC414" s="6">
        <f>'M05'!M413</f>
        <v/>
      </c>
      <c r="BD414" s="6">
        <f>IF('M05'!AG413&gt;0,'M05'!AG413+MAX(0,BC414-'M05'!H413)*IF(AND(AZ414&lt;&gt;0,BA414&lt;&gt;0),BA414/AZ414,'M05'!V413),BC414*IF(AND(AZ414&lt;&gt;0,BA414&lt;&gt;0),BA414/AZ414,'M05'!V413))</f>
        <v/>
      </c>
      <c r="BE414" s="7">
        <f>IFERROR(BD414/BC414,0)</f>
        <v/>
      </c>
      <c r="BF414" s="6">
        <f>-'M05'!S413</f>
        <v/>
      </c>
      <c r="BG414" s="6">
        <f>BA414+BD414-BJ414</f>
        <v/>
      </c>
      <c r="BH414" s="7">
        <f>IFERROR(BG414/BF414,0)</f>
        <v/>
      </c>
      <c r="BI414" s="6">
        <f>'M05'!T413</f>
        <v/>
      </c>
      <c r="BJ414" s="6">
        <f>'M05'!U413</f>
        <v/>
      </c>
      <c r="BK414" s="7">
        <f>IFERROR(BJ414/BI414,0)</f>
        <v/>
      </c>
      <c r="BL414" s="6">
        <f>'M06'!E413</f>
        <v/>
      </c>
      <c r="BM414" s="6">
        <f>'M06'!F413</f>
        <v/>
      </c>
      <c r="BN414" s="7">
        <f>IFERROR(BM414/BL414,0)</f>
        <v/>
      </c>
      <c r="BO414" s="6">
        <f>'M06'!M413</f>
        <v/>
      </c>
      <c r="BP414" s="6">
        <f>IF('M06'!AG413&gt;0,'M06'!AG413+MAX(0,BO414-'M06'!H413)*IF(AND(BL414&lt;&gt;0,BM414&lt;&gt;0),BM414/BL414,'M06'!V413),BO414*IF(AND(BL414&lt;&gt;0,BM414&lt;&gt;0),BM414/BL414,'M06'!V413))</f>
        <v/>
      </c>
      <c r="BQ414" s="7">
        <f>IFERROR(BP414/BO414,0)</f>
        <v/>
      </c>
      <c r="BR414" s="6">
        <f>-'M06'!S413</f>
        <v/>
      </c>
      <c r="BS414" s="6">
        <f>BM414+BP414-BV414</f>
        <v/>
      </c>
      <c r="BT414" s="7">
        <f>IFERROR(BS414/BR414,0)</f>
        <v/>
      </c>
      <c r="BU414" s="6">
        <f>'M06'!T413</f>
        <v/>
      </c>
      <c r="BV414" s="6">
        <f>'M06'!U413</f>
        <v/>
      </c>
      <c r="BW414" s="7">
        <f>IFERROR(BV414/BU414,0)</f>
        <v/>
      </c>
      <c r="BX414" s="6">
        <f>'M07'!E413</f>
        <v/>
      </c>
      <c r="BY414" s="6">
        <f>'M07'!F413</f>
        <v/>
      </c>
      <c r="BZ414" s="7">
        <f>IFERROR(BY414/BX414,0)</f>
        <v/>
      </c>
      <c r="CA414" s="6">
        <f>'M07'!M413</f>
        <v/>
      </c>
      <c r="CB414" s="6">
        <f>IF('M07'!AG413&gt;0,'M07'!AG413+MAX(0,CA414-'M07'!H413)*IF(AND(BX414&lt;&gt;0,BY414&lt;&gt;0),BY414/BX414,'M07'!V413),CA414*IF(AND(BX414&lt;&gt;0,BY414&lt;&gt;0),BY414/BX414,'M07'!V413))</f>
        <v/>
      </c>
      <c r="CC414" s="7">
        <f>IFERROR(CB414/CA414,0)</f>
        <v/>
      </c>
      <c r="CD414" s="6">
        <f>-'M07'!S413</f>
        <v/>
      </c>
      <c r="CE414" s="6">
        <f>BY414+CB414-CH414</f>
        <v/>
      </c>
      <c r="CF414" s="7">
        <f>IFERROR(CE414/CD414,0)</f>
        <v/>
      </c>
      <c r="CG414" s="6">
        <f>'M07'!T413</f>
        <v/>
      </c>
      <c r="CH414" s="6">
        <f>'M07'!U413</f>
        <v/>
      </c>
      <c r="CI414" s="7">
        <f>IFERROR(CH414/CG414,0)</f>
        <v/>
      </c>
      <c r="CJ414" s="6">
        <f>'M08'!E413</f>
        <v/>
      </c>
      <c r="CK414" s="6">
        <f>'M08'!F413</f>
        <v/>
      </c>
      <c r="CL414" s="7">
        <f>IFERROR(CK414/CJ414,0)</f>
        <v/>
      </c>
      <c r="CM414" s="6">
        <f>'M08'!M413</f>
        <v/>
      </c>
      <c r="CN414" s="6">
        <f>IF('M08'!AG413&gt;0,'M08'!AG413+MAX(0,CM414-'M08'!H413)*IF(AND(CJ414&lt;&gt;0,CK414&lt;&gt;0),CK414/CJ414,'M08'!V413),CM414*IF(AND(CJ414&lt;&gt;0,CK414&lt;&gt;0),CK414/CJ414,'M08'!V413))</f>
        <v/>
      </c>
      <c r="CO414" s="7">
        <f>IFERROR(CN414/CM414,0)</f>
        <v/>
      </c>
      <c r="CP414" s="6">
        <f>-'M08'!S413</f>
        <v/>
      </c>
      <c r="CQ414" s="6">
        <f>CK414+CN414-CT414</f>
        <v/>
      </c>
      <c r="CR414" s="7">
        <f>IFERROR(CQ414/CP414,0)</f>
        <v/>
      </c>
      <c r="CS414" s="6">
        <f>'M08'!T413</f>
        <v/>
      </c>
      <c r="CT414" s="6">
        <f>'M08'!U413</f>
        <v/>
      </c>
      <c r="CU414" s="7">
        <f>IFERROR(CT414/CS414,0)</f>
        <v/>
      </c>
      <c r="CV414" s="6">
        <f>'M09'!E413</f>
        <v/>
      </c>
      <c r="CW414" s="6">
        <f>'M09'!F413</f>
        <v/>
      </c>
      <c r="CX414" s="7">
        <f>IFERROR(CW414/CV414,0)</f>
        <v/>
      </c>
      <c r="CY414" s="6">
        <f>'M09'!M413</f>
        <v/>
      </c>
      <c r="CZ414" s="6">
        <f>IF('M09'!AG413&gt;0,'M09'!AG413+MAX(0,CY414-'M09'!H413)*IF(AND(CV414&lt;&gt;0,CW414&lt;&gt;0),CW414/CV414,'M09'!V413),CY414*IF(AND(CV414&lt;&gt;0,CW414&lt;&gt;0),CW414/CV414,'M09'!V413))</f>
        <v/>
      </c>
      <c r="DA414" s="7">
        <f>IFERROR(CZ414/CY414,0)</f>
        <v/>
      </c>
      <c r="DB414" s="6">
        <f>-'M09'!S413</f>
        <v/>
      </c>
      <c r="DC414" s="6">
        <f>CW414+CZ414-DF414</f>
        <v/>
      </c>
      <c r="DD414" s="7">
        <f>IFERROR(DC414/DB414,0)</f>
        <v/>
      </c>
      <c r="DE414" s="6">
        <f>'M09'!T413</f>
        <v/>
      </c>
      <c r="DF414" s="6">
        <f>'M09'!U413</f>
        <v/>
      </c>
      <c r="DG414" s="7">
        <f>IFERROR(DF414/DE414,0)</f>
        <v/>
      </c>
      <c r="DH414" s="6">
        <f>SUM(J414,V414,AH414,AT414,BF414,BR414,CD414,CP414,DB414)</f>
        <v/>
      </c>
      <c r="DI414" s="6">
        <f>SUM(K414,W414,AI414,AU414,BG414,BS414,CE414,CQ414,DC414)</f>
        <v/>
      </c>
      <c r="DJ414" s="6">
        <f>DH414/9</f>
        <v/>
      </c>
      <c r="DK414" s="6">
        <f>DI414/9</f>
        <v/>
      </c>
      <c r="DL414" s="7">
        <f>IFERROR(DI414/DH414,0)</f>
        <v/>
      </c>
      <c r="DM414" s="7">
        <f>'M09'!V413</f>
        <v/>
      </c>
      <c r="DN414" s="8">
        <f>IFERROR(DL414/DM414-1,0)</f>
        <v/>
      </c>
      <c r="DO414" s="6">
        <f>'M09'!AD413</f>
        <v/>
      </c>
      <c r="DP414" s="6">
        <f>DJ414-DO414</f>
        <v/>
      </c>
      <c r="DQ414" s="9">
        <f>COUNTIF(J414,"&gt;0")+COUNTIF(V414,"&gt;0")+COUNTIF(AH414,"&gt;0")+COUNTIF(AT414,"&gt;0")+COUNTIF(BF414,"&gt;0")+COUNTIF(BR414,"&gt;0")+COUNTIF(CD414,"&gt;0")+COUNTIF(CP414,"&gt;0")+COUNTIF(DB414,"&gt;0")</f>
        <v/>
      </c>
      <c r="DR414" s="6">
        <f>DE414</f>
        <v/>
      </c>
      <c r="DS414" s="10">
        <f>IFERROR(DR414/DJ414,0)</f>
        <v/>
      </c>
      <c r="DT414" s="6">
        <f>D414+SUM(G414,S414,AE414,AQ414,BC414,BO414,CA414,CM414,CY414)-SUM(J414,V414,AH414,AT414,BF414,BR414,CD414,CP414,DB414)-DE414</f>
        <v/>
      </c>
    </row>
    <row r="415">
      <c r="A415">
        <f>'M01'!C414</f>
        <v/>
      </c>
      <c r="B415">
        <f>'M01'!D414</f>
        <v/>
      </c>
      <c r="C415">
        <f>'M01'!A414</f>
        <v/>
      </c>
      <c r="D415" s="6">
        <f>'M01'!E414</f>
        <v/>
      </c>
      <c r="E415" s="6">
        <f>'M01'!F414</f>
        <v/>
      </c>
      <c r="F415" s="7">
        <f>IFERROR(E415/D415,0)</f>
        <v/>
      </c>
      <c r="G415" s="6">
        <f>'M01'!M414</f>
        <v/>
      </c>
      <c r="H415" s="6">
        <f>IF('M01'!AG414&gt;0,'M01'!AG414+MAX(0,G415-'M01'!H414)*IF(AND(D415&lt;&gt;0,E415&lt;&gt;0),E415/D415,'M01'!V414),G415*IF(AND(D415&lt;&gt;0,E415&lt;&gt;0),E415/D415,'M01'!V414))</f>
        <v/>
      </c>
      <c r="I415" s="7">
        <f>IFERROR(H415/G415,0)</f>
        <v/>
      </c>
      <c r="J415" s="6">
        <f>-'M01'!S414</f>
        <v/>
      </c>
      <c r="K415" s="6">
        <f>E415+H415-N415</f>
        <v/>
      </c>
      <c r="L415" s="7">
        <f>IFERROR(K415/J415,0)</f>
        <v/>
      </c>
      <c r="M415" s="6">
        <f>'M01'!T414</f>
        <v/>
      </c>
      <c r="N415" s="6">
        <f>'M01'!U414</f>
        <v/>
      </c>
      <c r="O415" s="7">
        <f>IFERROR(N415/M415,0)</f>
        <v/>
      </c>
      <c r="P415" s="6">
        <f>'M02'!E414</f>
        <v/>
      </c>
      <c r="Q415" s="6">
        <f>'M02'!F414</f>
        <v/>
      </c>
      <c r="R415" s="7">
        <f>IFERROR(Q415/P415,0)</f>
        <v/>
      </c>
      <c r="S415" s="6">
        <f>'M02'!M414</f>
        <v/>
      </c>
      <c r="T415" s="6">
        <f>IF('M02'!AG414&gt;0,'M02'!AG414+MAX(0,S415-'M02'!H414)*IF(AND(P415&lt;&gt;0,Q415&lt;&gt;0),Q415/P415,'M02'!V414),S415*IF(AND(P415&lt;&gt;0,Q415&lt;&gt;0),Q415/P415,'M02'!V414))</f>
        <v/>
      </c>
      <c r="U415" s="7">
        <f>IFERROR(T415/S415,0)</f>
        <v/>
      </c>
      <c r="V415" s="6">
        <f>-'M02'!S414</f>
        <v/>
      </c>
      <c r="W415" s="6">
        <f>Q415+T415-Z415</f>
        <v/>
      </c>
      <c r="X415" s="7">
        <f>IFERROR(W415/V415,0)</f>
        <v/>
      </c>
      <c r="Y415" s="6">
        <f>'M02'!T414</f>
        <v/>
      </c>
      <c r="Z415" s="6">
        <f>'M02'!U414</f>
        <v/>
      </c>
      <c r="AA415" s="7">
        <f>IFERROR(Z415/Y415,0)</f>
        <v/>
      </c>
      <c r="AB415" s="6">
        <f>'M03'!E414</f>
        <v/>
      </c>
      <c r="AC415" s="6">
        <f>'M03'!F414</f>
        <v/>
      </c>
      <c r="AD415" s="7">
        <f>IFERROR(AC415/AB415,0)</f>
        <v/>
      </c>
      <c r="AE415" s="6">
        <f>'M03'!M414</f>
        <v/>
      </c>
      <c r="AF415" s="6">
        <f>IF('M03'!AG414&gt;0,'M03'!AG414+MAX(0,AE415-'M03'!H414)*IF(AND(AB415&lt;&gt;0,AC415&lt;&gt;0),AC415/AB415,'M03'!V414),AE415*IF(AND(AB415&lt;&gt;0,AC415&lt;&gt;0),AC415/AB415,'M03'!V414))</f>
        <v/>
      </c>
      <c r="AG415" s="7">
        <f>IFERROR(AF415/AE415,0)</f>
        <v/>
      </c>
      <c r="AH415" s="6">
        <f>-'M03'!S414</f>
        <v/>
      </c>
      <c r="AI415" s="6">
        <f>AC415+AF415-AL415</f>
        <v/>
      </c>
      <c r="AJ415" s="7">
        <f>IFERROR(AI415/AH415,0)</f>
        <v/>
      </c>
      <c r="AK415" s="6">
        <f>'M03'!T414</f>
        <v/>
      </c>
      <c r="AL415" s="6">
        <f>'M03'!U414</f>
        <v/>
      </c>
      <c r="AM415" s="7">
        <f>IFERROR(AL415/AK415,0)</f>
        <v/>
      </c>
      <c r="AN415" s="6">
        <f>'M04'!E414</f>
        <v/>
      </c>
      <c r="AO415" s="6">
        <f>'M04'!F414</f>
        <v/>
      </c>
      <c r="AP415" s="7">
        <f>IFERROR(AO415/AN415,0)</f>
        <v/>
      </c>
      <c r="AQ415" s="6">
        <f>'M04'!M414</f>
        <v/>
      </c>
      <c r="AR415" s="6">
        <f>IF('M04'!AG414&gt;0,'M04'!AG414+MAX(0,AQ415-'M04'!H414)*IF(AND(AN415&lt;&gt;0,AO415&lt;&gt;0),AO415/AN415,'M04'!V414),AQ415*IF(AND(AN415&lt;&gt;0,AO415&lt;&gt;0),AO415/AN415,'M04'!V414))</f>
        <v/>
      </c>
      <c r="AS415" s="7">
        <f>IFERROR(AR415/AQ415,0)</f>
        <v/>
      </c>
      <c r="AT415" s="6">
        <f>-'M04'!S414</f>
        <v/>
      </c>
      <c r="AU415" s="6">
        <f>AO415+AR415-AX415</f>
        <v/>
      </c>
      <c r="AV415" s="7">
        <f>IFERROR(AU415/AT415,0)</f>
        <v/>
      </c>
      <c r="AW415" s="6">
        <f>'M04'!T414</f>
        <v/>
      </c>
      <c r="AX415" s="6">
        <f>'M04'!U414</f>
        <v/>
      </c>
      <c r="AY415" s="7">
        <f>IFERROR(AX415/AW415,0)</f>
        <v/>
      </c>
      <c r="AZ415" s="6">
        <f>'M05'!E414</f>
        <v/>
      </c>
      <c r="BA415" s="6">
        <f>'M05'!F414</f>
        <v/>
      </c>
      <c r="BB415" s="7">
        <f>IFERROR(BA415/AZ415,0)</f>
        <v/>
      </c>
      <c r="BC415" s="6">
        <f>'M05'!M414</f>
        <v/>
      </c>
      <c r="BD415" s="6">
        <f>IF('M05'!AG414&gt;0,'M05'!AG414+MAX(0,BC415-'M05'!H414)*IF(AND(AZ415&lt;&gt;0,BA415&lt;&gt;0),BA415/AZ415,'M05'!V414),BC415*IF(AND(AZ415&lt;&gt;0,BA415&lt;&gt;0),BA415/AZ415,'M05'!V414))</f>
        <v/>
      </c>
      <c r="BE415" s="7">
        <f>IFERROR(BD415/BC415,0)</f>
        <v/>
      </c>
      <c r="BF415" s="6">
        <f>-'M05'!S414</f>
        <v/>
      </c>
      <c r="BG415" s="6">
        <f>BA415+BD415-BJ415</f>
        <v/>
      </c>
      <c r="BH415" s="7">
        <f>IFERROR(BG415/BF415,0)</f>
        <v/>
      </c>
      <c r="BI415" s="6">
        <f>'M05'!T414</f>
        <v/>
      </c>
      <c r="BJ415" s="6">
        <f>'M05'!U414</f>
        <v/>
      </c>
      <c r="BK415" s="7">
        <f>IFERROR(BJ415/BI415,0)</f>
        <v/>
      </c>
      <c r="BL415" s="6">
        <f>'M06'!E414</f>
        <v/>
      </c>
      <c r="BM415" s="6">
        <f>'M06'!F414</f>
        <v/>
      </c>
      <c r="BN415" s="7">
        <f>IFERROR(BM415/BL415,0)</f>
        <v/>
      </c>
      <c r="BO415" s="6">
        <f>'M06'!M414</f>
        <v/>
      </c>
      <c r="BP415" s="6">
        <f>IF('M06'!AG414&gt;0,'M06'!AG414+MAX(0,BO415-'M06'!H414)*IF(AND(BL415&lt;&gt;0,BM415&lt;&gt;0),BM415/BL415,'M06'!V414),BO415*IF(AND(BL415&lt;&gt;0,BM415&lt;&gt;0),BM415/BL415,'M06'!V414))</f>
        <v/>
      </c>
      <c r="BQ415" s="7">
        <f>IFERROR(BP415/BO415,0)</f>
        <v/>
      </c>
      <c r="BR415" s="6">
        <f>-'M06'!S414</f>
        <v/>
      </c>
      <c r="BS415" s="6">
        <f>BM415+BP415-BV415</f>
        <v/>
      </c>
      <c r="BT415" s="7">
        <f>IFERROR(BS415/BR415,0)</f>
        <v/>
      </c>
      <c r="BU415" s="6">
        <f>'M06'!T414</f>
        <v/>
      </c>
      <c r="BV415" s="6">
        <f>'M06'!U414</f>
        <v/>
      </c>
      <c r="BW415" s="7">
        <f>IFERROR(BV415/BU415,0)</f>
        <v/>
      </c>
      <c r="BX415" s="6">
        <f>'M07'!E414</f>
        <v/>
      </c>
      <c r="BY415" s="6">
        <f>'M07'!F414</f>
        <v/>
      </c>
      <c r="BZ415" s="7">
        <f>IFERROR(BY415/BX415,0)</f>
        <v/>
      </c>
      <c r="CA415" s="6">
        <f>'M07'!M414</f>
        <v/>
      </c>
      <c r="CB415" s="6">
        <f>IF('M07'!AG414&gt;0,'M07'!AG414+MAX(0,CA415-'M07'!H414)*IF(AND(BX415&lt;&gt;0,BY415&lt;&gt;0),BY415/BX415,'M07'!V414),CA415*IF(AND(BX415&lt;&gt;0,BY415&lt;&gt;0),BY415/BX415,'M07'!V414))</f>
        <v/>
      </c>
      <c r="CC415" s="7">
        <f>IFERROR(CB415/CA415,0)</f>
        <v/>
      </c>
      <c r="CD415" s="6">
        <f>-'M07'!S414</f>
        <v/>
      </c>
      <c r="CE415" s="6">
        <f>BY415+CB415-CH415</f>
        <v/>
      </c>
      <c r="CF415" s="7">
        <f>IFERROR(CE415/CD415,0)</f>
        <v/>
      </c>
      <c r="CG415" s="6">
        <f>'M07'!T414</f>
        <v/>
      </c>
      <c r="CH415" s="6">
        <f>'M07'!U414</f>
        <v/>
      </c>
      <c r="CI415" s="7">
        <f>IFERROR(CH415/CG415,0)</f>
        <v/>
      </c>
      <c r="CJ415" s="6">
        <f>'M08'!E414</f>
        <v/>
      </c>
      <c r="CK415" s="6">
        <f>'M08'!F414</f>
        <v/>
      </c>
      <c r="CL415" s="7">
        <f>IFERROR(CK415/CJ415,0)</f>
        <v/>
      </c>
      <c r="CM415" s="6">
        <f>'M08'!M414</f>
        <v/>
      </c>
      <c r="CN415" s="6">
        <f>IF('M08'!AG414&gt;0,'M08'!AG414+MAX(0,CM415-'M08'!H414)*IF(AND(CJ415&lt;&gt;0,CK415&lt;&gt;0),CK415/CJ415,'M08'!V414),CM415*IF(AND(CJ415&lt;&gt;0,CK415&lt;&gt;0),CK415/CJ415,'M08'!V414))</f>
        <v/>
      </c>
      <c r="CO415" s="7">
        <f>IFERROR(CN415/CM415,0)</f>
        <v/>
      </c>
      <c r="CP415" s="6">
        <f>-'M08'!S414</f>
        <v/>
      </c>
      <c r="CQ415" s="6">
        <f>CK415+CN415-CT415</f>
        <v/>
      </c>
      <c r="CR415" s="7">
        <f>IFERROR(CQ415/CP415,0)</f>
        <v/>
      </c>
      <c r="CS415" s="6">
        <f>'M08'!T414</f>
        <v/>
      </c>
      <c r="CT415" s="6">
        <f>'M08'!U414</f>
        <v/>
      </c>
      <c r="CU415" s="7">
        <f>IFERROR(CT415/CS415,0)</f>
        <v/>
      </c>
      <c r="CV415" s="6">
        <f>'M09'!E414</f>
        <v/>
      </c>
      <c r="CW415" s="6">
        <f>'M09'!F414</f>
        <v/>
      </c>
      <c r="CX415" s="7">
        <f>IFERROR(CW415/CV415,0)</f>
        <v/>
      </c>
      <c r="CY415" s="6">
        <f>'M09'!M414</f>
        <v/>
      </c>
      <c r="CZ415" s="6">
        <f>IF('M09'!AG414&gt;0,'M09'!AG414+MAX(0,CY415-'M09'!H414)*IF(AND(CV415&lt;&gt;0,CW415&lt;&gt;0),CW415/CV415,'M09'!V414),CY415*IF(AND(CV415&lt;&gt;0,CW415&lt;&gt;0),CW415/CV415,'M09'!V414))</f>
        <v/>
      </c>
      <c r="DA415" s="7">
        <f>IFERROR(CZ415/CY415,0)</f>
        <v/>
      </c>
      <c r="DB415" s="6">
        <f>-'M09'!S414</f>
        <v/>
      </c>
      <c r="DC415" s="6">
        <f>CW415+CZ415-DF415</f>
        <v/>
      </c>
      <c r="DD415" s="7">
        <f>IFERROR(DC415/DB415,0)</f>
        <v/>
      </c>
      <c r="DE415" s="6">
        <f>'M09'!T414</f>
        <v/>
      </c>
      <c r="DF415" s="6">
        <f>'M09'!U414</f>
        <v/>
      </c>
      <c r="DG415" s="7">
        <f>IFERROR(DF415/DE415,0)</f>
        <v/>
      </c>
      <c r="DH415" s="6">
        <f>SUM(J415,V415,AH415,AT415,BF415,BR415,CD415,CP415,DB415)</f>
        <v/>
      </c>
      <c r="DI415" s="6">
        <f>SUM(K415,W415,AI415,AU415,BG415,BS415,CE415,CQ415,DC415)</f>
        <v/>
      </c>
      <c r="DJ415" s="6">
        <f>DH415/9</f>
        <v/>
      </c>
      <c r="DK415" s="6">
        <f>DI415/9</f>
        <v/>
      </c>
      <c r="DL415" s="7">
        <f>IFERROR(DI415/DH415,0)</f>
        <v/>
      </c>
      <c r="DM415" s="7">
        <f>'M09'!V414</f>
        <v/>
      </c>
      <c r="DN415" s="8">
        <f>IFERROR(DL415/DM415-1,0)</f>
        <v/>
      </c>
      <c r="DO415" s="6">
        <f>'M09'!AD414</f>
        <v/>
      </c>
      <c r="DP415" s="6">
        <f>DJ415-DO415</f>
        <v/>
      </c>
      <c r="DQ415" s="9">
        <f>COUNTIF(J415,"&gt;0")+COUNTIF(V415,"&gt;0")+COUNTIF(AH415,"&gt;0")+COUNTIF(AT415,"&gt;0")+COUNTIF(BF415,"&gt;0")+COUNTIF(BR415,"&gt;0")+COUNTIF(CD415,"&gt;0")+COUNTIF(CP415,"&gt;0")+COUNTIF(DB415,"&gt;0")</f>
        <v/>
      </c>
      <c r="DR415" s="6">
        <f>DE415</f>
        <v/>
      </c>
      <c r="DS415" s="10">
        <f>IFERROR(DR415/DJ415,0)</f>
        <v/>
      </c>
      <c r="DT415" s="6">
        <f>D415+SUM(G415,S415,AE415,AQ415,BC415,BO415,CA415,CM415,CY415)-SUM(J415,V415,AH415,AT415,BF415,BR415,CD415,CP415,DB415)-DE415</f>
        <v/>
      </c>
    </row>
    <row r="416">
      <c r="A416">
        <f>'M01'!C415</f>
        <v/>
      </c>
      <c r="B416">
        <f>'M01'!D415</f>
        <v/>
      </c>
      <c r="C416">
        <f>'M01'!A415</f>
        <v/>
      </c>
      <c r="D416" s="6">
        <f>'M01'!E415</f>
        <v/>
      </c>
      <c r="E416" s="6">
        <f>'M01'!F415</f>
        <v/>
      </c>
      <c r="F416" s="7">
        <f>IFERROR(E416/D416,0)</f>
        <v/>
      </c>
      <c r="G416" s="6">
        <f>'M01'!M415</f>
        <v/>
      </c>
      <c r="H416" s="6">
        <f>IF('M01'!AG415&gt;0,'M01'!AG415+MAX(0,G416-'M01'!H415)*IF(AND(D416&lt;&gt;0,E416&lt;&gt;0),E416/D416,'M01'!V415),G416*IF(AND(D416&lt;&gt;0,E416&lt;&gt;0),E416/D416,'M01'!V415))</f>
        <v/>
      </c>
      <c r="I416" s="7">
        <f>IFERROR(H416/G416,0)</f>
        <v/>
      </c>
      <c r="J416" s="6">
        <f>-'M01'!S415</f>
        <v/>
      </c>
      <c r="K416" s="6">
        <f>E416+H416-N416</f>
        <v/>
      </c>
      <c r="L416" s="7">
        <f>IFERROR(K416/J416,0)</f>
        <v/>
      </c>
      <c r="M416" s="6">
        <f>'M01'!T415</f>
        <v/>
      </c>
      <c r="N416" s="6">
        <f>'M01'!U415</f>
        <v/>
      </c>
      <c r="O416" s="7">
        <f>IFERROR(N416/M416,0)</f>
        <v/>
      </c>
      <c r="P416" s="6">
        <f>'M02'!E415</f>
        <v/>
      </c>
      <c r="Q416" s="6">
        <f>'M02'!F415</f>
        <v/>
      </c>
      <c r="R416" s="7">
        <f>IFERROR(Q416/P416,0)</f>
        <v/>
      </c>
      <c r="S416" s="6">
        <f>'M02'!M415</f>
        <v/>
      </c>
      <c r="T416" s="6">
        <f>IF('M02'!AG415&gt;0,'M02'!AG415+MAX(0,S416-'M02'!H415)*IF(AND(P416&lt;&gt;0,Q416&lt;&gt;0),Q416/P416,'M02'!V415),S416*IF(AND(P416&lt;&gt;0,Q416&lt;&gt;0),Q416/P416,'M02'!V415))</f>
        <v/>
      </c>
      <c r="U416" s="7">
        <f>IFERROR(T416/S416,0)</f>
        <v/>
      </c>
      <c r="V416" s="6">
        <f>-'M02'!S415</f>
        <v/>
      </c>
      <c r="W416" s="6">
        <f>Q416+T416-Z416</f>
        <v/>
      </c>
      <c r="X416" s="7">
        <f>IFERROR(W416/V416,0)</f>
        <v/>
      </c>
      <c r="Y416" s="6">
        <f>'M02'!T415</f>
        <v/>
      </c>
      <c r="Z416" s="6">
        <f>'M02'!U415</f>
        <v/>
      </c>
      <c r="AA416" s="7">
        <f>IFERROR(Z416/Y416,0)</f>
        <v/>
      </c>
      <c r="AB416" s="6">
        <f>'M03'!E415</f>
        <v/>
      </c>
      <c r="AC416" s="6">
        <f>'M03'!F415</f>
        <v/>
      </c>
      <c r="AD416" s="7">
        <f>IFERROR(AC416/AB416,0)</f>
        <v/>
      </c>
      <c r="AE416" s="6">
        <f>'M03'!M415</f>
        <v/>
      </c>
      <c r="AF416" s="6">
        <f>IF('M03'!AG415&gt;0,'M03'!AG415+MAX(0,AE416-'M03'!H415)*IF(AND(AB416&lt;&gt;0,AC416&lt;&gt;0),AC416/AB416,'M03'!V415),AE416*IF(AND(AB416&lt;&gt;0,AC416&lt;&gt;0),AC416/AB416,'M03'!V415))</f>
        <v/>
      </c>
      <c r="AG416" s="7">
        <f>IFERROR(AF416/AE416,0)</f>
        <v/>
      </c>
      <c r="AH416" s="6">
        <f>-'M03'!S415</f>
        <v/>
      </c>
      <c r="AI416" s="6">
        <f>AC416+AF416-AL416</f>
        <v/>
      </c>
      <c r="AJ416" s="7">
        <f>IFERROR(AI416/AH416,0)</f>
        <v/>
      </c>
      <c r="AK416" s="6">
        <f>'M03'!T415</f>
        <v/>
      </c>
      <c r="AL416" s="6">
        <f>'M03'!U415</f>
        <v/>
      </c>
      <c r="AM416" s="7">
        <f>IFERROR(AL416/AK416,0)</f>
        <v/>
      </c>
      <c r="AN416" s="6">
        <f>'M04'!E415</f>
        <v/>
      </c>
      <c r="AO416" s="6">
        <f>'M04'!F415</f>
        <v/>
      </c>
      <c r="AP416" s="7">
        <f>IFERROR(AO416/AN416,0)</f>
        <v/>
      </c>
      <c r="AQ416" s="6">
        <f>'M04'!M415</f>
        <v/>
      </c>
      <c r="AR416" s="6">
        <f>IF('M04'!AG415&gt;0,'M04'!AG415+MAX(0,AQ416-'M04'!H415)*IF(AND(AN416&lt;&gt;0,AO416&lt;&gt;0),AO416/AN416,'M04'!V415),AQ416*IF(AND(AN416&lt;&gt;0,AO416&lt;&gt;0),AO416/AN416,'M04'!V415))</f>
        <v/>
      </c>
      <c r="AS416" s="7">
        <f>IFERROR(AR416/AQ416,0)</f>
        <v/>
      </c>
      <c r="AT416" s="6">
        <f>-'M04'!S415</f>
        <v/>
      </c>
      <c r="AU416" s="6">
        <f>AO416+AR416-AX416</f>
        <v/>
      </c>
      <c r="AV416" s="7">
        <f>IFERROR(AU416/AT416,0)</f>
        <v/>
      </c>
      <c r="AW416" s="6">
        <f>'M04'!T415</f>
        <v/>
      </c>
      <c r="AX416" s="6">
        <f>'M04'!U415</f>
        <v/>
      </c>
      <c r="AY416" s="7">
        <f>IFERROR(AX416/AW416,0)</f>
        <v/>
      </c>
      <c r="AZ416" s="6">
        <f>'M05'!E415</f>
        <v/>
      </c>
      <c r="BA416" s="6">
        <f>'M05'!F415</f>
        <v/>
      </c>
      <c r="BB416" s="7">
        <f>IFERROR(BA416/AZ416,0)</f>
        <v/>
      </c>
      <c r="BC416" s="6">
        <f>'M05'!M415</f>
        <v/>
      </c>
      <c r="BD416" s="6">
        <f>IF('M05'!AG415&gt;0,'M05'!AG415+MAX(0,BC416-'M05'!H415)*IF(AND(AZ416&lt;&gt;0,BA416&lt;&gt;0),BA416/AZ416,'M05'!V415),BC416*IF(AND(AZ416&lt;&gt;0,BA416&lt;&gt;0),BA416/AZ416,'M05'!V415))</f>
        <v/>
      </c>
      <c r="BE416" s="7">
        <f>IFERROR(BD416/BC416,0)</f>
        <v/>
      </c>
      <c r="BF416" s="6">
        <f>-'M05'!S415</f>
        <v/>
      </c>
      <c r="BG416" s="6">
        <f>BA416+BD416-BJ416</f>
        <v/>
      </c>
      <c r="BH416" s="7">
        <f>IFERROR(BG416/BF416,0)</f>
        <v/>
      </c>
      <c r="BI416" s="6">
        <f>'M05'!T415</f>
        <v/>
      </c>
      <c r="BJ416" s="6">
        <f>'M05'!U415</f>
        <v/>
      </c>
      <c r="BK416" s="7">
        <f>IFERROR(BJ416/BI416,0)</f>
        <v/>
      </c>
      <c r="BL416" s="6">
        <f>'M06'!E415</f>
        <v/>
      </c>
      <c r="BM416" s="6">
        <f>'M06'!F415</f>
        <v/>
      </c>
      <c r="BN416" s="7">
        <f>IFERROR(BM416/BL416,0)</f>
        <v/>
      </c>
      <c r="BO416" s="6">
        <f>'M06'!M415</f>
        <v/>
      </c>
      <c r="BP416" s="6">
        <f>IF('M06'!AG415&gt;0,'M06'!AG415+MAX(0,BO416-'M06'!H415)*IF(AND(BL416&lt;&gt;0,BM416&lt;&gt;0),BM416/BL416,'M06'!V415),BO416*IF(AND(BL416&lt;&gt;0,BM416&lt;&gt;0),BM416/BL416,'M06'!V415))</f>
        <v/>
      </c>
      <c r="BQ416" s="7">
        <f>IFERROR(BP416/BO416,0)</f>
        <v/>
      </c>
      <c r="BR416" s="6">
        <f>-'M06'!S415</f>
        <v/>
      </c>
      <c r="BS416" s="6">
        <f>BM416+BP416-BV416</f>
        <v/>
      </c>
      <c r="BT416" s="7">
        <f>IFERROR(BS416/BR416,0)</f>
        <v/>
      </c>
      <c r="BU416" s="6">
        <f>'M06'!T415</f>
        <v/>
      </c>
      <c r="BV416" s="6">
        <f>'M06'!U415</f>
        <v/>
      </c>
      <c r="BW416" s="7">
        <f>IFERROR(BV416/BU416,0)</f>
        <v/>
      </c>
      <c r="BX416" s="6">
        <f>'M07'!E415</f>
        <v/>
      </c>
      <c r="BY416" s="6">
        <f>'M07'!F415</f>
        <v/>
      </c>
      <c r="BZ416" s="7">
        <f>IFERROR(BY416/BX416,0)</f>
        <v/>
      </c>
      <c r="CA416" s="6">
        <f>'M07'!M415</f>
        <v/>
      </c>
      <c r="CB416" s="6">
        <f>IF('M07'!AG415&gt;0,'M07'!AG415+MAX(0,CA416-'M07'!H415)*IF(AND(BX416&lt;&gt;0,BY416&lt;&gt;0),BY416/BX416,'M07'!V415),CA416*IF(AND(BX416&lt;&gt;0,BY416&lt;&gt;0),BY416/BX416,'M07'!V415))</f>
        <v/>
      </c>
      <c r="CC416" s="7">
        <f>IFERROR(CB416/CA416,0)</f>
        <v/>
      </c>
      <c r="CD416" s="6">
        <f>-'M07'!S415</f>
        <v/>
      </c>
      <c r="CE416" s="6">
        <f>BY416+CB416-CH416</f>
        <v/>
      </c>
      <c r="CF416" s="7">
        <f>IFERROR(CE416/CD416,0)</f>
        <v/>
      </c>
      <c r="CG416" s="6">
        <f>'M07'!T415</f>
        <v/>
      </c>
      <c r="CH416" s="6">
        <f>'M07'!U415</f>
        <v/>
      </c>
      <c r="CI416" s="7">
        <f>IFERROR(CH416/CG416,0)</f>
        <v/>
      </c>
      <c r="CJ416" s="6">
        <f>'M08'!E415</f>
        <v/>
      </c>
      <c r="CK416" s="6">
        <f>'M08'!F415</f>
        <v/>
      </c>
      <c r="CL416" s="7">
        <f>IFERROR(CK416/CJ416,0)</f>
        <v/>
      </c>
      <c r="CM416" s="6">
        <f>'M08'!M415</f>
        <v/>
      </c>
      <c r="CN416" s="6">
        <f>IF('M08'!AG415&gt;0,'M08'!AG415+MAX(0,CM416-'M08'!H415)*IF(AND(CJ416&lt;&gt;0,CK416&lt;&gt;0),CK416/CJ416,'M08'!V415),CM416*IF(AND(CJ416&lt;&gt;0,CK416&lt;&gt;0),CK416/CJ416,'M08'!V415))</f>
        <v/>
      </c>
      <c r="CO416" s="7">
        <f>IFERROR(CN416/CM416,0)</f>
        <v/>
      </c>
      <c r="CP416" s="6">
        <f>-'M08'!S415</f>
        <v/>
      </c>
      <c r="CQ416" s="6">
        <f>CK416+CN416-CT416</f>
        <v/>
      </c>
      <c r="CR416" s="7">
        <f>IFERROR(CQ416/CP416,0)</f>
        <v/>
      </c>
      <c r="CS416" s="6">
        <f>'M08'!T415</f>
        <v/>
      </c>
      <c r="CT416" s="6">
        <f>'M08'!U415</f>
        <v/>
      </c>
      <c r="CU416" s="7">
        <f>IFERROR(CT416/CS416,0)</f>
        <v/>
      </c>
      <c r="CV416" s="6">
        <f>'M09'!E415</f>
        <v/>
      </c>
      <c r="CW416" s="6">
        <f>'M09'!F415</f>
        <v/>
      </c>
      <c r="CX416" s="7">
        <f>IFERROR(CW416/CV416,0)</f>
        <v/>
      </c>
      <c r="CY416" s="6">
        <f>'M09'!M415</f>
        <v/>
      </c>
      <c r="CZ416" s="6">
        <f>IF('M09'!AG415&gt;0,'M09'!AG415+MAX(0,CY416-'M09'!H415)*IF(AND(CV416&lt;&gt;0,CW416&lt;&gt;0),CW416/CV416,'M09'!V415),CY416*IF(AND(CV416&lt;&gt;0,CW416&lt;&gt;0),CW416/CV416,'M09'!V415))</f>
        <v/>
      </c>
      <c r="DA416" s="7">
        <f>IFERROR(CZ416/CY416,0)</f>
        <v/>
      </c>
      <c r="DB416" s="6">
        <f>-'M09'!S415</f>
        <v/>
      </c>
      <c r="DC416" s="6">
        <f>CW416+CZ416-DF416</f>
        <v/>
      </c>
      <c r="DD416" s="7">
        <f>IFERROR(DC416/DB416,0)</f>
        <v/>
      </c>
      <c r="DE416" s="6">
        <f>'M09'!T415</f>
        <v/>
      </c>
      <c r="DF416" s="6">
        <f>'M09'!U415</f>
        <v/>
      </c>
      <c r="DG416" s="7">
        <f>IFERROR(DF416/DE416,0)</f>
        <v/>
      </c>
      <c r="DH416" s="6">
        <f>SUM(J416,V416,AH416,AT416,BF416,BR416,CD416,CP416,DB416)</f>
        <v/>
      </c>
      <c r="DI416" s="6">
        <f>SUM(K416,W416,AI416,AU416,BG416,BS416,CE416,CQ416,DC416)</f>
        <v/>
      </c>
      <c r="DJ416" s="6">
        <f>DH416/9</f>
        <v/>
      </c>
      <c r="DK416" s="6">
        <f>DI416/9</f>
        <v/>
      </c>
      <c r="DL416" s="7">
        <f>IFERROR(DI416/DH416,0)</f>
        <v/>
      </c>
      <c r="DM416" s="7">
        <f>'M09'!V415</f>
        <v/>
      </c>
      <c r="DN416" s="8">
        <f>IFERROR(DL416/DM416-1,0)</f>
        <v/>
      </c>
      <c r="DO416" s="6">
        <f>'M09'!AD415</f>
        <v/>
      </c>
      <c r="DP416" s="6">
        <f>DJ416-DO416</f>
        <v/>
      </c>
      <c r="DQ416" s="9">
        <f>COUNTIF(J416,"&gt;0")+COUNTIF(V416,"&gt;0")+COUNTIF(AH416,"&gt;0")+COUNTIF(AT416,"&gt;0")+COUNTIF(BF416,"&gt;0")+COUNTIF(BR416,"&gt;0")+COUNTIF(CD416,"&gt;0")+COUNTIF(CP416,"&gt;0")+COUNTIF(DB416,"&gt;0")</f>
        <v/>
      </c>
      <c r="DR416" s="6">
        <f>DE416</f>
        <v/>
      </c>
      <c r="DS416" s="10">
        <f>IFERROR(DR416/DJ416,0)</f>
        <v/>
      </c>
      <c r="DT416" s="6">
        <f>D416+SUM(G416,S416,AE416,AQ416,BC416,BO416,CA416,CM416,CY416)-SUM(J416,V416,AH416,AT416,BF416,BR416,CD416,CP416,DB416)-DE416</f>
        <v/>
      </c>
    </row>
    <row r="417">
      <c r="A417">
        <f>'M01'!C416</f>
        <v/>
      </c>
      <c r="B417">
        <f>'M01'!D416</f>
        <v/>
      </c>
      <c r="C417">
        <f>'M01'!A416</f>
        <v/>
      </c>
      <c r="D417" s="6">
        <f>'M01'!E416</f>
        <v/>
      </c>
      <c r="E417" s="6">
        <f>'M01'!F416</f>
        <v/>
      </c>
      <c r="F417" s="7">
        <f>IFERROR(E417/D417,0)</f>
        <v/>
      </c>
      <c r="G417" s="6">
        <f>'M01'!M416</f>
        <v/>
      </c>
      <c r="H417" s="6">
        <f>IF('M01'!AG416&gt;0,'M01'!AG416+MAX(0,G417-'M01'!H416)*IF(AND(D417&lt;&gt;0,E417&lt;&gt;0),E417/D417,'M01'!V416),G417*IF(AND(D417&lt;&gt;0,E417&lt;&gt;0),E417/D417,'M01'!V416))</f>
        <v/>
      </c>
      <c r="I417" s="7">
        <f>IFERROR(H417/G417,0)</f>
        <v/>
      </c>
      <c r="J417" s="6">
        <f>-'M01'!S416</f>
        <v/>
      </c>
      <c r="K417" s="6">
        <f>E417+H417-N417</f>
        <v/>
      </c>
      <c r="L417" s="7">
        <f>IFERROR(K417/J417,0)</f>
        <v/>
      </c>
      <c r="M417" s="6">
        <f>'M01'!T416</f>
        <v/>
      </c>
      <c r="N417" s="6">
        <f>'M01'!U416</f>
        <v/>
      </c>
      <c r="O417" s="7">
        <f>IFERROR(N417/M417,0)</f>
        <v/>
      </c>
      <c r="P417" s="6">
        <f>'M02'!E416</f>
        <v/>
      </c>
      <c r="Q417" s="6">
        <f>'M02'!F416</f>
        <v/>
      </c>
      <c r="R417" s="7">
        <f>IFERROR(Q417/P417,0)</f>
        <v/>
      </c>
      <c r="S417" s="6">
        <f>'M02'!M416</f>
        <v/>
      </c>
      <c r="T417" s="6">
        <f>IF('M02'!AG416&gt;0,'M02'!AG416+MAX(0,S417-'M02'!H416)*IF(AND(P417&lt;&gt;0,Q417&lt;&gt;0),Q417/P417,'M02'!V416),S417*IF(AND(P417&lt;&gt;0,Q417&lt;&gt;0),Q417/P417,'M02'!V416))</f>
        <v/>
      </c>
      <c r="U417" s="7">
        <f>IFERROR(T417/S417,0)</f>
        <v/>
      </c>
      <c r="V417" s="6">
        <f>-'M02'!S416</f>
        <v/>
      </c>
      <c r="W417" s="6">
        <f>Q417+T417-Z417</f>
        <v/>
      </c>
      <c r="X417" s="7">
        <f>IFERROR(W417/V417,0)</f>
        <v/>
      </c>
      <c r="Y417" s="6">
        <f>'M02'!T416</f>
        <v/>
      </c>
      <c r="Z417" s="6">
        <f>'M02'!U416</f>
        <v/>
      </c>
      <c r="AA417" s="7">
        <f>IFERROR(Z417/Y417,0)</f>
        <v/>
      </c>
      <c r="AB417" s="6">
        <f>'M03'!E416</f>
        <v/>
      </c>
      <c r="AC417" s="6">
        <f>'M03'!F416</f>
        <v/>
      </c>
      <c r="AD417" s="7">
        <f>IFERROR(AC417/AB417,0)</f>
        <v/>
      </c>
      <c r="AE417" s="6">
        <f>'M03'!M416</f>
        <v/>
      </c>
      <c r="AF417" s="6">
        <f>IF('M03'!AG416&gt;0,'M03'!AG416+MAX(0,AE417-'M03'!H416)*IF(AND(AB417&lt;&gt;0,AC417&lt;&gt;0),AC417/AB417,'M03'!V416),AE417*IF(AND(AB417&lt;&gt;0,AC417&lt;&gt;0),AC417/AB417,'M03'!V416))</f>
        <v/>
      </c>
      <c r="AG417" s="7">
        <f>IFERROR(AF417/AE417,0)</f>
        <v/>
      </c>
      <c r="AH417" s="6">
        <f>-'M03'!S416</f>
        <v/>
      </c>
      <c r="AI417" s="6">
        <f>AC417+AF417-AL417</f>
        <v/>
      </c>
      <c r="AJ417" s="7">
        <f>IFERROR(AI417/AH417,0)</f>
        <v/>
      </c>
      <c r="AK417" s="6">
        <f>'M03'!T416</f>
        <v/>
      </c>
      <c r="AL417" s="6">
        <f>'M03'!U416</f>
        <v/>
      </c>
      <c r="AM417" s="7">
        <f>IFERROR(AL417/AK417,0)</f>
        <v/>
      </c>
      <c r="AN417" s="6">
        <f>'M04'!E416</f>
        <v/>
      </c>
      <c r="AO417" s="6">
        <f>'M04'!F416</f>
        <v/>
      </c>
      <c r="AP417" s="7">
        <f>IFERROR(AO417/AN417,0)</f>
        <v/>
      </c>
      <c r="AQ417" s="6">
        <f>'M04'!M416</f>
        <v/>
      </c>
      <c r="AR417" s="6">
        <f>IF('M04'!AG416&gt;0,'M04'!AG416+MAX(0,AQ417-'M04'!H416)*IF(AND(AN417&lt;&gt;0,AO417&lt;&gt;0),AO417/AN417,'M04'!V416),AQ417*IF(AND(AN417&lt;&gt;0,AO417&lt;&gt;0),AO417/AN417,'M04'!V416))</f>
        <v/>
      </c>
      <c r="AS417" s="7">
        <f>IFERROR(AR417/AQ417,0)</f>
        <v/>
      </c>
      <c r="AT417" s="6">
        <f>-'M04'!S416</f>
        <v/>
      </c>
      <c r="AU417" s="6">
        <f>AO417+AR417-AX417</f>
        <v/>
      </c>
      <c r="AV417" s="7">
        <f>IFERROR(AU417/AT417,0)</f>
        <v/>
      </c>
      <c r="AW417" s="6">
        <f>'M04'!T416</f>
        <v/>
      </c>
      <c r="AX417" s="6">
        <f>'M04'!U416</f>
        <v/>
      </c>
      <c r="AY417" s="7">
        <f>IFERROR(AX417/AW417,0)</f>
        <v/>
      </c>
      <c r="AZ417" s="6">
        <f>'M05'!E416</f>
        <v/>
      </c>
      <c r="BA417" s="6">
        <f>'M05'!F416</f>
        <v/>
      </c>
      <c r="BB417" s="7">
        <f>IFERROR(BA417/AZ417,0)</f>
        <v/>
      </c>
      <c r="BC417" s="6">
        <f>'M05'!M416</f>
        <v/>
      </c>
      <c r="BD417" s="6">
        <f>IF('M05'!AG416&gt;0,'M05'!AG416+MAX(0,BC417-'M05'!H416)*IF(AND(AZ417&lt;&gt;0,BA417&lt;&gt;0),BA417/AZ417,'M05'!V416),BC417*IF(AND(AZ417&lt;&gt;0,BA417&lt;&gt;0),BA417/AZ417,'M05'!V416))</f>
        <v/>
      </c>
      <c r="BE417" s="7">
        <f>IFERROR(BD417/BC417,0)</f>
        <v/>
      </c>
      <c r="BF417" s="6">
        <f>-'M05'!S416</f>
        <v/>
      </c>
      <c r="BG417" s="6">
        <f>BA417+BD417-BJ417</f>
        <v/>
      </c>
      <c r="BH417" s="7">
        <f>IFERROR(BG417/BF417,0)</f>
        <v/>
      </c>
      <c r="BI417" s="6">
        <f>'M05'!T416</f>
        <v/>
      </c>
      <c r="BJ417" s="6">
        <f>'M05'!U416</f>
        <v/>
      </c>
      <c r="BK417" s="7">
        <f>IFERROR(BJ417/BI417,0)</f>
        <v/>
      </c>
      <c r="BL417" s="6">
        <f>'M06'!E416</f>
        <v/>
      </c>
      <c r="BM417" s="6">
        <f>'M06'!F416</f>
        <v/>
      </c>
      <c r="BN417" s="7">
        <f>IFERROR(BM417/BL417,0)</f>
        <v/>
      </c>
      <c r="BO417" s="6">
        <f>'M06'!M416</f>
        <v/>
      </c>
      <c r="BP417" s="6">
        <f>IF('M06'!AG416&gt;0,'M06'!AG416+MAX(0,BO417-'M06'!H416)*IF(AND(BL417&lt;&gt;0,BM417&lt;&gt;0),BM417/BL417,'M06'!V416),BO417*IF(AND(BL417&lt;&gt;0,BM417&lt;&gt;0),BM417/BL417,'M06'!V416))</f>
        <v/>
      </c>
      <c r="BQ417" s="7">
        <f>IFERROR(BP417/BO417,0)</f>
        <v/>
      </c>
      <c r="BR417" s="6">
        <f>-'M06'!S416</f>
        <v/>
      </c>
      <c r="BS417" s="6">
        <f>BM417+BP417-BV417</f>
        <v/>
      </c>
      <c r="BT417" s="7">
        <f>IFERROR(BS417/BR417,0)</f>
        <v/>
      </c>
      <c r="BU417" s="6">
        <f>'M06'!T416</f>
        <v/>
      </c>
      <c r="BV417" s="6">
        <f>'M06'!U416</f>
        <v/>
      </c>
      <c r="BW417" s="7">
        <f>IFERROR(BV417/BU417,0)</f>
        <v/>
      </c>
      <c r="BX417" s="6">
        <f>'M07'!E416</f>
        <v/>
      </c>
      <c r="BY417" s="6">
        <f>'M07'!F416</f>
        <v/>
      </c>
      <c r="BZ417" s="7">
        <f>IFERROR(BY417/BX417,0)</f>
        <v/>
      </c>
      <c r="CA417" s="6">
        <f>'M07'!M416</f>
        <v/>
      </c>
      <c r="CB417" s="6">
        <f>IF('M07'!AG416&gt;0,'M07'!AG416+MAX(0,CA417-'M07'!H416)*IF(AND(BX417&lt;&gt;0,BY417&lt;&gt;0),BY417/BX417,'M07'!V416),CA417*IF(AND(BX417&lt;&gt;0,BY417&lt;&gt;0),BY417/BX417,'M07'!V416))</f>
        <v/>
      </c>
      <c r="CC417" s="7">
        <f>IFERROR(CB417/CA417,0)</f>
        <v/>
      </c>
      <c r="CD417" s="6">
        <f>-'M07'!S416</f>
        <v/>
      </c>
      <c r="CE417" s="6">
        <f>BY417+CB417-CH417</f>
        <v/>
      </c>
      <c r="CF417" s="7">
        <f>IFERROR(CE417/CD417,0)</f>
        <v/>
      </c>
      <c r="CG417" s="6">
        <f>'M07'!T416</f>
        <v/>
      </c>
      <c r="CH417" s="6">
        <f>'M07'!U416</f>
        <v/>
      </c>
      <c r="CI417" s="7">
        <f>IFERROR(CH417/CG417,0)</f>
        <v/>
      </c>
      <c r="CJ417" s="6">
        <f>'M08'!E416</f>
        <v/>
      </c>
      <c r="CK417" s="6">
        <f>'M08'!F416</f>
        <v/>
      </c>
      <c r="CL417" s="7">
        <f>IFERROR(CK417/CJ417,0)</f>
        <v/>
      </c>
      <c r="CM417" s="6">
        <f>'M08'!M416</f>
        <v/>
      </c>
      <c r="CN417" s="6">
        <f>IF('M08'!AG416&gt;0,'M08'!AG416+MAX(0,CM417-'M08'!H416)*IF(AND(CJ417&lt;&gt;0,CK417&lt;&gt;0),CK417/CJ417,'M08'!V416),CM417*IF(AND(CJ417&lt;&gt;0,CK417&lt;&gt;0),CK417/CJ417,'M08'!V416))</f>
        <v/>
      </c>
      <c r="CO417" s="7">
        <f>IFERROR(CN417/CM417,0)</f>
        <v/>
      </c>
      <c r="CP417" s="6">
        <f>-'M08'!S416</f>
        <v/>
      </c>
      <c r="CQ417" s="6">
        <f>CK417+CN417-CT417</f>
        <v/>
      </c>
      <c r="CR417" s="7">
        <f>IFERROR(CQ417/CP417,0)</f>
        <v/>
      </c>
      <c r="CS417" s="6">
        <f>'M08'!T416</f>
        <v/>
      </c>
      <c r="CT417" s="6">
        <f>'M08'!U416</f>
        <v/>
      </c>
      <c r="CU417" s="7">
        <f>IFERROR(CT417/CS417,0)</f>
        <v/>
      </c>
      <c r="CV417" s="6">
        <f>'M09'!E416</f>
        <v/>
      </c>
      <c r="CW417" s="6">
        <f>'M09'!F416</f>
        <v/>
      </c>
      <c r="CX417" s="7">
        <f>IFERROR(CW417/CV417,0)</f>
        <v/>
      </c>
      <c r="CY417" s="6">
        <f>'M09'!M416</f>
        <v/>
      </c>
      <c r="CZ417" s="6">
        <f>IF('M09'!AG416&gt;0,'M09'!AG416+MAX(0,CY417-'M09'!H416)*IF(AND(CV417&lt;&gt;0,CW417&lt;&gt;0),CW417/CV417,'M09'!V416),CY417*IF(AND(CV417&lt;&gt;0,CW417&lt;&gt;0),CW417/CV417,'M09'!V416))</f>
        <v/>
      </c>
      <c r="DA417" s="7">
        <f>IFERROR(CZ417/CY417,0)</f>
        <v/>
      </c>
      <c r="DB417" s="6">
        <f>-'M09'!S416</f>
        <v/>
      </c>
      <c r="DC417" s="6">
        <f>CW417+CZ417-DF417</f>
        <v/>
      </c>
      <c r="DD417" s="7">
        <f>IFERROR(DC417/DB417,0)</f>
        <v/>
      </c>
      <c r="DE417" s="6">
        <f>'M09'!T416</f>
        <v/>
      </c>
      <c r="DF417" s="6">
        <f>'M09'!U416</f>
        <v/>
      </c>
      <c r="DG417" s="7">
        <f>IFERROR(DF417/DE417,0)</f>
        <v/>
      </c>
      <c r="DH417" s="6">
        <f>SUM(J417,V417,AH417,AT417,BF417,BR417,CD417,CP417,DB417)</f>
        <v/>
      </c>
      <c r="DI417" s="6">
        <f>SUM(K417,W417,AI417,AU417,BG417,BS417,CE417,CQ417,DC417)</f>
        <v/>
      </c>
      <c r="DJ417" s="6">
        <f>DH417/9</f>
        <v/>
      </c>
      <c r="DK417" s="6">
        <f>DI417/9</f>
        <v/>
      </c>
      <c r="DL417" s="7">
        <f>IFERROR(DI417/DH417,0)</f>
        <v/>
      </c>
      <c r="DM417" s="7">
        <f>'M09'!V416</f>
        <v/>
      </c>
      <c r="DN417" s="8">
        <f>IFERROR(DL417/DM417-1,0)</f>
        <v/>
      </c>
      <c r="DO417" s="6">
        <f>'M09'!AD416</f>
        <v/>
      </c>
      <c r="DP417" s="6">
        <f>DJ417-DO417</f>
        <v/>
      </c>
      <c r="DQ417" s="9">
        <f>COUNTIF(J417,"&gt;0")+COUNTIF(V417,"&gt;0")+COUNTIF(AH417,"&gt;0")+COUNTIF(AT417,"&gt;0")+COUNTIF(BF417,"&gt;0")+COUNTIF(BR417,"&gt;0")+COUNTIF(CD417,"&gt;0")+COUNTIF(CP417,"&gt;0")+COUNTIF(DB417,"&gt;0")</f>
        <v/>
      </c>
      <c r="DR417" s="6">
        <f>DE417</f>
        <v/>
      </c>
      <c r="DS417" s="10">
        <f>IFERROR(DR417/DJ417,0)</f>
        <v/>
      </c>
      <c r="DT417" s="6">
        <f>D417+SUM(G417,S417,AE417,AQ417,BC417,BO417,CA417,CM417,CY417)-SUM(J417,V417,AH417,AT417,BF417,BR417,CD417,CP417,DB417)-DE417</f>
        <v/>
      </c>
    </row>
    <row r="418">
      <c r="A418">
        <f>'M01'!C417</f>
        <v/>
      </c>
      <c r="B418">
        <f>'M01'!D417</f>
        <v/>
      </c>
      <c r="C418">
        <f>'M01'!A417</f>
        <v/>
      </c>
      <c r="D418" s="6">
        <f>'M01'!E417</f>
        <v/>
      </c>
      <c r="E418" s="6">
        <f>'M01'!F417</f>
        <v/>
      </c>
      <c r="F418" s="7">
        <f>IFERROR(E418/D418,0)</f>
        <v/>
      </c>
      <c r="G418" s="6">
        <f>'M01'!M417</f>
        <v/>
      </c>
      <c r="H418" s="6">
        <f>IF('M01'!AG417&gt;0,'M01'!AG417+MAX(0,G418-'M01'!H417)*IF(AND(D418&lt;&gt;0,E418&lt;&gt;0),E418/D418,'M01'!V417),G418*IF(AND(D418&lt;&gt;0,E418&lt;&gt;0),E418/D418,'M01'!V417))</f>
        <v/>
      </c>
      <c r="I418" s="7">
        <f>IFERROR(H418/G418,0)</f>
        <v/>
      </c>
      <c r="J418" s="6">
        <f>-'M01'!S417</f>
        <v/>
      </c>
      <c r="K418" s="6">
        <f>E418+H418-N418</f>
        <v/>
      </c>
      <c r="L418" s="7">
        <f>IFERROR(K418/J418,0)</f>
        <v/>
      </c>
      <c r="M418" s="6">
        <f>'M01'!T417</f>
        <v/>
      </c>
      <c r="N418" s="6">
        <f>'M01'!U417</f>
        <v/>
      </c>
      <c r="O418" s="7">
        <f>IFERROR(N418/M418,0)</f>
        <v/>
      </c>
      <c r="P418" s="6">
        <f>'M02'!E417</f>
        <v/>
      </c>
      <c r="Q418" s="6">
        <f>'M02'!F417</f>
        <v/>
      </c>
      <c r="R418" s="7">
        <f>IFERROR(Q418/P418,0)</f>
        <v/>
      </c>
      <c r="S418" s="6">
        <f>'M02'!M417</f>
        <v/>
      </c>
      <c r="T418" s="6">
        <f>IF('M02'!AG417&gt;0,'M02'!AG417+MAX(0,S418-'M02'!H417)*IF(AND(P418&lt;&gt;0,Q418&lt;&gt;0),Q418/P418,'M02'!V417),S418*IF(AND(P418&lt;&gt;0,Q418&lt;&gt;0),Q418/P418,'M02'!V417))</f>
        <v/>
      </c>
      <c r="U418" s="7">
        <f>IFERROR(T418/S418,0)</f>
        <v/>
      </c>
      <c r="V418" s="6">
        <f>-'M02'!S417</f>
        <v/>
      </c>
      <c r="W418" s="6">
        <f>Q418+T418-Z418</f>
        <v/>
      </c>
      <c r="X418" s="7">
        <f>IFERROR(W418/V418,0)</f>
        <v/>
      </c>
      <c r="Y418" s="6">
        <f>'M02'!T417</f>
        <v/>
      </c>
      <c r="Z418" s="6">
        <f>'M02'!U417</f>
        <v/>
      </c>
      <c r="AA418" s="7">
        <f>IFERROR(Z418/Y418,0)</f>
        <v/>
      </c>
      <c r="AB418" s="6">
        <f>'M03'!E417</f>
        <v/>
      </c>
      <c r="AC418" s="6">
        <f>'M03'!F417</f>
        <v/>
      </c>
      <c r="AD418" s="7">
        <f>IFERROR(AC418/AB418,0)</f>
        <v/>
      </c>
      <c r="AE418" s="6">
        <f>'M03'!M417</f>
        <v/>
      </c>
      <c r="AF418" s="6">
        <f>IF('M03'!AG417&gt;0,'M03'!AG417+MAX(0,AE418-'M03'!H417)*IF(AND(AB418&lt;&gt;0,AC418&lt;&gt;0),AC418/AB418,'M03'!V417),AE418*IF(AND(AB418&lt;&gt;0,AC418&lt;&gt;0),AC418/AB418,'M03'!V417))</f>
        <v/>
      </c>
      <c r="AG418" s="7">
        <f>IFERROR(AF418/AE418,0)</f>
        <v/>
      </c>
      <c r="AH418" s="6">
        <f>-'M03'!S417</f>
        <v/>
      </c>
      <c r="AI418" s="6">
        <f>AC418+AF418-AL418</f>
        <v/>
      </c>
      <c r="AJ418" s="7">
        <f>IFERROR(AI418/AH418,0)</f>
        <v/>
      </c>
      <c r="AK418" s="6">
        <f>'M03'!T417</f>
        <v/>
      </c>
      <c r="AL418" s="6">
        <f>'M03'!U417</f>
        <v/>
      </c>
      <c r="AM418" s="7">
        <f>IFERROR(AL418/AK418,0)</f>
        <v/>
      </c>
      <c r="AN418" s="6">
        <f>'M04'!E417</f>
        <v/>
      </c>
      <c r="AO418" s="6">
        <f>'M04'!F417</f>
        <v/>
      </c>
      <c r="AP418" s="7">
        <f>IFERROR(AO418/AN418,0)</f>
        <v/>
      </c>
      <c r="AQ418" s="6">
        <f>'M04'!M417</f>
        <v/>
      </c>
      <c r="AR418" s="6">
        <f>IF('M04'!AG417&gt;0,'M04'!AG417+MAX(0,AQ418-'M04'!H417)*IF(AND(AN418&lt;&gt;0,AO418&lt;&gt;0),AO418/AN418,'M04'!V417),AQ418*IF(AND(AN418&lt;&gt;0,AO418&lt;&gt;0),AO418/AN418,'M04'!V417))</f>
        <v/>
      </c>
      <c r="AS418" s="7">
        <f>IFERROR(AR418/AQ418,0)</f>
        <v/>
      </c>
      <c r="AT418" s="6">
        <f>-'M04'!S417</f>
        <v/>
      </c>
      <c r="AU418" s="6">
        <f>AO418+AR418-AX418</f>
        <v/>
      </c>
      <c r="AV418" s="7">
        <f>IFERROR(AU418/AT418,0)</f>
        <v/>
      </c>
      <c r="AW418" s="6">
        <f>'M04'!T417</f>
        <v/>
      </c>
      <c r="AX418" s="6">
        <f>'M04'!U417</f>
        <v/>
      </c>
      <c r="AY418" s="7">
        <f>IFERROR(AX418/AW418,0)</f>
        <v/>
      </c>
      <c r="AZ418" s="6">
        <f>'M05'!E417</f>
        <v/>
      </c>
      <c r="BA418" s="6">
        <f>'M05'!F417</f>
        <v/>
      </c>
      <c r="BB418" s="7">
        <f>IFERROR(BA418/AZ418,0)</f>
        <v/>
      </c>
      <c r="BC418" s="6">
        <f>'M05'!M417</f>
        <v/>
      </c>
      <c r="BD418" s="6">
        <f>IF('M05'!AG417&gt;0,'M05'!AG417+MAX(0,BC418-'M05'!H417)*IF(AND(AZ418&lt;&gt;0,BA418&lt;&gt;0),BA418/AZ418,'M05'!V417),BC418*IF(AND(AZ418&lt;&gt;0,BA418&lt;&gt;0),BA418/AZ418,'M05'!V417))</f>
        <v/>
      </c>
      <c r="BE418" s="7">
        <f>IFERROR(BD418/BC418,0)</f>
        <v/>
      </c>
      <c r="BF418" s="6">
        <f>-'M05'!S417</f>
        <v/>
      </c>
      <c r="BG418" s="6">
        <f>BA418+BD418-BJ418</f>
        <v/>
      </c>
      <c r="BH418" s="7">
        <f>IFERROR(BG418/BF418,0)</f>
        <v/>
      </c>
      <c r="BI418" s="6">
        <f>'M05'!T417</f>
        <v/>
      </c>
      <c r="BJ418" s="6">
        <f>'M05'!U417</f>
        <v/>
      </c>
      <c r="BK418" s="7">
        <f>IFERROR(BJ418/BI418,0)</f>
        <v/>
      </c>
      <c r="BL418" s="6">
        <f>'M06'!E417</f>
        <v/>
      </c>
      <c r="BM418" s="6">
        <f>'M06'!F417</f>
        <v/>
      </c>
      <c r="BN418" s="7">
        <f>IFERROR(BM418/BL418,0)</f>
        <v/>
      </c>
      <c r="BO418" s="6">
        <f>'M06'!M417</f>
        <v/>
      </c>
      <c r="BP418" s="6">
        <f>IF('M06'!AG417&gt;0,'M06'!AG417+MAX(0,BO418-'M06'!H417)*IF(AND(BL418&lt;&gt;0,BM418&lt;&gt;0),BM418/BL418,'M06'!V417),BO418*IF(AND(BL418&lt;&gt;0,BM418&lt;&gt;0),BM418/BL418,'M06'!V417))</f>
        <v/>
      </c>
      <c r="BQ418" s="7">
        <f>IFERROR(BP418/BO418,0)</f>
        <v/>
      </c>
      <c r="BR418" s="6">
        <f>-'M06'!S417</f>
        <v/>
      </c>
      <c r="BS418" s="6">
        <f>BM418+BP418-BV418</f>
        <v/>
      </c>
      <c r="BT418" s="7">
        <f>IFERROR(BS418/BR418,0)</f>
        <v/>
      </c>
      <c r="BU418" s="6">
        <f>'M06'!T417</f>
        <v/>
      </c>
      <c r="BV418" s="6">
        <f>'M06'!U417</f>
        <v/>
      </c>
      <c r="BW418" s="7">
        <f>IFERROR(BV418/BU418,0)</f>
        <v/>
      </c>
      <c r="BX418" s="6">
        <f>'M07'!E417</f>
        <v/>
      </c>
      <c r="BY418" s="6">
        <f>'M07'!F417</f>
        <v/>
      </c>
      <c r="BZ418" s="7">
        <f>IFERROR(BY418/BX418,0)</f>
        <v/>
      </c>
      <c r="CA418" s="6">
        <f>'M07'!M417</f>
        <v/>
      </c>
      <c r="CB418" s="6">
        <f>IF('M07'!AG417&gt;0,'M07'!AG417+MAX(0,CA418-'M07'!H417)*IF(AND(BX418&lt;&gt;0,BY418&lt;&gt;0),BY418/BX418,'M07'!V417),CA418*IF(AND(BX418&lt;&gt;0,BY418&lt;&gt;0),BY418/BX418,'M07'!V417))</f>
        <v/>
      </c>
      <c r="CC418" s="7">
        <f>IFERROR(CB418/CA418,0)</f>
        <v/>
      </c>
      <c r="CD418" s="6">
        <f>-'M07'!S417</f>
        <v/>
      </c>
      <c r="CE418" s="6">
        <f>BY418+CB418-CH418</f>
        <v/>
      </c>
      <c r="CF418" s="7">
        <f>IFERROR(CE418/CD418,0)</f>
        <v/>
      </c>
      <c r="CG418" s="6">
        <f>'M07'!T417</f>
        <v/>
      </c>
      <c r="CH418" s="6">
        <f>'M07'!U417</f>
        <v/>
      </c>
      <c r="CI418" s="7">
        <f>IFERROR(CH418/CG418,0)</f>
        <v/>
      </c>
      <c r="CJ418" s="6">
        <f>'M08'!E417</f>
        <v/>
      </c>
      <c r="CK418" s="6">
        <f>'M08'!F417</f>
        <v/>
      </c>
      <c r="CL418" s="7">
        <f>IFERROR(CK418/CJ418,0)</f>
        <v/>
      </c>
      <c r="CM418" s="6">
        <f>'M08'!M417</f>
        <v/>
      </c>
      <c r="CN418" s="6">
        <f>IF('M08'!AG417&gt;0,'M08'!AG417+MAX(0,CM418-'M08'!H417)*IF(AND(CJ418&lt;&gt;0,CK418&lt;&gt;0),CK418/CJ418,'M08'!V417),CM418*IF(AND(CJ418&lt;&gt;0,CK418&lt;&gt;0),CK418/CJ418,'M08'!V417))</f>
        <v/>
      </c>
      <c r="CO418" s="7">
        <f>IFERROR(CN418/CM418,0)</f>
        <v/>
      </c>
      <c r="CP418" s="6">
        <f>-'M08'!S417</f>
        <v/>
      </c>
      <c r="CQ418" s="6">
        <f>CK418+CN418-CT418</f>
        <v/>
      </c>
      <c r="CR418" s="7">
        <f>IFERROR(CQ418/CP418,0)</f>
        <v/>
      </c>
      <c r="CS418" s="6">
        <f>'M08'!T417</f>
        <v/>
      </c>
      <c r="CT418" s="6">
        <f>'M08'!U417</f>
        <v/>
      </c>
      <c r="CU418" s="7">
        <f>IFERROR(CT418/CS418,0)</f>
        <v/>
      </c>
      <c r="CV418" s="6">
        <f>'M09'!E417</f>
        <v/>
      </c>
      <c r="CW418" s="6">
        <f>'M09'!F417</f>
        <v/>
      </c>
      <c r="CX418" s="7">
        <f>IFERROR(CW418/CV418,0)</f>
        <v/>
      </c>
      <c r="CY418" s="6">
        <f>'M09'!M417</f>
        <v/>
      </c>
      <c r="CZ418" s="6">
        <f>IF('M09'!AG417&gt;0,'M09'!AG417+MAX(0,CY418-'M09'!H417)*IF(AND(CV418&lt;&gt;0,CW418&lt;&gt;0),CW418/CV418,'M09'!V417),CY418*IF(AND(CV418&lt;&gt;0,CW418&lt;&gt;0),CW418/CV418,'M09'!V417))</f>
        <v/>
      </c>
      <c r="DA418" s="7">
        <f>IFERROR(CZ418/CY418,0)</f>
        <v/>
      </c>
      <c r="DB418" s="6">
        <f>-'M09'!S417</f>
        <v/>
      </c>
      <c r="DC418" s="6">
        <f>CW418+CZ418-DF418</f>
        <v/>
      </c>
      <c r="DD418" s="7">
        <f>IFERROR(DC418/DB418,0)</f>
        <v/>
      </c>
      <c r="DE418" s="6">
        <f>'M09'!T417</f>
        <v/>
      </c>
      <c r="DF418" s="6">
        <f>'M09'!U417</f>
        <v/>
      </c>
      <c r="DG418" s="7">
        <f>IFERROR(DF418/DE418,0)</f>
        <v/>
      </c>
      <c r="DH418" s="6">
        <f>SUM(J418,V418,AH418,AT418,BF418,BR418,CD418,CP418,DB418)</f>
        <v/>
      </c>
      <c r="DI418" s="6">
        <f>SUM(K418,W418,AI418,AU418,BG418,BS418,CE418,CQ418,DC418)</f>
        <v/>
      </c>
      <c r="DJ418" s="6">
        <f>DH418/9</f>
        <v/>
      </c>
      <c r="DK418" s="6">
        <f>DI418/9</f>
        <v/>
      </c>
      <c r="DL418" s="7">
        <f>IFERROR(DI418/DH418,0)</f>
        <v/>
      </c>
      <c r="DM418" s="7">
        <f>'M09'!V417</f>
        <v/>
      </c>
      <c r="DN418" s="8">
        <f>IFERROR(DL418/DM418-1,0)</f>
        <v/>
      </c>
      <c r="DO418" s="6">
        <f>'M09'!AD417</f>
        <v/>
      </c>
      <c r="DP418" s="6">
        <f>DJ418-DO418</f>
        <v/>
      </c>
      <c r="DQ418" s="9">
        <f>COUNTIF(J418,"&gt;0")+COUNTIF(V418,"&gt;0")+COUNTIF(AH418,"&gt;0")+COUNTIF(AT418,"&gt;0")+COUNTIF(BF418,"&gt;0")+COUNTIF(BR418,"&gt;0")+COUNTIF(CD418,"&gt;0")+COUNTIF(CP418,"&gt;0")+COUNTIF(DB418,"&gt;0")</f>
        <v/>
      </c>
      <c r="DR418" s="6">
        <f>DE418</f>
        <v/>
      </c>
      <c r="DS418" s="10">
        <f>IFERROR(DR418/DJ418,0)</f>
        <v/>
      </c>
      <c r="DT418" s="6">
        <f>D418+SUM(G418,S418,AE418,AQ418,BC418,BO418,CA418,CM418,CY418)-SUM(J418,V418,AH418,AT418,BF418,BR418,CD418,CP418,DB418)-DE418</f>
        <v/>
      </c>
    </row>
    <row r="419">
      <c r="A419">
        <f>'M01'!C418</f>
        <v/>
      </c>
      <c r="B419">
        <f>'M01'!D418</f>
        <v/>
      </c>
      <c r="C419">
        <f>'M01'!A418</f>
        <v/>
      </c>
      <c r="D419" s="6">
        <f>'M01'!E418</f>
        <v/>
      </c>
      <c r="E419" s="6">
        <f>'M01'!F418</f>
        <v/>
      </c>
      <c r="F419" s="7">
        <f>IFERROR(E419/D419,0)</f>
        <v/>
      </c>
      <c r="G419" s="6">
        <f>'M01'!M418</f>
        <v/>
      </c>
      <c r="H419" s="6">
        <f>IF('M01'!AG418&gt;0,'M01'!AG418+MAX(0,G419-'M01'!H418)*IF(AND(D419&lt;&gt;0,E419&lt;&gt;0),E419/D419,'M01'!V418),G419*IF(AND(D419&lt;&gt;0,E419&lt;&gt;0),E419/D419,'M01'!V418))</f>
        <v/>
      </c>
      <c r="I419" s="7">
        <f>IFERROR(H419/G419,0)</f>
        <v/>
      </c>
      <c r="J419" s="6">
        <f>-'M01'!S418</f>
        <v/>
      </c>
      <c r="K419" s="6">
        <f>E419+H419-N419</f>
        <v/>
      </c>
      <c r="L419" s="7">
        <f>IFERROR(K419/J419,0)</f>
        <v/>
      </c>
      <c r="M419" s="6">
        <f>'M01'!T418</f>
        <v/>
      </c>
      <c r="N419" s="6">
        <f>'M01'!U418</f>
        <v/>
      </c>
      <c r="O419" s="7">
        <f>IFERROR(N419/M419,0)</f>
        <v/>
      </c>
      <c r="P419" s="6">
        <f>'M02'!E418</f>
        <v/>
      </c>
      <c r="Q419" s="6">
        <f>'M02'!F418</f>
        <v/>
      </c>
      <c r="R419" s="7">
        <f>IFERROR(Q419/P419,0)</f>
        <v/>
      </c>
      <c r="S419" s="6">
        <f>'M02'!M418</f>
        <v/>
      </c>
      <c r="T419" s="6">
        <f>IF('M02'!AG418&gt;0,'M02'!AG418+MAX(0,S419-'M02'!H418)*IF(AND(P419&lt;&gt;0,Q419&lt;&gt;0),Q419/P419,'M02'!V418),S419*IF(AND(P419&lt;&gt;0,Q419&lt;&gt;0),Q419/P419,'M02'!V418))</f>
        <v/>
      </c>
      <c r="U419" s="7">
        <f>IFERROR(T419/S419,0)</f>
        <v/>
      </c>
      <c r="V419" s="6">
        <f>-'M02'!S418</f>
        <v/>
      </c>
      <c r="W419" s="6">
        <f>Q419+T419-Z419</f>
        <v/>
      </c>
      <c r="X419" s="7">
        <f>IFERROR(W419/V419,0)</f>
        <v/>
      </c>
      <c r="Y419" s="6">
        <f>'M02'!T418</f>
        <v/>
      </c>
      <c r="Z419" s="6">
        <f>'M02'!U418</f>
        <v/>
      </c>
      <c r="AA419" s="7">
        <f>IFERROR(Z419/Y419,0)</f>
        <v/>
      </c>
      <c r="AB419" s="6">
        <f>'M03'!E418</f>
        <v/>
      </c>
      <c r="AC419" s="6">
        <f>'M03'!F418</f>
        <v/>
      </c>
      <c r="AD419" s="7">
        <f>IFERROR(AC419/AB419,0)</f>
        <v/>
      </c>
      <c r="AE419" s="6">
        <f>'M03'!M418</f>
        <v/>
      </c>
      <c r="AF419" s="6">
        <f>IF('M03'!AG418&gt;0,'M03'!AG418+MAX(0,AE419-'M03'!H418)*IF(AND(AB419&lt;&gt;0,AC419&lt;&gt;0),AC419/AB419,'M03'!V418),AE419*IF(AND(AB419&lt;&gt;0,AC419&lt;&gt;0),AC419/AB419,'M03'!V418))</f>
        <v/>
      </c>
      <c r="AG419" s="7">
        <f>IFERROR(AF419/AE419,0)</f>
        <v/>
      </c>
      <c r="AH419" s="6">
        <f>-'M03'!S418</f>
        <v/>
      </c>
      <c r="AI419" s="6">
        <f>AC419+AF419-AL419</f>
        <v/>
      </c>
      <c r="AJ419" s="7">
        <f>IFERROR(AI419/AH419,0)</f>
        <v/>
      </c>
      <c r="AK419" s="6">
        <f>'M03'!T418</f>
        <v/>
      </c>
      <c r="AL419" s="6">
        <f>'M03'!U418</f>
        <v/>
      </c>
      <c r="AM419" s="7">
        <f>IFERROR(AL419/AK419,0)</f>
        <v/>
      </c>
      <c r="AN419" s="6">
        <f>'M04'!E418</f>
        <v/>
      </c>
      <c r="AO419" s="6">
        <f>'M04'!F418</f>
        <v/>
      </c>
      <c r="AP419" s="7">
        <f>IFERROR(AO419/AN419,0)</f>
        <v/>
      </c>
      <c r="AQ419" s="6">
        <f>'M04'!M418</f>
        <v/>
      </c>
      <c r="AR419" s="6">
        <f>IF('M04'!AG418&gt;0,'M04'!AG418+MAX(0,AQ419-'M04'!H418)*IF(AND(AN419&lt;&gt;0,AO419&lt;&gt;0),AO419/AN419,'M04'!V418),AQ419*IF(AND(AN419&lt;&gt;0,AO419&lt;&gt;0),AO419/AN419,'M04'!V418))</f>
        <v/>
      </c>
      <c r="AS419" s="7">
        <f>IFERROR(AR419/AQ419,0)</f>
        <v/>
      </c>
      <c r="AT419" s="6">
        <f>-'M04'!S418</f>
        <v/>
      </c>
      <c r="AU419" s="6">
        <f>AO419+AR419-AX419</f>
        <v/>
      </c>
      <c r="AV419" s="7">
        <f>IFERROR(AU419/AT419,0)</f>
        <v/>
      </c>
      <c r="AW419" s="6">
        <f>'M04'!T418</f>
        <v/>
      </c>
      <c r="AX419" s="6">
        <f>'M04'!U418</f>
        <v/>
      </c>
      <c r="AY419" s="7">
        <f>IFERROR(AX419/AW419,0)</f>
        <v/>
      </c>
      <c r="AZ419" s="6">
        <f>'M05'!E418</f>
        <v/>
      </c>
      <c r="BA419" s="6">
        <f>'M05'!F418</f>
        <v/>
      </c>
      <c r="BB419" s="7">
        <f>IFERROR(BA419/AZ419,0)</f>
        <v/>
      </c>
      <c r="BC419" s="6">
        <f>'M05'!M418</f>
        <v/>
      </c>
      <c r="BD419" s="6">
        <f>IF('M05'!AG418&gt;0,'M05'!AG418+MAX(0,BC419-'M05'!H418)*IF(AND(AZ419&lt;&gt;0,BA419&lt;&gt;0),BA419/AZ419,'M05'!V418),BC419*IF(AND(AZ419&lt;&gt;0,BA419&lt;&gt;0),BA419/AZ419,'M05'!V418))</f>
        <v/>
      </c>
      <c r="BE419" s="7">
        <f>IFERROR(BD419/BC419,0)</f>
        <v/>
      </c>
      <c r="BF419" s="6">
        <f>-'M05'!S418</f>
        <v/>
      </c>
      <c r="BG419" s="6">
        <f>BA419+BD419-BJ419</f>
        <v/>
      </c>
      <c r="BH419" s="7">
        <f>IFERROR(BG419/BF419,0)</f>
        <v/>
      </c>
      <c r="BI419" s="6">
        <f>'M05'!T418</f>
        <v/>
      </c>
      <c r="BJ419" s="6">
        <f>'M05'!U418</f>
        <v/>
      </c>
      <c r="BK419" s="7">
        <f>IFERROR(BJ419/BI419,0)</f>
        <v/>
      </c>
      <c r="BL419" s="6">
        <f>'M06'!E418</f>
        <v/>
      </c>
      <c r="BM419" s="6">
        <f>'M06'!F418</f>
        <v/>
      </c>
      <c r="BN419" s="7">
        <f>IFERROR(BM419/BL419,0)</f>
        <v/>
      </c>
      <c r="BO419" s="6">
        <f>'M06'!M418</f>
        <v/>
      </c>
      <c r="BP419" s="6">
        <f>IF('M06'!AG418&gt;0,'M06'!AG418+MAX(0,BO419-'M06'!H418)*IF(AND(BL419&lt;&gt;0,BM419&lt;&gt;0),BM419/BL419,'M06'!V418),BO419*IF(AND(BL419&lt;&gt;0,BM419&lt;&gt;0),BM419/BL419,'M06'!V418))</f>
        <v/>
      </c>
      <c r="BQ419" s="7">
        <f>IFERROR(BP419/BO419,0)</f>
        <v/>
      </c>
      <c r="BR419" s="6">
        <f>-'M06'!S418</f>
        <v/>
      </c>
      <c r="BS419" s="6">
        <f>BM419+BP419-BV419</f>
        <v/>
      </c>
      <c r="BT419" s="7">
        <f>IFERROR(BS419/BR419,0)</f>
        <v/>
      </c>
      <c r="BU419" s="6">
        <f>'M06'!T418</f>
        <v/>
      </c>
      <c r="BV419" s="6">
        <f>'M06'!U418</f>
        <v/>
      </c>
      <c r="BW419" s="7">
        <f>IFERROR(BV419/BU419,0)</f>
        <v/>
      </c>
      <c r="BX419" s="6">
        <f>'M07'!E418</f>
        <v/>
      </c>
      <c r="BY419" s="6">
        <f>'M07'!F418</f>
        <v/>
      </c>
      <c r="BZ419" s="7">
        <f>IFERROR(BY419/BX419,0)</f>
        <v/>
      </c>
      <c r="CA419" s="6">
        <f>'M07'!M418</f>
        <v/>
      </c>
      <c r="CB419" s="6">
        <f>IF('M07'!AG418&gt;0,'M07'!AG418+MAX(0,CA419-'M07'!H418)*IF(AND(BX419&lt;&gt;0,BY419&lt;&gt;0),BY419/BX419,'M07'!V418),CA419*IF(AND(BX419&lt;&gt;0,BY419&lt;&gt;0),BY419/BX419,'M07'!V418))</f>
        <v/>
      </c>
      <c r="CC419" s="7">
        <f>IFERROR(CB419/CA419,0)</f>
        <v/>
      </c>
      <c r="CD419" s="6">
        <f>-'M07'!S418</f>
        <v/>
      </c>
      <c r="CE419" s="6">
        <f>BY419+CB419-CH419</f>
        <v/>
      </c>
      <c r="CF419" s="7">
        <f>IFERROR(CE419/CD419,0)</f>
        <v/>
      </c>
      <c r="CG419" s="6">
        <f>'M07'!T418</f>
        <v/>
      </c>
      <c r="CH419" s="6">
        <f>'M07'!U418</f>
        <v/>
      </c>
      <c r="CI419" s="7">
        <f>IFERROR(CH419/CG419,0)</f>
        <v/>
      </c>
      <c r="CJ419" s="6">
        <f>'M08'!E418</f>
        <v/>
      </c>
      <c r="CK419" s="6">
        <f>'M08'!F418</f>
        <v/>
      </c>
      <c r="CL419" s="7">
        <f>IFERROR(CK419/CJ419,0)</f>
        <v/>
      </c>
      <c r="CM419" s="6">
        <f>'M08'!M418</f>
        <v/>
      </c>
      <c r="CN419" s="6">
        <f>IF('M08'!AG418&gt;0,'M08'!AG418+MAX(0,CM419-'M08'!H418)*IF(AND(CJ419&lt;&gt;0,CK419&lt;&gt;0),CK419/CJ419,'M08'!V418),CM419*IF(AND(CJ419&lt;&gt;0,CK419&lt;&gt;0),CK419/CJ419,'M08'!V418))</f>
        <v/>
      </c>
      <c r="CO419" s="7">
        <f>IFERROR(CN419/CM419,0)</f>
        <v/>
      </c>
      <c r="CP419" s="6">
        <f>-'M08'!S418</f>
        <v/>
      </c>
      <c r="CQ419" s="6">
        <f>CK419+CN419-CT419</f>
        <v/>
      </c>
      <c r="CR419" s="7">
        <f>IFERROR(CQ419/CP419,0)</f>
        <v/>
      </c>
      <c r="CS419" s="6">
        <f>'M08'!T418</f>
        <v/>
      </c>
      <c r="CT419" s="6">
        <f>'M08'!U418</f>
        <v/>
      </c>
      <c r="CU419" s="7">
        <f>IFERROR(CT419/CS419,0)</f>
        <v/>
      </c>
      <c r="CV419" s="6">
        <f>'M09'!E418</f>
        <v/>
      </c>
      <c r="CW419" s="6">
        <f>'M09'!F418</f>
        <v/>
      </c>
      <c r="CX419" s="7">
        <f>IFERROR(CW419/CV419,0)</f>
        <v/>
      </c>
      <c r="CY419" s="6">
        <f>'M09'!M418</f>
        <v/>
      </c>
      <c r="CZ419" s="6">
        <f>IF('M09'!AG418&gt;0,'M09'!AG418+MAX(0,CY419-'M09'!H418)*IF(AND(CV419&lt;&gt;0,CW419&lt;&gt;0),CW419/CV419,'M09'!V418),CY419*IF(AND(CV419&lt;&gt;0,CW419&lt;&gt;0),CW419/CV419,'M09'!V418))</f>
        <v/>
      </c>
      <c r="DA419" s="7">
        <f>IFERROR(CZ419/CY419,0)</f>
        <v/>
      </c>
      <c r="DB419" s="6">
        <f>-'M09'!S418</f>
        <v/>
      </c>
      <c r="DC419" s="6">
        <f>CW419+CZ419-DF419</f>
        <v/>
      </c>
      <c r="DD419" s="7">
        <f>IFERROR(DC419/DB419,0)</f>
        <v/>
      </c>
      <c r="DE419" s="6">
        <f>'M09'!T418</f>
        <v/>
      </c>
      <c r="DF419" s="6">
        <f>'M09'!U418</f>
        <v/>
      </c>
      <c r="DG419" s="7">
        <f>IFERROR(DF419/DE419,0)</f>
        <v/>
      </c>
      <c r="DH419" s="6">
        <f>SUM(J419,V419,AH419,AT419,BF419,BR419,CD419,CP419,DB419)</f>
        <v/>
      </c>
      <c r="DI419" s="6">
        <f>SUM(K419,W419,AI419,AU419,BG419,BS419,CE419,CQ419,DC419)</f>
        <v/>
      </c>
      <c r="DJ419" s="6">
        <f>DH419/9</f>
        <v/>
      </c>
      <c r="DK419" s="6">
        <f>DI419/9</f>
        <v/>
      </c>
      <c r="DL419" s="7">
        <f>IFERROR(DI419/DH419,0)</f>
        <v/>
      </c>
      <c r="DM419" s="7">
        <f>'M09'!V418</f>
        <v/>
      </c>
      <c r="DN419" s="8">
        <f>IFERROR(DL419/DM419-1,0)</f>
        <v/>
      </c>
      <c r="DO419" s="6">
        <f>'M09'!AD418</f>
        <v/>
      </c>
      <c r="DP419" s="6">
        <f>DJ419-DO419</f>
        <v/>
      </c>
      <c r="DQ419" s="9">
        <f>COUNTIF(J419,"&gt;0")+COUNTIF(V419,"&gt;0")+COUNTIF(AH419,"&gt;0")+COUNTIF(AT419,"&gt;0")+COUNTIF(BF419,"&gt;0")+COUNTIF(BR419,"&gt;0")+COUNTIF(CD419,"&gt;0")+COUNTIF(CP419,"&gt;0")+COUNTIF(DB419,"&gt;0")</f>
        <v/>
      </c>
      <c r="DR419" s="6">
        <f>DE419</f>
        <v/>
      </c>
      <c r="DS419" s="10">
        <f>IFERROR(DR419/DJ419,0)</f>
        <v/>
      </c>
      <c r="DT419" s="6">
        <f>D419+SUM(G419,S419,AE419,AQ419,BC419,BO419,CA419,CM419,CY419)-SUM(J419,V419,AH419,AT419,BF419,BR419,CD419,CP419,DB419)-DE419</f>
        <v/>
      </c>
    </row>
    <row r="420">
      <c r="A420">
        <f>'M01'!C419</f>
        <v/>
      </c>
      <c r="B420">
        <f>'M01'!D419</f>
        <v/>
      </c>
      <c r="C420">
        <f>'M01'!A419</f>
        <v/>
      </c>
      <c r="D420" s="6">
        <f>'M01'!E419</f>
        <v/>
      </c>
      <c r="E420" s="6">
        <f>'M01'!F419</f>
        <v/>
      </c>
      <c r="F420" s="7">
        <f>IFERROR(E420/D420,0)</f>
        <v/>
      </c>
      <c r="G420" s="6">
        <f>'M01'!M419</f>
        <v/>
      </c>
      <c r="H420" s="6">
        <f>IF('M01'!AG419&gt;0,'M01'!AG419+MAX(0,G420-'M01'!H419)*IF(AND(D420&lt;&gt;0,E420&lt;&gt;0),E420/D420,'M01'!V419),G420*IF(AND(D420&lt;&gt;0,E420&lt;&gt;0),E420/D420,'M01'!V419))</f>
        <v/>
      </c>
      <c r="I420" s="7">
        <f>IFERROR(H420/G420,0)</f>
        <v/>
      </c>
      <c r="J420" s="6">
        <f>-'M01'!S419</f>
        <v/>
      </c>
      <c r="K420" s="6">
        <f>E420+H420-N420</f>
        <v/>
      </c>
      <c r="L420" s="7">
        <f>IFERROR(K420/J420,0)</f>
        <v/>
      </c>
      <c r="M420" s="6">
        <f>'M01'!T419</f>
        <v/>
      </c>
      <c r="N420" s="6">
        <f>'M01'!U419</f>
        <v/>
      </c>
      <c r="O420" s="7">
        <f>IFERROR(N420/M420,0)</f>
        <v/>
      </c>
      <c r="P420" s="6">
        <f>'M02'!E419</f>
        <v/>
      </c>
      <c r="Q420" s="6">
        <f>'M02'!F419</f>
        <v/>
      </c>
      <c r="R420" s="7">
        <f>IFERROR(Q420/P420,0)</f>
        <v/>
      </c>
      <c r="S420" s="6">
        <f>'M02'!M419</f>
        <v/>
      </c>
      <c r="T420" s="6">
        <f>IF('M02'!AG419&gt;0,'M02'!AG419+MAX(0,S420-'M02'!H419)*IF(AND(P420&lt;&gt;0,Q420&lt;&gt;0),Q420/P420,'M02'!V419),S420*IF(AND(P420&lt;&gt;0,Q420&lt;&gt;0),Q420/P420,'M02'!V419))</f>
        <v/>
      </c>
      <c r="U420" s="7">
        <f>IFERROR(T420/S420,0)</f>
        <v/>
      </c>
      <c r="V420" s="6">
        <f>-'M02'!S419</f>
        <v/>
      </c>
      <c r="W420" s="6">
        <f>Q420+T420-Z420</f>
        <v/>
      </c>
      <c r="X420" s="7">
        <f>IFERROR(W420/V420,0)</f>
        <v/>
      </c>
      <c r="Y420" s="6">
        <f>'M02'!T419</f>
        <v/>
      </c>
      <c r="Z420" s="6">
        <f>'M02'!U419</f>
        <v/>
      </c>
      <c r="AA420" s="7">
        <f>IFERROR(Z420/Y420,0)</f>
        <v/>
      </c>
      <c r="AB420" s="6">
        <f>'M03'!E419</f>
        <v/>
      </c>
      <c r="AC420" s="6">
        <f>'M03'!F419</f>
        <v/>
      </c>
      <c r="AD420" s="7">
        <f>IFERROR(AC420/AB420,0)</f>
        <v/>
      </c>
      <c r="AE420" s="6">
        <f>'M03'!M419</f>
        <v/>
      </c>
      <c r="AF420" s="6">
        <f>IF('M03'!AG419&gt;0,'M03'!AG419+MAX(0,AE420-'M03'!H419)*IF(AND(AB420&lt;&gt;0,AC420&lt;&gt;0),AC420/AB420,'M03'!V419),AE420*IF(AND(AB420&lt;&gt;0,AC420&lt;&gt;0),AC420/AB420,'M03'!V419))</f>
        <v/>
      </c>
      <c r="AG420" s="7">
        <f>IFERROR(AF420/AE420,0)</f>
        <v/>
      </c>
      <c r="AH420" s="6">
        <f>-'M03'!S419</f>
        <v/>
      </c>
      <c r="AI420" s="6">
        <f>AC420+AF420-AL420</f>
        <v/>
      </c>
      <c r="AJ420" s="7">
        <f>IFERROR(AI420/AH420,0)</f>
        <v/>
      </c>
      <c r="AK420" s="6">
        <f>'M03'!T419</f>
        <v/>
      </c>
      <c r="AL420" s="6">
        <f>'M03'!U419</f>
        <v/>
      </c>
      <c r="AM420" s="7">
        <f>IFERROR(AL420/AK420,0)</f>
        <v/>
      </c>
      <c r="AN420" s="6">
        <f>'M04'!E419</f>
        <v/>
      </c>
      <c r="AO420" s="6">
        <f>'M04'!F419</f>
        <v/>
      </c>
      <c r="AP420" s="7">
        <f>IFERROR(AO420/AN420,0)</f>
        <v/>
      </c>
      <c r="AQ420" s="6">
        <f>'M04'!M419</f>
        <v/>
      </c>
      <c r="AR420" s="6">
        <f>IF('M04'!AG419&gt;0,'M04'!AG419+MAX(0,AQ420-'M04'!H419)*IF(AND(AN420&lt;&gt;0,AO420&lt;&gt;0),AO420/AN420,'M04'!V419),AQ420*IF(AND(AN420&lt;&gt;0,AO420&lt;&gt;0),AO420/AN420,'M04'!V419))</f>
        <v/>
      </c>
      <c r="AS420" s="7">
        <f>IFERROR(AR420/AQ420,0)</f>
        <v/>
      </c>
      <c r="AT420" s="6">
        <f>-'M04'!S419</f>
        <v/>
      </c>
      <c r="AU420" s="6">
        <f>AO420+AR420-AX420</f>
        <v/>
      </c>
      <c r="AV420" s="7">
        <f>IFERROR(AU420/AT420,0)</f>
        <v/>
      </c>
      <c r="AW420" s="6">
        <f>'M04'!T419</f>
        <v/>
      </c>
      <c r="AX420" s="6">
        <f>'M04'!U419</f>
        <v/>
      </c>
      <c r="AY420" s="7">
        <f>IFERROR(AX420/AW420,0)</f>
        <v/>
      </c>
      <c r="AZ420" s="6">
        <f>'M05'!E419</f>
        <v/>
      </c>
      <c r="BA420" s="6">
        <f>'M05'!F419</f>
        <v/>
      </c>
      <c r="BB420" s="7">
        <f>IFERROR(BA420/AZ420,0)</f>
        <v/>
      </c>
      <c r="BC420" s="6">
        <f>'M05'!M419</f>
        <v/>
      </c>
      <c r="BD420" s="6">
        <f>IF('M05'!AG419&gt;0,'M05'!AG419+MAX(0,BC420-'M05'!H419)*IF(AND(AZ420&lt;&gt;0,BA420&lt;&gt;0),BA420/AZ420,'M05'!V419),BC420*IF(AND(AZ420&lt;&gt;0,BA420&lt;&gt;0),BA420/AZ420,'M05'!V419))</f>
        <v/>
      </c>
      <c r="BE420" s="7">
        <f>IFERROR(BD420/BC420,0)</f>
        <v/>
      </c>
      <c r="BF420" s="6">
        <f>-'M05'!S419</f>
        <v/>
      </c>
      <c r="BG420" s="6">
        <f>BA420+BD420-BJ420</f>
        <v/>
      </c>
      <c r="BH420" s="7">
        <f>IFERROR(BG420/BF420,0)</f>
        <v/>
      </c>
      <c r="BI420" s="6">
        <f>'M05'!T419</f>
        <v/>
      </c>
      <c r="BJ420" s="6">
        <f>'M05'!U419</f>
        <v/>
      </c>
      <c r="BK420" s="7">
        <f>IFERROR(BJ420/BI420,0)</f>
        <v/>
      </c>
      <c r="BL420" s="6">
        <f>'M06'!E419</f>
        <v/>
      </c>
      <c r="BM420" s="6">
        <f>'M06'!F419</f>
        <v/>
      </c>
      <c r="BN420" s="7">
        <f>IFERROR(BM420/BL420,0)</f>
        <v/>
      </c>
      <c r="BO420" s="6">
        <f>'M06'!M419</f>
        <v/>
      </c>
      <c r="BP420" s="6">
        <f>IF('M06'!AG419&gt;0,'M06'!AG419+MAX(0,BO420-'M06'!H419)*IF(AND(BL420&lt;&gt;0,BM420&lt;&gt;0),BM420/BL420,'M06'!V419),BO420*IF(AND(BL420&lt;&gt;0,BM420&lt;&gt;0),BM420/BL420,'M06'!V419))</f>
        <v/>
      </c>
      <c r="BQ420" s="7">
        <f>IFERROR(BP420/BO420,0)</f>
        <v/>
      </c>
      <c r="BR420" s="6">
        <f>-'M06'!S419</f>
        <v/>
      </c>
      <c r="BS420" s="6">
        <f>BM420+BP420-BV420</f>
        <v/>
      </c>
      <c r="BT420" s="7">
        <f>IFERROR(BS420/BR420,0)</f>
        <v/>
      </c>
      <c r="BU420" s="6">
        <f>'M06'!T419</f>
        <v/>
      </c>
      <c r="BV420" s="6">
        <f>'M06'!U419</f>
        <v/>
      </c>
      <c r="BW420" s="7">
        <f>IFERROR(BV420/BU420,0)</f>
        <v/>
      </c>
      <c r="BX420" s="6">
        <f>'M07'!E419</f>
        <v/>
      </c>
      <c r="BY420" s="6">
        <f>'M07'!F419</f>
        <v/>
      </c>
      <c r="BZ420" s="7">
        <f>IFERROR(BY420/BX420,0)</f>
        <v/>
      </c>
      <c r="CA420" s="6">
        <f>'M07'!M419</f>
        <v/>
      </c>
      <c r="CB420" s="6">
        <f>IF('M07'!AG419&gt;0,'M07'!AG419+MAX(0,CA420-'M07'!H419)*IF(AND(BX420&lt;&gt;0,BY420&lt;&gt;0),BY420/BX420,'M07'!V419),CA420*IF(AND(BX420&lt;&gt;0,BY420&lt;&gt;0),BY420/BX420,'M07'!V419))</f>
        <v/>
      </c>
      <c r="CC420" s="7">
        <f>IFERROR(CB420/CA420,0)</f>
        <v/>
      </c>
      <c r="CD420" s="6">
        <f>-'M07'!S419</f>
        <v/>
      </c>
      <c r="CE420" s="6">
        <f>BY420+CB420-CH420</f>
        <v/>
      </c>
      <c r="CF420" s="7">
        <f>IFERROR(CE420/CD420,0)</f>
        <v/>
      </c>
      <c r="CG420" s="6">
        <f>'M07'!T419</f>
        <v/>
      </c>
      <c r="CH420" s="6">
        <f>'M07'!U419</f>
        <v/>
      </c>
      <c r="CI420" s="7">
        <f>IFERROR(CH420/CG420,0)</f>
        <v/>
      </c>
      <c r="CJ420" s="6">
        <f>'M08'!E419</f>
        <v/>
      </c>
      <c r="CK420" s="6">
        <f>'M08'!F419</f>
        <v/>
      </c>
      <c r="CL420" s="7">
        <f>IFERROR(CK420/CJ420,0)</f>
        <v/>
      </c>
      <c r="CM420" s="6">
        <f>'M08'!M419</f>
        <v/>
      </c>
      <c r="CN420" s="6">
        <f>IF('M08'!AG419&gt;0,'M08'!AG419+MAX(0,CM420-'M08'!H419)*IF(AND(CJ420&lt;&gt;0,CK420&lt;&gt;0),CK420/CJ420,'M08'!V419),CM420*IF(AND(CJ420&lt;&gt;0,CK420&lt;&gt;0),CK420/CJ420,'M08'!V419))</f>
        <v/>
      </c>
      <c r="CO420" s="7">
        <f>IFERROR(CN420/CM420,0)</f>
        <v/>
      </c>
      <c r="CP420" s="6">
        <f>-'M08'!S419</f>
        <v/>
      </c>
      <c r="CQ420" s="6">
        <f>CK420+CN420-CT420</f>
        <v/>
      </c>
      <c r="CR420" s="7">
        <f>IFERROR(CQ420/CP420,0)</f>
        <v/>
      </c>
      <c r="CS420" s="6">
        <f>'M08'!T419</f>
        <v/>
      </c>
      <c r="CT420" s="6">
        <f>'M08'!U419</f>
        <v/>
      </c>
      <c r="CU420" s="7">
        <f>IFERROR(CT420/CS420,0)</f>
        <v/>
      </c>
      <c r="CV420" s="6">
        <f>'M09'!E419</f>
        <v/>
      </c>
      <c r="CW420" s="6">
        <f>'M09'!F419</f>
        <v/>
      </c>
      <c r="CX420" s="7">
        <f>IFERROR(CW420/CV420,0)</f>
        <v/>
      </c>
      <c r="CY420" s="6">
        <f>'M09'!M419</f>
        <v/>
      </c>
      <c r="CZ420" s="6">
        <f>IF('M09'!AG419&gt;0,'M09'!AG419+MAX(0,CY420-'M09'!H419)*IF(AND(CV420&lt;&gt;0,CW420&lt;&gt;0),CW420/CV420,'M09'!V419),CY420*IF(AND(CV420&lt;&gt;0,CW420&lt;&gt;0),CW420/CV420,'M09'!V419))</f>
        <v/>
      </c>
      <c r="DA420" s="7">
        <f>IFERROR(CZ420/CY420,0)</f>
        <v/>
      </c>
      <c r="DB420" s="6">
        <f>-'M09'!S419</f>
        <v/>
      </c>
      <c r="DC420" s="6">
        <f>CW420+CZ420-DF420</f>
        <v/>
      </c>
      <c r="DD420" s="7">
        <f>IFERROR(DC420/DB420,0)</f>
        <v/>
      </c>
      <c r="DE420" s="6">
        <f>'M09'!T419</f>
        <v/>
      </c>
      <c r="DF420" s="6">
        <f>'M09'!U419</f>
        <v/>
      </c>
      <c r="DG420" s="7">
        <f>IFERROR(DF420/DE420,0)</f>
        <v/>
      </c>
      <c r="DH420" s="6">
        <f>SUM(J420,V420,AH420,AT420,BF420,BR420,CD420,CP420,DB420)</f>
        <v/>
      </c>
      <c r="DI420" s="6">
        <f>SUM(K420,W420,AI420,AU420,BG420,BS420,CE420,CQ420,DC420)</f>
        <v/>
      </c>
      <c r="DJ420" s="6">
        <f>DH420/9</f>
        <v/>
      </c>
      <c r="DK420" s="6">
        <f>DI420/9</f>
        <v/>
      </c>
      <c r="DL420" s="7">
        <f>IFERROR(DI420/DH420,0)</f>
        <v/>
      </c>
      <c r="DM420" s="7">
        <f>'M09'!V419</f>
        <v/>
      </c>
      <c r="DN420" s="8">
        <f>IFERROR(DL420/DM420-1,0)</f>
        <v/>
      </c>
      <c r="DO420" s="6">
        <f>'M09'!AD419</f>
        <v/>
      </c>
      <c r="DP420" s="6">
        <f>DJ420-DO420</f>
        <v/>
      </c>
      <c r="DQ420" s="9">
        <f>COUNTIF(J420,"&gt;0")+COUNTIF(V420,"&gt;0")+COUNTIF(AH420,"&gt;0")+COUNTIF(AT420,"&gt;0")+COUNTIF(BF420,"&gt;0")+COUNTIF(BR420,"&gt;0")+COUNTIF(CD420,"&gt;0")+COUNTIF(CP420,"&gt;0")+COUNTIF(DB420,"&gt;0")</f>
        <v/>
      </c>
      <c r="DR420" s="6">
        <f>DE420</f>
        <v/>
      </c>
      <c r="DS420" s="10">
        <f>IFERROR(DR420/DJ420,0)</f>
        <v/>
      </c>
      <c r="DT420" s="6">
        <f>D420+SUM(G420,S420,AE420,AQ420,BC420,BO420,CA420,CM420,CY420)-SUM(J420,V420,AH420,AT420,BF420,BR420,CD420,CP420,DB420)-DE420</f>
        <v/>
      </c>
    </row>
    <row r="421">
      <c r="A421">
        <f>'M01'!C420</f>
        <v/>
      </c>
      <c r="B421">
        <f>'M01'!D420</f>
        <v/>
      </c>
      <c r="C421">
        <f>'M01'!A420</f>
        <v/>
      </c>
      <c r="D421" s="6">
        <f>'M01'!E420</f>
        <v/>
      </c>
      <c r="E421" s="6">
        <f>'M01'!F420</f>
        <v/>
      </c>
      <c r="F421" s="7">
        <f>IFERROR(E421/D421,0)</f>
        <v/>
      </c>
      <c r="G421" s="6">
        <f>'M01'!M420</f>
        <v/>
      </c>
      <c r="H421" s="6">
        <f>IF('M01'!AG420&gt;0,'M01'!AG420+MAX(0,G421-'M01'!H420)*IF(AND(D421&lt;&gt;0,E421&lt;&gt;0),E421/D421,'M01'!V420),G421*IF(AND(D421&lt;&gt;0,E421&lt;&gt;0),E421/D421,'M01'!V420))</f>
        <v/>
      </c>
      <c r="I421" s="7">
        <f>IFERROR(H421/G421,0)</f>
        <v/>
      </c>
      <c r="J421" s="6">
        <f>-'M01'!S420</f>
        <v/>
      </c>
      <c r="K421" s="6">
        <f>E421+H421-N421</f>
        <v/>
      </c>
      <c r="L421" s="7">
        <f>IFERROR(K421/J421,0)</f>
        <v/>
      </c>
      <c r="M421" s="6">
        <f>'M01'!T420</f>
        <v/>
      </c>
      <c r="N421" s="6">
        <f>'M01'!U420</f>
        <v/>
      </c>
      <c r="O421" s="7">
        <f>IFERROR(N421/M421,0)</f>
        <v/>
      </c>
      <c r="P421" s="6">
        <f>'M02'!E420</f>
        <v/>
      </c>
      <c r="Q421" s="6">
        <f>'M02'!F420</f>
        <v/>
      </c>
      <c r="R421" s="7">
        <f>IFERROR(Q421/P421,0)</f>
        <v/>
      </c>
      <c r="S421" s="6">
        <f>'M02'!M420</f>
        <v/>
      </c>
      <c r="T421" s="6">
        <f>IF('M02'!AG420&gt;0,'M02'!AG420+MAX(0,S421-'M02'!H420)*IF(AND(P421&lt;&gt;0,Q421&lt;&gt;0),Q421/P421,'M02'!V420),S421*IF(AND(P421&lt;&gt;0,Q421&lt;&gt;0),Q421/P421,'M02'!V420))</f>
        <v/>
      </c>
      <c r="U421" s="7">
        <f>IFERROR(T421/S421,0)</f>
        <v/>
      </c>
      <c r="V421" s="6">
        <f>-'M02'!S420</f>
        <v/>
      </c>
      <c r="W421" s="6">
        <f>Q421+T421-Z421</f>
        <v/>
      </c>
      <c r="X421" s="7">
        <f>IFERROR(W421/V421,0)</f>
        <v/>
      </c>
      <c r="Y421" s="6">
        <f>'M02'!T420</f>
        <v/>
      </c>
      <c r="Z421" s="6">
        <f>'M02'!U420</f>
        <v/>
      </c>
      <c r="AA421" s="7">
        <f>IFERROR(Z421/Y421,0)</f>
        <v/>
      </c>
      <c r="AB421" s="6">
        <f>'M03'!E420</f>
        <v/>
      </c>
      <c r="AC421" s="6">
        <f>'M03'!F420</f>
        <v/>
      </c>
      <c r="AD421" s="7">
        <f>IFERROR(AC421/AB421,0)</f>
        <v/>
      </c>
      <c r="AE421" s="6">
        <f>'M03'!M420</f>
        <v/>
      </c>
      <c r="AF421" s="6">
        <f>IF('M03'!AG420&gt;0,'M03'!AG420+MAX(0,AE421-'M03'!H420)*IF(AND(AB421&lt;&gt;0,AC421&lt;&gt;0),AC421/AB421,'M03'!V420),AE421*IF(AND(AB421&lt;&gt;0,AC421&lt;&gt;0),AC421/AB421,'M03'!V420))</f>
        <v/>
      </c>
      <c r="AG421" s="7">
        <f>IFERROR(AF421/AE421,0)</f>
        <v/>
      </c>
      <c r="AH421" s="6">
        <f>-'M03'!S420</f>
        <v/>
      </c>
      <c r="AI421" s="6">
        <f>AC421+AF421-AL421</f>
        <v/>
      </c>
      <c r="AJ421" s="7">
        <f>IFERROR(AI421/AH421,0)</f>
        <v/>
      </c>
      <c r="AK421" s="6">
        <f>'M03'!T420</f>
        <v/>
      </c>
      <c r="AL421" s="6">
        <f>'M03'!U420</f>
        <v/>
      </c>
      <c r="AM421" s="7">
        <f>IFERROR(AL421/AK421,0)</f>
        <v/>
      </c>
      <c r="AN421" s="6">
        <f>'M04'!E420</f>
        <v/>
      </c>
      <c r="AO421" s="6">
        <f>'M04'!F420</f>
        <v/>
      </c>
      <c r="AP421" s="7">
        <f>IFERROR(AO421/AN421,0)</f>
        <v/>
      </c>
      <c r="AQ421" s="6">
        <f>'M04'!M420</f>
        <v/>
      </c>
      <c r="AR421" s="6">
        <f>IF('M04'!AG420&gt;0,'M04'!AG420+MAX(0,AQ421-'M04'!H420)*IF(AND(AN421&lt;&gt;0,AO421&lt;&gt;0),AO421/AN421,'M04'!V420),AQ421*IF(AND(AN421&lt;&gt;0,AO421&lt;&gt;0),AO421/AN421,'M04'!V420))</f>
        <v/>
      </c>
      <c r="AS421" s="7">
        <f>IFERROR(AR421/AQ421,0)</f>
        <v/>
      </c>
      <c r="AT421" s="6">
        <f>-'M04'!S420</f>
        <v/>
      </c>
      <c r="AU421" s="6">
        <f>AO421+AR421-AX421</f>
        <v/>
      </c>
      <c r="AV421" s="7">
        <f>IFERROR(AU421/AT421,0)</f>
        <v/>
      </c>
      <c r="AW421" s="6">
        <f>'M04'!T420</f>
        <v/>
      </c>
      <c r="AX421" s="6">
        <f>'M04'!U420</f>
        <v/>
      </c>
      <c r="AY421" s="7">
        <f>IFERROR(AX421/AW421,0)</f>
        <v/>
      </c>
      <c r="AZ421" s="6">
        <f>'M05'!E420</f>
        <v/>
      </c>
      <c r="BA421" s="6">
        <f>'M05'!F420</f>
        <v/>
      </c>
      <c r="BB421" s="7">
        <f>IFERROR(BA421/AZ421,0)</f>
        <v/>
      </c>
      <c r="BC421" s="6">
        <f>'M05'!M420</f>
        <v/>
      </c>
      <c r="BD421" s="6">
        <f>IF('M05'!AG420&gt;0,'M05'!AG420+MAX(0,BC421-'M05'!H420)*IF(AND(AZ421&lt;&gt;0,BA421&lt;&gt;0),BA421/AZ421,'M05'!V420),BC421*IF(AND(AZ421&lt;&gt;0,BA421&lt;&gt;0),BA421/AZ421,'M05'!V420))</f>
        <v/>
      </c>
      <c r="BE421" s="7">
        <f>IFERROR(BD421/BC421,0)</f>
        <v/>
      </c>
      <c r="BF421" s="6">
        <f>-'M05'!S420</f>
        <v/>
      </c>
      <c r="BG421" s="6">
        <f>BA421+BD421-BJ421</f>
        <v/>
      </c>
      <c r="BH421" s="7">
        <f>IFERROR(BG421/BF421,0)</f>
        <v/>
      </c>
      <c r="BI421" s="6">
        <f>'M05'!T420</f>
        <v/>
      </c>
      <c r="BJ421" s="6">
        <f>'M05'!U420</f>
        <v/>
      </c>
      <c r="BK421" s="7">
        <f>IFERROR(BJ421/BI421,0)</f>
        <v/>
      </c>
      <c r="BL421" s="6">
        <f>'M06'!E420</f>
        <v/>
      </c>
      <c r="BM421" s="6">
        <f>'M06'!F420</f>
        <v/>
      </c>
      <c r="BN421" s="7">
        <f>IFERROR(BM421/BL421,0)</f>
        <v/>
      </c>
      <c r="BO421" s="6">
        <f>'M06'!M420</f>
        <v/>
      </c>
      <c r="BP421" s="6">
        <f>IF('M06'!AG420&gt;0,'M06'!AG420+MAX(0,BO421-'M06'!H420)*IF(AND(BL421&lt;&gt;0,BM421&lt;&gt;0),BM421/BL421,'M06'!V420),BO421*IF(AND(BL421&lt;&gt;0,BM421&lt;&gt;0),BM421/BL421,'M06'!V420))</f>
        <v/>
      </c>
      <c r="BQ421" s="7">
        <f>IFERROR(BP421/BO421,0)</f>
        <v/>
      </c>
      <c r="BR421" s="6">
        <f>-'M06'!S420</f>
        <v/>
      </c>
      <c r="BS421" s="6">
        <f>BM421+BP421-BV421</f>
        <v/>
      </c>
      <c r="BT421" s="7">
        <f>IFERROR(BS421/BR421,0)</f>
        <v/>
      </c>
      <c r="BU421" s="6">
        <f>'M06'!T420</f>
        <v/>
      </c>
      <c r="BV421" s="6">
        <f>'M06'!U420</f>
        <v/>
      </c>
      <c r="BW421" s="7">
        <f>IFERROR(BV421/BU421,0)</f>
        <v/>
      </c>
      <c r="BX421" s="6">
        <f>'M07'!E420</f>
        <v/>
      </c>
      <c r="BY421" s="6">
        <f>'M07'!F420</f>
        <v/>
      </c>
      <c r="BZ421" s="7">
        <f>IFERROR(BY421/BX421,0)</f>
        <v/>
      </c>
      <c r="CA421" s="6">
        <f>'M07'!M420</f>
        <v/>
      </c>
      <c r="CB421" s="6">
        <f>IF('M07'!AG420&gt;0,'M07'!AG420+MAX(0,CA421-'M07'!H420)*IF(AND(BX421&lt;&gt;0,BY421&lt;&gt;0),BY421/BX421,'M07'!V420),CA421*IF(AND(BX421&lt;&gt;0,BY421&lt;&gt;0),BY421/BX421,'M07'!V420))</f>
        <v/>
      </c>
      <c r="CC421" s="7">
        <f>IFERROR(CB421/CA421,0)</f>
        <v/>
      </c>
      <c r="CD421" s="6">
        <f>-'M07'!S420</f>
        <v/>
      </c>
      <c r="CE421" s="6">
        <f>BY421+CB421-CH421</f>
        <v/>
      </c>
      <c r="CF421" s="7">
        <f>IFERROR(CE421/CD421,0)</f>
        <v/>
      </c>
      <c r="CG421" s="6">
        <f>'M07'!T420</f>
        <v/>
      </c>
      <c r="CH421" s="6">
        <f>'M07'!U420</f>
        <v/>
      </c>
      <c r="CI421" s="7">
        <f>IFERROR(CH421/CG421,0)</f>
        <v/>
      </c>
      <c r="CJ421" s="6">
        <f>'M08'!E420</f>
        <v/>
      </c>
      <c r="CK421" s="6">
        <f>'M08'!F420</f>
        <v/>
      </c>
      <c r="CL421" s="7">
        <f>IFERROR(CK421/CJ421,0)</f>
        <v/>
      </c>
      <c r="CM421" s="6">
        <f>'M08'!M420</f>
        <v/>
      </c>
      <c r="CN421" s="6">
        <f>IF('M08'!AG420&gt;0,'M08'!AG420+MAX(0,CM421-'M08'!H420)*IF(AND(CJ421&lt;&gt;0,CK421&lt;&gt;0),CK421/CJ421,'M08'!V420),CM421*IF(AND(CJ421&lt;&gt;0,CK421&lt;&gt;0),CK421/CJ421,'M08'!V420))</f>
        <v/>
      </c>
      <c r="CO421" s="7">
        <f>IFERROR(CN421/CM421,0)</f>
        <v/>
      </c>
      <c r="CP421" s="6">
        <f>-'M08'!S420</f>
        <v/>
      </c>
      <c r="CQ421" s="6">
        <f>CK421+CN421-CT421</f>
        <v/>
      </c>
      <c r="CR421" s="7">
        <f>IFERROR(CQ421/CP421,0)</f>
        <v/>
      </c>
      <c r="CS421" s="6">
        <f>'M08'!T420</f>
        <v/>
      </c>
      <c r="CT421" s="6">
        <f>'M08'!U420</f>
        <v/>
      </c>
      <c r="CU421" s="7">
        <f>IFERROR(CT421/CS421,0)</f>
        <v/>
      </c>
      <c r="CV421" s="6">
        <f>'M09'!E420</f>
        <v/>
      </c>
      <c r="CW421" s="6">
        <f>'M09'!F420</f>
        <v/>
      </c>
      <c r="CX421" s="7">
        <f>IFERROR(CW421/CV421,0)</f>
        <v/>
      </c>
      <c r="CY421" s="6">
        <f>'M09'!M420</f>
        <v/>
      </c>
      <c r="CZ421" s="6">
        <f>IF('M09'!AG420&gt;0,'M09'!AG420+MAX(0,CY421-'M09'!H420)*IF(AND(CV421&lt;&gt;0,CW421&lt;&gt;0),CW421/CV421,'M09'!V420),CY421*IF(AND(CV421&lt;&gt;0,CW421&lt;&gt;0),CW421/CV421,'M09'!V420))</f>
        <v/>
      </c>
      <c r="DA421" s="7">
        <f>IFERROR(CZ421/CY421,0)</f>
        <v/>
      </c>
      <c r="DB421" s="6">
        <f>-'M09'!S420</f>
        <v/>
      </c>
      <c r="DC421" s="6">
        <f>CW421+CZ421-DF421</f>
        <v/>
      </c>
      <c r="DD421" s="7">
        <f>IFERROR(DC421/DB421,0)</f>
        <v/>
      </c>
      <c r="DE421" s="6">
        <f>'M09'!T420</f>
        <v/>
      </c>
      <c r="DF421" s="6">
        <f>'M09'!U420</f>
        <v/>
      </c>
      <c r="DG421" s="7">
        <f>IFERROR(DF421/DE421,0)</f>
        <v/>
      </c>
      <c r="DH421" s="6">
        <f>SUM(J421,V421,AH421,AT421,BF421,BR421,CD421,CP421,DB421)</f>
        <v/>
      </c>
      <c r="DI421" s="6">
        <f>SUM(K421,W421,AI421,AU421,BG421,BS421,CE421,CQ421,DC421)</f>
        <v/>
      </c>
      <c r="DJ421" s="6">
        <f>DH421/9</f>
        <v/>
      </c>
      <c r="DK421" s="6">
        <f>DI421/9</f>
        <v/>
      </c>
      <c r="DL421" s="7">
        <f>IFERROR(DI421/DH421,0)</f>
        <v/>
      </c>
      <c r="DM421" s="7">
        <f>'M09'!V420</f>
        <v/>
      </c>
      <c r="DN421" s="8">
        <f>IFERROR(DL421/DM421-1,0)</f>
        <v/>
      </c>
      <c r="DO421" s="6">
        <f>'M09'!AD420</f>
        <v/>
      </c>
      <c r="DP421" s="6">
        <f>DJ421-DO421</f>
        <v/>
      </c>
      <c r="DQ421" s="9">
        <f>COUNTIF(J421,"&gt;0")+COUNTIF(V421,"&gt;0")+COUNTIF(AH421,"&gt;0")+COUNTIF(AT421,"&gt;0")+COUNTIF(BF421,"&gt;0")+COUNTIF(BR421,"&gt;0")+COUNTIF(CD421,"&gt;0")+COUNTIF(CP421,"&gt;0")+COUNTIF(DB421,"&gt;0")</f>
        <v/>
      </c>
      <c r="DR421" s="6">
        <f>DE421</f>
        <v/>
      </c>
      <c r="DS421" s="10">
        <f>IFERROR(DR421/DJ421,0)</f>
        <v/>
      </c>
      <c r="DT421" s="6">
        <f>D421+SUM(G421,S421,AE421,AQ421,BC421,BO421,CA421,CM421,CY421)-SUM(J421,V421,AH421,AT421,BF421,BR421,CD421,CP421,DB421)-DE421</f>
        <v/>
      </c>
    </row>
    <row r="422">
      <c r="A422">
        <f>'M01'!C421</f>
        <v/>
      </c>
      <c r="B422">
        <f>'M01'!D421</f>
        <v/>
      </c>
      <c r="C422">
        <f>'M01'!A421</f>
        <v/>
      </c>
      <c r="D422" s="6">
        <f>'M01'!E421</f>
        <v/>
      </c>
      <c r="E422" s="6">
        <f>'M01'!F421</f>
        <v/>
      </c>
      <c r="F422" s="7">
        <f>IFERROR(E422/D422,0)</f>
        <v/>
      </c>
      <c r="G422" s="6">
        <f>'M01'!M421</f>
        <v/>
      </c>
      <c r="H422" s="6">
        <f>IF('M01'!AG421&gt;0,'M01'!AG421+MAX(0,G422-'M01'!H421)*IF(AND(D422&lt;&gt;0,E422&lt;&gt;0),E422/D422,'M01'!V421),G422*IF(AND(D422&lt;&gt;0,E422&lt;&gt;0),E422/D422,'M01'!V421))</f>
        <v/>
      </c>
      <c r="I422" s="7">
        <f>IFERROR(H422/G422,0)</f>
        <v/>
      </c>
      <c r="J422" s="6">
        <f>-'M01'!S421</f>
        <v/>
      </c>
      <c r="K422" s="6">
        <f>E422+H422-N422</f>
        <v/>
      </c>
      <c r="L422" s="7">
        <f>IFERROR(K422/J422,0)</f>
        <v/>
      </c>
      <c r="M422" s="6">
        <f>'M01'!T421</f>
        <v/>
      </c>
      <c r="N422" s="6">
        <f>'M01'!U421</f>
        <v/>
      </c>
      <c r="O422" s="7">
        <f>IFERROR(N422/M422,0)</f>
        <v/>
      </c>
      <c r="P422" s="6">
        <f>'M02'!E421</f>
        <v/>
      </c>
      <c r="Q422" s="6">
        <f>'M02'!F421</f>
        <v/>
      </c>
      <c r="R422" s="7">
        <f>IFERROR(Q422/P422,0)</f>
        <v/>
      </c>
      <c r="S422" s="6">
        <f>'M02'!M421</f>
        <v/>
      </c>
      <c r="T422" s="6">
        <f>IF('M02'!AG421&gt;0,'M02'!AG421+MAX(0,S422-'M02'!H421)*IF(AND(P422&lt;&gt;0,Q422&lt;&gt;0),Q422/P422,'M02'!V421),S422*IF(AND(P422&lt;&gt;0,Q422&lt;&gt;0),Q422/P422,'M02'!V421))</f>
        <v/>
      </c>
      <c r="U422" s="7">
        <f>IFERROR(T422/S422,0)</f>
        <v/>
      </c>
      <c r="V422" s="6">
        <f>-'M02'!S421</f>
        <v/>
      </c>
      <c r="W422" s="6">
        <f>Q422+T422-Z422</f>
        <v/>
      </c>
      <c r="X422" s="7">
        <f>IFERROR(W422/V422,0)</f>
        <v/>
      </c>
      <c r="Y422" s="6">
        <f>'M02'!T421</f>
        <v/>
      </c>
      <c r="Z422" s="6">
        <f>'M02'!U421</f>
        <v/>
      </c>
      <c r="AA422" s="7">
        <f>IFERROR(Z422/Y422,0)</f>
        <v/>
      </c>
      <c r="AB422" s="6">
        <f>'M03'!E421</f>
        <v/>
      </c>
      <c r="AC422" s="6">
        <f>'M03'!F421</f>
        <v/>
      </c>
      <c r="AD422" s="7">
        <f>IFERROR(AC422/AB422,0)</f>
        <v/>
      </c>
      <c r="AE422" s="6">
        <f>'M03'!M421</f>
        <v/>
      </c>
      <c r="AF422" s="6">
        <f>IF('M03'!AG421&gt;0,'M03'!AG421+MAX(0,AE422-'M03'!H421)*IF(AND(AB422&lt;&gt;0,AC422&lt;&gt;0),AC422/AB422,'M03'!V421),AE422*IF(AND(AB422&lt;&gt;0,AC422&lt;&gt;0),AC422/AB422,'M03'!V421))</f>
        <v/>
      </c>
      <c r="AG422" s="7">
        <f>IFERROR(AF422/AE422,0)</f>
        <v/>
      </c>
      <c r="AH422" s="6">
        <f>-'M03'!S421</f>
        <v/>
      </c>
      <c r="AI422" s="6">
        <f>AC422+AF422-AL422</f>
        <v/>
      </c>
      <c r="AJ422" s="7">
        <f>IFERROR(AI422/AH422,0)</f>
        <v/>
      </c>
      <c r="AK422" s="6">
        <f>'M03'!T421</f>
        <v/>
      </c>
      <c r="AL422" s="6">
        <f>'M03'!U421</f>
        <v/>
      </c>
      <c r="AM422" s="7">
        <f>IFERROR(AL422/AK422,0)</f>
        <v/>
      </c>
      <c r="AN422" s="6">
        <f>'M04'!E421</f>
        <v/>
      </c>
      <c r="AO422" s="6">
        <f>'M04'!F421</f>
        <v/>
      </c>
      <c r="AP422" s="7">
        <f>IFERROR(AO422/AN422,0)</f>
        <v/>
      </c>
      <c r="AQ422" s="6">
        <f>'M04'!M421</f>
        <v/>
      </c>
      <c r="AR422" s="6">
        <f>IF('M04'!AG421&gt;0,'M04'!AG421+MAX(0,AQ422-'M04'!H421)*IF(AND(AN422&lt;&gt;0,AO422&lt;&gt;0),AO422/AN422,'M04'!V421),AQ422*IF(AND(AN422&lt;&gt;0,AO422&lt;&gt;0),AO422/AN422,'M04'!V421))</f>
        <v/>
      </c>
      <c r="AS422" s="7">
        <f>IFERROR(AR422/AQ422,0)</f>
        <v/>
      </c>
      <c r="AT422" s="6">
        <f>-'M04'!S421</f>
        <v/>
      </c>
      <c r="AU422" s="6">
        <f>AO422+AR422-AX422</f>
        <v/>
      </c>
      <c r="AV422" s="7">
        <f>IFERROR(AU422/AT422,0)</f>
        <v/>
      </c>
      <c r="AW422" s="6">
        <f>'M04'!T421</f>
        <v/>
      </c>
      <c r="AX422" s="6">
        <f>'M04'!U421</f>
        <v/>
      </c>
      <c r="AY422" s="7">
        <f>IFERROR(AX422/AW422,0)</f>
        <v/>
      </c>
      <c r="AZ422" s="6">
        <f>'M05'!E421</f>
        <v/>
      </c>
      <c r="BA422" s="6">
        <f>'M05'!F421</f>
        <v/>
      </c>
      <c r="BB422" s="7">
        <f>IFERROR(BA422/AZ422,0)</f>
        <v/>
      </c>
      <c r="BC422" s="6">
        <f>'M05'!M421</f>
        <v/>
      </c>
      <c r="BD422" s="6">
        <f>IF('M05'!AG421&gt;0,'M05'!AG421+MAX(0,BC422-'M05'!H421)*IF(AND(AZ422&lt;&gt;0,BA422&lt;&gt;0),BA422/AZ422,'M05'!V421),BC422*IF(AND(AZ422&lt;&gt;0,BA422&lt;&gt;0),BA422/AZ422,'M05'!V421))</f>
        <v/>
      </c>
      <c r="BE422" s="7">
        <f>IFERROR(BD422/BC422,0)</f>
        <v/>
      </c>
      <c r="BF422" s="6">
        <f>-'M05'!S421</f>
        <v/>
      </c>
      <c r="BG422" s="6">
        <f>BA422+BD422-BJ422</f>
        <v/>
      </c>
      <c r="BH422" s="7">
        <f>IFERROR(BG422/BF422,0)</f>
        <v/>
      </c>
      <c r="BI422" s="6">
        <f>'M05'!T421</f>
        <v/>
      </c>
      <c r="BJ422" s="6">
        <f>'M05'!U421</f>
        <v/>
      </c>
      <c r="BK422" s="7">
        <f>IFERROR(BJ422/BI422,0)</f>
        <v/>
      </c>
      <c r="BL422" s="6">
        <f>'M06'!E421</f>
        <v/>
      </c>
      <c r="BM422" s="6">
        <f>'M06'!F421</f>
        <v/>
      </c>
      <c r="BN422" s="7">
        <f>IFERROR(BM422/BL422,0)</f>
        <v/>
      </c>
      <c r="BO422" s="6">
        <f>'M06'!M421</f>
        <v/>
      </c>
      <c r="BP422" s="6">
        <f>IF('M06'!AG421&gt;0,'M06'!AG421+MAX(0,BO422-'M06'!H421)*IF(AND(BL422&lt;&gt;0,BM422&lt;&gt;0),BM422/BL422,'M06'!V421),BO422*IF(AND(BL422&lt;&gt;0,BM422&lt;&gt;0),BM422/BL422,'M06'!V421))</f>
        <v/>
      </c>
      <c r="BQ422" s="7">
        <f>IFERROR(BP422/BO422,0)</f>
        <v/>
      </c>
      <c r="BR422" s="6">
        <f>-'M06'!S421</f>
        <v/>
      </c>
      <c r="BS422" s="6">
        <f>BM422+BP422-BV422</f>
        <v/>
      </c>
      <c r="BT422" s="7">
        <f>IFERROR(BS422/BR422,0)</f>
        <v/>
      </c>
      <c r="BU422" s="6">
        <f>'M06'!T421</f>
        <v/>
      </c>
      <c r="BV422" s="6">
        <f>'M06'!U421</f>
        <v/>
      </c>
      <c r="BW422" s="7">
        <f>IFERROR(BV422/BU422,0)</f>
        <v/>
      </c>
      <c r="BX422" s="6">
        <f>'M07'!E421</f>
        <v/>
      </c>
      <c r="BY422" s="6">
        <f>'M07'!F421</f>
        <v/>
      </c>
      <c r="BZ422" s="7">
        <f>IFERROR(BY422/BX422,0)</f>
        <v/>
      </c>
      <c r="CA422" s="6">
        <f>'M07'!M421</f>
        <v/>
      </c>
      <c r="CB422" s="6">
        <f>IF('M07'!AG421&gt;0,'M07'!AG421+MAX(0,CA422-'M07'!H421)*IF(AND(BX422&lt;&gt;0,BY422&lt;&gt;0),BY422/BX422,'M07'!V421),CA422*IF(AND(BX422&lt;&gt;0,BY422&lt;&gt;0),BY422/BX422,'M07'!V421))</f>
        <v/>
      </c>
      <c r="CC422" s="7">
        <f>IFERROR(CB422/CA422,0)</f>
        <v/>
      </c>
      <c r="CD422" s="6">
        <f>-'M07'!S421</f>
        <v/>
      </c>
      <c r="CE422" s="6">
        <f>BY422+CB422-CH422</f>
        <v/>
      </c>
      <c r="CF422" s="7">
        <f>IFERROR(CE422/CD422,0)</f>
        <v/>
      </c>
      <c r="CG422" s="6">
        <f>'M07'!T421</f>
        <v/>
      </c>
      <c r="CH422" s="6">
        <f>'M07'!U421</f>
        <v/>
      </c>
      <c r="CI422" s="7">
        <f>IFERROR(CH422/CG422,0)</f>
        <v/>
      </c>
      <c r="CJ422" s="6">
        <f>'M08'!E421</f>
        <v/>
      </c>
      <c r="CK422" s="6">
        <f>'M08'!F421</f>
        <v/>
      </c>
      <c r="CL422" s="7">
        <f>IFERROR(CK422/CJ422,0)</f>
        <v/>
      </c>
      <c r="CM422" s="6">
        <f>'M08'!M421</f>
        <v/>
      </c>
      <c r="CN422" s="6">
        <f>IF('M08'!AG421&gt;0,'M08'!AG421+MAX(0,CM422-'M08'!H421)*IF(AND(CJ422&lt;&gt;0,CK422&lt;&gt;0),CK422/CJ422,'M08'!V421),CM422*IF(AND(CJ422&lt;&gt;0,CK422&lt;&gt;0),CK422/CJ422,'M08'!V421))</f>
        <v/>
      </c>
      <c r="CO422" s="7">
        <f>IFERROR(CN422/CM422,0)</f>
        <v/>
      </c>
      <c r="CP422" s="6">
        <f>-'M08'!S421</f>
        <v/>
      </c>
      <c r="CQ422" s="6">
        <f>CK422+CN422-CT422</f>
        <v/>
      </c>
      <c r="CR422" s="7">
        <f>IFERROR(CQ422/CP422,0)</f>
        <v/>
      </c>
      <c r="CS422" s="6">
        <f>'M08'!T421</f>
        <v/>
      </c>
      <c r="CT422" s="6">
        <f>'M08'!U421</f>
        <v/>
      </c>
      <c r="CU422" s="7">
        <f>IFERROR(CT422/CS422,0)</f>
        <v/>
      </c>
      <c r="CV422" s="6">
        <f>'M09'!E421</f>
        <v/>
      </c>
      <c r="CW422" s="6">
        <f>'M09'!F421</f>
        <v/>
      </c>
      <c r="CX422" s="7">
        <f>IFERROR(CW422/CV422,0)</f>
        <v/>
      </c>
      <c r="CY422" s="6">
        <f>'M09'!M421</f>
        <v/>
      </c>
      <c r="CZ422" s="6">
        <f>IF('M09'!AG421&gt;0,'M09'!AG421+MAX(0,CY422-'M09'!H421)*IF(AND(CV422&lt;&gt;0,CW422&lt;&gt;0),CW422/CV422,'M09'!V421),CY422*IF(AND(CV422&lt;&gt;0,CW422&lt;&gt;0),CW422/CV422,'M09'!V421))</f>
        <v/>
      </c>
      <c r="DA422" s="7">
        <f>IFERROR(CZ422/CY422,0)</f>
        <v/>
      </c>
      <c r="DB422" s="6">
        <f>-'M09'!S421</f>
        <v/>
      </c>
      <c r="DC422" s="6">
        <f>CW422+CZ422-DF422</f>
        <v/>
      </c>
      <c r="DD422" s="7">
        <f>IFERROR(DC422/DB422,0)</f>
        <v/>
      </c>
      <c r="DE422" s="6">
        <f>'M09'!T421</f>
        <v/>
      </c>
      <c r="DF422" s="6">
        <f>'M09'!U421</f>
        <v/>
      </c>
      <c r="DG422" s="7">
        <f>IFERROR(DF422/DE422,0)</f>
        <v/>
      </c>
      <c r="DH422" s="6">
        <f>SUM(J422,V422,AH422,AT422,BF422,BR422,CD422,CP422,DB422)</f>
        <v/>
      </c>
      <c r="DI422" s="6">
        <f>SUM(K422,W422,AI422,AU422,BG422,BS422,CE422,CQ422,DC422)</f>
        <v/>
      </c>
      <c r="DJ422" s="6">
        <f>DH422/9</f>
        <v/>
      </c>
      <c r="DK422" s="6">
        <f>DI422/9</f>
        <v/>
      </c>
      <c r="DL422" s="7">
        <f>IFERROR(DI422/DH422,0)</f>
        <v/>
      </c>
      <c r="DM422" s="7">
        <f>'M09'!V421</f>
        <v/>
      </c>
      <c r="DN422" s="8">
        <f>IFERROR(DL422/DM422-1,0)</f>
        <v/>
      </c>
      <c r="DO422" s="6">
        <f>'M09'!AD421</f>
        <v/>
      </c>
      <c r="DP422" s="6">
        <f>DJ422-DO422</f>
        <v/>
      </c>
      <c r="DQ422" s="9">
        <f>COUNTIF(J422,"&gt;0")+COUNTIF(V422,"&gt;0")+COUNTIF(AH422,"&gt;0")+COUNTIF(AT422,"&gt;0")+COUNTIF(BF422,"&gt;0")+COUNTIF(BR422,"&gt;0")+COUNTIF(CD422,"&gt;0")+COUNTIF(CP422,"&gt;0")+COUNTIF(DB422,"&gt;0")</f>
        <v/>
      </c>
      <c r="DR422" s="6">
        <f>DE422</f>
        <v/>
      </c>
      <c r="DS422" s="10">
        <f>IFERROR(DR422/DJ422,0)</f>
        <v/>
      </c>
      <c r="DT422" s="6">
        <f>D422+SUM(G422,S422,AE422,AQ422,BC422,BO422,CA422,CM422,CY422)-SUM(J422,V422,AH422,AT422,BF422,BR422,CD422,CP422,DB422)-DE422</f>
        <v/>
      </c>
    </row>
    <row r="423">
      <c r="A423">
        <f>'M01'!C422</f>
        <v/>
      </c>
      <c r="B423">
        <f>'M01'!D422</f>
        <v/>
      </c>
      <c r="C423">
        <f>'M01'!A422</f>
        <v/>
      </c>
      <c r="D423" s="6">
        <f>'M01'!E422</f>
        <v/>
      </c>
      <c r="E423" s="6">
        <f>'M01'!F422</f>
        <v/>
      </c>
      <c r="F423" s="7">
        <f>IFERROR(E423/D423,0)</f>
        <v/>
      </c>
      <c r="G423" s="6">
        <f>'M01'!M422</f>
        <v/>
      </c>
      <c r="H423" s="6">
        <f>IF('M01'!AG422&gt;0,'M01'!AG422+MAX(0,G423-'M01'!H422)*IF(AND(D423&lt;&gt;0,E423&lt;&gt;0),E423/D423,'M01'!V422),G423*IF(AND(D423&lt;&gt;0,E423&lt;&gt;0),E423/D423,'M01'!V422))</f>
        <v/>
      </c>
      <c r="I423" s="7">
        <f>IFERROR(H423/G423,0)</f>
        <v/>
      </c>
      <c r="J423" s="6">
        <f>-'M01'!S422</f>
        <v/>
      </c>
      <c r="K423" s="6">
        <f>E423+H423-N423</f>
        <v/>
      </c>
      <c r="L423" s="7">
        <f>IFERROR(K423/J423,0)</f>
        <v/>
      </c>
      <c r="M423" s="6">
        <f>'M01'!T422</f>
        <v/>
      </c>
      <c r="N423" s="6">
        <f>'M01'!U422</f>
        <v/>
      </c>
      <c r="O423" s="7">
        <f>IFERROR(N423/M423,0)</f>
        <v/>
      </c>
      <c r="P423" s="6">
        <f>'M02'!E422</f>
        <v/>
      </c>
      <c r="Q423" s="6">
        <f>'M02'!F422</f>
        <v/>
      </c>
      <c r="R423" s="7">
        <f>IFERROR(Q423/P423,0)</f>
        <v/>
      </c>
      <c r="S423" s="6">
        <f>'M02'!M422</f>
        <v/>
      </c>
      <c r="T423" s="6">
        <f>IF('M02'!AG422&gt;0,'M02'!AG422+MAX(0,S423-'M02'!H422)*IF(AND(P423&lt;&gt;0,Q423&lt;&gt;0),Q423/P423,'M02'!V422),S423*IF(AND(P423&lt;&gt;0,Q423&lt;&gt;0),Q423/P423,'M02'!V422))</f>
        <v/>
      </c>
      <c r="U423" s="7">
        <f>IFERROR(T423/S423,0)</f>
        <v/>
      </c>
      <c r="V423" s="6">
        <f>-'M02'!S422</f>
        <v/>
      </c>
      <c r="W423" s="6">
        <f>Q423+T423-Z423</f>
        <v/>
      </c>
      <c r="X423" s="7">
        <f>IFERROR(W423/V423,0)</f>
        <v/>
      </c>
      <c r="Y423" s="6">
        <f>'M02'!T422</f>
        <v/>
      </c>
      <c r="Z423" s="6">
        <f>'M02'!U422</f>
        <v/>
      </c>
      <c r="AA423" s="7">
        <f>IFERROR(Z423/Y423,0)</f>
        <v/>
      </c>
      <c r="AB423" s="6">
        <f>'M03'!E422</f>
        <v/>
      </c>
      <c r="AC423" s="6">
        <f>'M03'!F422</f>
        <v/>
      </c>
      <c r="AD423" s="7">
        <f>IFERROR(AC423/AB423,0)</f>
        <v/>
      </c>
      <c r="AE423" s="6">
        <f>'M03'!M422</f>
        <v/>
      </c>
      <c r="AF423" s="6">
        <f>IF('M03'!AG422&gt;0,'M03'!AG422+MAX(0,AE423-'M03'!H422)*IF(AND(AB423&lt;&gt;0,AC423&lt;&gt;0),AC423/AB423,'M03'!V422),AE423*IF(AND(AB423&lt;&gt;0,AC423&lt;&gt;0),AC423/AB423,'M03'!V422))</f>
        <v/>
      </c>
      <c r="AG423" s="7">
        <f>IFERROR(AF423/AE423,0)</f>
        <v/>
      </c>
      <c r="AH423" s="6">
        <f>-'M03'!S422</f>
        <v/>
      </c>
      <c r="AI423" s="6">
        <f>AC423+AF423-AL423</f>
        <v/>
      </c>
      <c r="AJ423" s="7">
        <f>IFERROR(AI423/AH423,0)</f>
        <v/>
      </c>
      <c r="AK423" s="6">
        <f>'M03'!T422</f>
        <v/>
      </c>
      <c r="AL423" s="6">
        <f>'M03'!U422</f>
        <v/>
      </c>
      <c r="AM423" s="7">
        <f>IFERROR(AL423/AK423,0)</f>
        <v/>
      </c>
      <c r="AN423" s="6">
        <f>'M04'!E422</f>
        <v/>
      </c>
      <c r="AO423" s="6">
        <f>'M04'!F422</f>
        <v/>
      </c>
      <c r="AP423" s="7">
        <f>IFERROR(AO423/AN423,0)</f>
        <v/>
      </c>
      <c r="AQ423" s="6">
        <f>'M04'!M422</f>
        <v/>
      </c>
      <c r="AR423" s="6">
        <f>IF('M04'!AG422&gt;0,'M04'!AG422+MAX(0,AQ423-'M04'!H422)*IF(AND(AN423&lt;&gt;0,AO423&lt;&gt;0),AO423/AN423,'M04'!V422),AQ423*IF(AND(AN423&lt;&gt;0,AO423&lt;&gt;0),AO423/AN423,'M04'!V422))</f>
        <v/>
      </c>
      <c r="AS423" s="7">
        <f>IFERROR(AR423/AQ423,0)</f>
        <v/>
      </c>
      <c r="AT423" s="6">
        <f>-'M04'!S422</f>
        <v/>
      </c>
      <c r="AU423" s="6">
        <f>AO423+AR423-AX423</f>
        <v/>
      </c>
      <c r="AV423" s="7">
        <f>IFERROR(AU423/AT423,0)</f>
        <v/>
      </c>
      <c r="AW423" s="6">
        <f>'M04'!T422</f>
        <v/>
      </c>
      <c r="AX423" s="6">
        <f>'M04'!U422</f>
        <v/>
      </c>
      <c r="AY423" s="7">
        <f>IFERROR(AX423/AW423,0)</f>
        <v/>
      </c>
      <c r="AZ423" s="6">
        <f>'M05'!E422</f>
        <v/>
      </c>
      <c r="BA423" s="6">
        <f>'M05'!F422</f>
        <v/>
      </c>
      <c r="BB423" s="7">
        <f>IFERROR(BA423/AZ423,0)</f>
        <v/>
      </c>
      <c r="BC423" s="6">
        <f>'M05'!M422</f>
        <v/>
      </c>
      <c r="BD423" s="6">
        <f>IF('M05'!AG422&gt;0,'M05'!AG422+MAX(0,BC423-'M05'!H422)*IF(AND(AZ423&lt;&gt;0,BA423&lt;&gt;0),BA423/AZ423,'M05'!V422),BC423*IF(AND(AZ423&lt;&gt;0,BA423&lt;&gt;0),BA423/AZ423,'M05'!V422))</f>
        <v/>
      </c>
      <c r="BE423" s="7">
        <f>IFERROR(BD423/BC423,0)</f>
        <v/>
      </c>
      <c r="BF423" s="6">
        <f>-'M05'!S422</f>
        <v/>
      </c>
      <c r="BG423" s="6">
        <f>BA423+BD423-BJ423</f>
        <v/>
      </c>
      <c r="BH423" s="7">
        <f>IFERROR(BG423/BF423,0)</f>
        <v/>
      </c>
      <c r="BI423" s="6">
        <f>'M05'!T422</f>
        <v/>
      </c>
      <c r="BJ423" s="6">
        <f>'M05'!U422</f>
        <v/>
      </c>
      <c r="BK423" s="7">
        <f>IFERROR(BJ423/BI423,0)</f>
        <v/>
      </c>
      <c r="BL423" s="6">
        <f>'M06'!E422</f>
        <v/>
      </c>
      <c r="BM423" s="6">
        <f>'M06'!F422</f>
        <v/>
      </c>
      <c r="BN423" s="7">
        <f>IFERROR(BM423/BL423,0)</f>
        <v/>
      </c>
      <c r="BO423" s="6">
        <f>'M06'!M422</f>
        <v/>
      </c>
      <c r="BP423" s="6">
        <f>IF('M06'!AG422&gt;0,'M06'!AG422+MAX(0,BO423-'M06'!H422)*IF(AND(BL423&lt;&gt;0,BM423&lt;&gt;0),BM423/BL423,'M06'!V422),BO423*IF(AND(BL423&lt;&gt;0,BM423&lt;&gt;0),BM423/BL423,'M06'!V422))</f>
        <v/>
      </c>
      <c r="BQ423" s="7">
        <f>IFERROR(BP423/BO423,0)</f>
        <v/>
      </c>
      <c r="BR423" s="6">
        <f>-'M06'!S422</f>
        <v/>
      </c>
      <c r="BS423" s="6">
        <f>BM423+BP423-BV423</f>
        <v/>
      </c>
      <c r="BT423" s="7">
        <f>IFERROR(BS423/BR423,0)</f>
        <v/>
      </c>
      <c r="BU423" s="6">
        <f>'M06'!T422</f>
        <v/>
      </c>
      <c r="BV423" s="6">
        <f>'M06'!U422</f>
        <v/>
      </c>
      <c r="BW423" s="7">
        <f>IFERROR(BV423/BU423,0)</f>
        <v/>
      </c>
      <c r="BX423" s="6">
        <f>'M07'!E422</f>
        <v/>
      </c>
      <c r="BY423" s="6">
        <f>'M07'!F422</f>
        <v/>
      </c>
      <c r="BZ423" s="7">
        <f>IFERROR(BY423/BX423,0)</f>
        <v/>
      </c>
      <c r="CA423" s="6">
        <f>'M07'!M422</f>
        <v/>
      </c>
      <c r="CB423" s="6">
        <f>IF('M07'!AG422&gt;0,'M07'!AG422+MAX(0,CA423-'M07'!H422)*IF(AND(BX423&lt;&gt;0,BY423&lt;&gt;0),BY423/BX423,'M07'!V422),CA423*IF(AND(BX423&lt;&gt;0,BY423&lt;&gt;0),BY423/BX423,'M07'!V422))</f>
        <v/>
      </c>
      <c r="CC423" s="7">
        <f>IFERROR(CB423/CA423,0)</f>
        <v/>
      </c>
      <c r="CD423" s="6">
        <f>-'M07'!S422</f>
        <v/>
      </c>
      <c r="CE423" s="6">
        <f>BY423+CB423-CH423</f>
        <v/>
      </c>
      <c r="CF423" s="7">
        <f>IFERROR(CE423/CD423,0)</f>
        <v/>
      </c>
      <c r="CG423" s="6">
        <f>'M07'!T422</f>
        <v/>
      </c>
      <c r="CH423" s="6">
        <f>'M07'!U422</f>
        <v/>
      </c>
      <c r="CI423" s="7">
        <f>IFERROR(CH423/CG423,0)</f>
        <v/>
      </c>
      <c r="CJ423" s="6">
        <f>'M08'!E422</f>
        <v/>
      </c>
      <c r="CK423" s="6">
        <f>'M08'!F422</f>
        <v/>
      </c>
      <c r="CL423" s="7">
        <f>IFERROR(CK423/CJ423,0)</f>
        <v/>
      </c>
      <c r="CM423" s="6">
        <f>'M08'!M422</f>
        <v/>
      </c>
      <c r="CN423" s="6">
        <f>IF('M08'!AG422&gt;0,'M08'!AG422+MAX(0,CM423-'M08'!H422)*IF(AND(CJ423&lt;&gt;0,CK423&lt;&gt;0),CK423/CJ423,'M08'!V422),CM423*IF(AND(CJ423&lt;&gt;0,CK423&lt;&gt;0),CK423/CJ423,'M08'!V422))</f>
        <v/>
      </c>
      <c r="CO423" s="7">
        <f>IFERROR(CN423/CM423,0)</f>
        <v/>
      </c>
      <c r="CP423" s="6">
        <f>-'M08'!S422</f>
        <v/>
      </c>
      <c r="CQ423" s="6">
        <f>CK423+CN423-CT423</f>
        <v/>
      </c>
      <c r="CR423" s="7">
        <f>IFERROR(CQ423/CP423,0)</f>
        <v/>
      </c>
      <c r="CS423" s="6">
        <f>'M08'!T422</f>
        <v/>
      </c>
      <c r="CT423" s="6">
        <f>'M08'!U422</f>
        <v/>
      </c>
      <c r="CU423" s="7">
        <f>IFERROR(CT423/CS423,0)</f>
        <v/>
      </c>
      <c r="CV423" s="6">
        <f>'M09'!E422</f>
        <v/>
      </c>
      <c r="CW423" s="6">
        <f>'M09'!F422</f>
        <v/>
      </c>
      <c r="CX423" s="7">
        <f>IFERROR(CW423/CV423,0)</f>
        <v/>
      </c>
      <c r="CY423" s="6">
        <f>'M09'!M422</f>
        <v/>
      </c>
      <c r="CZ423" s="6">
        <f>IF('M09'!AG422&gt;0,'M09'!AG422+MAX(0,CY423-'M09'!H422)*IF(AND(CV423&lt;&gt;0,CW423&lt;&gt;0),CW423/CV423,'M09'!V422),CY423*IF(AND(CV423&lt;&gt;0,CW423&lt;&gt;0),CW423/CV423,'M09'!V422))</f>
        <v/>
      </c>
      <c r="DA423" s="7">
        <f>IFERROR(CZ423/CY423,0)</f>
        <v/>
      </c>
      <c r="DB423" s="6">
        <f>-'M09'!S422</f>
        <v/>
      </c>
      <c r="DC423" s="6">
        <f>CW423+CZ423-DF423</f>
        <v/>
      </c>
      <c r="DD423" s="7">
        <f>IFERROR(DC423/DB423,0)</f>
        <v/>
      </c>
      <c r="DE423" s="6">
        <f>'M09'!T422</f>
        <v/>
      </c>
      <c r="DF423" s="6">
        <f>'M09'!U422</f>
        <v/>
      </c>
      <c r="DG423" s="7">
        <f>IFERROR(DF423/DE423,0)</f>
        <v/>
      </c>
      <c r="DH423" s="6">
        <f>SUM(J423,V423,AH423,AT423,BF423,BR423,CD423,CP423,DB423)</f>
        <v/>
      </c>
      <c r="DI423" s="6">
        <f>SUM(K423,W423,AI423,AU423,BG423,BS423,CE423,CQ423,DC423)</f>
        <v/>
      </c>
      <c r="DJ423" s="6">
        <f>DH423/9</f>
        <v/>
      </c>
      <c r="DK423" s="6">
        <f>DI423/9</f>
        <v/>
      </c>
      <c r="DL423" s="7">
        <f>IFERROR(DI423/DH423,0)</f>
        <v/>
      </c>
      <c r="DM423" s="7">
        <f>'M09'!V422</f>
        <v/>
      </c>
      <c r="DN423" s="8">
        <f>IFERROR(DL423/DM423-1,0)</f>
        <v/>
      </c>
      <c r="DO423" s="6">
        <f>'M09'!AD422</f>
        <v/>
      </c>
      <c r="DP423" s="6">
        <f>DJ423-DO423</f>
        <v/>
      </c>
      <c r="DQ423" s="9">
        <f>COUNTIF(J423,"&gt;0")+COUNTIF(V423,"&gt;0")+COUNTIF(AH423,"&gt;0")+COUNTIF(AT423,"&gt;0")+COUNTIF(BF423,"&gt;0")+COUNTIF(BR423,"&gt;0")+COUNTIF(CD423,"&gt;0")+COUNTIF(CP423,"&gt;0")+COUNTIF(DB423,"&gt;0")</f>
        <v/>
      </c>
      <c r="DR423" s="6">
        <f>DE423</f>
        <v/>
      </c>
      <c r="DS423" s="10">
        <f>IFERROR(DR423/DJ423,0)</f>
        <v/>
      </c>
      <c r="DT423" s="6">
        <f>D423+SUM(G423,S423,AE423,AQ423,BC423,BO423,CA423,CM423,CY423)-SUM(J423,V423,AH423,AT423,BF423,BR423,CD423,CP423,DB423)-DE423</f>
        <v/>
      </c>
    </row>
    <row r="424">
      <c r="A424">
        <f>'M01'!C423</f>
        <v/>
      </c>
      <c r="B424">
        <f>'M01'!D423</f>
        <v/>
      </c>
      <c r="C424">
        <f>'M01'!A423</f>
        <v/>
      </c>
      <c r="D424" s="6">
        <f>'M01'!E423</f>
        <v/>
      </c>
      <c r="E424" s="6">
        <f>'M01'!F423</f>
        <v/>
      </c>
      <c r="F424" s="7">
        <f>IFERROR(E424/D424,0)</f>
        <v/>
      </c>
      <c r="G424" s="6">
        <f>'M01'!M423</f>
        <v/>
      </c>
      <c r="H424" s="6">
        <f>IF('M01'!AG423&gt;0,'M01'!AG423+MAX(0,G424-'M01'!H423)*IF(AND(D424&lt;&gt;0,E424&lt;&gt;0),E424/D424,'M01'!V423),G424*IF(AND(D424&lt;&gt;0,E424&lt;&gt;0),E424/D424,'M01'!V423))</f>
        <v/>
      </c>
      <c r="I424" s="7">
        <f>IFERROR(H424/G424,0)</f>
        <v/>
      </c>
      <c r="J424" s="6">
        <f>-'M01'!S423</f>
        <v/>
      </c>
      <c r="K424" s="6">
        <f>E424+H424-N424</f>
        <v/>
      </c>
      <c r="L424" s="7">
        <f>IFERROR(K424/J424,0)</f>
        <v/>
      </c>
      <c r="M424" s="6">
        <f>'M01'!T423</f>
        <v/>
      </c>
      <c r="N424" s="6">
        <f>'M01'!U423</f>
        <v/>
      </c>
      <c r="O424" s="7">
        <f>IFERROR(N424/M424,0)</f>
        <v/>
      </c>
      <c r="P424" s="6">
        <f>'M02'!E423</f>
        <v/>
      </c>
      <c r="Q424" s="6">
        <f>'M02'!F423</f>
        <v/>
      </c>
      <c r="R424" s="7">
        <f>IFERROR(Q424/P424,0)</f>
        <v/>
      </c>
      <c r="S424" s="6">
        <f>'M02'!M423</f>
        <v/>
      </c>
      <c r="T424" s="6">
        <f>IF('M02'!AG423&gt;0,'M02'!AG423+MAX(0,S424-'M02'!H423)*IF(AND(P424&lt;&gt;0,Q424&lt;&gt;0),Q424/P424,'M02'!V423),S424*IF(AND(P424&lt;&gt;0,Q424&lt;&gt;0),Q424/P424,'M02'!V423))</f>
        <v/>
      </c>
      <c r="U424" s="7">
        <f>IFERROR(T424/S424,0)</f>
        <v/>
      </c>
      <c r="V424" s="6">
        <f>-'M02'!S423</f>
        <v/>
      </c>
      <c r="W424" s="6">
        <f>Q424+T424-Z424</f>
        <v/>
      </c>
      <c r="X424" s="7">
        <f>IFERROR(W424/V424,0)</f>
        <v/>
      </c>
      <c r="Y424" s="6">
        <f>'M02'!T423</f>
        <v/>
      </c>
      <c r="Z424" s="6">
        <f>'M02'!U423</f>
        <v/>
      </c>
      <c r="AA424" s="7">
        <f>IFERROR(Z424/Y424,0)</f>
        <v/>
      </c>
      <c r="AB424" s="6">
        <f>'M03'!E423</f>
        <v/>
      </c>
      <c r="AC424" s="6">
        <f>'M03'!F423</f>
        <v/>
      </c>
      <c r="AD424" s="7">
        <f>IFERROR(AC424/AB424,0)</f>
        <v/>
      </c>
      <c r="AE424" s="6">
        <f>'M03'!M423</f>
        <v/>
      </c>
      <c r="AF424" s="6">
        <f>IF('M03'!AG423&gt;0,'M03'!AG423+MAX(0,AE424-'M03'!H423)*IF(AND(AB424&lt;&gt;0,AC424&lt;&gt;0),AC424/AB424,'M03'!V423),AE424*IF(AND(AB424&lt;&gt;0,AC424&lt;&gt;0),AC424/AB424,'M03'!V423))</f>
        <v/>
      </c>
      <c r="AG424" s="7">
        <f>IFERROR(AF424/AE424,0)</f>
        <v/>
      </c>
      <c r="AH424" s="6">
        <f>-'M03'!S423</f>
        <v/>
      </c>
      <c r="AI424" s="6">
        <f>AC424+AF424-AL424</f>
        <v/>
      </c>
      <c r="AJ424" s="7">
        <f>IFERROR(AI424/AH424,0)</f>
        <v/>
      </c>
      <c r="AK424" s="6">
        <f>'M03'!T423</f>
        <v/>
      </c>
      <c r="AL424" s="6">
        <f>'M03'!U423</f>
        <v/>
      </c>
      <c r="AM424" s="7">
        <f>IFERROR(AL424/AK424,0)</f>
        <v/>
      </c>
      <c r="AN424" s="6">
        <f>'M04'!E423</f>
        <v/>
      </c>
      <c r="AO424" s="6">
        <f>'M04'!F423</f>
        <v/>
      </c>
      <c r="AP424" s="7">
        <f>IFERROR(AO424/AN424,0)</f>
        <v/>
      </c>
      <c r="AQ424" s="6">
        <f>'M04'!M423</f>
        <v/>
      </c>
      <c r="AR424" s="6">
        <f>IF('M04'!AG423&gt;0,'M04'!AG423+MAX(0,AQ424-'M04'!H423)*IF(AND(AN424&lt;&gt;0,AO424&lt;&gt;0),AO424/AN424,'M04'!V423),AQ424*IF(AND(AN424&lt;&gt;0,AO424&lt;&gt;0),AO424/AN424,'M04'!V423))</f>
        <v/>
      </c>
      <c r="AS424" s="7">
        <f>IFERROR(AR424/AQ424,0)</f>
        <v/>
      </c>
      <c r="AT424" s="6">
        <f>-'M04'!S423</f>
        <v/>
      </c>
      <c r="AU424" s="6">
        <f>AO424+AR424-AX424</f>
        <v/>
      </c>
      <c r="AV424" s="7">
        <f>IFERROR(AU424/AT424,0)</f>
        <v/>
      </c>
      <c r="AW424" s="6">
        <f>'M04'!T423</f>
        <v/>
      </c>
      <c r="AX424" s="6">
        <f>'M04'!U423</f>
        <v/>
      </c>
      <c r="AY424" s="7">
        <f>IFERROR(AX424/AW424,0)</f>
        <v/>
      </c>
      <c r="AZ424" s="6">
        <f>'M05'!E423</f>
        <v/>
      </c>
      <c r="BA424" s="6">
        <f>'M05'!F423</f>
        <v/>
      </c>
      <c r="BB424" s="7">
        <f>IFERROR(BA424/AZ424,0)</f>
        <v/>
      </c>
      <c r="BC424" s="6">
        <f>'M05'!M423</f>
        <v/>
      </c>
      <c r="BD424" s="6">
        <f>IF('M05'!AG423&gt;0,'M05'!AG423+MAX(0,BC424-'M05'!H423)*IF(AND(AZ424&lt;&gt;0,BA424&lt;&gt;0),BA424/AZ424,'M05'!V423),BC424*IF(AND(AZ424&lt;&gt;0,BA424&lt;&gt;0),BA424/AZ424,'M05'!V423))</f>
        <v/>
      </c>
      <c r="BE424" s="7">
        <f>IFERROR(BD424/BC424,0)</f>
        <v/>
      </c>
      <c r="BF424" s="6">
        <f>-'M05'!S423</f>
        <v/>
      </c>
      <c r="BG424" s="6">
        <f>BA424+BD424-BJ424</f>
        <v/>
      </c>
      <c r="BH424" s="7">
        <f>IFERROR(BG424/BF424,0)</f>
        <v/>
      </c>
      <c r="BI424" s="6">
        <f>'M05'!T423</f>
        <v/>
      </c>
      <c r="BJ424" s="6">
        <f>'M05'!U423</f>
        <v/>
      </c>
      <c r="BK424" s="7">
        <f>IFERROR(BJ424/BI424,0)</f>
        <v/>
      </c>
      <c r="BL424" s="6">
        <f>'M06'!E423</f>
        <v/>
      </c>
      <c r="BM424" s="6">
        <f>'M06'!F423</f>
        <v/>
      </c>
      <c r="BN424" s="7">
        <f>IFERROR(BM424/BL424,0)</f>
        <v/>
      </c>
      <c r="BO424" s="6">
        <f>'M06'!M423</f>
        <v/>
      </c>
      <c r="BP424" s="6">
        <f>IF('M06'!AG423&gt;0,'M06'!AG423+MAX(0,BO424-'M06'!H423)*IF(AND(BL424&lt;&gt;0,BM424&lt;&gt;0),BM424/BL424,'M06'!V423),BO424*IF(AND(BL424&lt;&gt;0,BM424&lt;&gt;0),BM424/BL424,'M06'!V423))</f>
        <v/>
      </c>
      <c r="BQ424" s="7">
        <f>IFERROR(BP424/BO424,0)</f>
        <v/>
      </c>
      <c r="BR424" s="6">
        <f>-'M06'!S423</f>
        <v/>
      </c>
      <c r="BS424" s="6">
        <f>BM424+BP424-BV424</f>
        <v/>
      </c>
      <c r="BT424" s="7">
        <f>IFERROR(BS424/BR424,0)</f>
        <v/>
      </c>
      <c r="BU424" s="6">
        <f>'M06'!T423</f>
        <v/>
      </c>
      <c r="BV424" s="6">
        <f>'M06'!U423</f>
        <v/>
      </c>
      <c r="BW424" s="7">
        <f>IFERROR(BV424/BU424,0)</f>
        <v/>
      </c>
      <c r="BX424" s="6">
        <f>'M07'!E423</f>
        <v/>
      </c>
      <c r="BY424" s="6">
        <f>'M07'!F423</f>
        <v/>
      </c>
      <c r="BZ424" s="7">
        <f>IFERROR(BY424/BX424,0)</f>
        <v/>
      </c>
      <c r="CA424" s="6">
        <f>'M07'!M423</f>
        <v/>
      </c>
      <c r="CB424" s="6">
        <f>IF('M07'!AG423&gt;0,'M07'!AG423+MAX(0,CA424-'M07'!H423)*IF(AND(BX424&lt;&gt;0,BY424&lt;&gt;0),BY424/BX424,'M07'!V423),CA424*IF(AND(BX424&lt;&gt;0,BY424&lt;&gt;0),BY424/BX424,'M07'!V423))</f>
        <v/>
      </c>
      <c r="CC424" s="7">
        <f>IFERROR(CB424/CA424,0)</f>
        <v/>
      </c>
      <c r="CD424" s="6">
        <f>-'M07'!S423</f>
        <v/>
      </c>
      <c r="CE424" s="6">
        <f>BY424+CB424-CH424</f>
        <v/>
      </c>
      <c r="CF424" s="7">
        <f>IFERROR(CE424/CD424,0)</f>
        <v/>
      </c>
      <c r="CG424" s="6">
        <f>'M07'!T423</f>
        <v/>
      </c>
      <c r="CH424" s="6">
        <f>'M07'!U423</f>
        <v/>
      </c>
      <c r="CI424" s="7">
        <f>IFERROR(CH424/CG424,0)</f>
        <v/>
      </c>
      <c r="CJ424" s="6">
        <f>'M08'!E423</f>
        <v/>
      </c>
      <c r="CK424" s="6">
        <f>'M08'!F423</f>
        <v/>
      </c>
      <c r="CL424" s="7">
        <f>IFERROR(CK424/CJ424,0)</f>
        <v/>
      </c>
      <c r="CM424" s="6">
        <f>'M08'!M423</f>
        <v/>
      </c>
      <c r="CN424" s="6">
        <f>IF('M08'!AG423&gt;0,'M08'!AG423+MAX(0,CM424-'M08'!H423)*IF(AND(CJ424&lt;&gt;0,CK424&lt;&gt;0),CK424/CJ424,'M08'!V423),CM424*IF(AND(CJ424&lt;&gt;0,CK424&lt;&gt;0),CK424/CJ424,'M08'!V423))</f>
        <v/>
      </c>
      <c r="CO424" s="7">
        <f>IFERROR(CN424/CM424,0)</f>
        <v/>
      </c>
      <c r="CP424" s="6">
        <f>-'M08'!S423</f>
        <v/>
      </c>
      <c r="CQ424" s="6">
        <f>CK424+CN424-CT424</f>
        <v/>
      </c>
      <c r="CR424" s="7">
        <f>IFERROR(CQ424/CP424,0)</f>
        <v/>
      </c>
      <c r="CS424" s="6">
        <f>'M08'!T423</f>
        <v/>
      </c>
      <c r="CT424" s="6">
        <f>'M08'!U423</f>
        <v/>
      </c>
      <c r="CU424" s="7">
        <f>IFERROR(CT424/CS424,0)</f>
        <v/>
      </c>
      <c r="CV424" s="6">
        <f>'M09'!E423</f>
        <v/>
      </c>
      <c r="CW424" s="6">
        <f>'M09'!F423</f>
        <v/>
      </c>
      <c r="CX424" s="7">
        <f>IFERROR(CW424/CV424,0)</f>
        <v/>
      </c>
      <c r="CY424" s="6">
        <f>'M09'!M423</f>
        <v/>
      </c>
      <c r="CZ424" s="6">
        <f>IF('M09'!AG423&gt;0,'M09'!AG423+MAX(0,CY424-'M09'!H423)*IF(AND(CV424&lt;&gt;0,CW424&lt;&gt;0),CW424/CV424,'M09'!V423),CY424*IF(AND(CV424&lt;&gt;0,CW424&lt;&gt;0),CW424/CV424,'M09'!V423))</f>
        <v/>
      </c>
      <c r="DA424" s="7">
        <f>IFERROR(CZ424/CY424,0)</f>
        <v/>
      </c>
      <c r="DB424" s="6">
        <f>-'M09'!S423</f>
        <v/>
      </c>
      <c r="DC424" s="6">
        <f>CW424+CZ424-DF424</f>
        <v/>
      </c>
      <c r="DD424" s="7">
        <f>IFERROR(DC424/DB424,0)</f>
        <v/>
      </c>
      <c r="DE424" s="6">
        <f>'M09'!T423</f>
        <v/>
      </c>
      <c r="DF424" s="6">
        <f>'M09'!U423</f>
        <v/>
      </c>
      <c r="DG424" s="7">
        <f>IFERROR(DF424/DE424,0)</f>
        <v/>
      </c>
      <c r="DH424" s="6">
        <f>SUM(J424,V424,AH424,AT424,BF424,BR424,CD424,CP424,DB424)</f>
        <v/>
      </c>
      <c r="DI424" s="6">
        <f>SUM(K424,W424,AI424,AU424,BG424,BS424,CE424,CQ424,DC424)</f>
        <v/>
      </c>
      <c r="DJ424" s="6">
        <f>DH424/9</f>
        <v/>
      </c>
      <c r="DK424" s="6">
        <f>DI424/9</f>
        <v/>
      </c>
      <c r="DL424" s="7">
        <f>IFERROR(DI424/DH424,0)</f>
        <v/>
      </c>
      <c r="DM424" s="7">
        <f>'M09'!V423</f>
        <v/>
      </c>
      <c r="DN424" s="8">
        <f>IFERROR(DL424/DM424-1,0)</f>
        <v/>
      </c>
      <c r="DO424" s="6">
        <f>'M09'!AD423</f>
        <v/>
      </c>
      <c r="DP424" s="6">
        <f>DJ424-DO424</f>
        <v/>
      </c>
      <c r="DQ424" s="9">
        <f>COUNTIF(J424,"&gt;0")+COUNTIF(V424,"&gt;0")+COUNTIF(AH424,"&gt;0")+COUNTIF(AT424,"&gt;0")+COUNTIF(BF424,"&gt;0")+COUNTIF(BR424,"&gt;0")+COUNTIF(CD424,"&gt;0")+COUNTIF(CP424,"&gt;0")+COUNTIF(DB424,"&gt;0")</f>
        <v/>
      </c>
      <c r="DR424" s="6">
        <f>DE424</f>
        <v/>
      </c>
      <c r="DS424" s="10">
        <f>IFERROR(DR424/DJ424,0)</f>
        <v/>
      </c>
      <c r="DT424" s="6">
        <f>D424+SUM(G424,S424,AE424,AQ424,BC424,BO424,CA424,CM424,CY424)-SUM(J424,V424,AH424,AT424,BF424,BR424,CD424,CP424,DB424)-DE424</f>
        <v/>
      </c>
    </row>
    <row r="425">
      <c r="A425">
        <f>'M01'!C424</f>
        <v/>
      </c>
      <c r="B425">
        <f>'M01'!D424</f>
        <v/>
      </c>
      <c r="C425">
        <f>'M01'!A424</f>
        <v/>
      </c>
      <c r="D425" s="6">
        <f>'M01'!E424</f>
        <v/>
      </c>
      <c r="E425" s="6">
        <f>'M01'!F424</f>
        <v/>
      </c>
      <c r="F425" s="7">
        <f>IFERROR(E425/D425,0)</f>
        <v/>
      </c>
      <c r="G425" s="6">
        <f>'M01'!M424</f>
        <v/>
      </c>
      <c r="H425" s="6">
        <f>IF('M01'!AG424&gt;0,'M01'!AG424+MAX(0,G425-'M01'!H424)*IF(AND(D425&lt;&gt;0,E425&lt;&gt;0),E425/D425,'M01'!V424),G425*IF(AND(D425&lt;&gt;0,E425&lt;&gt;0),E425/D425,'M01'!V424))</f>
        <v/>
      </c>
      <c r="I425" s="7">
        <f>IFERROR(H425/G425,0)</f>
        <v/>
      </c>
      <c r="J425" s="6">
        <f>-'M01'!S424</f>
        <v/>
      </c>
      <c r="K425" s="6">
        <f>E425+H425-N425</f>
        <v/>
      </c>
      <c r="L425" s="7">
        <f>IFERROR(K425/J425,0)</f>
        <v/>
      </c>
      <c r="M425" s="6">
        <f>'M01'!T424</f>
        <v/>
      </c>
      <c r="N425" s="6">
        <f>'M01'!U424</f>
        <v/>
      </c>
      <c r="O425" s="7">
        <f>IFERROR(N425/M425,0)</f>
        <v/>
      </c>
      <c r="P425" s="6">
        <f>'M02'!E424</f>
        <v/>
      </c>
      <c r="Q425" s="6">
        <f>'M02'!F424</f>
        <v/>
      </c>
      <c r="R425" s="7">
        <f>IFERROR(Q425/P425,0)</f>
        <v/>
      </c>
      <c r="S425" s="6">
        <f>'M02'!M424</f>
        <v/>
      </c>
      <c r="T425" s="6">
        <f>IF('M02'!AG424&gt;0,'M02'!AG424+MAX(0,S425-'M02'!H424)*IF(AND(P425&lt;&gt;0,Q425&lt;&gt;0),Q425/P425,'M02'!V424),S425*IF(AND(P425&lt;&gt;0,Q425&lt;&gt;0),Q425/P425,'M02'!V424))</f>
        <v/>
      </c>
      <c r="U425" s="7">
        <f>IFERROR(T425/S425,0)</f>
        <v/>
      </c>
      <c r="V425" s="6">
        <f>-'M02'!S424</f>
        <v/>
      </c>
      <c r="W425" s="6">
        <f>Q425+T425-Z425</f>
        <v/>
      </c>
      <c r="X425" s="7">
        <f>IFERROR(W425/V425,0)</f>
        <v/>
      </c>
      <c r="Y425" s="6">
        <f>'M02'!T424</f>
        <v/>
      </c>
      <c r="Z425" s="6">
        <f>'M02'!U424</f>
        <v/>
      </c>
      <c r="AA425" s="7">
        <f>IFERROR(Z425/Y425,0)</f>
        <v/>
      </c>
      <c r="AB425" s="6">
        <f>'M03'!E424</f>
        <v/>
      </c>
      <c r="AC425" s="6">
        <f>'M03'!F424</f>
        <v/>
      </c>
      <c r="AD425" s="7">
        <f>IFERROR(AC425/AB425,0)</f>
        <v/>
      </c>
      <c r="AE425" s="6">
        <f>'M03'!M424</f>
        <v/>
      </c>
      <c r="AF425" s="6">
        <f>IF('M03'!AG424&gt;0,'M03'!AG424+MAX(0,AE425-'M03'!H424)*IF(AND(AB425&lt;&gt;0,AC425&lt;&gt;0),AC425/AB425,'M03'!V424),AE425*IF(AND(AB425&lt;&gt;0,AC425&lt;&gt;0),AC425/AB425,'M03'!V424))</f>
        <v/>
      </c>
      <c r="AG425" s="7">
        <f>IFERROR(AF425/AE425,0)</f>
        <v/>
      </c>
      <c r="AH425" s="6">
        <f>-'M03'!S424</f>
        <v/>
      </c>
      <c r="AI425" s="6">
        <f>AC425+AF425-AL425</f>
        <v/>
      </c>
      <c r="AJ425" s="7">
        <f>IFERROR(AI425/AH425,0)</f>
        <v/>
      </c>
      <c r="AK425" s="6">
        <f>'M03'!T424</f>
        <v/>
      </c>
      <c r="AL425" s="6">
        <f>'M03'!U424</f>
        <v/>
      </c>
      <c r="AM425" s="7">
        <f>IFERROR(AL425/AK425,0)</f>
        <v/>
      </c>
      <c r="AN425" s="6">
        <f>'M04'!E424</f>
        <v/>
      </c>
      <c r="AO425" s="6">
        <f>'M04'!F424</f>
        <v/>
      </c>
      <c r="AP425" s="7">
        <f>IFERROR(AO425/AN425,0)</f>
        <v/>
      </c>
      <c r="AQ425" s="6">
        <f>'M04'!M424</f>
        <v/>
      </c>
      <c r="AR425" s="6">
        <f>IF('M04'!AG424&gt;0,'M04'!AG424+MAX(0,AQ425-'M04'!H424)*IF(AND(AN425&lt;&gt;0,AO425&lt;&gt;0),AO425/AN425,'M04'!V424),AQ425*IF(AND(AN425&lt;&gt;0,AO425&lt;&gt;0),AO425/AN425,'M04'!V424))</f>
        <v/>
      </c>
      <c r="AS425" s="7">
        <f>IFERROR(AR425/AQ425,0)</f>
        <v/>
      </c>
      <c r="AT425" s="6">
        <f>-'M04'!S424</f>
        <v/>
      </c>
      <c r="AU425" s="6">
        <f>AO425+AR425-AX425</f>
        <v/>
      </c>
      <c r="AV425" s="7">
        <f>IFERROR(AU425/AT425,0)</f>
        <v/>
      </c>
      <c r="AW425" s="6">
        <f>'M04'!T424</f>
        <v/>
      </c>
      <c r="AX425" s="6">
        <f>'M04'!U424</f>
        <v/>
      </c>
      <c r="AY425" s="7">
        <f>IFERROR(AX425/AW425,0)</f>
        <v/>
      </c>
      <c r="AZ425" s="6">
        <f>'M05'!E424</f>
        <v/>
      </c>
      <c r="BA425" s="6">
        <f>'M05'!F424</f>
        <v/>
      </c>
      <c r="BB425" s="7">
        <f>IFERROR(BA425/AZ425,0)</f>
        <v/>
      </c>
      <c r="BC425" s="6">
        <f>'M05'!M424</f>
        <v/>
      </c>
      <c r="BD425" s="6">
        <f>IF('M05'!AG424&gt;0,'M05'!AG424+MAX(0,BC425-'M05'!H424)*IF(AND(AZ425&lt;&gt;0,BA425&lt;&gt;0),BA425/AZ425,'M05'!V424),BC425*IF(AND(AZ425&lt;&gt;0,BA425&lt;&gt;0),BA425/AZ425,'M05'!V424))</f>
        <v/>
      </c>
      <c r="BE425" s="7">
        <f>IFERROR(BD425/BC425,0)</f>
        <v/>
      </c>
      <c r="BF425" s="6">
        <f>-'M05'!S424</f>
        <v/>
      </c>
      <c r="BG425" s="6">
        <f>BA425+BD425-BJ425</f>
        <v/>
      </c>
      <c r="BH425" s="7">
        <f>IFERROR(BG425/BF425,0)</f>
        <v/>
      </c>
      <c r="BI425" s="6">
        <f>'M05'!T424</f>
        <v/>
      </c>
      <c r="BJ425" s="6">
        <f>'M05'!U424</f>
        <v/>
      </c>
      <c r="BK425" s="7">
        <f>IFERROR(BJ425/BI425,0)</f>
        <v/>
      </c>
      <c r="BL425" s="6">
        <f>'M06'!E424</f>
        <v/>
      </c>
      <c r="BM425" s="6">
        <f>'M06'!F424</f>
        <v/>
      </c>
      <c r="BN425" s="7">
        <f>IFERROR(BM425/BL425,0)</f>
        <v/>
      </c>
      <c r="BO425" s="6">
        <f>'M06'!M424</f>
        <v/>
      </c>
      <c r="BP425" s="6">
        <f>IF('M06'!AG424&gt;0,'M06'!AG424+MAX(0,BO425-'M06'!H424)*IF(AND(BL425&lt;&gt;0,BM425&lt;&gt;0),BM425/BL425,'M06'!V424),BO425*IF(AND(BL425&lt;&gt;0,BM425&lt;&gt;0),BM425/BL425,'M06'!V424))</f>
        <v/>
      </c>
      <c r="BQ425" s="7">
        <f>IFERROR(BP425/BO425,0)</f>
        <v/>
      </c>
      <c r="BR425" s="6">
        <f>-'M06'!S424</f>
        <v/>
      </c>
      <c r="BS425" s="6">
        <f>BM425+BP425-BV425</f>
        <v/>
      </c>
      <c r="BT425" s="7">
        <f>IFERROR(BS425/BR425,0)</f>
        <v/>
      </c>
      <c r="BU425" s="6">
        <f>'M06'!T424</f>
        <v/>
      </c>
      <c r="BV425" s="6">
        <f>'M06'!U424</f>
        <v/>
      </c>
      <c r="BW425" s="7">
        <f>IFERROR(BV425/BU425,0)</f>
        <v/>
      </c>
      <c r="BX425" s="6">
        <f>'M07'!E424</f>
        <v/>
      </c>
      <c r="BY425" s="6">
        <f>'M07'!F424</f>
        <v/>
      </c>
      <c r="BZ425" s="7">
        <f>IFERROR(BY425/BX425,0)</f>
        <v/>
      </c>
      <c r="CA425" s="6">
        <f>'M07'!M424</f>
        <v/>
      </c>
      <c r="CB425" s="6">
        <f>IF('M07'!AG424&gt;0,'M07'!AG424+MAX(0,CA425-'M07'!H424)*IF(AND(BX425&lt;&gt;0,BY425&lt;&gt;0),BY425/BX425,'M07'!V424),CA425*IF(AND(BX425&lt;&gt;0,BY425&lt;&gt;0),BY425/BX425,'M07'!V424))</f>
        <v/>
      </c>
      <c r="CC425" s="7">
        <f>IFERROR(CB425/CA425,0)</f>
        <v/>
      </c>
      <c r="CD425" s="6">
        <f>-'M07'!S424</f>
        <v/>
      </c>
      <c r="CE425" s="6">
        <f>BY425+CB425-CH425</f>
        <v/>
      </c>
      <c r="CF425" s="7">
        <f>IFERROR(CE425/CD425,0)</f>
        <v/>
      </c>
      <c r="CG425" s="6">
        <f>'M07'!T424</f>
        <v/>
      </c>
      <c r="CH425" s="6">
        <f>'M07'!U424</f>
        <v/>
      </c>
      <c r="CI425" s="7">
        <f>IFERROR(CH425/CG425,0)</f>
        <v/>
      </c>
      <c r="CJ425" s="6">
        <f>'M08'!E424</f>
        <v/>
      </c>
      <c r="CK425" s="6">
        <f>'M08'!F424</f>
        <v/>
      </c>
      <c r="CL425" s="7">
        <f>IFERROR(CK425/CJ425,0)</f>
        <v/>
      </c>
      <c r="CM425" s="6">
        <f>'M08'!M424</f>
        <v/>
      </c>
      <c r="CN425" s="6">
        <f>IF('M08'!AG424&gt;0,'M08'!AG424+MAX(0,CM425-'M08'!H424)*IF(AND(CJ425&lt;&gt;0,CK425&lt;&gt;0),CK425/CJ425,'M08'!V424),CM425*IF(AND(CJ425&lt;&gt;0,CK425&lt;&gt;0),CK425/CJ425,'M08'!V424))</f>
        <v/>
      </c>
      <c r="CO425" s="7">
        <f>IFERROR(CN425/CM425,0)</f>
        <v/>
      </c>
      <c r="CP425" s="6">
        <f>-'M08'!S424</f>
        <v/>
      </c>
      <c r="CQ425" s="6">
        <f>CK425+CN425-CT425</f>
        <v/>
      </c>
      <c r="CR425" s="7">
        <f>IFERROR(CQ425/CP425,0)</f>
        <v/>
      </c>
      <c r="CS425" s="6">
        <f>'M08'!T424</f>
        <v/>
      </c>
      <c r="CT425" s="6">
        <f>'M08'!U424</f>
        <v/>
      </c>
      <c r="CU425" s="7">
        <f>IFERROR(CT425/CS425,0)</f>
        <v/>
      </c>
      <c r="CV425" s="6">
        <f>'M09'!E424</f>
        <v/>
      </c>
      <c r="CW425" s="6">
        <f>'M09'!F424</f>
        <v/>
      </c>
      <c r="CX425" s="7">
        <f>IFERROR(CW425/CV425,0)</f>
        <v/>
      </c>
      <c r="CY425" s="6">
        <f>'M09'!M424</f>
        <v/>
      </c>
      <c r="CZ425" s="6">
        <f>IF('M09'!AG424&gt;0,'M09'!AG424+MAX(0,CY425-'M09'!H424)*IF(AND(CV425&lt;&gt;0,CW425&lt;&gt;0),CW425/CV425,'M09'!V424),CY425*IF(AND(CV425&lt;&gt;0,CW425&lt;&gt;0),CW425/CV425,'M09'!V424))</f>
        <v/>
      </c>
      <c r="DA425" s="7">
        <f>IFERROR(CZ425/CY425,0)</f>
        <v/>
      </c>
      <c r="DB425" s="6">
        <f>-'M09'!S424</f>
        <v/>
      </c>
      <c r="DC425" s="6">
        <f>CW425+CZ425-DF425</f>
        <v/>
      </c>
      <c r="DD425" s="7">
        <f>IFERROR(DC425/DB425,0)</f>
        <v/>
      </c>
      <c r="DE425" s="6">
        <f>'M09'!T424</f>
        <v/>
      </c>
      <c r="DF425" s="6">
        <f>'M09'!U424</f>
        <v/>
      </c>
      <c r="DG425" s="7">
        <f>IFERROR(DF425/DE425,0)</f>
        <v/>
      </c>
      <c r="DH425" s="6">
        <f>SUM(J425,V425,AH425,AT425,BF425,BR425,CD425,CP425,DB425)</f>
        <v/>
      </c>
      <c r="DI425" s="6">
        <f>SUM(K425,W425,AI425,AU425,BG425,BS425,CE425,CQ425,DC425)</f>
        <v/>
      </c>
      <c r="DJ425" s="6">
        <f>DH425/9</f>
        <v/>
      </c>
      <c r="DK425" s="6">
        <f>DI425/9</f>
        <v/>
      </c>
      <c r="DL425" s="7">
        <f>IFERROR(DI425/DH425,0)</f>
        <v/>
      </c>
      <c r="DM425" s="7">
        <f>'M09'!V424</f>
        <v/>
      </c>
      <c r="DN425" s="8">
        <f>IFERROR(DL425/DM425-1,0)</f>
        <v/>
      </c>
      <c r="DO425" s="6">
        <f>'M09'!AD424</f>
        <v/>
      </c>
      <c r="DP425" s="6">
        <f>DJ425-DO425</f>
        <v/>
      </c>
      <c r="DQ425" s="9">
        <f>COUNTIF(J425,"&gt;0")+COUNTIF(V425,"&gt;0")+COUNTIF(AH425,"&gt;0")+COUNTIF(AT425,"&gt;0")+COUNTIF(BF425,"&gt;0")+COUNTIF(BR425,"&gt;0")+COUNTIF(CD425,"&gt;0")+COUNTIF(CP425,"&gt;0")+COUNTIF(DB425,"&gt;0")</f>
        <v/>
      </c>
      <c r="DR425" s="6">
        <f>DE425</f>
        <v/>
      </c>
      <c r="DS425" s="10">
        <f>IFERROR(DR425/DJ425,0)</f>
        <v/>
      </c>
      <c r="DT425" s="6">
        <f>D425+SUM(G425,S425,AE425,AQ425,BC425,BO425,CA425,CM425,CY425)-SUM(J425,V425,AH425,AT425,BF425,BR425,CD425,CP425,DB425)-DE425</f>
        <v/>
      </c>
    </row>
    <row r="426">
      <c r="A426">
        <f>'M01'!C425</f>
        <v/>
      </c>
      <c r="B426">
        <f>'M01'!D425</f>
        <v/>
      </c>
      <c r="C426">
        <f>'M01'!A425</f>
        <v/>
      </c>
      <c r="D426" s="6">
        <f>'M01'!E425</f>
        <v/>
      </c>
      <c r="E426" s="6">
        <f>'M01'!F425</f>
        <v/>
      </c>
      <c r="F426" s="7">
        <f>IFERROR(E426/D426,0)</f>
        <v/>
      </c>
      <c r="G426" s="6">
        <f>'M01'!M425</f>
        <v/>
      </c>
      <c r="H426" s="6">
        <f>IF('M01'!AG425&gt;0,'M01'!AG425+MAX(0,G426-'M01'!H425)*IF(AND(D426&lt;&gt;0,E426&lt;&gt;0),E426/D426,'M01'!V425),G426*IF(AND(D426&lt;&gt;0,E426&lt;&gt;0),E426/D426,'M01'!V425))</f>
        <v/>
      </c>
      <c r="I426" s="7">
        <f>IFERROR(H426/G426,0)</f>
        <v/>
      </c>
      <c r="J426" s="6">
        <f>-'M01'!S425</f>
        <v/>
      </c>
      <c r="K426" s="6">
        <f>E426+H426-N426</f>
        <v/>
      </c>
      <c r="L426" s="7">
        <f>IFERROR(K426/J426,0)</f>
        <v/>
      </c>
      <c r="M426" s="6">
        <f>'M01'!T425</f>
        <v/>
      </c>
      <c r="N426" s="6">
        <f>'M01'!U425</f>
        <v/>
      </c>
      <c r="O426" s="7">
        <f>IFERROR(N426/M426,0)</f>
        <v/>
      </c>
      <c r="P426" s="6">
        <f>'M02'!E425</f>
        <v/>
      </c>
      <c r="Q426" s="6">
        <f>'M02'!F425</f>
        <v/>
      </c>
      <c r="R426" s="7">
        <f>IFERROR(Q426/P426,0)</f>
        <v/>
      </c>
      <c r="S426" s="6">
        <f>'M02'!M425</f>
        <v/>
      </c>
      <c r="T426" s="6">
        <f>IF('M02'!AG425&gt;0,'M02'!AG425+MAX(0,S426-'M02'!H425)*IF(AND(P426&lt;&gt;0,Q426&lt;&gt;0),Q426/P426,'M02'!V425),S426*IF(AND(P426&lt;&gt;0,Q426&lt;&gt;0),Q426/P426,'M02'!V425))</f>
        <v/>
      </c>
      <c r="U426" s="7">
        <f>IFERROR(T426/S426,0)</f>
        <v/>
      </c>
      <c r="V426" s="6">
        <f>-'M02'!S425</f>
        <v/>
      </c>
      <c r="W426" s="6">
        <f>Q426+T426-Z426</f>
        <v/>
      </c>
      <c r="X426" s="7">
        <f>IFERROR(W426/V426,0)</f>
        <v/>
      </c>
      <c r="Y426" s="6">
        <f>'M02'!T425</f>
        <v/>
      </c>
      <c r="Z426" s="6">
        <f>'M02'!U425</f>
        <v/>
      </c>
      <c r="AA426" s="7">
        <f>IFERROR(Z426/Y426,0)</f>
        <v/>
      </c>
      <c r="AB426" s="6">
        <f>'M03'!E425</f>
        <v/>
      </c>
      <c r="AC426" s="6">
        <f>'M03'!F425</f>
        <v/>
      </c>
      <c r="AD426" s="7">
        <f>IFERROR(AC426/AB426,0)</f>
        <v/>
      </c>
      <c r="AE426" s="6">
        <f>'M03'!M425</f>
        <v/>
      </c>
      <c r="AF426" s="6">
        <f>IF('M03'!AG425&gt;0,'M03'!AG425+MAX(0,AE426-'M03'!H425)*IF(AND(AB426&lt;&gt;0,AC426&lt;&gt;0),AC426/AB426,'M03'!V425),AE426*IF(AND(AB426&lt;&gt;0,AC426&lt;&gt;0),AC426/AB426,'M03'!V425))</f>
        <v/>
      </c>
      <c r="AG426" s="7">
        <f>IFERROR(AF426/AE426,0)</f>
        <v/>
      </c>
      <c r="AH426" s="6">
        <f>-'M03'!S425</f>
        <v/>
      </c>
      <c r="AI426" s="6">
        <f>AC426+AF426-AL426</f>
        <v/>
      </c>
      <c r="AJ426" s="7">
        <f>IFERROR(AI426/AH426,0)</f>
        <v/>
      </c>
      <c r="AK426" s="6">
        <f>'M03'!T425</f>
        <v/>
      </c>
      <c r="AL426" s="6">
        <f>'M03'!U425</f>
        <v/>
      </c>
      <c r="AM426" s="7">
        <f>IFERROR(AL426/AK426,0)</f>
        <v/>
      </c>
      <c r="AN426" s="6">
        <f>'M04'!E425</f>
        <v/>
      </c>
      <c r="AO426" s="6">
        <f>'M04'!F425</f>
        <v/>
      </c>
      <c r="AP426" s="7">
        <f>IFERROR(AO426/AN426,0)</f>
        <v/>
      </c>
      <c r="AQ426" s="6">
        <f>'M04'!M425</f>
        <v/>
      </c>
      <c r="AR426" s="6">
        <f>IF('M04'!AG425&gt;0,'M04'!AG425+MAX(0,AQ426-'M04'!H425)*IF(AND(AN426&lt;&gt;0,AO426&lt;&gt;0),AO426/AN426,'M04'!V425),AQ426*IF(AND(AN426&lt;&gt;0,AO426&lt;&gt;0),AO426/AN426,'M04'!V425))</f>
        <v/>
      </c>
      <c r="AS426" s="7">
        <f>IFERROR(AR426/AQ426,0)</f>
        <v/>
      </c>
      <c r="AT426" s="6">
        <f>-'M04'!S425</f>
        <v/>
      </c>
      <c r="AU426" s="6">
        <f>AO426+AR426-AX426</f>
        <v/>
      </c>
      <c r="AV426" s="7">
        <f>IFERROR(AU426/AT426,0)</f>
        <v/>
      </c>
      <c r="AW426" s="6">
        <f>'M04'!T425</f>
        <v/>
      </c>
      <c r="AX426" s="6">
        <f>'M04'!U425</f>
        <v/>
      </c>
      <c r="AY426" s="7">
        <f>IFERROR(AX426/AW426,0)</f>
        <v/>
      </c>
      <c r="AZ426" s="6">
        <f>'M05'!E425</f>
        <v/>
      </c>
      <c r="BA426" s="6">
        <f>'M05'!F425</f>
        <v/>
      </c>
      <c r="BB426" s="7">
        <f>IFERROR(BA426/AZ426,0)</f>
        <v/>
      </c>
      <c r="BC426" s="6">
        <f>'M05'!M425</f>
        <v/>
      </c>
      <c r="BD426" s="6">
        <f>IF('M05'!AG425&gt;0,'M05'!AG425+MAX(0,BC426-'M05'!H425)*IF(AND(AZ426&lt;&gt;0,BA426&lt;&gt;0),BA426/AZ426,'M05'!V425),BC426*IF(AND(AZ426&lt;&gt;0,BA426&lt;&gt;0),BA426/AZ426,'M05'!V425))</f>
        <v/>
      </c>
      <c r="BE426" s="7">
        <f>IFERROR(BD426/BC426,0)</f>
        <v/>
      </c>
      <c r="BF426" s="6">
        <f>-'M05'!S425</f>
        <v/>
      </c>
      <c r="BG426" s="6">
        <f>BA426+BD426-BJ426</f>
        <v/>
      </c>
      <c r="BH426" s="7">
        <f>IFERROR(BG426/BF426,0)</f>
        <v/>
      </c>
      <c r="BI426" s="6">
        <f>'M05'!T425</f>
        <v/>
      </c>
      <c r="BJ426" s="6">
        <f>'M05'!U425</f>
        <v/>
      </c>
      <c r="BK426" s="7">
        <f>IFERROR(BJ426/BI426,0)</f>
        <v/>
      </c>
      <c r="BL426" s="6">
        <f>'M06'!E425</f>
        <v/>
      </c>
      <c r="BM426" s="6">
        <f>'M06'!F425</f>
        <v/>
      </c>
      <c r="BN426" s="7">
        <f>IFERROR(BM426/BL426,0)</f>
        <v/>
      </c>
      <c r="BO426" s="6">
        <f>'M06'!M425</f>
        <v/>
      </c>
      <c r="BP426" s="6">
        <f>IF('M06'!AG425&gt;0,'M06'!AG425+MAX(0,BO426-'M06'!H425)*IF(AND(BL426&lt;&gt;0,BM426&lt;&gt;0),BM426/BL426,'M06'!V425),BO426*IF(AND(BL426&lt;&gt;0,BM426&lt;&gt;0),BM426/BL426,'M06'!V425))</f>
        <v/>
      </c>
      <c r="BQ426" s="7">
        <f>IFERROR(BP426/BO426,0)</f>
        <v/>
      </c>
      <c r="BR426" s="6">
        <f>-'M06'!S425</f>
        <v/>
      </c>
      <c r="BS426" s="6">
        <f>BM426+BP426-BV426</f>
        <v/>
      </c>
      <c r="BT426" s="7">
        <f>IFERROR(BS426/BR426,0)</f>
        <v/>
      </c>
      <c r="BU426" s="6">
        <f>'M06'!T425</f>
        <v/>
      </c>
      <c r="BV426" s="6">
        <f>'M06'!U425</f>
        <v/>
      </c>
      <c r="BW426" s="7">
        <f>IFERROR(BV426/BU426,0)</f>
        <v/>
      </c>
      <c r="BX426" s="6">
        <f>'M07'!E425</f>
        <v/>
      </c>
      <c r="BY426" s="6">
        <f>'M07'!F425</f>
        <v/>
      </c>
      <c r="BZ426" s="7">
        <f>IFERROR(BY426/BX426,0)</f>
        <v/>
      </c>
      <c r="CA426" s="6">
        <f>'M07'!M425</f>
        <v/>
      </c>
      <c r="CB426" s="6">
        <f>IF('M07'!AG425&gt;0,'M07'!AG425+MAX(0,CA426-'M07'!H425)*IF(AND(BX426&lt;&gt;0,BY426&lt;&gt;0),BY426/BX426,'M07'!V425),CA426*IF(AND(BX426&lt;&gt;0,BY426&lt;&gt;0),BY426/BX426,'M07'!V425))</f>
        <v/>
      </c>
      <c r="CC426" s="7">
        <f>IFERROR(CB426/CA426,0)</f>
        <v/>
      </c>
      <c r="CD426" s="6">
        <f>-'M07'!S425</f>
        <v/>
      </c>
      <c r="CE426" s="6">
        <f>BY426+CB426-CH426</f>
        <v/>
      </c>
      <c r="CF426" s="7">
        <f>IFERROR(CE426/CD426,0)</f>
        <v/>
      </c>
      <c r="CG426" s="6">
        <f>'M07'!T425</f>
        <v/>
      </c>
      <c r="CH426" s="6">
        <f>'M07'!U425</f>
        <v/>
      </c>
      <c r="CI426" s="7">
        <f>IFERROR(CH426/CG426,0)</f>
        <v/>
      </c>
      <c r="CJ426" s="6">
        <f>'M08'!E425</f>
        <v/>
      </c>
      <c r="CK426" s="6">
        <f>'M08'!F425</f>
        <v/>
      </c>
      <c r="CL426" s="7">
        <f>IFERROR(CK426/CJ426,0)</f>
        <v/>
      </c>
      <c r="CM426" s="6">
        <f>'M08'!M425</f>
        <v/>
      </c>
      <c r="CN426" s="6">
        <f>IF('M08'!AG425&gt;0,'M08'!AG425+MAX(0,CM426-'M08'!H425)*IF(AND(CJ426&lt;&gt;0,CK426&lt;&gt;0),CK426/CJ426,'M08'!V425),CM426*IF(AND(CJ426&lt;&gt;0,CK426&lt;&gt;0),CK426/CJ426,'M08'!V425))</f>
        <v/>
      </c>
      <c r="CO426" s="7">
        <f>IFERROR(CN426/CM426,0)</f>
        <v/>
      </c>
      <c r="CP426" s="6">
        <f>-'M08'!S425</f>
        <v/>
      </c>
      <c r="CQ426" s="6">
        <f>CK426+CN426-CT426</f>
        <v/>
      </c>
      <c r="CR426" s="7">
        <f>IFERROR(CQ426/CP426,0)</f>
        <v/>
      </c>
      <c r="CS426" s="6">
        <f>'M08'!T425</f>
        <v/>
      </c>
      <c r="CT426" s="6">
        <f>'M08'!U425</f>
        <v/>
      </c>
      <c r="CU426" s="7">
        <f>IFERROR(CT426/CS426,0)</f>
        <v/>
      </c>
      <c r="CV426" s="6">
        <f>'M09'!E425</f>
        <v/>
      </c>
      <c r="CW426" s="6">
        <f>'M09'!F425</f>
        <v/>
      </c>
      <c r="CX426" s="7">
        <f>IFERROR(CW426/CV426,0)</f>
        <v/>
      </c>
      <c r="CY426" s="6">
        <f>'M09'!M425</f>
        <v/>
      </c>
      <c r="CZ426" s="6">
        <f>IF('M09'!AG425&gt;0,'M09'!AG425+MAX(0,CY426-'M09'!H425)*IF(AND(CV426&lt;&gt;0,CW426&lt;&gt;0),CW426/CV426,'M09'!V425),CY426*IF(AND(CV426&lt;&gt;0,CW426&lt;&gt;0),CW426/CV426,'M09'!V425))</f>
        <v/>
      </c>
      <c r="DA426" s="7">
        <f>IFERROR(CZ426/CY426,0)</f>
        <v/>
      </c>
      <c r="DB426" s="6">
        <f>-'M09'!S425</f>
        <v/>
      </c>
      <c r="DC426" s="6">
        <f>CW426+CZ426-DF426</f>
        <v/>
      </c>
      <c r="DD426" s="7">
        <f>IFERROR(DC426/DB426,0)</f>
        <v/>
      </c>
      <c r="DE426" s="6">
        <f>'M09'!T425</f>
        <v/>
      </c>
      <c r="DF426" s="6">
        <f>'M09'!U425</f>
        <v/>
      </c>
      <c r="DG426" s="7">
        <f>IFERROR(DF426/DE426,0)</f>
        <v/>
      </c>
      <c r="DH426" s="6">
        <f>SUM(J426,V426,AH426,AT426,BF426,BR426,CD426,CP426,DB426)</f>
        <v/>
      </c>
      <c r="DI426" s="6">
        <f>SUM(K426,W426,AI426,AU426,BG426,BS426,CE426,CQ426,DC426)</f>
        <v/>
      </c>
      <c r="DJ426" s="6">
        <f>DH426/9</f>
        <v/>
      </c>
      <c r="DK426" s="6">
        <f>DI426/9</f>
        <v/>
      </c>
      <c r="DL426" s="7">
        <f>IFERROR(DI426/DH426,0)</f>
        <v/>
      </c>
      <c r="DM426" s="7">
        <f>'M09'!V425</f>
        <v/>
      </c>
      <c r="DN426" s="8">
        <f>IFERROR(DL426/DM426-1,0)</f>
        <v/>
      </c>
      <c r="DO426" s="6">
        <f>'M09'!AD425</f>
        <v/>
      </c>
      <c r="DP426" s="6">
        <f>DJ426-DO426</f>
        <v/>
      </c>
      <c r="DQ426" s="9">
        <f>COUNTIF(J426,"&gt;0")+COUNTIF(V426,"&gt;0")+COUNTIF(AH426,"&gt;0")+COUNTIF(AT426,"&gt;0")+COUNTIF(BF426,"&gt;0")+COUNTIF(BR426,"&gt;0")+COUNTIF(CD426,"&gt;0")+COUNTIF(CP426,"&gt;0")+COUNTIF(DB426,"&gt;0")</f>
        <v/>
      </c>
      <c r="DR426" s="6">
        <f>DE426</f>
        <v/>
      </c>
      <c r="DS426" s="10">
        <f>IFERROR(DR426/DJ426,0)</f>
        <v/>
      </c>
      <c r="DT426" s="6">
        <f>D426+SUM(G426,S426,AE426,AQ426,BC426,BO426,CA426,CM426,CY426)-SUM(J426,V426,AH426,AT426,BF426,BR426,CD426,CP426,DB426)-DE426</f>
        <v/>
      </c>
    </row>
    <row r="427">
      <c r="A427">
        <f>'M01'!C426</f>
        <v/>
      </c>
      <c r="B427">
        <f>'M01'!D426</f>
        <v/>
      </c>
      <c r="C427">
        <f>'M01'!A426</f>
        <v/>
      </c>
      <c r="D427" s="6">
        <f>'M01'!E426</f>
        <v/>
      </c>
      <c r="E427" s="6">
        <f>'M01'!F426</f>
        <v/>
      </c>
      <c r="F427" s="7">
        <f>IFERROR(E427/D427,0)</f>
        <v/>
      </c>
      <c r="G427" s="6">
        <f>'M01'!M426</f>
        <v/>
      </c>
      <c r="H427" s="6">
        <f>IF('M01'!AG426&gt;0,'M01'!AG426+MAX(0,G427-'M01'!H426)*IF(AND(D427&lt;&gt;0,E427&lt;&gt;0),E427/D427,'M01'!V426),G427*IF(AND(D427&lt;&gt;0,E427&lt;&gt;0),E427/D427,'M01'!V426))</f>
        <v/>
      </c>
      <c r="I427" s="7">
        <f>IFERROR(H427/G427,0)</f>
        <v/>
      </c>
      <c r="J427" s="6">
        <f>-'M01'!S426</f>
        <v/>
      </c>
      <c r="K427" s="6">
        <f>E427+H427-N427</f>
        <v/>
      </c>
      <c r="L427" s="7">
        <f>IFERROR(K427/J427,0)</f>
        <v/>
      </c>
      <c r="M427" s="6">
        <f>'M01'!T426</f>
        <v/>
      </c>
      <c r="N427" s="6">
        <f>'M01'!U426</f>
        <v/>
      </c>
      <c r="O427" s="7">
        <f>IFERROR(N427/M427,0)</f>
        <v/>
      </c>
      <c r="P427" s="6">
        <f>'M02'!E426</f>
        <v/>
      </c>
      <c r="Q427" s="6">
        <f>'M02'!F426</f>
        <v/>
      </c>
      <c r="R427" s="7">
        <f>IFERROR(Q427/P427,0)</f>
        <v/>
      </c>
      <c r="S427" s="6">
        <f>'M02'!M426</f>
        <v/>
      </c>
      <c r="T427" s="6">
        <f>IF('M02'!AG426&gt;0,'M02'!AG426+MAX(0,S427-'M02'!H426)*IF(AND(P427&lt;&gt;0,Q427&lt;&gt;0),Q427/P427,'M02'!V426),S427*IF(AND(P427&lt;&gt;0,Q427&lt;&gt;0),Q427/P427,'M02'!V426))</f>
        <v/>
      </c>
      <c r="U427" s="7">
        <f>IFERROR(T427/S427,0)</f>
        <v/>
      </c>
      <c r="V427" s="6">
        <f>-'M02'!S426</f>
        <v/>
      </c>
      <c r="W427" s="6">
        <f>Q427+T427-Z427</f>
        <v/>
      </c>
      <c r="X427" s="7">
        <f>IFERROR(W427/V427,0)</f>
        <v/>
      </c>
      <c r="Y427" s="6">
        <f>'M02'!T426</f>
        <v/>
      </c>
      <c r="Z427" s="6">
        <f>'M02'!U426</f>
        <v/>
      </c>
      <c r="AA427" s="7">
        <f>IFERROR(Z427/Y427,0)</f>
        <v/>
      </c>
      <c r="AB427" s="6">
        <f>'M03'!E426</f>
        <v/>
      </c>
      <c r="AC427" s="6">
        <f>'M03'!F426</f>
        <v/>
      </c>
      <c r="AD427" s="7">
        <f>IFERROR(AC427/AB427,0)</f>
        <v/>
      </c>
      <c r="AE427" s="6">
        <f>'M03'!M426</f>
        <v/>
      </c>
      <c r="AF427" s="6">
        <f>IF('M03'!AG426&gt;0,'M03'!AG426+MAX(0,AE427-'M03'!H426)*IF(AND(AB427&lt;&gt;0,AC427&lt;&gt;0),AC427/AB427,'M03'!V426),AE427*IF(AND(AB427&lt;&gt;0,AC427&lt;&gt;0),AC427/AB427,'M03'!V426))</f>
        <v/>
      </c>
      <c r="AG427" s="7">
        <f>IFERROR(AF427/AE427,0)</f>
        <v/>
      </c>
      <c r="AH427" s="6">
        <f>-'M03'!S426</f>
        <v/>
      </c>
      <c r="AI427" s="6">
        <f>AC427+AF427-AL427</f>
        <v/>
      </c>
      <c r="AJ427" s="7">
        <f>IFERROR(AI427/AH427,0)</f>
        <v/>
      </c>
      <c r="AK427" s="6">
        <f>'M03'!T426</f>
        <v/>
      </c>
      <c r="AL427" s="6">
        <f>'M03'!U426</f>
        <v/>
      </c>
      <c r="AM427" s="7">
        <f>IFERROR(AL427/AK427,0)</f>
        <v/>
      </c>
      <c r="AN427" s="6">
        <f>'M04'!E426</f>
        <v/>
      </c>
      <c r="AO427" s="6">
        <f>'M04'!F426</f>
        <v/>
      </c>
      <c r="AP427" s="7">
        <f>IFERROR(AO427/AN427,0)</f>
        <v/>
      </c>
      <c r="AQ427" s="6">
        <f>'M04'!M426</f>
        <v/>
      </c>
      <c r="AR427" s="6">
        <f>IF('M04'!AG426&gt;0,'M04'!AG426+MAX(0,AQ427-'M04'!H426)*IF(AND(AN427&lt;&gt;0,AO427&lt;&gt;0),AO427/AN427,'M04'!V426),AQ427*IF(AND(AN427&lt;&gt;0,AO427&lt;&gt;0),AO427/AN427,'M04'!V426))</f>
        <v/>
      </c>
      <c r="AS427" s="7">
        <f>IFERROR(AR427/AQ427,0)</f>
        <v/>
      </c>
      <c r="AT427" s="6">
        <f>-'M04'!S426</f>
        <v/>
      </c>
      <c r="AU427" s="6">
        <f>AO427+AR427-AX427</f>
        <v/>
      </c>
      <c r="AV427" s="7">
        <f>IFERROR(AU427/AT427,0)</f>
        <v/>
      </c>
      <c r="AW427" s="6">
        <f>'M04'!T426</f>
        <v/>
      </c>
      <c r="AX427" s="6">
        <f>'M04'!U426</f>
        <v/>
      </c>
      <c r="AY427" s="7">
        <f>IFERROR(AX427/AW427,0)</f>
        <v/>
      </c>
      <c r="AZ427" s="6">
        <f>'M05'!E426</f>
        <v/>
      </c>
      <c r="BA427" s="6">
        <f>'M05'!F426</f>
        <v/>
      </c>
      <c r="BB427" s="7">
        <f>IFERROR(BA427/AZ427,0)</f>
        <v/>
      </c>
      <c r="BC427" s="6">
        <f>'M05'!M426</f>
        <v/>
      </c>
      <c r="BD427" s="6">
        <f>IF('M05'!AG426&gt;0,'M05'!AG426+MAX(0,BC427-'M05'!H426)*IF(AND(AZ427&lt;&gt;0,BA427&lt;&gt;0),BA427/AZ427,'M05'!V426),BC427*IF(AND(AZ427&lt;&gt;0,BA427&lt;&gt;0),BA427/AZ427,'M05'!V426))</f>
        <v/>
      </c>
      <c r="BE427" s="7">
        <f>IFERROR(BD427/BC427,0)</f>
        <v/>
      </c>
      <c r="BF427" s="6">
        <f>-'M05'!S426</f>
        <v/>
      </c>
      <c r="BG427" s="6">
        <f>BA427+BD427-BJ427</f>
        <v/>
      </c>
      <c r="BH427" s="7">
        <f>IFERROR(BG427/BF427,0)</f>
        <v/>
      </c>
      <c r="BI427" s="6">
        <f>'M05'!T426</f>
        <v/>
      </c>
      <c r="BJ427" s="6">
        <f>'M05'!U426</f>
        <v/>
      </c>
      <c r="BK427" s="7">
        <f>IFERROR(BJ427/BI427,0)</f>
        <v/>
      </c>
      <c r="BL427" s="6">
        <f>'M06'!E426</f>
        <v/>
      </c>
      <c r="BM427" s="6">
        <f>'M06'!F426</f>
        <v/>
      </c>
      <c r="BN427" s="7">
        <f>IFERROR(BM427/BL427,0)</f>
        <v/>
      </c>
      <c r="BO427" s="6">
        <f>'M06'!M426</f>
        <v/>
      </c>
      <c r="BP427" s="6">
        <f>IF('M06'!AG426&gt;0,'M06'!AG426+MAX(0,BO427-'M06'!H426)*IF(AND(BL427&lt;&gt;0,BM427&lt;&gt;0),BM427/BL427,'M06'!V426),BO427*IF(AND(BL427&lt;&gt;0,BM427&lt;&gt;0),BM427/BL427,'M06'!V426))</f>
        <v/>
      </c>
      <c r="BQ427" s="7">
        <f>IFERROR(BP427/BO427,0)</f>
        <v/>
      </c>
      <c r="BR427" s="6">
        <f>-'M06'!S426</f>
        <v/>
      </c>
      <c r="BS427" s="6">
        <f>BM427+BP427-BV427</f>
        <v/>
      </c>
      <c r="BT427" s="7">
        <f>IFERROR(BS427/BR427,0)</f>
        <v/>
      </c>
      <c r="BU427" s="6">
        <f>'M06'!T426</f>
        <v/>
      </c>
      <c r="BV427" s="6">
        <f>'M06'!U426</f>
        <v/>
      </c>
      <c r="BW427" s="7">
        <f>IFERROR(BV427/BU427,0)</f>
        <v/>
      </c>
      <c r="BX427" s="6">
        <f>'M07'!E426</f>
        <v/>
      </c>
      <c r="BY427" s="6">
        <f>'M07'!F426</f>
        <v/>
      </c>
      <c r="BZ427" s="7">
        <f>IFERROR(BY427/BX427,0)</f>
        <v/>
      </c>
      <c r="CA427" s="6">
        <f>'M07'!M426</f>
        <v/>
      </c>
      <c r="CB427" s="6">
        <f>IF('M07'!AG426&gt;0,'M07'!AG426+MAX(0,CA427-'M07'!H426)*IF(AND(BX427&lt;&gt;0,BY427&lt;&gt;0),BY427/BX427,'M07'!V426),CA427*IF(AND(BX427&lt;&gt;0,BY427&lt;&gt;0),BY427/BX427,'M07'!V426))</f>
        <v/>
      </c>
      <c r="CC427" s="7">
        <f>IFERROR(CB427/CA427,0)</f>
        <v/>
      </c>
      <c r="CD427" s="6">
        <f>-'M07'!S426</f>
        <v/>
      </c>
      <c r="CE427" s="6">
        <f>BY427+CB427-CH427</f>
        <v/>
      </c>
      <c r="CF427" s="7">
        <f>IFERROR(CE427/CD427,0)</f>
        <v/>
      </c>
      <c r="CG427" s="6">
        <f>'M07'!T426</f>
        <v/>
      </c>
      <c r="CH427" s="6">
        <f>'M07'!U426</f>
        <v/>
      </c>
      <c r="CI427" s="7">
        <f>IFERROR(CH427/CG427,0)</f>
        <v/>
      </c>
      <c r="CJ427" s="6">
        <f>'M08'!E426</f>
        <v/>
      </c>
      <c r="CK427" s="6">
        <f>'M08'!F426</f>
        <v/>
      </c>
      <c r="CL427" s="7">
        <f>IFERROR(CK427/CJ427,0)</f>
        <v/>
      </c>
      <c r="CM427" s="6">
        <f>'M08'!M426</f>
        <v/>
      </c>
      <c r="CN427" s="6">
        <f>IF('M08'!AG426&gt;0,'M08'!AG426+MAX(0,CM427-'M08'!H426)*IF(AND(CJ427&lt;&gt;0,CK427&lt;&gt;0),CK427/CJ427,'M08'!V426),CM427*IF(AND(CJ427&lt;&gt;0,CK427&lt;&gt;0),CK427/CJ427,'M08'!V426))</f>
        <v/>
      </c>
      <c r="CO427" s="7">
        <f>IFERROR(CN427/CM427,0)</f>
        <v/>
      </c>
      <c r="CP427" s="6">
        <f>-'M08'!S426</f>
        <v/>
      </c>
      <c r="CQ427" s="6">
        <f>CK427+CN427-CT427</f>
        <v/>
      </c>
      <c r="CR427" s="7">
        <f>IFERROR(CQ427/CP427,0)</f>
        <v/>
      </c>
      <c r="CS427" s="6">
        <f>'M08'!T426</f>
        <v/>
      </c>
      <c r="CT427" s="6">
        <f>'M08'!U426</f>
        <v/>
      </c>
      <c r="CU427" s="7">
        <f>IFERROR(CT427/CS427,0)</f>
        <v/>
      </c>
      <c r="CV427" s="6">
        <f>'M09'!E426</f>
        <v/>
      </c>
      <c r="CW427" s="6">
        <f>'M09'!F426</f>
        <v/>
      </c>
      <c r="CX427" s="7">
        <f>IFERROR(CW427/CV427,0)</f>
        <v/>
      </c>
      <c r="CY427" s="6">
        <f>'M09'!M426</f>
        <v/>
      </c>
      <c r="CZ427" s="6">
        <f>IF('M09'!AG426&gt;0,'M09'!AG426+MAX(0,CY427-'M09'!H426)*IF(AND(CV427&lt;&gt;0,CW427&lt;&gt;0),CW427/CV427,'M09'!V426),CY427*IF(AND(CV427&lt;&gt;0,CW427&lt;&gt;0),CW427/CV427,'M09'!V426))</f>
        <v/>
      </c>
      <c r="DA427" s="7">
        <f>IFERROR(CZ427/CY427,0)</f>
        <v/>
      </c>
      <c r="DB427" s="6">
        <f>-'M09'!S426</f>
        <v/>
      </c>
      <c r="DC427" s="6">
        <f>CW427+CZ427-DF427</f>
        <v/>
      </c>
      <c r="DD427" s="7">
        <f>IFERROR(DC427/DB427,0)</f>
        <v/>
      </c>
      <c r="DE427" s="6">
        <f>'M09'!T426</f>
        <v/>
      </c>
      <c r="DF427" s="6">
        <f>'M09'!U426</f>
        <v/>
      </c>
      <c r="DG427" s="7">
        <f>IFERROR(DF427/DE427,0)</f>
        <v/>
      </c>
      <c r="DH427" s="6">
        <f>SUM(J427,V427,AH427,AT427,BF427,BR427,CD427,CP427,DB427)</f>
        <v/>
      </c>
      <c r="DI427" s="6">
        <f>SUM(K427,W427,AI427,AU427,BG427,BS427,CE427,CQ427,DC427)</f>
        <v/>
      </c>
      <c r="DJ427" s="6">
        <f>DH427/9</f>
        <v/>
      </c>
      <c r="DK427" s="6">
        <f>DI427/9</f>
        <v/>
      </c>
      <c r="DL427" s="7">
        <f>IFERROR(DI427/DH427,0)</f>
        <v/>
      </c>
      <c r="DM427" s="7">
        <f>'M09'!V426</f>
        <v/>
      </c>
      <c r="DN427" s="8">
        <f>IFERROR(DL427/DM427-1,0)</f>
        <v/>
      </c>
      <c r="DO427" s="6">
        <f>'M09'!AD426</f>
        <v/>
      </c>
      <c r="DP427" s="6">
        <f>DJ427-DO427</f>
        <v/>
      </c>
      <c r="DQ427" s="9">
        <f>COUNTIF(J427,"&gt;0")+COUNTIF(V427,"&gt;0")+COUNTIF(AH427,"&gt;0")+COUNTIF(AT427,"&gt;0")+COUNTIF(BF427,"&gt;0")+COUNTIF(BR427,"&gt;0")+COUNTIF(CD427,"&gt;0")+COUNTIF(CP427,"&gt;0")+COUNTIF(DB427,"&gt;0")</f>
        <v/>
      </c>
      <c r="DR427" s="6">
        <f>DE427</f>
        <v/>
      </c>
      <c r="DS427" s="10">
        <f>IFERROR(DR427/DJ427,0)</f>
        <v/>
      </c>
      <c r="DT427" s="6">
        <f>D427+SUM(G427,S427,AE427,AQ427,BC427,BO427,CA427,CM427,CY427)-SUM(J427,V427,AH427,AT427,BF427,BR427,CD427,CP427,DB427)-DE427</f>
        <v/>
      </c>
    </row>
    <row r="428">
      <c r="A428">
        <f>'M01'!C427</f>
        <v/>
      </c>
      <c r="B428">
        <f>'M01'!D427</f>
        <v/>
      </c>
      <c r="C428">
        <f>'M01'!A427</f>
        <v/>
      </c>
      <c r="D428" s="6">
        <f>'M01'!E427</f>
        <v/>
      </c>
      <c r="E428" s="6">
        <f>'M01'!F427</f>
        <v/>
      </c>
      <c r="F428" s="7">
        <f>IFERROR(E428/D428,0)</f>
        <v/>
      </c>
      <c r="G428" s="6">
        <f>'M01'!M427</f>
        <v/>
      </c>
      <c r="H428" s="6">
        <f>IF('M01'!AG427&gt;0,'M01'!AG427+MAX(0,G428-'M01'!H427)*IF(AND(D428&lt;&gt;0,E428&lt;&gt;0),E428/D428,'M01'!V427),G428*IF(AND(D428&lt;&gt;0,E428&lt;&gt;0),E428/D428,'M01'!V427))</f>
        <v/>
      </c>
      <c r="I428" s="7">
        <f>IFERROR(H428/G428,0)</f>
        <v/>
      </c>
      <c r="J428" s="6">
        <f>-'M01'!S427</f>
        <v/>
      </c>
      <c r="K428" s="6">
        <f>E428+H428-N428</f>
        <v/>
      </c>
      <c r="L428" s="7">
        <f>IFERROR(K428/J428,0)</f>
        <v/>
      </c>
      <c r="M428" s="6">
        <f>'M01'!T427</f>
        <v/>
      </c>
      <c r="N428" s="6">
        <f>'M01'!U427</f>
        <v/>
      </c>
      <c r="O428" s="7">
        <f>IFERROR(N428/M428,0)</f>
        <v/>
      </c>
      <c r="P428" s="6">
        <f>'M02'!E427</f>
        <v/>
      </c>
      <c r="Q428" s="6">
        <f>'M02'!F427</f>
        <v/>
      </c>
      <c r="R428" s="7">
        <f>IFERROR(Q428/P428,0)</f>
        <v/>
      </c>
      <c r="S428" s="6">
        <f>'M02'!M427</f>
        <v/>
      </c>
      <c r="T428" s="6">
        <f>IF('M02'!AG427&gt;0,'M02'!AG427+MAX(0,S428-'M02'!H427)*IF(AND(P428&lt;&gt;0,Q428&lt;&gt;0),Q428/P428,'M02'!V427),S428*IF(AND(P428&lt;&gt;0,Q428&lt;&gt;0),Q428/P428,'M02'!V427))</f>
        <v/>
      </c>
      <c r="U428" s="7">
        <f>IFERROR(T428/S428,0)</f>
        <v/>
      </c>
      <c r="V428" s="6">
        <f>-'M02'!S427</f>
        <v/>
      </c>
      <c r="W428" s="6">
        <f>Q428+T428-Z428</f>
        <v/>
      </c>
      <c r="X428" s="7">
        <f>IFERROR(W428/V428,0)</f>
        <v/>
      </c>
      <c r="Y428" s="6">
        <f>'M02'!T427</f>
        <v/>
      </c>
      <c r="Z428" s="6">
        <f>'M02'!U427</f>
        <v/>
      </c>
      <c r="AA428" s="7">
        <f>IFERROR(Z428/Y428,0)</f>
        <v/>
      </c>
      <c r="AB428" s="6">
        <f>'M03'!E427</f>
        <v/>
      </c>
      <c r="AC428" s="6">
        <f>'M03'!F427</f>
        <v/>
      </c>
      <c r="AD428" s="7">
        <f>IFERROR(AC428/AB428,0)</f>
        <v/>
      </c>
      <c r="AE428" s="6">
        <f>'M03'!M427</f>
        <v/>
      </c>
      <c r="AF428" s="6">
        <f>IF('M03'!AG427&gt;0,'M03'!AG427+MAX(0,AE428-'M03'!H427)*IF(AND(AB428&lt;&gt;0,AC428&lt;&gt;0),AC428/AB428,'M03'!V427),AE428*IF(AND(AB428&lt;&gt;0,AC428&lt;&gt;0),AC428/AB428,'M03'!V427))</f>
        <v/>
      </c>
      <c r="AG428" s="7">
        <f>IFERROR(AF428/AE428,0)</f>
        <v/>
      </c>
      <c r="AH428" s="6">
        <f>-'M03'!S427</f>
        <v/>
      </c>
      <c r="AI428" s="6">
        <f>AC428+AF428-AL428</f>
        <v/>
      </c>
      <c r="AJ428" s="7">
        <f>IFERROR(AI428/AH428,0)</f>
        <v/>
      </c>
      <c r="AK428" s="6">
        <f>'M03'!T427</f>
        <v/>
      </c>
      <c r="AL428" s="6">
        <f>'M03'!U427</f>
        <v/>
      </c>
      <c r="AM428" s="7">
        <f>IFERROR(AL428/AK428,0)</f>
        <v/>
      </c>
      <c r="AN428" s="6">
        <f>'M04'!E427</f>
        <v/>
      </c>
      <c r="AO428" s="6">
        <f>'M04'!F427</f>
        <v/>
      </c>
      <c r="AP428" s="7">
        <f>IFERROR(AO428/AN428,0)</f>
        <v/>
      </c>
      <c r="AQ428" s="6">
        <f>'M04'!M427</f>
        <v/>
      </c>
      <c r="AR428" s="6">
        <f>IF('M04'!AG427&gt;0,'M04'!AG427+MAX(0,AQ428-'M04'!H427)*IF(AND(AN428&lt;&gt;0,AO428&lt;&gt;0),AO428/AN428,'M04'!V427),AQ428*IF(AND(AN428&lt;&gt;0,AO428&lt;&gt;0),AO428/AN428,'M04'!V427))</f>
        <v/>
      </c>
      <c r="AS428" s="7">
        <f>IFERROR(AR428/AQ428,0)</f>
        <v/>
      </c>
      <c r="AT428" s="6">
        <f>-'M04'!S427</f>
        <v/>
      </c>
      <c r="AU428" s="6">
        <f>AO428+AR428-AX428</f>
        <v/>
      </c>
      <c r="AV428" s="7">
        <f>IFERROR(AU428/AT428,0)</f>
        <v/>
      </c>
      <c r="AW428" s="6">
        <f>'M04'!T427</f>
        <v/>
      </c>
      <c r="AX428" s="6">
        <f>'M04'!U427</f>
        <v/>
      </c>
      <c r="AY428" s="7">
        <f>IFERROR(AX428/AW428,0)</f>
        <v/>
      </c>
      <c r="AZ428" s="6">
        <f>'M05'!E427</f>
        <v/>
      </c>
      <c r="BA428" s="6">
        <f>'M05'!F427</f>
        <v/>
      </c>
      <c r="BB428" s="7">
        <f>IFERROR(BA428/AZ428,0)</f>
        <v/>
      </c>
      <c r="BC428" s="6">
        <f>'M05'!M427</f>
        <v/>
      </c>
      <c r="BD428" s="6">
        <f>IF('M05'!AG427&gt;0,'M05'!AG427+MAX(0,BC428-'M05'!H427)*IF(AND(AZ428&lt;&gt;0,BA428&lt;&gt;0),BA428/AZ428,'M05'!V427),BC428*IF(AND(AZ428&lt;&gt;0,BA428&lt;&gt;0),BA428/AZ428,'M05'!V427))</f>
        <v/>
      </c>
      <c r="BE428" s="7">
        <f>IFERROR(BD428/BC428,0)</f>
        <v/>
      </c>
      <c r="BF428" s="6">
        <f>-'M05'!S427</f>
        <v/>
      </c>
      <c r="BG428" s="6">
        <f>BA428+BD428-BJ428</f>
        <v/>
      </c>
      <c r="BH428" s="7">
        <f>IFERROR(BG428/BF428,0)</f>
        <v/>
      </c>
      <c r="BI428" s="6">
        <f>'M05'!T427</f>
        <v/>
      </c>
      <c r="BJ428" s="6">
        <f>'M05'!U427</f>
        <v/>
      </c>
      <c r="BK428" s="7">
        <f>IFERROR(BJ428/BI428,0)</f>
        <v/>
      </c>
      <c r="BL428" s="6">
        <f>'M06'!E427</f>
        <v/>
      </c>
      <c r="BM428" s="6">
        <f>'M06'!F427</f>
        <v/>
      </c>
      <c r="BN428" s="7">
        <f>IFERROR(BM428/BL428,0)</f>
        <v/>
      </c>
      <c r="BO428" s="6">
        <f>'M06'!M427</f>
        <v/>
      </c>
      <c r="BP428" s="6">
        <f>IF('M06'!AG427&gt;0,'M06'!AG427+MAX(0,BO428-'M06'!H427)*IF(AND(BL428&lt;&gt;0,BM428&lt;&gt;0),BM428/BL428,'M06'!V427),BO428*IF(AND(BL428&lt;&gt;0,BM428&lt;&gt;0),BM428/BL428,'M06'!V427))</f>
        <v/>
      </c>
      <c r="BQ428" s="7">
        <f>IFERROR(BP428/BO428,0)</f>
        <v/>
      </c>
      <c r="BR428" s="6">
        <f>-'M06'!S427</f>
        <v/>
      </c>
      <c r="BS428" s="6">
        <f>BM428+BP428-BV428</f>
        <v/>
      </c>
      <c r="BT428" s="7">
        <f>IFERROR(BS428/BR428,0)</f>
        <v/>
      </c>
      <c r="BU428" s="6">
        <f>'M06'!T427</f>
        <v/>
      </c>
      <c r="BV428" s="6">
        <f>'M06'!U427</f>
        <v/>
      </c>
      <c r="BW428" s="7">
        <f>IFERROR(BV428/BU428,0)</f>
        <v/>
      </c>
      <c r="BX428" s="6">
        <f>'M07'!E427</f>
        <v/>
      </c>
      <c r="BY428" s="6">
        <f>'M07'!F427</f>
        <v/>
      </c>
      <c r="BZ428" s="7">
        <f>IFERROR(BY428/BX428,0)</f>
        <v/>
      </c>
      <c r="CA428" s="6">
        <f>'M07'!M427</f>
        <v/>
      </c>
      <c r="CB428" s="6">
        <f>IF('M07'!AG427&gt;0,'M07'!AG427+MAX(0,CA428-'M07'!H427)*IF(AND(BX428&lt;&gt;0,BY428&lt;&gt;0),BY428/BX428,'M07'!V427),CA428*IF(AND(BX428&lt;&gt;0,BY428&lt;&gt;0),BY428/BX428,'M07'!V427))</f>
        <v/>
      </c>
      <c r="CC428" s="7">
        <f>IFERROR(CB428/CA428,0)</f>
        <v/>
      </c>
      <c r="CD428" s="6">
        <f>-'M07'!S427</f>
        <v/>
      </c>
      <c r="CE428" s="6">
        <f>BY428+CB428-CH428</f>
        <v/>
      </c>
      <c r="CF428" s="7">
        <f>IFERROR(CE428/CD428,0)</f>
        <v/>
      </c>
      <c r="CG428" s="6">
        <f>'M07'!T427</f>
        <v/>
      </c>
      <c r="CH428" s="6">
        <f>'M07'!U427</f>
        <v/>
      </c>
      <c r="CI428" s="7">
        <f>IFERROR(CH428/CG428,0)</f>
        <v/>
      </c>
      <c r="CJ428" s="6">
        <f>'M08'!E427</f>
        <v/>
      </c>
      <c r="CK428" s="6">
        <f>'M08'!F427</f>
        <v/>
      </c>
      <c r="CL428" s="7">
        <f>IFERROR(CK428/CJ428,0)</f>
        <v/>
      </c>
      <c r="CM428" s="6">
        <f>'M08'!M427</f>
        <v/>
      </c>
      <c r="CN428" s="6">
        <f>IF('M08'!AG427&gt;0,'M08'!AG427+MAX(0,CM428-'M08'!H427)*IF(AND(CJ428&lt;&gt;0,CK428&lt;&gt;0),CK428/CJ428,'M08'!V427),CM428*IF(AND(CJ428&lt;&gt;0,CK428&lt;&gt;0),CK428/CJ428,'M08'!V427))</f>
        <v/>
      </c>
      <c r="CO428" s="7">
        <f>IFERROR(CN428/CM428,0)</f>
        <v/>
      </c>
      <c r="CP428" s="6">
        <f>-'M08'!S427</f>
        <v/>
      </c>
      <c r="CQ428" s="6">
        <f>CK428+CN428-CT428</f>
        <v/>
      </c>
      <c r="CR428" s="7">
        <f>IFERROR(CQ428/CP428,0)</f>
        <v/>
      </c>
      <c r="CS428" s="6">
        <f>'M08'!T427</f>
        <v/>
      </c>
      <c r="CT428" s="6">
        <f>'M08'!U427</f>
        <v/>
      </c>
      <c r="CU428" s="7">
        <f>IFERROR(CT428/CS428,0)</f>
        <v/>
      </c>
      <c r="CV428" s="6">
        <f>'M09'!E427</f>
        <v/>
      </c>
      <c r="CW428" s="6">
        <f>'M09'!F427</f>
        <v/>
      </c>
      <c r="CX428" s="7">
        <f>IFERROR(CW428/CV428,0)</f>
        <v/>
      </c>
      <c r="CY428" s="6">
        <f>'M09'!M427</f>
        <v/>
      </c>
      <c r="CZ428" s="6">
        <f>IF('M09'!AG427&gt;0,'M09'!AG427+MAX(0,CY428-'M09'!H427)*IF(AND(CV428&lt;&gt;0,CW428&lt;&gt;0),CW428/CV428,'M09'!V427),CY428*IF(AND(CV428&lt;&gt;0,CW428&lt;&gt;0),CW428/CV428,'M09'!V427))</f>
        <v/>
      </c>
      <c r="DA428" s="7">
        <f>IFERROR(CZ428/CY428,0)</f>
        <v/>
      </c>
      <c r="DB428" s="6">
        <f>-'M09'!S427</f>
        <v/>
      </c>
      <c r="DC428" s="6">
        <f>CW428+CZ428-DF428</f>
        <v/>
      </c>
      <c r="DD428" s="7">
        <f>IFERROR(DC428/DB428,0)</f>
        <v/>
      </c>
      <c r="DE428" s="6">
        <f>'M09'!T427</f>
        <v/>
      </c>
      <c r="DF428" s="6">
        <f>'M09'!U427</f>
        <v/>
      </c>
      <c r="DG428" s="7">
        <f>IFERROR(DF428/DE428,0)</f>
        <v/>
      </c>
      <c r="DH428" s="6">
        <f>SUM(J428,V428,AH428,AT428,BF428,BR428,CD428,CP428,DB428)</f>
        <v/>
      </c>
      <c r="DI428" s="6">
        <f>SUM(K428,W428,AI428,AU428,BG428,BS428,CE428,CQ428,DC428)</f>
        <v/>
      </c>
      <c r="DJ428" s="6">
        <f>DH428/9</f>
        <v/>
      </c>
      <c r="DK428" s="6">
        <f>DI428/9</f>
        <v/>
      </c>
      <c r="DL428" s="7">
        <f>IFERROR(DI428/DH428,0)</f>
        <v/>
      </c>
      <c r="DM428" s="7">
        <f>'M09'!V427</f>
        <v/>
      </c>
      <c r="DN428" s="8">
        <f>IFERROR(DL428/DM428-1,0)</f>
        <v/>
      </c>
      <c r="DO428" s="6">
        <f>'M09'!AD427</f>
        <v/>
      </c>
      <c r="DP428" s="6">
        <f>DJ428-DO428</f>
        <v/>
      </c>
      <c r="DQ428" s="9">
        <f>COUNTIF(J428,"&gt;0")+COUNTIF(V428,"&gt;0")+COUNTIF(AH428,"&gt;0")+COUNTIF(AT428,"&gt;0")+COUNTIF(BF428,"&gt;0")+COUNTIF(BR428,"&gt;0")+COUNTIF(CD428,"&gt;0")+COUNTIF(CP428,"&gt;0")+COUNTIF(DB428,"&gt;0")</f>
        <v/>
      </c>
      <c r="DR428" s="6">
        <f>DE428</f>
        <v/>
      </c>
      <c r="DS428" s="10">
        <f>IFERROR(DR428/DJ428,0)</f>
        <v/>
      </c>
      <c r="DT428" s="6">
        <f>D428+SUM(G428,S428,AE428,AQ428,BC428,BO428,CA428,CM428,CY428)-SUM(J428,V428,AH428,AT428,BF428,BR428,CD428,CP428,DB428)-DE428</f>
        <v/>
      </c>
    </row>
    <row r="429">
      <c r="A429">
        <f>'M01'!C428</f>
        <v/>
      </c>
      <c r="B429">
        <f>'M01'!D428</f>
        <v/>
      </c>
      <c r="C429">
        <f>'M01'!A428</f>
        <v/>
      </c>
      <c r="D429" s="6">
        <f>'M01'!E428</f>
        <v/>
      </c>
      <c r="E429" s="6">
        <f>'M01'!F428</f>
        <v/>
      </c>
      <c r="F429" s="7">
        <f>IFERROR(E429/D429,0)</f>
        <v/>
      </c>
      <c r="G429" s="6">
        <f>'M01'!M428</f>
        <v/>
      </c>
      <c r="H429" s="6">
        <f>IF('M01'!AG428&gt;0,'M01'!AG428+MAX(0,G429-'M01'!H428)*IF(AND(D429&lt;&gt;0,E429&lt;&gt;0),E429/D429,'M01'!V428),G429*IF(AND(D429&lt;&gt;0,E429&lt;&gt;0),E429/D429,'M01'!V428))</f>
        <v/>
      </c>
      <c r="I429" s="7">
        <f>IFERROR(H429/G429,0)</f>
        <v/>
      </c>
      <c r="J429" s="6">
        <f>-'M01'!S428</f>
        <v/>
      </c>
      <c r="K429" s="6">
        <f>E429+H429-N429</f>
        <v/>
      </c>
      <c r="L429" s="7">
        <f>IFERROR(K429/J429,0)</f>
        <v/>
      </c>
      <c r="M429" s="6">
        <f>'M01'!T428</f>
        <v/>
      </c>
      <c r="N429" s="6">
        <f>'M01'!U428</f>
        <v/>
      </c>
      <c r="O429" s="7">
        <f>IFERROR(N429/M429,0)</f>
        <v/>
      </c>
      <c r="P429" s="6">
        <f>'M02'!E428</f>
        <v/>
      </c>
      <c r="Q429" s="6">
        <f>'M02'!F428</f>
        <v/>
      </c>
      <c r="R429" s="7">
        <f>IFERROR(Q429/P429,0)</f>
        <v/>
      </c>
      <c r="S429" s="6">
        <f>'M02'!M428</f>
        <v/>
      </c>
      <c r="T429" s="6">
        <f>IF('M02'!AG428&gt;0,'M02'!AG428+MAX(0,S429-'M02'!H428)*IF(AND(P429&lt;&gt;0,Q429&lt;&gt;0),Q429/P429,'M02'!V428),S429*IF(AND(P429&lt;&gt;0,Q429&lt;&gt;0),Q429/P429,'M02'!V428))</f>
        <v/>
      </c>
      <c r="U429" s="7">
        <f>IFERROR(T429/S429,0)</f>
        <v/>
      </c>
      <c r="V429" s="6">
        <f>-'M02'!S428</f>
        <v/>
      </c>
      <c r="W429" s="6">
        <f>Q429+T429-Z429</f>
        <v/>
      </c>
      <c r="X429" s="7">
        <f>IFERROR(W429/V429,0)</f>
        <v/>
      </c>
      <c r="Y429" s="6">
        <f>'M02'!T428</f>
        <v/>
      </c>
      <c r="Z429" s="6">
        <f>'M02'!U428</f>
        <v/>
      </c>
      <c r="AA429" s="7">
        <f>IFERROR(Z429/Y429,0)</f>
        <v/>
      </c>
      <c r="AB429" s="6">
        <f>'M03'!E428</f>
        <v/>
      </c>
      <c r="AC429" s="6">
        <f>'M03'!F428</f>
        <v/>
      </c>
      <c r="AD429" s="7">
        <f>IFERROR(AC429/AB429,0)</f>
        <v/>
      </c>
      <c r="AE429" s="6">
        <f>'M03'!M428</f>
        <v/>
      </c>
      <c r="AF429" s="6">
        <f>IF('M03'!AG428&gt;0,'M03'!AG428+MAX(0,AE429-'M03'!H428)*IF(AND(AB429&lt;&gt;0,AC429&lt;&gt;0),AC429/AB429,'M03'!V428),AE429*IF(AND(AB429&lt;&gt;0,AC429&lt;&gt;0),AC429/AB429,'M03'!V428))</f>
        <v/>
      </c>
      <c r="AG429" s="7">
        <f>IFERROR(AF429/AE429,0)</f>
        <v/>
      </c>
      <c r="AH429" s="6">
        <f>-'M03'!S428</f>
        <v/>
      </c>
      <c r="AI429" s="6">
        <f>AC429+AF429-AL429</f>
        <v/>
      </c>
      <c r="AJ429" s="7">
        <f>IFERROR(AI429/AH429,0)</f>
        <v/>
      </c>
      <c r="AK429" s="6">
        <f>'M03'!T428</f>
        <v/>
      </c>
      <c r="AL429" s="6">
        <f>'M03'!U428</f>
        <v/>
      </c>
      <c r="AM429" s="7">
        <f>IFERROR(AL429/AK429,0)</f>
        <v/>
      </c>
      <c r="AN429" s="6">
        <f>'M04'!E428</f>
        <v/>
      </c>
      <c r="AO429" s="6">
        <f>'M04'!F428</f>
        <v/>
      </c>
      <c r="AP429" s="7">
        <f>IFERROR(AO429/AN429,0)</f>
        <v/>
      </c>
      <c r="AQ429" s="6">
        <f>'M04'!M428</f>
        <v/>
      </c>
      <c r="AR429" s="6">
        <f>IF('M04'!AG428&gt;0,'M04'!AG428+MAX(0,AQ429-'M04'!H428)*IF(AND(AN429&lt;&gt;0,AO429&lt;&gt;0),AO429/AN429,'M04'!V428),AQ429*IF(AND(AN429&lt;&gt;0,AO429&lt;&gt;0),AO429/AN429,'M04'!V428))</f>
        <v/>
      </c>
      <c r="AS429" s="7">
        <f>IFERROR(AR429/AQ429,0)</f>
        <v/>
      </c>
      <c r="AT429" s="6">
        <f>-'M04'!S428</f>
        <v/>
      </c>
      <c r="AU429" s="6">
        <f>AO429+AR429-AX429</f>
        <v/>
      </c>
      <c r="AV429" s="7">
        <f>IFERROR(AU429/AT429,0)</f>
        <v/>
      </c>
      <c r="AW429" s="6">
        <f>'M04'!T428</f>
        <v/>
      </c>
      <c r="AX429" s="6">
        <f>'M04'!U428</f>
        <v/>
      </c>
      <c r="AY429" s="7">
        <f>IFERROR(AX429/AW429,0)</f>
        <v/>
      </c>
      <c r="AZ429" s="6">
        <f>'M05'!E428</f>
        <v/>
      </c>
      <c r="BA429" s="6">
        <f>'M05'!F428</f>
        <v/>
      </c>
      <c r="BB429" s="7">
        <f>IFERROR(BA429/AZ429,0)</f>
        <v/>
      </c>
      <c r="BC429" s="6">
        <f>'M05'!M428</f>
        <v/>
      </c>
      <c r="BD429" s="6">
        <f>IF('M05'!AG428&gt;0,'M05'!AG428+MAX(0,BC429-'M05'!H428)*IF(AND(AZ429&lt;&gt;0,BA429&lt;&gt;0),BA429/AZ429,'M05'!V428),BC429*IF(AND(AZ429&lt;&gt;0,BA429&lt;&gt;0),BA429/AZ429,'M05'!V428))</f>
        <v/>
      </c>
      <c r="BE429" s="7">
        <f>IFERROR(BD429/BC429,0)</f>
        <v/>
      </c>
      <c r="BF429" s="6">
        <f>-'M05'!S428</f>
        <v/>
      </c>
      <c r="BG429" s="6">
        <f>BA429+BD429-BJ429</f>
        <v/>
      </c>
      <c r="BH429" s="7">
        <f>IFERROR(BG429/BF429,0)</f>
        <v/>
      </c>
      <c r="BI429" s="6">
        <f>'M05'!T428</f>
        <v/>
      </c>
      <c r="BJ429" s="6">
        <f>'M05'!U428</f>
        <v/>
      </c>
      <c r="BK429" s="7">
        <f>IFERROR(BJ429/BI429,0)</f>
        <v/>
      </c>
      <c r="BL429" s="6">
        <f>'M06'!E428</f>
        <v/>
      </c>
      <c r="BM429" s="6">
        <f>'M06'!F428</f>
        <v/>
      </c>
      <c r="BN429" s="7">
        <f>IFERROR(BM429/BL429,0)</f>
        <v/>
      </c>
      <c r="BO429" s="6">
        <f>'M06'!M428</f>
        <v/>
      </c>
      <c r="BP429" s="6">
        <f>IF('M06'!AG428&gt;0,'M06'!AG428+MAX(0,BO429-'M06'!H428)*IF(AND(BL429&lt;&gt;0,BM429&lt;&gt;0),BM429/BL429,'M06'!V428),BO429*IF(AND(BL429&lt;&gt;0,BM429&lt;&gt;0),BM429/BL429,'M06'!V428))</f>
        <v/>
      </c>
      <c r="BQ429" s="7">
        <f>IFERROR(BP429/BO429,0)</f>
        <v/>
      </c>
      <c r="BR429" s="6">
        <f>-'M06'!S428</f>
        <v/>
      </c>
      <c r="BS429" s="6">
        <f>BM429+BP429-BV429</f>
        <v/>
      </c>
      <c r="BT429" s="7">
        <f>IFERROR(BS429/BR429,0)</f>
        <v/>
      </c>
      <c r="BU429" s="6">
        <f>'M06'!T428</f>
        <v/>
      </c>
      <c r="BV429" s="6">
        <f>'M06'!U428</f>
        <v/>
      </c>
      <c r="BW429" s="7">
        <f>IFERROR(BV429/BU429,0)</f>
        <v/>
      </c>
      <c r="BX429" s="6">
        <f>'M07'!E428</f>
        <v/>
      </c>
      <c r="BY429" s="6">
        <f>'M07'!F428</f>
        <v/>
      </c>
      <c r="BZ429" s="7">
        <f>IFERROR(BY429/BX429,0)</f>
        <v/>
      </c>
      <c r="CA429" s="6">
        <f>'M07'!M428</f>
        <v/>
      </c>
      <c r="CB429" s="6">
        <f>IF('M07'!AG428&gt;0,'M07'!AG428+MAX(0,CA429-'M07'!H428)*IF(AND(BX429&lt;&gt;0,BY429&lt;&gt;0),BY429/BX429,'M07'!V428),CA429*IF(AND(BX429&lt;&gt;0,BY429&lt;&gt;0),BY429/BX429,'M07'!V428))</f>
        <v/>
      </c>
      <c r="CC429" s="7">
        <f>IFERROR(CB429/CA429,0)</f>
        <v/>
      </c>
      <c r="CD429" s="6">
        <f>-'M07'!S428</f>
        <v/>
      </c>
      <c r="CE429" s="6">
        <f>BY429+CB429-CH429</f>
        <v/>
      </c>
      <c r="CF429" s="7">
        <f>IFERROR(CE429/CD429,0)</f>
        <v/>
      </c>
      <c r="CG429" s="6">
        <f>'M07'!T428</f>
        <v/>
      </c>
      <c r="CH429" s="6">
        <f>'M07'!U428</f>
        <v/>
      </c>
      <c r="CI429" s="7">
        <f>IFERROR(CH429/CG429,0)</f>
        <v/>
      </c>
      <c r="CJ429" s="6">
        <f>'M08'!E428</f>
        <v/>
      </c>
      <c r="CK429" s="6">
        <f>'M08'!F428</f>
        <v/>
      </c>
      <c r="CL429" s="7">
        <f>IFERROR(CK429/CJ429,0)</f>
        <v/>
      </c>
      <c r="CM429" s="6">
        <f>'M08'!M428</f>
        <v/>
      </c>
      <c r="CN429" s="6">
        <f>IF('M08'!AG428&gt;0,'M08'!AG428+MAX(0,CM429-'M08'!H428)*IF(AND(CJ429&lt;&gt;0,CK429&lt;&gt;0),CK429/CJ429,'M08'!V428),CM429*IF(AND(CJ429&lt;&gt;0,CK429&lt;&gt;0),CK429/CJ429,'M08'!V428))</f>
        <v/>
      </c>
      <c r="CO429" s="7">
        <f>IFERROR(CN429/CM429,0)</f>
        <v/>
      </c>
      <c r="CP429" s="6">
        <f>-'M08'!S428</f>
        <v/>
      </c>
      <c r="CQ429" s="6">
        <f>CK429+CN429-CT429</f>
        <v/>
      </c>
      <c r="CR429" s="7">
        <f>IFERROR(CQ429/CP429,0)</f>
        <v/>
      </c>
      <c r="CS429" s="6">
        <f>'M08'!T428</f>
        <v/>
      </c>
      <c r="CT429" s="6">
        <f>'M08'!U428</f>
        <v/>
      </c>
      <c r="CU429" s="7">
        <f>IFERROR(CT429/CS429,0)</f>
        <v/>
      </c>
      <c r="CV429" s="6">
        <f>'M09'!E428</f>
        <v/>
      </c>
      <c r="CW429" s="6">
        <f>'M09'!F428</f>
        <v/>
      </c>
      <c r="CX429" s="7">
        <f>IFERROR(CW429/CV429,0)</f>
        <v/>
      </c>
      <c r="CY429" s="6">
        <f>'M09'!M428</f>
        <v/>
      </c>
      <c r="CZ429" s="6">
        <f>IF('M09'!AG428&gt;0,'M09'!AG428+MAX(0,CY429-'M09'!H428)*IF(AND(CV429&lt;&gt;0,CW429&lt;&gt;0),CW429/CV429,'M09'!V428),CY429*IF(AND(CV429&lt;&gt;0,CW429&lt;&gt;0),CW429/CV429,'M09'!V428))</f>
        <v/>
      </c>
      <c r="DA429" s="7">
        <f>IFERROR(CZ429/CY429,0)</f>
        <v/>
      </c>
      <c r="DB429" s="6">
        <f>-'M09'!S428</f>
        <v/>
      </c>
      <c r="DC429" s="6">
        <f>CW429+CZ429-DF429</f>
        <v/>
      </c>
      <c r="DD429" s="7">
        <f>IFERROR(DC429/DB429,0)</f>
        <v/>
      </c>
      <c r="DE429" s="6">
        <f>'M09'!T428</f>
        <v/>
      </c>
      <c r="DF429" s="6">
        <f>'M09'!U428</f>
        <v/>
      </c>
      <c r="DG429" s="7">
        <f>IFERROR(DF429/DE429,0)</f>
        <v/>
      </c>
      <c r="DH429" s="6">
        <f>SUM(J429,V429,AH429,AT429,BF429,BR429,CD429,CP429,DB429)</f>
        <v/>
      </c>
      <c r="DI429" s="6">
        <f>SUM(K429,W429,AI429,AU429,BG429,BS429,CE429,CQ429,DC429)</f>
        <v/>
      </c>
      <c r="DJ429" s="6">
        <f>DH429/9</f>
        <v/>
      </c>
      <c r="DK429" s="6">
        <f>DI429/9</f>
        <v/>
      </c>
      <c r="DL429" s="7">
        <f>IFERROR(DI429/DH429,0)</f>
        <v/>
      </c>
      <c r="DM429" s="7">
        <f>'M09'!V428</f>
        <v/>
      </c>
      <c r="DN429" s="8">
        <f>IFERROR(DL429/DM429-1,0)</f>
        <v/>
      </c>
      <c r="DO429" s="6">
        <f>'M09'!AD428</f>
        <v/>
      </c>
      <c r="DP429" s="6">
        <f>DJ429-DO429</f>
        <v/>
      </c>
      <c r="DQ429" s="9">
        <f>COUNTIF(J429,"&gt;0")+COUNTIF(V429,"&gt;0")+COUNTIF(AH429,"&gt;0")+COUNTIF(AT429,"&gt;0")+COUNTIF(BF429,"&gt;0")+COUNTIF(BR429,"&gt;0")+COUNTIF(CD429,"&gt;0")+COUNTIF(CP429,"&gt;0")+COUNTIF(DB429,"&gt;0")</f>
        <v/>
      </c>
      <c r="DR429" s="6">
        <f>DE429</f>
        <v/>
      </c>
      <c r="DS429" s="10">
        <f>IFERROR(DR429/DJ429,0)</f>
        <v/>
      </c>
      <c r="DT429" s="6">
        <f>D429+SUM(G429,S429,AE429,AQ429,BC429,BO429,CA429,CM429,CY429)-SUM(J429,V429,AH429,AT429,BF429,BR429,CD429,CP429,DB429)-DE429</f>
        <v/>
      </c>
    </row>
    <row r="430">
      <c r="A430">
        <f>'M01'!C429</f>
        <v/>
      </c>
      <c r="B430">
        <f>'M01'!D429</f>
        <v/>
      </c>
      <c r="C430">
        <f>'M01'!A429</f>
        <v/>
      </c>
      <c r="D430" s="6">
        <f>'M01'!E429</f>
        <v/>
      </c>
      <c r="E430" s="6">
        <f>'M01'!F429</f>
        <v/>
      </c>
      <c r="F430" s="7">
        <f>IFERROR(E430/D430,0)</f>
        <v/>
      </c>
      <c r="G430" s="6">
        <f>'M01'!M429</f>
        <v/>
      </c>
      <c r="H430" s="6">
        <f>IF('M01'!AG429&gt;0,'M01'!AG429+MAX(0,G430-'M01'!H429)*IF(AND(D430&lt;&gt;0,E430&lt;&gt;0),E430/D430,'M01'!V429),G430*IF(AND(D430&lt;&gt;0,E430&lt;&gt;0),E430/D430,'M01'!V429))</f>
        <v/>
      </c>
      <c r="I430" s="7">
        <f>IFERROR(H430/G430,0)</f>
        <v/>
      </c>
      <c r="J430" s="6">
        <f>-'M01'!S429</f>
        <v/>
      </c>
      <c r="K430" s="6">
        <f>E430+H430-N430</f>
        <v/>
      </c>
      <c r="L430" s="7">
        <f>IFERROR(K430/J430,0)</f>
        <v/>
      </c>
      <c r="M430" s="6">
        <f>'M01'!T429</f>
        <v/>
      </c>
      <c r="N430" s="6">
        <f>'M01'!U429</f>
        <v/>
      </c>
      <c r="O430" s="7">
        <f>IFERROR(N430/M430,0)</f>
        <v/>
      </c>
      <c r="P430" s="6">
        <f>'M02'!E429</f>
        <v/>
      </c>
      <c r="Q430" s="6">
        <f>'M02'!F429</f>
        <v/>
      </c>
      <c r="R430" s="7">
        <f>IFERROR(Q430/P430,0)</f>
        <v/>
      </c>
      <c r="S430" s="6">
        <f>'M02'!M429</f>
        <v/>
      </c>
      <c r="T430" s="6">
        <f>IF('M02'!AG429&gt;0,'M02'!AG429+MAX(0,S430-'M02'!H429)*IF(AND(P430&lt;&gt;0,Q430&lt;&gt;0),Q430/P430,'M02'!V429),S430*IF(AND(P430&lt;&gt;0,Q430&lt;&gt;0),Q430/P430,'M02'!V429))</f>
        <v/>
      </c>
      <c r="U430" s="7">
        <f>IFERROR(T430/S430,0)</f>
        <v/>
      </c>
      <c r="V430" s="6">
        <f>-'M02'!S429</f>
        <v/>
      </c>
      <c r="W430" s="6">
        <f>Q430+T430-Z430</f>
        <v/>
      </c>
      <c r="X430" s="7">
        <f>IFERROR(W430/V430,0)</f>
        <v/>
      </c>
      <c r="Y430" s="6">
        <f>'M02'!T429</f>
        <v/>
      </c>
      <c r="Z430" s="6">
        <f>'M02'!U429</f>
        <v/>
      </c>
      <c r="AA430" s="7">
        <f>IFERROR(Z430/Y430,0)</f>
        <v/>
      </c>
      <c r="AB430" s="6">
        <f>'M03'!E429</f>
        <v/>
      </c>
      <c r="AC430" s="6">
        <f>'M03'!F429</f>
        <v/>
      </c>
      <c r="AD430" s="7">
        <f>IFERROR(AC430/AB430,0)</f>
        <v/>
      </c>
      <c r="AE430" s="6">
        <f>'M03'!M429</f>
        <v/>
      </c>
      <c r="AF430" s="6">
        <f>IF('M03'!AG429&gt;0,'M03'!AG429+MAX(0,AE430-'M03'!H429)*IF(AND(AB430&lt;&gt;0,AC430&lt;&gt;0),AC430/AB430,'M03'!V429),AE430*IF(AND(AB430&lt;&gt;0,AC430&lt;&gt;0),AC430/AB430,'M03'!V429))</f>
        <v/>
      </c>
      <c r="AG430" s="7">
        <f>IFERROR(AF430/AE430,0)</f>
        <v/>
      </c>
      <c r="AH430" s="6">
        <f>-'M03'!S429</f>
        <v/>
      </c>
      <c r="AI430" s="6">
        <f>AC430+AF430-AL430</f>
        <v/>
      </c>
      <c r="AJ430" s="7">
        <f>IFERROR(AI430/AH430,0)</f>
        <v/>
      </c>
      <c r="AK430" s="6">
        <f>'M03'!T429</f>
        <v/>
      </c>
      <c r="AL430" s="6">
        <f>'M03'!U429</f>
        <v/>
      </c>
      <c r="AM430" s="7">
        <f>IFERROR(AL430/AK430,0)</f>
        <v/>
      </c>
      <c r="AN430" s="6">
        <f>'M04'!E429</f>
        <v/>
      </c>
      <c r="AO430" s="6">
        <f>'M04'!F429</f>
        <v/>
      </c>
      <c r="AP430" s="7">
        <f>IFERROR(AO430/AN430,0)</f>
        <v/>
      </c>
      <c r="AQ430" s="6">
        <f>'M04'!M429</f>
        <v/>
      </c>
      <c r="AR430" s="6">
        <f>IF('M04'!AG429&gt;0,'M04'!AG429+MAX(0,AQ430-'M04'!H429)*IF(AND(AN430&lt;&gt;0,AO430&lt;&gt;0),AO430/AN430,'M04'!V429),AQ430*IF(AND(AN430&lt;&gt;0,AO430&lt;&gt;0),AO430/AN430,'M04'!V429))</f>
        <v/>
      </c>
      <c r="AS430" s="7">
        <f>IFERROR(AR430/AQ430,0)</f>
        <v/>
      </c>
      <c r="AT430" s="6">
        <f>-'M04'!S429</f>
        <v/>
      </c>
      <c r="AU430" s="6">
        <f>AO430+AR430-AX430</f>
        <v/>
      </c>
      <c r="AV430" s="7">
        <f>IFERROR(AU430/AT430,0)</f>
        <v/>
      </c>
      <c r="AW430" s="6">
        <f>'M04'!T429</f>
        <v/>
      </c>
      <c r="AX430" s="6">
        <f>'M04'!U429</f>
        <v/>
      </c>
      <c r="AY430" s="7">
        <f>IFERROR(AX430/AW430,0)</f>
        <v/>
      </c>
      <c r="AZ430" s="6">
        <f>'M05'!E429</f>
        <v/>
      </c>
      <c r="BA430" s="6">
        <f>'M05'!F429</f>
        <v/>
      </c>
      <c r="BB430" s="7">
        <f>IFERROR(BA430/AZ430,0)</f>
        <v/>
      </c>
      <c r="BC430" s="6">
        <f>'M05'!M429</f>
        <v/>
      </c>
      <c r="BD430" s="6">
        <f>IF('M05'!AG429&gt;0,'M05'!AG429+MAX(0,BC430-'M05'!H429)*IF(AND(AZ430&lt;&gt;0,BA430&lt;&gt;0),BA430/AZ430,'M05'!V429),BC430*IF(AND(AZ430&lt;&gt;0,BA430&lt;&gt;0),BA430/AZ430,'M05'!V429))</f>
        <v/>
      </c>
      <c r="BE430" s="7">
        <f>IFERROR(BD430/BC430,0)</f>
        <v/>
      </c>
      <c r="BF430" s="6">
        <f>-'M05'!S429</f>
        <v/>
      </c>
      <c r="BG430" s="6">
        <f>BA430+BD430-BJ430</f>
        <v/>
      </c>
      <c r="BH430" s="7">
        <f>IFERROR(BG430/BF430,0)</f>
        <v/>
      </c>
      <c r="BI430" s="6">
        <f>'M05'!T429</f>
        <v/>
      </c>
      <c r="BJ430" s="6">
        <f>'M05'!U429</f>
        <v/>
      </c>
      <c r="BK430" s="7">
        <f>IFERROR(BJ430/BI430,0)</f>
        <v/>
      </c>
      <c r="BL430" s="6">
        <f>'M06'!E429</f>
        <v/>
      </c>
      <c r="BM430" s="6">
        <f>'M06'!F429</f>
        <v/>
      </c>
      <c r="BN430" s="7">
        <f>IFERROR(BM430/BL430,0)</f>
        <v/>
      </c>
      <c r="BO430" s="6">
        <f>'M06'!M429</f>
        <v/>
      </c>
      <c r="BP430" s="6">
        <f>IF('M06'!AG429&gt;0,'M06'!AG429+MAX(0,BO430-'M06'!H429)*IF(AND(BL430&lt;&gt;0,BM430&lt;&gt;0),BM430/BL430,'M06'!V429),BO430*IF(AND(BL430&lt;&gt;0,BM430&lt;&gt;0),BM430/BL430,'M06'!V429))</f>
        <v/>
      </c>
      <c r="BQ430" s="7">
        <f>IFERROR(BP430/BO430,0)</f>
        <v/>
      </c>
      <c r="BR430" s="6">
        <f>-'M06'!S429</f>
        <v/>
      </c>
      <c r="BS430" s="6">
        <f>BM430+BP430-BV430</f>
        <v/>
      </c>
      <c r="BT430" s="7">
        <f>IFERROR(BS430/BR430,0)</f>
        <v/>
      </c>
      <c r="BU430" s="6">
        <f>'M06'!T429</f>
        <v/>
      </c>
      <c r="BV430" s="6">
        <f>'M06'!U429</f>
        <v/>
      </c>
      <c r="BW430" s="7">
        <f>IFERROR(BV430/BU430,0)</f>
        <v/>
      </c>
      <c r="BX430" s="6">
        <f>'M07'!E429</f>
        <v/>
      </c>
      <c r="BY430" s="6">
        <f>'M07'!F429</f>
        <v/>
      </c>
      <c r="BZ430" s="7">
        <f>IFERROR(BY430/BX430,0)</f>
        <v/>
      </c>
      <c r="CA430" s="6">
        <f>'M07'!M429</f>
        <v/>
      </c>
      <c r="CB430" s="6">
        <f>IF('M07'!AG429&gt;0,'M07'!AG429+MAX(0,CA430-'M07'!H429)*IF(AND(BX430&lt;&gt;0,BY430&lt;&gt;0),BY430/BX430,'M07'!V429),CA430*IF(AND(BX430&lt;&gt;0,BY430&lt;&gt;0),BY430/BX430,'M07'!V429))</f>
        <v/>
      </c>
      <c r="CC430" s="7">
        <f>IFERROR(CB430/CA430,0)</f>
        <v/>
      </c>
      <c r="CD430" s="6">
        <f>-'M07'!S429</f>
        <v/>
      </c>
      <c r="CE430" s="6">
        <f>BY430+CB430-CH430</f>
        <v/>
      </c>
      <c r="CF430" s="7">
        <f>IFERROR(CE430/CD430,0)</f>
        <v/>
      </c>
      <c r="CG430" s="6">
        <f>'M07'!T429</f>
        <v/>
      </c>
      <c r="CH430" s="6">
        <f>'M07'!U429</f>
        <v/>
      </c>
      <c r="CI430" s="7">
        <f>IFERROR(CH430/CG430,0)</f>
        <v/>
      </c>
      <c r="CJ430" s="6">
        <f>'M08'!E429</f>
        <v/>
      </c>
      <c r="CK430" s="6">
        <f>'M08'!F429</f>
        <v/>
      </c>
      <c r="CL430" s="7">
        <f>IFERROR(CK430/CJ430,0)</f>
        <v/>
      </c>
      <c r="CM430" s="6">
        <f>'M08'!M429</f>
        <v/>
      </c>
      <c r="CN430" s="6">
        <f>IF('M08'!AG429&gt;0,'M08'!AG429+MAX(0,CM430-'M08'!H429)*IF(AND(CJ430&lt;&gt;0,CK430&lt;&gt;0),CK430/CJ430,'M08'!V429),CM430*IF(AND(CJ430&lt;&gt;0,CK430&lt;&gt;0),CK430/CJ430,'M08'!V429))</f>
        <v/>
      </c>
      <c r="CO430" s="7">
        <f>IFERROR(CN430/CM430,0)</f>
        <v/>
      </c>
      <c r="CP430" s="6">
        <f>-'M08'!S429</f>
        <v/>
      </c>
      <c r="CQ430" s="6">
        <f>CK430+CN430-CT430</f>
        <v/>
      </c>
      <c r="CR430" s="7">
        <f>IFERROR(CQ430/CP430,0)</f>
        <v/>
      </c>
      <c r="CS430" s="6">
        <f>'M08'!T429</f>
        <v/>
      </c>
      <c r="CT430" s="6">
        <f>'M08'!U429</f>
        <v/>
      </c>
      <c r="CU430" s="7">
        <f>IFERROR(CT430/CS430,0)</f>
        <v/>
      </c>
      <c r="CV430" s="6">
        <f>'M09'!E429</f>
        <v/>
      </c>
      <c r="CW430" s="6">
        <f>'M09'!F429</f>
        <v/>
      </c>
      <c r="CX430" s="7">
        <f>IFERROR(CW430/CV430,0)</f>
        <v/>
      </c>
      <c r="CY430" s="6">
        <f>'M09'!M429</f>
        <v/>
      </c>
      <c r="CZ430" s="6">
        <f>IF('M09'!AG429&gt;0,'M09'!AG429+MAX(0,CY430-'M09'!H429)*IF(AND(CV430&lt;&gt;0,CW430&lt;&gt;0),CW430/CV430,'M09'!V429),CY430*IF(AND(CV430&lt;&gt;0,CW430&lt;&gt;0),CW430/CV430,'M09'!V429))</f>
        <v/>
      </c>
      <c r="DA430" s="7">
        <f>IFERROR(CZ430/CY430,0)</f>
        <v/>
      </c>
      <c r="DB430" s="6">
        <f>-'M09'!S429</f>
        <v/>
      </c>
      <c r="DC430" s="6">
        <f>CW430+CZ430-DF430</f>
        <v/>
      </c>
      <c r="DD430" s="7">
        <f>IFERROR(DC430/DB430,0)</f>
        <v/>
      </c>
      <c r="DE430" s="6">
        <f>'M09'!T429</f>
        <v/>
      </c>
      <c r="DF430" s="6">
        <f>'M09'!U429</f>
        <v/>
      </c>
      <c r="DG430" s="7">
        <f>IFERROR(DF430/DE430,0)</f>
        <v/>
      </c>
      <c r="DH430" s="6">
        <f>SUM(J430,V430,AH430,AT430,BF430,BR430,CD430,CP430,DB430)</f>
        <v/>
      </c>
      <c r="DI430" s="6">
        <f>SUM(K430,W430,AI430,AU430,BG430,BS430,CE430,CQ430,DC430)</f>
        <v/>
      </c>
      <c r="DJ430" s="6">
        <f>DH430/9</f>
        <v/>
      </c>
      <c r="DK430" s="6">
        <f>DI430/9</f>
        <v/>
      </c>
      <c r="DL430" s="7">
        <f>IFERROR(DI430/DH430,0)</f>
        <v/>
      </c>
      <c r="DM430" s="7">
        <f>'M09'!V429</f>
        <v/>
      </c>
      <c r="DN430" s="8">
        <f>IFERROR(DL430/DM430-1,0)</f>
        <v/>
      </c>
      <c r="DO430" s="6">
        <f>'M09'!AD429</f>
        <v/>
      </c>
      <c r="DP430" s="6">
        <f>DJ430-DO430</f>
        <v/>
      </c>
      <c r="DQ430" s="9">
        <f>COUNTIF(J430,"&gt;0")+COUNTIF(V430,"&gt;0")+COUNTIF(AH430,"&gt;0")+COUNTIF(AT430,"&gt;0")+COUNTIF(BF430,"&gt;0")+COUNTIF(BR430,"&gt;0")+COUNTIF(CD430,"&gt;0")+COUNTIF(CP430,"&gt;0")+COUNTIF(DB430,"&gt;0")</f>
        <v/>
      </c>
      <c r="DR430" s="6">
        <f>DE430</f>
        <v/>
      </c>
      <c r="DS430" s="10">
        <f>IFERROR(DR430/DJ430,0)</f>
        <v/>
      </c>
      <c r="DT430" s="6">
        <f>D430+SUM(G430,S430,AE430,AQ430,BC430,BO430,CA430,CM430,CY430)-SUM(J430,V430,AH430,AT430,BF430,BR430,CD430,CP430,DB430)-DE430</f>
        <v/>
      </c>
    </row>
    <row r="431">
      <c r="A431">
        <f>'M01'!C430</f>
        <v/>
      </c>
      <c r="B431">
        <f>'M01'!D430</f>
        <v/>
      </c>
      <c r="C431">
        <f>'M01'!A430</f>
        <v/>
      </c>
      <c r="D431" s="6">
        <f>'M01'!E430</f>
        <v/>
      </c>
      <c r="E431" s="6">
        <f>'M01'!F430</f>
        <v/>
      </c>
      <c r="F431" s="7">
        <f>IFERROR(E431/D431,0)</f>
        <v/>
      </c>
      <c r="G431" s="6">
        <f>'M01'!M430</f>
        <v/>
      </c>
      <c r="H431" s="6">
        <f>IF('M01'!AG430&gt;0,'M01'!AG430+MAX(0,G431-'M01'!H430)*IF(AND(D431&lt;&gt;0,E431&lt;&gt;0),E431/D431,'M01'!V430),G431*IF(AND(D431&lt;&gt;0,E431&lt;&gt;0),E431/D431,'M01'!V430))</f>
        <v/>
      </c>
      <c r="I431" s="7">
        <f>IFERROR(H431/G431,0)</f>
        <v/>
      </c>
      <c r="J431" s="6">
        <f>-'M01'!S430</f>
        <v/>
      </c>
      <c r="K431" s="6">
        <f>E431+H431-N431</f>
        <v/>
      </c>
      <c r="L431" s="7">
        <f>IFERROR(K431/J431,0)</f>
        <v/>
      </c>
      <c r="M431" s="6">
        <f>'M01'!T430</f>
        <v/>
      </c>
      <c r="N431" s="6">
        <f>'M01'!U430</f>
        <v/>
      </c>
      <c r="O431" s="7">
        <f>IFERROR(N431/M431,0)</f>
        <v/>
      </c>
      <c r="P431" s="6">
        <f>'M02'!E430</f>
        <v/>
      </c>
      <c r="Q431" s="6">
        <f>'M02'!F430</f>
        <v/>
      </c>
      <c r="R431" s="7">
        <f>IFERROR(Q431/P431,0)</f>
        <v/>
      </c>
      <c r="S431" s="6">
        <f>'M02'!M430</f>
        <v/>
      </c>
      <c r="T431" s="6">
        <f>IF('M02'!AG430&gt;0,'M02'!AG430+MAX(0,S431-'M02'!H430)*IF(AND(P431&lt;&gt;0,Q431&lt;&gt;0),Q431/P431,'M02'!V430),S431*IF(AND(P431&lt;&gt;0,Q431&lt;&gt;0),Q431/P431,'M02'!V430))</f>
        <v/>
      </c>
      <c r="U431" s="7">
        <f>IFERROR(T431/S431,0)</f>
        <v/>
      </c>
      <c r="V431" s="6">
        <f>-'M02'!S430</f>
        <v/>
      </c>
      <c r="W431" s="6">
        <f>Q431+T431-Z431</f>
        <v/>
      </c>
      <c r="X431" s="7">
        <f>IFERROR(W431/V431,0)</f>
        <v/>
      </c>
      <c r="Y431" s="6">
        <f>'M02'!T430</f>
        <v/>
      </c>
      <c r="Z431" s="6">
        <f>'M02'!U430</f>
        <v/>
      </c>
      <c r="AA431" s="7">
        <f>IFERROR(Z431/Y431,0)</f>
        <v/>
      </c>
      <c r="AB431" s="6">
        <f>'M03'!E430</f>
        <v/>
      </c>
      <c r="AC431" s="6">
        <f>'M03'!F430</f>
        <v/>
      </c>
      <c r="AD431" s="7">
        <f>IFERROR(AC431/AB431,0)</f>
        <v/>
      </c>
      <c r="AE431" s="6">
        <f>'M03'!M430</f>
        <v/>
      </c>
      <c r="AF431" s="6">
        <f>IF('M03'!AG430&gt;0,'M03'!AG430+MAX(0,AE431-'M03'!H430)*IF(AND(AB431&lt;&gt;0,AC431&lt;&gt;0),AC431/AB431,'M03'!V430),AE431*IF(AND(AB431&lt;&gt;0,AC431&lt;&gt;0),AC431/AB431,'M03'!V430))</f>
        <v/>
      </c>
      <c r="AG431" s="7">
        <f>IFERROR(AF431/AE431,0)</f>
        <v/>
      </c>
      <c r="AH431" s="6">
        <f>-'M03'!S430</f>
        <v/>
      </c>
      <c r="AI431" s="6">
        <f>AC431+AF431-AL431</f>
        <v/>
      </c>
      <c r="AJ431" s="7">
        <f>IFERROR(AI431/AH431,0)</f>
        <v/>
      </c>
      <c r="AK431" s="6">
        <f>'M03'!T430</f>
        <v/>
      </c>
      <c r="AL431" s="6">
        <f>'M03'!U430</f>
        <v/>
      </c>
      <c r="AM431" s="7">
        <f>IFERROR(AL431/AK431,0)</f>
        <v/>
      </c>
      <c r="AN431" s="6">
        <f>'M04'!E430</f>
        <v/>
      </c>
      <c r="AO431" s="6">
        <f>'M04'!F430</f>
        <v/>
      </c>
      <c r="AP431" s="7">
        <f>IFERROR(AO431/AN431,0)</f>
        <v/>
      </c>
      <c r="AQ431" s="6">
        <f>'M04'!M430</f>
        <v/>
      </c>
      <c r="AR431" s="6">
        <f>IF('M04'!AG430&gt;0,'M04'!AG430+MAX(0,AQ431-'M04'!H430)*IF(AND(AN431&lt;&gt;0,AO431&lt;&gt;0),AO431/AN431,'M04'!V430),AQ431*IF(AND(AN431&lt;&gt;0,AO431&lt;&gt;0),AO431/AN431,'M04'!V430))</f>
        <v/>
      </c>
      <c r="AS431" s="7">
        <f>IFERROR(AR431/AQ431,0)</f>
        <v/>
      </c>
      <c r="AT431" s="6">
        <f>-'M04'!S430</f>
        <v/>
      </c>
      <c r="AU431" s="6">
        <f>AO431+AR431-AX431</f>
        <v/>
      </c>
      <c r="AV431" s="7">
        <f>IFERROR(AU431/AT431,0)</f>
        <v/>
      </c>
      <c r="AW431" s="6">
        <f>'M04'!T430</f>
        <v/>
      </c>
      <c r="AX431" s="6">
        <f>'M04'!U430</f>
        <v/>
      </c>
      <c r="AY431" s="7">
        <f>IFERROR(AX431/AW431,0)</f>
        <v/>
      </c>
      <c r="AZ431" s="6">
        <f>'M05'!E430</f>
        <v/>
      </c>
      <c r="BA431" s="6">
        <f>'M05'!F430</f>
        <v/>
      </c>
      <c r="BB431" s="7">
        <f>IFERROR(BA431/AZ431,0)</f>
        <v/>
      </c>
      <c r="BC431" s="6">
        <f>'M05'!M430</f>
        <v/>
      </c>
      <c r="BD431" s="6">
        <f>IF('M05'!AG430&gt;0,'M05'!AG430+MAX(0,BC431-'M05'!H430)*IF(AND(AZ431&lt;&gt;0,BA431&lt;&gt;0),BA431/AZ431,'M05'!V430),BC431*IF(AND(AZ431&lt;&gt;0,BA431&lt;&gt;0),BA431/AZ431,'M05'!V430))</f>
        <v/>
      </c>
      <c r="BE431" s="7">
        <f>IFERROR(BD431/BC431,0)</f>
        <v/>
      </c>
      <c r="BF431" s="6">
        <f>-'M05'!S430</f>
        <v/>
      </c>
      <c r="BG431" s="6">
        <f>BA431+BD431-BJ431</f>
        <v/>
      </c>
      <c r="BH431" s="7">
        <f>IFERROR(BG431/BF431,0)</f>
        <v/>
      </c>
      <c r="BI431" s="6">
        <f>'M05'!T430</f>
        <v/>
      </c>
      <c r="BJ431" s="6">
        <f>'M05'!U430</f>
        <v/>
      </c>
      <c r="BK431" s="7">
        <f>IFERROR(BJ431/BI431,0)</f>
        <v/>
      </c>
      <c r="BL431" s="6">
        <f>'M06'!E430</f>
        <v/>
      </c>
      <c r="BM431" s="6">
        <f>'M06'!F430</f>
        <v/>
      </c>
      <c r="BN431" s="7">
        <f>IFERROR(BM431/BL431,0)</f>
        <v/>
      </c>
      <c r="BO431" s="6">
        <f>'M06'!M430</f>
        <v/>
      </c>
      <c r="BP431" s="6">
        <f>IF('M06'!AG430&gt;0,'M06'!AG430+MAX(0,BO431-'M06'!H430)*IF(AND(BL431&lt;&gt;0,BM431&lt;&gt;0),BM431/BL431,'M06'!V430),BO431*IF(AND(BL431&lt;&gt;0,BM431&lt;&gt;0),BM431/BL431,'M06'!V430))</f>
        <v/>
      </c>
      <c r="BQ431" s="7">
        <f>IFERROR(BP431/BO431,0)</f>
        <v/>
      </c>
      <c r="BR431" s="6">
        <f>-'M06'!S430</f>
        <v/>
      </c>
      <c r="BS431" s="6">
        <f>BM431+BP431-BV431</f>
        <v/>
      </c>
      <c r="BT431" s="7">
        <f>IFERROR(BS431/BR431,0)</f>
        <v/>
      </c>
      <c r="BU431" s="6">
        <f>'M06'!T430</f>
        <v/>
      </c>
      <c r="BV431" s="6">
        <f>'M06'!U430</f>
        <v/>
      </c>
      <c r="BW431" s="7">
        <f>IFERROR(BV431/BU431,0)</f>
        <v/>
      </c>
      <c r="BX431" s="6">
        <f>'M07'!E430</f>
        <v/>
      </c>
      <c r="BY431" s="6">
        <f>'M07'!F430</f>
        <v/>
      </c>
      <c r="BZ431" s="7">
        <f>IFERROR(BY431/BX431,0)</f>
        <v/>
      </c>
      <c r="CA431" s="6">
        <f>'M07'!M430</f>
        <v/>
      </c>
      <c r="CB431" s="6">
        <f>IF('M07'!AG430&gt;0,'M07'!AG430+MAX(0,CA431-'M07'!H430)*IF(AND(BX431&lt;&gt;0,BY431&lt;&gt;0),BY431/BX431,'M07'!V430),CA431*IF(AND(BX431&lt;&gt;0,BY431&lt;&gt;0),BY431/BX431,'M07'!V430))</f>
        <v/>
      </c>
      <c r="CC431" s="7">
        <f>IFERROR(CB431/CA431,0)</f>
        <v/>
      </c>
      <c r="CD431" s="6">
        <f>-'M07'!S430</f>
        <v/>
      </c>
      <c r="CE431" s="6">
        <f>BY431+CB431-CH431</f>
        <v/>
      </c>
      <c r="CF431" s="7">
        <f>IFERROR(CE431/CD431,0)</f>
        <v/>
      </c>
      <c r="CG431" s="6">
        <f>'M07'!T430</f>
        <v/>
      </c>
      <c r="CH431" s="6">
        <f>'M07'!U430</f>
        <v/>
      </c>
      <c r="CI431" s="7">
        <f>IFERROR(CH431/CG431,0)</f>
        <v/>
      </c>
      <c r="CJ431" s="6">
        <f>'M08'!E430</f>
        <v/>
      </c>
      <c r="CK431" s="6">
        <f>'M08'!F430</f>
        <v/>
      </c>
      <c r="CL431" s="7">
        <f>IFERROR(CK431/CJ431,0)</f>
        <v/>
      </c>
      <c r="CM431" s="6">
        <f>'M08'!M430</f>
        <v/>
      </c>
      <c r="CN431" s="6">
        <f>IF('M08'!AG430&gt;0,'M08'!AG430+MAX(0,CM431-'M08'!H430)*IF(AND(CJ431&lt;&gt;0,CK431&lt;&gt;0),CK431/CJ431,'M08'!V430),CM431*IF(AND(CJ431&lt;&gt;0,CK431&lt;&gt;0),CK431/CJ431,'M08'!V430))</f>
        <v/>
      </c>
      <c r="CO431" s="7">
        <f>IFERROR(CN431/CM431,0)</f>
        <v/>
      </c>
      <c r="CP431" s="6">
        <f>-'M08'!S430</f>
        <v/>
      </c>
      <c r="CQ431" s="6">
        <f>CK431+CN431-CT431</f>
        <v/>
      </c>
      <c r="CR431" s="7">
        <f>IFERROR(CQ431/CP431,0)</f>
        <v/>
      </c>
      <c r="CS431" s="6">
        <f>'M08'!T430</f>
        <v/>
      </c>
      <c r="CT431" s="6">
        <f>'M08'!U430</f>
        <v/>
      </c>
      <c r="CU431" s="7">
        <f>IFERROR(CT431/CS431,0)</f>
        <v/>
      </c>
      <c r="CV431" s="6">
        <f>'M09'!E430</f>
        <v/>
      </c>
      <c r="CW431" s="6">
        <f>'M09'!F430</f>
        <v/>
      </c>
      <c r="CX431" s="7">
        <f>IFERROR(CW431/CV431,0)</f>
        <v/>
      </c>
      <c r="CY431" s="6">
        <f>'M09'!M430</f>
        <v/>
      </c>
      <c r="CZ431" s="6">
        <f>IF('M09'!AG430&gt;0,'M09'!AG430+MAX(0,CY431-'M09'!H430)*IF(AND(CV431&lt;&gt;0,CW431&lt;&gt;0),CW431/CV431,'M09'!V430),CY431*IF(AND(CV431&lt;&gt;0,CW431&lt;&gt;0),CW431/CV431,'M09'!V430))</f>
        <v/>
      </c>
      <c r="DA431" s="7">
        <f>IFERROR(CZ431/CY431,0)</f>
        <v/>
      </c>
      <c r="DB431" s="6">
        <f>-'M09'!S430</f>
        <v/>
      </c>
      <c r="DC431" s="6">
        <f>CW431+CZ431-DF431</f>
        <v/>
      </c>
      <c r="DD431" s="7">
        <f>IFERROR(DC431/DB431,0)</f>
        <v/>
      </c>
      <c r="DE431" s="6">
        <f>'M09'!T430</f>
        <v/>
      </c>
      <c r="DF431" s="6">
        <f>'M09'!U430</f>
        <v/>
      </c>
      <c r="DG431" s="7">
        <f>IFERROR(DF431/DE431,0)</f>
        <v/>
      </c>
      <c r="DH431" s="6">
        <f>SUM(J431,V431,AH431,AT431,BF431,BR431,CD431,CP431,DB431)</f>
        <v/>
      </c>
      <c r="DI431" s="6">
        <f>SUM(K431,W431,AI431,AU431,BG431,BS431,CE431,CQ431,DC431)</f>
        <v/>
      </c>
      <c r="DJ431" s="6">
        <f>DH431/9</f>
        <v/>
      </c>
      <c r="DK431" s="6">
        <f>DI431/9</f>
        <v/>
      </c>
      <c r="DL431" s="7">
        <f>IFERROR(DI431/DH431,0)</f>
        <v/>
      </c>
      <c r="DM431" s="7">
        <f>'M09'!V430</f>
        <v/>
      </c>
      <c r="DN431" s="8">
        <f>IFERROR(DL431/DM431-1,0)</f>
        <v/>
      </c>
      <c r="DO431" s="6">
        <f>'M09'!AD430</f>
        <v/>
      </c>
      <c r="DP431" s="6">
        <f>DJ431-DO431</f>
        <v/>
      </c>
      <c r="DQ431" s="9">
        <f>COUNTIF(J431,"&gt;0")+COUNTIF(V431,"&gt;0")+COUNTIF(AH431,"&gt;0")+COUNTIF(AT431,"&gt;0")+COUNTIF(BF431,"&gt;0")+COUNTIF(BR431,"&gt;0")+COUNTIF(CD431,"&gt;0")+COUNTIF(CP431,"&gt;0")+COUNTIF(DB431,"&gt;0")</f>
        <v/>
      </c>
      <c r="DR431" s="6">
        <f>DE431</f>
        <v/>
      </c>
      <c r="DS431" s="10">
        <f>IFERROR(DR431/DJ431,0)</f>
        <v/>
      </c>
      <c r="DT431" s="6">
        <f>D431+SUM(G431,S431,AE431,AQ431,BC431,BO431,CA431,CM431,CY431)-SUM(J431,V431,AH431,AT431,BF431,BR431,CD431,CP431,DB431)-DE431</f>
        <v/>
      </c>
    </row>
    <row r="432">
      <c r="A432">
        <f>'M01'!C431</f>
        <v/>
      </c>
      <c r="B432">
        <f>'M01'!D431</f>
        <v/>
      </c>
      <c r="C432">
        <f>'M01'!A431</f>
        <v/>
      </c>
      <c r="D432" s="6">
        <f>'M01'!E431</f>
        <v/>
      </c>
      <c r="E432" s="6">
        <f>'M01'!F431</f>
        <v/>
      </c>
      <c r="F432" s="7">
        <f>IFERROR(E432/D432,0)</f>
        <v/>
      </c>
      <c r="G432" s="6">
        <f>'M01'!M431</f>
        <v/>
      </c>
      <c r="H432" s="6">
        <f>IF('M01'!AG431&gt;0,'M01'!AG431+MAX(0,G432-'M01'!H431)*IF(AND(D432&lt;&gt;0,E432&lt;&gt;0),E432/D432,'M01'!V431),G432*IF(AND(D432&lt;&gt;0,E432&lt;&gt;0),E432/D432,'M01'!V431))</f>
        <v/>
      </c>
      <c r="I432" s="7">
        <f>IFERROR(H432/G432,0)</f>
        <v/>
      </c>
      <c r="J432" s="6">
        <f>-'M01'!S431</f>
        <v/>
      </c>
      <c r="K432" s="6">
        <f>E432+H432-N432</f>
        <v/>
      </c>
      <c r="L432" s="7">
        <f>IFERROR(K432/J432,0)</f>
        <v/>
      </c>
      <c r="M432" s="6">
        <f>'M01'!T431</f>
        <v/>
      </c>
      <c r="N432" s="6">
        <f>'M01'!U431</f>
        <v/>
      </c>
      <c r="O432" s="7">
        <f>IFERROR(N432/M432,0)</f>
        <v/>
      </c>
      <c r="P432" s="6">
        <f>'M02'!E431</f>
        <v/>
      </c>
      <c r="Q432" s="6">
        <f>'M02'!F431</f>
        <v/>
      </c>
      <c r="R432" s="7">
        <f>IFERROR(Q432/P432,0)</f>
        <v/>
      </c>
      <c r="S432" s="6">
        <f>'M02'!M431</f>
        <v/>
      </c>
      <c r="T432" s="6">
        <f>IF('M02'!AG431&gt;0,'M02'!AG431+MAX(0,S432-'M02'!H431)*IF(AND(P432&lt;&gt;0,Q432&lt;&gt;0),Q432/P432,'M02'!V431),S432*IF(AND(P432&lt;&gt;0,Q432&lt;&gt;0),Q432/P432,'M02'!V431))</f>
        <v/>
      </c>
      <c r="U432" s="7">
        <f>IFERROR(T432/S432,0)</f>
        <v/>
      </c>
      <c r="V432" s="6">
        <f>-'M02'!S431</f>
        <v/>
      </c>
      <c r="W432" s="6">
        <f>Q432+T432-Z432</f>
        <v/>
      </c>
      <c r="X432" s="7">
        <f>IFERROR(W432/V432,0)</f>
        <v/>
      </c>
      <c r="Y432" s="6">
        <f>'M02'!T431</f>
        <v/>
      </c>
      <c r="Z432" s="6">
        <f>'M02'!U431</f>
        <v/>
      </c>
      <c r="AA432" s="7">
        <f>IFERROR(Z432/Y432,0)</f>
        <v/>
      </c>
      <c r="AB432" s="6">
        <f>'M03'!E431</f>
        <v/>
      </c>
      <c r="AC432" s="6">
        <f>'M03'!F431</f>
        <v/>
      </c>
      <c r="AD432" s="7">
        <f>IFERROR(AC432/AB432,0)</f>
        <v/>
      </c>
      <c r="AE432" s="6">
        <f>'M03'!M431</f>
        <v/>
      </c>
      <c r="AF432" s="6">
        <f>IF('M03'!AG431&gt;0,'M03'!AG431+MAX(0,AE432-'M03'!H431)*IF(AND(AB432&lt;&gt;0,AC432&lt;&gt;0),AC432/AB432,'M03'!V431),AE432*IF(AND(AB432&lt;&gt;0,AC432&lt;&gt;0),AC432/AB432,'M03'!V431))</f>
        <v/>
      </c>
      <c r="AG432" s="7">
        <f>IFERROR(AF432/AE432,0)</f>
        <v/>
      </c>
      <c r="AH432" s="6">
        <f>-'M03'!S431</f>
        <v/>
      </c>
      <c r="AI432" s="6">
        <f>AC432+AF432-AL432</f>
        <v/>
      </c>
      <c r="AJ432" s="7">
        <f>IFERROR(AI432/AH432,0)</f>
        <v/>
      </c>
      <c r="AK432" s="6">
        <f>'M03'!T431</f>
        <v/>
      </c>
      <c r="AL432" s="6">
        <f>'M03'!U431</f>
        <v/>
      </c>
      <c r="AM432" s="7">
        <f>IFERROR(AL432/AK432,0)</f>
        <v/>
      </c>
      <c r="AN432" s="6">
        <f>'M04'!E431</f>
        <v/>
      </c>
      <c r="AO432" s="6">
        <f>'M04'!F431</f>
        <v/>
      </c>
      <c r="AP432" s="7">
        <f>IFERROR(AO432/AN432,0)</f>
        <v/>
      </c>
      <c r="AQ432" s="6">
        <f>'M04'!M431</f>
        <v/>
      </c>
      <c r="AR432" s="6">
        <f>IF('M04'!AG431&gt;0,'M04'!AG431+MAX(0,AQ432-'M04'!H431)*IF(AND(AN432&lt;&gt;0,AO432&lt;&gt;0),AO432/AN432,'M04'!V431),AQ432*IF(AND(AN432&lt;&gt;0,AO432&lt;&gt;0),AO432/AN432,'M04'!V431))</f>
        <v/>
      </c>
      <c r="AS432" s="7">
        <f>IFERROR(AR432/AQ432,0)</f>
        <v/>
      </c>
      <c r="AT432" s="6">
        <f>-'M04'!S431</f>
        <v/>
      </c>
      <c r="AU432" s="6">
        <f>AO432+AR432-AX432</f>
        <v/>
      </c>
      <c r="AV432" s="7">
        <f>IFERROR(AU432/AT432,0)</f>
        <v/>
      </c>
      <c r="AW432" s="6">
        <f>'M04'!T431</f>
        <v/>
      </c>
      <c r="AX432" s="6">
        <f>'M04'!U431</f>
        <v/>
      </c>
      <c r="AY432" s="7">
        <f>IFERROR(AX432/AW432,0)</f>
        <v/>
      </c>
      <c r="AZ432" s="6">
        <f>'M05'!E431</f>
        <v/>
      </c>
      <c r="BA432" s="6">
        <f>'M05'!F431</f>
        <v/>
      </c>
      <c r="BB432" s="7">
        <f>IFERROR(BA432/AZ432,0)</f>
        <v/>
      </c>
      <c r="BC432" s="6">
        <f>'M05'!M431</f>
        <v/>
      </c>
      <c r="BD432" s="6">
        <f>IF('M05'!AG431&gt;0,'M05'!AG431+MAX(0,BC432-'M05'!H431)*IF(AND(AZ432&lt;&gt;0,BA432&lt;&gt;0),BA432/AZ432,'M05'!V431),BC432*IF(AND(AZ432&lt;&gt;0,BA432&lt;&gt;0),BA432/AZ432,'M05'!V431))</f>
        <v/>
      </c>
      <c r="BE432" s="7">
        <f>IFERROR(BD432/BC432,0)</f>
        <v/>
      </c>
      <c r="BF432" s="6">
        <f>-'M05'!S431</f>
        <v/>
      </c>
      <c r="BG432" s="6">
        <f>BA432+BD432-BJ432</f>
        <v/>
      </c>
      <c r="BH432" s="7">
        <f>IFERROR(BG432/BF432,0)</f>
        <v/>
      </c>
      <c r="BI432" s="6">
        <f>'M05'!T431</f>
        <v/>
      </c>
      <c r="BJ432" s="6">
        <f>'M05'!U431</f>
        <v/>
      </c>
      <c r="BK432" s="7">
        <f>IFERROR(BJ432/BI432,0)</f>
        <v/>
      </c>
      <c r="BL432" s="6">
        <f>'M06'!E431</f>
        <v/>
      </c>
      <c r="BM432" s="6">
        <f>'M06'!F431</f>
        <v/>
      </c>
      <c r="BN432" s="7">
        <f>IFERROR(BM432/BL432,0)</f>
        <v/>
      </c>
      <c r="BO432" s="6">
        <f>'M06'!M431</f>
        <v/>
      </c>
      <c r="BP432" s="6">
        <f>IF('M06'!AG431&gt;0,'M06'!AG431+MAX(0,BO432-'M06'!H431)*IF(AND(BL432&lt;&gt;0,BM432&lt;&gt;0),BM432/BL432,'M06'!V431),BO432*IF(AND(BL432&lt;&gt;0,BM432&lt;&gt;0),BM432/BL432,'M06'!V431))</f>
        <v/>
      </c>
      <c r="BQ432" s="7">
        <f>IFERROR(BP432/BO432,0)</f>
        <v/>
      </c>
      <c r="BR432" s="6">
        <f>-'M06'!S431</f>
        <v/>
      </c>
      <c r="BS432" s="6">
        <f>BM432+BP432-BV432</f>
        <v/>
      </c>
      <c r="BT432" s="7">
        <f>IFERROR(BS432/BR432,0)</f>
        <v/>
      </c>
      <c r="BU432" s="6">
        <f>'M06'!T431</f>
        <v/>
      </c>
      <c r="BV432" s="6">
        <f>'M06'!U431</f>
        <v/>
      </c>
      <c r="BW432" s="7">
        <f>IFERROR(BV432/BU432,0)</f>
        <v/>
      </c>
      <c r="BX432" s="6">
        <f>'M07'!E431</f>
        <v/>
      </c>
      <c r="BY432" s="6">
        <f>'M07'!F431</f>
        <v/>
      </c>
      <c r="BZ432" s="7">
        <f>IFERROR(BY432/BX432,0)</f>
        <v/>
      </c>
      <c r="CA432" s="6">
        <f>'M07'!M431</f>
        <v/>
      </c>
      <c r="CB432" s="6">
        <f>IF('M07'!AG431&gt;0,'M07'!AG431+MAX(0,CA432-'M07'!H431)*IF(AND(BX432&lt;&gt;0,BY432&lt;&gt;0),BY432/BX432,'M07'!V431),CA432*IF(AND(BX432&lt;&gt;0,BY432&lt;&gt;0),BY432/BX432,'M07'!V431))</f>
        <v/>
      </c>
      <c r="CC432" s="7">
        <f>IFERROR(CB432/CA432,0)</f>
        <v/>
      </c>
      <c r="CD432" s="6">
        <f>-'M07'!S431</f>
        <v/>
      </c>
      <c r="CE432" s="6">
        <f>BY432+CB432-CH432</f>
        <v/>
      </c>
      <c r="CF432" s="7">
        <f>IFERROR(CE432/CD432,0)</f>
        <v/>
      </c>
      <c r="CG432" s="6">
        <f>'M07'!T431</f>
        <v/>
      </c>
      <c r="CH432" s="6">
        <f>'M07'!U431</f>
        <v/>
      </c>
      <c r="CI432" s="7">
        <f>IFERROR(CH432/CG432,0)</f>
        <v/>
      </c>
      <c r="CJ432" s="6">
        <f>'M08'!E431</f>
        <v/>
      </c>
      <c r="CK432" s="6">
        <f>'M08'!F431</f>
        <v/>
      </c>
      <c r="CL432" s="7">
        <f>IFERROR(CK432/CJ432,0)</f>
        <v/>
      </c>
      <c r="CM432" s="6">
        <f>'M08'!M431</f>
        <v/>
      </c>
      <c r="CN432" s="6">
        <f>IF('M08'!AG431&gt;0,'M08'!AG431+MAX(0,CM432-'M08'!H431)*IF(AND(CJ432&lt;&gt;0,CK432&lt;&gt;0),CK432/CJ432,'M08'!V431),CM432*IF(AND(CJ432&lt;&gt;0,CK432&lt;&gt;0),CK432/CJ432,'M08'!V431))</f>
        <v/>
      </c>
      <c r="CO432" s="7">
        <f>IFERROR(CN432/CM432,0)</f>
        <v/>
      </c>
      <c r="CP432" s="6">
        <f>-'M08'!S431</f>
        <v/>
      </c>
      <c r="CQ432" s="6">
        <f>CK432+CN432-CT432</f>
        <v/>
      </c>
      <c r="CR432" s="7">
        <f>IFERROR(CQ432/CP432,0)</f>
        <v/>
      </c>
      <c r="CS432" s="6">
        <f>'M08'!T431</f>
        <v/>
      </c>
      <c r="CT432" s="6">
        <f>'M08'!U431</f>
        <v/>
      </c>
      <c r="CU432" s="7">
        <f>IFERROR(CT432/CS432,0)</f>
        <v/>
      </c>
      <c r="CV432" s="6">
        <f>'M09'!E431</f>
        <v/>
      </c>
      <c r="CW432" s="6">
        <f>'M09'!F431</f>
        <v/>
      </c>
      <c r="CX432" s="7">
        <f>IFERROR(CW432/CV432,0)</f>
        <v/>
      </c>
      <c r="CY432" s="6">
        <f>'M09'!M431</f>
        <v/>
      </c>
      <c r="CZ432" s="6">
        <f>IF('M09'!AG431&gt;0,'M09'!AG431+MAX(0,CY432-'M09'!H431)*IF(AND(CV432&lt;&gt;0,CW432&lt;&gt;0),CW432/CV432,'M09'!V431),CY432*IF(AND(CV432&lt;&gt;0,CW432&lt;&gt;0),CW432/CV432,'M09'!V431))</f>
        <v/>
      </c>
      <c r="DA432" s="7">
        <f>IFERROR(CZ432/CY432,0)</f>
        <v/>
      </c>
      <c r="DB432" s="6">
        <f>-'M09'!S431</f>
        <v/>
      </c>
      <c r="DC432" s="6">
        <f>CW432+CZ432-DF432</f>
        <v/>
      </c>
      <c r="DD432" s="7">
        <f>IFERROR(DC432/DB432,0)</f>
        <v/>
      </c>
      <c r="DE432" s="6">
        <f>'M09'!T431</f>
        <v/>
      </c>
      <c r="DF432" s="6">
        <f>'M09'!U431</f>
        <v/>
      </c>
      <c r="DG432" s="7">
        <f>IFERROR(DF432/DE432,0)</f>
        <v/>
      </c>
      <c r="DH432" s="6">
        <f>SUM(J432,V432,AH432,AT432,BF432,BR432,CD432,CP432,DB432)</f>
        <v/>
      </c>
      <c r="DI432" s="6">
        <f>SUM(K432,W432,AI432,AU432,BG432,BS432,CE432,CQ432,DC432)</f>
        <v/>
      </c>
      <c r="DJ432" s="6">
        <f>DH432/9</f>
        <v/>
      </c>
      <c r="DK432" s="6">
        <f>DI432/9</f>
        <v/>
      </c>
      <c r="DL432" s="7">
        <f>IFERROR(DI432/DH432,0)</f>
        <v/>
      </c>
      <c r="DM432" s="7">
        <f>'M09'!V431</f>
        <v/>
      </c>
      <c r="DN432" s="8">
        <f>IFERROR(DL432/DM432-1,0)</f>
        <v/>
      </c>
      <c r="DO432" s="6">
        <f>'M09'!AD431</f>
        <v/>
      </c>
      <c r="DP432" s="6">
        <f>DJ432-DO432</f>
        <v/>
      </c>
      <c r="DQ432" s="9">
        <f>COUNTIF(J432,"&gt;0")+COUNTIF(V432,"&gt;0")+COUNTIF(AH432,"&gt;0")+COUNTIF(AT432,"&gt;0")+COUNTIF(BF432,"&gt;0")+COUNTIF(BR432,"&gt;0")+COUNTIF(CD432,"&gt;0")+COUNTIF(CP432,"&gt;0")+COUNTIF(DB432,"&gt;0")</f>
        <v/>
      </c>
      <c r="DR432" s="6">
        <f>DE432</f>
        <v/>
      </c>
      <c r="DS432" s="10">
        <f>IFERROR(DR432/DJ432,0)</f>
        <v/>
      </c>
      <c r="DT432" s="6">
        <f>D432+SUM(G432,S432,AE432,AQ432,BC432,BO432,CA432,CM432,CY432)-SUM(J432,V432,AH432,AT432,BF432,BR432,CD432,CP432,DB432)-DE432</f>
        <v/>
      </c>
    </row>
    <row r="433">
      <c r="A433">
        <f>'M01'!C432</f>
        <v/>
      </c>
      <c r="B433">
        <f>'M01'!D432</f>
        <v/>
      </c>
      <c r="C433">
        <f>'M01'!A432</f>
        <v/>
      </c>
      <c r="D433" s="6">
        <f>'M01'!E432</f>
        <v/>
      </c>
      <c r="E433" s="6">
        <f>'M01'!F432</f>
        <v/>
      </c>
      <c r="F433" s="7">
        <f>IFERROR(E433/D433,0)</f>
        <v/>
      </c>
      <c r="G433" s="6">
        <f>'M01'!M432</f>
        <v/>
      </c>
      <c r="H433" s="6">
        <f>IF('M01'!AG432&gt;0,'M01'!AG432+MAX(0,G433-'M01'!H432)*IF(AND(D433&lt;&gt;0,E433&lt;&gt;0),E433/D433,'M01'!V432),G433*IF(AND(D433&lt;&gt;0,E433&lt;&gt;0),E433/D433,'M01'!V432))</f>
        <v/>
      </c>
      <c r="I433" s="7">
        <f>IFERROR(H433/G433,0)</f>
        <v/>
      </c>
      <c r="J433" s="6">
        <f>-'M01'!S432</f>
        <v/>
      </c>
      <c r="K433" s="6">
        <f>E433+H433-N433</f>
        <v/>
      </c>
      <c r="L433" s="7">
        <f>IFERROR(K433/J433,0)</f>
        <v/>
      </c>
      <c r="M433" s="6">
        <f>'M01'!T432</f>
        <v/>
      </c>
      <c r="N433" s="6">
        <f>'M01'!U432</f>
        <v/>
      </c>
      <c r="O433" s="7">
        <f>IFERROR(N433/M433,0)</f>
        <v/>
      </c>
      <c r="P433" s="6">
        <f>'M02'!E432</f>
        <v/>
      </c>
      <c r="Q433" s="6">
        <f>'M02'!F432</f>
        <v/>
      </c>
      <c r="R433" s="7">
        <f>IFERROR(Q433/P433,0)</f>
        <v/>
      </c>
      <c r="S433" s="6">
        <f>'M02'!M432</f>
        <v/>
      </c>
      <c r="T433" s="6">
        <f>IF('M02'!AG432&gt;0,'M02'!AG432+MAX(0,S433-'M02'!H432)*IF(AND(P433&lt;&gt;0,Q433&lt;&gt;0),Q433/P433,'M02'!V432),S433*IF(AND(P433&lt;&gt;0,Q433&lt;&gt;0),Q433/P433,'M02'!V432))</f>
        <v/>
      </c>
      <c r="U433" s="7">
        <f>IFERROR(T433/S433,0)</f>
        <v/>
      </c>
      <c r="V433" s="6">
        <f>-'M02'!S432</f>
        <v/>
      </c>
      <c r="W433" s="6">
        <f>Q433+T433-Z433</f>
        <v/>
      </c>
      <c r="X433" s="7">
        <f>IFERROR(W433/V433,0)</f>
        <v/>
      </c>
      <c r="Y433" s="6">
        <f>'M02'!T432</f>
        <v/>
      </c>
      <c r="Z433" s="6">
        <f>'M02'!U432</f>
        <v/>
      </c>
      <c r="AA433" s="7">
        <f>IFERROR(Z433/Y433,0)</f>
        <v/>
      </c>
      <c r="AB433" s="6">
        <f>'M03'!E432</f>
        <v/>
      </c>
      <c r="AC433" s="6">
        <f>'M03'!F432</f>
        <v/>
      </c>
      <c r="AD433" s="7">
        <f>IFERROR(AC433/AB433,0)</f>
        <v/>
      </c>
      <c r="AE433" s="6">
        <f>'M03'!M432</f>
        <v/>
      </c>
      <c r="AF433" s="6">
        <f>IF('M03'!AG432&gt;0,'M03'!AG432+MAX(0,AE433-'M03'!H432)*IF(AND(AB433&lt;&gt;0,AC433&lt;&gt;0),AC433/AB433,'M03'!V432),AE433*IF(AND(AB433&lt;&gt;0,AC433&lt;&gt;0),AC433/AB433,'M03'!V432))</f>
        <v/>
      </c>
      <c r="AG433" s="7">
        <f>IFERROR(AF433/AE433,0)</f>
        <v/>
      </c>
      <c r="AH433" s="6">
        <f>-'M03'!S432</f>
        <v/>
      </c>
      <c r="AI433" s="6">
        <f>AC433+AF433-AL433</f>
        <v/>
      </c>
      <c r="AJ433" s="7">
        <f>IFERROR(AI433/AH433,0)</f>
        <v/>
      </c>
      <c r="AK433" s="6">
        <f>'M03'!T432</f>
        <v/>
      </c>
      <c r="AL433" s="6">
        <f>'M03'!U432</f>
        <v/>
      </c>
      <c r="AM433" s="7">
        <f>IFERROR(AL433/AK433,0)</f>
        <v/>
      </c>
      <c r="AN433" s="6">
        <f>'M04'!E432</f>
        <v/>
      </c>
      <c r="AO433" s="6">
        <f>'M04'!F432</f>
        <v/>
      </c>
      <c r="AP433" s="7">
        <f>IFERROR(AO433/AN433,0)</f>
        <v/>
      </c>
      <c r="AQ433" s="6">
        <f>'M04'!M432</f>
        <v/>
      </c>
      <c r="AR433" s="6">
        <f>IF('M04'!AG432&gt;0,'M04'!AG432+MAX(0,AQ433-'M04'!H432)*IF(AND(AN433&lt;&gt;0,AO433&lt;&gt;0),AO433/AN433,'M04'!V432),AQ433*IF(AND(AN433&lt;&gt;0,AO433&lt;&gt;0),AO433/AN433,'M04'!V432))</f>
        <v/>
      </c>
      <c r="AS433" s="7">
        <f>IFERROR(AR433/AQ433,0)</f>
        <v/>
      </c>
      <c r="AT433" s="6">
        <f>-'M04'!S432</f>
        <v/>
      </c>
      <c r="AU433" s="6">
        <f>AO433+AR433-AX433</f>
        <v/>
      </c>
      <c r="AV433" s="7">
        <f>IFERROR(AU433/AT433,0)</f>
        <v/>
      </c>
      <c r="AW433" s="6">
        <f>'M04'!T432</f>
        <v/>
      </c>
      <c r="AX433" s="6">
        <f>'M04'!U432</f>
        <v/>
      </c>
      <c r="AY433" s="7">
        <f>IFERROR(AX433/AW433,0)</f>
        <v/>
      </c>
      <c r="AZ433" s="6">
        <f>'M05'!E432</f>
        <v/>
      </c>
      <c r="BA433" s="6">
        <f>'M05'!F432</f>
        <v/>
      </c>
      <c r="BB433" s="7">
        <f>IFERROR(BA433/AZ433,0)</f>
        <v/>
      </c>
      <c r="BC433" s="6">
        <f>'M05'!M432</f>
        <v/>
      </c>
      <c r="BD433" s="6">
        <f>IF('M05'!AG432&gt;0,'M05'!AG432+MAX(0,BC433-'M05'!H432)*IF(AND(AZ433&lt;&gt;0,BA433&lt;&gt;0),BA433/AZ433,'M05'!V432),BC433*IF(AND(AZ433&lt;&gt;0,BA433&lt;&gt;0),BA433/AZ433,'M05'!V432))</f>
        <v/>
      </c>
      <c r="BE433" s="7">
        <f>IFERROR(BD433/BC433,0)</f>
        <v/>
      </c>
      <c r="BF433" s="6">
        <f>-'M05'!S432</f>
        <v/>
      </c>
      <c r="BG433" s="6">
        <f>BA433+BD433-BJ433</f>
        <v/>
      </c>
      <c r="BH433" s="7">
        <f>IFERROR(BG433/BF433,0)</f>
        <v/>
      </c>
      <c r="BI433" s="6">
        <f>'M05'!T432</f>
        <v/>
      </c>
      <c r="BJ433" s="6">
        <f>'M05'!U432</f>
        <v/>
      </c>
      <c r="BK433" s="7">
        <f>IFERROR(BJ433/BI433,0)</f>
        <v/>
      </c>
      <c r="BL433" s="6">
        <f>'M06'!E432</f>
        <v/>
      </c>
      <c r="BM433" s="6">
        <f>'M06'!F432</f>
        <v/>
      </c>
      <c r="BN433" s="7">
        <f>IFERROR(BM433/BL433,0)</f>
        <v/>
      </c>
      <c r="BO433" s="6">
        <f>'M06'!M432</f>
        <v/>
      </c>
      <c r="BP433" s="6">
        <f>IF('M06'!AG432&gt;0,'M06'!AG432+MAX(0,BO433-'M06'!H432)*IF(AND(BL433&lt;&gt;0,BM433&lt;&gt;0),BM433/BL433,'M06'!V432),BO433*IF(AND(BL433&lt;&gt;0,BM433&lt;&gt;0),BM433/BL433,'M06'!V432))</f>
        <v/>
      </c>
      <c r="BQ433" s="7">
        <f>IFERROR(BP433/BO433,0)</f>
        <v/>
      </c>
      <c r="BR433" s="6">
        <f>-'M06'!S432</f>
        <v/>
      </c>
      <c r="BS433" s="6">
        <f>BM433+BP433-BV433</f>
        <v/>
      </c>
      <c r="BT433" s="7">
        <f>IFERROR(BS433/BR433,0)</f>
        <v/>
      </c>
      <c r="BU433" s="6">
        <f>'M06'!T432</f>
        <v/>
      </c>
      <c r="BV433" s="6">
        <f>'M06'!U432</f>
        <v/>
      </c>
      <c r="BW433" s="7">
        <f>IFERROR(BV433/BU433,0)</f>
        <v/>
      </c>
      <c r="BX433" s="6">
        <f>'M07'!E432</f>
        <v/>
      </c>
      <c r="BY433" s="6">
        <f>'M07'!F432</f>
        <v/>
      </c>
      <c r="BZ433" s="7">
        <f>IFERROR(BY433/BX433,0)</f>
        <v/>
      </c>
      <c r="CA433" s="6">
        <f>'M07'!M432</f>
        <v/>
      </c>
      <c r="CB433" s="6">
        <f>IF('M07'!AG432&gt;0,'M07'!AG432+MAX(0,CA433-'M07'!H432)*IF(AND(BX433&lt;&gt;0,BY433&lt;&gt;0),BY433/BX433,'M07'!V432),CA433*IF(AND(BX433&lt;&gt;0,BY433&lt;&gt;0),BY433/BX433,'M07'!V432))</f>
        <v/>
      </c>
      <c r="CC433" s="7">
        <f>IFERROR(CB433/CA433,0)</f>
        <v/>
      </c>
      <c r="CD433" s="6">
        <f>-'M07'!S432</f>
        <v/>
      </c>
      <c r="CE433" s="6">
        <f>BY433+CB433-CH433</f>
        <v/>
      </c>
      <c r="CF433" s="7">
        <f>IFERROR(CE433/CD433,0)</f>
        <v/>
      </c>
      <c r="CG433" s="6">
        <f>'M07'!T432</f>
        <v/>
      </c>
      <c r="CH433" s="6">
        <f>'M07'!U432</f>
        <v/>
      </c>
      <c r="CI433" s="7">
        <f>IFERROR(CH433/CG433,0)</f>
        <v/>
      </c>
      <c r="CJ433" s="6">
        <f>'M08'!E432</f>
        <v/>
      </c>
      <c r="CK433" s="6">
        <f>'M08'!F432</f>
        <v/>
      </c>
      <c r="CL433" s="7">
        <f>IFERROR(CK433/CJ433,0)</f>
        <v/>
      </c>
      <c r="CM433" s="6">
        <f>'M08'!M432</f>
        <v/>
      </c>
      <c r="CN433" s="6">
        <f>IF('M08'!AG432&gt;0,'M08'!AG432+MAX(0,CM433-'M08'!H432)*IF(AND(CJ433&lt;&gt;0,CK433&lt;&gt;0),CK433/CJ433,'M08'!V432),CM433*IF(AND(CJ433&lt;&gt;0,CK433&lt;&gt;0),CK433/CJ433,'M08'!V432))</f>
        <v/>
      </c>
      <c r="CO433" s="7">
        <f>IFERROR(CN433/CM433,0)</f>
        <v/>
      </c>
      <c r="CP433" s="6">
        <f>-'M08'!S432</f>
        <v/>
      </c>
      <c r="CQ433" s="6">
        <f>CK433+CN433-CT433</f>
        <v/>
      </c>
      <c r="CR433" s="7">
        <f>IFERROR(CQ433/CP433,0)</f>
        <v/>
      </c>
      <c r="CS433" s="6">
        <f>'M08'!T432</f>
        <v/>
      </c>
      <c r="CT433" s="6">
        <f>'M08'!U432</f>
        <v/>
      </c>
      <c r="CU433" s="7">
        <f>IFERROR(CT433/CS433,0)</f>
        <v/>
      </c>
      <c r="CV433" s="6">
        <f>'M09'!E432</f>
        <v/>
      </c>
      <c r="CW433" s="6">
        <f>'M09'!F432</f>
        <v/>
      </c>
      <c r="CX433" s="7">
        <f>IFERROR(CW433/CV433,0)</f>
        <v/>
      </c>
      <c r="CY433" s="6">
        <f>'M09'!M432</f>
        <v/>
      </c>
      <c r="CZ433" s="6">
        <f>IF('M09'!AG432&gt;0,'M09'!AG432+MAX(0,CY433-'M09'!H432)*IF(AND(CV433&lt;&gt;0,CW433&lt;&gt;0),CW433/CV433,'M09'!V432),CY433*IF(AND(CV433&lt;&gt;0,CW433&lt;&gt;0),CW433/CV433,'M09'!V432))</f>
        <v/>
      </c>
      <c r="DA433" s="7">
        <f>IFERROR(CZ433/CY433,0)</f>
        <v/>
      </c>
      <c r="DB433" s="6">
        <f>-'M09'!S432</f>
        <v/>
      </c>
      <c r="DC433" s="6">
        <f>CW433+CZ433-DF433</f>
        <v/>
      </c>
      <c r="DD433" s="7">
        <f>IFERROR(DC433/DB433,0)</f>
        <v/>
      </c>
      <c r="DE433" s="6">
        <f>'M09'!T432</f>
        <v/>
      </c>
      <c r="DF433" s="6">
        <f>'M09'!U432</f>
        <v/>
      </c>
      <c r="DG433" s="7">
        <f>IFERROR(DF433/DE433,0)</f>
        <v/>
      </c>
      <c r="DH433" s="6">
        <f>SUM(J433,V433,AH433,AT433,BF433,BR433,CD433,CP433,DB433)</f>
        <v/>
      </c>
      <c r="DI433" s="6">
        <f>SUM(K433,W433,AI433,AU433,BG433,BS433,CE433,CQ433,DC433)</f>
        <v/>
      </c>
      <c r="DJ433" s="6">
        <f>DH433/9</f>
        <v/>
      </c>
      <c r="DK433" s="6">
        <f>DI433/9</f>
        <v/>
      </c>
      <c r="DL433" s="7">
        <f>IFERROR(DI433/DH433,0)</f>
        <v/>
      </c>
      <c r="DM433" s="7">
        <f>'M09'!V432</f>
        <v/>
      </c>
      <c r="DN433" s="8">
        <f>IFERROR(DL433/DM433-1,0)</f>
        <v/>
      </c>
      <c r="DO433" s="6">
        <f>'M09'!AD432</f>
        <v/>
      </c>
      <c r="DP433" s="6">
        <f>DJ433-DO433</f>
        <v/>
      </c>
      <c r="DQ433" s="9">
        <f>COUNTIF(J433,"&gt;0")+COUNTIF(V433,"&gt;0")+COUNTIF(AH433,"&gt;0")+COUNTIF(AT433,"&gt;0")+COUNTIF(BF433,"&gt;0")+COUNTIF(BR433,"&gt;0")+COUNTIF(CD433,"&gt;0")+COUNTIF(CP433,"&gt;0")+COUNTIF(DB433,"&gt;0")</f>
        <v/>
      </c>
      <c r="DR433" s="6">
        <f>DE433</f>
        <v/>
      </c>
      <c r="DS433" s="10">
        <f>IFERROR(DR433/DJ433,0)</f>
        <v/>
      </c>
      <c r="DT433" s="6">
        <f>D433+SUM(G433,S433,AE433,AQ433,BC433,BO433,CA433,CM433,CY433)-SUM(J433,V433,AH433,AT433,BF433,BR433,CD433,CP433,DB433)-DE433</f>
        <v/>
      </c>
    </row>
    <row r="434">
      <c r="A434">
        <f>'M01'!C433</f>
        <v/>
      </c>
      <c r="B434">
        <f>'M01'!D433</f>
        <v/>
      </c>
      <c r="C434">
        <f>'M01'!A433</f>
        <v/>
      </c>
      <c r="D434" s="6">
        <f>'M01'!E433</f>
        <v/>
      </c>
      <c r="E434" s="6">
        <f>'M01'!F433</f>
        <v/>
      </c>
      <c r="F434" s="7">
        <f>IFERROR(E434/D434,0)</f>
        <v/>
      </c>
      <c r="G434" s="6">
        <f>'M01'!M433</f>
        <v/>
      </c>
      <c r="H434" s="6">
        <f>IF('M01'!AG433&gt;0,'M01'!AG433+MAX(0,G434-'M01'!H433)*IF(AND(D434&lt;&gt;0,E434&lt;&gt;0),E434/D434,'M01'!V433),G434*IF(AND(D434&lt;&gt;0,E434&lt;&gt;0),E434/D434,'M01'!V433))</f>
        <v/>
      </c>
      <c r="I434" s="7">
        <f>IFERROR(H434/G434,0)</f>
        <v/>
      </c>
      <c r="J434" s="6">
        <f>-'M01'!S433</f>
        <v/>
      </c>
      <c r="K434" s="6">
        <f>E434+H434-N434</f>
        <v/>
      </c>
      <c r="L434" s="7">
        <f>IFERROR(K434/J434,0)</f>
        <v/>
      </c>
      <c r="M434" s="6">
        <f>'M01'!T433</f>
        <v/>
      </c>
      <c r="N434" s="6">
        <f>'M01'!U433</f>
        <v/>
      </c>
      <c r="O434" s="7">
        <f>IFERROR(N434/M434,0)</f>
        <v/>
      </c>
      <c r="P434" s="6">
        <f>'M02'!E433</f>
        <v/>
      </c>
      <c r="Q434" s="6">
        <f>'M02'!F433</f>
        <v/>
      </c>
      <c r="R434" s="7">
        <f>IFERROR(Q434/P434,0)</f>
        <v/>
      </c>
      <c r="S434" s="6">
        <f>'M02'!M433</f>
        <v/>
      </c>
      <c r="T434" s="6">
        <f>IF('M02'!AG433&gt;0,'M02'!AG433+MAX(0,S434-'M02'!H433)*IF(AND(P434&lt;&gt;0,Q434&lt;&gt;0),Q434/P434,'M02'!V433),S434*IF(AND(P434&lt;&gt;0,Q434&lt;&gt;0),Q434/P434,'M02'!V433))</f>
        <v/>
      </c>
      <c r="U434" s="7">
        <f>IFERROR(T434/S434,0)</f>
        <v/>
      </c>
      <c r="V434" s="6">
        <f>-'M02'!S433</f>
        <v/>
      </c>
      <c r="W434" s="6">
        <f>Q434+T434-Z434</f>
        <v/>
      </c>
      <c r="X434" s="7">
        <f>IFERROR(W434/V434,0)</f>
        <v/>
      </c>
      <c r="Y434" s="6">
        <f>'M02'!T433</f>
        <v/>
      </c>
      <c r="Z434" s="6">
        <f>'M02'!U433</f>
        <v/>
      </c>
      <c r="AA434" s="7">
        <f>IFERROR(Z434/Y434,0)</f>
        <v/>
      </c>
      <c r="AB434" s="6">
        <f>'M03'!E433</f>
        <v/>
      </c>
      <c r="AC434" s="6">
        <f>'M03'!F433</f>
        <v/>
      </c>
      <c r="AD434" s="7">
        <f>IFERROR(AC434/AB434,0)</f>
        <v/>
      </c>
      <c r="AE434" s="6">
        <f>'M03'!M433</f>
        <v/>
      </c>
      <c r="AF434" s="6">
        <f>IF('M03'!AG433&gt;0,'M03'!AG433+MAX(0,AE434-'M03'!H433)*IF(AND(AB434&lt;&gt;0,AC434&lt;&gt;0),AC434/AB434,'M03'!V433),AE434*IF(AND(AB434&lt;&gt;0,AC434&lt;&gt;0),AC434/AB434,'M03'!V433))</f>
        <v/>
      </c>
      <c r="AG434" s="7">
        <f>IFERROR(AF434/AE434,0)</f>
        <v/>
      </c>
      <c r="AH434" s="6">
        <f>-'M03'!S433</f>
        <v/>
      </c>
      <c r="AI434" s="6">
        <f>AC434+AF434-AL434</f>
        <v/>
      </c>
      <c r="AJ434" s="7">
        <f>IFERROR(AI434/AH434,0)</f>
        <v/>
      </c>
      <c r="AK434" s="6">
        <f>'M03'!T433</f>
        <v/>
      </c>
      <c r="AL434" s="6">
        <f>'M03'!U433</f>
        <v/>
      </c>
      <c r="AM434" s="7">
        <f>IFERROR(AL434/AK434,0)</f>
        <v/>
      </c>
      <c r="AN434" s="6">
        <f>'M04'!E433</f>
        <v/>
      </c>
      <c r="AO434" s="6">
        <f>'M04'!F433</f>
        <v/>
      </c>
      <c r="AP434" s="7">
        <f>IFERROR(AO434/AN434,0)</f>
        <v/>
      </c>
      <c r="AQ434" s="6">
        <f>'M04'!M433</f>
        <v/>
      </c>
      <c r="AR434" s="6">
        <f>IF('M04'!AG433&gt;0,'M04'!AG433+MAX(0,AQ434-'M04'!H433)*IF(AND(AN434&lt;&gt;0,AO434&lt;&gt;0),AO434/AN434,'M04'!V433),AQ434*IF(AND(AN434&lt;&gt;0,AO434&lt;&gt;0),AO434/AN434,'M04'!V433))</f>
        <v/>
      </c>
      <c r="AS434" s="7">
        <f>IFERROR(AR434/AQ434,0)</f>
        <v/>
      </c>
      <c r="AT434" s="6">
        <f>-'M04'!S433</f>
        <v/>
      </c>
      <c r="AU434" s="6">
        <f>AO434+AR434-AX434</f>
        <v/>
      </c>
      <c r="AV434" s="7">
        <f>IFERROR(AU434/AT434,0)</f>
        <v/>
      </c>
      <c r="AW434" s="6">
        <f>'M04'!T433</f>
        <v/>
      </c>
      <c r="AX434" s="6">
        <f>'M04'!U433</f>
        <v/>
      </c>
      <c r="AY434" s="7">
        <f>IFERROR(AX434/AW434,0)</f>
        <v/>
      </c>
      <c r="AZ434" s="6">
        <f>'M05'!E433</f>
        <v/>
      </c>
      <c r="BA434" s="6">
        <f>'M05'!F433</f>
        <v/>
      </c>
      <c r="BB434" s="7">
        <f>IFERROR(BA434/AZ434,0)</f>
        <v/>
      </c>
      <c r="BC434" s="6">
        <f>'M05'!M433</f>
        <v/>
      </c>
      <c r="BD434" s="6">
        <f>IF('M05'!AG433&gt;0,'M05'!AG433+MAX(0,BC434-'M05'!H433)*IF(AND(AZ434&lt;&gt;0,BA434&lt;&gt;0),BA434/AZ434,'M05'!V433),BC434*IF(AND(AZ434&lt;&gt;0,BA434&lt;&gt;0),BA434/AZ434,'M05'!V433))</f>
        <v/>
      </c>
      <c r="BE434" s="7">
        <f>IFERROR(BD434/BC434,0)</f>
        <v/>
      </c>
      <c r="BF434" s="6">
        <f>-'M05'!S433</f>
        <v/>
      </c>
      <c r="BG434" s="6">
        <f>BA434+BD434-BJ434</f>
        <v/>
      </c>
      <c r="BH434" s="7">
        <f>IFERROR(BG434/BF434,0)</f>
        <v/>
      </c>
      <c r="BI434" s="6">
        <f>'M05'!T433</f>
        <v/>
      </c>
      <c r="BJ434" s="6">
        <f>'M05'!U433</f>
        <v/>
      </c>
      <c r="BK434" s="7">
        <f>IFERROR(BJ434/BI434,0)</f>
        <v/>
      </c>
      <c r="BL434" s="6">
        <f>'M06'!E433</f>
        <v/>
      </c>
      <c r="BM434" s="6">
        <f>'M06'!F433</f>
        <v/>
      </c>
      <c r="BN434" s="7">
        <f>IFERROR(BM434/BL434,0)</f>
        <v/>
      </c>
      <c r="BO434" s="6">
        <f>'M06'!M433</f>
        <v/>
      </c>
      <c r="BP434" s="6">
        <f>IF('M06'!AG433&gt;0,'M06'!AG433+MAX(0,BO434-'M06'!H433)*IF(AND(BL434&lt;&gt;0,BM434&lt;&gt;0),BM434/BL434,'M06'!V433),BO434*IF(AND(BL434&lt;&gt;0,BM434&lt;&gt;0),BM434/BL434,'M06'!V433))</f>
        <v/>
      </c>
      <c r="BQ434" s="7">
        <f>IFERROR(BP434/BO434,0)</f>
        <v/>
      </c>
      <c r="BR434" s="6">
        <f>-'M06'!S433</f>
        <v/>
      </c>
      <c r="BS434" s="6">
        <f>BM434+BP434-BV434</f>
        <v/>
      </c>
      <c r="BT434" s="7">
        <f>IFERROR(BS434/BR434,0)</f>
        <v/>
      </c>
      <c r="BU434" s="6">
        <f>'M06'!T433</f>
        <v/>
      </c>
      <c r="BV434" s="6">
        <f>'M06'!U433</f>
        <v/>
      </c>
      <c r="BW434" s="7">
        <f>IFERROR(BV434/BU434,0)</f>
        <v/>
      </c>
      <c r="BX434" s="6">
        <f>'M07'!E433</f>
        <v/>
      </c>
      <c r="BY434" s="6">
        <f>'M07'!F433</f>
        <v/>
      </c>
      <c r="BZ434" s="7">
        <f>IFERROR(BY434/BX434,0)</f>
        <v/>
      </c>
      <c r="CA434" s="6">
        <f>'M07'!M433</f>
        <v/>
      </c>
      <c r="CB434" s="6">
        <f>IF('M07'!AG433&gt;0,'M07'!AG433+MAX(0,CA434-'M07'!H433)*IF(AND(BX434&lt;&gt;0,BY434&lt;&gt;0),BY434/BX434,'M07'!V433),CA434*IF(AND(BX434&lt;&gt;0,BY434&lt;&gt;0),BY434/BX434,'M07'!V433))</f>
        <v/>
      </c>
      <c r="CC434" s="7">
        <f>IFERROR(CB434/CA434,0)</f>
        <v/>
      </c>
      <c r="CD434" s="6">
        <f>-'M07'!S433</f>
        <v/>
      </c>
      <c r="CE434" s="6">
        <f>BY434+CB434-CH434</f>
        <v/>
      </c>
      <c r="CF434" s="7">
        <f>IFERROR(CE434/CD434,0)</f>
        <v/>
      </c>
      <c r="CG434" s="6">
        <f>'M07'!T433</f>
        <v/>
      </c>
      <c r="CH434" s="6">
        <f>'M07'!U433</f>
        <v/>
      </c>
      <c r="CI434" s="7">
        <f>IFERROR(CH434/CG434,0)</f>
        <v/>
      </c>
      <c r="CJ434" s="6">
        <f>'M08'!E433</f>
        <v/>
      </c>
      <c r="CK434" s="6">
        <f>'M08'!F433</f>
        <v/>
      </c>
      <c r="CL434" s="7">
        <f>IFERROR(CK434/CJ434,0)</f>
        <v/>
      </c>
      <c r="CM434" s="6">
        <f>'M08'!M433</f>
        <v/>
      </c>
      <c r="CN434" s="6">
        <f>IF('M08'!AG433&gt;0,'M08'!AG433+MAX(0,CM434-'M08'!H433)*IF(AND(CJ434&lt;&gt;0,CK434&lt;&gt;0),CK434/CJ434,'M08'!V433),CM434*IF(AND(CJ434&lt;&gt;0,CK434&lt;&gt;0),CK434/CJ434,'M08'!V433))</f>
        <v/>
      </c>
      <c r="CO434" s="7">
        <f>IFERROR(CN434/CM434,0)</f>
        <v/>
      </c>
      <c r="CP434" s="6">
        <f>-'M08'!S433</f>
        <v/>
      </c>
      <c r="CQ434" s="6">
        <f>CK434+CN434-CT434</f>
        <v/>
      </c>
      <c r="CR434" s="7">
        <f>IFERROR(CQ434/CP434,0)</f>
        <v/>
      </c>
      <c r="CS434" s="6">
        <f>'M08'!T433</f>
        <v/>
      </c>
      <c r="CT434" s="6">
        <f>'M08'!U433</f>
        <v/>
      </c>
      <c r="CU434" s="7">
        <f>IFERROR(CT434/CS434,0)</f>
        <v/>
      </c>
      <c r="CV434" s="6">
        <f>'M09'!E433</f>
        <v/>
      </c>
      <c r="CW434" s="6">
        <f>'M09'!F433</f>
        <v/>
      </c>
      <c r="CX434" s="7">
        <f>IFERROR(CW434/CV434,0)</f>
        <v/>
      </c>
      <c r="CY434" s="6">
        <f>'M09'!M433</f>
        <v/>
      </c>
      <c r="CZ434" s="6">
        <f>IF('M09'!AG433&gt;0,'M09'!AG433+MAX(0,CY434-'M09'!H433)*IF(AND(CV434&lt;&gt;0,CW434&lt;&gt;0),CW434/CV434,'M09'!V433),CY434*IF(AND(CV434&lt;&gt;0,CW434&lt;&gt;0),CW434/CV434,'M09'!V433))</f>
        <v/>
      </c>
      <c r="DA434" s="7">
        <f>IFERROR(CZ434/CY434,0)</f>
        <v/>
      </c>
      <c r="DB434" s="6">
        <f>-'M09'!S433</f>
        <v/>
      </c>
      <c r="DC434" s="6">
        <f>CW434+CZ434-DF434</f>
        <v/>
      </c>
      <c r="DD434" s="7">
        <f>IFERROR(DC434/DB434,0)</f>
        <v/>
      </c>
      <c r="DE434" s="6">
        <f>'M09'!T433</f>
        <v/>
      </c>
      <c r="DF434" s="6">
        <f>'M09'!U433</f>
        <v/>
      </c>
      <c r="DG434" s="7">
        <f>IFERROR(DF434/DE434,0)</f>
        <v/>
      </c>
      <c r="DH434" s="6">
        <f>SUM(J434,V434,AH434,AT434,BF434,BR434,CD434,CP434,DB434)</f>
        <v/>
      </c>
      <c r="DI434" s="6">
        <f>SUM(K434,W434,AI434,AU434,BG434,BS434,CE434,CQ434,DC434)</f>
        <v/>
      </c>
      <c r="DJ434" s="6">
        <f>DH434/9</f>
        <v/>
      </c>
      <c r="DK434" s="6">
        <f>DI434/9</f>
        <v/>
      </c>
      <c r="DL434" s="7">
        <f>IFERROR(DI434/DH434,0)</f>
        <v/>
      </c>
      <c r="DM434" s="7">
        <f>'M09'!V433</f>
        <v/>
      </c>
      <c r="DN434" s="8">
        <f>IFERROR(DL434/DM434-1,0)</f>
        <v/>
      </c>
      <c r="DO434" s="6">
        <f>'M09'!AD433</f>
        <v/>
      </c>
      <c r="DP434" s="6">
        <f>DJ434-DO434</f>
        <v/>
      </c>
      <c r="DQ434" s="9">
        <f>COUNTIF(J434,"&gt;0")+COUNTIF(V434,"&gt;0")+COUNTIF(AH434,"&gt;0")+COUNTIF(AT434,"&gt;0")+COUNTIF(BF434,"&gt;0")+COUNTIF(BR434,"&gt;0")+COUNTIF(CD434,"&gt;0")+COUNTIF(CP434,"&gt;0")+COUNTIF(DB434,"&gt;0")</f>
        <v/>
      </c>
      <c r="DR434" s="6">
        <f>DE434</f>
        <v/>
      </c>
      <c r="DS434" s="10">
        <f>IFERROR(DR434/DJ434,0)</f>
        <v/>
      </c>
      <c r="DT434" s="6">
        <f>D434+SUM(G434,S434,AE434,AQ434,BC434,BO434,CA434,CM434,CY434)-SUM(J434,V434,AH434,AT434,BF434,BR434,CD434,CP434,DB434)-DE434</f>
        <v/>
      </c>
    </row>
    <row r="435">
      <c r="A435">
        <f>'M01'!C434</f>
        <v/>
      </c>
      <c r="B435">
        <f>'M01'!D434</f>
        <v/>
      </c>
      <c r="C435">
        <f>'M01'!A434</f>
        <v/>
      </c>
      <c r="D435" s="6">
        <f>'M01'!E434</f>
        <v/>
      </c>
      <c r="E435" s="6">
        <f>'M01'!F434</f>
        <v/>
      </c>
      <c r="F435" s="7">
        <f>IFERROR(E435/D435,0)</f>
        <v/>
      </c>
      <c r="G435" s="6">
        <f>'M01'!M434</f>
        <v/>
      </c>
      <c r="H435" s="6">
        <f>IF('M01'!AG434&gt;0,'M01'!AG434+MAX(0,G435-'M01'!H434)*IF(AND(D435&lt;&gt;0,E435&lt;&gt;0),E435/D435,'M01'!V434),G435*IF(AND(D435&lt;&gt;0,E435&lt;&gt;0),E435/D435,'M01'!V434))</f>
        <v/>
      </c>
      <c r="I435" s="7">
        <f>IFERROR(H435/G435,0)</f>
        <v/>
      </c>
      <c r="J435" s="6">
        <f>-'M01'!S434</f>
        <v/>
      </c>
      <c r="K435" s="6">
        <f>E435+H435-N435</f>
        <v/>
      </c>
      <c r="L435" s="7">
        <f>IFERROR(K435/J435,0)</f>
        <v/>
      </c>
      <c r="M435" s="6">
        <f>'M01'!T434</f>
        <v/>
      </c>
      <c r="N435" s="6">
        <f>'M01'!U434</f>
        <v/>
      </c>
      <c r="O435" s="7">
        <f>IFERROR(N435/M435,0)</f>
        <v/>
      </c>
      <c r="P435" s="6">
        <f>'M02'!E434</f>
        <v/>
      </c>
      <c r="Q435" s="6">
        <f>'M02'!F434</f>
        <v/>
      </c>
      <c r="R435" s="7">
        <f>IFERROR(Q435/P435,0)</f>
        <v/>
      </c>
      <c r="S435" s="6">
        <f>'M02'!M434</f>
        <v/>
      </c>
      <c r="T435" s="6">
        <f>IF('M02'!AG434&gt;0,'M02'!AG434+MAX(0,S435-'M02'!H434)*IF(AND(P435&lt;&gt;0,Q435&lt;&gt;0),Q435/P435,'M02'!V434),S435*IF(AND(P435&lt;&gt;0,Q435&lt;&gt;0),Q435/P435,'M02'!V434))</f>
        <v/>
      </c>
      <c r="U435" s="7">
        <f>IFERROR(T435/S435,0)</f>
        <v/>
      </c>
      <c r="V435" s="6">
        <f>-'M02'!S434</f>
        <v/>
      </c>
      <c r="W435" s="6">
        <f>Q435+T435-Z435</f>
        <v/>
      </c>
      <c r="X435" s="7">
        <f>IFERROR(W435/V435,0)</f>
        <v/>
      </c>
      <c r="Y435" s="6">
        <f>'M02'!T434</f>
        <v/>
      </c>
      <c r="Z435" s="6">
        <f>'M02'!U434</f>
        <v/>
      </c>
      <c r="AA435" s="7">
        <f>IFERROR(Z435/Y435,0)</f>
        <v/>
      </c>
      <c r="AB435" s="6">
        <f>'M03'!E434</f>
        <v/>
      </c>
      <c r="AC435" s="6">
        <f>'M03'!F434</f>
        <v/>
      </c>
      <c r="AD435" s="7">
        <f>IFERROR(AC435/AB435,0)</f>
        <v/>
      </c>
      <c r="AE435" s="6">
        <f>'M03'!M434</f>
        <v/>
      </c>
      <c r="AF435" s="6">
        <f>IF('M03'!AG434&gt;0,'M03'!AG434+MAX(0,AE435-'M03'!H434)*IF(AND(AB435&lt;&gt;0,AC435&lt;&gt;0),AC435/AB435,'M03'!V434),AE435*IF(AND(AB435&lt;&gt;0,AC435&lt;&gt;0),AC435/AB435,'M03'!V434))</f>
        <v/>
      </c>
      <c r="AG435" s="7">
        <f>IFERROR(AF435/AE435,0)</f>
        <v/>
      </c>
      <c r="AH435" s="6">
        <f>-'M03'!S434</f>
        <v/>
      </c>
      <c r="AI435" s="6">
        <f>AC435+AF435-AL435</f>
        <v/>
      </c>
      <c r="AJ435" s="7">
        <f>IFERROR(AI435/AH435,0)</f>
        <v/>
      </c>
      <c r="AK435" s="6">
        <f>'M03'!T434</f>
        <v/>
      </c>
      <c r="AL435" s="6">
        <f>'M03'!U434</f>
        <v/>
      </c>
      <c r="AM435" s="7">
        <f>IFERROR(AL435/AK435,0)</f>
        <v/>
      </c>
      <c r="AN435" s="6">
        <f>'M04'!E434</f>
        <v/>
      </c>
      <c r="AO435" s="6">
        <f>'M04'!F434</f>
        <v/>
      </c>
      <c r="AP435" s="7">
        <f>IFERROR(AO435/AN435,0)</f>
        <v/>
      </c>
      <c r="AQ435" s="6">
        <f>'M04'!M434</f>
        <v/>
      </c>
      <c r="AR435" s="6">
        <f>IF('M04'!AG434&gt;0,'M04'!AG434+MAX(0,AQ435-'M04'!H434)*IF(AND(AN435&lt;&gt;0,AO435&lt;&gt;0),AO435/AN435,'M04'!V434),AQ435*IF(AND(AN435&lt;&gt;0,AO435&lt;&gt;0),AO435/AN435,'M04'!V434))</f>
        <v/>
      </c>
      <c r="AS435" s="7">
        <f>IFERROR(AR435/AQ435,0)</f>
        <v/>
      </c>
      <c r="AT435" s="6">
        <f>-'M04'!S434</f>
        <v/>
      </c>
      <c r="AU435" s="6">
        <f>AO435+AR435-AX435</f>
        <v/>
      </c>
      <c r="AV435" s="7">
        <f>IFERROR(AU435/AT435,0)</f>
        <v/>
      </c>
      <c r="AW435" s="6">
        <f>'M04'!T434</f>
        <v/>
      </c>
      <c r="AX435" s="6">
        <f>'M04'!U434</f>
        <v/>
      </c>
      <c r="AY435" s="7">
        <f>IFERROR(AX435/AW435,0)</f>
        <v/>
      </c>
      <c r="AZ435" s="6">
        <f>'M05'!E434</f>
        <v/>
      </c>
      <c r="BA435" s="6">
        <f>'M05'!F434</f>
        <v/>
      </c>
      <c r="BB435" s="7">
        <f>IFERROR(BA435/AZ435,0)</f>
        <v/>
      </c>
      <c r="BC435" s="6">
        <f>'M05'!M434</f>
        <v/>
      </c>
      <c r="BD435" s="6">
        <f>IF('M05'!AG434&gt;0,'M05'!AG434+MAX(0,BC435-'M05'!H434)*IF(AND(AZ435&lt;&gt;0,BA435&lt;&gt;0),BA435/AZ435,'M05'!V434),BC435*IF(AND(AZ435&lt;&gt;0,BA435&lt;&gt;0),BA435/AZ435,'M05'!V434))</f>
        <v/>
      </c>
      <c r="BE435" s="7">
        <f>IFERROR(BD435/BC435,0)</f>
        <v/>
      </c>
      <c r="BF435" s="6">
        <f>-'M05'!S434</f>
        <v/>
      </c>
      <c r="BG435" s="6">
        <f>BA435+BD435-BJ435</f>
        <v/>
      </c>
      <c r="BH435" s="7">
        <f>IFERROR(BG435/BF435,0)</f>
        <v/>
      </c>
      <c r="BI435" s="6">
        <f>'M05'!T434</f>
        <v/>
      </c>
      <c r="BJ435" s="6">
        <f>'M05'!U434</f>
        <v/>
      </c>
      <c r="BK435" s="7">
        <f>IFERROR(BJ435/BI435,0)</f>
        <v/>
      </c>
      <c r="BL435" s="6">
        <f>'M06'!E434</f>
        <v/>
      </c>
      <c r="BM435" s="6">
        <f>'M06'!F434</f>
        <v/>
      </c>
      <c r="BN435" s="7">
        <f>IFERROR(BM435/BL435,0)</f>
        <v/>
      </c>
      <c r="BO435" s="6">
        <f>'M06'!M434</f>
        <v/>
      </c>
      <c r="BP435" s="6">
        <f>IF('M06'!AG434&gt;0,'M06'!AG434+MAX(0,BO435-'M06'!H434)*IF(AND(BL435&lt;&gt;0,BM435&lt;&gt;0),BM435/BL435,'M06'!V434),BO435*IF(AND(BL435&lt;&gt;0,BM435&lt;&gt;0),BM435/BL435,'M06'!V434))</f>
        <v/>
      </c>
      <c r="BQ435" s="7">
        <f>IFERROR(BP435/BO435,0)</f>
        <v/>
      </c>
      <c r="BR435" s="6">
        <f>-'M06'!S434</f>
        <v/>
      </c>
      <c r="BS435" s="6">
        <f>BM435+BP435-BV435</f>
        <v/>
      </c>
      <c r="BT435" s="7">
        <f>IFERROR(BS435/BR435,0)</f>
        <v/>
      </c>
      <c r="BU435" s="6">
        <f>'M06'!T434</f>
        <v/>
      </c>
      <c r="BV435" s="6">
        <f>'M06'!U434</f>
        <v/>
      </c>
      <c r="BW435" s="7">
        <f>IFERROR(BV435/BU435,0)</f>
        <v/>
      </c>
      <c r="BX435" s="6">
        <f>'M07'!E434</f>
        <v/>
      </c>
      <c r="BY435" s="6">
        <f>'M07'!F434</f>
        <v/>
      </c>
      <c r="BZ435" s="7">
        <f>IFERROR(BY435/BX435,0)</f>
        <v/>
      </c>
      <c r="CA435" s="6">
        <f>'M07'!M434</f>
        <v/>
      </c>
      <c r="CB435" s="6">
        <f>IF('M07'!AG434&gt;0,'M07'!AG434+MAX(0,CA435-'M07'!H434)*IF(AND(BX435&lt;&gt;0,BY435&lt;&gt;0),BY435/BX435,'M07'!V434),CA435*IF(AND(BX435&lt;&gt;0,BY435&lt;&gt;0),BY435/BX435,'M07'!V434))</f>
        <v/>
      </c>
      <c r="CC435" s="7">
        <f>IFERROR(CB435/CA435,0)</f>
        <v/>
      </c>
      <c r="CD435" s="6">
        <f>-'M07'!S434</f>
        <v/>
      </c>
      <c r="CE435" s="6">
        <f>BY435+CB435-CH435</f>
        <v/>
      </c>
      <c r="CF435" s="7">
        <f>IFERROR(CE435/CD435,0)</f>
        <v/>
      </c>
      <c r="CG435" s="6">
        <f>'M07'!T434</f>
        <v/>
      </c>
      <c r="CH435" s="6">
        <f>'M07'!U434</f>
        <v/>
      </c>
      <c r="CI435" s="7">
        <f>IFERROR(CH435/CG435,0)</f>
        <v/>
      </c>
      <c r="CJ435" s="6">
        <f>'M08'!E434</f>
        <v/>
      </c>
      <c r="CK435" s="6">
        <f>'M08'!F434</f>
        <v/>
      </c>
      <c r="CL435" s="7">
        <f>IFERROR(CK435/CJ435,0)</f>
        <v/>
      </c>
      <c r="CM435" s="6">
        <f>'M08'!M434</f>
        <v/>
      </c>
      <c r="CN435" s="6">
        <f>IF('M08'!AG434&gt;0,'M08'!AG434+MAX(0,CM435-'M08'!H434)*IF(AND(CJ435&lt;&gt;0,CK435&lt;&gt;0),CK435/CJ435,'M08'!V434),CM435*IF(AND(CJ435&lt;&gt;0,CK435&lt;&gt;0),CK435/CJ435,'M08'!V434))</f>
        <v/>
      </c>
      <c r="CO435" s="7">
        <f>IFERROR(CN435/CM435,0)</f>
        <v/>
      </c>
      <c r="CP435" s="6">
        <f>-'M08'!S434</f>
        <v/>
      </c>
      <c r="CQ435" s="6">
        <f>CK435+CN435-CT435</f>
        <v/>
      </c>
      <c r="CR435" s="7">
        <f>IFERROR(CQ435/CP435,0)</f>
        <v/>
      </c>
      <c r="CS435" s="6">
        <f>'M08'!T434</f>
        <v/>
      </c>
      <c r="CT435" s="6">
        <f>'M08'!U434</f>
        <v/>
      </c>
      <c r="CU435" s="7">
        <f>IFERROR(CT435/CS435,0)</f>
        <v/>
      </c>
      <c r="CV435" s="6">
        <f>'M09'!E434</f>
        <v/>
      </c>
      <c r="CW435" s="6">
        <f>'M09'!F434</f>
        <v/>
      </c>
      <c r="CX435" s="7">
        <f>IFERROR(CW435/CV435,0)</f>
        <v/>
      </c>
      <c r="CY435" s="6">
        <f>'M09'!M434</f>
        <v/>
      </c>
      <c r="CZ435" s="6">
        <f>IF('M09'!AG434&gt;0,'M09'!AG434+MAX(0,CY435-'M09'!H434)*IF(AND(CV435&lt;&gt;0,CW435&lt;&gt;0),CW435/CV435,'M09'!V434),CY435*IF(AND(CV435&lt;&gt;0,CW435&lt;&gt;0),CW435/CV435,'M09'!V434))</f>
        <v/>
      </c>
      <c r="DA435" s="7">
        <f>IFERROR(CZ435/CY435,0)</f>
        <v/>
      </c>
      <c r="DB435" s="6">
        <f>-'M09'!S434</f>
        <v/>
      </c>
      <c r="DC435" s="6">
        <f>CW435+CZ435-DF435</f>
        <v/>
      </c>
      <c r="DD435" s="7">
        <f>IFERROR(DC435/DB435,0)</f>
        <v/>
      </c>
      <c r="DE435" s="6">
        <f>'M09'!T434</f>
        <v/>
      </c>
      <c r="DF435" s="6">
        <f>'M09'!U434</f>
        <v/>
      </c>
      <c r="DG435" s="7">
        <f>IFERROR(DF435/DE435,0)</f>
        <v/>
      </c>
      <c r="DH435" s="6">
        <f>SUM(J435,V435,AH435,AT435,BF435,BR435,CD435,CP435,DB435)</f>
        <v/>
      </c>
      <c r="DI435" s="6">
        <f>SUM(K435,W435,AI435,AU435,BG435,BS435,CE435,CQ435,DC435)</f>
        <v/>
      </c>
      <c r="DJ435" s="6">
        <f>DH435/9</f>
        <v/>
      </c>
      <c r="DK435" s="6">
        <f>DI435/9</f>
        <v/>
      </c>
      <c r="DL435" s="7">
        <f>IFERROR(DI435/DH435,0)</f>
        <v/>
      </c>
      <c r="DM435" s="7">
        <f>'M09'!V434</f>
        <v/>
      </c>
      <c r="DN435" s="8">
        <f>IFERROR(DL435/DM435-1,0)</f>
        <v/>
      </c>
      <c r="DO435" s="6">
        <f>'M09'!AD434</f>
        <v/>
      </c>
      <c r="DP435" s="6">
        <f>DJ435-DO435</f>
        <v/>
      </c>
      <c r="DQ435" s="9">
        <f>COUNTIF(J435,"&gt;0")+COUNTIF(V435,"&gt;0")+COUNTIF(AH435,"&gt;0")+COUNTIF(AT435,"&gt;0")+COUNTIF(BF435,"&gt;0")+COUNTIF(BR435,"&gt;0")+COUNTIF(CD435,"&gt;0")+COUNTIF(CP435,"&gt;0")+COUNTIF(DB435,"&gt;0")</f>
        <v/>
      </c>
      <c r="DR435" s="6">
        <f>DE435</f>
        <v/>
      </c>
      <c r="DS435" s="10">
        <f>IFERROR(DR435/DJ435,0)</f>
        <v/>
      </c>
      <c r="DT435" s="6">
        <f>D435+SUM(G435,S435,AE435,AQ435,BC435,BO435,CA435,CM435,CY435)-SUM(J435,V435,AH435,AT435,BF435,BR435,CD435,CP435,DB435)-DE435</f>
        <v/>
      </c>
    </row>
    <row r="436">
      <c r="A436">
        <f>'M01'!C435</f>
        <v/>
      </c>
      <c r="B436">
        <f>'M01'!D435</f>
        <v/>
      </c>
      <c r="C436">
        <f>'M01'!A435</f>
        <v/>
      </c>
      <c r="D436" s="6">
        <f>'M01'!E435</f>
        <v/>
      </c>
      <c r="E436" s="6">
        <f>'M01'!F435</f>
        <v/>
      </c>
      <c r="F436" s="7">
        <f>IFERROR(E436/D436,0)</f>
        <v/>
      </c>
      <c r="G436" s="6">
        <f>'M01'!M435</f>
        <v/>
      </c>
      <c r="H436" s="6">
        <f>IF('M01'!AG435&gt;0,'M01'!AG435+MAX(0,G436-'M01'!H435)*IF(AND(D436&lt;&gt;0,E436&lt;&gt;0),E436/D436,'M01'!V435),G436*IF(AND(D436&lt;&gt;0,E436&lt;&gt;0),E436/D436,'M01'!V435))</f>
        <v/>
      </c>
      <c r="I436" s="7">
        <f>IFERROR(H436/G436,0)</f>
        <v/>
      </c>
      <c r="J436" s="6">
        <f>-'M01'!S435</f>
        <v/>
      </c>
      <c r="K436" s="6">
        <f>E436+H436-N436</f>
        <v/>
      </c>
      <c r="L436" s="7">
        <f>IFERROR(K436/J436,0)</f>
        <v/>
      </c>
      <c r="M436" s="6">
        <f>'M01'!T435</f>
        <v/>
      </c>
      <c r="N436" s="6">
        <f>'M01'!U435</f>
        <v/>
      </c>
      <c r="O436" s="7">
        <f>IFERROR(N436/M436,0)</f>
        <v/>
      </c>
      <c r="P436" s="6">
        <f>'M02'!E435</f>
        <v/>
      </c>
      <c r="Q436" s="6">
        <f>'M02'!F435</f>
        <v/>
      </c>
      <c r="R436" s="7">
        <f>IFERROR(Q436/P436,0)</f>
        <v/>
      </c>
      <c r="S436" s="6">
        <f>'M02'!M435</f>
        <v/>
      </c>
      <c r="T436" s="6">
        <f>IF('M02'!AG435&gt;0,'M02'!AG435+MAX(0,S436-'M02'!H435)*IF(AND(P436&lt;&gt;0,Q436&lt;&gt;0),Q436/P436,'M02'!V435),S436*IF(AND(P436&lt;&gt;0,Q436&lt;&gt;0),Q436/P436,'M02'!V435))</f>
        <v/>
      </c>
      <c r="U436" s="7">
        <f>IFERROR(T436/S436,0)</f>
        <v/>
      </c>
      <c r="V436" s="6">
        <f>-'M02'!S435</f>
        <v/>
      </c>
      <c r="W436" s="6">
        <f>Q436+T436-Z436</f>
        <v/>
      </c>
      <c r="X436" s="7">
        <f>IFERROR(W436/V436,0)</f>
        <v/>
      </c>
      <c r="Y436" s="6">
        <f>'M02'!T435</f>
        <v/>
      </c>
      <c r="Z436" s="6">
        <f>'M02'!U435</f>
        <v/>
      </c>
      <c r="AA436" s="7">
        <f>IFERROR(Z436/Y436,0)</f>
        <v/>
      </c>
      <c r="AB436" s="6">
        <f>'M03'!E435</f>
        <v/>
      </c>
      <c r="AC436" s="6">
        <f>'M03'!F435</f>
        <v/>
      </c>
      <c r="AD436" s="7">
        <f>IFERROR(AC436/AB436,0)</f>
        <v/>
      </c>
      <c r="AE436" s="6">
        <f>'M03'!M435</f>
        <v/>
      </c>
      <c r="AF436" s="6">
        <f>IF('M03'!AG435&gt;0,'M03'!AG435+MAX(0,AE436-'M03'!H435)*IF(AND(AB436&lt;&gt;0,AC436&lt;&gt;0),AC436/AB436,'M03'!V435),AE436*IF(AND(AB436&lt;&gt;0,AC436&lt;&gt;0),AC436/AB436,'M03'!V435))</f>
        <v/>
      </c>
      <c r="AG436" s="7">
        <f>IFERROR(AF436/AE436,0)</f>
        <v/>
      </c>
      <c r="AH436" s="6">
        <f>-'M03'!S435</f>
        <v/>
      </c>
      <c r="AI436" s="6">
        <f>AC436+AF436-AL436</f>
        <v/>
      </c>
      <c r="AJ436" s="7">
        <f>IFERROR(AI436/AH436,0)</f>
        <v/>
      </c>
      <c r="AK436" s="6">
        <f>'M03'!T435</f>
        <v/>
      </c>
      <c r="AL436" s="6">
        <f>'M03'!U435</f>
        <v/>
      </c>
      <c r="AM436" s="7">
        <f>IFERROR(AL436/AK436,0)</f>
        <v/>
      </c>
      <c r="AN436" s="6">
        <f>'M04'!E435</f>
        <v/>
      </c>
      <c r="AO436" s="6">
        <f>'M04'!F435</f>
        <v/>
      </c>
      <c r="AP436" s="7">
        <f>IFERROR(AO436/AN436,0)</f>
        <v/>
      </c>
      <c r="AQ436" s="6">
        <f>'M04'!M435</f>
        <v/>
      </c>
      <c r="AR436" s="6">
        <f>IF('M04'!AG435&gt;0,'M04'!AG435+MAX(0,AQ436-'M04'!H435)*IF(AND(AN436&lt;&gt;0,AO436&lt;&gt;0),AO436/AN436,'M04'!V435),AQ436*IF(AND(AN436&lt;&gt;0,AO436&lt;&gt;0),AO436/AN436,'M04'!V435))</f>
        <v/>
      </c>
      <c r="AS436" s="7">
        <f>IFERROR(AR436/AQ436,0)</f>
        <v/>
      </c>
      <c r="AT436" s="6">
        <f>-'M04'!S435</f>
        <v/>
      </c>
      <c r="AU436" s="6">
        <f>AO436+AR436-AX436</f>
        <v/>
      </c>
      <c r="AV436" s="7">
        <f>IFERROR(AU436/AT436,0)</f>
        <v/>
      </c>
      <c r="AW436" s="6">
        <f>'M04'!T435</f>
        <v/>
      </c>
      <c r="AX436" s="6">
        <f>'M04'!U435</f>
        <v/>
      </c>
      <c r="AY436" s="7">
        <f>IFERROR(AX436/AW436,0)</f>
        <v/>
      </c>
      <c r="AZ436" s="6">
        <f>'M05'!E435</f>
        <v/>
      </c>
      <c r="BA436" s="6">
        <f>'M05'!F435</f>
        <v/>
      </c>
      <c r="BB436" s="7">
        <f>IFERROR(BA436/AZ436,0)</f>
        <v/>
      </c>
      <c r="BC436" s="6">
        <f>'M05'!M435</f>
        <v/>
      </c>
      <c r="BD436" s="6">
        <f>IF('M05'!AG435&gt;0,'M05'!AG435+MAX(0,BC436-'M05'!H435)*IF(AND(AZ436&lt;&gt;0,BA436&lt;&gt;0),BA436/AZ436,'M05'!V435),BC436*IF(AND(AZ436&lt;&gt;0,BA436&lt;&gt;0),BA436/AZ436,'M05'!V435))</f>
        <v/>
      </c>
      <c r="BE436" s="7">
        <f>IFERROR(BD436/BC436,0)</f>
        <v/>
      </c>
      <c r="BF436" s="6">
        <f>-'M05'!S435</f>
        <v/>
      </c>
      <c r="BG436" s="6">
        <f>BA436+BD436-BJ436</f>
        <v/>
      </c>
      <c r="BH436" s="7">
        <f>IFERROR(BG436/BF436,0)</f>
        <v/>
      </c>
      <c r="BI436" s="6">
        <f>'M05'!T435</f>
        <v/>
      </c>
      <c r="BJ436" s="6">
        <f>'M05'!U435</f>
        <v/>
      </c>
      <c r="BK436" s="7">
        <f>IFERROR(BJ436/BI436,0)</f>
        <v/>
      </c>
      <c r="BL436" s="6">
        <f>'M06'!E435</f>
        <v/>
      </c>
      <c r="BM436" s="6">
        <f>'M06'!F435</f>
        <v/>
      </c>
      <c r="BN436" s="7">
        <f>IFERROR(BM436/BL436,0)</f>
        <v/>
      </c>
      <c r="BO436" s="6">
        <f>'M06'!M435</f>
        <v/>
      </c>
      <c r="BP436" s="6">
        <f>IF('M06'!AG435&gt;0,'M06'!AG435+MAX(0,BO436-'M06'!H435)*IF(AND(BL436&lt;&gt;0,BM436&lt;&gt;0),BM436/BL436,'M06'!V435),BO436*IF(AND(BL436&lt;&gt;0,BM436&lt;&gt;0),BM436/BL436,'M06'!V435))</f>
        <v/>
      </c>
      <c r="BQ436" s="7">
        <f>IFERROR(BP436/BO436,0)</f>
        <v/>
      </c>
      <c r="BR436" s="6">
        <f>-'M06'!S435</f>
        <v/>
      </c>
      <c r="BS436" s="6">
        <f>BM436+BP436-BV436</f>
        <v/>
      </c>
      <c r="BT436" s="7">
        <f>IFERROR(BS436/BR436,0)</f>
        <v/>
      </c>
      <c r="BU436" s="6">
        <f>'M06'!T435</f>
        <v/>
      </c>
      <c r="BV436" s="6">
        <f>'M06'!U435</f>
        <v/>
      </c>
      <c r="BW436" s="7">
        <f>IFERROR(BV436/BU436,0)</f>
        <v/>
      </c>
      <c r="BX436" s="6">
        <f>'M07'!E435</f>
        <v/>
      </c>
      <c r="BY436" s="6">
        <f>'M07'!F435</f>
        <v/>
      </c>
      <c r="BZ436" s="7">
        <f>IFERROR(BY436/BX436,0)</f>
        <v/>
      </c>
      <c r="CA436" s="6">
        <f>'M07'!M435</f>
        <v/>
      </c>
      <c r="CB436" s="6">
        <f>IF('M07'!AG435&gt;0,'M07'!AG435+MAX(0,CA436-'M07'!H435)*IF(AND(BX436&lt;&gt;0,BY436&lt;&gt;0),BY436/BX436,'M07'!V435),CA436*IF(AND(BX436&lt;&gt;0,BY436&lt;&gt;0),BY436/BX436,'M07'!V435))</f>
        <v/>
      </c>
      <c r="CC436" s="7">
        <f>IFERROR(CB436/CA436,0)</f>
        <v/>
      </c>
      <c r="CD436" s="6">
        <f>-'M07'!S435</f>
        <v/>
      </c>
      <c r="CE436" s="6">
        <f>BY436+CB436-CH436</f>
        <v/>
      </c>
      <c r="CF436" s="7">
        <f>IFERROR(CE436/CD436,0)</f>
        <v/>
      </c>
      <c r="CG436" s="6">
        <f>'M07'!T435</f>
        <v/>
      </c>
      <c r="CH436" s="6">
        <f>'M07'!U435</f>
        <v/>
      </c>
      <c r="CI436" s="7">
        <f>IFERROR(CH436/CG436,0)</f>
        <v/>
      </c>
      <c r="CJ436" s="6">
        <f>'M08'!E435</f>
        <v/>
      </c>
      <c r="CK436" s="6">
        <f>'M08'!F435</f>
        <v/>
      </c>
      <c r="CL436" s="7">
        <f>IFERROR(CK436/CJ436,0)</f>
        <v/>
      </c>
      <c r="CM436" s="6">
        <f>'M08'!M435</f>
        <v/>
      </c>
      <c r="CN436" s="6">
        <f>IF('M08'!AG435&gt;0,'M08'!AG435+MAX(0,CM436-'M08'!H435)*IF(AND(CJ436&lt;&gt;0,CK436&lt;&gt;0),CK436/CJ436,'M08'!V435),CM436*IF(AND(CJ436&lt;&gt;0,CK436&lt;&gt;0),CK436/CJ436,'M08'!V435))</f>
        <v/>
      </c>
      <c r="CO436" s="7">
        <f>IFERROR(CN436/CM436,0)</f>
        <v/>
      </c>
      <c r="CP436" s="6">
        <f>-'M08'!S435</f>
        <v/>
      </c>
      <c r="CQ436" s="6">
        <f>CK436+CN436-CT436</f>
        <v/>
      </c>
      <c r="CR436" s="7">
        <f>IFERROR(CQ436/CP436,0)</f>
        <v/>
      </c>
      <c r="CS436" s="6">
        <f>'M08'!T435</f>
        <v/>
      </c>
      <c r="CT436" s="6">
        <f>'M08'!U435</f>
        <v/>
      </c>
      <c r="CU436" s="7">
        <f>IFERROR(CT436/CS436,0)</f>
        <v/>
      </c>
      <c r="CV436" s="6">
        <f>'M09'!E435</f>
        <v/>
      </c>
      <c r="CW436" s="6">
        <f>'M09'!F435</f>
        <v/>
      </c>
      <c r="CX436" s="7">
        <f>IFERROR(CW436/CV436,0)</f>
        <v/>
      </c>
      <c r="CY436" s="6">
        <f>'M09'!M435</f>
        <v/>
      </c>
      <c r="CZ436" s="6">
        <f>IF('M09'!AG435&gt;0,'M09'!AG435+MAX(0,CY436-'M09'!H435)*IF(AND(CV436&lt;&gt;0,CW436&lt;&gt;0),CW436/CV436,'M09'!V435),CY436*IF(AND(CV436&lt;&gt;0,CW436&lt;&gt;0),CW436/CV436,'M09'!V435))</f>
        <v/>
      </c>
      <c r="DA436" s="7">
        <f>IFERROR(CZ436/CY436,0)</f>
        <v/>
      </c>
      <c r="DB436" s="6">
        <f>-'M09'!S435</f>
        <v/>
      </c>
      <c r="DC436" s="6">
        <f>CW436+CZ436-DF436</f>
        <v/>
      </c>
      <c r="DD436" s="7">
        <f>IFERROR(DC436/DB436,0)</f>
        <v/>
      </c>
      <c r="DE436" s="6">
        <f>'M09'!T435</f>
        <v/>
      </c>
      <c r="DF436" s="6">
        <f>'M09'!U435</f>
        <v/>
      </c>
      <c r="DG436" s="7">
        <f>IFERROR(DF436/DE436,0)</f>
        <v/>
      </c>
      <c r="DH436" s="6">
        <f>SUM(J436,V436,AH436,AT436,BF436,BR436,CD436,CP436,DB436)</f>
        <v/>
      </c>
      <c r="DI436" s="6">
        <f>SUM(K436,W436,AI436,AU436,BG436,BS436,CE436,CQ436,DC436)</f>
        <v/>
      </c>
      <c r="DJ436" s="6">
        <f>DH436/9</f>
        <v/>
      </c>
      <c r="DK436" s="6">
        <f>DI436/9</f>
        <v/>
      </c>
      <c r="DL436" s="7">
        <f>IFERROR(DI436/DH436,0)</f>
        <v/>
      </c>
      <c r="DM436" s="7">
        <f>'M09'!V435</f>
        <v/>
      </c>
      <c r="DN436" s="8">
        <f>IFERROR(DL436/DM436-1,0)</f>
        <v/>
      </c>
      <c r="DO436" s="6">
        <f>'M09'!AD435</f>
        <v/>
      </c>
      <c r="DP436" s="6">
        <f>DJ436-DO436</f>
        <v/>
      </c>
      <c r="DQ436" s="9">
        <f>COUNTIF(J436,"&gt;0")+COUNTIF(V436,"&gt;0")+COUNTIF(AH436,"&gt;0")+COUNTIF(AT436,"&gt;0")+COUNTIF(BF436,"&gt;0")+COUNTIF(BR436,"&gt;0")+COUNTIF(CD436,"&gt;0")+COUNTIF(CP436,"&gt;0")+COUNTIF(DB436,"&gt;0")</f>
        <v/>
      </c>
      <c r="DR436" s="6">
        <f>DE436</f>
        <v/>
      </c>
      <c r="DS436" s="10">
        <f>IFERROR(DR436/DJ436,0)</f>
        <v/>
      </c>
      <c r="DT436" s="6">
        <f>D436+SUM(G436,S436,AE436,AQ436,BC436,BO436,CA436,CM436,CY436)-SUM(J436,V436,AH436,AT436,BF436,BR436,CD436,CP436,DB436)-DE436</f>
        <v/>
      </c>
    </row>
    <row r="437">
      <c r="A437">
        <f>'M01'!C436</f>
        <v/>
      </c>
      <c r="B437">
        <f>'M01'!D436</f>
        <v/>
      </c>
      <c r="C437">
        <f>'M01'!A436</f>
        <v/>
      </c>
      <c r="D437" s="6">
        <f>'M01'!E436</f>
        <v/>
      </c>
      <c r="E437" s="6">
        <f>'M01'!F436</f>
        <v/>
      </c>
      <c r="F437" s="7">
        <f>IFERROR(E437/D437,0)</f>
        <v/>
      </c>
      <c r="G437" s="6">
        <f>'M01'!M436</f>
        <v/>
      </c>
      <c r="H437" s="6">
        <f>IF('M01'!AG436&gt;0,'M01'!AG436+MAX(0,G437-'M01'!H436)*IF(AND(D437&lt;&gt;0,E437&lt;&gt;0),E437/D437,'M01'!V436),G437*IF(AND(D437&lt;&gt;0,E437&lt;&gt;0),E437/D437,'M01'!V436))</f>
        <v/>
      </c>
      <c r="I437" s="7">
        <f>IFERROR(H437/G437,0)</f>
        <v/>
      </c>
      <c r="J437" s="6">
        <f>-'M01'!S436</f>
        <v/>
      </c>
      <c r="K437" s="6">
        <f>E437+H437-N437</f>
        <v/>
      </c>
      <c r="L437" s="7">
        <f>IFERROR(K437/J437,0)</f>
        <v/>
      </c>
      <c r="M437" s="6">
        <f>'M01'!T436</f>
        <v/>
      </c>
      <c r="N437" s="6">
        <f>'M01'!U436</f>
        <v/>
      </c>
      <c r="O437" s="7">
        <f>IFERROR(N437/M437,0)</f>
        <v/>
      </c>
      <c r="P437" s="6">
        <f>'M02'!E436</f>
        <v/>
      </c>
      <c r="Q437" s="6">
        <f>'M02'!F436</f>
        <v/>
      </c>
      <c r="R437" s="7">
        <f>IFERROR(Q437/P437,0)</f>
        <v/>
      </c>
      <c r="S437" s="6">
        <f>'M02'!M436</f>
        <v/>
      </c>
      <c r="T437" s="6">
        <f>IF('M02'!AG436&gt;0,'M02'!AG436+MAX(0,S437-'M02'!H436)*IF(AND(P437&lt;&gt;0,Q437&lt;&gt;0),Q437/P437,'M02'!V436),S437*IF(AND(P437&lt;&gt;0,Q437&lt;&gt;0),Q437/P437,'M02'!V436))</f>
        <v/>
      </c>
      <c r="U437" s="7">
        <f>IFERROR(T437/S437,0)</f>
        <v/>
      </c>
      <c r="V437" s="6">
        <f>-'M02'!S436</f>
        <v/>
      </c>
      <c r="W437" s="6">
        <f>Q437+T437-Z437</f>
        <v/>
      </c>
      <c r="X437" s="7">
        <f>IFERROR(W437/V437,0)</f>
        <v/>
      </c>
      <c r="Y437" s="6">
        <f>'M02'!T436</f>
        <v/>
      </c>
      <c r="Z437" s="6">
        <f>'M02'!U436</f>
        <v/>
      </c>
      <c r="AA437" s="7">
        <f>IFERROR(Z437/Y437,0)</f>
        <v/>
      </c>
      <c r="AB437" s="6">
        <f>'M03'!E436</f>
        <v/>
      </c>
      <c r="AC437" s="6">
        <f>'M03'!F436</f>
        <v/>
      </c>
      <c r="AD437" s="7">
        <f>IFERROR(AC437/AB437,0)</f>
        <v/>
      </c>
      <c r="AE437" s="6">
        <f>'M03'!M436</f>
        <v/>
      </c>
      <c r="AF437" s="6">
        <f>IF('M03'!AG436&gt;0,'M03'!AG436+MAX(0,AE437-'M03'!H436)*IF(AND(AB437&lt;&gt;0,AC437&lt;&gt;0),AC437/AB437,'M03'!V436),AE437*IF(AND(AB437&lt;&gt;0,AC437&lt;&gt;0),AC437/AB437,'M03'!V436))</f>
        <v/>
      </c>
      <c r="AG437" s="7">
        <f>IFERROR(AF437/AE437,0)</f>
        <v/>
      </c>
      <c r="AH437" s="6">
        <f>-'M03'!S436</f>
        <v/>
      </c>
      <c r="AI437" s="6">
        <f>AC437+AF437-AL437</f>
        <v/>
      </c>
      <c r="AJ437" s="7">
        <f>IFERROR(AI437/AH437,0)</f>
        <v/>
      </c>
      <c r="AK437" s="6">
        <f>'M03'!T436</f>
        <v/>
      </c>
      <c r="AL437" s="6">
        <f>'M03'!U436</f>
        <v/>
      </c>
      <c r="AM437" s="7">
        <f>IFERROR(AL437/AK437,0)</f>
        <v/>
      </c>
      <c r="AN437" s="6">
        <f>'M04'!E436</f>
        <v/>
      </c>
      <c r="AO437" s="6">
        <f>'M04'!F436</f>
        <v/>
      </c>
      <c r="AP437" s="7">
        <f>IFERROR(AO437/AN437,0)</f>
        <v/>
      </c>
      <c r="AQ437" s="6">
        <f>'M04'!M436</f>
        <v/>
      </c>
      <c r="AR437" s="6">
        <f>IF('M04'!AG436&gt;0,'M04'!AG436+MAX(0,AQ437-'M04'!H436)*IF(AND(AN437&lt;&gt;0,AO437&lt;&gt;0),AO437/AN437,'M04'!V436),AQ437*IF(AND(AN437&lt;&gt;0,AO437&lt;&gt;0),AO437/AN437,'M04'!V436))</f>
        <v/>
      </c>
      <c r="AS437" s="7">
        <f>IFERROR(AR437/AQ437,0)</f>
        <v/>
      </c>
      <c r="AT437" s="6">
        <f>-'M04'!S436</f>
        <v/>
      </c>
      <c r="AU437" s="6">
        <f>AO437+AR437-AX437</f>
        <v/>
      </c>
      <c r="AV437" s="7">
        <f>IFERROR(AU437/AT437,0)</f>
        <v/>
      </c>
      <c r="AW437" s="6">
        <f>'M04'!T436</f>
        <v/>
      </c>
      <c r="AX437" s="6">
        <f>'M04'!U436</f>
        <v/>
      </c>
      <c r="AY437" s="7">
        <f>IFERROR(AX437/AW437,0)</f>
        <v/>
      </c>
      <c r="AZ437" s="6">
        <f>'M05'!E436</f>
        <v/>
      </c>
      <c r="BA437" s="6">
        <f>'M05'!F436</f>
        <v/>
      </c>
      <c r="BB437" s="7">
        <f>IFERROR(BA437/AZ437,0)</f>
        <v/>
      </c>
      <c r="BC437" s="6">
        <f>'M05'!M436</f>
        <v/>
      </c>
      <c r="BD437" s="6">
        <f>IF('M05'!AG436&gt;0,'M05'!AG436+MAX(0,BC437-'M05'!H436)*IF(AND(AZ437&lt;&gt;0,BA437&lt;&gt;0),BA437/AZ437,'M05'!V436),BC437*IF(AND(AZ437&lt;&gt;0,BA437&lt;&gt;0),BA437/AZ437,'M05'!V436))</f>
        <v/>
      </c>
      <c r="BE437" s="7">
        <f>IFERROR(BD437/BC437,0)</f>
        <v/>
      </c>
      <c r="BF437" s="6">
        <f>-'M05'!S436</f>
        <v/>
      </c>
      <c r="BG437" s="6">
        <f>BA437+BD437-BJ437</f>
        <v/>
      </c>
      <c r="BH437" s="7">
        <f>IFERROR(BG437/BF437,0)</f>
        <v/>
      </c>
      <c r="BI437" s="6">
        <f>'M05'!T436</f>
        <v/>
      </c>
      <c r="BJ437" s="6">
        <f>'M05'!U436</f>
        <v/>
      </c>
      <c r="BK437" s="7">
        <f>IFERROR(BJ437/BI437,0)</f>
        <v/>
      </c>
      <c r="BL437" s="6">
        <f>'M06'!E436</f>
        <v/>
      </c>
      <c r="BM437" s="6">
        <f>'M06'!F436</f>
        <v/>
      </c>
      <c r="BN437" s="7">
        <f>IFERROR(BM437/BL437,0)</f>
        <v/>
      </c>
      <c r="BO437" s="6">
        <f>'M06'!M436</f>
        <v/>
      </c>
      <c r="BP437" s="6">
        <f>IF('M06'!AG436&gt;0,'M06'!AG436+MAX(0,BO437-'M06'!H436)*IF(AND(BL437&lt;&gt;0,BM437&lt;&gt;0),BM437/BL437,'M06'!V436),BO437*IF(AND(BL437&lt;&gt;0,BM437&lt;&gt;0),BM437/BL437,'M06'!V436))</f>
        <v/>
      </c>
      <c r="BQ437" s="7">
        <f>IFERROR(BP437/BO437,0)</f>
        <v/>
      </c>
      <c r="BR437" s="6">
        <f>-'M06'!S436</f>
        <v/>
      </c>
      <c r="BS437" s="6">
        <f>BM437+BP437-BV437</f>
        <v/>
      </c>
      <c r="BT437" s="7">
        <f>IFERROR(BS437/BR437,0)</f>
        <v/>
      </c>
      <c r="BU437" s="6">
        <f>'M06'!T436</f>
        <v/>
      </c>
      <c r="BV437" s="6">
        <f>'M06'!U436</f>
        <v/>
      </c>
      <c r="BW437" s="7">
        <f>IFERROR(BV437/BU437,0)</f>
        <v/>
      </c>
      <c r="BX437" s="6">
        <f>'M07'!E436</f>
        <v/>
      </c>
      <c r="BY437" s="6">
        <f>'M07'!F436</f>
        <v/>
      </c>
      <c r="BZ437" s="7">
        <f>IFERROR(BY437/BX437,0)</f>
        <v/>
      </c>
      <c r="CA437" s="6">
        <f>'M07'!M436</f>
        <v/>
      </c>
      <c r="CB437" s="6">
        <f>IF('M07'!AG436&gt;0,'M07'!AG436+MAX(0,CA437-'M07'!H436)*IF(AND(BX437&lt;&gt;0,BY437&lt;&gt;0),BY437/BX437,'M07'!V436),CA437*IF(AND(BX437&lt;&gt;0,BY437&lt;&gt;0),BY437/BX437,'M07'!V436))</f>
        <v/>
      </c>
      <c r="CC437" s="7">
        <f>IFERROR(CB437/CA437,0)</f>
        <v/>
      </c>
      <c r="CD437" s="6">
        <f>-'M07'!S436</f>
        <v/>
      </c>
      <c r="CE437" s="6">
        <f>BY437+CB437-CH437</f>
        <v/>
      </c>
      <c r="CF437" s="7">
        <f>IFERROR(CE437/CD437,0)</f>
        <v/>
      </c>
      <c r="CG437" s="6">
        <f>'M07'!T436</f>
        <v/>
      </c>
      <c r="CH437" s="6">
        <f>'M07'!U436</f>
        <v/>
      </c>
      <c r="CI437" s="7">
        <f>IFERROR(CH437/CG437,0)</f>
        <v/>
      </c>
      <c r="CJ437" s="6">
        <f>'M08'!E436</f>
        <v/>
      </c>
      <c r="CK437" s="6">
        <f>'M08'!F436</f>
        <v/>
      </c>
      <c r="CL437" s="7">
        <f>IFERROR(CK437/CJ437,0)</f>
        <v/>
      </c>
      <c r="CM437" s="6">
        <f>'M08'!M436</f>
        <v/>
      </c>
      <c r="CN437" s="6">
        <f>IF('M08'!AG436&gt;0,'M08'!AG436+MAX(0,CM437-'M08'!H436)*IF(AND(CJ437&lt;&gt;0,CK437&lt;&gt;0),CK437/CJ437,'M08'!V436),CM437*IF(AND(CJ437&lt;&gt;0,CK437&lt;&gt;0),CK437/CJ437,'M08'!V436))</f>
        <v/>
      </c>
      <c r="CO437" s="7">
        <f>IFERROR(CN437/CM437,0)</f>
        <v/>
      </c>
      <c r="CP437" s="6">
        <f>-'M08'!S436</f>
        <v/>
      </c>
      <c r="CQ437" s="6">
        <f>CK437+CN437-CT437</f>
        <v/>
      </c>
      <c r="CR437" s="7">
        <f>IFERROR(CQ437/CP437,0)</f>
        <v/>
      </c>
      <c r="CS437" s="6">
        <f>'M08'!T436</f>
        <v/>
      </c>
      <c r="CT437" s="6">
        <f>'M08'!U436</f>
        <v/>
      </c>
      <c r="CU437" s="7">
        <f>IFERROR(CT437/CS437,0)</f>
        <v/>
      </c>
      <c r="CV437" s="6">
        <f>'M09'!E436</f>
        <v/>
      </c>
      <c r="CW437" s="6">
        <f>'M09'!F436</f>
        <v/>
      </c>
      <c r="CX437" s="7">
        <f>IFERROR(CW437/CV437,0)</f>
        <v/>
      </c>
      <c r="CY437" s="6">
        <f>'M09'!M436</f>
        <v/>
      </c>
      <c r="CZ437" s="6">
        <f>IF('M09'!AG436&gt;0,'M09'!AG436+MAX(0,CY437-'M09'!H436)*IF(AND(CV437&lt;&gt;0,CW437&lt;&gt;0),CW437/CV437,'M09'!V436),CY437*IF(AND(CV437&lt;&gt;0,CW437&lt;&gt;0),CW437/CV437,'M09'!V436))</f>
        <v/>
      </c>
      <c r="DA437" s="7">
        <f>IFERROR(CZ437/CY437,0)</f>
        <v/>
      </c>
      <c r="DB437" s="6">
        <f>-'M09'!S436</f>
        <v/>
      </c>
      <c r="DC437" s="6">
        <f>CW437+CZ437-DF437</f>
        <v/>
      </c>
      <c r="DD437" s="7">
        <f>IFERROR(DC437/DB437,0)</f>
        <v/>
      </c>
      <c r="DE437" s="6">
        <f>'M09'!T436</f>
        <v/>
      </c>
      <c r="DF437" s="6">
        <f>'M09'!U436</f>
        <v/>
      </c>
      <c r="DG437" s="7">
        <f>IFERROR(DF437/DE437,0)</f>
        <v/>
      </c>
      <c r="DH437" s="6">
        <f>SUM(J437,V437,AH437,AT437,BF437,BR437,CD437,CP437,DB437)</f>
        <v/>
      </c>
      <c r="DI437" s="6">
        <f>SUM(K437,W437,AI437,AU437,BG437,BS437,CE437,CQ437,DC437)</f>
        <v/>
      </c>
      <c r="DJ437" s="6">
        <f>DH437/9</f>
        <v/>
      </c>
      <c r="DK437" s="6">
        <f>DI437/9</f>
        <v/>
      </c>
      <c r="DL437" s="7">
        <f>IFERROR(DI437/DH437,0)</f>
        <v/>
      </c>
      <c r="DM437" s="7">
        <f>'M09'!V436</f>
        <v/>
      </c>
      <c r="DN437" s="8">
        <f>IFERROR(DL437/DM437-1,0)</f>
        <v/>
      </c>
      <c r="DO437" s="6">
        <f>'M09'!AD436</f>
        <v/>
      </c>
      <c r="DP437" s="6">
        <f>DJ437-DO437</f>
        <v/>
      </c>
      <c r="DQ437" s="9">
        <f>COUNTIF(J437,"&gt;0")+COUNTIF(V437,"&gt;0")+COUNTIF(AH437,"&gt;0")+COUNTIF(AT437,"&gt;0")+COUNTIF(BF437,"&gt;0")+COUNTIF(BR437,"&gt;0")+COUNTIF(CD437,"&gt;0")+COUNTIF(CP437,"&gt;0")+COUNTIF(DB437,"&gt;0")</f>
        <v/>
      </c>
      <c r="DR437" s="6">
        <f>DE437</f>
        <v/>
      </c>
      <c r="DS437" s="10">
        <f>IFERROR(DR437/DJ437,0)</f>
        <v/>
      </c>
      <c r="DT437" s="6">
        <f>D437+SUM(G437,S437,AE437,AQ437,BC437,BO437,CA437,CM437,CY437)-SUM(J437,V437,AH437,AT437,BF437,BR437,CD437,CP437,DB437)-DE437</f>
        <v/>
      </c>
    </row>
    <row r="438">
      <c r="A438">
        <f>'M01'!C437</f>
        <v/>
      </c>
      <c r="B438">
        <f>'M01'!D437</f>
        <v/>
      </c>
      <c r="C438">
        <f>'M01'!A437</f>
        <v/>
      </c>
      <c r="D438" s="6">
        <f>'M01'!E437</f>
        <v/>
      </c>
      <c r="E438" s="6">
        <f>'M01'!F437</f>
        <v/>
      </c>
      <c r="F438" s="7">
        <f>IFERROR(E438/D438,0)</f>
        <v/>
      </c>
      <c r="G438" s="6">
        <f>'M01'!M437</f>
        <v/>
      </c>
      <c r="H438" s="6">
        <f>IF('M01'!AG437&gt;0,'M01'!AG437+MAX(0,G438-'M01'!H437)*IF(AND(D438&lt;&gt;0,E438&lt;&gt;0),E438/D438,'M01'!V437),G438*IF(AND(D438&lt;&gt;0,E438&lt;&gt;0),E438/D438,'M01'!V437))</f>
        <v/>
      </c>
      <c r="I438" s="7">
        <f>IFERROR(H438/G438,0)</f>
        <v/>
      </c>
      <c r="J438" s="6">
        <f>-'M01'!S437</f>
        <v/>
      </c>
      <c r="K438" s="6">
        <f>E438+H438-N438</f>
        <v/>
      </c>
      <c r="L438" s="7">
        <f>IFERROR(K438/J438,0)</f>
        <v/>
      </c>
      <c r="M438" s="6">
        <f>'M01'!T437</f>
        <v/>
      </c>
      <c r="N438" s="6">
        <f>'M01'!U437</f>
        <v/>
      </c>
      <c r="O438" s="7">
        <f>IFERROR(N438/M438,0)</f>
        <v/>
      </c>
      <c r="P438" s="6">
        <f>'M02'!E437</f>
        <v/>
      </c>
      <c r="Q438" s="6">
        <f>'M02'!F437</f>
        <v/>
      </c>
      <c r="R438" s="7">
        <f>IFERROR(Q438/P438,0)</f>
        <v/>
      </c>
      <c r="S438" s="6">
        <f>'M02'!M437</f>
        <v/>
      </c>
      <c r="T438" s="6">
        <f>IF('M02'!AG437&gt;0,'M02'!AG437+MAX(0,S438-'M02'!H437)*IF(AND(P438&lt;&gt;0,Q438&lt;&gt;0),Q438/P438,'M02'!V437),S438*IF(AND(P438&lt;&gt;0,Q438&lt;&gt;0),Q438/P438,'M02'!V437))</f>
        <v/>
      </c>
      <c r="U438" s="7">
        <f>IFERROR(T438/S438,0)</f>
        <v/>
      </c>
      <c r="V438" s="6">
        <f>-'M02'!S437</f>
        <v/>
      </c>
      <c r="W438" s="6">
        <f>Q438+T438-Z438</f>
        <v/>
      </c>
      <c r="X438" s="7">
        <f>IFERROR(W438/V438,0)</f>
        <v/>
      </c>
      <c r="Y438" s="6">
        <f>'M02'!T437</f>
        <v/>
      </c>
      <c r="Z438" s="6">
        <f>'M02'!U437</f>
        <v/>
      </c>
      <c r="AA438" s="7">
        <f>IFERROR(Z438/Y438,0)</f>
        <v/>
      </c>
      <c r="AB438" s="6">
        <f>'M03'!E437</f>
        <v/>
      </c>
      <c r="AC438" s="6">
        <f>'M03'!F437</f>
        <v/>
      </c>
      <c r="AD438" s="7">
        <f>IFERROR(AC438/AB438,0)</f>
        <v/>
      </c>
      <c r="AE438" s="6">
        <f>'M03'!M437</f>
        <v/>
      </c>
      <c r="AF438" s="6">
        <f>IF('M03'!AG437&gt;0,'M03'!AG437+MAX(0,AE438-'M03'!H437)*IF(AND(AB438&lt;&gt;0,AC438&lt;&gt;0),AC438/AB438,'M03'!V437),AE438*IF(AND(AB438&lt;&gt;0,AC438&lt;&gt;0),AC438/AB438,'M03'!V437))</f>
        <v/>
      </c>
      <c r="AG438" s="7">
        <f>IFERROR(AF438/AE438,0)</f>
        <v/>
      </c>
      <c r="AH438" s="6">
        <f>-'M03'!S437</f>
        <v/>
      </c>
      <c r="AI438" s="6">
        <f>AC438+AF438-AL438</f>
        <v/>
      </c>
      <c r="AJ438" s="7">
        <f>IFERROR(AI438/AH438,0)</f>
        <v/>
      </c>
      <c r="AK438" s="6">
        <f>'M03'!T437</f>
        <v/>
      </c>
      <c r="AL438" s="6">
        <f>'M03'!U437</f>
        <v/>
      </c>
      <c r="AM438" s="7">
        <f>IFERROR(AL438/AK438,0)</f>
        <v/>
      </c>
      <c r="AN438" s="6">
        <f>'M04'!E437</f>
        <v/>
      </c>
      <c r="AO438" s="6">
        <f>'M04'!F437</f>
        <v/>
      </c>
      <c r="AP438" s="7">
        <f>IFERROR(AO438/AN438,0)</f>
        <v/>
      </c>
      <c r="AQ438" s="6">
        <f>'M04'!M437</f>
        <v/>
      </c>
      <c r="AR438" s="6">
        <f>IF('M04'!AG437&gt;0,'M04'!AG437+MAX(0,AQ438-'M04'!H437)*IF(AND(AN438&lt;&gt;0,AO438&lt;&gt;0),AO438/AN438,'M04'!V437),AQ438*IF(AND(AN438&lt;&gt;0,AO438&lt;&gt;0),AO438/AN438,'M04'!V437))</f>
        <v/>
      </c>
      <c r="AS438" s="7">
        <f>IFERROR(AR438/AQ438,0)</f>
        <v/>
      </c>
      <c r="AT438" s="6">
        <f>-'M04'!S437</f>
        <v/>
      </c>
      <c r="AU438" s="6">
        <f>AO438+AR438-AX438</f>
        <v/>
      </c>
      <c r="AV438" s="7">
        <f>IFERROR(AU438/AT438,0)</f>
        <v/>
      </c>
      <c r="AW438" s="6">
        <f>'M04'!T437</f>
        <v/>
      </c>
      <c r="AX438" s="6">
        <f>'M04'!U437</f>
        <v/>
      </c>
      <c r="AY438" s="7">
        <f>IFERROR(AX438/AW438,0)</f>
        <v/>
      </c>
      <c r="AZ438" s="6">
        <f>'M05'!E437</f>
        <v/>
      </c>
      <c r="BA438" s="6">
        <f>'M05'!F437</f>
        <v/>
      </c>
      <c r="BB438" s="7">
        <f>IFERROR(BA438/AZ438,0)</f>
        <v/>
      </c>
      <c r="BC438" s="6">
        <f>'M05'!M437</f>
        <v/>
      </c>
      <c r="BD438" s="6">
        <f>IF('M05'!AG437&gt;0,'M05'!AG437+MAX(0,BC438-'M05'!H437)*IF(AND(AZ438&lt;&gt;0,BA438&lt;&gt;0),BA438/AZ438,'M05'!V437),BC438*IF(AND(AZ438&lt;&gt;0,BA438&lt;&gt;0),BA438/AZ438,'M05'!V437))</f>
        <v/>
      </c>
      <c r="BE438" s="7">
        <f>IFERROR(BD438/BC438,0)</f>
        <v/>
      </c>
      <c r="BF438" s="6">
        <f>-'M05'!S437</f>
        <v/>
      </c>
      <c r="BG438" s="6">
        <f>BA438+BD438-BJ438</f>
        <v/>
      </c>
      <c r="BH438" s="7">
        <f>IFERROR(BG438/BF438,0)</f>
        <v/>
      </c>
      <c r="BI438" s="6">
        <f>'M05'!T437</f>
        <v/>
      </c>
      <c r="BJ438" s="6">
        <f>'M05'!U437</f>
        <v/>
      </c>
      <c r="BK438" s="7">
        <f>IFERROR(BJ438/BI438,0)</f>
        <v/>
      </c>
      <c r="BL438" s="6">
        <f>'M06'!E437</f>
        <v/>
      </c>
      <c r="BM438" s="6">
        <f>'M06'!F437</f>
        <v/>
      </c>
      <c r="BN438" s="7">
        <f>IFERROR(BM438/BL438,0)</f>
        <v/>
      </c>
      <c r="BO438" s="6">
        <f>'M06'!M437</f>
        <v/>
      </c>
      <c r="BP438" s="6">
        <f>IF('M06'!AG437&gt;0,'M06'!AG437+MAX(0,BO438-'M06'!H437)*IF(AND(BL438&lt;&gt;0,BM438&lt;&gt;0),BM438/BL438,'M06'!V437),BO438*IF(AND(BL438&lt;&gt;0,BM438&lt;&gt;0),BM438/BL438,'M06'!V437))</f>
        <v/>
      </c>
      <c r="BQ438" s="7">
        <f>IFERROR(BP438/BO438,0)</f>
        <v/>
      </c>
      <c r="BR438" s="6">
        <f>-'M06'!S437</f>
        <v/>
      </c>
      <c r="BS438" s="6">
        <f>BM438+BP438-BV438</f>
        <v/>
      </c>
      <c r="BT438" s="7">
        <f>IFERROR(BS438/BR438,0)</f>
        <v/>
      </c>
      <c r="BU438" s="6">
        <f>'M06'!T437</f>
        <v/>
      </c>
      <c r="BV438" s="6">
        <f>'M06'!U437</f>
        <v/>
      </c>
      <c r="BW438" s="7">
        <f>IFERROR(BV438/BU438,0)</f>
        <v/>
      </c>
      <c r="BX438" s="6">
        <f>'M07'!E437</f>
        <v/>
      </c>
      <c r="BY438" s="6">
        <f>'M07'!F437</f>
        <v/>
      </c>
      <c r="BZ438" s="7">
        <f>IFERROR(BY438/BX438,0)</f>
        <v/>
      </c>
      <c r="CA438" s="6">
        <f>'M07'!M437</f>
        <v/>
      </c>
      <c r="CB438" s="6">
        <f>IF('M07'!AG437&gt;0,'M07'!AG437+MAX(0,CA438-'M07'!H437)*IF(AND(BX438&lt;&gt;0,BY438&lt;&gt;0),BY438/BX438,'M07'!V437),CA438*IF(AND(BX438&lt;&gt;0,BY438&lt;&gt;0),BY438/BX438,'M07'!V437))</f>
        <v/>
      </c>
      <c r="CC438" s="7">
        <f>IFERROR(CB438/CA438,0)</f>
        <v/>
      </c>
      <c r="CD438" s="6">
        <f>-'M07'!S437</f>
        <v/>
      </c>
      <c r="CE438" s="6">
        <f>BY438+CB438-CH438</f>
        <v/>
      </c>
      <c r="CF438" s="7">
        <f>IFERROR(CE438/CD438,0)</f>
        <v/>
      </c>
      <c r="CG438" s="6">
        <f>'M07'!T437</f>
        <v/>
      </c>
      <c r="CH438" s="6">
        <f>'M07'!U437</f>
        <v/>
      </c>
      <c r="CI438" s="7">
        <f>IFERROR(CH438/CG438,0)</f>
        <v/>
      </c>
      <c r="CJ438" s="6">
        <f>'M08'!E437</f>
        <v/>
      </c>
      <c r="CK438" s="6">
        <f>'M08'!F437</f>
        <v/>
      </c>
      <c r="CL438" s="7">
        <f>IFERROR(CK438/CJ438,0)</f>
        <v/>
      </c>
      <c r="CM438" s="6">
        <f>'M08'!M437</f>
        <v/>
      </c>
      <c r="CN438" s="6">
        <f>IF('M08'!AG437&gt;0,'M08'!AG437+MAX(0,CM438-'M08'!H437)*IF(AND(CJ438&lt;&gt;0,CK438&lt;&gt;0),CK438/CJ438,'M08'!V437),CM438*IF(AND(CJ438&lt;&gt;0,CK438&lt;&gt;0),CK438/CJ438,'M08'!V437))</f>
        <v/>
      </c>
      <c r="CO438" s="7">
        <f>IFERROR(CN438/CM438,0)</f>
        <v/>
      </c>
      <c r="CP438" s="6">
        <f>-'M08'!S437</f>
        <v/>
      </c>
      <c r="CQ438" s="6">
        <f>CK438+CN438-CT438</f>
        <v/>
      </c>
      <c r="CR438" s="7">
        <f>IFERROR(CQ438/CP438,0)</f>
        <v/>
      </c>
      <c r="CS438" s="6">
        <f>'M08'!T437</f>
        <v/>
      </c>
      <c r="CT438" s="6">
        <f>'M08'!U437</f>
        <v/>
      </c>
      <c r="CU438" s="7">
        <f>IFERROR(CT438/CS438,0)</f>
        <v/>
      </c>
      <c r="CV438" s="6">
        <f>'M09'!E437</f>
        <v/>
      </c>
      <c r="CW438" s="6">
        <f>'M09'!F437</f>
        <v/>
      </c>
      <c r="CX438" s="7">
        <f>IFERROR(CW438/CV438,0)</f>
        <v/>
      </c>
      <c r="CY438" s="6">
        <f>'M09'!M437</f>
        <v/>
      </c>
      <c r="CZ438" s="6">
        <f>IF('M09'!AG437&gt;0,'M09'!AG437+MAX(0,CY438-'M09'!H437)*IF(AND(CV438&lt;&gt;0,CW438&lt;&gt;0),CW438/CV438,'M09'!V437),CY438*IF(AND(CV438&lt;&gt;0,CW438&lt;&gt;0),CW438/CV438,'M09'!V437))</f>
        <v/>
      </c>
      <c r="DA438" s="7">
        <f>IFERROR(CZ438/CY438,0)</f>
        <v/>
      </c>
      <c r="DB438" s="6">
        <f>-'M09'!S437</f>
        <v/>
      </c>
      <c r="DC438" s="6">
        <f>CW438+CZ438-DF438</f>
        <v/>
      </c>
      <c r="DD438" s="7">
        <f>IFERROR(DC438/DB438,0)</f>
        <v/>
      </c>
      <c r="DE438" s="6">
        <f>'M09'!T437</f>
        <v/>
      </c>
      <c r="DF438" s="6">
        <f>'M09'!U437</f>
        <v/>
      </c>
      <c r="DG438" s="7">
        <f>IFERROR(DF438/DE438,0)</f>
        <v/>
      </c>
      <c r="DH438" s="6">
        <f>SUM(J438,V438,AH438,AT438,BF438,BR438,CD438,CP438,DB438)</f>
        <v/>
      </c>
      <c r="DI438" s="6">
        <f>SUM(K438,W438,AI438,AU438,BG438,BS438,CE438,CQ438,DC438)</f>
        <v/>
      </c>
      <c r="DJ438" s="6">
        <f>DH438/9</f>
        <v/>
      </c>
      <c r="DK438" s="6">
        <f>DI438/9</f>
        <v/>
      </c>
      <c r="DL438" s="7">
        <f>IFERROR(DI438/DH438,0)</f>
        <v/>
      </c>
      <c r="DM438" s="7">
        <f>'M09'!V437</f>
        <v/>
      </c>
      <c r="DN438" s="8">
        <f>IFERROR(DL438/DM438-1,0)</f>
        <v/>
      </c>
      <c r="DO438" s="6">
        <f>'M09'!AD437</f>
        <v/>
      </c>
      <c r="DP438" s="6">
        <f>DJ438-DO438</f>
        <v/>
      </c>
      <c r="DQ438" s="9">
        <f>COUNTIF(J438,"&gt;0")+COUNTIF(V438,"&gt;0")+COUNTIF(AH438,"&gt;0")+COUNTIF(AT438,"&gt;0")+COUNTIF(BF438,"&gt;0")+COUNTIF(BR438,"&gt;0")+COUNTIF(CD438,"&gt;0")+COUNTIF(CP438,"&gt;0")+COUNTIF(DB438,"&gt;0")</f>
        <v/>
      </c>
      <c r="DR438" s="6">
        <f>DE438</f>
        <v/>
      </c>
      <c r="DS438" s="10">
        <f>IFERROR(DR438/DJ438,0)</f>
        <v/>
      </c>
      <c r="DT438" s="6">
        <f>D438+SUM(G438,S438,AE438,AQ438,BC438,BO438,CA438,CM438,CY438)-SUM(J438,V438,AH438,AT438,BF438,BR438,CD438,CP438,DB438)-DE438</f>
        <v/>
      </c>
    </row>
    <row r="439">
      <c r="A439">
        <f>'M01'!C438</f>
        <v/>
      </c>
      <c r="B439">
        <f>'M01'!D438</f>
        <v/>
      </c>
      <c r="C439">
        <f>'M01'!A438</f>
        <v/>
      </c>
      <c r="D439" s="6">
        <f>'M01'!E438</f>
        <v/>
      </c>
      <c r="E439" s="6">
        <f>'M01'!F438</f>
        <v/>
      </c>
      <c r="F439" s="7">
        <f>IFERROR(E439/D439,0)</f>
        <v/>
      </c>
      <c r="G439" s="6">
        <f>'M01'!M438</f>
        <v/>
      </c>
      <c r="H439" s="6">
        <f>IF('M01'!AG438&gt;0,'M01'!AG438+MAX(0,G439-'M01'!H438)*IF(AND(D439&lt;&gt;0,E439&lt;&gt;0),E439/D439,'M01'!V438),G439*IF(AND(D439&lt;&gt;0,E439&lt;&gt;0),E439/D439,'M01'!V438))</f>
        <v/>
      </c>
      <c r="I439" s="7">
        <f>IFERROR(H439/G439,0)</f>
        <v/>
      </c>
      <c r="J439" s="6">
        <f>-'M01'!S438</f>
        <v/>
      </c>
      <c r="K439" s="6">
        <f>E439+H439-N439</f>
        <v/>
      </c>
      <c r="L439" s="7">
        <f>IFERROR(K439/J439,0)</f>
        <v/>
      </c>
      <c r="M439" s="6">
        <f>'M01'!T438</f>
        <v/>
      </c>
      <c r="N439" s="6">
        <f>'M01'!U438</f>
        <v/>
      </c>
      <c r="O439" s="7">
        <f>IFERROR(N439/M439,0)</f>
        <v/>
      </c>
      <c r="P439" s="6">
        <f>'M02'!E438</f>
        <v/>
      </c>
      <c r="Q439" s="6">
        <f>'M02'!F438</f>
        <v/>
      </c>
      <c r="R439" s="7">
        <f>IFERROR(Q439/P439,0)</f>
        <v/>
      </c>
      <c r="S439" s="6">
        <f>'M02'!M438</f>
        <v/>
      </c>
      <c r="T439" s="6">
        <f>IF('M02'!AG438&gt;0,'M02'!AG438+MAX(0,S439-'M02'!H438)*IF(AND(P439&lt;&gt;0,Q439&lt;&gt;0),Q439/P439,'M02'!V438),S439*IF(AND(P439&lt;&gt;0,Q439&lt;&gt;0),Q439/P439,'M02'!V438))</f>
        <v/>
      </c>
      <c r="U439" s="7">
        <f>IFERROR(T439/S439,0)</f>
        <v/>
      </c>
      <c r="V439" s="6">
        <f>-'M02'!S438</f>
        <v/>
      </c>
      <c r="W439" s="6">
        <f>Q439+T439-Z439</f>
        <v/>
      </c>
      <c r="X439" s="7">
        <f>IFERROR(W439/V439,0)</f>
        <v/>
      </c>
      <c r="Y439" s="6">
        <f>'M02'!T438</f>
        <v/>
      </c>
      <c r="Z439" s="6">
        <f>'M02'!U438</f>
        <v/>
      </c>
      <c r="AA439" s="7">
        <f>IFERROR(Z439/Y439,0)</f>
        <v/>
      </c>
      <c r="AB439" s="6">
        <f>'M03'!E438</f>
        <v/>
      </c>
      <c r="AC439" s="6">
        <f>'M03'!F438</f>
        <v/>
      </c>
      <c r="AD439" s="7">
        <f>IFERROR(AC439/AB439,0)</f>
        <v/>
      </c>
      <c r="AE439" s="6">
        <f>'M03'!M438</f>
        <v/>
      </c>
      <c r="AF439" s="6">
        <f>IF('M03'!AG438&gt;0,'M03'!AG438+MAX(0,AE439-'M03'!H438)*IF(AND(AB439&lt;&gt;0,AC439&lt;&gt;0),AC439/AB439,'M03'!V438),AE439*IF(AND(AB439&lt;&gt;0,AC439&lt;&gt;0),AC439/AB439,'M03'!V438))</f>
        <v/>
      </c>
      <c r="AG439" s="7">
        <f>IFERROR(AF439/AE439,0)</f>
        <v/>
      </c>
      <c r="AH439" s="6">
        <f>-'M03'!S438</f>
        <v/>
      </c>
      <c r="AI439" s="6">
        <f>AC439+AF439-AL439</f>
        <v/>
      </c>
      <c r="AJ439" s="7">
        <f>IFERROR(AI439/AH439,0)</f>
        <v/>
      </c>
      <c r="AK439" s="6">
        <f>'M03'!T438</f>
        <v/>
      </c>
      <c r="AL439" s="6">
        <f>'M03'!U438</f>
        <v/>
      </c>
      <c r="AM439" s="7">
        <f>IFERROR(AL439/AK439,0)</f>
        <v/>
      </c>
      <c r="AN439" s="6">
        <f>'M04'!E438</f>
        <v/>
      </c>
      <c r="AO439" s="6">
        <f>'M04'!F438</f>
        <v/>
      </c>
      <c r="AP439" s="7">
        <f>IFERROR(AO439/AN439,0)</f>
        <v/>
      </c>
      <c r="AQ439" s="6">
        <f>'M04'!M438</f>
        <v/>
      </c>
      <c r="AR439" s="6">
        <f>IF('M04'!AG438&gt;0,'M04'!AG438+MAX(0,AQ439-'M04'!H438)*IF(AND(AN439&lt;&gt;0,AO439&lt;&gt;0),AO439/AN439,'M04'!V438),AQ439*IF(AND(AN439&lt;&gt;0,AO439&lt;&gt;0),AO439/AN439,'M04'!V438))</f>
        <v/>
      </c>
      <c r="AS439" s="7">
        <f>IFERROR(AR439/AQ439,0)</f>
        <v/>
      </c>
      <c r="AT439" s="6">
        <f>-'M04'!S438</f>
        <v/>
      </c>
      <c r="AU439" s="6">
        <f>AO439+AR439-AX439</f>
        <v/>
      </c>
      <c r="AV439" s="7">
        <f>IFERROR(AU439/AT439,0)</f>
        <v/>
      </c>
      <c r="AW439" s="6">
        <f>'M04'!T438</f>
        <v/>
      </c>
      <c r="AX439" s="6">
        <f>'M04'!U438</f>
        <v/>
      </c>
      <c r="AY439" s="7">
        <f>IFERROR(AX439/AW439,0)</f>
        <v/>
      </c>
      <c r="AZ439" s="6">
        <f>'M05'!E438</f>
        <v/>
      </c>
      <c r="BA439" s="6">
        <f>'M05'!F438</f>
        <v/>
      </c>
      <c r="BB439" s="7">
        <f>IFERROR(BA439/AZ439,0)</f>
        <v/>
      </c>
      <c r="BC439" s="6">
        <f>'M05'!M438</f>
        <v/>
      </c>
      <c r="BD439" s="6">
        <f>IF('M05'!AG438&gt;0,'M05'!AG438+MAX(0,BC439-'M05'!H438)*IF(AND(AZ439&lt;&gt;0,BA439&lt;&gt;0),BA439/AZ439,'M05'!V438),BC439*IF(AND(AZ439&lt;&gt;0,BA439&lt;&gt;0),BA439/AZ439,'M05'!V438))</f>
        <v/>
      </c>
      <c r="BE439" s="7">
        <f>IFERROR(BD439/BC439,0)</f>
        <v/>
      </c>
      <c r="BF439" s="6">
        <f>-'M05'!S438</f>
        <v/>
      </c>
      <c r="BG439" s="6">
        <f>BA439+BD439-BJ439</f>
        <v/>
      </c>
      <c r="BH439" s="7">
        <f>IFERROR(BG439/BF439,0)</f>
        <v/>
      </c>
      <c r="BI439" s="6">
        <f>'M05'!T438</f>
        <v/>
      </c>
      <c r="BJ439" s="6">
        <f>'M05'!U438</f>
        <v/>
      </c>
      <c r="BK439" s="7">
        <f>IFERROR(BJ439/BI439,0)</f>
        <v/>
      </c>
      <c r="BL439" s="6">
        <f>'M06'!E438</f>
        <v/>
      </c>
      <c r="BM439" s="6">
        <f>'M06'!F438</f>
        <v/>
      </c>
      <c r="BN439" s="7">
        <f>IFERROR(BM439/BL439,0)</f>
        <v/>
      </c>
      <c r="BO439" s="6">
        <f>'M06'!M438</f>
        <v/>
      </c>
      <c r="BP439" s="6">
        <f>IF('M06'!AG438&gt;0,'M06'!AG438+MAX(0,BO439-'M06'!H438)*IF(AND(BL439&lt;&gt;0,BM439&lt;&gt;0),BM439/BL439,'M06'!V438),BO439*IF(AND(BL439&lt;&gt;0,BM439&lt;&gt;0),BM439/BL439,'M06'!V438))</f>
        <v/>
      </c>
      <c r="BQ439" s="7">
        <f>IFERROR(BP439/BO439,0)</f>
        <v/>
      </c>
      <c r="BR439" s="6">
        <f>-'M06'!S438</f>
        <v/>
      </c>
      <c r="BS439" s="6">
        <f>BM439+BP439-BV439</f>
        <v/>
      </c>
      <c r="BT439" s="7">
        <f>IFERROR(BS439/BR439,0)</f>
        <v/>
      </c>
      <c r="BU439" s="6">
        <f>'M06'!T438</f>
        <v/>
      </c>
      <c r="BV439" s="6">
        <f>'M06'!U438</f>
        <v/>
      </c>
      <c r="BW439" s="7">
        <f>IFERROR(BV439/BU439,0)</f>
        <v/>
      </c>
      <c r="BX439" s="6">
        <f>'M07'!E438</f>
        <v/>
      </c>
      <c r="BY439" s="6">
        <f>'M07'!F438</f>
        <v/>
      </c>
      <c r="BZ439" s="7">
        <f>IFERROR(BY439/BX439,0)</f>
        <v/>
      </c>
      <c r="CA439" s="6">
        <f>'M07'!M438</f>
        <v/>
      </c>
      <c r="CB439" s="6">
        <f>IF('M07'!AG438&gt;0,'M07'!AG438+MAX(0,CA439-'M07'!H438)*IF(AND(BX439&lt;&gt;0,BY439&lt;&gt;0),BY439/BX439,'M07'!V438),CA439*IF(AND(BX439&lt;&gt;0,BY439&lt;&gt;0),BY439/BX439,'M07'!V438))</f>
        <v/>
      </c>
      <c r="CC439" s="7">
        <f>IFERROR(CB439/CA439,0)</f>
        <v/>
      </c>
      <c r="CD439" s="6">
        <f>-'M07'!S438</f>
        <v/>
      </c>
      <c r="CE439" s="6">
        <f>BY439+CB439-CH439</f>
        <v/>
      </c>
      <c r="CF439" s="7">
        <f>IFERROR(CE439/CD439,0)</f>
        <v/>
      </c>
      <c r="CG439" s="6">
        <f>'M07'!T438</f>
        <v/>
      </c>
      <c r="CH439" s="6">
        <f>'M07'!U438</f>
        <v/>
      </c>
      <c r="CI439" s="7">
        <f>IFERROR(CH439/CG439,0)</f>
        <v/>
      </c>
      <c r="CJ439" s="6">
        <f>'M08'!E438</f>
        <v/>
      </c>
      <c r="CK439" s="6">
        <f>'M08'!F438</f>
        <v/>
      </c>
      <c r="CL439" s="7">
        <f>IFERROR(CK439/CJ439,0)</f>
        <v/>
      </c>
      <c r="CM439" s="6">
        <f>'M08'!M438</f>
        <v/>
      </c>
      <c r="CN439" s="6">
        <f>IF('M08'!AG438&gt;0,'M08'!AG438+MAX(0,CM439-'M08'!H438)*IF(AND(CJ439&lt;&gt;0,CK439&lt;&gt;0),CK439/CJ439,'M08'!V438),CM439*IF(AND(CJ439&lt;&gt;0,CK439&lt;&gt;0),CK439/CJ439,'M08'!V438))</f>
        <v/>
      </c>
      <c r="CO439" s="7">
        <f>IFERROR(CN439/CM439,0)</f>
        <v/>
      </c>
      <c r="CP439" s="6">
        <f>-'M08'!S438</f>
        <v/>
      </c>
      <c r="CQ439" s="6">
        <f>CK439+CN439-CT439</f>
        <v/>
      </c>
      <c r="CR439" s="7">
        <f>IFERROR(CQ439/CP439,0)</f>
        <v/>
      </c>
      <c r="CS439" s="6">
        <f>'M08'!T438</f>
        <v/>
      </c>
      <c r="CT439" s="6">
        <f>'M08'!U438</f>
        <v/>
      </c>
      <c r="CU439" s="7">
        <f>IFERROR(CT439/CS439,0)</f>
        <v/>
      </c>
      <c r="CV439" s="6">
        <f>'M09'!E438</f>
        <v/>
      </c>
      <c r="CW439" s="6">
        <f>'M09'!F438</f>
        <v/>
      </c>
      <c r="CX439" s="7">
        <f>IFERROR(CW439/CV439,0)</f>
        <v/>
      </c>
      <c r="CY439" s="6">
        <f>'M09'!M438</f>
        <v/>
      </c>
      <c r="CZ439" s="6">
        <f>IF('M09'!AG438&gt;0,'M09'!AG438+MAX(0,CY439-'M09'!H438)*IF(AND(CV439&lt;&gt;0,CW439&lt;&gt;0),CW439/CV439,'M09'!V438),CY439*IF(AND(CV439&lt;&gt;0,CW439&lt;&gt;0),CW439/CV439,'M09'!V438))</f>
        <v/>
      </c>
      <c r="DA439" s="7">
        <f>IFERROR(CZ439/CY439,0)</f>
        <v/>
      </c>
      <c r="DB439" s="6">
        <f>-'M09'!S438</f>
        <v/>
      </c>
      <c r="DC439" s="6">
        <f>CW439+CZ439-DF439</f>
        <v/>
      </c>
      <c r="DD439" s="7">
        <f>IFERROR(DC439/DB439,0)</f>
        <v/>
      </c>
      <c r="DE439" s="6">
        <f>'M09'!T438</f>
        <v/>
      </c>
      <c r="DF439" s="6">
        <f>'M09'!U438</f>
        <v/>
      </c>
      <c r="DG439" s="7">
        <f>IFERROR(DF439/DE439,0)</f>
        <v/>
      </c>
      <c r="DH439" s="6">
        <f>SUM(J439,V439,AH439,AT439,BF439,BR439,CD439,CP439,DB439)</f>
        <v/>
      </c>
      <c r="DI439" s="6">
        <f>SUM(K439,W439,AI439,AU439,BG439,BS439,CE439,CQ439,DC439)</f>
        <v/>
      </c>
      <c r="DJ439" s="6">
        <f>DH439/9</f>
        <v/>
      </c>
      <c r="DK439" s="6">
        <f>DI439/9</f>
        <v/>
      </c>
      <c r="DL439" s="7">
        <f>IFERROR(DI439/DH439,0)</f>
        <v/>
      </c>
      <c r="DM439" s="7">
        <f>'M09'!V438</f>
        <v/>
      </c>
      <c r="DN439" s="8">
        <f>IFERROR(DL439/DM439-1,0)</f>
        <v/>
      </c>
      <c r="DO439" s="6">
        <f>'M09'!AD438</f>
        <v/>
      </c>
      <c r="DP439" s="6">
        <f>DJ439-DO439</f>
        <v/>
      </c>
      <c r="DQ439" s="9">
        <f>COUNTIF(J439,"&gt;0")+COUNTIF(V439,"&gt;0")+COUNTIF(AH439,"&gt;0")+COUNTIF(AT439,"&gt;0")+COUNTIF(BF439,"&gt;0")+COUNTIF(BR439,"&gt;0")+COUNTIF(CD439,"&gt;0")+COUNTIF(CP439,"&gt;0")+COUNTIF(DB439,"&gt;0")</f>
        <v/>
      </c>
      <c r="DR439" s="6">
        <f>DE439</f>
        <v/>
      </c>
      <c r="DS439" s="10">
        <f>IFERROR(DR439/DJ439,0)</f>
        <v/>
      </c>
      <c r="DT439" s="6">
        <f>D439+SUM(G439,S439,AE439,AQ439,BC439,BO439,CA439,CM439,CY439)-SUM(J439,V439,AH439,AT439,BF439,BR439,CD439,CP439,DB439)-DE439</f>
        <v/>
      </c>
    </row>
    <row r="440">
      <c r="A440">
        <f>'M01'!C439</f>
        <v/>
      </c>
      <c r="B440">
        <f>'M01'!D439</f>
        <v/>
      </c>
      <c r="C440">
        <f>'M01'!A439</f>
        <v/>
      </c>
      <c r="D440" s="6">
        <f>'M01'!E439</f>
        <v/>
      </c>
      <c r="E440" s="6">
        <f>'M01'!F439</f>
        <v/>
      </c>
      <c r="F440" s="7">
        <f>IFERROR(E440/D440,0)</f>
        <v/>
      </c>
      <c r="G440" s="6">
        <f>'M01'!M439</f>
        <v/>
      </c>
      <c r="H440" s="6">
        <f>IF('M01'!AG439&gt;0,'M01'!AG439+MAX(0,G440-'M01'!H439)*IF(AND(D440&lt;&gt;0,E440&lt;&gt;0),E440/D440,'M01'!V439),G440*IF(AND(D440&lt;&gt;0,E440&lt;&gt;0),E440/D440,'M01'!V439))</f>
        <v/>
      </c>
      <c r="I440" s="7">
        <f>IFERROR(H440/G440,0)</f>
        <v/>
      </c>
      <c r="J440" s="6">
        <f>-'M01'!S439</f>
        <v/>
      </c>
      <c r="K440" s="6">
        <f>E440+H440-N440</f>
        <v/>
      </c>
      <c r="L440" s="7">
        <f>IFERROR(K440/J440,0)</f>
        <v/>
      </c>
      <c r="M440" s="6">
        <f>'M01'!T439</f>
        <v/>
      </c>
      <c r="N440" s="6">
        <f>'M01'!U439</f>
        <v/>
      </c>
      <c r="O440" s="7">
        <f>IFERROR(N440/M440,0)</f>
        <v/>
      </c>
      <c r="P440" s="6">
        <f>'M02'!E439</f>
        <v/>
      </c>
      <c r="Q440" s="6">
        <f>'M02'!F439</f>
        <v/>
      </c>
      <c r="R440" s="7">
        <f>IFERROR(Q440/P440,0)</f>
        <v/>
      </c>
      <c r="S440" s="6">
        <f>'M02'!M439</f>
        <v/>
      </c>
      <c r="T440" s="6">
        <f>IF('M02'!AG439&gt;0,'M02'!AG439+MAX(0,S440-'M02'!H439)*IF(AND(P440&lt;&gt;0,Q440&lt;&gt;0),Q440/P440,'M02'!V439),S440*IF(AND(P440&lt;&gt;0,Q440&lt;&gt;0),Q440/P440,'M02'!V439))</f>
        <v/>
      </c>
      <c r="U440" s="7">
        <f>IFERROR(T440/S440,0)</f>
        <v/>
      </c>
      <c r="V440" s="6">
        <f>-'M02'!S439</f>
        <v/>
      </c>
      <c r="W440" s="6">
        <f>Q440+T440-Z440</f>
        <v/>
      </c>
      <c r="X440" s="7">
        <f>IFERROR(W440/V440,0)</f>
        <v/>
      </c>
      <c r="Y440" s="6">
        <f>'M02'!T439</f>
        <v/>
      </c>
      <c r="Z440" s="6">
        <f>'M02'!U439</f>
        <v/>
      </c>
      <c r="AA440" s="7">
        <f>IFERROR(Z440/Y440,0)</f>
        <v/>
      </c>
      <c r="AB440" s="6">
        <f>'M03'!E439</f>
        <v/>
      </c>
      <c r="AC440" s="6">
        <f>'M03'!F439</f>
        <v/>
      </c>
      <c r="AD440" s="7">
        <f>IFERROR(AC440/AB440,0)</f>
        <v/>
      </c>
      <c r="AE440" s="6">
        <f>'M03'!M439</f>
        <v/>
      </c>
      <c r="AF440" s="6">
        <f>IF('M03'!AG439&gt;0,'M03'!AG439+MAX(0,AE440-'M03'!H439)*IF(AND(AB440&lt;&gt;0,AC440&lt;&gt;0),AC440/AB440,'M03'!V439),AE440*IF(AND(AB440&lt;&gt;0,AC440&lt;&gt;0),AC440/AB440,'M03'!V439))</f>
        <v/>
      </c>
      <c r="AG440" s="7">
        <f>IFERROR(AF440/AE440,0)</f>
        <v/>
      </c>
      <c r="AH440" s="6">
        <f>-'M03'!S439</f>
        <v/>
      </c>
      <c r="AI440" s="6">
        <f>AC440+AF440-AL440</f>
        <v/>
      </c>
      <c r="AJ440" s="7">
        <f>IFERROR(AI440/AH440,0)</f>
        <v/>
      </c>
      <c r="AK440" s="6">
        <f>'M03'!T439</f>
        <v/>
      </c>
      <c r="AL440" s="6">
        <f>'M03'!U439</f>
        <v/>
      </c>
      <c r="AM440" s="7">
        <f>IFERROR(AL440/AK440,0)</f>
        <v/>
      </c>
      <c r="AN440" s="6">
        <f>'M04'!E439</f>
        <v/>
      </c>
      <c r="AO440" s="6">
        <f>'M04'!F439</f>
        <v/>
      </c>
      <c r="AP440" s="7">
        <f>IFERROR(AO440/AN440,0)</f>
        <v/>
      </c>
      <c r="AQ440" s="6">
        <f>'M04'!M439</f>
        <v/>
      </c>
      <c r="AR440" s="6">
        <f>IF('M04'!AG439&gt;0,'M04'!AG439+MAX(0,AQ440-'M04'!H439)*IF(AND(AN440&lt;&gt;0,AO440&lt;&gt;0),AO440/AN440,'M04'!V439),AQ440*IF(AND(AN440&lt;&gt;0,AO440&lt;&gt;0),AO440/AN440,'M04'!V439))</f>
        <v/>
      </c>
      <c r="AS440" s="7">
        <f>IFERROR(AR440/AQ440,0)</f>
        <v/>
      </c>
      <c r="AT440" s="6">
        <f>-'M04'!S439</f>
        <v/>
      </c>
      <c r="AU440" s="6">
        <f>AO440+AR440-AX440</f>
        <v/>
      </c>
      <c r="AV440" s="7">
        <f>IFERROR(AU440/AT440,0)</f>
        <v/>
      </c>
      <c r="AW440" s="6">
        <f>'M04'!T439</f>
        <v/>
      </c>
      <c r="AX440" s="6">
        <f>'M04'!U439</f>
        <v/>
      </c>
      <c r="AY440" s="7">
        <f>IFERROR(AX440/AW440,0)</f>
        <v/>
      </c>
      <c r="AZ440" s="6">
        <f>'M05'!E439</f>
        <v/>
      </c>
      <c r="BA440" s="6">
        <f>'M05'!F439</f>
        <v/>
      </c>
      <c r="BB440" s="7">
        <f>IFERROR(BA440/AZ440,0)</f>
        <v/>
      </c>
      <c r="BC440" s="6">
        <f>'M05'!M439</f>
        <v/>
      </c>
      <c r="BD440" s="6">
        <f>IF('M05'!AG439&gt;0,'M05'!AG439+MAX(0,BC440-'M05'!H439)*IF(AND(AZ440&lt;&gt;0,BA440&lt;&gt;0),BA440/AZ440,'M05'!V439),BC440*IF(AND(AZ440&lt;&gt;0,BA440&lt;&gt;0),BA440/AZ440,'M05'!V439))</f>
        <v/>
      </c>
      <c r="BE440" s="7">
        <f>IFERROR(BD440/BC440,0)</f>
        <v/>
      </c>
      <c r="BF440" s="6">
        <f>-'M05'!S439</f>
        <v/>
      </c>
      <c r="BG440" s="6">
        <f>BA440+BD440-BJ440</f>
        <v/>
      </c>
      <c r="BH440" s="7">
        <f>IFERROR(BG440/BF440,0)</f>
        <v/>
      </c>
      <c r="BI440" s="6">
        <f>'M05'!T439</f>
        <v/>
      </c>
      <c r="BJ440" s="6">
        <f>'M05'!U439</f>
        <v/>
      </c>
      <c r="BK440" s="7">
        <f>IFERROR(BJ440/BI440,0)</f>
        <v/>
      </c>
      <c r="BL440" s="6">
        <f>'M06'!E439</f>
        <v/>
      </c>
      <c r="BM440" s="6">
        <f>'M06'!F439</f>
        <v/>
      </c>
      <c r="BN440" s="7">
        <f>IFERROR(BM440/BL440,0)</f>
        <v/>
      </c>
      <c r="BO440" s="6">
        <f>'M06'!M439</f>
        <v/>
      </c>
      <c r="BP440" s="6">
        <f>IF('M06'!AG439&gt;0,'M06'!AG439+MAX(0,BO440-'M06'!H439)*IF(AND(BL440&lt;&gt;0,BM440&lt;&gt;0),BM440/BL440,'M06'!V439),BO440*IF(AND(BL440&lt;&gt;0,BM440&lt;&gt;0),BM440/BL440,'M06'!V439))</f>
        <v/>
      </c>
      <c r="BQ440" s="7">
        <f>IFERROR(BP440/BO440,0)</f>
        <v/>
      </c>
      <c r="BR440" s="6">
        <f>-'M06'!S439</f>
        <v/>
      </c>
      <c r="BS440" s="6">
        <f>BM440+BP440-BV440</f>
        <v/>
      </c>
      <c r="BT440" s="7">
        <f>IFERROR(BS440/BR440,0)</f>
        <v/>
      </c>
      <c r="BU440" s="6">
        <f>'M06'!T439</f>
        <v/>
      </c>
      <c r="BV440" s="6">
        <f>'M06'!U439</f>
        <v/>
      </c>
      <c r="BW440" s="7">
        <f>IFERROR(BV440/BU440,0)</f>
        <v/>
      </c>
      <c r="BX440" s="6">
        <f>'M07'!E439</f>
        <v/>
      </c>
      <c r="BY440" s="6">
        <f>'M07'!F439</f>
        <v/>
      </c>
      <c r="BZ440" s="7">
        <f>IFERROR(BY440/BX440,0)</f>
        <v/>
      </c>
      <c r="CA440" s="6">
        <f>'M07'!M439</f>
        <v/>
      </c>
      <c r="CB440" s="6">
        <f>IF('M07'!AG439&gt;0,'M07'!AG439+MAX(0,CA440-'M07'!H439)*IF(AND(BX440&lt;&gt;0,BY440&lt;&gt;0),BY440/BX440,'M07'!V439),CA440*IF(AND(BX440&lt;&gt;0,BY440&lt;&gt;0),BY440/BX440,'M07'!V439))</f>
        <v/>
      </c>
      <c r="CC440" s="7">
        <f>IFERROR(CB440/CA440,0)</f>
        <v/>
      </c>
      <c r="CD440" s="6">
        <f>-'M07'!S439</f>
        <v/>
      </c>
      <c r="CE440" s="6">
        <f>BY440+CB440-CH440</f>
        <v/>
      </c>
      <c r="CF440" s="7">
        <f>IFERROR(CE440/CD440,0)</f>
        <v/>
      </c>
      <c r="CG440" s="6">
        <f>'M07'!T439</f>
        <v/>
      </c>
      <c r="CH440" s="6">
        <f>'M07'!U439</f>
        <v/>
      </c>
      <c r="CI440" s="7">
        <f>IFERROR(CH440/CG440,0)</f>
        <v/>
      </c>
      <c r="CJ440" s="6">
        <f>'M08'!E439</f>
        <v/>
      </c>
      <c r="CK440" s="6">
        <f>'M08'!F439</f>
        <v/>
      </c>
      <c r="CL440" s="7">
        <f>IFERROR(CK440/CJ440,0)</f>
        <v/>
      </c>
      <c r="CM440" s="6">
        <f>'M08'!M439</f>
        <v/>
      </c>
      <c r="CN440" s="6">
        <f>IF('M08'!AG439&gt;0,'M08'!AG439+MAX(0,CM440-'M08'!H439)*IF(AND(CJ440&lt;&gt;0,CK440&lt;&gt;0),CK440/CJ440,'M08'!V439),CM440*IF(AND(CJ440&lt;&gt;0,CK440&lt;&gt;0),CK440/CJ440,'M08'!V439))</f>
        <v/>
      </c>
      <c r="CO440" s="7">
        <f>IFERROR(CN440/CM440,0)</f>
        <v/>
      </c>
      <c r="CP440" s="6">
        <f>-'M08'!S439</f>
        <v/>
      </c>
      <c r="CQ440" s="6">
        <f>CK440+CN440-CT440</f>
        <v/>
      </c>
      <c r="CR440" s="7">
        <f>IFERROR(CQ440/CP440,0)</f>
        <v/>
      </c>
      <c r="CS440" s="6">
        <f>'M08'!T439</f>
        <v/>
      </c>
      <c r="CT440" s="6">
        <f>'M08'!U439</f>
        <v/>
      </c>
      <c r="CU440" s="7">
        <f>IFERROR(CT440/CS440,0)</f>
        <v/>
      </c>
      <c r="CV440" s="6">
        <f>'M09'!E439</f>
        <v/>
      </c>
      <c r="CW440" s="6">
        <f>'M09'!F439</f>
        <v/>
      </c>
      <c r="CX440" s="7">
        <f>IFERROR(CW440/CV440,0)</f>
        <v/>
      </c>
      <c r="CY440" s="6">
        <f>'M09'!M439</f>
        <v/>
      </c>
      <c r="CZ440" s="6">
        <f>IF('M09'!AG439&gt;0,'M09'!AG439+MAX(0,CY440-'M09'!H439)*IF(AND(CV440&lt;&gt;0,CW440&lt;&gt;0),CW440/CV440,'M09'!V439),CY440*IF(AND(CV440&lt;&gt;0,CW440&lt;&gt;0),CW440/CV440,'M09'!V439))</f>
        <v/>
      </c>
      <c r="DA440" s="7">
        <f>IFERROR(CZ440/CY440,0)</f>
        <v/>
      </c>
      <c r="DB440" s="6">
        <f>-'M09'!S439</f>
        <v/>
      </c>
      <c r="DC440" s="6">
        <f>CW440+CZ440-DF440</f>
        <v/>
      </c>
      <c r="DD440" s="7">
        <f>IFERROR(DC440/DB440,0)</f>
        <v/>
      </c>
      <c r="DE440" s="6">
        <f>'M09'!T439</f>
        <v/>
      </c>
      <c r="DF440" s="6">
        <f>'M09'!U439</f>
        <v/>
      </c>
      <c r="DG440" s="7">
        <f>IFERROR(DF440/DE440,0)</f>
        <v/>
      </c>
      <c r="DH440" s="6">
        <f>SUM(J440,V440,AH440,AT440,BF440,BR440,CD440,CP440,DB440)</f>
        <v/>
      </c>
      <c r="DI440" s="6">
        <f>SUM(K440,W440,AI440,AU440,BG440,BS440,CE440,CQ440,DC440)</f>
        <v/>
      </c>
      <c r="DJ440" s="6">
        <f>DH440/9</f>
        <v/>
      </c>
      <c r="DK440" s="6">
        <f>DI440/9</f>
        <v/>
      </c>
      <c r="DL440" s="7">
        <f>IFERROR(DI440/DH440,0)</f>
        <v/>
      </c>
      <c r="DM440" s="7">
        <f>'M09'!V439</f>
        <v/>
      </c>
      <c r="DN440" s="8">
        <f>IFERROR(DL440/DM440-1,0)</f>
        <v/>
      </c>
      <c r="DO440" s="6">
        <f>'M09'!AD439</f>
        <v/>
      </c>
      <c r="DP440" s="6">
        <f>DJ440-DO440</f>
        <v/>
      </c>
      <c r="DQ440" s="9">
        <f>COUNTIF(J440,"&gt;0")+COUNTIF(V440,"&gt;0")+COUNTIF(AH440,"&gt;0")+COUNTIF(AT440,"&gt;0")+COUNTIF(BF440,"&gt;0")+COUNTIF(BR440,"&gt;0")+COUNTIF(CD440,"&gt;0")+COUNTIF(CP440,"&gt;0")+COUNTIF(DB440,"&gt;0")</f>
        <v/>
      </c>
      <c r="DR440" s="6">
        <f>DE440</f>
        <v/>
      </c>
      <c r="DS440" s="10">
        <f>IFERROR(DR440/DJ440,0)</f>
        <v/>
      </c>
      <c r="DT440" s="6">
        <f>D440+SUM(G440,S440,AE440,AQ440,BC440,BO440,CA440,CM440,CY440)-SUM(J440,V440,AH440,AT440,BF440,BR440,CD440,CP440,DB440)-DE440</f>
        <v/>
      </c>
    </row>
    <row r="441">
      <c r="A441">
        <f>'M01'!C440</f>
        <v/>
      </c>
      <c r="B441">
        <f>'M01'!D440</f>
        <v/>
      </c>
      <c r="C441">
        <f>'M01'!A440</f>
        <v/>
      </c>
      <c r="D441" s="6">
        <f>'M01'!E440</f>
        <v/>
      </c>
      <c r="E441" s="6">
        <f>'M01'!F440</f>
        <v/>
      </c>
      <c r="F441" s="7">
        <f>IFERROR(E441/D441,0)</f>
        <v/>
      </c>
      <c r="G441" s="6">
        <f>'M01'!M440</f>
        <v/>
      </c>
      <c r="H441" s="6">
        <f>IF('M01'!AG440&gt;0,'M01'!AG440+MAX(0,G441-'M01'!H440)*IF(AND(D441&lt;&gt;0,E441&lt;&gt;0),E441/D441,'M01'!V440),G441*IF(AND(D441&lt;&gt;0,E441&lt;&gt;0),E441/D441,'M01'!V440))</f>
        <v/>
      </c>
      <c r="I441" s="7">
        <f>IFERROR(H441/G441,0)</f>
        <v/>
      </c>
      <c r="J441" s="6">
        <f>-'M01'!S440</f>
        <v/>
      </c>
      <c r="K441" s="6">
        <f>E441+H441-N441</f>
        <v/>
      </c>
      <c r="L441" s="7">
        <f>IFERROR(K441/J441,0)</f>
        <v/>
      </c>
      <c r="M441" s="6">
        <f>'M01'!T440</f>
        <v/>
      </c>
      <c r="N441" s="6">
        <f>'M01'!U440</f>
        <v/>
      </c>
      <c r="O441" s="7">
        <f>IFERROR(N441/M441,0)</f>
        <v/>
      </c>
      <c r="P441" s="6">
        <f>'M02'!E440</f>
        <v/>
      </c>
      <c r="Q441" s="6">
        <f>'M02'!F440</f>
        <v/>
      </c>
      <c r="R441" s="7">
        <f>IFERROR(Q441/P441,0)</f>
        <v/>
      </c>
      <c r="S441" s="6">
        <f>'M02'!M440</f>
        <v/>
      </c>
      <c r="T441" s="6">
        <f>IF('M02'!AG440&gt;0,'M02'!AG440+MAX(0,S441-'M02'!H440)*IF(AND(P441&lt;&gt;0,Q441&lt;&gt;0),Q441/P441,'M02'!V440),S441*IF(AND(P441&lt;&gt;0,Q441&lt;&gt;0),Q441/P441,'M02'!V440))</f>
        <v/>
      </c>
      <c r="U441" s="7">
        <f>IFERROR(T441/S441,0)</f>
        <v/>
      </c>
      <c r="V441" s="6">
        <f>-'M02'!S440</f>
        <v/>
      </c>
      <c r="W441" s="6">
        <f>Q441+T441-Z441</f>
        <v/>
      </c>
      <c r="X441" s="7">
        <f>IFERROR(W441/V441,0)</f>
        <v/>
      </c>
      <c r="Y441" s="6">
        <f>'M02'!T440</f>
        <v/>
      </c>
      <c r="Z441" s="6">
        <f>'M02'!U440</f>
        <v/>
      </c>
      <c r="AA441" s="7">
        <f>IFERROR(Z441/Y441,0)</f>
        <v/>
      </c>
      <c r="AB441" s="6">
        <f>'M03'!E440</f>
        <v/>
      </c>
      <c r="AC441" s="6">
        <f>'M03'!F440</f>
        <v/>
      </c>
      <c r="AD441" s="7">
        <f>IFERROR(AC441/AB441,0)</f>
        <v/>
      </c>
      <c r="AE441" s="6">
        <f>'M03'!M440</f>
        <v/>
      </c>
      <c r="AF441" s="6">
        <f>IF('M03'!AG440&gt;0,'M03'!AG440+MAX(0,AE441-'M03'!H440)*IF(AND(AB441&lt;&gt;0,AC441&lt;&gt;0),AC441/AB441,'M03'!V440),AE441*IF(AND(AB441&lt;&gt;0,AC441&lt;&gt;0),AC441/AB441,'M03'!V440))</f>
        <v/>
      </c>
      <c r="AG441" s="7">
        <f>IFERROR(AF441/AE441,0)</f>
        <v/>
      </c>
      <c r="AH441" s="6">
        <f>-'M03'!S440</f>
        <v/>
      </c>
      <c r="AI441" s="6">
        <f>AC441+AF441-AL441</f>
        <v/>
      </c>
      <c r="AJ441" s="7">
        <f>IFERROR(AI441/AH441,0)</f>
        <v/>
      </c>
      <c r="AK441" s="6">
        <f>'M03'!T440</f>
        <v/>
      </c>
      <c r="AL441" s="6">
        <f>'M03'!U440</f>
        <v/>
      </c>
      <c r="AM441" s="7">
        <f>IFERROR(AL441/AK441,0)</f>
        <v/>
      </c>
      <c r="AN441" s="6">
        <f>'M04'!E440</f>
        <v/>
      </c>
      <c r="AO441" s="6">
        <f>'M04'!F440</f>
        <v/>
      </c>
      <c r="AP441" s="7">
        <f>IFERROR(AO441/AN441,0)</f>
        <v/>
      </c>
      <c r="AQ441" s="6">
        <f>'M04'!M440</f>
        <v/>
      </c>
      <c r="AR441" s="6">
        <f>IF('M04'!AG440&gt;0,'M04'!AG440+MAX(0,AQ441-'M04'!H440)*IF(AND(AN441&lt;&gt;0,AO441&lt;&gt;0),AO441/AN441,'M04'!V440),AQ441*IF(AND(AN441&lt;&gt;0,AO441&lt;&gt;0),AO441/AN441,'M04'!V440))</f>
        <v/>
      </c>
      <c r="AS441" s="7">
        <f>IFERROR(AR441/AQ441,0)</f>
        <v/>
      </c>
      <c r="AT441" s="6">
        <f>-'M04'!S440</f>
        <v/>
      </c>
      <c r="AU441" s="6">
        <f>AO441+AR441-AX441</f>
        <v/>
      </c>
      <c r="AV441" s="7">
        <f>IFERROR(AU441/AT441,0)</f>
        <v/>
      </c>
      <c r="AW441" s="6">
        <f>'M04'!T440</f>
        <v/>
      </c>
      <c r="AX441" s="6">
        <f>'M04'!U440</f>
        <v/>
      </c>
      <c r="AY441" s="7">
        <f>IFERROR(AX441/AW441,0)</f>
        <v/>
      </c>
      <c r="AZ441" s="6">
        <f>'M05'!E440</f>
        <v/>
      </c>
      <c r="BA441" s="6">
        <f>'M05'!F440</f>
        <v/>
      </c>
      <c r="BB441" s="7">
        <f>IFERROR(BA441/AZ441,0)</f>
        <v/>
      </c>
      <c r="BC441" s="6">
        <f>'M05'!M440</f>
        <v/>
      </c>
      <c r="BD441" s="6">
        <f>IF('M05'!AG440&gt;0,'M05'!AG440+MAX(0,BC441-'M05'!H440)*IF(AND(AZ441&lt;&gt;0,BA441&lt;&gt;0),BA441/AZ441,'M05'!V440),BC441*IF(AND(AZ441&lt;&gt;0,BA441&lt;&gt;0),BA441/AZ441,'M05'!V440))</f>
        <v/>
      </c>
      <c r="BE441" s="7">
        <f>IFERROR(BD441/BC441,0)</f>
        <v/>
      </c>
      <c r="BF441" s="6">
        <f>-'M05'!S440</f>
        <v/>
      </c>
      <c r="BG441" s="6">
        <f>BA441+BD441-BJ441</f>
        <v/>
      </c>
      <c r="BH441" s="7">
        <f>IFERROR(BG441/BF441,0)</f>
        <v/>
      </c>
      <c r="BI441" s="6">
        <f>'M05'!T440</f>
        <v/>
      </c>
      <c r="BJ441" s="6">
        <f>'M05'!U440</f>
        <v/>
      </c>
      <c r="BK441" s="7">
        <f>IFERROR(BJ441/BI441,0)</f>
        <v/>
      </c>
      <c r="BL441" s="6">
        <f>'M06'!E440</f>
        <v/>
      </c>
      <c r="BM441" s="6">
        <f>'M06'!F440</f>
        <v/>
      </c>
      <c r="BN441" s="7">
        <f>IFERROR(BM441/BL441,0)</f>
        <v/>
      </c>
      <c r="BO441" s="6">
        <f>'M06'!M440</f>
        <v/>
      </c>
      <c r="BP441" s="6">
        <f>IF('M06'!AG440&gt;0,'M06'!AG440+MAX(0,BO441-'M06'!H440)*IF(AND(BL441&lt;&gt;0,BM441&lt;&gt;0),BM441/BL441,'M06'!V440),BO441*IF(AND(BL441&lt;&gt;0,BM441&lt;&gt;0),BM441/BL441,'M06'!V440))</f>
        <v/>
      </c>
      <c r="BQ441" s="7">
        <f>IFERROR(BP441/BO441,0)</f>
        <v/>
      </c>
      <c r="BR441" s="6">
        <f>-'M06'!S440</f>
        <v/>
      </c>
      <c r="BS441" s="6">
        <f>BM441+BP441-BV441</f>
        <v/>
      </c>
      <c r="BT441" s="7">
        <f>IFERROR(BS441/BR441,0)</f>
        <v/>
      </c>
      <c r="BU441" s="6">
        <f>'M06'!T440</f>
        <v/>
      </c>
      <c r="BV441" s="6">
        <f>'M06'!U440</f>
        <v/>
      </c>
      <c r="BW441" s="7">
        <f>IFERROR(BV441/BU441,0)</f>
        <v/>
      </c>
      <c r="BX441" s="6">
        <f>'M07'!E440</f>
        <v/>
      </c>
      <c r="BY441" s="6">
        <f>'M07'!F440</f>
        <v/>
      </c>
      <c r="BZ441" s="7">
        <f>IFERROR(BY441/BX441,0)</f>
        <v/>
      </c>
      <c r="CA441" s="6">
        <f>'M07'!M440</f>
        <v/>
      </c>
      <c r="CB441" s="6">
        <f>IF('M07'!AG440&gt;0,'M07'!AG440+MAX(0,CA441-'M07'!H440)*IF(AND(BX441&lt;&gt;0,BY441&lt;&gt;0),BY441/BX441,'M07'!V440),CA441*IF(AND(BX441&lt;&gt;0,BY441&lt;&gt;0),BY441/BX441,'M07'!V440))</f>
        <v/>
      </c>
      <c r="CC441" s="7">
        <f>IFERROR(CB441/CA441,0)</f>
        <v/>
      </c>
      <c r="CD441" s="6">
        <f>-'M07'!S440</f>
        <v/>
      </c>
      <c r="CE441" s="6">
        <f>BY441+CB441-CH441</f>
        <v/>
      </c>
      <c r="CF441" s="7">
        <f>IFERROR(CE441/CD441,0)</f>
        <v/>
      </c>
      <c r="CG441" s="6">
        <f>'M07'!T440</f>
        <v/>
      </c>
      <c r="CH441" s="6">
        <f>'M07'!U440</f>
        <v/>
      </c>
      <c r="CI441" s="7">
        <f>IFERROR(CH441/CG441,0)</f>
        <v/>
      </c>
      <c r="CJ441" s="6">
        <f>'M08'!E440</f>
        <v/>
      </c>
      <c r="CK441" s="6">
        <f>'M08'!F440</f>
        <v/>
      </c>
      <c r="CL441" s="7">
        <f>IFERROR(CK441/CJ441,0)</f>
        <v/>
      </c>
      <c r="CM441" s="6">
        <f>'M08'!M440</f>
        <v/>
      </c>
      <c r="CN441" s="6">
        <f>IF('M08'!AG440&gt;0,'M08'!AG440+MAX(0,CM441-'M08'!H440)*IF(AND(CJ441&lt;&gt;0,CK441&lt;&gt;0),CK441/CJ441,'M08'!V440),CM441*IF(AND(CJ441&lt;&gt;0,CK441&lt;&gt;0),CK441/CJ441,'M08'!V440))</f>
        <v/>
      </c>
      <c r="CO441" s="7">
        <f>IFERROR(CN441/CM441,0)</f>
        <v/>
      </c>
      <c r="CP441" s="6">
        <f>-'M08'!S440</f>
        <v/>
      </c>
      <c r="CQ441" s="6">
        <f>CK441+CN441-CT441</f>
        <v/>
      </c>
      <c r="CR441" s="7">
        <f>IFERROR(CQ441/CP441,0)</f>
        <v/>
      </c>
      <c r="CS441" s="6">
        <f>'M08'!T440</f>
        <v/>
      </c>
      <c r="CT441" s="6">
        <f>'M08'!U440</f>
        <v/>
      </c>
      <c r="CU441" s="7">
        <f>IFERROR(CT441/CS441,0)</f>
        <v/>
      </c>
      <c r="CV441" s="6">
        <f>'M09'!E440</f>
        <v/>
      </c>
      <c r="CW441" s="6">
        <f>'M09'!F440</f>
        <v/>
      </c>
      <c r="CX441" s="7">
        <f>IFERROR(CW441/CV441,0)</f>
        <v/>
      </c>
      <c r="CY441" s="6">
        <f>'M09'!M440</f>
        <v/>
      </c>
      <c r="CZ441" s="6">
        <f>IF('M09'!AG440&gt;0,'M09'!AG440+MAX(0,CY441-'M09'!H440)*IF(AND(CV441&lt;&gt;0,CW441&lt;&gt;0),CW441/CV441,'M09'!V440),CY441*IF(AND(CV441&lt;&gt;0,CW441&lt;&gt;0),CW441/CV441,'M09'!V440))</f>
        <v/>
      </c>
      <c r="DA441" s="7">
        <f>IFERROR(CZ441/CY441,0)</f>
        <v/>
      </c>
      <c r="DB441" s="6">
        <f>-'M09'!S440</f>
        <v/>
      </c>
      <c r="DC441" s="6">
        <f>CW441+CZ441-DF441</f>
        <v/>
      </c>
      <c r="DD441" s="7">
        <f>IFERROR(DC441/DB441,0)</f>
        <v/>
      </c>
      <c r="DE441" s="6">
        <f>'M09'!T440</f>
        <v/>
      </c>
      <c r="DF441" s="6">
        <f>'M09'!U440</f>
        <v/>
      </c>
      <c r="DG441" s="7">
        <f>IFERROR(DF441/DE441,0)</f>
        <v/>
      </c>
      <c r="DH441" s="6">
        <f>SUM(J441,V441,AH441,AT441,BF441,BR441,CD441,CP441,DB441)</f>
        <v/>
      </c>
      <c r="DI441" s="6">
        <f>SUM(K441,W441,AI441,AU441,BG441,BS441,CE441,CQ441,DC441)</f>
        <v/>
      </c>
      <c r="DJ441" s="6">
        <f>DH441/9</f>
        <v/>
      </c>
      <c r="DK441" s="6">
        <f>DI441/9</f>
        <v/>
      </c>
      <c r="DL441" s="7">
        <f>IFERROR(DI441/DH441,0)</f>
        <v/>
      </c>
      <c r="DM441" s="7">
        <f>'M09'!V440</f>
        <v/>
      </c>
      <c r="DN441" s="8">
        <f>IFERROR(DL441/DM441-1,0)</f>
        <v/>
      </c>
      <c r="DO441" s="6">
        <f>'M09'!AD440</f>
        <v/>
      </c>
      <c r="DP441" s="6">
        <f>DJ441-DO441</f>
        <v/>
      </c>
      <c r="DQ441" s="9">
        <f>COUNTIF(J441,"&gt;0")+COUNTIF(V441,"&gt;0")+COUNTIF(AH441,"&gt;0")+COUNTIF(AT441,"&gt;0")+COUNTIF(BF441,"&gt;0")+COUNTIF(BR441,"&gt;0")+COUNTIF(CD441,"&gt;0")+COUNTIF(CP441,"&gt;0")+COUNTIF(DB441,"&gt;0")</f>
        <v/>
      </c>
      <c r="DR441" s="6">
        <f>DE441</f>
        <v/>
      </c>
      <c r="DS441" s="10">
        <f>IFERROR(DR441/DJ441,0)</f>
        <v/>
      </c>
      <c r="DT441" s="6">
        <f>D441+SUM(G441,S441,AE441,AQ441,BC441,BO441,CA441,CM441,CY441)-SUM(J441,V441,AH441,AT441,BF441,BR441,CD441,CP441,DB441)-DE441</f>
        <v/>
      </c>
    </row>
    <row r="442">
      <c r="A442">
        <f>'M01'!C441</f>
        <v/>
      </c>
      <c r="B442">
        <f>'M01'!D441</f>
        <v/>
      </c>
      <c r="C442">
        <f>'M01'!A441</f>
        <v/>
      </c>
      <c r="D442" s="6">
        <f>'M01'!E441</f>
        <v/>
      </c>
      <c r="E442" s="6">
        <f>'M01'!F441</f>
        <v/>
      </c>
      <c r="F442" s="7">
        <f>IFERROR(E442/D442,0)</f>
        <v/>
      </c>
      <c r="G442" s="6">
        <f>'M01'!M441</f>
        <v/>
      </c>
      <c r="H442" s="6">
        <f>IF('M01'!AG441&gt;0,'M01'!AG441+MAX(0,G442-'M01'!H441)*IF(AND(D442&lt;&gt;0,E442&lt;&gt;0),E442/D442,'M01'!V441),G442*IF(AND(D442&lt;&gt;0,E442&lt;&gt;0),E442/D442,'M01'!V441))</f>
        <v/>
      </c>
      <c r="I442" s="7">
        <f>IFERROR(H442/G442,0)</f>
        <v/>
      </c>
      <c r="J442" s="6">
        <f>-'M01'!S441</f>
        <v/>
      </c>
      <c r="K442" s="6">
        <f>E442+H442-N442</f>
        <v/>
      </c>
      <c r="L442" s="7">
        <f>IFERROR(K442/J442,0)</f>
        <v/>
      </c>
      <c r="M442" s="6">
        <f>'M01'!T441</f>
        <v/>
      </c>
      <c r="N442" s="6">
        <f>'M01'!U441</f>
        <v/>
      </c>
      <c r="O442" s="7">
        <f>IFERROR(N442/M442,0)</f>
        <v/>
      </c>
      <c r="P442" s="6">
        <f>'M02'!E441</f>
        <v/>
      </c>
      <c r="Q442" s="6">
        <f>'M02'!F441</f>
        <v/>
      </c>
      <c r="R442" s="7">
        <f>IFERROR(Q442/P442,0)</f>
        <v/>
      </c>
      <c r="S442" s="6">
        <f>'M02'!M441</f>
        <v/>
      </c>
      <c r="T442" s="6">
        <f>IF('M02'!AG441&gt;0,'M02'!AG441+MAX(0,S442-'M02'!H441)*IF(AND(P442&lt;&gt;0,Q442&lt;&gt;0),Q442/P442,'M02'!V441),S442*IF(AND(P442&lt;&gt;0,Q442&lt;&gt;0),Q442/P442,'M02'!V441))</f>
        <v/>
      </c>
      <c r="U442" s="7">
        <f>IFERROR(T442/S442,0)</f>
        <v/>
      </c>
      <c r="V442" s="6">
        <f>-'M02'!S441</f>
        <v/>
      </c>
      <c r="W442" s="6">
        <f>Q442+T442-Z442</f>
        <v/>
      </c>
      <c r="X442" s="7">
        <f>IFERROR(W442/V442,0)</f>
        <v/>
      </c>
      <c r="Y442" s="6">
        <f>'M02'!T441</f>
        <v/>
      </c>
      <c r="Z442" s="6">
        <f>'M02'!U441</f>
        <v/>
      </c>
      <c r="AA442" s="7">
        <f>IFERROR(Z442/Y442,0)</f>
        <v/>
      </c>
      <c r="AB442" s="6">
        <f>'M03'!E441</f>
        <v/>
      </c>
      <c r="AC442" s="6">
        <f>'M03'!F441</f>
        <v/>
      </c>
      <c r="AD442" s="7">
        <f>IFERROR(AC442/AB442,0)</f>
        <v/>
      </c>
      <c r="AE442" s="6">
        <f>'M03'!M441</f>
        <v/>
      </c>
      <c r="AF442" s="6">
        <f>IF('M03'!AG441&gt;0,'M03'!AG441+MAX(0,AE442-'M03'!H441)*IF(AND(AB442&lt;&gt;0,AC442&lt;&gt;0),AC442/AB442,'M03'!V441),AE442*IF(AND(AB442&lt;&gt;0,AC442&lt;&gt;0),AC442/AB442,'M03'!V441))</f>
        <v/>
      </c>
      <c r="AG442" s="7">
        <f>IFERROR(AF442/AE442,0)</f>
        <v/>
      </c>
      <c r="AH442" s="6">
        <f>-'M03'!S441</f>
        <v/>
      </c>
      <c r="AI442" s="6">
        <f>AC442+AF442-AL442</f>
        <v/>
      </c>
      <c r="AJ442" s="7">
        <f>IFERROR(AI442/AH442,0)</f>
        <v/>
      </c>
      <c r="AK442" s="6">
        <f>'M03'!T441</f>
        <v/>
      </c>
      <c r="AL442" s="6">
        <f>'M03'!U441</f>
        <v/>
      </c>
      <c r="AM442" s="7">
        <f>IFERROR(AL442/AK442,0)</f>
        <v/>
      </c>
      <c r="AN442" s="6">
        <f>'M04'!E441</f>
        <v/>
      </c>
      <c r="AO442" s="6">
        <f>'M04'!F441</f>
        <v/>
      </c>
      <c r="AP442" s="7">
        <f>IFERROR(AO442/AN442,0)</f>
        <v/>
      </c>
      <c r="AQ442" s="6">
        <f>'M04'!M441</f>
        <v/>
      </c>
      <c r="AR442" s="6">
        <f>IF('M04'!AG441&gt;0,'M04'!AG441+MAX(0,AQ442-'M04'!H441)*IF(AND(AN442&lt;&gt;0,AO442&lt;&gt;0),AO442/AN442,'M04'!V441),AQ442*IF(AND(AN442&lt;&gt;0,AO442&lt;&gt;0),AO442/AN442,'M04'!V441))</f>
        <v/>
      </c>
      <c r="AS442" s="7">
        <f>IFERROR(AR442/AQ442,0)</f>
        <v/>
      </c>
      <c r="AT442" s="6">
        <f>-'M04'!S441</f>
        <v/>
      </c>
      <c r="AU442" s="6">
        <f>AO442+AR442-AX442</f>
        <v/>
      </c>
      <c r="AV442" s="7">
        <f>IFERROR(AU442/AT442,0)</f>
        <v/>
      </c>
      <c r="AW442" s="6">
        <f>'M04'!T441</f>
        <v/>
      </c>
      <c r="AX442" s="6">
        <f>'M04'!U441</f>
        <v/>
      </c>
      <c r="AY442" s="7">
        <f>IFERROR(AX442/AW442,0)</f>
        <v/>
      </c>
      <c r="AZ442" s="6">
        <f>'M05'!E441</f>
        <v/>
      </c>
      <c r="BA442" s="6">
        <f>'M05'!F441</f>
        <v/>
      </c>
      <c r="BB442" s="7">
        <f>IFERROR(BA442/AZ442,0)</f>
        <v/>
      </c>
      <c r="BC442" s="6">
        <f>'M05'!M441</f>
        <v/>
      </c>
      <c r="BD442" s="6">
        <f>IF('M05'!AG441&gt;0,'M05'!AG441+MAX(0,BC442-'M05'!H441)*IF(AND(AZ442&lt;&gt;0,BA442&lt;&gt;0),BA442/AZ442,'M05'!V441),BC442*IF(AND(AZ442&lt;&gt;0,BA442&lt;&gt;0),BA442/AZ442,'M05'!V441))</f>
        <v/>
      </c>
      <c r="BE442" s="7">
        <f>IFERROR(BD442/BC442,0)</f>
        <v/>
      </c>
      <c r="BF442" s="6">
        <f>-'M05'!S441</f>
        <v/>
      </c>
      <c r="BG442" s="6">
        <f>BA442+BD442-BJ442</f>
        <v/>
      </c>
      <c r="BH442" s="7">
        <f>IFERROR(BG442/BF442,0)</f>
        <v/>
      </c>
      <c r="BI442" s="6">
        <f>'M05'!T441</f>
        <v/>
      </c>
      <c r="BJ442" s="6">
        <f>'M05'!U441</f>
        <v/>
      </c>
      <c r="BK442" s="7">
        <f>IFERROR(BJ442/BI442,0)</f>
        <v/>
      </c>
      <c r="BL442" s="6">
        <f>'M06'!E441</f>
        <v/>
      </c>
      <c r="BM442" s="6">
        <f>'M06'!F441</f>
        <v/>
      </c>
      <c r="BN442" s="7">
        <f>IFERROR(BM442/BL442,0)</f>
        <v/>
      </c>
      <c r="BO442" s="6">
        <f>'M06'!M441</f>
        <v/>
      </c>
      <c r="BP442" s="6">
        <f>IF('M06'!AG441&gt;0,'M06'!AG441+MAX(0,BO442-'M06'!H441)*IF(AND(BL442&lt;&gt;0,BM442&lt;&gt;0),BM442/BL442,'M06'!V441),BO442*IF(AND(BL442&lt;&gt;0,BM442&lt;&gt;0),BM442/BL442,'M06'!V441))</f>
        <v/>
      </c>
      <c r="BQ442" s="7">
        <f>IFERROR(BP442/BO442,0)</f>
        <v/>
      </c>
      <c r="BR442" s="6">
        <f>-'M06'!S441</f>
        <v/>
      </c>
      <c r="BS442" s="6">
        <f>BM442+BP442-BV442</f>
        <v/>
      </c>
      <c r="BT442" s="7">
        <f>IFERROR(BS442/BR442,0)</f>
        <v/>
      </c>
      <c r="BU442" s="6">
        <f>'M06'!T441</f>
        <v/>
      </c>
      <c r="BV442" s="6">
        <f>'M06'!U441</f>
        <v/>
      </c>
      <c r="BW442" s="7">
        <f>IFERROR(BV442/BU442,0)</f>
        <v/>
      </c>
      <c r="BX442" s="6">
        <f>'M07'!E441</f>
        <v/>
      </c>
      <c r="BY442" s="6">
        <f>'M07'!F441</f>
        <v/>
      </c>
      <c r="BZ442" s="7">
        <f>IFERROR(BY442/BX442,0)</f>
        <v/>
      </c>
      <c r="CA442" s="6">
        <f>'M07'!M441</f>
        <v/>
      </c>
      <c r="CB442" s="6">
        <f>IF('M07'!AG441&gt;0,'M07'!AG441+MAX(0,CA442-'M07'!H441)*IF(AND(BX442&lt;&gt;0,BY442&lt;&gt;0),BY442/BX442,'M07'!V441),CA442*IF(AND(BX442&lt;&gt;0,BY442&lt;&gt;0),BY442/BX442,'M07'!V441))</f>
        <v/>
      </c>
      <c r="CC442" s="7">
        <f>IFERROR(CB442/CA442,0)</f>
        <v/>
      </c>
      <c r="CD442" s="6">
        <f>-'M07'!S441</f>
        <v/>
      </c>
      <c r="CE442" s="6">
        <f>BY442+CB442-CH442</f>
        <v/>
      </c>
      <c r="CF442" s="7">
        <f>IFERROR(CE442/CD442,0)</f>
        <v/>
      </c>
      <c r="CG442" s="6">
        <f>'M07'!T441</f>
        <v/>
      </c>
      <c r="CH442" s="6">
        <f>'M07'!U441</f>
        <v/>
      </c>
      <c r="CI442" s="7">
        <f>IFERROR(CH442/CG442,0)</f>
        <v/>
      </c>
      <c r="CJ442" s="6">
        <f>'M08'!E441</f>
        <v/>
      </c>
      <c r="CK442" s="6">
        <f>'M08'!F441</f>
        <v/>
      </c>
      <c r="CL442" s="7">
        <f>IFERROR(CK442/CJ442,0)</f>
        <v/>
      </c>
      <c r="CM442" s="6">
        <f>'M08'!M441</f>
        <v/>
      </c>
      <c r="CN442" s="6">
        <f>IF('M08'!AG441&gt;0,'M08'!AG441+MAX(0,CM442-'M08'!H441)*IF(AND(CJ442&lt;&gt;0,CK442&lt;&gt;0),CK442/CJ442,'M08'!V441),CM442*IF(AND(CJ442&lt;&gt;0,CK442&lt;&gt;0),CK442/CJ442,'M08'!V441))</f>
        <v/>
      </c>
      <c r="CO442" s="7">
        <f>IFERROR(CN442/CM442,0)</f>
        <v/>
      </c>
      <c r="CP442" s="6">
        <f>-'M08'!S441</f>
        <v/>
      </c>
      <c r="CQ442" s="6">
        <f>CK442+CN442-CT442</f>
        <v/>
      </c>
      <c r="CR442" s="7">
        <f>IFERROR(CQ442/CP442,0)</f>
        <v/>
      </c>
      <c r="CS442" s="6">
        <f>'M08'!T441</f>
        <v/>
      </c>
      <c r="CT442" s="6">
        <f>'M08'!U441</f>
        <v/>
      </c>
      <c r="CU442" s="7">
        <f>IFERROR(CT442/CS442,0)</f>
        <v/>
      </c>
      <c r="CV442" s="6">
        <f>'M09'!E441</f>
        <v/>
      </c>
      <c r="CW442" s="6">
        <f>'M09'!F441</f>
        <v/>
      </c>
      <c r="CX442" s="7">
        <f>IFERROR(CW442/CV442,0)</f>
        <v/>
      </c>
      <c r="CY442" s="6">
        <f>'M09'!M441</f>
        <v/>
      </c>
      <c r="CZ442" s="6">
        <f>IF('M09'!AG441&gt;0,'M09'!AG441+MAX(0,CY442-'M09'!H441)*IF(AND(CV442&lt;&gt;0,CW442&lt;&gt;0),CW442/CV442,'M09'!V441),CY442*IF(AND(CV442&lt;&gt;0,CW442&lt;&gt;0),CW442/CV442,'M09'!V441))</f>
        <v/>
      </c>
      <c r="DA442" s="7">
        <f>IFERROR(CZ442/CY442,0)</f>
        <v/>
      </c>
      <c r="DB442" s="6">
        <f>-'M09'!S441</f>
        <v/>
      </c>
      <c r="DC442" s="6">
        <f>CW442+CZ442-DF442</f>
        <v/>
      </c>
      <c r="DD442" s="7">
        <f>IFERROR(DC442/DB442,0)</f>
        <v/>
      </c>
      <c r="DE442" s="6">
        <f>'M09'!T441</f>
        <v/>
      </c>
      <c r="DF442" s="6">
        <f>'M09'!U441</f>
        <v/>
      </c>
      <c r="DG442" s="7">
        <f>IFERROR(DF442/DE442,0)</f>
        <v/>
      </c>
      <c r="DH442" s="6">
        <f>SUM(J442,V442,AH442,AT442,BF442,BR442,CD442,CP442,DB442)</f>
        <v/>
      </c>
      <c r="DI442" s="6">
        <f>SUM(K442,W442,AI442,AU442,BG442,BS442,CE442,CQ442,DC442)</f>
        <v/>
      </c>
      <c r="DJ442" s="6">
        <f>DH442/9</f>
        <v/>
      </c>
      <c r="DK442" s="6">
        <f>DI442/9</f>
        <v/>
      </c>
      <c r="DL442" s="7">
        <f>IFERROR(DI442/DH442,0)</f>
        <v/>
      </c>
      <c r="DM442" s="7">
        <f>'M09'!V441</f>
        <v/>
      </c>
      <c r="DN442" s="8">
        <f>IFERROR(DL442/DM442-1,0)</f>
        <v/>
      </c>
      <c r="DO442" s="6">
        <f>'M09'!AD441</f>
        <v/>
      </c>
      <c r="DP442" s="6">
        <f>DJ442-DO442</f>
        <v/>
      </c>
      <c r="DQ442" s="9">
        <f>COUNTIF(J442,"&gt;0")+COUNTIF(V442,"&gt;0")+COUNTIF(AH442,"&gt;0")+COUNTIF(AT442,"&gt;0")+COUNTIF(BF442,"&gt;0")+COUNTIF(BR442,"&gt;0")+COUNTIF(CD442,"&gt;0")+COUNTIF(CP442,"&gt;0")+COUNTIF(DB442,"&gt;0")</f>
        <v/>
      </c>
      <c r="DR442" s="6">
        <f>DE442</f>
        <v/>
      </c>
      <c r="DS442" s="10">
        <f>IFERROR(DR442/DJ442,0)</f>
        <v/>
      </c>
      <c r="DT442" s="6">
        <f>D442+SUM(G442,S442,AE442,AQ442,BC442,BO442,CA442,CM442,CY442)-SUM(J442,V442,AH442,AT442,BF442,BR442,CD442,CP442,DB442)-DE442</f>
        <v/>
      </c>
    </row>
    <row r="443">
      <c r="A443">
        <f>'M01'!C442</f>
        <v/>
      </c>
      <c r="B443">
        <f>'M01'!D442</f>
        <v/>
      </c>
      <c r="C443">
        <f>'M01'!A442</f>
        <v/>
      </c>
      <c r="D443" s="6">
        <f>'M01'!E442</f>
        <v/>
      </c>
      <c r="E443" s="6">
        <f>'M01'!F442</f>
        <v/>
      </c>
      <c r="F443" s="7">
        <f>IFERROR(E443/D443,0)</f>
        <v/>
      </c>
      <c r="G443" s="6">
        <f>'M01'!M442</f>
        <v/>
      </c>
      <c r="H443" s="6">
        <f>IF('M01'!AG442&gt;0,'M01'!AG442+MAX(0,G443-'M01'!H442)*IF(AND(D443&lt;&gt;0,E443&lt;&gt;0),E443/D443,'M01'!V442),G443*IF(AND(D443&lt;&gt;0,E443&lt;&gt;0),E443/D443,'M01'!V442))</f>
        <v/>
      </c>
      <c r="I443" s="7">
        <f>IFERROR(H443/G443,0)</f>
        <v/>
      </c>
      <c r="J443" s="6">
        <f>-'M01'!S442</f>
        <v/>
      </c>
      <c r="K443" s="6">
        <f>E443+H443-N443</f>
        <v/>
      </c>
      <c r="L443" s="7">
        <f>IFERROR(K443/J443,0)</f>
        <v/>
      </c>
      <c r="M443" s="6">
        <f>'M01'!T442</f>
        <v/>
      </c>
      <c r="N443" s="6">
        <f>'M01'!U442</f>
        <v/>
      </c>
      <c r="O443" s="7">
        <f>IFERROR(N443/M443,0)</f>
        <v/>
      </c>
      <c r="P443" s="6">
        <f>'M02'!E442</f>
        <v/>
      </c>
      <c r="Q443" s="6">
        <f>'M02'!F442</f>
        <v/>
      </c>
      <c r="R443" s="7">
        <f>IFERROR(Q443/P443,0)</f>
        <v/>
      </c>
      <c r="S443" s="6">
        <f>'M02'!M442</f>
        <v/>
      </c>
      <c r="T443" s="6">
        <f>IF('M02'!AG442&gt;0,'M02'!AG442+MAX(0,S443-'M02'!H442)*IF(AND(P443&lt;&gt;0,Q443&lt;&gt;0),Q443/P443,'M02'!V442),S443*IF(AND(P443&lt;&gt;0,Q443&lt;&gt;0),Q443/P443,'M02'!V442))</f>
        <v/>
      </c>
      <c r="U443" s="7">
        <f>IFERROR(T443/S443,0)</f>
        <v/>
      </c>
      <c r="V443" s="6">
        <f>-'M02'!S442</f>
        <v/>
      </c>
      <c r="W443" s="6">
        <f>Q443+T443-Z443</f>
        <v/>
      </c>
      <c r="X443" s="7">
        <f>IFERROR(W443/V443,0)</f>
        <v/>
      </c>
      <c r="Y443" s="6">
        <f>'M02'!T442</f>
        <v/>
      </c>
      <c r="Z443" s="6">
        <f>'M02'!U442</f>
        <v/>
      </c>
      <c r="AA443" s="7">
        <f>IFERROR(Z443/Y443,0)</f>
        <v/>
      </c>
      <c r="AB443" s="6">
        <f>'M03'!E442</f>
        <v/>
      </c>
      <c r="AC443" s="6">
        <f>'M03'!F442</f>
        <v/>
      </c>
      <c r="AD443" s="7">
        <f>IFERROR(AC443/AB443,0)</f>
        <v/>
      </c>
      <c r="AE443" s="6">
        <f>'M03'!M442</f>
        <v/>
      </c>
      <c r="AF443" s="6">
        <f>IF('M03'!AG442&gt;0,'M03'!AG442+MAX(0,AE443-'M03'!H442)*IF(AND(AB443&lt;&gt;0,AC443&lt;&gt;0),AC443/AB443,'M03'!V442),AE443*IF(AND(AB443&lt;&gt;0,AC443&lt;&gt;0),AC443/AB443,'M03'!V442))</f>
        <v/>
      </c>
      <c r="AG443" s="7">
        <f>IFERROR(AF443/AE443,0)</f>
        <v/>
      </c>
      <c r="AH443" s="6">
        <f>-'M03'!S442</f>
        <v/>
      </c>
      <c r="AI443" s="6">
        <f>AC443+AF443-AL443</f>
        <v/>
      </c>
      <c r="AJ443" s="7">
        <f>IFERROR(AI443/AH443,0)</f>
        <v/>
      </c>
      <c r="AK443" s="6">
        <f>'M03'!T442</f>
        <v/>
      </c>
      <c r="AL443" s="6">
        <f>'M03'!U442</f>
        <v/>
      </c>
      <c r="AM443" s="7">
        <f>IFERROR(AL443/AK443,0)</f>
        <v/>
      </c>
      <c r="AN443" s="6">
        <f>'M04'!E442</f>
        <v/>
      </c>
      <c r="AO443" s="6">
        <f>'M04'!F442</f>
        <v/>
      </c>
      <c r="AP443" s="7">
        <f>IFERROR(AO443/AN443,0)</f>
        <v/>
      </c>
      <c r="AQ443" s="6">
        <f>'M04'!M442</f>
        <v/>
      </c>
      <c r="AR443" s="6">
        <f>IF('M04'!AG442&gt;0,'M04'!AG442+MAX(0,AQ443-'M04'!H442)*IF(AND(AN443&lt;&gt;0,AO443&lt;&gt;0),AO443/AN443,'M04'!V442),AQ443*IF(AND(AN443&lt;&gt;0,AO443&lt;&gt;0),AO443/AN443,'M04'!V442))</f>
        <v/>
      </c>
      <c r="AS443" s="7">
        <f>IFERROR(AR443/AQ443,0)</f>
        <v/>
      </c>
      <c r="AT443" s="6">
        <f>-'M04'!S442</f>
        <v/>
      </c>
      <c r="AU443" s="6">
        <f>AO443+AR443-AX443</f>
        <v/>
      </c>
      <c r="AV443" s="7">
        <f>IFERROR(AU443/AT443,0)</f>
        <v/>
      </c>
      <c r="AW443" s="6">
        <f>'M04'!T442</f>
        <v/>
      </c>
      <c r="AX443" s="6">
        <f>'M04'!U442</f>
        <v/>
      </c>
      <c r="AY443" s="7">
        <f>IFERROR(AX443/AW443,0)</f>
        <v/>
      </c>
      <c r="AZ443" s="6">
        <f>'M05'!E442</f>
        <v/>
      </c>
      <c r="BA443" s="6">
        <f>'M05'!F442</f>
        <v/>
      </c>
      <c r="BB443" s="7">
        <f>IFERROR(BA443/AZ443,0)</f>
        <v/>
      </c>
      <c r="BC443" s="6">
        <f>'M05'!M442</f>
        <v/>
      </c>
      <c r="BD443" s="6">
        <f>IF('M05'!AG442&gt;0,'M05'!AG442+MAX(0,BC443-'M05'!H442)*IF(AND(AZ443&lt;&gt;0,BA443&lt;&gt;0),BA443/AZ443,'M05'!V442),BC443*IF(AND(AZ443&lt;&gt;0,BA443&lt;&gt;0),BA443/AZ443,'M05'!V442))</f>
        <v/>
      </c>
      <c r="BE443" s="7">
        <f>IFERROR(BD443/BC443,0)</f>
        <v/>
      </c>
      <c r="BF443" s="6">
        <f>-'M05'!S442</f>
        <v/>
      </c>
      <c r="BG443" s="6">
        <f>BA443+BD443-BJ443</f>
        <v/>
      </c>
      <c r="BH443" s="7">
        <f>IFERROR(BG443/BF443,0)</f>
        <v/>
      </c>
      <c r="BI443" s="6">
        <f>'M05'!T442</f>
        <v/>
      </c>
      <c r="BJ443" s="6">
        <f>'M05'!U442</f>
        <v/>
      </c>
      <c r="BK443" s="7">
        <f>IFERROR(BJ443/BI443,0)</f>
        <v/>
      </c>
      <c r="BL443" s="6">
        <f>'M06'!E442</f>
        <v/>
      </c>
      <c r="BM443" s="6">
        <f>'M06'!F442</f>
        <v/>
      </c>
      <c r="BN443" s="7">
        <f>IFERROR(BM443/BL443,0)</f>
        <v/>
      </c>
      <c r="BO443" s="6">
        <f>'M06'!M442</f>
        <v/>
      </c>
      <c r="BP443" s="6">
        <f>IF('M06'!AG442&gt;0,'M06'!AG442+MAX(0,BO443-'M06'!H442)*IF(AND(BL443&lt;&gt;0,BM443&lt;&gt;0),BM443/BL443,'M06'!V442),BO443*IF(AND(BL443&lt;&gt;0,BM443&lt;&gt;0),BM443/BL443,'M06'!V442))</f>
        <v/>
      </c>
      <c r="BQ443" s="7">
        <f>IFERROR(BP443/BO443,0)</f>
        <v/>
      </c>
      <c r="BR443" s="6">
        <f>-'M06'!S442</f>
        <v/>
      </c>
      <c r="BS443" s="6">
        <f>BM443+BP443-BV443</f>
        <v/>
      </c>
      <c r="BT443" s="7">
        <f>IFERROR(BS443/BR443,0)</f>
        <v/>
      </c>
      <c r="BU443" s="6">
        <f>'M06'!T442</f>
        <v/>
      </c>
      <c r="BV443" s="6">
        <f>'M06'!U442</f>
        <v/>
      </c>
      <c r="BW443" s="7">
        <f>IFERROR(BV443/BU443,0)</f>
        <v/>
      </c>
      <c r="BX443" s="6">
        <f>'M07'!E442</f>
        <v/>
      </c>
      <c r="BY443" s="6">
        <f>'M07'!F442</f>
        <v/>
      </c>
      <c r="BZ443" s="7">
        <f>IFERROR(BY443/BX443,0)</f>
        <v/>
      </c>
      <c r="CA443" s="6">
        <f>'M07'!M442</f>
        <v/>
      </c>
      <c r="CB443" s="6">
        <f>IF('M07'!AG442&gt;0,'M07'!AG442+MAX(0,CA443-'M07'!H442)*IF(AND(BX443&lt;&gt;0,BY443&lt;&gt;0),BY443/BX443,'M07'!V442),CA443*IF(AND(BX443&lt;&gt;0,BY443&lt;&gt;0),BY443/BX443,'M07'!V442))</f>
        <v/>
      </c>
      <c r="CC443" s="7">
        <f>IFERROR(CB443/CA443,0)</f>
        <v/>
      </c>
      <c r="CD443" s="6">
        <f>-'M07'!S442</f>
        <v/>
      </c>
      <c r="CE443" s="6">
        <f>BY443+CB443-CH443</f>
        <v/>
      </c>
      <c r="CF443" s="7">
        <f>IFERROR(CE443/CD443,0)</f>
        <v/>
      </c>
      <c r="CG443" s="6">
        <f>'M07'!T442</f>
        <v/>
      </c>
      <c r="CH443" s="6">
        <f>'M07'!U442</f>
        <v/>
      </c>
      <c r="CI443" s="7">
        <f>IFERROR(CH443/CG443,0)</f>
        <v/>
      </c>
      <c r="CJ443" s="6">
        <f>'M08'!E442</f>
        <v/>
      </c>
      <c r="CK443" s="6">
        <f>'M08'!F442</f>
        <v/>
      </c>
      <c r="CL443" s="7">
        <f>IFERROR(CK443/CJ443,0)</f>
        <v/>
      </c>
      <c r="CM443" s="6">
        <f>'M08'!M442</f>
        <v/>
      </c>
      <c r="CN443" s="6">
        <f>IF('M08'!AG442&gt;0,'M08'!AG442+MAX(0,CM443-'M08'!H442)*IF(AND(CJ443&lt;&gt;0,CK443&lt;&gt;0),CK443/CJ443,'M08'!V442),CM443*IF(AND(CJ443&lt;&gt;0,CK443&lt;&gt;0),CK443/CJ443,'M08'!V442))</f>
        <v/>
      </c>
      <c r="CO443" s="7">
        <f>IFERROR(CN443/CM443,0)</f>
        <v/>
      </c>
      <c r="CP443" s="6">
        <f>-'M08'!S442</f>
        <v/>
      </c>
      <c r="CQ443" s="6">
        <f>CK443+CN443-CT443</f>
        <v/>
      </c>
      <c r="CR443" s="7">
        <f>IFERROR(CQ443/CP443,0)</f>
        <v/>
      </c>
      <c r="CS443" s="6">
        <f>'M08'!T442</f>
        <v/>
      </c>
      <c r="CT443" s="6">
        <f>'M08'!U442</f>
        <v/>
      </c>
      <c r="CU443" s="7">
        <f>IFERROR(CT443/CS443,0)</f>
        <v/>
      </c>
      <c r="CV443" s="6">
        <f>'M09'!E442</f>
        <v/>
      </c>
      <c r="CW443" s="6">
        <f>'M09'!F442</f>
        <v/>
      </c>
      <c r="CX443" s="7">
        <f>IFERROR(CW443/CV443,0)</f>
        <v/>
      </c>
      <c r="CY443" s="6">
        <f>'M09'!M442</f>
        <v/>
      </c>
      <c r="CZ443" s="6">
        <f>IF('M09'!AG442&gt;0,'M09'!AG442+MAX(0,CY443-'M09'!H442)*IF(AND(CV443&lt;&gt;0,CW443&lt;&gt;0),CW443/CV443,'M09'!V442),CY443*IF(AND(CV443&lt;&gt;0,CW443&lt;&gt;0),CW443/CV443,'M09'!V442))</f>
        <v/>
      </c>
      <c r="DA443" s="7">
        <f>IFERROR(CZ443/CY443,0)</f>
        <v/>
      </c>
      <c r="DB443" s="6">
        <f>-'M09'!S442</f>
        <v/>
      </c>
      <c r="DC443" s="6">
        <f>CW443+CZ443-DF443</f>
        <v/>
      </c>
      <c r="DD443" s="7">
        <f>IFERROR(DC443/DB443,0)</f>
        <v/>
      </c>
      <c r="DE443" s="6">
        <f>'M09'!T442</f>
        <v/>
      </c>
      <c r="DF443" s="6">
        <f>'M09'!U442</f>
        <v/>
      </c>
      <c r="DG443" s="7">
        <f>IFERROR(DF443/DE443,0)</f>
        <v/>
      </c>
      <c r="DH443" s="6">
        <f>SUM(J443,V443,AH443,AT443,BF443,BR443,CD443,CP443,DB443)</f>
        <v/>
      </c>
      <c r="DI443" s="6">
        <f>SUM(K443,W443,AI443,AU443,BG443,BS443,CE443,CQ443,DC443)</f>
        <v/>
      </c>
      <c r="DJ443" s="6">
        <f>DH443/9</f>
        <v/>
      </c>
      <c r="DK443" s="6">
        <f>DI443/9</f>
        <v/>
      </c>
      <c r="DL443" s="7">
        <f>IFERROR(DI443/DH443,0)</f>
        <v/>
      </c>
      <c r="DM443" s="7">
        <f>'M09'!V442</f>
        <v/>
      </c>
      <c r="DN443" s="8">
        <f>IFERROR(DL443/DM443-1,0)</f>
        <v/>
      </c>
      <c r="DO443" s="6">
        <f>'M09'!AD442</f>
        <v/>
      </c>
      <c r="DP443" s="6">
        <f>DJ443-DO443</f>
        <v/>
      </c>
      <c r="DQ443" s="9">
        <f>COUNTIF(J443,"&gt;0")+COUNTIF(V443,"&gt;0")+COUNTIF(AH443,"&gt;0")+COUNTIF(AT443,"&gt;0")+COUNTIF(BF443,"&gt;0")+COUNTIF(BR443,"&gt;0")+COUNTIF(CD443,"&gt;0")+COUNTIF(CP443,"&gt;0")+COUNTIF(DB443,"&gt;0")</f>
        <v/>
      </c>
      <c r="DR443" s="6">
        <f>DE443</f>
        <v/>
      </c>
      <c r="DS443" s="10">
        <f>IFERROR(DR443/DJ443,0)</f>
        <v/>
      </c>
      <c r="DT443" s="6">
        <f>D443+SUM(G443,S443,AE443,AQ443,BC443,BO443,CA443,CM443,CY443)-SUM(J443,V443,AH443,AT443,BF443,BR443,CD443,CP443,DB443)-DE443</f>
        <v/>
      </c>
    </row>
    <row r="444">
      <c r="A444">
        <f>'M01'!C443</f>
        <v/>
      </c>
      <c r="B444">
        <f>'M01'!D443</f>
        <v/>
      </c>
      <c r="C444">
        <f>'M01'!A443</f>
        <v/>
      </c>
      <c r="D444" s="6">
        <f>'M01'!E443</f>
        <v/>
      </c>
      <c r="E444" s="6">
        <f>'M01'!F443</f>
        <v/>
      </c>
      <c r="F444" s="7">
        <f>IFERROR(E444/D444,0)</f>
        <v/>
      </c>
      <c r="G444" s="6">
        <f>'M01'!M443</f>
        <v/>
      </c>
      <c r="H444" s="6">
        <f>IF('M01'!AG443&gt;0,'M01'!AG443+MAX(0,G444-'M01'!H443)*IF(AND(D444&lt;&gt;0,E444&lt;&gt;0),E444/D444,'M01'!V443),G444*IF(AND(D444&lt;&gt;0,E444&lt;&gt;0),E444/D444,'M01'!V443))</f>
        <v/>
      </c>
      <c r="I444" s="7">
        <f>IFERROR(H444/G444,0)</f>
        <v/>
      </c>
      <c r="J444" s="6">
        <f>-'M01'!S443</f>
        <v/>
      </c>
      <c r="K444" s="6">
        <f>E444+H444-N444</f>
        <v/>
      </c>
      <c r="L444" s="7">
        <f>IFERROR(K444/J444,0)</f>
        <v/>
      </c>
      <c r="M444" s="6">
        <f>'M01'!T443</f>
        <v/>
      </c>
      <c r="N444" s="6">
        <f>'M01'!U443</f>
        <v/>
      </c>
      <c r="O444" s="7">
        <f>IFERROR(N444/M444,0)</f>
        <v/>
      </c>
      <c r="P444" s="6">
        <f>'M02'!E443</f>
        <v/>
      </c>
      <c r="Q444" s="6">
        <f>'M02'!F443</f>
        <v/>
      </c>
      <c r="R444" s="7">
        <f>IFERROR(Q444/P444,0)</f>
        <v/>
      </c>
      <c r="S444" s="6">
        <f>'M02'!M443</f>
        <v/>
      </c>
      <c r="T444" s="6">
        <f>IF('M02'!AG443&gt;0,'M02'!AG443+MAX(0,S444-'M02'!H443)*IF(AND(P444&lt;&gt;0,Q444&lt;&gt;0),Q444/P444,'M02'!V443),S444*IF(AND(P444&lt;&gt;0,Q444&lt;&gt;0),Q444/P444,'M02'!V443))</f>
        <v/>
      </c>
      <c r="U444" s="7">
        <f>IFERROR(T444/S444,0)</f>
        <v/>
      </c>
      <c r="V444" s="6">
        <f>-'M02'!S443</f>
        <v/>
      </c>
      <c r="W444" s="6">
        <f>Q444+T444-Z444</f>
        <v/>
      </c>
      <c r="X444" s="7">
        <f>IFERROR(W444/V444,0)</f>
        <v/>
      </c>
      <c r="Y444" s="6">
        <f>'M02'!T443</f>
        <v/>
      </c>
      <c r="Z444" s="6">
        <f>'M02'!U443</f>
        <v/>
      </c>
      <c r="AA444" s="7">
        <f>IFERROR(Z444/Y444,0)</f>
        <v/>
      </c>
      <c r="AB444" s="6">
        <f>'M03'!E443</f>
        <v/>
      </c>
      <c r="AC444" s="6">
        <f>'M03'!F443</f>
        <v/>
      </c>
      <c r="AD444" s="7">
        <f>IFERROR(AC444/AB444,0)</f>
        <v/>
      </c>
      <c r="AE444" s="6">
        <f>'M03'!M443</f>
        <v/>
      </c>
      <c r="AF444" s="6">
        <f>IF('M03'!AG443&gt;0,'M03'!AG443+MAX(0,AE444-'M03'!H443)*IF(AND(AB444&lt;&gt;0,AC444&lt;&gt;0),AC444/AB444,'M03'!V443),AE444*IF(AND(AB444&lt;&gt;0,AC444&lt;&gt;0),AC444/AB444,'M03'!V443))</f>
        <v/>
      </c>
      <c r="AG444" s="7">
        <f>IFERROR(AF444/AE444,0)</f>
        <v/>
      </c>
      <c r="AH444" s="6">
        <f>-'M03'!S443</f>
        <v/>
      </c>
      <c r="AI444" s="6">
        <f>AC444+AF444-AL444</f>
        <v/>
      </c>
      <c r="AJ444" s="7">
        <f>IFERROR(AI444/AH444,0)</f>
        <v/>
      </c>
      <c r="AK444" s="6">
        <f>'M03'!T443</f>
        <v/>
      </c>
      <c r="AL444" s="6">
        <f>'M03'!U443</f>
        <v/>
      </c>
      <c r="AM444" s="7">
        <f>IFERROR(AL444/AK444,0)</f>
        <v/>
      </c>
      <c r="AN444" s="6">
        <f>'M04'!E443</f>
        <v/>
      </c>
      <c r="AO444" s="6">
        <f>'M04'!F443</f>
        <v/>
      </c>
      <c r="AP444" s="7">
        <f>IFERROR(AO444/AN444,0)</f>
        <v/>
      </c>
      <c r="AQ444" s="6">
        <f>'M04'!M443</f>
        <v/>
      </c>
      <c r="AR444" s="6">
        <f>IF('M04'!AG443&gt;0,'M04'!AG443+MAX(0,AQ444-'M04'!H443)*IF(AND(AN444&lt;&gt;0,AO444&lt;&gt;0),AO444/AN444,'M04'!V443),AQ444*IF(AND(AN444&lt;&gt;0,AO444&lt;&gt;0),AO444/AN444,'M04'!V443))</f>
        <v/>
      </c>
      <c r="AS444" s="7">
        <f>IFERROR(AR444/AQ444,0)</f>
        <v/>
      </c>
      <c r="AT444" s="6">
        <f>-'M04'!S443</f>
        <v/>
      </c>
      <c r="AU444" s="6">
        <f>AO444+AR444-AX444</f>
        <v/>
      </c>
      <c r="AV444" s="7">
        <f>IFERROR(AU444/AT444,0)</f>
        <v/>
      </c>
      <c r="AW444" s="6">
        <f>'M04'!T443</f>
        <v/>
      </c>
      <c r="AX444" s="6">
        <f>'M04'!U443</f>
        <v/>
      </c>
      <c r="AY444" s="7">
        <f>IFERROR(AX444/AW444,0)</f>
        <v/>
      </c>
      <c r="AZ444" s="6">
        <f>'M05'!E443</f>
        <v/>
      </c>
      <c r="BA444" s="6">
        <f>'M05'!F443</f>
        <v/>
      </c>
      <c r="BB444" s="7">
        <f>IFERROR(BA444/AZ444,0)</f>
        <v/>
      </c>
      <c r="BC444" s="6">
        <f>'M05'!M443</f>
        <v/>
      </c>
      <c r="BD444" s="6">
        <f>IF('M05'!AG443&gt;0,'M05'!AG443+MAX(0,BC444-'M05'!H443)*IF(AND(AZ444&lt;&gt;0,BA444&lt;&gt;0),BA444/AZ444,'M05'!V443),BC444*IF(AND(AZ444&lt;&gt;0,BA444&lt;&gt;0),BA444/AZ444,'M05'!V443))</f>
        <v/>
      </c>
      <c r="BE444" s="7">
        <f>IFERROR(BD444/BC444,0)</f>
        <v/>
      </c>
      <c r="BF444" s="6">
        <f>-'M05'!S443</f>
        <v/>
      </c>
      <c r="BG444" s="6">
        <f>BA444+BD444-BJ444</f>
        <v/>
      </c>
      <c r="BH444" s="7">
        <f>IFERROR(BG444/BF444,0)</f>
        <v/>
      </c>
      <c r="BI444" s="6">
        <f>'M05'!T443</f>
        <v/>
      </c>
      <c r="BJ444" s="6">
        <f>'M05'!U443</f>
        <v/>
      </c>
      <c r="BK444" s="7">
        <f>IFERROR(BJ444/BI444,0)</f>
        <v/>
      </c>
      <c r="BL444" s="6">
        <f>'M06'!E443</f>
        <v/>
      </c>
      <c r="BM444" s="6">
        <f>'M06'!F443</f>
        <v/>
      </c>
      <c r="BN444" s="7">
        <f>IFERROR(BM444/BL444,0)</f>
        <v/>
      </c>
      <c r="BO444" s="6">
        <f>'M06'!M443</f>
        <v/>
      </c>
      <c r="BP444" s="6">
        <f>IF('M06'!AG443&gt;0,'M06'!AG443+MAX(0,BO444-'M06'!H443)*IF(AND(BL444&lt;&gt;0,BM444&lt;&gt;0),BM444/BL444,'M06'!V443),BO444*IF(AND(BL444&lt;&gt;0,BM444&lt;&gt;0),BM444/BL444,'M06'!V443))</f>
        <v/>
      </c>
      <c r="BQ444" s="7">
        <f>IFERROR(BP444/BO444,0)</f>
        <v/>
      </c>
      <c r="BR444" s="6">
        <f>-'M06'!S443</f>
        <v/>
      </c>
      <c r="BS444" s="6">
        <f>BM444+BP444-BV444</f>
        <v/>
      </c>
      <c r="BT444" s="7">
        <f>IFERROR(BS444/BR444,0)</f>
        <v/>
      </c>
      <c r="BU444" s="6">
        <f>'M06'!T443</f>
        <v/>
      </c>
      <c r="BV444" s="6">
        <f>'M06'!U443</f>
        <v/>
      </c>
      <c r="BW444" s="7">
        <f>IFERROR(BV444/BU444,0)</f>
        <v/>
      </c>
      <c r="BX444" s="6">
        <f>'M07'!E443</f>
        <v/>
      </c>
      <c r="BY444" s="6">
        <f>'M07'!F443</f>
        <v/>
      </c>
      <c r="BZ444" s="7">
        <f>IFERROR(BY444/BX444,0)</f>
        <v/>
      </c>
      <c r="CA444" s="6">
        <f>'M07'!M443</f>
        <v/>
      </c>
      <c r="CB444" s="6">
        <f>IF('M07'!AG443&gt;0,'M07'!AG443+MAX(0,CA444-'M07'!H443)*IF(AND(BX444&lt;&gt;0,BY444&lt;&gt;0),BY444/BX444,'M07'!V443),CA444*IF(AND(BX444&lt;&gt;0,BY444&lt;&gt;0),BY444/BX444,'M07'!V443))</f>
        <v/>
      </c>
      <c r="CC444" s="7">
        <f>IFERROR(CB444/CA444,0)</f>
        <v/>
      </c>
      <c r="CD444" s="6">
        <f>-'M07'!S443</f>
        <v/>
      </c>
      <c r="CE444" s="6">
        <f>BY444+CB444-CH444</f>
        <v/>
      </c>
      <c r="CF444" s="7">
        <f>IFERROR(CE444/CD444,0)</f>
        <v/>
      </c>
      <c r="CG444" s="6">
        <f>'M07'!T443</f>
        <v/>
      </c>
      <c r="CH444" s="6">
        <f>'M07'!U443</f>
        <v/>
      </c>
      <c r="CI444" s="7">
        <f>IFERROR(CH444/CG444,0)</f>
        <v/>
      </c>
      <c r="CJ444" s="6">
        <f>'M08'!E443</f>
        <v/>
      </c>
      <c r="CK444" s="6">
        <f>'M08'!F443</f>
        <v/>
      </c>
      <c r="CL444" s="7">
        <f>IFERROR(CK444/CJ444,0)</f>
        <v/>
      </c>
      <c r="CM444" s="6">
        <f>'M08'!M443</f>
        <v/>
      </c>
      <c r="CN444" s="6">
        <f>IF('M08'!AG443&gt;0,'M08'!AG443+MAX(0,CM444-'M08'!H443)*IF(AND(CJ444&lt;&gt;0,CK444&lt;&gt;0),CK444/CJ444,'M08'!V443),CM444*IF(AND(CJ444&lt;&gt;0,CK444&lt;&gt;0),CK444/CJ444,'M08'!V443))</f>
        <v/>
      </c>
      <c r="CO444" s="7">
        <f>IFERROR(CN444/CM444,0)</f>
        <v/>
      </c>
      <c r="CP444" s="6">
        <f>-'M08'!S443</f>
        <v/>
      </c>
      <c r="CQ444" s="6">
        <f>CK444+CN444-CT444</f>
        <v/>
      </c>
      <c r="CR444" s="7">
        <f>IFERROR(CQ444/CP444,0)</f>
        <v/>
      </c>
      <c r="CS444" s="6">
        <f>'M08'!T443</f>
        <v/>
      </c>
      <c r="CT444" s="6">
        <f>'M08'!U443</f>
        <v/>
      </c>
      <c r="CU444" s="7">
        <f>IFERROR(CT444/CS444,0)</f>
        <v/>
      </c>
      <c r="CV444" s="6">
        <f>'M09'!E443</f>
        <v/>
      </c>
      <c r="CW444" s="6">
        <f>'M09'!F443</f>
        <v/>
      </c>
      <c r="CX444" s="7">
        <f>IFERROR(CW444/CV444,0)</f>
        <v/>
      </c>
      <c r="CY444" s="6">
        <f>'M09'!M443</f>
        <v/>
      </c>
      <c r="CZ444" s="6">
        <f>IF('M09'!AG443&gt;0,'M09'!AG443+MAX(0,CY444-'M09'!H443)*IF(AND(CV444&lt;&gt;0,CW444&lt;&gt;0),CW444/CV444,'M09'!V443),CY444*IF(AND(CV444&lt;&gt;0,CW444&lt;&gt;0),CW444/CV444,'M09'!V443))</f>
        <v/>
      </c>
      <c r="DA444" s="7">
        <f>IFERROR(CZ444/CY444,0)</f>
        <v/>
      </c>
      <c r="DB444" s="6">
        <f>-'M09'!S443</f>
        <v/>
      </c>
      <c r="DC444" s="6">
        <f>CW444+CZ444-DF444</f>
        <v/>
      </c>
      <c r="DD444" s="7">
        <f>IFERROR(DC444/DB444,0)</f>
        <v/>
      </c>
      <c r="DE444" s="6">
        <f>'M09'!T443</f>
        <v/>
      </c>
      <c r="DF444" s="6">
        <f>'M09'!U443</f>
        <v/>
      </c>
      <c r="DG444" s="7">
        <f>IFERROR(DF444/DE444,0)</f>
        <v/>
      </c>
      <c r="DH444" s="6">
        <f>SUM(J444,V444,AH444,AT444,BF444,BR444,CD444,CP444,DB444)</f>
        <v/>
      </c>
      <c r="DI444" s="6">
        <f>SUM(K444,W444,AI444,AU444,BG444,BS444,CE444,CQ444,DC444)</f>
        <v/>
      </c>
      <c r="DJ444" s="6">
        <f>DH444/9</f>
        <v/>
      </c>
      <c r="DK444" s="6">
        <f>DI444/9</f>
        <v/>
      </c>
      <c r="DL444" s="7">
        <f>IFERROR(DI444/DH444,0)</f>
        <v/>
      </c>
      <c r="DM444" s="7">
        <f>'M09'!V443</f>
        <v/>
      </c>
      <c r="DN444" s="8">
        <f>IFERROR(DL444/DM444-1,0)</f>
        <v/>
      </c>
      <c r="DO444" s="6">
        <f>'M09'!AD443</f>
        <v/>
      </c>
      <c r="DP444" s="6">
        <f>DJ444-DO444</f>
        <v/>
      </c>
      <c r="DQ444" s="9">
        <f>COUNTIF(J444,"&gt;0")+COUNTIF(V444,"&gt;0")+COUNTIF(AH444,"&gt;0")+COUNTIF(AT444,"&gt;0")+COUNTIF(BF444,"&gt;0")+COUNTIF(BR444,"&gt;0")+COUNTIF(CD444,"&gt;0")+COUNTIF(CP444,"&gt;0")+COUNTIF(DB444,"&gt;0")</f>
        <v/>
      </c>
      <c r="DR444" s="6">
        <f>DE444</f>
        <v/>
      </c>
      <c r="DS444" s="10">
        <f>IFERROR(DR444/DJ444,0)</f>
        <v/>
      </c>
      <c r="DT444" s="6">
        <f>D444+SUM(G444,S444,AE444,AQ444,BC444,BO444,CA444,CM444,CY444)-SUM(J444,V444,AH444,AT444,BF444,BR444,CD444,CP444,DB444)-DE444</f>
        <v/>
      </c>
    </row>
    <row r="445">
      <c r="A445">
        <f>'M01'!C444</f>
        <v/>
      </c>
      <c r="B445">
        <f>'M01'!D444</f>
        <v/>
      </c>
      <c r="C445">
        <f>'M01'!A444</f>
        <v/>
      </c>
      <c r="D445" s="6">
        <f>'M01'!E444</f>
        <v/>
      </c>
      <c r="E445" s="6">
        <f>'M01'!F444</f>
        <v/>
      </c>
      <c r="F445" s="7">
        <f>IFERROR(E445/D445,0)</f>
        <v/>
      </c>
      <c r="G445" s="6">
        <f>'M01'!M444</f>
        <v/>
      </c>
      <c r="H445" s="6">
        <f>IF('M01'!AG444&gt;0,'M01'!AG444+MAX(0,G445-'M01'!H444)*IF(AND(D445&lt;&gt;0,E445&lt;&gt;0),E445/D445,'M01'!V444),G445*IF(AND(D445&lt;&gt;0,E445&lt;&gt;0),E445/D445,'M01'!V444))</f>
        <v/>
      </c>
      <c r="I445" s="7">
        <f>IFERROR(H445/G445,0)</f>
        <v/>
      </c>
      <c r="J445" s="6">
        <f>-'M01'!S444</f>
        <v/>
      </c>
      <c r="K445" s="6">
        <f>E445+H445-N445</f>
        <v/>
      </c>
      <c r="L445" s="7">
        <f>IFERROR(K445/J445,0)</f>
        <v/>
      </c>
      <c r="M445" s="6">
        <f>'M01'!T444</f>
        <v/>
      </c>
      <c r="N445" s="6">
        <f>'M01'!U444</f>
        <v/>
      </c>
      <c r="O445" s="7">
        <f>IFERROR(N445/M445,0)</f>
        <v/>
      </c>
      <c r="P445" s="6">
        <f>'M02'!E444</f>
        <v/>
      </c>
      <c r="Q445" s="6">
        <f>'M02'!F444</f>
        <v/>
      </c>
      <c r="R445" s="7">
        <f>IFERROR(Q445/P445,0)</f>
        <v/>
      </c>
      <c r="S445" s="6">
        <f>'M02'!M444</f>
        <v/>
      </c>
      <c r="T445" s="6">
        <f>IF('M02'!AG444&gt;0,'M02'!AG444+MAX(0,S445-'M02'!H444)*IF(AND(P445&lt;&gt;0,Q445&lt;&gt;0),Q445/P445,'M02'!V444),S445*IF(AND(P445&lt;&gt;0,Q445&lt;&gt;0),Q445/P445,'M02'!V444))</f>
        <v/>
      </c>
      <c r="U445" s="7">
        <f>IFERROR(T445/S445,0)</f>
        <v/>
      </c>
      <c r="V445" s="6">
        <f>-'M02'!S444</f>
        <v/>
      </c>
      <c r="W445" s="6">
        <f>Q445+T445-Z445</f>
        <v/>
      </c>
      <c r="X445" s="7">
        <f>IFERROR(W445/V445,0)</f>
        <v/>
      </c>
      <c r="Y445" s="6">
        <f>'M02'!T444</f>
        <v/>
      </c>
      <c r="Z445" s="6">
        <f>'M02'!U444</f>
        <v/>
      </c>
      <c r="AA445" s="7">
        <f>IFERROR(Z445/Y445,0)</f>
        <v/>
      </c>
      <c r="AB445" s="6">
        <f>'M03'!E444</f>
        <v/>
      </c>
      <c r="AC445" s="6">
        <f>'M03'!F444</f>
        <v/>
      </c>
      <c r="AD445" s="7">
        <f>IFERROR(AC445/AB445,0)</f>
        <v/>
      </c>
      <c r="AE445" s="6">
        <f>'M03'!M444</f>
        <v/>
      </c>
      <c r="AF445" s="6">
        <f>IF('M03'!AG444&gt;0,'M03'!AG444+MAX(0,AE445-'M03'!H444)*IF(AND(AB445&lt;&gt;0,AC445&lt;&gt;0),AC445/AB445,'M03'!V444),AE445*IF(AND(AB445&lt;&gt;0,AC445&lt;&gt;0),AC445/AB445,'M03'!V444))</f>
        <v/>
      </c>
      <c r="AG445" s="7">
        <f>IFERROR(AF445/AE445,0)</f>
        <v/>
      </c>
      <c r="AH445" s="6">
        <f>-'M03'!S444</f>
        <v/>
      </c>
      <c r="AI445" s="6">
        <f>AC445+AF445-AL445</f>
        <v/>
      </c>
      <c r="AJ445" s="7">
        <f>IFERROR(AI445/AH445,0)</f>
        <v/>
      </c>
      <c r="AK445" s="6">
        <f>'M03'!T444</f>
        <v/>
      </c>
      <c r="AL445" s="6">
        <f>'M03'!U444</f>
        <v/>
      </c>
      <c r="AM445" s="7">
        <f>IFERROR(AL445/AK445,0)</f>
        <v/>
      </c>
      <c r="AN445" s="6">
        <f>'M04'!E444</f>
        <v/>
      </c>
      <c r="AO445" s="6">
        <f>'M04'!F444</f>
        <v/>
      </c>
      <c r="AP445" s="7">
        <f>IFERROR(AO445/AN445,0)</f>
        <v/>
      </c>
      <c r="AQ445" s="6">
        <f>'M04'!M444</f>
        <v/>
      </c>
      <c r="AR445" s="6">
        <f>IF('M04'!AG444&gt;0,'M04'!AG444+MAX(0,AQ445-'M04'!H444)*IF(AND(AN445&lt;&gt;0,AO445&lt;&gt;0),AO445/AN445,'M04'!V444),AQ445*IF(AND(AN445&lt;&gt;0,AO445&lt;&gt;0),AO445/AN445,'M04'!V444))</f>
        <v/>
      </c>
      <c r="AS445" s="7">
        <f>IFERROR(AR445/AQ445,0)</f>
        <v/>
      </c>
      <c r="AT445" s="6">
        <f>-'M04'!S444</f>
        <v/>
      </c>
      <c r="AU445" s="6">
        <f>AO445+AR445-AX445</f>
        <v/>
      </c>
      <c r="AV445" s="7">
        <f>IFERROR(AU445/AT445,0)</f>
        <v/>
      </c>
      <c r="AW445" s="6">
        <f>'M04'!T444</f>
        <v/>
      </c>
      <c r="AX445" s="6">
        <f>'M04'!U444</f>
        <v/>
      </c>
      <c r="AY445" s="7">
        <f>IFERROR(AX445/AW445,0)</f>
        <v/>
      </c>
      <c r="AZ445" s="6">
        <f>'M05'!E444</f>
        <v/>
      </c>
      <c r="BA445" s="6">
        <f>'M05'!F444</f>
        <v/>
      </c>
      <c r="BB445" s="7">
        <f>IFERROR(BA445/AZ445,0)</f>
        <v/>
      </c>
      <c r="BC445" s="6">
        <f>'M05'!M444</f>
        <v/>
      </c>
      <c r="BD445" s="6">
        <f>IF('M05'!AG444&gt;0,'M05'!AG444+MAX(0,BC445-'M05'!H444)*IF(AND(AZ445&lt;&gt;0,BA445&lt;&gt;0),BA445/AZ445,'M05'!V444),BC445*IF(AND(AZ445&lt;&gt;0,BA445&lt;&gt;0),BA445/AZ445,'M05'!V444))</f>
        <v/>
      </c>
      <c r="BE445" s="7">
        <f>IFERROR(BD445/BC445,0)</f>
        <v/>
      </c>
      <c r="BF445" s="6">
        <f>-'M05'!S444</f>
        <v/>
      </c>
      <c r="BG445" s="6">
        <f>BA445+BD445-BJ445</f>
        <v/>
      </c>
      <c r="BH445" s="7">
        <f>IFERROR(BG445/BF445,0)</f>
        <v/>
      </c>
      <c r="BI445" s="6">
        <f>'M05'!T444</f>
        <v/>
      </c>
      <c r="BJ445" s="6">
        <f>'M05'!U444</f>
        <v/>
      </c>
      <c r="BK445" s="7">
        <f>IFERROR(BJ445/BI445,0)</f>
        <v/>
      </c>
      <c r="BL445" s="6">
        <f>'M06'!E444</f>
        <v/>
      </c>
      <c r="BM445" s="6">
        <f>'M06'!F444</f>
        <v/>
      </c>
      <c r="BN445" s="7">
        <f>IFERROR(BM445/BL445,0)</f>
        <v/>
      </c>
      <c r="BO445" s="6">
        <f>'M06'!M444</f>
        <v/>
      </c>
      <c r="BP445" s="6">
        <f>IF('M06'!AG444&gt;0,'M06'!AG444+MAX(0,BO445-'M06'!H444)*IF(AND(BL445&lt;&gt;0,BM445&lt;&gt;0),BM445/BL445,'M06'!V444),BO445*IF(AND(BL445&lt;&gt;0,BM445&lt;&gt;0),BM445/BL445,'M06'!V444))</f>
        <v/>
      </c>
      <c r="BQ445" s="7">
        <f>IFERROR(BP445/BO445,0)</f>
        <v/>
      </c>
      <c r="BR445" s="6">
        <f>-'M06'!S444</f>
        <v/>
      </c>
      <c r="BS445" s="6">
        <f>BM445+BP445-BV445</f>
        <v/>
      </c>
      <c r="BT445" s="7">
        <f>IFERROR(BS445/BR445,0)</f>
        <v/>
      </c>
      <c r="BU445" s="6">
        <f>'M06'!T444</f>
        <v/>
      </c>
      <c r="BV445" s="6">
        <f>'M06'!U444</f>
        <v/>
      </c>
      <c r="BW445" s="7">
        <f>IFERROR(BV445/BU445,0)</f>
        <v/>
      </c>
      <c r="BX445" s="6">
        <f>'M07'!E444</f>
        <v/>
      </c>
      <c r="BY445" s="6">
        <f>'M07'!F444</f>
        <v/>
      </c>
      <c r="BZ445" s="7">
        <f>IFERROR(BY445/BX445,0)</f>
        <v/>
      </c>
      <c r="CA445" s="6">
        <f>'M07'!M444</f>
        <v/>
      </c>
      <c r="CB445" s="6">
        <f>IF('M07'!AG444&gt;0,'M07'!AG444+MAX(0,CA445-'M07'!H444)*IF(AND(BX445&lt;&gt;0,BY445&lt;&gt;0),BY445/BX445,'M07'!V444),CA445*IF(AND(BX445&lt;&gt;0,BY445&lt;&gt;0),BY445/BX445,'M07'!V444))</f>
        <v/>
      </c>
      <c r="CC445" s="7">
        <f>IFERROR(CB445/CA445,0)</f>
        <v/>
      </c>
      <c r="CD445" s="6">
        <f>-'M07'!S444</f>
        <v/>
      </c>
      <c r="CE445" s="6">
        <f>BY445+CB445-CH445</f>
        <v/>
      </c>
      <c r="CF445" s="7">
        <f>IFERROR(CE445/CD445,0)</f>
        <v/>
      </c>
      <c r="CG445" s="6">
        <f>'M07'!T444</f>
        <v/>
      </c>
      <c r="CH445" s="6">
        <f>'M07'!U444</f>
        <v/>
      </c>
      <c r="CI445" s="7">
        <f>IFERROR(CH445/CG445,0)</f>
        <v/>
      </c>
      <c r="CJ445" s="6">
        <f>'M08'!E444</f>
        <v/>
      </c>
      <c r="CK445" s="6">
        <f>'M08'!F444</f>
        <v/>
      </c>
      <c r="CL445" s="7">
        <f>IFERROR(CK445/CJ445,0)</f>
        <v/>
      </c>
      <c r="CM445" s="6">
        <f>'M08'!M444</f>
        <v/>
      </c>
      <c r="CN445" s="6">
        <f>IF('M08'!AG444&gt;0,'M08'!AG444+MAX(0,CM445-'M08'!H444)*IF(AND(CJ445&lt;&gt;0,CK445&lt;&gt;0),CK445/CJ445,'M08'!V444),CM445*IF(AND(CJ445&lt;&gt;0,CK445&lt;&gt;0),CK445/CJ445,'M08'!V444))</f>
        <v/>
      </c>
      <c r="CO445" s="7">
        <f>IFERROR(CN445/CM445,0)</f>
        <v/>
      </c>
      <c r="CP445" s="6">
        <f>-'M08'!S444</f>
        <v/>
      </c>
      <c r="CQ445" s="6">
        <f>CK445+CN445-CT445</f>
        <v/>
      </c>
      <c r="CR445" s="7">
        <f>IFERROR(CQ445/CP445,0)</f>
        <v/>
      </c>
      <c r="CS445" s="6">
        <f>'M08'!T444</f>
        <v/>
      </c>
      <c r="CT445" s="6">
        <f>'M08'!U444</f>
        <v/>
      </c>
      <c r="CU445" s="7">
        <f>IFERROR(CT445/CS445,0)</f>
        <v/>
      </c>
      <c r="CV445" s="6">
        <f>'M09'!E444</f>
        <v/>
      </c>
      <c r="CW445" s="6">
        <f>'M09'!F444</f>
        <v/>
      </c>
      <c r="CX445" s="7">
        <f>IFERROR(CW445/CV445,0)</f>
        <v/>
      </c>
      <c r="CY445" s="6">
        <f>'M09'!M444</f>
        <v/>
      </c>
      <c r="CZ445" s="6">
        <f>IF('M09'!AG444&gt;0,'M09'!AG444+MAX(0,CY445-'M09'!H444)*IF(AND(CV445&lt;&gt;0,CW445&lt;&gt;0),CW445/CV445,'M09'!V444),CY445*IF(AND(CV445&lt;&gt;0,CW445&lt;&gt;0),CW445/CV445,'M09'!V444))</f>
        <v/>
      </c>
      <c r="DA445" s="7">
        <f>IFERROR(CZ445/CY445,0)</f>
        <v/>
      </c>
      <c r="DB445" s="6">
        <f>-'M09'!S444</f>
        <v/>
      </c>
      <c r="DC445" s="6">
        <f>CW445+CZ445-DF445</f>
        <v/>
      </c>
      <c r="DD445" s="7">
        <f>IFERROR(DC445/DB445,0)</f>
        <v/>
      </c>
      <c r="DE445" s="6">
        <f>'M09'!T444</f>
        <v/>
      </c>
      <c r="DF445" s="6">
        <f>'M09'!U444</f>
        <v/>
      </c>
      <c r="DG445" s="7">
        <f>IFERROR(DF445/DE445,0)</f>
        <v/>
      </c>
      <c r="DH445" s="6">
        <f>SUM(J445,V445,AH445,AT445,BF445,BR445,CD445,CP445,DB445)</f>
        <v/>
      </c>
      <c r="DI445" s="6">
        <f>SUM(K445,W445,AI445,AU445,BG445,BS445,CE445,CQ445,DC445)</f>
        <v/>
      </c>
      <c r="DJ445" s="6">
        <f>DH445/9</f>
        <v/>
      </c>
      <c r="DK445" s="6">
        <f>DI445/9</f>
        <v/>
      </c>
      <c r="DL445" s="7">
        <f>IFERROR(DI445/DH445,0)</f>
        <v/>
      </c>
      <c r="DM445" s="7">
        <f>'M09'!V444</f>
        <v/>
      </c>
      <c r="DN445" s="8">
        <f>IFERROR(DL445/DM445-1,0)</f>
        <v/>
      </c>
      <c r="DO445" s="6">
        <f>'M09'!AD444</f>
        <v/>
      </c>
      <c r="DP445" s="6">
        <f>DJ445-DO445</f>
        <v/>
      </c>
      <c r="DQ445" s="9">
        <f>COUNTIF(J445,"&gt;0")+COUNTIF(V445,"&gt;0")+COUNTIF(AH445,"&gt;0")+COUNTIF(AT445,"&gt;0")+COUNTIF(BF445,"&gt;0")+COUNTIF(BR445,"&gt;0")+COUNTIF(CD445,"&gt;0")+COUNTIF(CP445,"&gt;0")+COUNTIF(DB445,"&gt;0")</f>
        <v/>
      </c>
      <c r="DR445" s="6">
        <f>DE445</f>
        <v/>
      </c>
      <c r="DS445" s="10">
        <f>IFERROR(DR445/DJ445,0)</f>
        <v/>
      </c>
      <c r="DT445" s="6">
        <f>D445+SUM(G445,S445,AE445,AQ445,BC445,BO445,CA445,CM445,CY445)-SUM(J445,V445,AH445,AT445,BF445,BR445,CD445,CP445,DB445)-DE445</f>
        <v/>
      </c>
    </row>
    <row r="446">
      <c r="A446">
        <f>'M01'!C445</f>
        <v/>
      </c>
      <c r="B446">
        <f>'M01'!D445</f>
        <v/>
      </c>
      <c r="C446">
        <f>'M01'!A445</f>
        <v/>
      </c>
      <c r="D446" s="6">
        <f>'M01'!E445</f>
        <v/>
      </c>
      <c r="E446" s="6">
        <f>'M01'!F445</f>
        <v/>
      </c>
      <c r="F446" s="7">
        <f>IFERROR(E446/D446,0)</f>
        <v/>
      </c>
      <c r="G446" s="6">
        <f>'M01'!M445</f>
        <v/>
      </c>
      <c r="H446" s="6">
        <f>IF('M01'!AG445&gt;0,'M01'!AG445+MAX(0,G446-'M01'!H445)*IF(AND(D446&lt;&gt;0,E446&lt;&gt;0),E446/D446,'M01'!V445),G446*IF(AND(D446&lt;&gt;0,E446&lt;&gt;0),E446/D446,'M01'!V445))</f>
        <v/>
      </c>
      <c r="I446" s="7">
        <f>IFERROR(H446/G446,0)</f>
        <v/>
      </c>
      <c r="J446" s="6">
        <f>-'M01'!S445</f>
        <v/>
      </c>
      <c r="K446" s="6">
        <f>E446+H446-N446</f>
        <v/>
      </c>
      <c r="L446" s="7">
        <f>IFERROR(K446/J446,0)</f>
        <v/>
      </c>
      <c r="M446" s="6">
        <f>'M01'!T445</f>
        <v/>
      </c>
      <c r="N446" s="6">
        <f>'M01'!U445</f>
        <v/>
      </c>
      <c r="O446" s="7">
        <f>IFERROR(N446/M446,0)</f>
        <v/>
      </c>
      <c r="P446" s="6">
        <f>'M02'!E445</f>
        <v/>
      </c>
      <c r="Q446" s="6">
        <f>'M02'!F445</f>
        <v/>
      </c>
      <c r="R446" s="7">
        <f>IFERROR(Q446/P446,0)</f>
        <v/>
      </c>
      <c r="S446" s="6">
        <f>'M02'!M445</f>
        <v/>
      </c>
      <c r="T446" s="6">
        <f>IF('M02'!AG445&gt;0,'M02'!AG445+MAX(0,S446-'M02'!H445)*IF(AND(P446&lt;&gt;0,Q446&lt;&gt;0),Q446/P446,'M02'!V445),S446*IF(AND(P446&lt;&gt;0,Q446&lt;&gt;0),Q446/P446,'M02'!V445))</f>
        <v/>
      </c>
      <c r="U446" s="7">
        <f>IFERROR(T446/S446,0)</f>
        <v/>
      </c>
      <c r="V446" s="6">
        <f>-'M02'!S445</f>
        <v/>
      </c>
      <c r="W446" s="6">
        <f>Q446+T446-Z446</f>
        <v/>
      </c>
      <c r="X446" s="7">
        <f>IFERROR(W446/V446,0)</f>
        <v/>
      </c>
      <c r="Y446" s="6">
        <f>'M02'!T445</f>
        <v/>
      </c>
      <c r="Z446" s="6">
        <f>'M02'!U445</f>
        <v/>
      </c>
      <c r="AA446" s="7">
        <f>IFERROR(Z446/Y446,0)</f>
        <v/>
      </c>
      <c r="AB446" s="6">
        <f>'M03'!E445</f>
        <v/>
      </c>
      <c r="AC446" s="6">
        <f>'M03'!F445</f>
        <v/>
      </c>
      <c r="AD446" s="7">
        <f>IFERROR(AC446/AB446,0)</f>
        <v/>
      </c>
      <c r="AE446" s="6">
        <f>'M03'!M445</f>
        <v/>
      </c>
      <c r="AF446" s="6">
        <f>IF('M03'!AG445&gt;0,'M03'!AG445+MAX(0,AE446-'M03'!H445)*IF(AND(AB446&lt;&gt;0,AC446&lt;&gt;0),AC446/AB446,'M03'!V445),AE446*IF(AND(AB446&lt;&gt;0,AC446&lt;&gt;0),AC446/AB446,'M03'!V445))</f>
        <v/>
      </c>
      <c r="AG446" s="7">
        <f>IFERROR(AF446/AE446,0)</f>
        <v/>
      </c>
      <c r="AH446" s="6">
        <f>-'M03'!S445</f>
        <v/>
      </c>
      <c r="AI446" s="6">
        <f>AC446+AF446-AL446</f>
        <v/>
      </c>
      <c r="AJ446" s="7">
        <f>IFERROR(AI446/AH446,0)</f>
        <v/>
      </c>
      <c r="AK446" s="6">
        <f>'M03'!T445</f>
        <v/>
      </c>
      <c r="AL446" s="6">
        <f>'M03'!U445</f>
        <v/>
      </c>
      <c r="AM446" s="7">
        <f>IFERROR(AL446/AK446,0)</f>
        <v/>
      </c>
      <c r="AN446" s="6">
        <f>'M04'!E445</f>
        <v/>
      </c>
      <c r="AO446" s="6">
        <f>'M04'!F445</f>
        <v/>
      </c>
      <c r="AP446" s="7">
        <f>IFERROR(AO446/AN446,0)</f>
        <v/>
      </c>
      <c r="AQ446" s="6">
        <f>'M04'!M445</f>
        <v/>
      </c>
      <c r="AR446" s="6">
        <f>IF('M04'!AG445&gt;0,'M04'!AG445+MAX(0,AQ446-'M04'!H445)*IF(AND(AN446&lt;&gt;0,AO446&lt;&gt;0),AO446/AN446,'M04'!V445),AQ446*IF(AND(AN446&lt;&gt;0,AO446&lt;&gt;0),AO446/AN446,'M04'!V445))</f>
        <v/>
      </c>
      <c r="AS446" s="7">
        <f>IFERROR(AR446/AQ446,0)</f>
        <v/>
      </c>
      <c r="AT446" s="6">
        <f>-'M04'!S445</f>
        <v/>
      </c>
      <c r="AU446" s="6">
        <f>AO446+AR446-AX446</f>
        <v/>
      </c>
      <c r="AV446" s="7">
        <f>IFERROR(AU446/AT446,0)</f>
        <v/>
      </c>
      <c r="AW446" s="6">
        <f>'M04'!T445</f>
        <v/>
      </c>
      <c r="AX446" s="6">
        <f>'M04'!U445</f>
        <v/>
      </c>
      <c r="AY446" s="7">
        <f>IFERROR(AX446/AW446,0)</f>
        <v/>
      </c>
      <c r="AZ446" s="6">
        <f>'M05'!E445</f>
        <v/>
      </c>
      <c r="BA446" s="6">
        <f>'M05'!F445</f>
        <v/>
      </c>
      <c r="BB446" s="7">
        <f>IFERROR(BA446/AZ446,0)</f>
        <v/>
      </c>
      <c r="BC446" s="6">
        <f>'M05'!M445</f>
        <v/>
      </c>
      <c r="BD446" s="6">
        <f>IF('M05'!AG445&gt;0,'M05'!AG445+MAX(0,BC446-'M05'!H445)*IF(AND(AZ446&lt;&gt;0,BA446&lt;&gt;0),BA446/AZ446,'M05'!V445),BC446*IF(AND(AZ446&lt;&gt;0,BA446&lt;&gt;0),BA446/AZ446,'M05'!V445))</f>
        <v/>
      </c>
      <c r="BE446" s="7">
        <f>IFERROR(BD446/BC446,0)</f>
        <v/>
      </c>
      <c r="BF446" s="6">
        <f>-'M05'!S445</f>
        <v/>
      </c>
      <c r="BG446" s="6">
        <f>BA446+BD446-BJ446</f>
        <v/>
      </c>
      <c r="BH446" s="7">
        <f>IFERROR(BG446/BF446,0)</f>
        <v/>
      </c>
      <c r="BI446" s="6">
        <f>'M05'!T445</f>
        <v/>
      </c>
      <c r="BJ446" s="6">
        <f>'M05'!U445</f>
        <v/>
      </c>
      <c r="BK446" s="7">
        <f>IFERROR(BJ446/BI446,0)</f>
        <v/>
      </c>
      <c r="BL446" s="6">
        <f>'M06'!E445</f>
        <v/>
      </c>
      <c r="BM446" s="6">
        <f>'M06'!F445</f>
        <v/>
      </c>
      <c r="BN446" s="7">
        <f>IFERROR(BM446/BL446,0)</f>
        <v/>
      </c>
      <c r="BO446" s="6">
        <f>'M06'!M445</f>
        <v/>
      </c>
      <c r="BP446" s="6">
        <f>IF('M06'!AG445&gt;0,'M06'!AG445+MAX(0,BO446-'M06'!H445)*IF(AND(BL446&lt;&gt;0,BM446&lt;&gt;0),BM446/BL446,'M06'!V445),BO446*IF(AND(BL446&lt;&gt;0,BM446&lt;&gt;0),BM446/BL446,'M06'!V445))</f>
        <v/>
      </c>
      <c r="BQ446" s="7">
        <f>IFERROR(BP446/BO446,0)</f>
        <v/>
      </c>
      <c r="BR446" s="6">
        <f>-'M06'!S445</f>
        <v/>
      </c>
      <c r="BS446" s="6">
        <f>BM446+BP446-BV446</f>
        <v/>
      </c>
      <c r="BT446" s="7">
        <f>IFERROR(BS446/BR446,0)</f>
        <v/>
      </c>
      <c r="BU446" s="6">
        <f>'M06'!T445</f>
        <v/>
      </c>
      <c r="BV446" s="6">
        <f>'M06'!U445</f>
        <v/>
      </c>
      <c r="BW446" s="7">
        <f>IFERROR(BV446/BU446,0)</f>
        <v/>
      </c>
      <c r="BX446" s="6">
        <f>'M07'!E445</f>
        <v/>
      </c>
      <c r="BY446" s="6">
        <f>'M07'!F445</f>
        <v/>
      </c>
      <c r="BZ446" s="7">
        <f>IFERROR(BY446/BX446,0)</f>
        <v/>
      </c>
      <c r="CA446" s="6">
        <f>'M07'!M445</f>
        <v/>
      </c>
      <c r="CB446" s="6">
        <f>IF('M07'!AG445&gt;0,'M07'!AG445+MAX(0,CA446-'M07'!H445)*IF(AND(BX446&lt;&gt;0,BY446&lt;&gt;0),BY446/BX446,'M07'!V445),CA446*IF(AND(BX446&lt;&gt;0,BY446&lt;&gt;0),BY446/BX446,'M07'!V445))</f>
        <v/>
      </c>
      <c r="CC446" s="7">
        <f>IFERROR(CB446/CA446,0)</f>
        <v/>
      </c>
      <c r="CD446" s="6">
        <f>-'M07'!S445</f>
        <v/>
      </c>
      <c r="CE446" s="6">
        <f>BY446+CB446-CH446</f>
        <v/>
      </c>
      <c r="CF446" s="7">
        <f>IFERROR(CE446/CD446,0)</f>
        <v/>
      </c>
      <c r="CG446" s="6">
        <f>'M07'!T445</f>
        <v/>
      </c>
      <c r="CH446" s="6">
        <f>'M07'!U445</f>
        <v/>
      </c>
      <c r="CI446" s="7">
        <f>IFERROR(CH446/CG446,0)</f>
        <v/>
      </c>
      <c r="CJ446" s="6">
        <f>'M08'!E445</f>
        <v/>
      </c>
      <c r="CK446" s="6">
        <f>'M08'!F445</f>
        <v/>
      </c>
      <c r="CL446" s="7">
        <f>IFERROR(CK446/CJ446,0)</f>
        <v/>
      </c>
      <c r="CM446" s="6">
        <f>'M08'!M445</f>
        <v/>
      </c>
      <c r="CN446" s="6">
        <f>IF('M08'!AG445&gt;0,'M08'!AG445+MAX(0,CM446-'M08'!H445)*IF(AND(CJ446&lt;&gt;0,CK446&lt;&gt;0),CK446/CJ446,'M08'!V445),CM446*IF(AND(CJ446&lt;&gt;0,CK446&lt;&gt;0),CK446/CJ446,'M08'!V445))</f>
        <v/>
      </c>
      <c r="CO446" s="7">
        <f>IFERROR(CN446/CM446,0)</f>
        <v/>
      </c>
      <c r="CP446" s="6">
        <f>-'M08'!S445</f>
        <v/>
      </c>
      <c r="CQ446" s="6">
        <f>CK446+CN446-CT446</f>
        <v/>
      </c>
      <c r="CR446" s="7">
        <f>IFERROR(CQ446/CP446,0)</f>
        <v/>
      </c>
      <c r="CS446" s="6">
        <f>'M08'!T445</f>
        <v/>
      </c>
      <c r="CT446" s="6">
        <f>'M08'!U445</f>
        <v/>
      </c>
      <c r="CU446" s="7">
        <f>IFERROR(CT446/CS446,0)</f>
        <v/>
      </c>
      <c r="CV446" s="6">
        <f>'M09'!E445</f>
        <v/>
      </c>
      <c r="CW446" s="6">
        <f>'M09'!F445</f>
        <v/>
      </c>
      <c r="CX446" s="7">
        <f>IFERROR(CW446/CV446,0)</f>
        <v/>
      </c>
      <c r="CY446" s="6">
        <f>'M09'!M445</f>
        <v/>
      </c>
      <c r="CZ446" s="6">
        <f>IF('M09'!AG445&gt;0,'M09'!AG445+MAX(0,CY446-'M09'!H445)*IF(AND(CV446&lt;&gt;0,CW446&lt;&gt;0),CW446/CV446,'M09'!V445),CY446*IF(AND(CV446&lt;&gt;0,CW446&lt;&gt;0),CW446/CV446,'M09'!V445))</f>
        <v/>
      </c>
      <c r="DA446" s="7">
        <f>IFERROR(CZ446/CY446,0)</f>
        <v/>
      </c>
      <c r="DB446" s="6">
        <f>-'M09'!S445</f>
        <v/>
      </c>
      <c r="DC446" s="6">
        <f>CW446+CZ446-DF446</f>
        <v/>
      </c>
      <c r="DD446" s="7">
        <f>IFERROR(DC446/DB446,0)</f>
        <v/>
      </c>
      <c r="DE446" s="6">
        <f>'M09'!T445</f>
        <v/>
      </c>
      <c r="DF446" s="6">
        <f>'M09'!U445</f>
        <v/>
      </c>
      <c r="DG446" s="7">
        <f>IFERROR(DF446/DE446,0)</f>
        <v/>
      </c>
      <c r="DH446" s="6">
        <f>SUM(J446,V446,AH446,AT446,BF446,BR446,CD446,CP446,DB446)</f>
        <v/>
      </c>
      <c r="DI446" s="6">
        <f>SUM(K446,W446,AI446,AU446,BG446,BS446,CE446,CQ446,DC446)</f>
        <v/>
      </c>
      <c r="DJ446" s="6">
        <f>DH446/9</f>
        <v/>
      </c>
      <c r="DK446" s="6">
        <f>DI446/9</f>
        <v/>
      </c>
      <c r="DL446" s="7">
        <f>IFERROR(DI446/DH446,0)</f>
        <v/>
      </c>
      <c r="DM446" s="7">
        <f>'M09'!V445</f>
        <v/>
      </c>
      <c r="DN446" s="8">
        <f>IFERROR(DL446/DM446-1,0)</f>
        <v/>
      </c>
      <c r="DO446" s="6">
        <f>'M09'!AD445</f>
        <v/>
      </c>
      <c r="DP446" s="6">
        <f>DJ446-DO446</f>
        <v/>
      </c>
      <c r="DQ446" s="9">
        <f>COUNTIF(J446,"&gt;0")+COUNTIF(V446,"&gt;0")+COUNTIF(AH446,"&gt;0")+COUNTIF(AT446,"&gt;0")+COUNTIF(BF446,"&gt;0")+COUNTIF(BR446,"&gt;0")+COUNTIF(CD446,"&gt;0")+COUNTIF(CP446,"&gt;0")+COUNTIF(DB446,"&gt;0")</f>
        <v/>
      </c>
      <c r="DR446" s="6">
        <f>DE446</f>
        <v/>
      </c>
      <c r="DS446" s="10">
        <f>IFERROR(DR446/DJ446,0)</f>
        <v/>
      </c>
      <c r="DT446" s="6">
        <f>D446+SUM(G446,S446,AE446,AQ446,BC446,BO446,CA446,CM446,CY446)-SUM(J446,V446,AH446,AT446,BF446,BR446,CD446,CP446,DB446)-DE446</f>
        <v/>
      </c>
    </row>
    <row r="447">
      <c r="A447">
        <f>'M01'!C446</f>
        <v/>
      </c>
      <c r="B447">
        <f>'M01'!D446</f>
        <v/>
      </c>
      <c r="C447">
        <f>'M01'!A446</f>
        <v/>
      </c>
      <c r="D447" s="6">
        <f>'M01'!E446</f>
        <v/>
      </c>
      <c r="E447" s="6">
        <f>'M01'!F446</f>
        <v/>
      </c>
      <c r="F447" s="7">
        <f>IFERROR(E447/D447,0)</f>
        <v/>
      </c>
      <c r="G447" s="6">
        <f>'M01'!M446</f>
        <v/>
      </c>
      <c r="H447" s="6">
        <f>IF('M01'!AG446&gt;0,'M01'!AG446+MAX(0,G447-'M01'!H446)*IF(AND(D447&lt;&gt;0,E447&lt;&gt;0),E447/D447,'M01'!V446),G447*IF(AND(D447&lt;&gt;0,E447&lt;&gt;0),E447/D447,'M01'!V446))</f>
        <v/>
      </c>
      <c r="I447" s="7">
        <f>IFERROR(H447/G447,0)</f>
        <v/>
      </c>
      <c r="J447" s="6">
        <f>-'M01'!S446</f>
        <v/>
      </c>
      <c r="K447" s="6">
        <f>E447+H447-N447</f>
        <v/>
      </c>
      <c r="L447" s="7">
        <f>IFERROR(K447/J447,0)</f>
        <v/>
      </c>
      <c r="M447" s="6">
        <f>'M01'!T446</f>
        <v/>
      </c>
      <c r="N447" s="6">
        <f>'M01'!U446</f>
        <v/>
      </c>
      <c r="O447" s="7">
        <f>IFERROR(N447/M447,0)</f>
        <v/>
      </c>
      <c r="P447" s="6">
        <f>'M02'!E446</f>
        <v/>
      </c>
      <c r="Q447" s="6">
        <f>'M02'!F446</f>
        <v/>
      </c>
      <c r="R447" s="7">
        <f>IFERROR(Q447/P447,0)</f>
        <v/>
      </c>
      <c r="S447" s="6">
        <f>'M02'!M446</f>
        <v/>
      </c>
      <c r="T447" s="6">
        <f>IF('M02'!AG446&gt;0,'M02'!AG446+MAX(0,S447-'M02'!H446)*IF(AND(P447&lt;&gt;0,Q447&lt;&gt;0),Q447/P447,'M02'!V446),S447*IF(AND(P447&lt;&gt;0,Q447&lt;&gt;0),Q447/P447,'M02'!V446))</f>
        <v/>
      </c>
      <c r="U447" s="7">
        <f>IFERROR(T447/S447,0)</f>
        <v/>
      </c>
      <c r="V447" s="6">
        <f>-'M02'!S446</f>
        <v/>
      </c>
      <c r="W447" s="6">
        <f>Q447+T447-Z447</f>
        <v/>
      </c>
      <c r="X447" s="7">
        <f>IFERROR(W447/V447,0)</f>
        <v/>
      </c>
      <c r="Y447" s="6">
        <f>'M02'!T446</f>
        <v/>
      </c>
      <c r="Z447" s="6">
        <f>'M02'!U446</f>
        <v/>
      </c>
      <c r="AA447" s="7">
        <f>IFERROR(Z447/Y447,0)</f>
        <v/>
      </c>
      <c r="AB447" s="6">
        <f>'M03'!E446</f>
        <v/>
      </c>
      <c r="AC447" s="6">
        <f>'M03'!F446</f>
        <v/>
      </c>
      <c r="AD447" s="7">
        <f>IFERROR(AC447/AB447,0)</f>
        <v/>
      </c>
      <c r="AE447" s="6">
        <f>'M03'!M446</f>
        <v/>
      </c>
      <c r="AF447" s="6">
        <f>IF('M03'!AG446&gt;0,'M03'!AG446+MAX(0,AE447-'M03'!H446)*IF(AND(AB447&lt;&gt;0,AC447&lt;&gt;0),AC447/AB447,'M03'!V446),AE447*IF(AND(AB447&lt;&gt;0,AC447&lt;&gt;0),AC447/AB447,'M03'!V446))</f>
        <v/>
      </c>
      <c r="AG447" s="7">
        <f>IFERROR(AF447/AE447,0)</f>
        <v/>
      </c>
      <c r="AH447" s="6">
        <f>-'M03'!S446</f>
        <v/>
      </c>
      <c r="AI447" s="6">
        <f>AC447+AF447-AL447</f>
        <v/>
      </c>
      <c r="AJ447" s="7">
        <f>IFERROR(AI447/AH447,0)</f>
        <v/>
      </c>
      <c r="AK447" s="6">
        <f>'M03'!T446</f>
        <v/>
      </c>
      <c r="AL447" s="6">
        <f>'M03'!U446</f>
        <v/>
      </c>
      <c r="AM447" s="7">
        <f>IFERROR(AL447/AK447,0)</f>
        <v/>
      </c>
      <c r="AN447" s="6">
        <f>'M04'!E446</f>
        <v/>
      </c>
      <c r="AO447" s="6">
        <f>'M04'!F446</f>
        <v/>
      </c>
      <c r="AP447" s="7">
        <f>IFERROR(AO447/AN447,0)</f>
        <v/>
      </c>
      <c r="AQ447" s="6">
        <f>'M04'!M446</f>
        <v/>
      </c>
      <c r="AR447" s="6">
        <f>IF('M04'!AG446&gt;0,'M04'!AG446+MAX(0,AQ447-'M04'!H446)*IF(AND(AN447&lt;&gt;0,AO447&lt;&gt;0),AO447/AN447,'M04'!V446),AQ447*IF(AND(AN447&lt;&gt;0,AO447&lt;&gt;0),AO447/AN447,'M04'!V446))</f>
        <v/>
      </c>
      <c r="AS447" s="7">
        <f>IFERROR(AR447/AQ447,0)</f>
        <v/>
      </c>
      <c r="AT447" s="6">
        <f>-'M04'!S446</f>
        <v/>
      </c>
      <c r="AU447" s="6">
        <f>AO447+AR447-AX447</f>
        <v/>
      </c>
      <c r="AV447" s="7">
        <f>IFERROR(AU447/AT447,0)</f>
        <v/>
      </c>
      <c r="AW447" s="6">
        <f>'M04'!T446</f>
        <v/>
      </c>
      <c r="AX447" s="6">
        <f>'M04'!U446</f>
        <v/>
      </c>
      <c r="AY447" s="7">
        <f>IFERROR(AX447/AW447,0)</f>
        <v/>
      </c>
      <c r="AZ447" s="6">
        <f>'M05'!E446</f>
        <v/>
      </c>
      <c r="BA447" s="6">
        <f>'M05'!F446</f>
        <v/>
      </c>
      <c r="BB447" s="7">
        <f>IFERROR(BA447/AZ447,0)</f>
        <v/>
      </c>
      <c r="BC447" s="6">
        <f>'M05'!M446</f>
        <v/>
      </c>
      <c r="BD447" s="6">
        <f>IF('M05'!AG446&gt;0,'M05'!AG446+MAX(0,BC447-'M05'!H446)*IF(AND(AZ447&lt;&gt;0,BA447&lt;&gt;0),BA447/AZ447,'M05'!V446),BC447*IF(AND(AZ447&lt;&gt;0,BA447&lt;&gt;0),BA447/AZ447,'M05'!V446))</f>
        <v/>
      </c>
      <c r="BE447" s="7">
        <f>IFERROR(BD447/BC447,0)</f>
        <v/>
      </c>
      <c r="BF447" s="6">
        <f>-'M05'!S446</f>
        <v/>
      </c>
      <c r="BG447" s="6">
        <f>BA447+BD447-BJ447</f>
        <v/>
      </c>
      <c r="BH447" s="7">
        <f>IFERROR(BG447/BF447,0)</f>
        <v/>
      </c>
      <c r="BI447" s="6">
        <f>'M05'!T446</f>
        <v/>
      </c>
      <c r="BJ447" s="6">
        <f>'M05'!U446</f>
        <v/>
      </c>
      <c r="BK447" s="7">
        <f>IFERROR(BJ447/BI447,0)</f>
        <v/>
      </c>
      <c r="BL447" s="6">
        <f>'M06'!E446</f>
        <v/>
      </c>
      <c r="BM447" s="6">
        <f>'M06'!F446</f>
        <v/>
      </c>
      <c r="BN447" s="7">
        <f>IFERROR(BM447/BL447,0)</f>
        <v/>
      </c>
      <c r="BO447" s="6">
        <f>'M06'!M446</f>
        <v/>
      </c>
      <c r="BP447" s="6">
        <f>IF('M06'!AG446&gt;0,'M06'!AG446+MAX(0,BO447-'M06'!H446)*IF(AND(BL447&lt;&gt;0,BM447&lt;&gt;0),BM447/BL447,'M06'!V446),BO447*IF(AND(BL447&lt;&gt;0,BM447&lt;&gt;0),BM447/BL447,'M06'!V446))</f>
        <v/>
      </c>
      <c r="BQ447" s="7">
        <f>IFERROR(BP447/BO447,0)</f>
        <v/>
      </c>
      <c r="BR447" s="6">
        <f>-'M06'!S446</f>
        <v/>
      </c>
      <c r="BS447" s="6">
        <f>BM447+BP447-BV447</f>
        <v/>
      </c>
      <c r="BT447" s="7">
        <f>IFERROR(BS447/BR447,0)</f>
        <v/>
      </c>
      <c r="BU447" s="6">
        <f>'M06'!T446</f>
        <v/>
      </c>
      <c r="BV447" s="6">
        <f>'M06'!U446</f>
        <v/>
      </c>
      <c r="BW447" s="7">
        <f>IFERROR(BV447/BU447,0)</f>
        <v/>
      </c>
      <c r="BX447" s="6">
        <f>'M07'!E446</f>
        <v/>
      </c>
      <c r="BY447" s="6">
        <f>'M07'!F446</f>
        <v/>
      </c>
      <c r="BZ447" s="7">
        <f>IFERROR(BY447/BX447,0)</f>
        <v/>
      </c>
      <c r="CA447" s="6">
        <f>'M07'!M446</f>
        <v/>
      </c>
      <c r="CB447" s="6">
        <f>IF('M07'!AG446&gt;0,'M07'!AG446+MAX(0,CA447-'M07'!H446)*IF(AND(BX447&lt;&gt;0,BY447&lt;&gt;0),BY447/BX447,'M07'!V446),CA447*IF(AND(BX447&lt;&gt;0,BY447&lt;&gt;0),BY447/BX447,'M07'!V446))</f>
        <v/>
      </c>
      <c r="CC447" s="7">
        <f>IFERROR(CB447/CA447,0)</f>
        <v/>
      </c>
      <c r="CD447" s="6">
        <f>-'M07'!S446</f>
        <v/>
      </c>
      <c r="CE447" s="6">
        <f>BY447+CB447-CH447</f>
        <v/>
      </c>
      <c r="CF447" s="7">
        <f>IFERROR(CE447/CD447,0)</f>
        <v/>
      </c>
      <c r="CG447" s="6">
        <f>'M07'!T446</f>
        <v/>
      </c>
      <c r="CH447" s="6">
        <f>'M07'!U446</f>
        <v/>
      </c>
      <c r="CI447" s="7">
        <f>IFERROR(CH447/CG447,0)</f>
        <v/>
      </c>
      <c r="CJ447" s="6">
        <f>'M08'!E446</f>
        <v/>
      </c>
      <c r="CK447" s="6">
        <f>'M08'!F446</f>
        <v/>
      </c>
      <c r="CL447" s="7">
        <f>IFERROR(CK447/CJ447,0)</f>
        <v/>
      </c>
      <c r="CM447" s="6">
        <f>'M08'!M446</f>
        <v/>
      </c>
      <c r="CN447" s="6">
        <f>IF('M08'!AG446&gt;0,'M08'!AG446+MAX(0,CM447-'M08'!H446)*IF(AND(CJ447&lt;&gt;0,CK447&lt;&gt;0),CK447/CJ447,'M08'!V446),CM447*IF(AND(CJ447&lt;&gt;0,CK447&lt;&gt;0),CK447/CJ447,'M08'!V446))</f>
        <v/>
      </c>
      <c r="CO447" s="7">
        <f>IFERROR(CN447/CM447,0)</f>
        <v/>
      </c>
      <c r="CP447" s="6">
        <f>-'M08'!S446</f>
        <v/>
      </c>
      <c r="CQ447" s="6">
        <f>CK447+CN447-CT447</f>
        <v/>
      </c>
      <c r="CR447" s="7">
        <f>IFERROR(CQ447/CP447,0)</f>
        <v/>
      </c>
      <c r="CS447" s="6">
        <f>'M08'!T446</f>
        <v/>
      </c>
      <c r="CT447" s="6">
        <f>'M08'!U446</f>
        <v/>
      </c>
      <c r="CU447" s="7">
        <f>IFERROR(CT447/CS447,0)</f>
        <v/>
      </c>
      <c r="CV447" s="6">
        <f>'M09'!E446</f>
        <v/>
      </c>
      <c r="CW447" s="6">
        <f>'M09'!F446</f>
        <v/>
      </c>
      <c r="CX447" s="7">
        <f>IFERROR(CW447/CV447,0)</f>
        <v/>
      </c>
      <c r="CY447" s="6">
        <f>'M09'!M446</f>
        <v/>
      </c>
      <c r="CZ447" s="6">
        <f>IF('M09'!AG446&gt;0,'M09'!AG446+MAX(0,CY447-'M09'!H446)*IF(AND(CV447&lt;&gt;0,CW447&lt;&gt;0),CW447/CV447,'M09'!V446),CY447*IF(AND(CV447&lt;&gt;0,CW447&lt;&gt;0),CW447/CV447,'M09'!V446))</f>
        <v/>
      </c>
      <c r="DA447" s="7">
        <f>IFERROR(CZ447/CY447,0)</f>
        <v/>
      </c>
      <c r="DB447" s="6">
        <f>-'M09'!S446</f>
        <v/>
      </c>
      <c r="DC447" s="6">
        <f>CW447+CZ447-DF447</f>
        <v/>
      </c>
      <c r="DD447" s="7">
        <f>IFERROR(DC447/DB447,0)</f>
        <v/>
      </c>
      <c r="DE447" s="6">
        <f>'M09'!T446</f>
        <v/>
      </c>
      <c r="DF447" s="6">
        <f>'M09'!U446</f>
        <v/>
      </c>
      <c r="DG447" s="7">
        <f>IFERROR(DF447/DE447,0)</f>
        <v/>
      </c>
      <c r="DH447" s="6">
        <f>SUM(J447,V447,AH447,AT447,BF447,BR447,CD447,CP447,DB447)</f>
        <v/>
      </c>
      <c r="DI447" s="6">
        <f>SUM(K447,W447,AI447,AU447,BG447,BS447,CE447,CQ447,DC447)</f>
        <v/>
      </c>
      <c r="DJ447" s="6">
        <f>DH447/9</f>
        <v/>
      </c>
      <c r="DK447" s="6">
        <f>DI447/9</f>
        <v/>
      </c>
      <c r="DL447" s="7">
        <f>IFERROR(DI447/DH447,0)</f>
        <v/>
      </c>
      <c r="DM447" s="7">
        <f>'M09'!V446</f>
        <v/>
      </c>
      <c r="DN447" s="8">
        <f>IFERROR(DL447/DM447-1,0)</f>
        <v/>
      </c>
      <c r="DO447" s="6">
        <f>'M09'!AD446</f>
        <v/>
      </c>
      <c r="DP447" s="6">
        <f>DJ447-DO447</f>
        <v/>
      </c>
      <c r="DQ447" s="9">
        <f>COUNTIF(J447,"&gt;0")+COUNTIF(V447,"&gt;0")+COUNTIF(AH447,"&gt;0")+COUNTIF(AT447,"&gt;0")+COUNTIF(BF447,"&gt;0")+COUNTIF(BR447,"&gt;0")+COUNTIF(CD447,"&gt;0")+COUNTIF(CP447,"&gt;0")+COUNTIF(DB447,"&gt;0")</f>
        <v/>
      </c>
      <c r="DR447" s="6">
        <f>DE447</f>
        <v/>
      </c>
      <c r="DS447" s="10">
        <f>IFERROR(DR447/DJ447,0)</f>
        <v/>
      </c>
      <c r="DT447" s="6">
        <f>D447+SUM(G447,S447,AE447,AQ447,BC447,BO447,CA447,CM447,CY447)-SUM(J447,V447,AH447,AT447,BF447,BR447,CD447,CP447,DB447)-DE447</f>
        <v/>
      </c>
    </row>
    <row r="448">
      <c r="A448">
        <f>'M01'!C447</f>
        <v/>
      </c>
      <c r="B448">
        <f>'M01'!D447</f>
        <v/>
      </c>
      <c r="C448">
        <f>'M01'!A447</f>
        <v/>
      </c>
      <c r="D448" s="6">
        <f>'M01'!E447</f>
        <v/>
      </c>
      <c r="E448" s="6">
        <f>'M01'!F447</f>
        <v/>
      </c>
      <c r="F448" s="7">
        <f>IFERROR(E448/D448,0)</f>
        <v/>
      </c>
      <c r="G448" s="6">
        <f>'M01'!M447</f>
        <v/>
      </c>
      <c r="H448" s="6">
        <f>IF('M01'!AG447&gt;0,'M01'!AG447+MAX(0,G448-'M01'!H447)*IF(AND(D448&lt;&gt;0,E448&lt;&gt;0),E448/D448,'M01'!V447),G448*IF(AND(D448&lt;&gt;0,E448&lt;&gt;0),E448/D448,'M01'!V447))</f>
        <v/>
      </c>
      <c r="I448" s="7">
        <f>IFERROR(H448/G448,0)</f>
        <v/>
      </c>
      <c r="J448" s="6">
        <f>-'M01'!S447</f>
        <v/>
      </c>
      <c r="K448" s="6">
        <f>E448+H448-N448</f>
        <v/>
      </c>
      <c r="L448" s="7">
        <f>IFERROR(K448/J448,0)</f>
        <v/>
      </c>
      <c r="M448" s="6">
        <f>'M01'!T447</f>
        <v/>
      </c>
      <c r="N448" s="6">
        <f>'M01'!U447</f>
        <v/>
      </c>
      <c r="O448" s="7">
        <f>IFERROR(N448/M448,0)</f>
        <v/>
      </c>
      <c r="P448" s="6">
        <f>'M02'!E447</f>
        <v/>
      </c>
      <c r="Q448" s="6">
        <f>'M02'!F447</f>
        <v/>
      </c>
      <c r="R448" s="7">
        <f>IFERROR(Q448/P448,0)</f>
        <v/>
      </c>
      <c r="S448" s="6">
        <f>'M02'!M447</f>
        <v/>
      </c>
      <c r="T448" s="6">
        <f>IF('M02'!AG447&gt;0,'M02'!AG447+MAX(0,S448-'M02'!H447)*IF(AND(P448&lt;&gt;0,Q448&lt;&gt;0),Q448/P448,'M02'!V447),S448*IF(AND(P448&lt;&gt;0,Q448&lt;&gt;0),Q448/P448,'M02'!V447))</f>
        <v/>
      </c>
      <c r="U448" s="7">
        <f>IFERROR(T448/S448,0)</f>
        <v/>
      </c>
      <c r="V448" s="6">
        <f>-'M02'!S447</f>
        <v/>
      </c>
      <c r="W448" s="6">
        <f>Q448+T448-Z448</f>
        <v/>
      </c>
      <c r="X448" s="7">
        <f>IFERROR(W448/V448,0)</f>
        <v/>
      </c>
      <c r="Y448" s="6">
        <f>'M02'!T447</f>
        <v/>
      </c>
      <c r="Z448" s="6">
        <f>'M02'!U447</f>
        <v/>
      </c>
      <c r="AA448" s="7">
        <f>IFERROR(Z448/Y448,0)</f>
        <v/>
      </c>
      <c r="AB448" s="6">
        <f>'M03'!E447</f>
        <v/>
      </c>
      <c r="AC448" s="6">
        <f>'M03'!F447</f>
        <v/>
      </c>
      <c r="AD448" s="7">
        <f>IFERROR(AC448/AB448,0)</f>
        <v/>
      </c>
      <c r="AE448" s="6">
        <f>'M03'!M447</f>
        <v/>
      </c>
      <c r="AF448" s="6">
        <f>IF('M03'!AG447&gt;0,'M03'!AG447+MAX(0,AE448-'M03'!H447)*IF(AND(AB448&lt;&gt;0,AC448&lt;&gt;0),AC448/AB448,'M03'!V447),AE448*IF(AND(AB448&lt;&gt;0,AC448&lt;&gt;0),AC448/AB448,'M03'!V447))</f>
        <v/>
      </c>
      <c r="AG448" s="7">
        <f>IFERROR(AF448/AE448,0)</f>
        <v/>
      </c>
      <c r="AH448" s="6">
        <f>-'M03'!S447</f>
        <v/>
      </c>
      <c r="AI448" s="6">
        <f>AC448+AF448-AL448</f>
        <v/>
      </c>
      <c r="AJ448" s="7">
        <f>IFERROR(AI448/AH448,0)</f>
        <v/>
      </c>
      <c r="AK448" s="6">
        <f>'M03'!T447</f>
        <v/>
      </c>
      <c r="AL448" s="6">
        <f>'M03'!U447</f>
        <v/>
      </c>
      <c r="AM448" s="7">
        <f>IFERROR(AL448/AK448,0)</f>
        <v/>
      </c>
      <c r="AN448" s="6">
        <f>'M04'!E447</f>
        <v/>
      </c>
      <c r="AO448" s="6">
        <f>'M04'!F447</f>
        <v/>
      </c>
      <c r="AP448" s="7">
        <f>IFERROR(AO448/AN448,0)</f>
        <v/>
      </c>
      <c r="AQ448" s="6">
        <f>'M04'!M447</f>
        <v/>
      </c>
      <c r="AR448" s="6">
        <f>IF('M04'!AG447&gt;0,'M04'!AG447+MAX(0,AQ448-'M04'!H447)*IF(AND(AN448&lt;&gt;0,AO448&lt;&gt;0),AO448/AN448,'M04'!V447),AQ448*IF(AND(AN448&lt;&gt;0,AO448&lt;&gt;0),AO448/AN448,'M04'!V447))</f>
        <v/>
      </c>
      <c r="AS448" s="7">
        <f>IFERROR(AR448/AQ448,0)</f>
        <v/>
      </c>
      <c r="AT448" s="6">
        <f>-'M04'!S447</f>
        <v/>
      </c>
      <c r="AU448" s="6">
        <f>AO448+AR448-AX448</f>
        <v/>
      </c>
      <c r="AV448" s="7">
        <f>IFERROR(AU448/AT448,0)</f>
        <v/>
      </c>
      <c r="AW448" s="6">
        <f>'M04'!T447</f>
        <v/>
      </c>
      <c r="AX448" s="6">
        <f>'M04'!U447</f>
        <v/>
      </c>
      <c r="AY448" s="7">
        <f>IFERROR(AX448/AW448,0)</f>
        <v/>
      </c>
      <c r="AZ448" s="6">
        <f>'M05'!E447</f>
        <v/>
      </c>
      <c r="BA448" s="6">
        <f>'M05'!F447</f>
        <v/>
      </c>
      <c r="BB448" s="7">
        <f>IFERROR(BA448/AZ448,0)</f>
        <v/>
      </c>
      <c r="BC448" s="6">
        <f>'M05'!M447</f>
        <v/>
      </c>
      <c r="BD448" s="6">
        <f>IF('M05'!AG447&gt;0,'M05'!AG447+MAX(0,BC448-'M05'!H447)*IF(AND(AZ448&lt;&gt;0,BA448&lt;&gt;0),BA448/AZ448,'M05'!V447),BC448*IF(AND(AZ448&lt;&gt;0,BA448&lt;&gt;0),BA448/AZ448,'M05'!V447))</f>
        <v/>
      </c>
      <c r="BE448" s="7">
        <f>IFERROR(BD448/BC448,0)</f>
        <v/>
      </c>
      <c r="BF448" s="6">
        <f>-'M05'!S447</f>
        <v/>
      </c>
      <c r="BG448" s="6">
        <f>BA448+BD448-BJ448</f>
        <v/>
      </c>
      <c r="BH448" s="7">
        <f>IFERROR(BG448/BF448,0)</f>
        <v/>
      </c>
      <c r="BI448" s="6">
        <f>'M05'!T447</f>
        <v/>
      </c>
      <c r="BJ448" s="6">
        <f>'M05'!U447</f>
        <v/>
      </c>
      <c r="BK448" s="7">
        <f>IFERROR(BJ448/BI448,0)</f>
        <v/>
      </c>
      <c r="BL448" s="6">
        <f>'M06'!E447</f>
        <v/>
      </c>
      <c r="BM448" s="6">
        <f>'M06'!F447</f>
        <v/>
      </c>
      <c r="BN448" s="7">
        <f>IFERROR(BM448/BL448,0)</f>
        <v/>
      </c>
      <c r="BO448" s="6">
        <f>'M06'!M447</f>
        <v/>
      </c>
      <c r="BP448" s="6">
        <f>IF('M06'!AG447&gt;0,'M06'!AG447+MAX(0,BO448-'M06'!H447)*IF(AND(BL448&lt;&gt;0,BM448&lt;&gt;0),BM448/BL448,'M06'!V447),BO448*IF(AND(BL448&lt;&gt;0,BM448&lt;&gt;0),BM448/BL448,'M06'!V447))</f>
        <v/>
      </c>
      <c r="BQ448" s="7">
        <f>IFERROR(BP448/BO448,0)</f>
        <v/>
      </c>
      <c r="BR448" s="6">
        <f>-'M06'!S447</f>
        <v/>
      </c>
      <c r="BS448" s="6">
        <f>BM448+BP448-BV448</f>
        <v/>
      </c>
      <c r="BT448" s="7">
        <f>IFERROR(BS448/BR448,0)</f>
        <v/>
      </c>
      <c r="BU448" s="6">
        <f>'M06'!T447</f>
        <v/>
      </c>
      <c r="BV448" s="6">
        <f>'M06'!U447</f>
        <v/>
      </c>
      <c r="BW448" s="7">
        <f>IFERROR(BV448/BU448,0)</f>
        <v/>
      </c>
      <c r="BX448" s="6">
        <f>'M07'!E447</f>
        <v/>
      </c>
      <c r="BY448" s="6">
        <f>'M07'!F447</f>
        <v/>
      </c>
      <c r="BZ448" s="7">
        <f>IFERROR(BY448/BX448,0)</f>
        <v/>
      </c>
      <c r="CA448" s="6">
        <f>'M07'!M447</f>
        <v/>
      </c>
      <c r="CB448" s="6">
        <f>IF('M07'!AG447&gt;0,'M07'!AG447+MAX(0,CA448-'M07'!H447)*IF(AND(BX448&lt;&gt;0,BY448&lt;&gt;0),BY448/BX448,'M07'!V447),CA448*IF(AND(BX448&lt;&gt;0,BY448&lt;&gt;0),BY448/BX448,'M07'!V447))</f>
        <v/>
      </c>
      <c r="CC448" s="7">
        <f>IFERROR(CB448/CA448,0)</f>
        <v/>
      </c>
      <c r="CD448" s="6">
        <f>-'M07'!S447</f>
        <v/>
      </c>
      <c r="CE448" s="6">
        <f>BY448+CB448-CH448</f>
        <v/>
      </c>
      <c r="CF448" s="7">
        <f>IFERROR(CE448/CD448,0)</f>
        <v/>
      </c>
      <c r="CG448" s="6">
        <f>'M07'!T447</f>
        <v/>
      </c>
      <c r="CH448" s="6">
        <f>'M07'!U447</f>
        <v/>
      </c>
      <c r="CI448" s="7">
        <f>IFERROR(CH448/CG448,0)</f>
        <v/>
      </c>
      <c r="CJ448" s="6">
        <f>'M08'!E447</f>
        <v/>
      </c>
      <c r="CK448" s="6">
        <f>'M08'!F447</f>
        <v/>
      </c>
      <c r="CL448" s="7">
        <f>IFERROR(CK448/CJ448,0)</f>
        <v/>
      </c>
      <c r="CM448" s="6">
        <f>'M08'!M447</f>
        <v/>
      </c>
      <c r="CN448" s="6">
        <f>IF('M08'!AG447&gt;0,'M08'!AG447+MAX(0,CM448-'M08'!H447)*IF(AND(CJ448&lt;&gt;0,CK448&lt;&gt;0),CK448/CJ448,'M08'!V447),CM448*IF(AND(CJ448&lt;&gt;0,CK448&lt;&gt;0),CK448/CJ448,'M08'!V447))</f>
        <v/>
      </c>
      <c r="CO448" s="7">
        <f>IFERROR(CN448/CM448,0)</f>
        <v/>
      </c>
      <c r="CP448" s="6">
        <f>-'M08'!S447</f>
        <v/>
      </c>
      <c r="CQ448" s="6">
        <f>CK448+CN448-CT448</f>
        <v/>
      </c>
      <c r="CR448" s="7">
        <f>IFERROR(CQ448/CP448,0)</f>
        <v/>
      </c>
      <c r="CS448" s="6">
        <f>'M08'!T447</f>
        <v/>
      </c>
      <c r="CT448" s="6">
        <f>'M08'!U447</f>
        <v/>
      </c>
      <c r="CU448" s="7">
        <f>IFERROR(CT448/CS448,0)</f>
        <v/>
      </c>
      <c r="CV448" s="6">
        <f>'M09'!E447</f>
        <v/>
      </c>
      <c r="CW448" s="6">
        <f>'M09'!F447</f>
        <v/>
      </c>
      <c r="CX448" s="7">
        <f>IFERROR(CW448/CV448,0)</f>
        <v/>
      </c>
      <c r="CY448" s="6">
        <f>'M09'!M447</f>
        <v/>
      </c>
      <c r="CZ448" s="6">
        <f>IF('M09'!AG447&gt;0,'M09'!AG447+MAX(0,CY448-'M09'!H447)*IF(AND(CV448&lt;&gt;0,CW448&lt;&gt;0),CW448/CV448,'M09'!V447),CY448*IF(AND(CV448&lt;&gt;0,CW448&lt;&gt;0),CW448/CV448,'M09'!V447))</f>
        <v/>
      </c>
      <c r="DA448" s="7">
        <f>IFERROR(CZ448/CY448,0)</f>
        <v/>
      </c>
      <c r="DB448" s="6">
        <f>-'M09'!S447</f>
        <v/>
      </c>
      <c r="DC448" s="6">
        <f>CW448+CZ448-DF448</f>
        <v/>
      </c>
      <c r="DD448" s="7">
        <f>IFERROR(DC448/DB448,0)</f>
        <v/>
      </c>
      <c r="DE448" s="6">
        <f>'M09'!T447</f>
        <v/>
      </c>
      <c r="DF448" s="6">
        <f>'M09'!U447</f>
        <v/>
      </c>
      <c r="DG448" s="7">
        <f>IFERROR(DF448/DE448,0)</f>
        <v/>
      </c>
      <c r="DH448" s="6">
        <f>SUM(J448,V448,AH448,AT448,BF448,BR448,CD448,CP448,DB448)</f>
        <v/>
      </c>
      <c r="DI448" s="6">
        <f>SUM(K448,W448,AI448,AU448,BG448,BS448,CE448,CQ448,DC448)</f>
        <v/>
      </c>
      <c r="DJ448" s="6">
        <f>DH448/9</f>
        <v/>
      </c>
      <c r="DK448" s="6">
        <f>DI448/9</f>
        <v/>
      </c>
      <c r="DL448" s="7">
        <f>IFERROR(DI448/DH448,0)</f>
        <v/>
      </c>
      <c r="DM448" s="7">
        <f>'M09'!V447</f>
        <v/>
      </c>
      <c r="DN448" s="8">
        <f>IFERROR(DL448/DM448-1,0)</f>
        <v/>
      </c>
      <c r="DO448" s="6">
        <f>'M09'!AD447</f>
        <v/>
      </c>
      <c r="DP448" s="6">
        <f>DJ448-DO448</f>
        <v/>
      </c>
      <c r="DQ448" s="9">
        <f>COUNTIF(J448,"&gt;0")+COUNTIF(V448,"&gt;0")+COUNTIF(AH448,"&gt;0")+COUNTIF(AT448,"&gt;0")+COUNTIF(BF448,"&gt;0")+COUNTIF(BR448,"&gt;0")+COUNTIF(CD448,"&gt;0")+COUNTIF(CP448,"&gt;0")+COUNTIF(DB448,"&gt;0")</f>
        <v/>
      </c>
      <c r="DR448" s="6">
        <f>DE448</f>
        <v/>
      </c>
      <c r="DS448" s="10">
        <f>IFERROR(DR448/DJ448,0)</f>
        <v/>
      </c>
      <c r="DT448" s="6">
        <f>D448+SUM(G448,S448,AE448,AQ448,BC448,BO448,CA448,CM448,CY448)-SUM(J448,V448,AH448,AT448,BF448,BR448,CD448,CP448,DB448)-DE448</f>
        <v/>
      </c>
    </row>
    <row r="449">
      <c r="A449">
        <f>'M01'!C448</f>
        <v/>
      </c>
      <c r="B449">
        <f>'M01'!D448</f>
        <v/>
      </c>
      <c r="C449">
        <f>'M01'!A448</f>
        <v/>
      </c>
      <c r="D449" s="6">
        <f>'M01'!E448</f>
        <v/>
      </c>
      <c r="E449" s="6">
        <f>'M01'!F448</f>
        <v/>
      </c>
      <c r="F449" s="7">
        <f>IFERROR(E449/D449,0)</f>
        <v/>
      </c>
      <c r="G449" s="6">
        <f>'M01'!M448</f>
        <v/>
      </c>
      <c r="H449" s="6">
        <f>IF('M01'!AG448&gt;0,'M01'!AG448+MAX(0,G449-'M01'!H448)*IF(AND(D449&lt;&gt;0,E449&lt;&gt;0),E449/D449,'M01'!V448),G449*IF(AND(D449&lt;&gt;0,E449&lt;&gt;0),E449/D449,'M01'!V448))</f>
        <v/>
      </c>
      <c r="I449" s="7">
        <f>IFERROR(H449/G449,0)</f>
        <v/>
      </c>
      <c r="J449" s="6">
        <f>-'M01'!S448</f>
        <v/>
      </c>
      <c r="K449" s="6">
        <f>E449+H449-N449</f>
        <v/>
      </c>
      <c r="L449" s="7">
        <f>IFERROR(K449/J449,0)</f>
        <v/>
      </c>
      <c r="M449" s="6">
        <f>'M01'!T448</f>
        <v/>
      </c>
      <c r="N449" s="6">
        <f>'M01'!U448</f>
        <v/>
      </c>
      <c r="O449" s="7">
        <f>IFERROR(N449/M449,0)</f>
        <v/>
      </c>
      <c r="P449" s="6">
        <f>'M02'!E448</f>
        <v/>
      </c>
      <c r="Q449" s="6">
        <f>'M02'!F448</f>
        <v/>
      </c>
      <c r="R449" s="7">
        <f>IFERROR(Q449/P449,0)</f>
        <v/>
      </c>
      <c r="S449" s="6">
        <f>'M02'!M448</f>
        <v/>
      </c>
      <c r="T449" s="6">
        <f>IF('M02'!AG448&gt;0,'M02'!AG448+MAX(0,S449-'M02'!H448)*IF(AND(P449&lt;&gt;0,Q449&lt;&gt;0),Q449/P449,'M02'!V448),S449*IF(AND(P449&lt;&gt;0,Q449&lt;&gt;0),Q449/P449,'M02'!V448))</f>
        <v/>
      </c>
      <c r="U449" s="7">
        <f>IFERROR(T449/S449,0)</f>
        <v/>
      </c>
      <c r="V449" s="6">
        <f>-'M02'!S448</f>
        <v/>
      </c>
      <c r="W449" s="6">
        <f>Q449+T449-Z449</f>
        <v/>
      </c>
      <c r="X449" s="7">
        <f>IFERROR(W449/V449,0)</f>
        <v/>
      </c>
      <c r="Y449" s="6">
        <f>'M02'!T448</f>
        <v/>
      </c>
      <c r="Z449" s="6">
        <f>'M02'!U448</f>
        <v/>
      </c>
      <c r="AA449" s="7">
        <f>IFERROR(Z449/Y449,0)</f>
        <v/>
      </c>
      <c r="AB449" s="6">
        <f>'M03'!E448</f>
        <v/>
      </c>
      <c r="AC449" s="6">
        <f>'M03'!F448</f>
        <v/>
      </c>
      <c r="AD449" s="7">
        <f>IFERROR(AC449/AB449,0)</f>
        <v/>
      </c>
      <c r="AE449" s="6">
        <f>'M03'!M448</f>
        <v/>
      </c>
      <c r="AF449" s="6">
        <f>IF('M03'!AG448&gt;0,'M03'!AG448+MAX(0,AE449-'M03'!H448)*IF(AND(AB449&lt;&gt;0,AC449&lt;&gt;0),AC449/AB449,'M03'!V448),AE449*IF(AND(AB449&lt;&gt;0,AC449&lt;&gt;0),AC449/AB449,'M03'!V448))</f>
        <v/>
      </c>
      <c r="AG449" s="7">
        <f>IFERROR(AF449/AE449,0)</f>
        <v/>
      </c>
      <c r="AH449" s="6">
        <f>-'M03'!S448</f>
        <v/>
      </c>
      <c r="AI449" s="6">
        <f>AC449+AF449-AL449</f>
        <v/>
      </c>
      <c r="AJ449" s="7">
        <f>IFERROR(AI449/AH449,0)</f>
        <v/>
      </c>
      <c r="AK449" s="6">
        <f>'M03'!T448</f>
        <v/>
      </c>
      <c r="AL449" s="6">
        <f>'M03'!U448</f>
        <v/>
      </c>
      <c r="AM449" s="7">
        <f>IFERROR(AL449/AK449,0)</f>
        <v/>
      </c>
      <c r="AN449" s="6">
        <f>'M04'!E448</f>
        <v/>
      </c>
      <c r="AO449" s="6">
        <f>'M04'!F448</f>
        <v/>
      </c>
      <c r="AP449" s="7">
        <f>IFERROR(AO449/AN449,0)</f>
        <v/>
      </c>
      <c r="AQ449" s="6">
        <f>'M04'!M448</f>
        <v/>
      </c>
      <c r="AR449" s="6">
        <f>IF('M04'!AG448&gt;0,'M04'!AG448+MAX(0,AQ449-'M04'!H448)*IF(AND(AN449&lt;&gt;0,AO449&lt;&gt;0),AO449/AN449,'M04'!V448),AQ449*IF(AND(AN449&lt;&gt;0,AO449&lt;&gt;0),AO449/AN449,'M04'!V448))</f>
        <v/>
      </c>
      <c r="AS449" s="7">
        <f>IFERROR(AR449/AQ449,0)</f>
        <v/>
      </c>
      <c r="AT449" s="6">
        <f>-'M04'!S448</f>
        <v/>
      </c>
      <c r="AU449" s="6">
        <f>AO449+AR449-AX449</f>
        <v/>
      </c>
      <c r="AV449" s="7">
        <f>IFERROR(AU449/AT449,0)</f>
        <v/>
      </c>
      <c r="AW449" s="6">
        <f>'M04'!T448</f>
        <v/>
      </c>
      <c r="AX449" s="6">
        <f>'M04'!U448</f>
        <v/>
      </c>
      <c r="AY449" s="7">
        <f>IFERROR(AX449/AW449,0)</f>
        <v/>
      </c>
      <c r="AZ449" s="6">
        <f>'M05'!E448</f>
        <v/>
      </c>
      <c r="BA449" s="6">
        <f>'M05'!F448</f>
        <v/>
      </c>
      <c r="BB449" s="7">
        <f>IFERROR(BA449/AZ449,0)</f>
        <v/>
      </c>
      <c r="BC449" s="6">
        <f>'M05'!M448</f>
        <v/>
      </c>
      <c r="BD449" s="6">
        <f>IF('M05'!AG448&gt;0,'M05'!AG448+MAX(0,BC449-'M05'!H448)*IF(AND(AZ449&lt;&gt;0,BA449&lt;&gt;0),BA449/AZ449,'M05'!V448),BC449*IF(AND(AZ449&lt;&gt;0,BA449&lt;&gt;0),BA449/AZ449,'M05'!V448))</f>
        <v/>
      </c>
      <c r="BE449" s="7">
        <f>IFERROR(BD449/BC449,0)</f>
        <v/>
      </c>
      <c r="BF449" s="6">
        <f>-'M05'!S448</f>
        <v/>
      </c>
      <c r="BG449" s="6">
        <f>BA449+BD449-BJ449</f>
        <v/>
      </c>
      <c r="BH449" s="7">
        <f>IFERROR(BG449/BF449,0)</f>
        <v/>
      </c>
      <c r="BI449" s="6">
        <f>'M05'!T448</f>
        <v/>
      </c>
      <c r="BJ449" s="6">
        <f>'M05'!U448</f>
        <v/>
      </c>
      <c r="BK449" s="7">
        <f>IFERROR(BJ449/BI449,0)</f>
        <v/>
      </c>
      <c r="BL449" s="6">
        <f>'M06'!E448</f>
        <v/>
      </c>
      <c r="BM449" s="6">
        <f>'M06'!F448</f>
        <v/>
      </c>
      <c r="BN449" s="7">
        <f>IFERROR(BM449/BL449,0)</f>
        <v/>
      </c>
      <c r="BO449" s="6">
        <f>'M06'!M448</f>
        <v/>
      </c>
      <c r="BP449" s="6">
        <f>IF('M06'!AG448&gt;0,'M06'!AG448+MAX(0,BO449-'M06'!H448)*IF(AND(BL449&lt;&gt;0,BM449&lt;&gt;0),BM449/BL449,'M06'!V448),BO449*IF(AND(BL449&lt;&gt;0,BM449&lt;&gt;0),BM449/BL449,'M06'!V448))</f>
        <v/>
      </c>
      <c r="BQ449" s="7">
        <f>IFERROR(BP449/BO449,0)</f>
        <v/>
      </c>
      <c r="BR449" s="6">
        <f>-'M06'!S448</f>
        <v/>
      </c>
      <c r="BS449" s="6">
        <f>BM449+BP449-BV449</f>
        <v/>
      </c>
      <c r="BT449" s="7">
        <f>IFERROR(BS449/BR449,0)</f>
        <v/>
      </c>
      <c r="BU449" s="6">
        <f>'M06'!T448</f>
        <v/>
      </c>
      <c r="BV449" s="6">
        <f>'M06'!U448</f>
        <v/>
      </c>
      <c r="BW449" s="7">
        <f>IFERROR(BV449/BU449,0)</f>
        <v/>
      </c>
      <c r="BX449" s="6">
        <f>'M07'!E448</f>
        <v/>
      </c>
      <c r="BY449" s="6">
        <f>'M07'!F448</f>
        <v/>
      </c>
      <c r="BZ449" s="7">
        <f>IFERROR(BY449/BX449,0)</f>
        <v/>
      </c>
      <c r="CA449" s="6">
        <f>'M07'!M448</f>
        <v/>
      </c>
      <c r="CB449" s="6">
        <f>IF('M07'!AG448&gt;0,'M07'!AG448+MAX(0,CA449-'M07'!H448)*IF(AND(BX449&lt;&gt;0,BY449&lt;&gt;0),BY449/BX449,'M07'!V448),CA449*IF(AND(BX449&lt;&gt;0,BY449&lt;&gt;0),BY449/BX449,'M07'!V448))</f>
        <v/>
      </c>
      <c r="CC449" s="7">
        <f>IFERROR(CB449/CA449,0)</f>
        <v/>
      </c>
      <c r="CD449" s="6">
        <f>-'M07'!S448</f>
        <v/>
      </c>
      <c r="CE449" s="6">
        <f>BY449+CB449-CH449</f>
        <v/>
      </c>
      <c r="CF449" s="7">
        <f>IFERROR(CE449/CD449,0)</f>
        <v/>
      </c>
      <c r="CG449" s="6">
        <f>'M07'!T448</f>
        <v/>
      </c>
      <c r="CH449" s="6">
        <f>'M07'!U448</f>
        <v/>
      </c>
      <c r="CI449" s="7">
        <f>IFERROR(CH449/CG449,0)</f>
        <v/>
      </c>
      <c r="CJ449" s="6">
        <f>'M08'!E448</f>
        <v/>
      </c>
      <c r="CK449" s="6">
        <f>'M08'!F448</f>
        <v/>
      </c>
      <c r="CL449" s="7">
        <f>IFERROR(CK449/CJ449,0)</f>
        <v/>
      </c>
      <c r="CM449" s="6">
        <f>'M08'!M448</f>
        <v/>
      </c>
      <c r="CN449" s="6">
        <f>IF('M08'!AG448&gt;0,'M08'!AG448+MAX(0,CM449-'M08'!H448)*IF(AND(CJ449&lt;&gt;0,CK449&lt;&gt;0),CK449/CJ449,'M08'!V448),CM449*IF(AND(CJ449&lt;&gt;0,CK449&lt;&gt;0),CK449/CJ449,'M08'!V448))</f>
        <v/>
      </c>
      <c r="CO449" s="7">
        <f>IFERROR(CN449/CM449,0)</f>
        <v/>
      </c>
      <c r="CP449" s="6">
        <f>-'M08'!S448</f>
        <v/>
      </c>
      <c r="CQ449" s="6">
        <f>CK449+CN449-CT449</f>
        <v/>
      </c>
      <c r="CR449" s="7">
        <f>IFERROR(CQ449/CP449,0)</f>
        <v/>
      </c>
      <c r="CS449" s="6">
        <f>'M08'!T448</f>
        <v/>
      </c>
      <c r="CT449" s="6">
        <f>'M08'!U448</f>
        <v/>
      </c>
      <c r="CU449" s="7">
        <f>IFERROR(CT449/CS449,0)</f>
        <v/>
      </c>
      <c r="CV449" s="6">
        <f>'M09'!E448</f>
        <v/>
      </c>
      <c r="CW449" s="6">
        <f>'M09'!F448</f>
        <v/>
      </c>
      <c r="CX449" s="7">
        <f>IFERROR(CW449/CV449,0)</f>
        <v/>
      </c>
      <c r="CY449" s="6">
        <f>'M09'!M448</f>
        <v/>
      </c>
      <c r="CZ449" s="6">
        <f>IF('M09'!AG448&gt;0,'M09'!AG448+MAX(0,CY449-'M09'!H448)*IF(AND(CV449&lt;&gt;0,CW449&lt;&gt;0),CW449/CV449,'M09'!V448),CY449*IF(AND(CV449&lt;&gt;0,CW449&lt;&gt;0),CW449/CV449,'M09'!V448))</f>
        <v/>
      </c>
      <c r="DA449" s="7">
        <f>IFERROR(CZ449/CY449,0)</f>
        <v/>
      </c>
      <c r="DB449" s="6">
        <f>-'M09'!S448</f>
        <v/>
      </c>
      <c r="DC449" s="6">
        <f>CW449+CZ449-DF449</f>
        <v/>
      </c>
      <c r="DD449" s="7">
        <f>IFERROR(DC449/DB449,0)</f>
        <v/>
      </c>
      <c r="DE449" s="6">
        <f>'M09'!T448</f>
        <v/>
      </c>
      <c r="DF449" s="6">
        <f>'M09'!U448</f>
        <v/>
      </c>
      <c r="DG449" s="7">
        <f>IFERROR(DF449/DE449,0)</f>
        <v/>
      </c>
      <c r="DH449" s="6">
        <f>SUM(J449,V449,AH449,AT449,BF449,BR449,CD449,CP449,DB449)</f>
        <v/>
      </c>
      <c r="DI449" s="6">
        <f>SUM(K449,W449,AI449,AU449,BG449,BS449,CE449,CQ449,DC449)</f>
        <v/>
      </c>
      <c r="DJ449" s="6">
        <f>DH449/9</f>
        <v/>
      </c>
      <c r="DK449" s="6">
        <f>DI449/9</f>
        <v/>
      </c>
      <c r="DL449" s="7">
        <f>IFERROR(DI449/DH449,0)</f>
        <v/>
      </c>
      <c r="DM449" s="7">
        <f>'M09'!V448</f>
        <v/>
      </c>
      <c r="DN449" s="8">
        <f>IFERROR(DL449/DM449-1,0)</f>
        <v/>
      </c>
      <c r="DO449" s="6">
        <f>'M09'!AD448</f>
        <v/>
      </c>
      <c r="DP449" s="6">
        <f>DJ449-DO449</f>
        <v/>
      </c>
      <c r="DQ449" s="9">
        <f>COUNTIF(J449,"&gt;0")+COUNTIF(V449,"&gt;0")+COUNTIF(AH449,"&gt;0")+COUNTIF(AT449,"&gt;0")+COUNTIF(BF449,"&gt;0")+COUNTIF(BR449,"&gt;0")+COUNTIF(CD449,"&gt;0")+COUNTIF(CP449,"&gt;0")+COUNTIF(DB449,"&gt;0")</f>
        <v/>
      </c>
      <c r="DR449" s="6">
        <f>DE449</f>
        <v/>
      </c>
      <c r="DS449" s="10">
        <f>IFERROR(DR449/DJ449,0)</f>
        <v/>
      </c>
      <c r="DT449" s="6">
        <f>D449+SUM(G449,S449,AE449,AQ449,BC449,BO449,CA449,CM449,CY449)-SUM(J449,V449,AH449,AT449,BF449,BR449,CD449,CP449,DB449)-DE449</f>
        <v/>
      </c>
    </row>
    <row r="450">
      <c r="A450">
        <f>'M01'!C449</f>
        <v/>
      </c>
      <c r="B450">
        <f>'M01'!D449</f>
        <v/>
      </c>
      <c r="C450">
        <f>'M01'!A449</f>
        <v/>
      </c>
      <c r="D450" s="6">
        <f>'M01'!E449</f>
        <v/>
      </c>
      <c r="E450" s="6">
        <f>'M01'!F449</f>
        <v/>
      </c>
      <c r="F450" s="7">
        <f>IFERROR(E450/D450,0)</f>
        <v/>
      </c>
      <c r="G450" s="6">
        <f>'M01'!M449</f>
        <v/>
      </c>
      <c r="H450" s="6">
        <f>IF('M01'!AG449&gt;0,'M01'!AG449+MAX(0,G450-'M01'!H449)*IF(AND(D450&lt;&gt;0,E450&lt;&gt;0),E450/D450,'M01'!V449),G450*IF(AND(D450&lt;&gt;0,E450&lt;&gt;0),E450/D450,'M01'!V449))</f>
        <v/>
      </c>
      <c r="I450" s="7">
        <f>IFERROR(H450/G450,0)</f>
        <v/>
      </c>
      <c r="J450" s="6">
        <f>-'M01'!S449</f>
        <v/>
      </c>
      <c r="K450" s="6">
        <f>E450+H450-N450</f>
        <v/>
      </c>
      <c r="L450" s="7">
        <f>IFERROR(K450/J450,0)</f>
        <v/>
      </c>
      <c r="M450" s="6">
        <f>'M01'!T449</f>
        <v/>
      </c>
      <c r="N450" s="6">
        <f>'M01'!U449</f>
        <v/>
      </c>
      <c r="O450" s="7">
        <f>IFERROR(N450/M450,0)</f>
        <v/>
      </c>
      <c r="P450" s="6">
        <f>'M02'!E449</f>
        <v/>
      </c>
      <c r="Q450" s="6">
        <f>'M02'!F449</f>
        <v/>
      </c>
      <c r="R450" s="7">
        <f>IFERROR(Q450/P450,0)</f>
        <v/>
      </c>
      <c r="S450" s="6">
        <f>'M02'!M449</f>
        <v/>
      </c>
      <c r="T450" s="6">
        <f>IF('M02'!AG449&gt;0,'M02'!AG449+MAX(0,S450-'M02'!H449)*IF(AND(P450&lt;&gt;0,Q450&lt;&gt;0),Q450/P450,'M02'!V449),S450*IF(AND(P450&lt;&gt;0,Q450&lt;&gt;0),Q450/P450,'M02'!V449))</f>
        <v/>
      </c>
      <c r="U450" s="7">
        <f>IFERROR(T450/S450,0)</f>
        <v/>
      </c>
      <c r="V450" s="6">
        <f>-'M02'!S449</f>
        <v/>
      </c>
      <c r="W450" s="6">
        <f>Q450+T450-Z450</f>
        <v/>
      </c>
      <c r="X450" s="7">
        <f>IFERROR(W450/V450,0)</f>
        <v/>
      </c>
      <c r="Y450" s="6">
        <f>'M02'!T449</f>
        <v/>
      </c>
      <c r="Z450" s="6">
        <f>'M02'!U449</f>
        <v/>
      </c>
      <c r="AA450" s="7">
        <f>IFERROR(Z450/Y450,0)</f>
        <v/>
      </c>
      <c r="AB450" s="6">
        <f>'M03'!E449</f>
        <v/>
      </c>
      <c r="AC450" s="6">
        <f>'M03'!F449</f>
        <v/>
      </c>
      <c r="AD450" s="7">
        <f>IFERROR(AC450/AB450,0)</f>
        <v/>
      </c>
      <c r="AE450" s="6">
        <f>'M03'!M449</f>
        <v/>
      </c>
      <c r="AF450" s="6">
        <f>IF('M03'!AG449&gt;0,'M03'!AG449+MAX(0,AE450-'M03'!H449)*IF(AND(AB450&lt;&gt;0,AC450&lt;&gt;0),AC450/AB450,'M03'!V449),AE450*IF(AND(AB450&lt;&gt;0,AC450&lt;&gt;0),AC450/AB450,'M03'!V449))</f>
        <v/>
      </c>
      <c r="AG450" s="7">
        <f>IFERROR(AF450/AE450,0)</f>
        <v/>
      </c>
      <c r="AH450" s="6">
        <f>-'M03'!S449</f>
        <v/>
      </c>
      <c r="AI450" s="6">
        <f>AC450+AF450-AL450</f>
        <v/>
      </c>
      <c r="AJ450" s="7">
        <f>IFERROR(AI450/AH450,0)</f>
        <v/>
      </c>
      <c r="AK450" s="6">
        <f>'M03'!T449</f>
        <v/>
      </c>
      <c r="AL450" s="6">
        <f>'M03'!U449</f>
        <v/>
      </c>
      <c r="AM450" s="7">
        <f>IFERROR(AL450/AK450,0)</f>
        <v/>
      </c>
      <c r="AN450" s="6">
        <f>'M04'!E449</f>
        <v/>
      </c>
      <c r="AO450" s="6">
        <f>'M04'!F449</f>
        <v/>
      </c>
      <c r="AP450" s="7">
        <f>IFERROR(AO450/AN450,0)</f>
        <v/>
      </c>
      <c r="AQ450" s="6">
        <f>'M04'!M449</f>
        <v/>
      </c>
      <c r="AR450" s="6">
        <f>IF('M04'!AG449&gt;0,'M04'!AG449+MAX(0,AQ450-'M04'!H449)*IF(AND(AN450&lt;&gt;0,AO450&lt;&gt;0),AO450/AN450,'M04'!V449),AQ450*IF(AND(AN450&lt;&gt;0,AO450&lt;&gt;0),AO450/AN450,'M04'!V449))</f>
        <v/>
      </c>
      <c r="AS450" s="7">
        <f>IFERROR(AR450/AQ450,0)</f>
        <v/>
      </c>
      <c r="AT450" s="6">
        <f>-'M04'!S449</f>
        <v/>
      </c>
      <c r="AU450" s="6">
        <f>AO450+AR450-AX450</f>
        <v/>
      </c>
      <c r="AV450" s="7">
        <f>IFERROR(AU450/AT450,0)</f>
        <v/>
      </c>
      <c r="AW450" s="6">
        <f>'M04'!T449</f>
        <v/>
      </c>
      <c r="AX450" s="6">
        <f>'M04'!U449</f>
        <v/>
      </c>
      <c r="AY450" s="7">
        <f>IFERROR(AX450/AW450,0)</f>
        <v/>
      </c>
      <c r="AZ450" s="6">
        <f>'M05'!E449</f>
        <v/>
      </c>
      <c r="BA450" s="6">
        <f>'M05'!F449</f>
        <v/>
      </c>
      <c r="BB450" s="7">
        <f>IFERROR(BA450/AZ450,0)</f>
        <v/>
      </c>
      <c r="BC450" s="6">
        <f>'M05'!M449</f>
        <v/>
      </c>
      <c r="BD450" s="6">
        <f>IF('M05'!AG449&gt;0,'M05'!AG449+MAX(0,BC450-'M05'!H449)*IF(AND(AZ450&lt;&gt;0,BA450&lt;&gt;0),BA450/AZ450,'M05'!V449),BC450*IF(AND(AZ450&lt;&gt;0,BA450&lt;&gt;0),BA450/AZ450,'M05'!V449))</f>
        <v/>
      </c>
      <c r="BE450" s="7">
        <f>IFERROR(BD450/BC450,0)</f>
        <v/>
      </c>
      <c r="BF450" s="6">
        <f>-'M05'!S449</f>
        <v/>
      </c>
      <c r="BG450" s="6">
        <f>BA450+BD450-BJ450</f>
        <v/>
      </c>
      <c r="BH450" s="7">
        <f>IFERROR(BG450/BF450,0)</f>
        <v/>
      </c>
      <c r="BI450" s="6">
        <f>'M05'!T449</f>
        <v/>
      </c>
      <c r="BJ450" s="6">
        <f>'M05'!U449</f>
        <v/>
      </c>
      <c r="BK450" s="7">
        <f>IFERROR(BJ450/BI450,0)</f>
        <v/>
      </c>
      <c r="BL450" s="6">
        <f>'M06'!E449</f>
        <v/>
      </c>
      <c r="BM450" s="6">
        <f>'M06'!F449</f>
        <v/>
      </c>
      <c r="BN450" s="7">
        <f>IFERROR(BM450/BL450,0)</f>
        <v/>
      </c>
      <c r="BO450" s="6">
        <f>'M06'!M449</f>
        <v/>
      </c>
      <c r="BP450" s="6">
        <f>IF('M06'!AG449&gt;0,'M06'!AG449+MAX(0,BO450-'M06'!H449)*IF(AND(BL450&lt;&gt;0,BM450&lt;&gt;0),BM450/BL450,'M06'!V449),BO450*IF(AND(BL450&lt;&gt;0,BM450&lt;&gt;0),BM450/BL450,'M06'!V449))</f>
        <v/>
      </c>
      <c r="BQ450" s="7">
        <f>IFERROR(BP450/BO450,0)</f>
        <v/>
      </c>
      <c r="BR450" s="6">
        <f>-'M06'!S449</f>
        <v/>
      </c>
      <c r="BS450" s="6">
        <f>BM450+BP450-BV450</f>
        <v/>
      </c>
      <c r="BT450" s="7">
        <f>IFERROR(BS450/BR450,0)</f>
        <v/>
      </c>
      <c r="BU450" s="6">
        <f>'M06'!T449</f>
        <v/>
      </c>
      <c r="BV450" s="6">
        <f>'M06'!U449</f>
        <v/>
      </c>
      <c r="BW450" s="7">
        <f>IFERROR(BV450/BU450,0)</f>
        <v/>
      </c>
      <c r="BX450" s="6">
        <f>'M07'!E449</f>
        <v/>
      </c>
      <c r="BY450" s="6">
        <f>'M07'!F449</f>
        <v/>
      </c>
      <c r="BZ450" s="7">
        <f>IFERROR(BY450/BX450,0)</f>
        <v/>
      </c>
      <c r="CA450" s="6">
        <f>'M07'!M449</f>
        <v/>
      </c>
      <c r="CB450" s="6">
        <f>IF('M07'!AG449&gt;0,'M07'!AG449+MAX(0,CA450-'M07'!H449)*IF(AND(BX450&lt;&gt;0,BY450&lt;&gt;0),BY450/BX450,'M07'!V449),CA450*IF(AND(BX450&lt;&gt;0,BY450&lt;&gt;0),BY450/BX450,'M07'!V449))</f>
        <v/>
      </c>
      <c r="CC450" s="7">
        <f>IFERROR(CB450/CA450,0)</f>
        <v/>
      </c>
      <c r="CD450" s="6">
        <f>-'M07'!S449</f>
        <v/>
      </c>
      <c r="CE450" s="6">
        <f>BY450+CB450-CH450</f>
        <v/>
      </c>
      <c r="CF450" s="7">
        <f>IFERROR(CE450/CD450,0)</f>
        <v/>
      </c>
      <c r="CG450" s="6">
        <f>'M07'!T449</f>
        <v/>
      </c>
      <c r="CH450" s="6">
        <f>'M07'!U449</f>
        <v/>
      </c>
      <c r="CI450" s="7">
        <f>IFERROR(CH450/CG450,0)</f>
        <v/>
      </c>
      <c r="CJ450" s="6">
        <f>'M08'!E449</f>
        <v/>
      </c>
      <c r="CK450" s="6">
        <f>'M08'!F449</f>
        <v/>
      </c>
      <c r="CL450" s="7">
        <f>IFERROR(CK450/CJ450,0)</f>
        <v/>
      </c>
      <c r="CM450" s="6">
        <f>'M08'!M449</f>
        <v/>
      </c>
      <c r="CN450" s="6">
        <f>IF('M08'!AG449&gt;0,'M08'!AG449+MAX(0,CM450-'M08'!H449)*IF(AND(CJ450&lt;&gt;0,CK450&lt;&gt;0),CK450/CJ450,'M08'!V449),CM450*IF(AND(CJ450&lt;&gt;0,CK450&lt;&gt;0),CK450/CJ450,'M08'!V449))</f>
        <v/>
      </c>
      <c r="CO450" s="7">
        <f>IFERROR(CN450/CM450,0)</f>
        <v/>
      </c>
      <c r="CP450" s="6">
        <f>-'M08'!S449</f>
        <v/>
      </c>
      <c r="CQ450" s="6">
        <f>CK450+CN450-CT450</f>
        <v/>
      </c>
      <c r="CR450" s="7">
        <f>IFERROR(CQ450/CP450,0)</f>
        <v/>
      </c>
      <c r="CS450" s="6">
        <f>'M08'!T449</f>
        <v/>
      </c>
      <c r="CT450" s="6">
        <f>'M08'!U449</f>
        <v/>
      </c>
      <c r="CU450" s="7">
        <f>IFERROR(CT450/CS450,0)</f>
        <v/>
      </c>
      <c r="CV450" s="6">
        <f>'M09'!E449</f>
        <v/>
      </c>
      <c r="CW450" s="6">
        <f>'M09'!F449</f>
        <v/>
      </c>
      <c r="CX450" s="7">
        <f>IFERROR(CW450/CV450,0)</f>
        <v/>
      </c>
      <c r="CY450" s="6">
        <f>'M09'!M449</f>
        <v/>
      </c>
      <c r="CZ450" s="6">
        <f>IF('M09'!AG449&gt;0,'M09'!AG449+MAX(0,CY450-'M09'!H449)*IF(AND(CV450&lt;&gt;0,CW450&lt;&gt;0),CW450/CV450,'M09'!V449),CY450*IF(AND(CV450&lt;&gt;0,CW450&lt;&gt;0),CW450/CV450,'M09'!V449))</f>
        <v/>
      </c>
      <c r="DA450" s="7">
        <f>IFERROR(CZ450/CY450,0)</f>
        <v/>
      </c>
      <c r="DB450" s="6">
        <f>-'M09'!S449</f>
        <v/>
      </c>
      <c r="DC450" s="6">
        <f>CW450+CZ450-DF450</f>
        <v/>
      </c>
      <c r="DD450" s="7">
        <f>IFERROR(DC450/DB450,0)</f>
        <v/>
      </c>
      <c r="DE450" s="6">
        <f>'M09'!T449</f>
        <v/>
      </c>
      <c r="DF450" s="6">
        <f>'M09'!U449</f>
        <v/>
      </c>
      <c r="DG450" s="7">
        <f>IFERROR(DF450/DE450,0)</f>
        <v/>
      </c>
      <c r="DH450" s="6">
        <f>SUM(J450,V450,AH450,AT450,BF450,BR450,CD450,CP450,DB450)</f>
        <v/>
      </c>
      <c r="DI450" s="6">
        <f>SUM(K450,W450,AI450,AU450,BG450,BS450,CE450,CQ450,DC450)</f>
        <v/>
      </c>
      <c r="DJ450" s="6">
        <f>DH450/9</f>
        <v/>
      </c>
      <c r="DK450" s="6">
        <f>DI450/9</f>
        <v/>
      </c>
      <c r="DL450" s="7">
        <f>IFERROR(DI450/DH450,0)</f>
        <v/>
      </c>
      <c r="DM450" s="7">
        <f>'M09'!V449</f>
        <v/>
      </c>
      <c r="DN450" s="8">
        <f>IFERROR(DL450/DM450-1,0)</f>
        <v/>
      </c>
      <c r="DO450" s="6">
        <f>'M09'!AD449</f>
        <v/>
      </c>
      <c r="DP450" s="6">
        <f>DJ450-DO450</f>
        <v/>
      </c>
      <c r="DQ450" s="9">
        <f>COUNTIF(J450,"&gt;0")+COUNTIF(V450,"&gt;0")+COUNTIF(AH450,"&gt;0")+COUNTIF(AT450,"&gt;0")+COUNTIF(BF450,"&gt;0")+COUNTIF(BR450,"&gt;0")+COUNTIF(CD450,"&gt;0")+COUNTIF(CP450,"&gt;0")+COUNTIF(DB450,"&gt;0")</f>
        <v/>
      </c>
      <c r="DR450" s="6">
        <f>DE450</f>
        <v/>
      </c>
      <c r="DS450" s="10">
        <f>IFERROR(DR450/DJ450,0)</f>
        <v/>
      </c>
      <c r="DT450" s="6">
        <f>D450+SUM(G450,S450,AE450,AQ450,BC450,BO450,CA450,CM450,CY450)-SUM(J450,V450,AH450,AT450,BF450,BR450,CD450,CP450,DB450)-DE450</f>
        <v/>
      </c>
    </row>
    <row r="451">
      <c r="A451">
        <f>'M01'!C450</f>
        <v/>
      </c>
      <c r="B451">
        <f>'M01'!D450</f>
        <v/>
      </c>
      <c r="C451">
        <f>'M01'!A450</f>
        <v/>
      </c>
      <c r="D451" s="6">
        <f>'M01'!E450</f>
        <v/>
      </c>
      <c r="E451" s="6">
        <f>'M01'!F450</f>
        <v/>
      </c>
      <c r="F451" s="7">
        <f>IFERROR(E451/D451,0)</f>
        <v/>
      </c>
      <c r="G451" s="6">
        <f>'M01'!M450</f>
        <v/>
      </c>
      <c r="H451" s="6">
        <f>IF('M01'!AG450&gt;0,'M01'!AG450+MAX(0,G451-'M01'!H450)*IF(AND(D451&lt;&gt;0,E451&lt;&gt;0),E451/D451,'M01'!V450),G451*IF(AND(D451&lt;&gt;0,E451&lt;&gt;0),E451/D451,'M01'!V450))</f>
        <v/>
      </c>
      <c r="I451" s="7">
        <f>IFERROR(H451/G451,0)</f>
        <v/>
      </c>
      <c r="J451" s="6">
        <f>-'M01'!S450</f>
        <v/>
      </c>
      <c r="K451" s="6">
        <f>E451+H451-N451</f>
        <v/>
      </c>
      <c r="L451" s="7">
        <f>IFERROR(K451/J451,0)</f>
        <v/>
      </c>
      <c r="M451" s="6">
        <f>'M01'!T450</f>
        <v/>
      </c>
      <c r="N451" s="6">
        <f>'M01'!U450</f>
        <v/>
      </c>
      <c r="O451" s="7">
        <f>IFERROR(N451/M451,0)</f>
        <v/>
      </c>
      <c r="P451" s="6">
        <f>'M02'!E450</f>
        <v/>
      </c>
      <c r="Q451" s="6">
        <f>'M02'!F450</f>
        <v/>
      </c>
      <c r="R451" s="7">
        <f>IFERROR(Q451/P451,0)</f>
        <v/>
      </c>
      <c r="S451" s="6">
        <f>'M02'!M450</f>
        <v/>
      </c>
      <c r="T451" s="6">
        <f>IF('M02'!AG450&gt;0,'M02'!AG450+MAX(0,S451-'M02'!H450)*IF(AND(P451&lt;&gt;0,Q451&lt;&gt;0),Q451/P451,'M02'!V450),S451*IF(AND(P451&lt;&gt;0,Q451&lt;&gt;0),Q451/P451,'M02'!V450))</f>
        <v/>
      </c>
      <c r="U451" s="7">
        <f>IFERROR(T451/S451,0)</f>
        <v/>
      </c>
      <c r="V451" s="6">
        <f>-'M02'!S450</f>
        <v/>
      </c>
      <c r="W451" s="6">
        <f>Q451+T451-Z451</f>
        <v/>
      </c>
      <c r="X451" s="7">
        <f>IFERROR(W451/V451,0)</f>
        <v/>
      </c>
      <c r="Y451" s="6">
        <f>'M02'!T450</f>
        <v/>
      </c>
      <c r="Z451" s="6">
        <f>'M02'!U450</f>
        <v/>
      </c>
      <c r="AA451" s="7">
        <f>IFERROR(Z451/Y451,0)</f>
        <v/>
      </c>
      <c r="AB451" s="6">
        <f>'M03'!E450</f>
        <v/>
      </c>
      <c r="AC451" s="6">
        <f>'M03'!F450</f>
        <v/>
      </c>
      <c r="AD451" s="7">
        <f>IFERROR(AC451/AB451,0)</f>
        <v/>
      </c>
      <c r="AE451" s="6">
        <f>'M03'!M450</f>
        <v/>
      </c>
      <c r="AF451" s="6">
        <f>IF('M03'!AG450&gt;0,'M03'!AG450+MAX(0,AE451-'M03'!H450)*IF(AND(AB451&lt;&gt;0,AC451&lt;&gt;0),AC451/AB451,'M03'!V450),AE451*IF(AND(AB451&lt;&gt;0,AC451&lt;&gt;0),AC451/AB451,'M03'!V450))</f>
        <v/>
      </c>
      <c r="AG451" s="7">
        <f>IFERROR(AF451/AE451,0)</f>
        <v/>
      </c>
      <c r="AH451" s="6">
        <f>-'M03'!S450</f>
        <v/>
      </c>
      <c r="AI451" s="6">
        <f>AC451+AF451-AL451</f>
        <v/>
      </c>
      <c r="AJ451" s="7">
        <f>IFERROR(AI451/AH451,0)</f>
        <v/>
      </c>
      <c r="AK451" s="6">
        <f>'M03'!T450</f>
        <v/>
      </c>
      <c r="AL451" s="6">
        <f>'M03'!U450</f>
        <v/>
      </c>
      <c r="AM451" s="7">
        <f>IFERROR(AL451/AK451,0)</f>
        <v/>
      </c>
      <c r="AN451" s="6">
        <f>'M04'!E450</f>
        <v/>
      </c>
      <c r="AO451" s="6">
        <f>'M04'!F450</f>
        <v/>
      </c>
      <c r="AP451" s="7">
        <f>IFERROR(AO451/AN451,0)</f>
        <v/>
      </c>
      <c r="AQ451" s="6">
        <f>'M04'!M450</f>
        <v/>
      </c>
      <c r="AR451" s="6">
        <f>IF('M04'!AG450&gt;0,'M04'!AG450+MAX(0,AQ451-'M04'!H450)*IF(AND(AN451&lt;&gt;0,AO451&lt;&gt;0),AO451/AN451,'M04'!V450),AQ451*IF(AND(AN451&lt;&gt;0,AO451&lt;&gt;0),AO451/AN451,'M04'!V450))</f>
        <v/>
      </c>
      <c r="AS451" s="7">
        <f>IFERROR(AR451/AQ451,0)</f>
        <v/>
      </c>
      <c r="AT451" s="6">
        <f>-'M04'!S450</f>
        <v/>
      </c>
      <c r="AU451" s="6">
        <f>AO451+AR451-AX451</f>
        <v/>
      </c>
      <c r="AV451" s="7">
        <f>IFERROR(AU451/AT451,0)</f>
        <v/>
      </c>
      <c r="AW451" s="6">
        <f>'M04'!T450</f>
        <v/>
      </c>
      <c r="AX451" s="6">
        <f>'M04'!U450</f>
        <v/>
      </c>
      <c r="AY451" s="7">
        <f>IFERROR(AX451/AW451,0)</f>
        <v/>
      </c>
      <c r="AZ451" s="6">
        <f>'M05'!E450</f>
        <v/>
      </c>
      <c r="BA451" s="6">
        <f>'M05'!F450</f>
        <v/>
      </c>
      <c r="BB451" s="7">
        <f>IFERROR(BA451/AZ451,0)</f>
        <v/>
      </c>
      <c r="BC451" s="6">
        <f>'M05'!M450</f>
        <v/>
      </c>
      <c r="BD451" s="6">
        <f>IF('M05'!AG450&gt;0,'M05'!AG450+MAX(0,BC451-'M05'!H450)*IF(AND(AZ451&lt;&gt;0,BA451&lt;&gt;0),BA451/AZ451,'M05'!V450),BC451*IF(AND(AZ451&lt;&gt;0,BA451&lt;&gt;0),BA451/AZ451,'M05'!V450))</f>
        <v/>
      </c>
      <c r="BE451" s="7">
        <f>IFERROR(BD451/BC451,0)</f>
        <v/>
      </c>
      <c r="BF451" s="6">
        <f>-'M05'!S450</f>
        <v/>
      </c>
      <c r="BG451" s="6">
        <f>BA451+BD451-BJ451</f>
        <v/>
      </c>
      <c r="BH451" s="7">
        <f>IFERROR(BG451/BF451,0)</f>
        <v/>
      </c>
      <c r="BI451" s="6">
        <f>'M05'!T450</f>
        <v/>
      </c>
      <c r="BJ451" s="6">
        <f>'M05'!U450</f>
        <v/>
      </c>
      <c r="BK451" s="7">
        <f>IFERROR(BJ451/BI451,0)</f>
        <v/>
      </c>
      <c r="BL451" s="6">
        <f>'M06'!E450</f>
        <v/>
      </c>
      <c r="BM451" s="6">
        <f>'M06'!F450</f>
        <v/>
      </c>
      <c r="BN451" s="7">
        <f>IFERROR(BM451/BL451,0)</f>
        <v/>
      </c>
      <c r="BO451" s="6">
        <f>'M06'!M450</f>
        <v/>
      </c>
      <c r="BP451" s="6">
        <f>IF('M06'!AG450&gt;0,'M06'!AG450+MAX(0,BO451-'M06'!H450)*IF(AND(BL451&lt;&gt;0,BM451&lt;&gt;0),BM451/BL451,'M06'!V450),BO451*IF(AND(BL451&lt;&gt;0,BM451&lt;&gt;0),BM451/BL451,'M06'!V450))</f>
        <v/>
      </c>
      <c r="BQ451" s="7">
        <f>IFERROR(BP451/BO451,0)</f>
        <v/>
      </c>
      <c r="BR451" s="6">
        <f>-'M06'!S450</f>
        <v/>
      </c>
      <c r="BS451" s="6">
        <f>BM451+BP451-BV451</f>
        <v/>
      </c>
      <c r="BT451" s="7">
        <f>IFERROR(BS451/BR451,0)</f>
        <v/>
      </c>
      <c r="BU451" s="6">
        <f>'M06'!T450</f>
        <v/>
      </c>
      <c r="BV451" s="6">
        <f>'M06'!U450</f>
        <v/>
      </c>
      <c r="BW451" s="7">
        <f>IFERROR(BV451/BU451,0)</f>
        <v/>
      </c>
      <c r="BX451" s="6">
        <f>'M07'!E450</f>
        <v/>
      </c>
      <c r="BY451" s="6">
        <f>'M07'!F450</f>
        <v/>
      </c>
      <c r="BZ451" s="7">
        <f>IFERROR(BY451/BX451,0)</f>
        <v/>
      </c>
      <c r="CA451" s="6">
        <f>'M07'!M450</f>
        <v/>
      </c>
      <c r="CB451" s="6">
        <f>IF('M07'!AG450&gt;0,'M07'!AG450+MAX(0,CA451-'M07'!H450)*IF(AND(BX451&lt;&gt;0,BY451&lt;&gt;0),BY451/BX451,'M07'!V450),CA451*IF(AND(BX451&lt;&gt;0,BY451&lt;&gt;0),BY451/BX451,'M07'!V450))</f>
        <v/>
      </c>
      <c r="CC451" s="7">
        <f>IFERROR(CB451/CA451,0)</f>
        <v/>
      </c>
      <c r="CD451" s="6">
        <f>-'M07'!S450</f>
        <v/>
      </c>
      <c r="CE451" s="6">
        <f>BY451+CB451-CH451</f>
        <v/>
      </c>
      <c r="CF451" s="7">
        <f>IFERROR(CE451/CD451,0)</f>
        <v/>
      </c>
      <c r="CG451" s="6">
        <f>'M07'!T450</f>
        <v/>
      </c>
      <c r="CH451" s="6">
        <f>'M07'!U450</f>
        <v/>
      </c>
      <c r="CI451" s="7">
        <f>IFERROR(CH451/CG451,0)</f>
        <v/>
      </c>
      <c r="CJ451" s="6">
        <f>'M08'!E450</f>
        <v/>
      </c>
      <c r="CK451" s="6">
        <f>'M08'!F450</f>
        <v/>
      </c>
      <c r="CL451" s="7">
        <f>IFERROR(CK451/CJ451,0)</f>
        <v/>
      </c>
      <c r="CM451" s="6">
        <f>'M08'!M450</f>
        <v/>
      </c>
      <c r="CN451" s="6">
        <f>IF('M08'!AG450&gt;0,'M08'!AG450+MAX(0,CM451-'M08'!H450)*IF(AND(CJ451&lt;&gt;0,CK451&lt;&gt;0),CK451/CJ451,'M08'!V450),CM451*IF(AND(CJ451&lt;&gt;0,CK451&lt;&gt;0),CK451/CJ451,'M08'!V450))</f>
        <v/>
      </c>
      <c r="CO451" s="7">
        <f>IFERROR(CN451/CM451,0)</f>
        <v/>
      </c>
      <c r="CP451" s="6">
        <f>-'M08'!S450</f>
        <v/>
      </c>
      <c r="CQ451" s="6">
        <f>CK451+CN451-CT451</f>
        <v/>
      </c>
      <c r="CR451" s="7">
        <f>IFERROR(CQ451/CP451,0)</f>
        <v/>
      </c>
      <c r="CS451" s="6">
        <f>'M08'!T450</f>
        <v/>
      </c>
      <c r="CT451" s="6">
        <f>'M08'!U450</f>
        <v/>
      </c>
      <c r="CU451" s="7">
        <f>IFERROR(CT451/CS451,0)</f>
        <v/>
      </c>
      <c r="CV451" s="6">
        <f>'M09'!E450</f>
        <v/>
      </c>
      <c r="CW451" s="6">
        <f>'M09'!F450</f>
        <v/>
      </c>
      <c r="CX451" s="7">
        <f>IFERROR(CW451/CV451,0)</f>
        <v/>
      </c>
      <c r="CY451" s="6">
        <f>'M09'!M450</f>
        <v/>
      </c>
      <c r="CZ451" s="6">
        <f>IF('M09'!AG450&gt;0,'M09'!AG450+MAX(0,CY451-'M09'!H450)*IF(AND(CV451&lt;&gt;0,CW451&lt;&gt;0),CW451/CV451,'M09'!V450),CY451*IF(AND(CV451&lt;&gt;0,CW451&lt;&gt;0),CW451/CV451,'M09'!V450))</f>
        <v/>
      </c>
      <c r="DA451" s="7">
        <f>IFERROR(CZ451/CY451,0)</f>
        <v/>
      </c>
      <c r="DB451" s="6">
        <f>-'M09'!S450</f>
        <v/>
      </c>
      <c r="DC451" s="6">
        <f>CW451+CZ451-DF451</f>
        <v/>
      </c>
      <c r="DD451" s="7">
        <f>IFERROR(DC451/DB451,0)</f>
        <v/>
      </c>
      <c r="DE451" s="6">
        <f>'M09'!T450</f>
        <v/>
      </c>
      <c r="DF451" s="6">
        <f>'M09'!U450</f>
        <v/>
      </c>
      <c r="DG451" s="7">
        <f>IFERROR(DF451/DE451,0)</f>
        <v/>
      </c>
      <c r="DH451" s="6">
        <f>SUM(J451,V451,AH451,AT451,BF451,BR451,CD451,CP451,DB451)</f>
        <v/>
      </c>
      <c r="DI451" s="6">
        <f>SUM(K451,W451,AI451,AU451,BG451,BS451,CE451,CQ451,DC451)</f>
        <v/>
      </c>
      <c r="DJ451" s="6">
        <f>DH451/9</f>
        <v/>
      </c>
      <c r="DK451" s="6">
        <f>DI451/9</f>
        <v/>
      </c>
      <c r="DL451" s="7">
        <f>IFERROR(DI451/DH451,0)</f>
        <v/>
      </c>
      <c r="DM451" s="7">
        <f>'M09'!V450</f>
        <v/>
      </c>
      <c r="DN451" s="8">
        <f>IFERROR(DL451/DM451-1,0)</f>
        <v/>
      </c>
      <c r="DO451" s="6">
        <f>'M09'!AD450</f>
        <v/>
      </c>
      <c r="DP451" s="6">
        <f>DJ451-DO451</f>
        <v/>
      </c>
      <c r="DQ451" s="9">
        <f>COUNTIF(J451,"&gt;0")+COUNTIF(V451,"&gt;0")+COUNTIF(AH451,"&gt;0")+COUNTIF(AT451,"&gt;0")+COUNTIF(BF451,"&gt;0")+COUNTIF(BR451,"&gt;0")+COUNTIF(CD451,"&gt;0")+COUNTIF(CP451,"&gt;0")+COUNTIF(DB451,"&gt;0")</f>
        <v/>
      </c>
      <c r="DR451" s="6">
        <f>DE451</f>
        <v/>
      </c>
      <c r="DS451" s="10">
        <f>IFERROR(DR451/DJ451,0)</f>
        <v/>
      </c>
      <c r="DT451" s="6">
        <f>D451+SUM(G451,S451,AE451,AQ451,BC451,BO451,CA451,CM451,CY451)-SUM(J451,V451,AH451,AT451,BF451,BR451,CD451,CP451,DB451)-DE451</f>
        <v/>
      </c>
    </row>
    <row r="452">
      <c r="A452">
        <f>'M01'!C451</f>
        <v/>
      </c>
      <c r="B452">
        <f>'M01'!D451</f>
        <v/>
      </c>
      <c r="C452">
        <f>'M01'!A451</f>
        <v/>
      </c>
      <c r="D452" s="6">
        <f>'M01'!E451</f>
        <v/>
      </c>
      <c r="E452" s="6">
        <f>'M01'!F451</f>
        <v/>
      </c>
      <c r="F452" s="7">
        <f>IFERROR(E452/D452,0)</f>
        <v/>
      </c>
      <c r="G452" s="6">
        <f>'M01'!M451</f>
        <v/>
      </c>
      <c r="H452" s="6">
        <f>IF('M01'!AG451&gt;0,'M01'!AG451+MAX(0,G452-'M01'!H451)*IF(AND(D452&lt;&gt;0,E452&lt;&gt;0),E452/D452,'M01'!V451),G452*IF(AND(D452&lt;&gt;0,E452&lt;&gt;0),E452/D452,'M01'!V451))</f>
        <v/>
      </c>
      <c r="I452" s="7">
        <f>IFERROR(H452/G452,0)</f>
        <v/>
      </c>
      <c r="J452" s="6">
        <f>-'M01'!S451</f>
        <v/>
      </c>
      <c r="K452" s="6">
        <f>E452+H452-N452</f>
        <v/>
      </c>
      <c r="L452" s="7">
        <f>IFERROR(K452/J452,0)</f>
        <v/>
      </c>
      <c r="M452" s="6">
        <f>'M01'!T451</f>
        <v/>
      </c>
      <c r="N452" s="6">
        <f>'M01'!U451</f>
        <v/>
      </c>
      <c r="O452" s="7">
        <f>IFERROR(N452/M452,0)</f>
        <v/>
      </c>
      <c r="P452" s="6">
        <f>'M02'!E451</f>
        <v/>
      </c>
      <c r="Q452" s="6">
        <f>'M02'!F451</f>
        <v/>
      </c>
      <c r="R452" s="7">
        <f>IFERROR(Q452/P452,0)</f>
        <v/>
      </c>
      <c r="S452" s="6">
        <f>'M02'!M451</f>
        <v/>
      </c>
      <c r="T452" s="6">
        <f>IF('M02'!AG451&gt;0,'M02'!AG451+MAX(0,S452-'M02'!H451)*IF(AND(P452&lt;&gt;0,Q452&lt;&gt;0),Q452/P452,'M02'!V451),S452*IF(AND(P452&lt;&gt;0,Q452&lt;&gt;0),Q452/P452,'M02'!V451))</f>
        <v/>
      </c>
      <c r="U452" s="7">
        <f>IFERROR(T452/S452,0)</f>
        <v/>
      </c>
      <c r="V452" s="6">
        <f>-'M02'!S451</f>
        <v/>
      </c>
      <c r="W452" s="6">
        <f>Q452+T452-Z452</f>
        <v/>
      </c>
      <c r="X452" s="7">
        <f>IFERROR(W452/V452,0)</f>
        <v/>
      </c>
      <c r="Y452" s="6">
        <f>'M02'!T451</f>
        <v/>
      </c>
      <c r="Z452" s="6">
        <f>'M02'!U451</f>
        <v/>
      </c>
      <c r="AA452" s="7">
        <f>IFERROR(Z452/Y452,0)</f>
        <v/>
      </c>
      <c r="AB452" s="6">
        <f>'M03'!E451</f>
        <v/>
      </c>
      <c r="AC452" s="6">
        <f>'M03'!F451</f>
        <v/>
      </c>
      <c r="AD452" s="7">
        <f>IFERROR(AC452/AB452,0)</f>
        <v/>
      </c>
      <c r="AE452" s="6">
        <f>'M03'!M451</f>
        <v/>
      </c>
      <c r="AF452" s="6">
        <f>IF('M03'!AG451&gt;0,'M03'!AG451+MAX(0,AE452-'M03'!H451)*IF(AND(AB452&lt;&gt;0,AC452&lt;&gt;0),AC452/AB452,'M03'!V451),AE452*IF(AND(AB452&lt;&gt;0,AC452&lt;&gt;0),AC452/AB452,'M03'!V451))</f>
        <v/>
      </c>
      <c r="AG452" s="7">
        <f>IFERROR(AF452/AE452,0)</f>
        <v/>
      </c>
      <c r="AH452" s="6">
        <f>-'M03'!S451</f>
        <v/>
      </c>
      <c r="AI452" s="6">
        <f>AC452+AF452-AL452</f>
        <v/>
      </c>
      <c r="AJ452" s="7">
        <f>IFERROR(AI452/AH452,0)</f>
        <v/>
      </c>
      <c r="AK452" s="6">
        <f>'M03'!T451</f>
        <v/>
      </c>
      <c r="AL452" s="6">
        <f>'M03'!U451</f>
        <v/>
      </c>
      <c r="AM452" s="7">
        <f>IFERROR(AL452/AK452,0)</f>
        <v/>
      </c>
      <c r="AN452" s="6">
        <f>'M04'!E451</f>
        <v/>
      </c>
      <c r="AO452" s="6">
        <f>'M04'!F451</f>
        <v/>
      </c>
      <c r="AP452" s="7">
        <f>IFERROR(AO452/AN452,0)</f>
        <v/>
      </c>
      <c r="AQ452" s="6">
        <f>'M04'!M451</f>
        <v/>
      </c>
      <c r="AR452" s="6">
        <f>IF('M04'!AG451&gt;0,'M04'!AG451+MAX(0,AQ452-'M04'!H451)*IF(AND(AN452&lt;&gt;0,AO452&lt;&gt;0),AO452/AN452,'M04'!V451),AQ452*IF(AND(AN452&lt;&gt;0,AO452&lt;&gt;0),AO452/AN452,'M04'!V451))</f>
        <v/>
      </c>
      <c r="AS452" s="7">
        <f>IFERROR(AR452/AQ452,0)</f>
        <v/>
      </c>
      <c r="AT452" s="6">
        <f>-'M04'!S451</f>
        <v/>
      </c>
      <c r="AU452" s="6">
        <f>AO452+AR452-AX452</f>
        <v/>
      </c>
      <c r="AV452" s="7">
        <f>IFERROR(AU452/AT452,0)</f>
        <v/>
      </c>
      <c r="AW452" s="6">
        <f>'M04'!T451</f>
        <v/>
      </c>
      <c r="AX452" s="6">
        <f>'M04'!U451</f>
        <v/>
      </c>
      <c r="AY452" s="7">
        <f>IFERROR(AX452/AW452,0)</f>
        <v/>
      </c>
      <c r="AZ452" s="6">
        <f>'M05'!E451</f>
        <v/>
      </c>
      <c r="BA452" s="6">
        <f>'M05'!F451</f>
        <v/>
      </c>
      <c r="BB452" s="7">
        <f>IFERROR(BA452/AZ452,0)</f>
        <v/>
      </c>
      <c r="BC452" s="6">
        <f>'M05'!M451</f>
        <v/>
      </c>
      <c r="BD452" s="6">
        <f>IF('M05'!AG451&gt;0,'M05'!AG451+MAX(0,BC452-'M05'!H451)*IF(AND(AZ452&lt;&gt;0,BA452&lt;&gt;0),BA452/AZ452,'M05'!V451),BC452*IF(AND(AZ452&lt;&gt;0,BA452&lt;&gt;0),BA452/AZ452,'M05'!V451))</f>
        <v/>
      </c>
      <c r="BE452" s="7">
        <f>IFERROR(BD452/BC452,0)</f>
        <v/>
      </c>
      <c r="BF452" s="6">
        <f>-'M05'!S451</f>
        <v/>
      </c>
      <c r="BG452" s="6">
        <f>BA452+BD452-BJ452</f>
        <v/>
      </c>
      <c r="BH452" s="7">
        <f>IFERROR(BG452/BF452,0)</f>
        <v/>
      </c>
      <c r="BI452" s="6">
        <f>'M05'!T451</f>
        <v/>
      </c>
      <c r="BJ452" s="6">
        <f>'M05'!U451</f>
        <v/>
      </c>
      <c r="BK452" s="7">
        <f>IFERROR(BJ452/BI452,0)</f>
        <v/>
      </c>
      <c r="BL452" s="6">
        <f>'M06'!E451</f>
        <v/>
      </c>
      <c r="BM452" s="6">
        <f>'M06'!F451</f>
        <v/>
      </c>
      <c r="BN452" s="7">
        <f>IFERROR(BM452/BL452,0)</f>
        <v/>
      </c>
      <c r="BO452" s="6">
        <f>'M06'!M451</f>
        <v/>
      </c>
      <c r="BP452" s="6">
        <f>IF('M06'!AG451&gt;0,'M06'!AG451+MAX(0,BO452-'M06'!H451)*IF(AND(BL452&lt;&gt;0,BM452&lt;&gt;0),BM452/BL452,'M06'!V451),BO452*IF(AND(BL452&lt;&gt;0,BM452&lt;&gt;0),BM452/BL452,'M06'!V451))</f>
        <v/>
      </c>
      <c r="BQ452" s="7">
        <f>IFERROR(BP452/BO452,0)</f>
        <v/>
      </c>
      <c r="BR452" s="6">
        <f>-'M06'!S451</f>
        <v/>
      </c>
      <c r="BS452" s="6">
        <f>BM452+BP452-BV452</f>
        <v/>
      </c>
      <c r="BT452" s="7">
        <f>IFERROR(BS452/BR452,0)</f>
        <v/>
      </c>
      <c r="BU452" s="6">
        <f>'M06'!T451</f>
        <v/>
      </c>
      <c r="BV452" s="6">
        <f>'M06'!U451</f>
        <v/>
      </c>
      <c r="BW452" s="7">
        <f>IFERROR(BV452/BU452,0)</f>
        <v/>
      </c>
      <c r="BX452" s="6">
        <f>'M07'!E451</f>
        <v/>
      </c>
      <c r="BY452" s="6">
        <f>'M07'!F451</f>
        <v/>
      </c>
      <c r="BZ452" s="7">
        <f>IFERROR(BY452/BX452,0)</f>
        <v/>
      </c>
      <c r="CA452" s="6">
        <f>'M07'!M451</f>
        <v/>
      </c>
      <c r="CB452" s="6">
        <f>IF('M07'!AG451&gt;0,'M07'!AG451+MAX(0,CA452-'M07'!H451)*IF(AND(BX452&lt;&gt;0,BY452&lt;&gt;0),BY452/BX452,'M07'!V451),CA452*IF(AND(BX452&lt;&gt;0,BY452&lt;&gt;0),BY452/BX452,'M07'!V451))</f>
        <v/>
      </c>
      <c r="CC452" s="7">
        <f>IFERROR(CB452/CA452,0)</f>
        <v/>
      </c>
      <c r="CD452" s="6">
        <f>-'M07'!S451</f>
        <v/>
      </c>
      <c r="CE452" s="6">
        <f>BY452+CB452-CH452</f>
        <v/>
      </c>
      <c r="CF452" s="7">
        <f>IFERROR(CE452/CD452,0)</f>
        <v/>
      </c>
      <c r="CG452" s="6">
        <f>'M07'!T451</f>
        <v/>
      </c>
      <c r="CH452" s="6">
        <f>'M07'!U451</f>
        <v/>
      </c>
      <c r="CI452" s="7">
        <f>IFERROR(CH452/CG452,0)</f>
        <v/>
      </c>
      <c r="CJ452" s="6">
        <f>'M08'!E451</f>
        <v/>
      </c>
      <c r="CK452" s="6">
        <f>'M08'!F451</f>
        <v/>
      </c>
      <c r="CL452" s="7">
        <f>IFERROR(CK452/CJ452,0)</f>
        <v/>
      </c>
      <c r="CM452" s="6">
        <f>'M08'!M451</f>
        <v/>
      </c>
      <c r="CN452" s="6">
        <f>IF('M08'!AG451&gt;0,'M08'!AG451+MAX(0,CM452-'M08'!H451)*IF(AND(CJ452&lt;&gt;0,CK452&lt;&gt;0),CK452/CJ452,'M08'!V451),CM452*IF(AND(CJ452&lt;&gt;0,CK452&lt;&gt;0),CK452/CJ452,'M08'!V451))</f>
        <v/>
      </c>
      <c r="CO452" s="7">
        <f>IFERROR(CN452/CM452,0)</f>
        <v/>
      </c>
      <c r="CP452" s="6">
        <f>-'M08'!S451</f>
        <v/>
      </c>
      <c r="CQ452" s="6">
        <f>CK452+CN452-CT452</f>
        <v/>
      </c>
      <c r="CR452" s="7">
        <f>IFERROR(CQ452/CP452,0)</f>
        <v/>
      </c>
      <c r="CS452" s="6">
        <f>'M08'!T451</f>
        <v/>
      </c>
      <c r="CT452" s="6">
        <f>'M08'!U451</f>
        <v/>
      </c>
      <c r="CU452" s="7">
        <f>IFERROR(CT452/CS452,0)</f>
        <v/>
      </c>
      <c r="CV452" s="6">
        <f>'M09'!E451</f>
        <v/>
      </c>
      <c r="CW452" s="6">
        <f>'M09'!F451</f>
        <v/>
      </c>
      <c r="CX452" s="7">
        <f>IFERROR(CW452/CV452,0)</f>
        <v/>
      </c>
      <c r="CY452" s="6">
        <f>'M09'!M451</f>
        <v/>
      </c>
      <c r="CZ452" s="6">
        <f>IF('M09'!AG451&gt;0,'M09'!AG451+MAX(0,CY452-'M09'!H451)*IF(AND(CV452&lt;&gt;0,CW452&lt;&gt;0),CW452/CV452,'M09'!V451),CY452*IF(AND(CV452&lt;&gt;0,CW452&lt;&gt;0),CW452/CV452,'M09'!V451))</f>
        <v/>
      </c>
      <c r="DA452" s="7">
        <f>IFERROR(CZ452/CY452,0)</f>
        <v/>
      </c>
      <c r="DB452" s="6">
        <f>-'M09'!S451</f>
        <v/>
      </c>
      <c r="DC452" s="6">
        <f>CW452+CZ452-DF452</f>
        <v/>
      </c>
      <c r="DD452" s="7">
        <f>IFERROR(DC452/DB452,0)</f>
        <v/>
      </c>
      <c r="DE452" s="6">
        <f>'M09'!T451</f>
        <v/>
      </c>
      <c r="DF452" s="6">
        <f>'M09'!U451</f>
        <v/>
      </c>
      <c r="DG452" s="7">
        <f>IFERROR(DF452/DE452,0)</f>
        <v/>
      </c>
      <c r="DH452" s="6">
        <f>SUM(J452,V452,AH452,AT452,BF452,BR452,CD452,CP452,DB452)</f>
        <v/>
      </c>
      <c r="DI452" s="6">
        <f>SUM(K452,W452,AI452,AU452,BG452,BS452,CE452,CQ452,DC452)</f>
        <v/>
      </c>
      <c r="DJ452" s="6">
        <f>DH452/9</f>
        <v/>
      </c>
      <c r="DK452" s="6">
        <f>DI452/9</f>
        <v/>
      </c>
      <c r="DL452" s="7">
        <f>IFERROR(DI452/DH452,0)</f>
        <v/>
      </c>
      <c r="DM452" s="7">
        <f>'M09'!V451</f>
        <v/>
      </c>
      <c r="DN452" s="8">
        <f>IFERROR(DL452/DM452-1,0)</f>
        <v/>
      </c>
      <c r="DO452" s="6">
        <f>'M09'!AD451</f>
        <v/>
      </c>
      <c r="DP452" s="6">
        <f>DJ452-DO452</f>
        <v/>
      </c>
      <c r="DQ452" s="9">
        <f>COUNTIF(J452,"&gt;0")+COUNTIF(V452,"&gt;0")+COUNTIF(AH452,"&gt;0")+COUNTIF(AT452,"&gt;0")+COUNTIF(BF452,"&gt;0")+COUNTIF(BR452,"&gt;0")+COUNTIF(CD452,"&gt;0")+COUNTIF(CP452,"&gt;0")+COUNTIF(DB452,"&gt;0")</f>
        <v/>
      </c>
      <c r="DR452" s="6">
        <f>DE452</f>
        <v/>
      </c>
      <c r="DS452" s="10">
        <f>IFERROR(DR452/DJ452,0)</f>
        <v/>
      </c>
      <c r="DT452" s="6">
        <f>D452+SUM(G452,S452,AE452,AQ452,BC452,BO452,CA452,CM452,CY452)-SUM(J452,V452,AH452,AT452,BF452,BR452,CD452,CP452,DB452)-DE452</f>
        <v/>
      </c>
    </row>
    <row r="453">
      <c r="A453">
        <f>'M01'!C452</f>
        <v/>
      </c>
      <c r="B453">
        <f>'M01'!D452</f>
        <v/>
      </c>
      <c r="C453">
        <f>'M01'!A452</f>
        <v/>
      </c>
      <c r="D453" s="6">
        <f>'M01'!E452</f>
        <v/>
      </c>
      <c r="E453" s="6">
        <f>'M01'!F452</f>
        <v/>
      </c>
      <c r="F453" s="7">
        <f>IFERROR(E453/D453,0)</f>
        <v/>
      </c>
      <c r="G453" s="6">
        <f>'M01'!M452</f>
        <v/>
      </c>
      <c r="H453" s="6">
        <f>IF('M01'!AG452&gt;0,'M01'!AG452+MAX(0,G453-'M01'!H452)*IF(AND(D453&lt;&gt;0,E453&lt;&gt;0),E453/D453,'M01'!V452),G453*IF(AND(D453&lt;&gt;0,E453&lt;&gt;0),E453/D453,'M01'!V452))</f>
        <v/>
      </c>
      <c r="I453" s="7">
        <f>IFERROR(H453/G453,0)</f>
        <v/>
      </c>
      <c r="J453" s="6">
        <f>-'M01'!S452</f>
        <v/>
      </c>
      <c r="K453" s="6">
        <f>E453+H453-N453</f>
        <v/>
      </c>
      <c r="L453" s="7">
        <f>IFERROR(K453/J453,0)</f>
        <v/>
      </c>
      <c r="M453" s="6">
        <f>'M01'!T452</f>
        <v/>
      </c>
      <c r="N453" s="6">
        <f>'M01'!U452</f>
        <v/>
      </c>
      <c r="O453" s="7">
        <f>IFERROR(N453/M453,0)</f>
        <v/>
      </c>
      <c r="P453" s="6">
        <f>'M02'!E452</f>
        <v/>
      </c>
      <c r="Q453" s="6">
        <f>'M02'!F452</f>
        <v/>
      </c>
      <c r="R453" s="7">
        <f>IFERROR(Q453/P453,0)</f>
        <v/>
      </c>
      <c r="S453" s="6">
        <f>'M02'!M452</f>
        <v/>
      </c>
      <c r="T453" s="6">
        <f>IF('M02'!AG452&gt;0,'M02'!AG452+MAX(0,S453-'M02'!H452)*IF(AND(P453&lt;&gt;0,Q453&lt;&gt;0),Q453/P453,'M02'!V452),S453*IF(AND(P453&lt;&gt;0,Q453&lt;&gt;0),Q453/P453,'M02'!V452))</f>
        <v/>
      </c>
      <c r="U453" s="7">
        <f>IFERROR(T453/S453,0)</f>
        <v/>
      </c>
      <c r="V453" s="6">
        <f>-'M02'!S452</f>
        <v/>
      </c>
      <c r="W453" s="6">
        <f>Q453+T453-Z453</f>
        <v/>
      </c>
      <c r="X453" s="7">
        <f>IFERROR(W453/V453,0)</f>
        <v/>
      </c>
      <c r="Y453" s="6">
        <f>'M02'!T452</f>
        <v/>
      </c>
      <c r="Z453" s="6">
        <f>'M02'!U452</f>
        <v/>
      </c>
      <c r="AA453" s="7">
        <f>IFERROR(Z453/Y453,0)</f>
        <v/>
      </c>
      <c r="AB453" s="6">
        <f>'M03'!E452</f>
        <v/>
      </c>
      <c r="AC453" s="6">
        <f>'M03'!F452</f>
        <v/>
      </c>
      <c r="AD453" s="7">
        <f>IFERROR(AC453/AB453,0)</f>
        <v/>
      </c>
      <c r="AE453" s="6">
        <f>'M03'!M452</f>
        <v/>
      </c>
      <c r="AF453" s="6">
        <f>IF('M03'!AG452&gt;0,'M03'!AG452+MAX(0,AE453-'M03'!H452)*IF(AND(AB453&lt;&gt;0,AC453&lt;&gt;0),AC453/AB453,'M03'!V452),AE453*IF(AND(AB453&lt;&gt;0,AC453&lt;&gt;0),AC453/AB453,'M03'!V452))</f>
        <v/>
      </c>
      <c r="AG453" s="7">
        <f>IFERROR(AF453/AE453,0)</f>
        <v/>
      </c>
      <c r="AH453" s="6">
        <f>-'M03'!S452</f>
        <v/>
      </c>
      <c r="AI453" s="6">
        <f>AC453+AF453-AL453</f>
        <v/>
      </c>
      <c r="AJ453" s="7">
        <f>IFERROR(AI453/AH453,0)</f>
        <v/>
      </c>
      <c r="AK453" s="6">
        <f>'M03'!T452</f>
        <v/>
      </c>
      <c r="AL453" s="6">
        <f>'M03'!U452</f>
        <v/>
      </c>
      <c r="AM453" s="7">
        <f>IFERROR(AL453/AK453,0)</f>
        <v/>
      </c>
      <c r="AN453" s="6">
        <f>'M04'!E452</f>
        <v/>
      </c>
      <c r="AO453" s="6">
        <f>'M04'!F452</f>
        <v/>
      </c>
      <c r="AP453" s="7">
        <f>IFERROR(AO453/AN453,0)</f>
        <v/>
      </c>
      <c r="AQ453" s="6">
        <f>'M04'!M452</f>
        <v/>
      </c>
      <c r="AR453" s="6">
        <f>IF('M04'!AG452&gt;0,'M04'!AG452+MAX(0,AQ453-'M04'!H452)*IF(AND(AN453&lt;&gt;0,AO453&lt;&gt;0),AO453/AN453,'M04'!V452),AQ453*IF(AND(AN453&lt;&gt;0,AO453&lt;&gt;0),AO453/AN453,'M04'!V452))</f>
        <v/>
      </c>
      <c r="AS453" s="7">
        <f>IFERROR(AR453/AQ453,0)</f>
        <v/>
      </c>
      <c r="AT453" s="6">
        <f>-'M04'!S452</f>
        <v/>
      </c>
      <c r="AU453" s="6">
        <f>AO453+AR453-AX453</f>
        <v/>
      </c>
      <c r="AV453" s="7">
        <f>IFERROR(AU453/AT453,0)</f>
        <v/>
      </c>
      <c r="AW453" s="6">
        <f>'M04'!T452</f>
        <v/>
      </c>
      <c r="AX453" s="6">
        <f>'M04'!U452</f>
        <v/>
      </c>
      <c r="AY453" s="7">
        <f>IFERROR(AX453/AW453,0)</f>
        <v/>
      </c>
      <c r="AZ453" s="6">
        <f>'M05'!E452</f>
        <v/>
      </c>
      <c r="BA453" s="6">
        <f>'M05'!F452</f>
        <v/>
      </c>
      <c r="BB453" s="7">
        <f>IFERROR(BA453/AZ453,0)</f>
        <v/>
      </c>
      <c r="BC453" s="6">
        <f>'M05'!M452</f>
        <v/>
      </c>
      <c r="BD453" s="6">
        <f>IF('M05'!AG452&gt;0,'M05'!AG452+MAX(0,BC453-'M05'!H452)*IF(AND(AZ453&lt;&gt;0,BA453&lt;&gt;0),BA453/AZ453,'M05'!V452),BC453*IF(AND(AZ453&lt;&gt;0,BA453&lt;&gt;0),BA453/AZ453,'M05'!V452))</f>
        <v/>
      </c>
      <c r="BE453" s="7">
        <f>IFERROR(BD453/BC453,0)</f>
        <v/>
      </c>
      <c r="BF453" s="6">
        <f>-'M05'!S452</f>
        <v/>
      </c>
      <c r="BG453" s="6">
        <f>BA453+BD453-BJ453</f>
        <v/>
      </c>
      <c r="BH453" s="7">
        <f>IFERROR(BG453/BF453,0)</f>
        <v/>
      </c>
      <c r="BI453" s="6">
        <f>'M05'!T452</f>
        <v/>
      </c>
      <c r="BJ453" s="6">
        <f>'M05'!U452</f>
        <v/>
      </c>
      <c r="BK453" s="7">
        <f>IFERROR(BJ453/BI453,0)</f>
        <v/>
      </c>
      <c r="BL453" s="6">
        <f>'M06'!E452</f>
        <v/>
      </c>
      <c r="BM453" s="6">
        <f>'M06'!F452</f>
        <v/>
      </c>
      <c r="BN453" s="7">
        <f>IFERROR(BM453/BL453,0)</f>
        <v/>
      </c>
      <c r="BO453" s="6">
        <f>'M06'!M452</f>
        <v/>
      </c>
      <c r="BP453" s="6">
        <f>IF('M06'!AG452&gt;0,'M06'!AG452+MAX(0,BO453-'M06'!H452)*IF(AND(BL453&lt;&gt;0,BM453&lt;&gt;0),BM453/BL453,'M06'!V452),BO453*IF(AND(BL453&lt;&gt;0,BM453&lt;&gt;0),BM453/BL453,'M06'!V452))</f>
        <v/>
      </c>
      <c r="BQ453" s="7">
        <f>IFERROR(BP453/BO453,0)</f>
        <v/>
      </c>
      <c r="BR453" s="6">
        <f>-'M06'!S452</f>
        <v/>
      </c>
      <c r="BS453" s="6">
        <f>BM453+BP453-BV453</f>
        <v/>
      </c>
      <c r="BT453" s="7">
        <f>IFERROR(BS453/BR453,0)</f>
        <v/>
      </c>
      <c r="BU453" s="6">
        <f>'M06'!T452</f>
        <v/>
      </c>
      <c r="BV453" s="6">
        <f>'M06'!U452</f>
        <v/>
      </c>
      <c r="BW453" s="7">
        <f>IFERROR(BV453/BU453,0)</f>
        <v/>
      </c>
      <c r="BX453" s="6">
        <f>'M07'!E452</f>
        <v/>
      </c>
      <c r="BY453" s="6">
        <f>'M07'!F452</f>
        <v/>
      </c>
      <c r="BZ453" s="7">
        <f>IFERROR(BY453/BX453,0)</f>
        <v/>
      </c>
      <c r="CA453" s="6">
        <f>'M07'!M452</f>
        <v/>
      </c>
      <c r="CB453" s="6">
        <f>IF('M07'!AG452&gt;0,'M07'!AG452+MAX(0,CA453-'M07'!H452)*IF(AND(BX453&lt;&gt;0,BY453&lt;&gt;0),BY453/BX453,'M07'!V452),CA453*IF(AND(BX453&lt;&gt;0,BY453&lt;&gt;0),BY453/BX453,'M07'!V452))</f>
        <v/>
      </c>
      <c r="CC453" s="7">
        <f>IFERROR(CB453/CA453,0)</f>
        <v/>
      </c>
      <c r="CD453" s="6">
        <f>-'M07'!S452</f>
        <v/>
      </c>
      <c r="CE453" s="6">
        <f>BY453+CB453-CH453</f>
        <v/>
      </c>
      <c r="CF453" s="7">
        <f>IFERROR(CE453/CD453,0)</f>
        <v/>
      </c>
      <c r="CG453" s="6">
        <f>'M07'!T452</f>
        <v/>
      </c>
      <c r="CH453" s="6">
        <f>'M07'!U452</f>
        <v/>
      </c>
      <c r="CI453" s="7">
        <f>IFERROR(CH453/CG453,0)</f>
        <v/>
      </c>
      <c r="CJ453" s="6">
        <f>'M08'!E452</f>
        <v/>
      </c>
      <c r="CK453" s="6">
        <f>'M08'!F452</f>
        <v/>
      </c>
      <c r="CL453" s="7">
        <f>IFERROR(CK453/CJ453,0)</f>
        <v/>
      </c>
      <c r="CM453" s="6">
        <f>'M08'!M452</f>
        <v/>
      </c>
      <c r="CN453" s="6">
        <f>IF('M08'!AG452&gt;0,'M08'!AG452+MAX(0,CM453-'M08'!H452)*IF(AND(CJ453&lt;&gt;0,CK453&lt;&gt;0),CK453/CJ453,'M08'!V452),CM453*IF(AND(CJ453&lt;&gt;0,CK453&lt;&gt;0),CK453/CJ453,'M08'!V452))</f>
        <v/>
      </c>
      <c r="CO453" s="7">
        <f>IFERROR(CN453/CM453,0)</f>
        <v/>
      </c>
      <c r="CP453" s="6">
        <f>-'M08'!S452</f>
        <v/>
      </c>
      <c r="CQ453" s="6">
        <f>CK453+CN453-CT453</f>
        <v/>
      </c>
      <c r="CR453" s="7">
        <f>IFERROR(CQ453/CP453,0)</f>
        <v/>
      </c>
      <c r="CS453" s="6">
        <f>'M08'!T452</f>
        <v/>
      </c>
      <c r="CT453" s="6">
        <f>'M08'!U452</f>
        <v/>
      </c>
      <c r="CU453" s="7">
        <f>IFERROR(CT453/CS453,0)</f>
        <v/>
      </c>
      <c r="CV453" s="6">
        <f>'M09'!E452</f>
        <v/>
      </c>
      <c r="CW453" s="6">
        <f>'M09'!F452</f>
        <v/>
      </c>
      <c r="CX453" s="7">
        <f>IFERROR(CW453/CV453,0)</f>
        <v/>
      </c>
      <c r="CY453" s="6">
        <f>'M09'!M452</f>
        <v/>
      </c>
      <c r="CZ453" s="6">
        <f>IF('M09'!AG452&gt;0,'M09'!AG452+MAX(0,CY453-'M09'!H452)*IF(AND(CV453&lt;&gt;0,CW453&lt;&gt;0),CW453/CV453,'M09'!V452),CY453*IF(AND(CV453&lt;&gt;0,CW453&lt;&gt;0),CW453/CV453,'M09'!V452))</f>
        <v/>
      </c>
      <c r="DA453" s="7">
        <f>IFERROR(CZ453/CY453,0)</f>
        <v/>
      </c>
      <c r="DB453" s="6">
        <f>-'M09'!S452</f>
        <v/>
      </c>
      <c r="DC453" s="6">
        <f>CW453+CZ453-DF453</f>
        <v/>
      </c>
      <c r="DD453" s="7">
        <f>IFERROR(DC453/DB453,0)</f>
        <v/>
      </c>
      <c r="DE453" s="6">
        <f>'M09'!T452</f>
        <v/>
      </c>
      <c r="DF453" s="6">
        <f>'M09'!U452</f>
        <v/>
      </c>
      <c r="DG453" s="7">
        <f>IFERROR(DF453/DE453,0)</f>
        <v/>
      </c>
      <c r="DH453" s="6">
        <f>SUM(J453,V453,AH453,AT453,BF453,BR453,CD453,CP453,DB453)</f>
        <v/>
      </c>
      <c r="DI453" s="6">
        <f>SUM(K453,W453,AI453,AU453,BG453,BS453,CE453,CQ453,DC453)</f>
        <v/>
      </c>
      <c r="DJ453" s="6">
        <f>DH453/9</f>
        <v/>
      </c>
      <c r="DK453" s="6">
        <f>DI453/9</f>
        <v/>
      </c>
      <c r="DL453" s="7">
        <f>IFERROR(DI453/DH453,0)</f>
        <v/>
      </c>
      <c r="DM453" s="7">
        <f>'M09'!V452</f>
        <v/>
      </c>
      <c r="DN453" s="8">
        <f>IFERROR(DL453/DM453-1,0)</f>
        <v/>
      </c>
      <c r="DO453" s="6">
        <f>'M09'!AD452</f>
        <v/>
      </c>
      <c r="DP453" s="6">
        <f>DJ453-DO453</f>
        <v/>
      </c>
      <c r="DQ453" s="9">
        <f>COUNTIF(J453,"&gt;0")+COUNTIF(V453,"&gt;0")+COUNTIF(AH453,"&gt;0")+COUNTIF(AT453,"&gt;0")+COUNTIF(BF453,"&gt;0")+COUNTIF(BR453,"&gt;0")+COUNTIF(CD453,"&gt;0")+COUNTIF(CP453,"&gt;0")+COUNTIF(DB453,"&gt;0")</f>
        <v/>
      </c>
      <c r="DR453" s="6">
        <f>DE453</f>
        <v/>
      </c>
      <c r="DS453" s="10">
        <f>IFERROR(DR453/DJ453,0)</f>
        <v/>
      </c>
      <c r="DT453" s="6">
        <f>D453+SUM(G453,S453,AE453,AQ453,BC453,BO453,CA453,CM453,CY453)-SUM(J453,V453,AH453,AT453,BF453,BR453,CD453,CP453,DB453)-DE453</f>
        <v/>
      </c>
    </row>
    <row r="454">
      <c r="A454">
        <f>'M01'!C453</f>
        <v/>
      </c>
      <c r="B454">
        <f>'M01'!D453</f>
        <v/>
      </c>
      <c r="C454">
        <f>'M01'!A453</f>
        <v/>
      </c>
      <c r="D454" s="6">
        <f>'M01'!E453</f>
        <v/>
      </c>
      <c r="E454" s="6">
        <f>'M01'!F453</f>
        <v/>
      </c>
      <c r="F454" s="7">
        <f>IFERROR(E454/D454,0)</f>
        <v/>
      </c>
      <c r="G454" s="6">
        <f>'M01'!M453</f>
        <v/>
      </c>
      <c r="H454" s="6">
        <f>IF('M01'!AG453&gt;0,'M01'!AG453+MAX(0,G454-'M01'!H453)*IF(AND(D454&lt;&gt;0,E454&lt;&gt;0),E454/D454,'M01'!V453),G454*IF(AND(D454&lt;&gt;0,E454&lt;&gt;0),E454/D454,'M01'!V453))</f>
        <v/>
      </c>
      <c r="I454" s="7">
        <f>IFERROR(H454/G454,0)</f>
        <v/>
      </c>
      <c r="J454" s="6">
        <f>-'M01'!S453</f>
        <v/>
      </c>
      <c r="K454" s="6">
        <f>E454+H454-N454</f>
        <v/>
      </c>
      <c r="L454" s="7">
        <f>IFERROR(K454/J454,0)</f>
        <v/>
      </c>
      <c r="M454" s="6">
        <f>'M01'!T453</f>
        <v/>
      </c>
      <c r="N454" s="6">
        <f>'M01'!U453</f>
        <v/>
      </c>
      <c r="O454" s="7">
        <f>IFERROR(N454/M454,0)</f>
        <v/>
      </c>
      <c r="P454" s="6">
        <f>'M02'!E453</f>
        <v/>
      </c>
      <c r="Q454" s="6">
        <f>'M02'!F453</f>
        <v/>
      </c>
      <c r="R454" s="7">
        <f>IFERROR(Q454/P454,0)</f>
        <v/>
      </c>
      <c r="S454" s="6">
        <f>'M02'!M453</f>
        <v/>
      </c>
      <c r="T454" s="6">
        <f>IF('M02'!AG453&gt;0,'M02'!AG453+MAX(0,S454-'M02'!H453)*IF(AND(P454&lt;&gt;0,Q454&lt;&gt;0),Q454/P454,'M02'!V453),S454*IF(AND(P454&lt;&gt;0,Q454&lt;&gt;0),Q454/P454,'M02'!V453))</f>
        <v/>
      </c>
      <c r="U454" s="7">
        <f>IFERROR(T454/S454,0)</f>
        <v/>
      </c>
      <c r="V454" s="6">
        <f>-'M02'!S453</f>
        <v/>
      </c>
      <c r="W454" s="6">
        <f>Q454+T454-Z454</f>
        <v/>
      </c>
      <c r="X454" s="7">
        <f>IFERROR(W454/V454,0)</f>
        <v/>
      </c>
      <c r="Y454" s="6">
        <f>'M02'!T453</f>
        <v/>
      </c>
      <c r="Z454" s="6">
        <f>'M02'!U453</f>
        <v/>
      </c>
      <c r="AA454" s="7">
        <f>IFERROR(Z454/Y454,0)</f>
        <v/>
      </c>
      <c r="AB454" s="6">
        <f>'M03'!E453</f>
        <v/>
      </c>
      <c r="AC454" s="6">
        <f>'M03'!F453</f>
        <v/>
      </c>
      <c r="AD454" s="7">
        <f>IFERROR(AC454/AB454,0)</f>
        <v/>
      </c>
      <c r="AE454" s="6">
        <f>'M03'!M453</f>
        <v/>
      </c>
      <c r="AF454" s="6">
        <f>IF('M03'!AG453&gt;0,'M03'!AG453+MAX(0,AE454-'M03'!H453)*IF(AND(AB454&lt;&gt;0,AC454&lt;&gt;0),AC454/AB454,'M03'!V453),AE454*IF(AND(AB454&lt;&gt;0,AC454&lt;&gt;0),AC454/AB454,'M03'!V453))</f>
        <v/>
      </c>
      <c r="AG454" s="7">
        <f>IFERROR(AF454/AE454,0)</f>
        <v/>
      </c>
      <c r="AH454" s="6">
        <f>-'M03'!S453</f>
        <v/>
      </c>
      <c r="AI454" s="6">
        <f>AC454+AF454-AL454</f>
        <v/>
      </c>
      <c r="AJ454" s="7">
        <f>IFERROR(AI454/AH454,0)</f>
        <v/>
      </c>
      <c r="AK454" s="6">
        <f>'M03'!T453</f>
        <v/>
      </c>
      <c r="AL454" s="6">
        <f>'M03'!U453</f>
        <v/>
      </c>
      <c r="AM454" s="7">
        <f>IFERROR(AL454/AK454,0)</f>
        <v/>
      </c>
      <c r="AN454" s="6">
        <f>'M04'!E453</f>
        <v/>
      </c>
      <c r="AO454" s="6">
        <f>'M04'!F453</f>
        <v/>
      </c>
      <c r="AP454" s="7">
        <f>IFERROR(AO454/AN454,0)</f>
        <v/>
      </c>
      <c r="AQ454" s="6">
        <f>'M04'!M453</f>
        <v/>
      </c>
      <c r="AR454" s="6">
        <f>IF('M04'!AG453&gt;0,'M04'!AG453+MAX(0,AQ454-'M04'!H453)*IF(AND(AN454&lt;&gt;0,AO454&lt;&gt;0),AO454/AN454,'M04'!V453),AQ454*IF(AND(AN454&lt;&gt;0,AO454&lt;&gt;0),AO454/AN454,'M04'!V453))</f>
        <v/>
      </c>
      <c r="AS454" s="7">
        <f>IFERROR(AR454/AQ454,0)</f>
        <v/>
      </c>
      <c r="AT454" s="6">
        <f>-'M04'!S453</f>
        <v/>
      </c>
      <c r="AU454" s="6">
        <f>AO454+AR454-AX454</f>
        <v/>
      </c>
      <c r="AV454" s="7">
        <f>IFERROR(AU454/AT454,0)</f>
        <v/>
      </c>
      <c r="AW454" s="6">
        <f>'M04'!T453</f>
        <v/>
      </c>
      <c r="AX454" s="6">
        <f>'M04'!U453</f>
        <v/>
      </c>
      <c r="AY454" s="7">
        <f>IFERROR(AX454/AW454,0)</f>
        <v/>
      </c>
      <c r="AZ454" s="6">
        <f>'M05'!E453</f>
        <v/>
      </c>
      <c r="BA454" s="6">
        <f>'M05'!F453</f>
        <v/>
      </c>
      <c r="BB454" s="7">
        <f>IFERROR(BA454/AZ454,0)</f>
        <v/>
      </c>
      <c r="BC454" s="6">
        <f>'M05'!M453</f>
        <v/>
      </c>
      <c r="BD454" s="6">
        <f>IF('M05'!AG453&gt;0,'M05'!AG453+MAX(0,BC454-'M05'!H453)*IF(AND(AZ454&lt;&gt;0,BA454&lt;&gt;0),BA454/AZ454,'M05'!V453),BC454*IF(AND(AZ454&lt;&gt;0,BA454&lt;&gt;0),BA454/AZ454,'M05'!V453))</f>
        <v/>
      </c>
      <c r="BE454" s="7">
        <f>IFERROR(BD454/BC454,0)</f>
        <v/>
      </c>
      <c r="BF454" s="6">
        <f>-'M05'!S453</f>
        <v/>
      </c>
      <c r="BG454" s="6">
        <f>BA454+BD454-BJ454</f>
        <v/>
      </c>
      <c r="BH454" s="7">
        <f>IFERROR(BG454/BF454,0)</f>
        <v/>
      </c>
      <c r="BI454" s="6">
        <f>'M05'!T453</f>
        <v/>
      </c>
      <c r="BJ454" s="6">
        <f>'M05'!U453</f>
        <v/>
      </c>
      <c r="BK454" s="7">
        <f>IFERROR(BJ454/BI454,0)</f>
        <v/>
      </c>
      <c r="BL454" s="6">
        <f>'M06'!E453</f>
        <v/>
      </c>
      <c r="BM454" s="6">
        <f>'M06'!F453</f>
        <v/>
      </c>
      <c r="BN454" s="7">
        <f>IFERROR(BM454/BL454,0)</f>
        <v/>
      </c>
      <c r="BO454" s="6">
        <f>'M06'!M453</f>
        <v/>
      </c>
      <c r="BP454" s="6">
        <f>IF('M06'!AG453&gt;0,'M06'!AG453+MAX(0,BO454-'M06'!H453)*IF(AND(BL454&lt;&gt;0,BM454&lt;&gt;0),BM454/BL454,'M06'!V453),BO454*IF(AND(BL454&lt;&gt;0,BM454&lt;&gt;0),BM454/BL454,'M06'!V453))</f>
        <v/>
      </c>
      <c r="BQ454" s="7">
        <f>IFERROR(BP454/BO454,0)</f>
        <v/>
      </c>
      <c r="BR454" s="6">
        <f>-'M06'!S453</f>
        <v/>
      </c>
      <c r="BS454" s="6">
        <f>BM454+BP454-BV454</f>
        <v/>
      </c>
      <c r="BT454" s="7">
        <f>IFERROR(BS454/BR454,0)</f>
        <v/>
      </c>
      <c r="BU454" s="6">
        <f>'M06'!T453</f>
        <v/>
      </c>
      <c r="BV454" s="6">
        <f>'M06'!U453</f>
        <v/>
      </c>
      <c r="BW454" s="7">
        <f>IFERROR(BV454/BU454,0)</f>
        <v/>
      </c>
      <c r="BX454" s="6">
        <f>'M07'!E453</f>
        <v/>
      </c>
      <c r="BY454" s="6">
        <f>'M07'!F453</f>
        <v/>
      </c>
      <c r="BZ454" s="7">
        <f>IFERROR(BY454/BX454,0)</f>
        <v/>
      </c>
      <c r="CA454" s="6">
        <f>'M07'!M453</f>
        <v/>
      </c>
      <c r="CB454" s="6">
        <f>IF('M07'!AG453&gt;0,'M07'!AG453+MAX(0,CA454-'M07'!H453)*IF(AND(BX454&lt;&gt;0,BY454&lt;&gt;0),BY454/BX454,'M07'!V453),CA454*IF(AND(BX454&lt;&gt;0,BY454&lt;&gt;0),BY454/BX454,'M07'!V453))</f>
        <v/>
      </c>
      <c r="CC454" s="7">
        <f>IFERROR(CB454/CA454,0)</f>
        <v/>
      </c>
      <c r="CD454" s="6">
        <f>-'M07'!S453</f>
        <v/>
      </c>
      <c r="CE454" s="6">
        <f>BY454+CB454-CH454</f>
        <v/>
      </c>
      <c r="CF454" s="7">
        <f>IFERROR(CE454/CD454,0)</f>
        <v/>
      </c>
      <c r="CG454" s="6">
        <f>'M07'!T453</f>
        <v/>
      </c>
      <c r="CH454" s="6">
        <f>'M07'!U453</f>
        <v/>
      </c>
      <c r="CI454" s="7">
        <f>IFERROR(CH454/CG454,0)</f>
        <v/>
      </c>
      <c r="CJ454" s="6">
        <f>'M08'!E453</f>
        <v/>
      </c>
      <c r="CK454" s="6">
        <f>'M08'!F453</f>
        <v/>
      </c>
      <c r="CL454" s="7">
        <f>IFERROR(CK454/CJ454,0)</f>
        <v/>
      </c>
      <c r="CM454" s="6">
        <f>'M08'!M453</f>
        <v/>
      </c>
      <c r="CN454" s="6">
        <f>IF('M08'!AG453&gt;0,'M08'!AG453+MAX(0,CM454-'M08'!H453)*IF(AND(CJ454&lt;&gt;0,CK454&lt;&gt;0),CK454/CJ454,'M08'!V453),CM454*IF(AND(CJ454&lt;&gt;0,CK454&lt;&gt;0),CK454/CJ454,'M08'!V453))</f>
        <v/>
      </c>
      <c r="CO454" s="7">
        <f>IFERROR(CN454/CM454,0)</f>
        <v/>
      </c>
      <c r="CP454" s="6">
        <f>-'M08'!S453</f>
        <v/>
      </c>
      <c r="CQ454" s="6">
        <f>CK454+CN454-CT454</f>
        <v/>
      </c>
      <c r="CR454" s="7">
        <f>IFERROR(CQ454/CP454,0)</f>
        <v/>
      </c>
      <c r="CS454" s="6">
        <f>'M08'!T453</f>
        <v/>
      </c>
      <c r="CT454" s="6">
        <f>'M08'!U453</f>
        <v/>
      </c>
      <c r="CU454" s="7">
        <f>IFERROR(CT454/CS454,0)</f>
        <v/>
      </c>
      <c r="CV454" s="6">
        <f>'M09'!E453</f>
        <v/>
      </c>
      <c r="CW454" s="6">
        <f>'M09'!F453</f>
        <v/>
      </c>
      <c r="CX454" s="7">
        <f>IFERROR(CW454/CV454,0)</f>
        <v/>
      </c>
      <c r="CY454" s="6">
        <f>'M09'!M453</f>
        <v/>
      </c>
      <c r="CZ454" s="6">
        <f>IF('M09'!AG453&gt;0,'M09'!AG453+MAX(0,CY454-'M09'!H453)*IF(AND(CV454&lt;&gt;0,CW454&lt;&gt;0),CW454/CV454,'M09'!V453),CY454*IF(AND(CV454&lt;&gt;0,CW454&lt;&gt;0),CW454/CV454,'M09'!V453))</f>
        <v/>
      </c>
      <c r="DA454" s="7">
        <f>IFERROR(CZ454/CY454,0)</f>
        <v/>
      </c>
      <c r="DB454" s="6">
        <f>-'M09'!S453</f>
        <v/>
      </c>
      <c r="DC454" s="6">
        <f>CW454+CZ454-DF454</f>
        <v/>
      </c>
      <c r="DD454" s="7">
        <f>IFERROR(DC454/DB454,0)</f>
        <v/>
      </c>
      <c r="DE454" s="6">
        <f>'M09'!T453</f>
        <v/>
      </c>
      <c r="DF454" s="6">
        <f>'M09'!U453</f>
        <v/>
      </c>
      <c r="DG454" s="7">
        <f>IFERROR(DF454/DE454,0)</f>
        <v/>
      </c>
      <c r="DH454" s="6">
        <f>SUM(J454,V454,AH454,AT454,BF454,BR454,CD454,CP454,DB454)</f>
        <v/>
      </c>
      <c r="DI454" s="6">
        <f>SUM(K454,W454,AI454,AU454,BG454,BS454,CE454,CQ454,DC454)</f>
        <v/>
      </c>
      <c r="DJ454" s="6">
        <f>DH454/9</f>
        <v/>
      </c>
      <c r="DK454" s="6">
        <f>DI454/9</f>
        <v/>
      </c>
      <c r="DL454" s="7">
        <f>IFERROR(DI454/DH454,0)</f>
        <v/>
      </c>
      <c r="DM454" s="7">
        <f>'M09'!V453</f>
        <v/>
      </c>
      <c r="DN454" s="8">
        <f>IFERROR(DL454/DM454-1,0)</f>
        <v/>
      </c>
      <c r="DO454" s="6">
        <f>'M09'!AD453</f>
        <v/>
      </c>
      <c r="DP454" s="6">
        <f>DJ454-DO454</f>
        <v/>
      </c>
      <c r="DQ454" s="9">
        <f>COUNTIF(J454,"&gt;0")+COUNTIF(V454,"&gt;0")+COUNTIF(AH454,"&gt;0")+COUNTIF(AT454,"&gt;0")+COUNTIF(BF454,"&gt;0")+COUNTIF(BR454,"&gt;0")+COUNTIF(CD454,"&gt;0")+COUNTIF(CP454,"&gt;0")+COUNTIF(DB454,"&gt;0")</f>
        <v/>
      </c>
      <c r="DR454" s="6">
        <f>DE454</f>
        <v/>
      </c>
      <c r="DS454" s="10">
        <f>IFERROR(DR454/DJ454,0)</f>
        <v/>
      </c>
      <c r="DT454" s="6">
        <f>D454+SUM(G454,S454,AE454,AQ454,BC454,BO454,CA454,CM454,CY454)-SUM(J454,V454,AH454,AT454,BF454,BR454,CD454,CP454,DB454)-DE454</f>
        <v/>
      </c>
    </row>
    <row r="455">
      <c r="A455">
        <f>'M01'!C454</f>
        <v/>
      </c>
      <c r="B455">
        <f>'M01'!D454</f>
        <v/>
      </c>
      <c r="C455">
        <f>'M01'!A454</f>
        <v/>
      </c>
      <c r="D455" s="6">
        <f>'M01'!E454</f>
        <v/>
      </c>
      <c r="E455" s="6">
        <f>'M01'!F454</f>
        <v/>
      </c>
      <c r="F455" s="7">
        <f>IFERROR(E455/D455,0)</f>
        <v/>
      </c>
      <c r="G455" s="6">
        <f>'M01'!M454</f>
        <v/>
      </c>
      <c r="H455" s="6">
        <f>IF('M01'!AG454&gt;0,'M01'!AG454+MAX(0,G455-'M01'!H454)*IF(AND(D455&lt;&gt;0,E455&lt;&gt;0),E455/D455,'M01'!V454),G455*IF(AND(D455&lt;&gt;0,E455&lt;&gt;0),E455/D455,'M01'!V454))</f>
        <v/>
      </c>
      <c r="I455" s="7">
        <f>IFERROR(H455/G455,0)</f>
        <v/>
      </c>
      <c r="J455" s="6">
        <f>-'M01'!S454</f>
        <v/>
      </c>
      <c r="K455" s="6">
        <f>E455+H455-N455</f>
        <v/>
      </c>
      <c r="L455" s="7">
        <f>IFERROR(K455/J455,0)</f>
        <v/>
      </c>
      <c r="M455" s="6">
        <f>'M01'!T454</f>
        <v/>
      </c>
      <c r="N455" s="6">
        <f>'M01'!U454</f>
        <v/>
      </c>
      <c r="O455" s="7">
        <f>IFERROR(N455/M455,0)</f>
        <v/>
      </c>
      <c r="P455" s="6">
        <f>'M02'!E454</f>
        <v/>
      </c>
      <c r="Q455" s="6">
        <f>'M02'!F454</f>
        <v/>
      </c>
      <c r="R455" s="7">
        <f>IFERROR(Q455/P455,0)</f>
        <v/>
      </c>
      <c r="S455" s="6">
        <f>'M02'!M454</f>
        <v/>
      </c>
      <c r="T455" s="6">
        <f>IF('M02'!AG454&gt;0,'M02'!AG454+MAX(0,S455-'M02'!H454)*IF(AND(P455&lt;&gt;0,Q455&lt;&gt;0),Q455/P455,'M02'!V454),S455*IF(AND(P455&lt;&gt;0,Q455&lt;&gt;0),Q455/P455,'M02'!V454))</f>
        <v/>
      </c>
      <c r="U455" s="7">
        <f>IFERROR(T455/S455,0)</f>
        <v/>
      </c>
      <c r="V455" s="6">
        <f>-'M02'!S454</f>
        <v/>
      </c>
      <c r="W455" s="6">
        <f>Q455+T455-Z455</f>
        <v/>
      </c>
      <c r="X455" s="7">
        <f>IFERROR(W455/V455,0)</f>
        <v/>
      </c>
      <c r="Y455" s="6">
        <f>'M02'!T454</f>
        <v/>
      </c>
      <c r="Z455" s="6">
        <f>'M02'!U454</f>
        <v/>
      </c>
      <c r="AA455" s="7">
        <f>IFERROR(Z455/Y455,0)</f>
        <v/>
      </c>
      <c r="AB455" s="6">
        <f>'M03'!E454</f>
        <v/>
      </c>
      <c r="AC455" s="6">
        <f>'M03'!F454</f>
        <v/>
      </c>
      <c r="AD455" s="7">
        <f>IFERROR(AC455/AB455,0)</f>
        <v/>
      </c>
      <c r="AE455" s="6">
        <f>'M03'!M454</f>
        <v/>
      </c>
      <c r="AF455" s="6">
        <f>IF('M03'!AG454&gt;0,'M03'!AG454+MAX(0,AE455-'M03'!H454)*IF(AND(AB455&lt;&gt;0,AC455&lt;&gt;0),AC455/AB455,'M03'!V454),AE455*IF(AND(AB455&lt;&gt;0,AC455&lt;&gt;0),AC455/AB455,'M03'!V454))</f>
        <v/>
      </c>
      <c r="AG455" s="7">
        <f>IFERROR(AF455/AE455,0)</f>
        <v/>
      </c>
      <c r="AH455" s="6">
        <f>-'M03'!S454</f>
        <v/>
      </c>
      <c r="AI455" s="6">
        <f>AC455+AF455-AL455</f>
        <v/>
      </c>
      <c r="AJ455" s="7">
        <f>IFERROR(AI455/AH455,0)</f>
        <v/>
      </c>
      <c r="AK455" s="6">
        <f>'M03'!T454</f>
        <v/>
      </c>
      <c r="AL455" s="6">
        <f>'M03'!U454</f>
        <v/>
      </c>
      <c r="AM455" s="7">
        <f>IFERROR(AL455/AK455,0)</f>
        <v/>
      </c>
      <c r="AN455" s="6">
        <f>'M04'!E454</f>
        <v/>
      </c>
      <c r="AO455" s="6">
        <f>'M04'!F454</f>
        <v/>
      </c>
      <c r="AP455" s="7">
        <f>IFERROR(AO455/AN455,0)</f>
        <v/>
      </c>
      <c r="AQ455" s="6">
        <f>'M04'!M454</f>
        <v/>
      </c>
      <c r="AR455" s="6">
        <f>IF('M04'!AG454&gt;0,'M04'!AG454+MAX(0,AQ455-'M04'!H454)*IF(AND(AN455&lt;&gt;0,AO455&lt;&gt;0),AO455/AN455,'M04'!V454),AQ455*IF(AND(AN455&lt;&gt;0,AO455&lt;&gt;0),AO455/AN455,'M04'!V454))</f>
        <v/>
      </c>
      <c r="AS455" s="7">
        <f>IFERROR(AR455/AQ455,0)</f>
        <v/>
      </c>
      <c r="AT455" s="6">
        <f>-'M04'!S454</f>
        <v/>
      </c>
      <c r="AU455" s="6">
        <f>AO455+AR455-AX455</f>
        <v/>
      </c>
      <c r="AV455" s="7">
        <f>IFERROR(AU455/AT455,0)</f>
        <v/>
      </c>
      <c r="AW455" s="6">
        <f>'M04'!T454</f>
        <v/>
      </c>
      <c r="AX455" s="6">
        <f>'M04'!U454</f>
        <v/>
      </c>
      <c r="AY455" s="7">
        <f>IFERROR(AX455/AW455,0)</f>
        <v/>
      </c>
      <c r="AZ455" s="6">
        <f>'M05'!E454</f>
        <v/>
      </c>
      <c r="BA455" s="6">
        <f>'M05'!F454</f>
        <v/>
      </c>
      <c r="BB455" s="7">
        <f>IFERROR(BA455/AZ455,0)</f>
        <v/>
      </c>
      <c r="BC455" s="6">
        <f>'M05'!M454</f>
        <v/>
      </c>
      <c r="BD455" s="6">
        <f>IF('M05'!AG454&gt;0,'M05'!AG454+MAX(0,BC455-'M05'!H454)*IF(AND(AZ455&lt;&gt;0,BA455&lt;&gt;0),BA455/AZ455,'M05'!V454),BC455*IF(AND(AZ455&lt;&gt;0,BA455&lt;&gt;0),BA455/AZ455,'M05'!V454))</f>
        <v/>
      </c>
      <c r="BE455" s="7">
        <f>IFERROR(BD455/BC455,0)</f>
        <v/>
      </c>
      <c r="BF455" s="6">
        <f>-'M05'!S454</f>
        <v/>
      </c>
      <c r="BG455" s="6">
        <f>BA455+BD455-BJ455</f>
        <v/>
      </c>
      <c r="BH455" s="7">
        <f>IFERROR(BG455/BF455,0)</f>
        <v/>
      </c>
      <c r="BI455" s="6">
        <f>'M05'!T454</f>
        <v/>
      </c>
      <c r="BJ455" s="6">
        <f>'M05'!U454</f>
        <v/>
      </c>
      <c r="BK455" s="7">
        <f>IFERROR(BJ455/BI455,0)</f>
        <v/>
      </c>
      <c r="BL455" s="6">
        <f>'M06'!E454</f>
        <v/>
      </c>
      <c r="BM455" s="6">
        <f>'M06'!F454</f>
        <v/>
      </c>
      <c r="BN455" s="7">
        <f>IFERROR(BM455/BL455,0)</f>
        <v/>
      </c>
      <c r="BO455" s="6">
        <f>'M06'!M454</f>
        <v/>
      </c>
      <c r="BP455" s="6">
        <f>IF('M06'!AG454&gt;0,'M06'!AG454+MAX(0,BO455-'M06'!H454)*IF(AND(BL455&lt;&gt;0,BM455&lt;&gt;0),BM455/BL455,'M06'!V454),BO455*IF(AND(BL455&lt;&gt;0,BM455&lt;&gt;0),BM455/BL455,'M06'!V454))</f>
        <v/>
      </c>
      <c r="BQ455" s="7">
        <f>IFERROR(BP455/BO455,0)</f>
        <v/>
      </c>
      <c r="BR455" s="6">
        <f>-'M06'!S454</f>
        <v/>
      </c>
      <c r="BS455" s="6">
        <f>BM455+BP455-BV455</f>
        <v/>
      </c>
      <c r="BT455" s="7">
        <f>IFERROR(BS455/BR455,0)</f>
        <v/>
      </c>
      <c r="BU455" s="6">
        <f>'M06'!T454</f>
        <v/>
      </c>
      <c r="BV455" s="6">
        <f>'M06'!U454</f>
        <v/>
      </c>
      <c r="BW455" s="7">
        <f>IFERROR(BV455/BU455,0)</f>
        <v/>
      </c>
      <c r="BX455" s="6">
        <f>'M07'!E454</f>
        <v/>
      </c>
      <c r="BY455" s="6">
        <f>'M07'!F454</f>
        <v/>
      </c>
      <c r="BZ455" s="7">
        <f>IFERROR(BY455/BX455,0)</f>
        <v/>
      </c>
      <c r="CA455" s="6">
        <f>'M07'!M454</f>
        <v/>
      </c>
      <c r="CB455" s="6">
        <f>IF('M07'!AG454&gt;0,'M07'!AG454+MAX(0,CA455-'M07'!H454)*IF(AND(BX455&lt;&gt;0,BY455&lt;&gt;0),BY455/BX455,'M07'!V454),CA455*IF(AND(BX455&lt;&gt;0,BY455&lt;&gt;0),BY455/BX455,'M07'!V454))</f>
        <v/>
      </c>
      <c r="CC455" s="7">
        <f>IFERROR(CB455/CA455,0)</f>
        <v/>
      </c>
      <c r="CD455" s="6">
        <f>-'M07'!S454</f>
        <v/>
      </c>
      <c r="CE455" s="6">
        <f>BY455+CB455-CH455</f>
        <v/>
      </c>
      <c r="CF455" s="7">
        <f>IFERROR(CE455/CD455,0)</f>
        <v/>
      </c>
      <c r="CG455" s="6">
        <f>'M07'!T454</f>
        <v/>
      </c>
      <c r="CH455" s="6">
        <f>'M07'!U454</f>
        <v/>
      </c>
      <c r="CI455" s="7">
        <f>IFERROR(CH455/CG455,0)</f>
        <v/>
      </c>
      <c r="CJ455" s="6">
        <f>'M08'!E454</f>
        <v/>
      </c>
      <c r="CK455" s="6">
        <f>'M08'!F454</f>
        <v/>
      </c>
      <c r="CL455" s="7">
        <f>IFERROR(CK455/CJ455,0)</f>
        <v/>
      </c>
      <c r="CM455" s="6">
        <f>'M08'!M454</f>
        <v/>
      </c>
      <c r="CN455" s="6">
        <f>IF('M08'!AG454&gt;0,'M08'!AG454+MAX(0,CM455-'M08'!H454)*IF(AND(CJ455&lt;&gt;0,CK455&lt;&gt;0),CK455/CJ455,'M08'!V454),CM455*IF(AND(CJ455&lt;&gt;0,CK455&lt;&gt;0),CK455/CJ455,'M08'!V454))</f>
        <v/>
      </c>
      <c r="CO455" s="7">
        <f>IFERROR(CN455/CM455,0)</f>
        <v/>
      </c>
      <c r="CP455" s="6">
        <f>-'M08'!S454</f>
        <v/>
      </c>
      <c r="CQ455" s="6">
        <f>CK455+CN455-CT455</f>
        <v/>
      </c>
      <c r="CR455" s="7">
        <f>IFERROR(CQ455/CP455,0)</f>
        <v/>
      </c>
      <c r="CS455" s="6">
        <f>'M08'!T454</f>
        <v/>
      </c>
      <c r="CT455" s="6">
        <f>'M08'!U454</f>
        <v/>
      </c>
      <c r="CU455" s="7">
        <f>IFERROR(CT455/CS455,0)</f>
        <v/>
      </c>
      <c r="CV455" s="6">
        <f>'M09'!E454</f>
        <v/>
      </c>
      <c r="CW455" s="6">
        <f>'M09'!F454</f>
        <v/>
      </c>
      <c r="CX455" s="7">
        <f>IFERROR(CW455/CV455,0)</f>
        <v/>
      </c>
      <c r="CY455" s="6">
        <f>'M09'!M454</f>
        <v/>
      </c>
      <c r="CZ455" s="6">
        <f>IF('M09'!AG454&gt;0,'M09'!AG454+MAX(0,CY455-'M09'!H454)*IF(AND(CV455&lt;&gt;0,CW455&lt;&gt;0),CW455/CV455,'M09'!V454),CY455*IF(AND(CV455&lt;&gt;0,CW455&lt;&gt;0),CW455/CV455,'M09'!V454))</f>
        <v/>
      </c>
      <c r="DA455" s="7">
        <f>IFERROR(CZ455/CY455,0)</f>
        <v/>
      </c>
      <c r="DB455" s="6">
        <f>-'M09'!S454</f>
        <v/>
      </c>
      <c r="DC455" s="6">
        <f>CW455+CZ455-DF455</f>
        <v/>
      </c>
      <c r="DD455" s="7">
        <f>IFERROR(DC455/DB455,0)</f>
        <v/>
      </c>
      <c r="DE455" s="6">
        <f>'M09'!T454</f>
        <v/>
      </c>
      <c r="DF455" s="6">
        <f>'M09'!U454</f>
        <v/>
      </c>
      <c r="DG455" s="7">
        <f>IFERROR(DF455/DE455,0)</f>
        <v/>
      </c>
      <c r="DH455" s="6">
        <f>SUM(J455,V455,AH455,AT455,BF455,BR455,CD455,CP455,DB455)</f>
        <v/>
      </c>
      <c r="DI455" s="6">
        <f>SUM(K455,W455,AI455,AU455,BG455,BS455,CE455,CQ455,DC455)</f>
        <v/>
      </c>
      <c r="DJ455" s="6">
        <f>DH455/9</f>
        <v/>
      </c>
      <c r="DK455" s="6">
        <f>DI455/9</f>
        <v/>
      </c>
      <c r="DL455" s="7">
        <f>IFERROR(DI455/DH455,0)</f>
        <v/>
      </c>
      <c r="DM455" s="7">
        <f>'M09'!V454</f>
        <v/>
      </c>
      <c r="DN455" s="8">
        <f>IFERROR(DL455/DM455-1,0)</f>
        <v/>
      </c>
      <c r="DO455" s="6">
        <f>'M09'!AD454</f>
        <v/>
      </c>
      <c r="DP455" s="6">
        <f>DJ455-DO455</f>
        <v/>
      </c>
      <c r="DQ455" s="9">
        <f>COUNTIF(J455,"&gt;0")+COUNTIF(V455,"&gt;0")+COUNTIF(AH455,"&gt;0")+COUNTIF(AT455,"&gt;0")+COUNTIF(BF455,"&gt;0")+COUNTIF(BR455,"&gt;0")+COUNTIF(CD455,"&gt;0")+COUNTIF(CP455,"&gt;0")+COUNTIF(DB455,"&gt;0")</f>
        <v/>
      </c>
      <c r="DR455" s="6">
        <f>DE455</f>
        <v/>
      </c>
      <c r="DS455" s="10">
        <f>IFERROR(DR455/DJ455,0)</f>
        <v/>
      </c>
      <c r="DT455" s="6">
        <f>D455+SUM(G455,S455,AE455,AQ455,BC455,BO455,CA455,CM455,CY455)-SUM(J455,V455,AH455,AT455,BF455,BR455,CD455,CP455,DB455)-DE455</f>
        <v/>
      </c>
    </row>
    <row r="456">
      <c r="A456">
        <f>'M01'!C455</f>
        <v/>
      </c>
      <c r="B456">
        <f>'M01'!D455</f>
        <v/>
      </c>
      <c r="C456">
        <f>'M01'!A455</f>
        <v/>
      </c>
      <c r="D456" s="6">
        <f>'M01'!E455</f>
        <v/>
      </c>
      <c r="E456" s="6">
        <f>'M01'!F455</f>
        <v/>
      </c>
      <c r="F456" s="7">
        <f>IFERROR(E456/D456,0)</f>
        <v/>
      </c>
      <c r="G456" s="6">
        <f>'M01'!M455</f>
        <v/>
      </c>
      <c r="H456" s="6">
        <f>IF('M01'!AG455&gt;0,'M01'!AG455+MAX(0,G456-'M01'!H455)*IF(AND(D456&lt;&gt;0,E456&lt;&gt;0),E456/D456,'M01'!V455),G456*IF(AND(D456&lt;&gt;0,E456&lt;&gt;0),E456/D456,'M01'!V455))</f>
        <v/>
      </c>
      <c r="I456" s="7">
        <f>IFERROR(H456/G456,0)</f>
        <v/>
      </c>
      <c r="J456" s="6">
        <f>-'M01'!S455</f>
        <v/>
      </c>
      <c r="K456" s="6">
        <f>E456+H456-N456</f>
        <v/>
      </c>
      <c r="L456" s="7">
        <f>IFERROR(K456/J456,0)</f>
        <v/>
      </c>
      <c r="M456" s="6">
        <f>'M01'!T455</f>
        <v/>
      </c>
      <c r="N456" s="6">
        <f>'M01'!U455</f>
        <v/>
      </c>
      <c r="O456" s="7">
        <f>IFERROR(N456/M456,0)</f>
        <v/>
      </c>
      <c r="P456" s="6">
        <f>'M02'!E455</f>
        <v/>
      </c>
      <c r="Q456" s="6">
        <f>'M02'!F455</f>
        <v/>
      </c>
      <c r="R456" s="7">
        <f>IFERROR(Q456/P456,0)</f>
        <v/>
      </c>
      <c r="S456" s="6">
        <f>'M02'!M455</f>
        <v/>
      </c>
      <c r="T456" s="6">
        <f>IF('M02'!AG455&gt;0,'M02'!AG455+MAX(0,S456-'M02'!H455)*IF(AND(P456&lt;&gt;0,Q456&lt;&gt;0),Q456/P456,'M02'!V455),S456*IF(AND(P456&lt;&gt;0,Q456&lt;&gt;0),Q456/P456,'M02'!V455))</f>
        <v/>
      </c>
      <c r="U456" s="7">
        <f>IFERROR(T456/S456,0)</f>
        <v/>
      </c>
      <c r="V456" s="6">
        <f>-'M02'!S455</f>
        <v/>
      </c>
      <c r="W456" s="6">
        <f>Q456+T456-Z456</f>
        <v/>
      </c>
      <c r="X456" s="7">
        <f>IFERROR(W456/V456,0)</f>
        <v/>
      </c>
      <c r="Y456" s="6">
        <f>'M02'!T455</f>
        <v/>
      </c>
      <c r="Z456" s="6">
        <f>'M02'!U455</f>
        <v/>
      </c>
      <c r="AA456" s="7">
        <f>IFERROR(Z456/Y456,0)</f>
        <v/>
      </c>
      <c r="AB456" s="6">
        <f>'M03'!E455</f>
        <v/>
      </c>
      <c r="AC456" s="6">
        <f>'M03'!F455</f>
        <v/>
      </c>
      <c r="AD456" s="7">
        <f>IFERROR(AC456/AB456,0)</f>
        <v/>
      </c>
      <c r="AE456" s="6">
        <f>'M03'!M455</f>
        <v/>
      </c>
      <c r="AF456" s="6">
        <f>IF('M03'!AG455&gt;0,'M03'!AG455+MAX(0,AE456-'M03'!H455)*IF(AND(AB456&lt;&gt;0,AC456&lt;&gt;0),AC456/AB456,'M03'!V455),AE456*IF(AND(AB456&lt;&gt;0,AC456&lt;&gt;0),AC456/AB456,'M03'!V455))</f>
        <v/>
      </c>
      <c r="AG456" s="7">
        <f>IFERROR(AF456/AE456,0)</f>
        <v/>
      </c>
      <c r="AH456" s="6">
        <f>-'M03'!S455</f>
        <v/>
      </c>
      <c r="AI456" s="6">
        <f>AC456+AF456-AL456</f>
        <v/>
      </c>
      <c r="AJ456" s="7">
        <f>IFERROR(AI456/AH456,0)</f>
        <v/>
      </c>
      <c r="AK456" s="6">
        <f>'M03'!T455</f>
        <v/>
      </c>
      <c r="AL456" s="6">
        <f>'M03'!U455</f>
        <v/>
      </c>
      <c r="AM456" s="7">
        <f>IFERROR(AL456/AK456,0)</f>
        <v/>
      </c>
      <c r="AN456" s="6">
        <f>'M04'!E455</f>
        <v/>
      </c>
      <c r="AO456" s="6">
        <f>'M04'!F455</f>
        <v/>
      </c>
      <c r="AP456" s="7">
        <f>IFERROR(AO456/AN456,0)</f>
        <v/>
      </c>
      <c r="AQ456" s="6">
        <f>'M04'!M455</f>
        <v/>
      </c>
      <c r="AR456" s="6">
        <f>IF('M04'!AG455&gt;0,'M04'!AG455+MAX(0,AQ456-'M04'!H455)*IF(AND(AN456&lt;&gt;0,AO456&lt;&gt;0),AO456/AN456,'M04'!V455),AQ456*IF(AND(AN456&lt;&gt;0,AO456&lt;&gt;0),AO456/AN456,'M04'!V455))</f>
        <v/>
      </c>
      <c r="AS456" s="7">
        <f>IFERROR(AR456/AQ456,0)</f>
        <v/>
      </c>
      <c r="AT456" s="6">
        <f>-'M04'!S455</f>
        <v/>
      </c>
      <c r="AU456" s="6">
        <f>AO456+AR456-AX456</f>
        <v/>
      </c>
      <c r="AV456" s="7">
        <f>IFERROR(AU456/AT456,0)</f>
        <v/>
      </c>
      <c r="AW456" s="6">
        <f>'M04'!T455</f>
        <v/>
      </c>
      <c r="AX456" s="6">
        <f>'M04'!U455</f>
        <v/>
      </c>
      <c r="AY456" s="7">
        <f>IFERROR(AX456/AW456,0)</f>
        <v/>
      </c>
      <c r="AZ456" s="6">
        <f>'M05'!E455</f>
        <v/>
      </c>
      <c r="BA456" s="6">
        <f>'M05'!F455</f>
        <v/>
      </c>
      <c r="BB456" s="7">
        <f>IFERROR(BA456/AZ456,0)</f>
        <v/>
      </c>
      <c r="BC456" s="6">
        <f>'M05'!M455</f>
        <v/>
      </c>
      <c r="BD456" s="6">
        <f>IF('M05'!AG455&gt;0,'M05'!AG455+MAX(0,BC456-'M05'!H455)*IF(AND(AZ456&lt;&gt;0,BA456&lt;&gt;0),BA456/AZ456,'M05'!V455),BC456*IF(AND(AZ456&lt;&gt;0,BA456&lt;&gt;0),BA456/AZ456,'M05'!V455))</f>
        <v/>
      </c>
      <c r="BE456" s="7">
        <f>IFERROR(BD456/BC456,0)</f>
        <v/>
      </c>
      <c r="BF456" s="6">
        <f>-'M05'!S455</f>
        <v/>
      </c>
      <c r="BG456" s="6">
        <f>BA456+BD456-BJ456</f>
        <v/>
      </c>
      <c r="BH456" s="7">
        <f>IFERROR(BG456/BF456,0)</f>
        <v/>
      </c>
      <c r="BI456" s="6">
        <f>'M05'!T455</f>
        <v/>
      </c>
      <c r="BJ456" s="6">
        <f>'M05'!U455</f>
        <v/>
      </c>
      <c r="BK456" s="7">
        <f>IFERROR(BJ456/BI456,0)</f>
        <v/>
      </c>
      <c r="BL456" s="6">
        <f>'M06'!E455</f>
        <v/>
      </c>
      <c r="BM456" s="6">
        <f>'M06'!F455</f>
        <v/>
      </c>
      <c r="BN456" s="7">
        <f>IFERROR(BM456/BL456,0)</f>
        <v/>
      </c>
      <c r="BO456" s="6">
        <f>'M06'!M455</f>
        <v/>
      </c>
      <c r="BP456" s="6">
        <f>IF('M06'!AG455&gt;0,'M06'!AG455+MAX(0,BO456-'M06'!H455)*IF(AND(BL456&lt;&gt;0,BM456&lt;&gt;0),BM456/BL456,'M06'!V455),BO456*IF(AND(BL456&lt;&gt;0,BM456&lt;&gt;0),BM456/BL456,'M06'!V455))</f>
        <v/>
      </c>
      <c r="BQ456" s="7">
        <f>IFERROR(BP456/BO456,0)</f>
        <v/>
      </c>
      <c r="BR456" s="6">
        <f>-'M06'!S455</f>
        <v/>
      </c>
      <c r="BS456" s="6">
        <f>BM456+BP456-BV456</f>
        <v/>
      </c>
      <c r="BT456" s="7">
        <f>IFERROR(BS456/BR456,0)</f>
        <v/>
      </c>
      <c r="BU456" s="6">
        <f>'M06'!T455</f>
        <v/>
      </c>
      <c r="BV456" s="6">
        <f>'M06'!U455</f>
        <v/>
      </c>
      <c r="BW456" s="7">
        <f>IFERROR(BV456/BU456,0)</f>
        <v/>
      </c>
      <c r="BX456" s="6">
        <f>'M07'!E455</f>
        <v/>
      </c>
      <c r="BY456" s="6">
        <f>'M07'!F455</f>
        <v/>
      </c>
      <c r="BZ456" s="7">
        <f>IFERROR(BY456/BX456,0)</f>
        <v/>
      </c>
      <c r="CA456" s="6">
        <f>'M07'!M455</f>
        <v/>
      </c>
      <c r="CB456" s="6">
        <f>IF('M07'!AG455&gt;0,'M07'!AG455+MAX(0,CA456-'M07'!H455)*IF(AND(BX456&lt;&gt;0,BY456&lt;&gt;0),BY456/BX456,'M07'!V455),CA456*IF(AND(BX456&lt;&gt;0,BY456&lt;&gt;0),BY456/BX456,'M07'!V455))</f>
        <v/>
      </c>
      <c r="CC456" s="7">
        <f>IFERROR(CB456/CA456,0)</f>
        <v/>
      </c>
      <c r="CD456" s="6">
        <f>-'M07'!S455</f>
        <v/>
      </c>
      <c r="CE456" s="6">
        <f>BY456+CB456-CH456</f>
        <v/>
      </c>
      <c r="CF456" s="7">
        <f>IFERROR(CE456/CD456,0)</f>
        <v/>
      </c>
      <c r="CG456" s="6">
        <f>'M07'!T455</f>
        <v/>
      </c>
      <c r="CH456" s="6">
        <f>'M07'!U455</f>
        <v/>
      </c>
      <c r="CI456" s="7">
        <f>IFERROR(CH456/CG456,0)</f>
        <v/>
      </c>
      <c r="CJ456" s="6">
        <f>'M08'!E455</f>
        <v/>
      </c>
      <c r="CK456" s="6">
        <f>'M08'!F455</f>
        <v/>
      </c>
      <c r="CL456" s="7">
        <f>IFERROR(CK456/CJ456,0)</f>
        <v/>
      </c>
      <c r="CM456" s="6">
        <f>'M08'!M455</f>
        <v/>
      </c>
      <c r="CN456" s="6">
        <f>IF('M08'!AG455&gt;0,'M08'!AG455+MAX(0,CM456-'M08'!H455)*IF(AND(CJ456&lt;&gt;0,CK456&lt;&gt;0),CK456/CJ456,'M08'!V455),CM456*IF(AND(CJ456&lt;&gt;0,CK456&lt;&gt;0),CK456/CJ456,'M08'!V455))</f>
        <v/>
      </c>
      <c r="CO456" s="7">
        <f>IFERROR(CN456/CM456,0)</f>
        <v/>
      </c>
      <c r="CP456" s="6">
        <f>-'M08'!S455</f>
        <v/>
      </c>
      <c r="CQ456" s="6">
        <f>CK456+CN456-CT456</f>
        <v/>
      </c>
      <c r="CR456" s="7">
        <f>IFERROR(CQ456/CP456,0)</f>
        <v/>
      </c>
      <c r="CS456" s="6">
        <f>'M08'!T455</f>
        <v/>
      </c>
      <c r="CT456" s="6">
        <f>'M08'!U455</f>
        <v/>
      </c>
      <c r="CU456" s="7">
        <f>IFERROR(CT456/CS456,0)</f>
        <v/>
      </c>
      <c r="CV456" s="6">
        <f>'M09'!E455</f>
        <v/>
      </c>
      <c r="CW456" s="6">
        <f>'M09'!F455</f>
        <v/>
      </c>
      <c r="CX456" s="7">
        <f>IFERROR(CW456/CV456,0)</f>
        <v/>
      </c>
      <c r="CY456" s="6">
        <f>'M09'!M455</f>
        <v/>
      </c>
      <c r="CZ456" s="6">
        <f>IF('M09'!AG455&gt;0,'M09'!AG455+MAX(0,CY456-'M09'!H455)*IF(AND(CV456&lt;&gt;0,CW456&lt;&gt;0),CW456/CV456,'M09'!V455),CY456*IF(AND(CV456&lt;&gt;0,CW456&lt;&gt;0),CW456/CV456,'M09'!V455))</f>
        <v/>
      </c>
      <c r="DA456" s="7">
        <f>IFERROR(CZ456/CY456,0)</f>
        <v/>
      </c>
      <c r="DB456" s="6">
        <f>-'M09'!S455</f>
        <v/>
      </c>
      <c r="DC456" s="6">
        <f>CW456+CZ456-DF456</f>
        <v/>
      </c>
      <c r="DD456" s="7">
        <f>IFERROR(DC456/DB456,0)</f>
        <v/>
      </c>
      <c r="DE456" s="6">
        <f>'M09'!T455</f>
        <v/>
      </c>
      <c r="DF456" s="6">
        <f>'M09'!U455</f>
        <v/>
      </c>
      <c r="DG456" s="7">
        <f>IFERROR(DF456/DE456,0)</f>
        <v/>
      </c>
      <c r="DH456" s="6">
        <f>SUM(J456,V456,AH456,AT456,BF456,BR456,CD456,CP456,DB456)</f>
        <v/>
      </c>
      <c r="DI456" s="6">
        <f>SUM(K456,W456,AI456,AU456,BG456,BS456,CE456,CQ456,DC456)</f>
        <v/>
      </c>
      <c r="DJ456" s="6">
        <f>DH456/9</f>
        <v/>
      </c>
      <c r="DK456" s="6">
        <f>DI456/9</f>
        <v/>
      </c>
      <c r="DL456" s="7">
        <f>IFERROR(DI456/DH456,0)</f>
        <v/>
      </c>
      <c r="DM456" s="7">
        <f>'M09'!V455</f>
        <v/>
      </c>
      <c r="DN456" s="8">
        <f>IFERROR(DL456/DM456-1,0)</f>
        <v/>
      </c>
      <c r="DO456" s="6">
        <f>'M09'!AD455</f>
        <v/>
      </c>
      <c r="DP456" s="6">
        <f>DJ456-DO456</f>
        <v/>
      </c>
      <c r="DQ456" s="9">
        <f>COUNTIF(J456,"&gt;0")+COUNTIF(V456,"&gt;0")+COUNTIF(AH456,"&gt;0")+COUNTIF(AT456,"&gt;0")+COUNTIF(BF456,"&gt;0")+COUNTIF(BR456,"&gt;0")+COUNTIF(CD456,"&gt;0")+COUNTIF(CP456,"&gt;0")+COUNTIF(DB456,"&gt;0")</f>
        <v/>
      </c>
      <c r="DR456" s="6">
        <f>DE456</f>
        <v/>
      </c>
      <c r="DS456" s="10">
        <f>IFERROR(DR456/DJ456,0)</f>
        <v/>
      </c>
      <c r="DT456" s="6">
        <f>D456+SUM(G456,S456,AE456,AQ456,BC456,BO456,CA456,CM456,CY456)-SUM(J456,V456,AH456,AT456,BF456,BR456,CD456,CP456,DB456)-DE456</f>
        <v/>
      </c>
    </row>
    <row r="457">
      <c r="A457">
        <f>'M01'!C456</f>
        <v/>
      </c>
      <c r="B457">
        <f>'M01'!D456</f>
        <v/>
      </c>
      <c r="C457">
        <f>'M01'!A456</f>
        <v/>
      </c>
      <c r="D457" s="6">
        <f>'M01'!E456</f>
        <v/>
      </c>
      <c r="E457" s="6">
        <f>'M01'!F456</f>
        <v/>
      </c>
      <c r="F457" s="7">
        <f>IFERROR(E457/D457,0)</f>
        <v/>
      </c>
      <c r="G457" s="6">
        <f>'M01'!M456</f>
        <v/>
      </c>
      <c r="H457" s="6">
        <f>IF('M01'!AG456&gt;0,'M01'!AG456+MAX(0,G457-'M01'!H456)*IF(AND(D457&lt;&gt;0,E457&lt;&gt;0),E457/D457,'M01'!V456),G457*IF(AND(D457&lt;&gt;0,E457&lt;&gt;0),E457/D457,'M01'!V456))</f>
        <v/>
      </c>
      <c r="I457" s="7">
        <f>IFERROR(H457/G457,0)</f>
        <v/>
      </c>
      <c r="J457" s="6">
        <f>-'M01'!S456</f>
        <v/>
      </c>
      <c r="K457" s="6">
        <f>E457+H457-N457</f>
        <v/>
      </c>
      <c r="L457" s="7">
        <f>IFERROR(K457/J457,0)</f>
        <v/>
      </c>
      <c r="M457" s="6">
        <f>'M01'!T456</f>
        <v/>
      </c>
      <c r="N457" s="6">
        <f>'M01'!U456</f>
        <v/>
      </c>
      <c r="O457" s="7">
        <f>IFERROR(N457/M457,0)</f>
        <v/>
      </c>
      <c r="P457" s="6">
        <f>'M02'!E456</f>
        <v/>
      </c>
      <c r="Q457" s="6">
        <f>'M02'!F456</f>
        <v/>
      </c>
      <c r="R457" s="7">
        <f>IFERROR(Q457/P457,0)</f>
        <v/>
      </c>
      <c r="S457" s="6">
        <f>'M02'!M456</f>
        <v/>
      </c>
      <c r="T457" s="6">
        <f>IF('M02'!AG456&gt;0,'M02'!AG456+MAX(0,S457-'M02'!H456)*IF(AND(P457&lt;&gt;0,Q457&lt;&gt;0),Q457/P457,'M02'!V456),S457*IF(AND(P457&lt;&gt;0,Q457&lt;&gt;0),Q457/P457,'M02'!V456))</f>
        <v/>
      </c>
      <c r="U457" s="7">
        <f>IFERROR(T457/S457,0)</f>
        <v/>
      </c>
      <c r="V457" s="6">
        <f>-'M02'!S456</f>
        <v/>
      </c>
      <c r="W457" s="6">
        <f>Q457+T457-Z457</f>
        <v/>
      </c>
      <c r="X457" s="7">
        <f>IFERROR(W457/V457,0)</f>
        <v/>
      </c>
      <c r="Y457" s="6">
        <f>'M02'!T456</f>
        <v/>
      </c>
      <c r="Z457" s="6">
        <f>'M02'!U456</f>
        <v/>
      </c>
      <c r="AA457" s="7">
        <f>IFERROR(Z457/Y457,0)</f>
        <v/>
      </c>
      <c r="AB457" s="6">
        <f>'M03'!E456</f>
        <v/>
      </c>
      <c r="AC457" s="6">
        <f>'M03'!F456</f>
        <v/>
      </c>
      <c r="AD457" s="7">
        <f>IFERROR(AC457/AB457,0)</f>
        <v/>
      </c>
      <c r="AE457" s="6">
        <f>'M03'!M456</f>
        <v/>
      </c>
      <c r="AF457" s="6">
        <f>IF('M03'!AG456&gt;0,'M03'!AG456+MAX(0,AE457-'M03'!H456)*IF(AND(AB457&lt;&gt;0,AC457&lt;&gt;0),AC457/AB457,'M03'!V456),AE457*IF(AND(AB457&lt;&gt;0,AC457&lt;&gt;0),AC457/AB457,'M03'!V456))</f>
        <v/>
      </c>
      <c r="AG457" s="7">
        <f>IFERROR(AF457/AE457,0)</f>
        <v/>
      </c>
      <c r="AH457" s="6">
        <f>-'M03'!S456</f>
        <v/>
      </c>
      <c r="AI457" s="6">
        <f>AC457+AF457-AL457</f>
        <v/>
      </c>
      <c r="AJ457" s="7">
        <f>IFERROR(AI457/AH457,0)</f>
        <v/>
      </c>
      <c r="AK457" s="6">
        <f>'M03'!T456</f>
        <v/>
      </c>
      <c r="AL457" s="6">
        <f>'M03'!U456</f>
        <v/>
      </c>
      <c r="AM457" s="7">
        <f>IFERROR(AL457/AK457,0)</f>
        <v/>
      </c>
      <c r="AN457" s="6">
        <f>'M04'!E456</f>
        <v/>
      </c>
      <c r="AO457" s="6">
        <f>'M04'!F456</f>
        <v/>
      </c>
      <c r="AP457" s="7">
        <f>IFERROR(AO457/AN457,0)</f>
        <v/>
      </c>
      <c r="AQ457" s="6">
        <f>'M04'!M456</f>
        <v/>
      </c>
      <c r="AR457" s="6">
        <f>IF('M04'!AG456&gt;0,'M04'!AG456+MAX(0,AQ457-'M04'!H456)*IF(AND(AN457&lt;&gt;0,AO457&lt;&gt;0),AO457/AN457,'M04'!V456),AQ457*IF(AND(AN457&lt;&gt;0,AO457&lt;&gt;0),AO457/AN457,'M04'!V456))</f>
        <v/>
      </c>
      <c r="AS457" s="7">
        <f>IFERROR(AR457/AQ457,0)</f>
        <v/>
      </c>
      <c r="AT457" s="6">
        <f>-'M04'!S456</f>
        <v/>
      </c>
      <c r="AU457" s="6">
        <f>AO457+AR457-AX457</f>
        <v/>
      </c>
      <c r="AV457" s="7">
        <f>IFERROR(AU457/AT457,0)</f>
        <v/>
      </c>
      <c r="AW457" s="6">
        <f>'M04'!T456</f>
        <v/>
      </c>
      <c r="AX457" s="6">
        <f>'M04'!U456</f>
        <v/>
      </c>
      <c r="AY457" s="7">
        <f>IFERROR(AX457/AW457,0)</f>
        <v/>
      </c>
      <c r="AZ457" s="6">
        <f>'M05'!E456</f>
        <v/>
      </c>
      <c r="BA457" s="6">
        <f>'M05'!F456</f>
        <v/>
      </c>
      <c r="BB457" s="7">
        <f>IFERROR(BA457/AZ457,0)</f>
        <v/>
      </c>
      <c r="BC457" s="6">
        <f>'M05'!M456</f>
        <v/>
      </c>
      <c r="BD457" s="6">
        <f>IF('M05'!AG456&gt;0,'M05'!AG456+MAX(0,BC457-'M05'!H456)*IF(AND(AZ457&lt;&gt;0,BA457&lt;&gt;0),BA457/AZ457,'M05'!V456),BC457*IF(AND(AZ457&lt;&gt;0,BA457&lt;&gt;0),BA457/AZ457,'M05'!V456))</f>
        <v/>
      </c>
      <c r="BE457" s="7">
        <f>IFERROR(BD457/BC457,0)</f>
        <v/>
      </c>
      <c r="BF457" s="6">
        <f>-'M05'!S456</f>
        <v/>
      </c>
      <c r="BG457" s="6">
        <f>BA457+BD457-BJ457</f>
        <v/>
      </c>
      <c r="BH457" s="7">
        <f>IFERROR(BG457/BF457,0)</f>
        <v/>
      </c>
      <c r="BI457" s="6">
        <f>'M05'!T456</f>
        <v/>
      </c>
      <c r="BJ457" s="6">
        <f>'M05'!U456</f>
        <v/>
      </c>
      <c r="BK457" s="7">
        <f>IFERROR(BJ457/BI457,0)</f>
        <v/>
      </c>
      <c r="BL457" s="6">
        <f>'M06'!E456</f>
        <v/>
      </c>
      <c r="BM457" s="6">
        <f>'M06'!F456</f>
        <v/>
      </c>
      <c r="BN457" s="7">
        <f>IFERROR(BM457/BL457,0)</f>
        <v/>
      </c>
      <c r="BO457" s="6">
        <f>'M06'!M456</f>
        <v/>
      </c>
      <c r="BP457" s="6">
        <f>IF('M06'!AG456&gt;0,'M06'!AG456+MAX(0,BO457-'M06'!H456)*IF(AND(BL457&lt;&gt;0,BM457&lt;&gt;0),BM457/BL457,'M06'!V456),BO457*IF(AND(BL457&lt;&gt;0,BM457&lt;&gt;0),BM457/BL457,'M06'!V456))</f>
        <v/>
      </c>
      <c r="BQ457" s="7">
        <f>IFERROR(BP457/BO457,0)</f>
        <v/>
      </c>
      <c r="BR457" s="6">
        <f>-'M06'!S456</f>
        <v/>
      </c>
      <c r="BS457" s="6">
        <f>BM457+BP457-BV457</f>
        <v/>
      </c>
      <c r="BT457" s="7">
        <f>IFERROR(BS457/BR457,0)</f>
        <v/>
      </c>
      <c r="BU457" s="6">
        <f>'M06'!T456</f>
        <v/>
      </c>
      <c r="BV457" s="6">
        <f>'M06'!U456</f>
        <v/>
      </c>
      <c r="BW457" s="7">
        <f>IFERROR(BV457/BU457,0)</f>
        <v/>
      </c>
      <c r="BX457" s="6">
        <f>'M07'!E456</f>
        <v/>
      </c>
      <c r="BY457" s="6">
        <f>'M07'!F456</f>
        <v/>
      </c>
      <c r="BZ457" s="7">
        <f>IFERROR(BY457/BX457,0)</f>
        <v/>
      </c>
      <c r="CA457" s="6">
        <f>'M07'!M456</f>
        <v/>
      </c>
      <c r="CB457" s="6">
        <f>IF('M07'!AG456&gt;0,'M07'!AG456+MAX(0,CA457-'M07'!H456)*IF(AND(BX457&lt;&gt;0,BY457&lt;&gt;0),BY457/BX457,'M07'!V456),CA457*IF(AND(BX457&lt;&gt;0,BY457&lt;&gt;0),BY457/BX457,'M07'!V456))</f>
        <v/>
      </c>
      <c r="CC457" s="7">
        <f>IFERROR(CB457/CA457,0)</f>
        <v/>
      </c>
      <c r="CD457" s="6">
        <f>-'M07'!S456</f>
        <v/>
      </c>
      <c r="CE457" s="6">
        <f>BY457+CB457-CH457</f>
        <v/>
      </c>
      <c r="CF457" s="7">
        <f>IFERROR(CE457/CD457,0)</f>
        <v/>
      </c>
      <c r="CG457" s="6">
        <f>'M07'!T456</f>
        <v/>
      </c>
      <c r="CH457" s="6">
        <f>'M07'!U456</f>
        <v/>
      </c>
      <c r="CI457" s="7">
        <f>IFERROR(CH457/CG457,0)</f>
        <v/>
      </c>
      <c r="CJ457" s="6">
        <f>'M08'!E456</f>
        <v/>
      </c>
      <c r="CK457" s="6">
        <f>'M08'!F456</f>
        <v/>
      </c>
      <c r="CL457" s="7">
        <f>IFERROR(CK457/CJ457,0)</f>
        <v/>
      </c>
      <c r="CM457" s="6">
        <f>'M08'!M456</f>
        <v/>
      </c>
      <c r="CN457" s="6">
        <f>IF('M08'!AG456&gt;0,'M08'!AG456+MAX(0,CM457-'M08'!H456)*IF(AND(CJ457&lt;&gt;0,CK457&lt;&gt;0),CK457/CJ457,'M08'!V456),CM457*IF(AND(CJ457&lt;&gt;0,CK457&lt;&gt;0),CK457/CJ457,'M08'!V456))</f>
        <v/>
      </c>
      <c r="CO457" s="7">
        <f>IFERROR(CN457/CM457,0)</f>
        <v/>
      </c>
      <c r="CP457" s="6">
        <f>-'M08'!S456</f>
        <v/>
      </c>
      <c r="CQ457" s="6">
        <f>CK457+CN457-CT457</f>
        <v/>
      </c>
      <c r="CR457" s="7">
        <f>IFERROR(CQ457/CP457,0)</f>
        <v/>
      </c>
      <c r="CS457" s="6">
        <f>'M08'!T456</f>
        <v/>
      </c>
      <c r="CT457" s="6">
        <f>'M08'!U456</f>
        <v/>
      </c>
      <c r="CU457" s="7">
        <f>IFERROR(CT457/CS457,0)</f>
        <v/>
      </c>
      <c r="CV457" s="6">
        <f>'M09'!E456</f>
        <v/>
      </c>
      <c r="CW457" s="6">
        <f>'M09'!F456</f>
        <v/>
      </c>
      <c r="CX457" s="7">
        <f>IFERROR(CW457/CV457,0)</f>
        <v/>
      </c>
      <c r="CY457" s="6">
        <f>'M09'!M456</f>
        <v/>
      </c>
      <c r="CZ457" s="6">
        <f>IF('M09'!AG456&gt;0,'M09'!AG456+MAX(0,CY457-'M09'!H456)*IF(AND(CV457&lt;&gt;0,CW457&lt;&gt;0),CW457/CV457,'M09'!V456),CY457*IF(AND(CV457&lt;&gt;0,CW457&lt;&gt;0),CW457/CV457,'M09'!V456))</f>
        <v/>
      </c>
      <c r="DA457" s="7">
        <f>IFERROR(CZ457/CY457,0)</f>
        <v/>
      </c>
      <c r="DB457" s="6">
        <f>-'M09'!S456</f>
        <v/>
      </c>
      <c r="DC457" s="6">
        <f>CW457+CZ457-DF457</f>
        <v/>
      </c>
      <c r="DD457" s="7">
        <f>IFERROR(DC457/DB457,0)</f>
        <v/>
      </c>
      <c r="DE457" s="6">
        <f>'M09'!T456</f>
        <v/>
      </c>
      <c r="DF457" s="6">
        <f>'M09'!U456</f>
        <v/>
      </c>
      <c r="DG457" s="7">
        <f>IFERROR(DF457/DE457,0)</f>
        <v/>
      </c>
      <c r="DH457" s="6">
        <f>SUM(J457,V457,AH457,AT457,BF457,BR457,CD457,CP457,DB457)</f>
        <v/>
      </c>
      <c r="DI457" s="6">
        <f>SUM(K457,W457,AI457,AU457,BG457,BS457,CE457,CQ457,DC457)</f>
        <v/>
      </c>
      <c r="DJ457" s="6">
        <f>DH457/9</f>
        <v/>
      </c>
      <c r="DK457" s="6">
        <f>DI457/9</f>
        <v/>
      </c>
      <c r="DL457" s="7">
        <f>IFERROR(DI457/DH457,0)</f>
        <v/>
      </c>
      <c r="DM457" s="7">
        <f>'M09'!V456</f>
        <v/>
      </c>
      <c r="DN457" s="8">
        <f>IFERROR(DL457/DM457-1,0)</f>
        <v/>
      </c>
      <c r="DO457" s="6">
        <f>'M09'!AD456</f>
        <v/>
      </c>
      <c r="DP457" s="6">
        <f>DJ457-DO457</f>
        <v/>
      </c>
      <c r="DQ457" s="9">
        <f>COUNTIF(J457,"&gt;0")+COUNTIF(V457,"&gt;0")+COUNTIF(AH457,"&gt;0")+COUNTIF(AT457,"&gt;0")+COUNTIF(BF457,"&gt;0")+COUNTIF(BR457,"&gt;0")+COUNTIF(CD457,"&gt;0")+COUNTIF(CP457,"&gt;0")+COUNTIF(DB457,"&gt;0")</f>
        <v/>
      </c>
      <c r="DR457" s="6">
        <f>DE457</f>
        <v/>
      </c>
      <c r="DS457" s="10">
        <f>IFERROR(DR457/DJ457,0)</f>
        <v/>
      </c>
      <c r="DT457" s="6">
        <f>D457+SUM(G457,S457,AE457,AQ457,BC457,BO457,CA457,CM457,CY457)-SUM(J457,V457,AH457,AT457,BF457,BR457,CD457,CP457,DB457)-DE457</f>
        <v/>
      </c>
    </row>
    <row r="458">
      <c r="A458">
        <f>'M01'!C457</f>
        <v/>
      </c>
      <c r="B458">
        <f>'M01'!D457</f>
        <v/>
      </c>
      <c r="C458">
        <f>'M01'!A457</f>
        <v/>
      </c>
      <c r="D458" s="6">
        <f>'M01'!E457</f>
        <v/>
      </c>
      <c r="E458" s="6">
        <f>'M01'!F457</f>
        <v/>
      </c>
      <c r="F458" s="7">
        <f>IFERROR(E458/D458,0)</f>
        <v/>
      </c>
      <c r="G458" s="6">
        <f>'M01'!M457</f>
        <v/>
      </c>
      <c r="H458" s="6">
        <f>IF('M01'!AG457&gt;0,'M01'!AG457+MAX(0,G458-'M01'!H457)*IF(AND(D458&lt;&gt;0,E458&lt;&gt;0),E458/D458,'M01'!V457),G458*IF(AND(D458&lt;&gt;0,E458&lt;&gt;0),E458/D458,'M01'!V457))</f>
        <v/>
      </c>
      <c r="I458" s="7">
        <f>IFERROR(H458/G458,0)</f>
        <v/>
      </c>
      <c r="J458" s="6">
        <f>-'M01'!S457</f>
        <v/>
      </c>
      <c r="K458" s="6">
        <f>E458+H458-N458</f>
        <v/>
      </c>
      <c r="L458" s="7">
        <f>IFERROR(K458/J458,0)</f>
        <v/>
      </c>
      <c r="M458" s="6">
        <f>'M01'!T457</f>
        <v/>
      </c>
      <c r="N458" s="6">
        <f>'M01'!U457</f>
        <v/>
      </c>
      <c r="O458" s="7">
        <f>IFERROR(N458/M458,0)</f>
        <v/>
      </c>
      <c r="P458" s="6">
        <f>'M02'!E457</f>
        <v/>
      </c>
      <c r="Q458" s="6">
        <f>'M02'!F457</f>
        <v/>
      </c>
      <c r="R458" s="7">
        <f>IFERROR(Q458/P458,0)</f>
        <v/>
      </c>
      <c r="S458" s="6">
        <f>'M02'!M457</f>
        <v/>
      </c>
      <c r="T458" s="6">
        <f>IF('M02'!AG457&gt;0,'M02'!AG457+MAX(0,S458-'M02'!H457)*IF(AND(P458&lt;&gt;0,Q458&lt;&gt;0),Q458/P458,'M02'!V457),S458*IF(AND(P458&lt;&gt;0,Q458&lt;&gt;0),Q458/P458,'M02'!V457))</f>
        <v/>
      </c>
      <c r="U458" s="7">
        <f>IFERROR(T458/S458,0)</f>
        <v/>
      </c>
      <c r="V458" s="6">
        <f>-'M02'!S457</f>
        <v/>
      </c>
      <c r="W458" s="6">
        <f>Q458+T458-Z458</f>
        <v/>
      </c>
      <c r="X458" s="7">
        <f>IFERROR(W458/V458,0)</f>
        <v/>
      </c>
      <c r="Y458" s="6">
        <f>'M02'!T457</f>
        <v/>
      </c>
      <c r="Z458" s="6">
        <f>'M02'!U457</f>
        <v/>
      </c>
      <c r="AA458" s="7">
        <f>IFERROR(Z458/Y458,0)</f>
        <v/>
      </c>
      <c r="AB458" s="6">
        <f>'M03'!E457</f>
        <v/>
      </c>
      <c r="AC458" s="6">
        <f>'M03'!F457</f>
        <v/>
      </c>
      <c r="AD458" s="7">
        <f>IFERROR(AC458/AB458,0)</f>
        <v/>
      </c>
      <c r="AE458" s="6">
        <f>'M03'!M457</f>
        <v/>
      </c>
      <c r="AF458" s="6">
        <f>IF('M03'!AG457&gt;0,'M03'!AG457+MAX(0,AE458-'M03'!H457)*IF(AND(AB458&lt;&gt;0,AC458&lt;&gt;0),AC458/AB458,'M03'!V457),AE458*IF(AND(AB458&lt;&gt;0,AC458&lt;&gt;0),AC458/AB458,'M03'!V457))</f>
        <v/>
      </c>
      <c r="AG458" s="7">
        <f>IFERROR(AF458/AE458,0)</f>
        <v/>
      </c>
      <c r="AH458" s="6">
        <f>-'M03'!S457</f>
        <v/>
      </c>
      <c r="AI458" s="6">
        <f>AC458+AF458-AL458</f>
        <v/>
      </c>
      <c r="AJ458" s="7">
        <f>IFERROR(AI458/AH458,0)</f>
        <v/>
      </c>
      <c r="AK458" s="6">
        <f>'M03'!T457</f>
        <v/>
      </c>
      <c r="AL458" s="6">
        <f>'M03'!U457</f>
        <v/>
      </c>
      <c r="AM458" s="7">
        <f>IFERROR(AL458/AK458,0)</f>
        <v/>
      </c>
      <c r="AN458" s="6">
        <f>'M04'!E457</f>
        <v/>
      </c>
      <c r="AO458" s="6">
        <f>'M04'!F457</f>
        <v/>
      </c>
      <c r="AP458" s="7">
        <f>IFERROR(AO458/AN458,0)</f>
        <v/>
      </c>
      <c r="AQ458" s="6">
        <f>'M04'!M457</f>
        <v/>
      </c>
      <c r="AR458" s="6">
        <f>IF('M04'!AG457&gt;0,'M04'!AG457+MAX(0,AQ458-'M04'!H457)*IF(AND(AN458&lt;&gt;0,AO458&lt;&gt;0),AO458/AN458,'M04'!V457),AQ458*IF(AND(AN458&lt;&gt;0,AO458&lt;&gt;0),AO458/AN458,'M04'!V457))</f>
        <v/>
      </c>
      <c r="AS458" s="7">
        <f>IFERROR(AR458/AQ458,0)</f>
        <v/>
      </c>
      <c r="AT458" s="6">
        <f>-'M04'!S457</f>
        <v/>
      </c>
      <c r="AU458" s="6">
        <f>AO458+AR458-AX458</f>
        <v/>
      </c>
      <c r="AV458" s="7">
        <f>IFERROR(AU458/AT458,0)</f>
        <v/>
      </c>
      <c r="AW458" s="6">
        <f>'M04'!T457</f>
        <v/>
      </c>
      <c r="AX458" s="6">
        <f>'M04'!U457</f>
        <v/>
      </c>
      <c r="AY458" s="7">
        <f>IFERROR(AX458/AW458,0)</f>
        <v/>
      </c>
      <c r="AZ458" s="6">
        <f>'M05'!E457</f>
        <v/>
      </c>
      <c r="BA458" s="6">
        <f>'M05'!F457</f>
        <v/>
      </c>
      <c r="BB458" s="7">
        <f>IFERROR(BA458/AZ458,0)</f>
        <v/>
      </c>
      <c r="BC458" s="6">
        <f>'M05'!M457</f>
        <v/>
      </c>
      <c r="BD458" s="6">
        <f>IF('M05'!AG457&gt;0,'M05'!AG457+MAX(0,BC458-'M05'!H457)*IF(AND(AZ458&lt;&gt;0,BA458&lt;&gt;0),BA458/AZ458,'M05'!V457),BC458*IF(AND(AZ458&lt;&gt;0,BA458&lt;&gt;0),BA458/AZ458,'M05'!V457))</f>
        <v/>
      </c>
      <c r="BE458" s="7">
        <f>IFERROR(BD458/BC458,0)</f>
        <v/>
      </c>
      <c r="BF458" s="6">
        <f>-'M05'!S457</f>
        <v/>
      </c>
      <c r="BG458" s="6">
        <f>BA458+BD458-BJ458</f>
        <v/>
      </c>
      <c r="BH458" s="7">
        <f>IFERROR(BG458/BF458,0)</f>
        <v/>
      </c>
      <c r="BI458" s="6">
        <f>'M05'!T457</f>
        <v/>
      </c>
      <c r="BJ458" s="6">
        <f>'M05'!U457</f>
        <v/>
      </c>
      <c r="BK458" s="7">
        <f>IFERROR(BJ458/BI458,0)</f>
        <v/>
      </c>
      <c r="BL458" s="6">
        <f>'M06'!E457</f>
        <v/>
      </c>
      <c r="BM458" s="6">
        <f>'M06'!F457</f>
        <v/>
      </c>
      <c r="BN458" s="7">
        <f>IFERROR(BM458/BL458,0)</f>
        <v/>
      </c>
      <c r="BO458" s="6">
        <f>'M06'!M457</f>
        <v/>
      </c>
      <c r="BP458" s="6">
        <f>IF('M06'!AG457&gt;0,'M06'!AG457+MAX(0,BO458-'M06'!H457)*IF(AND(BL458&lt;&gt;0,BM458&lt;&gt;0),BM458/BL458,'M06'!V457),BO458*IF(AND(BL458&lt;&gt;0,BM458&lt;&gt;0),BM458/BL458,'M06'!V457))</f>
        <v/>
      </c>
      <c r="BQ458" s="7">
        <f>IFERROR(BP458/BO458,0)</f>
        <v/>
      </c>
      <c r="BR458" s="6">
        <f>-'M06'!S457</f>
        <v/>
      </c>
      <c r="BS458" s="6">
        <f>BM458+BP458-BV458</f>
        <v/>
      </c>
      <c r="BT458" s="7">
        <f>IFERROR(BS458/BR458,0)</f>
        <v/>
      </c>
      <c r="BU458" s="6">
        <f>'M06'!T457</f>
        <v/>
      </c>
      <c r="BV458" s="6">
        <f>'M06'!U457</f>
        <v/>
      </c>
      <c r="BW458" s="7">
        <f>IFERROR(BV458/BU458,0)</f>
        <v/>
      </c>
      <c r="BX458" s="6">
        <f>'M07'!E457</f>
        <v/>
      </c>
      <c r="BY458" s="6">
        <f>'M07'!F457</f>
        <v/>
      </c>
      <c r="BZ458" s="7">
        <f>IFERROR(BY458/BX458,0)</f>
        <v/>
      </c>
      <c r="CA458" s="6">
        <f>'M07'!M457</f>
        <v/>
      </c>
      <c r="CB458" s="6">
        <f>IF('M07'!AG457&gt;0,'M07'!AG457+MAX(0,CA458-'M07'!H457)*IF(AND(BX458&lt;&gt;0,BY458&lt;&gt;0),BY458/BX458,'M07'!V457),CA458*IF(AND(BX458&lt;&gt;0,BY458&lt;&gt;0),BY458/BX458,'M07'!V457))</f>
        <v/>
      </c>
      <c r="CC458" s="7">
        <f>IFERROR(CB458/CA458,0)</f>
        <v/>
      </c>
      <c r="CD458" s="6">
        <f>-'M07'!S457</f>
        <v/>
      </c>
      <c r="CE458" s="6">
        <f>BY458+CB458-CH458</f>
        <v/>
      </c>
      <c r="CF458" s="7">
        <f>IFERROR(CE458/CD458,0)</f>
        <v/>
      </c>
      <c r="CG458" s="6">
        <f>'M07'!T457</f>
        <v/>
      </c>
      <c r="CH458" s="6">
        <f>'M07'!U457</f>
        <v/>
      </c>
      <c r="CI458" s="7">
        <f>IFERROR(CH458/CG458,0)</f>
        <v/>
      </c>
      <c r="CJ458" s="6">
        <f>'M08'!E457</f>
        <v/>
      </c>
      <c r="CK458" s="6">
        <f>'M08'!F457</f>
        <v/>
      </c>
      <c r="CL458" s="7">
        <f>IFERROR(CK458/CJ458,0)</f>
        <v/>
      </c>
      <c r="CM458" s="6">
        <f>'M08'!M457</f>
        <v/>
      </c>
      <c r="CN458" s="6">
        <f>IF('M08'!AG457&gt;0,'M08'!AG457+MAX(0,CM458-'M08'!H457)*IF(AND(CJ458&lt;&gt;0,CK458&lt;&gt;0),CK458/CJ458,'M08'!V457),CM458*IF(AND(CJ458&lt;&gt;0,CK458&lt;&gt;0),CK458/CJ458,'M08'!V457))</f>
        <v/>
      </c>
      <c r="CO458" s="7">
        <f>IFERROR(CN458/CM458,0)</f>
        <v/>
      </c>
      <c r="CP458" s="6">
        <f>-'M08'!S457</f>
        <v/>
      </c>
      <c r="CQ458" s="6">
        <f>CK458+CN458-CT458</f>
        <v/>
      </c>
      <c r="CR458" s="7">
        <f>IFERROR(CQ458/CP458,0)</f>
        <v/>
      </c>
      <c r="CS458" s="6">
        <f>'M08'!T457</f>
        <v/>
      </c>
      <c r="CT458" s="6">
        <f>'M08'!U457</f>
        <v/>
      </c>
      <c r="CU458" s="7">
        <f>IFERROR(CT458/CS458,0)</f>
        <v/>
      </c>
      <c r="CV458" s="6">
        <f>'M09'!E457</f>
        <v/>
      </c>
      <c r="CW458" s="6">
        <f>'M09'!F457</f>
        <v/>
      </c>
      <c r="CX458" s="7">
        <f>IFERROR(CW458/CV458,0)</f>
        <v/>
      </c>
      <c r="CY458" s="6">
        <f>'M09'!M457</f>
        <v/>
      </c>
      <c r="CZ458" s="6">
        <f>IF('M09'!AG457&gt;0,'M09'!AG457+MAX(0,CY458-'M09'!H457)*IF(AND(CV458&lt;&gt;0,CW458&lt;&gt;0),CW458/CV458,'M09'!V457),CY458*IF(AND(CV458&lt;&gt;0,CW458&lt;&gt;0),CW458/CV458,'M09'!V457))</f>
        <v/>
      </c>
      <c r="DA458" s="7">
        <f>IFERROR(CZ458/CY458,0)</f>
        <v/>
      </c>
      <c r="DB458" s="6">
        <f>-'M09'!S457</f>
        <v/>
      </c>
      <c r="DC458" s="6">
        <f>CW458+CZ458-DF458</f>
        <v/>
      </c>
      <c r="DD458" s="7">
        <f>IFERROR(DC458/DB458,0)</f>
        <v/>
      </c>
      <c r="DE458" s="6">
        <f>'M09'!T457</f>
        <v/>
      </c>
      <c r="DF458" s="6">
        <f>'M09'!U457</f>
        <v/>
      </c>
      <c r="DG458" s="7">
        <f>IFERROR(DF458/DE458,0)</f>
        <v/>
      </c>
      <c r="DH458" s="6">
        <f>SUM(J458,V458,AH458,AT458,BF458,BR458,CD458,CP458,DB458)</f>
        <v/>
      </c>
      <c r="DI458" s="6">
        <f>SUM(K458,W458,AI458,AU458,BG458,BS458,CE458,CQ458,DC458)</f>
        <v/>
      </c>
      <c r="DJ458" s="6">
        <f>DH458/9</f>
        <v/>
      </c>
      <c r="DK458" s="6">
        <f>DI458/9</f>
        <v/>
      </c>
      <c r="DL458" s="7">
        <f>IFERROR(DI458/DH458,0)</f>
        <v/>
      </c>
      <c r="DM458" s="7">
        <f>'M09'!V457</f>
        <v/>
      </c>
      <c r="DN458" s="8">
        <f>IFERROR(DL458/DM458-1,0)</f>
        <v/>
      </c>
      <c r="DO458" s="6">
        <f>'M09'!AD457</f>
        <v/>
      </c>
      <c r="DP458" s="6">
        <f>DJ458-DO458</f>
        <v/>
      </c>
      <c r="DQ458" s="9">
        <f>COUNTIF(J458,"&gt;0")+COUNTIF(V458,"&gt;0")+COUNTIF(AH458,"&gt;0")+COUNTIF(AT458,"&gt;0")+COUNTIF(BF458,"&gt;0")+COUNTIF(BR458,"&gt;0")+COUNTIF(CD458,"&gt;0")+COUNTIF(CP458,"&gt;0")+COUNTIF(DB458,"&gt;0")</f>
        <v/>
      </c>
      <c r="DR458" s="6">
        <f>DE458</f>
        <v/>
      </c>
      <c r="DS458" s="10">
        <f>IFERROR(DR458/DJ458,0)</f>
        <v/>
      </c>
      <c r="DT458" s="6">
        <f>D458+SUM(G458,S458,AE458,AQ458,BC458,BO458,CA458,CM458,CY458)-SUM(J458,V458,AH458,AT458,BF458,BR458,CD458,CP458,DB458)-DE458</f>
        <v/>
      </c>
    </row>
    <row r="459">
      <c r="A459">
        <f>'M01'!C458</f>
        <v/>
      </c>
      <c r="B459">
        <f>'M01'!D458</f>
        <v/>
      </c>
      <c r="C459">
        <f>'M01'!A458</f>
        <v/>
      </c>
      <c r="D459" s="6">
        <f>'M01'!E458</f>
        <v/>
      </c>
      <c r="E459" s="6">
        <f>'M01'!F458</f>
        <v/>
      </c>
      <c r="F459" s="7">
        <f>IFERROR(E459/D459,0)</f>
        <v/>
      </c>
      <c r="G459" s="6">
        <f>'M01'!M458</f>
        <v/>
      </c>
      <c r="H459" s="6">
        <f>IF('M01'!AG458&gt;0,'M01'!AG458+MAX(0,G459-'M01'!H458)*IF(AND(D459&lt;&gt;0,E459&lt;&gt;0),E459/D459,'M01'!V458),G459*IF(AND(D459&lt;&gt;0,E459&lt;&gt;0),E459/D459,'M01'!V458))</f>
        <v/>
      </c>
      <c r="I459" s="7">
        <f>IFERROR(H459/G459,0)</f>
        <v/>
      </c>
      <c r="J459" s="6">
        <f>-'M01'!S458</f>
        <v/>
      </c>
      <c r="K459" s="6">
        <f>E459+H459-N459</f>
        <v/>
      </c>
      <c r="L459" s="7">
        <f>IFERROR(K459/J459,0)</f>
        <v/>
      </c>
      <c r="M459" s="6">
        <f>'M01'!T458</f>
        <v/>
      </c>
      <c r="N459" s="6">
        <f>'M01'!U458</f>
        <v/>
      </c>
      <c r="O459" s="7">
        <f>IFERROR(N459/M459,0)</f>
        <v/>
      </c>
      <c r="P459" s="6">
        <f>'M02'!E458</f>
        <v/>
      </c>
      <c r="Q459" s="6">
        <f>'M02'!F458</f>
        <v/>
      </c>
      <c r="R459" s="7">
        <f>IFERROR(Q459/P459,0)</f>
        <v/>
      </c>
      <c r="S459" s="6">
        <f>'M02'!M458</f>
        <v/>
      </c>
      <c r="T459" s="6">
        <f>IF('M02'!AG458&gt;0,'M02'!AG458+MAX(0,S459-'M02'!H458)*IF(AND(P459&lt;&gt;0,Q459&lt;&gt;0),Q459/P459,'M02'!V458),S459*IF(AND(P459&lt;&gt;0,Q459&lt;&gt;0),Q459/P459,'M02'!V458))</f>
        <v/>
      </c>
      <c r="U459" s="7">
        <f>IFERROR(T459/S459,0)</f>
        <v/>
      </c>
      <c r="V459" s="6">
        <f>-'M02'!S458</f>
        <v/>
      </c>
      <c r="W459" s="6">
        <f>Q459+T459-Z459</f>
        <v/>
      </c>
      <c r="X459" s="7">
        <f>IFERROR(W459/V459,0)</f>
        <v/>
      </c>
      <c r="Y459" s="6">
        <f>'M02'!T458</f>
        <v/>
      </c>
      <c r="Z459" s="6">
        <f>'M02'!U458</f>
        <v/>
      </c>
      <c r="AA459" s="7">
        <f>IFERROR(Z459/Y459,0)</f>
        <v/>
      </c>
      <c r="AB459" s="6">
        <f>'M03'!E458</f>
        <v/>
      </c>
      <c r="AC459" s="6">
        <f>'M03'!F458</f>
        <v/>
      </c>
      <c r="AD459" s="7">
        <f>IFERROR(AC459/AB459,0)</f>
        <v/>
      </c>
      <c r="AE459" s="6">
        <f>'M03'!M458</f>
        <v/>
      </c>
      <c r="AF459" s="6">
        <f>IF('M03'!AG458&gt;0,'M03'!AG458+MAX(0,AE459-'M03'!H458)*IF(AND(AB459&lt;&gt;0,AC459&lt;&gt;0),AC459/AB459,'M03'!V458),AE459*IF(AND(AB459&lt;&gt;0,AC459&lt;&gt;0),AC459/AB459,'M03'!V458))</f>
        <v/>
      </c>
      <c r="AG459" s="7">
        <f>IFERROR(AF459/AE459,0)</f>
        <v/>
      </c>
      <c r="AH459" s="6">
        <f>-'M03'!S458</f>
        <v/>
      </c>
      <c r="AI459" s="6">
        <f>AC459+AF459-AL459</f>
        <v/>
      </c>
      <c r="AJ459" s="7">
        <f>IFERROR(AI459/AH459,0)</f>
        <v/>
      </c>
      <c r="AK459" s="6">
        <f>'M03'!T458</f>
        <v/>
      </c>
      <c r="AL459" s="6">
        <f>'M03'!U458</f>
        <v/>
      </c>
      <c r="AM459" s="7">
        <f>IFERROR(AL459/AK459,0)</f>
        <v/>
      </c>
      <c r="AN459" s="6">
        <f>'M04'!E458</f>
        <v/>
      </c>
      <c r="AO459" s="6">
        <f>'M04'!F458</f>
        <v/>
      </c>
      <c r="AP459" s="7">
        <f>IFERROR(AO459/AN459,0)</f>
        <v/>
      </c>
      <c r="AQ459" s="6">
        <f>'M04'!M458</f>
        <v/>
      </c>
      <c r="AR459" s="6">
        <f>IF('M04'!AG458&gt;0,'M04'!AG458+MAX(0,AQ459-'M04'!H458)*IF(AND(AN459&lt;&gt;0,AO459&lt;&gt;0),AO459/AN459,'M04'!V458),AQ459*IF(AND(AN459&lt;&gt;0,AO459&lt;&gt;0),AO459/AN459,'M04'!V458))</f>
        <v/>
      </c>
      <c r="AS459" s="7">
        <f>IFERROR(AR459/AQ459,0)</f>
        <v/>
      </c>
      <c r="AT459" s="6">
        <f>-'M04'!S458</f>
        <v/>
      </c>
      <c r="AU459" s="6">
        <f>AO459+AR459-AX459</f>
        <v/>
      </c>
      <c r="AV459" s="7">
        <f>IFERROR(AU459/AT459,0)</f>
        <v/>
      </c>
      <c r="AW459" s="6">
        <f>'M04'!T458</f>
        <v/>
      </c>
      <c r="AX459" s="6">
        <f>'M04'!U458</f>
        <v/>
      </c>
      <c r="AY459" s="7">
        <f>IFERROR(AX459/AW459,0)</f>
        <v/>
      </c>
      <c r="AZ459" s="6">
        <f>'M05'!E458</f>
        <v/>
      </c>
      <c r="BA459" s="6">
        <f>'M05'!F458</f>
        <v/>
      </c>
      <c r="BB459" s="7">
        <f>IFERROR(BA459/AZ459,0)</f>
        <v/>
      </c>
      <c r="BC459" s="6">
        <f>'M05'!M458</f>
        <v/>
      </c>
      <c r="BD459" s="6">
        <f>IF('M05'!AG458&gt;0,'M05'!AG458+MAX(0,BC459-'M05'!H458)*IF(AND(AZ459&lt;&gt;0,BA459&lt;&gt;0),BA459/AZ459,'M05'!V458),BC459*IF(AND(AZ459&lt;&gt;0,BA459&lt;&gt;0),BA459/AZ459,'M05'!V458))</f>
        <v/>
      </c>
      <c r="BE459" s="7">
        <f>IFERROR(BD459/BC459,0)</f>
        <v/>
      </c>
      <c r="BF459" s="6">
        <f>-'M05'!S458</f>
        <v/>
      </c>
      <c r="BG459" s="6">
        <f>BA459+BD459-BJ459</f>
        <v/>
      </c>
      <c r="BH459" s="7">
        <f>IFERROR(BG459/BF459,0)</f>
        <v/>
      </c>
      <c r="BI459" s="6">
        <f>'M05'!T458</f>
        <v/>
      </c>
      <c r="BJ459" s="6">
        <f>'M05'!U458</f>
        <v/>
      </c>
      <c r="BK459" s="7">
        <f>IFERROR(BJ459/BI459,0)</f>
        <v/>
      </c>
      <c r="BL459" s="6">
        <f>'M06'!E458</f>
        <v/>
      </c>
      <c r="BM459" s="6">
        <f>'M06'!F458</f>
        <v/>
      </c>
      <c r="BN459" s="7">
        <f>IFERROR(BM459/BL459,0)</f>
        <v/>
      </c>
      <c r="BO459" s="6">
        <f>'M06'!M458</f>
        <v/>
      </c>
      <c r="BP459" s="6">
        <f>IF('M06'!AG458&gt;0,'M06'!AG458+MAX(0,BO459-'M06'!H458)*IF(AND(BL459&lt;&gt;0,BM459&lt;&gt;0),BM459/BL459,'M06'!V458),BO459*IF(AND(BL459&lt;&gt;0,BM459&lt;&gt;0),BM459/BL459,'M06'!V458))</f>
        <v/>
      </c>
      <c r="BQ459" s="7">
        <f>IFERROR(BP459/BO459,0)</f>
        <v/>
      </c>
      <c r="BR459" s="6">
        <f>-'M06'!S458</f>
        <v/>
      </c>
      <c r="BS459" s="6">
        <f>BM459+BP459-BV459</f>
        <v/>
      </c>
      <c r="BT459" s="7">
        <f>IFERROR(BS459/BR459,0)</f>
        <v/>
      </c>
      <c r="BU459" s="6">
        <f>'M06'!T458</f>
        <v/>
      </c>
      <c r="BV459" s="6">
        <f>'M06'!U458</f>
        <v/>
      </c>
      <c r="BW459" s="7">
        <f>IFERROR(BV459/BU459,0)</f>
        <v/>
      </c>
      <c r="BX459" s="6">
        <f>'M07'!E458</f>
        <v/>
      </c>
      <c r="BY459" s="6">
        <f>'M07'!F458</f>
        <v/>
      </c>
      <c r="BZ459" s="7">
        <f>IFERROR(BY459/BX459,0)</f>
        <v/>
      </c>
      <c r="CA459" s="6">
        <f>'M07'!M458</f>
        <v/>
      </c>
      <c r="CB459" s="6">
        <f>IF('M07'!AG458&gt;0,'M07'!AG458+MAX(0,CA459-'M07'!H458)*IF(AND(BX459&lt;&gt;0,BY459&lt;&gt;0),BY459/BX459,'M07'!V458),CA459*IF(AND(BX459&lt;&gt;0,BY459&lt;&gt;0),BY459/BX459,'M07'!V458))</f>
        <v/>
      </c>
      <c r="CC459" s="7">
        <f>IFERROR(CB459/CA459,0)</f>
        <v/>
      </c>
      <c r="CD459" s="6">
        <f>-'M07'!S458</f>
        <v/>
      </c>
      <c r="CE459" s="6">
        <f>BY459+CB459-CH459</f>
        <v/>
      </c>
      <c r="CF459" s="7">
        <f>IFERROR(CE459/CD459,0)</f>
        <v/>
      </c>
      <c r="CG459" s="6">
        <f>'M07'!T458</f>
        <v/>
      </c>
      <c r="CH459" s="6">
        <f>'M07'!U458</f>
        <v/>
      </c>
      <c r="CI459" s="7">
        <f>IFERROR(CH459/CG459,0)</f>
        <v/>
      </c>
      <c r="CJ459" s="6">
        <f>'M08'!E458</f>
        <v/>
      </c>
      <c r="CK459" s="6">
        <f>'M08'!F458</f>
        <v/>
      </c>
      <c r="CL459" s="7">
        <f>IFERROR(CK459/CJ459,0)</f>
        <v/>
      </c>
      <c r="CM459" s="6">
        <f>'M08'!M458</f>
        <v/>
      </c>
      <c r="CN459" s="6">
        <f>IF('M08'!AG458&gt;0,'M08'!AG458+MAX(0,CM459-'M08'!H458)*IF(AND(CJ459&lt;&gt;0,CK459&lt;&gt;0),CK459/CJ459,'M08'!V458),CM459*IF(AND(CJ459&lt;&gt;0,CK459&lt;&gt;0),CK459/CJ459,'M08'!V458))</f>
        <v/>
      </c>
      <c r="CO459" s="7">
        <f>IFERROR(CN459/CM459,0)</f>
        <v/>
      </c>
      <c r="CP459" s="6">
        <f>-'M08'!S458</f>
        <v/>
      </c>
      <c r="CQ459" s="6">
        <f>CK459+CN459-CT459</f>
        <v/>
      </c>
      <c r="CR459" s="7">
        <f>IFERROR(CQ459/CP459,0)</f>
        <v/>
      </c>
      <c r="CS459" s="6">
        <f>'M08'!T458</f>
        <v/>
      </c>
      <c r="CT459" s="6">
        <f>'M08'!U458</f>
        <v/>
      </c>
      <c r="CU459" s="7">
        <f>IFERROR(CT459/CS459,0)</f>
        <v/>
      </c>
      <c r="CV459" s="6">
        <f>'M09'!E458</f>
        <v/>
      </c>
      <c r="CW459" s="6">
        <f>'M09'!F458</f>
        <v/>
      </c>
      <c r="CX459" s="7">
        <f>IFERROR(CW459/CV459,0)</f>
        <v/>
      </c>
      <c r="CY459" s="6">
        <f>'M09'!M458</f>
        <v/>
      </c>
      <c r="CZ459" s="6">
        <f>IF('M09'!AG458&gt;0,'M09'!AG458+MAX(0,CY459-'M09'!H458)*IF(AND(CV459&lt;&gt;0,CW459&lt;&gt;0),CW459/CV459,'M09'!V458),CY459*IF(AND(CV459&lt;&gt;0,CW459&lt;&gt;0),CW459/CV459,'M09'!V458))</f>
        <v/>
      </c>
      <c r="DA459" s="7">
        <f>IFERROR(CZ459/CY459,0)</f>
        <v/>
      </c>
      <c r="DB459" s="6">
        <f>-'M09'!S458</f>
        <v/>
      </c>
      <c r="DC459" s="6">
        <f>CW459+CZ459-DF459</f>
        <v/>
      </c>
      <c r="DD459" s="7">
        <f>IFERROR(DC459/DB459,0)</f>
        <v/>
      </c>
      <c r="DE459" s="6">
        <f>'M09'!T458</f>
        <v/>
      </c>
      <c r="DF459" s="6">
        <f>'M09'!U458</f>
        <v/>
      </c>
      <c r="DG459" s="7">
        <f>IFERROR(DF459/DE459,0)</f>
        <v/>
      </c>
      <c r="DH459" s="6">
        <f>SUM(J459,V459,AH459,AT459,BF459,BR459,CD459,CP459,DB459)</f>
        <v/>
      </c>
      <c r="DI459" s="6">
        <f>SUM(K459,W459,AI459,AU459,BG459,BS459,CE459,CQ459,DC459)</f>
        <v/>
      </c>
      <c r="DJ459" s="6">
        <f>DH459/9</f>
        <v/>
      </c>
      <c r="DK459" s="6">
        <f>DI459/9</f>
        <v/>
      </c>
      <c r="DL459" s="7">
        <f>IFERROR(DI459/DH459,0)</f>
        <v/>
      </c>
      <c r="DM459" s="7">
        <f>'M09'!V458</f>
        <v/>
      </c>
      <c r="DN459" s="8">
        <f>IFERROR(DL459/DM459-1,0)</f>
        <v/>
      </c>
      <c r="DO459" s="6">
        <f>'M09'!AD458</f>
        <v/>
      </c>
      <c r="DP459" s="6">
        <f>DJ459-DO459</f>
        <v/>
      </c>
      <c r="DQ459" s="9">
        <f>COUNTIF(J459,"&gt;0")+COUNTIF(V459,"&gt;0")+COUNTIF(AH459,"&gt;0")+COUNTIF(AT459,"&gt;0")+COUNTIF(BF459,"&gt;0")+COUNTIF(BR459,"&gt;0")+COUNTIF(CD459,"&gt;0")+COUNTIF(CP459,"&gt;0")+COUNTIF(DB459,"&gt;0")</f>
        <v/>
      </c>
      <c r="DR459" s="6">
        <f>DE459</f>
        <v/>
      </c>
      <c r="DS459" s="10">
        <f>IFERROR(DR459/DJ459,0)</f>
        <v/>
      </c>
      <c r="DT459" s="6">
        <f>D459+SUM(G459,S459,AE459,AQ459,BC459,BO459,CA459,CM459,CY459)-SUM(J459,V459,AH459,AT459,BF459,BR459,CD459,CP459,DB459)-DE459</f>
        <v/>
      </c>
    </row>
    <row r="460">
      <c r="A460">
        <f>'M01'!C459</f>
        <v/>
      </c>
      <c r="B460">
        <f>'M01'!D459</f>
        <v/>
      </c>
      <c r="C460">
        <f>'M01'!A459</f>
        <v/>
      </c>
      <c r="D460" s="6">
        <f>'M01'!E459</f>
        <v/>
      </c>
      <c r="E460" s="6">
        <f>'M01'!F459</f>
        <v/>
      </c>
      <c r="F460" s="7">
        <f>IFERROR(E460/D460,0)</f>
        <v/>
      </c>
      <c r="G460" s="6">
        <f>'M01'!M459</f>
        <v/>
      </c>
      <c r="H460" s="6">
        <f>IF('M01'!AG459&gt;0,'M01'!AG459+MAX(0,G460-'M01'!H459)*IF(AND(D460&lt;&gt;0,E460&lt;&gt;0),E460/D460,'M01'!V459),G460*IF(AND(D460&lt;&gt;0,E460&lt;&gt;0),E460/D460,'M01'!V459))</f>
        <v/>
      </c>
      <c r="I460" s="7">
        <f>IFERROR(H460/G460,0)</f>
        <v/>
      </c>
      <c r="J460" s="6">
        <f>-'M01'!S459</f>
        <v/>
      </c>
      <c r="K460" s="6">
        <f>E460+H460-N460</f>
        <v/>
      </c>
      <c r="L460" s="7">
        <f>IFERROR(K460/J460,0)</f>
        <v/>
      </c>
      <c r="M460" s="6">
        <f>'M01'!T459</f>
        <v/>
      </c>
      <c r="N460" s="6">
        <f>'M01'!U459</f>
        <v/>
      </c>
      <c r="O460" s="7">
        <f>IFERROR(N460/M460,0)</f>
        <v/>
      </c>
      <c r="P460" s="6">
        <f>'M02'!E459</f>
        <v/>
      </c>
      <c r="Q460" s="6">
        <f>'M02'!F459</f>
        <v/>
      </c>
      <c r="R460" s="7">
        <f>IFERROR(Q460/P460,0)</f>
        <v/>
      </c>
      <c r="S460" s="6">
        <f>'M02'!M459</f>
        <v/>
      </c>
      <c r="T460" s="6">
        <f>IF('M02'!AG459&gt;0,'M02'!AG459+MAX(0,S460-'M02'!H459)*IF(AND(P460&lt;&gt;0,Q460&lt;&gt;0),Q460/P460,'M02'!V459),S460*IF(AND(P460&lt;&gt;0,Q460&lt;&gt;0),Q460/P460,'M02'!V459))</f>
        <v/>
      </c>
      <c r="U460" s="7">
        <f>IFERROR(T460/S460,0)</f>
        <v/>
      </c>
      <c r="V460" s="6">
        <f>-'M02'!S459</f>
        <v/>
      </c>
      <c r="W460" s="6">
        <f>Q460+T460-Z460</f>
        <v/>
      </c>
      <c r="X460" s="7">
        <f>IFERROR(W460/V460,0)</f>
        <v/>
      </c>
      <c r="Y460" s="6">
        <f>'M02'!T459</f>
        <v/>
      </c>
      <c r="Z460" s="6">
        <f>'M02'!U459</f>
        <v/>
      </c>
      <c r="AA460" s="7">
        <f>IFERROR(Z460/Y460,0)</f>
        <v/>
      </c>
      <c r="AB460" s="6">
        <f>'M03'!E459</f>
        <v/>
      </c>
      <c r="AC460" s="6">
        <f>'M03'!F459</f>
        <v/>
      </c>
      <c r="AD460" s="7">
        <f>IFERROR(AC460/AB460,0)</f>
        <v/>
      </c>
      <c r="AE460" s="6">
        <f>'M03'!M459</f>
        <v/>
      </c>
      <c r="AF460" s="6">
        <f>IF('M03'!AG459&gt;0,'M03'!AG459+MAX(0,AE460-'M03'!H459)*IF(AND(AB460&lt;&gt;0,AC460&lt;&gt;0),AC460/AB460,'M03'!V459),AE460*IF(AND(AB460&lt;&gt;0,AC460&lt;&gt;0),AC460/AB460,'M03'!V459))</f>
        <v/>
      </c>
      <c r="AG460" s="7">
        <f>IFERROR(AF460/AE460,0)</f>
        <v/>
      </c>
      <c r="AH460" s="6">
        <f>-'M03'!S459</f>
        <v/>
      </c>
      <c r="AI460" s="6">
        <f>AC460+AF460-AL460</f>
        <v/>
      </c>
      <c r="AJ460" s="7">
        <f>IFERROR(AI460/AH460,0)</f>
        <v/>
      </c>
      <c r="AK460" s="6">
        <f>'M03'!T459</f>
        <v/>
      </c>
      <c r="AL460" s="6">
        <f>'M03'!U459</f>
        <v/>
      </c>
      <c r="AM460" s="7">
        <f>IFERROR(AL460/AK460,0)</f>
        <v/>
      </c>
      <c r="AN460" s="6">
        <f>'M04'!E459</f>
        <v/>
      </c>
      <c r="AO460" s="6">
        <f>'M04'!F459</f>
        <v/>
      </c>
      <c r="AP460" s="7">
        <f>IFERROR(AO460/AN460,0)</f>
        <v/>
      </c>
      <c r="AQ460" s="6">
        <f>'M04'!M459</f>
        <v/>
      </c>
      <c r="AR460" s="6">
        <f>IF('M04'!AG459&gt;0,'M04'!AG459+MAX(0,AQ460-'M04'!H459)*IF(AND(AN460&lt;&gt;0,AO460&lt;&gt;0),AO460/AN460,'M04'!V459),AQ460*IF(AND(AN460&lt;&gt;0,AO460&lt;&gt;0),AO460/AN460,'M04'!V459))</f>
        <v/>
      </c>
      <c r="AS460" s="7">
        <f>IFERROR(AR460/AQ460,0)</f>
        <v/>
      </c>
      <c r="AT460" s="6">
        <f>-'M04'!S459</f>
        <v/>
      </c>
      <c r="AU460" s="6">
        <f>AO460+AR460-AX460</f>
        <v/>
      </c>
      <c r="AV460" s="7">
        <f>IFERROR(AU460/AT460,0)</f>
        <v/>
      </c>
      <c r="AW460" s="6">
        <f>'M04'!T459</f>
        <v/>
      </c>
      <c r="AX460" s="6">
        <f>'M04'!U459</f>
        <v/>
      </c>
      <c r="AY460" s="7">
        <f>IFERROR(AX460/AW460,0)</f>
        <v/>
      </c>
      <c r="AZ460" s="6">
        <f>'M05'!E459</f>
        <v/>
      </c>
      <c r="BA460" s="6">
        <f>'M05'!F459</f>
        <v/>
      </c>
      <c r="BB460" s="7">
        <f>IFERROR(BA460/AZ460,0)</f>
        <v/>
      </c>
      <c r="BC460" s="6">
        <f>'M05'!M459</f>
        <v/>
      </c>
      <c r="BD460" s="6">
        <f>IF('M05'!AG459&gt;0,'M05'!AG459+MAX(0,BC460-'M05'!H459)*IF(AND(AZ460&lt;&gt;0,BA460&lt;&gt;0),BA460/AZ460,'M05'!V459),BC460*IF(AND(AZ460&lt;&gt;0,BA460&lt;&gt;0),BA460/AZ460,'M05'!V459))</f>
        <v/>
      </c>
      <c r="BE460" s="7">
        <f>IFERROR(BD460/BC460,0)</f>
        <v/>
      </c>
      <c r="BF460" s="6">
        <f>-'M05'!S459</f>
        <v/>
      </c>
      <c r="BG460" s="6">
        <f>BA460+BD460-BJ460</f>
        <v/>
      </c>
      <c r="BH460" s="7">
        <f>IFERROR(BG460/BF460,0)</f>
        <v/>
      </c>
      <c r="BI460" s="6">
        <f>'M05'!T459</f>
        <v/>
      </c>
      <c r="BJ460" s="6">
        <f>'M05'!U459</f>
        <v/>
      </c>
      <c r="BK460" s="7">
        <f>IFERROR(BJ460/BI460,0)</f>
        <v/>
      </c>
      <c r="BL460" s="6">
        <f>'M06'!E459</f>
        <v/>
      </c>
      <c r="BM460" s="6">
        <f>'M06'!F459</f>
        <v/>
      </c>
      <c r="BN460" s="7">
        <f>IFERROR(BM460/BL460,0)</f>
        <v/>
      </c>
      <c r="BO460" s="6">
        <f>'M06'!M459</f>
        <v/>
      </c>
      <c r="BP460" s="6">
        <f>IF('M06'!AG459&gt;0,'M06'!AG459+MAX(0,BO460-'M06'!H459)*IF(AND(BL460&lt;&gt;0,BM460&lt;&gt;0),BM460/BL460,'M06'!V459),BO460*IF(AND(BL460&lt;&gt;0,BM460&lt;&gt;0),BM460/BL460,'M06'!V459))</f>
        <v/>
      </c>
      <c r="BQ460" s="7">
        <f>IFERROR(BP460/BO460,0)</f>
        <v/>
      </c>
      <c r="BR460" s="6">
        <f>-'M06'!S459</f>
        <v/>
      </c>
      <c r="BS460" s="6">
        <f>BM460+BP460-BV460</f>
        <v/>
      </c>
      <c r="BT460" s="7">
        <f>IFERROR(BS460/BR460,0)</f>
        <v/>
      </c>
      <c r="BU460" s="6">
        <f>'M06'!T459</f>
        <v/>
      </c>
      <c r="BV460" s="6">
        <f>'M06'!U459</f>
        <v/>
      </c>
      <c r="BW460" s="7">
        <f>IFERROR(BV460/BU460,0)</f>
        <v/>
      </c>
      <c r="BX460" s="6">
        <f>'M07'!E459</f>
        <v/>
      </c>
      <c r="BY460" s="6">
        <f>'M07'!F459</f>
        <v/>
      </c>
      <c r="BZ460" s="7">
        <f>IFERROR(BY460/BX460,0)</f>
        <v/>
      </c>
      <c r="CA460" s="6">
        <f>'M07'!M459</f>
        <v/>
      </c>
      <c r="CB460" s="6">
        <f>IF('M07'!AG459&gt;0,'M07'!AG459+MAX(0,CA460-'M07'!H459)*IF(AND(BX460&lt;&gt;0,BY460&lt;&gt;0),BY460/BX460,'M07'!V459),CA460*IF(AND(BX460&lt;&gt;0,BY460&lt;&gt;0),BY460/BX460,'M07'!V459))</f>
        <v/>
      </c>
      <c r="CC460" s="7">
        <f>IFERROR(CB460/CA460,0)</f>
        <v/>
      </c>
      <c r="CD460" s="6">
        <f>-'M07'!S459</f>
        <v/>
      </c>
      <c r="CE460" s="6">
        <f>BY460+CB460-CH460</f>
        <v/>
      </c>
      <c r="CF460" s="7">
        <f>IFERROR(CE460/CD460,0)</f>
        <v/>
      </c>
      <c r="CG460" s="6">
        <f>'M07'!T459</f>
        <v/>
      </c>
      <c r="CH460" s="6">
        <f>'M07'!U459</f>
        <v/>
      </c>
      <c r="CI460" s="7">
        <f>IFERROR(CH460/CG460,0)</f>
        <v/>
      </c>
      <c r="CJ460" s="6">
        <f>'M08'!E459</f>
        <v/>
      </c>
      <c r="CK460" s="6">
        <f>'M08'!F459</f>
        <v/>
      </c>
      <c r="CL460" s="7">
        <f>IFERROR(CK460/CJ460,0)</f>
        <v/>
      </c>
      <c r="CM460" s="6">
        <f>'M08'!M459</f>
        <v/>
      </c>
      <c r="CN460" s="6">
        <f>IF('M08'!AG459&gt;0,'M08'!AG459+MAX(0,CM460-'M08'!H459)*IF(AND(CJ460&lt;&gt;0,CK460&lt;&gt;0),CK460/CJ460,'M08'!V459),CM460*IF(AND(CJ460&lt;&gt;0,CK460&lt;&gt;0),CK460/CJ460,'M08'!V459))</f>
        <v/>
      </c>
      <c r="CO460" s="7">
        <f>IFERROR(CN460/CM460,0)</f>
        <v/>
      </c>
      <c r="CP460" s="6">
        <f>-'M08'!S459</f>
        <v/>
      </c>
      <c r="CQ460" s="6">
        <f>CK460+CN460-CT460</f>
        <v/>
      </c>
      <c r="CR460" s="7">
        <f>IFERROR(CQ460/CP460,0)</f>
        <v/>
      </c>
      <c r="CS460" s="6">
        <f>'M08'!T459</f>
        <v/>
      </c>
      <c r="CT460" s="6">
        <f>'M08'!U459</f>
        <v/>
      </c>
      <c r="CU460" s="7">
        <f>IFERROR(CT460/CS460,0)</f>
        <v/>
      </c>
      <c r="CV460" s="6">
        <f>'M09'!E459</f>
        <v/>
      </c>
      <c r="CW460" s="6">
        <f>'M09'!F459</f>
        <v/>
      </c>
      <c r="CX460" s="7">
        <f>IFERROR(CW460/CV460,0)</f>
        <v/>
      </c>
      <c r="CY460" s="6">
        <f>'M09'!M459</f>
        <v/>
      </c>
      <c r="CZ460" s="6">
        <f>IF('M09'!AG459&gt;0,'M09'!AG459+MAX(0,CY460-'M09'!H459)*IF(AND(CV460&lt;&gt;0,CW460&lt;&gt;0),CW460/CV460,'M09'!V459),CY460*IF(AND(CV460&lt;&gt;0,CW460&lt;&gt;0),CW460/CV460,'M09'!V459))</f>
        <v/>
      </c>
      <c r="DA460" s="7">
        <f>IFERROR(CZ460/CY460,0)</f>
        <v/>
      </c>
      <c r="DB460" s="6">
        <f>-'M09'!S459</f>
        <v/>
      </c>
      <c r="DC460" s="6">
        <f>CW460+CZ460-DF460</f>
        <v/>
      </c>
      <c r="DD460" s="7">
        <f>IFERROR(DC460/DB460,0)</f>
        <v/>
      </c>
      <c r="DE460" s="6">
        <f>'M09'!T459</f>
        <v/>
      </c>
      <c r="DF460" s="6">
        <f>'M09'!U459</f>
        <v/>
      </c>
      <c r="DG460" s="7">
        <f>IFERROR(DF460/DE460,0)</f>
        <v/>
      </c>
      <c r="DH460" s="6">
        <f>SUM(J460,V460,AH460,AT460,BF460,BR460,CD460,CP460,DB460)</f>
        <v/>
      </c>
      <c r="DI460" s="6">
        <f>SUM(K460,W460,AI460,AU460,BG460,BS460,CE460,CQ460,DC460)</f>
        <v/>
      </c>
      <c r="DJ460" s="6">
        <f>DH460/9</f>
        <v/>
      </c>
      <c r="DK460" s="6">
        <f>DI460/9</f>
        <v/>
      </c>
      <c r="DL460" s="7">
        <f>IFERROR(DI460/DH460,0)</f>
        <v/>
      </c>
      <c r="DM460" s="7">
        <f>'M09'!V459</f>
        <v/>
      </c>
      <c r="DN460" s="8">
        <f>IFERROR(DL460/DM460-1,0)</f>
        <v/>
      </c>
      <c r="DO460" s="6">
        <f>'M09'!AD459</f>
        <v/>
      </c>
      <c r="DP460" s="6">
        <f>DJ460-DO460</f>
        <v/>
      </c>
      <c r="DQ460" s="9">
        <f>COUNTIF(J460,"&gt;0")+COUNTIF(V460,"&gt;0")+COUNTIF(AH460,"&gt;0")+COUNTIF(AT460,"&gt;0")+COUNTIF(BF460,"&gt;0")+COUNTIF(BR460,"&gt;0")+COUNTIF(CD460,"&gt;0")+COUNTIF(CP460,"&gt;0")+COUNTIF(DB460,"&gt;0")</f>
        <v/>
      </c>
      <c r="DR460" s="6">
        <f>DE460</f>
        <v/>
      </c>
      <c r="DS460" s="10">
        <f>IFERROR(DR460/DJ460,0)</f>
        <v/>
      </c>
      <c r="DT460" s="6">
        <f>D460+SUM(G460,S460,AE460,AQ460,BC460,BO460,CA460,CM460,CY460)-SUM(J460,V460,AH460,AT460,BF460,BR460,CD460,CP460,DB460)-DE460</f>
        <v/>
      </c>
    </row>
    <row r="461">
      <c r="A461">
        <f>'M01'!C460</f>
        <v/>
      </c>
      <c r="B461">
        <f>'M01'!D460</f>
        <v/>
      </c>
      <c r="C461">
        <f>'M01'!A460</f>
        <v/>
      </c>
      <c r="D461" s="6">
        <f>'M01'!E460</f>
        <v/>
      </c>
      <c r="E461" s="6">
        <f>'M01'!F460</f>
        <v/>
      </c>
      <c r="F461" s="7">
        <f>IFERROR(E461/D461,0)</f>
        <v/>
      </c>
      <c r="G461" s="6">
        <f>'M01'!M460</f>
        <v/>
      </c>
      <c r="H461" s="6">
        <f>IF('M01'!AG460&gt;0,'M01'!AG460+MAX(0,G461-'M01'!H460)*IF(AND(D461&lt;&gt;0,E461&lt;&gt;0),E461/D461,'M01'!V460),G461*IF(AND(D461&lt;&gt;0,E461&lt;&gt;0),E461/D461,'M01'!V460))</f>
        <v/>
      </c>
      <c r="I461" s="7">
        <f>IFERROR(H461/G461,0)</f>
        <v/>
      </c>
      <c r="J461" s="6">
        <f>-'M01'!S460</f>
        <v/>
      </c>
      <c r="K461" s="6">
        <f>E461+H461-N461</f>
        <v/>
      </c>
      <c r="L461" s="7">
        <f>IFERROR(K461/J461,0)</f>
        <v/>
      </c>
      <c r="M461" s="6">
        <f>'M01'!T460</f>
        <v/>
      </c>
      <c r="N461" s="6">
        <f>'M01'!U460</f>
        <v/>
      </c>
      <c r="O461" s="7">
        <f>IFERROR(N461/M461,0)</f>
        <v/>
      </c>
      <c r="P461" s="6">
        <f>'M02'!E460</f>
        <v/>
      </c>
      <c r="Q461" s="6">
        <f>'M02'!F460</f>
        <v/>
      </c>
      <c r="R461" s="7">
        <f>IFERROR(Q461/P461,0)</f>
        <v/>
      </c>
      <c r="S461" s="6">
        <f>'M02'!M460</f>
        <v/>
      </c>
      <c r="T461" s="6">
        <f>IF('M02'!AG460&gt;0,'M02'!AG460+MAX(0,S461-'M02'!H460)*IF(AND(P461&lt;&gt;0,Q461&lt;&gt;0),Q461/P461,'M02'!V460),S461*IF(AND(P461&lt;&gt;0,Q461&lt;&gt;0),Q461/P461,'M02'!V460))</f>
        <v/>
      </c>
      <c r="U461" s="7">
        <f>IFERROR(T461/S461,0)</f>
        <v/>
      </c>
      <c r="V461" s="6">
        <f>-'M02'!S460</f>
        <v/>
      </c>
      <c r="W461" s="6">
        <f>Q461+T461-Z461</f>
        <v/>
      </c>
      <c r="X461" s="7">
        <f>IFERROR(W461/V461,0)</f>
        <v/>
      </c>
      <c r="Y461" s="6">
        <f>'M02'!T460</f>
        <v/>
      </c>
      <c r="Z461" s="6">
        <f>'M02'!U460</f>
        <v/>
      </c>
      <c r="AA461" s="7">
        <f>IFERROR(Z461/Y461,0)</f>
        <v/>
      </c>
      <c r="AB461" s="6">
        <f>'M03'!E460</f>
        <v/>
      </c>
      <c r="AC461" s="6">
        <f>'M03'!F460</f>
        <v/>
      </c>
      <c r="AD461" s="7">
        <f>IFERROR(AC461/AB461,0)</f>
        <v/>
      </c>
      <c r="AE461" s="6">
        <f>'M03'!M460</f>
        <v/>
      </c>
      <c r="AF461" s="6">
        <f>IF('M03'!AG460&gt;0,'M03'!AG460+MAX(0,AE461-'M03'!H460)*IF(AND(AB461&lt;&gt;0,AC461&lt;&gt;0),AC461/AB461,'M03'!V460),AE461*IF(AND(AB461&lt;&gt;0,AC461&lt;&gt;0),AC461/AB461,'M03'!V460))</f>
        <v/>
      </c>
      <c r="AG461" s="7">
        <f>IFERROR(AF461/AE461,0)</f>
        <v/>
      </c>
      <c r="AH461" s="6">
        <f>-'M03'!S460</f>
        <v/>
      </c>
      <c r="AI461" s="6">
        <f>AC461+AF461-AL461</f>
        <v/>
      </c>
      <c r="AJ461" s="7">
        <f>IFERROR(AI461/AH461,0)</f>
        <v/>
      </c>
      <c r="AK461" s="6">
        <f>'M03'!T460</f>
        <v/>
      </c>
      <c r="AL461" s="6">
        <f>'M03'!U460</f>
        <v/>
      </c>
      <c r="AM461" s="7">
        <f>IFERROR(AL461/AK461,0)</f>
        <v/>
      </c>
      <c r="AN461" s="6">
        <f>'M04'!E460</f>
        <v/>
      </c>
      <c r="AO461" s="6">
        <f>'M04'!F460</f>
        <v/>
      </c>
      <c r="AP461" s="7">
        <f>IFERROR(AO461/AN461,0)</f>
        <v/>
      </c>
      <c r="AQ461" s="6">
        <f>'M04'!M460</f>
        <v/>
      </c>
      <c r="AR461" s="6">
        <f>IF('M04'!AG460&gt;0,'M04'!AG460+MAX(0,AQ461-'M04'!H460)*IF(AND(AN461&lt;&gt;0,AO461&lt;&gt;0),AO461/AN461,'M04'!V460),AQ461*IF(AND(AN461&lt;&gt;0,AO461&lt;&gt;0),AO461/AN461,'M04'!V460))</f>
        <v/>
      </c>
      <c r="AS461" s="7">
        <f>IFERROR(AR461/AQ461,0)</f>
        <v/>
      </c>
      <c r="AT461" s="6">
        <f>-'M04'!S460</f>
        <v/>
      </c>
      <c r="AU461" s="6">
        <f>AO461+AR461-AX461</f>
        <v/>
      </c>
      <c r="AV461" s="7">
        <f>IFERROR(AU461/AT461,0)</f>
        <v/>
      </c>
      <c r="AW461" s="6">
        <f>'M04'!T460</f>
        <v/>
      </c>
      <c r="AX461" s="6">
        <f>'M04'!U460</f>
        <v/>
      </c>
      <c r="AY461" s="7">
        <f>IFERROR(AX461/AW461,0)</f>
        <v/>
      </c>
      <c r="AZ461" s="6">
        <f>'M05'!E460</f>
        <v/>
      </c>
      <c r="BA461" s="6">
        <f>'M05'!F460</f>
        <v/>
      </c>
      <c r="BB461" s="7">
        <f>IFERROR(BA461/AZ461,0)</f>
        <v/>
      </c>
      <c r="BC461" s="6">
        <f>'M05'!M460</f>
        <v/>
      </c>
      <c r="BD461" s="6">
        <f>IF('M05'!AG460&gt;0,'M05'!AG460+MAX(0,BC461-'M05'!H460)*IF(AND(AZ461&lt;&gt;0,BA461&lt;&gt;0),BA461/AZ461,'M05'!V460),BC461*IF(AND(AZ461&lt;&gt;0,BA461&lt;&gt;0),BA461/AZ461,'M05'!V460))</f>
        <v/>
      </c>
      <c r="BE461" s="7">
        <f>IFERROR(BD461/BC461,0)</f>
        <v/>
      </c>
      <c r="BF461" s="6">
        <f>-'M05'!S460</f>
        <v/>
      </c>
      <c r="BG461" s="6">
        <f>BA461+BD461-BJ461</f>
        <v/>
      </c>
      <c r="BH461" s="7">
        <f>IFERROR(BG461/BF461,0)</f>
        <v/>
      </c>
      <c r="BI461" s="6">
        <f>'M05'!T460</f>
        <v/>
      </c>
      <c r="BJ461" s="6">
        <f>'M05'!U460</f>
        <v/>
      </c>
      <c r="BK461" s="7">
        <f>IFERROR(BJ461/BI461,0)</f>
        <v/>
      </c>
      <c r="BL461" s="6">
        <f>'M06'!E460</f>
        <v/>
      </c>
      <c r="BM461" s="6">
        <f>'M06'!F460</f>
        <v/>
      </c>
      <c r="BN461" s="7">
        <f>IFERROR(BM461/BL461,0)</f>
        <v/>
      </c>
      <c r="BO461" s="6">
        <f>'M06'!M460</f>
        <v/>
      </c>
      <c r="BP461" s="6">
        <f>IF('M06'!AG460&gt;0,'M06'!AG460+MAX(0,BO461-'M06'!H460)*IF(AND(BL461&lt;&gt;0,BM461&lt;&gt;0),BM461/BL461,'M06'!V460),BO461*IF(AND(BL461&lt;&gt;0,BM461&lt;&gt;0),BM461/BL461,'M06'!V460))</f>
        <v/>
      </c>
      <c r="BQ461" s="7">
        <f>IFERROR(BP461/BO461,0)</f>
        <v/>
      </c>
      <c r="BR461" s="6">
        <f>-'M06'!S460</f>
        <v/>
      </c>
      <c r="BS461" s="6">
        <f>BM461+BP461-BV461</f>
        <v/>
      </c>
      <c r="BT461" s="7">
        <f>IFERROR(BS461/BR461,0)</f>
        <v/>
      </c>
      <c r="BU461" s="6">
        <f>'M06'!T460</f>
        <v/>
      </c>
      <c r="BV461" s="6">
        <f>'M06'!U460</f>
        <v/>
      </c>
      <c r="BW461" s="7">
        <f>IFERROR(BV461/BU461,0)</f>
        <v/>
      </c>
      <c r="BX461" s="6">
        <f>'M07'!E460</f>
        <v/>
      </c>
      <c r="BY461" s="6">
        <f>'M07'!F460</f>
        <v/>
      </c>
      <c r="BZ461" s="7">
        <f>IFERROR(BY461/BX461,0)</f>
        <v/>
      </c>
      <c r="CA461" s="6">
        <f>'M07'!M460</f>
        <v/>
      </c>
      <c r="CB461" s="6">
        <f>IF('M07'!AG460&gt;0,'M07'!AG460+MAX(0,CA461-'M07'!H460)*IF(AND(BX461&lt;&gt;0,BY461&lt;&gt;0),BY461/BX461,'M07'!V460),CA461*IF(AND(BX461&lt;&gt;0,BY461&lt;&gt;0),BY461/BX461,'M07'!V460))</f>
        <v/>
      </c>
      <c r="CC461" s="7">
        <f>IFERROR(CB461/CA461,0)</f>
        <v/>
      </c>
      <c r="CD461" s="6">
        <f>-'M07'!S460</f>
        <v/>
      </c>
      <c r="CE461" s="6">
        <f>BY461+CB461-CH461</f>
        <v/>
      </c>
      <c r="CF461" s="7">
        <f>IFERROR(CE461/CD461,0)</f>
        <v/>
      </c>
      <c r="CG461" s="6">
        <f>'M07'!T460</f>
        <v/>
      </c>
      <c r="CH461" s="6">
        <f>'M07'!U460</f>
        <v/>
      </c>
      <c r="CI461" s="7">
        <f>IFERROR(CH461/CG461,0)</f>
        <v/>
      </c>
      <c r="CJ461" s="6">
        <f>'M08'!E460</f>
        <v/>
      </c>
      <c r="CK461" s="6">
        <f>'M08'!F460</f>
        <v/>
      </c>
      <c r="CL461" s="7">
        <f>IFERROR(CK461/CJ461,0)</f>
        <v/>
      </c>
      <c r="CM461" s="6">
        <f>'M08'!M460</f>
        <v/>
      </c>
      <c r="CN461" s="6">
        <f>IF('M08'!AG460&gt;0,'M08'!AG460+MAX(0,CM461-'M08'!H460)*IF(AND(CJ461&lt;&gt;0,CK461&lt;&gt;0),CK461/CJ461,'M08'!V460),CM461*IF(AND(CJ461&lt;&gt;0,CK461&lt;&gt;0),CK461/CJ461,'M08'!V460))</f>
        <v/>
      </c>
      <c r="CO461" s="7">
        <f>IFERROR(CN461/CM461,0)</f>
        <v/>
      </c>
      <c r="CP461" s="6">
        <f>-'M08'!S460</f>
        <v/>
      </c>
      <c r="CQ461" s="6">
        <f>CK461+CN461-CT461</f>
        <v/>
      </c>
      <c r="CR461" s="7">
        <f>IFERROR(CQ461/CP461,0)</f>
        <v/>
      </c>
      <c r="CS461" s="6">
        <f>'M08'!T460</f>
        <v/>
      </c>
      <c r="CT461" s="6">
        <f>'M08'!U460</f>
        <v/>
      </c>
      <c r="CU461" s="7">
        <f>IFERROR(CT461/CS461,0)</f>
        <v/>
      </c>
      <c r="CV461" s="6">
        <f>'M09'!E460</f>
        <v/>
      </c>
      <c r="CW461" s="6">
        <f>'M09'!F460</f>
        <v/>
      </c>
      <c r="CX461" s="7">
        <f>IFERROR(CW461/CV461,0)</f>
        <v/>
      </c>
      <c r="CY461" s="6">
        <f>'M09'!M460</f>
        <v/>
      </c>
      <c r="CZ461" s="6">
        <f>IF('M09'!AG460&gt;0,'M09'!AG460+MAX(0,CY461-'M09'!H460)*IF(AND(CV461&lt;&gt;0,CW461&lt;&gt;0),CW461/CV461,'M09'!V460),CY461*IF(AND(CV461&lt;&gt;0,CW461&lt;&gt;0),CW461/CV461,'M09'!V460))</f>
        <v/>
      </c>
      <c r="DA461" s="7">
        <f>IFERROR(CZ461/CY461,0)</f>
        <v/>
      </c>
      <c r="DB461" s="6">
        <f>-'M09'!S460</f>
        <v/>
      </c>
      <c r="DC461" s="6">
        <f>CW461+CZ461-DF461</f>
        <v/>
      </c>
      <c r="DD461" s="7">
        <f>IFERROR(DC461/DB461,0)</f>
        <v/>
      </c>
      <c r="DE461" s="6">
        <f>'M09'!T460</f>
        <v/>
      </c>
      <c r="DF461" s="6">
        <f>'M09'!U460</f>
        <v/>
      </c>
      <c r="DG461" s="7">
        <f>IFERROR(DF461/DE461,0)</f>
        <v/>
      </c>
      <c r="DH461" s="6">
        <f>SUM(J461,V461,AH461,AT461,BF461,BR461,CD461,CP461,DB461)</f>
        <v/>
      </c>
      <c r="DI461" s="6">
        <f>SUM(K461,W461,AI461,AU461,BG461,BS461,CE461,CQ461,DC461)</f>
        <v/>
      </c>
      <c r="DJ461" s="6">
        <f>DH461/9</f>
        <v/>
      </c>
      <c r="DK461" s="6">
        <f>DI461/9</f>
        <v/>
      </c>
      <c r="DL461" s="7">
        <f>IFERROR(DI461/DH461,0)</f>
        <v/>
      </c>
      <c r="DM461" s="7">
        <f>'M09'!V460</f>
        <v/>
      </c>
      <c r="DN461" s="8">
        <f>IFERROR(DL461/DM461-1,0)</f>
        <v/>
      </c>
      <c r="DO461" s="6">
        <f>'M09'!AD460</f>
        <v/>
      </c>
      <c r="DP461" s="6">
        <f>DJ461-DO461</f>
        <v/>
      </c>
      <c r="DQ461" s="9">
        <f>COUNTIF(J461,"&gt;0")+COUNTIF(V461,"&gt;0")+COUNTIF(AH461,"&gt;0")+COUNTIF(AT461,"&gt;0")+COUNTIF(BF461,"&gt;0")+COUNTIF(BR461,"&gt;0")+COUNTIF(CD461,"&gt;0")+COUNTIF(CP461,"&gt;0")+COUNTIF(DB461,"&gt;0")</f>
        <v/>
      </c>
      <c r="DR461" s="6">
        <f>DE461</f>
        <v/>
      </c>
      <c r="DS461" s="10">
        <f>IFERROR(DR461/DJ461,0)</f>
        <v/>
      </c>
      <c r="DT461" s="6">
        <f>D461+SUM(G461,S461,AE461,AQ461,BC461,BO461,CA461,CM461,CY461)-SUM(J461,V461,AH461,AT461,BF461,BR461,CD461,CP461,DB461)-DE461</f>
        <v/>
      </c>
    </row>
    <row r="462">
      <c r="A462">
        <f>'M01'!C461</f>
        <v/>
      </c>
      <c r="B462">
        <f>'M01'!D461</f>
        <v/>
      </c>
      <c r="C462">
        <f>'M01'!A461</f>
        <v/>
      </c>
      <c r="D462" s="6">
        <f>'M01'!E461</f>
        <v/>
      </c>
      <c r="E462" s="6">
        <f>'M01'!F461</f>
        <v/>
      </c>
      <c r="F462" s="7">
        <f>IFERROR(E462/D462,0)</f>
        <v/>
      </c>
      <c r="G462" s="6">
        <f>'M01'!M461</f>
        <v/>
      </c>
      <c r="H462" s="6">
        <f>IF('M01'!AG461&gt;0,'M01'!AG461+MAX(0,G462-'M01'!H461)*IF(AND(D462&lt;&gt;0,E462&lt;&gt;0),E462/D462,'M01'!V461),G462*IF(AND(D462&lt;&gt;0,E462&lt;&gt;0),E462/D462,'M01'!V461))</f>
        <v/>
      </c>
      <c r="I462" s="7">
        <f>IFERROR(H462/G462,0)</f>
        <v/>
      </c>
      <c r="J462" s="6">
        <f>-'M01'!S461</f>
        <v/>
      </c>
      <c r="K462" s="6">
        <f>E462+H462-N462</f>
        <v/>
      </c>
      <c r="L462" s="7">
        <f>IFERROR(K462/J462,0)</f>
        <v/>
      </c>
      <c r="M462" s="6">
        <f>'M01'!T461</f>
        <v/>
      </c>
      <c r="N462" s="6">
        <f>'M01'!U461</f>
        <v/>
      </c>
      <c r="O462" s="7">
        <f>IFERROR(N462/M462,0)</f>
        <v/>
      </c>
      <c r="P462" s="6">
        <f>'M02'!E461</f>
        <v/>
      </c>
      <c r="Q462" s="6">
        <f>'M02'!F461</f>
        <v/>
      </c>
      <c r="R462" s="7">
        <f>IFERROR(Q462/P462,0)</f>
        <v/>
      </c>
      <c r="S462" s="6">
        <f>'M02'!M461</f>
        <v/>
      </c>
      <c r="T462" s="6">
        <f>IF('M02'!AG461&gt;0,'M02'!AG461+MAX(0,S462-'M02'!H461)*IF(AND(P462&lt;&gt;0,Q462&lt;&gt;0),Q462/P462,'M02'!V461),S462*IF(AND(P462&lt;&gt;0,Q462&lt;&gt;0),Q462/P462,'M02'!V461))</f>
        <v/>
      </c>
      <c r="U462" s="7">
        <f>IFERROR(T462/S462,0)</f>
        <v/>
      </c>
      <c r="V462" s="6">
        <f>-'M02'!S461</f>
        <v/>
      </c>
      <c r="W462" s="6">
        <f>Q462+T462-Z462</f>
        <v/>
      </c>
      <c r="X462" s="7">
        <f>IFERROR(W462/V462,0)</f>
        <v/>
      </c>
      <c r="Y462" s="6">
        <f>'M02'!T461</f>
        <v/>
      </c>
      <c r="Z462" s="6">
        <f>'M02'!U461</f>
        <v/>
      </c>
      <c r="AA462" s="7">
        <f>IFERROR(Z462/Y462,0)</f>
        <v/>
      </c>
      <c r="AB462" s="6">
        <f>'M03'!E461</f>
        <v/>
      </c>
      <c r="AC462" s="6">
        <f>'M03'!F461</f>
        <v/>
      </c>
      <c r="AD462" s="7">
        <f>IFERROR(AC462/AB462,0)</f>
        <v/>
      </c>
      <c r="AE462" s="6">
        <f>'M03'!M461</f>
        <v/>
      </c>
      <c r="AF462" s="6">
        <f>IF('M03'!AG461&gt;0,'M03'!AG461+MAX(0,AE462-'M03'!H461)*IF(AND(AB462&lt;&gt;0,AC462&lt;&gt;0),AC462/AB462,'M03'!V461),AE462*IF(AND(AB462&lt;&gt;0,AC462&lt;&gt;0),AC462/AB462,'M03'!V461))</f>
        <v/>
      </c>
      <c r="AG462" s="7">
        <f>IFERROR(AF462/AE462,0)</f>
        <v/>
      </c>
      <c r="AH462" s="6">
        <f>-'M03'!S461</f>
        <v/>
      </c>
      <c r="AI462" s="6">
        <f>AC462+AF462-AL462</f>
        <v/>
      </c>
      <c r="AJ462" s="7">
        <f>IFERROR(AI462/AH462,0)</f>
        <v/>
      </c>
      <c r="AK462" s="6">
        <f>'M03'!T461</f>
        <v/>
      </c>
      <c r="AL462" s="6">
        <f>'M03'!U461</f>
        <v/>
      </c>
      <c r="AM462" s="7">
        <f>IFERROR(AL462/AK462,0)</f>
        <v/>
      </c>
      <c r="AN462" s="6">
        <f>'M04'!E461</f>
        <v/>
      </c>
      <c r="AO462" s="6">
        <f>'M04'!F461</f>
        <v/>
      </c>
      <c r="AP462" s="7">
        <f>IFERROR(AO462/AN462,0)</f>
        <v/>
      </c>
      <c r="AQ462" s="6">
        <f>'M04'!M461</f>
        <v/>
      </c>
      <c r="AR462" s="6">
        <f>IF('M04'!AG461&gt;0,'M04'!AG461+MAX(0,AQ462-'M04'!H461)*IF(AND(AN462&lt;&gt;0,AO462&lt;&gt;0),AO462/AN462,'M04'!V461),AQ462*IF(AND(AN462&lt;&gt;0,AO462&lt;&gt;0),AO462/AN462,'M04'!V461))</f>
        <v/>
      </c>
      <c r="AS462" s="7">
        <f>IFERROR(AR462/AQ462,0)</f>
        <v/>
      </c>
      <c r="AT462" s="6">
        <f>-'M04'!S461</f>
        <v/>
      </c>
      <c r="AU462" s="6">
        <f>AO462+AR462-AX462</f>
        <v/>
      </c>
      <c r="AV462" s="7">
        <f>IFERROR(AU462/AT462,0)</f>
        <v/>
      </c>
      <c r="AW462" s="6">
        <f>'M04'!T461</f>
        <v/>
      </c>
      <c r="AX462" s="6">
        <f>'M04'!U461</f>
        <v/>
      </c>
      <c r="AY462" s="7">
        <f>IFERROR(AX462/AW462,0)</f>
        <v/>
      </c>
      <c r="AZ462" s="6">
        <f>'M05'!E461</f>
        <v/>
      </c>
      <c r="BA462" s="6">
        <f>'M05'!F461</f>
        <v/>
      </c>
      <c r="BB462" s="7">
        <f>IFERROR(BA462/AZ462,0)</f>
        <v/>
      </c>
      <c r="BC462" s="6">
        <f>'M05'!M461</f>
        <v/>
      </c>
      <c r="BD462" s="6">
        <f>IF('M05'!AG461&gt;0,'M05'!AG461+MAX(0,BC462-'M05'!H461)*IF(AND(AZ462&lt;&gt;0,BA462&lt;&gt;0),BA462/AZ462,'M05'!V461),BC462*IF(AND(AZ462&lt;&gt;0,BA462&lt;&gt;0),BA462/AZ462,'M05'!V461))</f>
        <v/>
      </c>
      <c r="BE462" s="7">
        <f>IFERROR(BD462/BC462,0)</f>
        <v/>
      </c>
      <c r="BF462" s="6">
        <f>-'M05'!S461</f>
        <v/>
      </c>
      <c r="BG462" s="6">
        <f>BA462+BD462-BJ462</f>
        <v/>
      </c>
      <c r="BH462" s="7">
        <f>IFERROR(BG462/BF462,0)</f>
        <v/>
      </c>
      <c r="BI462" s="6">
        <f>'M05'!T461</f>
        <v/>
      </c>
      <c r="BJ462" s="6">
        <f>'M05'!U461</f>
        <v/>
      </c>
      <c r="BK462" s="7">
        <f>IFERROR(BJ462/BI462,0)</f>
        <v/>
      </c>
      <c r="BL462" s="6">
        <f>'M06'!E461</f>
        <v/>
      </c>
      <c r="BM462" s="6">
        <f>'M06'!F461</f>
        <v/>
      </c>
      <c r="BN462" s="7">
        <f>IFERROR(BM462/BL462,0)</f>
        <v/>
      </c>
      <c r="BO462" s="6">
        <f>'M06'!M461</f>
        <v/>
      </c>
      <c r="BP462" s="6">
        <f>IF('M06'!AG461&gt;0,'M06'!AG461+MAX(0,BO462-'M06'!H461)*IF(AND(BL462&lt;&gt;0,BM462&lt;&gt;0),BM462/BL462,'M06'!V461),BO462*IF(AND(BL462&lt;&gt;0,BM462&lt;&gt;0),BM462/BL462,'M06'!V461))</f>
        <v/>
      </c>
      <c r="BQ462" s="7">
        <f>IFERROR(BP462/BO462,0)</f>
        <v/>
      </c>
      <c r="BR462" s="6">
        <f>-'M06'!S461</f>
        <v/>
      </c>
      <c r="BS462" s="6">
        <f>BM462+BP462-BV462</f>
        <v/>
      </c>
      <c r="BT462" s="7">
        <f>IFERROR(BS462/BR462,0)</f>
        <v/>
      </c>
      <c r="BU462" s="6">
        <f>'M06'!T461</f>
        <v/>
      </c>
      <c r="BV462" s="6">
        <f>'M06'!U461</f>
        <v/>
      </c>
      <c r="BW462" s="7">
        <f>IFERROR(BV462/BU462,0)</f>
        <v/>
      </c>
      <c r="BX462" s="6">
        <f>'M07'!E461</f>
        <v/>
      </c>
      <c r="BY462" s="6">
        <f>'M07'!F461</f>
        <v/>
      </c>
      <c r="BZ462" s="7">
        <f>IFERROR(BY462/BX462,0)</f>
        <v/>
      </c>
      <c r="CA462" s="6">
        <f>'M07'!M461</f>
        <v/>
      </c>
      <c r="CB462" s="6">
        <f>IF('M07'!AG461&gt;0,'M07'!AG461+MAX(0,CA462-'M07'!H461)*IF(AND(BX462&lt;&gt;0,BY462&lt;&gt;0),BY462/BX462,'M07'!V461),CA462*IF(AND(BX462&lt;&gt;0,BY462&lt;&gt;0),BY462/BX462,'M07'!V461))</f>
        <v/>
      </c>
      <c r="CC462" s="7">
        <f>IFERROR(CB462/CA462,0)</f>
        <v/>
      </c>
      <c r="CD462" s="6">
        <f>-'M07'!S461</f>
        <v/>
      </c>
      <c r="CE462" s="6">
        <f>BY462+CB462-CH462</f>
        <v/>
      </c>
      <c r="CF462" s="7">
        <f>IFERROR(CE462/CD462,0)</f>
        <v/>
      </c>
      <c r="CG462" s="6">
        <f>'M07'!T461</f>
        <v/>
      </c>
      <c r="CH462" s="6">
        <f>'M07'!U461</f>
        <v/>
      </c>
      <c r="CI462" s="7">
        <f>IFERROR(CH462/CG462,0)</f>
        <v/>
      </c>
      <c r="CJ462" s="6">
        <f>'M08'!E461</f>
        <v/>
      </c>
      <c r="CK462" s="6">
        <f>'M08'!F461</f>
        <v/>
      </c>
      <c r="CL462" s="7">
        <f>IFERROR(CK462/CJ462,0)</f>
        <v/>
      </c>
      <c r="CM462" s="6">
        <f>'M08'!M461</f>
        <v/>
      </c>
      <c r="CN462" s="6">
        <f>IF('M08'!AG461&gt;0,'M08'!AG461+MAX(0,CM462-'M08'!H461)*IF(AND(CJ462&lt;&gt;0,CK462&lt;&gt;0),CK462/CJ462,'M08'!V461),CM462*IF(AND(CJ462&lt;&gt;0,CK462&lt;&gt;0),CK462/CJ462,'M08'!V461))</f>
        <v/>
      </c>
      <c r="CO462" s="7">
        <f>IFERROR(CN462/CM462,0)</f>
        <v/>
      </c>
      <c r="CP462" s="6">
        <f>-'M08'!S461</f>
        <v/>
      </c>
      <c r="CQ462" s="6">
        <f>CK462+CN462-CT462</f>
        <v/>
      </c>
      <c r="CR462" s="7">
        <f>IFERROR(CQ462/CP462,0)</f>
        <v/>
      </c>
      <c r="CS462" s="6">
        <f>'M08'!T461</f>
        <v/>
      </c>
      <c r="CT462" s="6">
        <f>'M08'!U461</f>
        <v/>
      </c>
      <c r="CU462" s="7">
        <f>IFERROR(CT462/CS462,0)</f>
        <v/>
      </c>
      <c r="CV462" s="6">
        <f>'M09'!E461</f>
        <v/>
      </c>
      <c r="CW462" s="6">
        <f>'M09'!F461</f>
        <v/>
      </c>
      <c r="CX462" s="7">
        <f>IFERROR(CW462/CV462,0)</f>
        <v/>
      </c>
      <c r="CY462" s="6">
        <f>'M09'!M461</f>
        <v/>
      </c>
      <c r="CZ462" s="6">
        <f>IF('M09'!AG461&gt;0,'M09'!AG461+MAX(0,CY462-'M09'!H461)*IF(AND(CV462&lt;&gt;0,CW462&lt;&gt;0),CW462/CV462,'M09'!V461),CY462*IF(AND(CV462&lt;&gt;0,CW462&lt;&gt;0),CW462/CV462,'M09'!V461))</f>
        <v/>
      </c>
      <c r="DA462" s="7">
        <f>IFERROR(CZ462/CY462,0)</f>
        <v/>
      </c>
      <c r="DB462" s="6">
        <f>-'M09'!S461</f>
        <v/>
      </c>
      <c r="DC462" s="6">
        <f>CW462+CZ462-DF462</f>
        <v/>
      </c>
      <c r="DD462" s="7">
        <f>IFERROR(DC462/DB462,0)</f>
        <v/>
      </c>
      <c r="DE462" s="6">
        <f>'M09'!T461</f>
        <v/>
      </c>
      <c r="DF462" s="6">
        <f>'M09'!U461</f>
        <v/>
      </c>
      <c r="DG462" s="7">
        <f>IFERROR(DF462/DE462,0)</f>
        <v/>
      </c>
      <c r="DH462" s="6">
        <f>SUM(J462,V462,AH462,AT462,BF462,BR462,CD462,CP462,DB462)</f>
        <v/>
      </c>
      <c r="DI462" s="6">
        <f>SUM(K462,W462,AI462,AU462,BG462,BS462,CE462,CQ462,DC462)</f>
        <v/>
      </c>
      <c r="DJ462" s="6">
        <f>DH462/9</f>
        <v/>
      </c>
      <c r="DK462" s="6">
        <f>DI462/9</f>
        <v/>
      </c>
      <c r="DL462" s="7">
        <f>IFERROR(DI462/DH462,0)</f>
        <v/>
      </c>
      <c r="DM462" s="7">
        <f>'M09'!V461</f>
        <v/>
      </c>
      <c r="DN462" s="8">
        <f>IFERROR(DL462/DM462-1,0)</f>
        <v/>
      </c>
      <c r="DO462" s="6">
        <f>'M09'!AD461</f>
        <v/>
      </c>
      <c r="DP462" s="6">
        <f>DJ462-DO462</f>
        <v/>
      </c>
      <c r="DQ462" s="9">
        <f>COUNTIF(J462,"&gt;0")+COUNTIF(V462,"&gt;0")+COUNTIF(AH462,"&gt;0")+COUNTIF(AT462,"&gt;0")+COUNTIF(BF462,"&gt;0")+COUNTIF(BR462,"&gt;0")+COUNTIF(CD462,"&gt;0")+COUNTIF(CP462,"&gt;0")+COUNTIF(DB462,"&gt;0")</f>
        <v/>
      </c>
      <c r="DR462" s="6">
        <f>DE462</f>
        <v/>
      </c>
      <c r="DS462" s="10">
        <f>IFERROR(DR462/DJ462,0)</f>
        <v/>
      </c>
      <c r="DT462" s="6">
        <f>D462+SUM(G462,S462,AE462,AQ462,BC462,BO462,CA462,CM462,CY462)-SUM(J462,V462,AH462,AT462,BF462,BR462,CD462,CP462,DB462)-DE462</f>
        <v/>
      </c>
    </row>
    <row r="463">
      <c r="A463">
        <f>'M01'!C462</f>
        <v/>
      </c>
      <c r="B463">
        <f>'M01'!D462</f>
        <v/>
      </c>
      <c r="C463">
        <f>'M01'!A462</f>
        <v/>
      </c>
      <c r="D463" s="6">
        <f>'M01'!E462</f>
        <v/>
      </c>
      <c r="E463" s="6">
        <f>'M01'!F462</f>
        <v/>
      </c>
      <c r="F463" s="7">
        <f>IFERROR(E463/D463,0)</f>
        <v/>
      </c>
      <c r="G463" s="6">
        <f>'M01'!M462</f>
        <v/>
      </c>
      <c r="H463" s="6">
        <f>IF('M01'!AG462&gt;0,'M01'!AG462+MAX(0,G463-'M01'!H462)*IF(AND(D463&lt;&gt;0,E463&lt;&gt;0),E463/D463,'M01'!V462),G463*IF(AND(D463&lt;&gt;0,E463&lt;&gt;0),E463/D463,'M01'!V462))</f>
        <v/>
      </c>
      <c r="I463" s="7">
        <f>IFERROR(H463/G463,0)</f>
        <v/>
      </c>
      <c r="J463" s="6">
        <f>-'M01'!S462</f>
        <v/>
      </c>
      <c r="K463" s="6">
        <f>E463+H463-N463</f>
        <v/>
      </c>
      <c r="L463" s="7">
        <f>IFERROR(K463/J463,0)</f>
        <v/>
      </c>
      <c r="M463" s="6">
        <f>'M01'!T462</f>
        <v/>
      </c>
      <c r="N463" s="6">
        <f>'M01'!U462</f>
        <v/>
      </c>
      <c r="O463" s="7">
        <f>IFERROR(N463/M463,0)</f>
        <v/>
      </c>
      <c r="P463" s="6">
        <f>'M02'!E462</f>
        <v/>
      </c>
      <c r="Q463" s="6">
        <f>'M02'!F462</f>
        <v/>
      </c>
      <c r="R463" s="7">
        <f>IFERROR(Q463/P463,0)</f>
        <v/>
      </c>
      <c r="S463" s="6">
        <f>'M02'!M462</f>
        <v/>
      </c>
      <c r="T463" s="6">
        <f>IF('M02'!AG462&gt;0,'M02'!AG462+MAX(0,S463-'M02'!H462)*IF(AND(P463&lt;&gt;0,Q463&lt;&gt;0),Q463/P463,'M02'!V462),S463*IF(AND(P463&lt;&gt;0,Q463&lt;&gt;0),Q463/P463,'M02'!V462))</f>
        <v/>
      </c>
      <c r="U463" s="7">
        <f>IFERROR(T463/S463,0)</f>
        <v/>
      </c>
      <c r="V463" s="6">
        <f>-'M02'!S462</f>
        <v/>
      </c>
      <c r="W463" s="6">
        <f>Q463+T463-Z463</f>
        <v/>
      </c>
      <c r="X463" s="7">
        <f>IFERROR(W463/V463,0)</f>
        <v/>
      </c>
      <c r="Y463" s="6">
        <f>'M02'!T462</f>
        <v/>
      </c>
      <c r="Z463" s="6">
        <f>'M02'!U462</f>
        <v/>
      </c>
      <c r="AA463" s="7">
        <f>IFERROR(Z463/Y463,0)</f>
        <v/>
      </c>
      <c r="AB463" s="6">
        <f>'M03'!E462</f>
        <v/>
      </c>
      <c r="AC463" s="6">
        <f>'M03'!F462</f>
        <v/>
      </c>
      <c r="AD463" s="7">
        <f>IFERROR(AC463/AB463,0)</f>
        <v/>
      </c>
      <c r="AE463" s="6">
        <f>'M03'!M462</f>
        <v/>
      </c>
      <c r="AF463" s="6">
        <f>IF('M03'!AG462&gt;0,'M03'!AG462+MAX(0,AE463-'M03'!H462)*IF(AND(AB463&lt;&gt;0,AC463&lt;&gt;0),AC463/AB463,'M03'!V462),AE463*IF(AND(AB463&lt;&gt;0,AC463&lt;&gt;0),AC463/AB463,'M03'!V462))</f>
        <v/>
      </c>
      <c r="AG463" s="7">
        <f>IFERROR(AF463/AE463,0)</f>
        <v/>
      </c>
      <c r="AH463" s="6">
        <f>-'M03'!S462</f>
        <v/>
      </c>
      <c r="AI463" s="6">
        <f>AC463+AF463-AL463</f>
        <v/>
      </c>
      <c r="AJ463" s="7">
        <f>IFERROR(AI463/AH463,0)</f>
        <v/>
      </c>
      <c r="AK463" s="6">
        <f>'M03'!T462</f>
        <v/>
      </c>
      <c r="AL463" s="6">
        <f>'M03'!U462</f>
        <v/>
      </c>
      <c r="AM463" s="7">
        <f>IFERROR(AL463/AK463,0)</f>
        <v/>
      </c>
      <c r="AN463" s="6">
        <f>'M04'!E462</f>
        <v/>
      </c>
      <c r="AO463" s="6">
        <f>'M04'!F462</f>
        <v/>
      </c>
      <c r="AP463" s="7">
        <f>IFERROR(AO463/AN463,0)</f>
        <v/>
      </c>
      <c r="AQ463" s="6">
        <f>'M04'!M462</f>
        <v/>
      </c>
      <c r="AR463" s="6">
        <f>IF('M04'!AG462&gt;0,'M04'!AG462+MAX(0,AQ463-'M04'!H462)*IF(AND(AN463&lt;&gt;0,AO463&lt;&gt;0),AO463/AN463,'M04'!V462),AQ463*IF(AND(AN463&lt;&gt;0,AO463&lt;&gt;0),AO463/AN463,'M04'!V462))</f>
        <v/>
      </c>
      <c r="AS463" s="7">
        <f>IFERROR(AR463/AQ463,0)</f>
        <v/>
      </c>
      <c r="AT463" s="6">
        <f>-'M04'!S462</f>
        <v/>
      </c>
      <c r="AU463" s="6">
        <f>AO463+AR463-AX463</f>
        <v/>
      </c>
      <c r="AV463" s="7">
        <f>IFERROR(AU463/AT463,0)</f>
        <v/>
      </c>
      <c r="AW463" s="6">
        <f>'M04'!T462</f>
        <v/>
      </c>
      <c r="AX463" s="6">
        <f>'M04'!U462</f>
        <v/>
      </c>
      <c r="AY463" s="7">
        <f>IFERROR(AX463/AW463,0)</f>
        <v/>
      </c>
      <c r="AZ463" s="6">
        <f>'M05'!E462</f>
        <v/>
      </c>
      <c r="BA463" s="6">
        <f>'M05'!F462</f>
        <v/>
      </c>
      <c r="BB463" s="7">
        <f>IFERROR(BA463/AZ463,0)</f>
        <v/>
      </c>
      <c r="BC463" s="6">
        <f>'M05'!M462</f>
        <v/>
      </c>
      <c r="BD463" s="6">
        <f>IF('M05'!AG462&gt;0,'M05'!AG462+MAX(0,BC463-'M05'!H462)*IF(AND(AZ463&lt;&gt;0,BA463&lt;&gt;0),BA463/AZ463,'M05'!V462),BC463*IF(AND(AZ463&lt;&gt;0,BA463&lt;&gt;0),BA463/AZ463,'M05'!V462))</f>
        <v/>
      </c>
      <c r="BE463" s="7">
        <f>IFERROR(BD463/BC463,0)</f>
        <v/>
      </c>
      <c r="BF463" s="6">
        <f>-'M05'!S462</f>
        <v/>
      </c>
      <c r="BG463" s="6">
        <f>BA463+BD463-BJ463</f>
        <v/>
      </c>
      <c r="BH463" s="7">
        <f>IFERROR(BG463/BF463,0)</f>
        <v/>
      </c>
      <c r="BI463" s="6">
        <f>'M05'!T462</f>
        <v/>
      </c>
      <c r="BJ463" s="6">
        <f>'M05'!U462</f>
        <v/>
      </c>
      <c r="BK463" s="7">
        <f>IFERROR(BJ463/BI463,0)</f>
        <v/>
      </c>
      <c r="BL463" s="6">
        <f>'M06'!E462</f>
        <v/>
      </c>
      <c r="BM463" s="6">
        <f>'M06'!F462</f>
        <v/>
      </c>
      <c r="BN463" s="7">
        <f>IFERROR(BM463/BL463,0)</f>
        <v/>
      </c>
      <c r="BO463" s="6">
        <f>'M06'!M462</f>
        <v/>
      </c>
      <c r="BP463" s="6">
        <f>IF('M06'!AG462&gt;0,'M06'!AG462+MAX(0,BO463-'M06'!H462)*IF(AND(BL463&lt;&gt;0,BM463&lt;&gt;0),BM463/BL463,'M06'!V462),BO463*IF(AND(BL463&lt;&gt;0,BM463&lt;&gt;0),BM463/BL463,'M06'!V462))</f>
        <v/>
      </c>
      <c r="BQ463" s="7">
        <f>IFERROR(BP463/BO463,0)</f>
        <v/>
      </c>
      <c r="BR463" s="6">
        <f>-'M06'!S462</f>
        <v/>
      </c>
      <c r="BS463" s="6">
        <f>BM463+BP463-BV463</f>
        <v/>
      </c>
      <c r="BT463" s="7">
        <f>IFERROR(BS463/BR463,0)</f>
        <v/>
      </c>
      <c r="BU463" s="6">
        <f>'M06'!T462</f>
        <v/>
      </c>
      <c r="BV463" s="6">
        <f>'M06'!U462</f>
        <v/>
      </c>
      <c r="BW463" s="7">
        <f>IFERROR(BV463/BU463,0)</f>
        <v/>
      </c>
      <c r="BX463" s="6">
        <f>'M07'!E462</f>
        <v/>
      </c>
      <c r="BY463" s="6">
        <f>'M07'!F462</f>
        <v/>
      </c>
      <c r="BZ463" s="7">
        <f>IFERROR(BY463/BX463,0)</f>
        <v/>
      </c>
      <c r="CA463" s="6">
        <f>'M07'!M462</f>
        <v/>
      </c>
      <c r="CB463" s="6">
        <f>IF('M07'!AG462&gt;0,'M07'!AG462+MAX(0,CA463-'M07'!H462)*IF(AND(BX463&lt;&gt;0,BY463&lt;&gt;0),BY463/BX463,'M07'!V462),CA463*IF(AND(BX463&lt;&gt;0,BY463&lt;&gt;0),BY463/BX463,'M07'!V462))</f>
        <v/>
      </c>
      <c r="CC463" s="7">
        <f>IFERROR(CB463/CA463,0)</f>
        <v/>
      </c>
      <c r="CD463" s="6">
        <f>-'M07'!S462</f>
        <v/>
      </c>
      <c r="CE463" s="6">
        <f>BY463+CB463-CH463</f>
        <v/>
      </c>
      <c r="CF463" s="7">
        <f>IFERROR(CE463/CD463,0)</f>
        <v/>
      </c>
      <c r="CG463" s="6">
        <f>'M07'!T462</f>
        <v/>
      </c>
      <c r="CH463" s="6">
        <f>'M07'!U462</f>
        <v/>
      </c>
      <c r="CI463" s="7">
        <f>IFERROR(CH463/CG463,0)</f>
        <v/>
      </c>
      <c r="CJ463" s="6">
        <f>'M08'!E462</f>
        <v/>
      </c>
      <c r="CK463" s="6">
        <f>'M08'!F462</f>
        <v/>
      </c>
      <c r="CL463" s="7">
        <f>IFERROR(CK463/CJ463,0)</f>
        <v/>
      </c>
      <c r="CM463" s="6">
        <f>'M08'!M462</f>
        <v/>
      </c>
      <c r="CN463" s="6">
        <f>IF('M08'!AG462&gt;0,'M08'!AG462+MAX(0,CM463-'M08'!H462)*IF(AND(CJ463&lt;&gt;0,CK463&lt;&gt;0),CK463/CJ463,'M08'!V462),CM463*IF(AND(CJ463&lt;&gt;0,CK463&lt;&gt;0),CK463/CJ463,'M08'!V462))</f>
        <v/>
      </c>
      <c r="CO463" s="7">
        <f>IFERROR(CN463/CM463,0)</f>
        <v/>
      </c>
      <c r="CP463" s="6">
        <f>-'M08'!S462</f>
        <v/>
      </c>
      <c r="CQ463" s="6">
        <f>CK463+CN463-CT463</f>
        <v/>
      </c>
      <c r="CR463" s="7">
        <f>IFERROR(CQ463/CP463,0)</f>
        <v/>
      </c>
      <c r="CS463" s="6">
        <f>'M08'!T462</f>
        <v/>
      </c>
      <c r="CT463" s="6">
        <f>'M08'!U462</f>
        <v/>
      </c>
      <c r="CU463" s="7">
        <f>IFERROR(CT463/CS463,0)</f>
        <v/>
      </c>
      <c r="CV463" s="6">
        <f>'M09'!E462</f>
        <v/>
      </c>
      <c r="CW463" s="6">
        <f>'M09'!F462</f>
        <v/>
      </c>
      <c r="CX463" s="7">
        <f>IFERROR(CW463/CV463,0)</f>
        <v/>
      </c>
      <c r="CY463" s="6">
        <f>'M09'!M462</f>
        <v/>
      </c>
      <c r="CZ463" s="6">
        <f>IF('M09'!AG462&gt;0,'M09'!AG462+MAX(0,CY463-'M09'!H462)*IF(AND(CV463&lt;&gt;0,CW463&lt;&gt;0),CW463/CV463,'M09'!V462),CY463*IF(AND(CV463&lt;&gt;0,CW463&lt;&gt;0),CW463/CV463,'M09'!V462))</f>
        <v/>
      </c>
      <c r="DA463" s="7">
        <f>IFERROR(CZ463/CY463,0)</f>
        <v/>
      </c>
      <c r="DB463" s="6">
        <f>-'M09'!S462</f>
        <v/>
      </c>
      <c r="DC463" s="6">
        <f>CW463+CZ463-DF463</f>
        <v/>
      </c>
      <c r="DD463" s="7">
        <f>IFERROR(DC463/DB463,0)</f>
        <v/>
      </c>
      <c r="DE463" s="6">
        <f>'M09'!T462</f>
        <v/>
      </c>
      <c r="DF463" s="6">
        <f>'M09'!U462</f>
        <v/>
      </c>
      <c r="DG463" s="7">
        <f>IFERROR(DF463/DE463,0)</f>
        <v/>
      </c>
      <c r="DH463" s="6">
        <f>SUM(J463,V463,AH463,AT463,BF463,BR463,CD463,CP463,DB463)</f>
        <v/>
      </c>
      <c r="DI463" s="6">
        <f>SUM(K463,W463,AI463,AU463,BG463,BS463,CE463,CQ463,DC463)</f>
        <v/>
      </c>
      <c r="DJ463" s="6">
        <f>DH463/9</f>
        <v/>
      </c>
      <c r="DK463" s="6">
        <f>DI463/9</f>
        <v/>
      </c>
      <c r="DL463" s="7">
        <f>IFERROR(DI463/DH463,0)</f>
        <v/>
      </c>
      <c r="DM463" s="7">
        <f>'M09'!V462</f>
        <v/>
      </c>
      <c r="DN463" s="8">
        <f>IFERROR(DL463/DM463-1,0)</f>
        <v/>
      </c>
      <c r="DO463" s="6">
        <f>'M09'!AD462</f>
        <v/>
      </c>
      <c r="DP463" s="6">
        <f>DJ463-DO463</f>
        <v/>
      </c>
      <c r="DQ463" s="9">
        <f>COUNTIF(J463,"&gt;0")+COUNTIF(V463,"&gt;0")+COUNTIF(AH463,"&gt;0")+COUNTIF(AT463,"&gt;0")+COUNTIF(BF463,"&gt;0")+COUNTIF(BR463,"&gt;0")+COUNTIF(CD463,"&gt;0")+COUNTIF(CP463,"&gt;0")+COUNTIF(DB463,"&gt;0")</f>
        <v/>
      </c>
      <c r="DR463" s="6">
        <f>DE463</f>
        <v/>
      </c>
      <c r="DS463" s="10">
        <f>IFERROR(DR463/DJ463,0)</f>
        <v/>
      </c>
      <c r="DT463" s="6">
        <f>D463+SUM(G463,S463,AE463,AQ463,BC463,BO463,CA463,CM463,CY463)-SUM(J463,V463,AH463,AT463,BF463,BR463,CD463,CP463,DB463)-DE463</f>
        <v/>
      </c>
    </row>
    <row r="464">
      <c r="A464">
        <f>'M01'!C463</f>
        <v/>
      </c>
      <c r="B464">
        <f>'M01'!D463</f>
        <v/>
      </c>
      <c r="C464">
        <f>'M01'!A463</f>
        <v/>
      </c>
      <c r="D464" s="6">
        <f>'M01'!E463</f>
        <v/>
      </c>
      <c r="E464" s="6">
        <f>'M01'!F463</f>
        <v/>
      </c>
      <c r="F464" s="7">
        <f>IFERROR(E464/D464,0)</f>
        <v/>
      </c>
      <c r="G464" s="6">
        <f>'M01'!M463</f>
        <v/>
      </c>
      <c r="H464" s="6">
        <f>IF('M01'!AG463&gt;0,'M01'!AG463+MAX(0,G464-'M01'!H463)*IF(AND(D464&lt;&gt;0,E464&lt;&gt;0),E464/D464,'M01'!V463),G464*IF(AND(D464&lt;&gt;0,E464&lt;&gt;0),E464/D464,'M01'!V463))</f>
        <v/>
      </c>
      <c r="I464" s="7">
        <f>IFERROR(H464/G464,0)</f>
        <v/>
      </c>
      <c r="J464" s="6">
        <f>-'M01'!S463</f>
        <v/>
      </c>
      <c r="K464" s="6">
        <f>E464+H464-N464</f>
        <v/>
      </c>
      <c r="L464" s="7">
        <f>IFERROR(K464/J464,0)</f>
        <v/>
      </c>
      <c r="M464" s="6">
        <f>'M01'!T463</f>
        <v/>
      </c>
      <c r="N464" s="6">
        <f>'M01'!U463</f>
        <v/>
      </c>
      <c r="O464" s="7">
        <f>IFERROR(N464/M464,0)</f>
        <v/>
      </c>
      <c r="P464" s="6">
        <f>'M02'!E463</f>
        <v/>
      </c>
      <c r="Q464" s="6">
        <f>'M02'!F463</f>
        <v/>
      </c>
      <c r="R464" s="7">
        <f>IFERROR(Q464/P464,0)</f>
        <v/>
      </c>
      <c r="S464" s="6">
        <f>'M02'!M463</f>
        <v/>
      </c>
      <c r="T464" s="6">
        <f>IF('M02'!AG463&gt;0,'M02'!AG463+MAX(0,S464-'M02'!H463)*IF(AND(P464&lt;&gt;0,Q464&lt;&gt;0),Q464/P464,'M02'!V463),S464*IF(AND(P464&lt;&gt;0,Q464&lt;&gt;0),Q464/P464,'M02'!V463))</f>
        <v/>
      </c>
      <c r="U464" s="7">
        <f>IFERROR(T464/S464,0)</f>
        <v/>
      </c>
      <c r="V464" s="6">
        <f>-'M02'!S463</f>
        <v/>
      </c>
      <c r="W464" s="6">
        <f>Q464+T464-Z464</f>
        <v/>
      </c>
      <c r="X464" s="7">
        <f>IFERROR(W464/V464,0)</f>
        <v/>
      </c>
      <c r="Y464" s="6">
        <f>'M02'!T463</f>
        <v/>
      </c>
      <c r="Z464" s="6">
        <f>'M02'!U463</f>
        <v/>
      </c>
      <c r="AA464" s="7">
        <f>IFERROR(Z464/Y464,0)</f>
        <v/>
      </c>
      <c r="AB464" s="6">
        <f>'M03'!E463</f>
        <v/>
      </c>
      <c r="AC464" s="6">
        <f>'M03'!F463</f>
        <v/>
      </c>
      <c r="AD464" s="7">
        <f>IFERROR(AC464/AB464,0)</f>
        <v/>
      </c>
      <c r="AE464" s="6">
        <f>'M03'!M463</f>
        <v/>
      </c>
      <c r="AF464" s="6">
        <f>IF('M03'!AG463&gt;0,'M03'!AG463+MAX(0,AE464-'M03'!H463)*IF(AND(AB464&lt;&gt;0,AC464&lt;&gt;0),AC464/AB464,'M03'!V463),AE464*IF(AND(AB464&lt;&gt;0,AC464&lt;&gt;0),AC464/AB464,'M03'!V463))</f>
        <v/>
      </c>
      <c r="AG464" s="7">
        <f>IFERROR(AF464/AE464,0)</f>
        <v/>
      </c>
      <c r="AH464" s="6">
        <f>-'M03'!S463</f>
        <v/>
      </c>
      <c r="AI464" s="6">
        <f>AC464+AF464-AL464</f>
        <v/>
      </c>
      <c r="AJ464" s="7">
        <f>IFERROR(AI464/AH464,0)</f>
        <v/>
      </c>
      <c r="AK464" s="6">
        <f>'M03'!T463</f>
        <v/>
      </c>
      <c r="AL464" s="6">
        <f>'M03'!U463</f>
        <v/>
      </c>
      <c r="AM464" s="7">
        <f>IFERROR(AL464/AK464,0)</f>
        <v/>
      </c>
      <c r="AN464" s="6">
        <f>'M04'!E463</f>
        <v/>
      </c>
      <c r="AO464" s="6">
        <f>'M04'!F463</f>
        <v/>
      </c>
      <c r="AP464" s="7">
        <f>IFERROR(AO464/AN464,0)</f>
        <v/>
      </c>
      <c r="AQ464" s="6">
        <f>'M04'!M463</f>
        <v/>
      </c>
      <c r="AR464" s="6">
        <f>IF('M04'!AG463&gt;0,'M04'!AG463+MAX(0,AQ464-'M04'!H463)*IF(AND(AN464&lt;&gt;0,AO464&lt;&gt;0),AO464/AN464,'M04'!V463),AQ464*IF(AND(AN464&lt;&gt;0,AO464&lt;&gt;0),AO464/AN464,'M04'!V463))</f>
        <v/>
      </c>
      <c r="AS464" s="7">
        <f>IFERROR(AR464/AQ464,0)</f>
        <v/>
      </c>
      <c r="AT464" s="6">
        <f>-'M04'!S463</f>
        <v/>
      </c>
      <c r="AU464" s="6">
        <f>AO464+AR464-AX464</f>
        <v/>
      </c>
      <c r="AV464" s="7">
        <f>IFERROR(AU464/AT464,0)</f>
        <v/>
      </c>
      <c r="AW464" s="6">
        <f>'M04'!T463</f>
        <v/>
      </c>
      <c r="AX464" s="6">
        <f>'M04'!U463</f>
        <v/>
      </c>
      <c r="AY464" s="7">
        <f>IFERROR(AX464/AW464,0)</f>
        <v/>
      </c>
      <c r="AZ464" s="6">
        <f>'M05'!E463</f>
        <v/>
      </c>
      <c r="BA464" s="6">
        <f>'M05'!F463</f>
        <v/>
      </c>
      <c r="BB464" s="7">
        <f>IFERROR(BA464/AZ464,0)</f>
        <v/>
      </c>
      <c r="BC464" s="6">
        <f>'M05'!M463</f>
        <v/>
      </c>
      <c r="BD464" s="6">
        <f>IF('M05'!AG463&gt;0,'M05'!AG463+MAX(0,BC464-'M05'!H463)*IF(AND(AZ464&lt;&gt;0,BA464&lt;&gt;0),BA464/AZ464,'M05'!V463),BC464*IF(AND(AZ464&lt;&gt;0,BA464&lt;&gt;0),BA464/AZ464,'M05'!V463))</f>
        <v/>
      </c>
      <c r="BE464" s="7">
        <f>IFERROR(BD464/BC464,0)</f>
        <v/>
      </c>
      <c r="BF464" s="6">
        <f>-'M05'!S463</f>
        <v/>
      </c>
      <c r="BG464" s="6">
        <f>BA464+BD464-BJ464</f>
        <v/>
      </c>
      <c r="BH464" s="7">
        <f>IFERROR(BG464/BF464,0)</f>
        <v/>
      </c>
      <c r="BI464" s="6">
        <f>'M05'!T463</f>
        <v/>
      </c>
      <c r="BJ464" s="6">
        <f>'M05'!U463</f>
        <v/>
      </c>
      <c r="BK464" s="7">
        <f>IFERROR(BJ464/BI464,0)</f>
        <v/>
      </c>
      <c r="BL464" s="6">
        <f>'M06'!E463</f>
        <v/>
      </c>
      <c r="BM464" s="6">
        <f>'M06'!F463</f>
        <v/>
      </c>
      <c r="BN464" s="7">
        <f>IFERROR(BM464/BL464,0)</f>
        <v/>
      </c>
      <c r="BO464" s="6">
        <f>'M06'!M463</f>
        <v/>
      </c>
      <c r="BP464" s="6">
        <f>IF('M06'!AG463&gt;0,'M06'!AG463+MAX(0,BO464-'M06'!H463)*IF(AND(BL464&lt;&gt;0,BM464&lt;&gt;0),BM464/BL464,'M06'!V463),BO464*IF(AND(BL464&lt;&gt;0,BM464&lt;&gt;0),BM464/BL464,'M06'!V463))</f>
        <v/>
      </c>
      <c r="BQ464" s="7">
        <f>IFERROR(BP464/BO464,0)</f>
        <v/>
      </c>
      <c r="BR464" s="6">
        <f>-'M06'!S463</f>
        <v/>
      </c>
      <c r="BS464" s="6">
        <f>BM464+BP464-BV464</f>
        <v/>
      </c>
      <c r="BT464" s="7">
        <f>IFERROR(BS464/BR464,0)</f>
        <v/>
      </c>
      <c r="BU464" s="6">
        <f>'M06'!T463</f>
        <v/>
      </c>
      <c r="BV464" s="6">
        <f>'M06'!U463</f>
        <v/>
      </c>
      <c r="BW464" s="7">
        <f>IFERROR(BV464/BU464,0)</f>
        <v/>
      </c>
      <c r="BX464" s="6">
        <f>'M07'!E463</f>
        <v/>
      </c>
      <c r="BY464" s="6">
        <f>'M07'!F463</f>
        <v/>
      </c>
      <c r="BZ464" s="7">
        <f>IFERROR(BY464/BX464,0)</f>
        <v/>
      </c>
      <c r="CA464" s="6">
        <f>'M07'!M463</f>
        <v/>
      </c>
      <c r="CB464" s="6">
        <f>IF('M07'!AG463&gt;0,'M07'!AG463+MAX(0,CA464-'M07'!H463)*IF(AND(BX464&lt;&gt;0,BY464&lt;&gt;0),BY464/BX464,'M07'!V463),CA464*IF(AND(BX464&lt;&gt;0,BY464&lt;&gt;0),BY464/BX464,'M07'!V463))</f>
        <v/>
      </c>
      <c r="CC464" s="7">
        <f>IFERROR(CB464/CA464,0)</f>
        <v/>
      </c>
      <c r="CD464" s="6">
        <f>-'M07'!S463</f>
        <v/>
      </c>
      <c r="CE464" s="6">
        <f>BY464+CB464-CH464</f>
        <v/>
      </c>
      <c r="CF464" s="7">
        <f>IFERROR(CE464/CD464,0)</f>
        <v/>
      </c>
      <c r="CG464" s="6">
        <f>'M07'!T463</f>
        <v/>
      </c>
      <c r="CH464" s="6">
        <f>'M07'!U463</f>
        <v/>
      </c>
      <c r="CI464" s="7">
        <f>IFERROR(CH464/CG464,0)</f>
        <v/>
      </c>
      <c r="CJ464" s="6">
        <f>'M08'!E463</f>
        <v/>
      </c>
      <c r="CK464" s="6">
        <f>'M08'!F463</f>
        <v/>
      </c>
      <c r="CL464" s="7">
        <f>IFERROR(CK464/CJ464,0)</f>
        <v/>
      </c>
      <c r="CM464" s="6">
        <f>'M08'!M463</f>
        <v/>
      </c>
      <c r="CN464" s="6">
        <f>IF('M08'!AG463&gt;0,'M08'!AG463+MAX(0,CM464-'M08'!H463)*IF(AND(CJ464&lt;&gt;0,CK464&lt;&gt;0),CK464/CJ464,'M08'!V463),CM464*IF(AND(CJ464&lt;&gt;0,CK464&lt;&gt;0),CK464/CJ464,'M08'!V463))</f>
        <v/>
      </c>
      <c r="CO464" s="7">
        <f>IFERROR(CN464/CM464,0)</f>
        <v/>
      </c>
      <c r="CP464" s="6">
        <f>-'M08'!S463</f>
        <v/>
      </c>
      <c r="CQ464" s="6">
        <f>CK464+CN464-CT464</f>
        <v/>
      </c>
      <c r="CR464" s="7">
        <f>IFERROR(CQ464/CP464,0)</f>
        <v/>
      </c>
      <c r="CS464" s="6">
        <f>'M08'!T463</f>
        <v/>
      </c>
      <c r="CT464" s="6">
        <f>'M08'!U463</f>
        <v/>
      </c>
      <c r="CU464" s="7">
        <f>IFERROR(CT464/CS464,0)</f>
        <v/>
      </c>
      <c r="CV464" s="6">
        <f>'M09'!E463</f>
        <v/>
      </c>
      <c r="CW464" s="6">
        <f>'M09'!F463</f>
        <v/>
      </c>
      <c r="CX464" s="7">
        <f>IFERROR(CW464/CV464,0)</f>
        <v/>
      </c>
      <c r="CY464" s="6">
        <f>'M09'!M463</f>
        <v/>
      </c>
      <c r="CZ464" s="6">
        <f>IF('M09'!AG463&gt;0,'M09'!AG463+MAX(0,CY464-'M09'!H463)*IF(AND(CV464&lt;&gt;0,CW464&lt;&gt;0),CW464/CV464,'M09'!V463),CY464*IF(AND(CV464&lt;&gt;0,CW464&lt;&gt;0),CW464/CV464,'M09'!V463))</f>
        <v/>
      </c>
      <c r="DA464" s="7">
        <f>IFERROR(CZ464/CY464,0)</f>
        <v/>
      </c>
      <c r="DB464" s="6">
        <f>-'M09'!S463</f>
        <v/>
      </c>
      <c r="DC464" s="6">
        <f>CW464+CZ464-DF464</f>
        <v/>
      </c>
      <c r="DD464" s="7">
        <f>IFERROR(DC464/DB464,0)</f>
        <v/>
      </c>
      <c r="DE464" s="6">
        <f>'M09'!T463</f>
        <v/>
      </c>
      <c r="DF464" s="6">
        <f>'M09'!U463</f>
        <v/>
      </c>
      <c r="DG464" s="7">
        <f>IFERROR(DF464/DE464,0)</f>
        <v/>
      </c>
      <c r="DH464" s="6">
        <f>SUM(J464,V464,AH464,AT464,BF464,BR464,CD464,CP464,DB464)</f>
        <v/>
      </c>
      <c r="DI464" s="6">
        <f>SUM(K464,W464,AI464,AU464,BG464,BS464,CE464,CQ464,DC464)</f>
        <v/>
      </c>
      <c r="DJ464" s="6">
        <f>DH464/9</f>
        <v/>
      </c>
      <c r="DK464" s="6">
        <f>DI464/9</f>
        <v/>
      </c>
      <c r="DL464" s="7">
        <f>IFERROR(DI464/DH464,0)</f>
        <v/>
      </c>
      <c r="DM464" s="7">
        <f>'M09'!V463</f>
        <v/>
      </c>
      <c r="DN464" s="8">
        <f>IFERROR(DL464/DM464-1,0)</f>
        <v/>
      </c>
      <c r="DO464" s="6">
        <f>'M09'!AD463</f>
        <v/>
      </c>
      <c r="DP464" s="6">
        <f>DJ464-DO464</f>
        <v/>
      </c>
      <c r="DQ464" s="9">
        <f>COUNTIF(J464,"&gt;0")+COUNTIF(V464,"&gt;0")+COUNTIF(AH464,"&gt;0")+COUNTIF(AT464,"&gt;0")+COUNTIF(BF464,"&gt;0")+COUNTIF(BR464,"&gt;0")+COUNTIF(CD464,"&gt;0")+COUNTIF(CP464,"&gt;0")+COUNTIF(DB464,"&gt;0")</f>
        <v/>
      </c>
      <c r="DR464" s="6">
        <f>DE464</f>
        <v/>
      </c>
      <c r="DS464" s="10">
        <f>IFERROR(DR464/DJ464,0)</f>
        <v/>
      </c>
      <c r="DT464" s="6">
        <f>D464+SUM(G464,S464,AE464,AQ464,BC464,BO464,CA464,CM464,CY464)-SUM(J464,V464,AH464,AT464,BF464,BR464,CD464,CP464,DB464)-DE464</f>
        <v/>
      </c>
    </row>
    <row r="465">
      <c r="A465">
        <f>'M01'!C464</f>
        <v/>
      </c>
      <c r="B465">
        <f>'M01'!D464</f>
        <v/>
      </c>
      <c r="C465">
        <f>'M01'!A464</f>
        <v/>
      </c>
      <c r="D465" s="6">
        <f>'M01'!E464</f>
        <v/>
      </c>
      <c r="E465" s="6">
        <f>'M01'!F464</f>
        <v/>
      </c>
      <c r="F465" s="7">
        <f>IFERROR(E465/D465,0)</f>
        <v/>
      </c>
      <c r="G465" s="6">
        <f>'M01'!M464</f>
        <v/>
      </c>
      <c r="H465" s="6">
        <f>IF('M01'!AG464&gt;0,'M01'!AG464+MAX(0,G465-'M01'!H464)*IF(AND(D465&lt;&gt;0,E465&lt;&gt;0),E465/D465,'M01'!V464),G465*IF(AND(D465&lt;&gt;0,E465&lt;&gt;0),E465/D465,'M01'!V464))</f>
        <v/>
      </c>
      <c r="I465" s="7">
        <f>IFERROR(H465/G465,0)</f>
        <v/>
      </c>
      <c r="J465" s="6">
        <f>-'M01'!S464</f>
        <v/>
      </c>
      <c r="K465" s="6">
        <f>E465+H465-N465</f>
        <v/>
      </c>
      <c r="L465" s="7">
        <f>IFERROR(K465/J465,0)</f>
        <v/>
      </c>
      <c r="M465" s="6">
        <f>'M01'!T464</f>
        <v/>
      </c>
      <c r="N465" s="6">
        <f>'M01'!U464</f>
        <v/>
      </c>
      <c r="O465" s="7">
        <f>IFERROR(N465/M465,0)</f>
        <v/>
      </c>
      <c r="P465" s="6">
        <f>'M02'!E464</f>
        <v/>
      </c>
      <c r="Q465" s="6">
        <f>'M02'!F464</f>
        <v/>
      </c>
      <c r="R465" s="7">
        <f>IFERROR(Q465/P465,0)</f>
        <v/>
      </c>
      <c r="S465" s="6">
        <f>'M02'!M464</f>
        <v/>
      </c>
      <c r="T465" s="6">
        <f>IF('M02'!AG464&gt;0,'M02'!AG464+MAX(0,S465-'M02'!H464)*IF(AND(P465&lt;&gt;0,Q465&lt;&gt;0),Q465/P465,'M02'!V464),S465*IF(AND(P465&lt;&gt;0,Q465&lt;&gt;0),Q465/P465,'M02'!V464))</f>
        <v/>
      </c>
      <c r="U465" s="7">
        <f>IFERROR(T465/S465,0)</f>
        <v/>
      </c>
      <c r="V465" s="6">
        <f>-'M02'!S464</f>
        <v/>
      </c>
      <c r="W465" s="6">
        <f>Q465+T465-Z465</f>
        <v/>
      </c>
      <c r="X465" s="7">
        <f>IFERROR(W465/V465,0)</f>
        <v/>
      </c>
      <c r="Y465" s="6">
        <f>'M02'!T464</f>
        <v/>
      </c>
      <c r="Z465" s="6">
        <f>'M02'!U464</f>
        <v/>
      </c>
      <c r="AA465" s="7">
        <f>IFERROR(Z465/Y465,0)</f>
        <v/>
      </c>
      <c r="AB465" s="6">
        <f>'M03'!E464</f>
        <v/>
      </c>
      <c r="AC465" s="6">
        <f>'M03'!F464</f>
        <v/>
      </c>
      <c r="AD465" s="7">
        <f>IFERROR(AC465/AB465,0)</f>
        <v/>
      </c>
      <c r="AE465" s="6">
        <f>'M03'!M464</f>
        <v/>
      </c>
      <c r="AF465" s="6">
        <f>IF('M03'!AG464&gt;0,'M03'!AG464+MAX(0,AE465-'M03'!H464)*IF(AND(AB465&lt;&gt;0,AC465&lt;&gt;0),AC465/AB465,'M03'!V464),AE465*IF(AND(AB465&lt;&gt;0,AC465&lt;&gt;0),AC465/AB465,'M03'!V464))</f>
        <v/>
      </c>
      <c r="AG465" s="7">
        <f>IFERROR(AF465/AE465,0)</f>
        <v/>
      </c>
      <c r="AH465" s="6">
        <f>-'M03'!S464</f>
        <v/>
      </c>
      <c r="AI465" s="6">
        <f>AC465+AF465-AL465</f>
        <v/>
      </c>
      <c r="AJ465" s="7">
        <f>IFERROR(AI465/AH465,0)</f>
        <v/>
      </c>
      <c r="AK465" s="6">
        <f>'M03'!T464</f>
        <v/>
      </c>
      <c r="AL465" s="6">
        <f>'M03'!U464</f>
        <v/>
      </c>
      <c r="AM465" s="7">
        <f>IFERROR(AL465/AK465,0)</f>
        <v/>
      </c>
      <c r="AN465" s="6">
        <f>'M04'!E464</f>
        <v/>
      </c>
      <c r="AO465" s="6">
        <f>'M04'!F464</f>
        <v/>
      </c>
      <c r="AP465" s="7">
        <f>IFERROR(AO465/AN465,0)</f>
        <v/>
      </c>
      <c r="AQ465" s="6">
        <f>'M04'!M464</f>
        <v/>
      </c>
      <c r="AR465" s="6">
        <f>IF('M04'!AG464&gt;0,'M04'!AG464+MAX(0,AQ465-'M04'!H464)*IF(AND(AN465&lt;&gt;0,AO465&lt;&gt;0),AO465/AN465,'M04'!V464),AQ465*IF(AND(AN465&lt;&gt;0,AO465&lt;&gt;0),AO465/AN465,'M04'!V464))</f>
        <v/>
      </c>
      <c r="AS465" s="7">
        <f>IFERROR(AR465/AQ465,0)</f>
        <v/>
      </c>
      <c r="AT465" s="6">
        <f>-'M04'!S464</f>
        <v/>
      </c>
      <c r="AU465" s="6">
        <f>AO465+AR465-AX465</f>
        <v/>
      </c>
      <c r="AV465" s="7">
        <f>IFERROR(AU465/AT465,0)</f>
        <v/>
      </c>
      <c r="AW465" s="6">
        <f>'M04'!T464</f>
        <v/>
      </c>
      <c r="AX465" s="6">
        <f>'M04'!U464</f>
        <v/>
      </c>
      <c r="AY465" s="7">
        <f>IFERROR(AX465/AW465,0)</f>
        <v/>
      </c>
      <c r="AZ465" s="6">
        <f>'M05'!E464</f>
        <v/>
      </c>
      <c r="BA465" s="6">
        <f>'M05'!F464</f>
        <v/>
      </c>
      <c r="BB465" s="7">
        <f>IFERROR(BA465/AZ465,0)</f>
        <v/>
      </c>
      <c r="BC465" s="6">
        <f>'M05'!M464</f>
        <v/>
      </c>
      <c r="BD465" s="6">
        <f>IF('M05'!AG464&gt;0,'M05'!AG464+MAX(0,BC465-'M05'!H464)*IF(AND(AZ465&lt;&gt;0,BA465&lt;&gt;0),BA465/AZ465,'M05'!V464),BC465*IF(AND(AZ465&lt;&gt;0,BA465&lt;&gt;0),BA465/AZ465,'M05'!V464))</f>
        <v/>
      </c>
      <c r="BE465" s="7">
        <f>IFERROR(BD465/BC465,0)</f>
        <v/>
      </c>
      <c r="BF465" s="6">
        <f>-'M05'!S464</f>
        <v/>
      </c>
      <c r="BG465" s="6">
        <f>BA465+BD465-BJ465</f>
        <v/>
      </c>
      <c r="BH465" s="7">
        <f>IFERROR(BG465/BF465,0)</f>
        <v/>
      </c>
      <c r="BI465" s="6">
        <f>'M05'!T464</f>
        <v/>
      </c>
      <c r="BJ465" s="6">
        <f>'M05'!U464</f>
        <v/>
      </c>
      <c r="BK465" s="7">
        <f>IFERROR(BJ465/BI465,0)</f>
        <v/>
      </c>
      <c r="BL465" s="6">
        <f>'M06'!E464</f>
        <v/>
      </c>
      <c r="BM465" s="6">
        <f>'M06'!F464</f>
        <v/>
      </c>
      <c r="BN465" s="7">
        <f>IFERROR(BM465/BL465,0)</f>
        <v/>
      </c>
      <c r="BO465" s="6">
        <f>'M06'!M464</f>
        <v/>
      </c>
      <c r="BP465" s="6">
        <f>IF('M06'!AG464&gt;0,'M06'!AG464+MAX(0,BO465-'M06'!H464)*IF(AND(BL465&lt;&gt;0,BM465&lt;&gt;0),BM465/BL465,'M06'!V464),BO465*IF(AND(BL465&lt;&gt;0,BM465&lt;&gt;0),BM465/BL465,'M06'!V464))</f>
        <v/>
      </c>
      <c r="BQ465" s="7">
        <f>IFERROR(BP465/BO465,0)</f>
        <v/>
      </c>
      <c r="BR465" s="6">
        <f>-'M06'!S464</f>
        <v/>
      </c>
      <c r="BS465" s="6">
        <f>BM465+BP465-BV465</f>
        <v/>
      </c>
      <c r="BT465" s="7">
        <f>IFERROR(BS465/BR465,0)</f>
        <v/>
      </c>
      <c r="BU465" s="6">
        <f>'M06'!T464</f>
        <v/>
      </c>
      <c r="BV465" s="6">
        <f>'M06'!U464</f>
        <v/>
      </c>
      <c r="BW465" s="7">
        <f>IFERROR(BV465/BU465,0)</f>
        <v/>
      </c>
      <c r="BX465" s="6">
        <f>'M07'!E464</f>
        <v/>
      </c>
      <c r="BY465" s="6">
        <f>'M07'!F464</f>
        <v/>
      </c>
      <c r="BZ465" s="7">
        <f>IFERROR(BY465/BX465,0)</f>
        <v/>
      </c>
      <c r="CA465" s="6">
        <f>'M07'!M464</f>
        <v/>
      </c>
      <c r="CB465" s="6">
        <f>IF('M07'!AG464&gt;0,'M07'!AG464+MAX(0,CA465-'M07'!H464)*IF(AND(BX465&lt;&gt;0,BY465&lt;&gt;0),BY465/BX465,'M07'!V464),CA465*IF(AND(BX465&lt;&gt;0,BY465&lt;&gt;0),BY465/BX465,'M07'!V464))</f>
        <v/>
      </c>
      <c r="CC465" s="7">
        <f>IFERROR(CB465/CA465,0)</f>
        <v/>
      </c>
      <c r="CD465" s="6">
        <f>-'M07'!S464</f>
        <v/>
      </c>
      <c r="CE465" s="6">
        <f>BY465+CB465-CH465</f>
        <v/>
      </c>
      <c r="CF465" s="7">
        <f>IFERROR(CE465/CD465,0)</f>
        <v/>
      </c>
      <c r="CG465" s="6">
        <f>'M07'!T464</f>
        <v/>
      </c>
      <c r="CH465" s="6">
        <f>'M07'!U464</f>
        <v/>
      </c>
      <c r="CI465" s="7">
        <f>IFERROR(CH465/CG465,0)</f>
        <v/>
      </c>
      <c r="CJ465" s="6">
        <f>'M08'!E464</f>
        <v/>
      </c>
      <c r="CK465" s="6">
        <f>'M08'!F464</f>
        <v/>
      </c>
      <c r="CL465" s="7">
        <f>IFERROR(CK465/CJ465,0)</f>
        <v/>
      </c>
      <c r="CM465" s="6">
        <f>'M08'!M464</f>
        <v/>
      </c>
      <c r="CN465" s="6">
        <f>IF('M08'!AG464&gt;0,'M08'!AG464+MAX(0,CM465-'M08'!H464)*IF(AND(CJ465&lt;&gt;0,CK465&lt;&gt;0),CK465/CJ465,'M08'!V464),CM465*IF(AND(CJ465&lt;&gt;0,CK465&lt;&gt;0),CK465/CJ465,'M08'!V464))</f>
        <v/>
      </c>
      <c r="CO465" s="7">
        <f>IFERROR(CN465/CM465,0)</f>
        <v/>
      </c>
      <c r="CP465" s="6">
        <f>-'M08'!S464</f>
        <v/>
      </c>
      <c r="CQ465" s="6">
        <f>CK465+CN465-CT465</f>
        <v/>
      </c>
      <c r="CR465" s="7">
        <f>IFERROR(CQ465/CP465,0)</f>
        <v/>
      </c>
      <c r="CS465" s="6">
        <f>'M08'!T464</f>
        <v/>
      </c>
      <c r="CT465" s="6">
        <f>'M08'!U464</f>
        <v/>
      </c>
      <c r="CU465" s="7">
        <f>IFERROR(CT465/CS465,0)</f>
        <v/>
      </c>
      <c r="CV465" s="6">
        <f>'M09'!E464</f>
        <v/>
      </c>
      <c r="CW465" s="6">
        <f>'M09'!F464</f>
        <v/>
      </c>
      <c r="CX465" s="7">
        <f>IFERROR(CW465/CV465,0)</f>
        <v/>
      </c>
      <c r="CY465" s="6">
        <f>'M09'!M464</f>
        <v/>
      </c>
      <c r="CZ465" s="6">
        <f>IF('M09'!AG464&gt;0,'M09'!AG464+MAX(0,CY465-'M09'!H464)*IF(AND(CV465&lt;&gt;0,CW465&lt;&gt;0),CW465/CV465,'M09'!V464),CY465*IF(AND(CV465&lt;&gt;0,CW465&lt;&gt;0),CW465/CV465,'M09'!V464))</f>
        <v/>
      </c>
      <c r="DA465" s="7">
        <f>IFERROR(CZ465/CY465,0)</f>
        <v/>
      </c>
      <c r="DB465" s="6">
        <f>-'M09'!S464</f>
        <v/>
      </c>
      <c r="DC465" s="6">
        <f>CW465+CZ465-DF465</f>
        <v/>
      </c>
      <c r="DD465" s="7">
        <f>IFERROR(DC465/DB465,0)</f>
        <v/>
      </c>
      <c r="DE465" s="6">
        <f>'M09'!T464</f>
        <v/>
      </c>
      <c r="DF465" s="6">
        <f>'M09'!U464</f>
        <v/>
      </c>
      <c r="DG465" s="7">
        <f>IFERROR(DF465/DE465,0)</f>
        <v/>
      </c>
      <c r="DH465" s="6">
        <f>SUM(J465,V465,AH465,AT465,BF465,BR465,CD465,CP465,DB465)</f>
        <v/>
      </c>
      <c r="DI465" s="6">
        <f>SUM(K465,W465,AI465,AU465,BG465,BS465,CE465,CQ465,DC465)</f>
        <v/>
      </c>
      <c r="DJ465" s="6">
        <f>DH465/9</f>
        <v/>
      </c>
      <c r="DK465" s="6">
        <f>DI465/9</f>
        <v/>
      </c>
      <c r="DL465" s="7">
        <f>IFERROR(DI465/DH465,0)</f>
        <v/>
      </c>
      <c r="DM465" s="7">
        <f>'M09'!V464</f>
        <v/>
      </c>
      <c r="DN465" s="8">
        <f>IFERROR(DL465/DM465-1,0)</f>
        <v/>
      </c>
      <c r="DO465" s="6">
        <f>'M09'!AD464</f>
        <v/>
      </c>
      <c r="DP465" s="6">
        <f>DJ465-DO465</f>
        <v/>
      </c>
      <c r="DQ465" s="9">
        <f>COUNTIF(J465,"&gt;0")+COUNTIF(V465,"&gt;0")+COUNTIF(AH465,"&gt;0")+COUNTIF(AT465,"&gt;0")+COUNTIF(BF465,"&gt;0")+COUNTIF(BR465,"&gt;0")+COUNTIF(CD465,"&gt;0")+COUNTIF(CP465,"&gt;0")+COUNTIF(DB465,"&gt;0")</f>
        <v/>
      </c>
      <c r="DR465" s="6">
        <f>DE465</f>
        <v/>
      </c>
      <c r="DS465" s="10">
        <f>IFERROR(DR465/DJ465,0)</f>
        <v/>
      </c>
      <c r="DT465" s="6">
        <f>D465+SUM(G465,S465,AE465,AQ465,BC465,BO465,CA465,CM465,CY465)-SUM(J465,V465,AH465,AT465,BF465,BR465,CD465,CP465,DB465)-DE465</f>
        <v/>
      </c>
    </row>
    <row r="466">
      <c r="A466">
        <f>'M01'!C465</f>
        <v/>
      </c>
      <c r="B466">
        <f>'M01'!D465</f>
        <v/>
      </c>
      <c r="C466">
        <f>'M01'!A465</f>
        <v/>
      </c>
      <c r="D466" s="6">
        <f>'M01'!E465</f>
        <v/>
      </c>
      <c r="E466" s="6">
        <f>'M01'!F465</f>
        <v/>
      </c>
      <c r="F466" s="7">
        <f>IFERROR(E466/D466,0)</f>
        <v/>
      </c>
      <c r="G466" s="6">
        <f>'M01'!M465</f>
        <v/>
      </c>
      <c r="H466" s="6">
        <f>IF('M01'!AG465&gt;0,'M01'!AG465+MAX(0,G466-'M01'!H465)*IF(AND(D466&lt;&gt;0,E466&lt;&gt;0),E466/D466,'M01'!V465),G466*IF(AND(D466&lt;&gt;0,E466&lt;&gt;0),E466/D466,'M01'!V465))</f>
        <v/>
      </c>
      <c r="I466" s="7">
        <f>IFERROR(H466/G466,0)</f>
        <v/>
      </c>
      <c r="J466" s="6">
        <f>-'M01'!S465</f>
        <v/>
      </c>
      <c r="K466" s="6">
        <f>E466+H466-N466</f>
        <v/>
      </c>
      <c r="L466" s="7">
        <f>IFERROR(K466/J466,0)</f>
        <v/>
      </c>
      <c r="M466" s="6">
        <f>'M01'!T465</f>
        <v/>
      </c>
      <c r="N466" s="6">
        <f>'M01'!U465</f>
        <v/>
      </c>
      <c r="O466" s="7">
        <f>IFERROR(N466/M466,0)</f>
        <v/>
      </c>
      <c r="P466" s="6">
        <f>'M02'!E465</f>
        <v/>
      </c>
      <c r="Q466" s="6">
        <f>'M02'!F465</f>
        <v/>
      </c>
      <c r="R466" s="7">
        <f>IFERROR(Q466/P466,0)</f>
        <v/>
      </c>
      <c r="S466" s="6">
        <f>'M02'!M465</f>
        <v/>
      </c>
      <c r="T466" s="6">
        <f>IF('M02'!AG465&gt;0,'M02'!AG465+MAX(0,S466-'M02'!H465)*IF(AND(P466&lt;&gt;0,Q466&lt;&gt;0),Q466/P466,'M02'!V465),S466*IF(AND(P466&lt;&gt;0,Q466&lt;&gt;0),Q466/P466,'M02'!V465))</f>
        <v/>
      </c>
      <c r="U466" s="7">
        <f>IFERROR(T466/S466,0)</f>
        <v/>
      </c>
      <c r="V466" s="6">
        <f>-'M02'!S465</f>
        <v/>
      </c>
      <c r="W466" s="6">
        <f>Q466+T466-Z466</f>
        <v/>
      </c>
      <c r="X466" s="7">
        <f>IFERROR(W466/V466,0)</f>
        <v/>
      </c>
      <c r="Y466" s="6">
        <f>'M02'!T465</f>
        <v/>
      </c>
      <c r="Z466" s="6">
        <f>'M02'!U465</f>
        <v/>
      </c>
      <c r="AA466" s="7">
        <f>IFERROR(Z466/Y466,0)</f>
        <v/>
      </c>
      <c r="AB466" s="6">
        <f>'M03'!E465</f>
        <v/>
      </c>
      <c r="AC466" s="6">
        <f>'M03'!F465</f>
        <v/>
      </c>
      <c r="AD466" s="7">
        <f>IFERROR(AC466/AB466,0)</f>
        <v/>
      </c>
      <c r="AE466" s="6">
        <f>'M03'!M465</f>
        <v/>
      </c>
      <c r="AF466" s="6">
        <f>IF('M03'!AG465&gt;0,'M03'!AG465+MAX(0,AE466-'M03'!H465)*IF(AND(AB466&lt;&gt;0,AC466&lt;&gt;0),AC466/AB466,'M03'!V465),AE466*IF(AND(AB466&lt;&gt;0,AC466&lt;&gt;0),AC466/AB466,'M03'!V465))</f>
        <v/>
      </c>
      <c r="AG466" s="7">
        <f>IFERROR(AF466/AE466,0)</f>
        <v/>
      </c>
      <c r="AH466" s="6">
        <f>-'M03'!S465</f>
        <v/>
      </c>
      <c r="AI466" s="6">
        <f>AC466+AF466-AL466</f>
        <v/>
      </c>
      <c r="AJ466" s="7">
        <f>IFERROR(AI466/AH466,0)</f>
        <v/>
      </c>
      <c r="AK466" s="6">
        <f>'M03'!T465</f>
        <v/>
      </c>
      <c r="AL466" s="6">
        <f>'M03'!U465</f>
        <v/>
      </c>
      <c r="AM466" s="7">
        <f>IFERROR(AL466/AK466,0)</f>
        <v/>
      </c>
      <c r="AN466" s="6">
        <f>'M04'!E465</f>
        <v/>
      </c>
      <c r="AO466" s="6">
        <f>'M04'!F465</f>
        <v/>
      </c>
      <c r="AP466" s="7">
        <f>IFERROR(AO466/AN466,0)</f>
        <v/>
      </c>
      <c r="AQ466" s="6">
        <f>'M04'!M465</f>
        <v/>
      </c>
      <c r="AR466" s="6">
        <f>IF('M04'!AG465&gt;0,'M04'!AG465+MAX(0,AQ466-'M04'!H465)*IF(AND(AN466&lt;&gt;0,AO466&lt;&gt;0),AO466/AN466,'M04'!V465),AQ466*IF(AND(AN466&lt;&gt;0,AO466&lt;&gt;0),AO466/AN466,'M04'!V465))</f>
        <v/>
      </c>
      <c r="AS466" s="7">
        <f>IFERROR(AR466/AQ466,0)</f>
        <v/>
      </c>
      <c r="AT466" s="6">
        <f>-'M04'!S465</f>
        <v/>
      </c>
      <c r="AU466" s="6">
        <f>AO466+AR466-AX466</f>
        <v/>
      </c>
      <c r="AV466" s="7">
        <f>IFERROR(AU466/AT466,0)</f>
        <v/>
      </c>
      <c r="AW466" s="6">
        <f>'M04'!T465</f>
        <v/>
      </c>
      <c r="AX466" s="6">
        <f>'M04'!U465</f>
        <v/>
      </c>
      <c r="AY466" s="7">
        <f>IFERROR(AX466/AW466,0)</f>
        <v/>
      </c>
      <c r="AZ466" s="6">
        <f>'M05'!E465</f>
        <v/>
      </c>
      <c r="BA466" s="6">
        <f>'M05'!F465</f>
        <v/>
      </c>
      <c r="BB466" s="7">
        <f>IFERROR(BA466/AZ466,0)</f>
        <v/>
      </c>
      <c r="BC466" s="6">
        <f>'M05'!M465</f>
        <v/>
      </c>
      <c r="BD466" s="6">
        <f>IF('M05'!AG465&gt;0,'M05'!AG465+MAX(0,BC466-'M05'!H465)*IF(AND(AZ466&lt;&gt;0,BA466&lt;&gt;0),BA466/AZ466,'M05'!V465),BC466*IF(AND(AZ466&lt;&gt;0,BA466&lt;&gt;0),BA466/AZ466,'M05'!V465))</f>
        <v/>
      </c>
      <c r="BE466" s="7">
        <f>IFERROR(BD466/BC466,0)</f>
        <v/>
      </c>
      <c r="BF466" s="6">
        <f>-'M05'!S465</f>
        <v/>
      </c>
      <c r="BG466" s="6">
        <f>BA466+BD466-BJ466</f>
        <v/>
      </c>
      <c r="BH466" s="7">
        <f>IFERROR(BG466/BF466,0)</f>
        <v/>
      </c>
      <c r="BI466" s="6">
        <f>'M05'!T465</f>
        <v/>
      </c>
      <c r="BJ466" s="6">
        <f>'M05'!U465</f>
        <v/>
      </c>
      <c r="BK466" s="7">
        <f>IFERROR(BJ466/BI466,0)</f>
        <v/>
      </c>
      <c r="BL466" s="6">
        <f>'M06'!E465</f>
        <v/>
      </c>
      <c r="BM466" s="6">
        <f>'M06'!F465</f>
        <v/>
      </c>
      <c r="BN466" s="7">
        <f>IFERROR(BM466/BL466,0)</f>
        <v/>
      </c>
      <c r="BO466" s="6">
        <f>'M06'!M465</f>
        <v/>
      </c>
      <c r="BP466" s="6">
        <f>IF('M06'!AG465&gt;0,'M06'!AG465+MAX(0,BO466-'M06'!H465)*IF(AND(BL466&lt;&gt;0,BM466&lt;&gt;0),BM466/BL466,'M06'!V465),BO466*IF(AND(BL466&lt;&gt;0,BM466&lt;&gt;0),BM466/BL466,'M06'!V465))</f>
        <v/>
      </c>
      <c r="BQ466" s="7">
        <f>IFERROR(BP466/BO466,0)</f>
        <v/>
      </c>
      <c r="BR466" s="6">
        <f>-'M06'!S465</f>
        <v/>
      </c>
      <c r="BS466" s="6">
        <f>BM466+BP466-BV466</f>
        <v/>
      </c>
      <c r="BT466" s="7">
        <f>IFERROR(BS466/BR466,0)</f>
        <v/>
      </c>
      <c r="BU466" s="6">
        <f>'M06'!T465</f>
        <v/>
      </c>
      <c r="BV466" s="6">
        <f>'M06'!U465</f>
        <v/>
      </c>
      <c r="BW466" s="7">
        <f>IFERROR(BV466/BU466,0)</f>
        <v/>
      </c>
      <c r="BX466" s="6">
        <f>'M07'!E465</f>
        <v/>
      </c>
      <c r="BY466" s="6">
        <f>'M07'!F465</f>
        <v/>
      </c>
      <c r="BZ466" s="7">
        <f>IFERROR(BY466/BX466,0)</f>
        <v/>
      </c>
      <c r="CA466" s="6">
        <f>'M07'!M465</f>
        <v/>
      </c>
      <c r="CB466" s="6">
        <f>IF('M07'!AG465&gt;0,'M07'!AG465+MAX(0,CA466-'M07'!H465)*IF(AND(BX466&lt;&gt;0,BY466&lt;&gt;0),BY466/BX466,'M07'!V465),CA466*IF(AND(BX466&lt;&gt;0,BY466&lt;&gt;0),BY466/BX466,'M07'!V465))</f>
        <v/>
      </c>
      <c r="CC466" s="7">
        <f>IFERROR(CB466/CA466,0)</f>
        <v/>
      </c>
      <c r="CD466" s="6">
        <f>-'M07'!S465</f>
        <v/>
      </c>
      <c r="CE466" s="6">
        <f>BY466+CB466-CH466</f>
        <v/>
      </c>
      <c r="CF466" s="7">
        <f>IFERROR(CE466/CD466,0)</f>
        <v/>
      </c>
      <c r="CG466" s="6">
        <f>'M07'!T465</f>
        <v/>
      </c>
      <c r="CH466" s="6">
        <f>'M07'!U465</f>
        <v/>
      </c>
      <c r="CI466" s="7">
        <f>IFERROR(CH466/CG466,0)</f>
        <v/>
      </c>
      <c r="CJ466" s="6">
        <f>'M08'!E465</f>
        <v/>
      </c>
      <c r="CK466" s="6">
        <f>'M08'!F465</f>
        <v/>
      </c>
      <c r="CL466" s="7">
        <f>IFERROR(CK466/CJ466,0)</f>
        <v/>
      </c>
      <c r="CM466" s="6">
        <f>'M08'!M465</f>
        <v/>
      </c>
      <c r="CN466" s="6">
        <f>IF('M08'!AG465&gt;0,'M08'!AG465+MAX(0,CM466-'M08'!H465)*IF(AND(CJ466&lt;&gt;0,CK466&lt;&gt;0),CK466/CJ466,'M08'!V465),CM466*IF(AND(CJ466&lt;&gt;0,CK466&lt;&gt;0),CK466/CJ466,'M08'!V465))</f>
        <v/>
      </c>
      <c r="CO466" s="7">
        <f>IFERROR(CN466/CM466,0)</f>
        <v/>
      </c>
      <c r="CP466" s="6">
        <f>-'M08'!S465</f>
        <v/>
      </c>
      <c r="CQ466" s="6">
        <f>CK466+CN466-CT466</f>
        <v/>
      </c>
      <c r="CR466" s="7">
        <f>IFERROR(CQ466/CP466,0)</f>
        <v/>
      </c>
      <c r="CS466" s="6">
        <f>'M08'!T465</f>
        <v/>
      </c>
      <c r="CT466" s="6">
        <f>'M08'!U465</f>
        <v/>
      </c>
      <c r="CU466" s="7">
        <f>IFERROR(CT466/CS466,0)</f>
        <v/>
      </c>
      <c r="CV466" s="6">
        <f>'M09'!E465</f>
        <v/>
      </c>
      <c r="CW466" s="6">
        <f>'M09'!F465</f>
        <v/>
      </c>
      <c r="CX466" s="7">
        <f>IFERROR(CW466/CV466,0)</f>
        <v/>
      </c>
      <c r="CY466" s="6">
        <f>'M09'!M465</f>
        <v/>
      </c>
      <c r="CZ466" s="6">
        <f>IF('M09'!AG465&gt;0,'M09'!AG465+MAX(0,CY466-'M09'!H465)*IF(AND(CV466&lt;&gt;0,CW466&lt;&gt;0),CW466/CV466,'M09'!V465),CY466*IF(AND(CV466&lt;&gt;0,CW466&lt;&gt;0),CW466/CV466,'M09'!V465))</f>
        <v/>
      </c>
      <c r="DA466" s="7">
        <f>IFERROR(CZ466/CY466,0)</f>
        <v/>
      </c>
      <c r="DB466" s="6">
        <f>-'M09'!S465</f>
        <v/>
      </c>
      <c r="DC466" s="6">
        <f>CW466+CZ466-DF466</f>
        <v/>
      </c>
      <c r="DD466" s="7">
        <f>IFERROR(DC466/DB466,0)</f>
        <v/>
      </c>
      <c r="DE466" s="6">
        <f>'M09'!T465</f>
        <v/>
      </c>
      <c r="DF466" s="6">
        <f>'M09'!U465</f>
        <v/>
      </c>
      <c r="DG466" s="7">
        <f>IFERROR(DF466/DE466,0)</f>
        <v/>
      </c>
      <c r="DH466" s="6">
        <f>SUM(J466,V466,AH466,AT466,BF466,BR466,CD466,CP466,DB466)</f>
        <v/>
      </c>
      <c r="DI466" s="6">
        <f>SUM(K466,W466,AI466,AU466,BG466,BS466,CE466,CQ466,DC466)</f>
        <v/>
      </c>
      <c r="DJ466" s="6">
        <f>DH466/9</f>
        <v/>
      </c>
      <c r="DK466" s="6">
        <f>DI466/9</f>
        <v/>
      </c>
      <c r="DL466" s="7">
        <f>IFERROR(DI466/DH466,0)</f>
        <v/>
      </c>
      <c r="DM466" s="7">
        <f>'M09'!V465</f>
        <v/>
      </c>
      <c r="DN466" s="8">
        <f>IFERROR(DL466/DM466-1,0)</f>
        <v/>
      </c>
      <c r="DO466" s="6">
        <f>'M09'!AD465</f>
        <v/>
      </c>
      <c r="DP466" s="6">
        <f>DJ466-DO466</f>
        <v/>
      </c>
      <c r="DQ466" s="9">
        <f>COUNTIF(J466,"&gt;0")+COUNTIF(V466,"&gt;0")+COUNTIF(AH466,"&gt;0")+COUNTIF(AT466,"&gt;0")+COUNTIF(BF466,"&gt;0")+COUNTIF(BR466,"&gt;0")+COUNTIF(CD466,"&gt;0")+COUNTIF(CP466,"&gt;0")+COUNTIF(DB466,"&gt;0")</f>
        <v/>
      </c>
      <c r="DR466" s="6">
        <f>DE466</f>
        <v/>
      </c>
      <c r="DS466" s="10">
        <f>IFERROR(DR466/DJ466,0)</f>
        <v/>
      </c>
      <c r="DT466" s="6">
        <f>D466+SUM(G466,S466,AE466,AQ466,BC466,BO466,CA466,CM466,CY466)-SUM(J466,V466,AH466,AT466,BF466,BR466,CD466,CP466,DB466)-DE466</f>
        <v/>
      </c>
    </row>
    <row r="467">
      <c r="A467">
        <f>'M01'!C466</f>
        <v/>
      </c>
      <c r="B467">
        <f>'M01'!D466</f>
        <v/>
      </c>
      <c r="C467">
        <f>'M01'!A466</f>
        <v/>
      </c>
      <c r="D467" s="6">
        <f>'M01'!E466</f>
        <v/>
      </c>
      <c r="E467" s="6">
        <f>'M01'!F466</f>
        <v/>
      </c>
      <c r="F467" s="7">
        <f>IFERROR(E467/D467,0)</f>
        <v/>
      </c>
      <c r="G467" s="6">
        <f>'M01'!M466</f>
        <v/>
      </c>
      <c r="H467" s="6">
        <f>IF('M01'!AG466&gt;0,'M01'!AG466+MAX(0,G467-'M01'!H466)*IF(AND(D467&lt;&gt;0,E467&lt;&gt;0),E467/D467,'M01'!V466),G467*IF(AND(D467&lt;&gt;0,E467&lt;&gt;0),E467/D467,'M01'!V466))</f>
        <v/>
      </c>
      <c r="I467" s="7">
        <f>IFERROR(H467/G467,0)</f>
        <v/>
      </c>
      <c r="J467" s="6">
        <f>-'M01'!S466</f>
        <v/>
      </c>
      <c r="K467" s="6">
        <f>E467+H467-N467</f>
        <v/>
      </c>
      <c r="L467" s="7">
        <f>IFERROR(K467/J467,0)</f>
        <v/>
      </c>
      <c r="M467" s="6">
        <f>'M01'!T466</f>
        <v/>
      </c>
      <c r="N467" s="6">
        <f>'M01'!U466</f>
        <v/>
      </c>
      <c r="O467" s="7">
        <f>IFERROR(N467/M467,0)</f>
        <v/>
      </c>
      <c r="P467" s="6">
        <f>'M02'!E466</f>
        <v/>
      </c>
      <c r="Q467" s="6">
        <f>'M02'!F466</f>
        <v/>
      </c>
      <c r="R467" s="7">
        <f>IFERROR(Q467/P467,0)</f>
        <v/>
      </c>
      <c r="S467" s="6">
        <f>'M02'!M466</f>
        <v/>
      </c>
      <c r="T467" s="6">
        <f>IF('M02'!AG466&gt;0,'M02'!AG466+MAX(0,S467-'M02'!H466)*IF(AND(P467&lt;&gt;0,Q467&lt;&gt;0),Q467/P467,'M02'!V466),S467*IF(AND(P467&lt;&gt;0,Q467&lt;&gt;0),Q467/P467,'M02'!V466))</f>
        <v/>
      </c>
      <c r="U467" s="7">
        <f>IFERROR(T467/S467,0)</f>
        <v/>
      </c>
      <c r="V467" s="6">
        <f>-'M02'!S466</f>
        <v/>
      </c>
      <c r="W467" s="6">
        <f>Q467+T467-Z467</f>
        <v/>
      </c>
      <c r="X467" s="7">
        <f>IFERROR(W467/V467,0)</f>
        <v/>
      </c>
      <c r="Y467" s="6">
        <f>'M02'!T466</f>
        <v/>
      </c>
      <c r="Z467" s="6">
        <f>'M02'!U466</f>
        <v/>
      </c>
      <c r="AA467" s="7">
        <f>IFERROR(Z467/Y467,0)</f>
        <v/>
      </c>
      <c r="AB467" s="6">
        <f>'M03'!E466</f>
        <v/>
      </c>
      <c r="AC467" s="6">
        <f>'M03'!F466</f>
        <v/>
      </c>
      <c r="AD467" s="7">
        <f>IFERROR(AC467/AB467,0)</f>
        <v/>
      </c>
      <c r="AE467" s="6">
        <f>'M03'!M466</f>
        <v/>
      </c>
      <c r="AF467" s="6">
        <f>IF('M03'!AG466&gt;0,'M03'!AG466+MAX(0,AE467-'M03'!H466)*IF(AND(AB467&lt;&gt;0,AC467&lt;&gt;0),AC467/AB467,'M03'!V466),AE467*IF(AND(AB467&lt;&gt;0,AC467&lt;&gt;0),AC467/AB467,'M03'!V466))</f>
        <v/>
      </c>
      <c r="AG467" s="7">
        <f>IFERROR(AF467/AE467,0)</f>
        <v/>
      </c>
      <c r="AH467" s="6">
        <f>-'M03'!S466</f>
        <v/>
      </c>
      <c r="AI467" s="6">
        <f>AC467+AF467-AL467</f>
        <v/>
      </c>
      <c r="AJ467" s="7">
        <f>IFERROR(AI467/AH467,0)</f>
        <v/>
      </c>
      <c r="AK467" s="6">
        <f>'M03'!T466</f>
        <v/>
      </c>
      <c r="AL467" s="6">
        <f>'M03'!U466</f>
        <v/>
      </c>
      <c r="AM467" s="7">
        <f>IFERROR(AL467/AK467,0)</f>
        <v/>
      </c>
      <c r="AN467" s="6">
        <f>'M04'!E466</f>
        <v/>
      </c>
      <c r="AO467" s="6">
        <f>'M04'!F466</f>
        <v/>
      </c>
      <c r="AP467" s="7">
        <f>IFERROR(AO467/AN467,0)</f>
        <v/>
      </c>
      <c r="AQ467" s="6">
        <f>'M04'!M466</f>
        <v/>
      </c>
      <c r="AR467" s="6">
        <f>IF('M04'!AG466&gt;0,'M04'!AG466+MAX(0,AQ467-'M04'!H466)*IF(AND(AN467&lt;&gt;0,AO467&lt;&gt;0),AO467/AN467,'M04'!V466),AQ467*IF(AND(AN467&lt;&gt;0,AO467&lt;&gt;0),AO467/AN467,'M04'!V466))</f>
        <v/>
      </c>
      <c r="AS467" s="7">
        <f>IFERROR(AR467/AQ467,0)</f>
        <v/>
      </c>
      <c r="AT467" s="6">
        <f>-'M04'!S466</f>
        <v/>
      </c>
      <c r="AU467" s="6">
        <f>AO467+AR467-AX467</f>
        <v/>
      </c>
      <c r="AV467" s="7">
        <f>IFERROR(AU467/AT467,0)</f>
        <v/>
      </c>
      <c r="AW467" s="6">
        <f>'M04'!T466</f>
        <v/>
      </c>
      <c r="AX467" s="6">
        <f>'M04'!U466</f>
        <v/>
      </c>
      <c r="AY467" s="7">
        <f>IFERROR(AX467/AW467,0)</f>
        <v/>
      </c>
      <c r="AZ467" s="6">
        <f>'M05'!E466</f>
        <v/>
      </c>
      <c r="BA467" s="6">
        <f>'M05'!F466</f>
        <v/>
      </c>
      <c r="BB467" s="7">
        <f>IFERROR(BA467/AZ467,0)</f>
        <v/>
      </c>
      <c r="BC467" s="6">
        <f>'M05'!M466</f>
        <v/>
      </c>
      <c r="BD467" s="6">
        <f>IF('M05'!AG466&gt;0,'M05'!AG466+MAX(0,BC467-'M05'!H466)*IF(AND(AZ467&lt;&gt;0,BA467&lt;&gt;0),BA467/AZ467,'M05'!V466),BC467*IF(AND(AZ467&lt;&gt;0,BA467&lt;&gt;0),BA467/AZ467,'M05'!V466))</f>
        <v/>
      </c>
      <c r="BE467" s="7">
        <f>IFERROR(BD467/BC467,0)</f>
        <v/>
      </c>
      <c r="BF467" s="6">
        <f>-'M05'!S466</f>
        <v/>
      </c>
      <c r="BG467" s="6">
        <f>BA467+BD467-BJ467</f>
        <v/>
      </c>
      <c r="BH467" s="7">
        <f>IFERROR(BG467/BF467,0)</f>
        <v/>
      </c>
      <c r="BI467" s="6">
        <f>'M05'!T466</f>
        <v/>
      </c>
      <c r="BJ467" s="6">
        <f>'M05'!U466</f>
        <v/>
      </c>
      <c r="BK467" s="7">
        <f>IFERROR(BJ467/BI467,0)</f>
        <v/>
      </c>
      <c r="BL467" s="6">
        <f>'M06'!E466</f>
        <v/>
      </c>
      <c r="BM467" s="6">
        <f>'M06'!F466</f>
        <v/>
      </c>
      <c r="BN467" s="7">
        <f>IFERROR(BM467/BL467,0)</f>
        <v/>
      </c>
      <c r="BO467" s="6">
        <f>'M06'!M466</f>
        <v/>
      </c>
      <c r="BP467" s="6">
        <f>IF('M06'!AG466&gt;0,'M06'!AG466+MAX(0,BO467-'M06'!H466)*IF(AND(BL467&lt;&gt;0,BM467&lt;&gt;0),BM467/BL467,'M06'!V466),BO467*IF(AND(BL467&lt;&gt;0,BM467&lt;&gt;0),BM467/BL467,'M06'!V466))</f>
        <v/>
      </c>
      <c r="BQ467" s="7">
        <f>IFERROR(BP467/BO467,0)</f>
        <v/>
      </c>
      <c r="BR467" s="6">
        <f>-'M06'!S466</f>
        <v/>
      </c>
      <c r="BS467" s="6">
        <f>BM467+BP467-BV467</f>
        <v/>
      </c>
      <c r="BT467" s="7">
        <f>IFERROR(BS467/BR467,0)</f>
        <v/>
      </c>
      <c r="BU467" s="6">
        <f>'M06'!T466</f>
        <v/>
      </c>
      <c r="BV467" s="6">
        <f>'M06'!U466</f>
        <v/>
      </c>
      <c r="BW467" s="7">
        <f>IFERROR(BV467/BU467,0)</f>
        <v/>
      </c>
      <c r="BX467" s="6">
        <f>'M07'!E466</f>
        <v/>
      </c>
      <c r="BY467" s="6">
        <f>'M07'!F466</f>
        <v/>
      </c>
      <c r="BZ467" s="7">
        <f>IFERROR(BY467/BX467,0)</f>
        <v/>
      </c>
      <c r="CA467" s="6">
        <f>'M07'!M466</f>
        <v/>
      </c>
      <c r="CB467" s="6">
        <f>IF('M07'!AG466&gt;0,'M07'!AG466+MAX(0,CA467-'M07'!H466)*IF(AND(BX467&lt;&gt;0,BY467&lt;&gt;0),BY467/BX467,'M07'!V466),CA467*IF(AND(BX467&lt;&gt;0,BY467&lt;&gt;0),BY467/BX467,'M07'!V466))</f>
        <v/>
      </c>
      <c r="CC467" s="7">
        <f>IFERROR(CB467/CA467,0)</f>
        <v/>
      </c>
      <c r="CD467" s="6">
        <f>-'M07'!S466</f>
        <v/>
      </c>
      <c r="CE467" s="6">
        <f>BY467+CB467-CH467</f>
        <v/>
      </c>
      <c r="CF467" s="7">
        <f>IFERROR(CE467/CD467,0)</f>
        <v/>
      </c>
      <c r="CG467" s="6">
        <f>'M07'!T466</f>
        <v/>
      </c>
      <c r="CH467" s="6">
        <f>'M07'!U466</f>
        <v/>
      </c>
      <c r="CI467" s="7">
        <f>IFERROR(CH467/CG467,0)</f>
        <v/>
      </c>
      <c r="CJ467" s="6">
        <f>'M08'!E466</f>
        <v/>
      </c>
      <c r="CK467" s="6">
        <f>'M08'!F466</f>
        <v/>
      </c>
      <c r="CL467" s="7">
        <f>IFERROR(CK467/CJ467,0)</f>
        <v/>
      </c>
      <c r="CM467" s="6">
        <f>'M08'!M466</f>
        <v/>
      </c>
      <c r="CN467" s="6">
        <f>IF('M08'!AG466&gt;0,'M08'!AG466+MAX(0,CM467-'M08'!H466)*IF(AND(CJ467&lt;&gt;0,CK467&lt;&gt;0),CK467/CJ467,'M08'!V466),CM467*IF(AND(CJ467&lt;&gt;0,CK467&lt;&gt;0),CK467/CJ467,'M08'!V466))</f>
        <v/>
      </c>
      <c r="CO467" s="7">
        <f>IFERROR(CN467/CM467,0)</f>
        <v/>
      </c>
      <c r="CP467" s="6">
        <f>-'M08'!S466</f>
        <v/>
      </c>
      <c r="CQ467" s="6">
        <f>CK467+CN467-CT467</f>
        <v/>
      </c>
      <c r="CR467" s="7">
        <f>IFERROR(CQ467/CP467,0)</f>
        <v/>
      </c>
      <c r="CS467" s="6">
        <f>'M08'!T466</f>
        <v/>
      </c>
      <c r="CT467" s="6">
        <f>'M08'!U466</f>
        <v/>
      </c>
      <c r="CU467" s="7">
        <f>IFERROR(CT467/CS467,0)</f>
        <v/>
      </c>
      <c r="CV467" s="6">
        <f>'M09'!E466</f>
        <v/>
      </c>
      <c r="CW467" s="6">
        <f>'M09'!F466</f>
        <v/>
      </c>
      <c r="CX467" s="7">
        <f>IFERROR(CW467/CV467,0)</f>
        <v/>
      </c>
      <c r="CY467" s="6">
        <f>'M09'!M466</f>
        <v/>
      </c>
      <c r="CZ467" s="6">
        <f>IF('M09'!AG466&gt;0,'M09'!AG466+MAX(0,CY467-'M09'!H466)*IF(AND(CV467&lt;&gt;0,CW467&lt;&gt;0),CW467/CV467,'M09'!V466),CY467*IF(AND(CV467&lt;&gt;0,CW467&lt;&gt;0),CW467/CV467,'M09'!V466))</f>
        <v/>
      </c>
      <c r="DA467" s="7">
        <f>IFERROR(CZ467/CY467,0)</f>
        <v/>
      </c>
      <c r="DB467" s="6">
        <f>-'M09'!S466</f>
        <v/>
      </c>
      <c r="DC467" s="6">
        <f>CW467+CZ467-DF467</f>
        <v/>
      </c>
      <c r="DD467" s="7">
        <f>IFERROR(DC467/DB467,0)</f>
        <v/>
      </c>
      <c r="DE467" s="6">
        <f>'M09'!T466</f>
        <v/>
      </c>
      <c r="DF467" s="6">
        <f>'M09'!U466</f>
        <v/>
      </c>
      <c r="DG467" s="7">
        <f>IFERROR(DF467/DE467,0)</f>
        <v/>
      </c>
      <c r="DH467" s="6">
        <f>SUM(J467,V467,AH467,AT467,BF467,BR467,CD467,CP467,DB467)</f>
        <v/>
      </c>
      <c r="DI467" s="6">
        <f>SUM(K467,W467,AI467,AU467,BG467,BS467,CE467,CQ467,DC467)</f>
        <v/>
      </c>
      <c r="DJ467" s="6">
        <f>DH467/9</f>
        <v/>
      </c>
      <c r="DK467" s="6">
        <f>DI467/9</f>
        <v/>
      </c>
      <c r="DL467" s="7">
        <f>IFERROR(DI467/DH467,0)</f>
        <v/>
      </c>
      <c r="DM467" s="7">
        <f>'M09'!V466</f>
        <v/>
      </c>
      <c r="DN467" s="8">
        <f>IFERROR(DL467/DM467-1,0)</f>
        <v/>
      </c>
      <c r="DO467" s="6">
        <f>'M09'!AD466</f>
        <v/>
      </c>
      <c r="DP467" s="6">
        <f>DJ467-DO467</f>
        <v/>
      </c>
      <c r="DQ467" s="9">
        <f>COUNTIF(J467,"&gt;0")+COUNTIF(V467,"&gt;0")+COUNTIF(AH467,"&gt;0")+COUNTIF(AT467,"&gt;0")+COUNTIF(BF467,"&gt;0")+COUNTIF(BR467,"&gt;0")+COUNTIF(CD467,"&gt;0")+COUNTIF(CP467,"&gt;0")+COUNTIF(DB467,"&gt;0")</f>
        <v/>
      </c>
      <c r="DR467" s="6">
        <f>DE467</f>
        <v/>
      </c>
      <c r="DS467" s="10">
        <f>IFERROR(DR467/DJ467,0)</f>
        <v/>
      </c>
      <c r="DT467" s="6">
        <f>D467+SUM(G467,S467,AE467,AQ467,BC467,BO467,CA467,CM467,CY467)-SUM(J467,V467,AH467,AT467,BF467,BR467,CD467,CP467,DB467)-DE467</f>
        <v/>
      </c>
    </row>
    <row r="468">
      <c r="A468">
        <f>'M01'!C467</f>
        <v/>
      </c>
      <c r="B468">
        <f>'M01'!D467</f>
        <v/>
      </c>
      <c r="C468">
        <f>'M01'!A467</f>
        <v/>
      </c>
      <c r="D468" s="6">
        <f>'M01'!E467</f>
        <v/>
      </c>
      <c r="E468" s="6">
        <f>'M01'!F467</f>
        <v/>
      </c>
      <c r="F468" s="7">
        <f>IFERROR(E468/D468,0)</f>
        <v/>
      </c>
      <c r="G468" s="6">
        <f>'M01'!M467</f>
        <v/>
      </c>
      <c r="H468" s="6">
        <f>IF('M01'!AG467&gt;0,'M01'!AG467+MAX(0,G468-'M01'!H467)*IF(AND(D468&lt;&gt;0,E468&lt;&gt;0),E468/D468,'M01'!V467),G468*IF(AND(D468&lt;&gt;0,E468&lt;&gt;0),E468/D468,'M01'!V467))</f>
        <v/>
      </c>
      <c r="I468" s="7">
        <f>IFERROR(H468/G468,0)</f>
        <v/>
      </c>
      <c r="J468" s="6">
        <f>-'M01'!S467</f>
        <v/>
      </c>
      <c r="K468" s="6">
        <f>E468+H468-N468</f>
        <v/>
      </c>
      <c r="L468" s="7">
        <f>IFERROR(K468/J468,0)</f>
        <v/>
      </c>
      <c r="M468" s="6">
        <f>'M01'!T467</f>
        <v/>
      </c>
      <c r="N468" s="6">
        <f>'M01'!U467</f>
        <v/>
      </c>
      <c r="O468" s="7">
        <f>IFERROR(N468/M468,0)</f>
        <v/>
      </c>
      <c r="P468" s="6">
        <f>'M02'!E467</f>
        <v/>
      </c>
      <c r="Q468" s="6">
        <f>'M02'!F467</f>
        <v/>
      </c>
      <c r="R468" s="7">
        <f>IFERROR(Q468/P468,0)</f>
        <v/>
      </c>
      <c r="S468" s="6">
        <f>'M02'!M467</f>
        <v/>
      </c>
      <c r="T468" s="6">
        <f>IF('M02'!AG467&gt;0,'M02'!AG467+MAX(0,S468-'M02'!H467)*IF(AND(P468&lt;&gt;0,Q468&lt;&gt;0),Q468/P468,'M02'!V467),S468*IF(AND(P468&lt;&gt;0,Q468&lt;&gt;0),Q468/P468,'M02'!V467))</f>
        <v/>
      </c>
      <c r="U468" s="7">
        <f>IFERROR(T468/S468,0)</f>
        <v/>
      </c>
      <c r="V468" s="6">
        <f>-'M02'!S467</f>
        <v/>
      </c>
      <c r="W468" s="6">
        <f>Q468+T468-Z468</f>
        <v/>
      </c>
      <c r="X468" s="7">
        <f>IFERROR(W468/V468,0)</f>
        <v/>
      </c>
      <c r="Y468" s="6">
        <f>'M02'!T467</f>
        <v/>
      </c>
      <c r="Z468" s="6">
        <f>'M02'!U467</f>
        <v/>
      </c>
      <c r="AA468" s="7">
        <f>IFERROR(Z468/Y468,0)</f>
        <v/>
      </c>
      <c r="AB468" s="6">
        <f>'M03'!E467</f>
        <v/>
      </c>
      <c r="AC468" s="6">
        <f>'M03'!F467</f>
        <v/>
      </c>
      <c r="AD468" s="7">
        <f>IFERROR(AC468/AB468,0)</f>
        <v/>
      </c>
      <c r="AE468" s="6">
        <f>'M03'!M467</f>
        <v/>
      </c>
      <c r="AF468" s="6">
        <f>IF('M03'!AG467&gt;0,'M03'!AG467+MAX(0,AE468-'M03'!H467)*IF(AND(AB468&lt;&gt;0,AC468&lt;&gt;0),AC468/AB468,'M03'!V467),AE468*IF(AND(AB468&lt;&gt;0,AC468&lt;&gt;0),AC468/AB468,'M03'!V467))</f>
        <v/>
      </c>
      <c r="AG468" s="7">
        <f>IFERROR(AF468/AE468,0)</f>
        <v/>
      </c>
      <c r="AH468" s="6">
        <f>-'M03'!S467</f>
        <v/>
      </c>
      <c r="AI468" s="6">
        <f>AC468+AF468-AL468</f>
        <v/>
      </c>
      <c r="AJ468" s="7">
        <f>IFERROR(AI468/AH468,0)</f>
        <v/>
      </c>
      <c r="AK468" s="6">
        <f>'M03'!T467</f>
        <v/>
      </c>
      <c r="AL468" s="6">
        <f>'M03'!U467</f>
        <v/>
      </c>
      <c r="AM468" s="7">
        <f>IFERROR(AL468/AK468,0)</f>
        <v/>
      </c>
      <c r="AN468" s="6">
        <f>'M04'!E467</f>
        <v/>
      </c>
      <c r="AO468" s="6">
        <f>'M04'!F467</f>
        <v/>
      </c>
      <c r="AP468" s="7">
        <f>IFERROR(AO468/AN468,0)</f>
        <v/>
      </c>
      <c r="AQ468" s="6">
        <f>'M04'!M467</f>
        <v/>
      </c>
      <c r="AR468" s="6">
        <f>IF('M04'!AG467&gt;0,'M04'!AG467+MAX(0,AQ468-'M04'!H467)*IF(AND(AN468&lt;&gt;0,AO468&lt;&gt;0),AO468/AN468,'M04'!V467),AQ468*IF(AND(AN468&lt;&gt;0,AO468&lt;&gt;0),AO468/AN468,'M04'!V467))</f>
        <v/>
      </c>
      <c r="AS468" s="7">
        <f>IFERROR(AR468/AQ468,0)</f>
        <v/>
      </c>
      <c r="AT468" s="6">
        <f>-'M04'!S467</f>
        <v/>
      </c>
      <c r="AU468" s="6">
        <f>AO468+AR468-AX468</f>
        <v/>
      </c>
      <c r="AV468" s="7">
        <f>IFERROR(AU468/AT468,0)</f>
        <v/>
      </c>
      <c r="AW468" s="6">
        <f>'M04'!T467</f>
        <v/>
      </c>
      <c r="AX468" s="6">
        <f>'M04'!U467</f>
        <v/>
      </c>
      <c r="AY468" s="7">
        <f>IFERROR(AX468/AW468,0)</f>
        <v/>
      </c>
      <c r="AZ468" s="6">
        <f>'M05'!E467</f>
        <v/>
      </c>
      <c r="BA468" s="6">
        <f>'M05'!F467</f>
        <v/>
      </c>
      <c r="BB468" s="7">
        <f>IFERROR(BA468/AZ468,0)</f>
        <v/>
      </c>
      <c r="BC468" s="6">
        <f>'M05'!M467</f>
        <v/>
      </c>
      <c r="BD468" s="6">
        <f>IF('M05'!AG467&gt;0,'M05'!AG467+MAX(0,BC468-'M05'!H467)*IF(AND(AZ468&lt;&gt;0,BA468&lt;&gt;0),BA468/AZ468,'M05'!V467),BC468*IF(AND(AZ468&lt;&gt;0,BA468&lt;&gt;0),BA468/AZ468,'M05'!V467))</f>
        <v/>
      </c>
      <c r="BE468" s="7">
        <f>IFERROR(BD468/BC468,0)</f>
        <v/>
      </c>
      <c r="BF468" s="6">
        <f>-'M05'!S467</f>
        <v/>
      </c>
      <c r="BG468" s="6">
        <f>BA468+BD468-BJ468</f>
        <v/>
      </c>
      <c r="BH468" s="7">
        <f>IFERROR(BG468/BF468,0)</f>
        <v/>
      </c>
      <c r="BI468" s="6">
        <f>'M05'!T467</f>
        <v/>
      </c>
      <c r="BJ468" s="6">
        <f>'M05'!U467</f>
        <v/>
      </c>
      <c r="BK468" s="7">
        <f>IFERROR(BJ468/BI468,0)</f>
        <v/>
      </c>
      <c r="BL468" s="6">
        <f>'M06'!E467</f>
        <v/>
      </c>
      <c r="BM468" s="6">
        <f>'M06'!F467</f>
        <v/>
      </c>
      <c r="BN468" s="7">
        <f>IFERROR(BM468/BL468,0)</f>
        <v/>
      </c>
      <c r="BO468" s="6">
        <f>'M06'!M467</f>
        <v/>
      </c>
      <c r="BP468" s="6">
        <f>IF('M06'!AG467&gt;0,'M06'!AG467+MAX(0,BO468-'M06'!H467)*IF(AND(BL468&lt;&gt;0,BM468&lt;&gt;0),BM468/BL468,'M06'!V467),BO468*IF(AND(BL468&lt;&gt;0,BM468&lt;&gt;0),BM468/BL468,'M06'!V467))</f>
        <v/>
      </c>
      <c r="BQ468" s="7">
        <f>IFERROR(BP468/BO468,0)</f>
        <v/>
      </c>
      <c r="BR468" s="6">
        <f>-'M06'!S467</f>
        <v/>
      </c>
      <c r="BS468" s="6">
        <f>BM468+BP468-BV468</f>
        <v/>
      </c>
      <c r="BT468" s="7">
        <f>IFERROR(BS468/BR468,0)</f>
        <v/>
      </c>
      <c r="BU468" s="6">
        <f>'M06'!T467</f>
        <v/>
      </c>
      <c r="BV468" s="6">
        <f>'M06'!U467</f>
        <v/>
      </c>
      <c r="BW468" s="7">
        <f>IFERROR(BV468/BU468,0)</f>
        <v/>
      </c>
      <c r="BX468" s="6">
        <f>'M07'!E467</f>
        <v/>
      </c>
      <c r="BY468" s="6">
        <f>'M07'!F467</f>
        <v/>
      </c>
      <c r="BZ468" s="7">
        <f>IFERROR(BY468/BX468,0)</f>
        <v/>
      </c>
      <c r="CA468" s="6">
        <f>'M07'!M467</f>
        <v/>
      </c>
      <c r="CB468" s="6">
        <f>IF('M07'!AG467&gt;0,'M07'!AG467+MAX(0,CA468-'M07'!H467)*IF(AND(BX468&lt;&gt;0,BY468&lt;&gt;0),BY468/BX468,'M07'!V467),CA468*IF(AND(BX468&lt;&gt;0,BY468&lt;&gt;0),BY468/BX468,'M07'!V467))</f>
        <v/>
      </c>
      <c r="CC468" s="7">
        <f>IFERROR(CB468/CA468,0)</f>
        <v/>
      </c>
      <c r="CD468" s="6">
        <f>-'M07'!S467</f>
        <v/>
      </c>
      <c r="CE468" s="6">
        <f>BY468+CB468-CH468</f>
        <v/>
      </c>
      <c r="CF468" s="7">
        <f>IFERROR(CE468/CD468,0)</f>
        <v/>
      </c>
      <c r="CG468" s="6">
        <f>'M07'!T467</f>
        <v/>
      </c>
      <c r="CH468" s="6">
        <f>'M07'!U467</f>
        <v/>
      </c>
      <c r="CI468" s="7">
        <f>IFERROR(CH468/CG468,0)</f>
        <v/>
      </c>
      <c r="CJ468" s="6">
        <f>'M08'!E467</f>
        <v/>
      </c>
      <c r="CK468" s="6">
        <f>'M08'!F467</f>
        <v/>
      </c>
      <c r="CL468" s="7">
        <f>IFERROR(CK468/CJ468,0)</f>
        <v/>
      </c>
      <c r="CM468" s="6">
        <f>'M08'!M467</f>
        <v/>
      </c>
      <c r="CN468" s="6">
        <f>IF('M08'!AG467&gt;0,'M08'!AG467+MAX(0,CM468-'M08'!H467)*IF(AND(CJ468&lt;&gt;0,CK468&lt;&gt;0),CK468/CJ468,'M08'!V467),CM468*IF(AND(CJ468&lt;&gt;0,CK468&lt;&gt;0),CK468/CJ468,'M08'!V467))</f>
        <v/>
      </c>
      <c r="CO468" s="7">
        <f>IFERROR(CN468/CM468,0)</f>
        <v/>
      </c>
      <c r="CP468" s="6">
        <f>-'M08'!S467</f>
        <v/>
      </c>
      <c r="CQ468" s="6">
        <f>CK468+CN468-CT468</f>
        <v/>
      </c>
      <c r="CR468" s="7">
        <f>IFERROR(CQ468/CP468,0)</f>
        <v/>
      </c>
      <c r="CS468" s="6">
        <f>'M08'!T467</f>
        <v/>
      </c>
      <c r="CT468" s="6">
        <f>'M08'!U467</f>
        <v/>
      </c>
      <c r="CU468" s="7">
        <f>IFERROR(CT468/CS468,0)</f>
        <v/>
      </c>
      <c r="CV468" s="6">
        <f>'M09'!E467</f>
        <v/>
      </c>
      <c r="CW468" s="6">
        <f>'M09'!F467</f>
        <v/>
      </c>
      <c r="CX468" s="7">
        <f>IFERROR(CW468/CV468,0)</f>
        <v/>
      </c>
      <c r="CY468" s="6">
        <f>'M09'!M467</f>
        <v/>
      </c>
      <c r="CZ468" s="6">
        <f>IF('M09'!AG467&gt;0,'M09'!AG467+MAX(0,CY468-'M09'!H467)*IF(AND(CV468&lt;&gt;0,CW468&lt;&gt;0),CW468/CV468,'M09'!V467),CY468*IF(AND(CV468&lt;&gt;0,CW468&lt;&gt;0),CW468/CV468,'M09'!V467))</f>
        <v/>
      </c>
      <c r="DA468" s="7">
        <f>IFERROR(CZ468/CY468,0)</f>
        <v/>
      </c>
      <c r="DB468" s="6">
        <f>-'M09'!S467</f>
        <v/>
      </c>
      <c r="DC468" s="6">
        <f>CW468+CZ468-DF468</f>
        <v/>
      </c>
      <c r="DD468" s="7">
        <f>IFERROR(DC468/DB468,0)</f>
        <v/>
      </c>
      <c r="DE468" s="6">
        <f>'M09'!T467</f>
        <v/>
      </c>
      <c r="DF468" s="6">
        <f>'M09'!U467</f>
        <v/>
      </c>
      <c r="DG468" s="7">
        <f>IFERROR(DF468/DE468,0)</f>
        <v/>
      </c>
      <c r="DH468" s="6">
        <f>SUM(J468,V468,AH468,AT468,BF468,BR468,CD468,CP468,DB468)</f>
        <v/>
      </c>
      <c r="DI468" s="6">
        <f>SUM(K468,W468,AI468,AU468,BG468,BS468,CE468,CQ468,DC468)</f>
        <v/>
      </c>
      <c r="DJ468" s="6">
        <f>DH468/9</f>
        <v/>
      </c>
      <c r="DK468" s="6">
        <f>DI468/9</f>
        <v/>
      </c>
      <c r="DL468" s="7">
        <f>IFERROR(DI468/DH468,0)</f>
        <v/>
      </c>
      <c r="DM468" s="7">
        <f>'M09'!V467</f>
        <v/>
      </c>
      <c r="DN468" s="8">
        <f>IFERROR(DL468/DM468-1,0)</f>
        <v/>
      </c>
      <c r="DO468" s="6">
        <f>'M09'!AD467</f>
        <v/>
      </c>
      <c r="DP468" s="6">
        <f>DJ468-DO468</f>
        <v/>
      </c>
      <c r="DQ468" s="9">
        <f>COUNTIF(J468,"&gt;0")+COUNTIF(V468,"&gt;0")+COUNTIF(AH468,"&gt;0")+COUNTIF(AT468,"&gt;0")+COUNTIF(BF468,"&gt;0")+COUNTIF(BR468,"&gt;0")+COUNTIF(CD468,"&gt;0")+COUNTIF(CP468,"&gt;0")+COUNTIF(DB468,"&gt;0")</f>
        <v/>
      </c>
      <c r="DR468" s="6">
        <f>DE468</f>
        <v/>
      </c>
      <c r="DS468" s="10">
        <f>IFERROR(DR468/DJ468,0)</f>
        <v/>
      </c>
      <c r="DT468" s="6">
        <f>D468+SUM(G468,S468,AE468,AQ468,BC468,BO468,CA468,CM468,CY468)-SUM(J468,V468,AH468,AT468,BF468,BR468,CD468,CP468,DB468)-DE468</f>
        <v/>
      </c>
    </row>
    <row r="469">
      <c r="A469">
        <f>'M01'!C468</f>
        <v/>
      </c>
      <c r="B469">
        <f>'M01'!D468</f>
        <v/>
      </c>
      <c r="C469">
        <f>'M01'!A468</f>
        <v/>
      </c>
      <c r="D469" s="6">
        <f>'M01'!E468</f>
        <v/>
      </c>
      <c r="E469" s="6">
        <f>'M01'!F468</f>
        <v/>
      </c>
      <c r="F469" s="7">
        <f>IFERROR(E469/D469,0)</f>
        <v/>
      </c>
      <c r="G469" s="6">
        <f>'M01'!M468</f>
        <v/>
      </c>
      <c r="H469" s="6">
        <f>IF('M01'!AG468&gt;0,'M01'!AG468+MAX(0,G469-'M01'!H468)*IF(AND(D469&lt;&gt;0,E469&lt;&gt;0),E469/D469,'M01'!V468),G469*IF(AND(D469&lt;&gt;0,E469&lt;&gt;0),E469/D469,'M01'!V468))</f>
        <v/>
      </c>
      <c r="I469" s="7">
        <f>IFERROR(H469/G469,0)</f>
        <v/>
      </c>
      <c r="J469" s="6">
        <f>-'M01'!S468</f>
        <v/>
      </c>
      <c r="K469" s="6">
        <f>E469+H469-N469</f>
        <v/>
      </c>
      <c r="L469" s="7">
        <f>IFERROR(K469/J469,0)</f>
        <v/>
      </c>
      <c r="M469" s="6">
        <f>'M01'!T468</f>
        <v/>
      </c>
      <c r="N469" s="6">
        <f>'M01'!U468</f>
        <v/>
      </c>
      <c r="O469" s="7">
        <f>IFERROR(N469/M469,0)</f>
        <v/>
      </c>
      <c r="P469" s="6">
        <f>'M02'!E468</f>
        <v/>
      </c>
      <c r="Q469" s="6">
        <f>'M02'!F468</f>
        <v/>
      </c>
      <c r="R469" s="7">
        <f>IFERROR(Q469/P469,0)</f>
        <v/>
      </c>
      <c r="S469" s="6">
        <f>'M02'!M468</f>
        <v/>
      </c>
      <c r="T469" s="6">
        <f>IF('M02'!AG468&gt;0,'M02'!AG468+MAX(0,S469-'M02'!H468)*IF(AND(P469&lt;&gt;0,Q469&lt;&gt;0),Q469/P469,'M02'!V468),S469*IF(AND(P469&lt;&gt;0,Q469&lt;&gt;0),Q469/P469,'M02'!V468))</f>
        <v/>
      </c>
      <c r="U469" s="7">
        <f>IFERROR(T469/S469,0)</f>
        <v/>
      </c>
      <c r="V469" s="6">
        <f>-'M02'!S468</f>
        <v/>
      </c>
      <c r="W469" s="6">
        <f>Q469+T469-Z469</f>
        <v/>
      </c>
      <c r="X469" s="7">
        <f>IFERROR(W469/V469,0)</f>
        <v/>
      </c>
      <c r="Y469" s="6">
        <f>'M02'!T468</f>
        <v/>
      </c>
      <c r="Z469" s="6">
        <f>'M02'!U468</f>
        <v/>
      </c>
      <c r="AA469" s="7">
        <f>IFERROR(Z469/Y469,0)</f>
        <v/>
      </c>
      <c r="AB469" s="6">
        <f>'M03'!E468</f>
        <v/>
      </c>
      <c r="AC469" s="6">
        <f>'M03'!F468</f>
        <v/>
      </c>
      <c r="AD469" s="7">
        <f>IFERROR(AC469/AB469,0)</f>
        <v/>
      </c>
      <c r="AE469" s="6">
        <f>'M03'!M468</f>
        <v/>
      </c>
      <c r="AF469" s="6">
        <f>IF('M03'!AG468&gt;0,'M03'!AG468+MAX(0,AE469-'M03'!H468)*IF(AND(AB469&lt;&gt;0,AC469&lt;&gt;0),AC469/AB469,'M03'!V468),AE469*IF(AND(AB469&lt;&gt;0,AC469&lt;&gt;0),AC469/AB469,'M03'!V468))</f>
        <v/>
      </c>
      <c r="AG469" s="7">
        <f>IFERROR(AF469/AE469,0)</f>
        <v/>
      </c>
      <c r="AH469" s="6">
        <f>-'M03'!S468</f>
        <v/>
      </c>
      <c r="AI469" s="6">
        <f>AC469+AF469-AL469</f>
        <v/>
      </c>
      <c r="AJ469" s="7">
        <f>IFERROR(AI469/AH469,0)</f>
        <v/>
      </c>
      <c r="AK469" s="6">
        <f>'M03'!T468</f>
        <v/>
      </c>
      <c r="AL469" s="6">
        <f>'M03'!U468</f>
        <v/>
      </c>
      <c r="AM469" s="7">
        <f>IFERROR(AL469/AK469,0)</f>
        <v/>
      </c>
      <c r="AN469" s="6">
        <f>'M04'!E468</f>
        <v/>
      </c>
      <c r="AO469" s="6">
        <f>'M04'!F468</f>
        <v/>
      </c>
      <c r="AP469" s="7">
        <f>IFERROR(AO469/AN469,0)</f>
        <v/>
      </c>
      <c r="AQ469" s="6">
        <f>'M04'!M468</f>
        <v/>
      </c>
      <c r="AR469" s="6">
        <f>IF('M04'!AG468&gt;0,'M04'!AG468+MAX(0,AQ469-'M04'!H468)*IF(AND(AN469&lt;&gt;0,AO469&lt;&gt;0),AO469/AN469,'M04'!V468),AQ469*IF(AND(AN469&lt;&gt;0,AO469&lt;&gt;0),AO469/AN469,'M04'!V468))</f>
        <v/>
      </c>
      <c r="AS469" s="7">
        <f>IFERROR(AR469/AQ469,0)</f>
        <v/>
      </c>
      <c r="AT469" s="6">
        <f>-'M04'!S468</f>
        <v/>
      </c>
      <c r="AU469" s="6">
        <f>AO469+AR469-AX469</f>
        <v/>
      </c>
      <c r="AV469" s="7">
        <f>IFERROR(AU469/AT469,0)</f>
        <v/>
      </c>
      <c r="AW469" s="6">
        <f>'M04'!T468</f>
        <v/>
      </c>
      <c r="AX469" s="6">
        <f>'M04'!U468</f>
        <v/>
      </c>
      <c r="AY469" s="7">
        <f>IFERROR(AX469/AW469,0)</f>
        <v/>
      </c>
      <c r="AZ469" s="6">
        <f>'M05'!E468</f>
        <v/>
      </c>
      <c r="BA469" s="6">
        <f>'M05'!F468</f>
        <v/>
      </c>
      <c r="BB469" s="7">
        <f>IFERROR(BA469/AZ469,0)</f>
        <v/>
      </c>
      <c r="BC469" s="6">
        <f>'M05'!M468</f>
        <v/>
      </c>
      <c r="BD469" s="6">
        <f>IF('M05'!AG468&gt;0,'M05'!AG468+MAX(0,BC469-'M05'!H468)*IF(AND(AZ469&lt;&gt;0,BA469&lt;&gt;0),BA469/AZ469,'M05'!V468),BC469*IF(AND(AZ469&lt;&gt;0,BA469&lt;&gt;0),BA469/AZ469,'M05'!V468))</f>
        <v/>
      </c>
      <c r="BE469" s="7">
        <f>IFERROR(BD469/BC469,0)</f>
        <v/>
      </c>
      <c r="BF469" s="6">
        <f>-'M05'!S468</f>
        <v/>
      </c>
      <c r="BG469" s="6">
        <f>BA469+BD469-BJ469</f>
        <v/>
      </c>
      <c r="BH469" s="7">
        <f>IFERROR(BG469/BF469,0)</f>
        <v/>
      </c>
      <c r="BI469" s="6">
        <f>'M05'!T468</f>
        <v/>
      </c>
      <c r="BJ469" s="6">
        <f>'M05'!U468</f>
        <v/>
      </c>
      <c r="BK469" s="7">
        <f>IFERROR(BJ469/BI469,0)</f>
        <v/>
      </c>
      <c r="BL469" s="6">
        <f>'M06'!E468</f>
        <v/>
      </c>
      <c r="BM469" s="6">
        <f>'M06'!F468</f>
        <v/>
      </c>
      <c r="BN469" s="7">
        <f>IFERROR(BM469/BL469,0)</f>
        <v/>
      </c>
      <c r="BO469" s="6">
        <f>'M06'!M468</f>
        <v/>
      </c>
      <c r="BP469" s="6">
        <f>IF('M06'!AG468&gt;0,'M06'!AG468+MAX(0,BO469-'M06'!H468)*IF(AND(BL469&lt;&gt;0,BM469&lt;&gt;0),BM469/BL469,'M06'!V468),BO469*IF(AND(BL469&lt;&gt;0,BM469&lt;&gt;0),BM469/BL469,'M06'!V468))</f>
        <v/>
      </c>
      <c r="BQ469" s="7">
        <f>IFERROR(BP469/BO469,0)</f>
        <v/>
      </c>
      <c r="BR469" s="6">
        <f>-'M06'!S468</f>
        <v/>
      </c>
      <c r="BS469" s="6">
        <f>BM469+BP469-BV469</f>
        <v/>
      </c>
      <c r="BT469" s="7">
        <f>IFERROR(BS469/BR469,0)</f>
        <v/>
      </c>
      <c r="BU469" s="6">
        <f>'M06'!T468</f>
        <v/>
      </c>
      <c r="BV469" s="6">
        <f>'M06'!U468</f>
        <v/>
      </c>
      <c r="BW469" s="7">
        <f>IFERROR(BV469/BU469,0)</f>
        <v/>
      </c>
      <c r="BX469" s="6">
        <f>'M07'!E468</f>
        <v/>
      </c>
      <c r="BY469" s="6">
        <f>'M07'!F468</f>
        <v/>
      </c>
      <c r="BZ469" s="7">
        <f>IFERROR(BY469/BX469,0)</f>
        <v/>
      </c>
      <c r="CA469" s="6">
        <f>'M07'!M468</f>
        <v/>
      </c>
      <c r="CB469" s="6">
        <f>IF('M07'!AG468&gt;0,'M07'!AG468+MAX(0,CA469-'M07'!H468)*IF(AND(BX469&lt;&gt;0,BY469&lt;&gt;0),BY469/BX469,'M07'!V468),CA469*IF(AND(BX469&lt;&gt;0,BY469&lt;&gt;0),BY469/BX469,'M07'!V468))</f>
        <v/>
      </c>
      <c r="CC469" s="7">
        <f>IFERROR(CB469/CA469,0)</f>
        <v/>
      </c>
      <c r="CD469" s="6">
        <f>-'M07'!S468</f>
        <v/>
      </c>
      <c r="CE469" s="6">
        <f>BY469+CB469-CH469</f>
        <v/>
      </c>
      <c r="CF469" s="7">
        <f>IFERROR(CE469/CD469,0)</f>
        <v/>
      </c>
      <c r="CG469" s="6">
        <f>'M07'!T468</f>
        <v/>
      </c>
      <c r="CH469" s="6">
        <f>'M07'!U468</f>
        <v/>
      </c>
      <c r="CI469" s="7">
        <f>IFERROR(CH469/CG469,0)</f>
        <v/>
      </c>
      <c r="CJ469" s="6">
        <f>'M08'!E468</f>
        <v/>
      </c>
      <c r="CK469" s="6">
        <f>'M08'!F468</f>
        <v/>
      </c>
      <c r="CL469" s="7">
        <f>IFERROR(CK469/CJ469,0)</f>
        <v/>
      </c>
      <c r="CM469" s="6">
        <f>'M08'!M468</f>
        <v/>
      </c>
      <c r="CN469" s="6">
        <f>IF('M08'!AG468&gt;0,'M08'!AG468+MAX(0,CM469-'M08'!H468)*IF(AND(CJ469&lt;&gt;0,CK469&lt;&gt;0),CK469/CJ469,'M08'!V468),CM469*IF(AND(CJ469&lt;&gt;0,CK469&lt;&gt;0),CK469/CJ469,'M08'!V468))</f>
        <v/>
      </c>
      <c r="CO469" s="7">
        <f>IFERROR(CN469/CM469,0)</f>
        <v/>
      </c>
      <c r="CP469" s="6">
        <f>-'M08'!S468</f>
        <v/>
      </c>
      <c r="CQ469" s="6">
        <f>CK469+CN469-CT469</f>
        <v/>
      </c>
      <c r="CR469" s="7">
        <f>IFERROR(CQ469/CP469,0)</f>
        <v/>
      </c>
      <c r="CS469" s="6">
        <f>'M08'!T468</f>
        <v/>
      </c>
      <c r="CT469" s="6">
        <f>'M08'!U468</f>
        <v/>
      </c>
      <c r="CU469" s="7">
        <f>IFERROR(CT469/CS469,0)</f>
        <v/>
      </c>
      <c r="CV469" s="6">
        <f>'M09'!E468</f>
        <v/>
      </c>
      <c r="CW469" s="6">
        <f>'M09'!F468</f>
        <v/>
      </c>
      <c r="CX469" s="7">
        <f>IFERROR(CW469/CV469,0)</f>
        <v/>
      </c>
      <c r="CY469" s="6">
        <f>'M09'!M468</f>
        <v/>
      </c>
      <c r="CZ469" s="6">
        <f>IF('M09'!AG468&gt;0,'M09'!AG468+MAX(0,CY469-'M09'!H468)*IF(AND(CV469&lt;&gt;0,CW469&lt;&gt;0),CW469/CV469,'M09'!V468),CY469*IF(AND(CV469&lt;&gt;0,CW469&lt;&gt;0),CW469/CV469,'M09'!V468))</f>
        <v/>
      </c>
      <c r="DA469" s="7">
        <f>IFERROR(CZ469/CY469,0)</f>
        <v/>
      </c>
      <c r="DB469" s="6">
        <f>-'M09'!S468</f>
        <v/>
      </c>
      <c r="DC469" s="6">
        <f>CW469+CZ469-DF469</f>
        <v/>
      </c>
      <c r="DD469" s="7">
        <f>IFERROR(DC469/DB469,0)</f>
        <v/>
      </c>
      <c r="DE469" s="6">
        <f>'M09'!T468</f>
        <v/>
      </c>
      <c r="DF469" s="6">
        <f>'M09'!U468</f>
        <v/>
      </c>
      <c r="DG469" s="7">
        <f>IFERROR(DF469/DE469,0)</f>
        <v/>
      </c>
      <c r="DH469" s="6">
        <f>SUM(J469,V469,AH469,AT469,BF469,BR469,CD469,CP469,DB469)</f>
        <v/>
      </c>
      <c r="DI469" s="6">
        <f>SUM(K469,W469,AI469,AU469,BG469,BS469,CE469,CQ469,DC469)</f>
        <v/>
      </c>
      <c r="DJ469" s="6">
        <f>DH469/9</f>
        <v/>
      </c>
      <c r="DK469" s="6">
        <f>DI469/9</f>
        <v/>
      </c>
      <c r="DL469" s="7">
        <f>IFERROR(DI469/DH469,0)</f>
        <v/>
      </c>
      <c r="DM469" s="7">
        <f>'M09'!V468</f>
        <v/>
      </c>
      <c r="DN469" s="8">
        <f>IFERROR(DL469/DM469-1,0)</f>
        <v/>
      </c>
      <c r="DO469" s="6">
        <f>'M09'!AD468</f>
        <v/>
      </c>
      <c r="DP469" s="6">
        <f>DJ469-DO469</f>
        <v/>
      </c>
      <c r="DQ469" s="9">
        <f>COUNTIF(J469,"&gt;0")+COUNTIF(V469,"&gt;0")+COUNTIF(AH469,"&gt;0")+COUNTIF(AT469,"&gt;0")+COUNTIF(BF469,"&gt;0")+COUNTIF(BR469,"&gt;0")+COUNTIF(CD469,"&gt;0")+COUNTIF(CP469,"&gt;0")+COUNTIF(DB469,"&gt;0")</f>
        <v/>
      </c>
      <c r="DR469" s="6">
        <f>DE469</f>
        <v/>
      </c>
      <c r="DS469" s="10">
        <f>IFERROR(DR469/DJ469,0)</f>
        <v/>
      </c>
      <c r="DT469" s="6">
        <f>D469+SUM(G469,S469,AE469,AQ469,BC469,BO469,CA469,CM469,CY469)-SUM(J469,V469,AH469,AT469,BF469,BR469,CD469,CP469,DB469)-DE469</f>
        <v/>
      </c>
    </row>
    <row r="470">
      <c r="A470">
        <f>'M01'!C469</f>
        <v/>
      </c>
      <c r="B470">
        <f>'M01'!D469</f>
        <v/>
      </c>
      <c r="C470">
        <f>'M01'!A469</f>
        <v/>
      </c>
      <c r="D470" s="6">
        <f>'M01'!E469</f>
        <v/>
      </c>
      <c r="E470" s="6">
        <f>'M01'!F469</f>
        <v/>
      </c>
      <c r="F470" s="7">
        <f>IFERROR(E470/D470,0)</f>
        <v/>
      </c>
      <c r="G470" s="6">
        <f>'M01'!M469</f>
        <v/>
      </c>
      <c r="H470" s="6">
        <f>IF('M01'!AG469&gt;0,'M01'!AG469+MAX(0,G470-'M01'!H469)*IF(AND(D470&lt;&gt;0,E470&lt;&gt;0),E470/D470,'M01'!V469),G470*IF(AND(D470&lt;&gt;0,E470&lt;&gt;0),E470/D470,'M01'!V469))</f>
        <v/>
      </c>
      <c r="I470" s="7">
        <f>IFERROR(H470/G470,0)</f>
        <v/>
      </c>
      <c r="J470" s="6">
        <f>-'M01'!S469</f>
        <v/>
      </c>
      <c r="K470" s="6">
        <f>E470+H470-N470</f>
        <v/>
      </c>
      <c r="L470" s="7">
        <f>IFERROR(K470/J470,0)</f>
        <v/>
      </c>
      <c r="M470" s="6">
        <f>'M01'!T469</f>
        <v/>
      </c>
      <c r="N470" s="6">
        <f>'M01'!U469</f>
        <v/>
      </c>
      <c r="O470" s="7">
        <f>IFERROR(N470/M470,0)</f>
        <v/>
      </c>
      <c r="P470" s="6">
        <f>'M02'!E469</f>
        <v/>
      </c>
      <c r="Q470" s="6">
        <f>'M02'!F469</f>
        <v/>
      </c>
      <c r="R470" s="7">
        <f>IFERROR(Q470/P470,0)</f>
        <v/>
      </c>
      <c r="S470" s="6">
        <f>'M02'!M469</f>
        <v/>
      </c>
      <c r="T470" s="6">
        <f>IF('M02'!AG469&gt;0,'M02'!AG469+MAX(0,S470-'M02'!H469)*IF(AND(P470&lt;&gt;0,Q470&lt;&gt;0),Q470/P470,'M02'!V469),S470*IF(AND(P470&lt;&gt;0,Q470&lt;&gt;0),Q470/P470,'M02'!V469))</f>
        <v/>
      </c>
      <c r="U470" s="7">
        <f>IFERROR(T470/S470,0)</f>
        <v/>
      </c>
      <c r="V470" s="6">
        <f>-'M02'!S469</f>
        <v/>
      </c>
      <c r="W470" s="6">
        <f>Q470+T470-Z470</f>
        <v/>
      </c>
      <c r="X470" s="7">
        <f>IFERROR(W470/V470,0)</f>
        <v/>
      </c>
      <c r="Y470" s="6">
        <f>'M02'!T469</f>
        <v/>
      </c>
      <c r="Z470" s="6">
        <f>'M02'!U469</f>
        <v/>
      </c>
      <c r="AA470" s="7">
        <f>IFERROR(Z470/Y470,0)</f>
        <v/>
      </c>
      <c r="AB470" s="6">
        <f>'M03'!E469</f>
        <v/>
      </c>
      <c r="AC470" s="6">
        <f>'M03'!F469</f>
        <v/>
      </c>
      <c r="AD470" s="7">
        <f>IFERROR(AC470/AB470,0)</f>
        <v/>
      </c>
      <c r="AE470" s="6">
        <f>'M03'!M469</f>
        <v/>
      </c>
      <c r="AF470" s="6">
        <f>IF('M03'!AG469&gt;0,'M03'!AG469+MAX(0,AE470-'M03'!H469)*IF(AND(AB470&lt;&gt;0,AC470&lt;&gt;0),AC470/AB470,'M03'!V469),AE470*IF(AND(AB470&lt;&gt;0,AC470&lt;&gt;0),AC470/AB470,'M03'!V469))</f>
        <v/>
      </c>
      <c r="AG470" s="7">
        <f>IFERROR(AF470/AE470,0)</f>
        <v/>
      </c>
      <c r="AH470" s="6">
        <f>-'M03'!S469</f>
        <v/>
      </c>
      <c r="AI470" s="6">
        <f>AC470+AF470-AL470</f>
        <v/>
      </c>
      <c r="AJ470" s="7">
        <f>IFERROR(AI470/AH470,0)</f>
        <v/>
      </c>
      <c r="AK470" s="6">
        <f>'M03'!T469</f>
        <v/>
      </c>
      <c r="AL470" s="6">
        <f>'M03'!U469</f>
        <v/>
      </c>
      <c r="AM470" s="7">
        <f>IFERROR(AL470/AK470,0)</f>
        <v/>
      </c>
      <c r="AN470" s="6">
        <f>'M04'!E469</f>
        <v/>
      </c>
      <c r="AO470" s="6">
        <f>'M04'!F469</f>
        <v/>
      </c>
      <c r="AP470" s="7">
        <f>IFERROR(AO470/AN470,0)</f>
        <v/>
      </c>
      <c r="AQ470" s="6">
        <f>'M04'!M469</f>
        <v/>
      </c>
      <c r="AR470" s="6">
        <f>IF('M04'!AG469&gt;0,'M04'!AG469+MAX(0,AQ470-'M04'!H469)*IF(AND(AN470&lt;&gt;0,AO470&lt;&gt;0),AO470/AN470,'M04'!V469),AQ470*IF(AND(AN470&lt;&gt;0,AO470&lt;&gt;0),AO470/AN470,'M04'!V469))</f>
        <v/>
      </c>
      <c r="AS470" s="7">
        <f>IFERROR(AR470/AQ470,0)</f>
        <v/>
      </c>
      <c r="AT470" s="6">
        <f>-'M04'!S469</f>
        <v/>
      </c>
      <c r="AU470" s="6">
        <f>AO470+AR470-AX470</f>
        <v/>
      </c>
      <c r="AV470" s="7">
        <f>IFERROR(AU470/AT470,0)</f>
        <v/>
      </c>
      <c r="AW470" s="6">
        <f>'M04'!T469</f>
        <v/>
      </c>
      <c r="AX470" s="6">
        <f>'M04'!U469</f>
        <v/>
      </c>
      <c r="AY470" s="7">
        <f>IFERROR(AX470/AW470,0)</f>
        <v/>
      </c>
      <c r="AZ470" s="6">
        <f>'M05'!E469</f>
        <v/>
      </c>
      <c r="BA470" s="6">
        <f>'M05'!F469</f>
        <v/>
      </c>
      <c r="BB470" s="7">
        <f>IFERROR(BA470/AZ470,0)</f>
        <v/>
      </c>
      <c r="BC470" s="6">
        <f>'M05'!M469</f>
        <v/>
      </c>
      <c r="BD470" s="6">
        <f>IF('M05'!AG469&gt;0,'M05'!AG469+MAX(0,BC470-'M05'!H469)*IF(AND(AZ470&lt;&gt;0,BA470&lt;&gt;0),BA470/AZ470,'M05'!V469),BC470*IF(AND(AZ470&lt;&gt;0,BA470&lt;&gt;0),BA470/AZ470,'M05'!V469))</f>
        <v/>
      </c>
      <c r="BE470" s="7">
        <f>IFERROR(BD470/BC470,0)</f>
        <v/>
      </c>
      <c r="BF470" s="6">
        <f>-'M05'!S469</f>
        <v/>
      </c>
      <c r="BG470" s="6">
        <f>BA470+BD470-BJ470</f>
        <v/>
      </c>
      <c r="BH470" s="7">
        <f>IFERROR(BG470/BF470,0)</f>
        <v/>
      </c>
      <c r="BI470" s="6">
        <f>'M05'!T469</f>
        <v/>
      </c>
      <c r="BJ470" s="6">
        <f>'M05'!U469</f>
        <v/>
      </c>
      <c r="BK470" s="7">
        <f>IFERROR(BJ470/BI470,0)</f>
        <v/>
      </c>
      <c r="BL470" s="6">
        <f>'M06'!E469</f>
        <v/>
      </c>
      <c r="BM470" s="6">
        <f>'M06'!F469</f>
        <v/>
      </c>
      <c r="BN470" s="7">
        <f>IFERROR(BM470/BL470,0)</f>
        <v/>
      </c>
      <c r="BO470" s="6">
        <f>'M06'!M469</f>
        <v/>
      </c>
      <c r="BP470" s="6">
        <f>IF('M06'!AG469&gt;0,'M06'!AG469+MAX(0,BO470-'M06'!H469)*IF(AND(BL470&lt;&gt;0,BM470&lt;&gt;0),BM470/BL470,'M06'!V469),BO470*IF(AND(BL470&lt;&gt;0,BM470&lt;&gt;0),BM470/BL470,'M06'!V469))</f>
        <v/>
      </c>
      <c r="BQ470" s="7">
        <f>IFERROR(BP470/BO470,0)</f>
        <v/>
      </c>
      <c r="BR470" s="6">
        <f>-'M06'!S469</f>
        <v/>
      </c>
      <c r="BS470" s="6">
        <f>BM470+BP470-BV470</f>
        <v/>
      </c>
      <c r="BT470" s="7">
        <f>IFERROR(BS470/BR470,0)</f>
        <v/>
      </c>
      <c r="BU470" s="6">
        <f>'M06'!T469</f>
        <v/>
      </c>
      <c r="BV470" s="6">
        <f>'M06'!U469</f>
        <v/>
      </c>
      <c r="BW470" s="7">
        <f>IFERROR(BV470/BU470,0)</f>
        <v/>
      </c>
      <c r="BX470" s="6">
        <f>'M07'!E469</f>
        <v/>
      </c>
      <c r="BY470" s="6">
        <f>'M07'!F469</f>
        <v/>
      </c>
      <c r="BZ470" s="7">
        <f>IFERROR(BY470/BX470,0)</f>
        <v/>
      </c>
      <c r="CA470" s="6">
        <f>'M07'!M469</f>
        <v/>
      </c>
      <c r="CB470" s="6">
        <f>IF('M07'!AG469&gt;0,'M07'!AG469+MAX(0,CA470-'M07'!H469)*IF(AND(BX470&lt;&gt;0,BY470&lt;&gt;0),BY470/BX470,'M07'!V469),CA470*IF(AND(BX470&lt;&gt;0,BY470&lt;&gt;0),BY470/BX470,'M07'!V469))</f>
        <v/>
      </c>
      <c r="CC470" s="7">
        <f>IFERROR(CB470/CA470,0)</f>
        <v/>
      </c>
      <c r="CD470" s="6">
        <f>-'M07'!S469</f>
        <v/>
      </c>
      <c r="CE470" s="6">
        <f>BY470+CB470-CH470</f>
        <v/>
      </c>
      <c r="CF470" s="7">
        <f>IFERROR(CE470/CD470,0)</f>
        <v/>
      </c>
      <c r="CG470" s="6">
        <f>'M07'!T469</f>
        <v/>
      </c>
      <c r="CH470" s="6">
        <f>'M07'!U469</f>
        <v/>
      </c>
      <c r="CI470" s="7">
        <f>IFERROR(CH470/CG470,0)</f>
        <v/>
      </c>
      <c r="CJ470" s="6">
        <f>'M08'!E469</f>
        <v/>
      </c>
      <c r="CK470" s="6">
        <f>'M08'!F469</f>
        <v/>
      </c>
      <c r="CL470" s="7">
        <f>IFERROR(CK470/CJ470,0)</f>
        <v/>
      </c>
      <c r="CM470" s="6">
        <f>'M08'!M469</f>
        <v/>
      </c>
      <c r="CN470" s="6">
        <f>IF('M08'!AG469&gt;0,'M08'!AG469+MAX(0,CM470-'M08'!H469)*IF(AND(CJ470&lt;&gt;0,CK470&lt;&gt;0),CK470/CJ470,'M08'!V469),CM470*IF(AND(CJ470&lt;&gt;0,CK470&lt;&gt;0),CK470/CJ470,'M08'!V469))</f>
        <v/>
      </c>
      <c r="CO470" s="7">
        <f>IFERROR(CN470/CM470,0)</f>
        <v/>
      </c>
      <c r="CP470" s="6">
        <f>-'M08'!S469</f>
        <v/>
      </c>
      <c r="CQ470" s="6">
        <f>CK470+CN470-CT470</f>
        <v/>
      </c>
      <c r="CR470" s="7">
        <f>IFERROR(CQ470/CP470,0)</f>
        <v/>
      </c>
      <c r="CS470" s="6">
        <f>'M08'!T469</f>
        <v/>
      </c>
      <c r="CT470" s="6">
        <f>'M08'!U469</f>
        <v/>
      </c>
      <c r="CU470" s="7">
        <f>IFERROR(CT470/CS470,0)</f>
        <v/>
      </c>
      <c r="CV470" s="6">
        <f>'M09'!E469</f>
        <v/>
      </c>
      <c r="CW470" s="6">
        <f>'M09'!F469</f>
        <v/>
      </c>
      <c r="CX470" s="7">
        <f>IFERROR(CW470/CV470,0)</f>
        <v/>
      </c>
      <c r="CY470" s="6">
        <f>'M09'!M469</f>
        <v/>
      </c>
      <c r="CZ470" s="6">
        <f>IF('M09'!AG469&gt;0,'M09'!AG469+MAX(0,CY470-'M09'!H469)*IF(AND(CV470&lt;&gt;0,CW470&lt;&gt;0),CW470/CV470,'M09'!V469),CY470*IF(AND(CV470&lt;&gt;0,CW470&lt;&gt;0),CW470/CV470,'M09'!V469))</f>
        <v/>
      </c>
      <c r="DA470" s="7">
        <f>IFERROR(CZ470/CY470,0)</f>
        <v/>
      </c>
      <c r="DB470" s="6">
        <f>-'M09'!S469</f>
        <v/>
      </c>
      <c r="DC470" s="6">
        <f>CW470+CZ470-DF470</f>
        <v/>
      </c>
      <c r="DD470" s="7">
        <f>IFERROR(DC470/DB470,0)</f>
        <v/>
      </c>
      <c r="DE470" s="6">
        <f>'M09'!T469</f>
        <v/>
      </c>
      <c r="DF470" s="6">
        <f>'M09'!U469</f>
        <v/>
      </c>
      <c r="DG470" s="7">
        <f>IFERROR(DF470/DE470,0)</f>
        <v/>
      </c>
      <c r="DH470" s="6">
        <f>SUM(J470,V470,AH470,AT470,BF470,BR470,CD470,CP470,DB470)</f>
        <v/>
      </c>
      <c r="DI470" s="6">
        <f>SUM(K470,W470,AI470,AU470,BG470,BS470,CE470,CQ470,DC470)</f>
        <v/>
      </c>
      <c r="DJ470" s="6">
        <f>DH470/9</f>
        <v/>
      </c>
      <c r="DK470" s="6">
        <f>DI470/9</f>
        <v/>
      </c>
      <c r="DL470" s="7">
        <f>IFERROR(DI470/DH470,0)</f>
        <v/>
      </c>
      <c r="DM470" s="7">
        <f>'M09'!V469</f>
        <v/>
      </c>
      <c r="DN470" s="8">
        <f>IFERROR(DL470/DM470-1,0)</f>
        <v/>
      </c>
      <c r="DO470" s="6">
        <f>'M09'!AD469</f>
        <v/>
      </c>
      <c r="DP470" s="6">
        <f>DJ470-DO470</f>
        <v/>
      </c>
      <c r="DQ470" s="9">
        <f>COUNTIF(J470,"&gt;0")+COUNTIF(V470,"&gt;0")+COUNTIF(AH470,"&gt;0")+COUNTIF(AT470,"&gt;0")+COUNTIF(BF470,"&gt;0")+COUNTIF(BR470,"&gt;0")+COUNTIF(CD470,"&gt;0")+COUNTIF(CP470,"&gt;0")+COUNTIF(DB470,"&gt;0")</f>
        <v/>
      </c>
      <c r="DR470" s="6">
        <f>DE470</f>
        <v/>
      </c>
      <c r="DS470" s="10">
        <f>IFERROR(DR470/DJ470,0)</f>
        <v/>
      </c>
      <c r="DT470" s="6">
        <f>D470+SUM(G470,S470,AE470,AQ470,BC470,BO470,CA470,CM470,CY470)-SUM(J470,V470,AH470,AT470,BF470,BR470,CD470,CP470,DB470)-DE470</f>
        <v/>
      </c>
    </row>
    <row r="471">
      <c r="A471">
        <f>'M01'!C470</f>
        <v/>
      </c>
      <c r="B471">
        <f>'M01'!D470</f>
        <v/>
      </c>
      <c r="C471">
        <f>'M01'!A470</f>
        <v/>
      </c>
      <c r="D471" s="6">
        <f>'M01'!E470</f>
        <v/>
      </c>
      <c r="E471" s="6">
        <f>'M01'!F470</f>
        <v/>
      </c>
      <c r="F471" s="7">
        <f>IFERROR(E471/D471,0)</f>
        <v/>
      </c>
      <c r="G471" s="6">
        <f>'M01'!M470</f>
        <v/>
      </c>
      <c r="H471" s="6">
        <f>IF('M01'!AG470&gt;0,'M01'!AG470+MAX(0,G471-'M01'!H470)*IF(AND(D471&lt;&gt;0,E471&lt;&gt;0),E471/D471,'M01'!V470),G471*IF(AND(D471&lt;&gt;0,E471&lt;&gt;0),E471/D471,'M01'!V470))</f>
        <v/>
      </c>
      <c r="I471" s="7">
        <f>IFERROR(H471/G471,0)</f>
        <v/>
      </c>
      <c r="J471" s="6">
        <f>-'M01'!S470</f>
        <v/>
      </c>
      <c r="K471" s="6">
        <f>E471+H471-N471</f>
        <v/>
      </c>
      <c r="L471" s="7">
        <f>IFERROR(K471/J471,0)</f>
        <v/>
      </c>
      <c r="M471" s="6">
        <f>'M01'!T470</f>
        <v/>
      </c>
      <c r="N471" s="6">
        <f>'M01'!U470</f>
        <v/>
      </c>
      <c r="O471" s="7">
        <f>IFERROR(N471/M471,0)</f>
        <v/>
      </c>
      <c r="P471" s="6">
        <f>'M02'!E470</f>
        <v/>
      </c>
      <c r="Q471" s="6">
        <f>'M02'!F470</f>
        <v/>
      </c>
      <c r="R471" s="7">
        <f>IFERROR(Q471/P471,0)</f>
        <v/>
      </c>
      <c r="S471" s="6">
        <f>'M02'!M470</f>
        <v/>
      </c>
      <c r="T471" s="6">
        <f>IF('M02'!AG470&gt;0,'M02'!AG470+MAX(0,S471-'M02'!H470)*IF(AND(P471&lt;&gt;0,Q471&lt;&gt;0),Q471/P471,'M02'!V470),S471*IF(AND(P471&lt;&gt;0,Q471&lt;&gt;0),Q471/P471,'M02'!V470))</f>
        <v/>
      </c>
      <c r="U471" s="7">
        <f>IFERROR(T471/S471,0)</f>
        <v/>
      </c>
      <c r="V471" s="6">
        <f>-'M02'!S470</f>
        <v/>
      </c>
      <c r="W471" s="6">
        <f>Q471+T471-Z471</f>
        <v/>
      </c>
      <c r="X471" s="7">
        <f>IFERROR(W471/V471,0)</f>
        <v/>
      </c>
      <c r="Y471" s="6">
        <f>'M02'!T470</f>
        <v/>
      </c>
      <c r="Z471" s="6">
        <f>'M02'!U470</f>
        <v/>
      </c>
      <c r="AA471" s="7">
        <f>IFERROR(Z471/Y471,0)</f>
        <v/>
      </c>
      <c r="AB471" s="6">
        <f>'M03'!E470</f>
        <v/>
      </c>
      <c r="AC471" s="6">
        <f>'M03'!F470</f>
        <v/>
      </c>
      <c r="AD471" s="7">
        <f>IFERROR(AC471/AB471,0)</f>
        <v/>
      </c>
      <c r="AE471" s="6">
        <f>'M03'!M470</f>
        <v/>
      </c>
      <c r="AF471" s="6">
        <f>IF('M03'!AG470&gt;0,'M03'!AG470+MAX(0,AE471-'M03'!H470)*IF(AND(AB471&lt;&gt;0,AC471&lt;&gt;0),AC471/AB471,'M03'!V470),AE471*IF(AND(AB471&lt;&gt;0,AC471&lt;&gt;0),AC471/AB471,'M03'!V470))</f>
        <v/>
      </c>
      <c r="AG471" s="7">
        <f>IFERROR(AF471/AE471,0)</f>
        <v/>
      </c>
      <c r="AH471" s="6">
        <f>-'M03'!S470</f>
        <v/>
      </c>
      <c r="AI471" s="6">
        <f>AC471+AF471-AL471</f>
        <v/>
      </c>
      <c r="AJ471" s="7">
        <f>IFERROR(AI471/AH471,0)</f>
        <v/>
      </c>
      <c r="AK471" s="6">
        <f>'M03'!T470</f>
        <v/>
      </c>
      <c r="AL471" s="6">
        <f>'M03'!U470</f>
        <v/>
      </c>
      <c r="AM471" s="7">
        <f>IFERROR(AL471/AK471,0)</f>
        <v/>
      </c>
      <c r="AN471" s="6">
        <f>'M04'!E470</f>
        <v/>
      </c>
      <c r="AO471" s="6">
        <f>'M04'!F470</f>
        <v/>
      </c>
      <c r="AP471" s="7">
        <f>IFERROR(AO471/AN471,0)</f>
        <v/>
      </c>
      <c r="AQ471" s="6">
        <f>'M04'!M470</f>
        <v/>
      </c>
      <c r="AR471" s="6">
        <f>IF('M04'!AG470&gt;0,'M04'!AG470+MAX(0,AQ471-'M04'!H470)*IF(AND(AN471&lt;&gt;0,AO471&lt;&gt;0),AO471/AN471,'M04'!V470),AQ471*IF(AND(AN471&lt;&gt;0,AO471&lt;&gt;0),AO471/AN471,'M04'!V470))</f>
        <v/>
      </c>
      <c r="AS471" s="7">
        <f>IFERROR(AR471/AQ471,0)</f>
        <v/>
      </c>
      <c r="AT471" s="6">
        <f>-'M04'!S470</f>
        <v/>
      </c>
      <c r="AU471" s="6">
        <f>AO471+AR471-AX471</f>
        <v/>
      </c>
      <c r="AV471" s="7">
        <f>IFERROR(AU471/AT471,0)</f>
        <v/>
      </c>
      <c r="AW471" s="6">
        <f>'M04'!T470</f>
        <v/>
      </c>
      <c r="AX471" s="6">
        <f>'M04'!U470</f>
        <v/>
      </c>
      <c r="AY471" s="7">
        <f>IFERROR(AX471/AW471,0)</f>
        <v/>
      </c>
      <c r="AZ471" s="6">
        <f>'M05'!E470</f>
        <v/>
      </c>
      <c r="BA471" s="6">
        <f>'M05'!F470</f>
        <v/>
      </c>
      <c r="BB471" s="7">
        <f>IFERROR(BA471/AZ471,0)</f>
        <v/>
      </c>
      <c r="BC471" s="6">
        <f>'M05'!M470</f>
        <v/>
      </c>
      <c r="BD471" s="6">
        <f>IF('M05'!AG470&gt;0,'M05'!AG470+MAX(0,BC471-'M05'!H470)*IF(AND(AZ471&lt;&gt;0,BA471&lt;&gt;0),BA471/AZ471,'M05'!V470),BC471*IF(AND(AZ471&lt;&gt;0,BA471&lt;&gt;0),BA471/AZ471,'M05'!V470))</f>
        <v/>
      </c>
      <c r="BE471" s="7">
        <f>IFERROR(BD471/BC471,0)</f>
        <v/>
      </c>
      <c r="BF471" s="6">
        <f>-'M05'!S470</f>
        <v/>
      </c>
      <c r="BG471" s="6">
        <f>BA471+BD471-BJ471</f>
        <v/>
      </c>
      <c r="BH471" s="7">
        <f>IFERROR(BG471/BF471,0)</f>
        <v/>
      </c>
      <c r="BI471" s="6">
        <f>'M05'!T470</f>
        <v/>
      </c>
      <c r="BJ471" s="6">
        <f>'M05'!U470</f>
        <v/>
      </c>
      <c r="BK471" s="7">
        <f>IFERROR(BJ471/BI471,0)</f>
        <v/>
      </c>
      <c r="BL471" s="6">
        <f>'M06'!E470</f>
        <v/>
      </c>
      <c r="BM471" s="6">
        <f>'M06'!F470</f>
        <v/>
      </c>
      <c r="BN471" s="7">
        <f>IFERROR(BM471/BL471,0)</f>
        <v/>
      </c>
      <c r="BO471" s="6">
        <f>'M06'!M470</f>
        <v/>
      </c>
      <c r="BP471" s="6">
        <f>IF('M06'!AG470&gt;0,'M06'!AG470+MAX(0,BO471-'M06'!H470)*IF(AND(BL471&lt;&gt;0,BM471&lt;&gt;0),BM471/BL471,'M06'!V470),BO471*IF(AND(BL471&lt;&gt;0,BM471&lt;&gt;0),BM471/BL471,'M06'!V470))</f>
        <v/>
      </c>
      <c r="BQ471" s="7">
        <f>IFERROR(BP471/BO471,0)</f>
        <v/>
      </c>
      <c r="BR471" s="6">
        <f>-'M06'!S470</f>
        <v/>
      </c>
      <c r="BS471" s="6">
        <f>BM471+BP471-BV471</f>
        <v/>
      </c>
      <c r="BT471" s="7">
        <f>IFERROR(BS471/BR471,0)</f>
        <v/>
      </c>
      <c r="BU471" s="6">
        <f>'M06'!T470</f>
        <v/>
      </c>
      <c r="BV471" s="6">
        <f>'M06'!U470</f>
        <v/>
      </c>
      <c r="BW471" s="7">
        <f>IFERROR(BV471/BU471,0)</f>
        <v/>
      </c>
      <c r="BX471" s="6">
        <f>'M07'!E470</f>
        <v/>
      </c>
      <c r="BY471" s="6">
        <f>'M07'!F470</f>
        <v/>
      </c>
      <c r="BZ471" s="7">
        <f>IFERROR(BY471/BX471,0)</f>
        <v/>
      </c>
      <c r="CA471" s="6">
        <f>'M07'!M470</f>
        <v/>
      </c>
      <c r="CB471" s="6">
        <f>IF('M07'!AG470&gt;0,'M07'!AG470+MAX(0,CA471-'M07'!H470)*IF(AND(BX471&lt;&gt;0,BY471&lt;&gt;0),BY471/BX471,'M07'!V470),CA471*IF(AND(BX471&lt;&gt;0,BY471&lt;&gt;0),BY471/BX471,'M07'!V470))</f>
        <v/>
      </c>
      <c r="CC471" s="7">
        <f>IFERROR(CB471/CA471,0)</f>
        <v/>
      </c>
      <c r="CD471" s="6">
        <f>-'M07'!S470</f>
        <v/>
      </c>
      <c r="CE471" s="6">
        <f>BY471+CB471-CH471</f>
        <v/>
      </c>
      <c r="CF471" s="7">
        <f>IFERROR(CE471/CD471,0)</f>
        <v/>
      </c>
      <c r="CG471" s="6">
        <f>'M07'!T470</f>
        <v/>
      </c>
      <c r="CH471" s="6">
        <f>'M07'!U470</f>
        <v/>
      </c>
      <c r="CI471" s="7">
        <f>IFERROR(CH471/CG471,0)</f>
        <v/>
      </c>
      <c r="CJ471" s="6">
        <f>'M08'!E470</f>
        <v/>
      </c>
      <c r="CK471" s="6">
        <f>'M08'!F470</f>
        <v/>
      </c>
      <c r="CL471" s="7">
        <f>IFERROR(CK471/CJ471,0)</f>
        <v/>
      </c>
      <c r="CM471" s="6">
        <f>'M08'!M470</f>
        <v/>
      </c>
      <c r="CN471" s="6">
        <f>IF('M08'!AG470&gt;0,'M08'!AG470+MAX(0,CM471-'M08'!H470)*IF(AND(CJ471&lt;&gt;0,CK471&lt;&gt;0),CK471/CJ471,'M08'!V470),CM471*IF(AND(CJ471&lt;&gt;0,CK471&lt;&gt;0),CK471/CJ471,'M08'!V470))</f>
        <v/>
      </c>
      <c r="CO471" s="7">
        <f>IFERROR(CN471/CM471,0)</f>
        <v/>
      </c>
      <c r="CP471" s="6">
        <f>-'M08'!S470</f>
        <v/>
      </c>
      <c r="CQ471" s="6">
        <f>CK471+CN471-CT471</f>
        <v/>
      </c>
      <c r="CR471" s="7">
        <f>IFERROR(CQ471/CP471,0)</f>
        <v/>
      </c>
      <c r="CS471" s="6">
        <f>'M08'!T470</f>
        <v/>
      </c>
      <c r="CT471" s="6">
        <f>'M08'!U470</f>
        <v/>
      </c>
      <c r="CU471" s="7">
        <f>IFERROR(CT471/CS471,0)</f>
        <v/>
      </c>
      <c r="CV471" s="6">
        <f>'M09'!E470</f>
        <v/>
      </c>
      <c r="CW471" s="6">
        <f>'M09'!F470</f>
        <v/>
      </c>
      <c r="CX471" s="7">
        <f>IFERROR(CW471/CV471,0)</f>
        <v/>
      </c>
      <c r="CY471" s="6">
        <f>'M09'!M470</f>
        <v/>
      </c>
      <c r="CZ471" s="6">
        <f>IF('M09'!AG470&gt;0,'M09'!AG470+MAX(0,CY471-'M09'!H470)*IF(AND(CV471&lt;&gt;0,CW471&lt;&gt;0),CW471/CV471,'M09'!V470),CY471*IF(AND(CV471&lt;&gt;0,CW471&lt;&gt;0),CW471/CV471,'M09'!V470))</f>
        <v/>
      </c>
      <c r="DA471" s="7">
        <f>IFERROR(CZ471/CY471,0)</f>
        <v/>
      </c>
      <c r="DB471" s="6">
        <f>-'M09'!S470</f>
        <v/>
      </c>
      <c r="DC471" s="6">
        <f>CW471+CZ471-DF471</f>
        <v/>
      </c>
      <c r="DD471" s="7">
        <f>IFERROR(DC471/DB471,0)</f>
        <v/>
      </c>
      <c r="DE471" s="6">
        <f>'M09'!T470</f>
        <v/>
      </c>
      <c r="DF471" s="6">
        <f>'M09'!U470</f>
        <v/>
      </c>
      <c r="DG471" s="7">
        <f>IFERROR(DF471/DE471,0)</f>
        <v/>
      </c>
      <c r="DH471" s="6">
        <f>SUM(J471,V471,AH471,AT471,BF471,BR471,CD471,CP471,DB471)</f>
        <v/>
      </c>
      <c r="DI471" s="6">
        <f>SUM(K471,W471,AI471,AU471,BG471,BS471,CE471,CQ471,DC471)</f>
        <v/>
      </c>
      <c r="DJ471" s="6">
        <f>DH471/9</f>
        <v/>
      </c>
      <c r="DK471" s="6">
        <f>DI471/9</f>
        <v/>
      </c>
      <c r="DL471" s="7">
        <f>IFERROR(DI471/DH471,0)</f>
        <v/>
      </c>
      <c r="DM471" s="7">
        <f>'M09'!V470</f>
        <v/>
      </c>
      <c r="DN471" s="8">
        <f>IFERROR(DL471/DM471-1,0)</f>
        <v/>
      </c>
      <c r="DO471" s="6">
        <f>'M09'!AD470</f>
        <v/>
      </c>
      <c r="DP471" s="6">
        <f>DJ471-DO471</f>
        <v/>
      </c>
      <c r="DQ471" s="9">
        <f>COUNTIF(J471,"&gt;0")+COUNTIF(V471,"&gt;0")+COUNTIF(AH471,"&gt;0")+COUNTIF(AT471,"&gt;0")+COUNTIF(BF471,"&gt;0")+COUNTIF(BR471,"&gt;0")+COUNTIF(CD471,"&gt;0")+COUNTIF(CP471,"&gt;0")+COUNTIF(DB471,"&gt;0")</f>
        <v/>
      </c>
      <c r="DR471" s="6">
        <f>DE471</f>
        <v/>
      </c>
      <c r="DS471" s="10">
        <f>IFERROR(DR471/DJ471,0)</f>
        <v/>
      </c>
      <c r="DT471" s="6">
        <f>D471+SUM(G471,S471,AE471,AQ471,BC471,BO471,CA471,CM471,CY471)-SUM(J471,V471,AH471,AT471,BF471,BR471,CD471,CP471,DB471)-DE471</f>
        <v/>
      </c>
    </row>
    <row r="472">
      <c r="A472">
        <f>'M01'!C471</f>
        <v/>
      </c>
      <c r="B472">
        <f>'M01'!D471</f>
        <v/>
      </c>
      <c r="C472">
        <f>'M01'!A471</f>
        <v/>
      </c>
      <c r="D472" s="6">
        <f>'M01'!E471</f>
        <v/>
      </c>
      <c r="E472" s="6">
        <f>'M01'!F471</f>
        <v/>
      </c>
      <c r="F472" s="7">
        <f>IFERROR(E472/D472,0)</f>
        <v/>
      </c>
      <c r="G472" s="6">
        <f>'M01'!M471</f>
        <v/>
      </c>
      <c r="H472" s="6">
        <f>IF('M01'!AG471&gt;0,'M01'!AG471+MAX(0,G472-'M01'!H471)*IF(AND(D472&lt;&gt;0,E472&lt;&gt;0),E472/D472,'M01'!V471),G472*IF(AND(D472&lt;&gt;0,E472&lt;&gt;0),E472/D472,'M01'!V471))</f>
        <v/>
      </c>
      <c r="I472" s="7">
        <f>IFERROR(H472/G472,0)</f>
        <v/>
      </c>
      <c r="J472" s="6">
        <f>-'M01'!S471</f>
        <v/>
      </c>
      <c r="K472" s="6">
        <f>E472+H472-N472</f>
        <v/>
      </c>
      <c r="L472" s="7">
        <f>IFERROR(K472/J472,0)</f>
        <v/>
      </c>
      <c r="M472" s="6">
        <f>'M01'!T471</f>
        <v/>
      </c>
      <c r="N472" s="6">
        <f>'M01'!U471</f>
        <v/>
      </c>
      <c r="O472" s="7">
        <f>IFERROR(N472/M472,0)</f>
        <v/>
      </c>
      <c r="P472" s="6">
        <f>'M02'!E471</f>
        <v/>
      </c>
      <c r="Q472" s="6">
        <f>'M02'!F471</f>
        <v/>
      </c>
      <c r="R472" s="7">
        <f>IFERROR(Q472/P472,0)</f>
        <v/>
      </c>
      <c r="S472" s="6">
        <f>'M02'!M471</f>
        <v/>
      </c>
      <c r="T472" s="6">
        <f>IF('M02'!AG471&gt;0,'M02'!AG471+MAX(0,S472-'M02'!H471)*IF(AND(P472&lt;&gt;0,Q472&lt;&gt;0),Q472/P472,'M02'!V471),S472*IF(AND(P472&lt;&gt;0,Q472&lt;&gt;0),Q472/P472,'M02'!V471))</f>
        <v/>
      </c>
      <c r="U472" s="7">
        <f>IFERROR(T472/S472,0)</f>
        <v/>
      </c>
      <c r="V472" s="6">
        <f>-'M02'!S471</f>
        <v/>
      </c>
      <c r="W472" s="6">
        <f>Q472+T472-Z472</f>
        <v/>
      </c>
      <c r="X472" s="7">
        <f>IFERROR(W472/V472,0)</f>
        <v/>
      </c>
      <c r="Y472" s="6">
        <f>'M02'!T471</f>
        <v/>
      </c>
      <c r="Z472" s="6">
        <f>'M02'!U471</f>
        <v/>
      </c>
      <c r="AA472" s="7">
        <f>IFERROR(Z472/Y472,0)</f>
        <v/>
      </c>
      <c r="AB472" s="6">
        <f>'M03'!E471</f>
        <v/>
      </c>
      <c r="AC472" s="6">
        <f>'M03'!F471</f>
        <v/>
      </c>
      <c r="AD472" s="7">
        <f>IFERROR(AC472/AB472,0)</f>
        <v/>
      </c>
      <c r="AE472" s="6">
        <f>'M03'!M471</f>
        <v/>
      </c>
      <c r="AF472" s="6">
        <f>IF('M03'!AG471&gt;0,'M03'!AG471+MAX(0,AE472-'M03'!H471)*IF(AND(AB472&lt;&gt;0,AC472&lt;&gt;0),AC472/AB472,'M03'!V471),AE472*IF(AND(AB472&lt;&gt;0,AC472&lt;&gt;0),AC472/AB472,'M03'!V471))</f>
        <v/>
      </c>
      <c r="AG472" s="7">
        <f>IFERROR(AF472/AE472,0)</f>
        <v/>
      </c>
      <c r="AH472" s="6">
        <f>-'M03'!S471</f>
        <v/>
      </c>
      <c r="AI472" s="6">
        <f>AC472+AF472-AL472</f>
        <v/>
      </c>
      <c r="AJ472" s="7">
        <f>IFERROR(AI472/AH472,0)</f>
        <v/>
      </c>
      <c r="AK472" s="6">
        <f>'M03'!T471</f>
        <v/>
      </c>
      <c r="AL472" s="6">
        <f>'M03'!U471</f>
        <v/>
      </c>
      <c r="AM472" s="7">
        <f>IFERROR(AL472/AK472,0)</f>
        <v/>
      </c>
      <c r="AN472" s="6">
        <f>'M04'!E471</f>
        <v/>
      </c>
      <c r="AO472" s="6">
        <f>'M04'!F471</f>
        <v/>
      </c>
      <c r="AP472" s="7">
        <f>IFERROR(AO472/AN472,0)</f>
        <v/>
      </c>
      <c r="AQ472" s="6">
        <f>'M04'!M471</f>
        <v/>
      </c>
      <c r="AR472" s="6">
        <f>IF('M04'!AG471&gt;0,'M04'!AG471+MAX(0,AQ472-'M04'!H471)*IF(AND(AN472&lt;&gt;0,AO472&lt;&gt;0),AO472/AN472,'M04'!V471),AQ472*IF(AND(AN472&lt;&gt;0,AO472&lt;&gt;0),AO472/AN472,'M04'!V471))</f>
        <v/>
      </c>
      <c r="AS472" s="7">
        <f>IFERROR(AR472/AQ472,0)</f>
        <v/>
      </c>
      <c r="AT472" s="6">
        <f>-'M04'!S471</f>
        <v/>
      </c>
      <c r="AU472" s="6">
        <f>AO472+AR472-AX472</f>
        <v/>
      </c>
      <c r="AV472" s="7">
        <f>IFERROR(AU472/AT472,0)</f>
        <v/>
      </c>
      <c r="AW472" s="6">
        <f>'M04'!T471</f>
        <v/>
      </c>
      <c r="AX472" s="6">
        <f>'M04'!U471</f>
        <v/>
      </c>
      <c r="AY472" s="7">
        <f>IFERROR(AX472/AW472,0)</f>
        <v/>
      </c>
      <c r="AZ472" s="6">
        <f>'M05'!E471</f>
        <v/>
      </c>
      <c r="BA472" s="6">
        <f>'M05'!F471</f>
        <v/>
      </c>
      <c r="BB472" s="7">
        <f>IFERROR(BA472/AZ472,0)</f>
        <v/>
      </c>
      <c r="BC472" s="6">
        <f>'M05'!M471</f>
        <v/>
      </c>
      <c r="BD472" s="6">
        <f>IF('M05'!AG471&gt;0,'M05'!AG471+MAX(0,BC472-'M05'!H471)*IF(AND(AZ472&lt;&gt;0,BA472&lt;&gt;0),BA472/AZ472,'M05'!V471),BC472*IF(AND(AZ472&lt;&gt;0,BA472&lt;&gt;0),BA472/AZ472,'M05'!V471))</f>
        <v/>
      </c>
      <c r="BE472" s="7">
        <f>IFERROR(BD472/BC472,0)</f>
        <v/>
      </c>
      <c r="BF472" s="6">
        <f>-'M05'!S471</f>
        <v/>
      </c>
      <c r="BG472" s="6">
        <f>BA472+BD472-BJ472</f>
        <v/>
      </c>
      <c r="BH472" s="7">
        <f>IFERROR(BG472/BF472,0)</f>
        <v/>
      </c>
      <c r="BI472" s="6">
        <f>'M05'!T471</f>
        <v/>
      </c>
      <c r="BJ472" s="6">
        <f>'M05'!U471</f>
        <v/>
      </c>
      <c r="BK472" s="7">
        <f>IFERROR(BJ472/BI472,0)</f>
        <v/>
      </c>
      <c r="BL472" s="6">
        <f>'M06'!E471</f>
        <v/>
      </c>
      <c r="BM472" s="6">
        <f>'M06'!F471</f>
        <v/>
      </c>
      <c r="BN472" s="7">
        <f>IFERROR(BM472/BL472,0)</f>
        <v/>
      </c>
      <c r="BO472" s="6">
        <f>'M06'!M471</f>
        <v/>
      </c>
      <c r="BP472" s="6">
        <f>IF('M06'!AG471&gt;0,'M06'!AG471+MAX(0,BO472-'M06'!H471)*IF(AND(BL472&lt;&gt;0,BM472&lt;&gt;0),BM472/BL472,'M06'!V471),BO472*IF(AND(BL472&lt;&gt;0,BM472&lt;&gt;0),BM472/BL472,'M06'!V471))</f>
        <v/>
      </c>
      <c r="BQ472" s="7">
        <f>IFERROR(BP472/BO472,0)</f>
        <v/>
      </c>
      <c r="BR472" s="6">
        <f>-'M06'!S471</f>
        <v/>
      </c>
      <c r="BS472" s="6">
        <f>BM472+BP472-BV472</f>
        <v/>
      </c>
      <c r="BT472" s="7">
        <f>IFERROR(BS472/BR472,0)</f>
        <v/>
      </c>
      <c r="BU472" s="6">
        <f>'M06'!T471</f>
        <v/>
      </c>
      <c r="BV472" s="6">
        <f>'M06'!U471</f>
        <v/>
      </c>
      <c r="BW472" s="7">
        <f>IFERROR(BV472/BU472,0)</f>
        <v/>
      </c>
      <c r="BX472" s="6">
        <f>'M07'!E471</f>
        <v/>
      </c>
      <c r="BY472" s="6">
        <f>'M07'!F471</f>
        <v/>
      </c>
      <c r="BZ472" s="7">
        <f>IFERROR(BY472/BX472,0)</f>
        <v/>
      </c>
      <c r="CA472" s="6">
        <f>'M07'!M471</f>
        <v/>
      </c>
      <c r="CB472" s="6">
        <f>IF('M07'!AG471&gt;0,'M07'!AG471+MAX(0,CA472-'M07'!H471)*IF(AND(BX472&lt;&gt;0,BY472&lt;&gt;0),BY472/BX472,'M07'!V471),CA472*IF(AND(BX472&lt;&gt;0,BY472&lt;&gt;0),BY472/BX472,'M07'!V471))</f>
        <v/>
      </c>
      <c r="CC472" s="7">
        <f>IFERROR(CB472/CA472,0)</f>
        <v/>
      </c>
      <c r="CD472" s="6">
        <f>-'M07'!S471</f>
        <v/>
      </c>
      <c r="CE472" s="6">
        <f>BY472+CB472-CH472</f>
        <v/>
      </c>
      <c r="CF472" s="7">
        <f>IFERROR(CE472/CD472,0)</f>
        <v/>
      </c>
      <c r="CG472" s="6">
        <f>'M07'!T471</f>
        <v/>
      </c>
      <c r="CH472" s="6">
        <f>'M07'!U471</f>
        <v/>
      </c>
      <c r="CI472" s="7">
        <f>IFERROR(CH472/CG472,0)</f>
        <v/>
      </c>
      <c r="CJ472" s="6">
        <f>'M08'!E471</f>
        <v/>
      </c>
      <c r="CK472" s="6">
        <f>'M08'!F471</f>
        <v/>
      </c>
      <c r="CL472" s="7">
        <f>IFERROR(CK472/CJ472,0)</f>
        <v/>
      </c>
      <c r="CM472" s="6">
        <f>'M08'!M471</f>
        <v/>
      </c>
      <c r="CN472" s="6">
        <f>IF('M08'!AG471&gt;0,'M08'!AG471+MAX(0,CM472-'M08'!H471)*IF(AND(CJ472&lt;&gt;0,CK472&lt;&gt;0),CK472/CJ472,'M08'!V471),CM472*IF(AND(CJ472&lt;&gt;0,CK472&lt;&gt;0),CK472/CJ472,'M08'!V471))</f>
        <v/>
      </c>
      <c r="CO472" s="7">
        <f>IFERROR(CN472/CM472,0)</f>
        <v/>
      </c>
      <c r="CP472" s="6">
        <f>-'M08'!S471</f>
        <v/>
      </c>
      <c r="CQ472" s="6">
        <f>CK472+CN472-CT472</f>
        <v/>
      </c>
      <c r="CR472" s="7">
        <f>IFERROR(CQ472/CP472,0)</f>
        <v/>
      </c>
      <c r="CS472" s="6">
        <f>'M08'!T471</f>
        <v/>
      </c>
      <c r="CT472" s="6">
        <f>'M08'!U471</f>
        <v/>
      </c>
      <c r="CU472" s="7">
        <f>IFERROR(CT472/CS472,0)</f>
        <v/>
      </c>
      <c r="CV472" s="6">
        <f>'M09'!E471</f>
        <v/>
      </c>
      <c r="CW472" s="6">
        <f>'M09'!F471</f>
        <v/>
      </c>
      <c r="CX472" s="7">
        <f>IFERROR(CW472/CV472,0)</f>
        <v/>
      </c>
      <c r="CY472" s="6">
        <f>'M09'!M471</f>
        <v/>
      </c>
      <c r="CZ472" s="6">
        <f>IF('M09'!AG471&gt;0,'M09'!AG471+MAX(0,CY472-'M09'!H471)*IF(AND(CV472&lt;&gt;0,CW472&lt;&gt;0),CW472/CV472,'M09'!V471),CY472*IF(AND(CV472&lt;&gt;0,CW472&lt;&gt;0),CW472/CV472,'M09'!V471))</f>
        <v/>
      </c>
      <c r="DA472" s="7">
        <f>IFERROR(CZ472/CY472,0)</f>
        <v/>
      </c>
      <c r="DB472" s="6">
        <f>-'M09'!S471</f>
        <v/>
      </c>
      <c r="DC472" s="6">
        <f>CW472+CZ472-DF472</f>
        <v/>
      </c>
      <c r="DD472" s="7">
        <f>IFERROR(DC472/DB472,0)</f>
        <v/>
      </c>
      <c r="DE472" s="6">
        <f>'M09'!T471</f>
        <v/>
      </c>
      <c r="DF472" s="6">
        <f>'M09'!U471</f>
        <v/>
      </c>
      <c r="DG472" s="7">
        <f>IFERROR(DF472/DE472,0)</f>
        <v/>
      </c>
      <c r="DH472" s="6">
        <f>SUM(J472,V472,AH472,AT472,BF472,BR472,CD472,CP472,DB472)</f>
        <v/>
      </c>
      <c r="DI472" s="6">
        <f>SUM(K472,W472,AI472,AU472,BG472,BS472,CE472,CQ472,DC472)</f>
        <v/>
      </c>
      <c r="DJ472" s="6">
        <f>DH472/9</f>
        <v/>
      </c>
      <c r="DK472" s="6">
        <f>DI472/9</f>
        <v/>
      </c>
      <c r="DL472" s="7">
        <f>IFERROR(DI472/DH472,0)</f>
        <v/>
      </c>
      <c r="DM472" s="7">
        <f>'M09'!V471</f>
        <v/>
      </c>
      <c r="DN472" s="8">
        <f>IFERROR(DL472/DM472-1,0)</f>
        <v/>
      </c>
      <c r="DO472" s="6">
        <f>'M09'!AD471</f>
        <v/>
      </c>
      <c r="DP472" s="6">
        <f>DJ472-DO472</f>
        <v/>
      </c>
      <c r="DQ472" s="9">
        <f>COUNTIF(J472,"&gt;0")+COUNTIF(V472,"&gt;0")+COUNTIF(AH472,"&gt;0")+COUNTIF(AT472,"&gt;0")+COUNTIF(BF472,"&gt;0")+COUNTIF(BR472,"&gt;0")+COUNTIF(CD472,"&gt;0")+COUNTIF(CP472,"&gt;0")+COUNTIF(DB472,"&gt;0")</f>
        <v/>
      </c>
      <c r="DR472" s="6">
        <f>DE472</f>
        <v/>
      </c>
      <c r="DS472" s="10">
        <f>IFERROR(DR472/DJ472,0)</f>
        <v/>
      </c>
      <c r="DT472" s="6">
        <f>D472+SUM(G472,S472,AE472,AQ472,BC472,BO472,CA472,CM472,CY472)-SUM(J472,V472,AH472,AT472,BF472,BR472,CD472,CP472,DB472)-DE472</f>
        <v/>
      </c>
    </row>
    <row r="473">
      <c r="A473">
        <f>'M01'!C472</f>
        <v/>
      </c>
      <c r="B473">
        <f>'M01'!D472</f>
        <v/>
      </c>
      <c r="C473">
        <f>'M01'!A472</f>
        <v/>
      </c>
      <c r="D473" s="6">
        <f>'M01'!E472</f>
        <v/>
      </c>
      <c r="E473" s="6">
        <f>'M01'!F472</f>
        <v/>
      </c>
      <c r="F473" s="7">
        <f>IFERROR(E473/D473,0)</f>
        <v/>
      </c>
      <c r="G473" s="6">
        <f>'M01'!M472</f>
        <v/>
      </c>
      <c r="H473" s="6">
        <f>IF('M01'!AG472&gt;0,'M01'!AG472+MAX(0,G473-'M01'!H472)*IF(AND(D473&lt;&gt;0,E473&lt;&gt;0),E473/D473,'M01'!V472),G473*IF(AND(D473&lt;&gt;0,E473&lt;&gt;0),E473/D473,'M01'!V472))</f>
        <v/>
      </c>
      <c r="I473" s="7">
        <f>IFERROR(H473/G473,0)</f>
        <v/>
      </c>
      <c r="J473" s="6">
        <f>-'M01'!S472</f>
        <v/>
      </c>
      <c r="K473" s="6">
        <f>E473+H473-N473</f>
        <v/>
      </c>
      <c r="L473" s="7">
        <f>IFERROR(K473/J473,0)</f>
        <v/>
      </c>
      <c r="M473" s="6">
        <f>'M01'!T472</f>
        <v/>
      </c>
      <c r="N473" s="6">
        <f>'M01'!U472</f>
        <v/>
      </c>
      <c r="O473" s="7">
        <f>IFERROR(N473/M473,0)</f>
        <v/>
      </c>
      <c r="P473" s="6">
        <f>'M02'!E472</f>
        <v/>
      </c>
      <c r="Q473" s="6">
        <f>'M02'!F472</f>
        <v/>
      </c>
      <c r="R473" s="7">
        <f>IFERROR(Q473/P473,0)</f>
        <v/>
      </c>
      <c r="S473" s="6">
        <f>'M02'!M472</f>
        <v/>
      </c>
      <c r="T473" s="6">
        <f>IF('M02'!AG472&gt;0,'M02'!AG472+MAX(0,S473-'M02'!H472)*IF(AND(P473&lt;&gt;0,Q473&lt;&gt;0),Q473/P473,'M02'!V472),S473*IF(AND(P473&lt;&gt;0,Q473&lt;&gt;0),Q473/P473,'M02'!V472))</f>
        <v/>
      </c>
      <c r="U473" s="7">
        <f>IFERROR(T473/S473,0)</f>
        <v/>
      </c>
      <c r="V473" s="6">
        <f>-'M02'!S472</f>
        <v/>
      </c>
      <c r="W473" s="6">
        <f>Q473+T473-Z473</f>
        <v/>
      </c>
      <c r="X473" s="7">
        <f>IFERROR(W473/V473,0)</f>
        <v/>
      </c>
      <c r="Y473" s="6">
        <f>'M02'!T472</f>
        <v/>
      </c>
      <c r="Z473" s="6">
        <f>'M02'!U472</f>
        <v/>
      </c>
      <c r="AA473" s="7">
        <f>IFERROR(Z473/Y473,0)</f>
        <v/>
      </c>
      <c r="AB473" s="6">
        <f>'M03'!E472</f>
        <v/>
      </c>
      <c r="AC473" s="6">
        <f>'M03'!F472</f>
        <v/>
      </c>
      <c r="AD473" s="7">
        <f>IFERROR(AC473/AB473,0)</f>
        <v/>
      </c>
      <c r="AE473" s="6">
        <f>'M03'!M472</f>
        <v/>
      </c>
      <c r="AF473" s="6">
        <f>IF('M03'!AG472&gt;0,'M03'!AG472+MAX(0,AE473-'M03'!H472)*IF(AND(AB473&lt;&gt;0,AC473&lt;&gt;0),AC473/AB473,'M03'!V472),AE473*IF(AND(AB473&lt;&gt;0,AC473&lt;&gt;0),AC473/AB473,'M03'!V472))</f>
        <v/>
      </c>
      <c r="AG473" s="7">
        <f>IFERROR(AF473/AE473,0)</f>
        <v/>
      </c>
      <c r="AH473" s="6">
        <f>-'M03'!S472</f>
        <v/>
      </c>
      <c r="AI473" s="6">
        <f>AC473+AF473-AL473</f>
        <v/>
      </c>
      <c r="AJ473" s="7">
        <f>IFERROR(AI473/AH473,0)</f>
        <v/>
      </c>
      <c r="AK473" s="6">
        <f>'M03'!T472</f>
        <v/>
      </c>
      <c r="AL473" s="6">
        <f>'M03'!U472</f>
        <v/>
      </c>
      <c r="AM473" s="7">
        <f>IFERROR(AL473/AK473,0)</f>
        <v/>
      </c>
      <c r="AN473" s="6">
        <f>'M04'!E472</f>
        <v/>
      </c>
      <c r="AO473" s="6">
        <f>'M04'!F472</f>
        <v/>
      </c>
      <c r="AP473" s="7">
        <f>IFERROR(AO473/AN473,0)</f>
        <v/>
      </c>
      <c r="AQ473" s="6">
        <f>'M04'!M472</f>
        <v/>
      </c>
      <c r="AR473" s="6">
        <f>IF('M04'!AG472&gt;0,'M04'!AG472+MAX(0,AQ473-'M04'!H472)*IF(AND(AN473&lt;&gt;0,AO473&lt;&gt;0),AO473/AN473,'M04'!V472),AQ473*IF(AND(AN473&lt;&gt;0,AO473&lt;&gt;0),AO473/AN473,'M04'!V472))</f>
        <v/>
      </c>
      <c r="AS473" s="7">
        <f>IFERROR(AR473/AQ473,0)</f>
        <v/>
      </c>
      <c r="AT473" s="6">
        <f>-'M04'!S472</f>
        <v/>
      </c>
      <c r="AU473" s="6">
        <f>AO473+AR473-AX473</f>
        <v/>
      </c>
      <c r="AV473" s="7">
        <f>IFERROR(AU473/AT473,0)</f>
        <v/>
      </c>
      <c r="AW473" s="6">
        <f>'M04'!T472</f>
        <v/>
      </c>
      <c r="AX473" s="6">
        <f>'M04'!U472</f>
        <v/>
      </c>
      <c r="AY473" s="7">
        <f>IFERROR(AX473/AW473,0)</f>
        <v/>
      </c>
      <c r="AZ473" s="6">
        <f>'M05'!E472</f>
        <v/>
      </c>
      <c r="BA473" s="6">
        <f>'M05'!F472</f>
        <v/>
      </c>
      <c r="BB473" s="7">
        <f>IFERROR(BA473/AZ473,0)</f>
        <v/>
      </c>
      <c r="BC473" s="6">
        <f>'M05'!M472</f>
        <v/>
      </c>
      <c r="BD473" s="6">
        <f>IF('M05'!AG472&gt;0,'M05'!AG472+MAX(0,BC473-'M05'!H472)*IF(AND(AZ473&lt;&gt;0,BA473&lt;&gt;0),BA473/AZ473,'M05'!V472),BC473*IF(AND(AZ473&lt;&gt;0,BA473&lt;&gt;0),BA473/AZ473,'M05'!V472))</f>
        <v/>
      </c>
      <c r="BE473" s="7">
        <f>IFERROR(BD473/BC473,0)</f>
        <v/>
      </c>
      <c r="BF473" s="6">
        <f>-'M05'!S472</f>
        <v/>
      </c>
      <c r="BG473" s="6">
        <f>BA473+BD473-BJ473</f>
        <v/>
      </c>
      <c r="BH473" s="7">
        <f>IFERROR(BG473/BF473,0)</f>
        <v/>
      </c>
      <c r="BI473" s="6">
        <f>'M05'!T472</f>
        <v/>
      </c>
      <c r="BJ473" s="6">
        <f>'M05'!U472</f>
        <v/>
      </c>
      <c r="BK473" s="7">
        <f>IFERROR(BJ473/BI473,0)</f>
        <v/>
      </c>
      <c r="BL473" s="6">
        <f>'M06'!E472</f>
        <v/>
      </c>
      <c r="BM473" s="6">
        <f>'M06'!F472</f>
        <v/>
      </c>
      <c r="BN473" s="7">
        <f>IFERROR(BM473/BL473,0)</f>
        <v/>
      </c>
      <c r="BO473" s="6">
        <f>'M06'!M472</f>
        <v/>
      </c>
      <c r="BP473" s="6">
        <f>IF('M06'!AG472&gt;0,'M06'!AG472+MAX(0,BO473-'M06'!H472)*IF(AND(BL473&lt;&gt;0,BM473&lt;&gt;0),BM473/BL473,'M06'!V472),BO473*IF(AND(BL473&lt;&gt;0,BM473&lt;&gt;0),BM473/BL473,'M06'!V472))</f>
        <v/>
      </c>
      <c r="BQ473" s="7">
        <f>IFERROR(BP473/BO473,0)</f>
        <v/>
      </c>
      <c r="BR473" s="6">
        <f>-'M06'!S472</f>
        <v/>
      </c>
      <c r="BS473" s="6">
        <f>BM473+BP473-BV473</f>
        <v/>
      </c>
      <c r="BT473" s="7">
        <f>IFERROR(BS473/BR473,0)</f>
        <v/>
      </c>
      <c r="BU473" s="6">
        <f>'M06'!T472</f>
        <v/>
      </c>
      <c r="BV473" s="6">
        <f>'M06'!U472</f>
        <v/>
      </c>
      <c r="BW473" s="7">
        <f>IFERROR(BV473/BU473,0)</f>
        <v/>
      </c>
      <c r="BX473" s="6">
        <f>'M07'!E472</f>
        <v/>
      </c>
      <c r="BY473" s="6">
        <f>'M07'!F472</f>
        <v/>
      </c>
      <c r="BZ473" s="7">
        <f>IFERROR(BY473/BX473,0)</f>
        <v/>
      </c>
      <c r="CA473" s="6">
        <f>'M07'!M472</f>
        <v/>
      </c>
      <c r="CB473" s="6">
        <f>IF('M07'!AG472&gt;0,'M07'!AG472+MAX(0,CA473-'M07'!H472)*IF(AND(BX473&lt;&gt;0,BY473&lt;&gt;0),BY473/BX473,'M07'!V472),CA473*IF(AND(BX473&lt;&gt;0,BY473&lt;&gt;0),BY473/BX473,'M07'!V472))</f>
        <v/>
      </c>
      <c r="CC473" s="7">
        <f>IFERROR(CB473/CA473,0)</f>
        <v/>
      </c>
      <c r="CD473" s="6">
        <f>-'M07'!S472</f>
        <v/>
      </c>
      <c r="CE473" s="6">
        <f>BY473+CB473-CH473</f>
        <v/>
      </c>
      <c r="CF473" s="7">
        <f>IFERROR(CE473/CD473,0)</f>
        <v/>
      </c>
      <c r="CG473" s="6">
        <f>'M07'!T472</f>
        <v/>
      </c>
      <c r="CH473" s="6">
        <f>'M07'!U472</f>
        <v/>
      </c>
      <c r="CI473" s="7">
        <f>IFERROR(CH473/CG473,0)</f>
        <v/>
      </c>
      <c r="CJ473" s="6">
        <f>'M08'!E472</f>
        <v/>
      </c>
      <c r="CK473" s="6">
        <f>'M08'!F472</f>
        <v/>
      </c>
      <c r="CL473" s="7">
        <f>IFERROR(CK473/CJ473,0)</f>
        <v/>
      </c>
      <c r="CM473" s="6">
        <f>'M08'!M472</f>
        <v/>
      </c>
      <c r="CN473" s="6">
        <f>IF('M08'!AG472&gt;0,'M08'!AG472+MAX(0,CM473-'M08'!H472)*IF(AND(CJ473&lt;&gt;0,CK473&lt;&gt;0),CK473/CJ473,'M08'!V472),CM473*IF(AND(CJ473&lt;&gt;0,CK473&lt;&gt;0),CK473/CJ473,'M08'!V472))</f>
        <v/>
      </c>
      <c r="CO473" s="7">
        <f>IFERROR(CN473/CM473,0)</f>
        <v/>
      </c>
      <c r="CP473" s="6">
        <f>-'M08'!S472</f>
        <v/>
      </c>
      <c r="CQ473" s="6">
        <f>CK473+CN473-CT473</f>
        <v/>
      </c>
      <c r="CR473" s="7">
        <f>IFERROR(CQ473/CP473,0)</f>
        <v/>
      </c>
      <c r="CS473" s="6">
        <f>'M08'!T472</f>
        <v/>
      </c>
      <c r="CT473" s="6">
        <f>'M08'!U472</f>
        <v/>
      </c>
      <c r="CU473" s="7">
        <f>IFERROR(CT473/CS473,0)</f>
        <v/>
      </c>
      <c r="CV473" s="6">
        <f>'M09'!E472</f>
        <v/>
      </c>
      <c r="CW473" s="6">
        <f>'M09'!F472</f>
        <v/>
      </c>
      <c r="CX473" s="7">
        <f>IFERROR(CW473/CV473,0)</f>
        <v/>
      </c>
      <c r="CY473" s="6">
        <f>'M09'!M472</f>
        <v/>
      </c>
      <c r="CZ473" s="6">
        <f>IF('M09'!AG472&gt;0,'M09'!AG472+MAX(0,CY473-'M09'!H472)*IF(AND(CV473&lt;&gt;0,CW473&lt;&gt;0),CW473/CV473,'M09'!V472),CY473*IF(AND(CV473&lt;&gt;0,CW473&lt;&gt;0),CW473/CV473,'M09'!V472))</f>
        <v/>
      </c>
      <c r="DA473" s="7">
        <f>IFERROR(CZ473/CY473,0)</f>
        <v/>
      </c>
      <c r="DB473" s="6">
        <f>-'M09'!S472</f>
        <v/>
      </c>
      <c r="DC473" s="6">
        <f>CW473+CZ473-DF473</f>
        <v/>
      </c>
      <c r="DD473" s="7">
        <f>IFERROR(DC473/DB473,0)</f>
        <v/>
      </c>
      <c r="DE473" s="6">
        <f>'M09'!T472</f>
        <v/>
      </c>
      <c r="DF473" s="6">
        <f>'M09'!U472</f>
        <v/>
      </c>
      <c r="DG473" s="7">
        <f>IFERROR(DF473/DE473,0)</f>
        <v/>
      </c>
      <c r="DH473" s="6">
        <f>SUM(J473,V473,AH473,AT473,BF473,BR473,CD473,CP473,DB473)</f>
        <v/>
      </c>
      <c r="DI473" s="6">
        <f>SUM(K473,W473,AI473,AU473,BG473,BS473,CE473,CQ473,DC473)</f>
        <v/>
      </c>
      <c r="DJ473" s="6">
        <f>DH473/9</f>
        <v/>
      </c>
      <c r="DK473" s="6">
        <f>DI473/9</f>
        <v/>
      </c>
      <c r="DL473" s="7">
        <f>IFERROR(DI473/DH473,0)</f>
        <v/>
      </c>
      <c r="DM473" s="7">
        <f>'M09'!V472</f>
        <v/>
      </c>
      <c r="DN473" s="8">
        <f>IFERROR(DL473/DM473-1,0)</f>
        <v/>
      </c>
      <c r="DO473" s="6">
        <f>'M09'!AD472</f>
        <v/>
      </c>
      <c r="DP473" s="6">
        <f>DJ473-DO473</f>
        <v/>
      </c>
      <c r="DQ473" s="9">
        <f>COUNTIF(J473,"&gt;0")+COUNTIF(V473,"&gt;0")+COUNTIF(AH473,"&gt;0")+COUNTIF(AT473,"&gt;0")+COUNTIF(BF473,"&gt;0")+COUNTIF(BR473,"&gt;0")+COUNTIF(CD473,"&gt;0")+COUNTIF(CP473,"&gt;0")+COUNTIF(DB473,"&gt;0")</f>
        <v/>
      </c>
      <c r="DR473" s="6">
        <f>DE473</f>
        <v/>
      </c>
      <c r="DS473" s="10">
        <f>IFERROR(DR473/DJ473,0)</f>
        <v/>
      </c>
      <c r="DT473" s="6">
        <f>D473+SUM(G473,S473,AE473,AQ473,BC473,BO473,CA473,CM473,CY473)-SUM(J473,V473,AH473,AT473,BF473,BR473,CD473,CP473,DB473)-DE473</f>
        <v/>
      </c>
    </row>
    <row r="474">
      <c r="A474">
        <f>'M01'!C473</f>
        <v/>
      </c>
      <c r="B474">
        <f>'M01'!D473</f>
        <v/>
      </c>
      <c r="C474">
        <f>'M01'!A473</f>
        <v/>
      </c>
      <c r="D474" s="6">
        <f>'M01'!E473</f>
        <v/>
      </c>
      <c r="E474" s="6">
        <f>'M01'!F473</f>
        <v/>
      </c>
      <c r="F474" s="7">
        <f>IFERROR(E474/D474,0)</f>
        <v/>
      </c>
      <c r="G474" s="6">
        <f>'M01'!M473</f>
        <v/>
      </c>
      <c r="H474" s="6">
        <f>IF('M01'!AG473&gt;0,'M01'!AG473+MAX(0,G474-'M01'!H473)*IF(AND(D474&lt;&gt;0,E474&lt;&gt;0),E474/D474,'M01'!V473),G474*IF(AND(D474&lt;&gt;0,E474&lt;&gt;0),E474/D474,'M01'!V473))</f>
        <v/>
      </c>
      <c r="I474" s="7">
        <f>IFERROR(H474/G474,0)</f>
        <v/>
      </c>
      <c r="J474" s="6">
        <f>-'M01'!S473</f>
        <v/>
      </c>
      <c r="K474" s="6">
        <f>E474+H474-N474</f>
        <v/>
      </c>
      <c r="L474" s="7">
        <f>IFERROR(K474/J474,0)</f>
        <v/>
      </c>
      <c r="M474" s="6">
        <f>'M01'!T473</f>
        <v/>
      </c>
      <c r="N474" s="6">
        <f>'M01'!U473</f>
        <v/>
      </c>
      <c r="O474" s="7">
        <f>IFERROR(N474/M474,0)</f>
        <v/>
      </c>
      <c r="P474" s="6">
        <f>'M02'!E473</f>
        <v/>
      </c>
      <c r="Q474" s="6">
        <f>'M02'!F473</f>
        <v/>
      </c>
      <c r="R474" s="7">
        <f>IFERROR(Q474/P474,0)</f>
        <v/>
      </c>
      <c r="S474" s="6">
        <f>'M02'!M473</f>
        <v/>
      </c>
      <c r="T474" s="6">
        <f>IF('M02'!AG473&gt;0,'M02'!AG473+MAX(0,S474-'M02'!H473)*IF(AND(P474&lt;&gt;0,Q474&lt;&gt;0),Q474/P474,'M02'!V473),S474*IF(AND(P474&lt;&gt;0,Q474&lt;&gt;0),Q474/P474,'M02'!V473))</f>
        <v/>
      </c>
      <c r="U474" s="7">
        <f>IFERROR(T474/S474,0)</f>
        <v/>
      </c>
      <c r="V474" s="6">
        <f>-'M02'!S473</f>
        <v/>
      </c>
      <c r="W474" s="6">
        <f>Q474+T474-Z474</f>
        <v/>
      </c>
      <c r="X474" s="7">
        <f>IFERROR(W474/V474,0)</f>
        <v/>
      </c>
      <c r="Y474" s="6">
        <f>'M02'!T473</f>
        <v/>
      </c>
      <c r="Z474" s="6">
        <f>'M02'!U473</f>
        <v/>
      </c>
      <c r="AA474" s="7">
        <f>IFERROR(Z474/Y474,0)</f>
        <v/>
      </c>
      <c r="AB474" s="6">
        <f>'M03'!E473</f>
        <v/>
      </c>
      <c r="AC474" s="6">
        <f>'M03'!F473</f>
        <v/>
      </c>
      <c r="AD474" s="7">
        <f>IFERROR(AC474/AB474,0)</f>
        <v/>
      </c>
      <c r="AE474" s="6">
        <f>'M03'!M473</f>
        <v/>
      </c>
      <c r="AF474" s="6">
        <f>IF('M03'!AG473&gt;0,'M03'!AG473+MAX(0,AE474-'M03'!H473)*IF(AND(AB474&lt;&gt;0,AC474&lt;&gt;0),AC474/AB474,'M03'!V473),AE474*IF(AND(AB474&lt;&gt;0,AC474&lt;&gt;0),AC474/AB474,'M03'!V473))</f>
        <v/>
      </c>
      <c r="AG474" s="7">
        <f>IFERROR(AF474/AE474,0)</f>
        <v/>
      </c>
      <c r="AH474" s="6">
        <f>-'M03'!S473</f>
        <v/>
      </c>
      <c r="AI474" s="6">
        <f>AC474+AF474-AL474</f>
        <v/>
      </c>
      <c r="AJ474" s="7">
        <f>IFERROR(AI474/AH474,0)</f>
        <v/>
      </c>
      <c r="AK474" s="6">
        <f>'M03'!T473</f>
        <v/>
      </c>
      <c r="AL474" s="6">
        <f>'M03'!U473</f>
        <v/>
      </c>
      <c r="AM474" s="7">
        <f>IFERROR(AL474/AK474,0)</f>
        <v/>
      </c>
      <c r="AN474" s="6">
        <f>'M04'!E473</f>
        <v/>
      </c>
      <c r="AO474" s="6">
        <f>'M04'!F473</f>
        <v/>
      </c>
      <c r="AP474" s="7">
        <f>IFERROR(AO474/AN474,0)</f>
        <v/>
      </c>
      <c r="AQ474" s="6">
        <f>'M04'!M473</f>
        <v/>
      </c>
      <c r="AR474" s="6">
        <f>IF('M04'!AG473&gt;0,'M04'!AG473+MAX(0,AQ474-'M04'!H473)*IF(AND(AN474&lt;&gt;0,AO474&lt;&gt;0),AO474/AN474,'M04'!V473),AQ474*IF(AND(AN474&lt;&gt;0,AO474&lt;&gt;0),AO474/AN474,'M04'!V473))</f>
        <v/>
      </c>
      <c r="AS474" s="7">
        <f>IFERROR(AR474/AQ474,0)</f>
        <v/>
      </c>
      <c r="AT474" s="6">
        <f>-'M04'!S473</f>
        <v/>
      </c>
      <c r="AU474" s="6">
        <f>AO474+AR474-AX474</f>
        <v/>
      </c>
      <c r="AV474" s="7">
        <f>IFERROR(AU474/AT474,0)</f>
        <v/>
      </c>
      <c r="AW474" s="6">
        <f>'M04'!T473</f>
        <v/>
      </c>
      <c r="AX474" s="6">
        <f>'M04'!U473</f>
        <v/>
      </c>
      <c r="AY474" s="7">
        <f>IFERROR(AX474/AW474,0)</f>
        <v/>
      </c>
      <c r="AZ474" s="6">
        <f>'M05'!E473</f>
        <v/>
      </c>
      <c r="BA474" s="6">
        <f>'M05'!F473</f>
        <v/>
      </c>
      <c r="BB474" s="7">
        <f>IFERROR(BA474/AZ474,0)</f>
        <v/>
      </c>
      <c r="BC474" s="6">
        <f>'M05'!M473</f>
        <v/>
      </c>
      <c r="BD474" s="6">
        <f>IF('M05'!AG473&gt;0,'M05'!AG473+MAX(0,BC474-'M05'!H473)*IF(AND(AZ474&lt;&gt;0,BA474&lt;&gt;0),BA474/AZ474,'M05'!V473),BC474*IF(AND(AZ474&lt;&gt;0,BA474&lt;&gt;0),BA474/AZ474,'M05'!V473))</f>
        <v/>
      </c>
      <c r="BE474" s="7">
        <f>IFERROR(BD474/BC474,0)</f>
        <v/>
      </c>
      <c r="BF474" s="6">
        <f>-'M05'!S473</f>
        <v/>
      </c>
      <c r="BG474" s="6">
        <f>BA474+BD474-BJ474</f>
        <v/>
      </c>
      <c r="BH474" s="7">
        <f>IFERROR(BG474/BF474,0)</f>
        <v/>
      </c>
      <c r="BI474" s="6">
        <f>'M05'!T473</f>
        <v/>
      </c>
      <c r="BJ474" s="6">
        <f>'M05'!U473</f>
        <v/>
      </c>
      <c r="BK474" s="7">
        <f>IFERROR(BJ474/BI474,0)</f>
        <v/>
      </c>
      <c r="BL474" s="6">
        <f>'M06'!E473</f>
        <v/>
      </c>
      <c r="BM474" s="6">
        <f>'M06'!F473</f>
        <v/>
      </c>
      <c r="BN474" s="7">
        <f>IFERROR(BM474/BL474,0)</f>
        <v/>
      </c>
      <c r="BO474" s="6">
        <f>'M06'!M473</f>
        <v/>
      </c>
      <c r="BP474" s="6">
        <f>IF('M06'!AG473&gt;0,'M06'!AG473+MAX(0,BO474-'M06'!H473)*IF(AND(BL474&lt;&gt;0,BM474&lt;&gt;0),BM474/BL474,'M06'!V473),BO474*IF(AND(BL474&lt;&gt;0,BM474&lt;&gt;0),BM474/BL474,'M06'!V473))</f>
        <v/>
      </c>
      <c r="BQ474" s="7">
        <f>IFERROR(BP474/BO474,0)</f>
        <v/>
      </c>
      <c r="BR474" s="6">
        <f>-'M06'!S473</f>
        <v/>
      </c>
      <c r="BS474" s="6">
        <f>BM474+BP474-BV474</f>
        <v/>
      </c>
      <c r="BT474" s="7">
        <f>IFERROR(BS474/BR474,0)</f>
        <v/>
      </c>
      <c r="BU474" s="6">
        <f>'M06'!T473</f>
        <v/>
      </c>
      <c r="BV474" s="6">
        <f>'M06'!U473</f>
        <v/>
      </c>
      <c r="BW474" s="7">
        <f>IFERROR(BV474/BU474,0)</f>
        <v/>
      </c>
      <c r="BX474" s="6">
        <f>'M07'!E473</f>
        <v/>
      </c>
      <c r="BY474" s="6">
        <f>'M07'!F473</f>
        <v/>
      </c>
      <c r="BZ474" s="7">
        <f>IFERROR(BY474/BX474,0)</f>
        <v/>
      </c>
      <c r="CA474" s="6">
        <f>'M07'!M473</f>
        <v/>
      </c>
      <c r="CB474" s="6">
        <f>IF('M07'!AG473&gt;0,'M07'!AG473+MAX(0,CA474-'M07'!H473)*IF(AND(BX474&lt;&gt;0,BY474&lt;&gt;0),BY474/BX474,'M07'!V473),CA474*IF(AND(BX474&lt;&gt;0,BY474&lt;&gt;0),BY474/BX474,'M07'!V473))</f>
        <v/>
      </c>
      <c r="CC474" s="7">
        <f>IFERROR(CB474/CA474,0)</f>
        <v/>
      </c>
      <c r="CD474" s="6">
        <f>-'M07'!S473</f>
        <v/>
      </c>
      <c r="CE474" s="6">
        <f>BY474+CB474-CH474</f>
        <v/>
      </c>
      <c r="CF474" s="7">
        <f>IFERROR(CE474/CD474,0)</f>
        <v/>
      </c>
      <c r="CG474" s="6">
        <f>'M07'!T473</f>
        <v/>
      </c>
      <c r="CH474" s="6">
        <f>'M07'!U473</f>
        <v/>
      </c>
      <c r="CI474" s="7">
        <f>IFERROR(CH474/CG474,0)</f>
        <v/>
      </c>
      <c r="CJ474" s="6">
        <f>'M08'!E473</f>
        <v/>
      </c>
      <c r="CK474" s="6">
        <f>'M08'!F473</f>
        <v/>
      </c>
      <c r="CL474" s="7">
        <f>IFERROR(CK474/CJ474,0)</f>
        <v/>
      </c>
      <c r="CM474" s="6">
        <f>'M08'!M473</f>
        <v/>
      </c>
      <c r="CN474" s="6">
        <f>IF('M08'!AG473&gt;0,'M08'!AG473+MAX(0,CM474-'M08'!H473)*IF(AND(CJ474&lt;&gt;0,CK474&lt;&gt;0),CK474/CJ474,'M08'!V473),CM474*IF(AND(CJ474&lt;&gt;0,CK474&lt;&gt;0),CK474/CJ474,'M08'!V473))</f>
        <v/>
      </c>
      <c r="CO474" s="7">
        <f>IFERROR(CN474/CM474,0)</f>
        <v/>
      </c>
      <c r="CP474" s="6">
        <f>-'M08'!S473</f>
        <v/>
      </c>
      <c r="CQ474" s="6">
        <f>CK474+CN474-CT474</f>
        <v/>
      </c>
      <c r="CR474" s="7">
        <f>IFERROR(CQ474/CP474,0)</f>
        <v/>
      </c>
      <c r="CS474" s="6">
        <f>'M08'!T473</f>
        <v/>
      </c>
      <c r="CT474" s="6">
        <f>'M08'!U473</f>
        <v/>
      </c>
      <c r="CU474" s="7">
        <f>IFERROR(CT474/CS474,0)</f>
        <v/>
      </c>
      <c r="CV474" s="6">
        <f>'M09'!E473</f>
        <v/>
      </c>
      <c r="CW474" s="6">
        <f>'M09'!F473</f>
        <v/>
      </c>
      <c r="CX474" s="7">
        <f>IFERROR(CW474/CV474,0)</f>
        <v/>
      </c>
      <c r="CY474" s="6">
        <f>'M09'!M473</f>
        <v/>
      </c>
      <c r="CZ474" s="6">
        <f>IF('M09'!AG473&gt;0,'M09'!AG473+MAX(0,CY474-'M09'!H473)*IF(AND(CV474&lt;&gt;0,CW474&lt;&gt;0),CW474/CV474,'M09'!V473),CY474*IF(AND(CV474&lt;&gt;0,CW474&lt;&gt;0),CW474/CV474,'M09'!V473))</f>
        <v/>
      </c>
      <c r="DA474" s="7">
        <f>IFERROR(CZ474/CY474,0)</f>
        <v/>
      </c>
      <c r="DB474" s="6">
        <f>-'M09'!S473</f>
        <v/>
      </c>
      <c r="DC474" s="6">
        <f>CW474+CZ474-DF474</f>
        <v/>
      </c>
      <c r="DD474" s="7">
        <f>IFERROR(DC474/DB474,0)</f>
        <v/>
      </c>
      <c r="DE474" s="6">
        <f>'M09'!T473</f>
        <v/>
      </c>
      <c r="DF474" s="6">
        <f>'M09'!U473</f>
        <v/>
      </c>
      <c r="DG474" s="7">
        <f>IFERROR(DF474/DE474,0)</f>
        <v/>
      </c>
      <c r="DH474" s="6">
        <f>SUM(J474,V474,AH474,AT474,BF474,BR474,CD474,CP474,DB474)</f>
        <v/>
      </c>
      <c r="DI474" s="6">
        <f>SUM(K474,W474,AI474,AU474,BG474,BS474,CE474,CQ474,DC474)</f>
        <v/>
      </c>
      <c r="DJ474" s="6">
        <f>DH474/9</f>
        <v/>
      </c>
      <c r="DK474" s="6">
        <f>DI474/9</f>
        <v/>
      </c>
      <c r="DL474" s="7">
        <f>IFERROR(DI474/DH474,0)</f>
        <v/>
      </c>
      <c r="DM474" s="7">
        <f>'M09'!V473</f>
        <v/>
      </c>
      <c r="DN474" s="8">
        <f>IFERROR(DL474/DM474-1,0)</f>
        <v/>
      </c>
      <c r="DO474" s="6">
        <f>'M09'!AD473</f>
        <v/>
      </c>
      <c r="DP474" s="6">
        <f>DJ474-DO474</f>
        <v/>
      </c>
      <c r="DQ474" s="9">
        <f>COUNTIF(J474,"&gt;0")+COUNTIF(V474,"&gt;0")+COUNTIF(AH474,"&gt;0")+COUNTIF(AT474,"&gt;0")+COUNTIF(BF474,"&gt;0")+COUNTIF(BR474,"&gt;0")+COUNTIF(CD474,"&gt;0")+COUNTIF(CP474,"&gt;0")+COUNTIF(DB474,"&gt;0")</f>
        <v/>
      </c>
      <c r="DR474" s="6">
        <f>DE474</f>
        <v/>
      </c>
      <c r="DS474" s="10">
        <f>IFERROR(DR474/DJ474,0)</f>
        <v/>
      </c>
      <c r="DT474" s="6">
        <f>D474+SUM(G474,S474,AE474,AQ474,BC474,BO474,CA474,CM474,CY474)-SUM(J474,V474,AH474,AT474,BF474,BR474,CD474,CP474,DB474)-DE474</f>
        <v/>
      </c>
    </row>
    <row r="475">
      <c r="A475">
        <f>'M01'!C474</f>
        <v/>
      </c>
      <c r="B475">
        <f>'M01'!D474</f>
        <v/>
      </c>
      <c r="C475">
        <f>'M01'!A474</f>
        <v/>
      </c>
      <c r="D475" s="6">
        <f>'M01'!E474</f>
        <v/>
      </c>
      <c r="E475" s="6">
        <f>'M01'!F474</f>
        <v/>
      </c>
      <c r="F475" s="7">
        <f>IFERROR(E475/D475,0)</f>
        <v/>
      </c>
      <c r="G475" s="6">
        <f>'M01'!M474</f>
        <v/>
      </c>
      <c r="H475" s="6">
        <f>IF('M01'!AG474&gt;0,'M01'!AG474+MAX(0,G475-'M01'!H474)*IF(AND(D475&lt;&gt;0,E475&lt;&gt;0),E475/D475,'M01'!V474),G475*IF(AND(D475&lt;&gt;0,E475&lt;&gt;0),E475/D475,'M01'!V474))</f>
        <v/>
      </c>
      <c r="I475" s="7">
        <f>IFERROR(H475/G475,0)</f>
        <v/>
      </c>
      <c r="J475" s="6">
        <f>-'M01'!S474</f>
        <v/>
      </c>
      <c r="K475" s="6">
        <f>E475+H475-N475</f>
        <v/>
      </c>
      <c r="L475" s="7">
        <f>IFERROR(K475/J475,0)</f>
        <v/>
      </c>
      <c r="M475" s="6">
        <f>'M01'!T474</f>
        <v/>
      </c>
      <c r="N475" s="6">
        <f>'M01'!U474</f>
        <v/>
      </c>
      <c r="O475" s="7">
        <f>IFERROR(N475/M475,0)</f>
        <v/>
      </c>
      <c r="P475" s="6">
        <f>'M02'!E474</f>
        <v/>
      </c>
      <c r="Q475" s="6">
        <f>'M02'!F474</f>
        <v/>
      </c>
      <c r="R475" s="7">
        <f>IFERROR(Q475/P475,0)</f>
        <v/>
      </c>
      <c r="S475" s="6">
        <f>'M02'!M474</f>
        <v/>
      </c>
      <c r="T475" s="6">
        <f>IF('M02'!AG474&gt;0,'M02'!AG474+MAX(0,S475-'M02'!H474)*IF(AND(P475&lt;&gt;0,Q475&lt;&gt;0),Q475/P475,'M02'!V474),S475*IF(AND(P475&lt;&gt;0,Q475&lt;&gt;0),Q475/P475,'M02'!V474))</f>
        <v/>
      </c>
      <c r="U475" s="7">
        <f>IFERROR(T475/S475,0)</f>
        <v/>
      </c>
      <c r="V475" s="6">
        <f>-'M02'!S474</f>
        <v/>
      </c>
      <c r="W475" s="6">
        <f>Q475+T475-Z475</f>
        <v/>
      </c>
      <c r="X475" s="7">
        <f>IFERROR(W475/V475,0)</f>
        <v/>
      </c>
      <c r="Y475" s="6">
        <f>'M02'!T474</f>
        <v/>
      </c>
      <c r="Z475" s="6">
        <f>'M02'!U474</f>
        <v/>
      </c>
      <c r="AA475" s="7">
        <f>IFERROR(Z475/Y475,0)</f>
        <v/>
      </c>
      <c r="AB475" s="6">
        <f>'M03'!E474</f>
        <v/>
      </c>
      <c r="AC475" s="6">
        <f>'M03'!F474</f>
        <v/>
      </c>
      <c r="AD475" s="7">
        <f>IFERROR(AC475/AB475,0)</f>
        <v/>
      </c>
      <c r="AE475" s="6">
        <f>'M03'!M474</f>
        <v/>
      </c>
      <c r="AF475" s="6">
        <f>IF('M03'!AG474&gt;0,'M03'!AG474+MAX(0,AE475-'M03'!H474)*IF(AND(AB475&lt;&gt;0,AC475&lt;&gt;0),AC475/AB475,'M03'!V474),AE475*IF(AND(AB475&lt;&gt;0,AC475&lt;&gt;0),AC475/AB475,'M03'!V474))</f>
        <v/>
      </c>
      <c r="AG475" s="7">
        <f>IFERROR(AF475/AE475,0)</f>
        <v/>
      </c>
      <c r="AH475" s="6">
        <f>-'M03'!S474</f>
        <v/>
      </c>
      <c r="AI475" s="6">
        <f>AC475+AF475-AL475</f>
        <v/>
      </c>
      <c r="AJ475" s="7">
        <f>IFERROR(AI475/AH475,0)</f>
        <v/>
      </c>
      <c r="AK475" s="6">
        <f>'M03'!T474</f>
        <v/>
      </c>
      <c r="AL475" s="6">
        <f>'M03'!U474</f>
        <v/>
      </c>
      <c r="AM475" s="7">
        <f>IFERROR(AL475/AK475,0)</f>
        <v/>
      </c>
      <c r="AN475" s="6">
        <f>'M04'!E474</f>
        <v/>
      </c>
      <c r="AO475" s="6">
        <f>'M04'!F474</f>
        <v/>
      </c>
      <c r="AP475" s="7">
        <f>IFERROR(AO475/AN475,0)</f>
        <v/>
      </c>
      <c r="AQ475" s="6">
        <f>'M04'!M474</f>
        <v/>
      </c>
      <c r="AR475" s="6">
        <f>IF('M04'!AG474&gt;0,'M04'!AG474+MAX(0,AQ475-'M04'!H474)*IF(AND(AN475&lt;&gt;0,AO475&lt;&gt;0),AO475/AN475,'M04'!V474),AQ475*IF(AND(AN475&lt;&gt;0,AO475&lt;&gt;0),AO475/AN475,'M04'!V474))</f>
        <v/>
      </c>
      <c r="AS475" s="7">
        <f>IFERROR(AR475/AQ475,0)</f>
        <v/>
      </c>
      <c r="AT475" s="6">
        <f>-'M04'!S474</f>
        <v/>
      </c>
      <c r="AU475" s="6">
        <f>AO475+AR475-AX475</f>
        <v/>
      </c>
      <c r="AV475" s="7">
        <f>IFERROR(AU475/AT475,0)</f>
        <v/>
      </c>
      <c r="AW475" s="6">
        <f>'M04'!T474</f>
        <v/>
      </c>
      <c r="AX475" s="6">
        <f>'M04'!U474</f>
        <v/>
      </c>
      <c r="AY475" s="7">
        <f>IFERROR(AX475/AW475,0)</f>
        <v/>
      </c>
      <c r="AZ475" s="6">
        <f>'M05'!E474</f>
        <v/>
      </c>
      <c r="BA475" s="6">
        <f>'M05'!F474</f>
        <v/>
      </c>
      <c r="BB475" s="7">
        <f>IFERROR(BA475/AZ475,0)</f>
        <v/>
      </c>
      <c r="BC475" s="6">
        <f>'M05'!M474</f>
        <v/>
      </c>
      <c r="BD475" s="6">
        <f>IF('M05'!AG474&gt;0,'M05'!AG474+MAX(0,BC475-'M05'!H474)*IF(AND(AZ475&lt;&gt;0,BA475&lt;&gt;0),BA475/AZ475,'M05'!V474),BC475*IF(AND(AZ475&lt;&gt;0,BA475&lt;&gt;0),BA475/AZ475,'M05'!V474))</f>
        <v/>
      </c>
      <c r="BE475" s="7">
        <f>IFERROR(BD475/BC475,0)</f>
        <v/>
      </c>
      <c r="BF475" s="6">
        <f>-'M05'!S474</f>
        <v/>
      </c>
      <c r="BG475" s="6">
        <f>BA475+BD475-BJ475</f>
        <v/>
      </c>
      <c r="BH475" s="7">
        <f>IFERROR(BG475/BF475,0)</f>
        <v/>
      </c>
      <c r="BI475" s="6">
        <f>'M05'!T474</f>
        <v/>
      </c>
      <c r="BJ475" s="6">
        <f>'M05'!U474</f>
        <v/>
      </c>
      <c r="BK475" s="7">
        <f>IFERROR(BJ475/BI475,0)</f>
        <v/>
      </c>
      <c r="BL475" s="6">
        <f>'M06'!E474</f>
        <v/>
      </c>
      <c r="BM475" s="6">
        <f>'M06'!F474</f>
        <v/>
      </c>
      <c r="BN475" s="7">
        <f>IFERROR(BM475/BL475,0)</f>
        <v/>
      </c>
      <c r="BO475" s="6">
        <f>'M06'!M474</f>
        <v/>
      </c>
      <c r="BP475" s="6">
        <f>IF('M06'!AG474&gt;0,'M06'!AG474+MAX(0,BO475-'M06'!H474)*IF(AND(BL475&lt;&gt;0,BM475&lt;&gt;0),BM475/BL475,'M06'!V474),BO475*IF(AND(BL475&lt;&gt;0,BM475&lt;&gt;0),BM475/BL475,'M06'!V474))</f>
        <v/>
      </c>
      <c r="BQ475" s="7">
        <f>IFERROR(BP475/BO475,0)</f>
        <v/>
      </c>
      <c r="BR475" s="6">
        <f>-'M06'!S474</f>
        <v/>
      </c>
      <c r="BS475" s="6">
        <f>BM475+BP475-BV475</f>
        <v/>
      </c>
      <c r="BT475" s="7">
        <f>IFERROR(BS475/BR475,0)</f>
        <v/>
      </c>
      <c r="BU475" s="6">
        <f>'M06'!T474</f>
        <v/>
      </c>
      <c r="BV475" s="6">
        <f>'M06'!U474</f>
        <v/>
      </c>
      <c r="BW475" s="7">
        <f>IFERROR(BV475/BU475,0)</f>
        <v/>
      </c>
      <c r="BX475" s="6">
        <f>'M07'!E474</f>
        <v/>
      </c>
      <c r="BY475" s="6">
        <f>'M07'!F474</f>
        <v/>
      </c>
      <c r="BZ475" s="7">
        <f>IFERROR(BY475/BX475,0)</f>
        <v/>
      </c>
      <c r="CA475" s="6">
        <f>'M07'!M474</f>
        <v/>
      </c>
      <c r="CB475" s="6">
        <f>IF('M07'!AG474&gt;0,'M07'!AG474+MAX(0,CA475-'M07'!H474)*IF(AND(BX475&lt;&gt;0,BY475&lt;&gt;0),BY475/BX475,'M07'!V474),CA475*IF(AND(BX475&lt;&gt;0,BY475&lt;&gt;0),BY475/BX475,'M07'!V474))</f>
        <v/>
      </c>
      <c r="CC475" s="7">
        <f>IFERROR(CB475/CA475,0)</f>
        <v/>
      </c>
      <c r="CD475" s="6">
        <f>-'M07'!S474</f>
        <v/>
      </c>
      <c r="CE475" s="6">
        <f>BY475+CB475-CH475</f>
        <v/>
      </c>
      <c r="CF475" s="7">
        <f>IFERROR(CE475/CD475,0)</f>
        <v/>
      </c>
      <c r="CG475" s="6">
        <f>'M07'!T474</f>
        <v/>
      </c>
      <c r="CH475" s="6">
        <f>'M07'!U474</f>
        <v/>
      </c>
      <c r="CI475" s="7">
        <f>IFERROR(CH475/CG475,0)</f>
        <v/>
      </c>
      <c r="CJ475" s="6">
        <f>'M08'!E474</f>
        <v/>
      </c>
      <c r="CK475" s="6">
        <f>'M08'!F474</f>
        <v/>
      </c>
      <c r="CL475" s="7">
        <f>IFERROR(CK475/CJ475,0)</f>
        <v/>
      </c>
      <c r="CM475" s="6">
        <f>'M08'!M474</f>
        <v/>
      </c>
      <c r="CN475" s="6">
        <f>IF('M08'!AG474&gt;0,'M08'!AG474+MAX(0,CM475-'M08'!H474)*IF(AND(CJ475&lt;&gt;0,CK475&lt;&gt;0),CK475/CJ475,'M08'!V474),CM475*IF(AND(CJ475&lt;&gt;0,CK475&lt;&gt;0),CK475/CJ475,'M08'!V474))</f>
        <v/>
      </c>
      <c r="CO475" s="7">
        <f>IFERROR(CN475/CM475,0)</f>
        <v/>
      </c>
      <c r="CP475" s="6">
        <f>-'M08'!S474</f>
        <v/>
      </c>
      <c r="CQ475" s="6">
        <f>CK475+CN475-CT475</f>
        <v/>
      </c>
      <c r="CR475" s="7">
        <f>IFERROR(CQ475/CP475,0)</f>
        <v/>
      </c>
      <c r="CS475" s="6">
        <f>'M08'!T474</f>
        <v/>
      </c>
      <c r="CT475" s="6">
        <f>'M08'!U474</f>
        <v/>
      </c>
      <c r="CU475" s="7">
        <f>IFERROR(CT475/CS475,0)</f>
        <v/>
      </c>
      <c r="CV475" s="6">
        <f>'M09'!E474</f>
        <v/>
      </c>
      <c r="CW475" s="6">
        <f>'M09'!F474</f>
        <v/>
      </c>
      <c r="CX475" s="7">
        <f>IFERROR(CW475/CV475,0)</f>
        <v/>
      </c>
      <c r="CY475" s="6">
        <f>'M09'!M474</f>
        <v/>
      </c>
      <c r="CZ475" s="6">
        <f>IF('M09'!AG474&gt;0,'M09'!AG474+MAX(0,CY475-'M09'!H474)*IF(AND(CV475&lt;&gt;0,CW475&lt;&gt;0),CW475/CV475,'M09'!V474),CY475*IF(AND(CV475&lt;&gt;0,CW475&lt;&gt;0),CW475/CV475,'M09'!V474))</f>
        <v/>
      </c>
      <c r="DA475" s="7">
        <f>IFERROR(CZ475/CY475,0)</f>
        <v/>
      </c>
      <c r="DB475" s="6">
        <f>-'M09'!S474</f>
        <v/>
      </c>
      <c r="DC475" s="6">
        <f>CW475+CZ475-DF475</f>
        <v/>
      </c>
      <c r="DD475" s="7">
        <f>IFERROR(DC475/DB475,0)</f>
        <v/>
      </c>
      <c r="DE475" s="6">
        <f>'M09'!T474</f>
        <v/>
      </c>
      <c r="DF475" s="6">
        <f>'M09'!U474</f>
        <v/>
      </c>
      <c r="DG475" s="7">
        <f>IFERROR(DF475/DE475,0)</f>
        <v/>
      </c>
      <c r="DH475" s="6">
        <f>SUM(J475,V475,AH475,AT475,BF475,BR475,CD475,CP475,DB475)</f>
        <v/>
      </c>
      <c r="DI475" s="6">
        <f>SUM(K475,W475,AI475,AU475,BG475,BS475,CE475,CQ475,DC475)</f>
        <v/>
      </c>
      <c r="DJ475" s="6">
        <f>DH475/9</f>
        <v/>
      </c>
      <c r="DK475" s="6">
        <f>DI475/9</f>
        <v/>
      </c>
      <c r="DL475" s="7">
        <f>IFERROR(DI475/DH475,0)</f>
        <v/>
      </c>
      <c r="DM475" s="7">
        <f>'M09'!V474</f>
        <v/>
      </c>
      <c r="DN475" s="8">
        <f>IFERROR(DL475/DM475-1,0)</f>
        <v/>
      </c>
      <c r="DO475" s="6">
        <f>'M09'!AD474</f>
        <v/>
      </c>
      <c r="DP475" s="6">
        <f>DJ475-DO475</f>
        <v/>
      </c>
      <c r="DQ475" s="9">
        <f>COUNTIF(J475,"&gt;0")+COUNTIF(V475,"&gt;0")+COUNTIF(AH475,"&gt;0")+COUNTIF(AT475,"&gt;0")+COUNTIF(BF475,"&gt;0")+COUNTIF(BR475,"&gt;0")+COUNTIF(CD475,"&gt;0")+COUNTIF(CP475,"&gt;0")+COUNTIF(DB475,"&gt;0")</f>
        <v/>
      </c>
      <c r="DR475" s="6">
        <f>DE475</f>
        <v/>
      </c>
      <c r="DS475" s="10">
        <f>IFERROR(DR475/DJ475,0)</f>
        <v/>
      </c>
      <c r="DT475" s="6">
        <f>D475+SUM(G475,S475,AE475,AQ475,BC475,BO475,CA475,CM475,CY475)-SUM(J475,V475,AH475,AT475,BF475,BR475,CD475,CP475,DB475)-DE475</f>
        <v/>
      </c>
    </row>
    <row r="476">
      <c r="A476">
        <f>'M01'!C475</f>
        <v/>
      </c>
      <c r="B476">
        <f>'M01'!D475</f>
        <v/>
      </c>
      <c r="C476">
        <f>'M01'!A475</f>
        <v/>
      </c>
      <c r="D476" s="6">
        <f>'M01'!E475</f>
        <v/>
      </c>
      <c r="E476" s="6">
        <f>'M01'!F475</f>
        <v/>
      </c>
      <c r="F476" s="7">
        <f>IFERROR(E476/D476,0)</f>
        <v/>
      </c>
      <c r="G476" s="6">
        <f>'M01'!M475</f>
        <v/>
      </c>
      <c r="H476" s="6">
        <f>IF('M01'!AG475&gt;0,'M01'!AG475+MAX(0,G476-'M01'!H475)*IF(AND(D476&lt;&gt;0,E476&lt;&gt;0),E476/D476,'M01'!V475),G476*IF(AND(D476&lt;&gt;0,E476&lt;&gt;0),E476/D476,'M01'!V475))</f>
        <v/>
      </c>
      <c r="I476" s="7">
        <f>IFERROR(H476/G476,0)</f>
        <v/>
      </c>
      <c r="J476" s="6">
        <f>-'M01'!S475</f>
        <v/>
      </c>
      <c r="K476" s="6">
        <f>E476+H476-N476</f>
        <v/>
      </c>
      <c r="L476" s="7">
        <f>IFERROR(K476/J476,0)</f>
        <v/>
      </c>
      <c r="M476" s="6">
        <f>'M01'!T475</f>
        <v/>
      </c>
      <c r="N476" s="6">
        <f>'M01'!U475</f>
        <v/>
      </c>
      <c r="O476" s="7">
        <f>IFERROR(N476/M476,0)</f>
        <v/>
      </c>
      <c r="P476" s="6">
        <f>'M02'!E475</f>
        <v/>
      </c>
      <c r="Q476" s="6">
        <f>'M02'!F475</f>
        <v/>
      </c>
      <c r="R476" s="7">
        <f>IFERROR(Q476/P476,0)</f>
        <v/>
      </c>
      <c r="S476" s="6">
        <f>'M02'!M475</f>
        <v/>
      </c>
      <c r="T476" s="6">
        <f>IF('M02'!AG475&gt;0,'M02'!AG475+MAX(0,S476-'M02'!H475)*IF(AND(P476&lt;&gt;0,Q476&lt;&gt;0),Q476/P476,'M02'!V475),S476*IF(AND(P476&lt;&gt;0,Q476&lt;&gt;0),Q476/P476,'M02'!V475))</f>
        <v/>
      </c>
      <c r="U476" s="7">
        <f>IFERROR(T476/S476,0)</f>
        <v/>
      </c>
      <c r="V476" s="6">
        <f>-'M02'!S475</f>
        <v/>
      </c>
      <c r="W476" s="6">
        <f>Q476+T476-Z476</f>
        <v/>
      </c>
      <c r="X476" s="7">
        <f>IFERROR(W476/V476,0)</f>
        <v/>
      </c>
      <c r="Y476" s="6">
        <f>'M02'!T475</f>
        <v/>
      </c>
      <c r="Z476" s="6">
        <f>'M02'!U475</f>
        <v/>
      </c>
      <c r="AA476" s="7">
        <f>IFERROR(Z476/Y476,0)</f>
        <v/>
      </c>
      <c r="AB476" s="6">
        <f>'M03'!E475</f>
        <v/>
      </c>
      <c r="AC476" s="6">
        <f>'M03'!F475</f>
        <v/>
      </c>
      <c r="AD476" s="7">
        <f>IFERROR(AC476/AB476,0)</f>
        <v/>
      </c>
      <c r="AE476" s="6">
        <f>'M03'!M475</f>
        <v/>
      </c>
      <c r="AF476" s="6">
        <f>IF('M03'!AG475&gt;0,'M03'!AG475+MAX(0,AE476-'M03'!H475)*IF(AND(AB476&lt;&gt;0,AC476&lt;&gt;0),AC476/AB476,'M03'!V475),AE476*IF(AND(AB476&lt;&gt;0,AC476&lt;&gt;0),AC476/AB476,'M03'!V475))</f>
        <v/>
      </c>
      <c r="AG476" s="7">
        <f>IFERROR(AF476/AE476,0)</f>
        <v/>
      </c>
      <c r="AH476" s="6">
        <f>-'M03'!S475</f>
        <v/>
      </c>
      <c r="AI476" s="6">
        <f>AC476+AF476-AL476</f>
        <v/>
      </c>
      <c r="AJ476" s="7">
        <f>IFERROR(AI476/AH476,0)</f>
        <v/>
      </c>
      <c r="AK476" s="6">
        <f>'M03'!T475</f>
        <v/>
      </c>
      <c r="AL476" s="6">
        <f>'M03'!U475</f>
        <v/>
      </c>
      <c r="AM476" s="7">
        <f>IFERROR(AL476/AK476,0)</f>
        <v/>
      </c>
      <c r="AN476" s="6">
        <f>'M04'!E475</f>
        <v/>
      </c>
      <c r="AO476" s="6">
        <f>'M04'!F475</f>
        <v/>
      </c>
      <c r="AP476" s="7">
        <f>IFERROR(AO476/AN476,0)</f>
        <v/>
      </c>
      <c r="AQ476" s="6">
        <f>'M04'!M475</f>
        <v/>
      </c>
      <c r="AR476" s="6">
        <f>IF('M04'!AG475&gt;0,'M04'!AG475+MAX(0,AQ476-'M04'!H475)*IF(AND(AN476&lt;&gt;0,AO476&lt;&gt;0),AO476/AN476,'M04'!V475),AQ476*IF(AND(AN476&lt;&gt;0,AO476&lt;&gt;0),AO476/AN476,'M04'!V475))</f>
        <v/>
      </c>
      <c r="AS476" s="7">
        <f>IFERROR(AR476/AQ476,0)</f>
        <v/>
      </c>
      <c r="AT476" s="6">
        <f>-'M04'!S475</f>
        <v/>
      </c>
      <c r="AU476" s="6">
        <f>AO476+AR476-AX476</f>
        <v/>
      </c>
      <c r="AV476" s="7">
        <f>IFERROR(AU476/AT476,0)</f>
        <v/>
      </c>
      <c r="AW476" s="6">
        <f>'M04'!T475</f>
        <v/>
      </c>
      <c r="AX476" s="6">
        <f>'M04'!U475</f>
        <v/>
      </c>
      <c r="AY476" s="7">
        <f>IFERROR(AX476/AW476,0)</f>
        <v/>
      </c>
      <c r="AZ476" s="6">
        <f>'M05'!E475</f>
        <v/>
      </c>
      <c r="BA476" s="6">
        <f>'M05'!F475</f>
        <v/>
      </c>
      <c r="BB476" s="7">
        <f>IFERROR(BA476/AZ476,0)</f>
        <v/>
      </c>
      <c r="BC476" s="6">
        <f>'M05'!M475</f>
        <v/>
      </c>
      <c r="BD476" s="6">
        <f>IF('M05'!AG475&gt;0,'M05'!AG475+MAX(0,BC476-'M05'!H475)*IF(AND(AZ476&lt;&gt;0,BA476&lt;&gt;0),BA476/AZ476,'M05'!V475),BC476*IF(AND(AZ476&lt;&gt;0,BA476&lt;&gt;0),BA476/AZ476,'M05'!V475))</f>
        <v/>
      </c>
      <c r="BE476" s="7">
        <f>IFERROR(BD476/BC476,0)</f>
        <v/>
      </c>
      <c r="BF476" s="6">
        <f>-'M05'!S475</f>
        <v/>
      </c>
      <c r="BG476" s="6">
        <f>BA476+BD476-BJ476</f>
        <v/>
      </c>
      <c r="BH476" s="7">
        <f>IFERROR(BG476/BF476,0)</f>
        <v/>
      </c>
      <c r="BI476" s="6">
        <f>'M05'!T475</f>
        <v/>
      </c>
      <c r="BJ476" s="6">
        <f>'M05'!U475</f>
        <v/>
      </c>
      <c r="BK476" s="7">
        <f>IFERROR(BJ476/BI476,0)</f>
        <v/>
      </c>
      <c r="BL476" s="6">
        <f>'M06'!E475</f>
        <v/>
      </c>
      <c r="BM476" s="6">
        <f>'M06'!F475</f>
        <v/>
      </c>
      <c r="BN476" s="7">
        <f>IFERROR(BM476/BL476,0)</f>
        <v/>
      </c>
      <c r="BO476" s="6">
        <f>'M06'!M475</f>
        <v/>
      </c>
      <c r="BP476" s="6">
        <f>IF('M06'!AG475&gt;0,'M06'!AG475+MAX(0,BO476-'M06'!H475)*IF(AND(BL476&lt;&gt;0,BM476&lt;&gt;0),BM476/BL476,'M06'!V475),BO476*IF(AND(BL476&lt;&gt;0,BM476&lt;&gt;0),BM476/BL476,'M06'!V475))</f>
        <v/>
      </c>
      <c r="BQ476" s="7">
        <f>IFERROR(BP476/BO476,0)</f>
        <v/>
      </c>
      <c r="BR476" s="6">
        <f>-'M06'!S475</f>
        <v/>
      </c>
      <c r="BS476" s="6">
        <f>BM476+BP476-BV476</f>
        <v/>
      </c>
      <c r="BT476" s="7">
        <f>IFERROR(BS476/BR476,0)</f>
        <v/>
      </c>
      <c r="BU476" s="6">
        <f>'M06'!T475</f>
        <v/>
      </c>
      <c r="BV476" s="6">
        <f>'M06'!U475</f>
        <v/>
      </c>
      <c r="BW476" s="7">
        <f>IFERROR(BV476/BU476,0)</f>
        <v/>
      </c>
      <c r="BX476" s="6">
        <f>'M07'!E475</f>
        <v/>
      </c>
      <c r="BY476" s="6">
        <f>'M07'!F475</f>
        <v/>
      </c>
      <c r="BZ476" s="7">
        <f>IFERROR(BY476/BX476,0)</f>
        <v/>
      </c>
      <c r="CA476" s="6">
        <f>'M07'!M475</f>
        <v/>
      </c>
      <c r="CB476" s="6">
        <f>IF('M07'!AG475&gt;0,'M07'!AG475+MAX(0,CA476-'M07'!H475)*IF(AND(BX476&lt;&gt;0,BY476&lt;&gt;0),BY476/BX476,'M07'!V475),CA476*IF(AND(BX476&lt;&gt;0,BY476&lt;&gt;0),BY476/BX476,'M07'!V475))</f>
        <v/>
      </c>
      <c r="CC476" s="7">
        <f>IFERROR(CB476/CA476,0)</f>
        <v/>
      </c>
      <c r="CD476" s="6">
        <f>-'M07'!S475</f>
        <v/>
      </c>
      <c r="CE476" s="6">
        <f>BY476+CB476-CH476</f>
        <v/>
      </c>
      <c r="CF476" s="7">
        <f>IFERROR(CE476/CD476,0)</f>
        <v/>
      </c>
      <c r="CG476" s="6">
        <f>'M07'!T475</f>
        <v/>
      </c>
      <c r="CH476" s="6">
        <f>'M07'!U475</f>
        <v/>
      </c>
      <c r="CI476" s="7">
        <f>IFERROR(CH476/CG476,0)</f>
        <v/>
      </c>
      <c r="CJ476" s="6">
        <f>'M08'!E475</f>
        <v/>
      </c>
      <c r="CK476" s="6">
        <f>'M08'!F475</f>
        <v/>
      </c>
      <c r="CL476" s="7">
        <f>IFERROR(CK476/CJ476,0)</f>
        <v/>
      </c>
      <c r="CM476" s="6">
        <f>'M08'!M475</f>
        <v/>
      </c>
      <c r="CN476" s="6">
        <f>IF('M08'!AG475&gt;0,'M08'!AG475+MAX(0,CM476-'M08'!H475)*IF(AND(CJ476&lt;&gt;0,CK476&lt;&gt;0),CK476/CJ476,'M08'!V475),CM476*IF(AND(CJ476&lt;&gt;0,CK476&lt;&gt;0),CK476/CJ476,'M08'!V475))</f>
        <v/>
      </c>
      <c r="CO476" s="7">
        <f>IFERROR(CN476/CM476,0)</f>
        <v/>
      </c>
      <c r="CP476" s="6">
        <f>-'M08'!S475</f>
        <v/>
      </c>
      <c r="CQ476" s="6">
        <f>CK476+CN476-CT476</f>
        <v/>
      </c>
      <c r="CR476" s="7">
        <f>IFERROR(CQ476/CP476,0)</f>
        <v/>
      </c>
      <c r="CS476" s="6">
        <f>'M08'!T475</f>
        <v/>
      </c>
      <c r="CT476" s="6">
        <f>'M08'!U475</f>
        <v/>
      </c>
      <c r="CU476" s="7">
        <f>IFERROR(CT476/CS476,0)</f>
        <v/>
      </c>
      <c r="CV476" s="6">
        <f>'M09'!E475</f>
        <v/>
      </c>
      <c r="CW476" s="6">
        <f>'M09'!F475</f>
        <v/>
      </c>
      <c r="CX476" s="7">
        <f>IFERROR(CW476/CV476,0)</f>
        <v/>
      </c>
      <c r="CY476" s="6">
        <f>'M09'!M475</f>
        <v/>
      </c>
      <c r="CZ476" s="6">
        <f>IF('M09'!AG475&gt;0,'M09'!AG475+MAX(0,CY476-'M09'!H475)*IF(AND(CV476&lt;&gt;0,CW476&lt;&gt;0),CW476/CV476,'M09'!V475),CY476*IF(AND(CV476&lt;&gt;0,CW476&lt;&gt;0),CW476/CV476,'M09'!V475))</f>
        <v/>
      </c>
      <c r="DA476" s="7">
        <f>IFERROR(CZ476/CY476,0)</f>
        <v/>
      </c>
      <c r="DB476" s="6">
        <f>-'M09'!S475</f>
        <v/>
      </c>
      <c r="DC476" s="6">
        <f>CW476+CZ476-DF476</f>
        <v/>
      </c>
      <c r="DD476" s="7">
        <f>IFERROR(DC476/DB476,0)</f>
        <v/>
      </c>
      <c r="DE476" s="6">
        <f>'M09'!T475</f>
        <v/>
      </c>
      <c r="DF476" s="6">
        <f>'M09'!U475</f>
        <v/>
      </c>
      <c r="DG476" s="7">
        <f>IFERROR(DF476/DE476,0)</f>
        <v/>
      </c>
      <c r="DH476" s="6">
        <f>SUM(J476,V476,AH476,AT476,BF476,BR476,CD476,CP476,DB476)</f>
        <v/>
      </c>
      <c r="DI476" s="6">
        <f>SUM(K476,W476,AI476,AU476,BG476,BS476,CE476,CQ476,DC476)</f>
        <v/>
      </c>
      <c r="DJ476" s="6">
        <f>DH476/9</f>
        <v/>
      </c>
      <c r="DK476" s="6">
        <f>DI476/9</f>
        <v/>
      </c>
      <c r="DL476" s="7">
        <f>IFERROR(DI476/DH476,0)</f>
        <v/>
      </c>
      <c r="DM476" s="7">
        <f>'M09'!V475</f>
        <v/>
      </c>
      <c r="DN476" s="8">
        <f>IFERROR(DL476/DM476-1,0)</f>
        <v/>
      </c>
      <c r="DO476" s="6">
        <f>'M09'!AD475</f>
        <v/>
      </c>
      <c r="DP476" s="6">
        <f>DJ476-DO476</f>
        <v/>
      </c>
      <c r="DQ476" s="9">
        <f>COUNTIF(J476,"&gt;0")+COUNTIF(V476,"&gt;0")+COUNTIF(AH476,"&gt;0")+COUNTIF(AT476,"&gt;0")+COUNTIF(BF476,"&gt;0")+COUNTIF(BR476,"&gt;0")+COUNTIF(CD476,"&gt;0")+COUNTIF(CP476,"&gt;0")+COUNTIF(DB476,"&gt;0")</f>
        <v/>
      </c>
      <c r="DR476" s="6">
        <f>DE476</f>
        <v/>
      </c>
      <c r="DS476" s="10">
        <f>IFERROR(DR476/DJ476,0)</f>
        <v/>
      </c>
      <c r="DT476" s="6">
        <f>D476+SUM(G476,S476,AE476,AQ476,BC476,BO476,CA476,CM476,CY476)-SUM(J476,V476,AH476,AT476,BF476,BR476,CD476,CP476,DB476)-DE476</f>
        <v/>
      </c>
    </row>
    <row r="477">
      <c r="A477">
        <f>'M01'!C476</f>
        <v/>
      </c>
      <c r="B477">
        <f>'M01'!D476</f>
        <v/>
      </c>
      <c r="C477">
        <f>'M01'!A476</f>
        <v/>
      </c>
      <c r="D477" s="6">
        <f>'M01'!E476</f>
        <v/>
      </c>
      <c r="E477" s="6">
        <f>'M01'!F476</f>
        <v/>
      </c>
      <c r="F477" s="7">
        <f>IFERROR(E477/D477,0)</f>
        <v/>
      </c>
      <c r="G477" s="6">
        <f>'M01'!M476</f>
        <v/>
      </c>
      <c r="H477" s="6">
        <f>IF('M01'!AG476&gt;0,'M01'!AG476+MAX(0,G477-'M01'!H476)*IF(AND(D477&lt;&gt;0,E477&lt;&gt;0),E477/D477,'M01'!V476),G477*IF(AND(D477&lt;&gt;0,E477&lt;&gt;0),E477/D477,'M01'!V476))</f>
        <v/>
      </c>
      <c r="I477" s="7">
        <f>IFERROR(H477/G477,0)</f>
        <v/>
      </c>
      <c r="J477" s="6">
        <f>-'M01'!S476</f>
        <v/>
      </c>
      <c r="K477" s="6">
        <f>E477+H477-N477</f>
        <v/>
      </c>
      <c r="L477" s="7">
        <f>IFERROR(K477/J477,0)</f>
        <v/>
      </c>
      <c r="M477" s="6">
        <f>'M01'!T476</f>
        <v/>
      </c>
      <c r="N477" s="6">
        <f>'M01'!U476</f>
        <v/>
      </c>
      <c r="O477" s="7">
        <f>IFERROR(N477/M477,0)</f>
        <v/>
      </c>
      <c r="P477" s="6">
        <f>'M02'!E476</f>
        <v/>
      </c>
      <c r="Q477" s="6">
        <f>'M02'!F476</f>
        <v/>
      </c>
      <c r="R477" s="7">
        <f>IFERROR(Q477/P477,0)</f>
        <v/>
      </c>
      <c r="S477" s="6">
        <f>'M02'!M476</f>
        <v/>
      </c>
      <c r="T477" s="6">
        <f>IF('M02'!AG476&gt;0,'M02'!AG476+MAX(0,S477-'M02'!H476)*IF(AND(P477&lt;&gt;0,Q477&lt;&gt;0),Q477/P477,'M02'!V476),S477*IF(AND(P477&lt;&gt;0,Q477&lt;&gt;0),Q477/P477,'M02'!V476))</f>
        <v/>
      </c>
      <c r="U477" s="7">
        <f>IFERROR(T477/S477,0)</f>
        <v/>
      </c>
      <c r="V477" s="6">
        <f>-'M02'!S476</f>
        <v/>
      </c>
      <c r="W477" s="6">
        <f>Q477+T477-Z477</f>
        <v/>
      </c>
      <c r="X477" s="7">
        <f>IFERROR(W477/V477,0)</f>
        <v/>
      </c>
      <c r="Y477" s="6">
        <f>'M02'!T476</f>
        <v/>
      </c>
      <c r="Z477" s="6">
        <f>'M02'!U476</f>
        <v/>
      </c>
      <c r="AA477" s="7">
        <f>IFERROR(Z477/Y477,0)</f>
        <v/>
      </c>
      <c r="AB477" s="6">
        <f>'M03'!E476</f>
        <v/>
      </c>
      <c r="AC477" s="6">
        <f>'M03'!F476</f>
        <v/>
      </c>
      <c r="AD477" s="7">
        <f>IFERROR(AC477/AB477,0)</f>
        <v/>
      </c>
      <c r="AE477" s="6">
        <f>'M03'!M476</f>
        <v/>
      </c>
      <c r="AF477" s="6">
        <f>IF('M03'!AG476&gt;0,'M03'!AG476+MAX(0,AE477-'M03'!H476)*IF(AND(AB477&lt;&gt;0,AC477&lt;&gt;0),AC477/AB477,'M03'!V476),AE477*IF(AND(AB477&lt;&gt;0,AC477&lt;&gt;0),AC477/AB477,'M03'!V476))</f>
        <v/>
      </c>
      <c r="AG477" s="7">
        <f>IFERROR(AF477/AE477,0)</f>
        <v/>
      </c>
      <c r="AH477" s="6">
        <f>-'M03'!S476</f>
        <v/>
      </c>
      <c r="AI477" s="6">
        <f>AC477+AF477-AL477</f>
        <v/>
      </c>
      <c r="AJ477" s="7">
        <f>IFERROR(AI477/AH477,0)</f>
        <v/>
      </c>
      <c r="AK477" s="6">
        <f>'M03'!T476</f>
        <v/>
      </c>
      <c r="AL477" s="6">
        <f>'M03'!U476</f>
        <v/>
      </c>
      <c r="AM477" s="7">
        <f>IFERROR(AL477/AK477,0)</f>
        <v/>
      </c>
      <c r="AN477" s="6">
        <f>'M04'!E476</f>
        <v/>
      </c>
      <c r="AO477" s="6">
        <f>'M04'!F476</f>
        <v/>
      </c>
      <c r="AP477" s="7">
        <f>IFERROR(AO477/AN477,0)</f>
        <v/>
      </c>
      <c r="AQ477" s="6">
        <f>'M04'!M476</f>
        <v/>
      </c>
      <c r="AR477" s="6">
        <f>IF('M04'!AG476&gt;0,'M04'!AG476+MAX(0,AQ477-'M04'!H476)*IF(AND(AN477&lt;&gt;0,AO477&lt;&gt;0),AO477/AN477,'M04'!V476),AQ477*IF(AND(AN477&lt;&gt;0,AO477&lt;&gt;0),AO477/AN477,'M04'!V476))</f>
        <v/>
      </c>
      <c r="AS477" s="7">
        <f>IFERROR(AR477/AQ477,0)</f>
        <v/>
      </c>
      <c r="AT477" s="6">
        <f>-'M04'!S476</f>
        <v/>
      </c>
      <c r="AU477" s="6">
        <f>AO477+AR477-AX477</f>
        <v/>
      </c>
      <c r="AV477" s="7">
        <f>IFERROR(AU477/AT477,0)</f>
        <v/>
      </c>
      <c r="AW477" s="6">
        <f>'M04'!T476</f>
        <v/>
      </c>
      <c r="AX477" s="6">
        <f>'M04'!U476</f>
        <v/>
      </c>
      <c r="AY477" s="7">
        <f>IFERROR(AX477/AW477,0)</f>
        <v/>
      </c>
      <c r="AZ477" s="6">
        <f>'M05'!E476</f>
        <v/>
      </c>
      <c r="BA477" s="6">
        <f>'M05'!F476</f>
        <v/>
      </c>
      <c r="BB477" s="7">
        <f>IFERROR(BA477/AZ477,0)</f>
        <v/>
      </c>
      <c r="BC477" s="6">
        <f>'M05'!M476</f>
        <v/>
      </c>
      <c r="BD477" s="6">
        <f>IF('M05'!AG476&gt;0,'M05'!AG476+MAX(0,BC477-'M05'!H476)*IF(AND(AZ477&lt;&gt;0,BA477&lt;&gt;0),BA477/AZ477,'M05'!V476),BC477*IF(AND(AZ477&lt;&gt;0,BA477&lt;&gt;0),BA477/AZ477,'M05'!V476))</f>
        <v/>
      </c>
      <c r="BE477" s="7">
        <f>IFERROR(BD477/BC477,0)</f>
        <v/>
      </c>
      <c r="BF477" s="6">
        <f>-'M05'!S476</f>
        <v/>
      </c>
      <c r="BG477" s="6">
        <f>BA477+BD477-BJ477</f>
        <v/>
      </c>
      <c r="BH477" s="7">
        <f>IFERROR(BG477/BF477,0)</f>
        <v/>
      </c>
      <c r="BI477" s="6">
        <f>'M05'!T476</f>
        <v/>
      </c>
      <c r="BJ477" s="6">
        <f>'M05'!U476</f>
        <v/>
      </c>
      <c r="BK477" s="7">
        <f>IFERROR(BJ477/BI477,0)</f>
        <v/>
      </c>
      <c r="BL477" s="6">
        <f>'M06'!E476</f>
        <v/>
      </c>
      <c r="BM477" s="6">
        <f>'M06'!F476</f>
        <v/>
      </c>
      <c r="BN477" s="7">
        <f>IFERROR(BM477/BL477,0)</f>
        <v/>
      </c>
      <c r="BO477" s="6">
        <f>'M06'!M476</f>
        <v/>
      </c>
      <c r="BP477" s="6">
        <f>IF('M06'!AG476&gt;0,'M06'!AG476+MAX(0,BO477-'M06'!H476)*IF(AND(BL477&lt;&gt;0,BM477&lt;&gt;0),BM477/BL477,'M06'!V476),BO477*IF(AND(BL477&lt;&gt;0,BM477&lt;&gt;0),BM477/BL477,'M06'!V476))</f>
        <v/>
      </c>
      <c r="BQ477" s="7">
        <f>IFERROR(BP477/BO477,0)</f>
        <v/>
      </c>
      <c r="BR477" s="6">
        <f>-'M06'!S476</f>
        <v/>
      </c>
      <c r="BS477" s="6">
        <f>BM477+BP477-BV477</f>
        <v/>
      </c>
      <c r="BT477" s="7">
        <f>IFERROR(BS477/BR477,0)</f>
        <v/>
      </c>
      <c r="BU477" s="6">
        <f>'M06'!T476</f>
        <v/>
      </c>
      <c r="BV477" s="6">
        <f>'M06'!U476</f>
        <v/>
      </c>
      <c r="BW477" s="7">
        <f>IFERROR(BV477/BU477,0)</f>
        <v/>
      </c>
      <c r="BX477" s="6">
        <f>'M07'!E476</f>
        <v/>
      </c>
      <c r="BY477" s="6">
        <f>'M07'!F476</f>
        <v/>
      </c>
      <c r="BZ477" s="7">
        <f>IFERROR(BY477/BX477,0)</f>
        <v/>
      </c>
      <c r="CA477" s="6">
        <f>'M07'!M476</f>
        <v/>
      </c>
      <c r="CB477" s="6">
        <f>IF('M07'!AG476&gt;0,'M07'!AG476+MAX(0,CA477-'M07'!H476)*IF(AND(BX477&lt;&gt;0,BY477&lt;&gt;0),BY477/BX477,'M07'!V476),CA477*IF(AND(BX477&lt;&gt;0,BY477&lt;&gt;0),BY477/BX477,'M07'!V476))</f>
        <v/>
      </c>
      <c r="CC477" s="7">
        <f>IFERROR(CB477/CA477,0)</f>
        <v/>
      </c>
      <c r="CD477" s="6">
        <f>-'M07'!S476</f>
        <v/>
      </c>
      <c r="CE477" s="6">
        <f>BY477+CB477-CH477</f>
        <v/>
      </c>
      <c r="CF477" s="7">
        <f>IFERROR(CE477/CD477,0)</f>
        <v/>
      </c>
      <c r="CG477" s="6">
        <f>'M07'!T476</f>
        <v/>
      </c>
      <c r="CH477" s="6">
        <f>'M07'!U476</f>
        <v/>
      </c>
      <c r="CI477" s="7">
        <f>IFERROR(CH477/CG477,0)</f>
        <v/>
      </c>
      <c r="CJ477" s="6">
        <f>'M08'!E476</f>
        <v/>
      </c>
      <c r="CK477" s="6">
        <f>'M08'!F476</f>
        <v/>
      </c>
      <c r="CL477" s="7">
        <f>IFERROR(CK477/CJ477,0)</f>
        <v/>
      </c>
      <c r="CM477" s="6">
        <f>'M08'!M476</f>
        <v/>
      </c>
      <c r="CN477" s="6">
        <f>IF('M08'!AG476&gt;0,'M08'!AG476+MAX(0,CM477-'M08'!H476)*IF(AND(CJ477&lt;&gt;0,CK477&lt;&gt;0),CK477/CJ477,'M08'!V476),CM477*IF(AND(CJ477&lt;&gt;0,CK477&lt;&gt;0),CK477/CJ477,'M08'!V476))</f>
        <v/>
      </c>
      <c r="CO477" s="7">
        <f>IFERROR(CN477/CM477,0)</f>
        <v/>
      </c>
      <c r="CP477" s="6">
        <f>-'M08'!S476</f>
        <v/>
      </c>
      <c r="CQ477" s="6">
        <f>CK477+CN477-CT477</f>
        <v/>
      </c>
      <c r="CR477" s="7">
        <f>IFERROR(CQ477/CP477,0)</f>
        <v/>
      </c>
      <c r="CS477" s="6">
        <f>'M08'!T476</f>
        <v/>
      </c>
      <c r="CT477" s="6">
        <f>'M08'!U476</f>
        <v/>
      </c>
      <c r="CU477" s="7">
        <f>IFERROR(CT477/CS477,0)</f>
        <v/>
      </c>
      <c r="CV477" s="6">
        <f>'M09'!E476</f>
        <v/>
      </c>
      <c r="CW477" s="6">
        <f>'M09'!F476</f>
        <v/>
      </c>
      <c r="CX477" s="7">
        <f>IFERROR(CW477/CV477,0)</f>
        <v/>
      </c>
      <c r="CY477" s="6">
        <f>'M09'!M476</f>
        <v/>
      </c>
      <c r="CZ477" s="6">
        <f>IF('M09'!AG476&gt;0,'M09'!AG476+MAX(0,CY477-'M09'!H476)*IF(AND(CV477&lt;&gt;0,CW477&lt;&gt;0),CW477/CV477,'M09'!V476),CY477*IF(AND(CV477&lt;&gt;0,CW477&lt;&gt;0),CW477/CV477,'M09'!V476))</f>
        <v/>
      </c>
      <c r="DA477" s="7">
        <f>IFERROR(CZ477/CY477,0)</f>
        <v/>
      </c>
      <c r="DB477" s="6">
        <f>-'M09'!S476</f>
        <v/>
      </c>
      <c r="DC477" s="6">
        <f>CW477+CZ477-DF477</f>
        <v/>
      </c>
      <c r="DD477" s="7">
        <f>IFERROR(DC477/DB477,0)</f>
        <v/>
      </c>
      <c r="DE477" s="6">
        <f>'M09'!T476</f>
        <v/>
      </c>
      <c r="DF477" s="6">
        <f>'M09'!U476</f>
        <v/>
      </c>
      <c r="DG477" s="7">
        <f>IFERROR(DF477/DE477,0)</f>
        <v/>
      </c>
      <c r="DH477" s="6">
        <f>SUM(J477,V477,AH477,AT477,BF477,BR477,CD477,CP477,DB477)</f>
        <v/>
      </c>
      <c r="DI477" s="6">
        <f>SUM(K477,W477,AI477,AU477,BG477,BS477,CE477,CQ477,DC477)</f>
        <v/>
      </c>
      <c r="DJ477" s="6">
        <f>DH477/9</f>
        <v/>
      </c>
      <c r="DK477" s="6">
        <f>DI477/9</f>
        <v/>
      </c>
      <c r="DL477" s="7">
        <f>IFERROR(DI477/DH477,0)</f>
        <v/>
      </c>
      <c r="DM477" s="7">
        <f>'M09'!V476</f>
        <v/>
      </c>
      <c r="DN477" s="8">
        <f>IFERROR(DL477/DM477-1,0)</f>
        <v/>
      </c>
      <c r="DO477" s="6">
        <f>'M09'!AD476</f>
        <v/>
      </c>
      <c r="DP477" s="6">
        <f>DJ477-DO477</f>
        <v/>
      </c>
      <c r="DQ477" s="9">
        <f>COUNTIF(J477,"&gt;0")+COUNTIF(V477,"&gt;0")+COUNTIF(AH477,"&gt;0")+COUNTIF(AT477,"&gt;0")+COUNTIF(BF477,"&gt;0")+COUNTIF(BR477,"&gt;0")+COUNTIF(CD477,"&gt;0")+COUNTIF(CP477,"&gt;0")+COUNTIF(DB477,"&gt;0")</f>
        <v/>
      </c>
      <c r="DR477" s="6">
        <f>DE477</f>
        <v/>
      </c>
      <c r="DS477" s="10">
        <f>IFERROR(DR477/DJ477,0)</f>
        <v/>
      </c>
      <c r="DT477" s="6">
        <f>D477+SUM(G477,S477,AE477,AQ477,BC477,BO477,CA477,CM477,CY477)-SUM(J477,V477,AH477,AT477,BF477,BR477,CD477,CP477,DB477)-DE477</f>
        <v/>
      </c>
    </row>
    <row r="478">
      <c r="A478">
        <f>'M01'!C477</f>
        <v/>
      </c>
      <c r="B478">
        <f>'M01'!D477</f>
        <v/>
      </c>
      <c r="C478">
        <f>'M01'!A477</f>
        <v/>
      </c>
      <c r="D478" s="6">
        <f>'M01'!E477</f>
        <v/>
      </c>
      <c r="E478" s="6">
        <f>'M01'!F477</f>
        <v/>
      </c>
      <c r="F478" s="7">
        <f>IFERROR(E478/D478,0)</f>
        <v/>
      </c>
      <c r="G478" s="6">
        <f>'M01'!M477</f>
        <v/>
      </c>
      <c r="H478" s="6">
        <f>IF('M01'!AG477&gt;0,'M01'!AG477+MAX(0,G478-'M01'!H477)*IF(AND(D478&lt;&gt;0,E478&lt;&gt;0),E478/D478,'M01'!V477),G478*IF(AND(D478&lt;&gt;0,E478&lt;&gt;0),E478/D478,'M01'!V477))</f>
        <v/>
      </c>
      <c r="I478" s="7">
        <f>IFERROR(H478/G478,0)</f>
        <v/>
      </c>
      <c r="J478" s="6">
        <f>-'M01'!S477</f>
        <v/>
      </c>
      <c r="K478" s="6">
        <f>E478+H478-N478</f>
        <v/>
      </c>
      <c r="L478" s="7">
        <f>IFERROR(K478/J478,0)</f>
        <v/>
      </c>
      <c r="M478" s="6">
        <f>'M01'!T477</f>
        <v/>
      </c>
      <c r="N478" s="6">
        <f>'M01'!U477</f>
        <v/>
      </c>
      <c r="O478" s="7">
        <f>IFERROR(N478/M478,0)</f>
        <v/>
      </c>
      <c r="P478" s="6">
        <f>'M02'!E477</f>
        <v/>
      </c>
      <c r="Q478" s="6">
        <f>'M02'!F477</f>
        <v/>
      </c>
      <c r="R478" s="7">
        <f>IFERROR(Q478/P478,0)</f>
        <v/>
      </c>
      <c r="S478" s="6">
        <f>'M02'!M477</f>
        <v/>
      </c>
      <c r="T478" s="6">
        <f>IF('M02'!AG477&gt;0,'M02'!AG477+MAX(0,S478-'M02'!H477)*IF(AND(P478&lt;&gt;0,Q478&lt;&gt;0),Q478/P478,'M02'!V477),S478*IF(AND(P478&lt;&gt;0,Q478&lt;&gt;0),Q478/P478,'M02'!V477))</f>
        <v/>
      </c>
      <c r="U478" s="7">
        <f>IFERROR(T478/S478,0)</f>
        <v/>
      </c>
      <c r="V478" s="6">
        <f>-'M02'!S477</f>
        <v/>
      </c>
      <c r="W478" s="6">
        <f>Q478+T478-Z478</f>
        <v/>
      </c>
      <c r="X478" s="7">
        <f>IFERROR(W478/V478,0)</f>
        <v/>
      </c>
      <c r="Y478" s="6">
        <f>'M02'!T477</f>
        <v/>
      </c>
      <c r="Z478" s="6">
        <f>'M02'!U477</f>
        <v/>
      </c>
      <c r="AA478" s="7">
        <f>IFERROR(Z478/Y478,0)</f>
        <v/>
      </c>
      <c r="AB478" s="6">
        <f>'M03'!E477</f>
        <v/>
      </c>
      <c r="AC478" s="6">
        <f>'M03'!F477</f>
        <v/>
      </c>
      <c r="AD478" s="7">
        <f>IFERROR(AC478/AB478,0)</f>
        <v/>
      </c>
      <c r="AE478" s="6">
        <f>'M03'!M477</f>
        <v/>
      </c>
      <c r="AF478" s="6">
        <f>IF('M03'!AG477&gt;0,'M03'!AG477+MAX(0,AE478-'M03'!H477)*IF(AND(AB478&lt;&gt;0,AC478&lt;&gt;0),AC478/AB478,'M03'!V477),AE478*IF(AND(AB478&lt;&gt;0,AC478&lt;&gt;0),AC478/AB478,'M03'!V477))</f>
        <v/>
      </c>
      <c r="AG478" s="7">
        <f>IFERROR(AF478/AE478,0)</f>
        <v/>
      </c>
      <c r="AH478" s="6">
        <f>-'M03'!S477</f>
        <v/>
      </c>
      <c r="AI478" s="6">
        <f>AC478+AF478-AL478</f>
        <v/>
      </c>
      <c r="AJ478" s="7">
        <f>IFERROR(AI478/AH478,0)</f>
        <v/>
      </c>
      <c r="AK478" s="6">
        <f>'M03'!T477</f>
        <v/>
      </c>
      <c r="AL478" s="6">
        <f>'M03'!U477</f>
        <v/>
      </c>
      <c r="AM478" s="7">
        <f>IFERROR(AL478/AK478,0)</f>
        <v/>
      </c>
      <c r="AN478" s="6">
        <f>'M04'!E477</f>
        <v/>
      </c>
      <c r="AO478" s="6">
        <f>'M04'!F477</f>
        <v/>
      </c>
      <c r="AP478" s="7">
        <f>IFERROR(AO478/AN478,0)</f>
        <v/>
      </c>
      <c r="AQ478" s="6">
        <f>'M04'!M477</f>
        <v/>
      </c>
      <c r="AR478" s="6">
        <f>IF('M04'!AG477&gt;0,'M04'!AG477+MAX(0,AQ478-'M04'!H477)*IF(AND(AN478&lt;&gt;0,AO478&lt;&gt;0),AO478/AN478,'M04'!V477),AQ478*IF(AND(AN478&lt;&gt;0,AO478&lt;&gt;0),AO478/AN478,'M04'!V477))</f>
        <v/>
      </c>
      <c r="AS478" s="7">
        <f>IFERROR(AR478/AQ478,0)</f>
        <v/>
      </c>
      <c r="AT478" s="6">
        <f>-'M04'!S477</f>
        <v/>
      </c>
      <c r="AU478" s="6">
        <f>AO478+AR478-AX478</f>
        <v/>
      </c>
      <c r="AV478" s="7">
        <f>IFERROR(AU478/AT478,0)</f>
        <v/>
      </c>
      <c r="AW478" s="6">
        <f>'M04'!T477</f>
        <v/>
      </c>
      <c r="AX478" s="6">
        <f>'M04'!U477</f>
        <v/>
      </c>
      <c r="AY478" s="7">
        <f>IFERROR(AX478/AW478,0)</f>
        <v/>
      </c>
      <c r="AZ478" s="6">
        <f>'M05'!E477</f>
        <v/>
      </c>
      <c r="BA478" s="6">
        <f>'M05'!F477</f>
        <v/>
      </c>
      <c r="BB478" s="7">
        <f>IFERROR(BA478/AZ478,0)</f>
        <v/>
      </c>
      <c r="BC478" s="6">
        <f>'M05'!M477</f>
        <v/>
      </c>
      <c r="BD478" s="6">
        <f>IF('M05'!AG477&gt;0,'M05'!AG477+MAX(0,BC478-'M05'!H477)*IF(AND(AZ478&lt;&gt;0,BA478&lt;&gt;0),BA478/AZ478,'M05'!V477),BC478*IF(AND(AZ478&lt;&gt;0,BA478&lt;&gt;0),BA478/AZ478,'M05'!V477))</f>
        <v/>
      </c>
      <c r="BE478" s="7">
        <f>IFERROR(BD478/BC478,0)</f>
        <v/>
      </c>
      <c r="BF478" s="6">
        <f>-'M05'!S477</f>
        <v/>
      </c>
      <c r="BG478" s="6">
        <f>BA478+BD478-BJ478</f>
        <v/>
      </c>
      <c r="BH478" s="7">
        <f>IFERROR(BG478/BF478,0)</f>
        <v/>
      </c>
      <c r="BI478" s="6">
        <f>'M05'!T477</f>
        <v/>
      </c>
      <c r="BJ478" s="6">
        <f>'M05'!U477</f>
        <v/>
      </c>
      <c r="BK478" s="7">
        <f>IFERROR(BJ478/BI478,0)</f>
        <v/>
      </c>
      <c r="BL478" s="6">
        <f>'M06'!E477</f>
        <v/>
      </c>
      <c r="BM478" s="6">
        <f>'M06'!F477</f>
        <v/>
      </c>
      <c r="BN478" s="7">
        <f>IFERROR(BM478/BL478,0)</f>
        <v/>
      </c>
      <c r="BO478" s="6">
        <f>'M06'!M477</f>
        <v/>
      </c>
      <c r="BP478" s="6">
        <f>IF('M06'!AG477&gt;0,'M06'!AG477+MAX(0,BO478-'M06'!H477)*IF(AND(BL478&lt;&gt;0,BM478&lt;&gt;0),BM478/BL478,'M06'!V477),BO478*IF(AND(BL478&lt;&gt;0,BM478&lt;&gt;0),BM478/BL478,'M06'!V477))</f>
        <v/>
      </c>
      <c r="BQ478" s="7">
        <f>IFERROR(BP478/BO478,0)</f>
        <v/>
      </c>
      <c r="BR478" s="6">
        <f>-'M06'!S477</f>
        <v/>
      </c>
      <c r="BS478" s="6">
        <f>BM478+BP478-BV478</f>
        <v/>
      </c>
      <c r="BT478" s="7">
        <f>IFERROR(BS478/BR478,0)</f>
        <v/>
      </c>
      <c r="BU478" s="6">
        <f>'M06'!T477</f>
        <v/>
      </c>
      <c r="BV478" s="6">
        <f>'M06'!U477</f>
        <v/>
      </c>
      <c r="BW478" s="7">
        <f>IFERROR(BV478/BU478,0)</f>
        <v/>
      </c>
      <c r="BX478" s="6">
        <f>'M07'!E477</f>
        <v/>
      </c>
      <c r="BY478" s="6">
        <f>'M07'!F477</f>
        <v/>
      </c>
      <c r="BZ478" s="7">
        <f>IFERROR(BY478/BX478,0)</f>
        <v/>
      </c>
      <c r="CA478" s="6">
        <f>'M07'!M477</f>
        <v/>
      </c>
      <c r="CB478" s="6">
        <f>IF('M07'!AG477&gt;0,'M07'!AG477+MAX(0,CA478-'M07'!H477)*IF(AND(BX478&lt;&gt;0,BY478&lt;&gt;0),BY478/BX478,'M07'!V477),CA478*IF(AND(BX478&lt;&gt;0,BY478&lt;&gt;0),BY478/BX478,'M07'!V477))</f>
        <v/>
      </c>
      <c r="CC478" s="7">
        <f>IFERROR(CB478/CA478,0)</f>
        <v/>
      </c>
      <c r="CD478" s="6">
        <f>-'M07'!S477</f>
        <v/>
      </c>
      <c r="CE478" s="6">
        <f>BY478+CB478-CH478</f>
        <v/>
      </c>
      <c r="CF478" s="7">
        <f>IFERROR(CE478/CD478,0)</f>
        <v/>
      </c>
      <c r="CG478" s="6">
        <f>'M07'!T477</f>
        <v/>
      </c>
      <c r="CH478" s="6">
        <f>'M07'!U477</f>
        <v/>
      </c>
      <c r="CI478" s="7">
        <f>IFERROR(CH478/CG478,0)</f>
        <v/>
      </c>
      <c r="CJ478" s="6">
        <f>'M08'!E477</f>
        <v/>
      </c>
      <c r="CK478" s="6">
        <f>'M08'!F477</f>
        <v/>
      </c>
      <c r="CL478" s="7">
        <f>IFERROR(CK478/CJ478,0)</f>
        <v/>
      </c>
      <c r="CM478" s="6">
        <f>'M08'!M477</f>
        <v/>
      </c>
      <c r="CN478" s="6">
        <f>IF('M08'!AG477&gt;0,'M08'!AG477+MAX(0,CM478-'M08'!H477)*IF(AND(CJ478&lt;&gt;0,CK478&lt;&gt;0),CK478/CJ478,'M08'!V477),CM478*IF(AND(CJ478&lt;&gt;0,CK478&lt;&gt;0),CK478/CJ478,'M08'!V477))</f>
        <v/>
      </c>
      <c r="CO478" s="7">
        <f>IFERROR(CN478/CM478,0)</f>
        <v/>
      </c>
      <c r="CP478" s="6">
        <f>-'M08'!S477</f>
        <v/>
      </c>
      <c r="CQ478" s="6">
        <f>CK478+CN478-CT478</f>
        <v/>
      </c>
      <c r="CR478" s="7">
        <f>IFERROR(CQ478/CP478,0)</f>
        <v/>
      </c>
      <c r="CS478" s="6">
        <f>'M08'!T477</f>
        <v/>
      </c>
      <c r="CT478" s="6">
        <f>'M08'!U477</f>
        <v/>
      </c>
      <c r="CU478" s="7">
        <f>IFERROR(CT478/CS478,0)</f>
        <v/>
      </c>
      <c r="CV478" s="6">
        <f>'M09'!E477</f>
        <v/>
      </c>
      <c r="CW478" s="6">
        <f>'M09'!F477</f>
        <v/>
      </c>
      <c r="CX478" s="7">
        <f>IFERROR(CW478/CV478,0)</f>
        <v/>
      </c>
      <c r="CY478" s="6">
        <f>'M09'!M477</f>
        <v/>
      </c>
      <c r="CZ478" s="6">
        <f>IF('M09'!AG477&gt;0,'M09'!AG477+MAX(0,CY478-'M09'!H477)*IF(AND(CV478&lt;&gt;0,CW478&lt;&gt;0),CW478/CV478,'M09'!V477),CY478*IF(AND(CV478&lt;&gt;0,CW478&lt;&gt;0),CW478/CV478,'M09'!V477))</f>
        <v/>
      </c>
      <c r="DA478" s="7">
        <f>IFERROR(CZ478/CY478,0)</f>
        <v/>
      </c>
      <c r="DB478" s="6">
        <f>-'M09'!S477</f>
        <v/>
      </c>
      <c r="DC478" s="6">
        <f>CW478+CZ478-DF478</f>
        <v/>
      </c>
      <c r="DD478" s="7">
        <f>IFERROR(DC478/DB478,0)</f>
        <v/>
      </c>
      <c r="DE478" s="6">
        <f>'M09'!T477</f>
        <v/>
      </c>
      <c r="DF478" s="6">
        <f>'M09'!U477</f>
        <v/>
      </c>
      <c r="DG478" s="7">
        <f>IFERROR(DF478/DE478,0)</f>
        <v/>
      </c>
      <c r="DH478" s="6">
        <f>SUM(J478,V478,AH478,AT478,BF478,BR478,CD478,CP478,DB478)</f>
        <v/>
      </c>
      <c r="DI478" s="6">
        <f>SUM(K478,W478,AI478,AU478,BG478,BS478,CE478,CQ478,DC478)</f>
        <v/>
      </c>
      <c r="DJ478" s="6">
        <f>DH478/9</f>
        <v/>
      </c>
      <c r="DK478" s="6">
        <f>DI478/9</f>
        <v/>
      </c>
      <c r="DL478" s="7">
        <f>IFERROR(DI478/DH478,0)</f>
        <v/>
      </c>
      <c r="DM478" s="7">
        <f>'M09'!V477</f>
        <v/>
      </c>
      <c r="DN478" s="8">
        <f>IFERROR(DL478/DM478-1,0)</f>
        <v/>
      </c>
      <c r="DO478" s="6">
        <f>'M09'!AD477</f>
        <v/>
      </c>
      <c r="DP478" s="6">
        <f>DJ478-DO478</f>
        <v/>
      </c>
      <c r="DQ478" s="9">
        <f>COUNTIF(J478,"&gt;0")+COUNTIF(V478,"&gt;0")+COUNTIF(AH478,"&gt;0")+COUNTIF(AT478,"&gt;0")+COUNTIF(BF478,"&gt;0")+COUNTIF(BR478,"&gt;0")+COUNTIF(CD478,"&gt;0")+COUNTIF(CP478,"&gt;0")+COUNTIF(DB478,"&gt;0")</f>
        <v/>
      </c>
      <c r="DR478" s="6">
        <f>DE478</f>
        <v/>
      </c>
      <c r="DS478" s="10">
        <f>IFERROR(DR478/DJ478,0)</f>
        <v/>
      </c>
      <c r="DT478" s="6">
        <f>D478+SUM(G478,S478,AE478,AQ478,BC478,BO478,CA478,CM478,CY478)-SUM(J478,V478,AH478,AT478,BF478,BR478,CD478,CP478,DB478)-DE478</f>
        <v/>
      </c>
    </row>
    <row r="479">
      <c r="A479">
        <f>'M01'!C478</f>
        <v/>
      </c>
      <c r="B479">
        <f>'M01'!D478</f>
        <v/>
      </c>
      <c r="C479">
        <f>'M01'!A478</f>
        <v/>
      </c>
      <c r="D479" s="6">
        <f>'M01'!E478</f>
        <v/>
      </c>
      <c r="E479" s="6">
        <f>'M01'!F478</f>
        <v/>
      </c>
      <c r="F479" s="7">
        <f>IFERROR(E479/D479,0)</f>
        <v/>
      </c>
      <c r="G479" s="6">
        <f>'M01'!M478</f>
        <v/>
      </c>
      <c r="H479" s="6">
        <f>IF('M01'!AG478&gt;0,'M01'!AG478+MAX(0,G479-'M01'!H478)*IF(AND(D479&lt;&gt;0,E479&lt;&gt;0),E479/D479,'M01'!V478),G479*IF(AND(D479&lt;&gt;0,E479&lt;&gt;0),E479/D479,'M01'!V478))</f>
        <v/>
      </c>
      <c r="I479" s="7">
        <f>IFERROR(H479/G479,0)</f>
        <v/>
      </c>
      <c r="J479" s="6">
        <f>-'M01'!S478</f>
        <v/>
      </c>
      <c r="K479" s="6">
        <f>E479+H479-N479</f>
        <v/>
      </c>
      <c r="L479" s="7">
        <f>IFERROR(K479/J479,0)</f>
        <v/>
      </c>
      <c r="M479" s="6">
        <f>'M01'!T478</f>
        <v/>
      </c>
      <c r="N479" s="6">
        <f>'M01'!U478</f>
        <v/>
      </c>
      <c r="O479" s="7">
        <f>IFERROR(N479/M479,0)</f>
        <v/>
      </c>
      <c r="P479" s="6">
        <f>'M02'!E478</f>
        <v/>
      </c>
      <c r="Q479" s="6">
        <f>'M02'!F478</f>
        <v/>
      </c>
      <c r="R479" s="7">
        <f>IFERROR(Q479/P479,0)</f>
        <v/>
      </c>
      <c r="S479" s="6">
        <f>'M02'!M478</f>
        <v/>
      </c>
      <c r="T479" s="6">
        <f>IF('M02'!AG478&gt;0,'M02'!AG478+MAX(0,S479-'M02'!H478)*IF(AND(P479&lt;&gt;0,Q479&lt;&gt;0),Q479/P479,'M02'!V478),S479*IF(AND(P479&lt;&gt;0,Q479&lt;&gt;0),Q479/P479,'M02'!V478))</f>
        <v/>
      </c>
      <c r="U479" s="7">
        <f>IFERROR(T479/S479,0)</f>
        <v/>
      </c>
      <c r="V479" s="6">
        <f>-'M02'!S478</f>
        <v/>
      </c>
      <c r="W479" s="6">
        <f>Q479+T479-Z479</f>
        <v/>
      </c>
      <c r="X479" s="7">
        <f>IFERROR(W479/V479,0)</f>
        <v/>
      </c>
      <c r="Y479" s="6">
        <f>'M02'!T478</f>
        <v/>
      </c>
      <c r="Z479" s="6">
        <f>'M02'!U478</f>
        <v/>
      </c>
      <c r="AA479" s="7">
        <f>IFERROR(Z479/Y479,0)</f>
        <v/>
      </c>
      <c r="AB479" s="6">
        <f>'M03'!E478</f>
        <v/>
      </c>
      <c r="AC479" s="6">
        <f>'M03'!F478</f>
        <v/>
      </c>
      <c r="AD479" s="7">
        <f>IFERROR(AC479/AB479,0)</f>
        <v/>
      </c>
      <c r="AE479" s="6">
        <f>'M03'!M478</f>
        <v/>
      </c>
      <c r="AF479" s="6">
        <f>IF('M03'!AG478&gt;0,'M03'!AG478+MAX(0,AE479-'M03'!H478)*IF(AND(AB479&lt;&gt;0,AC479&lt;&gt;0),AC479/AB479,'M03'!V478),AE479*IF(AND(AB479&lt;&gt;0,AC479&lt;&gt;0),AC479/AB479,'M03'!V478))</f>
        <v/>
      </c>
      <c r="AG479" s="7">
        <f>IFERROR(AF479/AE479,0)</f>
        <v/>
      </c>
      <c r="AH479" s="6">
        <f>-'M03'!S478</f>
        <v/>
      </c>
      <c r="AI479" s="6">
        <f>AC479+AF479-AL479</f>
        <v/>
      </c>
      <c r="AJ479" s="7">
        <f>IFERROR(AI479/AH479,0)</f>
        <v/>
      </c>
      <c r="AK479" s="6">
        <f>'M03'!T478</f>
        <v/>
      </c>
      <c r="AL479" s="6">
        <f>'M03'!U478</f>
        <v/>
      </c>
      <c r="AM479" s="7">
        <f>IFERROR(AL479/AK479,0)</f>
        <v/>
      </c>
      <c r="AN479" s="6">
        <f>'M04'!E478</f>
        <v/>
      </c>
      <c r="AO479" s="6">
        <f>'M04'!F478</f>
        <v/>
      </c>
      <c r="AP479" s="7">
        <f>IFERROR(AO479/AN479,0)</f>
        <v/>
      </c>
      <c r="AQ479" s="6">
        <f>'M04'!M478</f>
        <v/>
      </c>
      <c r="AR479" s="6">
        <f>IF('M04'!AG478&gt;0,'M04'!AG478+MAX(0,AQ479-'M04'!H478)*IF(AND(AN479&lt;&gt;0,AO479&lt;&gt;0),AO479/AN479,'M04'!V478),AQ479*IF(AND(AN479&lt;&gt;0,AO479&lt;&gt;0),AO479/AN479,'M04'!V478))</f>
        <v/>
      </c>
      <c r="AS479" s="7">
        <f>IFERROR(AR479/AQ479,0)</f>
        <v/>
      </c>
      <c r="AT479" s="6">
        <f>-'M04'!S478</f>
        <v/>
      </c>
      <c r="AU479" s="6">
        <f>AO479+AR479-AX479</f>
        <v/>
      </c>
      <c r="AV479" s="7">
        <f>IFERROR(AU479/AT479,0)</f>
        <v/>
      </c>
      <c r="AW479" s="6">
        <f>'M04'!T478</f>
        <v/>
      </c>
      <c r="AX479" s="6">
        <f>'M04'!U478</f>
        <v/>
      </c>
      <c r="AY479" s="7">
        <f>IFERROR(AX479/AW479,0)</f>
        <v/>
      </c>
      <c r="AZ479" s="6">
        <f>'M05'!E478</f>
        <v/>
      </c>
      <c r="BA479" s="6">
        <f>'M05'!F478</f>
        <v/>
      </c>
      <c r="BB479" s="7">
        <f>IFERROR(BA479/AZ479,0)</f>
        <v/>
      </c>
      <c r="BC479" s="6">
        <f>'M05'!M478</f>
        <v/>
      </c>
      <c r="BD479" s="6">
        <f>IF('M05'!AG478&gt;0,'M05'!AG478+MAX(0,BC479-'M05'!H478)*IF(AND(AZ479&lt;&gt;0,BA479&lt;&gt;0),BA479/AZ479,'M05'!V478),BC479*IF(AND(AZ479&lt;&gt;0,BA479&lt;&gt;0),BA479/AZ479,'M05'!V478))</f>
        <v/>
      </c>
      <c r="BE479" s="7">
        <f>IFERROR(BD479/BC479,0)</f>
        <v/>
      </c>
      <c r="BF479" s="6">
        <f>-'M05'!S478</f>
        <v/>
      </c>
      <c r="BG479" s="6">
        <f>BA479+BD479-BJ479</f>
        <v/>
      </c>
      <c r="BH479" s="7">
        <f>IFERROR(BG479/BF479,0)</f>
        <v/>
      </c>
      <c r="BI479" s="6">
        <f>'M05'!T478</f>
        <v/>
      </c>
      <c r="BJ479" s="6">
        <f>'M05'!U478</f>
        <v/>
      </c>
      <c r="BK479" s="7">
        <f>IFERROR(BJ479/BI479,0)</f>
        <v/>
      </c>
      <c r="BL479" s="6">
        <f>'M06'!E478</f>
        <v/>
      </c>
      <c r="BM479" s="6">
        <f>'M06'!F478</f>
        <v/>
      </c>
      <c r="BN479" s="7">
        <f>IFERROR(BM479/BL479,0)</f>
        <v/>
      </c>
      <c r="BO479" s="6">
        <f>'M06'!M478</f>
        <v/>
      </c>
      <c r="BP479" s="6">
        <f>IF('M06'!AG478&gt;0,'M06'!AG478+MAX(0,BO479-'M06'!H478)*IF(AND(BL479&lt;&gt;0,BM479&lt;&gt;0),BM479/BL479,'M06'!V478),BO479*IF(AND(BL479&lt;&gt;0,BM479&lt;&gt;0),BM479/BL479,'M06'!V478))</f>
        <v/>
      </c>
      <c r="BQ479" s="7">
        <f>IFERROR(BP479/BO479,0)</f>
        <v/>
      </c>
      <c r="BR479" s="6">
        <f>-'M06'!S478</f>
        <v/>
      </c>
      <c r="BS479" s="6">
        <f>BM479+BP479-BV479</f>
        <v/>
      </c>
      <c r="BT479" s="7">
        <f>IFERROR(BS479/BR479,0)</f>
        <v/>
      </c>
      <c r="BU479" s="6">
        <f>'M06'!T478</f>
        <v/>
      </c>
      <c r="BV479" s="6">
        <f>'M06'!U478</f>
        <v/>
      </c>
      <c r="BW479" s="7">
        <f>IFERROR(BV479/BU479,0)</f>
        <v/>
      </c>
      <c r="BX479" s="6">
        <f>'M07'!E478</f>
        <v/>
      </c>
      <c r="BY479" s="6">
        <f>'M07'!F478</f>
        <v/>
      </c>
      <c r="BZ479" s="7">
        <f>IFERROR(BY479/BX479,0)</f>
        <v/>
      </c>
      <c r="CA479" s="6">
        <f>'M07'!M478</f>
        <v/>
      </c>
      <c r="CB479" s="6">
        <f>IF('M07'!AG478&gt;0,'M07'!AG478+MAX(0,CA479-'M07'!H478)*IF(AND(BX479&lt;&gt;0,BY479&lt;&gt;0),BY479/BX479,'M07'!V478),CA479*IF(AND(BX479&lt;&gt;0,BY479&lt;&gt;0),BY479/BX479,'M07'!V478))</f>
        <v/>
      </c>
      <c r="CC479" s="7">
        <f>IFERROR(CB479/CA479,0)</f>
        <v/>
      </c>
      <c r="CD479" s="6">
        <f>-'M07'!S478</f>
        <v/>
      </c>
      <c r="CE479" s="6">
        <f>BY479+CB479-CH479</f>
        <v/>
      </c>
      <c r="CF479" s="7">
        <f>IFERROR(CE479/CD479,0)</f>
        <v/>
      </c>
      <c r="CG479" s="6">
        <f>'M07'!T478</f>
        <v/>
      </c>
      <c r="CH479" s="6">
        <f>'M07'!U478</f>
        <v/>
      </c>
      <c r="CI479" s="7">
        <f>IFERROR(CH479/CG479,0)</f>
        <v/>
      </c>
      <c r="CJ479" s="6">
        <f>'M08'!E478</f>
        <v/>
      </c>
      <c r="CK479" s="6">
        <f>'M08'!F478</f>
        <v/>
      </c>
      <c r="CL479" s="7">
        <f>IFERROR(CK479/CJ479,0)</f>
        <v/>
      </c>
      <c r="CM479" s="6">
        <f>'M08'!M478</f>
        <v/>
      </c>
      <c r="CN479" s="6">
        <f>IF('M08'!AG478&gt;0,'M08'!AG478+MAX(0,CM479-'M08'!H478)*IF(AND(CJ479&lt;&gt;0,CK479&lt;&gt;0),CK479/CJ479,'M08'!V478),CM479*IF(AND(CJ479&lt;&gt;0,CK479&lt;&gt;0),CK479/CJ479,'M08'!V478))</f>
        <v/>
      </c>
      <c r="CO479" s="7">
        <f>IFERROR(CN479/CM479,0)</f>
        <v/>
      </c>
      <c r="CP479" s="6">
        <f>-'M08'!S478</f>
        <v/>
      </c>
      <c r="CQ479" s="6">
        <f>CK479+CN479-CT479</f>
        <v/>
      </c>
      <c r="CR479" s="7">
        <f>IFERROR(CQ479/CP479,0)</f>
        <v/>
      </c>
      <c r="CS479" s="6">
        <f>'M08'!T478</f>
        <v/>
      </c>
      <c r="CT479" s="6">
        <f>'M08'!U478</f>
        <v/>
      </c>
      <c r="CU479" s="7">
        <f>IFERROR(CT479/CS479,0)</f>
        <v/>
      </c>
      <c r="CV479" s="6">
        <f>'M09'!E478</f>
        <v/>
      </c>
      <c r="CW479" s="6">
        <f>'M09'!F478</f>
        <v/>
      </c>
      <c r="CX479" s="7">
        <f>IFERROR(CW479/CV479,0)</f>
        <v/>
      </c>
      <c r="CY479" s="6">
        <f>'M09'!M478</f>
        <v/>
      </c>
      <c r="CZ479" s="6">
        <f>IF('M09'!AG478&gt;0,'M09'!AG478+MAX(0,CY479-'M09'!H478)*IF(AND(CV479&lt;&gt;0,CW479&lt;&gt;0),CW479/CV479,'M09'!V478),CY479*IF(AND(CV479&lt;&gt;0,CW479&lt;&gt;0),CW479/CV479,'M09'!V478))</f>
        <v/>
      </c>
      <c r="DA479" s="7">
        <f>IFERROR(CZ479/CY479,0)</f>
        <v/>
      </c>
      <c r="DB479" s="6">
        <f>-'M09'!S478</f>
        <v/>
      </c>
      <c r="DC479" s="6">
        <f>CW479+CZ479-DF479</f>
        <v/>
      </c>
      <c r="DD479" s="7">
        <f>IFERROR(DC479/DB479,0)</f>
        <v/>
      </c>
      <c r="DE479" s="6">
        <f>'M09'!T478</f>
        <v/>
      </c>
      <c r="DF479" s="6">
        <f>'M09'!U478</f>
        <v/>
      </c>
      <c r="DG479" s="7">
        <f>IFERROR(DF479/DE479,0)</f>
        <v/>
      </c>
      <c r="DH479" s="6">
        <f>SUM(J479,V479,AH479,AT479,BF479,BR479,CD479,CP479,DB479)</f>
        <v/>
      </c>
      <c r="DI479" s="6">
        <f>SUM(K479,W479,AI479,AU479,BG479,BS479,CE479,CQ479,DC479)</f>
        <v/>
      </c>
      <c r="DJ479" s="6">
        <f>DH479/9</f>
        <v/>
      </c>
      <c r="DK479" s="6">
        <f>DI479/9</f>
        <v/>
      </c>
      <c r="DL479" s="7">
        <f>IFERROR(DI479/DH479,0)</f>
        <v/>
      </c>
      <c r="DM479" s="7">
        <f>'M09'!V478</f>
        <v/>
      </c>
      <c r="DN479" s="8">
        <f>IFERROR(DL479/DM479-1,0)</f>
        <v/>
      </c>
      <c r="DO479" s="6">
        <f>'M09'!AD478</f>
        <v/>
      </c>
      <c r="DP479" s="6">
        <f>DJ479-DO479</f>
        <v/>
      </c>
      <c r="DQ479" s="9">
        <f>COUNTIF(J479,"&gt;0")+COUNTIF(V479,"&gt;0")+COUNTIF(AH479,"&gt;0")+COUNTIF(AT479,"&gt;0")+COUNTIF(BF479,"&gt;0")+COUNTIF(BR479,"&gt;0")+COUNTIF(CD479,"&gt;0")+COUNTIF(CP479,"&gt;0")+COUNTIF(DB479,"&gt;0")</f>
        <v/>
      </c>
      <c r="DR479" s="6">
        <f>DE479</f>
        <v/>
      </c>
      <c r="DS479" s="10">
        <f>IFERROR(DR479/DJ479,0)</f>
        <v/>
      </c>
      <c r="DT479" s="6">
        <f>D479+SUM(G479,S479,AE479,AQ479,BC479,BO479,CA479,CM479,CY479)-SUM(J479,V479,AH479,AT479,BF479,BR479,CD479,CP479,DB479)-DE479</f>
        <v/>
      </c>
    </row>
    <row r="480">
      <c r="A480">
        <f>'M01'!C479</f>
        <v/>
      </c>
      <c r="B480">
        <f>'M01'!D479</f>
        <v/>
      </c>
      <c r="C480">
        <f>'M01'!A479</f>
        <v/>
      </c>
      <c r="D480" s="6">
        <f>'M01'!E479</f>
        <v/>
      </c>
      <c r="E480" s="6">
        <f>'M01'!F479</f>
        <v/>
      </c>
      <c r="F480" s="7">
        <f>IFERROR(E480/D480,0)</f>
        <v/>
      </c>
      <c r="G480" s="6">
        <f>'M01'!M479</f>
        <v/>
      </c>
      <c r="H480" s="6">
        <f>IF('M01'!AG479&gt;0,'M01'!AG479+MAX(0,G480-'M01'!H479)*IF(AND(D480&lt;&gt;0,E480&lt;&gt;0),E480/D480,'M01'!V479),G480*IF(AND(D480&lt;&gt;0,E480&lt;&gt;0),E480/D480,'M01'!V479))</f>
        <v/>
      </c>
      <c r="I480" s="7">
        <f>IFERROR(H480/G480,0)</f>
        <v/>
      </c>
      <c r="J480" s="6">
        <f>-'M01'!S479</f>
        <v/>
      </c>
      <c r="K480" s="6">
        <f>E480+H480-N480</f>
        <v/>
      </c>
      <c r="L480" s="7">
        <f>IFERROR(K480/J480,0)</f>
        <v/>
      </c>
      <c r="M480" s="6">
        <f>'M01'!T479</f>
        <v/>
      </c>
      <c r="N480" s="6">
        <f>'M01'!U479</f>
        <v/>
      </c>
      <c r="O480" s="7">
        <f>IFERROR(N480/M480,0)</f>
        <v/>
      </c>
      <c r="P480" s="6">
        <f>'M02'!E479</f>
        <v/>
      </c>
      <c r="Q480" s="6">
        <f>'M02'!F479</f>
        <v/>
      </c>
      <c r="R480" s="7">
        <f>IFERROR(Q480/P480,0)</f>
        <v/>
      </c>
      <c r="S480" s="6">
        <f>'M02'!M479</f>
        <v/>
      </c>
      <c r="T480" s="6">
        <f>IF('M02'!AG479&gt;0,'M02'!AG479+MAX(0,S480-'M02'!H479)*IF(AND(P480&lt;&gt;0,Q480&lt;&gt;0),Q480/P480,'M02'!V479),S480*IF(AND(P480&lt;&gt;0,Q480&lt;&gt;0),Q480/P480,'M02'!V479))</f>
        <v/>
      </c>
      <c r="U480" s="7">
        <f>IFERROR(T480/S480,0)</f>
        <v/>
      </c>
      <c r="V480" s="6">
        <f>-'M02'!S479</f>
        <v/>
      </c>
      <c r="W480" s="6">
        <f>Q480+T480-Z480</f>
        <v/>
      </c>
      <c r="X480" s="7">
        <f>IFERROR(W480/V480,0)</f>
        <v/>
      </c>
      <c r="Y480" s="6">
        <f>'M02'!T479</f>
        <v/>
      </c>
      <c r="Z480" s="6">
        <f>'M02'!U479</f>
        <v/>
      </c>
      <c r="AA480" s="7">
        <f>IFERROR(Z480/Y480,0)</f>
        <v/>
      </c>
      <c r="AB480" s="6">
        <f>'M03'!E479</f>
        <v/>
      </c>
      <c r="AC480" s="6">
        <f>'M03'!F479</f>
        <v/>
      </c>
      <c r="AD480" s="7">
        <f>IFERROR(AC480/AB480,0)</f>
        <v/>
      </c>
      <c r="AE480" s="6">
        <f>'M03'!M479</f>
        <v/>
      </c>
      <c r="AF480" s="6">
        <f>IF('M03'!AG479&gt;0,'M03'!AG479+MAX(0,AE480-'M03'!H479)*IF(AND(AB480&lt;&gt;0,AC480&lt;&gt;0),AC480/AB480,'M03'!V479),AE480*IF(AND(AB480&lt;&gt;0,AC480&lt;&gt;0),AC480/AB480,'M03'!V479))</f>
        <v/>
      </c>
      <c r="AG480" s="7">
        <f>IFERROR(AF480/AE480,0)</f>
        <v/>
      </c>
      <c r="AH480" s="6">
        <f>-'M03'!S479</f>
        <v/>
      </c>
      <c r="AI480" s="6">
        <f>AC480+AF480-AL480</f>
        <v/>
      </c>
      <c r="AJ480" s="7">
        <f>IFERROR(AI480/AH480,0)</f>
        <v/>
      </c>
      <c r="AK480" s="6">
        <f>'M03'!T479</f>
        <v/>
      </c>
      <c r="AL480" s="6">
        <f>'M03'!U479</f>
        <v/>
      </c>
      <c r="AM480" s="7">
        <f>IFERROR(AL480/AK480,0)</f>
        <v/>
      </c>
      <c r="AN480" s="6">
        <f>'M04'!E479</f>
        <v/>
      </c>
      <c r="AO480" s="6">
        <f>'M04'!F479</f>
        <v/>
      </c>
      <c r="AP480" s="7">
        <f>IFERROR(AO480/AN480,0)</f>
        <v/>
      </c>
      <c r="AQ480" s="6">
        <f>'M04'!M479</f>
        <v/>
      </c>
      <c r="AR480" s="6">
        <f>IF('M04'!AG479&gt;0,'M04'!AG479+MAX(0,AQ480-'M04'!H479)*IF(AND(AN480&lt;&gt;0,AO480&lt;&gt;0),AO480/AN480,'M04'!V479),AQ480*IF(AND(AN480&lt;&gt;0,AO480&lt;&gt;0),AO480/AN480,'M04'!V479))</f>
        <v/>
      </c>
      <c r="AS480" s="7">
        <f>IFERROR(AR480/AQ480,0)</f>
        <v/>
      </c>
      <c r="AT480" s="6">
        <f>-'M04'!S479</f>
        <v/>
      </c>
      <c r="AU480" s="6">
        <f>AO480+AR480-AX480</f>
        <v/>
      </c>
      <c r="AV480" s="7">
        <f>IFERROR(AU480/AT480,0)</f>
        <v/>
      </c>
      <c r="AW480" s="6">
        <f>'M04'!T479</f>
        <v/>
      </c>
      <c r="AX480" s="6">
        <f>'M04'!U479</f>
        <v/>
      </c>
      <c r="AY480" s="7">
        <f>IFERROR(AX480/AW480,0)</f>
        <v/>
      </c>
      <c r="AZ480" s="6">
        <f>'M05'!E479</f>
        <v/>
      </c>
      <c r="BA480" s="6">
        <f>'M05'!F479</f>
        <v/>
      </c>
      <c r="BB480" s="7">
        <f>IFERROR(BA480/AZ480,0)</f>
        <v/>
      </c>
      <c r="BC480" s="6">
        <f>'M05'!M479</f>
        <v/>
      </c>
      <c r="BD480" s="6">
        <f>IF('M05'!AG479&gt;0,'M05'!AG479+MAX(0,BC480-'M05'!H479)*IF(AND(AZ480&lt;&gt;0,BA480&lt;&gt;0),BA480/AZ480,'M05'!V479),BC480*IF(AND(AZ480&lt;&gt;0,BA480&lt;&gt;0),BA480/AZ480,'M05'!V479))</f>
        <v/>
      </c>
      <c r="BE480" s="7">
        <f>IFERROR(BD480/BC480,0)</f>
        <v/>
      </c>
      <c r="BF480" s="6">
        <f>-'M05'!S479</f>
        <v/>
      </c>
      <c r="BG480" s="6">
        <f>BA480+BD480-BJ480</f>
        <v/>
      </c>
      <c r="BH480" s="7">
        <f>IFERROR(BG480/BF480,0)</f>
        <v/>
      </c>
      <c r="BI480" s="6">
        <f>'M05'!T479</f>
        <v/>
      </c>
      <c r="BJ480" s="6">
        <f>'M05'!U479</f>
        <v/>
      </c>
      <c r="BK480" s="7">
        <f>IFERROR(BJ480/BI480,0)</f>
        <v/>
      </c>
      <c r="BL480" s="6">
        <f>'M06'!E479</f>
        <v/>
      </c>
      <c r="BM480" s="6">
        <f>'M06'!F479</f>
        <v/>
      </c>
      <c r="BN480" s="7">
        <f>IFERROR(BM480/BL480,0)</f>
        <v/>
      </c>
      <c r="BO480" s="6">
        <f>'M06'!M479</f>
        <v/>
      </c>
      <c r="BP480" s="6">
        <f>IF('M06'!AG479&gt;0,'M06'!AG479+MAX(0,BO480-'M06'!H479)*IF(AND(BL480&lt;&gt;0,BM480&lt;&gt;0),BM480/BL480,'M06'!V479),BO480*IF(AND(BL480&lt;&gt;0,BM480&lt;&gt;0),BM480/BL480,'M06'!V479))</f>
        <v/>
      </c>
      <c r="BQ480" s="7">
        <f>IFERROR(BP480/BO480,0)</f>
        <v/>
      </c>
      <c r="BR480" s="6">
        <f>-'M06'!S479</f>
        <v/>
      </c>
      <c r="BS480" s="6">
        <f>BM480+BP480-BV480</f>
        <v/>
      </c>
      <c r="BT480" s="7">
        <f>IFERROR(BS480/BR480,0)</f>
        <v/>
      </c>
      <c r="BU480" s="6">
        <f>'M06'!T479</f>
        <v/>
      </c>
      <c r="BV480" s="6">
        <f>'M06'!U479</f>
        <v/>
      </c>
      <c r="BW480" s="7">
        <f>IFERROR(BV480/BU480,0)</f>
        <v/>
      </c>
      <c r="BX480" s="6">
        <f>'M07'!E479</f>
        <v/>
      </c>
      <c r="BY480" s="6">
        <f>'M07'!F479</f>
        <v/>
      </c>
      <c r="BZ480" s="7">
        <f>IFERROR(BY480/BX480,0)</f>
        <v/>
      </c>
      <c r="CA480" s="6">
        <f>'M07'!M479</f>
        <v/>
      </c>
      <c r="CB480" s="6">
        <f>IF('M07'!AG479&gt;0,'M07'!AG479+MAX(0,CA480-'M07'!H479)*IF(AND(BX480&lt;&gt;0,BY480&lt;&gt;0),BY480/BX480,'M07'!V479),CA480*IF(AND(BX480&lt;&gt;0,BY480&lt;&gt;0),BY480/BX480,'M07'!V479))</f>
        <v/>
      </c>
      <c r="CC480" s="7">
        <f>IFERROR(CB480/CA480,0)</f>
        <v/>
      </c>
      <c r="CD480" s="6">
        <f>-'M07'!S479</f>
        <v/>
      </c>
      <c r="CE480" s="6">
        <f>BY480+CB480-CH480</f>
        <v/>
      </c>
      <c r="CF480" s="7">
        <f>IFERROR(CE480/CD480,0)</f>
        <v/>
      </c>
      <c r="CG480" s="6">
        <f>'M07'!T479</f>
        <v/>
      </c>
      <c r="CH480" s="6">
        <f>'M07'!U479</f>
        <v/>
      </c>
      <c r="CI480" s="7">
        <f>IFERROR(CH480/CG480,0)</f>
        <v/>
      </c>
      <c r="CJ480" s="6">
        <f>'M08'!E479</f>
        <v/>
      </c>
      <c r="CK480" s="6">
        <f>'M08'!F479</f>
        <v/>
      </c>
      <c r="CL480" s="7">
        <f>IFERROR(CK480/CJ480,0)</f>
        <v/>
      </c>
      <c r="CM480" s="6">
        <f>'M08'!M479</f>
        <v/>
      </c>
      <c r="CN480" s="6">
        <f>IF('M08'!AG479&gt;0,'M08'!AG479+MAX(0,CM480-'M08'!H479)*IF(AND(CJ480&lt;&gt;0,CK480&lt;&gt;0),CK480/CJ480,'M08'!V479),CM480*IF(AND(CJ480&lt;&gt;0,CK480&lt;&gt;0),CK480/CJ480,'M08'!V479))</f>
        <v/>
      </c>
      <c r="CO480" s="7">
        <f>IFERROR(CN480/CM480,0)</f>
        <v/>
      </c>
      <c r="CP480" s="6">
        <f>-'M08'!S479</f>
        <v/>
      </c>
      <c r="CQ480" s="6">
        <f>CK480+CN480-CT480</f>
        <v/>
      </c>
      <c r="CR480" s="7">
        <f>IFERROR(CQ480/CP480,0)</f>
        <v/>
      </c>
      <c r="CS480" s="6">
        <f>'M08'!T479</f>
        <v/>
      </c>
      <c r="CT480" s="6">
        <f>'M08'!U479</f>
        <v/>
      </c>
      <c r="CU480" s="7">
        <f>IFERROR(CT480/CS480,0)</f>
        <v/>
      </c>
      <c r="CV480" s="6">
        <f>'M09'!E479</f>
        <v/>
      </c>
      <c r="CW480" s="6">
        <f>'M09'!F479</f>
        <v/>
      </c>
      <c r="CX480" s="7">
        <f>IFERROR(CW480/CV480,0)</f>
        <v/>
      </c>
      <c r="CY480" s="6">
        <f>'M09'!M479</f>
        <v/>
      </c>
      <c r="CZ480" s="6">
        <f>IF('M09'!AG479&gt;0,'M09'!AG479+MAX(0,CY480-'M09'!H479)*IF(AND(CV480&lt;&gt;0,CW480&lt;&gt;0),CW480/CV480,'M09'!V479),CY480*IF(AND(CV480&lt;&gt;0,CW480&lt;&gt;0),CW480/CV480,'M09'!V479))</f>
        <v/>
      </c>
      <c r="DA480" s="7">
        <f>IFERROR(CZ480/CY480,0)</f>
        <v/>
      </c>
      <c r="DB480" s="6">
        <f>-'M09'!S479</f>
        <v/>
      </c>
      <c r="DC480" s="6">
        <f>CW480+CZ480-DF480</f>
        <v/>
      </c>
      <c r="DD480" s="7">
        <f>IFERROR(DC480/DB480,0)</f>
        <v/>
      </c>
      <c r="DE480" s="6">
        <f>'M09'!T479</f>
        <v/>
      </c>
      <c r="DF480" s="6">
        <f>'M09'!U479</f>
        <v/>
      </c>
      <c r="DG480" s="7">
        <f>IFERROR(DF480/DE480,0)</f>
        <v/>
      </c>
      <c r="DH480" s="6">
        <f>SUM(J480,V480,AH480,AT480,BF480,BR480,CD480,CP480,DB480)</f>
        <v/>
      </c>
      <c r="DI480" s="6">
        <f>SUM(K480,W480,AI480,AU480,BG480,BS480,CE480,CQ480,DC480)</f>
        <v/>
      </c>
      <c r="DJ480" s="6">
        <f>DH480/9</f>
        <v/>
      </c>
      <c r="DK480" s="6">
        <f>DI480/9</f>
        <v/>
      </c>
      <c r="DL480" s="7">
        <f>IFERROR(DI480/DH480,0)</f>
        <v/>
      </c>
      <c r="DM480" s="7">
        <f>'M09'!V479</f>
        <v/>
      </c>
      <c r="DN480" s="8">
        <f>IFERROR(DL480/DM480-1,0)</f>
        <v/>
      </c>
      <c r="DO480" s="6">
        <f>'M09'!AD479</f>
        <v/>
      </c>
      <c r="DP480" s="6">
        <f>DJ480-DO480</f>
        <v/>
      </c>
      <c r="DQ480" s="9">
        <f>COUNTIF(J480,"&gt;0")+COUNTIF(V480,"&gt;0")+COUNTIF(AH480,"&gt;0")+COUNTIF(AT480,"&gt;0")+COUNTIF(BF480,"&gt;0")+COUNTIF(BR480,"&gt;0")+COUNTIF(CD480,"&gt;0")+COUNTIF(CP480,"&gt;0")+COUNTIF(DB480,"&gt;0")</f>
        <v/>
      </c>
      <c r="DR480" s="6">
        <f>DE480</f>
        <v/>
      </c>
      <c r="DS480" s="10">
        <f>IFERROR(DR480/DJ480,0)</f>
        <v/>
      </c>
      <c r="DT480" s="6">
        <f>D480+SUM(G480,S480,AE480,AQ480,BC480,BO480,CA480,CM480,CY480)-SUM(J480,V480,AH480,AT480,BF480,BR480,CD480,CP480,DB480)-DE480</f>
        <v/>
      </c>
    </row>
    <row r="481">
      <c r="A481">
        <f>'M01'!C480</f>
        <v/>
      </c>
      <c r="B481">
        <f>'M01'!D480</f>
        <v/>
      </c>
      <c r="C481">
        <f>'M01'!A480</f>
        <v/>
      </c>
      <c r="D481" s="6">
        <f>'M01'!E480</f>
        <v/>
      </c>
      <c r="E481" s="6">
        <f>'M01'!F480</f>
        <v/>
      </c>
      <c r="F481" s="7">
        <f>IFERROR(E481/D481,0)</f>
        <v/>
      </c>
      <c r="G481" s="6">
        <f>'M01'!M480</f>
        <v/>
      </c>
      <c r="H481" s="6">
        <f>IF('M01'!AG480&gt;0,'M01'!AG480+MAX(0,G481-'M01'!H480)*IF(AND(D481&lt;&gt;0,E481&lt;&gt;0),E481/D481,'M01'!V480),G481*IF(AND(D481&lt;&gt;0,E481&lt;&gt;0),E481/D481,'M01'!V480))</f>
        <v/>
      </c>
      <c r="I481" s="7">
        <f>IFERROR(H481/G481,0)</f>
        <v/>
      </c>
      <c r="J481" s="6">
        <f>-'M01'!S480</f>
        <v/>
      </c>
      <c r="K481" s="6">
        <f>E481+H481-N481</f>
        <v/>
      </c>
      <c r="L481" s="7">
        <f>IFERROR(K481/J481,0)</f>
        <v/>
      </c>
      <c r="M481" s="6">
        <f>'M01'!T480</f>
        <v/>
      </c>
      <c r="N481" s="6">
        <f>'M01'!U480</f>
        <v/>
      </c>
      <c r="O481" s="7">
        <f>IFERROR(N481/M481,0)</f>
        <v/>
      </c>
      <c r="P481" s="6">
        <f>'M02'!E480</f>
        <v/>
      </c>
      <c r="Q481" s="6">
        <f>'M02'!F480</f>
        <v/>
      </c>
      <c r="R481" s="7">
        <f>IFERROR(Q481/P481,0)</f>
        <v/>
      </c>
      <c r="S481" s="6">
        <f>'M02'!M480</f>
        <v/>
      </c>
      <c r="T481" s="6">
        <f>IF('M02'!AG480&gt;0,'M02'!AG480+MAX(0,S481-'M02'!H480)*IF(AND(P481&lt;&gt;0,Q481&lt;&gt;0),Q481/P481,'M02'!V480),S481*IF(AND(P481&lt;&gt;0,Q481&lt;&gt;0),Q481/P481,'M02'!V480))</f>
        <v/>
      </c>
      <c r="U481" s="7">
        <f>IFERROR(T481/S481,0)</f>
        <v/>
      </c>
      <c r="V481" s="6">
        <f>-'M02'!S480</f>
        <v/>
      </c>
      <c r="W481" s="6">
        <f>Q481+T481-Z481</f>
        <v/>
      </c>
      <c r="X481" s="7">
        <f>IFERROR(W481/V481,0)</f>
        <v/>
      </c>
      <c r="Y481" s="6">
        <f>'M02'!T480</f>
        <v/>
      </c>
      <c r="Z481" s="6">
        <f>'M02'!U480</f>
        <v/>
      </c>
      <c r="AA481" s="7">
        <f>IFERROR(Z481/Y481,0)</f>
        <v/>
      </c>
      <c r="AB481" s="6">
        <f>'M03'!E480</f>
        <v/>
      </c>
      <c r="AC481" s="6">
        <f>'M03'!F480</f>
        <v/>
      </c>
      <c r="AD481" s="7">
        <f>IFERROR(AC481/AB481,0)</f>
        <v/>
      </c>
      <c r="AE481" s="6">
        <f>'M03'!M480</f>
        <v/>
      </c>
      <c r="AF481" s="6">
        <f>IF('M03'!AG480&gt;0,'M03'!AG480+MAX(0,AE481-'M03'!H480)*IF(AND(AB481&lt;&gt;0,AC481&lt;&gt;0),AC481/AB481,'M03'!V480),AE481*IF(AND(AB481&lt;&gt;0,AC481&lt;&gt;0),AC481/AB481,'M03'!V480))</f>
        <v/>
      </c>
      <c r="AG481" s="7">
        <f>IFERROR(AF481/AE481,0)</f>
        <v/>
      </c>
      <c r="AH481" s="6">
        <f>-'M03'!S480</f>
        <v/>
      </c>
      <c r="AI481" s="6">
        <f>AC481+AF481-AL481</f>
        <v/>
      </c>
      <c r="AJ481" s="7">
        <f>IFERROR(AI481/AH481,0)</f>
        <v/>
      </c>
      <c r="AK481" s="6">
        <f>'M03'!T480</f>
        <v/>
      </c>
      <c r="AL481" s="6">
        <f>'M03'!U480</f>
        <v/>
      </c>
      <c r="AM481" s="7">
        <f>IFERROR(AL481/AK481,0)</f>
        <v/>
      </c>
      <c r="AN481" s="6">
        <f>'M04'!E480</f>
        <v/>
      </c>
      <c r="AO481" s="6">
        <f>'M04'!F480</f>
        <v/>
      </c>
      <c r="AP481" s="7">
        <f>IFERROR(AO481/AN481,0)</f>
        <v/>
      </c>
      <c r="AQ481" s="6">
        <f>'M04'!M480</f>
        <v/>
      </c>
      <c r="AR481" s="6">
        <f>IF('M04'!AG480&gt;0,'M04'!AG480+MAX(0,AQ481-'M04'!H480)*IF(AND(AN481&lt;&gt;0,AO481&lt;&gt;0),AO481/AN481,'M04'!V480),AQ481*IF(AND(AN481&lt;&gt;0,AO481&lt;&gt;0),AO481/AN481,'M04'!V480))</f>
        <v/>
      </c>
      <c r="AS481" s="7">
        <f>IFERROR(AR481/AQ481,0)</f>
        <v/>
      </c>
      <c r="AT481" s="6">
        <f>-'M04'!S480</f>
        <v/>
      </c>
      <c r="AU481" s="6">
        <f>AO481+AR481-AX481</f>
        <v/>
      </c>
      <c r="AV481" s="7">
        <f>IFERROR(AU481/AT481,0)</f>
        <v/>
      </c>
      <c r="AW481" s="6">
        <f>'M04'!T480</f>
        <v/>
      </c>
      <c r="AX481" s="6">
        <f>'M04'!U480</f>
        <v/>
      </c>
      <c r="AY481" s="7">
        <f>IFERROR(AX481/AW481,0)</f>
        <v/>
      </c>
      <c r="AZ481" s="6">
        <f>'M05'!E480</f>
        <v/>
      </c>
      <c r="BA481" s="6">
        <f>'M05'!F480</f>
        <v/>
      </c>
      <c r="BB481" s="7">
        <f>IFERROR(BA481/AZ481,0)</f>
        <v/>
      </c>
      <c r="BC481" s="6">
        <f>'M05'!M480</f>
        <v/>
      </c>
      <c r="BD481" s="6">
        <f>IF('M05'!AG480&gt;0,'M05'!AG480+MAX(0,BC481-'M05'!H480)*IF(AND(AZ481&lt;&gt;0,BA481&lt;&gt;0),BA481/AZ481,'M05'!V480),BC481*IF(AND(AZ481&lt;&gt;0,BA481&lt;&gt;0),BA481/AZ481,'M05'!V480))</f>
        <v/>
      </c>
      <c r="BE481" s="7">
        <f>IFERROR(BD481/BC481,0)</f>
        <v/>
      </c>
      <c r="BF481" s="6">
        <f>-'M05'!S480</f>
        <v/>
      </c>
      <c r="BG481" s="6">
        <f>BA481+BD481-BJ481</f>
        <v/>
      </c>
      <c r="BH481" s="7">
        <f>IFERROR(BG481/BF481,0)</f>
        <v/>
      </c>
      <c r="BI481" s="6">
        <f>'M05'!T480</f>
        <v/>
      </c>
      <c r="BJ481" s="6">
        <f>'M05'!U480</f>
        <v/>
      </c>
      <c r="BK481" s="7">
        <f>IFERROR(BJ481/BI481,0)</f>
        <v/>
      </c>
      <c r="BL481" s="6">
        <f>'M06'!E480</f>
        <v/>
      </c>
      <c r="BM481" s="6">
        <f>'M06'!F480</f>
        <v/>
      </c>
      <c r="BN481" s="7">
        <f>IFERROR(BM481/BL481,0)</f>
        <v/>
      </c>
      <c r="BO481" s="6">
        <f>'M06'!M480</f>
        <v/>
      </c>
      <c r="BP481" s="6">
        <f>IF('M06'!AG480&gt;0,'M06'!AG480+MAX(0,BO481-'M06'!H480)*IF(AND(BL481&lt;&gt;0,BM481&lt;&gt;0),BM481/BL481,'M06'!V480),BO481*IF(AND(BL481&lt;&gt;0,BM481&lt;&gt;0),BM481/BL481,'M06'!V480))</f>
        <v/>
      </c>
      <c r="BQ481" s="7">
        <f>IFERROR(BP481/BO481,0)</f>
        <v/>
      </c>
      <c r="BR481" s="6">
        <f>-'M06'!S480</f>
        <v/>
      </c>
      <c r="BS481" s="6">
        <f>BM481+BP481-BV481</f>
        <v/>
      </c>
      <c r="BT481" s="7">
        <f>IFERROR(BS481/BR481,0)</f>
        <v/>
      </c>
      <c r="BU481" s="6">
        <f>'M06'!T480</f>
        <v/>
      </c>
      <c r="BV481" s="6">
        <f>'M06'!U480</f>
        <v/>
      </c>
      <c r="BW481" s="7">
        <f>IFERROR(BV481/BU481,0)</f>
        <v/>
      </c>
      <c r="BX481" s="6">
        <f>'M07'!E480</f>
        <v/>
      </c>
      <c r="BY481" s="6">
        <f>'M07'!F480</f>
        <v/>
      </c>
      <c r="BZ481" s="7">
        <f>IFERROR(BY481/BX481,0)</f>
        <v/>
      </c>
      <c r="CA481" s="6">
        <f>'M07'!M480</f>
        <v/>
      </c>
      <c r="CB481" s="6">
        <f>IF('M07'!AG480&gt;0,'M07'!AG480+MAX(0,CA481-'M07'!H480)*IF(AND(BX481&lt;&gt;0,BY481&lt;&gt;0),BY481/BX481,'M07'!V480),CA481*IF(AND(BX481&lt;&gt;0,BY481&lt;&gt;0),BY481/BX481,'M07'!V480))</f>
        <v/>
      </c>
      <c r="CC481" s="7">
        <f>IFERROR(CB481/CA481,0)</f>
        <v/>
      </c>
      <c r="CD481" s="6">
        <f>-'M07'!S480</f>
        <v/>
      </c>
      <c r="CE481" s="6">
        <f>BY481+CB481-CH481</f>
        <v/>
      </c>
      <c r="CF481" s="7">
        <f>IFERROR(CE481/CD481,0)</f>
        <v/>
      </c>
      <c r="CG481" s="6">
        <f>'M07'!T480</f>
        <v/>
      </c>
      <c r="CH481" s="6">
        <f>'M07'!U480</f>
        <v/>
      </c>
      <c r="CI481" s="7">
        <f>IFERROR(CH481/CG481,0)</f>
        <v/>
      </c>
      <c r="CJ481" s="6">
        <f>'M08'!E480</f>
        <v/>
      </c>
      <c r="CK481" s="6">
        <f>'M08'!F480</f>
        <v/>
      </c>
      <c r="CL481" s="7">
        <f>IFERROR(CK481/CJ481,0)</f>
        <v/>
      </c>
      <c r="CM481" s="6">
        <f>'M08'!M480</f>
        <v/>
      </c>
      <c r="CN481" s="6">
        <f>IF('M08'!AG480&gt;0,'M08'!AG480+MAX(0,CM481-'M08'!H480)*IF(AND(CJ481&lt;&gt;0,CK481&lt;&gt;0),CK481/CJ481,'M08'!V480),CM481*IF(AND(CJ481&lt;&gt;0,CK481&lt;&gt;0),CK481/CJ481,'M08'!V480))</f>
        <v/>
      </c>
      <c r="CO481" s="7">
        <f>IFERROR(CN481/CM481,0)</f>
        <v/>
      </c>
      <c r="CP481" s="6">
        <f>-'M08'!S480</f>
        <v/>
      </c>
      <c r="CQ481" s="6">
        <f>CK481+CN481-CT481</f>
        <v/>
      </c>
      <c r="CR481" s="7">
        <f>IFERROR(CQ481/CP481,0)</f>
        <v/>
      </c>
      <c r="CS481" s="6">
        <f>'M08'!T480</f>
        <v/>
      </c>
      <c r="CT481" s="6">
        <f>'M08'!U480</f>
        <v/>
      </c>
      <c r="CU481" s="7">
        <f>IFERROR(CT481/CS481,0)</f>
        <v/>
      </c>
      <c r="CV481" s="6">
        <f>'M09'!E480</f>
        <v/>
      </c>
      <c r="CW481" s="6">
        <f>'M09'!F480</f>
        <v/>
      </c>
      <c r="CX481" s="7">
        <f>IFERROR(CW481/CV481,0)</f>
        <v/>
      </c>
      <c r="CY481" s="6">
        <f>'M09'!M480</f>
        <v/>
      </c>
      <c r="CZ481" s="6">
        <f>IF('M09'!AG480&gt;0,'M09'!AG480+MAX(0,CY481-'M09'!H480)*IF(AND(CV481&lt;&gt;0,CW481&lt;&gt;0),CW481/CV481,'M09'!V480),CY481*IF(AND(CV481&lt;&gt;0,CW481&lt;&gt;0),CW481/CV481,'M09'!V480))</f>
        <v/>
      </c>
      <c r="DA481" s="7">
        <f>IFERROR(CZ481/CY481,0)</f>
        <v/>
      </c>
      <c r="DB481" s="6">
        <f>-'M09'!S480</f>
        <v/>
      </c>
      <c r="DC481" s="6">
        <f>CW481+CZ481-DF481</f>
        <v/>
      </c>
      <c r="DD481" s="7">
        <f>IFERROR(DC481/DB481,0)</f>
        <v/>
      </c>
      <c r="DE481" s="6">
        <f>'M09'!T480</f>
        <v/>
      </c>
      <c r="DF481" s="6">
        <f>'M09'!U480</f>
        <v/>
      </c>
      <c r="DG481" s="7">
        <f>IFERROR(DF481/DE481,0)</f>
        <v/>
      </c>
      <c r="DH481" s="6">
        <f>SUM(J481,V481,AH481,AT481,BF481,BR481,CD481,CP481,DB481)</f>
        <v/>
      </c>
      <c r="DI481" s="6">
        <f>SUM(K481,W481,AI481,AU481,BG481,BS481,CE481,CQ481,DC481)</f>
        <v/>
      </c>
      <c r="DJ481" s="6">
        <f>DH481/9</f>
        <v/>
      </c>
      <c r="DK481" s="6">
        <f>DI481/9</f>
        <v/>
      </c>
      <c r="DL481" s="7">
        <f>IFERROR(DI481/DH481,0)</f>
        <v/>
      </c>
      <c r="DM481" s="7">
        <f>'M09'!V480</f>
        <v/>
      </c>
      <c r="DN481" s="8">
        <f>IFERROR(DL481/DM481-1,0)</f>
        <v/>
      </c>
      <c r="DO481" s="6">
        <f>'M09'!AD480</f>
        <v/>
      </c>
      <c r="DP481" s="6">
        <f>DJ481-DO481</f>
        <v/>
      </c>
      <c r="DQ481" s="9">
        <f>COUNTIF(J481,"&gt;0")+COUNTIF(V481,"&gt;0")+COUNTIF(AH481,"&gt;0")+COUNTIF(AT481,"&gt;0")+COUNTIF(BF481,"&gt;0")+COUNTIF(BR481,"&gt;0")+COUNTIF(CD481,"&gt;0")+COUNTIF(CP481,"&gt;0")+COUNTIF(DB481,"&gt;0")</f>
        <v/>
      </c>
      <c r="DR481" s="6">
        <f>DE481</f>
        <v/>
      </c>
      <c r="DS481" s="10">
        <f>IFERROR(DR481/DJ481,0)</f>
        <v/>
      </c>
      <c r="DT481" s="6">
        <f>D481+SUM(G481,S481,AE481,AQ481,BC481,BO481,CA481,CM481,CY481)-SUM(J481,V481,AH481,AT481,BF481,BR481,CD481,CP481,DB481)-DE481</f>
        <v/>
      </c>
    </row>
    <row r="482">
      <c r="A482">
        <f>'M01'!C481</f>
        <v/>
      </c>
      <c r="B482">
        <f>'M01'!D481</f>
        <v/>
      </c>
      <c r="C482">
        <f>'M01'!A481</f>
        <v/>
      </c>
      <c r="D482" s="6">
        <f>'M01'!E481</f>
        <v/>
      </c>
      <c r="E482" s="6">
        <f>'M01'!F481</f>
        <v/>
      </c>
      <c r="F482" s="7">
        <f>IFERROR(E482/D482,0)</f>
        <v/>
      </c>
      <c r="G482" s="6">
        <f>'M01'!M481</f>
        <v/>
      </c>
      <c r="H482" s="6">
        <f>IF('M01'!AG481&gt;0,'M01'!AG481+MAX(0,G482-'M01'!H481)*IF(AND(D482&lt;&gt;0,E482&lt;&gt;0),E482/D482,'M01'!V481),G482*IF(AND(D482&lt;&gt;0,E482&lt;&gt;0),E482/D482,'M01'!V481))</f>
        <v/>
      </c>
      <c r="I482" s="7">
        <f>IFERROR(H482/G482,0)</f>
        <v/>
      </c>
      <c r="J482" s="6">
        <f>-'M01'!S481</f>
        <v/>
      </c>
      <c r="K482" s="6">
        <f>E482+H482-N482</f>
        <v/>
      </c>
      <c r="L482" s="7">
        <f>IFERROR(K482/J482,0)</f>
        <v/>
      </c>
      <c r="M482" s="6">
        <f>'M01'!T481</f>
        <v/>
      </c>
      <c r="N482" s="6">
        <f>'M01'!U481</f>
        <v/>
      </c>
      <c r="O482" s="7">
        <f>IFERROR(N482/M482,0)</f>
        <v/>
      </c>
      <c r="P482" s="6">
        <f>'M02'!E481</f>
        <v/>
      </c>
      <c r="Q482" s="6">
        <f>'M02'!F481</f>
        <v/>
      </c>
      <c r="R482" s="7">
        <f>IFERROR(Q482/P482,0)</f>
        <v/>
      </c>
      <c r="S482" s="6">
        <f>'M02'!M481</f>
        <v/>
      </c>
      <c r="T482" s="6">
        <f>IF('M02'!AG481&gt;0,'M02'!AG481+MAX(0,S482-'M02'!H481)*IF(AND(P482&lt;&gt;0,Q482&lt;&gt;0),Q482/P482,'M02'!V481),S482*IF(AND(P482&lt;&gt;0,Q482&lt;&gt;0),Q482/P482,'M02'!V481))</f>
        <v/>
      </c>
      <c r="U482" s="7">
        <f>IFERROR(T482/S482,0)</f>
        <v/>
      </c>
      <c r="V482" s="6">
        <f>-'M02'!S481</f>
        <v/>
      </c>
      <c r="W482" s="6">
        <f>Q482+T482-Z482</f>
        <v/>
      </c>
      <c r="X482" s="7">
        <f>IFERROR(W482/V482,0)</f>
        <v/>
      </c>
      <c r="Y482" s="6">
        <f>'M02'!T481</f>
        <v/>
      </c>
      <c r="Z482" s="6">
        <f>'M02'!U481</f>
        <v/>
      </c>
      <c r="AA482" s="7">
        <f>IFERROR(Z482/Y482,0)</f>
        <v/>
      </c>
      <c r="AB482" s="6">
        <f>'M03'!E481</f>
        <v/>
      </c>
      <c r="AC482" s="6">
        <f>'M03'!F481</f>
        <v/>
      </c>
      <c r="AD482" s="7">
        <f>IFERROR(AC482/AB482,0)</f>
        <v/>
      </c>
      <c r="AE482" s="6">
        <f>'M03'!M481</f>
        <v/>
      </c>
      <c r="AF482" s="6">
        <f>IF('M03'!AG481&gt;0,'M03'!AG481+MAX(0,AE482-'M03'!H481)*IF(AND(AB482&lt;&gt;0,AC482&lt;&gt;0),AC482/AB482,'M03'!V481),AE482*IF(AND(AB482&lt;&gt;0,AC482&lt;&gt;0),AC482/AB482,'M03'!V481))</f>
        <v/>
      </c>
      <c r="AG482" s="7">
        <f>IFERROR(AF482/AE482,0)</f>
        <v/>
      </c>
      <c r="AH482" s="6">
        <f>-'M03'!S481</f>
        <v/>
      </c>
      <c r="AI482" s="6">
        <f>AC482+AF482-AL482</f>
        <v/>
      </c>
      <c r="AJ482" s="7">
        <f>IFERROR(AI482/AH482,0)</f>
        <v/>
      </c>
      <c r="AK482" s="6">
        <f>'M03'!T481</f>
        <v/>
      </c>
      <c r="AL482" s="6">
        <f>'M03'!U481</f>
        <v/>
      </c>
      <c r="AM482" s="7">
        <f>IFERROR(AL482/AK482,0)</f>
        <v/>
      </c>
      <c r="AN482" s="6">
        <f>'M04'!E481</f>
        <v/>
      </c>
      <c r="AO482" s="6">
        <f>'M04'!F481</f>
        <v/>
      </c>
      <c r="AP482" s="7">
        <f>IFERROR(AO482/AN482,0)</f>
        <v/>
      </c>
      <c r="AQ482" s="6">
        <f>'M04'!M481</f>
        <v/>
      </c>
      <c r="AR482" s="6">
        <f>IF('M04'!AG481&gt;0,'M04'!AG481+MAX(0,AQ482-'M04'!H481)*IF(AND(AN482&lt;&gt;0,AO482&lt;&gt;0),AO482/AN482,'M04'!V481),AQ482*IF(AND(AN482&lt;&gt;0,AO482&lt;&gt;0),AO482/AN482,'M04'!V481))</f>
        <v/>
      </c>
      <c r="AS482" s="7">
        <f>IFERROR(AR482/AQ482,0)</f>
        <v/>
      </c>
      <c r="AT482" s="6">
        <f>-'M04'!S481</f>
        <v/>
      </c>
      <c r="AU482" s="6">
        <f>AO482+AR482-AX482</f>
        <v/>
      </c>
      <c r="AV482" s="7">
        <f>IFERROR(AU482/AT482,0)</f>
        <v/>
      </c>
      <c r="AW482" s="6">
        <f>'M04'!T481</f>
        <v/>
      </c>
      <c r="AX482" s="6">
        <f>'M04'!U481</f>
        <v/>
      </c>
      <c r="AY482" s="7">
        <f>IFERROR(AX482/AW482,0)</f>
        <v/>
      </c>
      <c r="AZ482" s="6">
        <f>'M05'!E481</f>
        <v/>
      </c>
      <c r="BA482" s="6">
        <f>'M05'!F481</f>
        <v/>
      </c>
      <c r="BB482" s="7">
        <f>IFERROR(BA482/AZ482,0)</f>
        <v/>
      </c>
      <c r="BC482" s="6">
        <f>'M05'!M481</f>
        <v/>
      </c>
      <c r="BD482" s="6">
        <f>IF('M05'!AG481&gt;0,'M05'!AG481+MAX(0,BC482-'M05'!H481)*IF(AND(AZ482&lt;&gt;0,BA482&lt;&gt;0),BA482/AZ482,'M05'!V481),BC482*IF(AND(AZ482&lt;&gt;0,BA482&lt;&gt;0),BA482/AZ482,'M05'!V481))</f>
        <v/>
      </c>
      <c r="BE482" s="7">
        <f>IFERROR(BD482/BC482,0)</f>
        <v/>
      </c>
      <c r="BF482" s="6">
        <f>-'M05'!S481</f>
        <v/>
      </c>
      <c r="BG482" s="6">
        <f>BA482+BD482-BJ482</f>
        <v/>
      </c>
      <c r="BH482" s="7">
        <f>IFERROR(BG482/BF482,0)</f>
        <v/>
      </c>
      <c r="BI482" s="6">
        <f>'M05'!T481</f>
        <v/>
      </c>
      <c r="BJ482" s="6">
        <f>'M05'!U481</f>
        <v/>
      </c>
      <c r="BK482" s="7">
        <f>IFERROR(BJ482/BI482,0)</f>
        <v/>
      </c>
      <c r="BL482" s="6">
        <f>'M06'!E481</f>
        <v/>
      </c>
      <c r="BM482" s="6">
        <f>'M06'!F481</f>
        <v/>
      </c>
      <c r="BN482" s="7">
        <f>IFERROR(BM482/BL482,0)</f>
        <v/>
      </c>
      <c r="BO482" s="6">
        <f>'M06'!M481</f>
        <v/>
      </c>
      <c r="BP482" s="6">
        <f>IF('M06'!AG481&gt;0,'M06'!AG481+MAX(0,BO482-'M06'!H481)*IF(AND(BL482&lt;&gt;0,BM482&lt;&gt;0),BM482/BL482,'M06'!V481),BO482*IF(AND(BL482&lt;&gt;0,BM482&lt;&gt;0),BM482/BL482,'M06'!V481))</f>
        <v/>
      </c>
      <c r="BQ482" s="7">
        <f>IFERROR(BP482/BO482,0)</f>
        <v/>
      </c>
      <c r="BR482" s="6">
        <f>-'M06'!S481</f>
        <v/>
      </c>
      <c r="BS482" s="6">
        <f>BM482+BP482-BV482</f>
        <v/>
      </c>
      <c r="BT482" s="7">
        <f>IFERROR(BS482/BR482,0)</f>
        <v/>
      </c>
      <c r="BU482" s="6">
        <f>'M06'!T481</f>
        <v/>
      </c>
      <c r="BV482" s="6">
        <f>'M06'!U481</f>
        <v/>
      </c>
      <c r="BW482" s="7">
        <f>IFERROR(BV482/BU482,0)</f>
        <v/>
      </c>
      <c r="BX482" s="6">
        <f>'M07'!E481</f>
        <v/>
      </c>
      <c r="BY482" s="6">
        <f>'M07'!F481</f>
        <v/>
      </c>
      <c r="BZ482" s="7">
        <f>IFERROR(BY482/BX482,0)</f>
        <v/>
      </c>
      <c r="CA482" s="6">
        <f>'M07'!M481</f>
        <v/>
      </c>
      <c r="CB482" s="6">
        <f>IF('M07'!AG481&gt;0,'M07'!AG481+MAX(0,CA482-'M07'!H481)*IF(AND(BX482&lt;&gt;0,BY482&lt;&gt;0),BY482/BX482,'M07'!V481),CA482*IF(AND(BX482&lt;&gt;0,BY482&lt;&gt;0),BY482/BX482,'M07'!V481))</f>
        <v/>
      </c>
      <c r="CC482" s="7">
        <f>IFERROR(CB482/CA482,0)</f>
        <v/>
      </c>
      <c r="CD482" s="6">
        <f>-'M07'!S481</f>
        <v/>
      </c>
      <c r="CE482" s="6">
        <f>BY482+CB482-CH482</f>
        <v/>
      </c>
      <c r="CF482" s="7">
        <f>IFERROR(CE482/CD482,0)</f>
        <v/>
      </c>
      <c r="CG482" s="6">
        <f>'M07'!T481</f>
        <v/>
      </c>
      <c r="CH482" s="6">
        <f>'M07'!U481</f>
        <v/>
      </c>
      <c r="CI482" s="7">
        <f>IFERROR(CH482/CG482,0)</f>
        <v/>
      </c>
      <c r="CJ482" s="6">
        <f>'M08'!E481</f>
        <v/>
      </c>
      <c r="CK482" s="6">
        <f>'M08'!F481</f>
        <v/>
      </c>
      <c r="CL482" s="7">
        <f>IFERROR(CK482/CJ482,0)</f>
        <v/>
      </c>
      <c r="CM482" s="6">
        <f>'M08'!M481</f>
        <v/>
      </c>
      <c r="CN482" s="6">
        <f>IF('M08'!AG481&gt;0,'M08'!AG481+MAX(0,CM482-'M08'!H481)*IF(AND(CJ482&lt;&gt;0,CK482&lt;&gt;0),CK482/CJ482,'M08'!V481),CM482*IF(AND(CJ482&lt;&gt;0,CK482&lt;&gt;0),CK482/CJ482,'M08'!V481))</f>
        <v/>
      </c>
      <c r="CO482" s="7">
        <f>IFERROR(CN482/CM482,0)</f>
        <v/>
      </c>
      <c r="CP482" s="6">
        <f>-'M08'!S481</f>
        <v/>
      </c>
      <c r="CQ482" s="6">
        <f>CK482+CN482-CT482</f>
        <v/>
      </c>
      <c r="CR482" s="7">
        <f>IFERROR(CQ482/CP482,0)</f>
        <v/>
      </c>
      <c r="CS482" s="6">
        <f>'M08'!T481</f>
        <v/>
      </c>
      <c r="CT482" s="6">
        <f>'M08'!U481</f>
        <v/>
      </c>
      <c r="CU482" s="7">
        <f>IFERROR(CT482/CS482,0)</f>
        <v/>
      </c>
      <c r="CV482" s="6">
        <f>'M09'!E481</f>
        <v/>
      </c>
      <c r="CW482" s="6">
        <f>'M09'!F481</f>
        <v/>
      </c>
      <c r="CX482" s="7">
        <f>IFERROR(CW482/CV482,0)</f>
        <v/>
      </c>
      <c r="CY482" s="6">
        <f>'M09'!M481</f>
        <v/>
      </c>
      <c r="CZ482" s="6">
        <f>IF('M09'!AG481&gt;0,'M09'!AG481+MAX(0,CY482-'M09'!H481)*IF(AND(CV482&lt;&gt;0,CW482&lt;&gt;0),CW482/CV482,'M09'!V481),CY482*IF(AND(CV482&lt;&gt;0,CW482&lt;&gt;0),CW482/CV482,'M09'!V481))</f>
        <v/>
      </c>
      <c r="DA482" s="7">
        <f>IFERROR(CZ482/CY482,0)</f>
        <v/>
      </c>
      <c r="DB482" s="6">
        <f>-'M09'!S481</f>
        <v/>
      </c>
      <c r="DC482" s="6">
        <f>CW482+CZ482-DF482</f>
        <v/>
      </c>
      <c r="DD482" s="7">
        <f>IFERROR(DC482/DB482,0)</f>
        <v/>
      </c>
      <c r="DE482" s="6">
        <f>'M09'!T481</f>
        <v/>
      </c>
      <c r="DF482" s="6">
        <f>'M09'!U481</f>
        <v/>
      </c>
      <c r="DG482" s="7">
        <f>IFERROR(DF482/DE482,0)</f>
        <v/>
      </c>
      <c r="DH482" s="6">
        <f>SUM(J482,V482,AH482,AT482,BF482,BR482,CD482,CP482,DB482)</f>
        <v/>
      </c>
      <c r="DI482" s="6">
        <f>SUM(K482,W482,AI482,AU482,BG482,BS482,CE482,CQ482,DC482)</f>
        <v/>
      </c>
      <c r="DJ482" s="6">
        <f>DH482/9</f>
        <v/>
      </c>
      <c r="DK482" s="6">
        <f>DI482/9</f>
        <v/>
      </c>
      <c r="DL482" s="7">
        <f>IFERROR(DI482/DH482,0)</f>
        <v/>
      </c>
      <c r="DM482" s="7">
        <f>'M09'!V481</f>
        <v/>
      </c>
      <c r="DN482" s="8">
        <f>IFERROR(DL482/DM482-1,0)</f>
        <v/>
      </c>
      <c r="DO482" s="6">
        <f>'M09'!AD481</f>
        <v/>
      </c>
      <c r="DP482" s="6">
        <f>DJ482-DO482</f>
        <v/>
      </c>
      <c r="DQ482" s="9">
        <f>COUNTIF(J482,"&gt;0")+COUNTIF(V482,"&gt;0")+COUNTIF(AH482,"&gt;0")+COUNTIF(AT482,"&gt;0")+COUNTIF(BF482,"&gt;0")+COUNTIF(BR482,"&gt;0")+COUNTIF(CD482,"&gt;0")+COUNTIF(CP482,"&gt;0")+COUNTIF(DB482,"&gt;0")</f>
        <v/>
      </c>
      <c r="DR482" s="6">
        <f>DE482</f>
        <v/>
      </c>
      <c r="DS482" s="10">
        <f>IFERROR(DR482/DJ482,0)</f>
        <v/>
      </c>
      <c r="DT482" s="6">
        <f>D482+SUM(G482,S482,AE482,AQ482,BC482,BO482,CA482,CM482,CY482)-SUM(J482,V482,AH482,AT482,BF482,BR482,CD482,CP482,DB482)-DE482</f>
        <v/>
      </c>
    </row>
    <row r="483">
      <c r="A483">
        <f>'M01'!C482</f>
        <v/>
      </c>
      <c r="B483">
        <f>'M01'!D482</f>
        <v/>
      </c>
      <c r="C483">
        <f>'M01'!A482</f>
        <v/>
      </c>
      <c r="D483" s="6">
        <f>'M01'!E482</f>
        <v/>
      </c>
      <c r="E483" s="6">
        <f>'M01'!F482</f>
        <v/>
      </c>
      <c r="F483" s="7">
        <f>IFERROR(E483/D483,0)</f>
        <v/>
      </c>
      <c r="G483" s="6">
        <f>'M01'!M482</f>
        <v/>
      </c>
      <c r="H483" s="6">
        <f>IF('M01'!AG482&gt;0,'M01'!AG482+MAX(0,G483-'M01'!H482)*IF(AND(D483&lt;&gt;0,E483&lt;&gt;0),E483/D483,'M01'!V482),G483*IF(AND(D483&lt;&gt;0,E483&lt;&gt;0),E483/D483,'M01'!V482))</f>
        <v/>
      </c>
      <c r="I483" s="7">
        <f>IFERROR(H483/G483,0)</f>
        <v/>
      </c>
      <c r="J483" s="6">
        <f>-'M01'!S482</f>
        <v/>
      </c>
      <c r="K483" s="6">
        <f>E483+H483-N483</f>
        <v/>
      </c>
      <c r="L483" s="7">
        <f>IFERROR(K483/J483,0)</f>
        <v/>
      </c>
      <c r="M483" s="6">
        <f>'M01'!T482</f>
        <v/>
      </c>
      <c r="N483" s="6">
        <f>'M01'!U482</f>
        <v/>
      </c>
      <c r="O483" s="7">
        <f>IFERROR(N483/M483,0)</f>
        <v/>
      </c>
      <c r="P483" s="6">
        <f>'M02'!E482</f>
        <v/>
      </c>
      <c r="Q483" s="6">
        <f>'M02'!F482</f>
        <v/>
      </c>
      <c r="R483" s="7">
        <f>IFERROR(Q483/P483,0)</f>
        <v/>
      </c>
      <c r="S483" s="6">
        <f>'M02'!M482</f>
        <v/>
      </c>
      <c r="T483" s="6">
        <f>IF('M02'!AG482&gt;0,'M02'!AG482+MAX(0,S483-'M02'!H482)*IF(AND(P483&lt;&gt;0,Q483&lt;&gt;0),Q483/P483,'M02'!V482),S483*IF(AND(P483&lt;&gt;0,Q483&lt;&gt;0),Q483/P483,'M02'!V482))</f>
        <v/>
      </c>
      <c r="U483" s="7">
        <f>IFERROR(T483/S483,0)</f>
        <v/>
      </c>
      <c r="V483" s="6">
        <f>-'M02'!S482</f>
        <v/>
      </c>
      <c r="W483" s="6">
        <f>Q483+T483-Z483</f>
        <v/>
      </c>
      <c r="X483" s="7">
        <f>IFERROR(W483/V483,0)</f>
        <v/>
      </c>
      <c r="Y483" s="6">
        <f>'M02'!T482</f>
        <v/>
      </c>
      <c r="Z483" s="6">
        <f>'M02'!U482</f>
        <v/>
      </c>
      <c r="AA483" s="7">
        <f>IFERROR(Z483/Y483,0)</f>
        <v/>
      </c>
      <c r="AB483" s="6">
        <f>'M03'!E482</f>
        <v/>
      </c>
      <c r="AC483" s="6">
        <f>'M03'!F482</f>
        <v/>
      </c>
      <c r="AD483" s="7">
        <f>IFERROR(AC483/AB483,0)</f>
        <v/>
      </c>
      <c r="AE483" s="6">
        <f>'M03'!M482</f>
        <v/>
      </c>
      <c r="AF483" s="6">
        <f>IF('M03'!AG482&gt;0,'M03'!AG482+MAX(0,AE483-'M03'!H482)*IF(AND(AB483&lt;&gt;0,AC483&lt;&gt;0),AC483/AB483,'M03'!V482),AE483*IF(AND(AB483&lt;&gt;0,AC483&lt;&gt;0),AC483/AB483,'M03'!V482))</f>
        <v/>
      </c>
      <c r="AG483" s="7">
        <f>IFERROR(AF483/AE483,0)</f>
        <v/>
      </c>
      <c r="AH483" s="6">
        <f>-'M03'!S482</f>
        <v/>
      </c>
      <c r="AI483" s="6">
        <f>AC483+AF483-AL483</f>
        <v/>
      </c>
      <c r="AJ483" s="7">
        <f>IFERROR(AI483/AH483,0)</f>
        <v/>
      </c>
      <c r="AK483" s="6">
        <f>'M03'!T482</f>
        <v/>
      </c>
      <c r="AL483" s="6">
        <f>'M03'!U482</f>
        <v/>
      </c>
      <c r="AM483" s="7">
        <f>IFERROR(AL483/AK483,0)</f>
        <v/>
      </c>
      <c r="AN483" s="6">
        <f>'M04'!E482</f>
        <v/>
      </c>
      <c r="AO483" s="6">
        <f>'M04'!F482</f>
        <v/>
      </c>
      <c r="AP483" s="7">
        <f>IFERROR(AO483/AN483,0)</f>
        <v/>
      </c>
      <c r="AQ483" s="6">
        <f>'M04'!M482</f>
        <v/>
      </c>
      <c r="AR483" s="6">
        <f>IF('M04'!AG482&gt;0,'M04'!AG482+MAX(0,AQ483-'M04'!H482)*IF(AND(AN483&lt;&gt;0,AO483&lt;&gt;0),AO483/AN483,'M04'!V482),AQ483*IF(AND(AN483&lt;&gt;0,AO483&lt;&gt;0),AO483/AN483,'M04'!V482))</f>
        <v/>
      </c>
      <c r="AS483" s="7">
        <f>IFERROR(AR483/AQ483,0)</f>
        <v/>
      </c>
      <c r="AT483" s="6">
        <f>-'M04'!S482</f>
        <v/>
      </c>
      <c r="AU483" s="6">
        <f>AO483+AR483-AX483</f>
        <v/>
      </c>
      <c r="AV483" s="7">
        <f>IFERROR(AU483/AT483,0)</f>
        <v/>
      </c>
      <c r="AW483" s="6">
        <f>'M04'!T482</f>
        <v/>
      </c>
      <c r="AX483" s="6">
        <f>'M04'!U482</f>
        <v/>
      </c>
      <c r="AY483" s="7">
        <f>IFERROR(AX483/AW483,0)</f>
        <v/>
      </c>
      <c r="AZ483" s="6">
        <f>'M05'!E482</f>
        <v/>
      </c>
      <c r="BA483" s="6">
        <f>'M05'!F482</f>
        <v/>
      </c>
      <c r="BB483" s="7">
        <f>IFERROR(BA483/AZ483,0)</f>
        <v/>
      </c>
      <c r="BC483" s="6">
        <f>'M05'!M482</f>
        <v/>
      </c>
      <c r="BD483" s="6">
        <f>IF('M05'!AG482&gt;0,'M05'!AG482+MAX(0,BC483-'M05'!H482)*IF(AND(AZ483&lt;&gt;0,BA483&lt;&gt;0),BA483/AZ483,'M05'!V482),BC483*IF(AND(AZ483&lt;&gt;0,BA483&lt;&gt;0),BA483/AZ483,'M05'!V482))</f>
        <v/>
      </c>
      <c r="BE483" s="7">
        <f>IFERROR(BD483/BC483,0)</f>
        <v/>
      </c>
      <c r="BF483" s="6">
        <f>-'M05'!S482</f>
        <v/>
      </c>
      <c r="BG483" s="6">
        <f>BA483+BD483-BJ483</f>
        <v/>
      </c>
      <c r="BH483" s="7">
        <f>IFERROR(BG483/BF483,0)</f>
        <v/>
      </c>
      <c r="BI483" s="6">
        <f>'M05'!T482</f>
        <v/>
      </c>
      <c r="BJ483" s="6">
        <f>'M05'!U482</f>
        <v/>
      </c>
      <c r="BK483" s="7">
        <f>IFERROR(BJ483/BI483,0)</f>
        <v/>
      </c>
      <c r="BL483" s="6">
        <f>'M06'!E482</f>
        <v/>
      </c>
      <c r="BM483" s="6">
        <f>'M06'!F482</f>
        <v/>
      </c>
      <c r="BN483" s="7">
        <f>IFERROR(BM483/BL483,0)</f>
        <v/>
      </c>
      <c r="BO483" s="6">
        <f>'M06'!M482</f>
        <v/>
      </c>
      <c r="BP483" s="6">
        <f>IF('M06'!AG482&gt;0,'M06'!AG482+MAX(0,BO483-'M06'!H482)*IF(AND(BL483&lt;&gt;0,BM483&lt;&gt;0),BM483/BL483,'M06'!V482),BO483*IF(AND(BL483&lt;&gt;0,BM483&lt;&gt;0),BM483/BL483,'M06'!V482))</f>
        <v/>
      </c>
      <c r="BQ483" s="7">
        <f>IFERROR(BP483/BO483,0)</f>
        <v/>
      </c>
      <c r="BR483" s="6">
        <f>-'M06'!S482</f>
        <v/>
      </c>
      <c r="BS483" s="6">
        <f>BM483+BP483-BV483</f>
        <v/>
      </c>
      <c r="BT483" s="7">
        <f>IFERROR(BS483/BR483,0)</f>
        <v/>
      </c>
      <c r="BU483" s="6">
        <f>'M06'!T482</f>
        <v/>
      </c>
      <c r="BV483" s="6">
        <f>'M06'!U482</f>
        <v/>
      </c>
      <c r="BW483" s="7">
        <f>IFERROR(BV483/BU483,0)</f>
        <v/>
      </c>
      <c r="BX483" s="6">
        <f>'M07'!E482</f>
        <v/>
      </c>
      <c r="BY483" s="6">
        <f>'M07'!F482</f>
        <v/>
      </c>
      <c r="BZ483" s="7">
        <f>IFERROR(BY483/BX483,0)</f>
        <v/>
      </c>
      <c r="CA483" s="6">
        <f>'M07'!M482</f>
        <v/>
      </c>
      <c r="CB483" s="6">
        <f>IF('M07'!AG482&gt;0,'M07'!AG482+MAX(0,CA483-'M07'!H482)*IF(AND(BX483&lt;&gt;0,BY483&lt;&gt;0),BY483/BX483,'M07'!V482),CA483*IF(AND(BX483&lt;&gt;0,BY483&lt;&gt;0),BY483/BX483,'M07'!V482))</f>
        <v/>
      </c>
      <c r="CC483" s="7">
        <f>IFERROR(CB483/CA483,0)</f>
        <v/>
      </c>
      <c r="CD483" s="6">
        <f>-'M07'!S482</f>
        <v/>
      </c>
      <c r="CE483" s="6">
        <f>BY483+CB483-CH483</f>
        <v/>
      </c>
      <c r="CF483" s="7">
        <f>IFERROR(CE483/CD483,0)</f>
        <v/>
      </c>
      <c r="CG483" s="6">
        <f>'M07'!T482</f>
        <v/>
      </c>
      <c r="CH483" s="6">
        <f>'M07'!U482</f>
        <v/>
      </c>
      <c r="CI483" s="7">
        <f>IFERROR(CH483/CG483,0)</f>
        <v/>
      </c>
      <c r="CJ483" s="6">
        <f>'M08'!E482</f>
        <v/>
      </c>
      <c r="CK483" s="6">
        <f>'M08'!F482</f>
        <v/>
      </c>
      <c r="CL483" s="7">
        <f>IFERROR(CK483/CJ483,0)</f>
        <v/>
      </c>
      <c r="CM483" s="6">
        <f>'M08'!M482</f>
        <v/>
      </c>
      <c r="CN483" s="6">
        <f>IF('M08'!AG482&gt;0,'M08'!AG482+MAX(0,CM483-'M08'!H482)*IF(AND(CJ483&lt;&gt;0,CK483&lt;&gt;0),CK483/CJ483,'M08'!V482),CM483*IF(AND(CJ483&lt;&gt;0,CK483&lt;&gt;0),CK483/CJ483,'M08'!V482))</f>
        <v/>
      </c>
      <c r="CO483" s="7">
        <f>IFERROR(CN483/CM483,0)</f>
        <v/>
      </c>
      <c r="CP483" s="6">
        <f>-'M08'!S482</f>
        <v/>
      </c>
      <c r="CQ483" s="6">
        <f>CK483+CN483-CT483</f>
        <v/>
      </c>
      <c r="CR483" s="7">
        <f>IFERROR(CQ483/CP483,0)</f>
        <v/>
      </c>
      <c r="CS483" s="6">
        <f>'M08'!T482</f>
        <v/>
      </c>
      <c r="CT483" s="6">
        <f>'M08'!U482</f>
        <v/>
      </c>
      <c r="CU483" s="7">
        <f>IFERROR(CT483/CS483,0)</f>
        <v/>
      </c>
      <c r="CV483" s="6">
        <f>'M09'!E482</f>
        <v/>
      </c>
      <c r="CW483" s="6">
        <f>'M09'!F482</f>
        <v/>
      </c>
      <c r="CX483" s="7">
        <f>IFERROR(CW483/CV483,0)</f>
        <v/>
      </c>
      <c r="CY483" s="6">
        <f>'M09'!M482</f>
        <v/>
      </c>
      <c r="CZ483" s="6">
        <f>IF('M09'!AG482&gt;0,'M09'!AG482+MAX(0,CY483-'M09'!H482)*IF(AND(CV483&lt;&gt;0,CW483&lt;&gt;0),CW483/CV483,'M09'!V482),CY483*IF(AND(CV483&lt;&gt;0,CW483&lt;&gt;0),CW483/CV483,'M09'!V482))</f>
        <v/>
      </c>
      <c r="DA483" s="7">
        <f>IFERROR(CZ483/CY483,0)</f>
        <v/>
      </c>
      <c r="DB483" s="6">
        <f>-'M09'!S482</f>
        <v/>
      </c>
      <c r="DC483" s="6">
        <f>CW483+CZ483-DF483</f>
        <v/>
      </c>
      <c r="DD483" s="7">
        <f>IFERROR(DC483/DB483,0)</f>
        <v/>
      </c>
      <c r="DE483" s="6">
        <f>'M09'!T482</f>
        <v/>
      </c>
      <c r="DF483" s="6">
        <f>'M09'!U482</f>
        <v/>
      </c>
      <c r="DG483" s="7">
        <f>IFERROR(DF483/DE483,0)</f>
        <v/>
      </c>
      <c r="DH483" s="6">
        <f>SUM(J483,V483,AH483,AT483,BF483,BR483,CD483,CP483,DB483)</f>
        <v/>
      </c>
      <c r="DI483" s="6">
        <f>SUM(K483,W483,AI483,AU483,BG483,BS483,CE483,CQ483,DC483)</f>
        <v/>
      </c>
      <c r="DJ483" s="6">
        <f>DH483/9</f>
        <v/>
      </c>
      <c r="DK483" s="6">
        <f>DI483/9</f>
        <v/>
      </c>
      <c r="DL483" s="7">
        <f>IFERROR(DI483/DH483,0)</f>
        <v/>
      </c>
      <c r="DM483" s="7">
        <f>'M09'!V482</f>
        <v/>
      </c>
      <c r="DN483" s="8">
        <f>IFERROR(DL483/DM483-1,0)</f>
        <v/>
      </c>
      <c r="DO483" s="6">
        <f>'M09'!AD482</f>
        <v/>
      </c>
      <c r="DP483" s="6">
        <f>DJ483-DO483</f>
        <v/>
      </c>
      <c r="DQ483" s="9">
        <f>COUNTIF(J483,"&gt;0")+COUNTIF(V483,"&gt;0")+COUNTIF(AH483,"&gt;0")+COUNTIF(AT483,"&gt;0")+COUNTIF(BF483,"&gt;0")+COUNTIF(BR483,"&gt;0")+COUNTIF(CD483,"&gt;0")+COUNTIF(CP483,"&gt;0")+COUNTIF(DB483,"&gt;0")</f>
        <v/>
      </c>
      <c r="DR483" s="6">
        <f>DE483</f>
        <v/>
      </c>
      <c r="DS483" s="10">
        <f>IFERROR(DR483/DJ483,0)</f>
        <v/>
      </c>
      <c r="DT483" s="6">
        <f>D483+SUM(G483,S483,AE483,AQ483,BC483,BO483,CA483,CM483,CY483)-SUM(J483,V483,AH483,AT483,BF483,BR483,CD483,CP483,DB483)-DE483</f>
        <v/>
      </c>
    </row>
    <row r="484">
      <c r="A484">
        <f>'M01'!C483</f>
        <v/>
      </c>
      <c r="B484">
        <f>'M01'!D483</f>
        <v/>
      </c>
      <c r="C484">
        <f>'M01'!A483</f>
        <v/>
      </c>
      <c r="D484" s="6">
        <f>'M01'!E483</f>
        <v/>
      </c>
      <c r="E484" s="6">
        <f>'M01'!F483</f>
        <v/>
      </c>
      <c r="F484" s="7">
        <f>IFERROR(E484/D484,0)</f>
        <v/>
      </c>
      <c r="G484" s="6">
        <f>'M01'!M483</f>
        <v/>
      </c>
      <c r="H484" s="6">
        <f>IF('M01'!AG483&gt;0,'M01'!AG483+MAX(0,G484-'M01'!H483)*IF(AND(D484&lt;&gt;0,E484&lt;&gt;0),E484/D484,'M01'!V483),G484*IF(AND(D484&lt;&gt;0,E484&lt;&gt;0),E484/D484,'M01'!V483))</f>
        <v/>
      </c>
      <c r="I484" s="7">
        <f>IFERROR(H484/G484,0)</f>
        <v/>
      </c>
      <c r="J484" s="6">
        <f>-'M01'!S483</f>
        <v/>
      </c>
      <c r="K484" s="6">
        <f>E484+H484-N484</f>
        <v/>
      </c>
      <c r="L484" s="7">
        <f>IFERROR(K484/J484,0)</f>
        <v/>
      </c>
      <c r="M484" s="6">
        <f>'M01'!T483</f>
        <v/>
      </c>
      <c r="N484" s="6">
        <f>'M01'!U483</f>
        <v/>
      </c>
      <c r="O484" s="7">
        <f>IFERROR(N484/M484,0)</f>
        <v/>
      </c>
      <c r="P484" s="6">
        <f>'M02'!E483</f>
        <v/>
      </c>
      <c r="Q484" s="6">
        <f>'M02'!F483</f>
        <v/>
      </c>
      <c r="R484" s="7">
        <f>IFERROR(Q484/P484,0)</f>
        <v/>
      </c>
      <c r="S484" s="6">
        <f>'M02'!M483</f>
        <v/>
      </c>
      <c r="T484" s="6">
        <f>IF('M02'!AG483&gt;0,'M02'!AG483+MAX(0,S484-'M02'!H483)*IF(AND(P484&lt;&gt;0,Q484&lt;&gt;0),Q484/P484,'M02'!V483),S484*IF(AND(P484&lt;&gt;0,Q484&lt;&gt;0),Q484/P484,'M02'!V483))</f>
        <v/>
      </c>
      <c r="U484" s="7">
        <f>IFERROR(T484/S484,0)</f>
        <v/>
      </c>
      <c r="V484" s="6">
        <f>-'M02'!S483</f>
        <v/>
      </c>
      <c r="W484" s="6">
        <f>Q484+T484-Z484</f>
        <v/>
      </c>
      <c r="X484" s="7">
        <f>IFERROR(W484/V484,0)</f>
        <v/>
      </c>
      <c r="Y484" s="6">
        <f>'M02'!T483</f>
        <v/>
      </c>
      <c r="Z484" s="6">
        <f>'M02'!U483</f>
        <v/>
      </c>
      <c r="AA484" s="7">
        <f>IFERROR(Z484/Y484,0)</f>
        <v/>
      </c>
      <c r="AB484" s="6">
        <f>'M03'!E483</f>
        <v/>
      </c>
      <c r="AC484" s="6">
        <f>'M03'!F483</f>
        <v/>
      </c>
      <c r="AD484" s="7">
        <f>IFERROR(AC484/AB484,0)</f>
        <v/>
      </c>
      <c r="AE484" s="6">
        <f>'M03'!M483</f>
        <v/>
      </c>
      <c r="AF484" s="6">
        <f>IF('M03'!AG483&gt;0,'M03'!AG483+MAX(0,AE484-'M03'!H483)*IF(AND(AB484&lt;&gt;0,AC484&lt;&gt;0),AC484/AB484,'M03'!V483),AE484*IF(AND(AB484&lt;&gt;0,AC484&lt;&gt;0),AC484/AB484,'M03'!V483))</f>
        <v/>
      </c>
      <c r="AG484" s="7">
        <f>IFERROR(AF484/AE484,0)</f>
        <v/>
      </c>
      <c r="AH484" s="6">
        <f>-'M03'!S483</f>
        <v/>
      </c>
      <c r="AI484" s="6">
        <f>AC484+AF484-AL484</f>
        <v/>
      </c>
      <c r="AJ484" s="7">
        <f>IFERROR(AI484/AH484,0)</f>
        <v/>
      </c>
      <c r="AK484" s="6">
        <f>'M03'!T483</f>
        <v/>
      </c>
      <c r="AL484" s="6">
        <f>'M03'!U483</f>
        <v/>
      </c>
      <c r="AM484" s="7">
        <f>IFERROR(AL484/AK484,0)</f>
        <v/>
      </c>
      <c r="AN484" s="6">
        <f>'M04'!E483</f>
        <v/>
      </c>
      <c r="AO484" s="6">
        <f>'M04'!F483</f>
        <v/>
      </c>
      <c r="AP484" s="7">
        <f>IFERROR(AO484/AN484,0)</f>
        <v/>
      </c>
      <c r="AQ484" s="6">
        <f>'M04'!M483</f>
        <v/>
      </c>
      <c r="AR484" s="6">
        <f>IF('M04'!AG483&gt;0,'M04'!AG483+MAX(0,AQ484-'M04'!H483)*IF(AND(AN484&lt;&gt;0,AO484&lt;&gt;0),AO484/AN484,'M04'!V483),AQ484*IF(AND(AN484&lt;&gt;0,AO484&lt;&gt;0),AO484/AN484,'M04'!V483))</f>
        <v/>
      </c>
      <c r="AS484" s="7">
        <f>IFERROR(AR484/AQ484,0)</f>
        <v/>
      </c>
      <c r="AT484" s="6">
        <f>-'M04'!S483</f>
        <v/>
      </c>
      <c r="AU484" s="6">
        <f>AO484+AR484-AX484</f>
        <v/>
      </c>
      <c r="AV484" s="7">
        <f>IFERROR(AU484/AT484,0)</f>
        <v/>
      </c>
      <c r="AW484" s="6">
        <f>'M04'!T483</f>
        <v/>
      </c>
      <c r="AX484" s="6">
        <f>'M04'!U483</f>
        <v/>
      </c>
      <c r="AY484" s="7">
        <f>IFERROR(AX484/AW484,0)</f>
        <v/>
      </c>
      <c r="AZ484" s="6">
        <f>'M05'!E483</f>
        <v/>
      </c>
      <c r="BA484" s="6">
        <f>'M05'!F483</f>
        <v/>
      </c>
      <c r="BB484" s="7">
        <f>IFERROR(BA484/AZ484,0)</f>
        <v/>
      </c>
      <c r="BC484" s="6">
        <f>'M05'!M483</f>
        <v/>
      </c>
      <c r="BD484" s="6">
        <f>IF('M05'!AG483&gt;0,'M05'!AG483+MAX(0,BC484-'M05'!H483)*IF(AND(AZ484&lt;&gt;0,BA484&lt;&gt;0),BA484/AZ484,'M05'!V483),BC484*IF(AND(AZ484&lt;&gt;0,BA484&lt;&gt;0),BA484/AZ484,'M05'!V483))</f>
        <v/>
      </c>
      <c r="BE484" s="7">
        <f>IFERROR(BD484/BC484,0)</f>
        <v/>
      </c>
      <c r="BF484" s="6">
        <f>-'M05'!S483</f>
        <v/>
      </c>
      <c r="BG484" s="6">
        <f>BA484+BD484-BJ484</f>
        <v/>
      </c>
      <c r="BH484" s="7">
        <f>IFERROR(BG484/BF484,0)</f>
        <v/>
      </c>
      <c r="BI484" s="6">
        <f>'M05'!T483</f>
        <v/>
      </c>
      <c r="BJ484" s="6">
        <f>'M05'!U483</f>
        <v/>
      </c>
      <c r="BK484" s="7">
        <f>IFERROR(BJ484/BI484,0)</f>
        <v/>
      </c>
      <c r="BL484" s="6">
        <f>'M06'!E483</f>
        <v/>
      </c>
      <c r="BM484" s="6">
        <f>'M06'!F483</f>
        <v/>
      </c>
      <c r="BN484" s="7">
        <f>IFERROR(BM484/BL484,0)</f>
        <v/>
      </c>
      <c r="BO484" s="6">
        <f>'M06'!M483</f>
        <v/>
      </c>
      <c r="BP484" s="6">
        <f>IF('M06'!AG483&gt;0,'M06'!AG483+MAX(0,BO484-'M06'!H483)*IF(AND(BL484&lt;&gt;0,BM484&lt;&gt;0),BM484/BL484,'M06'!V483),BO484*IF(AND(BL484&lt;&gt;0,BM484&lt;&gt;0),BM484/BL484,'M06'!V483))</f>
        <v/>
      </c>
      <c r="BQ484" s="7">
        <f>IFERROR(BP484/BO484,0)</f>
        <v/>
      </c>
      <c r="BR484" s="6">
        <f>-'M06'!S483</f>
        <v/>
      </c>
      <c r="BS484" s="6">
        <f>BM484+BP484-BV484</f>
        <v/>
      </c>
      <c r="BT484" s="7">
        <f>IFERROR(BS484/BR484,0)</f>
        <v/>
      </c>
      <c r="BU484" s="6">
        <f>'M06'!T483</f>
        <v/>
      </c>
      <c r="BV484" s="6">
        <f>'M06'!U483</f>
        <v/>
      </c>
      <c r="BW484" s="7">
        <f>IFERROR(BV484/BU484,0)</f>
        <v/>
      </c>
      <c r="BX484" s="6">
        <f>'M07'!E483</f>
        <v/>
      </c>
      <c r="BY484" s="6">
        <f>'M07'!F483</f>
        <v/>
      </c>
      <c r="BZ484" s="7">
        <f>IFERROR(BY484/BX484,0)</f>
        <v/>
      </c>
      <c r="CA484" s="6">
        <f>'M07'!M483</f>
        <v/>
      </c>
      <c r="CB484" s="6">
        <f>IF('M07'!AG483&gt;0,'M07'!AG483+MAX(0,CA484-'M07'!H483)*IF(AND(BX484&lt;&gt;0,BY484&lt;&gt;0),BY484/BX484,'M07'!V483),CA484*IF(AND(BX484&lt;&gt;0,BY484&lt;&gt;0),BY484/BX484,'M07'!V483))</f>
        <v/>
      </c>
      <c r="CC484" s="7">
        <f>IFERROR(CB484/CA484,0)</f>
        <v/>
      </c>
      <c r="CD484" s="6">
        <f>-'M07'!S483</f>
        <v/>
      </c>
      <c r="CE484" s="6">
        <f>BY484+CB484-CH484</f>
        <v/>
      </c>
      <c r="CF484" s="7">
        <f>IFERROR(CE484/CD484,0)</f>
        <v/>
      </c>
      <c r="CG484" s="6">
        <f>'M07'!T483</f>
        <v/>
      </c>
      <c r="CH484" s="6">
        <f>'M07'!U483</f>
        <v/>
      </c>
      <c r="CI484" s="7">
        <f>IFERROR(CH484/CG484,0)</f>
        <v/>
      </c>
      <c r="CJ484" s="6">
        <f>'M08'!E483</f>
        <v/>
      </c>
      <c r="CK484" s="6">
        <f>'M08'!F483</f>
        <v/>
      </c>
      <c r="CL484" s="7">
        <f>IFERROR(CK484/CJ484,0)</f>
        <v/>
      </c>
      <c r="CM484" s="6">
        <f>'M08'!M483</f>
        <v/>
      </c>
      <c r="CN484" s="6">
        <f>IF('M08'!AG483&gt;0,'M08'!AG483+MAX(0,CM484-'M08'!H483)*IF(AND(CJ484&lt;&gt;0,CK484&lt;&gt;0),CK484/CJ484,'M08'!V483),CM484*IF(AND(CJ484&lt;&gt;0,CK484&lt;&gt;0),CK484/CJ484,'M08'!V483))</f>
        <v/>
      </c>
      <c r="CO484" s="7">
        <f>IFERROR(CN484/CM484,0)</f>
        <v/>
      </c>
      <c r="CP484" s="6">
        <f>-'M08'!S483</f>
        <v/>
      </c>
      <c r="CQ484" s="6">
        <f>CK484+CN484-CT484</f>
        <v/>
      </c>
      <c r="CR484" s="7">
        <f>IFERROR(CQ484/CP484,0)</f>
        <v/>
      </c>
      <c r="CS484" s="6">
        <f>'M08'!T483</f>
        <v/>
      </c>
      <c r="CT484" s="6">
        <f>'M08'!U483</f>
        <v/>
      </c>
      <c r="CU484" s="7">
        <f>IFERROR(CT484/CS484,0)</f>
        <v/>
      </c>
      <c r="CV484" s="6">
        <f>'M09'!E483</f>
        <v/>
      </c>
      <c r="CW484" s="6">
        <f>'M09'!F483</f>
        <v/>
      </c>
      <c r="CX484" s="7">
        <f>IFERROR(CW484/CV484,0)</f>
        <v/>
      </c>
      <c r="CY484" s="6">
        <f>'M09'!M483</f>
        <v/>
      </c>
      <c r="CZ484" s="6">
        <f>IF('M09'!AG483&gt;0,'M09'!AG483+MAX(0,CY484-'M09'!H483)*IF(AND(CV484&lt;&gt;0,CW484&lt;&gt;0),CW484/CV484,'M09'!V483),CY484*IF(AND(CV484&lt;&gt;0,CW484&lt;&gt;0),CW484/CV484,'M09'!V483))</f>
        <v/>
      </c>
      <c r="DA484" s="7">
        <f>IFERROR(CZ484/CY484,0)</f>
        <v/>
      </c>
      <c r="DB484" s="6">
        <f>-'M09'!S483</f>
        <v/>
      </c>
      <c r="DC484" s="6">
        <f>CW484+CZ484-DF484</f>
        <v/>
      </c>
      <c r="DD484" s="7">
        <f>IFERROR(DC484/DB484,0)</f>
        <v/>
      </c>
      <c r="DE484" s="6">
        <f>'M09'!T483</f>
        <v/>
      </c>
      <c r="DF484" s="6">
        <f>'M09'!U483</f>
        <v/>
      </c>
      <c r="DG484" s="7">
        <f>IFERROR(DF484/DE484,0)</f>
        <v/>
      </c>
      <c r="DH484" s="6">
        <f>SUM(J484,V484,AH484,AT484,BF484,BR484,CD484,CP484,DB484)</f>
        <v/>
      </c>
      <c r="DI484" s="6">
        <f>SUM(K484,W484,AI484,AU484,BG484,BS484,CE484,CQ484,DC484)</f>
        <v/>
      </c>
      <c r="DJ484" s="6">
        <f>DH484/9</f>
        <v/>
      </c>
      <c r="DK484" s="6">
        <f>DI484/9</f>
        <v/>
      </c>
      <c r="DL484" s="7">
        <f>IFERROR(DI484/DH484,0)</f>
        <v/>
      </c>
      <c r="DM484" s="7">
        <f>'M09'!V483</f>
        <v/>
      </c>
      <c r="DN484" s="8">
        <f>IFERROR(DL484/DM484-1,0)</f>
        <v/>
      </c>
      <c r="DO484" s="6">
        <f>'M09'!AD483</f>
        <v/>
      </c>
      <c r="DP484" s="6">
        <f>DJ484-DO484</f>
        <v/>
      </c>
      <c r="DQ484" s="9">
        <f>COUNTIF(J484,"&gt;0")+COUNTIF(V484,"&gt;0")+COUNTIF(AH484,"&gt;0")+COUNTIF(AT484,"&gt;0")+COUNTIF(BF484,"&gt;0")+COUNTIF(BR484,"&gt;0")+COUNTIF(CD484,"&gt;0")+COUNTIF(CP484,"&gt;0")+COUNTIF(DB484,"&gt;0")</f>
        <v/>
      </c>
      <c r="DR484" s="6">
        <f>DE484</f>
        <v/>
      </c>
      <c r="DS484" s="10">
        <f>IFERROR(DR484/DJ484,0)</f>
        <v/>
      </c>
      <c r="DT484" s="6">
        <f>D484+SUM(G484,S484,AE484,AQ484,BC484,BO484,CA484,CM484,CY484)-SUM(J484,V484,AH484,AT484,BF484,BR484,CD484,CP484,DB484)-DE484</f>
        <v/>
      </c>
    </row>
    <row r="485">
      <c r="A485">
        <f>'M01'!C484</f>
        <v/>
      </c>
      <c r="B485">
        <f>'M01'!D484</f>
        <v/>
      </c>
      <c r="C485">
        <f>'M01'!A484</f>
        <v/>
      </c>
      <c r="D485" s="6">
        <f>'M01'!E484</f>
        <v/>
      </c>
      <c r="E485" s="6">
        <f>'M01'!F484</f>
        <v/>
      </c>
      <c r="F485" s="7">
        <f>IFERROR(E485/D485,0)</f>
        <v/>
      </c>
      <c r="G485" s="6">
        <f>'M01'!M484</f>
        <v/>
      </c>
      <c r="H485" s="6">
        <f>IF('M01'!AG484&gt;0,'M01'!AG484+MAX(0,G485-'M01'!H484)*IF(AND(D485&lt;&gt;0,E485&lt;&gt;0),E485/D485,'M01'!V484),G485*IF(AND(D485&lt;&gt;0,E485&lt;&gt;0),E485/D485,'M01'!V484))</f>
        <v/>
      </c>
      <c r="I485" s="7">
        <f>IFERROR(H485/G485,0)</f>
        <v/>
      </c>
      <c r="J485" s="6">
        <f>-'M01'!S484</f>
        <v/>
      </c>
      <c r="K485" s="6">
        <f>E485+H485-N485</f>
        <v/>
      </c>
      <c r="L485" s="7">
        <f>IFERROR(K485/J485,0)</f>
        <v/>
      </c>
      <c r="M485" s="6">
        <f>'M01'!T484</f>
        <v/>
      </c>
      <c r="N485" s="6">
        <f>'M01'!U484</f>
        <v/>
      </c>
      <c r="O485" s="7">
        <f>IFERROR(N485/M485,0)</f>
        <v/>
      </c>
      <c r="P485" s="6">
        <f>'M02'!E484</f>
        <v/>
      </c>
      <c r="Q485" s="6">
        <f>'M02'!F484</f>
        <v/>
      </c>
      <c r="R485" s="7">
        <f>IFERROR(Q485/P485,0)</f>
        <v/>
      </c>
      <c r="S485" s="6">
        <f>'M02'!M484</f>
        <v/>
      </c>
      <c r="T485" s="6">
        <f>IF('M02'!AG484&gt;0,'M02'!AG484+MAX(0,S485-'M02'!H484)*IF(AND(P485&lt;&gt;0,Q485&lt;&gt;0),Q485/P485,'M02'!V484),S485*IF(AND(P485&lt;&gt;0,Q485&lt;&gt;0),Q485/P485,'M02'!V484))</f>
        <v/>
      </c>
      <c r="U485" s="7">
        <f>IFERROR(T485/S485,0)</f>
        <v/>
      </c>
      <c r="V485" s="6">
        <f>-'M02'!S484</f>
        <v/>
      </c>
      <c r="W485" s="6">
        <f>Q485+T485-Z485</f>
        <v/>
      </c>
      <c r="X485" s="7">
        <f>IFERROR(W485/V485,0)</f>
        <v/>
      </c>
      <c r="Y485" s="6">
        <f>'M02'!T484</f>
        <v/>
      </c>
      <c r="Z485" s="6">
        <f>'M02'!U484</f>
        <v/>
      </c>
      <c r="AA485" s="7">
        <f>IFERROR(Z485/Y485,0)</f>
        <v/>
      </c>
      <c r="AB485" s="6">
        <f>'M03'!E484</f>
        <v/>
      </c>
      <c r="AC485" s="6">
        <f>'M03'!F484</f>
        <v/>
      </c>
      <c r="AD485" s="7">
        <f>IFERROR(AC485/AB485,0)</f>
        <v/>
      </c>
      <c r="AE485" s="6">
        <f>'M03'!M484</f>
        <v/>
      </c>
      <c r="AF485" s="6">
        <f>IF('M03'!AG484&gt;0,'M03'!AG484+MAX(0,AE485-'M03'!H484)*IF(AND(AB485&lt;&gt;0,AC485&lt;&gt;0),AC485/AB485,'M03'!V484),AE485*IF(AND(AB485&lt;&gt;0,AC485&lt;&gt;0),AC485/AB485,'M03'!V484))</f>
        <v/>
      </c>
      <c r="AG485" s="7">
        <f>IFERROR(AF485/AE485,0)</f>
        <v/>
      </c>
      <c r="AH485" s="6">
        <f>-'M03'!S484</f>
        <v/>
      </c>
      <c r="AI485" s="6">
        <f>AC485+AF485-AL485</f>
        <v/>
      </c>
      <c r="AJ485" s="7">
        <f>IFERROR(AI485/AH485,0)</f>
        <v/>
      </c>
      <c r="AK485" s="6">
        <f>'M03'!T484</f>
        <v/>
      </c>
      <c r="AL485" s="6">
        <f>'M03'!U484</f>
        <v/>
      </c>
      <c r="AM485" s="7">
        <f>IFERROR(AL485/AK485,0)</f>
        <v/>
      </c>
      <c r="AN485" s="6">
        <f>'M04'!E484</f>
        <v/>
      </c>
      <c r="AO485" s="6">
        <f>'M04'!F484</f>
        <v/>
      </c>
      <c r="AP485" s="7">
        <f>IFERROR(AO485/AN485,0)</f>
        <v/>
      </c>
      <c r="AQ485" s="6">
        <f>'M04'!M484</f>
        <v/>
      </c>
      <c r="AR485" s="6">
        <f>IF('M04'!AG484&gt;0,'M04'!AG484+MAX(0,AQ485-'M04'!H484)*IF(AND(AN485&lt;&gt;0,AO485&lt;&gt;0),AO485/AN485,'M04'!V484),AQ485*IF(AND(AN485&lt;&gt;0,AO485&lt;&gt;0),AO485/AN485,'M04'!V484))</f>
        <v/>
      </c>
      <c r="AS485" s="7">
        <f>IFERROR(AR485/AQ485,0)</f>
        <v/>
      </c>
      <c r="AT485" s="6">
        <f>-'M04'!S484</f>
        <v/>
      </c>
      <c r="AU485" s="6">
        <f>AO485+AR485-AX485</f>
        <v/>
      </c>
      <c r="AV485" s="7">
        <f>IFERROR(AU485/AT485,0)</f>
        <v/>
      </c>
      <c r="AW485" s="6">
        <f>'M04'!T484</f>
        <v/>
      </c>
      <c r="AX485" s="6">
        <f>'M04'!U484</f>
        <v/>
      </c>
      <c r="AY485" s="7">
        <f>IFERROR(AX485/AW485,0)</f>
        <v/>
      </c>
      <c r="AZ485" s="6">
        <f>'M05'!E484</f>
        <v/>
      </c>
      <c r="BA485" s="6">
        <f>'M05'!F484</f>
        <v/>
      </c>
      <c r="BB485" s="7">
        <f>IFERROR(BA485/AZ485,0)</f>
        <v/>
      </c>
      <c r="BC485" s="6">
        <f>'M05'!M484</f>
        <v/>
      </c>
      <c r="BD485" s="6">
        <f>IF('M05'!AG484&gt;0,'M05'!AG484+MAX(0,BC485-'M05'!H484)*IF(AND(AZ485&lt;&gt;0,BA485&lt;&gt;0),BA485/AZ485,'M05'!V484),BC485*IF(AND(AZ485&lt;&gt;0,BA485&lt;&gt;0),BA485/AZ485,'M05'!V484))</f>
        <v/>
      </c>
      <c r="BE485" s="7">
        <f>IFERROR(BD485/BC485,0)</f>
        <v/>
      </c>
      <c r="BF485" s="6">
        <f>-'M05'!S484</f>
        <v/>
      </c>
      <c r="BG485" s="6">
        <f>BA485+BD485-BJ485</f>
        <v/>
      </c>
      <c r="BH485" s="7">
        <f>IFERROR(BG485/BF485,0)</f>
        <v/>
      </c>
      <c r="BI485" s="6">
        <f>'M05'!T484</f>
        <v/>
      </c>
      <c r="BJ485" s="6">
        <f>'M05'!U484</f>
        <v/>
      </c>
      <c r="BK485" s="7">
        <f>IFERROR(BJ485/BI485,0)</f>
        <v/>
      </c>
      <c r="BL485" s="6">
        <f>'M06'!E484</f>
        <v/>
      </c>
      <c r="BM485" s="6">
        <f>'M06'!F484</f>
        <v/>
      </c>
      <c r="BN485" s="7">
        <f>IFERROR(BM485/BL485,0)</f>
        <v/>
      </c>
      <c r="BO485" s="6">
        <f>'M06'!M484</f>
        <v/>
      </c>
      <c r="BP485" s="6">
        <f>IF('M06'!AG484&gt;0,'M06'!AG484+MAX(0,BO485-'M06'!H484)*IF(AND(BL485&lt;&gt;0,BM485&lt;&gt;0),BM485/BL485,'M06'!V484),BO485*IF(AND(BL485&lt;&gt;0,BM485&lt;&gt;0),BM485/BL485,'M06'!V484))</f>
        <v/>
      </c>
      <c r="BQ485" s="7">
        <f>IFERROR(BP485/BO485,0)</f>
        <v/>
      </c>
      <c r="BR485" s="6">
        <f>-'M06'!S484</f>
        <v/>
      </c>
      <c r="BS485" s="6">
        <f>BM485+BP485-BV485</f>
        <v/>
      </c>
      <c r="BT485" s="7">
        <f>IFERROR(BS485/BR485,0)</f>
        <v/>
      </c>
      <c r="BU485" s="6">
        <f>'M06'!T484</f>
        <v/>
      </c>
      <c r="BV485" s="6">
        <f>'M06'!U484</f>
        <v/>
      </c>
      <c r="BW485" s="7">
        <f>IFERROR(BV485/BU485,0)</f>
        <v/>
      </c>
      <c r="BX485" s="6">
        <f>'M07'!E484</f>
        <v/>
      </c>
      <c r="BY485" s="6">
        <f>'M07'!F484</f>
        <v/>
      </c>
      <c r="BZ485" s="7">
        <f>IFERROR(BY485/BX485,0)</f>
        <v/>
      </c>
      <c r="CA485" s="6">
        <f>'M07'!M484</f>
        <v/>
      </c>
      <c r="CB485" s="6">
        <f>IF('M07'!AG484&gt;0,'M07'!AG484+MAX(0,CA485-'M07'!H484)*IF(AND(BX485&lt;&gt;0,BY485&lt;&gt;0),BY485/BX485,'M07'!V484),CA485*IF(AND(BX485&lt;&gt;0,BY485&lt;&gt;0),BY485/BX485,'M07'!V484))</f>
        <v/>
      </c>
      <c r="CC485" s="7">
        <f>IFERROR(CB485/CA485,0)</f>
        <v/>
      </c>
      <c r="CD485" s="6">
        <f>-'M07'!S484</f>
        <v/>
      </c>
      <c r="CE485" s="6">
        <f>BY485+CB485-CH485</f>
        <v/>
      </c>
      <c r="CF485" s="7">
        <f>IFERROR(CE485/CD485,0)</f>
        <v/>
      </c>
      <c r="CG485" s="6">
        <f>'M07'!T484</f>
        <v/>
      </c>
      <c r="CH485" s="6">
        <f>'M07'!U484</f>
        <v/>
      </c>
      <c r="CI485" s="7">
        <f>IFERROR(CH485/CG485,0)</f>
        <v/>
      </c>
      <c r="CJ485" s="6">
        <f>'M08'!E484</f>
        <v/>
      </c>
      <c r="CK485" s="6">
        <f>'M08'!F484</f>
        <v/>
      </c>
      <c r="CL485" s="7">
        <f>IFERROR(CK485/CJ485,0)</f>
        <v/>
      </c>
      <c r="CM485" s="6">
        <f>'M08'!M484</f>
        <v/>
      </c>
      <c r="CN485" s="6">
        <f>IF('M08'!AG484&gt;0,'M08'!AG484+MAX(0,CM485-'M08'!H484)*IF(AND(CJ485&lt;&gt;0,CK485&lt;&gt;0),CK485/CJ485,'M08'!V484),CM485*IF(AND(CJ485&lt;&gt;0,CK485&lt;&gt;0),CK485/CJ485,'M08'!V484))</f>
        <v/>
      </c>
      <c r="CO485" s="7">
        <f>IFERROR(CN485/CM485,0)</f>
        <v/>
      </c>
      <c r="CP485" s="6">
        <f>-'M08'!S484</f>
        <v/>
      </c>
      <c r="CQ485" s="6">
        <f>CK485+CN485-CT485</f>
        <v/>
      </c>
      <c r="CR485" s="7">
        <f>IFERROR(CQ485/CP485,0)</f>
        <v/>
      </c>
      <c r="CS485" s="6">
        <f>'M08'!T484</f>
        <v/>
      </c>
      <c r="CT485" s="6">
        <f>'M08'!U484</f>
        <v/>
      </c>
      <c r="CU485" s="7">
        <f>IFERROR(CT485/CS485,0)</f>
        <v/>
      </c>
      <c r="CV485" s="6">
        <f>'M09'!E484</f>
        <v/>
      </c>
      <c r="CW485" s="6">
        <f>'M09'!F484</f>
        <v/>
      </c>
      <c r="CX485" s="7">
        <f>IFERROR(CW485/CV485,0)</f>
        <v/>
      </c>
      <c r="CY485" s="6">
        <f>'M09'!M484</f>
        <v/>
      </c>
      <c r="CZ485" s="6">
        <f>IF('M09'!AG484&gt;0,'M09'!AG484+MAX(0,CY485-'M09'!H484)*IF(AND(CV485&lt;&gt;0,CW485&lt;&gt;0),CW485/CV485,'M09'!V484),CY485*IF(AND(CV485&lt;&gt;0,CW485&lt;&gt;0),CW485/CV485,'M09'!V484))</f>
        <v/>
      </c>
      <c r="DA485" s="7">
        <f>IFERROR(CZ485/CY485,0)</f>
        <v/>
      </c>
      <c r="DB485" s="6">
        <f>-'M09'!S484</f>
        <v/>
      </c>
      <c r="DC485" s="6">
        <f>CW485+CZ485-DF485</f>
        <v/>
      </c>
      <c r="DD485" s="7">
        <f>IFERROR(DC485/DB485,0)</f>
        <v/>
      </c>
      <c r="DE485" s="6">
        <f>'M09'!T484</f>
        <v/>
      </c>
      <c r="DF485" s="6">
        <f>'M09'!U484</f>
        <v/>
      </c>
      <c r="DG485" s="7">
        <f>IFERROR(DF485/DE485,0)</f>
        <v/>
      </c>
      <c r="DH485" s="6">
        <f>SUM(J485,V485,AH485,AT485,BF485,BR485,CD485,CP485,DB485)</f>
        <v/>
      </c>
      <c r="DI485" s="6">
        <f>SUM(K485,W485,AI485,AU485,BG485,BS485,CE485,CQ485,DC485)</f>
        <v/>
      </c>
      <c r="DJ485" s="6">
        <f>DH485/9</f>
        <v/>
      </c>
      <c r="DK485" s="6">
        <f>DI485/9</f>
        <v/>
      </c>
      <c r="DL485" s="7">
        <f>IFERROR(DI485/DH485,0)</f>
        <v/>
      </c>
      <c r="DM485" s="7">
        <f>'M09'!V484</f>
        <v/>
      </c>
      <c r="DN485" s="8">
        <f>IFERROR(DL485/DM485-1,0)</f>
        <v/>
      </c>
      <c r="DO485" s="6">
        <f>'M09'!AD484</f>
        <v/>
      </c>
      <c r="DP485" s="6">
        <f>DJ485-DO485</f>
        <v/>
      </c>
      <c r="DQ485" s="9">
        <f>COUNTIF(J485,"&gt;0")+COUNTIF(V485,"&gt;0")+COUNTIF(AH485,"&gt;0")+COUNTIF(AT485,"&gt;0")+COUNTIF(BF485,"&gt;0")+COUNTIF(BR485,"&gt;0")+COUNTIF(CD485,"&gt;0")+COUNTIF(CP485,"&gt;0")+COUNTIF(DB485,"&gt;0")</f>
        <v/>
      </c>
      <c r="DR485" s="6">
        <f>DE485</f>
        <v/>
      </c>
      <c r="DS485" s="10">
        <f>IFERROR(DR485/DJ485,0)</f>
        <v/>
      </c>
      <c r="DT485" s="6">
        <f>D485+SUM(G485,S485,AE485,AQ485,BC485,BO485,CA485,CM485,CY485)-SUM(J485,V485,AH485,AT485,BF485,BR485,CD485,CP485,DB485)-DE485</f>
        <v/>
      </c>
    </row>
    <row r="486">
      <c r="A486">
        <f>'M01'!C485</f>
        <v/>
      </c>
      <c r="B486">
        <f>'M01'!D485</f>
        <v/>
      </c>
      <c r="C486">
        <f>'M01'!A485</f>
        <v/>
      </c>
      <c r="D486" s="6">
        <f>'M01'!E485</f>
        <v/>
      </c>
      <c r="E486" s="6">
        <f>'M01'!F485</f>
        <v/>
      </c>
      <c r="F486" s="7">
        <f>IFERROR(E486/D486,0)</f>
        <v/>
      </c>
      <c r="G486" s="6">
        <f>'M01'!M485</f>
        <v/>
      </c>
      <c r="H486" s="6">
        <f>IF('M01'!AG485&gt;0,'M01'!AG485+MAX(0,G486-'M01'!H485)*IF(AND(D486&lt;&gt;0,E486&lt;&gt;0),E486/D486,'M01'!V485),G486*IF(AND(D486&lt;&gt;0,E486&lt;&gt;0),E486/D486,'M01'!V485))</f>
        <v/>
      </c>
      <c r="I486" s="7">
        <f>IFERROR(H486/G486,0)</f>
        <v/>
      </c>
      <c r="J486" s="6">
        <f>-'M01'!S485</f>
        <v/>
      </c>
      <c r="K486" s="6">
        <f>E486+H486-N486</f>
        <v/>
      </c>
      <c r="L486" s="7">
        <f>IFERROR(K486/J486,0)</f>
        <v/>
      </c>
      <c r="M486" s="6">
        <f>'M01'!T485</f>
        <v/>
      </c>
      <c r="N486" s="6">
        <f>'M01'!U485</f>
        <v/>
      </c>
      <c r="O486" s="7">
        <f>IFERROR(N486/M486,0)</f>
        <v/>
      </c>
      <c r="P486" s="6">
        <f>'M02'!E485</f>
        <v/>
      </c>
      <c r="Q486" s="6">
        <f>'M02'!F485</f>
        <v/>
      </c>
      <c r="R486" s="7">
        <f>IFERROR(Q486/P486,0)</f>
        <v/>
      </c>
      <c r="S486" s="6">
        <f>'M02'!M485</f>
        <v/>
      </c>
      <c r="T486" s="6">
        <f>IF('M02'!AG485&gt;0,'M02'!AG485+MAX(0,S486-'M02'!H485)*IF(AND(P486&lt;&gt;0,Q486&lt;&gt;0),Q486/P486,'M02'!V485),S486*IF(AND(P486&lt;&gt;0,Q486&lt;&gt;0),Q486/P486,'M02'!V485))</f>
        <v/>
      </c>
      <c r="U486" s="7">
        <f>IFERROR(T486/S486,0)</f>
        <v/>
      </c>
      <c r="V486" s="6">
        <f>-'M02'!S485</f>
        <v/>
      </c>
      <c r="W486" s="6">
        <f>Q486+T486-Z486</f>
        <v/>
      </c>
      <c r="X486" s="7">
        <f>IFERROR(W486/V486,0)</f>
        <v/>
      </c>
      <c r="Y486" s="6">
        <f>'M02'!T485</f>
        <v/>
      </c>
      <c r="Z486" s="6">
        <f>'M02'!U485</f>
        <v/>
      </c>
      <c r="AA486" s="7">
        <f>IFERROR(Z486/Y486,0)</f>
        <v/>
      </c>
      <c r="AB486" s="6">
        <f>'M03'!E485</f>
        <v/>
      </c>
      <c r="AC486" s="6">
        <f>'M03'!F485</f>
        <v/>
      </c>
      <c r="AD486" s="7">
        <f>IFERROR(AC486/AB486,0)</f>
        <v/>
      </c>
      <c r="AE486" s="6">
        <f>'M03'!M485</f>
        <v/>
      </c>
      <c r="AF486" s="6">
        <f>IF('M03'!AG485&gt;0,'M03'!AG485+MAX(0,AE486-'M03'!H485)*IF(AND(AB486&lt;&gt;0,AC486&lt;&gt;0),AC486/AB486,'M03'!V485),AE486*IF(AND(AB486&lt;&gt;0,AC486&lt;&gt;0),AC486/AB486,'M03'!V485))</f>
        <v/>
      </c>
      <c r="AG486" s="7">
        <f>IFERROR(AF486/AE486,0)</f>
        <v/>
      </c>
      <c r="AH486" s="6">
        <f>-'M03'!S485</f>
        <v/>
      </c>
      <c r="AI486" s="6">
        <f>AC486+AF486-AL486</f>
        <v/>
      </c>
      <c r="AJ486" s="7">
        <f>IFERROR(AI486/AH486,0)</f>
        <v/>
      </c>
      <c r="AK486" s="6">
        <f>'M03'!T485</f>
        <v/>
      </c>
      <c r="AL486" s="6">
        <f>'M03'!U485</f>
        <v/>
      </c>
      <c r="AM486" s="7">
        <f>IFERROR(AL486/AK486,0)</f>
        <v/>
      </c>
      <c r="AN486" s="6">
        <f>'M04'!E485</f>
        <v/>
      </c>
      <c r="AO486" s="6">
        <f>'M04'!F485</f>
        <v/>
      </c>
      <c r="AP486" s="7">
        <f>IFERROR(AO486/AN486,0)</f>
        <v/>
      </c>
      <c r="AQ486" s="6">
        <f>'M04'!M485</f>
        <v/>
      </c>
      <c r="AR486" s="6">
        <f>IF('M04'!AG485&gt;0,'M04'!AG485+MAX(0,AQ486-'M04'!H485)*IF(AND(AN486&lt;&gt;0,AO486&lt;&gt;0),AO486/AN486,'M04'!V485),AQ486*IF(AND(AN486&lt;&gt;0,AO486&lt;&gt;0),AO486/AN486,'M04'!V485))</f>
        <v/>
      </c>
      <c r="AS486" s="7">
        <f>IFERROR(AR486/AQ486,0)</f>
        <v/>
      </c>
      <c r="AT486" s="6">
        <f>-'M04'!S485</f>
        <v/>
      </c>
      <c r="AU486" s="6">
        <f>AO486+AR486-AX486</f>
        <v/>
      </c>
      <c r="AV486" s="7">
        <f>IFERROR(AU486/AT486,0)</f>
        <v/>
      </c>
      <c r="AW486" s="6">
        <f>'M04'!T485</f>
        <v/>
      </c>
      <c r="AX486" s="6">
        <f>'M04'!U485</f>
        <v/>
      </c>
      <c r="AY486" s="7">
        <f>IFERROR(AX486/AW486,0)</f>
        <v/>
      </c>
      <c r="AZ486" s="6">
        <f>'M05'!E485</f>
        <v/>
      </c>
      <c r="BA486" s="6">
        <f>'M05'!F485</f>
        <v/>
      </c>
      <c r="BB486" s="7">
        <f>IFERROR(BA486/AZ486,0)</f>
        <v/>
      </c>
      <c r="BC486" s="6">
        <f>'M05'!M485</f>
        <v/>
      </c>
      <c r="BD486" s="6">
        <f>IF('M05'!AG485&gt;0,'M05'!AG485+MAX(0,BC486-'M05'!H485)*IF(AND(AZ486&lt;&gt;0,BA486&lt;&gt;0),BA486/AZ486,'M05'!V485),BC486*IF(AND(AZ486&lt;&gt;0,BA486&lt;&gt;0),BA486/AZ486,'M05'!V485))</f>
        <v/>
      </c>
      <c r="BE486" s="7">
        <f>IFERROR(BD486/BC486,0)</f>
        <v/>
      </c>
      <c r="BF486" s="6">
        <f>-'M05'!S485</f>
        <v/>
      </c>
      <c r="BG486" s="6">
        <f>BA486+BD486-BJ486</f>
        <v/>
      </c>
      <c r="BH486" s="7">
        <f>IFERROR(BG486/BF486,0)</f>
        <v/>
      </c>
      <c r="BI486" s="6">
        <f>'M05'!T485</f>
        <v/>
      </c>
      <c r="BJ486" s="6">
        <f>'M05'!U485</f>
        <v/>
      </c>
      <c r="BK486" s="7">
        <f>IFERROR(BJ486/BI486,0)</f>
        <v/>
      </c>
      <c r="BL486" s="6">
        <f>'M06'!E485</f>
        <v/>
      </c>
      <c r="BM486" s="6">
        <f>'M06'!F485</f>
        <v/>
      </c>
      <c r="BN486" s="7">
        <f>IFERROR(BM486/BL486,0)</f>
        <v/>
      </c>
      <c r="BO486" s="6">
        <f>'M06'!M485</f>
        <v/>
      </c>
      <c r="BP486" s="6">
        <f>IF('M06'!AG485&gt;0,'M06'!AG485+MAX(0,BO486-'M06'!H485)*IF(AND(BL486&lt;&gt;0,BM486&lt;&gt;0),BM486/BL486,'M06'!V485),BO486*IF(AND(BL486&lt;&gt;0,BM486&lt;&gt;0),BM486/BL486,'M06'!V485))</f>
        <v/>
      </c>
      <c r="BQ486" s="7">
        <f>IFERROR(BP486/BO486,0)</f>
        <v/>
      </c>
      <c r="BR486" s="6">
        <f>-'M06'!S485</f>
        <v/>
      </c>
      <c r="BS486" s="6">
        <f>BM486+BP486-BV486</f>
        <v/>
      </c>
      <c r="BT486" s="7">
        <f>IFERROR(BS486/BR486,0)</f>
        <v/>
      </c>
      <c r="BU486" s="6">
        <f>'M06'!T485</f>
        <v/>
      </c>
      <c r="BV486" s="6">
        <f>'M06'!U485</f>
        <v/>
      </c>
      <c r="BW486" s="7">
        <f>IFERROR(BV486/BU486,0)</f>
        <v/>
      </c>
      <c r="BX486" s="6">
        <f>'M07'!E485</f>
        <v/>
      </c>
      <c r="BY486" s="6">
        <f>'M07'!F485</f>
        <v/>
      </c>
      <c r="BZ486" s="7">
        <f>IFERROR(BY486/BX486,0)</f>
        <v/>
      </c>
      <c r="CA486" s="6">
        <f>'M07'!M485</f>
        <v/>
      </c>
      <c r="CB486" s="6">
        <f>IF('M07'!AG485&gt;0,'M07'!AG485+MAX(0,CA486-'M07'!H485)*IF(AND(BX486&lt;&gt;0,BY486&lt;&gt;0),BY486/BX486,'M07'!V485),CA486*IF(AND(BX486&lt;&gt;0,BY486&lt;&gt;0),BY486/BX486,'M07'!V485))</f>
        <v/>
      </c>
      <c r="CC486" s="7">
        <f>IFERROR(CB486/CA486,0)</f>
        <v/>
      </c>
      <c r="CD486" s="6">
        <f>-'M07'!S485</f>
        <v/>
      </c>
      <c r="CE486" s="6">
        <f>BY486+CB486-CH486</f>
        <v/>
      </c>
      <c r="CF486" s="7">
        <f>IFERROR(CE486/CD486,0)</f>
        <v/>
      </c>
      <c r="CG486" s="6">
        <f>'M07'!T485</f>
        <v/>
      </c>
      <c r="CH486" s="6">
        <f>'M07'!U485</f>
        <v/>
      </c>
      <c r="CI486" s="7">
        <f>IFERROR(CH486/CG486,0)</f>
        <v/>
      </c>
      <c r="CJ486" s="6">
        <f>'M08'!E485</f>
        <v/>
      </c>
      <c r="CK486" s="6">
        <f>'M08'!F485</f>
        <v/>
      </c>
      <c r="CL486" s="7">
        <f>IFERROR(CK486/CJ486,0)</f>
        <v/>
      </c>
      <c r="CM486" s="6">
        <f>'M08'!M485</f>
        <v/>
      </c>
      <c r="CN486" s="6">
        <f>IF('M08'!AG485&gt;0,'M08'!AG485+MAX(0,CM486-'M08'!H485)*IF(AND(CJ486&lt;&gt;0,CK486&lt;&gt;0),CK486/CJ486,'M08'!V485),CM486*IF(AND(CJ486&lt;&gt;0,CK486&lt;&gt;0),CK486/CJ486,'M08'!V485))</f>
        <v/>
      </c>
      <c r="CO486" s="7">
        <f>IFERROR(CN486/CM486,0)</f>
        <v/>
      </c>
      <c r="CP486" s="6">
        <f>-'M08'!S485</f>
        <v/>
      </c>
      <c r="CQ486" s="6">
        <f>CK486+CN486-CT486</f>
        <v/>
      </c>
      <c r="CR486" s="7">
        <f>IFERROR(CQ486/CP486,0)</f>
        <v/>
      </c>
      <c r="CS486" s="6">
        <f>'M08'!T485</f>
        <v/>
      </c>
      <c r="CT486" s="6">
        <f>'M08'!U485</f>
        <v/>
      </c>
      <c r="CU486" s="7">
        <f>IFERROR(CT486/CS486,0)</f>
        <v/>
      </c>
      <c r="CV486" s="6">
        <f>'M09'!E485</f>
        <v/>
      </c>
      <c r="CW486" s="6">
        <f>'M09'!F485</f>
        <v/>
      </c>
      <c r="CX486" s="7">
        <f>IFERROR(CW486/CV486,0)</f>
        <v/>
      </c>
      <c r="CY486" s="6">
        <f>'M09'!M485</f>
        <v/>
      </c>
      <c r="CZ486" s="6">
        <f>IF('M09'!AG485&gt;0,'M09'!AG485+MAX(0,CY486-'M09'!H485)*IF(AND(CV486&lt;&gt;0,CW486&lt;&gt;0),CW486/CV486,'M09'!V485),CY486*IF(AND(CV486&lt;&gt;0,CW486&lt;&gt;0),CW486/CV486,'M09'!V485))</f>
        <v/>
      </c>
      <c r="DA486" s="7">
        <f>IFERROR(CZ486/CY486,0)</f>
        <v/>
      </c>
      <c r="DB486" s="6">
        <f>-'M09'!S485</f>
        <v/>
      </c>
      <c r="DC486" s="6">
        <f>CW486+CZ486-DF486</f>
        <v/>
      </c>
      <c r="DD486" s="7">
        <f>IFERROR(DC486/DB486,0)</f>
        <v/>
      </c>
      <c r="DE486" s="6">
        <f>'M09'!T485</f>
        <v/>
      </c>
      <c r="DF486" s="6">
        <f>'M09'!U485</f>
        <v/>
      </c>
      <c r="DG486" s="7">
        <f>IFERROR(DF486/DE486,0)</f>
        <v/>
      </c>
      <c r="DH486" s="6">
        <f>SUM(J486,V486,AH486,AT486,BF486,BR486,CD486,CP486,DB486)</f>
        <v/>
      </c>
      <c r="DI486" s="6">
        <f>SUM(K486,W486,AI486,AU486,BG486,BS486,CE486,CQ486,DC486)</f>
        <v/>
      </c>
      <c r="DJ486" s="6">
        <f>DH486/9</f>
        <v/>
      </c>
      <c r="DK486" s="6">
        <f>DI486/9</f>
        <v/>
      </c>
      <c r="DL486" s="7">
        <f>IFERROR(DI486/DH486,0)</f>
        <v/>
      </c>
      <c r="DM486" s="7">
        <f>'M09'!V485</f>
        <v/>
      </c>
      <c r="DN486" s="8">
        <f>IFERROR(DL486/DM486-1,0)</f>
        <v/>
      </c>
      <c r="DO486" s="6">
        <f>'M09'!AD485</f>
        <v/>
      </c>
      <c r="DP486" s="6">
        <f>DJ486-DO486</f>
        <v/>
      </c>
      <c r="DQ486" s="9">
        <f>COUNTIF(J486,"&gt;0")+COUNTIF(V486,"&gt;0")+COUNTIF(AH486,"&gt;0")+COUNTIF(AT486,"&gt;0")+COUNTIF(BF486,"&gt;0")+COUNTIF(BR486,"&gt;0")+COUNTIF(CD486,"&gt;0")+COUNTIF(CP486,"&gt;0")+COUNTIF(DB486,"&gt;0")</f>
        <v/>
      </c>
      <c r="DR486" s="6">
        <f>DE486</f>
        <v/>
      </c>
      <c r="DS486" s="10">
        <f>IFERROR(DR486/DJ486,0)</f>
        <v/>
      </c>
      <c r="DT486" s="6">
        <f>D486+SUM(G486,S486,AE486,AQ486,BC486,BO486,CA486,CM486,CY486)-SUM(J486,V486,AH486,AT486,BF486,BR486,CD486,CP486,DB486)-DE486</f>
        <v/>
      </c>
    </row>
    <row r="487">
      <c r="A487">
        <f>'M01'!C486</f>
        <v/>
      </c>
      <c r="B487">
        <f>'M01'!D486</f>
        <v/>
      </c>
      <c r="C487">
        <f>'M01'!A486</f>
        <v/>
      </c>
      <c r="D487" s="6">
        <f>'M01'!E486</f>
        <v/>
      </c>
      <c r="E487" s="6">
        <f>'M01'!F486</f>
        <v/>
      </c>
      <c r="F487" s="7">
        <f>IFERROR(E487/D487,0)</f>
        <v/>
      </c>
      <c r="G487" s="6">
        <f>'M01'!M486</f>
        <v/>
      </c>
      <c r="H487" s="6">
        <f>IF('M01'!AG486&gt;0,'M01'!AG486+MAX(0,G487-'M01'!H486)*IF(AND(D487&lt;&gt;0,E487&lt;&gt;0),E487/D487,'M01'!V486),G487*IF(AND(D487&lt;&gt;0,E487&lt;&gt;0),E487/D487,'M01'!V486))</f>
        <v/>
      </c>
      <c r="I487" s="7">
        <f>IFERROR(H487/G487,0)</f>
        <v/>
      </c>
      <c r="J487" s="6">
        <f>-'M01'!S486</f>
        <v/>
      </c>
      <c r="K487" s="6">
        <f>E487+H487-N487</f>
        <v/>
      </c>
      <c r="L487" s="7">
        <f>IFERROR(K487/J487,0)</f>
        <v/>
      </c>
      <c r="M487" s="6">
        <f>'M01'!T486</f>
        <v/>
      </c>
      <c r="N487" s="6">
        <f>'M01'!U486</f>
        <v/>
      </c>
      <c r="O487" s="7">
        <f>IFERROR(N487/M487,0)</f>
        <v/>
      </c>
      <c r="P487" s="6">
        <f>'M02'!E486</f>
        <v/>
      </c>
      <c r="Q487" s="6">
        <f>'M02'!F486</f>
        <v/>
      </c>
      <c r="R487" s="7">
        <f>IFERROR(Q487/P487,0)</f>
        <v/>
      </c>
      <c r="S487" s="6">
        <f>'M02'!M486</f>
        <v/>
      </c>
      <c r="T487" s="6">
        <f>IF('M02'!AG486&gt;0,'M02'!AG486+MAX(0,S487-'M02'!H486)*IF(AND(P487&lt;&gt;0,Q487&lt;&gt;0),Q487/P487,'M02'!V486),S487*IF(AND(P487&lt;&gt;0,Q487&lt;&gt;0),Q487/P487,'M02'!V486))</f>
        <v/>
      </c>
      <c r="U487" s="7">
        <f>IFERROR(T487/S487,0)</f>
        <v/>
      </c>
      <c r="V487" s="6">
        <f>-'M02'!S486</f>
        <v/>
      </c>
      <c r="W487" s="6">
        <f>Q487+T487-Z487</f>
        <v/>
      </c>
      <c r="X487" s="7">
        <f>IFERROR(W487/V487,0)</f>
        <v/>
      </c>
      <c r="Y487" s="6">
        <f>'M02'!T486</f>
        <v/>
      </c>
      <c r="Z487" s="6">
        <f>'M02'!U486</f>
        <v/>
      </c>
      <c r="AA487" s="7">
        <f>IFERROR(Z487/Y487,0)</f>
        <v/>
      </c>
      <c r="AB487" s="6">
        <f>'M03'!E486</f>
        <v/>
      </c>
      <c r="AC487" s="6">
        <f>'M03'!F486</f>
        <v/>
      </c>
      <c r="AD487" s="7">
        <f>IFERROR(AC487/AB487,0)</f>
        <v/>
      </c>
      <c r="AE487" s="6">
        <f>'M03'!M486</f>
        <v/>
      </c>
      <c r="AF487" s="6">
        <f>IF('M03'!AG486&gt;0,'M03'!AG486+MAX(0,AE487-'M03'!H486)*IF(AND(AB487&lt;&gt;0,AC487&lt;&gt;0),AC487/AB487,'M03'!V486),AE487*IF(AND(AB487&lt;&gt;0,AC487&lt;&gt;0),AC487/AB487,'M03'!V486))</f>
        <v/>
      </c>
      <c r="AG487" s="7">
        <f>IFERROR(AF487/AE487,0)</f>
        <v/>
      </c>
      <c r="AH487" s="6">
        <f>-'M03'!S486</f>
        <v/>
      </c>
      <c r="AI487" s="6">
        <f>AC487+AF487-AL487</f>
        <v/>
      </c>
      <c r="AJ487" s="7">
        <f>IFERROR(AI487/AH487,0)</f>
        <v/>
      </c>
      <c r="AK487" s="6">
        <f>'M03'!T486</f>
        <v/>
      </c>
      <c r="AL487" s="6">
        <f>'M03'!U486</f>
        <v/>
      </c>
      <c r="AM487" s="7">
        <f>IFERROR(AL487/AK487,0)</f>
        <v/>
      </c>
      <c r="AN487" s="6">
        <f>'M04'!E486</f>
        <v/>
      </c>
      <c r="AO487" s="6">
        <f>'M04'!F486</f>
        <v/>
      </c>
      <c r="AP487" s="7">
        <f>IFERROR(AO487/AN487,0)</f>
        <v/>
      </c>
      <c r="AQ487" s="6">
        <f>'M04'!M486</f>
        <v/>
      </c>
      <c r="AR487" s="6">
        <f>IF('M04'!AG486&gt;0,'M04'!AG486+MAX(0,AQ487-'M04'!H486)*IF(AND(AN487&lt;&gt;0,AO487&lt;&gt;0),AO487/AN487,'M04'!V486),AQ487*IF(AND(AN487&lt;&gt;0,AO487&lt;&gt;0),AO487/AN487,'M04'!V486))</f>
        <v/>
      </c>
      <c r="AS487" s="7">
        <f>IFERROR(AR487/AQ487,0)</f>
        <v/>
      </c>
      <c r="AT487" s="6">
        <f>-'M04'!S486</f>
        <v/>
      </c>
      <c r="AU487" s="6">
        <f>AO487+AR487-AX487</f>
        <v/>
      </c>
      <c r="AV487" s="7">
        <f>IFERROR(AU487/AT487,0)</f>
        <v/>
      </c>
      <c r="AW487" s="6">
        <f>'M04'!T486</f>
        <v/>
      </c>
      <c r="AX487" s="6">
        <f>'M04'!U486</f>
        <v/>
      </c>
      <c r="AY487" s="7">
        <f>IFERROR(AX487/AW487,0)</f>
        <v/>
      </c>
      <c r="AZ487" s="6">
        <f>'M05'!E486</f>
        <v/>
      </c>
      <c r="BA487" s="6">
        <f>'M05'!F486</f>
        <v/>
      </c>
      <c r="BB487" s="7">
        <f>IFERROR(BA487/AZ487,0)</f>
        <v/>
      </c>
      <c r="BC487" s="6">
        <f>'M05'!M486</f>
        <v/>
      </c>
      <c r="BD487" s="6">
        <f>IF('M05'!AG486&gt;0,'M05'!AG486+MAX(0,BC487-'M05'!H486)*IF(AND(AZ487&lt;&gt;0,BA487&lt;&gt;0),BA487/AZ487,'M05'!V486),BC487*IF(AND(AZ487&lt;&gt;0,BA487&lt;&gt;0),BA487/AZ487,'M05'!V486))</f>
        <v/>
      </c>
      <c r="BE487" s="7">
        <f>IFERROR(BD487/BC487,0)</f>
        <v/>
      </c>
      <c r="BF487" s="6">
        <f>-'M05'!S486</f>
        <v/>
      </c>
      <c r="BG487" s="6">
        <f>BA487+BD487-BJ487</f>
        <v/>
      </c>
      <c r="BH487" s="7">
        <f>IFERROR(BG487/BF487,0)</f>
        <v/>
      </c>
      <c r="BI487" s="6">
        <f>'M05'!T486</f>
        <v/>
      </c>
      <c r="BJ487" s="6">
        <f>'M05'!U486</f>
        <v/>
      </c>
      <c r="BK487" s="7">
        <f>IFERROR(BJ487/BI487,0)</f>
        <v/>
      </c>
      <c r="BL487" s="6">
        <f>'M06'!E486</f>
        <v/>
      </c>
      <c r="BM487" s="6">
        <f>'M06'!F486</f>
        <v/>
      </c>
      <c r="BN487" s="7">
        <f>IFERROR(BM487/BL487,0)</f>
        <v/>
      </c>
      <c r="BO487" s="6">
        <f>'M06'!M486</f>
        <v/>
      </c>
      <c r="BP487" s="6">
        <f>IF('M06'!AG486&gt;0,'M06'!AG486+MAX(0,BO487-'M06'!H486)*IF(AND(BL487&lt;&gt;0,BM487&lt;&gt;0),BM487/BL487,'M06'!V486),BO487*IF(AND(BL487&lt;&gt;0,BM487&lt;&gt;0),BM487/BL487,'M06'!V486))</f>
        <v/>
      </c>
      <c r="BQ487" s="7">
        <f>IFERROR(BP487/BO487,0)</f>
        <v/>
      </c>
      <c r="BR487" s="6">
        <f>-'M06'!S486</f>
        <v/>
      </c>
      <c r="BS487" s="6">
        <f>BM487+BP487-BV487</f>
        <v/>
      </c>
      <c r="BT487" s="7">
        <f>IFERROR(BS487/BR487,0)</f>
        <v/>
      </c>
      <c r="BU487" s="6">
        <f>'M06'!T486</f>
        <v/>
      </c>
      <c r="BV487" s="6">
        <f>'M06'!U486</f>
        <v/>
      </c>
      <c r="BW487" s="7">
        <f>IFERROR(BV487/BU487,0)</f>
        <v/>
      </c>
      <c r="BX487" s="6">
        <f>'M07'!E486</f>
        <v/>
      </c>
      <c r="BY487" s="6">
        <f>'M07'!F486</f>
        <v/>
      </c>
      <c r="BZ487" s="7">
        <f>IFERROR(BY487/BX487,0)</f>
        <v/>
      </c>
      <c r="CA487" s="6">
        <f>'M07'!M486</f>
        <v/>
      </c>
      <c r="CB487" s="6">
        <f>IF('M07'!AG486&gt;0,'M07'!AG486+MAX(0,CA487-'M07'!H486)*IF(AND(BX487&lt;&gt;0,BY487&lt;&gt;0),BY487/BX487,'M07'!V486),CA487*IF(AND(BX487&lt;&gt;0,BY487&lt;&gt;0),BY487/BX487,'M07'!V486))</f>
        <v/>
      </c>
      <c r="CC487" s="7">
        <f>IFERROR(CB487/CA487,0)</f>
        <v/>
      </c>
      <c r="CD487" s="6">
        <f>-'M07'!S486</f>
        <v/>
      </c>
      <c r="CE487" s="6">
        <f>BY487+CB487-CH487</f>
        <v/>
      </c>
      <c r="CF487" s="7">
        <f>IFERROR(CE487/CD487,0)</f>
        <v/>
      </c>
      <c r="CG487" s="6">
        <f>'M07'!T486</f>
        <v/>
      </c>
      <c r="CH487" s="6">
        <f>'M07'!U486</f>
        <v/>
      </c>
      <c r="CI487" s="7">
        <f>IFERROR(CH487/CG487,0)</f>
        <v/>
      </c>
      <c r="CJ487" s="6">
        <f>'M08'!E486</f>
        <v/>
      </c>
      <c r="CK487" s="6">
        <f>'M08'!F486</f>
        <v/>
      </c>
      <c r="CL487" s="7">
        <f>IFERROR(CK487/CJ487,0)</f>
        <v/>
      </c>
      <c r="CM487" s="6">
        <f>'M08'!M486</f>
        <v/>
      </c>
      <c r="CN487" s="6">
        <f>IF('M08'!AG486&gt;0,'M08'!AG486+MAX(0,CM487-'M08'!H486)*IF(AND(CJ487&lt;&gt;0,CK487&lt;&gt;0),CK487/CJ487,'M08'!V486),CM487*IF(AND(CJ487&lt;&gt;0,CK487&lt;&gt;0),CK487/CJ487,'M08'!V486))</f>
        <v/>
      </c>
      <c r="CO487" s="7">
        <f>IFERROR(CN487/CM487,0)</f>
        <v/>
      </c>
      <c r="CP487" s="6">
        <f>-'M08'!S486</f>
        <v/>
      </c>
      <c r="CQ487" s="6">
        <f>CK487+CN487-CT487</f>
        <v/>
      </c>
      <c r="CR487" s="7">
        <f>IFERROR(CQ487/CP487,0)</f>
        <v/>
      </c>
      <c r="CS487" s="6">
        <f>'M08'!T486</f>
        <v/>
      </c>
      <c r="CT487" s="6">
        <f>'M08'!U486</f>
        <v/>
      </c>
      <c r="CU487" s="7">
        <f>IFERROR(CT487/CS487,0)</f>
        <v/>
      </c>
      <c r="CV487" s="6">
        <f>'M09'!E486</f>
        <v/>
      </c>
      <c r="CW487" s="6">
        <f>'M09'!F486</f>
        <v/>
      </c>
      <c r="CX487" s="7">
        <f>IFERROR(CW487/CV487,0)</f>
        <v/>
      </c>
      <c r="CY487" s="6">
        <f>'M09'!M486</f>
        <v/>
      </c>
      <c r="CZ487" s="6">
        <f>IF('M09'!AG486&gt;0,'M09'!AG486+MAX(0,CY487-'M09'!H486)*IF(AND(CV487&lt;&gt;0,CW487&lt;&gt;0),CW487/CV487,'M09'!V486),CY487*IF(AND(CV487&lt;&gt;0,CW487&lt;&gt;0),CW487/CV487,'M09'!V486))</f>
        <v/>
      </c>
      <c r="DA487" s="7">
        <f>IFERROR(CZ487/CY487,0)</f>
        <v/>
      </c>
      <c r="DB487" s="6">
        <f>-'M09'!S486</f>
        <v/>
      </c>
      <c r="DC487" s="6">
        <f>CW487+CZ487-DF487</f>
        <v/>
      </c>
      <c r="DD487" s="7">
        <f>IFERROR(DC487/DB487,0)</f>
        <v/>
      </c>
      <c r="DE487" s="6">
        <f>'M09'!T486</f>
        <v/>
      </c>
      <c r="DF487" s="6">
        <f>'M09'!U486</f>
        <v/>
      </c>
      <c r="DG487" s="7">
        <f>IFERROR(DF487/DE487,0)</f>
        <v/>
      </c>
      <c r="DH487" s="6">
        <f>SUM(J487,V487,AH487,AT487,BF487,BR487,CD487,CP487,DB487)</f>
        <v/>
      </c>
      <c r="DI487" s="6">
        <f>SUM(K487,W487,AI487,AU487,BG487,BS487,CE487,CQ487,DC487)</f>
        <v/>
      </c>
      <c r="DJ487" s="6">
        <f>DH487/9</f>
        <v/>
      </c>
      <c r="DK487" s="6">
        <f>DI487/9</f>
        <v/>
      </c>
      <c r="DL487" s="7">
        <f>IFERROR(DI487/DH487,0)</f>
        <v/>
      </c>
      <c r="DM487" s="7">
        <f>'M09'!V486</f>
        <v/>
      </c>
      <c r="DN487" s="8">
        <f>IFERROR(DL487/DM487-1,0)</f>
        <v/>
      </c>
      <c r="DO487" s="6">
        <f>'M09'!AD486</f>
        <v/>
      </c>
      <c r="DP487" s="6">
        <f>DJ487-DO487</f>
        <v/>
      </c>
      <c r="DQ487" s="9">
        <f>COUNTIF(J487,"&gt;0")+COUNTIF(V487,"&gt;0")+COUNTIF(AH487,"&gt;0")+COUNTIF(AT487,"&gt;0")+COUNTIF(BF487,"&gt;0")+COUNTIF(BR487,"&gt;0")+COUNTIF(CD487,"&gt;0")+COUNTIF(CP487,"&gt;0")+COUNTIF(DB487,"&gt;0")</f>
        <v/>
      </c>
      <c r="DR487" s="6">
        <f>DE487</f>
        <v/>
      </c>
      <c r="DS487" s="10">
        <f>IFERROR(DR487/DJ487,0)</f>
        <v/>
      </c>
      <c r="DT487" s="6">
        <f>D487+SUM(G487,S487,AE487,AQ487,BC487,BO487,CA487,CM487,CY487)-SUM(J487,V487,AH487,AT487,BF487,BR487,CD487,CP487,DB487)-DE487</f>
        <v/>
      </c>
    </row>
    <row r="488">
      <c r="A488">
        <f>'M01'!C487</f>
        <v/>
      </c>
      <c r="B488">
        <f>'M01'!D487</f>
        <v/>
      </c>
      <c r="C488">
        <f>'M01'!A487</f>
        <v/>
      </c>
      <c r="D488" s="6">
        <f>'M01'!E487</f>
        <v/>
      </c>
      <c r="E488" s="6">
        <f>'M01'!F487</f>
        <v/>
      </c>
      <c r="F488" s="7">
        <f>IFERROR(E488/D488,0)</f>
        <v/>
      </c>
      <c r="G488" s="6">
        <f>'M01'!M487</f>
        <v/>
      </c>
      <c r="H488" s="6">
        <f>IF('M01'!AG487&gt;0,'M01'!AG487+MAX(0,G488-'M01'!H487)*IF(AND(D488&lt;&gt;0,E488&lt;&gt;0),E488/D488,'M01'!V487),G488*IF(AND(D488&lt;&gt;0,E488&lt;&gt;0),E488/D488,'M01'!V487))</f>
        <v/>
      </c>
      <c r="I488" s="7">
        <f>IFERROR(H488/G488,0)</f>
        <v/>
      </c>
      <c r="J488" s="6">
        <f>-'M01'!S487</f>
        <v/>
      </c>
      <c r="K488" s="6">
        <f>E488+H488-N488</f>
        <v/>
      </c>
      <c r="L488" s="7">
        <f>IFERROR(K488/J488,0)</f>
        <v/>
      </c>
      <c r="M488" s="6">
        <f>'M01'!T487</f>
        <v/>
      </c>
      <c r="N488" s="6">
        <f>'M01'!U487</f>
        <v/>
      </c>
      <c r="O488" s="7">
        <f>IFERROR(N488/M488,0)</f>
        <v/>
      </c>
      <c r="P488" s="6">
        <f>'M02'!E487</f>
        <v/>
      </c>
      <c r="Q488" s="6">
        <f>'M02'!F487</f>
        <v/>
      </c>
      <c r="R488" s="7">
        <f>IFERROR(Q488/P488,0)</f>
        <v/>
      </c>
      <c r="S488" s="6">
        <f>'M02'!M487</f>
        <v/>
      </c>
      <c r="T488" s="6">
        <f>IF('M02'!AG487&gt;0,'M02'!AG487+MAX(0,S488-'M02'!H487)*IF(AND(P488&lt;&gt;0,Q488&lt;&gt;0),Q488/P488,'M02'!V487),S488*IF(AND(P488&lt;&gt;0,Q488&lt;&gt;0),Q488/P488,'M02'!V487))</f>
        <v/>
      </c>
      <c r="U488" s="7">
        <f>IFERROR(T488/S488,0)</f>
        <v/>
      </c>
      <c r="V488" s="6">
        <f>-'M02'!S487</f>
        <v/>
      </c>
      <c r="W488" s="6">
        <f>Q488+T488-Z488</f>
        <v/>
      </c>
      <c r="X488" s="7">
        <f>IFERROR(W488/V488,0)</f>
        <v/>
      </c>
      <c r="Y488" s="6">
        <f>'M02'!T487</f>
        <v/>
      </c>
      <c r="Z488" s="6">
        <f>'M02'!U487</f>
        <v/>
      </c>
      <c r="AA488" s="7">
        <f>IFERROR(Z488/Y488,0)</f>
        <v/>
      </c>
      <c r="AB488" s="6">
        <f>'M03'!E487</f>
        <v/>
      </c>
      <c r="AC488" s="6">
        <f>'M03'!F487</f>
        <v/>
      </c>
      <c r="AD488" s="7">
        <f>IFERROR(AC488/AB488,0)</f>
        <v/>
      </c>
      <c r="AE488" s="6">
        <f>'M03'!M487</f>
        <v/>
      </c>
      <c r="AF488" s="6">
        <f>IF('M03'!AG487&gt;0,'M03'!AG487+MAX(0,AE488-'M03'!H487)*IF(AND(AB488&lt;&gt;0,AC488&lt;&gt;0),AC488/AB488,'M03'!V487),AE488*IF(AND(AB488&lt;&gt;0,AC488&lt;&gt;0),AC488/AB488,'M03'!V487))</f>
        <v/>
      </c>
      <c r="AG488" s="7">
        <f>IFERROR(AF488/AE488,0)</f>
        <v/>
      </c>
      <c r="AH488" s="6">
        <f>-'M03'!S487</f>
        <v/>
      </c>
      <c r="AI488" s="6">
        <f>AC488+AF488-AL488</f>
        <v/>
      </c>
      <c r="AJ488" s="7">
        <f>IFERROR(AI488/AH488,0)</f>
        <v/>
      </c>
      <c r="AK488" s="6">
        <f>'M03'!T487</f>
        <v/>
      </c>
      <c r="AL488" s="6">
        <f>'M03'!U487</f>
        <v/>
      </c>
      <c r="AM488" s="7">
        <f>IFERROR(AL488/AK488,0)</f>
        <v/>
      </c>
      <c r="AN488" s="6">
        <f>'M04'!E487</f>
        <v/>
      </c>
      <c r="AO488" s="6">
        <f>'M04'!F487</f>
        <v/>
      </c>
      <c r="AP488" s="7">
        <f>IFERROR(AO488/AN488,0)</f>
        <v/>
      </c>
      <c r="AQ488" s="6">
        <f>'M04'!M487</f>
        <v/>
      </c>
      <c r="AR488" s="6">
        <f>IF('M04'!AG487&gt;0,'M04'!AG487+MAX(0,AQ488-'M04'!H487)*IF(AND(AN488&lt;&gt;0,AO488&lt;&gt;0),AO488/AN488,'M04'!V487),AQ488*IF(AND(AN488&lt;&gt;0,AO488&lt;&gt;0),AO488/AN488,'M04'!V487))</f>
        <v/>
      </c>
      <c r="AS488" s="7">
        <f>IFERROR(AR488/AQ488,0)</f>
        <v/>
      </c>
      <c r="AT488" s="6">
        <f>-'M04'!S487</f>
        <v/>
      </c>
      <c r="AU488" s="6">
        <f>AO488+AR488-AX488</f>
        <v/>
      </c>
      <c r="AV488" s="7">
        <f>IFERROR(AU488/AT488,0)</f>
        <v/>
      </c>
      <c r="AW488" s="6">
        <f>'M04'!T487</f>
        <v/>
      </c>
      <c r="AX488" s="6">
        <f>'M04'!U487</f>
        <v/>
      </c>
      <c r="AY488" s="7">
        <f>IFERROR(AX488/AW488,0)</f>
        <v/>
      </c>
      <c r="AZ488" s="6">
        <f>'M05'!E487</f>
        <v/>
      </c>
      <c r="BA488" s="6">
        <f>'M05'!F487</f>
        <v/>
      </c>
      <c r="BB488" s="7">
        <f>IFERROR(BA488/AZ488,0)</f>
        <v/>
      </c>
      <c r="BC488" s="6">
        <f>'M05'!M487</f>
        <v/>
      </c>
      <c r="BD488" s="6">
        <f>IF('M05'!AG487&gt;0,'M05'!AG487+MAX(0,BC488-'M05'!H487)*IF(AND(AZ488&lt;&gt;0,BA488&lt;&gt;0),BA488/AZ488,'M05'!V487),BC488*IF(AND(AZ488&lt;&gt;0,BA488&lt;&gt;0),BA488/AZ488,'M05'!V487))</f>
        <v/>
      </c>
      <c r="BE488" s="7">
        <f>IFERROR(BD488/BC488,0)</f>
        <v/>
      </c>
      <c r="BF488" s="6">
        <f>-'M05'!S487</f>
        <v/>
      </c>
      <c r="BG488" s="6">
        <f>BA488+BD488-BJ488</f>
        <v/>
      </c>
      <c r="BH488" s="7">
        <f>IFERROR(BG488/BF488,0)</f>
        <v/>
      </c>
      <c r="BI488" s="6">
        <f>'M05'!T487</f>
        <v/>
      </c>
      <c r="BJ488" s="6">
        <f>'M05'!U487</f>
        <v/>
      </c>
      <c r="BK488" s="7">
        <f>IFERROR(BJ488/BI488,0)</f>
        <v/>
      </c>
      <c r="BL488" s="6">
        <f>'M06'!E487</f>
        <v/>
      </c>
      <c r="BM488" s="6">
        <f>'M06'!F487</f>
        <v/>
      </c>
      <c r="BN488" s="7">
        <f>IFERROR(BM488/BL488,0)</f>
        <v/>
      </c>
      <c r="BO488" s="6">
        <f>'M06'!M487</f>
        <v/>
      </c>
      <c r="BP488" s="6">
        <f>IF('M06'!AG487&gt;0,'M06'!AG487+MAX(0,BO488-'M06'!H487)*IF(AND(BL488&lt;&gt;0,BM488&lt;&gt;0),BM488/BL488,'M06'!V487),BO488*IF(AND(BL488&lt;&gt;0,BM488&lt;&gt;0),BM488/BL488,'M06'!V487))</f>
        <v/>
      </c>
      <c r="BQ488" s="7">
        <f>IFERROR(BP488/BO488,0)</f>
        <v/>
      </c>
      <c r="BR488" s="6">
        <f>-'M06'!S487</f>
        <v/>
      </c>
      <c r="BS488" s="6">
        <f>BM488+BP488-BV488</f>
        <v/>
      </c>
      <c r="BT488" s="7">
        <f>IFERROR(BS488/BR488,0)</f>
        <v/>
      </c>
      <c r="BU488" s="6">
        <f>'M06'!T487</f>
        <v/>
      </c>
      <c r="BV488" s="6">
        <f>'M06'!U487</f>
        <v/>
      </c>
      <c r="BW488" s="7">
        <f>IFERROR(BV488/BU488,0)</f>
        <v/>
      </c>
      <c r="BX488" s="6">
        <f>'M07'!E487</f>
        <v/>
      </c>
      <c r="BY488" s="6">
        <f>'M07'!F487</f>
        <v/>
      </c>
      <c r="BZ488" s="7">
        <f>IFERROR(BY488/BX488,0)</f>
        <v/>
      </c>
      <c r="CA488" s="6">
        <f>'M07'!M487</f>
        <v/>
      </c>
      <c r="CB488" s="6">
        <f>IF('M07'!AG487&gt;0,'M07'!AG487+MAX(0,CA488-'M07'!H487)*IF(AND(BX488&lt;&gt;0,BY488&lt;&gt;0),BY488/BX488,'M07'!V487),CA488*IF(AND(BX488&lt;&gt;0,BY488&lt;&gt;0),BY488/BX488,'M07'!V487))</f>
        <v/>
      </c>
      <c r="CC488" s="7">
        <f>IFERROR(CB488/CA488,0)</f>
        <v/>
      </c>
      <c r="CD488" s="6">
        <f>-'M07'!S487</f>
        <v/>
      </c>
      <c r="CE488" s="6">
        <f>BY488+CB488-CH488</f>
        <v/>
      </c>
      <c r="CF488" s="7">
        <f>IFERROR(CE488/CD488,0)</f>
        <v/>
      </c>
      <c r="CG488" s="6">
        <f>'M07'!T487</f>
        <v/>
      </c>
      <c r="CH488" s="6">
        <f>'M07'!U487</f>
        <v/>
      </c>
      <c r="CI488" s="7">
        <f>IFERROR(CH488/CG488,0)</f>
        <v/>
      </c>
      <c r="CJ488" s="6">
        <f>'M08'!E487</f>
        <v/>
      </c>
      <c r="CK488" s="6">
        <f>'M08'!F487</f>
        <v/>
      </c>
      <c r="CL488" s="7">
        <f>IFERROR(CK488/CJ488,0)</f>
        <v/>
      </c>
      <c r="CM488" s="6">
        <f>'M08'!M487</f>
        <v/>
      </c>
      <c r="CN488" s="6">
        <f>IF('M08'!AG487&gt;0,'M08'!AG487+MAX(0,CM488-'M08'!H487)*IF(AND(CJ488&lt;&gt;0,CK488&lt;&gt;0),CK488/CJ488,'M08'!V487),CM488*IF(AND(CJ488&lt;&gt;0,CK488&lt;&gt;0),CK488/CJ488,'M08'!V487))</f>
        <v/>
      </c>
      <c r="CO488" s="7">
        <f>IFERROR(CN488/CM488,0)</f>
        <v/>
      </c>
      <c r="CP488" s="6">
        <f>-'M08'!S487</f>
        <v/>
      </c>
      <c r="CQ488" s="6">
        <f>CK488+CN488-CT488</f>
        <v/>
      </c>
      <c r="CR488" s="7">
        <f>IFERROR(CQ488/CP488,0)</f>
        <v/>
      </c>
      <c r="CS488" s="6">
        <f>'M08'!T487</f>
        <v/>
      </c>
      <c r="CT488" s="6">
        <f>'M08'!U487</f>
        <v/>
      </c>
      <c r="CU488" s="7">
        <f>IFERROR(CT488/CS488,0)</f>
        <v/>
      </c>
      <c r="CV488" s="6">
        <f>'M09'!E487</f>
        <v/>
      </c>
      <c r="CW488" s="6">
        <f>'M09'!F487</f>
        <v/>
      </c>
      <c r="CX488" s="7">
        <f>IFERROR(CW488/CV488,0)</f>
        <v/>
      </c>
      <c r="CY488" s="6">
        <f>'M09'!M487</f>
        <v/>
      </c>
      <c r="CZ488" s="6">
        <f>IF('M09'!AG487&gt;0,'M09'!AG487+MAX(0,CY488-'M09'!H487)*IF(AND(CV488&lt;&gt;0,CW488&lt;&gt;0),CW488/CV488,'M09'!V487),CY488*IF(AND(CV488&lt;&gt;0,CW488&lt;&gt;0),CW488/CV488,'M09'!V487))</f>
        <v/>
      </c>
      <c r="DA488" s="7">
        <f>IFERROR(CZ488/CY488,0)</f>
        <v/>
      </c>
      <c r="DB488" s="6">
        <f>-'M09'!S487</f>
        <v/>
      </c>
      <c r="DC488" s="6">
        <f>CW488+CZ488-DF488</f>
        <v/>
      </c>
      <c r="DD488" s="7">
        <f>IFERROR(DC488/DB488,0)</f>
        <v/>
      </c>
      <c r="DE488" s="6">
        <f>'M09'!T487</f>
        <v/>
      </c>
      <c r="DF488" s="6">
        <f>'M09'!U487</f>
        <v/>
      </c>
      <c r="DG488" s="7">
        <f>IFERROR(DF488/DE488,0)</f>
        <v/>
      </c>
      <c r="DH488" s="6">
        <f>SUM(J488,V488,AH488,AT488,BF488,BR488,CD488,CP488,DB488)</f>
        <v/>
      </c>
      <c r="DI488" s="6">
        <f>SUM(K488,W488,AI488,AU488,BG488,BS488,CE488,CQ488,DC488)</f>
        <v/>
      </c>
      <c r="DJ488" s="6">
        <f>DH488/9</f>
        <v/>
      </c>
      <c r="DK488" s="6">
        <f>DI488/9</f>
        <v/>
      </c>
      <c r="DL488" s="7">
        <f>IFERROR(DI488/DH488,0)</f>
        <v/>
      </c>
      <c r="DM488" s="7">
        <f>'M09'!V487</f>
        <v/>
      </c>
      <c r="DN488" s="8">
        <f>IFERROR(DL488/DM488-1,0)</f>
        <v/>
      </c>
      <c r="DO488" s="6">
        <f>'M09'!AD487</f>
        <v/>
      </c>
      <c r="DP488" s="6">
        <f>DJ488-DO488</f>
        <v/>
      </c>
      <c r="DQ488" s="9">
        <f>COUNTIF(J488,"&gt;0")+COUNTIF(V488,"&gt;0")+COUNTIF(AH488,"&gt;0")+COUNTIF(AT488,"&gt;0")+COUNTIF(BF488,"&gt;0")+COUNTIF(BR488,"&gt;0")+COUNTIF(CD488,"&gt;0")+COUNTIF(CP488,"&gt;0")+COUNTIF(DB488,"&gt;0")</f>
        <v/>
      </c>
      <c r="DR488" s="6">
        <f>DE488</f>
        <v/>
      </c>
      <c r="DS488" s="10">
        <f>IFERROR(DR488/DJ488,0)</f>
        <v/>
      </c>
      <c r="DT488" s="6">
        <f>D488+SUM(G488,S488,AE488,AQ488,BC488,BO488,CA488,CM488,CY488)-SUM(J488,V488,AH488,AT488,BF488,BR488,CD488,CP488,DB488)-DE488</f>
        <v/>
      </c>
    </row>
    <row r="489">
      <c r="A489">
        <f>'M01'!C488</f>
        <v/>
      </c>
      <c r="B489">
        <f>'M01'!D488</f>
        <v/>
      </c>
      <c r="C489">
        <f>'M01'!A488</f>
        <v/>
      </c>
      <c r="D489" s="6">
        <f>'M01'!E488</f>
        <v/>
      </c>
      <c r="E489" s="6">
        <f>'M01'!F488</f>
        <v/>
      </c>
      <c r="F489" s="7">
        <f>IFERROR(E489/D489,0)</f>
        <v/>
      </c>
      <c r="G489" s="6">
        <f>'M01'!M488</f>
        <v/>
      </c>
      <c r="H489" s="6">
        <f>IF('M01'!AG488&gt;0,'M01'!AG488+MAX(0,G489-'M01'!H488)*IF(AND(D489&lt;&gt;0,E489&lt;&gt;0),E489/D489,'M01'!V488),G489*IF(AND(D489&lt;&gt;0,E489&lt;&gt;0),E489/D489,'M01'!V488))</f>
        <v/>
      </c>
      <c r="I489" s="7">
        <f>IFERROR(H489/G489,0)</f>
        <v/>
      </c>
      <c r="J489" s="6">
        <f>-'M01'!S488</f>
        <v/>
      </c>
      <c r="K489" s="6">
        <f>E489+H489-N489</f>
        <v/>
      </c>
      <c r="L489" s="7">
        <f>IFERROR(K489/J489,0)</f>
        <v/>
      </c>
      <c r="M489" s="6">
        <f>'M01'!T488</f>
        <v/>
      </c>
      <c r="N489" s="6">
        <f>'M01'!U488</f>
        <v/>
      </c>
      <c r="O489" s="7">
        <f>IFERROR(N489/M489,0)</f>
        <v/>
      </c>
      <c r="P489" s="6">
        <f>'M02'!E488</f>
        <v/>
      </c>
      <c r="Q489" s="6">
        <f>'M02'!F488</f>
        <v/>
      </c>
      <c r="R489" s="7">
        <f>IFERROR(Q489/P489,0)</f>
        <v/>
      </c>
      <c r="S489" s="6">
        <f>'M02'!M488</f>
        <v/>
      </c>
      <c r="T489" s="6">
        <f>IF('M02'!AG488&gt;0,'M02'!AG488+MAX(0,S489-'M02'!H488)*IF(AND(P489&lt;&gt;0,Q489&lt;&gt;0),Q489/P489,'M02'!V488),S489*IF(AND(P489&lt;&gt;0,Q489&lt;&gt;0),Q489/P489,'M02'!V488))</f>
        <v/>
      </c>
      <c r="U489" s="7">
        <f>IFERROR(T489/S489,0)</f>
        <v/>
      </c>
      <c r="V489" s="6">
        <f>-'M02'!S488</f>
        <v/>
      </c>
      <c r="W489" s="6">
        <f>Q489+T489-Z489</f>
        <v/>
      </c>
      <c r="X489" s="7">
        <f>IFERROR(W489/V489,0)</f>
        <v/>
      </c>
      <c r="Y489" s="6">
        <f>'M02'!T488</f>
        <v/>
      </c>
      <c r="Z489" s="6">
        <f>'M02'!U488</f>
        <v/>
      </c>
      <c r="AA489" s="7">
        <f>IFERROR(Z489/Y489,0)</f>
        <v/>
      </c>
      <c r="AB489" s="6">
        <f>'M03'!E488</f>
        <v/>
      </c>
      <c r="AC489" s="6">
        <f>'M03'!F488</f>
        <v/>
      </c>
      <c r="AD489" s="7">
        <f>IFERROR(AC489/AB489,0)</f>
        <v/>
      </c>
      <c r="AE489" s="6">
        <f>'M03'!M488</f>
        <v/>
      </c>
      <c r="AF489" s="6">
        <f>IF('M03'!AG488&gt;0,'M03'!AG488+MAX(0,AE489-'M03'!H488)*IF(AND(AB489&lt;&gt;0,AC489&lt;&gt;0),AC489/AB489,'M03'!V488),AE489*IF(AND(AB489&lt;&gt;0,AC489&lt;&gt;0),AC489/AB489,'M03'!V488))</f>
        <v/>
      </c>
      <c r="AG489" s="7">
        <f>IFERROR(AF489/AE489,0)</f>
        <v/>
      </c>
      <c r="AH489" s="6">
        <f>-'M03'!S488</f>
        <v/>
      </c>
      <c r="AI489" s="6">
        <f>AC489+AF489-AL489</f>
        <v/>
      </c>
      <c r="AJ489" s="7">
        <f>IFERROR(AI489/AH489,0)</f>
        <v/>
      </c>
      <c r="AK489" s="6">
        <f>'M03'!T488</f>
        <v/>
      </c>
      <c r="AL489" s="6">
        <f>'M03'!U488</f>
        <v/>
      </c>
      <c r="AM489" s="7">
        <f>IFERROR(AL489/AK489,0)</f>
        <v/>
      </c>
      <c r="AN489" s="6">
        <f>'M04'!E488</f>
        <v/>
      </c>
      <c r="AO489" s="6">
        <f>'M04'!F488</f>
        <v/>
      </c>
      <c r="AP489" s="7">
        <f>IFERROR(AO489/AN489,0)</f>
        <v/>
      </c>
      <c r="AQ489" s="6">
        <f>'M04'!M488</f>
        <v/>
      </c>
      <c r="AR489" s="6">
        <f>IF('M04'!AG488&gt;0,'M04'!AG488+MAX(0,AQ489-'M04'!H488)*IF(AND(AN489&lt;&gt;0,AO489&lt;&gt;0),AO489/AN489,'M04'!V488),AQ489*IF(AND(AN489&lt;&gt;0,AO489&lt;&gt;0),AO489/AN489,'M04'!V488))</f>
        <v/>
      </c>
      <c r="AS489" s="7">
        <f>IFERROR(AR489/AQ489,0)</f>
        <v/>
      </c>
      <c r="AT489" s="6">
        <f>-'M04'!S488</f>
        <v/>
      </c>
      <c r="AU489" s="6">
        <f>AO489+AR489-AX489</f>
        <v/>
      </c>
      <c r="AV489" s="7">
        <f>IFERROR(AU489/AT489,0)</f>
        <v/>
      </c>
      <c r="AW489" s="6">
        <f>'M04'!T488</f>
        <v/>
      </c>
      <c r="AX489" s="6">
        <f>'M04'!U488</f>
        <v/>
      </c>
      <c r="AY489" s="7">
        <f>IFERROR(AX489/AW489,0)</f>
        <v/>
      </c>
      <c r="AZ489" s="6">
        <f>'M05'!E488</f>
        <v/>
      </c>
      <c r="BA489" s="6">
        <f>'M05'!F488</f>
        <v/>
      </c>
      <c r="BB489" s="7">
        <f>IFERROR(BA489/AZ489,0)</f>
        <v/>
      </c>
      <c r="BC489" s="6">
        <f>'M05'!M488</f>
        <v/>
      </c>
      <c r="BD489" s="6">
        <f>IF('M05'!AG488&gt;0,'M05'!AG488+MAX(0,BC489-'M05'!H488)*IF(AND(AZ489&lt;&gt;0,BA489&lt;&gt;0),BA489/AZ489,'M05'!V488),BC489*IF(AND(AZ489&lt;&gt;0,BA489&lt;&gt;0),BA489/AZ489,'M05'!V488))</f>
        <v/>
      </c>
      <c r="BE489" s="7">
        <f>IFERROR(BD489/BC489,0)</f>
        <v/>
      </c>
      <c r="BF489" s="6">
        <f>-'M05'!S488</f>
        <v/>
      </c>
      <c r="BG489" s="6">
        <f>BA489+BD489-BJ489</f>
        <v/>
      </c>
      <c r="BH489" s="7">
        <f>IFERROR(BG489/BF489,0)</f>
        <v/>
      </c>
      <c r="BI489" s="6">
        <f>'M05'!T488</f>
        <v/>
      </c>
      <c r="BJ489" s="6">
        <f>'M05'!U488</f>
        <v/>
      </c>
      <c r="BK489" s="7">
        <f>IFERROR(BJ489/BI489,0)</f>
        <v/>
      </c>
      <c r="BL489" s="6">
        <f>'M06'!E488</f>
        <v/>
      </c>
      <c r="BM489" s="6">
        <f>'M06'!F488</f>
        <v/>
      </c>
      <c r="BN489" s="7">
        <f>IFERROR(BM489/BL489,0)</f>
        <v/>
      </c>
      <c r="BO489" s="6">
        <f>'M06'!M488</f>
        <v/>
      </c>
      <c r="BP489" s="6">
        <f>IF('M06'!AG488&gt;0,'M06'!AG488+MAX(0,BO489-'M06'!H488)*IF(AND(BL489&lt;&gt;0,BM489&lt;&gt;0),BM489/BL489,'M06'!V488),BO489*IF(AND(BL489&lt;&gt;0,BM489&lt;&gt;0),BM489/BL489,'M06'!V488))</f>
        <v/>
      </c>
      <c r="BQ489" s="7">
        <f>IFERROR(BP489/BO489,0)</f>
        <v/>
      </c>
      <c r="BR489" s="6">
        <f>-'M06'!S488</f>
        <v/>
      </c>
      <c r="BS489" s="6">
        <f>BM489+BP489-BV489</f>
        <v/>
      </c>
      <c r="BT489" s="7">
        <f>IFERROR(BS489/BR489,0)</f>
        <v/>
      </c>
      <c r="BU489" s="6">
        <f>'M06'!T488</f>
        <v/>
      </c>
      <c r="BV489" s="6">
        <f>'M06'!U488</f>
        <v/>
      </c>
      <c r="BW489" s="7">
        <f>IFERROR(BV489/BU489,0)</f>
        <v/>
      </c>
      <c r="BX489" s="6">
        <f>'M07'!E488</f>
        <v/>
      </c>
      <c r="BY489" s="6">
        <f>'M07'!F488</f>
        <v/>
      </c>
      <c r="BZ489" s="7">
        <f>IFERROR(BY489/BX489,0)</f>
        <v/>
      </c>
      <c r="CA489" s="6">
        <f>'M07'!M488</f>
        <v/>
      </c>
      <c r="CB489" s="6">
        <f>IF('M07'!AG488&gt;0,'M07'!AG488+MAX(0,CA489-'M07'!H488)*IF(AND(BX489&lt;&gt;0,BY489&lt;&gt;0),BY489/BX489,'M07'!V488),CA489*IF(AND(BX489&lt;&gt;0,BY489&lt;&gt;0),BY489/BX489,'M07'!V488))</f>
        <v/>
      </c>
      <c r="CC489" s="7">
        <f>IFERROR(CB489/CA489,0)</f>
        <v/>
      </c>
      <c r="CD489" s="6">
        <f>-'M07'!S488</f>
        <v/>
      </c>
      <c r="CE489" s="6">
        <f>BY489+CB489-CH489</f>
        <v/>
      </c>
      <c r="CF489" s="7">
        <f>IFERROR(CE489/CD489,0)</f>
        <v/>
      </c>
      <c r="CG489" s="6">
        <f>'M07'!T488</f>
        <v/>
      </c>
      <c r="CH489" s="6">
        <f>'M07'!U488</f>
        <v/>
      </c>
      <c r="CI489" s="7">
        <f>IFERROR(CH489/CG489,0)</f>
        <v/>
      </c>
      <c r="CJ489" s="6">
        <f>'M08'!E488</f>
        <v/>
      </c>
      <c r="CK489" s="6">
        <f>'M08'!F488</f>
        <v/>
      </c>
      <c r="CL489" s="7">
        <f>IFERROR(CK489/CJ489,0)</f>
        <v/>
      </c>
      <c r="CM489" s="6">
        <f>'M08'!M488</f>
        <v/>
      </c>
      <c r="CN489" s="6">
        <f>IF('M08'!AG488&gt;0,'M08'!AG488+MAX(0,CM489-'M08'!H488)*IF(AND(CJ489&lt;&gt;0,CK489&lt;&gt;0),CK489/CJ489,'M08'!V488),CM489*IF(AND(CJ489&lt;&gt;0,CK489&lt;&gt;0),CK489/CJ489,'M08'!V488))</f>
        <v/>
      </c>
      <c r="CO489" s="7">
        <f>IFERROR(CN489/CM489,0)</f>
        <v/>
      </c>
      <c r="CP489" s="6">
        <f>-'M08'!S488</f>
        <v/>
      </c>
      <c r="CQ489" s="6">
        <f>CK489+CN489-CT489</f>
        <v/>
      </c>
      <c r="CR489" s="7">
        <f>IFERROR(CQ489/CP489,0)</f>
        <v/>
      </c>
      <c r="CS489" s="6">
        <f>'M08'!T488</f>
        <v/>
      </c>
      <c r="CT489" s="6">
        <f>'M08'!U488</f>
        <v/>
      </c>
      <c r="CU489" s="7">
        <f>IFERROR(CT489/CS489,0)</f>
        <v/>
      </c>
      <c r="CV489" s="6">
        <f>'M09'!E488</f>
        <v/>
      </c>
      <c r="CW489" s="6">
        <f>'M09'!F488</f>
        <v/>
      </c>
      <c r="CX489" s="7">
        <f>IFERROR(CW489/CV489,0)</f>
        <v/>
      </c>
      <c r="CY489" s="6">
        <f>'M09'!M488</f>
        <v/>
      </c>
      <c r="CZ489" s="6">
        <f>IF('M09'!AG488&gt;0,'M09'!AG488+MAX(0,CY489-'M09'!H488)*IF(AND(CV489&lt;&gt;0,CW489&lt;&gt;0),CW489/CV489,'M09'!V488),CY489*IF(AND(CV489&lt;&gt;0,CW489&lt;&gt;0),CW489/CV489,'M09'!V488))</f>
        <v/>
      </c>
      <c r="DA489" s="7">
        <f>IFERROR(CZ489/CY489,0)</f>
        <v/>
      </c>
      <c r="DB489" s="6">
        <f>-'M09'!S488</f>
        <v/>
      </c>
      <c r="DC489" s="6">
        <f>CW489+CZ489-DF489</f>
        <v/>
      </c>
      <c r="DD489" s="7">
        <f>IFERROR(DC489/DB489,0)</f>
        <v/>
      </c>
      <c r="DE489" s="6">
        <f>'M09'!T488</f>
        <v/>
      </c>
      <c r="DF489" s="6">
        <f>'M09'!U488</f>
        <v/>
      </c>
      <c r="DG489" s="7">
        <f>IFERROR(DF489/DE489,0)</f>
        <v/>
      </c>
      <c r="DH489" s="6">
        <f>SUM(J489,V489,AH489,AT489,BF489,BR489,CD489,CP489,DB489)</f>
        <v/>
      </c>
      <c r="DI489" s="6">
        <f>SUM(K489,W489,AI489,AU489,BG489,BS489,CE489,CQ489,DC489)</f>
        <v/>
      </c>
      <c r="DJ489" s="6">
        <f>DH489/9</f>
        <v/>
      </c>
      <c r="DK489" s="6">
        <f>DI489/9</f>
        <v/>
      </c>
      <c r="DL489" s="7">
        <f>IFERROR(DI489/DH489,0)</f>
        <v/>
      </c>
      <c r="DM489" s="7">
        <f>'M09'!V488</f>
        <v/>
      </c>
      <c r="DN489" s="8">
        <f>IFERROR(DL489/DM489-1,0)</f>
        <v/>
      </c>
      <c r="DO489" s="6">
        <f>'M09'!AD488</f>
        <v/>
      </c>
      <c r="DP489" s="6">
        <f>DJ489-DO489</f>
        <v/>
      </c>
      <c r="DQ489" s="9">
        <f>COUNTIF(J489,"&gt;0")+COUNTIF(V489,"&gt;0")+COUNTIF(AH489,"&gt;0")+COUNTIF(AT489,"&gt;0")+COUNTIF(BF489,"&gt;0")+COUNTIF(BR489,"&gt;0")+COUNTIF(CD489,"&gt;0")+COUNTIF(CP489,"&gt;0")+COUNTIF(DB489,"&gt;0")</f>
        <v/>
      </c>
      <c r="DR489" s="6">
        <f>DE489</f>
        <v/>
      </c>
      <c r="DS489" s="10">
        <f>IFERROR(DR489/DJ489,0)</f>
        <v/>
      </c>
      <c r="DT489" s="6">
        <f>D489+SUM(G489,S489,AE489,AQ489,BC489,BO489,CA489,CM489,CY489)-SUM(J489,V489,AH489,AT489,BF489,BR489,CD489,CP489,DB489)-DE489</f>
        <v/>
      </c>
    </row>
    <row r="490">
      <c r="A490">
        <f>'M01'!C489</f>
        <v/>
      </c>
      <c r="B490">
        <f>'M01'!D489</f>
        <v/>
      </c>
      <c r="C490">
        <f>'M01'!A489</f>
        <v/>
      </c>
      <c r="D490" s="6">
        <f>'M01'!E489</f>
        <v/>
      </c>
      <c r="E490" s="6">
        <f>'M01'!F489</f>
        <v/>
      </c>
      <c r="F490" s="7">
        <f>IFERROR(E490/D490,0)</f>
        <v/>
      </c>
      <c r="G490" s="6">
        <f>'M01'!M489</f>
        <v/>
      </c>
      <c r="H490" s="6">
        <f>IF('M01'!AG489&gt;0,'M01'!AG489+MAX(0,G490-'M01'!H489)*IF(AND(D490&lt;&gt;0,E490&lt;&gt;0),E490/D490,'M01'!V489),G490*IF(AND(D490&lt;&gt;0,E490&lt;&gt;0),E490/D490,'M01'!V489))</f>
        <v/>
      </c>
      <c r="I490" s="7">
        <f>IFERROR(H490/G490,0)</f>
        <v/>
      </c>
      <c r="J490" s="6">
        <f>-'M01'!S489</f>
        <v/>
      </c>
      <c r="K490" s="6">
        <f>E490+H490-N490</f>
        <v/>
      </c>
      <c r="L490" s="7">
        <f>IFERROR(K490/J490,0)</f>
        <v/>
      </c>
      <c r="M490" s="6">
        <f>'M01'!T489</f>
        <v/>
      </c>
      <c r="N490" s="6">
        <f>'M01'!U489</f>
        <v/>
      </c>
      <c r="O490" s="7">
        <f>IFERROR(N490/M490,0)</f>
        <v/>
      </c>
      <c r="P490" s="6">
        <f>'M02'!E489</f>
        <v/>
      </c>
      <c r="Q490" s="6">
        <f>'M02'!F489</f>
        <v/>
      </c>
      <c r="R490" s="7">
        <f>IFERROR(Q490/P490,0)</f>
        <v/>
      </c>
      <c r="S490" s="6">
        <f>'M02'!M489</f>
        <v/>
      </c>
      <c r="T490" s="6">
        <f>IF('M02'!AG489&gt;0,'M02'!AG489+MAX(0,S490-'M02'!H489)*IF(AND(P490&lt;&gt;0,Q490&lt;&gt;0),Q490/P490,'M02'!V489),S490*IF(AND(P490&lt;&gt;0,Q490&lt;&gt;0),Q490/P490,'M02'!V489))</f>
        <v/>
      </c>
      <c r="U490" s="7">
        <f>IFERROR(T490/S490,0)</f>
        <v/>
      </c>
      <c r="V490" s="6">
        <f>-'M02'!S489</f>
        <v/>
      </c>
      <c r="W490" s="6">
        <f>Q490+T490-Z490</f>
        <v/>
      </c>
      <c r="X490" s="7">
        <f>IFERROR(W490/V490,0)</f>
        <v/>
      </c>
      <c r="Y490" s="6">
        <f>'M02'!T489</f>
        <v/>
      </c>
      <c r="Z490" s="6">
        <f>'M02'!U489</f>
        <v/>
      </c>
      <c r="AA490" s="7">
        <f>IFERROR(Z490/Y490,0)</f>
        <v/>
      </c>
      <c r="AB490" s="6">
        <f>'M03'!E489</f>
        <v/>
      </c>
      <c r="AC490" s="6">
        <f>'M03'!F489</f>
        <v/>
      </c>
      <c r="AD490" s="7">
        <f>IFERROR(AC490/AB490,0)</f>
        <v/>
      </c>
      <c r="AE490" s="6">
        <f>'M03'!M489</f>
        <v/>
      </c>
      <c r="AF490" s="6">
        <f>IF('M03'!AG489&gt;0,'M03'!AG489+MAX(0,AE490-'M03'!H489)*IF(AND(AB490&lt;&gt;0,AC490&lt;&gt;0),AC490/AB490,'M03'!V489),AE490*IF(AND(AB490&lt;&gt;0,AC490&lt;&gt;0),AC490/AB490,'M03'!V489))</f>
        <v/>
      </c>
      <c r="AG490" s="7">
        <f>IFERROR(AF490/AE490,0)</f>
        <v/>
      </c>
      <c r="AH490" s="6">
        <f>-'M03'!S489</f>
        <v/>
      </c>
      <c r="AI490" s="6">
        <f>AC490+AF490-AL490</f>
        <v/>
      </c>
      <c r="AJ490" s="7">
        <f>IFERROR(AI490/AH490,0)</f>
        <v/>
      </c>
      <c r="AK490" s="6">
        <f>'M03'!T489</f>
        <v/>
      </c>
      <c r="AL490" s="6">
        <f>'M03'!U489</f>
        <v/>
      </c>
      <c r="AM490" s="7">
        <f>IFERROR(AL490/AK490,0)</f>
        <v/>
      </c>
      <c r="AN490" s="6">
        <f>'M04'!E489</f>
        <v/>
      </c>
      <c r="AO490" s="6">
        <f>'M04'!F489</f>
        <v/>
      </c>
      <c r="AP490" s="7">
        <f>IFERROR(AO490/AN490,0)</f>
        <v/>
      </c>
      <c r="AQ490" s="6">
        <f>'M04'!M489</f>
        <v/>
      </c>
      <c r="AR490" s="6">
        <f>IF('M04'!AG489&gt;0,'M04'!AG489+MAX(0,AQ490-'M04'!H489)*IF(AND(AN490&lt;&gt;0,AO490&lt;&gt;0),AO490/AN490,'M04'!V489),AQ490*IF(AND(AN490&lt;&gt;0,AO490&lt;&gt;0),AO490/AN490,'M04'!V489))</f>
        <v/>
      </c>
      <c r="AS490" s="7">
        <f>IFERROR(AR490/AQ490,0)</f>
        <v/>
      </c>
      <c r="AT490" s="6">
        <f>-'M04'!S489</f>
        <v/>
      </c>
      <c r="AU490" s="6">
        <f>AO490+AR490-AX490</f>
        <v/>
      </c>
      <c r="AV490" s="7">
        <f>IFERROR(AU490/AT490,0)</f>
        <v/>
      </c>
      <c r="AW490" s="6">
        <f>'M04'!T489</f>
        <v/>
      </c>
      <c r="AX490" s="6">
        <f>'M04'!U489</f>
        <v/>
      </c>
      <c r="AY490" s="7">
        <f>IFERROR(AX490/AW490,0)</f>
        <v/>
      </c>
      <c r="AZ490" s="6">
        <f>'M05'!E489</f>
        <v/>
      </c>
      <c r="BA490" s="6">
        <f>'M05'!F489</f>
        <v/>
      </c>
      <c r="BB490" s="7">
        <f>IFERROR(BA490/AZ490,0)</f>
        <v/>
      </c>
      <c r="BC490" s="6">
        <f>'M05'!M489</f>
        <v/>
      </c>
      <c r="BD490" s="6">
        <f>IF('M05'!AG489&gt;0,'M05'!AG489+MAX(0,BC490-'M05'!H489)*IF(AND(AZ490&lt;&gt;0,BA490&lt;&gt;0),BA490/AZ490,'M05'!V489),BC490*IF(AND(AZ490&lt;&gt;0,BA490&lt;&gt;0),BA490/AZ490,'M05'!V489))</f>
        <v/>
      </c>
      <c r="BE490" s="7">
        <f>IFERROR(BD490/BC490,0)</f>
        <v/>
      </c>
      <c r="BF490" s="6">
        <f>-'M05'!S489</f>
        <v/>
      </c>
      <c r="BG490" s="6">
        <f>BA490+BD490-BJ490</f>
        <v/>
      </c>
      <c r="BH490" s="7">
        <f>IFERROR(BG490/BF490,0)</f>
        <v/>
      </c>
      <c r="BI490" s="6">
        <f>'M05'!T489</f>
        <v/>
      </c>
      <c r="BJ490" s="6">
        <f>'M05'!U489</f>
        <v/>
      </c>
      <c r="BK490" s="7">
        <f>IFERROR(BJ490/BI490,0)</f>
        <v/>
      </c>
      <c r="BL490" s="6">
        <f>'M06'!E489</f>
        <v/>
      </c>
      <c r="BM490" s="6">
        <f>'M06'!F489</f>
        <v/>
      </c>
      <c r="BN490" s="7">
        <f>IFERROR(BM490/BL490,0)</f>
        <v/>
      </c>
      <c r="BO490" s="6">
        <f>'M06'!M489</f>
        <v/>
      </c>
      <c r="BP490" s="6">
        <f>IF('M06'!AG489&gt;0,'M06'!AG489+MAX(0,BO490-'M06'!H489)*IF(AND(BL490&lt;&gt;0,BM490&lt;&gt;0),BM490/BL490,'M06'!V489),BO490*IF(AND(BL490&lt;&gt;0,BM490&lt;&gt;0),BM490/BL490,'M06'!V489))</f>
        <v/>
      </c>
      <c r="BQ490" s="7">
        <f>IFERROR(BP490/BO490,0)</f>
        <v/>
      </c>
      <c r="BR490" s="6">
        <f>-'M06'!S489</f>
        <v/>
      </c>
      <c r="BS490" s="6">
        <f>BM490+BP490-BV490</f>
        <v/>
      </c>
      <c r="BT490" s="7">
        <f>IFERROR(BS490/BR490,0)</f>
        <v/>
      </c>
      <c r="BU490" s="6">
        <f>'M06'!T489</f>
        <v/>
      </c>
      <c r="BV490" s="6">
        <f>'M06'!U489</f>
        <v/>
      </c>
      <c r="BW490" s="7">
        <f>IFERROR(BV490/BU490,0)</f>
        <v/>
      </c>
      <c r="BX490" s="6">
        <f>'M07'!E489</f>
        <v/>
      </c>
      <c r="BY490" s="6">
        <f>'M07'!F489</f>
        <v/>
      </c>
      <c r="BZ490" s="7">
        <f>IFERROR(BY490/BX490,0)</f>
        <v/>
      </c>
      <c r="CA490" s="6">
        <f>'M07'!M489</f>
        <v/>
      </c>
      <c r="CB490" s="6">
        <f>IF('M07'!AG489&gt;0,'M07'!AG489+MAX(0,CA490-'M07'!H489)*IF(AND(BX490&lt;&gt;0,BY490&lt;&gt;0),BY490/BX490,'M07'!V489),CA490*IF(AND(BX490&lt;&gt;0,BY490&lt;&gt;0),BY490/BX490,'M07'!V489))</f>
        <v/>
      </c>
      <c r="CC490" s="7">
        <f>IFERROR(CB490/CA490,0)</f>
        <v/>
      </c>
      <c r="CD490" s="6">
        <f>-'M07'!S489</f>
        <v/>
      </c>
      <c r="CE490" s="6">
        <f>BY490+CB490-CH490</f>
        <v/>
      </c>
      <c r="CF490" s="7">
        <f>IFERROR(CE490/CD490,0)</f>
        <v/>
      </c>
      <c r="CG490" s="6">
        <f>'M07'!T489</f>
        <v/>
      </c>
      <c r="CH490" s="6">
        <f>'M07'!U489</f>
        <v/>
      </c>
      <c r="CI490" s="7">
        <f>IFERROR(CH490/CG490,0)</f>
        <v/>
      </c>
      <c r="CJ490" s="6">
        <f>'M08'!E489</f>
        <v/>
      </c>
      <c r="CK490" s="6">
        <f>'M08'!F489</f>
        <v/>
      </c>
      <c r="CL490" s="7">
        <f>IFERROR(CK490/CJ490,0)</f>
        <v/>
      </c>
      <c r="CM490" s="6">
        <f>'M08'!M489</f>
        <v/>
      </c>
      <c r="CN490" s="6">
        <f>IF('M08'!AG489&gt;0,'M08'!AG489+MAX(0,CM490-'M08'!H489)*IF(AND(CJ490&lt;&gt;0,CK490&lt;&gt;0),CK490/CJ490,'M08'!V489),CM490*IF(AND(CJ490&lt;&gt;0,CK490&lt;&gt;0),CK490/CJ490,'M08'!V489))</f>
        <v/>
      </c>
      <c r="CO490" s="7">
        <f>IFERROR(CN490/CM490,0)</f>
        <v/>
      </c>
      <c r="CP490" s="6">
        <f>-'M08'!S489</f>
        <v/>
      </c>
      <c r="CQ490" s="6">
        <f>CK490+CN490-CT490</f>
        <v/>
      </c>
      <c r="CR490" s="7">
        <f>IFERROR(CQ490/CP490,0)</f>
        <v/>
      </c>
      <c r="CS490" s="6">
        <f>'M08'!T489</f>
        <v/>
      </c>
      <c r="CT490" s="6">
        <f>'M08'!U489</f>
        <v/>
      </c>
      <c r="CU490" s="7">
        <f>IFERROR(CT490/CS490,0)</f>
        <v/>
      </c>
      <c r="CV490" s="6">
        <f>'M09'!E489</f>
        <v/>
      </c>
      <c r="CW490" s="6">
        <f>'M09'!F489</f>
        <v/>
      </c>
      <c r="CX490" s="7">
        <f>IFERROR(CW490/CV490,0)</f>
        <v/>
      </c>
      <c r="CY490" s="6">
        <f>'M09'!M489</f>
        <v/>
      </c>
      <c r="CZ490" s="6">
        <f>IF('M09'!AG489&gt;0,'M09'!AG489+MAX(0,CY490-'M09'!H489)*IF(AND(CV490&lt;&gt;0,CW490&lt;&gt;0),CW490/CV490,'M09'!V489),CY490*IF(AND(CV490&lt;&gt;0,CW490&lt;&gt;0),CW490/CV490,'M09'!V489))</f>
        <v/>
      </c>
      <c r="DA490" s="7">
        <f>IFERROR(CZ490/CY490,0)</f>
        <v/>
      </c>
      <c r="DB490" s="6">
        <f>-'M09'!S489</f>
        <v/>
      </c>
      <c r="DC490" s="6">
        <f>CW490+CZ490-DF490</f>
        <v/>
      </c>
      <c r="DD490" s="7">
        <f>IFERROR(DC490/DB490,0)</f>
        <v/>
      </c>
      <c r="DE490" s="6">
        <f>'M09'!T489</f>
        <v/>
      </c>
      <c r="DF490" s="6">
        <f>'M09'!U489</f>
        <v/>
      </c>
      <c r="DG490" s="7">
        <f>IFERROR(DF490/DE490,0)</f>
        <v/>
      </c>
      <c r="DH490" s="6">
        <f>SUM(J490,V490,AH490,AT490,BF490,BR490,CD490,CP490,DB490)</f>
        <v/>
      </c>
      <c r="DI490" s="6">
        <f>SUM(K490,W490,AI490,AU490,BG490,BS490,CE490,CQ490,DC490)</f>
        <v/>
      </c>
      <c r="DJ490" s="6">
        <f>DH490/9</f>
        <v/>
      </c>
      <c r="DK490" s="6">
        <f>DI490/9</f>
        <v/>
      </c>
      <c r="DL490" s="7">
        <f>IFERROR(DI490/DH490,0)</f>
        <v/>
      </c>
      <c r="DM490" s="7">
        <f>'M09'!V489</f>
        <v/>
      </c>
      <c r="DN490" s="8">
        <f>IFERROR(DL490/DM490-1,0)</f>
        <v/>
      </c>
      <c r="DO490" s="6">
        <f>'M09'!AD489</f>
        <v/>
      </c>
      <c r="DP490" s="6">
        <f>DJ490-DO490</f>
        <v/>
      </c>
      <c r="DQ490" s="9">
        <f>COUNTIF(J490,"&gt;0")+COUNTIF(V490,"&gt;0")+COUNTIF(AH490,"&gt;0")+COUNTIF(AT490,"&gt;0")+COUNTIF(BF490,"&gt;0")+COUNTIF(BR490,"&gt;0")+COUNTIF(CD490,"&gt;0")+COUNTIF(CP490,"&gt;0")+COUNTIF(DB490,"&gt;0")</f>
        <v/>
      </c>
      <c r="DR490" s="6">
        <f>DE490</f>
        <v/>
      </c>
      <c r="DS490" s="10">
        <f>IFERROR(DR490/DJ490,0)</f>
        <v/>
      </c>
      <c r="DT490" s="6">
        <f>D490+SUM(G490,S490,AE490,AQ490,BC490,BO490,CA490,CM490,CY490)-SUM(J490,V490,AH490,AT490,BF490,BR490,CD490,CP490,DB490)-DE490</f>
        <v/>
      </c>
    </row>
    <row r="491">
      <c r="A491">
        <f>'M01'!C490</f>
        <v/>
      </c>
      <c r="B491">
        <f>'M01'!D490</f>
        <v/>
      </c>
      <c r="C491">
        <f>'M01'!A490</f>
        <v/>
      </c>
      <c r="D491" s="6">
        <f>'M01'!E490</f>
        <v/>
      </c>
      <c r="E491" s="6">
        <f>'M01'!F490</f>
        <v/>
      </c>
      <c r="F491" s="7">
        <f>IFERROR(E491/D491,0)</f>
        <v/>
      </c>
      <c r="G491" s="6">
        <f>'M01'!M490</f>
        <v/>
      </c>
      <c r="H491" s="6">
        <f>IF('M01'!AG490&gt;0,'M01'!AG490+MAX(0,G491-'M01'!H490)*IF(AND(D491&lt;&gt;0,E491&lt;&gt;0),E491/D491,'M01'!V490),G491*IF(AND(D491&lt;&gt;0,E491&lt;&gt;0),E491/D491,'M01'!V490))</f>
        <v/>
      </c>
      <c r="I491" s="7">
        <f>IFERROR(H491/G491,0)</f>
        <v/>
      </c>
      <c r="J491" s="6">
        <f>-'M01'!S490</f>
        <v/>
      </c>
      <c r="K491" s="6">
        <f>E491+H491-N491</f>
        <v/>
      </c>
      <c r="L491" s="7">
        <f>IFERROR(K491/J491,0)</f>
        <v/>
      </c>
      <c r="M491" s="6">
        <f>'M01'!T490</f>
        <v/>
      </c>
      <c r="N491" s="6">
        <f>'M01'!U490</f>
        <v/>
      </c>
      <c r="O491" s="7">
        <f>IFERROR(N491/M491,0)</f>
        <v/>
      </c>
      <c r="P491" s="6">
        <f>'M02'!E490</f>
        <v/>
      </c>
      <c r="Q491" s="6">
        <f>'M02'!F490</f>
        <v/>
      </c>
      <c r="R491" s="7">
        <f>IFERROR(Q491/P491,0)</f>
        <v/>
      </c>
      <c r="S491" s="6">
        <f>'M02'!M490</f>
        <v/>
      </c>
      <c r="T491" s="6">
        <f>IF('M02'!AG490&gt;0,'M02'!AG490+MAX(0,S491-'M02'!H490)*IF(AND(P491&lt;&gt;0,Q491&lt;&gt;0),Q491/P491,'M02'!V490),S491*IF(AND(P491&lt;&gt;0,Q491&lt;&gt;0),Q491/P491,'M02'!V490))</f>
        <v/>
      </c>
      <c r="U491" s="7">
        <f>IFERROR(T491/S491,0)</f>
        <v/>
      </c>
      <c r="V491" s="6">
        <f>-'M02'!S490</f>
        <v/>
      </c>
      <c r="W491" s="6">
        <f>Q491+T491-Z491</f>
        <v/>
      </c>
      <c r="X491" s="7">
        <f>IFERROR(W491/V491,0)</f>
        <v/>
      </c>
      <c r="Y491" s="6">
        <f>'M02'!T490</f>
        <v/>
      </c>
      <c r="Z491" s="6">
        <f>'M02'!U490</f>
        <v/>
      </c>
      <c r="AA491" s="7">
        <f>IFERROR(Z491/Y491,0)</f>
        <v/>
      </c>
      <c r="AB491" s="6">
        <f>'M03'!E490</f>
        <v/>
      </c>
      <c r="AC491" s="6">
        <f>'M03'!F490</f>
        <v/>
      </c>
      <c r="AD491" s="7">
        <f>IFERROR(AC491/AB491,0)</f>
        <v/>
      </c>
      <c r="AE491" s="6">
        <f>'M03'!M490</f>
        <v/>
      </c>
      <c r="AF491" s="6">
        <f>IF('M03'!AG490&gt;0,'M03'!AG490+MAX(0,AE491-'M03'!H490)*IF(AND(AB491&lt;&gt;0,AC491&lt;&gt;0),AC491/AB491,'M03'!V490),AE491*IF(AND(AB491&lt;&gt;0,AC491&lt;&gt;0),AC491/AB491,'M03'!V490))</f>
        <v/>
      </c>
      <c r="AG491" s="7">
        <f>IFERROR(AF491/AE491,0)</f>
        <v/>
      </c>
      <c r="AH491" s="6">
        <f>-'M03'!S490</f>
        <v/>
      </c>
      <c r="AI491" s="6">
        <f>AC491+AF491-AL491</f>
        <v/>
      </c>
      <c r="AJ491" s="7">
        <f>IFERROR(AI491/AH491,0)</f>
        <v/>
      </c>
      <c r="AK491" s="6">
        <f>'M03'!T490</f>
        <v/>
      </c>
      <c r="AL491" s="6">
        <f>'M03'!U490</f>
        <v/>
      </c>
      <c r="AM491" s="7">
        <f>IFERROR(AL491/AK491,0)</f>
        <v/>
      </c>
      <c r="AN491" s="6">
        <f>'M04'!E490</f>
        <v/>
      </c>
      <c r="AO491" s="6">
        <f>'M04'!F490</f>
        <v/>
      </c>
      <c r="AP491" s="7">
        <f>IFERROR(AO491/AN491,0)</f>
        <v/>
      </c>
      <c r="AQ491" s="6">
        <f>'M04'!M490</f>
        <v/>
      </c>
      <c r="AR491" s="6">
        <f>IF('M04'!AG490&gt;0,'M04'!AG490+MAX(0,AQ491-'M04'!H490)*IF(AND(AN491&lt;&gt;0,AO491&lt;&gt;0),AO491/AN491,'M04'!V490),AQ491*IF(AND(AN491&lt;&gt;0,AO491&lt;&gt;0),AO491/AN491,'M04'!V490))</f>
        <v/>
      </c>
      <c r="AS491" s="7">
        <f>IFERROR(AR491/AQ491,0)</f>
        <v/>
      </c>
      <c r="AT491" s="6">
        <f>-'M04'!S490</f>
        <v/>
      </c>
      <c r="AU491" s="6">
        <f>AO491+AR491-AX491</f>
        <v/>
      </c>
      <c r="AV491" s="7">
        <f>IFERROR(AU491/AT491,0)</f>
        <v/>
      </c>
      <c r="AW491" s="6">
        <f>'M04'!T490</f>
        <v/>
      </c>
      <c r="AX491" s="6">
        <f>'M04'!U490</f>
        <v/>
      </c>
      <c r="AY491" s="7">
        <f>IFERROR(AX491/AW491,0)</f>
        <v/>
      </c>
      <c r="AZ491" s="6">
        <f>'M05'!E490</f>
        <v/>
      </c>
      <c r="BA491" s="6">
        <f>'M05'!F490</f>
        <v/>
      </c>
      <c r="BB491" s="7">
        <f>IFERROR(BA491/AZ491,0)</f>
        <v/>
      </c>
      <c r="BC491" s="6">
        <f>'M05'!M490</f>
        <v/>
      </c>
      <c r="BD491" s="6">
        <f>IF('M05'!AG490&gt;0,'M05'!AG490+MAX(0,BC491-'M05'!H490)*IF(AND(AZ491&lt;&gt;0,BA491&lt;&gt;0),BA491/AZ491,'M05'!V490),BC491*IF(AND(AZ491&lt;&gt;0,BA491&lt;&gt;0),BA491/AZ491,'M05'!V490))</f>
        <v/>
      </c>
      <c r="BE491" s="7">
        <f>IFERROR(BD491/BC491,0)</f>
        <v/>
      </c>
      <c r="BF491" s="6">
        <f>-'M05'!S490</f>
        <v/>
      </c>
      <c r="BG491" s="6">
        <f>BA491+BD491-BJ491</f>
        <v/>
      </c>
      <c r="BH491" s="7">
        <f>IFERROR(BG491/BF491,0)</f>
        <v/>
      </c>
      <c r="BI491" s="6">
        <f>'M05'!T490</f>
        <v/>
      </c>
      <c r="BJ491" s="6">
        <f>'M05'!U490</f>
        <v/>
      </c>
      <c r="BK491" s="7">
        <f>IFERROR(BJ491/BI491,0)</f>
        <v/>
      </c>
      <c r="BL491" s="6">
        <f>'M06'!E490</f>
        <v/>
      </c>
      <c r="BM491" s="6">
        <f>'M06'!F490</f>
        <v/>
      </c>
      <c r="BN491" s="7">
        <f>IFERROR(BM491/BL491,0)</f>
        <v/>
      </c>
      <c r="BO491" s="6">
        <f>'M06'!M490</f>
        <v/>
      </c>
      <c r="BP491" s="6">
        <f>IF('M06'!AG490&gt;0,'M06'!AG490+MAX(0,BO491-'M06'!H490)*IF(AND(BL491&lt;&gt;0,BM491&lt;&gt;0),BM491/BL491,'M06'!V490),BO491*IF(AND(BL491&lt;&gt;0,BM491&lt;&gt;0),BM491/BL491,'M06'!V490))</f>
        <v/>
      </c>
      <c r="BQ491" s="7">
        <f>IFERROR(BP491/BO491,0)</f>
        <v/>
      </c>
      <c r="BR491" s="6">
        <f>-'M06'!S490</f>
        <v/>
      </c>
      <c r="BS491" s="6">
        <f>BM491+BP491-BV491</f>
        <v/>
      </c>
      <c r="BT491" s="7">
        <f>IFERROR(BS491/BR491,0)</f>
        <v/>
      </c>
      <c r="BU491" s="6">
        <f>'M06'!T490</f>
        <v/>
      </c>
      <c r="BV491" s="6">
        <f>'M06'!U490</f>
        <v/>
      </c>
      <c r="BW491" s="7">
        <f>IFERROR(BV491/BU491,0)</f>
        <v/>
      </c>
      <c r="BX491" s="6">
        <f>'M07'!E490</f>
        <v/>
      </c>
      <c r="BY491" s="6">
        <f>'M07'!F490</f>
        <v/>
      </c>
      <c r="BZ491" s="7">
        <f>IFERROR(BY491/BX491,0)</f>
        <v/>
      </c>
      <c r="CA491" s="6">
        <f>'M07'!M490</f>
        <v/>
      </c>
      <c r="CB491" s="6">
        <f>IF('M07'!AG490&gt;0,'M07'!AG490+MAX(0,CA491-'M07'!H490)*IF(AND(BX491&lt;&gt;0,BY491&lt;&gt;0),BY491/BX491,'M07'!V490),CA491*IF(AND(BX491&lt;&gt;0,BY491&lt;&gt;0),BY491/BX491,'M07'!V490))</f>
        <v/>
      </c>
      <c r="CC491" s="7">
        <f>IFERROR(CB491/CA491,0)</f>
        <v/>
      </c>
      <c r="CD491" s="6">
        <f>-'M07'!S490</f>
        <v/>
      </c>
      <c r="CE491" s="6">
        <f>BY491+CB491-CH491</f>
        <v/>
      </c>
      <c r="CF491" s="7">
        <f>IFERROR(CE491/CD491,0)</f>
        <v/>
      </c>
      <c r="CG491" s="6">
        <f>'M07'!T490</f>
        <v/>
      </c>
      <c r="CH491" s="6">
        <f>'M07'!U490</f>
        <v/>
      </c>
      <c r="CI491" s="7">
        <f>IFERROR(CH491/CG491,0)</f>
        <v/>
      </c>
      <c r="CJ491" s="6">
        <f>'M08'!E490</f>
        <v/>
      </c>
      <c r="CK491" s="6">
        <f>'M08'!F490</f>
        <v/>
      </c>
      <c r="CL491" s="7">
        <f>IFERROR(CK491/CJ491,0)</f>
        <v/>
      </c>
      <c r="CM491" s="6">
        <f>'M08'!M490</f>
        <v/>
      </c>
      <c r="CN491" s="6">
        <f>IF('M08'!AG490&gt;0,'M08'!AG490+MAX(0,CM491-'M08'!H490)*IF(AND(CJ491&lt;&gt;0,CK491&lt;&gt;0),CK491/CJ491,'M08'!V490),CM491*IF(AND(CJ491&lt;&gt;0,CK491&lt;&gt;0),CK491/CJ491,'M08'!V490))</f>
        <v/>
      </c>
      <c r="CO491" s="7">
        <f>IFERROR(CN491/CM491,0)</f>
        <v/>
      </c>
      <c r="CP491" s="6">
        <f>-'M08'!S490</f>
        <v/>
      </c>
      <c r="CQ491" s="6">
        <f>CK491+CN491-CT491</f>
        <v/>
      </c>
      <c r="CR491" s="7">
        <f>IFERROR(CQ491/CP491,0)</f>
        <v/>
      </c>
      <c r="CS491" s="6">
        <f>'M08'!T490</f>
        <v/>
      </c>
      <c r="CT491" s="6">
        <f>'M08'!U490</f>
        <v/>
      </c>
      <c r="CU491" s="7">
        <f>IFERROR(CT491/CS491,0)</f>
        <v/>
      </c>
      <c r="CV491" s="6">
        <f>'M09'!E490</f>
        <v/>
      </c>
      <c r="CW491" s="6">
        <f>'M09'!F490</f>
        <v/>
      </c>
      <c r="CX491" s="7">
        <f>IFERROR(CW491/CV491,0)</f>
        <v/>
      </c>
      <c r="CY491" s="6">
        <f>'M09'!M490</f>
        <v/>
      </c>
      <c r="CZ491" s="6">
        <f>IF('M09'!AG490&gt;0,'M09'!AG490+MAX(0,CY491-'M09'!H490)*IF(AND(CV491&lt;&gt;0,CW491&lt;&gt;0),CW491/CV491,'M09'!V490),CY491*IF(AND(CV491&lt;&gt;0,CW491&lt;&gt;0),CW491/CV491,'M09'!V490))</f>
        <v/>
      </c>
      <c r="DA491" s="7">
        <f>IFERROR(CZ491/CY491,0)</f>
        <v/>
      </c>
      <c r="DB491" s="6">
        <f>-'M09'!S490</f>
        <v/>
      </c>
      <c r="DC491" s="6">
        <f>CW491+CZ491-DF491</f>
        <v/>
      </c>
      <c r="DD491" s="7">
        <f>IFERROR(DC491/DB491,0)</f>
        <v/>
      </c>
      <c r="DE491" s="6">
        <f>'M09'!T490</f>
        <v/>
      </c>
      <c r="DF491" s="6">
        <f>'M09'!U490</f>
        <v/>
      </c>
      <c r="DG491" s="7">
        <f>IFERROR(DF491/DE491,0)</f>
        <v/>
      </c>
      <c r="DH491" s="6">
        <f>SUM(J491,V491,AH491,AT491,BF491,BR491,CD491,CP491,DB491)</f>
        <v/>
      </c>
      <c r="DI491" s="6">
        <f>SUM(K491,W491,AI491,AU491,BG491,BS491,CE491,CQ491,DC491)</f>
        <v/>
      </c>
      <c r="DJ491" s="6">
        <f>DH491/9</f>
        <v/>
      </c>
      <c r="DK491" s="6">
        <f>DI491/9</f>
        <v/>
      </c>
      <c r="DL491" s="7">
        <f>IFERROR(DI491/DH491,0)</f>
        <v/>
      </c>
      <c r="DM491" s="7">
        <f>'M09'!V490</f>
        <v/>
      </c>
      <c r="DN491" s="8">
        <f>IFERROR(DL491/DM491-1,0)</f>
        <v/>
      </c>
      <c r="DO491" s="6">
        <f>'M09'!AD490</f>
        <v/>
      </c>
      <c r="DP491" s="6">
        <f>DJ491-DO491</f>
        <v/>
      </c>
      <c r="DQ491" s="9">
        <f>COUNTIF(J491,"&gt;0")+COUNTIF(V491,"&gt;0")+COUNTIF(AH491,"&gt;0")+COUNTIF(AT491,"&gt;0")+COUNTIF(BF491,"&gt;0")+COUNTIF(BR491,"&gt;0")+COUNTIF(CD491,"&gt;0")+COUNTIF(CP491,"&gt;0")+COUNTIF(DB491,"&gt;0")</f>
        <v/>
      </c>
      <c r="DR491" s="6">
        <f>DE491</f>
        <v/>
      </c>
      <c r="DS491" s="10">
        <f>IFERROR(DR491/DJ491,0)</f>
        <v/>
      </c>
      <c r="DT491" s="6">
        <f>D491+SUM(G491,S491,AE491,AQ491,BC491,BO491,CA491,CM491,CY491)-SUM(J491,V491,AH491,AT491,BF491,BR491,CD491,CP491,DB491)-DE491</f>
        <v/>
      </c>
    </row>
    <row r="492">
      <c r="A492">
        <f>'M01'!C491</f>
        <v/>
      </c>
      <c r="B492">
        <f>'M01'!D491</f>
        <v/>
      </c>
      <c r="C492">
        <f>'M01'!A491</f>
        <v/>
      </c>
      <c r="D492" s="6">
        <f>'M01'!E491</f>
        <v/>
      </c>
      <c r="E492" s="6">
        <f>'M01'!F491</f>
        <v/>
      </c>
      <c r="F492" s="7">
        <f>IFERROR(E492/D492,0)</f>
        <v/>
      </c>
      <c r="G492" s="6">
        <f>'M01'!M491</f>
        <v/>
      </c>
      <c r="H492" s="6">
        <f>IF('M01'!AG491&gt;0,'M01'!AG491+MAX(0,G492-'M01'!H491)*IF(AND(D492&lt;&gt;0,E492&lt;&gt;0),E492/D492,'M01'!V491),G492*IF(AND(D492&lt;&gt;0,E492&lt;&gt;0),E492/D492,'M01'!V491))</f>
        <v/>
      </c>
      <c r="I492" s="7">
        <f>IFERROR(H492/G492,0)</f>
        <v/>
      </c>
      <c r="J492" s="6">
        <f>-'M01'!S491</f>
        <v/>
      </c>
      <c r="K492" s="6">
        <f>E492+H492-N492</f>
        <v/>
      </c>
      <c r="L492" s="7">
        <f>IFERROR(K492/J492,0)</f>
        <v/>
      </c>
      <c r="M492" s="6">
        <f>'M01'!T491</f>
        <v/>
      </c>
      <c r="N492" s="6">
        <f>'M01'!U491</f>
        <v/>
      </c>
      <c r="O492" s="7">
        <f>IFERROR(N492/M492,0)</f>
        <v/>
      </c>
      <c r="P492" s="6">
        <f>'M02'!E491</f>
        <v/>
      </c>
      <c r="Q492" s="6">
        <f>'M02'!F491</f>
        <v/>
      </c>
      <c r="R492" s="7">
        <f>IFERROR(Q492/P492,0)</f>
        <v/>
      </c>
      <c r="S492" s="6">
        <f>'M02'!M491</f>
        <v/>
      </c>
      <c r="T492" s="6">
        <f>IF('M02'!AG491&gt;0,'M02'!AG491+MAX(0,S492-'M02'!H491)*IF(AND(P492&lt;&gt;0,Q492&lt;&gt;0),Q492/P492,'M02'!V491),S492*IF(AND(P492&lt;&gt;0,Q492&lt;&gt;0),Q492/P492,'M02'!V491))</f>
        <v/>
      </c>
      <c r="U492" s="7">
        <f>IFERROR(T492/S492,0)</f>
        <v/>
      </c>
      <c r="V492" s="6">
        <f>-'M02'!S491</f>
        <v/>
      </c>
      <c r="W492" s="6">
        <f>Q492+T492-Z492</f>
        <v/>
      </c>
      <c r="X492" s="7">
        <f>IFERROR(W492/V492,0)</f>
        <v/>
      </c>
      <c r="Y492" s="6">
        <f>'M02'!T491</f>
        <v/>
      </c>
      <c r="Z492" s="6">
        <f>'M02'!U491</f>
        <v/>
      </c>
      <c r="AA492" s="7">
        <f>IFERROR(Z492/Y492,0)</f>
        <v/>
      </c>
      <c r="AB492" s="6">
        <f>'M03'!E491</f>
        <v/>
      </c>
      <c r="AC492" s="6">
        <f>'M03'!F491</f>
        <v/>
      </c>
      <c r="AD492" s="7">
        <f>IFERROR(AC492/AB492,0)</f>
        <v/>
      </c>
      <c r="AE492" s="6">
        <f>'M03'!M491</f>
        <v/>
      </c>
      <c r="AF492" s="6">
        <f>IF('M03'!AG491&gt;0,'M03'!AG491+MAX(0,AE492-'M03'!H491)*IF(AND(AB492&lt;&gt;0,AC492&lt;&gt;0),AC492/AB492,'M03'!V491),AE492*IF(AND(AB492&lt;&gt;0,AC492&lt;&gt;0),AC492/AB492,'M03'!V491))</f>
        <v/>
      </c>
      <c r="AG492" s="7">
        <f>IFERROR(AF492/AE492,0)</f>
        <v/>
      </c>
      <c r="AH492" s="6">
        <f>-'M03'!S491</f>
        <v/>
      </c>
      <c r="AI492" s="6">
        <f>AC492+AF492-AL492</f>
        <v/>
      </c>
      <c r="AJ492" s="7">
        <f>IFERROR(AI492/AH492,0)</f>
        <v/>
      </c>
      <c r="AK492" s="6">
        <f>'M03'!T491</f>
        <v/>
      </c>
      <c r="AL492" s="6">
        <f>'M03'!U491</f>
        <v/>
      </c>
      <c r="AM492" s="7">
        <f>IFERROR(AL492/AK492,0)</f>
        <v/>
      </c>
      <c r="AN492" s="6">
        <f>'M04'!E491</f>
        <v/>
      </c>
      <c r="AO492" s="6">
        <f>'M04'!F491</f>
        <v/>
      </c>
      <c r="AP492" s="7">
        <f>IFERROR(AO492/AN492,0)</f>
        <v/>
      </c>
      <c r="AQ492" s="6">
        <f>'M04'!M491</f>
        <v/>
      </c>
      <c r="AR492" s="6">
        <f>IF('M04'!AG491&gt;0,'M04'!AG491+MAX(0,AQ492-'M04'!H491)*IF(AND(AN492&lt;&gt;0,AO492&lt;&gt;0),AO492/AN492,'M04'!V491),AQ492*IF(AND(AN492&lt;&gt;0,AO492&lt;&gt;0),AO492/AN492,'M04'!V491))</f>
        <v/>
      </c>
      <c r="AS492" s="7">
        <f>IFERROR(AR492/AQ492,0)</f>
        <v/>
      </c>
      <c r="AT492" s="6">
        <f>-'M04'!S491</f>
        <v/>
      </c>
      <c r="AU492" s="6">
        <f>AO492+AR492-AX492</f>
        <v/>
      </c>
      <c r="AV492" s="7">
        <f>IFERROR(AU492/AT492,0)</f>
        <v/>
      </c>
      <c r="AW492" s="6">
        <f>'M04'!T491</f>
        <v/>
      </c>
      <c r="AX492" s="6">
        <f>'M04'!U491</f>
        <v/>
      </c>
      <c r="AY492" s="7">
        <f>IFERROR(AX492/AW492,0)</f>
        <v/>
      </c>
      <c r="AZ492" s="6">
        <f>'M05'!E491</f>
        <v/>
      </c>
      <c r="BA492" s="6">
        <f>'M05'!F491</f>
        <v/>
      </c>
      <c r="BB492" s="7">
        <f>IFERROR(BA492/AZ492,0)</f>
        <v/>
      </c>
      <c r="BC492" s="6">
        <f>'M05'!M491</f>
        <v/>
      </c>
      <c r="BD492" s="6">
        <f>IF('M05'!AG491&gt;0,'M05'!AG491+MAX(0,BC492-'M05'!H491)*IF(AND(AZ492&lt;&gt;0,BA492&lt;&gt;0),BA492/AZ492,'M05'!V491),BC492*IF(AND(AZ492&lt;&gt;0,BA492&lt;&gt;0),BA492/AZ492,'M05'!V491))</f>
        <v/>
      </c>
      <c r="BE492" s="7">
        <f>IFERROR(BD492/BC492,0)</f>
        <v/>
      </c>
      <c r="BF492" s="6">
        <f>-'M05'!S491</f>
        <v/>
      </c>
      <c r="BG492" s="6">
        <f>BA492+BD492-BJ492</f>
        <v/>
      </c>
      <c r="BH492" s="7">
        <f>IFERROR(BG492/BF492,0)</f>
        <v/>
      </c>
      <c r="BI492" s="6">
        <f>'M05'!T491</f>
        <v/>
      </c>
      <c r="BJ492" s="6">
        <f>'M05'!U491</f>
        <v/>
      </c>
      <c r="BK492" s="7">
        <f>IFERROR(BJ492/BI492,0)</f>
        <v/>
      </c>
      <c r="BL492" s="6">
        <f>'M06'!E491</f>
        <v/>
      </c>
      <c r="BM492" s="6">
        <f>'M06'!F491</f>
        <v/>
      </c>
      <c r="BN492" s="7">
        <f>IFERROR(BM492/BL492,0)</f>
        <v/>
      </c>
      <c r="BO492" s="6">
        <f>'M06'!M491</f>
        <v/>
      </c>
      <c r="BP492" s="6">
        <f>IF('M06'!AG491&gt;0,'M06'!AG491+MAX(0,BO492-'M06'!H491)*IF(AND(BL492&lt;&gt;0,BM492&lt;&gt;0),BM492/BL492,'M06'!V491),BO492*IF(AND(BL492&lt;&gt;0,BM492&lt;&gt;0),BM492/BL492,'M06'!V491))</f>
        <v/>
      </c>
      <c r="BQ492" s="7">
        <f>IFERROR(BP492/BO492,0)</f>
        <v/>
      </c>
      <c r="BR492" s="6">
        <f>-'M06'!S491</f>
        <v/>
      </c>
      <c r="BS492" s="6">
        <f>BM492+BP492-BV492</f>
        <v/>
      </c>
      <c r="BT492" s="7">
        <f>IFERROR(BS492/BR492,0)</f>
        <v/>
      </c>
      <c r="BU492" s="6">
        <f>'M06'!T491</f>
        <v/>
      </c>
      <c r="BV492" s="6">
        <f>'M06'!U491</f>
        <v/>
      </c>
      <c r="BW492" s="7">
        <f>IFERROR(BV492/BU492,0)</f>
        <v/>
      </c>
      <c r="BX492" s="6">
        <f>'M07'!E491</f>
        <v/>
      </c>
      <c r="BY492" s="6">
        <f>'M07'!F491</f>
        <v/>
      </c>
      <c r="BZ492" s="7">
        <f>IFERROR(BY492/BX492,0)</f>
        <v/>
      </c>
      <c r="CA492" s="6">
        <f>'M07'!M491</f>
        <v/>
      </c>
      <c r="CB492" s="6">
        <f>IF('M07'!AG491&gt;0,'M07'!AG491+MAX(0,CA492-'M07'!H491)*IF(AND(BX492&lt;&gt;0,BY492&lt;&gt;0),BY492/BX492,'M07'!V491),CA492*IF(AND(BX492&lt;&gt;0,BY492&lt;&gt;0),BY492/BX492,'M07'!V491))</f>
        <v/>
      </c>
      <c r="CC492" s="7">
        <f>IFERROR(CB492/CA492,0)</f>
        <v/>
      </c>
      <c r="CD492" s="6">
        <f>-'M07'!S491</f>
        <v/>
      </c>
      <c r="CE492" s="6">
        <f>BY492+CB492-CH492</f>
        <v/>
      </c>
      <c r="CF492" s="7">
        <f>IFERROR(CE492/CD492,0)</f>
        <v/>
      </c>
      <c r="CG492" s="6">
        <f>'M07'!T491</f>
        <v/>
      </c>
      <c r="CH492" s="6">
        <f>'M07'!U491</f>
        <v/>
      </c>
      <c r="CI492" s="7">
        <f>IFERROR(CH492/CG492,0)</f>
        <v/>
      </c>
      <c r="CJ492" s="6">
        <f>'M08'!E491</f>
        <v/>
      </c>
      <c r="CK492" s="6">
        <f>'M08'!F491</f>
        <v/>
      </c>
      <c r="CL492" s="7">
        <f>IFERROR(CK492/CJ492,0)</f>
        <v/>
      </c>
      <c r="CM492" s="6">
        <f>'M08'!M491</f>
        <v/>
      </c>
      <c r="CN492" s="6">
        <f>IF('M08'!AG491&gt;0,'M08'!AG491+MAX(0,CM492-'M08'!H491)*IF(AND(CJ492&lt;&gt;0,CK492&lt;&gt;0),CK492/CJ492,'M08'!V491),CM492*IF(AND(CJ492&lt;&gt;0,CK492&lt;&gt;0),CK492/CJ492,'M08'!V491))</f>
        <v/>
      </c>
      <c r="CO492" s="7">
        <f>IFERROR(CN492/CM492,0)</f>
        <v/>
      </c>
      <c r="CP492" s="6">
        <f>-'M08'!S491</f>
        <v/>
      </c>
      <c r="CQ492" s="6">
        <f>CK492+CN492-CT492</f>
        <v/>
      </c>
      <c r="CR492" s="7">
        <f>IFERROR(CQ492/CP492,0)</f>
        <v/>
      </c>
      <c r="CS492" s="6">
        <f>'M08'!T491</f>
        <v/>
      </c>
      <c r="CT492" s="6">
        <f>'M08'!U491</f>
        <v/>
      </c>
      <c r="CU492" s="7">
        <f>IFERROR(CT492/CS492,0)</f>
        <v/>
      </c>
      <c r="CV492" s="6">
        <f>'M09'!E491</f>
        <v/>
      </c>
      <c r="CW492" s="6">
        <f>'M09'!F491</f>
        <v/>
      </c>
      <c r="CX492" s="7">
        <f>IFERROR(CW492/CV492,0)</f>
        <v/>
      </c>
      <c r="CY492" s="6">
        <f>'M09'!M491</f>
        <v/>
      </c>
      <c r="CZ492" s="6">
        <f>IF('M09'!AG491&gt;0,'M09'!AG491+MAX(0,CY492-'M09'!H491)*IF(AND(CV492&lt;&gt;0,CW492&lt;&gt;0),CW492/CV492,'M09'!V491),CY492*IF(AND(CV492&lt;&gt;0,CW492&lt;&gt;0),CW492/CV492,'M09'!V491))</f>
        <v/>
      </c>
      <c r="DA492" s="7">
        <f>IFERROR(CZ492/CY492,0)</f>
        <v/>
      </c>
      <c r="DB492" s="6">
        <f>-'M09'!S491</f>
        <v/>
      </c>
      <c r="DC492" s="6">
        <f>CW492+CZ492-DF492</f>
        <v/>
      </c>
      <c r="DD492" s="7">
        <f>IFERROR(DC492/DB492,0)</f>
        <v/>
      </c>
      <c r="DE492" s="6">
        <f>'M09'!T491</f>
        <v/>
      </c>
      <c r="DF492" s="6">
        <f>'M09'!U491</f>
        <v/>
      </c>
      <c r="DG492" s="7">
        <f>IFERROR(DF492/DE492,0)</f>
        <v/>
      </c>
      <c r="DH492" s="6">
        <f>SUM(J492,V492,AH492,AT492,BF492,BR492,CD492,CP492,DB492)</f>
        <v/>
      </c>
      <c r="DI492" s="6">
        <f>SUM(K492,W492,AI492,AU492,BG492,BS492,CE492,CQ492,DC492)</f>
        <v/>
      </c>
      <c r="DJ492" s="6">
        <f>DH492/9</f>
        <v/>
      </c>
      <c r="DK492" s="6">
        <f>DI492/9</f>
        <v/>
      </c>
      <c r="DL492" s="7">
        <f>IFERROR(DI492/DH492,0)</f>
        <v/>
      </c>
      <c r="DM492" s="7">
        <f>'M09'!V491</f>
        <v/>
      </c>
      <c r="DN492" s="8">
        <f>IFERROR(DL492/DM492-1,0)</f>
        <v/>
      </c>
      <c r="DO492" s="6">
        <f>'M09'!AD491</f>
        <v/>
      </c>
      <c r="DP492" s="6">
        <f>DJ492-DO492</f>
        <v/>
      </c>
      <c r="DQ492" s="9">
        <f>COUNTIF(J492,"&gt;0")+COUNTIF(V492,"&gt;0")+COUNTIF(AH492,"&gt;0")+COUNTIF(AT492,"&gt;0")+COUNTIF(BF492,"&gt;0")+COUNTIF(BR492,"&gt;0")+COUNTIF(CD492,"&gt;0")+COUNTIF(CP492,"&gt;0")+COUNTIF(DB492,"&gt;0")</f>
        <v/>
      </c>
      <c r="DR492" s="6">
        <f>DE492</f>
        <v/>
      </c>
      <c r="DS492" s="10">
        <f>IFERROR(DR492/DJ492,0)</f>
        <v/>
      </c>
      <c r="DT492" s="6">
        <f>D492+SUM(G492,S492,AE492,AQ492,BC492,BO492,CA492,CM492,CY492)-SUM(J492,V492,AH492,AT492,BF492,BR492,CD492,CP492,DB492)-DE492</f>
        <v/>
      </c>
    </row>
    <row r="493">
      <c r="A493">
        <f>'M01'!C492</f>
        <v/>
      </c>
      <c r="B493">
        <f>'M01'!D492</f>
        <v/>
      </c>
      <c r="C493">
        <f>'M01'!A492</f>
        <v/>
      </c>
      <c r="D493" s="6">
        <f>'M01'!E492</f>
        <v/>
      </c>
      <c r="E493" s="6">
        <f>'M01'!F492</f>
        <v/>
      </c>
      <c r="F493" s="7">
        <f>IFERROR(E493/D493,0)</f>
        <v/>
      </c>
      <c r="G493" s="6">
        <f>'M01'!M492</f>
        <v/>
      </c>
      <c r="H493" s="6">
        <f>IF('M01'!AG492&gt;0,'M01'!AG492+MAX(0,G493-'M01'!H492)*IF(AND(D493&lt;&gt;0,E493&lt;&gt;0),E493/D493,'M01'!V492),G493*IF(AND(D493&lt;&gt;0,E493&lt;&gt;0),E493/D493,'M01'!V492))</f>
        <v/>
      </c>
      <c r="I493" s="7">
        <f>IFERROR(H493/G493,0)</f>
        <v/>
      </c>
      <c r="J493" s="6">
        <f>-'M01'!S492</f>
        <v/>
      </c>
      <c r="K493" s="6">
        <f>E493+H493-N493</f>
        <v/>
      </c>
      <c r="L493" s="7">
        <f>IFERROR(K493/J493,0)</f>
        <v/>
      </c>
      <c r="M493" s="6">
        <f>'M01'!T492</f>
        <v/>
      </c>
      <c r="N493" s="6">
        <f>'M01'!U492</f>
        <v/>
      </c>
      <c r="O493" s="7">
        <f>IFERROR(N493/M493,0)</f>
        <v/>
      </c>
      <c r="P493" s="6">
        <f>'M02'!E492</f>
        <v/>
      </c>
      <c r="Q493" s="6">
        <f>'M02'!F492</f>
        <v/>
      </c>
      <c r="R493" s="7">
        <f>IFERROR(Q493/P493,0)</f>
        <v/>
      </c>
      <c r="S493" s="6">
        <f>'M02'!M492</f>
        <v/>
      </c>
      <c r="T493" s="6">
        <f>IF('M02'!AG492&gt;0,'M02'!AG492+MAX(0,S493-'M02'!H492)*IF(AND(P493&lt;&gt;0,Q493&lt;&gt;0),Q493/P493,'M02'!V492),S493*IF(AND(P493&lt;&gt;0,Q493&lt;&gt;0),Q493/P493,'M02'!V492))</f>
        <v/>
      </c>
      <c r="U493" s="7">
        <f>IFERROR(T493/S493,0)</f>
        <v/>
      </c>
      <c r="V493" s="6">
        <f>-'M02'!S492</f>
        <v/>
      </c>
      <c r="W493" s="6">
        <f>Q493+T493-Z493</f>
        <v/>
      </c>
      <c r="X493" s="7">
        <f>IFERROR(W493/V493,0)</f>
        <v/>
      </c>
      <c r="Y493" s="6">
        <f>'M02'!T492</f>
        <v/>
      </c>
      <c r="Z493" s="6">
        <f>'M02'!U492</f>
        <v/>
      </c>
      <c r="AA493" s="7">
        <f>IFERROR(Z493/Y493,0)</f>
        <v/>
      </c>
      <c r="AB493" s="6">
        <f>'M03'!E492</f>
        <v/>
      </c>
      <c r="AC493" s="6">
        <f>'M03'!F492</f>
        <v/>
      </c>
      <c r="AD493" s="7">
        <f>IFERROR(AC493/AB493,0)</f>
        <v/>
      </c>
      <c r="AE493" s="6">
        <f>'M03'!M492</f>
        <v/>
      </c>
      <c r="AF493" s="6">
        <f>IF('M03'!AG492&gt;0,'M03'!AG492+MAX(0,AE493-'M03'!H492)*IF(AND(AB493&lt;&gt;0,AC493&lt;&gt;0),AC493/AB493,'M03'!V492),AE493*IF(AND(AB493&lt;&gt;0,AC493&lt;&gt;0),AC493/AB493,'M03'!V492))</f>
        <v/>
      </c>
      <c r="AG493" s="7">
        <f>IFERROR(AF493/AE493,0)</f>
        <v/>
      </c>
      <c r="AH493" s="6">
        <f>-'M03'!S492</f>
        <v/>
      </c>
      <c r="AI493" s="6">
        <f>AC493+AF493-AL493</f>
        <v/>
      </c>
      <c r="AJ493" s="7">
        <f>IFERROR(AI493/AH493,0)</f>
        <v/>
      </c>
      <c r="AK493" s="6">
        <f>'M03'!T492</f>
        <v/>
      </c>
      <c r="AL493" s="6">
        <f>'M03'!U492</f>
        <v/>
      </c>
      <c r="AM493" s="7">
        <f>IFERROR(AL493/AK493,0)</f>
        <v/>
      </c>
      <c r="AN493" s="6">
        <f>'M04'!E492</f>
        <v/>
      </c>
      <c r="AO493" s="6">
        <f>'M04'!F492</f>
        <v/>
      </c>
      <c r="AP493" s="7">
        <f>IFERROR(AO493/AN493,0)</f>
        <v/>
      </c>
      <c r="AQ493" s="6">
        <f>'M04'!M492</f>
        <v/>
      </c>
      <c r="AR493" s="6">
        <f>IF('M04'!AG492&gt;0,'M04'!AG492+MAX(0,AQ493-'M04'!H492)*IF(AND(AN493&lt;&gt;0,AO493&lt;&gt;0),AO493/AN493,'M04'!V492),AQ493*IF(AND(AN493&lt;&gt;0,AO493&lt;&gt;0),AO493/AN493,'M04'!V492))</f>
        <v/>
      </c>
      <c r="AS493" s="7">
        <f>IFERROR(AR493/AQ493,0)</f>
        <v/>
      </c>
      <c r="AT493" s="6">
        <f>-'M04'!S492</f>
        <v/>
      </c>
      <c r="AU493" s="6">
        <f>AO493+AR493-AX493</f>
        <v/>
      </c>
      <c r="AV493" s="7">
        <f>IFERROR(AU493/AT493,0)</f>
        <v/>
      </c>
      <c r="AW493" s="6">
        <f>'M04'!T492</f>
        <v/>
      </c>
      <c r="AX493" s="6">
        <f>'M04'!U492</f>
        <v/>
      </c>
      <c r="AY493" s="7">
        <f>IFERROR(AX493/AW493,0)</f>
        <v/>
      </c>
      <c r="AZ493" s="6">
        <f>'M05'!E492</f>
        <v/>
      </c>
      <c r="BA493" s="6">
        <f>'M05'!F492</f>
        <v/>
      </c>
      <c r="BB493" s="7">
        <f>IFERROR(BA493/AZ493,0)</f>
        <v/>
      </c>
      <c r="BC493" s="6">
        <f>'M05'!M492</f>
        <v/>
      </c>
      <c r="BD493" s="6">
        <f>IF('M05'!AG492&gt;0,'M05'!AG492+MAX(0,BC493-'M05'!H492)*IF(AND(AZ493&lt;&gt;0,BA493&lt;&gt;0),BA493/AZ493,'M05'!V492),BC493*IF(AND(AZ493&lt;&gt;0,BA493&lt;&gt;0),BA493/AZ493,'M05'!V492))</f>
        <v/>
      </c>
      <c r="BE493" s="7">
        <f>IFERROR(BD493/BC493,0)</f>
        <v/>
      </c>
      <c r="BF493" s="6">
        <f>-'M05'!S492</f>
        <v/>
      </c>
      <c r="BG493" s="6">
        <f>BA493+BD493-BJ493</f>
        <v/>
      </c>
      <c r="BH493" s="7">
        <f>IFERROR(BG493/BF493,0)</f>
        <v/>
      </c>
      <c r="BI493" s="6">
        <f>'M05'!T492</f>
        <v/>
      </c>
      <c r="BJ493" s="6">
        <f>'M05'!U492</f>
        <v/>
      </c>
      <c r="BK493" s="7">
        <f>IFERROR(BJ493/BI493,0)</f>
        <v/>
      </c>
      <c r="BL493" s="6">
        <f>'M06'!E492</f>
        <v/>
      </c>
      <c r="BM493" s="6">
        <f>'M06'!F492</f>
        <v/>
      </c>
      <c r="BN493" s="7">
        <f>IFERROR(BM493/BL493,0)</f>
        <v/>
      </c>
      <c r="BO493" s="6">
        <f>'M06'!M492</f>
        <v/>
      </c>
      <c r="BP493" s="6">
        <f>IF('M06'!AG492&gt;0,'M06'!AG492+MAX(0,BO493-'M06'!H492)*IF(AND(BL493&lt;&gt;0,BM493&lt;&gt;0),BM493/BL493,'M06'!V492),BO493*IF(AND(BL493&lt;&gt;0,BM493&lt;&gt;0),BM493/BL493,'M06'!V492))</f>
        <v/>
      </c>
      <c r="BQ493" s="7">
        <f>IFERROR(BP493/BO493,0)</f>
        <v/>
      </c>
      <c r="BR493" s="6">
        <f>-'M06'!S492</f>
        <v/>
      </c>
      <c r="BS493" s="6">
        <f>BM493+BP493-BV493</f>
        <v/>
      </c>
      <c r="BT493" s="7">
        <f>IFERROR(BS493/BR493,0)</f>
        <v/>
      </c>
      <c r="BU493" s="6">
        <f>'M06'!T492</f>
        <v/>
      </c>
      <c r="BV493" s="6">
        <f>'M06'!U492</f>
        <v/>
      </c>
      <c r="BW493" s="7">
        <f>IFERROR(BV493/BU493,0)</f>
        <v/>
      </c>
      <c r="BX493" s="6">
        <f>'M07'!E492</f>
        <v/>
      </c>
      <c r="BY493" s="6">
        <f>'M07'!F492</f>
        <v/>
      </c>
      <c r="BZ493" s="7">
        <f>IFERROR(BY493/BX493,0)</f>
        <v/>
      </c>
      <c r="CA493" s="6">
        <f>'M07'!M492</f>
        <v/>
      </c>
      <c r="CB493" s="6">
        <f>IF('M07'!AG492&gt;0,'M07'!AG492+MAX(0,CA493-'M07'!H492)*IF(AND(BX493&lt;&gt;0,BY493&lt;&gt;0),BY493/BX493,'M07'!V492),CA493*IF(AND(BX493&lt;&gt;0,BY493&lt;&gt;0),BY493/BX493,'M07'!V492))</f>
        <v/>
      </c>
      <c r="CC493" s="7">
        <f>IFERROR(CB493/CA493,0)</f>
        <v/>
      </c>
      <c r="CD493" s="6">
        <f>-'M07'!S492</f>
        <v/>
      </c>
      <c r="CE493" s="6">
        <f>BY493+CB493-CH493</f>
        <v/>
      </c>
      <c r="CF493" s="7">
        <f>IFERROR(CE493/CD493,0)</f>
        <v/>
      </c>
      <c r="CG493" s="6">
        <f>'M07'!T492</f>
        <v/>
      </c>
      <c r="CH493" s="6">
        <f>'M07'!U492</f>
        <v/>
      </c>
      <c r="CI493" s="7">
        <f>IFERROR(CH493/CG493,0)</f>
        <v/>
      </c>
      <c r="CJ493" s="6">
        <f>'M08'!E492</f>
        <v/>
      </c>
      <c r="CK493" s="6">
        <f>'M08'!F492</f>
        <v/>
      </c>
      <c r="CL493" s="7">
        <f>IFERROR(CK493/CJ493,0)</f>
        <v/>
      </c>
      <c r="CM493" s="6">
        <f>'M08'!M492</f>
        <v/>
      </c>
      <c r="CN493" s="6">
        <f>IF('M08'!AG492&gt;0,'M08'!AG492+MAX(0,CM493-'M08'!H492)*IF(AND(CJ493&lt;&gt;0,CK493&lt;&gt;0),CK493/CJ493,'M08'!V492),CM493*IF(AND(CJ493&lt;&gt;0,CK493&lt;&gt;0),CK493/CJ493,'M08'!V492))</f>
        <v/>
      </c>
      <c r="CO493" s="7">
        <f>IFERROR(CN493/CM493,0)</f>
        <v/>
      </c>
      <c r="CP493" s="6">
        <f>-'M08'!S492</f>
        <v/>
      </c>
      <c r="CQ493" s="6">
        <f>CK493+CN493-CT493</f>
        <v/>
      </c>
      <c r="CR493" s="7">
        <f>IFERROR(CQ493/CP493,0)</f>
        <v/>
      </c>
      <c r="CS493" s="6">
        <f>'M08'!T492</f>
        <v/>
      </c>
      <c r="CT493" s="6">
        <f>'M08'!U492</f>
        <v/>
      </c>
      <c r="CU493" s="7">
        <f>IFERROR(CT493/CS493,0)</f>
        <v/>
      </c>
      <c r="CV493" s="6">
        <f>'M09'!E492</f>
        <v/>
      </c>
      <c r="CW493" s="6">
        <f>'M09'!F492</f>
        <v/>
      </c>
      <c r="CX493" s="7">
        <f>IFERROR(CW493/CV493,0)</f>
        <v/>
      </c>
      <c r="CY493" s="6">
        <f>'M09'!M492</f>
        <v/>
      </c>
      <c r="CZ493" s="6">
        <f>IF('M09'!AG492&gt;0,'M09'!AG492+MAX(0,CY493-'M09'!H492)*IF(AND(CV493&lt;&gt;0,CW493&lt;&gt;0),CW493/CV493,'M09'!V492),CY493*IF(AND(CV493&lt;&gt;0,CW493&lt;&gt;0),CW493/CV493,'M09'!V492))</f>
        <v/>
      </c>
      <c r="DA493" s="7">
        <f>IFERROR(CZ493/CY493,0)</f>
        <v/>
      </c>
      <c r="DB493" s="6">
        <f>-'M09'!S492</f>
        <v/>
      </c>
      <c r="DC493" s="6">
        <f>CW493+CZ493-DF493</f>
        <v/>
      </c>
      <c r="DD493" s="7">
        <f>IFERROR(DC493/DB493,0)</f>
        <v/>
      </c>
      <c r="DE493" s="6">
        <f>'M09'!T492</f>
        <v/>
      </c>
      <c r="DF493" s="6">
        <f>'M09'!U492</f>
        <v/>
      </c>
      <c r="DG493" s="7">
        <f>IFERROR(DF493/DE493,0)</f>
        <v/>
      </c>
      <c r="DH493" s="6">
        <f>SUM(J493,V493,AH493,AT493,BF493,BR493,CD493,CP493,DB493)</f>
        <v/>
      </c>
      <c r="DI493" s="6">
        <f>SUM(K493,W493,AI493,AU493,BG493,BS493,CE493,CQ493,DC493)</f>
        <v/>
      </c>
      <c r="DJ493" s="6">
        <f>DH493/9</f>
        <v/>
      </c>
      <c r="DK493" s="6">
        <f>DI493/9</f>
        <v/>
      </c>
      <c r="DL493" s="7">
        <f>IFERROR(DI493/DH493,0)</f>
        <v/>
      </c>
      <c r="DM493" s="7">
        <f>'M09'!V492</f>
        <v/>
      </c>
      <c r="DN493" s="8">
        <f>IFERROR(DL493/DM493-1,0)</f>
        <v/>
      </c>
      <c r="DO493" s="6">
        <f>'M09'!AD492</f>
        <v/>
      </c>
      <c r="DP493" s="6">
        <f>DJ493-DO493</f>
        <v/>
      </c>
      <c r="DQ493" s="9">
        <f>COUNTIF(J493,"&gt;0")+COUNTIF(V493,"&gt;0")+COUNTIF(AH493,"&gt;0")+COUNTIF(AT493,"&gt;0")+COUNTIF(BF493,"&gt;0")+COUNTIF(BR493,"&gt;0")+COUNTIF(CD493,"&gt;0")+COUNTIF(CP493,"&gt;0")+COUNTIF(DB493,"&gt;0")</f>
        <v/>
      </c>
      <c r="DR493" s="6">
        <f>DE493</f>
        <v/>
      </c>
      <c r="DS493" s="10">
        <f>IFERROR(DR493/DJ493,0)</f>
        <v/>
      </c>
      <c r="DT493" s="6">
        <f>D493+SUM(G493,S493,AE493,AQ493,BC493,BO493,CA493,CM493,CY493)-SUM(J493,V493,AH493,AT493,BF493,BR493,CD493,CP493,DB493)-DE493</f>
        <v/>
      </c>
    </row>
    <row r="494">
      <c r="A494">
        <f>'M01'!C493</f>
        <v/>
      </c>
      <c r="B494">
        <f>'M01'!D493</f>
        <v/>
      </c>
      <c r="C494">
        <f>'M01'!A493</f>
        <v/>
      </c>
      <c r="D494" s="6">
        <f>'M01'!E493</f>
        <v/>
      </c>
      <c r="E494" s="6">
        <f>'M01'!F493</f>
        <v/>
      </c>
      <c r="F494" s="7">
        <f>IFERROR(E494/D494,0)</f>
        <v/>
      </c>
      <c r="G494" s="6">
        <f>'M01'!M493</f>
        <v/>
      </c>
      <c r="H494" s="6">
        <f>IF('M01'!AG493&gt;0,'M01'!AG493+MAX(0,G494-'M01'!H493)*IF(AND(D494&lt;&gt;0,E494&lt;&gt;0),E494/D494,'M01'!V493),G494*IF(AND(D494&lt;&gt;0,E494&lt;&gt;0),E494/D494,'M01'!V493))</f>
        <v/>
      </c>
      <c r="I494" s="7">
        <f>IFERROR(H494/G494,0)</f>
        <v/>
      </c>
      <c r="J494" s="6">
        <f>-'M01'!S493</f>
        <v/>
      </c>
      <c r="K494" s="6">
        <f>E494+H494-N494</f>
        <v/>
      </c>
      <c r="L494" s="7">
        <f>IFERROR(K494/J494,0)</f>
        <v/>
      </c>
      <c r="M494" s="6">
        <f>'M01'!T493</f>
        <v/>
      </c>
      <c r="N494" s="6">
        <f>'M01'!U493</f>
        <v/>
      </c>
      <c r="O494" s="7">
        <f>IFERROR(N494/M494,0)</f>
        <v/>
      </c>
      <c r="P494" s="6">
        <f>'M02'!E493</f>
        <v/>
      </c>
      <c r="Q494" s="6">
        <f>'M02'!F493</f>
        <v/>
      </c>
      <c r="R494" s="7">
        <f>IFERROR(Q494/P494,0)</f>
        <v/>
      </c>
      <c r="S494" s="6">
        <f>'M02'!M493</f>
        <v/>
      </c>
      <c r="T494" s="6">
        <f>IF('M02'!AG493&gt;0,'M02'!AG493+MAX(0,S494-'M02'!H493)*IF(AND(P494&lt;&gt;0,Q494&lt;&gt;0),Q494/P494,'M02'!V493),S494*IF(AND(P494&lt;&gt;0,Q494&lt;&gt;0),Q494/P494,'M02'!V493))</f>
        <v/>
      </c>
      <c r="U494" s="7">
        <f>IFERROR(T494/S494,0)</f>
        <v/>
      </c>
      <c r="V494" s="6">
        <f>-'M02'!S493</f>
        <v/>
      </c>
      <c r="W494" s="6">
        <f>Q494+T494-Z494</f>
        <v/>
      </c>
      <c r="X494" s="7">
        <f>IFERROR(W494/V494,0)</f>
        <v/>
      </c>
      <c r="Y494" s="6">
        <f>'M02'!T493</f>
        <v/>
      </c>
      <c r="Z494" s="6">
        <f>'M02'!U493</f>
        <v/>
      </c>
      <c r="AA494" s="7">
        <f>IFERROR(Z494/Y494,0)</f>
        <v/>
      </c>
      <c r="AB494" s="6">
        <f>'M03'!E493</f>
        <v/>
      </c>
      <c r="AC494" s="6">
        <f>'M03'!F493</f>
        <v/>
      </c>
      <c r="AD494" s="7">
        <f>IFERROR(AC494/AB494,0)</f>
        <v/>
      </c>
      <c r="AE494" s="6">
        <f>'M03'!M493</f>
        <v/>
      </c>
      <c r="AF494" s="6">
        <f>IF('M03'!AG493&gt;0,'M03'!AG493+MAX(0,AE494-'M03'!H493)*IF(AND(AB494&lt;&gt;0,AC494&lt;&gt;0),AC494/AB494,'M03'!V493),AE494*IF(AND(AB494&lt;&gt;0,AC494&lt;&gt;0),AC494/AB494,'M03'!V493))</f>
        <v/>
      </c>
      <c r="AG494" s="7">
        <f>IFERROR(AF494/AE494,0)</f>
        <v/>
      </c>
      <c r="AH494" s="6">
        <f>-'M03'!S493</f>
        <v/>
      </c>
      <c r="AI494" s="6">
        <f>AC494+AF494-AL494</f>
        <v/>
      </c>
      <c r="AJ494" s="7">
        <f>IFERROR(AI494/AH494,0)</f>
        <v/>
      </c>
      <c r="AK494" s="6">
        <f>'M03'!T493</f>
        <v/>
      </c>
      <c r="AL494" s="6">
        <f>'M03'!U493</f>
        <v/>
      </c>
      <c r="AM494" s="7">
        <f>IFERROR(AL494/AK494,0)</f>
        <v/>
      </c>
      <c r="AN494" s="6">
        <f>'M04'!E493</f>
        <v/>
      </c>
      <c r="AO494" s="6">
        <f>'M04'!F493</f>
        <v/>
      </c>
      <c r="AP494" s="7">
        <f>IFERROR(AO494/AN494,0)</f>
        <v/>
      </c>
      <c r="AQ494" s="6">
        <f>'M04'!M493</f>
        <v/>
      </c>
      <c r="AR494" s="6">
        <f>IF('M04'!AG493&gt;0,'M04'!AG493+MAX(0,AQ494-'M04'!H493)*IF(AND(AN494&lt;&gt;0,AO494&lt;&gt;0),AO494/AN494,'M04'!V493),AQ494*IF(AND(AN494&lt;&gt;0,AO494&lt;&gt;0),AO494/AN494,'M04'!V493))</f>
        <v/>
      </c>
      <c r="AS494" s="7">
        <f>IFERROR(AR494/AQ494,0)</f>
        <v/>
      </c>
      <c r="AT494" s="6">
        <f>-'M04'!S493</f>
        <v/>
      </c>
      <c r="AU494" s="6">
        <f>AO494+AR494-AX494</f>
        <v/>
      </c>
      <c r="AV494" s="7">
        <f>IFERROR(AU494/AT494,0)</f>
        <v/>
      </c>
      <c r="AW494" s="6">
        <f>'M04'!T493</f>
        <v/>
      </c>
      <c r="AX494" s="6">
        <f>'M04'!U493</f>
        <v/>
      </c>
      <c r="AY494" s="7">
        <f>IFERROR(AX494/AW494,0)</f>
        <v/>
      </c>
      <c r="AZ494" s="6">
        <f>'M05'!E493</f>
        <v/>
      </c>
      <c r="BA494" s="6">
        <f>'M05'!F493</f>
        <v/>
      </c>
      <c r="BB494" s="7">
        <f>IFERROR(BA494/AZ494,0)</f>
        <v/>
      </c>
      <c r="BC494" s="6">
        <f>'M05'!M493</f>
        <v/>
      </c>
      <c r="BD494" s="6">
        <f>IF('M05'!AG493&gt;0,'M05'!AG493+MAX(0,BC494-'M05'!H493)*IF(AND(AZ494&lt;&gt;0,BA494&lt;&gt;0),BA494/AZ494,'M05'!V493),BC494*IF(AND(AZ494&lt;&gt;0,BA494&lt;&gt;0),BA494/AZ494,'M05'!V493))</f>
        <v/>
      </c>
      <c r="BE494" s="7">
        <f>IFERROR(BD494/BC494,0)</f>
        <v/>
      </c>
      <c r="BF494" s="6">
        <f>-'M05'!S493</f>
        <v/>
      </c>
      <c r="BG494" s="6">
        <f>BA494+BD494-BJ494</f>
        <v/>
      </c>
      <c r="BH494" s="7">
        <f>IFERROR(BG494/BF494,0)</f>
        <v/>
      </c>
      <c r="BI494" s="6">
        <f>'M05'!T493</f>
        <v/>
      </c>
      <c r="BJ494" s="6">
        <f>'M05'!U493</f>
        <v/>
      </c>
      <c r="BK494" s="7">
        <f>IFERROR(BJ494/BI494,0)</f>
        <v/>
      </c>
      <c r="BL494" s="6">
        <f>'M06'!E493</f>
        <v/>
      </c>
      <c r="BM494" s="6">
        <f>'M06'!F493</f>
        <v/>
      </c>
      <c r="BN494" s="7">
        <f>IFERROR(BM494/BL494,0)</f>
        <v/>
      </c>
      <c r="BO494" s="6">
        <f>'M06'!M493</f>
        <v/>
      </c>
      <c r="BP494" s="6">
        <f>IF('M06'!AG493&gt;0,'M06'!AG493+MAX(0,BO494-'M06'!H493)*IF(AND(BL494&lt;&gt;0,BM494&lt;&gt;0),BM494/BL494,'M06'!V493),BO494*IF(AND(BL494&lt;&gt;0,BM494&lt;&gt;0),BM494/BL494,'M06'!V493))</f>
        <v/>
      </c>
      <c r="BQ494" s="7">
        <f>IFERROR(BP494/BO494,0)</f>
        <v/>
      </c>
      <c r="BR494" s="6">
        <f>-'M06'!S493</f>
        <v/>
      </c>
      <c r="BS494" s="6">
        <f>BM494+BP494-BV494</f>
        <v/>
      </c>
      <c r="BT494" s="7">
        <f>IFERROR(BS494/BR494,0)</f>
        <v/>
      </c>
      <c r="BU494" s="6">
        <f>'M06'!T493</f>
        <v/>
      </c>
      <c r="BV494" s="6">
        <f>'M06'!U493</f>
        <v/>
      </c>
      <c r="BW494" s="7">
        <f>IFERROR(BV494/BU494,0)</f>
        <v/>
      </c>
      <c r="BX494" s="6">
        <f>'M07'!E493</f>
        <v/>
      </c>
      <c r="BY494" s="6">
        <f>'M07'!F493</f>
        <v/>
      </c>
      <c r="BZ494" s="7">
        <f>IFERROR(BY494/BX494,0)</f>
        <v/>
      </c>
      <c r="CA494" s="6">
        <f>'M07'!M493</f>
        <v/>
      </c>
      <c r="CB494" s="6">
        <f>IF('M07'!AG493&gt;0,'M07'!AG493+MAX(0,CA494-'M07'!H493)*IF(AND(BX494&lt;&gt;0,BY494&lt;&gt;0),BY494/BX494,'M07'!V493),CA494*IF(AND(BX494&lt;&gt;0,BY494&lt;&gt;0),BY494/BX494,'M07'!V493))</f>
        <v/>
      </c>
      <c r="CC494" s="7">
        <f>IFERROR(CB494/CA494,0)</f>
        <v/>
      </c>
      <c r="CD494" s="6">
        <f>-'M07'!S493</f>
        <v/>
      </c>
      <c r="CE494" s="6">
        <f>BY494+CB494-CH494</f>
        <v/>
      </c>
      <c r="CF494" s="7">
        <f>IFERROR(CE494/CD494,0)</f>
        <v/>
      </c>
      <c r="CG494" s="6">
        <f>'M07'!T493</f>
        <v/>
      </c>
      <c r="CH494" s="6">
        <f>'M07'!U493</f>
        <v/>
      </c>
      <c r="CI494" s="7">
        <f>IFERROR(CH494/CG494,0)</f>
        <v/>
      </c>
      <c r="CJ494" s="6">
        <f>'M08'!E493</f>
        <v/>
      </c>
      <c r="CK494" s="6">
        <f>'M08'!F493</f>
        <v/>
      </c>
      <c r="CL494" s="7">
        <f>IFERROR(CK494/CJ494,0)</f>
        <v/>
      </c>
      <c r="CM494" s="6">
        <f>'M08'!M493</f>
        <v/>
      </c>
      <c r="CN494" s="6">
        <f>IF('M08'!AG493&gt;0,'M08'!AG493+MAX(0,CM494-'M08'!H493)*IF(AND(CJ494&lt;&gt;0,CK494&lt;&gt;0),CK494/CJ494,'M08'!V493),CM494*IF(AND(CJ494&lt;&gt;0,CK494&lt;&gt;0),CK494/CJ494,'M08'!V493))</f>
        <v/>
      </c>
      <c r="CO494" s="7">
        <f>IFERROR(CN494/CM494,0)</f>
        <v/>
      </c>
      <c r="CP494" s="6">
        <f>-'M08'!S493</f>
        <v/>
      </c>
      <c r="CQ494" s="6">
        <f>CK494+CN494-CT494</f>
        <v/>
      </c>
      <c r="CR494" s="7">
        <f>IFERROR(CQ494/CP494,0)</f>
        <v/>
      </c>
      <c r="CS494" s="6">
        <f>'M08'!T493</f>
        <v/>
      </c>
      <c r="CT494" s="6">
        <f>'M08'!U493</f>
        <v/>
      </c>
      <c r="CU494" s="7">
        <f>IFERROR(CT494/CS494,0)</f>
        <v/>
      </c>
      <c r="CV494" s="6">
        <f>'M09'!E493</f>
        <v/>
      </c>
      <c r="CW494" s="6">
        <f>'M09'!F493</f>
        <v/>
      </c>
      <c r="CX494" s="7">
        <f>IFERROR(CW494/CV494,0)</f>
        <v/>
      </c>
      <c r="CY494" s="6">
        <f>'M09'!M493</f>
        <v/>
      </c>
      <c r="CZ494" s="6">
        <f>IF('M09'!AG493&gt;0,'M09'!AG493+MAX(0,CY494-'M09'!H493)*IF(AND(CV494&lt;&gt;0,CW494&lt;&gt;0),CW494/CV494,'M09'!V493),CY494*IF(AND(CV494&lt;&gt;0,CW494&lt;&gt;0),CW494/CV494,'M09'!V493))</f>
        <v/>
      </c>
      <c r="DA494" s="7">
        <f>IFERROR(CZ494/CY494,0)</f>
        <v/>
      </c>
      <c r="DB494" s="6">
        <f>-'M09'!S493</f>
        <v/>
      </c>
      <c r="DC494" s="6">
        <f>CW494+CZ494-DF494</f>
        <v/>
      </c>
      <c r="DD494" s="7">
        <f>IFERROR(DC494/DB494,0)</f>
        <v/>
      </c>
      <c r="DE494" s="6">
        <f>'M09'!T493</f>
        <v/>
      </c>
      <c r="DF494" s="6">
        <f>'M09'!U493</f>
        <v/>
      </c>
      <c r="DG494" s="7">
        <f>IFERROR(DF494/DE494,0)</f>
        <v/>
      </c>
      <c r="DH494" s="6">
        <f>SUM(J494,V494,AH494,AT494,BF494,BR494,CD494,CP494,DB494)</f>
        <v/>
      </c>
      <c r="DI494" s="6">
        <f>SUM(K494,W494,AI494,AU494,BG494,BS494,CE494,CQ494,DC494)</f>
        <v/>
      </c>
      <c r="DJ494" s="6">
        <f>DH494/9</f>
        <v/>
      </c>
      <c r="DK494" s="6">
        <f>DI494/9</f>
        <v/>
      </c>
      <c r="DL494" s="7">
        <f>IFERROR(DI494/DH494,0)</f>
        <v/>
      </c>
      <c r="DM494" s="7">
        <f>'M09'!V493</f>
        <v/>
      </c>
      <c r="DN494" s="8">
        <f>IFERROR(DL494/DM494-1,0)</f>
        <v/>
      </c>
      <c r="DO494" s="6">
        <f>'M09'!AD493</f>
        <v/>
      </c>
      <c r="DP494" s="6">
        <f>DJ494-DO494</f>
        <v/>
      </c>
      <c r="DQ494" s="9">
        <f>COUNTIF(J494,"&gt;0")+COUNTIF(V494,"&gt;0")+COUNTIF(AH494,"&gt;0")+COUNTIF(AT494,"&gt;0")+COUNTIF(BF494,"&gt;0")+COUNTIF(BR494,"&gt;0")+COUNTIF(CD494,"&gt;0")+COUNTIF(CP494,"&gt;0")+COUNTIF(DB494,"&gt;0")</f>
        <v/>
      </c>
      <c r="DR494" s="6">
        <f>DE494</f>
        <v/>
      </c>
      <c r="DS494" s="10">
        <f>IFERROR(DR494/DJ494,0)</f>
        <v/>
      </c>
      <c r="DT494" s="6">
        <f>D494+SUM(G494,S494,AE494,AQ494,BC494,BO494,CA494,CM494,CY494)-SUM(J494,V494,AH494,AT494,BF494,BR494,CD494,CP494,DB494)-DE494</f>
        <v/>
      </c>
    </row>
    <row r="495">
      <c r="A495">
        <f>'M01'!C494</f>
        <v/>
      </c>
      <c r="B495">
        <f>'M01'!D494</f>
        <v/>
      </c>
      <c r="C495">
        <f>'M01'!A494</f>
        <v/>
      </c>
      <c r="D495" s="6">
        <f>'M01'!E494</f>
        <v/>
      </c>
      <c r="E495" s="6">
        <f>'M01'!F494</f>
        <v/>
      </c>
      <c r="F495" s="7">
        <f>IFERROR(E495/D495,0)</f>
        <v/>
      </c>
      <c r="G495" s="6">
        <f>'M01'!M494</f>
        <v/>
      </c>
      <c r="H495" s="6">
        <f>IF('M01'!AG494&gt;0,'M01'!AG494+MAX(0,G495-'M01'!H494)*IF(AND(D495&lt;&gt;0,E495&lt;&gt;0),E495/D495,'M01'!V494),G495*IF(AND(D495&lt;&gt;0,E495&lt;&gt;0),E495/D495,'M01'!V494))</f>
        <v/>
      </c>
      <c r="I495" s="7">
        <f>IFERROR(H495/G495,0)</f>
        <v/>
      </c>
      <c r="J495" s="6">
        <f>-'M01'!S494</f>
        <v/>
      </c>
      <c r="K495" s="6">
        <f>E495+H495-N495</f>
        <v/>
      </c>
      <c r="L495" s="7">
        <f>IFERROR(K495/J495,0)</f>
        <v/>
      </c>
      <c r="M495" s="6">
        <f>'M01'!T494</f>
        <v/>
      </c>
      <c r="N495" s="6">
        <f>'M01'!U494</f>
        <v/>
      </c>
      <c r="O495" s="7">
        <f>IFERROR(N495/M495,0)</f>
        <v/>
      </c>
      <c r="P495" s="6">
        <f>'M02'!E494</f>
        <v/>
      </c>
      <c r="Q495" s="6">
        <f>'M02'!F494</f>
        <v/>
      </c>
      <c r="R495" s="7">
        <f>IFERROR(Q495/P495,0)</f>
        <v/>
      </c>
      <c r="S495" s="6">
        <f>'M02'!M494</f>
        <v/>
      </c>
      <c r="T495" s="6">
        <f>IF('M02'!AG494&gt;0,'M02'!AG494+MAX(0,S495-'M02'!H494)*IF(AND(P495&lt;&gt;0,Q495&lt;&gt;0),Q495/P495,'M02'!V494),S495*IF(AND(P495&lt;&gt;0,Q495&lt;&gt;0),Q495/P495,'M02'!V494))</f>
        <v/>
      </c>
      <c r="U495" s="7">
        <f>IFERROR(T495/S495,0)</f>
        <v/>
      </c>
      <c r="V495" s="6">
        <f>-'M02'!S494</f>
        <v/>
      </c>
      <c r="W495" s="6">
        <f>Q495+T495-Z495</f>
        <v/>
      </c>
      <c r="X495" s="7">
        <f>IFERROR(W495/V495,0)</f>
        <v/>
      </c>
      <c r="Y495" s="6">
        <f>'M02'!T494</f>
        <v/>
      </c>
      <c r="Z495" s="6">
        <f>'M02'!U494</f>
        <v/>
      </c>
      <c r="AA495" s="7">
        <f>IFERROR(Z495/Y495,0)</f>
        <v/>
      </c>
      <c r="AB495" s="6">
        <f>'M03'!E494</f>
        <v/>
      </c>
      <c r="AC495" s="6">
        <f>'M03'!F494</f>
        <v/>
      </c>
      <c r="AD495" s="7">
        <f>IFERROR(AC495/AB495,0)</f>
        <v/>
      </c>
      <c r="AE495" s="6">
        <f>'M03'!M494</f>
        <v/>
      </c>
      <c r="AF495" s="6">
        <f>IF('M03'!AG494&gt;0,'M03'!AG494+MAX(0,AE495-'M03'!H494)*IF(AND(AB495&lt;&gt;0,AC495&lt;&gt;0),AC495/AB495,'M03'!V494),AE495*IF(AND(AB495&lt;&gt;0,AC495&lt;&gt;0),AC495/AB495,'M03'!V494))</f>
        <v/>
      </c>
      <c r="AG495" s="7">
        <f>IFERROR(AF495/AE495,0)</f>
        <v/>
      </c>
      <c r="AH495" s="6">
        <f>-'M03'!S494</f>
        <v/>
      </c>
      <c r="AI495" s="6">
        <f>AC495+AF495-AL495</f>
        <v/>
      </c>
      <c r="AJ495" s="7">
        <f>IFERROR(AI495/AH495,0)</f>
        <v/>
      </c>
      <c r="AK495" s="6">
        <f>'M03'!T494</f>
        <v/>
      </c>
      <c r="AL495" s="6">
        <f>'M03'!U494</f>
        <v/>
      </c>
      <c r="AM495" s="7">
        <f>IFERROR(AL495/AK495,0)</f>
        <v/>
      </c>
      <c r="AN495" s="6">
        <f>'M04'!E494</f>
        <v/>
      </c>
      <c r="AO495" s="6">
        <f>'M04'!F494</f>
        <v/>
      </c>
      <c r="AP495" s="7">
        <f>IFERROR(AO495/AN495,0)</f>
        <v/>
      </c>
      <c r="AQ495" s="6">
        <f>'M04'!M494</f>
        <v/>
      </c>
      <c r="AR495" s="6">
        <f>IF('M04'!AG494&gt;0,'M04'!AG494+MAX(0,AQ495-'M04'!H494)*IF(AND(AN495&lt;&gt;0,AO495&lt;&gt;0),AO495/AN495,'M04'!V494),AQ495*IF(AND(AN495&lt;&gt;0,AO495&lt;&gt;0),AO495/AN495,'M04'!V494))</f>
        <v/>
      </c>
      <c r="AS495" s="7">
        <f>IFERROR(AR495/AQ495,0)</f>
        <v/>
      </c>
      <c r="AT495" s="6">
        <f>-'M04'!S494</f>
        <v/>
      </c>
      <c r="AU495" s="6">
        <f>AO495+AR495-AX495</f>
        <v/>
      </c>
      <c r="AV495" s="7">
        <f>IFERROR(AU495/AT495,0)</f>
        <v/>
      </c>
      <c r="AW495" s="6">
        <f>'M04'!T494</f>
        <v/>
      </c>
      <c r="AX495" s="6">
        <f>'M04'!U494</f>
        <v/>
      </c>
      <c r="AY495" s="7">
        <f>IFERROR(AX495/AW495,0)</f>
        <v/>
      </c>
      <c r="AZ495" s="6">
        <f>'M05'!E494</f>
        <v/>
      </c>
      <c r="BA495" s="6">
        <f>'M05'!F494</f>
        <v/>
      </c>
      <c r="BB495" s="7">
        <f>IFERROR(BA495/AZ495,0)</f>
        <v/>
      </c>
      <c r="BC495" s="6">
        <f>'M05'!M494</f>
        <v/>
      </c>
      <c r="BD495" s="6">
        <f>IF('M05'!AG494&gt;0,'M05'!AG494+MAX(0,BC495-'M05'!H494)*IF(AND(AZ495&lt;&gt;0,BA495&lt;&gt;0),BA495/AZ495,'M05'!V494),BC495*IF(AND(AZ495&lt;&gt;0,BA495&lt;&gt;0),BA495/AZ495,'M05'!V494))</f>
        <v/>
      </c>
      <c r="BE495" s="7">
        <f>IFERROR(BD495/BC495,0)</f>
        <v/>
      </c>
      <c r="BF495" s="6">
        <f>-'M05'!S494</f>
        <v/>
      </c>
      <c r="BG495" s="6">
        <f>BA495+BD495-BJ495</f>
        <v/>
      </c>
      <c r="BH495" s="7">
        <f>IFERROR(BG495/BF495,0)</f>
        <v/>
      </c>
      <c r="BI495" s="6">
        <f>'M05'!T494</f>
        <v/>
      </c>
      <c r="BJ495" s="6">
        <f>'M05'!U494</f>
        <v/>
      </c>
      <c r="BK495" s="7">
        <f>IFERROR(BJ495/BI495,0)</f>
        <v/>
      </c>
      <c r="BL495" s="6">
        <f>'M06'!E494</f>
        <v/>
      </c>
      <c r="BM495" s="6">
        <f>'M06'!F494</f>
        <v/>
      </c>
      <c r="BN495" s="7">
        <f>IFERROR(BM495/BL495,0)</f>
        <v/>
      </c>
      <c r="BO495" s="6">
        <f>'M06'!M494</f>
        <v/>
      </c>
      <c r="BP495" s="6">
        <f>IF('M06'!AG494&gt;0,'M06'!AG494+MAX(0,BO495-'M06'!H494)*IF(AND(BL495&lt;&gt;0,BM495&lt;&gt;0),BM495/BL495,'M06'!V494),BO495*IF(AND(BL495&lt;&gt;0,BM495&lt;&gt;0),BM495/BL495,'M06'!V494))</f>
        <v/>
      </c>
      <c r="BQ495" s="7">
        <f>IFERROR(BP495/BO495,0)</f>
        <v/>
      </c>
      <c r="BR495" s="6">
        <f>-'M06'!S494</f>
        <v/>
      </c>
      <c r="BS495" s="6">
        <f>BM495+BP495-BV495</f>
        <v/>
      </c>
      <c r="BT495" s="7">
        <f>IFERROR(BS495/BR495,0)</f>
        <v/>
      </c>
      <c r="BU495" s="6">
        <f>'M06'!T494</f>
        <v/>
      </c>
      <c r="BV495" s="6">
        <f>'M06'!U494</f>
        <v/>
      </c>
      <c r="BW495" s="7">
        <f>IFERROR(BV495/BU495,0)</f>
        <v/>
      </c>
      <c r="BX495" s="6">
        <f>'M07'!E494</f>
        <v/>
      </c>
      <c r="BY495" s="6">
        <f>'M07'!F494</f>
        <v/>
      </c>
      <c r="BZ495" s="7">
        <f>IFERROR(BY495/BX495,0)</f>
        <v/>
      </c>
      <c r="CA495" s="6">
        <f>'M07'!M494</f>
        <v/>
      </c>
      <c r="CB495" s="6">
        <f>IF('M07'!AG494&gt;0,'M07'!AG494+MAX(0,CA495-'M07'!H494)*IF(AND(BX495&lt;&gt;0,BY495&lt;&gt;0),BY495/BX495,'M07'!V494),CA495*IF(AND(BX495&lt;&gt;0,BY495&lt;&gt;0),BY495/BX495,'M07'!V494))</f>
        <v/>
      </c>
      <c r="CC495" s="7">
        <f>IFERROR(CB495/CA495,0)</f>
        <v/>
      </c>
      <c r="CD495" s="6">
        <f>-'M07'!S494</f>
        <v/>
      </c>
      <c r="CE495" s="6">
        <f>BY495+CB495-CH495</f>
        <v/>
      </c>
      <c r="CF495" s="7">
        <f>IFERROR(CE495/CD495,0)</f>
        <v/>
      </c>
      <c r="CG495" s="6">
        <f>'M07'!T494</f>
        <v/>
      </c>
      <c r="CH495" s="6">
        <f>'M07'!U494</f>
        <v/>
      </c>
      <c r="CI495" s="7">
        <f>IFERROR(CH495/CG495,0)</f>
        <v/>
      </c>
      <c r="CJ495" s="6">
        <f>'M08'!E494</f>
        <v/>
      </c>
      <c r="CK495" s="6">
        <f>'M08'!F494</f>
        <v/>
      </c>
      <c r="CL495" s="7">
        <f>IFERROR(CK495/CJ495,0)</f>
        <v/>
      </c>
      <c r="CM495" s="6">
        <f>'M08'!M494</f>
        <v/>
      </c>
      <c r="CN495" s="6">
        <f>IF('M08'!AG494&gt;0,'M08'!AG494+MAX(0,CM495-'M08'!H494)*IF(AND(CJ495&lt;&gt;0,CK495&lt;&gt;0),CK495/CJ495,'M08'!V494),CM495*IF(AND(CJ495&lt;&gt;0,CK495&lt;&gt;0),CK495/CJ495,'M08'!V494))</f>
        <v/>
      </c>
      <c r="CO495" s="7">
        <f>IFERROR(CN495/CM495,0)</f>
        <v/>
      </c>
      <c r="CP495" s="6">
        <f>-'M08'!S494</f>
        <v/>
      </c>
      <c r="CQ495" s="6">
        <f>CK495+CN495-CT495</f>
        <v/>
      </c>
      <c r="CR495" s="7">
        <f>IFERROR(CQ495/CP495,0)</f>
        <v/>
      </c>
      <c r="CS495" s="6">
        <f>'M08'!T494</f>
        <v/>
      </c>
      <c r="CT495" s="6">
        <f>'M08'!U494</f>
        <v/>
      </c>
      <c r="CU495" s="7">
        <f>IFERROR(CT495/CS495,0)</f>
        <v/>
      </c>
      <c r="CV495" s="6">
        <f>'M09'!E494</f>
        <v/>
      </c>
      <c r="CW495" s="6">
        <f>'M09'!F494</f>
        <v/>
      </c>
      <c r="CX495" s="7">
        <f>IFERROR(CW495/CV495,0)</f>
        <v/>
      </c>
      <c r="CY495" s="6">
        <f>'M09'!M494</f>
        <v/>
      </c>
      <c r="CZ495" s="6">
        <f>IF('M09'!AG494&gt;0,'M09'!AG494+MAX(0,CY495-'M09'!H494)*IF(AND(CV495&lt;&gt;0,CW495&lt;&gt;0),CW495/CV495,'M09'!V494),CY495*IF(AND(CV495&lt;&gt;0,CW495&lt;&gt;0),CW495/CV495,'M09'!V494))</f>
        <v/>
      </c>
      <c r="DA495" s="7">
        <f>IFERROR(CZ495/CY495,0)</f>
        <v/>
      </c>
      <c r="DB495" s="6">
        <f>-'M09'!S494</f>
        <v/>
      </c>
      <c r="DC495" s="6">
        <f>CW495+CZ495-DF495</f>
        <v/>
      </c>
      <c r="DD495" s="7">
        <f>IFERROR(DC495/DB495,0)</f>
        <v/>
      </c>
      <c r="DE495" s="6">
        <f>'M09'!T494</f>
        <v/>
      </c>
      <c r="DF495" s="6">
        <f>'M09'!U494</f>
        <v/>
      </c>
      <c r="DG495" s="7">
        <f>IFERROR(DF495/DE495,0)</f>
        <v/>
      </c>
      <c r="DH495" s="6">
        <f>SUM(J495,V495,AH495,AT495,BF495,BR495,CD495,CP495,DB495)</f>
        <v/>
      </c>
      <c r="DI495" s="6">
        <f>SUM(K495,W495,AI495,AU495,BG495,BS495,CE495,CQ495,DC495)</f>
        <v/>
      </c>
      <c r="DJ495" s="6">
        <f>DH495/9</f>
        <v/>
      </c>
      <c r="DK495" s="6">
        <f>DI495/9</f>
        <v/>
      </c>
      <c r="DL495" s="7">
        <f>IFERROR(DI495/DH495,0)</f>
        <v/>
      </c>
      <c r="DM495" s="7">
        <f>'M09'!V494</f>
        <v/>
      </c>
      <c r="DN495" s="8">
        <f>IFERROR(DL495/DM495-1,0)</f>
        <v/>
      </c>
      <c r="DO495" s="6">
        <f>'M09'!AD494</f>
        <v/>
      </c>
      <c r="DP495" s="6">
        <f>DJ495-DO495</f>
        <v/>
      </c>
      <c r="DQ495" s="9">
        <f>COUNTIF(J495,"&gt;0")+COUNTIF(V495,"&gt;0")+COUNTIF(AH495,"&gt;0")+COUNTIF(AT495,"&gt;0")+COUNTIF(BF495,"&gt;0")+COUNTIF(BR495,"&gt;0")+COUNTIF(CD495,"&gt;0")+COUNTIF(CP495,"&gt;0")+COUNTIF(DB495,"&gt;0")</f>
        <v/>
      </c>
      <c r="DR495" s="6">
        <f>DE495</f>
        <v/>
      </c>
      <c r="DS495" s="10">
        <f>IFERROR(DR495/DJ495,0)</f>
        <v/>
      </c>
      <c r="DT495" s="6">
        <f>D495+SUM(G495,S495,AE495,AQ495,BC495,BO495,CA495,CM495,CY495)-SUM(J495,V495,AH495,AT495,BF495,BR495,CD495,CP495,DB495)-DE495</f>
        <v/>
      </c>
    </row>
    <row r="496">
      <c r="A496">
        <f>'M01'!C495</f>
        <v/>
      </c>
      <c r="B496">
        <f>'M01'!D495</f>
        <v/>
      </c>
      <c r="C496">
        <f>'M01'!A495</f>
        <v/>
      </c>
      <c r="D496" s="6">
        <f>'M01'!E495</f>
        <v/>
      </c>
      <c r="E496" s="6">
        <f>'M01'!F495</f>
        <v/>
      </c>
      <c r="F496" s="7">
        <f>IFERROR(E496/D496,0)</f>
        <v/>
      </c>
      <c r="G496" s="6">
        <f>'M01'!M495</f>
        <v/>
      </c>
      <c r="H496" s="6">
        <f>IF('M01'!AG495&gt;0,'M01'!AG495+MAX(0,G496-'M01'!H495)*IF(AND(D496&lt;&gt;0,E496&lt;&gt;0),E496/D496,'M01'!V495),G496*IF(AND(D496&lt;&gt;0,E496&lt;&gt;0),E496/D496,'M01'!V495))</f>
        <v/>
      </c>
      <c r="I496" s="7">
        <f>IFERROR(H496/G496,0)</f>
        <v/>
      </c>
      <c r="J496" s="6">
        <f>-'M01'!S495</f>
        <v/>
      </c>
      <c r="K496" s="6">
        <f>E496+H496-N496</f>
        <v/>
      </c>
      <c r="L496" s="7">
        <f>IFERROR(K496/J496,0)</f>
        <v/>
      </c>
      <c r="M496" s="6">
        <f>'M01'!T495</f>
        <v/>
      </c>
      <c r="N496" s="6">
        <f>'M01'!U495</f>
        <v/>
      </c>
      <c r="O496" s="7">
        <f>IFERROR(N496/M496,0)</f>
        <v/>
      </c>
      <c r="P496" s="6">
        <f>'M02'!E495</f>
        <v/>
      </c>
      <c r="Q496" s="6">
        <f>'M02'!F495</f>
        <v/>
      </c>
      <c r="R496" s="7">
        <f>IFERROR(Q496/P496,0)</f>
        <v/>
      </c>
      <c r="S496" s="6">
        <f>'M02'!M495</f>
        <v/>
      </c>
      <c r="T496" s="6">
        <f>IF('M02'!AG495&gt;0,'M02'!AG495+MAX(0,S496-'M02'!H495)*IF(AND(P496&lt;&gt;0,Q496&lt;&gt;0),Q496/P496,'M02'!V495),S496*IF(AND(P496&lt;&gt;0,Q496&lt;&gt;0),Q496/P496,'M02'!V495))</f>
        <v/>
      </c>
      <c r="U496" s="7">
        <f>IFERROR(T496/S496,0)</f>
        <v/>
      </c>
      <c r="V496" s="6">
        <f>-'M02'!S495</f>
        <v/>
      </c>
      <c r="W496" s="6">
        <f>Q496+T496-Z496</f>
        <v/>
      </c>
      <c r="X496" s="7">
        <f>IFERROR(W496/V496,0)</f>
        <v/>
      </c>
      <c r="Y496" s="6">
        <f>'M02'!T495</f>
        <v/>
      </c>
      <c r="Z496" s="6">
        <f>'M02'!U495</f>
        <v/>
      </c>
      <c r="AA496" s="7">
        <f>IFERROR(Z496/Y496,0)</f>
        <v/>
      </c>
      <c r="AB496" s="6">
        <f>'M03'!E495</f>
        <v/>
      </c>
      <c r="AC496" s="6">
        <f>'M03'!F495</f>
        <v/>
      </c>
      <c r="AD496" s="7">
        <f>IFERROR(AC496/AB496,0)</f>
        <v/>
      </c>
      <c r="AE496" s="6">
        <f>'M03'!M495</f>
        <v/>
      </c>
      <c r="AF496" s="6">
        <f>IF('M03'!AG495&gt;0,'M03'!AG495+MAX(0,AE496-'M03'!H495)*IF(AND(AB496&lt;&gt;0,AC496&lt;&gt;0),AC496/AB496,'M03'!V495),AE496*IF(AND(AB496&lt;&gt;0,AC496&lt;&gt;0),AC496/AB496,'M03'!V495))</f>
        <v/>
      </c>
      <c r="AG496" s="7">
        <f>IFERROR(AF496/AE496,0)</f>
        <v/>
      </c>
      <c r="AH496" s="6">
        <f>-'M03'!S495</f>
        <v/>
      </c>
      <c r="AI496" s="6">
        <f>AC496+AF496-AL496</f>
        <v/>
      </c>
      <c r="AJ496" s="7">
        <f>IFERROR(AI496/AH496,0)</f>
        <v/>
      </c>
      <c r="AK496" s="6">
        <f>'M03'!T495</f>
        <v/>
      </c>
      <c r="AL496" s="6">
        <f>'M03'!U495</f>
        <v/>
      </c>
      <c r="AM496" s="7">
        <f>IFERROR(AL496/AK496,0)</f>
        <v/>
      </c>
      <c r="AN496" s="6">
        <f>'M04'!E495</f>
        <v/>
      </c>
      <c r="AO496" s="6">
        <f>'M04'!F495</f>
        <v/>
      </c>
      <c r="AP496" s="7">
        <f>IFERROR(AO496/AN496,0)</f>
        <v/>
      </c>
      <c r="AQ496" s="6">
        <f>'M04'!M495</f>
        <v/>
      </c>
      <c r="AR496" s="6">
        <f>IF('M04'!AG495&gt;0,'M04'!AG495+MAX(0,AQ496-'M04'!H495)*IF(AND(AN496&lt;&gt;0,AO496&lt;&gt;0),AO496/AN496,'M04'!V495),AQ496*IF(AND(AN496&lt;&gt;0,AO496&lt;&gt;0),AO496/AN496,'M04'!V495))</f>
        <v/>
      </c>
      <c r="AS496" s="7">
        <f>IFERROR(AR496/AQ496,0)</f>
        <v/>
      </c>
      <c r="AT496" s="6">
        <f>-'M04'!S495</f>
        <v/>
      </c>
      <c r="AU496" s="6">
        <f>AO496+AR496-AX496</f>
        <v/>
      </c>
      <c r="AV496" s="7">
        <f>IFERROR(AU496/AT496,0)</f>
        <v/>
      </c>
      <c r="AW496" s="6">
        <f>'M04'!T495</f>
        <v/>
      </c>
      <c r="AX496" s="6">
        <f>'M04'!U495</f>
        <v/>
      </c>
      <c r="AY496" s="7">
        <f>IFERROR(AX496/AW496,0)</f>
        <v/>
      </c>
      <c r="AZ496" s="6">
        <f>'M05'!E495</f>
        <v/>
      </c>
      <c r="BA496" s="6">
        <f>'M05'!F495</f>
        <v/>
      </c>
      <c r="BB496" s="7">
        <f>IFERROR(BA496/AZ496,0)</f>
        <v/>
      </c>
      <c r="BC496" s="6">
        <f>'M05'!M495</f>
        <v/>
      </c>
      <c r="BD496" s="6">
        <f>IF('M05'!AG495&gt;0,'M05'!AG495+MAX(0,BC496-'M05'!H495)*IF(AND(AZ496&lt;&gt;0,BA496&lt;&gt;0),BA496/AZ496,'M05'!V495),BC496*IF(AND(AZ496&lt;&gt;0,BA496&lt;&gt;0),BA496/AZ496,'M05'!V495))</f>
        <v/>
      </c>
      <c r="BE496" s="7">
        <f>IFERROR(BD496/BC496,0)</f>
        <v/>
      </c>
      <c r="BF496" s="6">
        <f>-'M05'!S495</f>
        <v/>
      </c>
      <c r="BG496" s="6">
        <f>BA496+BD496-BJ496</f>
        <v/>
      </c>
      <c r="BH496" s="7">
        <f>IFERROR(BG496/BF496,0)</f>
        <v/>
      </c>
      <c r="BI496" s="6">
        <f>'M05'!T495</f>
        <v/>
      </c>
      <c r="BJ496" s="6">
        <f>'M05'!U495</f>
        <v/>
      </c>
      <c r="BK496" s="7">
        <f>IFERROR(BJ496/BI496,0)</f>
        <v/>
      </c>
      <c r="BL496" s="6">
        <f>'M06'!E495</f>
        <v/>
      </c>
      <c r="BM496" s="6">
        <f>'M06'!F495</f>
        <v/>
      </c>
      <c r="BN496" s="7">
        <f>IFERROR(BM496/BL496,0)</f>
        <v/>
      </c>
      <c r="BO496" s="6">
        <f>'M06'!M495</f>
        <v/>
      </c>
      <c r="BP496" s="6">
        <f>IF('M06'!AG495&gt;0,'M06'!AG495+MAX(0,BO496-'M06'!H495)*IF(AND(BL496&lt;&gt;0,BM496&lt;&gt;0),BM496/BL496,'M06'!V495),BO496*IF(AND(BL496&lt;&gt;0,BM496&lt;&gt;0),BM496/BL496,'M06'!V495))</f>
        <v/>
      </c>
      <c r="BQ496" s="7">
        <f>IFERROR(BP496/BO496,0)</f>
        <v/>
      </c>
      <c r="BR496" s="6">
        <f>-'M06'!S495</f>
        <v/>
      </c>
      <c r="BS496" s="6">
        <f>BM496+BP496-BV496</f>
        <v/>
      </c>
      <c r="BT496" s="7">
        <f>IFERROR(BS496/BR496,0)</f>
        <v/>
      </c>
      <c r="BU496" s="6">
        <f>'M06'!T495</f>
        <v/>
      </c>
      <c r="BV496" s="6">
        <f>'M06'!U495</f>
        <v/>
      </c>
      <c r="BW496" s="7">
        <f>IFERROR(BV496/BU496,0)</f>
        <v/>
      </c>
      <c r="BX496" s="6">
        <f>'M07'!E495</f>
        <v/>
      </c>
      <c r="BY496" s="6">
        <f>'M07'!F495</f>
        <v/>
      </c>
      <c r="BZ496" s="7">
        <f>IFERROR(BY496/BX496,0)</f>
        <v/>
      </c>
      <c r="CA496" s="6">
        <f>'M07'!M495</f>
        <v/>
      </c>
      <c r="CB496" s="6">
        <f>IF('M07'!AG495&gt;0,'M07'!AG495+MAX(0,CA496-'M07'!H495)*IF(AND(BX496&lt;&gt;0,BY496&lt;&gt;0),BY496/BX496,'M07'!V495),CA496*IF(AND(BX496&lt;&gt;0,BY496&lt;&gt;0),BY496/BX496,'M07'!V495))</f>
        <v/>
      </c>
      <c r="CC496" s="7">
        <f>IFERROR(CB496/CA496,0)</f>
        <v/>
      </c>
      <c r="CD496" s="6">
        <f>-'M07'!S495</f>
        <v/>
      </c>
      <c r="CE496" s="6">
        <f>BY496+CB496-CH496</f>
        <v/>
      </c>
      <c r="CF496" s="7">
        <f>IFERROR(CE496/CD496,0)</f>
        <v/>
      </c>
      <c r="CG496" s="6">
        <f>'M07'!T495</f>
        <v/>
      </c>
      <c r="CH496" s="6">
        <f>'M07'!U495</f>
        <v/>
      </c>
      <c r="CI496" s="7">
        <f>IFERROR(CH496/CG496,0)</f>
        <v/>
      </c>
      <c r="CJ496" s="6">
        <f>'M08'!E495</f>
        <v/>
      </c>
      <c r="CK496" s="6">
        <f>'M08'!F495</f>
        <v/>
      </c>
      <c r="CL496" s="7">
        <f>IFERROR(CK496/CJ496,0)</f>
        <v/>
      </c>
      <c r="CM496" s="6">
        <f>'M08'!M495</f>
        <v/>
      </c>
      <c r="CN496" s="6">
        <f>IF('M08'!AG495&gt;0,'M08'!AG495+MAX(0,CM496-'M08'!H495)*IF(AND(CJ496&lt;&gt;0,CK496&lt;&gt;0),CK496/CJ496,'M08'!V495),CM496*IF(AND(CJ496&lt;&gt;0,CK496&lt;&gt;0),CK496/CJ496,'M08'!V495))</f>
        <v/>
      </c>
      <c r="CO496" s="7">
        <f>IFERROR(CN496/CM496,0)</f>
        <v/>
      </c>
      <c r="CP496" s="6">
        <f>-'M08'!S495</f>
        <v/>
      </c>
      <c r="CQ496" s="6">
        <f>CK496+CN496-CT496</f>
        <v/>
      </c>
      <c r="CR496" s="7">
        <f>IFERROR(CQ496/CP496,0)</f>
        <v/>
      </c>
      <c r="CS496" s="6">
        <f>'M08'!T495</f>
        <v/>
      </c>
      <c r="CT496" s="6">
        <f>'M08'!U495</f>
        <v/>
      </c>
      <c r="CU496" s="7">
        <f>IFERROR(CT496/CS496,0)</f>
        <v/>
      </c>
      <c r="CV496" s="6">
        <f>'M09'!E495</f>
        <v/>
      </c>
      <c r="CW496" s="6">
        <f>'M09'!F495</f>
        <v/>
      </c>
      <c r="CX496" s="7">
        <f>IFERROR(CW496/CV496,0)</f>
        <v/>
      </c>
      <c r="CY496" s="6">
        <f>'M09'!M495</f>
        <v/>
      </c>
      <c r="CZ496" s="6">
        <f>IF('M09'!AG495&gt;0,'M09'!AG495+MAX(0,CY496-'M09'!H495)*IF(AND(CV496&lt;&gt;0,CW496&lt;&gt;0),CW496/CV496,'M09'!V495),CY496*IF(AND(CV496&lt;&gt;0,CW496&lt;&gt;0),CW496/CV496,'M09'!V495))</f>
        <v/>
      </c>
      <c r="DA496" s="7">
        <f>IFERROR(CZ496/CY496,0)</f>
        <v/>
      </c>
      <c r="DB496" s="6">
        <f>-'M09'!S495</f>
        <v/>
      </c>
      <c r="DC496" s="6">
        <f>CW496+CZ496-DF496</f>
        <v/>
      </c>
      <c r="DD496" s="7">
        <f>IFERROR(DC496/DB496,0)</f>
        <v/>
      </c>
      <c r="DE496" s="6">
        <f>'M09'!T495</f>
        <v/>
      </c>
      <c r="DF496" s="6">
        <f>'M09'!U495</f>
        <v/>
      </c>
      <c r="DG496" s="7">
        <f>IFERROR(DF496/DE496,0)</f>
        <v/>
      </c>
      <c r="DH496" s="6">
        <f>SUM(J496,V496,AH496,AT496,BF496,BR496,CD496,CP496,DB496)</f>
        <v/>
      </c>
      <c r="DI496" s="6">
        <f>SUM(K496,W496,AI496,AU496,BG496,BS496,CE496,CQ496,DC496)</f>
        <v/>
      </c>
      <c r="DJ496" s="6">
        <f>DH496/9</f>
        <v/>
      </c>
      <c r="DK496" s="6">
        <f>DI496/9</f>
        <v/>
      </c>
      <c r="DL496" s="7">
        <f>IFERROR(DI496/DH496,0)</f>
        <v/>
      </c>
      <c r="DM496" s="7">
        <f>'M09'!V495</f>
        <v/>
      </c>
      <c r="DN496" s="8">
        <f>IFERROR(DL496/DM496-1,0)</f>
        <v/>
      </c>
      <c r="DO496" s="6">
        <f>'M09'!AD495</f>
        <v/>
      </c>
      <c r="DP496" s="6">
        <f>DJ496-DO496</f>
        <v/>
      </c>
      <c r="DQ496" s="9">
        <f>COUNTIF(J496,"&gt;0")+COUNTIF(V496,"&gt;0")+COUNTIF(AH496,"&gt;0")+COUNTIF(AT496,"&gt;0")+COUNTIF(BF496,"&gt;0")+COUNTIF(BR496,"&gt;0")+COUNTIF(CD496,"&gt;0")+COUNTIF(CP496,"&gt;0")+COUNTIF(DB496,"&gt;0")</f>
        <v/>
      </c>
      <c r="DR496" s="6">
        <f>DE496</f>
        <v/>
      </c>
      <c r="DS496" s="10">
        <f>IFERROR(DR496/DJ496,0)</f>
        <v/>
      </c>
      <c r="DT496" s="6">
        <f>D496+SUM(G496,S496,AE496,AQ496,BC496,BO496,CA496,CM496,CY496)-SUM(J496,V496,AH496,AT496,BF496,BR496,CD496,CP496,DB496)-DE496</f>
        <v/>
      </c>
    </row>
    <row r="497">
      <c r="A497">
        <f>'M01'!C496</f>
        <v/>
      </c>
      <c r="B497">
        <f>'M01'!D496</f>
        <v/>
      </c>
      <c r="C497">
        <f>'M01'!A496</f>
        <v/>
      </c>
      <c r="D497" s="6">
        <f>'M01'!E496</f>
        <v/>
      </c>
      <c r="E497" s="6">
        <f>'M01'!F496</f>
        <v/>
      </c>
      <c r="F497" s="7">
        <f>IFERROR(E497/D497,0)</f>
        <v/>
      </c>
      <c r="G497" s="6">
        <f>'M01'!M496</f>
        <v/>
      </c>
      <c r="H497" s="6">
        <f>IF('M01'!AG496&gt;0,'M01'!AG496+MAX(0,G497-'M01'!H496)*IF(AND(D497&lt;&gt;0,E497&lt;&gt;0),E497/D497,'M01'!V496),G497*IF(AND(D497&lt;&gt;0,E497&lt;&gt;0),E497/D497,'M01'!V496))</f>
        <v/>
      </c>
      <c r="I497" s="7">
        <f>IFERROR(H497/G497,0)</f>
        <v/>
      </c>
      <c r="J497" s="6">
        <f>-'M01'!S496</f>
        <v/>
      </c>
      <c r="K497" s="6">
        <f>E497+H497-N497</f>
        <v/>
      </c>
      <c r="L497" s="7">
        <f>IFERROR(K497/J497,0)</f>
        <v/>
      </c>
      <c r="M497" s="6">
        <f>'M01'!T496</f>
        <v/>
      </c>
      <c r="N497" s="6">
        <f>'M01'!U496</f>
        <v/>
      </c>
      <c r="O497" s="7">
        <f>IFERROR(N497/M497,0)</f>
        <v/>
      </c>
      <c r="P497" s="6">
        <f>'M02'!E496</f>
        <v/>
      </c>
      <c r="Q497" s="6">
        <f>'M02'!F496</f>
        <v/>
      </c>
      <c r="R497" s="7">
        <f>IFERROR(Q497/P497,0)</f>
        <v/>
      </c>
      <c r="S497" s="6">
        <f>'M02'!M496</f>
        <v/>
      </c>
      <c r="T497" s="6">
        <f>IF('M02'!AG496&gt;0,'M02'!AG496+MAX(0,S497-'M02'!H496)*IF(AND(P497&lt;&gt;0,Q497&lt;&gt;0),Q497/P497,'M02'!V496),S497*IF(AND(P497&lt;&gt;0,Q497&lt;&gt;0),Q497/P497,'M02'!V496))</f>
        <v/>
      </c>
      <c r="U497" s="7">
        <f>IFERROR(T497/S497,0)</f>
        <v/>
      </c>
      <c r="V497" s="6">
        <f>-'M02'!S496</f>
        <v/>
      </c>
      <c r="W497" s="6">
        <f>Q497+T497-Z497</f>
        <v/>
      </c>
      <c r="X497" s="7">
        <f>IFERROR(W497/V497,0)</f>
        <v/>
      </c>
      <c r="Y497" s="6">
        <f>'M02'!T496</f>
        <v/>
      </c>
      <c r="Z497" s="6">
        <f>'M02'!U496</f>
        <v/>
      </c>
      <c r="AA497" s="7">
        <f>IFERROR(Z497/Y497,0)</f>
        <v/>
      </c>
      <c r="AB497" s="6">
        <f>'M03'!E496</f>
        <v/>
      </c>
      <c r="AC497" s="6">
        <f>'M03'!F496</f>
        <v/>
      </c>
      <c r="AD497" s="7">
        <f>IFERROR(AC497/AB497,0)</f>
        <v/>
      </c>
      <c r="AE497" s="6">
        <f>'M03'!M496</f>
        <v/>
      </c>
      <c r="AF497" s="6">
        <f>IF('M03'!AG496&gt;0,'M03'!AG496+MAX(0,AE497-'M03'!H496)*IF(AND(AB497&lt;&gt;0,AC497&lt;&gt;0),AC497/AB497,'M03'!V496),AE497*IF(AND(AB497&lt;&gt;0,AC497&lt;&gt;0),AC497/AB497,'M03'!V496))</f>
        <v/>
      </c>
      <c r="AG497" s="7">
        <f>IFERROR(AF497/AE497,0)</f>
        <v/>
      </c>
      <c r="AH497" s="6">
        <f>-'M03'!S496</f>
        <v/>
      </c>
      <c r="AI497" s="6">
        <f>AC497+AF497-AL497</f>
        <v/>
      </c>
      <c r="AJ497" s="7">
        <f>IFERROR(AI497/AH497,0)</f>
        <v/>
      </c>
      <c r="AK497" s="6">
        <f>'M03'!T496</f>
        <v/>
      </c>
      <c r="AL497" s="6">
        <f>'M03'!U496</f>
        <v/>
      </c>
      <c r="AM497" s="7">
        <f>IFERROR(AL497/AK497,0)</f>
        <v/>
      </c>
      <c r="AN497" s="6">
        <f>'M04'!E496</f>
        <v/>
      </c>
      <c r="AO497" s="6">
        <f>'M04'!F496</f>
        <v/>
      </c>
      <c r="AP497" s="7">
        <f>IFERROR(AO497/AN497,0)</f>
        <v/>
      </c>
      <c r="AQ497" s="6">
        <f>'M04'!M496</f>
        <v/>
      </c>
      <c r="AR497" s="6">
        <f>IF('M04'!AG496&gt;0,'M04'!AG496+MAX(0,AQ497-'M04'!H496)*IF(AND(AN497&lt;&gt;0,AO497&lt;&gt;0),AO497/AN497,'M04'!V496),AQ497*IF(AND(AN497&lt;&gt;0,AO497&lt;&gt;0),AO497/AN497,'M04'!V496))</f>
        <v/>
      </c>
      <c r="AS497" s="7">
        <f>IFERROR(AR497/AQ497,0)</f>
        <v/>
      </c>
      <c r="AT497" s="6">
        <f>-'M04'!S496</f>
        <v/>
      </c>
      <c r="AU497" s="6">
        <f>AO497+AR497-AX497</f>
        <v/>
      </c>
      <c r="AV497" s="7">
        <f>IFERROR(AU497/AT497,0)</f>
        <v/>
      </c>
      <c r="AW497" s="6">
        <f>'M04'!T496</f>
        <v/>
      </c>
      <c r="AX497" s="6">
        <f>'M04'!U496</f>
        <v/>
      </c>
      <c r="AY497" s="7">
        <f>IFERROR(AX497/AW497,0)</f>
        <v/>
      </c>
      <c r="AZ497" s="6">
        <f>'M05'!E496</f>
        <v/>
      </c>
      <c r="BA497" s="6">
        <f>'M05'!F496</f>
        <v/>
      </c>
      <c r="BB497" s="7">
        <f>IFERROR(BA497/AZ497,0)</f>
        <v/>
      </c>
      <c r="BC497" s="6">
        <f>'M05'!M496</f>
        <v/>
      </c>
      <c r="BD497" s="6">
        <f>IF('M05'!AG496&gt;0,'M05'!AG496+MAX(0,BC497-'M05'!H496)*IF(AND(AZ497&lt;&gt;0,BA497&lt;&gt;0),BA497/AZ497,'M05'!V496),BC497*IF(AND(AZ497&lt;&gt;0,BA497&lt;&gt;0),BA497/AZ497,'M05'!V496))</f>
        <v/>
      </c>
      <c r="BE497" s="7">
        <f>IFERROR(BD497/BC497,0)</f>
        <v/>
      </c>
      <c r="BF497" s="6">
        <f>-'M05'!S496</f>
        <v/>
      </c>
      <c r="BG497" s="6">
        <f>BA497+BD497-BJ497</f>
        <v/>
      </c>
      <c r="BH497" s="7">
        <f>IFERROR(BG497/BF497,0)</f>
        <v/>
      </c>
      <c r="BI497" s="6">
        <f>'M05'!T496</f>
        <v/>
      </c>
      <c r="BJ497" s="6">
        <f>'M05'!U496</f>
        <v/>
      </c>
      <c r="BK497" s="7">
        <f>IFERROR(BJ497/BI497,0)</f>
        <v/>
      </c>
      <c r="BL497" s="6">
        <f>'M06'!E496</f>
        <v/>
      </c>
      <c r="BM497" s="6">
        <f>'M06'!F496</f>
        <v/>
      </c>
      <c r="BN497" s="7">
        <f>IFERROR(BM497/BL497,0)</f>
        <v/>
      </c>
      <c r="BO497" s="6">
        <f>'M06'!M496</f>
        <v/>
      </c>
      <c r="BP497" s="6">
        <f>IF('M06'!AG496&gt;0,'M06'!AG496+MAX(0,BO497-'M06'!H496)*IF(AND(BL497&lt;&gt;0,BM497&lt;&gt;0),BM497/BL497,'M06'!V496),BO497*IF(AND(BL497&lt;&gt;0,BM497&lt;&gt;0),BM497/BL497,'M06'!V496))</f>
        <v/>
      </c>
      <c r="BQ497" s="7">
        <f>IFERROR(BP497/BO497,0)</f>
        <v/>
      </c>
      <c r="BR497" s="6">
        <f>-'M06'!S496</f>
        <v/>
      </c>
      <c r="BS497" s="6">
        <f>BM497+BP497-BV497</f>
        <v/>
      </c>
      <c r="BT497" s="7">
        <f>IFERROR(BS497/BR497,0)</f>
        <v/>
      </c>
      <c r="BU497" s="6">
        <f>'M06'!T496</f>
        <v/>
      </c>
      <c r="BV497" s="6">
        <f>'M06'!U496</f>
        <v/>
      </c>
      <c r="BW497" s="7">
        <f>IFERROR(BV497/BU497,0)</f>
        <v/>
      </c>
      <c r="BX497" s="6">
        <f>'M07'!E496</f>
        <v/>
      </c>
      <c r="BY497" s="6">
        <f>'M07'!F496</f>
        <v/>
      </c>
      <c r="BZ497" s="7">
        <f>IFERROR(BY497/BX497,0)</f>
        <v/>
      </c>
      <c r="CA497" s="6">
        <f>'M07'!M496</f>
        <v/>
      </c>
      <c r="CB497" s="6">
        <f>IF('M07'!AG496&gt;0,'M07'!AG496+MAX(0,CA497-'M07'!H496)*IF(AND(BX497&lt;&gt;0,BY497&lt;&gt;0),BY497/BX497,'M07'!V496),CA497*IF(AND(BX497&lt;&gt;0,BY497&lt;&gt;0),BY497/BX497,'M07'!V496))</f>
        <v/>
      </c>
      <c r="CC497" s="7">
        <f>IFERROR(CB497/CA497,0)</f>
        <v/>
      </c>
      <c r="CD497" s="6">
        <f>-'M07'!S496</f>
        <v/>
      </c>
      <c r="CE497" s="6">
        <f>BY497+CB497-CH497</f>
        <v/>
      </c>
      <c r="CF497" s="7">
        <f>IFERROR(CE497/CD497,0)</f>
        <v/>
      </c>
      <c r="CG497" s="6">
        <f>'M07'!T496</f>
        <v/>
      </c>
      <c r="CH497" s="6">
        <f>'M07'!U496</f>
        <v/>
      </c>
      <c r="CI497" s="7">
        <f>IFERROR(CH497/CG497,0)</f>
        <v/>
      </c>
      <c r="CJ497" s="6">
        <f>'M08'!E496</f>
        <v/>
      </c>
      <c r="CK497" s="6">
        <f>'M08'!F496</f>
        <v/>
      </c>
      <c r="CL497" s="7">
        <f>IFERROR(CK497/CJ497,0)</f>
        <v/>
      </c>
      <c r="CM497" s="6">
        <f>'M08'!M496</f>
        <v/>
      </c>
      <c r="CN497" s="6">
        <f>IF('M08'!AG496&gt;0,'M08'!AG496+MAX(0,CM497-'M08'!H496)*IF(AND(CJ497&lt;&gt;0,CK497&lt;&gt;0),CK497/CJ497,'M08'!V496),CM497*IF(AND(CJ497&lt;&gt;0,CK497&lt;&gt;0),CK497/CJ497,'M08'!V496))</f>
        <v/>
      </c>
      <c r="CO497" s="7">
        <f>IFERROR(CN497/CM497,0)</f>
        <v/>
      </c>
      <c r="CP497" s="6">
        <f>-'M08'!S496</f>
        <v/>
      </c>
      <c r="CQ497" s="6">
        <f>CK497+CN497-CT497</f>
        <v/>
      </c>
      <c r="CR497" s="7">
        <f>IFERROR(CQ497/CP497,0)</f>
        <v/>
      </c>
      <c r="CS497" s="6">
        <f>'M08'!T496</f>
        <v/>
      </c>
      <c r="CT497" s="6">
        <f>'M08'!U496</f>
        <v/>
      </c>
      <c r="CU497" s="7">
        <f>IFERROR(CT497/CS497,0)</f>
        <v/>
      </c>
      <c r="CV497" s="6">
        <f>'M09'!E496</f>
        <v/>
      </c>
      <c r="CW497" s="6">
        <f>'M09'!F496</f>
        <v/>
      </c>
      <c r="CX497" s="7">
        <f>IFERROR(CW497/CV497,0)</f>
        <v/>
      </c>
      <c r="CY497" s="6">
        <f>'M09'!M496</f>
        <v/>
      </c>
      <c r="CZ497" s="6">
        <f>IF('M09'!AG496&gt;0,'M09'!AG496+MAX(0,CY497-'M09'!H496)*IF(AND(CV497&lt;&gt;0,CW497&lt;&gt;0),CW497/CV497,'M09'!V496),CY497*IF(AND(CV497&lt;&gt;0,CW497&lt;&gt;0),CW497/CV497,'M09'!V496))</f>
        <v/>
      </c>
      <c r="DA497" s="7">
        <f>IFERROR(CZ497/CY497,0)</f>
        <v/>
      </c>
      <c r="DB497" s="6">
        <f>-'M09'!S496</f>
        <v/>
      </c>
      <c r="DC497" s="6">
        <f>CW497+CZ497-DF497</f>
        <v/>
      </c>
      <c r="DD497" s="7">
        <f>IFERROR(DC497/DB497,0)</f>
        <v/>
      </c>
      <c r="DE497" s="6">
        <f>'M09'!T496</f>
        <v/>
      </c>
      <c r="DF497" s="6">
        <f>'M09'!U496</f>
        <v/>
      </c>
      <c r="DG497" s="7">
        <f>IFERROR(DF497/DE497,0)</f>
        <v/>
      </c>
      <c r="DH497" s="6">
        <f>SUM(J497,V497,AH497,AT497,BF497,BR497,CD497,CP497,DB497)</f>
        <v/>
      </c>
      <c r="DI497" s="6">
        <f>SUM(K497,W497,AI497,AU497,BG497,BS497,CE497,CQ497,DC497)</f>
        <v/>
      </c>
      <c r="DJ497" s="6">
        <f>DH497/9</f>
        <v/>
      </c>
      <c r="DK497" s="6">
        <f>DI497/9</f>
        <v/>
      </c>
      <c r="DL497" s="7">
        <f>IFERROR(DI497/DH497,0)</f>
        <v/>
      </c>
      <c r="DM497" s="7">
        <f>'M09'!V496</f>
        <v/>
      </c>
      <c r="DN497" s="8">
        <f>IFERROR(DL497/DM497-1,0)</f>
        <v/>
      </c>
      <c r="DO497" s="6">
        <f>'M09'!AD496</f>
        <v/>
      </c>
      <c r="DP497" s="6">
        <f>DJ497-DO497</f>
        <v/>
      </c>
      <c r="DQ497" s="9">
        <f>COUNTIF(J497,"&gt;0")+COUNTIF(V497,"&gt;0")+COUNTIF(AH497,"&gt;0")+COUNTIF(AT497,"&gt;0")+COUNTIF(BF497,"&gt;0")+COUNTIF(BR497,"&gt;0")+COUNTIF(CD497,"&gt;0")+COUNTIF(CP497,"&gt;0")+COUNTIF(DB497,"&gt;0")</f>
        <v/>
      </c>
      <c r="DR497" s="6">
        <f>DE497</f>
        <v/>
      </c>
      <c r="DS497" s="10">
        <f>IFERROR(DR497/DJ497,0)</f>
        <v/>
      </c>
      <c r="DT497" s="6">
        <f>D497+SUM(G497,S497,AE497,AQ497,BC497,BO497,CA497,CM497,CY497)-SUM(J497,V497,AH497,AT497,BF497,BR497,CD497,CP497,DB497)-DE497</f>
        <v/>
      </c>
    </row>
    <row r="498">
      <c r="A498">
        <f>'M01'!C497</f>
        <v/>
      </c>
      <c r="B498">
        <f>'M01'!D497</f>
        <v/>
      </c>
      <c r="C498">
        <f>'M01'!A497</f>
        <v/>
      </c>
      <c r="D498" s="6">
        <f>'M01'!E497</f>
        <v/>
      </c>
      <c r="E498" s="6">
        <f>'M01'!F497</f>
        <v/>
      </c>
      <c r="F498" s="7">
        <f>IFERROR(E498/D498,0)</f>
        <v/>
      </c>
      <c r="G498" s="6">
        <f>'M01'!M497</f>
        <v/>
      </c>
      <c r="H498" s="6">
        <f>IF('M01'!AG497&gt;0,'M01'!AG497+MAX(0,G498-'M01'!H497)*IF(AND(D498&lt;&gt;0,E498&lt;&gt;0),E498/D498,'M01'!V497),G498*IF(AND(D498&lt;&gt;0,E498&lt;&gt;0),E498/D498,'M01'!V497))</f>
        <v/>
      </c>
      <c r="I498" s="7">
        <f>IFERROR(H498/G498,0)</f>
        <v/>
      </c>
      <c r="J498" s="6">
        <f>-'M01'!S497</f>
        <v/>
      </c>
      <c r="K498" s="6">
        <f>E498+H498-N498</f>
        <v/>
      </c>
      <c r="L498" s="7">
        <f>IFERROR(K498/J498,0)</f>
        <v/>
      </c>
      <c r="M498" s="6">
        <f>'M01'!T497</f>
        <v/>
      </c>
      <c r="N498" s="6">
        <f>'M01'!U497</f>
        <v/>
      </c>
      <c r="O498" s="7">
        <f>IFERROR(N498/M498,0)</f>
        <v/>
      </c>
      <c r="P498" s="6">
        <f>'M02'!E497</f>
        <v/>
      </c>
      <c r="Q498" s="6">
        <f>'M02'!F497</f>
        <v/>
      </c>
      <c r="R498" s="7">
        <f>IFERROR(Q498/P498,0)</f>
        <v/>
      </c>
      <c r="S498" s="6">
        <f>'M02'!M497</f>
        <v/>
      </c>
      <c r="T498" s="6">
        <f>IF('M02'!AG497&gt;0,'M02'!AG497+MAX(0,S498-'M02'!H497)*IF(AND(P498&lt;&gt;0,Q498&lt;&gt;0),Q498/P498,'M02'!V497),S498*IF(AND(P498&lt;&gt;0,Q498&lt;&gt;0),Q498/P498,'M02'!V497))</f>
        <v/>
      </c>
      <c r="U498" s="7">
        <f>IFERROR(T498/S498,0)</f>
        <v/>
      </c>
      <c r="V498" s="6">
        <f>-'M02'!S497</f>
        <v/>
      </c>
      <c r="W498" s="6">
        <f>Q498+T498-Z498</f>
        <v/>
      </c>
      <c r="X498" s="7">
        <f>IFERROR(W498/V498,0)</f>
        <v/>
      </c>
      <c r="Y498" s="6">
        <f>'M02'!T497</f>
        <v/>
      </c>
      <c r="Z498" s="6">
        <f>'M02'!U497</f>
        <v/>
      </c>
      <c r="AA498" s="7">
        <f>IFERROR(Z498/Y498,0)</f>
        <v/>
      </c>
      <c r="AB498" s="6">
        <f>'M03'!E497</f>
        <v/>
      </c>
      <c r="AC498" s="6">
        <f>'M03'!F497</f>
        <v/>
      </c>
      <c r="AD498" s="7">
        <f>IFERROR(AC498/AB498,0)</f>
        <v/>
      </c>
      <c r="AE498" s="6">
        <f>'M03'!M497</f>
        <v/>
      </c>
      <c r="AF498" s="6">
        <f>IF('M03'!AG497&gt;0,'M03'!AG497+MAX(0,AE498-'M03'!H497)*IF(AND(AB498&lt;&gt;0,AC498&lt;&gt;0),AC498/AB498,'M03'!V497),AE498*IF(AND(AB498&lt;&gt;0,AC498&lt;&gt;0),AC498/AB498,'M03'!V497))</f>
        <v/>
      </c>
      <c r="AG498" s="7">
        <f>IFERROR(AF498/AE498,0)</f>
        <v/>
      </c>
      <c r="AH498" s="6">
        <f>-'M03'!S497</f>
        <v/>
      </c>
      <c r="AI498" s="6">
        <f>AC498+AF498-AL498</f>
        <v/>
      </c>
      <c r="AJ498" s="7">
        <f>IFERROR(AI498/AH498,0)</f>
        <v/>
      </c>
      <c r="AK498" s="6">
        <f>'M03'!T497</f>
        <v/>
      </c>
      <c r="AL498" s="6">
        <f>'M03'!U497</f>
        <v/>
      </c>
      <c r="AM498" s="7">
        <f>IFERROR(AL498/AK498,0)</f>
        <v/>
      </c>
      <c r="AN498" s="6">
        <f>'M04'!E497</f>
        <v/>
      </c>
      <c r="AO498" s="6">
        <f>'M04'!F497</f>
        <v/>
      </c>
      <c r="AP498" s="7">
        <f>IFERROR(AO498/AN498,0)</f>
        <v/>
      </c>
      <c r="AQ498" s="6">
        <f>'M04'!M497</f>
        <v/>
      </c>
      <c r="AR498" s="6">
        <f>IF('M04'!AG497&gt;0,'M04'!AG497+MAX(0,AQ498-'M04'!H497)*IF(AND(AN498&lt;&gt;0,AO498&lt;&gt;0),AO498/AN498,'M04'!V497),AQ498*IF(AND(AN498&lt;&gt;0,AO498&lt;&gt;0),AO498/AN498,'M04'!V497))</f>
        <v/>
      </c>
      <c r="AS498" s="7">
        <f>IFERROR(AR498/AQ498,0)</f>
        <v/>
      </c>
      <c r="AT498" s="6">
        <f>-'M04'!S497</f>
        <v/>
      </c>
      <c r="AU498" s="6">
        <f>AO498+AR498-AX498</f>
        <v/>
      </c>
      <c r="AV498" s="7">
        <f>IFERROR(AU498/AT498,0)</f>
        <v/>
      </c>
      <c r="AW498" s="6">
        <f>'M04'!T497</f>
        <v/>
      </c>
      <c r="AX498" s="6">
        <f>'M04'!U497</f>
        <v/>
      </c>
      <c r="AY498" s="7">
        <f>IFERROR(AX498/AW498,0)</f>
        <v/>
      </c>
      <c r="AZ498" s="6">
        <f>'M05'!E497</f>
        <v/>
      </c>
      <c r="BA498" s="6">
        <f>'M05'!F497</f>
        <v/>
      </c>
      <c r="BB498" s="7">
        <f>IFERROR(BA498/AZ498,0)</f>
        <v/>
      </c>
      <c r="BC498" s="6">
        <f>'M05'!M497</f>
        <v/>
      </c>
      <c r="BD498" s="6">
        <f>IF('M05'!AG497&gt;0,'M05'!AG497+MAX(0,BC498-'M05'!H497)*IF(AND(AZ498&lt;&gt;0,BA498&lt;&gt;0),BA498/AZ498,'M05'!V497),BC498*IF(AND(AZ498&lt;&gt;0,BA498&lt;&gt;0),BA498/AZ498,'M05'!V497))</f>
        <v/>
      </c>
      <c r="BE498" s="7">
        <f>IFERROR(BD498/BC498,0)</f>
        <v/>
      </c>
      <c r="BF498" s="6">
        <f>-'M05'!S497</f>
        <v/>
      </c>
      <c r="BG498" s="6">
        <f>BA498+BD498-BJ498</f>
        <v/>
      </c>
      <c r="BH498" s="7">
        <f>IFERROR(BG498/BF498,0)</f>
        <v/>
      </c>
      <c r="BI498" s="6">
        <f>'M05'!T497</f>
        <v/>
      </c>
      <c r="BJ498" s="6">
        <f>'M05'!U497</f>
        <v/>
      </c>
      <c r="BK498" s="7">
        <f>IFERROR(BJ498/BI498,0)</f>
        <v/>
      </c>
      <c r="BL498" s="6">
        <f>'M06'!E497</f>
        <v/>
      </c>
      <c r="BM498" s="6">
        <f>'M06'!F497</f>
        <v/>
      </c>
      <c r="BN498" s="7">
        <f>IFERROR(BM498/BL498,0)</f>
        <v/>
      </c>
      <c r="BO498" s="6">
        <f>'M06'!M497</f>
        <v/>
      </c>
      <c r="BP498" s="6">
        <f>IF('M06'!AG497&gt;0,'M06'!AG497+MAX(0,BO498-'M06'!H497)*IF(AND(BL498&lt;&gt;0,BM498&lt;&gt;0),BM498/BL498,'M06'!V497),BO498*IF(AND(BL498&lt;&gt;0,BM498&lt;&gt;0),BM498/BL498,'M06'!V497))</f>
        <v/>
      </c>
      <c r="BQ498" s="7">
        <f>IFERROR(BP498/BO498,0)</f>
        <v/>
      </c>
      <c r="BR498" s="6">
        <f>-'M06'!S497</f>
        <v/>
      </c>
      <c r="BS498" s="6">
        <f>BM498+BP498-BV498</f>
        <v/>
      </c>
      <c r="BT498" s="7">
        <f>IFERROR(BS498/BR498,0)</f>
        <v/>
      </c>
      <c r="BU498" s="6">
        <f>'M06'!T497</f>
        <v/>
      </c>
      <c r="BV498" s="6">
        <f>'M06'!U497</f>
        <v/>
      </c>
      <c r="BW498" s="7">
        <f>IFERROR(BV498/BU498,0)</f>
        <v/>
      </c>
      <c r="BX498" s="6">
        <f>'M07'!E497</f>
        <v/>
      </c>
      <c r="BY498" s="6">
        <f>'M07'!F497</f>
        <v/>
      </c>
      <c r="BZ498" s="7">
        <f>IFERROR(BY498/BX498,0)</f>
        <v/>
      </c>
      <c r="CA498" s="6">
        <f>'M07'!M497</f>
        <v/>
      </c>
      <c r="CB498" s="6">
        <f>IF('M07'!AG497&gt;0,'M07'!AG497+MAX(0,CA498-'M07'!H497)*IF(AND(BX498&lt;&gt;0,BY498&lt;&gt;0),BY498/BX498,'M07'!V497),CA498*IF(AND(BX498&lt;&gt;0,BY498&lt;&gt;0),BY498/BX498,'M07'!V497))</f>
        <v/>
      </c>
      <c r="CC498" s="7">
        <f>IFERROR(CB498/CA498,0)</f>
        <v/>
      </c>
      <c r="CD498" s="6">
        <f>-'M07'!S497</f>
        <v/>
      </c>
      <c r="CE498" s="6">
        <f>BY498+CB498-CH498</f>
        <v/>
      </c>
      <c r="CF498" s="7">
        <f>IFERROR(CE498/CD498,0)</f>
        <v/>
      </c>
      <c r="CG498" s="6">
        <f>'M07'!T497</f>
        <v/>
      </c>
      <c r="CH498" s="6">
        <f>'M07'!U497</f>
        <v/>
      </c>
      <c r="CI498" s="7">
        <f>IFERROR(CH498/CG498,0)</f>
        <v/>
      </c>
      <c r="CJ498" s="6">
        <f>'M08'!E497</f>
        <v/>
      </c>
      <c r="CK498" s="6">
        <f>'M08'!F497</f>
        <v/>
      </c>
      <c r="CL498" s="7">
        <f>IFERROR(CK498/CJ498,0)</f>
        <v/>
      </c>
      <c r="CM498" s="6">
        <f>'M08'!M497</f>
        <v/>
      </c>
      <c r="CN498" s="6">
        <f>IF('M08'!AG497&gt;0,'M08'!AG497+MAX(0,CM498-'M08'!H497)*IF(AND(CJ498&lt;&gt;0,CK498&lt;&gt;0),CK498/CJ498,'M08'!V497),CM498*IF(AND(CJ498&lt;&gt;0,CK498&lt;&gt;0),CK498/CJ498,'M08'!V497))</f>
        <v/>
      </c>
      <c r="CO498" s="7">
        <f>IFERROR(CN498/CM498,0)</f>
        <v/>
      </c>
      <c r="CP498" s="6">
        <f>-'M08'!S497</f>
        <v/>
      </c>
      <c r="CQ498" s="6">
        <f>CK498+CN498-CT498</f>
        <v/>
      </c>
      <c r="CR498" s="7">
        <f>IFERROR(CQ498/CP498,0)</f>
        <v/>
      </c>
      <c r="CS498" s="6">
        <f>'M08'!T497</f>
        <v/>
      </c>
      <c r="CT498" s="6">
        <f>'M08'!U497</f>
        <v/>
      </c>
      <c r="CU498" s="7">
        <f>IFERROR(CT498/CS498,0)</f>
        <v/>
      </c>
      <c r="CV498" s="6">
        <f>'M09'!E497</f>
        <v/>
      </c>
      <c r="CW498" s="6">
        <f>'M09'!F497</f>
        <v/>
      </c>
      <c r="CX498" s="7">
        <f>IFERROR(CW498/CV498,0)</f>
        <v/>
      </c>
      <c r="CY498" s="6">
        <f>'M09'!M497</f>
        <v/>
      </c>
      <c r="CZ498" s="6">
        <f>IF('M09'!AG497&gt;0,'M09'!AG497+MAX(0,CY498-'M09'!H497)*IF(AND(CV498&lt;&gt;0,CW498&lt;&gt;0),CW498/CV498,'M09'!V497),CY498*IF(AND(CV498&lt;&gt;0,CW498&lt;&gt;0),CW498/CV498,'M09'!V497))</f>
        <v/>
      </c>
      <c r="DA498" s="7">
        <f>IFERROR(CZ498/CY498,0)</f>
        <v/>
      </c>
      <c r="DB498" s="6">
        <f>-'M09'!S497</f>
        <v/>
      </c>
      <c r="DC498" s="6">
        <f>CW498+CZ498-DF498</f>
        <v/>
      </c>
      <c r="DD498" s="7">
        <f>IFERROR(DC498/DB498,0)</f>
        <v/>
      </c>
      <c r="DE498" s="6">
        <f>'M09'!T497</f>
        <v/>
      </c>
      <c r="DF498" s="6">
        <f>'M09'!U497</f>
        <v/>
      </c>
      <c r="DG498" s="7">
        <f>IFERROR(DF498/DE498,0)</f>
        <v/>
      </c>
      <c r="DH498" s="6">
        <f>SUM(J498,V498,AH498,AT498,BF498,BR498,CD498,CP498,DB498)</f>
        <v/>
      </c>
      <c r="DI498" s="6">
        <f>SUM(K498,W498,AI498,AU498,BG498,BS498,CE498,CQ498,DC498)</f>
        <v/>
      </c>
      <c r="DJ498" s="6">
        <f>DH498/9</f>
        <v/>
      </c>
      <c r="DK498" s="6">
        <f>DI498/9</f>
        <v/>
      </c>
      <c r="DL498" s="7">
        <f>IFERROR(DI498/DH498,0)</f>
        <v/>
      </c>
      <c r="DM498" s="7">
        <f>'M09'!V497</f>
        <v/>
      </c>
      <c r="DN498" s="8">
        <f>IFERROR(DL498/DM498-1,0)</f>
        <v/>
      </c>
      <c r="DO498" s="6">
        <f>'M09'!AD497</f>
        <v/>
      </c>
      <c r="DP498" s="6">
        <f>DJ498-DO498</f>
        <v/>
      </c>
      <c r="DQ498" s="9">
        <f>COUNTIF(J498,"&gt;0")+COUNTIF(V498,"&gt;0")+COUNTIF(AH498,"&gt;0")+COUNTIF(AT498,"&gt;0")+COUNTIF(BF498,"&gt;0")+COUNTIF(BR498,"&gt;0")+COUNTIF(CD498,"&gt;0")+COUNTIF(CP498,"&gt;0")+COUNTIF(DB498,"&gt;0")</f>
        <v/>
      </c>
      <c r="DR498" s="6">
        <f>DE498</f>
        <v/>
      </c>
      <c r="DS498" s="10">
        <f>IFERROR(DR498/DJ498,0)</f>
        <v/>
      </c>
      <c r="DT498" s="6">
        <f>D498+SUM(G498,S498,AE498,AQ498,BC498,BO498,CA498,CM498,CY498)-SUM(J498,V498,AH498,AT498,BF498,BR498,CD498,CP498,DB498)-DE498</f>
        <v/>
      </c>
    </row>
    <row r="499">
      <c r="A499">
        <f>'M01'!C498</f>
        <v/>
      </c>
      <c r="B499">
        <f>'M01'!D498</f>
        <v/>
      </c>
      <c r="C499">
        <f>'M01'!A498</f>
        <v/>
      </c>
      <c r="D499" s="6">
        <f>'M01'!E498</f>
        <v/>
      </c>
      <c r="E499" s="6">
        <f>'M01'!F498</f>
        <v/>
      </c>
      <c r="F499" s="7">
        <f>IFERROR(E499/D499,0)</f>
        <v/>
      </c>
      <c r="G499" s="6">
        <f>'M01'!M498</f>
        <v/>
      </c>
      <c r="H499" s="6">
        <f>IF('M01'!AG498&gt;0,'M01'!AG498+MAX(0,G499-'M01'!H498)*IF(AND(D499&lt;&gt;0,E499&lt;&gt;0),E499/D499,'M01'!V498),G499*IF(AND(D499&lt;&gt;0,E499&lt;&gt;0),E499/D499,'M01'!V498))</f>
        <v/>
      </c>
      <c r="I499" s="7">
        <f>IFERROR(H499/G499,0)</f>
        <v/>
      </c>
      <c r="J499" s="6">
        <f>-'M01'!S498</f>
        <v/>
      </c>
      <c r="K499" s="6">
        <f>E499+H499-N499</f>
        <v/>
      </c>
      <c r="L499" s="7">
        <f>IFERROR(K499/J499,0)</f>
        <v/>
      </c>
      <c r="M499" s="6">
        <f>'M01'!T498</f>
        <v/>
      </c>
      <c r="N499" s="6">
        <f>'M01'!U498</f>
        <v/>
      </c>
      <c r="O499" s="7">
        <f>IFERROR(N499/M499,0)</f>
        <v/>
      </c>
      <c r="P499" s="6">
        <f>'M02'!E498</f>
        <v/>
      </c>
      <c r="Q499" s="6">
        <f>'M02'!F498</f>
        <v/>
      </c>
      <c r="R499" s="7">
        <f>IFERROR(Q499/P499,0)</f>
        <v/>
      </c>
      <c r="S499" s="6">
        <f>'M02'!M498</f>
        <v/>
      </c>
      <c r="T499" s="6">
        <f>IF('M02'!AG498&gt;0,'M02'!AG498+MAX(0,S499-'M02'!H498)*IF(AND(P499&lt;&gt;0,Q499&lt;&gt;0),Q499/P499,'M02'!V498),S499*IF(AND(P499&lt;&gt;0,Q499&lt;&gt;0),Q499/P499,'M02'!V498))</f>
        <v/>
      </c>
      <c r="U499" s="7">
        <f>IFERROR(T499/S499,0)</f>
        <v/>
      </c>
      <c r="V499" s="6">
        <f>-'M02'!S498</f>
        <v/>
      </c>
      <c r="W499" s="6">
        <f>Q499+T499-Z499</f>
        <v/>
      </c>
      <c r="X499" s="7">
        <f>IFERROR(W499/V499,0)</f>
        <v/>
      </c>
      <c r="Y499" s="6">
        <f>'M02'!T498</f>
        <v/>
      </c>
      <c r="Z499" s="6">
        <f>'M02'!U498</f>
        <v/>
      </c>
      <c r="AA499" s="7">
        <f>IFERROR(Z499/Y499,0)</f>
        <v/>
      </c>
      <c r="AB499" s="6">
        <f>'M03'!E498</f>
        <v/>
      </c>
      <c r="AC499" s="6">
        <f>'M03'!F498</f>
        <v/>
      </c>
      <c r="AD499" s="7">
        <f>IFERROR(AC499/AB499,0)</f>
        <v/>
      </c>
      <c r="AE499" s="6">
        <f>'M03'!M498</f>
        <v/>
      </c>
      <c r="AF499" s="6">
        <f>IF('M03'!AG498&gt;0,'M03'!AG498+MAX(0,AE499-'M03'!H498)*IF(AND(AB499&lt;&gt;0,AC499&lt;&gt;0),AC499/AB499,'M03'!V498),AE499*IF(AND(AB499&lt;&gt;0,AC499&lt;&gt;0),AC499/AB499,'M03'!V498))</f>
        <v/>
      </c>
      <c r="AG499" s="7">
        <f>IFERROR(AF499/AE499,0)</f>
        <v/>
      </c>
      <c r="AH499" s="6">
        <f>-'M03'!S498</f>
        <v/>
      </c>
      <c r="AI499" s="6">
        <f>AC499+AF499-AL499</f>
        <v/>
      </c>
      <c r="AJ499" s="7">
        <f>IFERROR(AI499/AH499,0)</f>
        <v/>
      </c>
      <c r="AK499" s="6">
        <f>'M03'!T498</f>
        <v/>
      </c>
      <c r="AL499" s="6">
        <f>'M03'!U498</f>
        <v/>
      </c>
      <c r="AM499" s="7">
        <f>IFERROR(AL499/AK499,0)</f>
        <v/>
      </c>
      <c r="AN499" s="6">
        <f>'M04'!E498</f>
        <v/>
      </c>
      <c r="AO499" s="6">
        <f>'M04'!F498</f>
        <v/>
      </c>
      <c r="AP499" s="7">
        <f>IFERROR(AO499/AN499,0)</f>
        <v/>
      </c>
      <c r="AQ499" s="6">
        <f>'M04'!M498</f>
        <v/>
      </c>
      <c r="AR499" s="6">
        <f>IF('M04'!AG498&gt;0,'M04'!AG498+MAX(0,AQ499-'M04'!H498)*IF(AND(AN499&lt;&gt;0,AO499&lt;&gt;0),AO499/AN499,'M04'!V498),AQ499*IF(AND(AN499&lt;&gt;0,AO499&lt;&gt;0),AO499/AN499,'M04'!V498))</f>
        <v/>
      </c>
      <c r="AS499" s="7">
        <f>IFERROR(AR499/AQ499,0)</f>
        <v/>
      </c>
      <c r="AT499" s="6">
        <f>-'M04'!S498</f>
        <v/>
      </c>
      <c r="AU499" s="6">
        <f>AO499+AR499-AX499</f>
        <v/>
      </c>
      <c r="AV499" s="7">
        <f>IFERROR(AU499/AT499,0)</f>
        <v/>
      </c>
      <c r="AW499" s="6">
        <f>'M04'!T498</f>
        <v/>
      </c>
      <c r="AX499" s="6">
        <f>'M04'!U498</f>
        <v/>
      </c>
      <c r="AY499" s="7">
        <f>IFERROR(AX499/AW499,0)</f>
        <v/>
      </c>
      <c r="AZ499" s="6">
        <f>'M05'!E498</f>
        <v/>
      </c>
      <c r="BA499" s="6">
        <f>'M05'!F498</f>
        <v/>
      </c>
      <c r="BB499" s="7">
        <f>IFERROR(BA499/AZ499,0)</f>
        <v/>
      </c>
      <c r="BC499" s="6">
        <f>'M05'!M498</f>
        <v/>
      </c>
      <c r="BD499" s="6">
        <f>IF('M05'!AG498&gt;0,'M05'!AG498+MAX(0,BC499-'M05'!H498)*IF(AND(AZ499&lt;&gt;0,BA499&lt;&gt;0),BA499/AZ499,'M05'!V498),BC499*IF(AND(AZ499&lt;&gt;0,BA499&lt;&gt;0),BA499/AZ499,'M05'!V498))</f>
        <v/>
      </c>
      <c r="BE499" s="7">
        <f>IFERROR(BD499/BC499,0)</f>
        <v/>
      </c>
      <c r="BF499" s="6">
        <f>-'M05'!S498</f>
        <v/>
      </c>
      <c r="BG499" s="6">
        <f>BA499+BD499-BJ499</f>
        <v/>
      </c>
      <c r="BH499" s="7">
        <f>IFERROR(BG499/BF499,0)</f>
        <v/>
      </c>
      <c r="BI499" s="6">
        <f>'M05'!T498</f>
        <v/>
      </c>
      <c r="BJ499" s="6">
        <f>'M05'!U498</f>
        <v/>
      </c>
      <c r="BK499" s="7">
        <f>IFERROR(BJ499/BI499,0)</f>
        <v/>
      </c>
      <c r="BL499" s="6">
        <f>'M06'!E498</f>
        <v/>
      </c>
      <c r="BM499" s="6">
        <f>'M06'!F498</f>
        <v/>
      </c>
      <c r="BN499" s="7">
        <f>IFERROR(BM499/BL499,0)</f>
        <v/>
      </c>
      <c r="BO499" s="6">
        <f>'M06'!M498</f>
        <v/>
      </c>
      <c r="BP499" s="6">
        <f>IF('M06'!AG498&gt;0,'M06'!AG498+MAX(0,BO499-'M06'!H498)*IF(AND(BL499&lt;&gt;0,BM499&lt;&gt;0),BM499/BL499,'M06'!V498),BO499*IF(AND(BL499&lt;&gt;0,BM499&lt;&gt;0),BM499/BL499,'M06'!V498))</f>
        <v/>
      </c>
      <c r="BQ499" s="7">
        <f>IFERROR(BP499/BO499,0)</f>
        <v/>
      </c>
      <c r="BR499" s="6">
        <f>-'M06'!S498</f>
        <v/>
      </c>
      <c r="BS499" s="6">
        <f>BM499+BP499-BV499</f>
        <v/>
      </c>
      <c r="BT499" s="7">
        <f>IFERROR(BS499/BR499,0)</f>
        <v/>
      </c>
      <c r="BU499" s="6">
        <f>'M06'!T498</f>
        <v/>
      </c>
      <c r="BV499" s="6">
        <f>'M06'!U498</f>
        <v/>
      </c>
      <c r="BW499" s="7">
        <f>IFERROR(BV499/BU499,0)</f>
        <v/>
      </c>
      <c r="BX499" s="6">
        <f>'M07'!E498</f>
        <v/>
      </c>
      <c r="BY499" s="6">
        <f>'M07'!F498</f>
        <v/>
      </c>
      <c r="BZ499" s="7">
        <f>IFERROR(BY499/BX499,0)</f>
        <v/>
      </c>
      <c r="CA499" s="6">
        <f>'M07'!M498</f>
        <v/>
      </c>
      <c r="CB499" s="6">
        <f>IF('M07'!AG498&gt;0,'M07'!AG498+MAX(0,CA499-'M07'!H498)*IF(AND(BX499&lt;&gt;0,BY499&lt;&gt;0),BY499/BX499,'M07'!V498),CA499*IF(AND(BX499&lt;&gt;0,BY499&lt;&gt;0),BY499/BX499,'M07'!V498))</f>
        <v/>
      </c>
      <c r="CC499" s="7">
        <f>IFERROR(CB499/CA499,0)</f>
        <v/>
      </c>
      <c r="CD499" s="6">
        <f>-'M07'!S498</f>
        <v/>
      </c>
      <c r="CE499" s="6">
        <f>BY499+CB499-CH499</f>
        <v/>
      </c>
      <c r="CF499" s="7">
        <f>IFERROR(CE499/CD499,0)</f>
        <v/>
      </c>
      <c r="CG499" s="6">
        <f>'M07'!T498</f>
        <v/>
      </c>
      <c r="CH499" s="6">
        <f>'M07'!U498</f>
        <v/>
      </c>
      <c r="CI499" s="7">
        <f>IFERROR(CH499/CG499,0)</f>
        <v/>
      </c>
      <c r="CJ499" s="6">
        <f>'M08'!E498</f>
        <v/>
      </c>
      <c r="CK499" s="6">
        <f>'M08'!F498</f>
        <v/>
      </c>
      <c r="CL499" s="7">
        <f>IFERROR(CK499/CJ499,0)</f>
        <v/>
      </c>
      <c r="CM499" s="6">
        <f>'M08'!M498</f>
        <v/>
      </c>
      <c r="CN499" s="6">
        <f>IF('M08'!AG498&gt;0,'M08'!AG498+MAX(0,CM499-'M08'!H498)*IF(AND(CJ499&lt;&gt;0,CK499&lt;&gt;0),CK499/CJ499,'M08'!V498),CM499*IF(AND(CJ499&lt;&gt;0,CK499&lt;&gt;0),CK499/CJ499,'M08'!V498))</f>
        <v/>
      </c>
      <c r="CO499" s="7">
        <f>IFERROR(CN499/CM499,0)</f>
        <v/>
      </c>
      <c r="CP499" s="6">
        <f>-'M08'!S498</f>
        <v/>
      </c>
      <c r="CQ499" s="6">
        <f>CK499+CN499-CT499</f>
        <v/>
      </c>
      <c r="CR499" s="7">
        <f>IFERROR(CQ499/CP499,0)</f>
        <v/>
      </c>
      <c r="CS499" s="6">
        <f>'M08'!T498</f>
        <v/>
      </c>
      <c r="CT499" s="6">
        <f>'M08'!U498</f>
        <v/>
      </c>
      <c r="CU499" s="7">
        <f>IFERROR(CT499/CS499,0)</f>
        <v/>
      </c>
      <c r="CV499" s="6">
        <f>'M09'!E498</f>
        <v/>
      </c>
      <c r="CW499" s="6">
        <f>'M09'!F498</f>
        <v/>
      </c>
      <c r="CX499" s="7">
        <f>IFERROR(CW499/CV499,0)</f>
        <v/>
      </c>
      <c r="CY499" s="6">
        <f>'M09'!M498</f>
        <v/>
      </c>
      <c r="CZ499" s="6">
        <f>IF('M09'!AG498&gt;0,'M09'!AG498+MAX(0,CY499-'M09'!H498)*IF(AND(CV499&lt;&gt;0,CW499&lt;&gt;0),CW499/CV499,'M09'!V498),CY499*IF(AND(CV499&lt;&gt;0,CW499&lt;&gt;0),CW499/CV499,'M09'!V498))</f>
        <v/>
      </c>
      <c r="DA499" s="7">
        <f>IFERROR(CZ499/CY499,0)</f>
        <v/>
      </c>
      <c r="DB499" s="6">
        <f>-'M09'!S498</f>
        <v/>
      </c>
      <c r="DC499" s="6">
        <f>CW499+CZ499-DF499</f>
        <v/>
      </c>
      <c r="DD499" s="7">
        <f>IFERROR(DC499/DB499,0)</f>
        <v/>
      </c>
      <c r="DE499" s="6">
        <f>'M09'!T498</f>
        <v/>
      </c>
      <c r="DF499" s="6">
        <f>'M09'!U498</f>
        <v/>
      </c>
      <c r="DG499" s="7">
        <f>IFERROR(DF499/DE499,0)</f>
        <v/>
      </c>
      <c r="DH499" s="6">
        <f>SUM(J499,V499,AH499,AT499,BF499,BR499,CD499,CP499,DB499)</f>
        <v/>
      </c>
      <c r="DI499" s="6">
        <f>SUM(K499,W499,AI499,AU499,BG499,BS499,CE499,CQ499,DC499)</f>
        <v/>
      </c>
      <c r="DJ499" s="6">
        <f>DH499/9</f>
        <v/>
      </c>
      <c r="DK499" s="6">
        <f>DI499/9</f>
        <v/>
      </c>
      <c r="DL499" s="7">
        <f>IFERROR(DI499/DH499,0)</f>
        <v/>
      </c>
      <c r="DM499" s="7">
        <f>'M09'!V498</f>
        <v/>
      </c>
      <c r="DN499" s="8">
        <f>IFERROR(DL499/DM499-1,0)</f>
        <v/>
      </c>
      <c r="DO499" s="6">
        <f>'M09'!AD498</f>
        <v/>
      </c>
      <c r="DP499" s="6">
        <f>DJ499-DO499</f>
        <v/>
      </c>
      <c r="DQ499" s="9">
        <f>COUNTIF(J499,"&gt;0")+COUNTIF(V499,"&gt;0")+COUNTIF(AH499,"&gt;0")+COUNTIF(AT499,"&gt;0")+COUNTIF(BF499,"&gt;0")+COUNTIF(BR499,"&gt;0")+COUNTIF(CD499,"&gt;0")+COUNTIF(CP499,"&gt;0")+COUNTIF(DB499,"&gt;0")</f>
        <v/>
      </c>
      <c r="DR499" s="6">
        <f>DE499</f>
        <v/>
      </c>
      <c r="DS499" s="10">
        <f>IFERROR(DR499/DJ499,0)</f>
        <v/>
      </c>
      <c r="DT499" s="6">
        <f>D499+SUM(G499,S499,AE499,AQ499,BC499,BO499,CA499,CM499,CY499)-SUM(J499,V499,AH499,AT499,BF499,BR499,CD499,CP499,DB499)-DE499</f>
        <v/>
      </c>
    </row>
    <row r="500">
      <c r="A500">
        <f>'M01'!C499</f>
        <v/>
      </c>
      <c r="B500">
        <f>'M01'!D499</f>
        <v/>
      </c>
      <c r="C500">
        <f>'M01'!A499</f>
        <v/>
      </c>
      <c r="D500" s="6">
        <f>'M01'!E499</f>
        <v/>
      </c>
      <c r="E500" s="6">
        <f>'M01'!F499</f>
        <v/>
      </c>
      <c r="F500" s="7">
        <f>IFERROR(E500/D500,0)</f>
        <v/>
      </c>
      <c r="G500" s="6">
        <f>'M01'!M499</f>
        <v/>
      </c>
      <c r="H500" s="6">
        <f>IF('M01'!AG499&gt;0,'M01'!AG499+MAX(0,G500-'M01'!H499)*IF(AND(D500&lt;&gt;0,E500&lt;&gt;0),E500/D500,'M01'!V499),G500*IF(AND(D500&lt;&gt;0,E500&lt;&gt;0),E500/D500,'M01'!V499))</f>
        <v/>
      </c>
      <c r="I500" s="7">
        <f>IFERROR(H500/G500,0)</f>
        <v/>
      </c>
      <c r="J500" s="6">
        <f>-'M01'!S499</f>
        <v/>
      </c>
      <c r="K500" s="6">
        <f>E500+H500-N500</f>
        <v/>
      </c>
      <c r="L500" s="7">
        <f>IFERROR(K500/J500,0)</f>
        <v/>
      </c>
      <c r="M500" s="6">
        <f>'M01'!T499</f>
        <v/>
      </c>
      <c r="N500" s="6">
        <f>'M01'!U499</f>
        <v/>
      </c>
      <c r="O500" s="7">
        <f>IFERROR(N500/M500,0)</f>
        <v/>
      </c>
      <c r="P500" s="6">
        <f>'M02'!E499</f>
        <v/>
      </c>
      <c r="Q500" s="6">
        <f>'M02'!F499</f>
        <v/>
      </c>
      <c r="R500" s="7">
        <f>IFERROR(Q500/P500,0)</f>
        <v/>
      </c>
      <c r="S500" s="6">
        <f>'M02'!M499</f>
        <v/>
      </c>
      <c r="T500" s="6">
        <f>IF('M02'!AG499&gt;0,'M02'!AG499+MAX(0,S500-'M02'!H499)*IF(AND(P500&lt;&gt;0,Q500&lt;&gt;0),Q500/P500,'M02'!V499),S500*IF(AND(P500&lt;&gt;0,Q500&lt;&gt;0),Q500/P500,'M02'!V499))</f>
        <v/>
      </c>
      <c r="U500" s="7">
        <f>IFERROR(T500/S500,0)</f>
        <v/>
      </c>
      <c r="V500" s="6">
        <f>-'M02'!S499</f>
        <v/>
      </c>
      <c r="W500" s="6">
        <f>Q500+T500-Z500</f>
        <v/>
      </c>
      <c r="X500" s="7">
        <f>IFERROR(W500/V500,0)</f>
        <v/>
      </c>
      <c r="Y500" s="6">
        <f>'M02'!T499</f>
        <v/>
      </c>
      <c r="Z500" s="6">
        <f>'M02'!U499</f>
        <v/>
      </c>
      <c r="AA500" s="7">
        <f>IFERROR(Z500/Y500,0)</f>
        <v/>
      </c>
      <c r="AB500" s="6">
        <f>'M03'!E499</f>
        <v/>
      </c>
      <c r="AC500" s="6">
        <f>'M03'!F499</f>
        <v/>
      </c>
      <c r="AD500" s="7">
        <f>IFERROR(AC500/AB500,0)</f>
        <v/>
      </c>
      <c r="AE500" s="6">
        <f>'M03'!M499</f>
        <v/>
      </c>
      <c r="AF500" s="6">
        <f>IF('M03'!AG499&gt;0,'M03'!AG499+MAX(0,AE500-'M03'!H499)*IF(AND(AB500&lt;&gt;0,AC500&lt;&gt;0),AC500/AB500,'M03'!V499),AE500*IF(AND(AB500&lt;&gt;0,AC500&lt;&gt;0),AC500/AB500,'M03'!V499))</f>
        <v/>
      </c>
      <c r="AG500" s="7">
        <f>IFERROR(AF500/AE500,0)</f>
        <v/>
      </c>
      <c r="AH500" s="6">
        <f>-'M03'!S499</f>
        <v/>
      </c>
      <c r="AI500" s="6">
        <f>AC500+AF500-AL500</f>
        <v/>
      </c>
      <c r="AJ500" s="7">
        <f>IFERROR(AI500/AH500,0)</f>
        <v/>
      </c>
      <c r="AK500" s="6">
        <f>'M03'!T499</f>
        <v/>
      </c>
      <c r="AL500" s="6">
        <f>'M03'!U499</f>
        <v/>
      </c>
      <c r="AM500" s="7">
        <f>IFERROR(AL500/AK500,0)</f>
        <v/>
      </c>
      <c r="AN500" s="6">
        <f>'M04'!E499</f>
        <v/>
      </c>
      <c r="AO500" s="6">
        <f>'M04'!F499</f>
        <v/>
      </c>
      <c r="AP500" s="7">
        <f>IFERROR(AO500/AN500,0)</f>
        <v/>
      </c>
      <c r="AQ500" s="6">
        <f>'M04'!M499</f>
        <v/>
      </c>
      <c r="AR500" s="6">
        <f>IF('M04'!AG499&gt;0,'M04'!AG499+MAX(0,AQ500-'M04'!H499)*IF(AND(AN500&lt;&gt;0,AO500&lt;&gt;0),AO500/AN500,'M04'!V499),AQ500*IF(AND(AN500&lt;&gt;0,AO500&lt;&gt;0),AO500/AN500,'M04'!V499))</f>
        <v/>
      </c>
      <c r="AS500" s="7">
        <f>IFERROR(AR500/AQ500,0)</f>
        <v/>
      </c>
      <c r="AT500" s="6">
        <f>-'M04'!S499</f>
        <v/>
      </c>
      <c r="AU500" s="6">
        <f>AO500+AR500-AX500</f>
        <v/>
      </c>
      <c r="AV500" s="7">
        <f>IFERROR(AU500/AT500,0)</f>
        <v/>
      </c>
      <c r="AW500" s="6">
        <f>'M04'!T499</f>
        <v/>
      </c>
      <c r="AX500" s="6">
        <f>'M04'!U499</f>
        <v/>
      </c>
      <c r="AY500" s="7">
        <f>IFERROR(AX500/AW500,0)</f>
        <v/>
      </c>
      <c r="AZ500" s="6">
        <f>'M05'!E499</f>
        <v/>
      </c>
      <c r="BA500" s="6">
        <f>'M05'!F499</f>
        <v/>
      </c>
      <c r="BB500" s="7">
        <f>IFERROR(BA500/AZ500,0)</f>
        <v/>
      </c>
      <c r="BC500" s="6">
        <f>'M05'!M499</f>
        <v/>
      </c>
      <c r="BD500" s="6">
        <f>IF('M05'!AG499&gt;0,'M05'!AG499+MAX(0,BC500-'M05'!H499)*IF(AND(AZ500&lt;&gt;0,BA500&lt;&gt;0),BA500/AZ500,'M05'!V499),BC500*IF(AND(AZ500&lt;&gt;0,BA500&lt;&gt;0),BA500/AZ500,'M05'!V499))</f>
        <v/>
      </c>
      <c r="BE500" s="7">
        <f>IFERROR(BD500/BC500,0)</f>
        <v/>
      </c>
      <c r="BF500" s="6">
        <f>-'M05'!S499</f>
        <v/>
      </c>
      <c r="BG500" s="6">
        <f>BA500+BD500-BJ500</f>
        <v/>
      </c>
      <c r="BH500" s="7">
        <f>IFERROR(BG500/BF500,0)</f>
        <v/>
      </c>
      <c r="BI500" s="6">
        <f>'M05'!T499</f>
        <v/>
      </c>
      <c r="BJ500" s="6">
        <f>'M05'!U499</f>
        <v/>
      </c>
      <c r="BK500" s="7">
        <f>IFERROR(BJ500/BI500,0)</f>
        <v/>
      </c>
      <c r="BL500" s="6">
        <f>'M06'!E499</f>
        <v/>
      </c>
      <c r="BM500" s="6">
        <f>'M06'!F499</f>
        <v/>
      </c>
      <c r="BN500" s="7">
        <f>IFERROR(BM500/BL500,0)</f>
        <v/>
      </c>
      <c r="BO500" s="6">
        <f>'M06'!M499</f>
        <v/>
      </c>
      <c r="BP500" s="6">
        <f>IF('M06'!AG499&gt;0,'M06'!AG499+MAX(0,BO500-'M06'!H499)*IF(AND(BL500&lt;&gt;0,BM500&lt;&gt;0),BM500/BL500,'M06'!V499),BO500*IF(AND(BL500&lt;&gt;0,BM500&lt;&gt;0),BM500/BL500,'M06'!V499))</f>
        <v/>
      </c>
      <c r="BQ500" s="7">
        <f>IFERROR(BP500/BO500,0)</f>
        <v/>
      </c>
      <c r="BR500" s="6">
        <f>-'M06'!S499</f>
        <v/>
      </c>
      <c r="BS500" s="6">
        <f>BM500+BP500-BV500</f>
        <v/>
      </c>
      <c r="BT500" s="7">
        <f>IFERROR(BS500/BR500,0)</f>
        <v/>
      </c>
      <c r="BU500" s="6">
        <f>'M06'!T499</f>
        <v/>
      </c>
      <c r="BV500" s="6">
        <f>'M06'!U499</f>
        <v/>
      </c>
      <c r="BW500" s="7">
        <f>IFERROR(BV500/BU500,0)</f>
        <v/>
      </c>
      <c r="BX500" s="6">
        <f>'M07'!E499</f>
        <v/>
      </c>
      <c r="BY500" s="6">
        <f>'M07'!F499</f>
        <v/>
      </c>
      <c r="BZ500" s="7">
        <f>IFERROR(BY500/BX500,0)</f>
        <v/>
      </c>
      <c r="CA500" s="6">
        <f>'M07'!M499</f>
        <v/>
      </c>
      <c r="CB500" s="6">
        <f>IF('M07'!AG499&gt;0,'M07'!AG499+MAX(0,CA500-'M07'!H499)*IF(AND(BX500&lt;&gt;0,BY500&lt;&gt;0),BY500/BX500,'M07'!V499),CA500*IF(AND(BX500&lt;&gt;0,BY500&lt;&gt;0),BY500/BX500,'M07'!V499))</f>
        <v/>
      </c>
      <c r="CC500" s="7">
        <f>IFERROR(CB500/CA500,0)</f>
        <v/>
      </c>
      <c r="CD500" s="6">
        <f>-'M07'!S499</f>
        <v/>
      </c>
      <c r="CE500" s="6">
        <f>BY500+CB500-CH500</f>
        <v/>
      </c>
      <c r="CF500" s="7">
        <f>IFERROR(CE500/CD500,0)</f>
        <v/>
      </c>
      <c r="CG500" s="6">
        <f>'M07'!T499</f>
        <v/>
      </c>
      <c r="CH500" s="6">
        <f>'M07'!U499</f>
        <v/>
      </c>
      <c r="CI500" s="7">
        <f>IFERROR(CH500/CG500,0)</f>
        <v/>
      </c>
      <c r="CJ500" s="6">
        <f>'M08'!E499</f>
        <v/>
      </c>
      <c r="CK500" s="6">
        <f>'M08'!F499</f>
        <v/>
      </c>
      <c r="CL500" s="7">
        <f>IFERROR(CK500/CJ500,0)</f>
        <v/>
      </c>
      <c r="CM500" s="6">
        <f>'M08'!M499</f>
        <v/>
      </c>
      <c r="CN500" s="6">
        <f>IF('M08'!AG499&gt;0,'M08'!AG499+MAX(0,CM500-'M08'!H499)*IF(AND(CJ500&lt;&gt;0,CK500&lt;&gt;0),CK500/CJ500,'M08'!V499),CM500*IF(AND(CJ500&lt;&gt;0,CK500&lt;&gt;0),CK500/CJ500,'M08'!V499))</f>
        <v/>
      </c>
      <c r="CO500" s="7">
        <f>IFERROR(CN500/CM500,0)</f>
        <v/>
      </c>
      <c r="CP500" s="6">
        <f>-'M08'!S499</f>
        <v/>
      </c>
      <c r="CQ500" s="6">
        <f>CK500+CN500-CT500</f>
        <v/>
      </c>
      <c r="CR500" s="7">
        <f>IFERROR(CQ500/CP500,0)</f>
        <v/>
      </c>
      <c r="CS500" s="6">
        <f>'M08'!T499</f>
        <v/>
      </c>
      <c r="CT500" s="6">
        <f>'M08'!U499</f>
        <v/>
      </c>
      <c r="CU500" s="7">
        <f>IFERROR(CT500/CS500,0)</f>
        <v/>
      </c>
      <c r="CV500" s="6">
        <f>'M09'!E499</f>
        <v/>
      </c>
      <c r="CW500" s="6">
        <f>'M09'!F499</f>
        <v/>
      </c>
      <c r="CX500" s="7">
        <f>IFERROR(CW500/CV500,0)</f>
        <v/>
      </c>
      <c r="CY500" s="6">
        <f>'M09'!M499</f>
        <v/>
      </c>
      <c r="CZ500" s="6">
        <f>IF('M09'!AG499&gt;0,'M09'!AG499+MAX(0,CY500-'M09'!H499)*IF(AND(CV500&lt;&gt;0,CW500&lt;&gt;0),CW500/CV500,'M09'!V499),CY500*IF(AND(CV500&lt;&gt;0,CW500&lt;&gt;0),CW500/CV500,'M09'!V499))</f>
        <v/>
      </c>
      <c r="DA500" s="7">
        <f>IFERROR(CZ500/CY500,0)</f>
        <v/>
      </c>
      <c r="DB500" s="6">
        <f>-'M09'!S499</f>
        <v/>
      </c>
      <c r="DC500" s="6">
        <f>CW500+CZ500-DF500</f>
        <v/>
      </c>
      <c r="DD500" s="7">
        <f>IFERROR(DC500/DB500,0)</f>
        <v/>
      </c>
      <c r="DE500" s="6">
        <f>'M09'!T499</f>
        <v/>
      </c>
      <c r="DF500" s="6">
        <f>'M09'!U499</f>
        <v/>
      </c>
      <c r="DG500" s="7">
        <f>IFERROR(DF500/DE500,0)</f>
        <v/>
      </c>
      <c r="DH500" s="6">
        <f>SUM(J500,V500,AH500,AT500,BF500,BR500,CD500,CP500,DB500)</f>
        <v/>
      </c>
      <c r="DI500" s="6">
        <f>SUM(K500,W500,AI500,AU500,BG500,BS500,CE500,CQ500,DC500)</f>
        <v/>
      </c>
      <c r="DJ500" s="6">
        <f>DH500/9</f>
        <v/>
      </c>
      <c r="DK500" s="6">
        <f>DI500/9</f>
        <v/>
      </c>
      <c r="DL500" s="7">
        <f>IFERROR(DI500/DH500,0)</f>
        <v/>
      </c>
      <c r="DM500" s="7">
        <f>'M09'!V499</f>
        <v/>
      </c>
      <c r="DN500" s="8">
        <f>IFERROR(DL500/DM500-1,0)</f>
        <v/>
      </c>
      <c r="DO500" s="6">
        <f>'M09'!AD499</f>
        <v/>
      </c>
      <c r="DP500" s="6">
        <f>DJ500-DO500</f>
        <v/>
      </c>
      <c r="DQ500" s="9">
        <f>COUNTIF(J500,"&gt;0")+COUNTIF(V500,"&gt;0")+COUNTIF(AH500,"&gt;0")+COUNTIF(AT500,"&gt;0")+COUNTIF(BF500,"&gt;0")+COUNTIF(BR500,"&gt;0")+COUNTIF(CD500,"&gt;0")+COUNTIF(CP500,"&gt;0")+COUNTIF(DB500,"&gt;0")</f>
        <v/>
      </c>
      <c r="DR500" s="6">
        <f>DE500</f>
        <v/>
      </c>
      <c r="DS500" s="10">
        <f>IFERROR(DR500/DJ500,0)</f>
        <v/>
      </c>
      <c r="DT500" s="6">
        <f>D500+SUM(G500,S500,AE500,AQ500,BC500,BO500,CA500,CM500,CY500)-SUM(J500,V500,AH500,AT500,BF500,BR500,CD500,CP500,DB500)-DE500</f>
        <v/>
      </c>
    </row>
    <row r="501">
      <c r="A501">
        <f>'M01'!C500</f>
        <v/>
      </c>
      <c r="B501">
        <f>'M01'!D500</f>
        <v/>
      </c>
      <c r="C501">
        <f>'M01'!A500</f>
        <v/>
      </c>
      <c r="D501" s="6">
        <f>'M01'!E500</f>
        <v/>
      </c>
      <c r="E501" s="6">
        <f>'M01'!F500</f>
        <v/>
      </c>
      <c r="F501" s="7">
        <f>IFERROR(E501/D501,0)</f>
        <v/>
      </c>
      <c r="G501" s="6">
        <f>'M01'!M500</f>
        <v/>
      </c>
      <c r="H501" s="6">
        <f>IF('M01'!AG500&gt;0,'M01'!AG500+MAX(0,G501-'M01'!H500)*IF(AND(D501&lt;&gt;0,E501&lt;&gt;0),E501/D501,'M01'!V500),G501*IF(AND(D501&lt;&gt;0,E501&lt;&gt;0),E501/D501,'M01'!V500))</f>
        <v/>
      </c>
      <c r="I501" s="7">
        <f>IFERROR(H501/G501,0)</f>
        <v/>
      </c>
      <c r="J501" s="6">
        <f>-'M01'!S500</f>
        <v/>
      </c>
      <c r="K501" s="6">
        <f>E501+H501-N501</f>
        <v/>
      </c>
      <c r="L501" s="7">
        <f>IFERROR(K501/J501,0)</f>
        <v/>
      </c>
      <c r="M501" s="6">
        <f>'M01'!T500</f>
        <v/>
      </c>
      <c r="N501" s="6">
        <f>'M01'!U500</f>
        <v/>
      </c>
      <c r="O501" s="7">
        <f>IFERROR(N501/M501,0)</f>
        <v/>
      </c>
      <c r="P501" s="6">
        <f>'M02'!E500</f>
        <v/>
      </c>
      <c r="Q501" s="6">
        <f>'M02'!F500</f>
        <v/>
      </c>
      <c r="R501" s="7">
        <f>IFERROR(Q501/P501,0)</f>
        <v/>
      </c>
      <c r="S501" s="6">
        <f>'M02'!M500</f>
        <v/>
      </c>
      <c r="T501" s="6">
        <f>IF('M02'!AG500&gt;0,'M02'!AG500+MAX(0,S501-'M02'!H500)*IF(AND(P501&lt;&gt;0,Q501&lt;&gt;0),Q501/P501,'M02'!V500),S501*IF(AND(P501&lt;&gt;0,Q501&lt;&gt;0),Q501/P501,'M02'!V500))</f>
        <v/>
      </c>
      <c r="U501" s="7">
        <f>IFERROR(T501/S501,0)</f>
        <v/>
      </c>
      <c r="V501" s="6">
        <f>-'M02'!S500</f>
        <v/>
      </c>
      <c r="W501" s="6">
        <f>Q501+T501-Z501</f>
        <v/>
      </c>
      <c r="X501" s="7">
        <f>IFERROR(W501/V501,0)</f>
        <v/>
      </c>
      <c r="Y501" s="6">
        <f>'M02'!T500</f>
        <v/>
      </c>
      <c r="Z501" s="6">
        <f>'M02'!U500</f>
        <v/>
      </c>
      <c r="AA501" s="7">
        <f>IFERROR(Z501/Y501,0)</f>
        <v/>
      </c>
      <c r="AB501" s="6">
        <f>'M03'!E500</f>
        <v/>
      </c>
      <c r="AC501" s="6">
        <f>'M03'!F500</f>
        <v/>
      </c>
      <c r="AD501" s="7">
        <f>IFERROR(AC501/AB501,0)</f>
        <v/>
      </c>
      <c r="AE501" s="6">
        <f>'M03'!M500</f>
        <v/>
      </c>
      <c r="AF501" s="6">
        <f>IF('M03'!AG500&gt;0,'M03'!AG500+MAX(0,AE501-'M03'!H500)*IF(AND(AB501&lt;&gt;0,AC501&lt;&gt;0),AC501/AB501,'M03'!V500),AE501*IF(AND(AB501&lt;&gt;0,AC501&lt;&gt;0),AC501/AB501,'M03'!V500))</f>
        <v/>
      </c>
      <c r="AG501" s="7">
        <f>IFERROR(AF501/AE501,0)</f>
        <v/>
      </c>
      <c r="AH501" s="6">
        <f>-'M03'!S500</f>
        <v/>
      </c>
      <c r="AI501" s="6">
        <f>AC501+AF501-AL501</f>
        <v/>
      </c>
      <c r="AJ501" s="7">
        <f>IFERROR(AI501/AH501,0)</f>
        <v/>
      </c>
      <c r="AK501" s="6">
        <f>'M03'!T500</f>
        <v/>
      </c>
      <c r="AL501" s="6">
        <f>'M03'!U500</f>
        <v/>
      </c>
      <c r="AM501" s="7">
        <f>IFERROR(AL501/AK501,0)</f>
        <v/>
      </c>
      <c r="AN501" s="6">
        <f>'M04'!E500</f>
        <v/>
      </c>
      <c r="AO501" s="6">
        <f>'M04'!F500</f>
        <v/>
      </c>
      <c r="AP501" s="7">
        <f>IFERROR(AO501/AN501,0)</f>
        <v/>
      </c>
      <c r="AQ501" s="6">
        <f>'M04'!M500</f>
        <v/>
      </c>
      <c r="AR501" s="6">
        <f>IF('M04'!AG500&gt;0,'M04'!AG500+MAX(0,AQ501-'M04'!H500)*IF(AND(AN501&lt;&gt;0,AO501&lt;&gt;0),AO501/AN501,'M04'!V500),AQ501*IF(AND(AN501&lt;&gt;0,AO501&lt;&gt;0),AO501/AN501,'M04'!V500))</f>
        <v/>
      </c>
      <c r="AS501" s="7">
        <f>IFERROR(AR501/AQ501,0)</f>
        <v/>
      </c>
      <c r="AT501" s="6">
        <f>-'M04'!S500</f>
        <v/>
      </c>
      <c r="AU501" s="6">
        <f>AO501+AR501-AX501</f>
        <v/>
      </c>
      <c r="AV501" s="7">
        <f>IFERROR(AU501/AT501,0)</f>
        <v/>
      </c>
      <c r="AW501" s="6">
        <f>'M04'!T500</f>
        <v/>
      </c>
      <c r="AX501" s="6">
        <f>'M04'!U500</f>
        <v/>
      </c>
      <c r="AY501" s="7">
        <f>IFERROR(AX501/AW501,0)</f>
        <v/>
      </c>
      <c r="AZ501" s="6">
        <f>'M05'!E500</f>
        <v/>
      </c>
      <c r="BA501" s="6">
        <f>'M05'!F500</f>
        <v/>
      </c>
      <c r="BB501" s="7">
        <f>IFERROR(BA501/AZ501,0)</f>
        <v/>
      </c>
      <c r="BC501" s="6">
        <f>'M05'!M500</f>
        <v/>
      </c>
      <c r="BD501" s="6">
        <f>IF('M05'!AG500&gt;0,'M05'!AG500+MAX(0,BC501-'M05'!H500)*IF(AND(AZ501&lt;&gt;0,BA501&lt;&gt;0),BA501/AZ501,'M05'!V500),BC501*IF(AND(AZ501&lt;&gt;0,BA501&lt;&gt;0),BA501/AZ501,'M05'!V500))</f>
        <v/>
      </c>
      <c r="BE501" s="7">
        <f>IFERROR(BD501/BC501,0)</f>
        <v/>
      </c>
      <c r="BF501" s="6">
        <f>-'M05'!S500</f>
        <v/>
      </c>
      <c r="BG501" s="6">
        <f>BA501+BD501-BJ501</f>
        <v/>
      </c>
      <c r="BH501" s="7">
        <f>IFERROR(BG501/BF501,0)</f>
        <v/>
      </c>
      <c r="BI501" s="6">
        <f>'M05'!T500</f>
        <v/>
      </c>
      <c r="BJ501" s="6">
        <f>'M05'!U500</f>
        <v/>
      </c>
      <c r="BK501" s="7">
        <f>IFERROR(BJ501/BI501,0)</f>
        <v/>
      </c>
      <c r="BL501" s="6">
        <f>'M06'!E500</f>
        <v/>
      </c>
      <c r="BM501" s="6">
        <f>'M06'!F500</f>
        <v/>
      </c>
      <c r="BN501" s="7">
        <f>IFERROR(BM501/BL501,0)</f>
        <v/>
      </c>
      <c r="BO501" s="6">
        <f>'M06'!M500</f>
        <v/>
      </c>
      <c r="BP501" s="6">
        <f>IF('M06'!AG500&gt;0,'M06'!AG500+MAX(0,BO501-'M06'!H500)*IF(AND(BL501&lt;&gt;0,BM501&lt;&gt;0),BM501/BL501,'M06'!V500),BO501*IF(AND(BL501&lt;&gt;0,BM501&lt;&gt;0),BM501/BL501,'M06'!V500))</f>
        <v/>
      </c>
      <c r="BQ501" s="7">
        <f>IFERROR(BP501/BO501,0)</f>
        <v/>
      </c>
      <c r="BR501" s="6">
        <f>-'M06'!S500</f>
        <v/>
      </c>
      <c r="BS501" s="6">
        <f>BM501+BP501-BV501</f>
        <v/>
      </c>
      <c r="BT501" s="7">
        <f>IFERROR(BS501/BR501,0)</f>
        <v/>
      </c>
      <c r="BU501" s="6">
        <f>'M06'!T500</f>
        <v/>
      </c>
      <c r="BV501" s="6">
        <f>'M06'!U500</f>
        <v/>
      </c>
      <c r="BW501" s="7">
        <f>IFERROR(BV501/BU501,0)</f>
        <v/>
      </c>
      <c r="BX501" s="6">
        <f>'M07'!E500</f>
        <v/>
      </c>
      <c r="BY501" s="6">
        <f>'M07'!F500</f>
        <v/>
      </c>
      <c r="BZ501" s="7">
        <f>IFERROR(BY501/BX501,0)</f>
        <v/>
      </c>
      <c r="CA501" s="6">
        <f>'M07'!M500</f>
        <v/>
      </c>
      <c r="CB501" s="6">
        <f>IF('M07'!AG500&gt;0,'M07'!AG500+MAX(0,CA501-'M07'!H500)*IF(AND(BX501&lt;&gt;0,BY501&lt;&gt;0),BY501/BX501,'M07'!V500),CA501*IF(AND(BX501&lt;&gt;0,BY501&lt;&gt;0),BY501/BX501,'M07'!V500))</f>
        <v/>
      </c>
      <c r="CC501" s="7">
        <f>IFERROR(CB501/CA501,0)</f>
        <v/>
      </c>
      <c r="CD501" s="6">
        <f>-'M07'!S500</f>
        <v/>
      </c>
      <c r="CE501" s="6">
        <f>BY501+CB501-CH501</f>
        <v/>
      </c>
      <c r="CF501" s="7">
        <f>IFERROR(CE501/CD501,0)</f>
        <v/>
      </c>
      <c r="CG501" s="6">
        <f>'M07'!T500</f>
        <v/>
      </c>
      <c r="CH501" s="6">
        <f>'M07'!U500</f>
        <v/>
      </c>
      <c r="CI501" s="7">
        <f>IFERROR(CH501/CG501,0)</f>
        <v/>
      </c>
      <c r="CJ501" s="6">
        <f>'M08'!E500</f>
        <v/>
      </c>
      <c r="CK501" s="6">
        <f>'M08'!F500</f>
        <v/>
      </c>
      <c r="CL501" s="7">
        <f>IFERROR(CK501/CJ501,0)</f>
        <v/>
      </c>
      <c r="CM501" s="6">
        <f>'M08'!M500</f>
        <v/>
      </c>
      <c r="CN501" s="6">
        <f>IF('M08'!AG500&gt;0,'M08'!AG500+MAX(0,CM501-'M08'!H500)*IF(AND(CJ501&lt;&gt;0,CK501&lt;&gt;0),CK501/CJ501,'M08'!V500),CM501*IF(AND(CJ501&lt;&gt;0,CK501&lt;&gt;0),CK501/CJ501,'M08'!V500))</f>
        <v/>
      </c>
      <c r="CO501" s="7">
        <f>IFERROR(CN501/CM501,0)</f>
        <v/>
      </c>
      <c r="CP501" s="6">
        <f>-'M08'!S500</f>
        <v/>
      </c>
      <c r="CQ501" s="6">
        <f>CK501+CN501-CT501</f>
        <v/>
      </c>
      <c r="CR501" s="7">
        <f>IFERROR(CQ501/CP501,0)</f>
        <v/>
      </c>
      <c r="CS501" s="6">
        <f>'M08'!T500</f>
        <v/>
      </c>
      <c r="CT501" s="6">
        <f>'M08'!U500</f>
        <v/>
      </c>
      <c r="CU501" s="7">
        <f>IFERROR(CT501/CS501,0)</f>
        <v/>
      </c>
      <c r="CV501" s="6">
        <f>'M09'!E500</f>
        <v/>
      </c>
      <c r="CW501" s="6">
        <f>'M09'!F500</f>
        <v/>
      </c>
      <c r="CX501" s="7">
        <f>IFERROR(CW501/CV501,0)</f>
        <v/>
      </c>
      <c r="CY501" s="6">
        <f>'M09'!M500</f>
        <v/>
      </c>
      <c r="CZ501" s="6">
        <f>IF('M09'!AG500&gt;0,'M09'!AG500+MAX(0,CY501-'M09'!H500)*IF(AND(CV501&lt;&gt;0,CW501&lt;&gt;0),CW501/CV501,'M09'!V500),CY501*IF(AND(CV501&lt;&gt;0,CW501&lt;&gt;0),CW501/CV501,'M09'!V500))</f>
        <v/>
      </c>
      <c r="DA501" s="7">
        <f>IFERROR(CZ501/CY501,0)</f>
        <v/>
      </c>
      <c r="DB501" s="6">
        <f>-'M09'!S500</f>
        <v/>
      </c>
      <c r="DC501" s="6">
        <f>CW501+CZ501-DF501</f>
        <v/>
      </c>
      <c r="DD501" s="7">
        <f>IFERROR(DC501/DB501,0)</f>
        <v/>
      </c>
      <c r="DE501" s="6">
        <f>'M09'!T500</f>
        <v/>
      </c>
      <c r="DF501" s="6">
        <f>'M09'!U500</f>
        <v/>
      </c>
      <c r="DG501" s="7">
        <f>IFERROR(DF501/DE501,0)</f>
        <v/>
      </c>
      <c r="DH501" s="6">
        <f>SUM(J501,V501,AH501,AT501,BF501,BR501,CD501,CP501,DB501)</f>
        <v/>
      </c>
      <c r="DI501" s="6">
        <f>SUM(K501,W501,AI501,AU501,BG501,BS501,CE501,CQ501,DC501)</f>
        <v/>
      </c>
      <c r="DJ501" s="6">
        <f>DH501/9</f>
        <v/>
      </c>
      <c r="DK501" s="6">
        <f>DI501/9</f>
        <v/>
      </c>
      <c r="DL501" s="7">
        <f>IFERROR(DI501/DH501,0)</f>
        <v/>
      </c>
      <c r="DM501" s="7">
        <f>'M09'!V500</f>
        <v/>
      </c>
      <c r="DN501" s="8">
        <f>IFERROR(DL501/DM501-1,0)</f>
        <v/>
      </c>
      <c r="DO501" s="6">
        <f>'M09'!AD500</f>
        <v/>
      </c>
      <c r="DP501" s="6">
        <f>DJ501-DO501</f>
        <v/>
      </c>
      <c r="DQ501" s="9">
        <f>COUNTIF(J501,"&gt;0")+COUNTIF(V501,"&gt;0")+COUNTIF(AH501,"&gt;0")+COUNTIF(AT501,"&gt;0")+COUNTIF(BF501,"&gt;0")+COUNTIF(BR501,"&gt;0")+COUNTIF(CD501,"&gt;0")+COUNTIF(CP501,"&gt;0")+COUNTIF(DB501,"&gt;0")</f>
        <v/>
      </c>
      <c r="DR501" s="6">
        <f>DE501</f>
        <v/>
      </c>
      <c r="DS501" s="10">
        <f>IFERROR(DR501/DJ501,0)</f>
        <v/>
      </c>
      <c r="DT501" s="6">
        <f>D501+SUM(G501,S501,AE501,AQ501,BC501,BO501,CA501,CM501,CY501)-SUM(J501,V501,AH501,AT501,BF501,BR501,CD501,CP501,DB501)-DE501</f>
        <v/>
      </c>
    </row>
    <row r="502">
      <c r="A502">
        <f>'M01'!C501</f>
        <v/>
      </c>
      <c r="B502">
        <f>'M01'!D501</f>
        <v/>
      </c>
      <c r="C502">
        <f>'M01'!A501</f>
        <v/>
      </c>
      <c r="D502" s="6">
        <f>'M01'!E501</f>
        <v/>
      </c>
      <c r="E502" s="6">
        <f>'M01'!F501</f>
        <v/>
      </c>
      <c r="F502" s="7">
        <f>IFERROR(E502/D502,0)</f>
        <v/>
      </c>
      <c r="G502" s="6">
        <f>'M01'!M501</f>
        <v/>
      </c>
      <c r="H502" s="6">
        <f>IF('M01'!AG501&gt;0,'M01'!AG501+MAX(0,G502-'M01'!H501)*IF(AND(D502&lt;&gt;0,E502&lt;&gt;0),E502/D502,'M01'!V501),G502*IF(AND(D502&lt;&gt;0,E502&lt;&gt;0),E502/D502,'M01'!V501))</f>
        <v/>
      </c>
      <c r="I502" s="7">
        <f>IFERROR(H502/G502,0)</f>
        <v/>
      </c>
      <c r="J502" s="6">
        <f>-'M01'!S501</f>
        <v/>
      </c>
      <c r="K502" s="6">
        <f>E502+H502-N502</f>
        <v/>
      </c>
      <c r="L502" s="7">
        <f>IFERROR(K502/J502,0)</f>
        <v/>
      </c>
      <c r="M502" s="6">
        <f>'M01'!T501</f>
        <v/>
      </c>
      <c r="N502" s="6">
        <f>'M01'!U501</f>
        <v/>
      </c>
      <c r="O502" s="7">
        <f>IFERROR(N502/M502,0)</f>
        <v/>
      </c>
      <c r="P502" s="6">
        <f>'M02'!E501</f>
        <v/>
      </c>
      <c r="Q502" s="6">
        <f>'M02'!F501</f>
        <v/>
      </c>
      <c r="R502" s="7">
        <f>IFERROR(Q502/P502,0)</f>
        <v/>
      </c>
      <c r="S502" s="6">
        <f>'M02'!M501</f>
        <v/>
      </c>
      <c r="T502" s="6">
        <f>IF('M02'!AG501&gt;0,'M02'!AG501+MAX(0,S502-'M02'!H501)*IF(AND(P502&lt;&gt;0,Q502&lt;&gt;0),Q502/P502,'M02'!V501),S502*IF(AND(P502&lt;&gt;0,Q502&lt;&gt;0),Q502/P502,'M02'!V501))</f>
        <v/>
      </c>
      <c r="U502" s="7">
        <f>IFERROR(T502/S502,0)</f>
        <v/>
      </c>
      <c r="V502" s="6">
        <f>-'M02'!S501</f>
        <v/>
      </c>
      <c r="W502" s="6">
        <f>Q502+T502-Z502</f>
        <v/>
      </c>
      <c r="X502" s="7">
        <f>IFERROR(W502/V502,0)</f>
        <v/>
      </c>
      <c r="Y502" s="6">
        <f>'M02'!T501</f>
        <v/>
      </c>
      <c r="Z502" s="6">
        <f>'M02'!U501</f>
        <v/>
      </c>
      <c r="AA502" s="7">
        <f>IFERROR(Z502/Y502,0)</f>
        <v/>
      </c>
      <c r="AB502" s="6">
        <f>'M03'!E501</f>
        <v/>
      </c>
      <c r="AC502" s="6">
        <f>'M03'!F501</f>
        <v/>
      </c>
      <c r="AD502" s="7">
        <f>IFERROR(AC502/AB502,0)</f>
        <v/>
      </c>
      <c r="AE502" s="6">
        <f>'M03'!M501</f>
        <v/>
      </c>
      <c r="AF502" s="6">
        <f>IF('M03'!AG501&gt;0,'M03'!AG501+MAX(0,AE502-'M03'!H501)*IF(AND(AB502&lt;&gt;0,AC502&lt;&gt;0),AC502/AB502,'M03'!V501),AE502*IF(AND(AB502&lt;&gt;0,AC502&lt;&gt;0),AC502/AB502,'M03'!V501))</f>
        <v/>
      </c>
      <c r="AG502" s="7">
        <f>IFERROR(AF502/AE502,0)</f>
        <v/>
      </c>
      <c r="AH502" s="6">
        <f>-'M03'!S501</f>
        <v/>
      </c>
      <c r="AI502" s="6">
        <f>AC502+AF502-AL502</f>
        <v/>
      </c>
      <c r="AJ502" s="7">
        <f>IFERROR(AI502/AH502,0)</f>
        <v/>
      </c>
      <c r="AK502" s="6">
        <f>'M03'!T501</f>
        <v/>
      </c>
      <c r="AL502" s="6">
        <f>'M03'!U501</f>
        <v/>
      </c>
      <c r="AM502" s="7">
        <f>IFERROR(AL502/AK502,0)</f>
        <v/>
      </c>
      <c r="AN502" s="6">
        <f>'M04'!E501</f>
        <v/>
      </c>
      <c r="AO502" s="6">
        <f>'M04'!F501</f>
        <v/>
      </c>
      <c r="AP502" s="7">
        <f>IFERROR(AO502/AN502,0)</f>
        <v/>
      </c>
      <c r="AQ502" s="6">
        <f>'M04'!M501</f>
        <v/>
      </c>
      <c r="AR502" s="6">
        <f>IF('M04'!AG501&gt;0,'M04'!AG501+MAX(0,AQ502-'M04'!H501)*IF(AND(AN502&lt;&gt;0,AO502&lt;&gt;0),AO502/AN502,'M04'!V501),AQ502*IF(AND(AN502&lt;&gt;0,AO502&lt;&gt;0),AO502/AN502,'M04'!V501))</f>
        <v/>
      </c>
      <c r="AS502" s="7">
        <f>IFERROR(AR502/AQ502,0)</f>
        <v/>
      </c>
      <c r="AT502" s="6">
        <f>-'M04'!S501</f>
        <v/>
      </c>
      <c r="AU502" s="6">
        <f>AO502+AR502-AX502</f>
        <v/>
      </c>
      <c r="AV502" s="7">
        <f>IFERROR(AU502/AT502,0)</f>
        <v/>
      </c>
      <c r="AW502" s="6">
        <f>'M04'!T501</f>
        <v/>
      </c>
      <c r="AX502" s="6">
        <f>'M04'!U501</f>
        <v/>
      </c>
      <c r="AY502" s="7">
        <f>IFERROR(AX502/AW502,0)</f>
        <v/>
      </c>
      <c r="AZ502" s="6">
        <f>'M05'!E501</f>
        <v/>
      </c>
      <c r="BA502" s="6">
        <f>'M05'!F501</f>
        <v/>
      </c>
      <c r="BB502" s="7">
        <f>IFERROR(BA502/AZ502,0)</f>
        <v/>
      </c>
      <c r="BC502" s="6">
        <f>'M05'!M501</f>
        <v/>
      </c>
      <c r="BD502" s="6">
        <f>IF('M05'!AG501&gt;0,'M05'!AG501+MAX(0,BC502-'M05'!H501)*IF(AND(AZ502&lt;&gt;0,BA502&lt;&gt;0),BA502/AZ502,'M05'!V501),BC502*IF(AND(AZ502&lt;&gt;0,BA502&lt;&gt;0),BA502/AZ502,'M05'!V501))</f>
        <v/>
      </c>
      <c r="BE502" s="7">
        <f>IFERROR(BD502/BC502,0)</f>
        <v/>
      </c>
      <c r="BF502" s="6">
        <f>-'M05'!S501</f>
        <v/>
      </c>
      <c r="BG502" s="6">
        <f>BA502+BD502-BJ502</f>
        <v/>
      </c>
      <c r="BH502" s="7">
        <f>IFERROR(BG502/BF502,0)</f>
        <v/>
      </c>
      <c r="BI502" s="6">
        <f>'M05'!T501</f>
        <v/>
      </c>
      <c r="BJ502" s="6">
        <f>'M05'!U501</f>
        <v/>
      </c>
      <c r="BK502" s="7">
        <f>IFERROR(BJ502/BI502,0)</f>
        <v/>
      </c>
      <c r="BL502" s="6">
        <f>'M06'!E501</f>
        <v/>
      </c>
      <c r="BM502" s="6">
        <f>'M06'!F501</f>
        <v/>
      </c>
      <c r="BN502" s="7">
        <f>IFERROR(BM502/BL502,0)</f>
        <v/>
      </c>
      <c r="BO502" s="6">
        <f>'M06'!M501</f>
        <v/>
      </c>
      <c r="BP502" s="6">
        <f>IF('M06'!AG501&gt;0,'M06'!AG501+MAX(0,BO502-'M06'!H501)*IF(AND(BL502&lt;&gt;0,BM502&lt;&gt;0),BM502/BL502,'M06'!V501),BO502*IF(AND(BL502&lt;&gt;0,BM502&lt;&gt;0),BM502/BL502,'M06'!V501))</f>
        <v/>
      </c>
      <c r="BQ502" s="7">
        <f>IFERROR(BP502/BO502,0)</f>
        <v/>
      </c>
      <c r="BR502" s="6">
        <f>-'M06'!S501</f>
        <v/>
      </c>
      <c r="BS502" s="6">
        <f>BM502+BP502-BV502</f>
        <v/>
      </c>
      <c r="BT502" s="7">
        <f>IFERROR(BS502/BR502,0)</f>
        <v/>
      </c>
      <c r="BU502" s="6">
        <f>'M06'!T501</f>
        <v/>
      </c>
      <c r="BV502" s="6">
        <f>'M06'!U501</f>
        <v/>
      </c>
      <c r="BW502" s="7">
        <f>IFERROR(BV502/BU502,0)</f>
        <v/>
      </c>
      <c r="BX502" s="6">
        <f>'M07'!E501</f>
        <v/>
      </c>
      <c r="BY502" s="6">
        <f>'M07'!F501</f>
        <v/>
      </c>
      <c r="BZ502" s="7">
        <f>IFERROR(BY502/BX502,0)</f>
        <v/>
      </c>
      <c r="CA502" s="6">
        <f>'M07'!M501</f>
        <v/>
      </c>
      <c r="CB502" s="6">
        <f>IF('M07'!AG501&gt;0,'M07'!AG501+MAX(0,CA502-'M07'!H501)*IF(AND(BX502&lt;&gt;0,BY502&lt;&gt;0),BY502/BX502,'M07'!V501),CA502*IF(AND(BX502&lt;&gt;0,BY502&lt;&gt;0),BY502/BX502,'M07'!V501))</f>
        <v/>
      </c>
      <c r="CC502" s="7">
        <f>IFERROR(CB502/CA502,0)</f>
        <v/>
      </c>
      <c r="CD502" s="6">
        <f>-'M07'!S501</f>
        <v/>
      </c>
      <c r="CE502" s="6">
        <f>BY502+CB502-CH502</f>
        <v/>
      </c>
      <c r="CF502" s="7">
        <f>IFERROR(CE502/CD502,0)</f>
        <v/>
      </c>
      <c r="CG502" s="6">
        <f>'M07'!T501</f>
        <v/>
      </c>
      <c r="CH502" s="6">
        <f>'M07'!U501</f>
        <v/>
      </c>
      <c r="CI502" s="7">
        <f>IFERROR(CH502/CG502,0)</f>
        <v/>
      </c>
      <c r="CJ502" s="6">
        <f>'M08'!E501</f>
        <v/>
      </c>
      <c r="CK502" s="6">
        <f>'M08'!F501</f>
        <v/>
      </c>
      <c r="CL502" s="7">
        <f>IFERROR(CK502/CJ502,0)</f>
        <v/>
      </c>
      <c r="CM502" s="6">
        <f>'M08'!M501</f>
        <v/>
      </c>
      <c r="CN502" s="6">
        <f>IF('M08'!AG501&gt;0,'M08'!AG501+MAX(0,CM502-'M08'!H501)*IF(AND(CJ502&lt;&gt;0,CK502&lt;&gt;0),CK502/CJ502,'M08'!V501),CM502*IF(AND(CJ502&lt;&gt;0,CK502&lt;&gt;0),CK502/CJ502,'M08'!V501))</f>
        <v/>
      </c>
      <c r="CO502" s="7">
        <f>IFERROR(CN502/CM502,0)</f>
        <v/>
      </c>
      <c r="CP502" s="6">
        <f>-'M08'!S501</f>
        <v/>
      </c>
      <c r="CQ502" s="6">
        <f>CK502+CN502-CT502</f>
        <v/>
      </c>
      <c r="CR502" s="7">
        <f>IFERROR(CQ502/CP502,0)</f>
        <v/>
      </c>
      <c r="CS502" s="6">
        <f>'M08'!T501</f>
        <v/>
      </c>
      <c r="CT502" s="6">
        <f>'M08'!U501</f>
        <v/>
      </c>
      <c r="CU502" s="7">
        <f>IFERROR(CT502/CS502,0)</f>
        <v/>
      </c>
      <c r="CV502" s="6">
        <f>'M09'!E501</f>
        <v/>
      </c>
      <c r="CW502" s="6">
        <f>'M09'!F501</f>
        <v/>
      </c>
      <c r="CX502" s="7">
        <f>IFERROR(CW502/CV502,0)</f>
        <v/>
      </c>
      <c r="CY502" s="6">
        <f>'M09'!M501</f>
        <v/>
      </c>
      <c r="CZ502" s="6">
        <f>IF('M09'!AG501&gt;0,'M09'!AG501+MAX(0,CY502-'M09'!H501)*IF(AND(CV502&lt;&gt;0,CW502&lt;&gt;0),CW502/CV502,'M09'!V501),CY502*IF(AND(CV502&lt;&gt;0,CW502&lt;&gt;0),CW502/CV502,'M09'!V501))</f>
        <v/>
      </c>
      <c r="DA502" s="7">
        <f>IFERROR(CZ502/CY502,0)</f>
        <v/>
      </c>
      <c r="DB502" s="6">
        <f>-'M09'!S501</f>
        <v/>
      </c>
      <c r="DC502" s="6">
        <f>CW502+CZ502-DF502</f>
        <v/>
      </c>
      <c r="DD502" s="7">
        <f>IFERROR(DC502/DB502,0)</f>
        <v/>
      </c>
      <c r="DE502" s="6">
        <f>'M09'!T501</f>
        <v/>
      </c>
      <c r="DF502" s="6">
        <f>'M09'!U501</f>
        <v/>
      </c>
      <c r="DG502" s="7">
        <f>IFERROR(DF502/DE502,0)</f>
        <v/>
      </c>
      <c r="DH502" s="6">
        <f>SUM(J502,V502,AH502,AT502,BF502,BR502,CD502,CP502,DB502)</f>
        <v/>
      </c>
      <c r="DI502" s="6">
        <f>SUM(K502,W502,AI502,AU502,BG502,BS502,CE502,CQ502,DC502)</f>
        <v/>
      </c>
      <c r="DJ502" s="6">
        <f>DH502/9</f>
        <v/>
      </c>
      <c r="DK502" s="6">
        <f>DI502/9</f>
        <v/>
      </c>
      <c r="DL502" s="7">
        <f>IFERROR(DI502/DH502,0)</f>
        <v/>
      </c>
      <c r="DM502" s="7">
        <f>'M09'!V501</f>
        <v/>
      </c>
      <c r="DN502" s="8">
        <f>IFERROR(DL502/DM502-1,0)</f>
        <v/>
      </c>
      <c r="DO502" s="6">
        <f>'M09'!AD501</f>
        <v/>
      </c>
      <c r="DP502" s="6">
        <f>DJ502-DO502</f>
        <v/>
      </c>
      <c r="DQ502" s="9">
        <f>COUNTIF(J502,"&gt;0")+COUNTIF(V502,"&gt;0")+COUNTIF(AH502,"&gt;0")+COUNTIF(AT502,"&gt;0")+COUNTIF(BF502,"&gt;0")+COUNTIF(BR502,"&gt;0")+COUNTIF(CD502,"&gt;0")+COUNTIF(CP502,"&gt;0")+COUNTIF(DB502,"&gt;0")</f>
        <v/>
      </c>
      <c r="DR502" s="6">
        <f>DE502</f>
        <v/>
      </c>
      <c r="DS502" s="10">
        <f>IFERROR(DR502/DJ502,0)</f>
        <v/>
      </c>
      <c r="DT502" s="6">
        <f>D502+SUM(G502,S502,AE502,AQ502,BC502,BO502,CA502,CM502,CY502)-SUM(J502,V502,AH502,AT502,BF502,BR502,CD502,CP502,DB502)-DE502</f>
        <v/>
      </c>
    </row>
    <row r="503">
      <c r="A503">
        <f>'M01'!C502</f>
        <v/>
      </c>
      <c r="B503">
        <f>'M01'!D502</f>
        <v/>
      </c>
      <c r="C503">
        <f>'M01'!A502</f>
        <v/>
      </c>
      <c r="D503" s="6">
        <f>'M01'!E502</f>
        <v/>
      </c>
      <c r="E503" s="6">
        <f>'M01'!F502</f>
        <v/>
      </c>
      <c r="F503" s="7">
        <f>IFERROR(E503/D503,0)</f>
        <v/>
      </c>
      <c r="G503" s="6">
        <f>'M01'!M502</f>
        <v/>
      </c>
      <c r="H503" s="6">
        <f>IF('M01'!AG502&gt;0,'M01'!AG502+MAX(0,G503-'M01'!H502)*IF(AND(D503&lt;&gt;0,E503&lt;&gt;0),E503/D503,'M01'!V502),G503*IF(AND(D503&lt;&gt;0,E503&lt;&gt;0),E503/D503,'M01'!V502))</f>
        <v/>
      </c>
      <c r="I503" s="7">
        <f>IFERROR(H503/G503,0)</f>
        <v/>
      </c>
      <c r="J503" s="6">
        <f>-'M01'!S502</f>
        <v/>
      </c>
      <c r="K503" s="6">
        <f>E503+H503-N503</f>
        <v/>
      </c>
      <c r="L503" s="7">
        <f>IFERROR(K503/J503,0)</f>
        <v/>
      </c>
      <c r="M503" s="6">
        <f>'M01'!T502</f>
        <v/>
      </c>
      <c r="N503" s="6">
        <f>'M01'!U502</f>
        <v/>
      </c>
      <c r="O503" s="7">
        <f>IFERROR(N503/M503,0)</f>
        <v/>
      </c>
      <c r="P503" s="6">
        <f>'M02'!E502</f>
        <v/>
      </c>
      <c r="Q503" s="6">
        <f>'M02'!F502</f>
        <v/>
      </c>
      <c r="R503" s="7">
        <f>IFERROR(Q503/P503,0)</f>
        <v/>
      </c>
      <c r="S503" s="6">
        <f>'M02'!M502</f>
        <v/>
      </c>
      <c r="T503" s="6">
        <f>IF('M02'!AG502&gt;0,'M02'!AG502+MAX(0,S503-'M02'!H502)*IF(AND(P503&lt;&gt;0,Q503&lt;&gt;0),Q503/P503,'M02'!V502),S503*IF(AND(P503&lt;&gt;0,Q503&lt;&gt;0),Q503/P503,'M02'!V502))</f>
        <v/>
      </c>
      <c r="U503" s="7">
        <f>IFERROR(T503/S503,0)</f>
        <v/>
      </c>
      <c r="V503" s="6">
        <f>-'M02'!S502</f>
        <v/>
      </c>
      <c r="W503" s="6">
        <f>Q503+T503-Z503</f>
        <v/>
      </c>
      <c r="X503" s="7">
        <f>IFERROR(W503/V503,0)</f>
        <v/>
      </c>
      <c r="Y503" s="6">
        <f>'M02'!T502</f>
        <v/>
      </c>
      <c r="Z503" s="6">
        <f>'M02'!U502</f>
        <v/>
      </c>
      <c r="AA503" s="7">
        <f>IFERROR(Z503/Y503,0)</f>
        <v/>
      </c>
      <c r="AB503" s="6">
        <f>'M03'!E502</f>
        <v/>
      </c>
      <c r="AC503" s="6">
        <f>'M03'!F502</f>
        <v/>
      </c>
      <c r="AD503" s="7">
        <f>IFERROR(AC503/AB503,0)</f>
        <v/>
      </c>
      <c r="AE503" s="6">
        <f>'M03'!M502</f>
        <v/>
      </c>
      <c r="AF503" s="6">
        <f>IF('M03'!AG502&gt;0,'M03'!AG502+MAX(0,AE503-'M03'!H502)*IF(AND(AB503&lt;&gt;0,AC503&lt;&gt;0),AC503/AB503,'M03'!V502),AE503*IF(AND(AB503&lt;&gt;0,AC503&lt;&gt;0),AC503/AB503,'M03'!V502))</f>
        <v/>
      </c>
      <c r="AG503" s="7">
        <f>IFERROR(AF503/AE503,0)</f>
        <v/>
      </c>
      <c r="AH503" s="6">
        <f>-'M03'!S502</f>
        <v/>
      </c>
      <c r="AI503" s="6">
        <f>AC503+AF503-AL503</f>
        <v/>
      </c>
      <c r="AJ503" s="7">
        <f>IFERROR(AI503/AH503,0)</f>
        <v/>
      </c>
      <c r="AK503" s="6">
        <f>'M03'!T502</f>
        <v/>
      </c>
      <c r="AL503" s="6">
        <f>'M03'!U502</f>
        <v/>
      </c>
      <c r="AM503" s="7">
        <f>IFERROR(AL503/AK503,0)</f>
        <v/>
      </c>
      <c r="AN503" s="6">
        <f>'M04'!E502</f>
        <v/>
      </c>
      <c r="AO503" s="6">
        <f>'M04'!F502</f>
        <v/>
      </c>
      <c r="AP503" s="7">
        <f>IFERROR(AO503/AN503,0)</f>
        <v/>
      </c>
      <c r="AQ503" s="6">
        <f>'M04'!M502</f>
        <v/>
      </c>
      <c r="AR503" s="6">
        <f>IF('M04'!AG502&gt;0,'M04'!AG502+MAX(0,AQ503-'M04'!H502)*IF(AND(AN503&lt;&gt;0,AO503&lt;&gt;0),AO503/AN503,'M04'!V502),AQ503*IF(AND(AN503&lt;&gt;0,AO503&lt;&gt;0),AO503/AN503,'M04'!V502))</f>
        <v/>
      </c>
      <c r="AS503" s="7">
        <f>IFERROR(AR503/AQ503,0)</f>
        <v/>
      </c>
      <c r="AT503" s="6">
        <f>-'M04'!S502</f>
        <v/>
      </c>
      <c r="AU503" s="6">
        <f>AO503+AR503-AX503</f>
        <v/>
      </c>
      <c r="AV503" s="7">
        <f>IFERROR(AU503/AT503,0)</f>
        <v/>
      </c>
      <c r="AW503" s="6">
        <f>'M04'!T502</f>
        <v/>
      </c>
      <c r="AX503" s="6">
        <f>'M04'!U502</f>
        <v/>
      </c>
      <c r="AY503" s="7">
        <f>IFERROR(AX503/AW503,0)</f>
        <v/>
      </c>
      <c r="AZ503" s="6">
        <f>'M05'!E502</f>
        <v/>
      </c>
      <c r="BA503" s="6">
        <f>'M05'!F502</f>
        <v/>
      </c>
      <c r="BB503" s="7">
        <f>IFERROR(BA503/AZ503,0)</f>
        <v/>
      </c>
      <c r="BC503" s="6">
        <f>'M05'!M502</f>
        <v/>
      </c>
      <c r="BD503" s="6">
        <f>IF('M05'!AG502&gt;0,'M05'!AG502+MAX(0,BC503-'M05'!H502)*IF(AND(AZ503&lt;&gt;0,BA503&lt;&gt;0),BA503/AZ503,'M05'!V502),BC503*IF(AND(AZ503&lt;&gt;0,BA503&lt;&gt;0),BA503/AZ503,'M05'!V502))</f>
        <v/>
      </c>
      <c r="BE503" s="7">
        <f>IFERROR(BD503/BC503,0)</f>
        <v/>
      </c>
      <c r="BF503" s="6">
        <f>-'M05'!S502</f>
        <v/>
      </c>
      <c r="BG503" s="6">
        <f>BA503+BD503-BJ503</f>
        <v/>
      </c>
      <c r="BH503" s="7">
        <f>IFERROR(BG503/BF503,0)</f>
        <v/>
      </c>
      <c r="BI503" s="6">
        <f>'M05'!T502</f>
        <v/>
      </c>
      <c r="BJ503" s="6">
        <f>'M05'!U502</f>
        <v/>
      </c>
      <c r="BK503" s="7">
        <f>IFERROR(BJ503/BI503,0)</f>
        <v/>
      </c>
      <c r="BL503" s="6">
        <f>'M06'!E502</f>
        <v/>
      </c>
      <c r="BM503" s="6">
        <f>'M06'!F502</f>
        <v/>
      </c>
      <c r="BN503" s="7">
        <f>IFERROR(BM503/BL503,0)</f>
        <v/>
      </c>
      <c r="BO503" s="6">
        <f>'M06'!M502</f>
        <v/>
      </c>
      <c r="BP503" s="6">
        <f>IF('M06'!AG502&gt;0,'M06'!AG502+MAX(0,BO503-'M06'!H502)*IF(AND(BL503&lt;&gt;0,BM503&lt;&gt;0),BM503/BL503,'M06'!V502),BO503*IF(AND(BL503&lt;&gt;0,BM503&lt;&gt;0),BM503/BL503,'M06'!V502))</f>
        <v/>
      </c>
      <c r="BQ503" s="7">
        <f>IFERROR(BP503/BO503,0)</f>
        <v/>
      </c>
      <c r="BR503" s="6">
        <f>-'M06'!S502</f>
        <v/>
      </c>
      <c r="BS503" s="6">
        <f>BM503+BP503-BV503</f>
        <v/>
      </c>
      <c r="BT503" s="7">
        <f>IFERROR(BS503/BR503,0)</f>
        <v/>
      </c>
      <c r="BU503" s="6">
        <f>'M06'!T502</f>
        <v/>
      </c>
      <c r="BV503" s="6">
        <f>'M06'!U502</f>
        <v/>
      </c>
      <c r="BW503" s="7">
        <f>IFERROR(BV503/BU503,0)</f>
        <v/>
      </c>
      <c r="BX503" s="6">
        <f>'M07'!E502</f>
        <v/>
      </c>
      <c r="BY503" s="6">
        <f>'M07'!F502</f>
        <v/>
      </c>
      <c r="BZ503" s="7">
        <f>IFERROR(BY503/BX503,0)</f>
        <v/>
      </c>
      <c r="CA503" s="6">
        <f>'M07'!M502</f>
        <v/>
      </c>
      <c r="CB503" s="6">
        <f>IF('M07'!AG502&gt;0,'M07'!AG502+MAX(0,CA503-'M07'!H502)*IF(AND(BX503&lt;&gt;0,BY503&lt;&gt;0),BY503/BX503,'M07'!V502),CA503*IF(AND(BX503&lt;&gt;0,BY503&lt;&gt;0),BY503/BX503,'M07'!V502))</f>
        <v/>
      </c>
      <c r="CC503" s="7">
        <f>IFERROR(CB503/CA503,0)</f>
        <v/>
      </c>
      <c r="CD503" s="6">
        <f>-'M07'!S502</f>
        <v/>
      </c>
      <c r="CE503" s="6">
        <f>BY503+CB503-CH503</f>
        <v/>
      </c>
      <c r="CF503" s="7">
        <f>IFERROR(CE503/CD503,0)</f>
        <v/>
      </c>
      <c r="CG503" s="6">
        <f>'M07'!T502</f>
        <v/>
      </c>
      <c r="CH503" s="6">
        <f>'M07'!U502</f>
        <v/>
      </c>
      <c r="CI503" s="7">
        <f>IFERROR(CH503/CG503,0)</f>
        <v/>
      </c>
      <c r="CJ503" s="6">
        <f>'M08'!E502</f>
        <v/>
      </c>
      <c r="CK503" s="6">
        <f>'M08'!F502</f>
        <v/>
      </c>
      <c r="CL503" s="7">
        <f>IFERROR(CK503/CJ503,0)</f>
        <v/>
      </c>
      <c r="CM503" s="6">
        <f>'M08'!M502</f>
        <v/>
      </c>
      <c r="CN503" s="6">
        <f>IF('M08'!AG502&gt;0,'M08'!AG502+MAX(0,CM503-'M08'!H502)*IF(AND(CJ503&lt;&gt;0,CK503&lt;&gt;0),CK503/CJ503,'M08'!V502),CM503*IF(AND(CJ503&lt;&gt;0,CK503&lt;&gt;0),CK503/CJ503,'M08'!V502))</f>
        <v/>
      </c>
      <c r="CO503" s="7">
        <f>IFERROR(CN503/CM503,0)</f>
        <v/>
      </c>
      <c r="CP503" s="6">
        <f>-'M08'!S502</f>
        <v/>
      </c>
      <c r="CQ503" s="6">
        <f>CK503+CN503-CT503</f>
        <v/>
      </c>
      <c r="CR503" s="7">
        <f>IFERROR(CQ503/CP503,0)</f>
        <v/>
      </c>
      <c r="CS503" s="6">
        <f>'M08'!T502</f>
        <v/>
      </c>
      <c r="CT503" s="6">
        <f>'M08'!U502</f>
        <v/>
      </c>
      <c r="CU503" s="7">
        <f>IFERROR(CT503/CS503,0)</f>
        <v/>
      </c>
      <c r="CV503" s="6">
        <f>'M09'!E502</f>
        <v/>
      </c>
      <c r="CW503" s="6">
        <f>'M09'!F502</f>
        <v/>
      </c>
      <c r="CX503" s="7">
        <f>IFERROR(CW503/CV503,0)</f>
        <v/>
      </c>
      <c r="CY503" s="6">
        <f>'M09'!M502</f>
        <v/>
      </c>
      <c r="CZ503" s="6">
        <f>IF('M09'!AG502&gt;0,'M09'!AG502+MAX(0,CY503-'M09'!H502)*IF(AND(CV503&lt;&gt;0,CW503&lt;&gt;0),CW503/CV503,'M09'!V502),CY503*IF(AND(CV503&lt;&gt;0,CW503&lt;&gt;0),CW503/CV503,'M09'!V502))</f>
        <v/>
      </c>
      <c r="DA503" s="7">
        <f>IFERROR(CZ503/CY503,0)</f>
        <v/>
      </c>
      <c r="DB503" s="6">
        <f>-'M09'!S502</f>
        <v/>
      </c>
      <c r="DC503" s="6">
        <f>CW503+CZ503-DF503</f>
        <v/>
      </c>
      <c r="DD503" s="7">
        <f>IFERROR(DC503/DB503,0)</f>
        <v/>
      </c>
      <c r="DE503" s="6">
        <f>'M09'!T502</f>
        <v/>
      </c>
      <c r="DF503" s="6">
        <f>'M09'!U502</f>
        <v/>
      </c>
      <c r="DG503" s="7">
        <f>IFERROR(DF503/DE503,0)</f>
        <v/>
      </c>
      <c r="DH503" s="6">
        <f>SUM(J503,V503,AH503,AT503,BF503,BR503,CD503,CP503,DB503)</f>
        <v/>
      </c>
      <c r="DI503" s="6">
        <f>SUM(K503,W503,AI503,AU503,BG503,BS503,CE503,CQ503,DC503)</f>
        <v/>
      </c>
      <c r="DJ503" s="6">
        <f>DH503/9</f>
        <v/>
      </c>
      <c r="DK503" s="6">
        <f>DI503/9</f>
        <v/>
      </c>
      <c r="DL503" s="7">
        <f>IFERROR(DI503/DH503,0)</f>
        <v/>
      </c>
      <c r="DM503" s="7">
        <f>'M09'!V502</f>
        <v/>
      </c>
      <c r="DN503" s="8">
        <f>IFERROR(DL503/DM503-1,0)</f>
        <v/>
      </c>
      <c r="DO503" s="6">
        <f>'M09'!AD502</f>
        <v/>
      </c>
      <c r="DP503" s="6">
        <f>DJ503-DO503</f>
        <v/>
      </c>
      <c r="DQ503" s="9">
        <f>COUNTIF(J503,"&gt;0")+COUNTIF(V503,"&gt;0")+COUNTIF(AH503,"&gt;0")+COUNTIF(AT503,"&gt;0")+COUNTIF(BF503,"&gt;0")+COUNTIF(BR503,"&gt;0")+COUNTIF(CD503,"&gt;0")+COUNTIF(CP503,"&gt;0")+COUNTIF(DB503,"&gt;0")</f>
        <v/>
      </c>
      <c r="DR503" s="6">
        <f>DE503</f>
        <v/>
      </c>
      <c r="DS503" s="10">
        <f>IFERROR(DR503/DJ503,0)</f>
        <v/>
      </c>
      <c r="DT503" s="6">
        <f>D503+SUM(G503,S503,AE503,AQ503,BC503,BO503,CA503,CM503,CY503)-SUM(J503,V503,AH503,AT503,BF503,BR503,CD503,CP503,DB503)-DE503</f>
        <v/>
      </c>
    </row>
    <row r="504">
      <c r="A504">
        <f>'M01'!C503</f>
        <v/>
      </c>
      <c r="B504">
        <f>'M01'!D503</f>
        <v/>
      </c>
      <c r="C504">
        <f>'M01'!A503</f>
        <v/>
      </c>
      <c r="D504" s="6">
        <f>'M01'!E503</f>
        <v/>
      </c>
      <c r="E504" s="6">
        <f>'M01'!F503</f>
        <v/>
      </c>
      <c r="F504" s="7">
        <f>IFERROR(E504/D504,0)</f>
        <v/>
      </c>
      <c r="G504" s="6">
        <f>'M01'!M503</f>
        <v/>
      </c>
      <c r="H504" s="6">
        <f>IF('M01'!AG503&gt;0,'M01'!AG503+MAX(0,G504-'M01'!H503)*IF(AND(D504&lt;&gt;0,E504&lt;&gt;0),E504/D504,'M01'!V503),G504*IF(AND(D504&lt;&gt;0,E504&lt;&gt;0),E504/D504,'M01'!V503))</f>
        <v/>
      </c>
      <c r="I504" s="7">
        <f>IFERROR(H504/G504,0)</f>
        <v/>
      </c>
      <c r="J504" s="6">
        <f>-'M01'!S503</f>
        <v/>
      </c>
      <c r="K504" s="6">
        <f>E504+H504-N504</f>
        <v/>
      </c>
      <c r="L504" s="7">
        <f>IFERROR(K504/J504,0)</f>
        <v/>
      </c>
      <c r="M504" s="6">
        <f>'M01'!T503</f>
        <v/>
      </c>
      <c r="N504" s="6">
        <f>'M01'!U503</f>
        <v/>
      </c>
      <c r="O504" s="7">
        <f>IFERROR(N504/M504,0)</f>
        <v/>
      </c>
      <c r="P504" s="6">
        <f>'M02'!E503</f>
        <v/>
      </c>
      <c r="Q504" s="6">
        <f>'M02'!F503</f>
        <v/>
      </c>
      <c r="R504" s="7">
        <f>IFERROR(Q504/P504,0)</f>
        <v/>
      </c>
      <c r="S504" s="6">
        <f>'M02'!M503</f>
        <v/>
      </c>
      <c r="T504" s="6">
        <f>IF('M02'!AG503&gt;0,'M02'!AG503+MAX(0,S504-'M02'!H503)*IF(AND(P504&lt;&gt;0,Q504&lt;&gt;0),Q504/P504,'M02'!V503),S504*IF(AND(P504&lt;&gt;0,Q504&lt;&gt;0),Q504/P504,'M02'!V503))</f>
        <v/>
      </c>
      <c r="U504" s="7">
        <f>IFERROR(T504/S504,0)</f>
        <v/>
      </c>
      <c r="V504" s="6">
        <f>-'M02'!S503</f>
        <v/>
      </c>
      <c r="W504" s="6">
        <f>Q504+T504-Z504</f>
        <v/>
      </c>
      <c r="X504" s="7">
        <f>IFERROR(W504/V504,0)</f>
        <v/>
      </c>
      <c r="Y504" s="6">
        <f>'M02'!T503</f>
        <v/>
      </c>
      <c r="Z504" s="6">
        <f>'M02'!U503</f>
        <v/>
      </c>
      <c r="AA504" s="7">
        <f>IFERROR(Z504/Y504,0)</f>
        <v/>
      </c>
      <c r="AB504" s="6">
        <f>'M03'!E503</f>
        <v/>
      </c>
      <c r="AC504" s="6">
        <f>'M03'!F503</f>
        <v/>
      </c>
      <c r="AD504" s="7">
        <f>IFERROR(AC504/AB504,0)</f>
        <v/>
      </c>
      <c r="AE504" s="6">
        <f>'M03'!M503</f>
        <v/>
      </c>
      <c r="AF504" s="6">
        <f>IF('M03'!AG503&gt;0,'M03'!AG503+MAX(0,AE504-'M03'!H503)*IF(AND(AB504&lt;&gt;0,AC504&lt;&gt;0),AC504/AB504,'M03'!V503),AE504*IF(AND(AB504&lt;&gt;0,AC504&lt;&gt;0),AC504/AB504,'M03'!V503))</f>
        <v/>
      </c>
      <c r="AG504" s="7">
        <f>IFERROR(AF504/AE504,0)</f>
        <v/>
      </c>
      <c r="AH504" s="6">
        <f>-'M03'!S503</f>
        <v/>
      </c>
      <c r="AI504" s="6">
        <f>AC504+AF504-AL504</f>
        <v/>
      </c>
      <c r="AJ504" s="7">
        <f>IFERROR(AI504/AH504,0)</f>
        <v/>
      </c>
      <c r="AK504" s="6">
        <f>'M03'!T503</f>
        <v/>
      </c>
      <c r="AL504" s="6">
        <f>'M03'!U503</f>
        <v/>
      </c>
      <c r="AM504" s="7">
        <f>IFERROR(AL504/AK504,0)</f>
        <v/>
      </c>
      <c r="AN504" s="6">
        <f>'M04'!E503</f>
        <v/>
      </c>
      <c r="AO504" s="6">
        <f>'M04'!F503</f>
        <v/>
      </c>
      <c r="AP504" s="7">
        <f>IFERROR(AO504/AN504,0)</f>
        <v/>
      </c>
      <c r="AQ504" s="6">
        <f>'M04'!M503</f>
        <v/>
      </c>
      <c r="AR504" s="6">
        <f>IF('M04'!AG503&gt;0,'M04'!AG503+MAX(0,AQ504-'M04'!H503)*IF(AND(AN504&lt;&gt;0,AO504&lt;&gt;0),AO504/AN504,'M04'!V503),AQ504*IF(AND(AN504&lt;&gt;0,AO504&lt;&gt;0),AO504/AN504,'M04'!V503))</f>
        <v/>
      </c>
      <c r="AS504" s="7">
        <f>IFERROR(AR504/AQ504,0)</f>
        <v/>
      </c>
      <c r="AT504" s="6">
        <f>-'M04'!S503</f>
        <v/>
      </c>
      <c r="AU504" s="6">
        <f>AO504+AR504-AX504</f>
        <v/>
      </c>
      <c r="AV504" s="7">
        <f>IFERROR(AU504/AT504,0)</f>
        <v/>
      </c>
      <c r="AW504" s="6">
        <f>'M04'!T503</f>
        <v/>
      </c>
      <c r="AX504" s="6">
        <f>'M04'!U503</f>
        <v/>
      </c>
      <c r="AY504" s="7">
        <f>IFERROR(AX504/AW504,0)</f>
        <v/>
      </c>
      <c r="AZ504" s="6">
        <f>'M05'!E503</f>
        <v/>
      </c>
      <c r="BA504" s="6">
        <f>'M05'!F503</f>
        <v/>
      </c>
      <c r="BB504" s="7">
        <f>IFERROR(BA504/AZ504,0)</f>
        <v/>
      </c>
      <c r="BC504" s="6">
        <f>'M05'!M503</f>
        <v/>
      </c>
      <c r="BD504" s="6">
        <f>IF('M05'!AG503&gt;0,'M05'!AG503+MAX(0,BC504-'M05'!H503)*IF(AND(AZ504&lt;&gt;0,BA504&lt;&gt;0),BA504/AZ504,'M05'!V503),BC504*IF(AND(AZ504&lt;&gt;0,BA504&lt;&gt;0),BA504/AZ504,'M05'!V503))</f>
        <v/>
      </c>
      <c r="BE504" s="7">
        <f>IFERROR(BD504/BC504,0)</f>
        <v/>
      </c>
      <c r="BF504" s="6">
        <f>-'M05'!S503</f>
        <v/>
      </c>
      <c r="BG504" s="6">
        <f>BA504+BD504-BJ504</f>
        <v/>
      </c>
      <c r="BH504" s="7">
        <f>IFERROR(BG504/BF504,0)</f>
        <v/>
      </c>
      <c r="BI504" s="6">
        <f>'M05'!T503</f>
        <v/>
      </c>
      <c r="BJ504" s="6">
        <f>'M05'!U503</f>
        <v/>
      </c>
      <c r="BK504" s="7">
        <f>IFERROR(BJ504/BI504,0)</f>
        <v/>
      </c>
      <c r="BL504" s="6">
        <f>'M06'!E503</f>
        <v/>
      </c>
      <c r="BM504" s="6">
        <f>'M06'!F503</f>
        <v/>
      </c>
      <c r="BN504" s="7">
        <f>IFERROR(BM504/BL504,0)</f>
        <v/>
      </c>
      <c r="BO504" s="6">
        <f>'M06'!M503</f>
        <v/>
      </c>
      <c r="BP504" s="6">
        <f>IF('M06'!AG503&gt;0,'M06'!AG503+MAX(0,BO504-'M06'!H503)*IF(AND(BL504&lt;&gt;0,BM504&lt;&gt;0),BM504/BL504,'M06'!V503),BO504*IF(AND(BL504&lt;&gt;0,BM504&lt;&gt;0),BM504/BL504,'M06'!V503))</f>
        <v/>
      </c>
      <c r="BQ504" s="7">
        <f>IFERROR(BP504/BO504,0)</f>
        <v/>
      </c>
      <c r="BR504" s="6">
        <f>-'M06'!S503</f>
        <v/>
      </c>
      <c r="BS504" s="6">
        <f>BM504+BP504-BV504</f>
        <v/>
      </c>
      <c r="BT504" s="7">
        <f>IFERROR(BS504/BR504,0)</f>
        <v/>
      </c>
      <c r="BU504" s="6">
        <f>'M06'!T503</f>
        <v/>
      </c>
      <c r="BV504" s="6">
        <f>'M06'!U503</f>
        <v/>
      </c>
      <c r="BW504" s="7">
        <f>IFERROR(BV504/BU504,0)</f>
        <v/>
      </c>
      <c r="BX504" s="6">
        <f>'M07'!E503</f>
        <v/>
      </c>
      <c r="BY504" s="6">
        <f>'M07'!F503</f>
        <v/>
      </c>
      <c r="BZ504" s="7">
        <f>IFERROR(BY504/BX504,0)</f>
        <v/>
      </c>
      <c r="CA504" s="6">
        <f>'M07'!M503</f>
        <v/>
      </c>
      <c r="CB504" s="6">
        <f>IF('M07'!AG503&gt;0,'M07'!AG503+MAX(0,CA504-'M07'!H503)*IF(AND(BX504&lt;&gt;0,BY504&lt;&gt;0),BY504/BX504,'M07'!V503),CA504*IF(AND(BX504&lt;&gt;0,BY504&lt;&gt;0),BY504/BX504,'M07'!V503))</f>
        <v/>
      </c>
      <c r="CC504" s="7">
        <f>IFERROR(CB504/CA504,0)</f>
        <v/>
      </c>
      <c r="CD504" s="6">
        <f>-'M07'!S503</f>
        <v/>
      </c>
      <c r="CE504" s="6">
        <f>BY504+CB504-CH504</f>
        <v/>
      </c>
      <c r="CF504" s="7">
        <f>IFERROR(CE504/CD504,0)</f>
        <v/>
      </c>
      <c r="CG504" s="6">
        <f>'M07'!T503</f>
        <v/>
      </c>
      <c r="CH504" s="6">
        <f>'M07'!U503</f>
        <v/>
      </c>
      <c r="CI504" s="7">
        <f>IFERROR(CH504/CG504,0)</f>
        <v/>
      </c>
      <c r="CJ504" s="6">
        <f>'M08'!E503</f>
        <v/>
      </c>
      <c r="CK504" s="6">
        <f>'M08'!F503</f>
        <v/>
      </c>
      <c r="CL504" s="7">
        <f>IFERROR(CK504/CJ504,0)</f>
        <v/>
      </c>
      <c r="CM504" s="6">
        <f>'M08'!M503</f>
        <v/>
      </c>
      <c r="CN504" s="6">
        <f>IF('M08'!AG503&gt;0,'M08'!AG503+MAX(0,CM504-'M08'!H503)*IF(AND(CJ504&lt;&gt;0,CK504&lt;&gt;0),CK504/CJ504,'M08'!V503),CM504*IF(AND(CJ504&lt;&gt;0,CK504&lt;&gt;0),CK504/CJ504,'M08'!V503))</f>
        <v/>
      </c>
      <c r="CO504" s="7">
        <f>IFERROR(CN504/CM504,0)</f>
        <v/>
      </c>
      <c r="CP504" s="6">
        <f>-'M08'!S503</f>
        <v/>
      </c>
      <c r="CQ504" s="6">
        <f>CK504+CN504-CT504</f>
        <v/>
      </c>
      <c r="CR504" s="7">
        <f>IFERROR(CQ504/CP504,0)</f>
        <v/>
      </c>
      <c r="CS504" s="6">
        <f>'M08'!T503</f>
        <v/>
      </c>
      <c r="CT504" s="6">
        <f>'M08'!U503</f>
        <v/>
      </c>
      <c r="CU504" s="7">
        <f>IFERROR(CT504/CS504,0)</f>
        <v/>
      </c>
      <c r="CV504" s="6">
        <f>'M09'!E503</f>
        <v/>
      </c>
      <c r="CW504" s="6">
        <f>'M09'!F503</f>
        <v/>
      </c>
      <c r="CX504" s="7">
        <f>IFERROR(CW504/CV504,0)</f>
        <v/>
      </c>
      <c r="CY504" s="6">
        <f>'M09'!M503</f>
        <v/>
      </c>
      <c r="CZ504" s="6">
        <f>IF('M09'!AG503&gt;0,'M09'!AG503+MAX(0,CY504-'M09'!H503)*IF(AND(CV504&lt;&gt;0,CW504&lt;&gt;0),CW504/CV504,'M09'!V503),CY504*IF(AND(CV504&lt;&gt;0,CW504&lt;&gt;0),CW504/CV504,'M09'!V503))</f>
        <v/>
      </c>
      <c r="DA504" s="7">
        <f>IFERROR(CZ504/CY504,0)</f>
        <v/>
      </c>
      <c r="DB504" s="6">
        <f>-'M09'!S503</f>
        <v/>
      </c>
      <c r="DC504" s="6">
        <f>CW504+CZ504-DF504</f>
        <v/>
      </c>
      <c r="DD504" s="7">
        <f>IFERROR(DC504/DB504,0)</f>
        <v/>
      </c>
      <c r="DE504" s="6">
        <f>'M09'!T503</f>
        <v/>
      </c>
      <c r="DF504" s="6">
        <f>'M09'!U503</f>
        <v/>
      </c>
      <c r="DG504" s="7">
        <f>IFERROR(DF504/DE504,0)</f>
        <v/>
      </c>
      <c r="DH504" s="6">
        <f>SUM(J504,V504,AH504,AT504,BF504,BR504,CD504,CP504,DB504)</f>
        <v/>
      </c>
      <c r="DI504" s="6">
        <f>SUM(K504,W504,AI504,AU504,BG504,BS504,CE504,CQ504,DC504)</f>
        <v/>
      </c>
      <c r="DJ504" s="6">
        <f>DH504/9</f>
        <v/>
      </c>
      <c r="DK504" s="6">
        <f>DI504/9</f>
        <v/>
      </c>
      <c r="DL504" s="7">
        <f>IFERROR(DI504/DH504,0)</f>
        <v/>
      </c>
      <c r="DM504" s="7">
        <f>'M09'!V503</f>
        <v/>
      </c>
      <c r="DN504" s="8">
        <f>IFERROR(DL504/DM504-1,0)</f>
        <v/>
      </c>
      <c r="DO504" s="6">
        <f>'M09'!AD503</f>
        <v/>
      </c>
      <c r="DP504" s="6">
        <f>DJ504-DO504</f>
        <v/>
      </c>
      <c r="DQ504" s="9">
        <f>COUNTIF(J504,"&gt;0")+COUNTIF(V504,"&gt;0")+COUNTIF(AH504,"&gt;0")+COUNTIF(AT504,"&gt;0")+COUNTIF(BF504,"&gt;0")+COUNTIF(BR504,"&gt;0")+COUNTIF(CD504,"&gt;0")+COUNTIF(CP504,"&gt;0")+COUNTIF(DB504,"&gt;0")</f>
        <v/>
      </c>
      <c r="DR504" s="6">
        <f>DE504</f>
        <v/>
      </c>
      <c r="DS504" s="10">
        <f>IFERROR(DR504/DJ504,0)</f>
        <v/>
      </c>
      <c r="DT504" s="6">
        <f>D504+SUM(G504,S504,AE504,AQ504,BC504,BO504,CA504,CM504,CY504)-SUM(J504,V504,AH504,AT504,BF504,BR504,CD504,CP504,DB504)-DE504</f>
        <v/>
      </c>
    </row>
    <row r="505">
      <c r="A505">
        <f>'M01'!C504</f>
        <v/>
      </c>
      <c r="B505">
        <f>'M01'!D504</f>
        <v/>
      </c>
      <c r="C505">
        <f>'M01'!A504</f>
        <v/>
      </c>
      <c r="D505" s="6">
        <f>'M01'!E504</f>
        <v/>
      </c>
      <c r="E505" s="6">
        <f>'M01'!F504</f>
        <v/>
      </c>
      <c r="F505" s="7">
        <f>IFERROR(E505/D505,0)</f>
        <v/>
      </c>
      <c r="G505" s="6">
        <f>'M01'!M504</f>
        <v/>
      </c>
      <c r="H505" s="6">
        <f>IF('M01'!AG504&gt;0,'M01'!AG504+MAX(0,G505-'M01'!H504)*IF(AND(D505&lt;&gt;0,E505&lt;&gt;0),E505/D505,'M01'!V504),G505*IF(AND(D505&lt;&gt;0,E505&lt;&gt;0),E505/D505,'M01'!V504))</f>
        <v/>
      </c>
      <c r="I505" s="7">
        <f>IFERROR(H505/G505,0)</f>
        <v/>
      </c>
      <c r="J505" s="6">
        <f>-'M01'!S504</f>
        <v/>
      </c>
      <c r="K505" s="6">
        <f>E505+H505-N505</f>
        <v/>
      </c>
      <c r="L505" s="7">
        <f>IFERROR(K505/J505,0)</f>
        <v/>
      </c>
      <c r="M505" s="6">
        <f>'M01'!T504</f>
        <v/>
      </c>
      <c r="N505" s="6">
        <f>'M01'!U504</f>
        <v/>
      </c>
      <c r="O505" s="7">
        <f>IFERROR(N505/M505,0)</f>
        <v/>
      </c>
      <c r="P505" s="6">
        <f>'M02'!E504</f>
        <v/>
      </c>
      <c r="Q505" s="6">
        <f>'M02'!F504</f>
        <v/>
      </c>
      <c r="R505" s="7">
        <f>IFERROR(Q505/P505,0)</f>
        <v/>
      </c>
      <c r="S505" s="6">
        <f>'M02'!M504</f>
        <v/>
      </c>
      <c r="T505" s="6">
        <f>IF('M02'!AG504&gt;0,'M02'!AG504+MAX(0,S505-'M02'!H504)*IF(AND(P505&lt;&gt;0,Q505&lt;&gt;0),Q505/P505,'M02'!V504),S505*IF(AND(P505&lt;&gt;0,Q505&lt;&gt;0),Q505/P505,'M02'!V504))</f>
        <v/>
      </c>
      <c r="U505" s="7">
        <f>IFERROR(T505/S505,0)</f>
        <v/>
      </c>
      <c r="V505" s="6">
        <f>-'M02'!S504</f>
        <v/>
      </c>
      <c r="W505" s="6">
        <f>Q505+T505-Z505</f>
        <v/>
      </c>
      <c r="X505" s="7">
        <f>IFERROR(W505/V505,0)</f>
        <v/>
      </c>
      <c r="Y505" s="6">
        <f>'M02'!T504</f>
        <v/>
      </c>
      <c r="Z505" s="6">
        <f>'M02'!U504</f>
        <v/>
      </c>
      <c r="AA505" s="7">
        <f>IFERROR(Z505/Y505,0)</f>
        <v/>
      </c>
      <c r="AB505" s="6">
        <f>'M03'!E504</f>
        <v/>
      </c>
      <c r="AC505" s="6">
        <f>'M03'!F504</f>
        <v/>
      </c>
      <c r="AD505" s="7">
        <f>IFERROR(AC505/AB505,0)</f>
        <v/>
      </c>
      <c r="AE505" s="6">
        <f>'M03'!M504</f>
        <v/>
      </c>
      <c r="AF505" s="6">
        <f>IF('M03'!AG504&gt;0,'M03'!AG504+MAX(0,AE505-'M03'!H504)*IF(AND(AB505&lt;&gt;0,AC505&lt;&gt;0),AC505/AB505,'M03'!V504),AE505*IF(AND(AB505&lt;&gt;0,AC505&lt;&gt;0),AC505/AB505,'M03'!V504))</f>
        <v/>
      </c>
      <c r="AG505" s="7">
        <f>IFERROR(AF505/AE505,0)</f>
        <v/>
      </c>
      <c r="AH505" s="6">
        <f>-'M03'!S504</f>
        <v/>
      </c>
      <c r="AI505" s="6">
        <f>AC505+AF505-AL505</f>
        <v/>
      </c>
      <c r="AJ505" s="7">
        <f>IFERROR(AI505/AH505,0)</f>
        <v/>
      </c>
      <c r="AK505" s="6">
        <f>'M03'!T504</f>
        <v/>
      </c>
      <c r="AL505" s="6">
        <f>'M03'!U504</f>
        <v/>
      </c>
      <c r="AM505" s="7">
        <f>IFERROR(AL505/AK505,0)</f>
        <v/>
      </c>
      <c r="AN505" s="6">
        <f>'M04'!E504</f>
        <v/>
      </c>
      <c r="AO505" s="6">
        <f>'M04'!F504</f>
        <v/>
      </c>
      <c r="AP505" s="7">
        <f>IFERROR(AO505/AN505,0)</f>
        <v/>
      </c>
      <c r="AQ505" s="6">
        <f>'M04'!M504</f>
        <v/>
      </c>
      <c r="AR505" s="6">
        <f>IF('M04'!AG504&gt;0,'M04'!AG504+MAX(0,AQ505-'M04'!H504)*IF(AND(AN505&lt;&gt;0,AO505&lt;&gt;0),AO505/AN505,'M04'!V504),AQ505*IF(AND(AN505&lt;&gt;0,AO505&lt;&gt;0),AO505/AN505,'M04'!V504))</f>
        <v/>
      </c>
      <c r="AS505" s="7">
        <f>IFERROR(AR505/AQ505,0)</f>
        <v/>
      </c>
      <c r="AT505" s="6">
        <f>-'M04'!S504</f>
        <v/>
      </c>
      <c r="AU505" s="6">
        <f>AO505+AR505-AX505</f>
        <v/>
      </c>
      <c r="AV505" s="7">
        <f>IFERROR(AU505/AT505,0)</f>
        <v/>
      </c>
      <c r="AW505" s="6">
        <f>'M04'!T504</f>
        <v/>
      </c>
      <c r="AX505" s="6">
        <f>'M04'!U504</f>
        <v/>
      </c>
      <c r="AY505" s="7">
        <f>IFERROR(AX505/AW505,0)</f>
        <v/>
      </c>
      <c r="AZ505" s="6">
        <f>'M05'!E504</f>
        <v/>
      </c>
      <c r="BA505" s="6">
        <f>'M05'!F504</f>
        <v/>
      </c>
      <c r="BB505" s="7">
        <f>IFERROR(BA505/AZ505,0)</f>
        <v/>
      </c>
      <c r="BC505" s="6">
        <f>'M05'!M504</f>
        <v/>
      </c>
      <c r="BD505" s="6">
        <f>IF('M05'!AG504&gt;0,'M05'!AG504+MAX(0,BC505-'M05'!H504)*IF(AND(AZ505&lt;&gt;0,BA505&lt;&gt;0),BA505/AZ505,'M05'!V504),BC505*IF(AND(AZ505&lt;&gt;0,BA505&lt;&gt;0),BA505/AZ505,'M05'!V504))</f>
        <v/>
      </c>
      <c r="BE505" s="7">
        <f>IFERROR(BD505/BC505,0)</f>
        <v/>
      </c>
      <c r="BF505" s="6">
        <f>-'M05'!S504</f>
        <v/>
      </c>
      <c r="BG505" s="6">
        <f>BA505+BD505-BJ505</f>
        <v/>
      </c>
      <c r="BH505" s="7">
        <f>IFERROR(BG505/BF505,0)</f>
        <v/>
      </c>
      <c r="BI505" s="6">
        <f>'M05'!T504</f>
        <v/>
      </c>
      <c r="BJ505" s="6">
        <f>'M05'!U504</f>
        <v/>
      </c>
      <c r="BK505" s="7">
        <f>IFERROR(BJ505/BI505,0)</f>
        <v/>
      </c>
      <c r="BL505" s="6">
        <f>'M06'!E504</f>
        <v/>
      </c>
      <c r="BM505" s="6">
        <f>'M06'!F504</f>
        <v/>
      </c>
      <c r="BN505" s="7">
        <f>IFERROR(BM505/BL505,0)</f>
        <v/>
      </c>
      <c r="BO505" s="6">
        <f>'M06'!M504</f>
        <v/>
      </c>
      <c r="BP505" s="6">
        <f>IF('M06'!AG504&gt;0,'M06'!AG504+MAX(0,BO505-'M06'!H504)*IF(AND(BL505&lt;&gt;0,BM505&lt;&gt;0),BM505/BL505,'M06'!V504),BO505*IF(AND(BL505&lt;&gt;0,BM505&lt;&gt;0),BM505/BL505,'M06'!V504))</f>
        <v/>
      </c>
      <c r="BQ505" s="7">
        <f>IFERROR(BP505/BO505,0)</f>
        <v/>
      </c>
      <c r="BR505" s="6">
        <f>-'M06'!S504</f>
        <v/>
      </c>
      <c r="BS505" s="6">
        <f>BM505+BP505-BV505</f>
        <v/>
      </c>
      <c r="BT505" s="7">
        <f>IFERROR(BS505/BR505,0)</f>
        <v/>
      </c>
      <c r="BU505" s="6">
        <f>'M06'!T504</f>
        <v/>
      </c>
      <c r="BV505" s="6">
        <f>'M06'!U504</f>
        <v/>
      </c>
      <c r="BW505" s="7">
        <f>IFERROR(BV505/BU505,0)</f>
        <v/>
      </c>
      <c r="BX505" s="6">
        <f>'M07'!E504</f>
        <v/>
      </c>
      <c r="BY505" s="6">
        <f>'M07'!F504</f>
        <v/>
      </c>
      <c r="BZ505" s="7">
        <f>IFERROR(BY505/BX505,0)</f>
        <v/>
      </c>
      <c r="CA505" s="6">
        <f>'M07'!M504</f>
        <v/>
      </c>
      <c r="CB505" s="6">
        <f>IF('M07'!AG504&gt;0,'M07'!AG504+MAX(0,CA505-'M07'!H504)*IF(AND(BX505&lt;&gt;0,BY505&lt;&gt;0),BY505/BX505,'M07'!V504),CA505*IF(AND(BX505&lt;&gt;0,BY505&lt;&gt;0),BY505/BX505,'M07'!V504))</f>
        <v/>
      </c>
      <c r="CC505" s="7">
        <f>IFERROR(CB505/CA505,0)</f>
        <v/>
      </c>
      <c r="CD505" s="6">
        <f>-'M07'!S504</f>
        <v/>
      </c>
      <c r="CE505" s="6">
        <f>BY505+CB505-CH505</f>
        <v/>
      </c>
      <c r="CF505" s="7">
        <f>IFERROR(CE505/CD505,0)</f>
        <v/>
      </c>
      <c r="CG505" s="6">
        <f>'M07'!T504</f>
        <v/>
      </c>
      <c r="CH505" s="6">
        <f>'M07'!U504</f>
        <v/>
      </c>
      <c r="CI505" s="7">
        <f>IFERROR(CH505/CG505,0)</f>
        <v/>
      </c>
      <c r="CJ505" s="6">
        <f>'M08'!E504</f>
        <v/>
      </c>
      <c r="CK505" s="6">
        <f>'M08'!F504</f>
        <v/>
      </c>
      <c r="CL505" s="7">
        <f>IFERROR(CK505/CJ505,0)</f>
        <v/>
      </c>
      <c r="CM505" s="6">
        <f>'M08'!M504</f>
        <v/>
      </c>
      <c r="CN505" s="6">
        <f>IF('M08'!AG504&gt;0,'M08'!AG504+MAX(0,CM505-'M08'!H504)*IF(AND(CJ505&lt;&gt;0,CK505&lt;&gt;0),CK505/CJ505,'M08'!V504),CM505*IF(AND(CJ505&lt;&gt;0,CK505&lt;&gt;0),CK505/CJ505,'M08'!V504))</f>
        <v/>
      </c>
      <c r="CO505" s="7">
        <f>IFERROR(CN505/CM505,0)</f>
        <v/>
      </c>
      <c r="CP505" s="6">
        <f>-'M08'!S504</f>
        <v/>
      </c>
      <c r="CQ505" s="6">
        <f>CK505+CN505-CT505</f>
        <v/>
      </c>
      <c r="CR505" s="7">
        <f>IFERROR(CQ505/CP505,0)</f>
        <v/>
      </c>
      <c r="CS505" s="6">
        <f>'M08'!T504</f>
        <v/>
      </c>
      <c r="CT505" s="6">
        <f>'M08'!U504</f>
        <v/>
      </c>
      <c r="CU505" s="7">
        <f>IFERROR(CT505/CS505,0)</f>
        <v/>
      </c>
      <c r="CV505" s="6">
        <f>'M09'!E504</f>
        <v/>
      </c>
      <c r="CW505" s="6">
        <f>'M09'!F504</f>
        <v/>
      </c>
      <c r="CX505" s="7">
        <f>IFERROR(CW505/CV505,0)</f>
        <v/>
      </c>
      <c r="CY505" s="6">
        <f>'M09'!M504</f>
        <v/>
      </c>
      <c r="CZ505" s="6">
        <f>IF('M09'!AG504&gt;0,'M09'!AG504+MAX(0,CY505-'M09'!H504)*IF(AND(CV505&lt;&gt;0,CW505&lt;&gt;0),CW505/CV505,'M09'!V504),CY505*IF(AND(CV505&lt;&gt;0,CW505&lt;&gt;0),CW505/CV505,'M09'!V504))</f>
        <v/>
      </c>
      <c r="DA505" s="7">
        <f>IFERROR(CZ505/CY505,0)</f>
        <v/>
      </c>
      <c r="DB505" s="6">
        <f>-'M09'!S504</f>
        <v/>
      </c>
      <c r="DC505" s="6">
        <f>CW505+CZ505-DF505</f>
        <v/>
      </c>
      <c r="DD505" s="7">
        <f>IFERROR(DC505/DB505,0)</f>
        <v/>
      </c>
      <c r="DE505" s="6">
        <f>'M09'!T504</f>
        <v/>
      </c>
      <c r="DF505" s="6">
        <f>'M09'!U504</f>
        <v/>
      </c>
      <c r="DG505" s="7">
        <f>IFERROR(DF505/DE505,0)</f>
        <v/>
      </c>
      <c r="DH505" s="6">
        <f>SUM(J505,V505,AH505,AT505,BF505,BR505,CD505,CP505,DB505)</f>
        <v/>
      </c>
      <c r="DI505" s="6">
        <f>SUM(K505,W505,AI505,AU505,BG505,BS505,CE505,CQ505,DC505)</f>
        <v/>
      </c>
      <c r="DJ505" s="6">
        <f>DH505/9</f>
        <v/>
      </c>
      <c r="DK505" s="6">
        <f>DI505/9</f>
        <v/>
      </c>
      <c r="DL505" s="7">
        <f>IFERROR(DI505/DH505,0)</f>
        <v/>
      </c>
      <c r="DM505" s="7">
        <f>'M09'!V504</f>
        <v/>
      </c>
      <c r="DN505" s="8">
        <f>IFERROR(DL505/DM505-1,0)</f>
        <v/>
      </c>
      <c r="DO505" s="6">
        <f>'M09'!AD504</f>
        <v/>
      </c>
      <c r="DP505" s="6">
        <f>DJ505-DO505</f>
        <v/>
      </c>
      <c r="DQ505" s="9">
        <f>COUNTIF(J505,"&gt;0")+COUNTIF(V505,"&gt;0")+COUNTIF(AH505,"&gt;0")+COUNTIF(AT505,"&gt;0")+COUNTIF(BF505,"&gt;0")+COUNTIF(BR505,"&gt;0")+COUNTIF(CD505,"&gt;0")+COUNTIF(CP505,"&gt;0")+COUNTIF(DB505,"&gt;0")</f>
        <v/>
      </c>
      <c r="DR505" s="6">
        <f>DE505</f>
        <v/>
      </c>
      <c r="DS505" s="10">
        <f>IFERROR(DR505/DJ505,0)</f>
        <v/>
      </c>
      <c r="DT505" s="6">
        <f>D505+SUM(G505,S505,AE505,AQ505,BC505,BO505,CA505,CM505,CY505)-SUM(J505,V505,AH505,AT505,BF505,BR505,CD505,CP505,DB505)-DE505</f>
        <v/>
      </c>
    </row>
    <row r="506">
      <c r="A506">
        <f>'M01'!C505</f>
        <v/>
      </c>
      <c r="B506">
        <f>'M01'!D505</f>
        <v/>
      </c>
      <c r="C506">
        <f>'M01'!A505</f>
        <v/>
      </c>
      <c r="D506" s="6">
        <f>'M01'!E505</f>
        <v/>
      </c>
      <c r="E506" s="6">
        <f>'M01'!F505</f>
        <v/>
      </c>
      <c r="F506" s="7">
        <f>IFERROR(E506/D506,0)</f>
        <v/>
      </c>
      <c r="G506" s="6">
        <f>'M01'!M505</f>
        <v/>
      </c>
      <c r="H506" s="6">
        <f>IF('M01'!AG505&gt;0,'M01'!AG505+MAX(0,G506-'M01'!H505)*IF(AND(D506&lt;&gt;0,E506&lt;&gt;0),E506/D506,'M01'!V505),G506*IF(AND(D506&lt;&gt;0,E506&lt;&gt;0),E506/D506,'M01'!V505))</f>
        <v/>
      </c>
      <c r="I506" s="7">
        <f>IFERROR(H506/G506,0)</f>
        <v/>
      </c>
      <c r="J506" s="6">
        <f>-'M01'!S505</f>
        <v/>
      </c>
      <c r="K506" s="6">
        <f>E506+H506-N506</f>
        <v/>
      </c>
      <c r="L506" s="7">
        <f>IFERROR(K506/J506,0)</f>
        <v/>
      </c>
      <c r="M506" s="6">
        <f>'M01'!T505</f>
        <v/>
      </c>
      <c r="N506" s="6">
        <f>'M01'!U505</f>
        <v/>
      </c>
      <c r="O506" s="7">
        <f>IFERROR(N506/M506,0)</f>
        <v/>
      </c>
      <c r="P506" s="6">
        <f>'M02'!E505</f>
        <v/>
      </c>
      <c r="Q506" s="6">
        <f>'M02'!F505</f>
        <v/>
      </c>
      <c r="R506" s="7">
        <f>IFERROR(Q506/P506,0)</f>
        <v/>
      </c>
      <c r="S506" s="6">
        <f>'M02'!M505</f>
        <v/>
      </c>
      <c r="T506" s="6">
        <f>IF('M02'!AG505&gt;0,'M02'!AG505+MAX(0,S506-'M02'!H505)*IF(AND(P506&lt;&gt;0,Q506&lt;&gt;0),Q506/P506,'M02'!V505),S506*IF(AND(P506&lt;&gt;0,Q506&lt;&gt;0),Q506/P506,'M02'!V505))</f>
        <v/>
      </c>
      <c r="U506" s="7">
        <f>IFERROR(T506/S506,0)</f>
        <v/>
      </c>
      <c r="V506" s="6">
        <f>-'M02'!S505</f>
        <v/>
      </c>
      <c r="W506" s="6">
        <f>Q506+T506-Z506</f>
        <v/>
      </c>
      <c r="X506" s="7">
        <f>IFERROR(W506/V506,0)</f>
        <v/>
      </c>
      <c r="Y506" s="6">
        <f>'M02'!T505</f>
        <v/>
      </c>
      <c r="Z506" s="6">
        <f>'M02'!U505</f>
        <v/>
      </c>
      <c r="AA506" s="7">
        <f>IFERROR(Z506/Y506,0)</f>
        <v/>
      </c>
      <c r="AB506" s="6">
        <f>'M03'!E505</f>
        <v/>
      </c>
      <c r="AC506" s="6">
        <f>'M03'!F505</f>
        <v/>
      </c>
      <c r="AD506" s="7">
        <f>IFERROR(AC506/AB506,0)</f>
        <v/>
      </c>
      <c r="AE506" s="6">
        <f>'M03'!M505</f>
        <v/>
      </c>
      <c r="AF506" s="6">
        <f>IF('M03'!AG505&gt;0,'M03'!AG505+MAX(0,AE506-'M03'!H505)*IF(AND(AB506&lt;&gt;0,AC506&lt;&gt;0),AC506/AB506,'M03'!V505),AE506*IF(AND(AB506&lt;&gt;0,AC506&lt;&gt;0),AC506/AB506,'M03'!V505))</f>
        <v/>
      </c>
      <c r="AG506" s="7">
        <f>IFERROR(AF506/AE506,0)</f>
        <v/>
      </c>
      <c r="AH506" s="6">
        <f>-'M03'!S505</f>
        <v/>
      </c>
      <c r="AI506" s="6">
        <f>AC506+AF506-AL506</f>
        <v/>
      </c>
      <c r="AJ506" s="7">
        <f>IFERROR(AI506/AH506,0)</f>
        <v/>
      </c>
      <c r="AK506" s="6">
        <f>'M03'!T505</f>
        <v/>
      </c>
      <c r="AL506" s="6">
        <f>'M03'!U505</f>
        <v/>
      </c>
      <c r="AM506" s="7">
        <f>IFERROR(AL506/AK506,0)</f>
        <v/>
      </c>
      <c r="AN506" s="6">
        <f>'M04'!E505</f>
        <v/>
      </c>
      <c r="AO506" s="6">
        <f>'M04'!F505</f>
        <v/>
      </c>
      <c r="AP506" s="7">
        <f>IFERROR(AO506/AN506,0)</f>
        <v/>
      </c>
      <c r="AQ506" s="6">
        <f>'M04'!M505</f>
        <v/>
      </c>
      <c r="AR506" s="6">
        <f>IF('M04'!AG505&gt;0,'M04'!AG505+MAX(0,AQ506-'M04'!H505)*IF(AND(AN506&lt;&gt;0,AO506&lt;&gt;0),AO506/AN506,'M04'!V505),AQ506*IF(AND(AN506&lt;&gt;0,AO506&lt;&gt;0),AO506/AN506,'M04'!V505))</f>
        <v/>
      </c>
      <c r="AS506" s="7">
        <f>IFERROR(AR506/AQ506,0)</f>
        <v/>
      </c>
      <c r="AT506" s="6">
        <f>-'M04'!S505</f>
        <v/>
      </c>
      <c r="AU506" s="6">
        <f>AO506+AR506-AX506</f>
        <v/>
      </c>
      <c r="AV506" s="7">
        <f>IFERROR(AU506/AT506,0)</f>
        <v/>
      </c>
      <c r="AW506" s="6">
        <f>'M04'!T505</f>
        <v/>
      </c>
      <c r="AX506" s="6">
        <f>'M04'!U505</f>
        <v/>
      </c>
      <c r="AY506" s="7">
        <f>IFERROR(AX506/AW506,0)</f>
        <v/>
      </c>
      <c r="AZ506" s="6">
        <f>'M05'!E505</f>
        <v/>
      </c>
      <c r="BA506" s="6">
        <f>'M05'!F505</f>
        <v/>
      </c>
      <c r="BB506" s="7">
        <f>IFERROR(BA506/AZ506,0)</f>
        <v/>
      </c>
      <c r="BC506" s="6">
        <f>'M05'!M505</f>
        <v/>
      </c>
      <c r="BD506" s="6">
        <f>IF('M05'!AG505&gt;0,'M05'!AG505+MAX(0,BC506-'M05'!H505)*IF(AND(AZ506&lt;&gt;0,BA506&lt;&gt;0),BA506/AZ506,'M05'!V505),BC506*IF(AND(AZ506&lt;&gt;0,BA506&lt;&gt;0),BA506/AZ506,'M05'!V505))</f>
        <v/>
      </c>
      <c r="BE506" s="7">
        <f>IFERROR(BD506/BC506,0)</f>
        <v/>
      </c>
      <c r="BF506" s="6">
        <f>-'M05'!S505</f>
        <v/>
      </c>
      <c r="BG506" s="6">
        <f>BA506+BD506-BJ506</f>
        <v/>
      </c>
      <c r="BH506" s="7">
        <f>IFERROR(BG506/BF506,0)</f>
        <v/>
      </c>
      <c r="BI506" s="6">
        <f>'M05'!T505</f>
        <v/>
      </c>
      <c r="BJ506" s="6">
        <f>'M05'!U505</f>
        <v/>
      </c>
      <c r="BK506" s="7">
        <f>IFERROR(BJ506/BI506,0)</f>
        <v/>
      </c>
      <c r="BL506" s="6">
        <f>'M06'!E505</f>
        <v/>
      </c>
      <c r="BM506" s="6">
        <f>'M06'!F505</f>
        <v/>
      </c>
      <c r="BN506" s="7">
        <f>IFERROR(BM506/BL506,0)</f>
        <v/>
      </c>
      <c r="BO506" s="6">
        <f>'M06'!M505</f>
        <v/>
      </c>
      <c r="BP506" s="6">
        <f>IF('M06'!AG505&gt;0,'M06'!AG505+MAX(0,BO506-'M06'!H505)*IF(AND(BL506&lt;&gt;0,BM506&lt;&gt;0),BM506/BL506,'M06'!V505),BO506*IF(AND(BL506&lt;&gt;0,BM506&lt;&gt;0),BM506/BL506,'M06'!V505))</f>
        <v/>
      </c>
      <c r="BQ506" s="7">
        <f>IFERROR(BP506/BO506,0)</f>
        <v/>
      </c>
      <c r="BR506" s="6">
        <f>-'M06'!S505</f>
        <v/>
      </c>
      <c r="BS506" s="6">
        <f>BM506+BP506-BV506</f>
        <v/>
      </c>
      <c r="BT506" s="7">
        <f>IFERROR(BS506/BR506,0)</f>
        <v/>
      </c>
      <c r="BU506" s="6">
        <f>'M06'!T505</f>
        <v/>
      </c>
      <c r="BV506" s="6">
        <f>'M06'!U505</f>
        <v/>
      </c>
      <c r="BW506" s="7">
        <f>IFERROR(BV506/BU506,0)</f>
        <v/>
      </c>
      <c r="BX506" s="6">
        <f>'M07'!E505</f>
        <v/>
      </c>
      <c r="BY506" s="6">
        <f>'M07'!F505</f>
        <v/>
      </c>
      <c r="BZ506" s="7">
        <f>IFERROR(BY506/BX506,0)</f>
        <v/>
      </c>
      <c r="CA506" s="6">
        <f>'M07'!M505</f>
        <v/>
      </c>
      <c r="CB506" s="6">
        <f>IF('M07'!AG505&gt;0,'M07'!AG505+MAX(0,CA506-'M07'!H505)*IF(AND(BX506&lt;&gt;0,BY506&lt;&gt;0),BY506/BX506,'M07'!V505),CA506*IF(AND(BX506&lt;&gt;0,BY506&lt;&gt;0),BY506/BX506,'M07'!V505))</f>
        <v/>
      </c>
      <c r="CC506" s="7">
        <f>IFERROR(CB506/CA506,0)</f>
        <v/>
      </c>
      <c r="CD506" s="6">
        <f>-'M07'!S505</f>
        <v/>
      </c>
      <c r="CE506" s="6">
        <f>BY506+CB506-CH506</f>
        <v/>
      </c>
      <c r="CF506" s="7">
        <f>IFERROR(CE506/CD506,0)</f>
        <v/>
      </c>
      <c r="CG506" s="6">
        <f>'M07'!T505</f>
        <v/>
      </c>
      <c r="CH506" s="6">
        <f>'M07'!U505</f>
        <v/>
      </c>
      <c r="CI506" s="7">
        <f>IFERROR(CH506/CG506,0)</f>
        <v/>
      </c>
      <c r="CJ506" s="6">
        <f>'M08'!E505</f>
        <v/>
      </c>
      <c r="CK506" s="6">
        <f>'M08'!F505</f>
        <v/>
      </c>
      <c r="CL506" s="7">
        <f>IFERROR(CK506/CJ506,0)</f>
        <v/>
      </c>
      <c r="CM506" s="6">
        <f>'M08'!M505</f>
        <v/>
      </c>
      <c r="CN506" s="6">
        <f>IF('M08'!AG505&gt;0,'M08'!AG505+MAX(0,CM506-'M08'!H505)*IF(AND(CJ506&lt;&gt;0,CK506&lt;&gt;0),CK506/CJ506,'M08'!V505),CM506*IF(AND(CJ506&lt;&gt;0,CK506&lt;&gt;0),CK506/CJ506,'M08'!V505))</f>
        <v/>
      </c>
      <c r="CO506" s="7">
        <f>IFERROR(CN506/CM506,0)</f>
        <v/>
      </c>
      <c r="CP506" s="6">
        <f>-'M08'!S505</f>
        <v/>
      </c>
      <c r="CQ506" s="6">
        <f>CK506+CN506-CT506</f>
        <v/>
      </c>
      <c r="CR506" s="7">
        <f>IFERROR(CQ506/CP506,0)</f>
        <v/>
      </c>
      <c r="CS506" s="6">
        <f>'M08'!T505</f>
        <v/>
      </c>
      <c r="CT506" s="6">
        <f>'M08'!U505</f>
        <v/>
      </c>
      <c r="CU506" s="7">
        <f>IFERROR(CT506/CS506,0)</f>
        <v/>
      </c>
      <c r="CV506" s="6">
        <f>'M09'!E505</f>
        <v/>
      </c>
      <c r="CW506" s="6">
        <f>'M09'!F505</f>
        <v/>
      </c>
      <c r="CX506" s="7">
        <f>IFERROR(CW506/CV506,0)</f>
        <v/>
      </c>
      <c r="CY506" s="6">
        <f>'M09'!M505</f>
        <v/>
      </c>
      <c r="CZ506" s="6">
        <f>IF('M09'!AG505&gt;0,'M09'!AG505+MAX(0,CY506-'M09'!H505)*IF(AND(CV506&lt;&gt;0,CW506&lt;&gt;0),CW506/CV506,'M09'!V505),CY506*IF(AND(CV506&lt;&gt;0,CW506&lt;&gt;0),CW506/CV506,'M09'!V505))</f>
        <v/>
      </c>
      <c r="DA506" s="7">
        <f>IFERROR(CZ506/CY506,0)</f>
        <v/>
      </c>
      <c r="DB506" s="6">
        <f>-'M09'!S505</f>
        <v/>
      </c>
      <c r="DC506" s="6">
        <f>CW506+CZ506-DF506</f>
        <v/>
      </c>
      <c r="DD506" s="7">
        <f>IFERROR(DC506/DB506,0)</f>
        <v/>
      </c>
      <c r="DE506" s="6">
        <f>'M09'!T505</f>
        <v/>
      </c>
      <c r="DF506" s="6">
        <f>'M09'!U505</f>
        <v/>
      </c>
      <c r="DG506" s="7">
        <f>IFERROR(DF506/DE506,0)</f>
        <v/>
      </c>
      <c r="DH506" s="6">
        <f>SUM(J506,V506,AH506,AT506,BF506,BR506,CD506,CP506,DB506)</f>
        <v/>
      </c>
      <c r="DI506" s="6">
        <f>SUM(K506,W506,AI506,AU506,BG506,BS506,CE506,CQ506,DC506)</f>
        <v/>
      </c>
      <c r="DJ506" s="6">
        <f>DH506/9</f>
        <v/>
      </c>
      <c r="DK506" s="6">
        <f>DI506/9</f>
        <v/>
      </c>
      <c r="DL506" s="7">
        <f>IFERROR(DI506/DH506,0)</f>
        <v/>
      </c>
      <c r="DM506" s="7">
        <f>'M09'!V505</f>
        <v/>
      </c>
      <c r="DN506" s="8">
        <f>IFERROR(DL506/DM506-1,0)</f>
        <v/>
      </c>
      <c r="DO506" s="6">
        <f>'M09'!AD505</f>
        <v/>
      </c>
      <c r="DP506" s="6">
        <f>DJ506-DO506</f>
        <v/>
      </c>
      <c r="DQ506" s="9">
        <f>COUNTIF(J506,"&gt;0")+COUNTIF(V506,"&gt;0")+COUNTIF(AH506,"&gt;0")+COUNTIF(AT506,"&gt;0")+COUNTIF(BF506,"&gt;0")+COUNTIF(BR506,"&gt;0")+COUNTIF(CD506,"&gt;0")+COUNTIF(CP506,"&gt;0")+COUNTIF(DB506,"&gt;0")</f>
        <v/>
      </c>
      <c r="DR506" s="6">
        <f>DE506</f>
        <v/>
      </c>
      <c r="DS506" s="10">
        <f>IFERROR(DR506/DJ506,0)</f>
        <v/>
      </c>
      <c r="DT506" s="6">
        <f>D506+SUM(G506,S506,AE506,AQ506,BC506,BO506,CA506,CM506,CY506)-SUM(J506,V506,AH506,AT506,BF506,BR506,CD506,CP506,DB506)-DE506</f>
        <v/>
      </c>
    </row>
    <row r="507">
      <c r="A507">
        <f>'M01'!C506</f>
        <v/>
      </c>
      <c r="B507">
        <f>'M01'!D506</f>
        <v/>
      </c>
      <c r="C507">
        <f>'M01'!A506</f>
        <v/>
      </c>
      <c r="D507" s="6">
        <f>'M01'!E506</f>
        <v/>
      </c>
      <c r="E507" s="6">
        <f>'M01'!F506</f>
        <v/>
      </c>
      <c r="F507" s="7">
        <f>IFERROR(E507/D507,0)</f>
        <v/>
      </c>
      <c r="G507" s="6">
        <f>'M01'!M506</f>
        <v/>
      </c>
      <c r="H507" s="6">
        <f>IF('M01'!AG506&gt;0,'M01'!AG506+MAX(0,G507-'M01'!H506)*IF(AND(D507&lt;&gt;0,E507&lt;&gt;0),E507/D507,'M01'!V506),G507*IF(AND(D507&lt;&gt;0,E507&lt;&gt;0),E507/D507,'M01'!V506))</f>
        <v/>
      </c>
      <c r="I507" s="7">
        <f>IFERROR(H507/G507,0)</f>
        <v/>
      </c>
      <c r="J507" s="6">
        <f>-'M01'!S506</f>
        <v/>
      </c>
      <c r="K507" s="6">
        <f>E507+H507-N507</f>
        <v/>
      </c>
      <c r="L507" s="7">
        <f>IFERROR(K507/J507,0)</f>
        <v/>
      </c>
      <c r="M507" s="6">
        <f>'M01'!T506</f>
        <v/>
      </c>
      <c r="N507" s="6">
        <f>'M01'!U506</f>
        <v/>
      </c>
      <c r="O507" s="7">
        <f>IFERROR(N507/M507,0)</f>
        <v/>
      </c>
      <c r="P507" s="6">
        <f>'M02'!E506</f>
        <v/>
      </c>
      <c r="Q507" s="6">
        <f>'M02'!F506</f>
        <v/>
      </c>
      <c r="R507" s="7">
        <f>IFERROR(Q507/P507,0)</f>
        <v/>
      </c>
      <c r="S507" s="6">
        <f>'M02'!M506</f>
        <v/>
      </c>
      <c r="T507" s="6">
        <f>IF('M02'!AG506&gt;0,'M02'!AG506+MAX(0,S507-'M02'!H506)*IF(AND(P507&lt;&gt;0,Q507&lt;&gt;0),Q507/P507,'M02'!V506),S507*IF(AND(P507&lt;&gt;0,Q507&lt;&gt;0),Q507/P507,'M02'!V506))</f>
        <v/>
      </c>
      <c r="U507" s="7">
        <f>IFERROR(T507/S507,0)</f>
        <v/>
      </c>
      <c r="V507" s="6">
        <f>-'M02'!S506</f>
        <v/>
      </c>
      <c r="W507" s="6">
        <f>Q507+T507-Z507</f>
        <v/>
      </c>
      <c r="X507" s="7">
        <f>IFERROR(W507/V507,0)</f>
        <v/>
      </c>
      <c r="Y507" s="6">
        <f>'M02'!T506</f>
        <v/>
      </c>
      <c r="Z507" s="6">
        <f>'M02'!U506</f>
        <v/>
      </c>
      <c r="AA507" s="7">
        <f>IFERROR(Z507/Y507,0)</f>
        <v/>
      </c>
      <c r="AB507" s="6">
        <f>'M03'!E506</f>
        <v/>
      </c>
      <c r="AC507" s="6">
        <f>'M03'!F506</f>
        <v/>
      </c>
      <c r="AD507" s="7">
        <f>IFERROR(AC507/AB507,0)</f>
        <v/>
      </c>
      <c r="AE507" s="6">
        <f>'M03'!M506</f>
        <v/>
      </c>
      <c r="AF507" s="6">
        <f>IF('M03'!AG506&gt;0,'M03'!AG506+MAX(0,AE507-'M03'!H506)*IF(AND(AB507&lt;&gt;0,AC507&lt;&gt;0),AC507/AB507,'M03'!V506),AE507*IF(AND(AB507&lt;&gt;0,AC507&lt;&gt;0),AC507/AB507,'M03'!V506))</f>
        <v/>
      </c>
      <c r="AG507" s="7">
        <f>IFERROR(AF507/AE507,0)</f>
        <v/>
      </c>
      <c r="AH507" s="6">
        <f>-'M03'!S506</f>
        <v/>
      </c>
      <c r="AI507" s="6">
        <f>AC507+AF507-AL507</f>
        <v/>
      </c>
      <c r="AJ507" s="7">
        <f>IFERROR(AI507/AH507,0)</f>
        <v/>
      </c>
      <c r="AK507" s="6">
        <f>'M03'!T506</f>
        <v/>
      </c>
      <c r="AL507" s="6">
        <f>'M03'!U506</f>
        <v/>
      </c>
      <c r="AM507" s="7">
        <f>IFERROR(AL507/AK507,0)</f>
        <v/>
      </c>
      <c r="AN507" s="6">
        <f>'M04'!E506</f>
        <v/>
      </c>
      <c r="AO507" s="6">
        <f>'M04'!F506</f>
        <v/>
      </c>
      <c r="AP507" s="7">
        <f>IFERROR(AO507/AN507,0)</f>
        <v/>
      </c>
      <c r="AQ507" s="6">
        <f>'M04'!M506</f>
        <v/>
      </c>
      <c r="AR507" s="6">
        <f>IF('M04'!AG506&gt;0,'M04'!AG506+MAX(0,AQ507-'M04'!H506)*IF(AND(AN507&lt;&gt;0,AO507&lt;&gt;0),AO507/AN507,'M04'!V506),AQ507*IF(AND(AN507&lt;&gt;0,AO507&lt;&gt;0),AO507/AN507,'M04'!V506))</f>
        <v/>
      </c>
      <c r="AS507" s="7">
        <f>IFERROR(AR507/AQ507,0)</f>
        <v/>
      </c>
      <c r="AT507" s="6">
        <f>-'M04'!S506</f>
        <v/>
      </c>
      <c r="AU507" s="6">
        <f>AO507+AR507-AX507</f>
        <v/>
      </c>
      <c r="AV507" s="7">
        <f>IFERROR(AU507/AT507,0)</f>
        <v/>
      </c>
      <c r="AW507" s="6">
        <f>'M04'!T506</f>
        <v/>
      </c>
      <c r="AX507" s="6">
        <f>'M04'!U506</f>
        <v/>
      </c>
      <c r="AY507" s="7">
        <f>IFERROR(AX507/AW507,0)</f>
        <v/>
      </c>
      <c r="AZ507" s="6">
        <f>'M05'!E506</f>
        <v/>
      </c>
      <c r="BA507" s="6">
        <f>'M05'!F506</f>
        <v/>
      </c>
      <c r="BB507" s="7">
        <f>IFERROR(BA507/AZ507,0)</f>
        <v/>
      </c>
      <c r="BC507" s="6">
        <f>'M05'!M506</f>
        <v/>
      </c>
      <c r="BD507" s="6">
        <f>IF('M05'!AG506&gt;0,'M05'!AG506+MAX(0,BC507-'M05'!H506)*IF(AND(AZ507&lt;&gt;0,BA507&lt;&gt;0),BA507/AZ507,'M05'!V506),BC507*IF(AND(AZ507&lt;&gt;0,BA507&lt;&gt;0),BA507/AZ507,'M05'!V506))</f>
        <v/>
      </c>
      <c r="BE507" s="7">
        <f>IFERROR(BD507/BC507,0)</f>
        <v/>
      </c>
      <c r="BF507" s="6">
        <f>-'M05'!S506</f>
        <v/>
      </c>
      <c r="BG507" s="6">
        <f>BA507+BD507-BJ507</f>
        <v/>
      </c>
      <c r="BH507" s="7">
        <f>IFERROR(BG507/BF507,0)</f>
        <v/>
      </c>
      <c r="BI507" s="6">
        <f>'M05'!T506</f>
        <v/>
      </c>
      <c r="BJ507" s="6">
        <f>'M05'!U506</f>
        <v/>
      </c>
      <c r="BK507" s="7">
        <f>IFERROR(BJ507/BI507,0)</f>
        <v/>
      </c>
      <c r="BL507" s="6">
        <f>'M06'!E506</f>
        <v/>
      </c>
      <c r="BM507" s="6">
        <f>'M06'!F506</f>
        <v/>
      </c>
      <c r="BN507" s="7">
        <f>IFERROR(BM507/BL507,0)</f>
        <v/>
      </c>
      <c r="BO507" s="6">
        <f>'M06'!M506</f>
        <v/>
      </c>
      <c r="BP507" s="6">
        <f>IF('M06'!AG506&gt;0,'M06'!AG506+MAX(0,BO507-'M06'!H506)*IF(AND(BL507&lt;&gt;0,BM507&lt;&gt;0),BM507/BL507,'M06'!V506),BO507*IF(AND(BL507&lt;&gt;0,BM507&lt;&gt;0),BM507/BL507,'M06'!V506))</f>
        <v/>
      </c>
      <c r="BQ507" s="7">
        <f>IFERROR(BP507/BO507,0)</f>
        <v/>
      </c>
      <c r="BR507" s="6">
        <f>-'M06'!S506</f>
        <v/>
      </c>
      <c r="BS507" s="6">
        <f>BM507+BP507-BV507</f>
        <v/>
      </c>
      <c r="BT507" s="7">
        <f>IFERROR(BS507/BR507,0)</f>
        <v/>
      </c>
      <c r="BU507" s="6">
        <f>'M06'!T506</f>
        <v/>
      </c>
      <c r="BV507" s="6">
        <f>'M06'!U506</f>
        <v/>
      </c>
      <c r="BW507" s="7">
        <f>IFERROR(BV507/BU507,0)</f>
        <v/>
      </c>
      <c r="BX507" s="6">
        <f>'M07'!E506</f>
        <v/>
      </c>
      <c r="BY507" s="6">
        <f>'M07'!F506</f>
        <v/>
      </c>
      <c r="BZ507" s="7">
        <f>IFERROR(BY507/BX507,0)</f>
        <v/>
      </c>
      <c r="CA507" s="6">
        <f>'M07'!M506</f>
        <v/>
      </c>
      <c r="CB507" s="6">
        <f>IF('M07'!AG506&gt;0,'M07'!AG506+MAX(0,CA507-'M07'!H506)*IF(AND(BX507&lt;&gt;0,BY507&lt;&gt;0),BY507/BX507,'M07'!V506),CA507*IF(AND(BX507&lt;&gt;0,BY507&lt;&gt;0),BY507/BX507,'M07'!V506))</f>
        <v/>
      </c>
      <c r="CC507" s="7">
        <f>IFERROR(CB507/CA507,0)</f>
        <v/>
      </c>
      <c r="CD507" s="6">
        <f>-'M07'!S506</f>
        <v/>
      </c>
      <c r="CE507" s="6">
        <f>BY507+CB507-CH507</f>
        <v/>
      </c>
      <c r="CF507" s="7">
        <f>IFERROR(CE507/CD507,0)</f>
        <v/>
      </c>
      <c r="CG507" s="6">
        <f>'M07'!T506</f>
        <v/>
      </c>
      <c r="CH507" s="6">
        <f>'M07'!U506</f>
        <v/>
      </c>
      <c r="CI507" s="7">
        <f>IFERROR(CH507/CG507,0)</f>
        <v/>
      </c>
      <c r="CJ507" s="6">
        <f>'M08'!E506</f>
        <v/>
      </c>
      <c r="CK507" s="6">
        <f>'M08'!F506</f>
        <v/>
      </c>
      <c r="CL507" s="7">
        <f>IFERROR(CK507/CJ507,0)</f>
        <v/>
      </c>
      <c r="CM507" s="6">
        <f>'M08'!M506</f>
        <v/>
      </c>
      <c r="CN507" s="6">
        <f>IF('M08'!AG506&gt;0,'M08'!AG506+MAX(0,CM507-'M08'!H506)*IF(AND(CJ507&lt;&gt;0,CK507&lt;&gt;0),CK507/CJ507,'M08'!V506),CM507*IF(AND(CJ507&lt;&gt;0,CK507&lt;&gt;0),CK507/CJ507,'M08'!V506))</f>
        <v/>
      </c>
      <c r="CO507" s="7">
        <f>IFERROR(CN507/CM507,0)</f>
        <v/>
      </c>
      <c r="CP507" s="6">
        <f>-'M08'!S506</f>
        <v/>
      </c>
      <c r="CQ507" s="6">
        <f>CK507+CN507-CT507</f>
        <v/>
      </c>
      <c r="CR507" s="7">
        <f>IFERROR(CQ507/CP507,0)</f>
        <v/>
      </c>
      <c r="CS507" s="6">
        <f>'M08'!T506</f>
        <v/>
      </c>
      <c r="CT507" s="6">
        <f>'M08'!U506</f>
        <v/>
      </c>
      <c r="CU507" s="7">
        <f>IFERROR(CT507/CS507,0)</f>
        <v/>
      </c>
      <c r="CV507" s="6">
        <f>'M09'!E506</f>
        <v/>
      </c>
      <c r="CW507" s="6">
        <f>'M09'!F506</f>
        <v/>
      </c>
      <c r="CX507" s="7">
        <f>IFERROR(CW507/CV507,0)</f>
        <v/>
      </c>
      <c r="CY507" s="6">
        <f>'M09'!M506</f>
        <v/>
      </c>
      <c r="CZ507" s="6">
        <f>IF('M09'!AG506&gt;0,'M09'!AG506+MAX(0,CY507-'M09'!H506)*IF(AND(CV507&lt;&gt;0,CW507&lt;&gt;0),CW507/CV507,'M09'!V506),CY507*IF(AND(CV507&lt;&gt;0,CW507&lt;&gt;0),CW507/CV507,'M09'!V506))</f>
        <v/>
      </c>
      <c r="DA507" s="7">
        <f>IFERROR(CZ507/CY507,0)</f>
        <v/>
      </c>
      <c r="DB507" s="6">
        <f>-'M09'!S506</f>
        <v/>
      </c>
      <c r="DC507" s="6">
        <f>CW507+CZ507-DF507</f>
        <v/>
      </c>
      <c r="DD507" s="7">
        <f>IFERROR(DC507/DB507,0)</f>
        <v/>
      </c>
      <c r="DE507" s="6">
        <f>'M09'!T506</f>
        <v/>
      </c>
      <c r="DF507" s="6">
        <f>'M09'!U506</f>
        <v/>
      </c>
      <c r="DG507" s="7">
        <f>IFERROR(DF507/DE507,0)</f>
        <v/>
      </c>
      <c r="DH507" s="6">
        <f>SUM(J507,V507,AH507,AT507,BF507,BR507,CD507,CP507,DB507)</f>
        <v/>
      </c>
      <c r="DI507" s="6">
        <f>SUM(K507,W507,AI507,AU507,BG507,BS507,CE507,CQ507,DC507)</f>
        <v/>
      </c>
      <c r="DJ507" s="6">
        <f>DH507/9</f>
        <v/>
      </c>
      <c r="DK507" s="6">
        <f>DI507/9</f>
        <v/>
      </c>
      <c r="DL507" s="7">
        <f>IFERROR(DI507/DH507,0)</f>
        <v/>
      </c>
      <c r="DM507" s="7">
        <f>'M09'!V506</f>
        <v/>
      </c>
      <c r="DN507" s="8">
        <f>IFERROR(DL507/DM507-1,0)</f>
        <v/>
      </c>
      <c r="DO507" s="6">
        <f>'M09'!AD506</f>
        <v/>
      </c>
      <c r="DP507" s="6">
        <f>DJ507-DO507</f>
        <v/>
      </c>
      <c r="DQ507" s="9">
        <f>COUNTIF(J507,"&gt;0")+COUNTIF(V507,"&gt;0")+COUNTIF(AH507,"&gt;0")+COUNTIF(AT507,"&gt;0")+COUNTIF(BF507,"&gt;0")+COUNTIF(BR507,"&gt;0")+COUNTIF(CD507,"&gt;0")+COUNTIF(CP507,"&gt;0")+COUNTIF(DB507,"&gt;0")</f>
        <v/>
      </c>
      <c r="DR507" s="6">
        <f>DE507</f>
        <v/>
      </c>
      <c r="DS507" s="10">
        <f>IFERROR(DR507/DJ507,0)</f>
        <v/>
      </c>
      <c r="DT507" s="6">
        <f>D507+SUM(G507,S507,AE507,AQ507,BC507,BO507,CA507,CM507,CY507)-SUM(J507,V507,AH507,AT507,BF507,BR507,CD507,CP507,DB507)-DE507</f>
        <v/>
      </c>
    </row>
    <row r="508">
      <c r="A508">
        <f>'M01'!C507</f>
        <v/>
      </c>
      <c r="B508">
        <f>'M01'!D507</f>
        <v/>
      </c>
      <c r="C508">
        <f>'M01'!A507</f>
        <v/>
      </c>
      <c r="D508" s="6">
        <f>'M01'!E507</f>
        <v/>
      </c>
      <c r="E508" s="6">
        <f>'M01'!F507</f>
        <v/>
      </c>
      <c r="F508" s="7">
        <f>IFERROR(E508/D508,0)</f>
        <v/>
      </c>
      <c r="G508" s="6">
        <f>'M01'!M507</f>
        <v/>
      </c>
      <c r="H508" s="6">
        <f>IF('M01'!AG507&gt;0,'M01'!AG507+MAX(0,G508-'M01'!H507)*IF(AND(D508&lt;&gt;0,E508&lt;&gt;0),E508/D508,'M01'!V507),G508*IF(AND(D508&lt;&gt;0,E508&lt;&gt;0),E508/D508,'M01'!V507))</f>
        <v/>
      </c>
      <c r="I508" s="7">
        <f>IFERROR(H508/G508,0)</f>
        <v/>
      </c>
      <c r="J508" s="6">
        <f>-'M01'!S507</f>
        <v/>
      </c>
      <c r="K508" s="6">
        <f>E508+H508-N508</f>
        <v/>
      </c>
      <c r="L508" s="7">
        <f>IFERROR(K508/J508,0)</f>
        <v/>
      </c>
      <c r="M508" s="6">
        <f>'M01'!T507</f>
        <v/>
      </c>
      <c r="N508" s="6">
        <f>'M01'!U507</f>
        <v/>
      </c>
      <c r="O508" s="7">
        <f>IFERROR(N508/M508,0)</f>
        <v/>
      </c>
      <c r="P508" s="6">
        <f>'M02'!E507</f>
        <v/>
      </c>
      <c r="Q508" s="6">
        <f>'M02'!F507</f>
        <v/>
      </c>
      <c r="R508" s="7">
        <f>IFERROR(Q508/P508,0)</f>
        <v/>
      </c>
      <c r="S508" s="6">
        <f>'M02'!M507</f>
        <v/>
      </c>
      <c r="T508" s="6">
        <f>IF('M02'!AG507&gt;0,'M02'!AG507+MAX(0,S508-'M02'!H507)*IF(AND(P508&lt;&gt;0,Q508&lt;&gt;0),Q508/P508,'M02'!V507),S508*IF(AND(P508&lt;&gt;0,Q508&lt;&gt;0),Q508/P508,'M02'!V507))</f>
        <v/>
      </c>
      <c r="U508" s="7">
        <f>IFERROR(T508/S508,0)</f>
        <v/>
      </c>
      <c r="V508" s="6">
        <f>-'M02'!S507</f>
        <v/>
      </c>
      <c r="W508" s="6">
        <f>Q508+T508-Z508</f>
        <v/>
      </c>
      <c r="X508" s="7">
        <f>IFERROR(W508/V508,0)</f>
        <v/>
      </c>
      <c r="Y508" s="6">
        <f>'M02'!T507</f>
        <v/>
      </c>
      <c r="Z508" s="6">
        <f>'M02'!U507</f>
        <v/>
      </c>
      <c r="AA508" s="7">
        <f>IFERROR(Z508/Y508,0)</f>
        <v/>
      </c>
      <c r="AB508" s="6">
        <f>'M03'!E507</f>
        <v/>
      </c>
      <c r="AC508" s="6">
        <f>'M03'!F507</f>
        <v/>
      </c>
      <c r="AD508" s="7">
        <f>IFERROR(AC508/AB508,0)</f>
        <v/>
      </c>
      <c r="AE508" s="6">
        <f>'M03'!M507</f>
        <v/>
      </c>
      <c r="AF508" s="6">
        <f>IF('M03'!AG507&gt;0,'M03'!AG507+MAX(0,AE508-'M03'!H507)*IF(AND(AB508&lt;&gt;0,AC508&lt;&gt;0),AC508/AB508,'M03'!V507),AE508*IF(AND(AB508&lt;&gt;0,AC508&lt;&gt;0),AC508/AB508,'M03'!V507))</f>
        <v/>
      </c>
      <c r="AG508" s="7">
        <f>IFERROR(AF508/AE508,0)</f>
        <v/>
      </c>
      <c r="AH508" s="6">
        <f>-'M03'!S507</f>
        <v/>
      </c>
      <c r="AI508" s="6">
        <f>AC508+AF508-AL508</f>
        <v/>
      </c>
      <c r="AJ508" s="7">
        <f>IFERROR(AI508/AH508,0)</f>
        <v/>
      </c>
      <c r="AK508" s="6">
        <f>'M03'!T507</f>
        <v/>
      </c>
      <c r="AL508" s="6">
        <f>'M03'!U507</f>
        <v/>
      </c>
      <c r="AM508" s="7">
        <f>IFERROR(AL508/AK508,0)</f>
        <v/>
      </c>
      <c r="AN508" s="6">
        <f>'M04'!E507</f>
        <v/>
      </c>
      <c r="AO508" s="6">
        <f>'M04'!F507</f>
        <v/>
      </c>
      <c r="AP508" s="7">
        <f>IFERROR(AO508/AN508,0)</f>
        <v/>
      </c>
      <c r="AQ508" s="6">
        <f>'M04'!M507</f>
        <v/>
      </c>
      <c r="AR508" s="6">
        <f>IF('M04'!AG507&gt;0,'M04'!AG507+MAX(0,AQ508-'M04'!H507)*IF(AND(AN508&lt;&gt;0,AO508&lt;&gt;0),AO508/AN508,'M04'!V507),AQ508*IF(AND(AN508&lt;&gt;0,AO508&lt;&gt;0),AO508/AN508,'M04'!V507))</f>
        <v/>
      </c>
      <c r="AS508" s="7">
        <f>IFERROR(AR508/AQ508,0)</f>
        <v/>
      </c>
      <c r="AT508" s="6">
        <f>-'M04'!S507</f>
        <v/>
      </c>
      <c r="AU508" s="6">
        <f>AO508+AR508-AX508</f>
        <v/>
      </c>
      <c r="AV508" s="7">
        <f>IFERROR(AU508/AT508,0)</f>
        <v/>
      </c>
      <c r="AW508" s="6">
        <f>'M04'!T507</f>
        <v/>
      </c>
      <c r="AX508" s="6">
        <f>'M04'!U507</f>
        <v/>
      </c>
      <c r="AY508" s="7">
        <f>IFERROR(AX508/AW508,0)</f>
        <v/>
      </c>
      <c r="AZ508" s="6">
        <f>'M05'!E507</f>
        <v/>
      </c>
      <c r="BA508" s="6">
        <f>'M05'!F507</f>
        <v/>
      </c>
      <c r="BB508" s="7">
        <f>IFERROR(BA508/AZ508,0)</f>
        <v/>
      </c>
      <c r="BC508" s="6">
        <f>'M05'!M507</f>
        <v/>
      </c>
      <c r="BD508" s="6">
        <f>IF('M05'!AG507&gt;0,'M05'!AG507+MAX(0,BC508-'M05'!H507)*IF(AND(AZ508&lt;&gt;0,BA508&lt;&gt;0),BA508/AZ508,'M05'!V507),BC508*IF(AND(AZ508&lt;&gt;0,BA508&lt;&gt;0),BA508/AZ508,'M05'!V507))</f>
        <v/>
      </c>
      <c r="BE508" s="7">
        <f>IFERROR(BD508/BC508,0)</f>
        <v/>
      </c>
      <c r="BF508" s="6">
        <f>-'M05'!S507</f>
        <v/>
      </c>
      <c r="BG508" s="6">
        <f>BA508+BD508-BJ508</f>
        <v/>
      </c>
      <c r="BH508" s="7">
        <f>IFERROR(BG508/BF508,0)</f>
        <v/>
      </c>
      <c r="BI508" s="6">
        <f>'M05'!T507</f>
        <v/>
      </c>
      <c r="BJ508" s="6">
        <f>'M05'!U507</f>
        <v/>
      </c>
      <c r="BK508" s="7">
        <f>IFERROR(BJ508/BI508,0)</f>
        <v/>
      </c>
      <c r="BL508" s="6">
        <f>'M06'!E507</f>
        <v/>
      </c>
      <c r="BM508" s="6">
        <f>'M06'!F507</f>
        <v/>
      </c>
      <c r="BN508" s="7">
        <f>IFERROR(BM508/BL508,0)</f>
        <v/>
      </c>
      <c r="BO508" s="6">
        <f>'M06'!M507</f>
        <v/>
      </c>
      <c r="BP508" s="6">
        <f>IF('M06'!AG507&gt;0,'M06'!AG507+MAX(0,BO508-'M06'!H507)*IF(AND(BL508&lt;&gt;0,BM508&lt;&gt;0),BM508/BL508,'M06'!V507),BO508*IF(AND(BL508&lt;&gt;0,BM508&lt;&gt;0),BM508/BL508,'M06'!V507))</f>
        <v/>
      </c>
      <c r="BQ508" s="7">
        <f>IFERROR(BP508/BO508,0)</f>
        <v/>
      </c>
      <c r="BR508" s="6">
        <f>-'M06'!S507</f>
        <v/>
      </c>
      <c r="BS508" s="6">
        <f>BM508+BP508-BV508</f>
        <v/>
      </c>
      <c r="BT508" s="7">
        <f>IFERROR(BS508/BR508,0)</f>
        <v/>
      </c>
      <c r="BU508" s="6">
        <f>'M06'!T507</f>
        <v/>
      </c>
      <c r="BV508" s="6">
        <f>'M06'!U507</f>
        <v/>
      </c>
      <c r="BW508" s="7">
        <f>IFERROR(BV508/BU508,0)</f>
        <v/>
      </c>
      <c r="BX508" s="6">
        <f>'M07'!E507</f>
        <v/>
      </c>
      <c r="BY508" s="6">
        <f>'M07'!F507</f>
        <v/>
      </c>
      <c r="BZ508" s="7">
        <f>IFERROR(BY508/BX508,0)</f>
        <v/>
      </c>
      <c r="CA508" s="6">
        <f>'M07'!M507</f>
        <v/>
      </c>
      <c r="CB508" s="6">
        <f>IF('M07'!AG507&gt;0,'M07'!AG507+MAX(0,CA508-'M07'!H507)*IF(AND(BX508&lt;&gt;0,BY508&lt;&gt;0),BY508/BX508,'M07'!V507),CA508*IF(AND(BX508&lt;&gt;0,BY508&lt;&gt;0),BY508/BX508,'M07'!V507))</f>
        <v/>
      </c>
      <c r="CC508" s="7">
        <f>IFERROR(CB508/CA508,0)</f>
        <v/>
      </c>
      <c r="CD508" s="6">
        <f>-'M07'!S507</f>
        <v/>
      </c>
      <c r="CE508" s="6">
        <f>BY508+CB508-CH508</f>
        <v/>
      </c>
      <c r="CF508" s="7">
        <f>IFERROR(CE508/CD508,0)</f>
        <v/>
      </c>
      <c r="CG508" s="6">
        <f>'M07'!T507</f>
        <v/>
      </c>
      <c r="CH508" s="6">
        <f>'M07'!U507</f>
        <v/>
      </c>
      <c r="CI508" s="7">
        <f>IFERROR(CH508/CG508,0)</f>
        <v/>
      </c>
      <c r="CJ508" s="6">
        <f>'M08'!E507</f>
        <v/>
      </c>
      <c r="CK508" s="6">
        <f>'M08'!F507</f>
        <v/>
      </c>
      <c r="CL508" s="7">
        <f>IFERROR(CK508/CJ508,0)</f>
        <v/>
      </c>
      <c r="CM508" s="6">
        <f>'M08'!M507</f>
        <v/>
      </c>
      <c r="CN508" s="6">
        <f>IF('M08'!AG507&gt;0,'M08'!AG507+MAX(0,CM508-'M08'!H507)*IF(AND(CJ508&lt;&gt;0,CK508&lt;&gt;0),CK508/CJ508,'M08'!V507),CM508*IF(AND(CJ508&lt;&gt;0,CK508&lt;&gt;0),CK508/CJ508,'M08'!V507))</f>
        <v/>
      </c>
      <c r="CO508" s="7">
        <f>IFERROR(CN508/CM508,0)</f>
        <v/>
      </c>
      <c r="CP508" s="6">
        <f>-'M08'!S507</f>
        <v/>
      </c>
      <c r="CQ508" s="6">
        <f>CK508+CN508-CT508</f>
        <v/>
      </c>
      <c r="CR508" s="7">
        <f>IFERROR(CQ508/CP508,0)</f>
        <v/>
      </c>
      <c r="CS508" s="6">
        <f>'M08'!T507</f>
        <v/>
      </c>
      <c r="CT508" s="6">
        <f>'M08'!U507</f>
        <v/>
      </c>
      <c r="CU508" s="7">
        <f>IFERROR(CT508/CS508,0)</f>
        <v/>
      </c>
      <c r="CV508" s="6">
        <f>'M09'!E507</f>
        <v/>
      </c>
      <c r="CW508" s="6">
        <f>'M09'!F507</f>
        <v/>
      </c>
      <c r="CX508" s="7">
        <f>IFERROR(CW508/CV508,0)</f>
        <v/>
      </c>
      <c r="CY508" s="6">
        <f>'M09'!M507</f>
        <v/>
      </c>
      <c r="CZ508" s="6">
        <f>IF('M09'!AG507&gt;0,'M09'!AG507+MAX(0,CY508-'M09'!H507)*IF(AND(CV508&lt;&gt;0,CW508&lt;&gt;0),CW508/CV508,'M09'!V507),CY508*IF(AND(CV508&lt;&gt;0,CW508&lt;&gt;0),CW508/CV508,'M09'!V507))</f>
        <v/>
      </c>
      <c r="DA508" s="7">
        <f>IFERROR(CZ508/CY508,0)</f>
        <v/>
      </c>
      <c r="DB508" s="6">
        <f>-'M09'!S507</f>
        <v/>
      </c>
      <c r="DC508" s="6">
        <f>CW508+CZ508-DF508</f>
        <v/>
      </c>
      <c r="DD508" s="7">
        <f>IFERROR(DC508/DB508,0)</f>
        <v/>
      </c>
      <c r="DE508" s="6">
        <f>'M09'!T507</f>
        <v/>
      </c>
      <c r="DF508" s="6">
        <f>'M09'!U507</f>
        <v/>
      </c>
      <c r="DG508" s="7">
        <f>IFERROR(DF508/DE508,0)</f>
        <v/>
      </c>
      <c r="DH508" s="6">
        <f>SUM(J508,V508,AH508,AT508,BF508,BR508,CD508,CP508,DB508)</f>
        <v/>
      </c>
      <c r="DI508" s="6">
        <f>SUM(K508,W508,AI508,AU508,BG508,BS508,CE508,CQ508,DC508)</f>
        <v/>
      </c>
      <c r="DJ508" s="6">
        <f>DH508/9</f>
        <v/>
      </c>
      <c r="DK508" s="6">
        <f>DI508/9</f>
        <v/>
      </c>
      <c r="DL508" s="7">
        <f>IFERROR(DI508/DH508,0)</f>
        <v/>
      </c>
      <c r="DM508" s="7">
        <f>'M09'!V507</f>
        <v/>
      </c>
      <c r="DN508" s="8">
        <f>IFERROR(DL508/DM508-1,0)</f>
        <v/>
      </c>
      <c r="DO508" s="6">
        <f>'M09'!AD507</f>
        <v/>
      </c>
      <c r="DP508" s="6">
        <f>DJ508-DO508</f>
        <v/>
      </c>
      <c r="DQ508" s="9">
        <f>COUNTIF(J508,"&gt;0")+COUNTIF(V508,"&gt;0")+COUNTIF(AH508,"&gt;0")+COUNTIF(AT508,"&gt;0")+COUNTIF(BF508,"&gt;0")+COUNTIF(BR508,"&gt;0")+COUNTIF(CD508,"&gt;0")+COUNTIF(CP508,"&gt;0")+COUNTIF(DB508,"&gt;0")</f>
        <v/>
      </c>
      <c r="DR508" s="6">
        <f>DE508</f>
        <v/>
      </c>
      <c r="DS508" s="10">
        <f>IFERROR(DR508/DJ508,0)</f>
        <v/>
      </c>
      <c r="DT508" s="6">
        <f>D508+SUM(G508,S508,AE508,AQ508,BC508,BO508,CA508,CM508,CY508)-SUM(J508,V508,AH508,AT508,BF508,BR508,CD508,CP508,DB508)-DE508</f>
        <v/>
      </c>
    </row>
    <row r="509">
      <c r="A509">
        <f>'M01'!C508</f>
        <v/>
      </c>
      <c r="B509">
        <f>'M01'!D508</f>
        <v/>
      </c>
      <c r="C509">
        <f>'M01'!A508</f>
        <v/>
      </c>
      <c r="D509" s="6">
        <f>'M01'!E508</f>
        <v/>
      </c>
      <c r="E509" s="6">
        <f>'M01'!F508</f>
        <v/>
      </c>
      <c r="F509" s="7">
        <f>IFERROR(E509/D509,0)</f>
        <v/>
      </c>
      <c r="G509" s="6">
        <f>'M01'!M508</f>
        <v/>
      </c>
      <c r="H509" s="6">
        <f>IF('M01'!AG508&gt;0,'M01'!AG508+MAX(0,G509-'M01'!H508)*IF(AND(D509&lt;&gt;0,E509&lt;&gt;0),E509/D509,'M01'!V508),G509*IF(AND(D509&lt;&gt;0,E509&lt;&gt;0),E509/D509,'M01'!V508))</f>
        <v/>
      </c>
      <c r="I509" s="7">
        <f>IFERROR(H509/G509,0)</f>
        <v/>
      </c>
      <c r="J509" s="6">
        <f>-'M01'!S508</f>
        <v/>
      </c>
      <c r="K509" s="6">
        <f>E509+H509-N509</f>
        <v/>
      </c>
      <c r="L509" s="7">
        <f>IFERROR(K509/J509,0)</f>
        <v/>
      </c>
      <c r="M509" s="6">
        <f>'M01'!T508</f>
        <v/>
      </c>
      <c r="N509" s="6">
        <f>'M01'!U508</f>
        <v/>
      </c>
      <c r="O509" s="7">
        <f>IFERROR(N509/M509,0)</f>
        <v/>
      </c>
      <c r="P509" s="6">
        <f>'M02'!E508</f>
        <v/>
      </c>
      <c r="Q509" s="6">
        <f>'M02'!F508</f>
        <v/>
      </c>
      <c r="R509" s="7">
        <f>IFERROR(Q509/P509,0)</f>
        <v/>
      </c>
      <c r="S509" s="6">
        <f>'M02'!M508</f>
        <v/>
      </c>
      <c r="T509" s="6">
        <f>IF('M02'!AG508&gt;0,'M02'!AG508+MAX(0,S509-'M02'!H508)*IF(AND(P509&lt;&gt;0,Q509&lt;&gt;0),Q509/P509,'M02'!V508),S509*IF(AND(P509&lt;&gt;0,Q509&lt;&gt;0),Q509/P509,'M02'!V508))</f>
        <v/>
      </c>
      <c r="U509" s="7">
        <f>IFERROR(T509/S509,0)</f>
        <v/>
      </c>
      <c r="V509" s="6">
        <f>-'M02'!S508</f>
        <v/>
      </c>
      <c r="W509" s="6">
        <f>Q509+T509-Z509</f>
        <v/>
      </c>
      <c r="X509" s="7">
        <f>IFERROR(W509/V509,0)</f>
        <v/>
      </c>
      <c r="Y509" s="6">
        <f>'M02'!T508</f>
        <v/>
      </c>
      <c r="Z509" s="6">
        <f>'M02'!U508</f>
        <v/>
      </c>
      <c r="AA509" s="7">
        <f>IFERROR(Z509/Y509,0)</f>
        <v/>
      </c>
      <c r="AB509" s="6">
        <f>'M03'!E508</f>
        <v/>
      </c>
      <c r="AC509" s="6">
        <f>'M03'!F508</f>
        <v/>
      </c>
      <c r="AD509" s="7">
        <f>IFERROR(AC509/AB509,0)</f>
        <v/>
      </c>
      <c r="AE509" s="6">
        <f>'M03'!M508</f>
        <v/>
      </c>
      <c r="AF509" s="6">
        <f>IF('M03'!AG508&gt;0,'M03'!AG508+MAX(0,AE509-'M03'!H508)*IF(AND(AB509&lt;&gt;0,AC509&lt;&gt;0),AC509/AB509,'M03'!V508),AE509*IF(AND(AB509&lt;&gt;0,AC509&lt;&gt;0),AC509/AB509,'M03'!V508))</f>
        <v/>
      </c>
      <c r="AG509" s="7">
        <f>IFERROR(AF509/AE509,0)</f>
        <v/>
      </c>
      <c r="AH509" s="6">
        <f>-'M03'!S508</f>
        <v/>
      </c>
      <c r="AI509" s="6">
        <f>AC509+AF509-AL509</f>
        <v/>
      </c>
      <c r="AJ509" s="7">
        <f>IFERROR(AI509/AH509,0)</f>
        <v/>
      </c>
      <c r="AK509" s="6">
        <f>'M03'!T508</f>
        <v/>
      </c>
      <c r="AL509" s="6">
        <f>'M03'!U508</f>
        <v/>
      </c>
      <c r="AM509" s="7">
        <f>IFERROR(AL509/AK509,0)</f>
        <v/>
      </c>
      <c r="AN509" s="6">
        <f>'M04'!E508</f>
        <v/>
      </c>
      <c r="AO509" s="6">
        <f>'M04'!F508</f>
        <v/>
      </c>
      <c r="AP509" s="7">
        <f>IFERROR(AO509/AN509,0)</f>
        <v/>
      </c>
      <c r="AQ509" s="6">
        <f>'M04'!M508</f>
        <v/>
      </c>
      <c r="AR509" s="6">
        <f>IF('M04'!AG508&gt;0,'M04'!AG508+MAX(0,AQ509-'M04'!H508)*IF(AND(AN509&lt;&gt;0,AO509&lt;&gt;0),AO509/AN509,'M04'!V508),AQ509*IF(AND(AN509&lt;&gt;0,AO509&lt;&gt;0),AO509/AN509,'M04'!V508))</f>
        <v/>
      </c>
      <c r="AS509" s="7">
        <f>IFERROR(AR509/AQ509,0)</f>
        <v/>
      </c>
      <c r="AT509" s="6">
        <f>-'M04'!S508</f>
        <v/>
      </c>
      <c r="AU509" s="6">
        <f>AO509+AR509-AX509</f>
        <v/>
      </c>
      <c r="AV509" s="7">
        <f>IFERROR(AU509/AT509,0)</f>
        <v/>
      </c>
      <c r="AW509" s="6">
        <f>'M04'!T508</f>
        <v/>
      </c>
      <c r="AX509" s="6">
        <f>'M04'!U508</f>
        <v/>
      </c>
      <c r="AY509" s="7">
        <f>IFERROR(AX509/AW509,0)</f>
        <v/>
      </c>
      <c r="AZ509" s="6">
        <f>'M05'!E508</f>
        <v/>
      </c>
      <c r="BA509" s="6">
        <f>'M05'!F508</f>
        <v/>
      </c>
      <c r="BB509" s="7">
        <f>IFERROR(BA509/AZ509,0)</f>
        <v/>
      </c>
      <c r="BC509" s="6">
        <f>'M05'!M508</f>
        <v/>
      </c>
      <c r="BD509" s="6">
        <f>IF('M05'!AG508&gt;0,'M05'!AG508+MAX(0,BC509-'M05'!H508)*IF(AND(AZ509&lt;&gt;0,BA509&lt;&gt;0),BA509/AZ509,'M05'!V508),BC509*IF(AND(AZ509&lt;&gt;0,BA509&lt;&gt;0),BA509/AZ509,'M05'!V508))</f>
        <v/>
      </c>
      <c r="BE509" s="7">
        <f>IFERROR(BD509/BC509,0)</f>
        <v/>
      </c>
      <c r="BF509" s="6">
        <f>-'M05'!S508</f>
        <v/>
      </c>
      <c r="BG509" s="6">
        <f>BA509+BD509-BJ509</f>
        <v/>
      </c>
      <c r="BH509" s="7">
        <f>IFERROR(BG509/BF509,0)</f>
        <v/>
      </c>
      <c r="BI509" s="6">
        <f>'M05'!T508</f>
        <v/>
      </c>
      <c r="BJ509" s="6">
        <f>'M05'!U508</f>
        <v/>
      </c>
      <c r="BK509" s="7">
        <f>IFERROR(BJ509/BI509,0)</f>
        <v/>
      </c>
      <c r="BL509" s="6">
        <f>'M06'!E508</f>
        <v/>
      </c>
      <c r="BM509" s="6">
        <f>'M06'!F508</f>
        <v/>
      </c>
      <c r="BN509" s="7">
        <f>IFERROR(BM509/BL509,0)</f>
        <v/>
      </c>
      <c r="BO509" s="6">
        <f>'M06'!M508</f>
        <v/>
      </c>
      <c r="BP509" s="6">
        <f>IF('M06'!AG508&gt;0,'M06'!AG508+MAX(0,BO509-'M06'!H508)*IF(AND(BL509&lt;&gt;0,BM509&lt;&gt;0),BM509/BL509,'M06'!V508),BO509*IF(AND(BL509&lt;&gt;0,BM509&lt;&gt;0),BM509/BL509,'M06'!V508))</f>
        <v/>
      </c>
      <c r="BQ509" s="7">
        <f>IFERROR(BP509/BO509,0)</f>
        <v/>
      </c>
      <c r="BR509" s="6">
        <f>-'M06'!S508</f>
        <v/>
      </c>
      <c r="BS509" s="6">
        <f>BM509+BP509-BV509</f>
        <v/>
      </c>
      <c r="BT509" s="7">
        <f>IFERROR(BS509/BR509,0)</f>
        <v/>
      </c>
      <c r="BU509" s="6">
        <f>'M06'!T508</f>
        <v/>
      </c>
      <c r="BV509" s="6">
        <f>'M06'!U508</f>
        <v/>
      </c>
      <c r="BW509" s="7">
        <f>IFERROR(BV509/BU509,0)</f>
        <v/>
      </c>
      <c r="BX509" s="6">
        <f>'M07'!E508</f>
        <v/>
      </c>
      <c r="BY509" s="6">
        <f>'M07'!F508</f>
        <v/>
      </c>
      <c r="BZ509" s="7">
        <f>IFERROR(BY509/BX509,0)</f>
        <v/>
      </c>
      <c r="CA509" s="6">
        <f>'M07'!M508</f>
        <v/>
      </c>
      <c r="CB509" s="6">
        <f>IF('M07'!AG508&gt;0,'M07'!AG508+MAX(0,CA509-'M07'!H508)*IF(AND(BX509&lt;&gt;0,BY509&lt;&gt;0),BY509/BX509,'M07'!V508),CA509*IF(AND(BX509&lt;&gt;0,BY509&lt;&gt;0),BY509/BX509,'M07'!V508))</f>
        <v/>
      </c>
      <c r="CC509" s="7">
        <f>IFERROR(CB509/CA509,0)</f>
        <v/>
      </c>
      <c r="CD509" s="6">
        <f>-'M07'!S508</f>
        <v/>
      </c>
      <c r="CE509" s="6">
        <f>BY509+CB509-CH509</f>
        <v/>
      </c>
      <c r="CF509" s="7">
        <f>IFERROR(CE509/CD509,0)</f>
        <v/>
      </c>
      <c r="CG509" s="6">
        <f>'M07'!T508</f>
        <v/>
      </c>
      <c r="CH509" s="6">
        <f>'M07'!U508</f>
        <v/>
      </c>
      <c r="CI509" s="7">
        <f>IFERROR(CH509/CG509,0)</f>
        <v/>
      </c>
      <c r="CJ509" s="6">
        <f>'M08'!E508</f>
        <v/>
      </c>
      <c r="CK509" s="6">
        <f>'M08'!F508</f>
        <v/>
      </c>
      <c r="CL509" s="7">
        <f>IFERROR(CK509/CJ509,0)</f>
        <v/>
      </c>
      <c r="CM509" s="6">
        <f>'M08'!M508</f>
        <v/>
      </c>
      <c r="CN509" s="6">
        <f>IF('M08'!AG508&gt;0,'M08'!AG508+MAX(0,CM509-'M08'!H508)*IF(AND(CJ509&lt;&gt;0,CK509&lt;&gt;0),CK509/CJ509,'M08'!V508),CM509*IF(AND(CJ509&lt;&gt;0,CK509&lt;&gt;0),CK509/CJ509,'M08'!V508))</f>
        <v/>
      </c>
      <c r="CO509" s="7">
        <f>IFERROR(CN509/CM509,0)</f>
        <v/>
      </c>
      <c r="CP509" s="6">
        <f>-'M08'!S508</f>
        <v/>
      </c>
      <c r="CQ509" s="6">
        <f>CK509+CN509-CT509</f>
        <v/>
      </c>
      <c r="CR509" s="7">
        <f>IFERROR(CQ509/CP509,0)</f>
        <v/>
      </c>
      <c r="CS509" s="6">
        <f>'M08'!T508</f>
        <v/>
      </c>
      <c r="CT509" s="6">
        <f>'M08'!U508</f>
        <v/>
      </c>
      <c r="CU509" s="7">
        <f>IFERROR(CT509/CS509,0)</f>
        <v/>
      </c>
      <c r="CV509" s="6">
        <f>'M09'!E508</f>
        <v/>
      </c>
      <c r="CW509" s="6">
        <f>'M09'!F508</f>
        <v/>
      </c>
      <c r="CX509" s="7">
        <f>IFERROR(CW509/CV509,0)</f>
        <v/>
      </c>
      <c r="CY509" s="6">
        <f>'M09'!M508</f>
        <v/>
      </c>
      <c r="CZ509" s="6">
        <f>IF('M09'!AG508&gt;0,'M09'!AG508+MAX(0,CY509-'M09'!H508)*IF(AND(CV509&lt;&gt;0,CW509&lt;&gt;0),CW509/CV509,'M09'!V508),CY509*IF(AND(CV509&lt;&gt;0,CW509&lt;&gt;0),CW509/CV509,'M09'!V508))</f>
        <v/>
      </c>
      <c r="DA509" s="7">
        <f>IFERROR(CZ509/CY509,0)</f>
        <v/>
      </c>
      <c r="DB509" s="6">
        <f>-'M09'!S508</f>
        <v/>
      </c>
      <c r="DC509" s="6">
        <f>CW509+CZ509-DF509</f>
        <v/>
      </c>
      <c r="DD509" s="7">
        <f>IFERROR(DC509/DB509,0)</f>
        <v/>
      </c>
      <c r="DE509" s="6">
        <f>'M09'!T508</f>
        <v/>
      </c>
      <c r="DF509" s="6">
        <f>'M09'!U508</f>
        <v/>
      </c>
      <c r="DG509" s="7">
        <f>IFERROR(DF509/DE509,0)</f>
        <v/>
      </c>
      <c r="DH509" s="6">
        <f>SUM(J509,V509,AH509,AT509,BF509,BR509,CD509,CP509,DB509)</f>
        <v/>
      </c>
      <c r="DI509" s="6">
        <f>SUM(K509,W509,AI509,AU509,BG509,BS509,CE509,CQ509,DC509)</f>
        <v/>
      </c>
      <c r="DJ509" s="6">
        <f>DH509/9</f>
        <v/>
      </c>
      <c r="DK509" s="6">
        <f>DI509/9</f>
        <v/>
      </c>
      <c r="DL509" s="7">
        <f>IFERROR(DI509/DH509,0)</f>
        <v/>
      </c>
      <c r="DM509" s="7">
        <f>'M09'!V508</f>
        <v/>
      </c>
      <c r="DN509" s="8">
        <f>IFERROR(DL509/DM509-1,0)</f>
        <v/>
      </c>
      <c r="DO509" s="6">
        <f>'M09'!AD508</f>
        <v/>
      </c>
      <c r="DP509" s="6">
        <f>DJ509-DO509</f>
        <v/>
      </c>
      <c r="DQ509" s="9">
        <f>COUNTIF(J509,"&gt;0")+COUNTIF(V509,"&gt;0")+COUNTIF(AH509,"&gt;0")+COUNTIF(AT509,"&gt;0")+COUNTIF(BF509,"&gt;0")+COUNTIF(BR509,"&gt;0")+COUNTIF(CD509,"&gt;0")+COUNTIF(CP509,"&gt;0")+COUNTIF(DB509,"&gt;0")</f>
        <v/>
      </c>
      <c r="DR509" s="6">
        <f>DE509</f>
        <v/>
      </c>
      <c r="DS509" s="10">
        <f>IFERROR(DR509/DJ509,0)</f>
        <v/>
      </c>
      <c r="DT509" s="6">
        <f>D509+SUM(G509,S509,AE509,AQ509,BC509,BO509,CA509,CM509,CY509)-SUM(J509,V509,AH509,AT509,BF509,BR509,CD509,CP509,DB509)-DE509</f>
        <v/>
      </c>
    </row>
    <row r="510">
      <c r="A510">
        <f>'M01'!C509</f>
        <v/>
      </c>
      <c r="B510">
        <f>'M01'!D509</f>
        <v/>
      </c>
      <c r="C510">
        <f>'M01'!A509</f>
        <v/>
      </c>
      <c r="D510" s="6">
        <f>'M01'!E509</f>
        <v/>
      </c>
      <c r="E510" s="6">
        <f>'M01'!F509</f>
        <v/>
      </c>
      <c r="F510" s="7">
        <f>IFERROR(E510/D510,0)</f>
        <v/>
      </c>
      <c r="G510" s="6">
        <f>'M01'!M509</f>
        <v/>
      </c>
      <c r="H510" s="6">
        <f>IF('M01'!AG509&gt;0,'M01'!AG509+MAX(0,G510-'M01'!H509)*IF(AND(D510&lt;&gt;0,E510&lt;&gt;0),E510/D510,'M01'!V509),G510*IF(AND(D510&lt;&gt;0,E510&lt;&gt;0),E510/D510,'M01'!V509))</f>
        <v/>
      </c>
      <c r="I510" s="7">
        <f>IFERROR(H510/G510,0)</f>
        <v/>
      </c>
      <c r="J510" s="6">
        <f>-'M01'!S509</f>
        <v/>
      </c>
      <c r="K510" s="6">
        <f>E510+H510-N510</f>
        <v/>
      </c>
      <c r="L510" s="7">
        <f>IFERROR(K510/J510,0)</f>
        <v/>
      </c>
      <c r="M510" s="6">
        <f>'M01'!T509</f>
        <v/>
      </c>
      <c r="N510" s="6">
        <f>'M01'!U509</f>
        <v/>
      </c>
      <c r="O510" s="7">
        <f>IFERROR(N510/M510,0)</f>
        <v/>
      </c>
      <c r="P510" s="6">
        <f>'M02'!E509</f>
        <v/>
      </c>
      <c r="Q510" s="6">
        <f>'M02'!F509</f>
        <v/>
      </c>
      <c r="R510" s="7">
        <f>IFERROR(Q510/P510,0)</f>
        <v/>
      </c>
      <c r="S510" s="6">
        <f>'M02'!M509</f>
        <v/>
      </c>
      <c r="T510" s="6">
        <f>IF('M02'!AG509&gt;0,'M02'!AG509+MAX(0,S510-'M02'!H509)*IF(AND(P510&lt;&gt;0,Q510&lt;&gt;0),Q510/P510,'M02'!V509),S510*IF(AND(P510&lt;&gt;0,Q510&lt;&gt;0),Q510/P510,'M02'!V509))</f>
        <v/>
      </c>
      <c r="U510" s="7">
        <f>IFERROR(T510/S510,0)</f>
        <v/>
      </c>
      <c r="V510" s="6">
        <f>-'M02'!S509</f>
        <v/>
      </c>
      <c r="W510" s="6">
        <f>Q510+T510-Z510</f>
        <v/>
      </c>
      <c r="X510" s="7">
        <f>IFERROR(W510/V510,0)</f>
        <v/>
      </c>
      <c r="Y510" s="6">
        <f>'M02'!T509</f>
        <v/>
      </c>
      <c r="Z510" s="6">
        <f>'M02'!U509</f>
        <v/>
      </c>
      <c r="AA510" s="7">
        <f>IFERROR(Z510/Y510,0)</f>
        <v/>
      </c>
      <c r="AB510" s="6">
        <f>'M03'!E509</f>
        <v/>
      </c>
      <c r="AC510" s="6">
        <f>'M03'!F509</f>
        <v/>
      </c>
      <c r="AD510" s="7">
        <f>IFERROR(AC510/AB510,0)</f>
        <v/>
      </c>
      <c r="AE510" s="6">
        <f>'M03'!M509</f>
        <v/>
      </c>
      <c r="AF510" s="6">
        <f>IF('M03'!AG509&gt;0,'M03'!AG509+MAX(0,AE510-'M03'!H509)*IF(AND(AB510&lt;&gt;0,AC510&lt;&gt;0),AC510/AB510,'M03'!V509),AE510*IF(AND(AB510&lt;&gt;0,AC510&lt;&gt;0),AC510/AB510,'M03'!V509))</f>
        <v/>
      </c>
      <c r="AG510" s="7">
        <f>IFERROR(AF510/AE510,0)</f>
        <v/>
      </c>
      <c r="AH510" s="6">
        <f>-'M03'!S509</f>
        <v/>
      </c>
      <c r="AI510" s="6">
        <f>AC510+AF510-AL510</f>
        <v/>
      </c>
      <c r="AJ510" s="7">
        <f>IFERROR(AI510/AH510,0)</f>
        <v/>
      </c>
      <c r="AK510" s="6">
        <f>'M03'!T509</f>
        <v/>
      </c>
      <c r="AL510" s="6">
        <f>'M03'!U509</f>
        <v/>
      </c>
      <c r="AM510" s="7">
        <f>IFERROR(AL510/AK510,0)</f>
        <v/>
      </c>
      <c r="AN510" s="6">
        <f>'M04'!E509</f>
        <v/>
      </c>
      <c r="AO510" s="6">
        <f>'M04'!F509</f>
        <v/>
      </c>
      <c r="AP510" s="7">
        <f>IFERROR(AO510/AN510,0)</f>
        <v/>
      </c>
      <c r="AQ510" s="6">
        <f>'M04'!M509</f>
        <v/>
      </c>
      <c r="AR510" s="6">
        <f>IF('M04'!AG509&gt;0,'M04'!AG509+MAX(0,AQ510-'M04'!H509)*IF(AND(AN510&lt;&gt;0,AO510&lt;&gt;0),AO510/AN510,'M04'!V509),AQ510*IF(AND(AN510&lt;&gt;0,AO510&lt;&gt;0),AO510/AN510,'M04'!V509))</f>
        <v/>
      </c>
      <c r="AS510" s="7">
        <f>IFERROR(AR510/AQ510,0)</f>
        <v/>
      </c>
      <c r="AT510" s="6">
        <f>-'M04'!S509</f>
        <v/>
      </c>
      <c r="AU510" s="6">
        <f>AO510+AR510-AX510</f>
        <v/>
      </c>
      <c r="AV510" s="7">
        <f>IFERROR(AU510/AT510,0)</f>
        <v/>
      </c>
      <c r="AW510" s="6">
        <f>'M04'!T509</f>
        <v/>
      </c>
      <c r="AX510" s="6">
        <f>'M04'!U509</f>
        <v/>
      </c>
      <c r="AY510" s="7">
        <f>IFERROR(AX510/AW510,0)</f>
        <v/>
      </c>
      <c r="AZ510" s="6">
        <f>'M05'!E509</f>
        <v/>
      </c>
      <c r="BA510" s="6">
        <f>'M05'!F509</f>
        <v/>
      </c>
      <c r="BB510" s="7">
        <f>IFERROR(BA510/AZ510,0)</f>
        <v/>
      </c>
      <c r="BC510" s="6">
        <f>'M05'!M509</f>
        <v/>
      </c>
      <c r="BD510" s="6">
        <f>IF('M05'!AG509&gt;0,'M05'!AG509+MAX(0,BC510-'M05'!H509)*IF(AND(AZ510&lt;&gt;0,BA510&lt;&gt;0),BA510/AZ510,'M05'!V509),BC510*IF(AND(AZ510&lt;&gt;0,BA510&lt;&gt;0),BA510/AZ510,'M05'!V509))</f>
        <v/>
      </c>
      <c r="BE510" s="7">
        <f>IFERROR(BD510/BC510,0)</f>
        <v/>
      </c>
      <c r="BF510" s="6">
        <f>-'M05'!S509</f>
        <v/>
      </c>
      <c r="BG510" s="6">
        <f>BA510+BD510-BJ510</f>
        <v/>
      </c>
      <c r="BH510" s="7">
        <f>IFERROR(BG510/BF510,0)</f>
        <v/>
      </c>
      <c r="BI510" s="6">
        <f>'M05'!T509</f>
        <v/>
      </c>
      <c r="BJ510" s="6">
        <f>'M05'!U509</f>
        <v/>
      </c>
      <c r="BK510" s="7">
        <f>IFERROR(BJ510/BI510,0)</f>
        <v/>
      </c>
      <c r="BL510" s="6">
        <f>'M06'!E509</f>
        <v/>
      </c>
      <c r="BM510" s="6">
        <f>'M06'!F509</f>
        <v/>
      </c>
      <c r="BN510" s="7">
        <f>IFERROR(BM510/BL510,0)</f>
        <v/>
      </c>
      <c r="BO510" s="6">
        <f>'M06'!M509</f>
        <v/>
      </c>
      <c r="BP510" s="6">
        <f>IF('M06'!AG509&gt;0,'M06'!AG509+MAX(0,BO510-'M06'!H509)*IF(AND(BL510&lt;&gt;0,BM510&lt;&gt;0),BM510/BL510,'M06'!V509),BO510*IF(AND(BL510&lt;&gt;0,BM510&lt;&gt;0),BM510/BL510,'M06'!V509))</f>
        <v/>
      </c>
      <c r="BQ510" s="7">
        <f>IFERROR(BP510/BO510,0)</f>
        <v/>
      </c>
      <c r="BR510" s="6">
        <f>-'M06'!S509</f>
        <v/>
      </c>
      <c r="BS510" s="6">
        <f>BM510+BP510-BV510</f>
        <v/>
      </c>
      <c r="BT510" s="7">
        <f>IFERROR(BS510/BR510,0)</f>
        <v/>
      </c>
      <c r="BU510" s="6">
        <f>'M06'!T509</f>
        <v/>
      </c>
      <c r="BV510" s="6">
        <f>'M06'!U509</f>
        <v/>
      </c>
      <c r="BW510" s="7">
        <f>IFERROR(BV510/BU510,0)</f>
        <v/>
      </c>
      <c r="BX510" s="6">
        <f>'M07'!E509</f>
        <v/>
      </c>
      <c r="BY510" s="6">
        <f>'M07'!F509</f>
        <v/>
      </c>
      <c r="BZ510" s="7">
        <f>IFERROR(BY510/BX510,0)</f>
        <v/>
      </c>
      <c r="CA510" s="6">
        <f>'M07'!M509</f>
        <v/>
      </c>
      <c r="CB510" s="6">
        <f>IF('M07'!AG509&gt;0,'M07'!AG509+MAX(0,CA510-'M07'!H509)*IF(AND(BX510&lt;&gt;0,BY510&lt;&gt;0),BY510/BX510,'M07'!V509),CA510*IF(AND(BX510&lt;&gt;0,BY510&lt;&gt;0),BY510/BX510,'M07'!V509))</f>
        <v/>
      </c>
      <c r="CC510" s="7">
        <f>IFERROR(CB510/CA510,0)</f>
        <v/>
      </c>
      <c r="CD510" s="6">
        <f>-'M07'!S509</f>
        <v/>
      </c>
      <c r="CE510" s="6">
        <f>BY510+CB510-CH510</f>
        <v/>
      </c>
      <c r="CF510" s="7">
        <f>IFERROR(CE510/CD510,0)</f>
        <v/>
      </c>
      <c r="CG510" s="6">
        <f>'M07'!T509</f>
        <v/>
      </c>
      <c r="CH510" s="6">
        <f>'M07'!U509</f>
        <v/>
      </c>
      <c r="CI510" s="7">
        <f>IFERROR(CH510/CG510,0)</f>
        <v/>
      </c>
      <c r="CJ510" s="6">
        <f>'M08'!E509</f>
        <v/>
      </c>
      <c r="CK510" s="6">
        <f>'M08'!F509</f>
        <v/>
      </c>
      <c r="CL510" s="7">
        <f>IFERROR(CK510/CJ510,0)</f>
        <v/>
      </c>
      <c r="CM510" s="6">
        <f>'M08'!M509</f>
        <v/>
      </c>
      <c r="CN510" s="6">
        <f>IF('M08'!AG509&gt;0,'M08'!AG509+MAX(0,CM510-'M08'!H509)*IF(AND(CJ510&lt;&gt;0,CK510&lt;&gt;0),CK510/CJ510,'M08'!V509),CM510*IF(AND(CJ510&lt;&gt;0,CK510&lt;&gt;0),CK510/CJ510,'M08'!V509))</f>
        <v/>
      </c>
      <c r="CO510" s="7">
        <f>IFERROR(CN510/CM510,0)</f>
        <v/>
      </c>
      <c r="CP510" s="6">
        <f>-'M08'!S509</f>
        <v/>
      </c>
      <c r="CQ510" s="6">
        <f>CK510+CN510-CT510</f>
        <v/>
      </c>
      <c r="CR510" s="7">
        <f>IFERROR(CQ510/CP510,0)</f>
        <v/>
      </c>
      <c r="CS510" s="6">
        <f>'M08'!T509</f>
        <v/>
      </c>
      <c r="CT510" s="6">
        <f>'M08'!U509</f>
        <v/>
      </c>
      <c r="CU510" s="7">
        <f>IFERROR(CT510/CS510,0)</f>
        <v/>
      </c>
      <c r="CV510" s="6">
        <f>'M09'!E509</f>
        <v/>
      </c>
      <c r="CW510" s="6">
        <f>'M09'!F509</f>
        <v/>
      </c>
      <c r="CX510" s="7">
        <f>IFERROR(CW510/CV510,0)</f>
        <v/>
      </c>
      <c r="CY510" s="6">
        <f>'M09'!M509</f>
        <v/>
      </c>
      <c r="CZ510" s="6">
        <f>IF('M09'!AG509&gt;0,'M09'!AG509+MAX(0,CY510-'M09'!H509)*IF(AND(CV510&lt;&gt;0,CW510&lt;&gt;0),CW510/CV510,'M09'!V509),CY510*IF(AND(CV510&lt;&gt;0,CW510&lt;&gt;0),CW510/CV510,'M09'!V509))</f>
        <v/>
      </c>
      <c r="DA510" s="7">
        <f>IFERROR(CZ510/CY510,0)</f>
        <v/>
      </c>
      <c r="DB510" s="6">
        <f>-'M09'!S509</f>
        <v/>
      </c>
      <c r="DC510" s="6">
        <f>CW510+CZ510-DF510</f>
        <v/>
      </c>
      <c r="DD510" s="7">
        <f>IFERROR(DC510/DB510,0)</f>
        <v/>
      </c>
      <c r="DE510" s="6">
        <f>'M09'!T509</f>
        <v/>
      </c>
      <c r="DF510" s="6">
        <f>'M09'!U509</f>
        <v/>
      </c>
      <c r="DG510" s="7">
        <f>IFERROR(DF510/DE510,0)</f>
        <v/>
      </c>
      <c r="DH510" s="6">
        <f>SUM(J510,V510,AH510,AT510,BF510,BR510,CD510,CP510,DB510)</f>
        <v/>
      </c>
      <c r="DI510" s="6">
        <f>SUM(K510,W510,AI510,AU510,BG510,BS510,CE510,CQ510,DC510)</f>
        <v/>
      </c>
      <c r="DJ510" s="6">
        <f>DH510/9</f>
        <v/>
      </c>
      <c r="DK510" s="6">
        <f>DI510/9</f>
        <v/>
      </c>
      <c r="DL510" s="7">
        <f>IFERROR(DI510/DH510,0)</f>
        <v/>
      </c>
      <c r="DM510" s="7">
        <f>'M09'!V509</f>
        <v/>
      </c>
      <c r="DN510" s="8">
        <f>IFERROR(DL510/DM510-1,0)</f>
        <v/>
      </c>
      <c r="DO510" s="6">
        <f>'M09'!AD509</f>
        <v/>
      </c>
      <c r="DP510" s="6">
        <f>DJ510-DO510</f>
        <v/>
      </c>
      <c r="DQ510" s="9">
        <f>COUNTIF(J510,"&gt;0")+COUNTIF(V510,"&gt;0")+COUNTIF(AH510,"&gt;0")+COUNTIF(AT510,"&gt;0")+COUNTIF(BF510,"&gt;0")+COUNTIF(BR510,"&gt;0")+COUNTIF(CD510,"&gt;0")+COUNTIF(CP510,"&gt;0")+COUNTIF(DB510,"&gt;0")</f>
        <v/>
      </c>
      <c r="DR510" s="6">
        <f>DE510</f>
        <v/>
      </c>
      <c r="DS510" s="10">
        <f>IFERROR(DR510/DJ510,0)</f>
        <v/>
      </c>
      <c r="DT510" s="6">
        <f>D510+SUM(G510,S510,AE510,AQ510,BC510,BO510,CA510,CM510,CY510)-SUM(J510,V510,AH510,AT510,BF510,BR510,CD510,CP510,DB510)-DE510</f>
        <v/>
      </c>
    </row>
    <row r="511">
      <c r="A511">
        <f>'M01'!C510</f>
        <v/>
      </c>
      <c r="B511">
        <f>'M01'!D510</f>
        <v/>
      </c>
      <c r="C511">
        <f>'M01'!A510</f>
        <v/>
      </c>
      <c r="D511" s="6">
        <f>'M01'!E510</f>
        <v/>
      </c>
      <c r="E511" s="6">
        <f>'M01'!F510</f>
        <v/>
      </c>
      <c r="F511" s="7">
        <f>IFERROR(E511/D511,0)</f>
        <v/>
      </c>
      <c r="G511" s="6">
        <f>'M01'!M510</f>
        <v/>
      </c>
      <c r="H511" s="6">
        <f>IF('M01'!AG510&gt;0,'M01'!AG510+MAX(0,G511-'M01'!H510)*IF(AND(D511&lt;&gt;0,E511&lt;&gt;0),E511/D511,'M01'!V510),G511*IF(AND(D511&lt;&gt;0,E511&lt;&gt;0),E511/D511,'M01'!V510))</f>
        <v/>
      </c>
      <c r="I511" s="7">
        <f>IFERROR(H511/G511,0)</f>
        <v/>
      </c>
      <c r="J511" s="6">
        <f>-'M01'!S510</f>
        <v/>
      </c>
      <c r="K511" s="6">
        <f>E511+H511-N511</f>
        <v/>
      </c>
      <c r="L511" s="7">
        <f>IFERROR(K511/J511,0)</f>
        <v/>
      </c>
      <c r="M511" s="6">
        <f>'M01'!T510</f>
        <v/>
      </c>
      <c r="N511" s="6">
        <f>'M01'!U510</f>
        <v/>
      </c>
      <c r="O511" s="7">
        <f>IFERROR(N511/M511,0)</f>
        <v/>
      </c>
      <c r="P511" s="6">
        <f>'M02'!E510</f>
        <v/>
      </c>
      <c r="Q511" s="6">
        <f>'M02'!F510</f>
        <v/>
      </c>
      <c r="R511" s="7">
        <f>IFERROR(Q511/P511,0)</f>
        <v/>
      </c>
      <c r="S511" s="6">
        <f>'M02'!M510</f>
        <v/>
      </c>
      <c r="T511" s="6">
        <f>IF('M02'!AG510&gt;0,'M02'!AG510+MAX(0,S511-'M02'!H510)*IF(AND(P511&lt;&gt;0,Q511&lt;&gt;0),Q511/P511,'M02'!V510),S511*IF(AND(P511&lt;&gt;0,Q511&lt;&gt;0),Q511/P511,'M02'!V510))</f>
        <v/>
      </c>
      <c r="U511" s="7">
        <f>IFERROR(T511/S511,0)</f>
        <v/>
      </c>
      <c r="V511" s="6">
        <f>-'M02'!S510</f>
        <v/>
      </c>
      <c r="W511" s="6">
        <f>Q511+T511-Z511</f>
        <v/>
      </c>
      <c r="X511" s="7">
        <f>IFERROR(W511/V511,0)</f>
        <v/>
      </c>
      <c r="Y511" s="6">
        <f>'M02'!T510</f>
        <v/>
      </c>
      <c r="Z511" s="6">
        <f>'M02'!U510</f>
        <v/>
      </c>
      <c r="AA511" s="7">
        <f>IFERROR(Z511/Y511,0)</f>
        <v/>
      </c>
      <c r="AB511" s="6">
        <f>'M03'!E510</f>
        <v/>
      </c>
      <c r="AC511" s="6">
        <f>'M03'!F510</f>
        <v/>
      </c>
      <c r="AD511" s="7">
        <f>IFERROR(AC511/AB511,0)</f>
        <v/>
      </c>
      <c r="AE511" s="6">
        <f>'M03'!M510</f>
        <v/>
      </c>
      <c r="AF511" s="6">
        <f>IF('M03'!AG510&gt;0,'M03'!AG510+MAX(0,AE511-'M03'!H510)*IF(AND(AB511&lt;&gt;0,AC511&lt;&gt;0),AC511/AB511,'M03'!V510),AE511*IF(AND(AB511&lt;&gt;0,AC511&lt;&gt;0),AC511/AB511,'M03'!V510))</f>
        <v/>
      </c>
      <c r="AG511" s="7">
        <f>IFERROR(AF511/AE511,0)</f>
        <v/>
      </c>
      <c r="AH511" s="6">
        <f>-'M03'!S510</f>
        <v/>
      </c>
      <c r="AI511" s="6">
        <f>AC511+AF511-AL511</f>
        <v/>
      </c>
      <c r="AJ511" s="7">
        <f>IFERROR(AI511/AH511,0)</f>
        <v/>
      </c>
      <c r="AK511" s="6">
        <f>'M03'!T510</f>
        <v/>
      </c>
      <c r="AL511" s="6">
        <f>'M03'!U510</f>
        <v/>
      </c>
      <c r="AM511" s="7">
        <f>IFERROR(AL511/AK511,0)</f>
        <v/>
      </c>
      <c r="AN511" s="6">
        <f>'M04'!E510</f>
        <v/>
      </c>
      <c r="AO511" s="6">
        <f>'M04'!F510</f>
        <v/>
      </c>
      <c r="AP511" s="7">
        <f>IFERROR(AO511/AN511,0)</f>
        <v/>
      </c>
      <c r="AQ511" s="6">
        <f>'M04'!M510</f>
        <v/>
      </c>
      <c r="AR511" s="6">
        <f>IF('M04'!AG510&gt;0,'M04'!AG510+MAX(0,AQ511-'M04'!H510)*IF(AND(AN511&lt;&gt;0,AO511&lt;&gt;0),AO511/AN511,'M04'!V510),AQ511*IF(AND(AN511&lt;&gt;0,AO511&lt;&gt;0),AO511/AN511,'M04'!V510))</f>
        <v/>
      </c>
      <c r="AS511" s="7">
        <f>IFERROR(AR511/AQ511,0)</f>
        <v/>
      </c>
      <c r="AT511" s="6">
        <f>-'M04'!S510</f>
        <v/>
      </c>
      <c r="AU511" s="6">
        <f>AO511+AR511-AX511</f>
        <v/>
      </c>
      <c r="AV511" s="7">
        <f>IFERROR(AU511/AT511,0)</f>
        <v/>
      </c>
      <c r="AW511" s="6">
        <f>'M04'!T510</f>
        <v/>
      </c>
      <c r="AX511" s="6">
        <f>'M04'!U510</f>
        <v/>
      </c>
      <c r="AY511" s="7">
        <f>IFERROR(AX511/AW511,0)</f>
        <v/>
      </c>
      <c r="AZ511" s="6">
        <f>'M05'!E510</f>
        <v/>
      </c>
      <c r="BA511" s="6">
        <f>'M05'!F510</f>
        <v/>
      </c>
      <c r="BB511" s="7">
        <f>IFERROR(BA511/AZ511,0)</f>
        <v/>
      </c>
      <c r="BC511" s="6">
        <f>'M05'!M510</f>
        <v/>
      </c>
      <c r="BD511" s="6">
        <f>IF('M05'!AG510&gt;0,'M05'!AG510+MAX(0,BC511-'M05'!H510)*IF(AND(AZ511&lt;&gt;0,BA511&lt;&gt;0),BA511/AZ511,'M05'!V510),BC511*IF(AND(AZ511&lt;&gt;0,BA511&lt;&gt;0),BA511/AZ511,'M05'!V510))</f>
        <v/>
      </c>
      <c r="BE511" s="7">
        <f>IFERROR(BD511/BC511,0)</f>
        <v/>
      </c>
      <c r="BF511" s="6">
        <f>-'M05'!S510</f>
        <v/>
      </c>
      <c r="BG511" s="6">
        <f>BA511+BD511-BJ511</f>
        <v/>
      </c>
      <c r="BH511" s="7">
        <f>IFERROR(BG511/BF511,0)</f>
        <v/>
      </c>
      <c r="BI511" s="6">
        <f>'M05'!T510</f>
        <v/>
      </c>
      <c r="BJ511" s="6">
        <f>'M05'!U510</f>
        <v/>
      </c>
      <c r="BK511" s="7">
        <f>IFERROR(BJ511/BI511,0)</f>
        <v/>
      </c>
      <c r="BL511" s="6">
        <f>'M06'!E510</f>
        <v/>
      </c>
      <c r="BM511" s="6">
        <f>'M06'!F510</f>
        <v/>
      </c>
      <c r="BN511" s="7">
        <f>IFERROR(BM511/BL511,0)</f>
        <v/>
      </c>
      <c r="BO511" s="6">
        <f>'M06'!M510</f>
        <v/>
      </c>
      <c r="BP511" s="6">
        <f>IF('M06'!AG510&gt;0,'M06'!AG510+MAX(0,BO511-'M06'!H510)*IF(AND(BL511&lt;&gt;0,BM511&lt;&gt;0),BM511/BL511,'M06'!V510),BO511*IF(AND(BL511&lt;&gt;0,BM511&lt;&gt;0),BM511/BL511,'M06'!V510))</f>
        <v/>
      </c>
      <c r="BQ511" s="7">
        <f>IFERROR(BP511/BO511,0)</f>
        <v/>
      </c>
      <c r="BR511" s="6">
        <f>-'M06'!S510</f>
        <v/>
      </c>
      <c r="BS511" s="6">
        <f>BM511+BP511-BV511</f>
        <v/>
      </c>
      <c r="BT511" s="7">
        <f>IFERROR(BS511/BR511,0)</f>
        <v/>
      </c>
      <c r="BU511" s="6">
        <f>'M06'!T510</f>
        <v/>
      </c>
      <c r="BV511" s="6">
        <f>'M06'!U510</f>
        <v/>
      </c>
      <c r="BW511" s="7">
        <f>IFERROR(BV511/BU511,0)</f>
        <v/>
      </c>
      <c r="BX511" s="6">
        <f>'M07'!E510</f>
        <v/>
      </c>
      <c r="BY511" s="6">
        <f>'M07'!F510</f>
        <v/>
      </c>
      <c r="BZ511" s="7">
        <f>IFERROR(BY511/BX511,0)</f>
        <v/>
      </c>
      <c r="CA511" s="6">
        <f>'M07'!M510</f>
        <v/>
      </c>
      <c r="CB511" s="6">
        <f>IF('M07'!AG510&gt;0,'M07'!AG510+MAX(0,CA511-'M07'!H510)*IF(AND(BX511&lt;&gt;0,BY511&lt;&gt;0),BY511/BX511,'M07'!V510),CA511*IF(AND(BX511&lt;&gt;0,BY511&lt;&gt;0),BY511/BX511,'M07'!V510))</f>
        <v/>
      </c>
      <c r="CC511" s="7">
        <f>IFERROR(CB511/CA511,0)</f>
        <v/>
      </c>
      <c r="CD511" s="6">
        <f>-'M07'!S510</f>
        <v/>
      </c>
      <c r="CE511" s="6">
        <f>BY511+CB511-CH511</f>
        <v/>
      </c>
      <c r="CF511" s="7">
        <f>IFERROR(CE511/CD511,0)</f>
        <v/>
      </c>
      <c r="CG511" s="6">
        <f>'M07'!T510</f>
        <v/>
      </c>
      <c r="CH511" s="6">
        <f>'M07'!U510</f>
        <v/>
      </c>
      <c r="CI511" s="7">
        <f>IFERROR(CH511/CG511,0)</f>
        <v/>
      </c>
      <c r="CJ511" s="6">
        <f>'M08'!E510</f>
        <v/>
      </c>
      <c r="CK511" s="6">
        <f>'M08'!F510</f>
        <v/>
      </c>
      <c r="CL511" s="7">
        <f>IFERROR(CK511/CJ511,0)</f>
        <v/>
      </c>
      <c r="CM511" s="6">
        <f>'M08'!M510</f>
        <v/>
      </c>
      <c r="CN511" s="6">
        <f>IF('M08'!AG510&gt;0,'M08'!AG510+MAX(0,CM511-'M08'!H510)*IF(AND(CJ511&lt;&gt;0,CK511&lt;&gt;0),CK511/CJ511,'M08'!V510),CM511*IF(AND(CJ511&lt;&gt;0,CK511&lt;&gt;0),CK511/CJ511,'M08'!V510))</f>
        <v/>
      </c>
      <c r="CO511" s="7">
        <f>IFERROR(CN511/CM511,0)</f>
        <v/>
      </c>
      <c r="CP511" s="6">
        <f>-'M08'!S510</f>
        <v/>
      </c>
      <c r="CQ511" s="6">
        <f>CK511+CN511-CT511</f>
        <v/>
      </c>
      <c r="CR511" s="7">
        <f>IFERROR(CQ511/CP511,0)</f>
        <v/>
      </c>
      <c r="CS511" s="6">
        <f>'M08'!T510</f>
        <v/>
      </c>
      <c r="CT511" s="6">
        <f>'M08'!U510</f>
        <v/>
      </c>
      <c r="CU511" s="7">
        <f>IFERROR(CT511/CS511,0)</f>
        <v/>
      </c>
      <c r="CV511" s="6">
        <f>'M09'!E510</f>
        <v/>
      </c>
      <c r="CW511" s="6">
        <f>'M09'!F510</f>
        <v/>
      </c>
      <c r="CX511" s="7">
        <f>IFERROR(CW511/CV511,0)</f>
        <v/>
      </c>
      <c r="CY511" s="6">
        <f>'M09'!M510</f>
        <v/>
      </c>
      <c r="CZ511" s="6">
        <f>IF('M09'!AG510&gt;0,'M09'!AG510+MAX(0,CY511-'M09'!H510)*IF(AND(CV511&lt;&gt;0,CW511&lt;&gt;0),CW511/CV511,'M09'!V510),CY511*IF(AND(CV511&lt;&gt;0,CW511&lt;&gt;0),CW511/CV511,'M09'!V510))</f>
        <v/>
      </c>
      <c r="DA511" s="7">
        <f>IFERROR(CZ511/CY511,0)</f>
        <v/>
      </c>
      <c r="DB511" s="6">
        <f>-'M09'!S510</f>
        <v/>
      </c>
      <c r="DC511" s="6">
        <f>CW511+CZ511-DF511</f>
        <v/>
      </c>
      <c r="DD511" s="7">
        <f>IFERROR(DC511/DB511,0)</f>
        <v/>
      </c>
      <c r="DE511" s="6">
        <f>'M09'!T510</f>
        <v/>
      </c>
      <c r="DF511" s="6">
        <f>'M09'!U510</f>
        <v/>
      </c>
      <c r="DG511" s="7">
        <f>IFERROR(DF511/DE511,0)</f>
        <v/>
      </c>
      <c r="DH511" s="6">
        <f>SUM(J511,V511,AH511,AT511,BF511,BR511,CD511,CP511,DB511)</f>
        <v/>
      </c>
      <c r="DI511" s="6">
        <f>SUM(K511,W511,AI511,AU511,BG511,BS511,CE511,CQ511,DC511)</f>
        <v/>
      </c>
      <c r="DJ511" s="6">
        <f>DH511/9</f>
        <v/>
      </c>
      <c r="DK511" s="6">
        <f>DI511/9</f>
        <v/>
      </c>
      <c r="DL511" s="7">
        <f>IFERROR(DI511/DH511,0)</f>
        <v/>
      </c>
      <c r="DM511" s="7">
        <f>'M09'!V510</f>
        <v/>
      </c>
      <c r="DN511" s="8">
        <f>IFERROR(DL511/DM511-1,0)</f>
        <v/>
      </c>
      <c r="DO511" s="6">
        <f>'M09'!AD510</f>
        <v/>
      </c>
      <c r="DP511" s="6">
        <f>DJ511-DO511</f>
        <v/>
      </c>
      <c r="DQ511" s="9">
        <f>COUNTIF(J511,"&gt;0")+COUNTIF(V511,"&gt;0")+COUNTIF(AH511,"&gt;0")+COUNTIF(AT511,"&gt;0")+COUNTIF(BF511,"&gt;0")+COUNTIF(BR511,"&gt;0")+COUNTIF(CD511,"&gt;0")+COUNTIF(CP511,"&gt;0")+COUNTIF(DB511,"&gt;0")</f>
        <v/>
      </c>
      <c r="DR511" s="6">
        <f>DE511</f>
        <v/>
      </c>
      <c r="DS511" s="10">
        <f>IFERROR(DR511/DJ511,0)</f>
        <v/>
      </c>
      <c r="DT511" s="6">
        <f>D511+SUM(G511,S511,AE511,AQ511,BC511,BO511,CA511,CM511,CY511)-SUM(J511,V511,AH511,AT511,BF511,BR511,CD511,CP511,DB511)-DE511</f>
        <v/>
      </c>
    </row>
    <row r="512">
      <c r="A512">
        <f>'M01'!C511</f>
        <v/>
      </c>
      <c r="B512">
        <f>'M01'!D511</f>
        <v/>
      </c>
      <c r="C512">
        <f>'M01'!A511</f>
        <v/>
      </c>
      <c r="D512" s="6">
        <f>'M01'!E511</f>
        <v/>
      </c>
      <c r="E512" s="6">
        <f>'M01'!F511</f>
        <v/>
      </c>
      <c r="F512" s="7">
        <f>IFERROR(E512/D512,0)</f>
        <v/>
      </c>
      <c r="G512" s="6">
        <f>'M01'!M511</f>
        <v/>
      </c>
      <c r="H512" s="6">
        <f>IF('M01'!AG511&gt;0,'M01'!AG511+MAX(0,G512-'M01'!H511)*IF(AND(D512&lt;&gt;0,E512&lt;&gt;0),E512/D512,'M01'!V511),G512*IF(AND(D512&lt;&gt;0,E512&lt;&gt;0),E512/D512,'M01'!V511))</f>
        <v/>
      </c>
      <c r="I512" s="7">
        <f>IFERROR(H512/G512,0)</f>
        <v/>
      </c>
      <c r="J512" s="6">
        <f>-'M01'!S511</f>
        <v/>
      </c>
      <c r="K512" s="6">
        <f>E512+H512-N512</f>
        <v/>
      </c>
      <c r="L512" s="7">
        <f>IFERROR(K512/J512,0)</f>
        <v/>
      </c>
      <c r="M512" s="6">
        <f>'M01'!T511</f>
        <v/>
      </c>
      <c r="N512" s="6">
        <f>'M01'!U511</f>
        <v/>
      </c>
      <c r="O512" s="7">
        <f>IFERROR(N512/M512,0)</f>
        <v/>
      </c>
      <c r="P512" s="6">
        <f>'M02'!E511</f>
        <v/>
      </c>
      <c r="Q512" s="6">
        <f>'M02'!F511</f>
        <v/>
      </c>
      <c r="R512" s="7">
        <f>IFERROR(Q512/P512,0)</f>
        <v/>
      </c>
      <c r="S512" s="6">
        <f>'M02'!M511</f>
        <v/>
      </c>
      <c r="T512" s="6">
        <f>IF('M02'!AG511&gt;0,'M02'!AG511+MAX(0,S512-'M02'!H511)*IF(AND(P512&lt;&gt;0,Q512&lt;&gt;0),Q512/P512,'M02'!V511),S512*IF(AND(P512&lt;&gt;0,Q512&lt;&gt;0),Q512/P512,'M02'!V511))</f>
        <v/>
      </c>
      <c r="U512" s="7">
        <f>IFERROR(T512/S512,0)</f>
        <v/>
      </c>
      <c r="V512" s="6">
        <f>-'M02'!S511</f>
        <v/>
      </c>
      <c r="W512" s="6">
        <f>Q512+T512-Z512</f>
        <v/>
      </c>
      <c r="X512" s="7">
        <f>IFERROR(W512/V512,0)</f>
        <v/>
      </c>
      <c r="Y512" s="6">
        <f>'M02'!T511</f>
        <v/>
      </c>
      <c r="Z512" s="6">
        <f>'M02'!U511</f>
        <v/>
      </c>
      <c r="AA512" s="7">
        <f>IFERROR(Z512/Y512,0)</f>
        <v/>
      </c>
      <c r="AB512" s="6">
        <f>'M03'!E511</f>
        <v/>
      </c>
      <c r="AC512" s="6">
        <f>'M03'!F511</f>
        <v/>
      </c>
      <c r="AD512" s="7">
        <f>IFERROR(AC512/AB512,0)</f>
        <v/>
      </c>
      <c r="AE512" s="6">
        <f>'M03'!M511</f>
        <v/>
      </c>
      <c r="AF512" s="6">
        <f>IF('M03'!AG511&gt;0,'M03'!AG511+MAX(0,AE512-'M03'!H511)*IF(AND(AB512&lt;&gt;0,AC512&lt;&gt;0),AC512/AB512,'M03'!V511),AE512*IF(AND(AB512&lt;&gt;0,AC512&lt;&gt;0),AC512/AB512,'M03'!V511))</f>
        <v/>
      </c>
      <c r="AG512" s="7">
        <f>IFERROR(AF512/AE512,0)</f>
        <v/>
      </c>
      <c r="AH512" s="6">
        <f>-'M03'!S511</f>
        <v/>
      </c>
      <c r="AI512" s="6">
        <f>AC512+AF512-AL512</f>
        <v/>
      </c>
      <c r="AJ512" s="7">
        <f>IFERROR(AI512/AH512,0)</f>
        <v/>
      </c>
      <c r="AK512" s="6">
        <f>'M03'!T511</f>
        <v/>
      </c>
      <c r="AL512" s="6">
        <f>'M03'!U511</f>
        <v/>
      </c>
      <c r="AM512" s="7">
        <f>IFERROR(AL512/AK512,0)</f>
        <v/>
      </c>
      <c r="AN512" s="6">
        <f>'M04'!E511</f>
        <v/>
      </c>
      <c r="AO512" s="6">
        <f>'M04'!F511</f>
        <v/>
      </c>
      <c r="AP512" s="7">
        <f>IFERROR(AO512/AN512,0)</f>
        <v/>
      </c>
      <c r="AQ512" s="6">
        <f>'M04'!M511</f>
        <v/>
      </c>
      <c r="AR512" s="6">
        <f>IF('M04'!AG511&gt;0,'M04'!AG511+MAX(0,AQ512-'M04'!H511)*IF(AND(AN512&lt;&gt;0,AO512&lt;&gt;0),AO512/AN512,'M04'!V511),AQ512*IF(AND(AN512&lt;&gt;0,AO512&lt;&gt;0),AO512/AN512,'M04'!V511))</f>
        <v/>
      </c>
      <c r="AS512" s="7">
        <f>IFERROR(AR512/AQ512,0)</f>
        <v/>
      </c>
      <c r="AT512" s="6">
        <f>-'M04'!S511</f>
        <v/>
      </c>
      <c r="AU512" s="6">
        <f>AO512+AR512-AX512</f>
        <v/>
      </c>
      <c r="AV512" s="7">
        <f>IFERROR(AU512/AT512,0)</f>
        <v/>
      </c>
      <c r="AW512" s="6">
        <f>'M04'!T511</f>
        <v/>
      </c>
      <c r="AX512" s="6">
        <f>'M04'!U511</f>
        <v/>
      </c>
      <c r="AY512" s="7">
        <f>IFERROR(AX512/AW512,0)</f>
        <v/>
      </c>
      <c r="AZ512" s="6">
        <f>'M05'!E511</f>
        <v/>
      </c>
      <c r="BA512" s="6">
        <f>'M05'!F511</f>
        <v/>
      </c>
      <c r="BB512" s="7">
        <f>IFERROR(BA512/AZ512,0)</f>
        <v/>
      </c>
      <c r="BC512" s="6">
        <f>'M05'!M511</f>
        <v/>
      </c>
      <c r="BD512" s="6">
        <f>IF('M05'!AG511&gt;0,'M05'!AG511+MAX(0,BC512-'M05'!H511)*IF(AND(AZ512&lt;&gt;0,BA512&lt;&gt;0),BA512/AZ512,'M05'!V511),BC512*IF(AND(AZ512&lt;&gt;0,BA512&lt;&gt;0),BA512/AZ512,'M05'!V511))</f>
        <v/>
      </c>
      <c r="BE512" s="7">
        <f>IFERROR(BD512/BC512,0)</f>
        <v/>
      </c>
      <c r="BF512" s="6">
        <f>-'M05'!S511</f>
        <v/>
      </c>
      <c r="BG512" s="6">
        <f>BA512+BD512-BJ512</f>
        <v/>
      </c>
      <c r="BH512" s="7">
        <f>IFERROR(BG512/BF512,0)</f>
        <v/>
      </c>
      <c r="BI512" s="6">
        <f>'M05'!T511</f>
        <v/>
      </c>
      <c r="BJ512" s="6">
        <f>'M05'!U511</f>
        <v/>
      </c>
      <c r="BK512" s="7">
        <f>IFERROR(BJ512/BI512,0)</f>
        <v/>
      </c>
      <c r="BL512" s="6">
        <f>'M06'!E511</f>
        <v/>
      </c>
      <c r="BM512" s="6">
        <f>'M06'!F511</f>
        <v/>
      </c>
      <c r="BN512" s="7">
        <f>IFERROR(BM512/BL512,0)</f>
        <v/>
      </c>
      <c r="BO512" s="6">
        <f>'M06'!M511</f>
        <v/>
      </c>
      <c r="BP512" s="6">
        <f>IF('M06'!AG511&gt;0,'M06'!AG511+MAX(0,BO512-'M06'!H511)*IF(AND(BL512&lt;&gt;0,BM512&lt;&gt;0),BM512/BL512,'M06'!V511),BO512*IF(AND(BL512&lt;&gt;0,BM512&lt;&gt;0),BM512/BL512,'M06'!V511))</f>
        <v/>
      </c>
      <c r="BQ512" s="7">
        <f>IFERROR(BP512/BO512,0)</f>
        <v/>
      </c>
      <c r="BR512" s="6">
        <f>-'M06'!S511</f>
        <v/>
      </c>
      <c r="BS512" s="6">
        <f>BM512+BP512-BV512</f>
        <v/>
      </c>
      <c r="BT512" s="7">
        <f>IFERROR(BS512/BR512,0)</f>
        <v/>
      </c>
      <c r="BU512" s="6">
        <f>'M06'!T511</f>
        <v/>
      </c>
      <c r="BV512" s="6">
        <f>'M06'!U511</f>
        <v/>
      </c>
      <c r="BW512" s="7">
        <f>IFERROR(BV512/BU512,0)</f>
        <v/>
      </c>
      <c r="BX512" s="6">
        <f>'M07'!E511</f>
        <v/>
      </c>
      <c r="BY512" s="6">
        <f>'M07'!F511</f>
        <v/>
      </c>
      <c r="BZ512" s="7">
        <f>IFERROR(BY512/BX512,0)</f>
        <v/>
      </c>
      <c r="CA512" s="6">
        <f>'M07'!M511</f>
        <v/>
      </c>
      <c r="CB512" s="6">
        <f>IF('M07'!AG511&gt;0,'M07'!AG511+MAX(0,CA512-'M07'!H511)*IF(AND(BX512&lt;&gt;0,BY512&lt;&gt;0),BY512/BX512,'M07'!V511),CA512*IF(AND(BX512&lt;&gt;0,BY512&lt;&gt;0),BY512/BX512,'M07'!V511))</f>
        <v/>
      </c>
      <c r="CC512" s="7">
        <f>IFERROR(CB512/CA512,0)</f>
        <v/>
      </c>
      <c r="CD512" s="6">
        <f>-'M07'!S511</f>
        <v/>
      </c>
      <c r="CE512" s="6">
        <f>BY512+CB512-CH512</f>
        <v/>
      </c>
      <c r="CF512" s="7">
        <f>IFERROR(CE512/CD512,0)</f>
        <v/>
      </c>
      <c r="CG512" s="6">
        <f>'M07'!T511</f>
        <v/>
      </c>
      <c r="CH512" s="6">
        <f>'M07'!U511</f>
        <v/>
      </c>
      <c r="CI512" s="7">
        <f>IFERROR(CH512/CG512,0)</f>
        <v/>
      </c>
      <c r="CJ512" s="6">
        <f>'M08'!E511</f>
        <v/>
      </c>
      <c r="CK512" s="6">
        <f>'M08'!F511</f>
        <v/>
      </c>
      <c r="CL512" s="7">
        <f>IFERROR(CK512/CJ512,0)</f>
        <v/>
      </c>
      <c r="CM512" s="6">
        <f>'M08'!M511</f>
        <v/>
      </c>
      <c r="CN512" s="6">
        <f>IF('M08'!AG511&gt;0,'M08'!AG511+MAX(0,CM512-'M08'!H511)*IF(AND(CJ512&lt;&gt;0,CK512&lt;&gt;0),CK512/CJ512,'M08'!V511),CM512*IF(AND(CJ512&lt;&gt;0,CK512&lt;&gt;0),CK512/CJ512,'M08'!V511))</f>
        <v/>
      </c>
      <c r="CO512" s="7">
        <f>IFERROR(CN512/CM512,0)</f>
        <v/>
      </c>
      <c r="CP512" s="6">
        <f>-'M08'!S511</f>
        <v/>
      </c>
      <c r="CQ512" s="6">
        <f>CK512+CN512-CT512</f>
        <v/>
      </c>
      <c r="CR512" s="7">
        <f>IFERROR(CQ512/CP512,0)</f>
        <v/>
      </c>
      <c r="CS512" s="6">
        <f>'M08'!T511</f>
        <v/>
      </c>
      <c r="CT512" s="6">
        <f>'M08'!U511</f>
        <v/>
      </c>
      <c r="CU512" s="7">
        <f>IFERROR(CT512/CS512,0)</f>
        <v/>
      </c>
      <c r="CV512" s="6">
        <f>'M09'!E511</f>
        <v/>
      </c>
      <c r="CW512" s="6">
        <f>'M09'!F511</f>
        <v/>
      </c>
      <c r="CX512" s="7">
        <f>IFERROR(CW512/CV512,0)</f>
        <v/>
      </c>
      <c r="CY512" s="6">
        <f>'M09'!M511</f>
        <v/>
      </c>
      <c r="CZ512" s="6">
        <f>IF('M09'!AG511&gt;0,'M09'!AG511+MAX(0,CY512-'M09'!H511)*IF(AND(CV512&lt;&gt;0,CW512&lt;&gt;0),CW512/CV512,'M09'!V511),CY512*IF(AND(CV512&lt;&gt;0,CW512&lt;&gt;0),CW512/CV512,'M09'!V511))</f>
        <v/>
      </c>
      <c r="DA512" s="7">
        <f>IFERROR(CZ512/CY512,0)</f>
        <v/>
      </c>
      <c r="DB512" s="6">
        <f>-'M09'!S511</f>
        <v/>
      </c>
      <c r="DC512" s="6">
        <f>CW512+CZ512-DF512</f>
        <v/>
      </c>
      <c r="DD512" s="7">
        <f>IFERROR(DC512/DB512,0)</f>
        <v/>
      </c>
      <c r="DE512" s="6">
        <f>'M09'!T511</f>
        <v/>
      </c>
      <c r="DF512" s="6">
        <f>'M09'!U511</f>
        <v/>
      </c>
      <c r="DG512" s="7">
        <f>IFERROR(DF512/DE512,0)</f>
        <v/>
      </c>
      <c r="DH512" s="6">
        <f>SUM(J512,V512,AH512,AT512,BF512,BR512,CD512,CP512,DB512)</f>
        <v/>
      </c>
      <c r="DI512" s="6">
        <f>SUM(K512,W512,AI512,AU512,BG512,BS512,CE512,CQ512,DC512)</f>
        <v/>
      </c>
      <c r="DJ512" s="6">
        <f>DH512/9</f>
        <v/>
      </c>
      <c r="DK512" s="6">
        <f>DI512/9</f>
        <v/>
      </c>
      <c r="DL512" s="7">
        <f>IFERROR(DI512/DH512,0)</f>
        <v/>
      </c>
      <c r="DM512" s="7">
        <f>'M09'!V511</f>
        <v/>
      </c>
      <c r="DN512" s="8">
        <f>IFERROR(DL512/DM512-1,0)</f>
        <v/>
      </c>
      <c r="DO512" s="6">
        <f>'M09'!AD511</f>
        <v/>
      </c>
      <c r="DP512" s="6">
        <f>DJ512-DO512</f>
        <v/>
      </c>
      <c r="DQ512" s="9">
        <f>COUNTIF(J512,"&gt;0")+COUNTIF(V512,"&gt;0")+COUNTIF(AH512,"&gt;0")+COUNTIF(AT512,"&gt;0")+COUNTIF(BF512,"&gt;0")+COUNTIF(BR512,"&gt;0")+COUNTIF(CD512,"&gt;0")+COUNTIF(CP512,"&gt;0")+COUNTIF(DB512,"&gt;0")</f>
        <v/>
      </c>
      <c r="DR512" s="6">
        <f>DE512</f>
        <v/>
      </c>
      <c r="DS512" s="10">
        <f>IFERROR(DR512/DJ512,0)</f>
        <v/>
      </c>
      <c r="DT512" s="6">
        <f>D512+SUM(G512,S512,AE512,AQ512,BC512,BO512,CA512,CM512,CY512)-SUM(J512,V512,AH512,AT512,BF512,BR512,CD512,CP512,DB512)-DE512</f>
        <v/>
      </c>
    </row>
    <row r="513">
      <c r="A513">
        <f>'M01'!C512</f>
        <v/>
      </c>
      <c r="B513">
        <f>'M01'!D512</f>
        <v/>
      </c>
      <c r="C513">
        <f>'M01'!A512</f>
        <v/>
      </c>
      <c r="D513" s="6">
        <f>'M01'!E512</f>
        <v/>
      </c>
      <c r="E513" s="6">
        <f>'M01'!F512</f>
        <v/>
      </c>
      <c r="F513" s="7">
        <f>IFERROR(E513/D513,0)</f>
        <v/>
      </c>
      <c r="G513" s="6">
        <f>'M01'!M512</f>
        <v/>
      </c>
      <c r="H513" s="6">
        <f>IF('M01'!AG512&gt;0,'M01'!AG512+MAX(0,G513-'M01'!H512)*IF(AND(D513&lt;&gt;0,E513&lt;&gt;0),E513/D513,'M01'!V512),G513*IF(AND(D513&lt;&gt;0,E513&lt;&gt;0),E513/D513,'M01'!V512))</f>
        <v/>
      </c>
      <c r="I513" s="7">
        <f>IFERROR(H513/G513,0)</f>
        <v/>
      </c>
      <c r="J513" s="6">
        <f>-'M01'!S512</f>
        <v/>
      </c>
      <c r="K513" s="6">
        <f>E513+H513-N513</f>
        <v/>
      </c>
      <c r="L513" s="7">
        <f>IFERROR(K513/J513,0)</f>
        <v/>
      </c>
      <c r="M513" s="6">
        <f>'M01'!T512</f>
        <v/>
      </c>
      <c r="N513" s="6">
        <f>'M01'!U512</f>
        <v/>
      </c>
      <c r="O513" s="7">
        <f>IFERROR(N513/M513,0)</f>
        <v/>
      </c>
      <c r="P513" s="6">
        <f>'M02'!E512</f>
        <v/>
      </c>
      <c r="Q513" s="6">
        <f>'M02'!F512</f>
        <v/>
      </c>
      <c r="R513" s="7">
        <f>IFERROR(Q513/P513,0)</f>
        <v/>
      </c>
      <c r="S513" s="6">
        <f>'M02'!M512</f>
        <v/>
      </c>
      <c r="T513" s="6">
        <f>IF('M02'!AG512&gt;0,'M02'!AG512+MAX(0,S513-'M02'!H512)*IF(AND(P513&lt;&gt;0,Q513&lt;&gt;0),Q513/P513,'M02'!V512),S513*IF(AND(P513&lt;&gt;0,Q513&lt;&gt;0),Q513/P513,'M02'!V512))</f>
        <v/>
      </c>
      <c r="U513" s="7">
        <f>IFERROR(T513/S513,0)</f>
        <v/>
      </c>
      <c r="V513" s="6">
        <f>-'M02'!S512</f>
        <v/>
      </c>
      <c r="W513" s="6">
        <f>Q513+T513-Z513</f>
        <v/>
      </c>
      <c r="X513" s="7">
        <f>IFERROR(W513/V513,0)</f>
        <v/>
      </c>
      <c r="Y513" s="6">
        <f>'M02'!T512</f>
        <v/>
      </c>
      <c r="Z513" s="6">
        <f>'M02'!U512</f>
        <v/>
      </c>
      <c r="AA513" s="7">
        <f>IFERROR(Z513/Y513,0)</f>
        <v/>
      </c>
      <c r="AB513" s="6">
        <f>'M03'!E512</f>
        <v/>
      </c>
      <c r="AC513" s="6">
        <f>'M03'!F512</f>
        <v/>
      </c>
      <c r="AD513" s="7">
        <f>IFERROR(AC513/AB513,0)</f>
        <v/>
      </c>
      <c r="AE513" s="6">
        <f>'M03'!M512</f>
        <v/>
      </c>
      <c r="AF513" s="6">
        <f>IF('M03'!AG512&gt;0,'M03'!AG512+MAX(0,AE513-'M03'!H512)*IF(AND(AB513&lt;&gt;0,AC513&lt;&gt;0),AC513/AB513,'M03'!V512),AE513*IF(AND(AB513&lt;&gt;0,AC513&lt;&gt;0),AC513/AB513,'M03'!V512))</f>
        <v/>
      </c>
      <c r="AG513" s="7">
        <f>IFERROR(AF513/AE513,0)</f>
        <v/>
      </c>
      <c r="AH513" s="6">
        <f>-'M03'!S512</f>
        <v/>
      </c>
      <c r="AI513" s="6">
        <f>AC513+AF513-AL513</f>
        <v/>
      </c>
      <c r="AJ513" s="7">
        <f>IFERROR(AI513/AH513,0)</f>
        <v/>
      </c>
      <c r="AK513" s="6">
        <f>'M03'!T512</f>
        <v/>
      </c>
      <c r="AL513" s="6">
        <f>'M03'!U512</f>
        <v/>
      </c>
      <c r="AM513" s="7">
        <f>IFERROR(AL513/AK513,0)</f>
        <v/>
      </c>
      <c r="AN513" s="6">
        <f>'M04'!E512</f>
        <v/>
      </c>
      <c r="AO513" s="6">
        <f>'M04'!F512</f>
        <v/>
      </c>
      <c r="AP513" s="7">
        <f>IFERROR(AO513/AN513,0)</f>
        <v/>
      </c>
      <c r="AQ513" s="6">
        <f>'M04'!M512</f>
        <v/>
      </c>
      <c r="AR513" s="6">
        <f>IF('M04'!AG512&gt;0,'M04'!AG512+MAX(0,AQ513-'M04'!H512)*IF(AND(AN513&lt;&gt;0,AO513&lt;&gt;0),AO513/AN513,'M04'!V512),AQ513*IF(AND(AN513&lt;&gt;0,AO513&lt;&gt;0),AO513/AN513,'M04'!V512))</f>
        <v/>
      </c>
      <c r="AS513" s="7">
        <f>IFERROR(AR513/AQ513,0)</f>
        <v/>
      </c>
      <c r="AT513" s="6">
        <f>-'M04'!S512</f>
        <v/>
      </c>
      <c r="AU513" s="6">
        <f>AO513+AR513-AX513</f>
        <v/>
      </c>
      <c r="AV513" s="7">
        <f>IFERROR(AU513/AT513,0)</f>
        <v/>
      </c>
      <c r="AW513" s="6">
        <f>'M04'!T512</f>
        <v/>
      </c>
      <c r="AX513" s="6">
        <f>'M04'!U512</f>
        <v/>
      </c>
      <c r="AY513" s="7">
        <f>IFERROR(AX513/AW513,0)</f>
        <v/>
      </c>
      <c r="AZ513" s="6">
        <f>'M05'!E512</f>
        <v/>
      </c>
      <c r="BA513" s="6">
        <f>'M05'!F512</f>
        <v/>
      </c>
      <c r="BB513" s="7">
        <f>IFERROR(BA513/AZ513,0)</f>
        <v/>
      </c>
      <c r="BC513" s="6">
        <f>'M05'!M512</f>
        <v/>
      </c>
      <c r="BD513" s="6">
        <f>IF('M05'!AG512&gt;0,'M05'!AG512+MAX(0,BC513-'M05'!H512)*IF(AND(AZ513&lt;&gt;0,BA513&lt;&gt;0),BA513/AZ513,'M05'!V512),BC513*IF(AND(AZ513&lt;&gt;0,BA513&lt;&gt;0),BA513/AZ513,'M05'!V512))</f>
        <v/>
      </c>
      <c r="BE513" s="7">
        <f>IFERROR(BD513/BC513,0)</f>
        <v/>
      </c>
      <c r="BF513" s="6">
        <f>-'M05'!S512</f>
        <v/>
      </c>
      <c r="BG513" s="6">
        <f>BA513+BD513-BJ513</f>
        <v/>
      </c>
      <c r="BH513" s="7">
        <f>IFERROR(BG513/BF513,0)</f>
        <v/>
      </c>
      <c r="BI513" s="6">
        <f>'M05'!T512</f>
        <v/>
      </c>
      <c r="BJ513" s="6">
        <f>'M05'!U512</f>
        <v/>
      </c>
      <c r="BK513" s="7">
        <f>IFERROR(BJ513/BI513,0)</f>
        <v/>
      </c>
      <c r="BL513" s="6">
        <f>'M06'!E512</f>
        <v/>
      </c>
      <c r="BM513" s="6">
        <f>'M06'!F512</f>
        <v/>
      </c>
      <c r="BN513" s="7">
        <f>IFERROR(BM513/BL513,0)</f>
        <v/>
      </c>
      <c r="BO513" s="6">
        <f>'M06'!M512</f>
        <v/>
      </c>
      <c r="BP513" s="6">
        <f>IF('M06'!AG512&gt;0,'M06'!AG512+MAX(0,BO513-'M06'!H512)*IF(AND(BL513&lt;&gt;0,BM513&lt;&gt;0),BM513/BL513,'M06'!V512),BO513*IF(AND(BL513&lt;&gt;0,BM513&lt;&gt;0),BM513/BL513,'M06'!V512))</f>
        <v/>
      </c>
      <c r="BQ513" s="7">
        <f>IFERROR(BP513/BO513,0)</f>
        <v/>
      </c>
      <c r="BR513" s="6">
        <f>-'M06'!S512</f>
        <v/>
      </c>
      <c r="BS513" s="6">
        <f>BM513+BP513-BV513</f>
        <v/>
      </c>
      <c r="BT513" s="7">
        <f>IFERROR(BS513/BR513,0)</f>
        <v/>
      </c>
      <c r="BU513" s="6">
        <f>'M06'!T512</f>
        <v/>
      </c>
      <c r="BV513" s="6">
        <f>'M06'!U512</f>
        <v/>
      </c>
      <c r="BW513" s="7">
        <f>IFERROR(BV513/BU513,0)</f>
        <v/>
      </c>
      <c r="BX513" s="6">
        <f>'M07'!E512</f>
        <v/>
      </c>
      <c r="BY513" s="6">
        <f>'M07'!F512</f>
        <v/>
      </c>
      <c r="BZ513" s="7">
        <f>IFERROR(BY513/BX513,0)</f>
        <v/>
      </c>
      <c r="CA513" s="6">
        <f>'M07'!M512</f>
        <v/>
      </c>
      <c r="CB513" s="6">
        <f>IF('M07'!AG512&gt;0,'M07'!AG512+MAX(0,CA513-'M07'!H512)*IF(AND(BX513&lt;&gt;0,BY513&lt;&gt;0),BY513/BX513,'M07'!V512),CA513*IF(AND(BX513&lt;&gt;0,BY513&lt;&gt;0),BY513/BX513,'M07'!V512))</f>
        <v/>
      </c>
      <c r="CC513" s="7">
        <f>IFERROR(CB513/CA513,0)</f>
        <v/>
      </c>
      <c r="CD513" s="6">
        <f>-'M07'!S512</f>
        <v/>
      </c>
      <c r="CE513" s="6">
        <f>BY513+CB513-CH513</f>
        <v/>
      </c>
      <c r="CF513" s="7">
        <f>IFERROR(CE513/CD513,0)</f>
        <v/>
      </c>
      <c r="CG513" s="6">
        <f>'M07'!T512</f>
        <v/>
      </c>
      <c r="CH513" s="6">
        <f>'M07'!U512</f>
        <v/>
      </c>
      <c r="CI513" s="7">
        <f>IFERROR(CH513/CG513,0)</f>
        <v/>
      </c>
      <c r="CJ513" s="6">
        <f>'M08'!E512</f>
        <v/>
      </c>
      <c r="CK513" s="6">
        <f>'M08'!F512</f>
        <v/>
      </c>
      <c r="CL513" s="7">
        <f>IFERROR(CK513/CJ513,0)</f>
        <v/>
      </c>
      <c r="CM513" s="6">
        <f>'M08'!M512</f>
        <v/>
      </c>
      <c r="CN513" s="6">
        <f>IF('M08'!AG512&gt;0,'M08'!AG512+MAX(0,CM513-'M08'!H512)*IF(AND(CJ513&lt;&gt;0,CK513&lt;&gt;0),CK513/CJ513,'M08'!V512),CM513*IF(AND(CJ513&lt;&gt;0,CK513&lt;&gt;0),CK513/CJ513,'M08'!V512))</f>
        <v/>
      </c>
      <c r="CO513" s="7">
        <f>IFERROR(CN513/CM513,0)</f>
        <v/>
      </c>
      <c r="CP513" s="6">
        <f>-'M08'!S512</f>
        <v/>
      </c>
      <c r="CQ513" s="6">
        <f>CK513+CN513-CT513</f>
        <v/>
      </c>
      <c r="CR513" s="7">
        <f>IFERROR(CQ513/CP513,0)</f>
        <v/>
      </c>
      <c r="CS513" s="6">
        <f>'M08'!T512</f>
        <v/>
      </c>
      <c r="CT513" s="6">
        <f>'M08'!U512</f>
        <v/>
      </c>
      <c r="CU513" s="7">
        <f>IFERROR(CT513/CS513,0)</f>
        <v/>
      </c>
      <c r="CV513" s="6">
        <f>'M09'!E512</f>
        <v/>
      </c>
      <c r="CW513" s="6">
        <f>'M09'!F512</f>
        <v/>
      </c>
      <c r="CX513" s="7">
        <f>IFERROR(CW513/CV513,0)</f>
        <v/>
      </c>
      <c r="CY513" s="6">
        <f>'M09'!M512</f>
        <v/>
      </c>
      <c r="CZ513" s="6">
        <f>IF('M09'!AG512&gt;0,'M09'!AG512+MAX(0,CY513-'M09'!H512)*IF(AND(CV513&lt;&gt;0,CW513&lt;&gt;0),CW513/CV513,'M09'!V512),CY513*IF(AND(CV513&lt;&gt;0,CW513&lt;&gt;0),CW513/CV513,'M09'!V512))</f>
        <v/>
      </c>
      <c r="DA513" s="7">
        <f>IFERROR(CZ513/CY513,0)</f>
        <v/>
      </c>
      <c r="DB513" s="6">
        <f>-'M09'!S512</f>
        <v/>
      </c>
      <c r="DC513" s="6">
        <f>CW513+CZ513-DF513</f>
        <v/>
      </c>
      <c r="DD513" s="7">
        <f>IFERROR(DC513/DB513,0)</f>
        <v/>
      </c>
      <c r="DE513" s="6">
        <f>'M09'!T512</f>
        <v/>
      </c>
      <c r="DF513" s="6">
        <f>'M09'!U512</f>
        <v/>
      </c>
      <c r="DG513" s="7">
        <f>IFERROR(DF513/DE513,0)</f>
        <v/>
      </c>
      <c r="DH513" s="6">
        <f>SUM(J513,V513,AH513,AT513,BF513,BR513,CD513,CP513,DB513)</f>
        <v/>
      </c>
      <c r="DI513" s="6">
        <f>SUM(K513,W513,AI513,AU513,BG513,BS513,CE513,CQ513,DC513)</f>
        <v/>
      </c>
      <c r="DJ513" s="6">
        <f>DH513/9</f>
        <v/>
      </c>
      <c r="DK513" s="6">
        <f>DI513/9</f>
        <v/>
      </c>
      <c r="DL513" s="7">
        <f>IFERROR(DI513/DH513,0)</f>
        <v/>
      </c>
      <c r="DM513" s="7">
        <f>'M09'!V512</f>
        <v/>
      </c>
      <c r="DN513" s="8">
        <f>IFERROR(DL513/DM513-1,0)</f>
        <v/>
      </c>
      <c r="DO513" s="6">
        <f>'M09'!AD512</f>
        <v/>
      </c>
      <c r="DP513" s="6">
        <f>DJ513-DO513</f>
        <v/>
      </c>
      <c r="DQ513" s="9">
        <f>COUNTIF(J513,"&gt;0")+COUNTIF(V513,"&gt;0")+COUNTIF(AH513,"&gt;0")+COUNTIF(AT513,"&gt;0")+COUNTIF(BF513,"&gt;0")+COUNTIF(BR513,"&gt;0")+COUNTIF(CD513,"&gt;0")+COUNTIF(CP513,"&gt;0")+COUNTIF(DB513,"&gt;0")</f>
        <v/>
      </c>
      <c r="DR513" s="6">
        <f>DE513</f>
        <v/>
      </c>
      <c r="DS513" s="10">
        <f>IFERROR(DR513/DJ513,0)</f>
        <v/>
      </c>
      <c r="DT513" s="6">
        <f>D513+SUM(G513,S513,AE513,AQ513,BC513,BO513,CA513,CM513,CY513)-SUM(J513,V513,AH513,AT513,BF513,BR513,CD513,CP513,DB513)-DE513</f>
        <v/>
      </c>
    </row>
    <row r="514">
      <c r="A514">
        <f>'M01'!C513</f>
        <v/>
      </c>
      <c r="B514">
        <f>'M01'!D513</f>
        <v/>
      </c>
      <c r="C514">
        <f>'M01'!A513</f>
        <v/>
      </c>
      <c r="D514" s="6">
        <f>'M01'!E513</f>
        <v/>
      </c>
      <c r="E514" s="6">
        <f>'M01'!F513</f>
        <v/>
      </c>
      <c r="F514" s="7">
        <f>IFERROR(E514/D514,0)</f>
        <v/>
      </c>
      <c r="G514" s="6">
        <f>'M01'!M513</f>
        <v/>
      </c>
      <c r="H514" s="6">
        <f>IF('M01'!AG513&gt;0,'M01'!AG513+MAX(0,G514-'M01'!H513)*IF(AND(D514&lt;&gt;0,E514&lt;&gt;0),E514/D514,'M01'!V513),G514*IF(AND(D514&lt;&gt;0,E514&lt;&gt;0),E514/D514,'M01'!V513))</f>
        <v/>
      </c>
      <c r="I514" s="7">
        <f>IFERROR(H514/G514,0)</f>
        <v/>
      </c>
      <c r="J514" s="6">
        <f>-'M01'!S513</f>
        <v/>
      </c>
      <c r="K514" s="6">
        <f>E514+H514-N514</f>
        <v/>
      </c>
      <c r="L514" s="7">
        <f>IFERROR(K514/J514,0)</f>
        <v/>
      </c>
      <c r="M514" s="6">
        <f>'M01'!T513</f>
        <v/>
      </c>
      <c r="N514" s="6">
        <f>'M01'!U513</f>
        <v/>
      </c>
      <c r="O514" s="7">
        <f>IFERROR(N514/M514,0)</f>
        <v/>
      </c>
      <c r="P514" s="6">
        <f>'M02'!E513</f>
        <v/>
      </c>
      <c r="Q514" s="6">
        <f>'M02'!F513</f>
        <v/>
      </c>
      <c r="R514" s="7">
        <f>IFERROR(Q514/P514,0)</f>
        <v/>
      </c>
      <c r="S514" s="6">
        <f>'M02'!M513</f>
        <v/>
      </c>
      <c r="T514" s="6">
        <f>IF('M02'!AG513&gt;0,'M02'!AG513+MAX(0,S514-'M02'!H513)*IF(AND(P514&lt;&gt;0,Q514&lt;&gt;0),Q514/P514,'M02'!V513),S514*IF(AND(P514&lt;&gt;0,Q514&lt;&gt;0),Q514/P514,'M02'!V513))</f>
        <v/>
      </c>
      <c r="U514" s="7">
        <f>IFERROR(T514/S514,0)</f>
        <v/>
      </c>
      <c r="V514" s="6">
        <f>-'M02'!S513</f>
        <v/>
      </c>
      <c r="W514" s="6">
        <f>Q514+T514-Z514</f>
        <v/>
      </c>
      <c r="X514" s="7">
        <f>IFERROR(W514/V514,0)</f>
        <v/>
      </c>
      <c r="Y514" s="6">
        <f>'M02'!T513</f>
        <v/>
      </c>
      <c r="Z514" s="6">
        <f>'M02'!U513</f>
        <v/>
      </c>
      <c r="AA514" s="7">
        <f>IFERROR(Z514/Y514,0)</f>
        <v/>
      </c>
      <c r="AB514" s="6">
        <f>'M03'!E513</f>
        <v/>
      </c>
      <c r="AC514" s="6">
        <f>'M03'!F513</f>
        <v/>
      </c>
      <c r="AD514" s="7">
        <f>IFERROR(AC514/AB514,0)</f>
        <v/>
      </c>
      <c r="AE514" s="6">
        <f>'M03'!M513</f>
        <v/>
      </c>
      <c r="AF514" s="6">
        <f>IF('M03'!AG513&gt;0,'M03'!AG513+MAX(0,AE514-'M03'!H513)*IF(AND(AB514&lt;&gt;0,AC514&lt;&gt;0),AC514/AB514,'M03'!V513),AE514*IF(AND(AB514&lt;&gt;0,AC514&lt;&gt;0),AC514/AB514,'M03'!V513))</f>
        <v/>
      </c>
      <c r="AG514" s="7">
        <f>IFERROR(AF514/AE514,0)</f>
        <v/>
      </c>
      <c r="AH514" s="6">
        <f>-'M03'!S513</f>
        <v/>
      </c>
      <c r="AI514" s="6">
        <f>AC514+AF514-AL514</f>
        <v/>
      </c>
      <c r="AJ514" s="7">
        <f>IFERROR(AI514/AH514,0)</f>
        <v/>
      </c>
      <c r="AK514" s="6">
        <f>'M03'!T513</f>
        <v/>
      </c>
      <c r="AL514" s="6">
        <f>'M03'!U513</f>
        <v/>
      </c>
      <c r="AM514" s="7">
        <f>IFERROR(AL514/AK514,0)</f>
        <v/>
      </c>
      <c r="AN514" s="6">
        <f>'M04'!E513</f>
        <v/>
      </c>
      <c r="AO514" s="6">
        <f>'M04'!F513</f>
        <v/>
      </c>
      <c r="AP514" s="7">
        <f>IFERROR(AO514/AN514,0)</f>
        <v/>
      </c>
      <c r="AQ514" s="6">
        <f>'M04'!M513</f>
        <v/>
      </c>
      <c r="AR514" s="6">
        <f>IF('M04'!AG513&gt;0,'M04'!AG513+MAX(0,AQ514-'M04'!H513)*IF(AND(AN514&lt;&gt;0,AO514&lt;&gt;0),AO514/AN514,'M04'!V513),AQ514*IF(AND(AN514&lt;&gt;0,AO514&lt;&gt;0),AO514/AN514,'M04'!V513))</f>
        <v/>
      </c>
      <c r="AS514" s="7">
        <f>IFERROR(AR514/AQ514,0)</f>
        <v/>
      </c>
      <c r="AT514" s="6">
        <f>-'M04'!S513</f>
        <v/>
      </c>
      <c r="AU514" s="6">
        <f>AO514+AR514-AX514</f>
        <v/>
      </c>
      <c r="AV514" s="7">
        <f>IFERROR(AU514/AT514,0)</f>
        <v/>
      </c>
      <c r="AW514" s="6">
        <f>'M04'!T513</f>
        <v/>
      </c>
      <c r="AX514" s="6">
        <f>'M04'!U513</f>
        <v/>
      </c>
      <c r="AY514" s="7">
        <f>IFERROR(AX514/AW514,0)</f>
        <v/>
      </c>
      <c r="AZ514" s="6">
        <f>'M05'!E513</f>
        <v/>
      </c>
      <c r="BA514" s="6">
        <f>'M05'!F513</f>
        <v/>
      </c>
      <c r="BB514" s="7">
        <f>IFERROR(BA514/AZ514,0)</f>
        <v/>
      </c>
      <c r="BC514" s="6">
        <f>'M05'!M513</f>
        <v/>
      </c>
      <c r="BD514" s="6">
        <f>IF('M05'!AG513&gt;0,'M05'!AG513+MAX(0,BC514-'M05'!H513)*IF(AND(AZ514&lt;&gt;0,BA514&lt;&gt;0),BA514/AZ514,'M05'!V513),BC514*IF(AND(AZ514&lt;&gt;0,BA514&lt;&gt;0),BA514/AZ514,'M05'!V513))</f>
        <v/>
      </c>
      <c r="BE514" s="7">
        <f>IFERROR(BD514/BC514,0)</f>
        <v/>
      </c>
      <c r="BF514" s="6">
        <f>-'M05'!S513</f>
        <v/>
      </c>
      <c r="BG514" s="6">
        <f>BA514+BD514-BJ514</f>
        <v/>
      </c>
      <c r="BH514" s="7">
        <f>IFERROR(BG514/BF514,0)</f>
        <v/>
      </c>
      <c r="BI514" s="6">
        <f>'M05'!T513</f>
        <v/>
      </c>
      <c r="BJ514" s="6">
        <f>'M05'!U513</f>
        <v/>
      </c>
      <c r="BK514" s="7">
        <f>IFERROR(BJ514/BI514,0)</f>
        <v/>
      </c>
      <c r="BL514" s="6">
        <f>'M06'!E513</f>
        <v/>
      </c>
      <c r="BM514" s="6">
        <f>'M06'!F513</f>
        <v/>
      </c>
      <c r="BN514" s="7">
        <f>IFERROR(BM514/BL514,0)</f>
        <v/>
      </c>
      <c r="BO514" s="6">
        <f>'M06'!M513</f>
        <v/>
      </c>
      <c r="BP514" s="6">
        <f>IF('M06'!AG513&gt;0,'M06'!AG513+MAX(0,BO514-'M06'!H513)*IF(AND(BL514&lt;&gt;0,BM514&lt;&gt;0),BM514/BL514,'M06'!V513),BO514*IF(AND(BL514&lt;&gt;0,BM514&lt;&gt;0),BM514/BL514,'M06'!V513))</f>
        <v/>
      </c>
      <c r="BQ514" s="7">
        <f>IFERROR(BP514/BO514,0)</f>
        <v/>
      </c>
      <c r="BR514" s="6">
        <f>-'M06'!S513</f>
        <v/>
      </c>
      <c r="BS514" s="6">
        <f>BM514+BP514-BV514</f>
        <v/>
      </c>
      <c r="BT514" s="7">
        <f>IFERROR(BS514/BR514,0)</f>
        <v/>
      </c>
      <c r="BU514" s="6">
        <f>'M06'!T513</f>
        <v/>
      </c>
      <c r="BV514" s="6">
        <f>'M06'!U513</f>
        <v/>
      </c>
      <c r="BW514" s="7">
        <f>IFERROR(BV514/BU514,0)</f>
        <v/>
      </c>
      <c r="BX514" s="6">
        <f>'M07'!E513</f>
        <v/>
      </c>
      <c r="BY514" s="6">
        <f>'M07'!F513</f>
        <v/>
      </c>
      <c r="BZ514" s="7">
        <f>IFERROR(BY514/BX514,0)</f>
        <v/>
      </c>
      <c r="CA514" s="6">
        <f>'M07'!M513</f>
        <v/>
      </c>
      <c r="CB514" s="6">
        <f>IF('M07'!AG513&gt;0,'M07'!AG513+MAX(0,CA514-'M07'!H513)*IF(AND(BX514&lt;&gt;0,BY514&lt;&gt;0),BY514/BX514,'M07'!V513),CA514*IF(AND(BX514&lt;&gt;0,BY514&lt;&gt;0),BY514/BX514,'M07'!V513))</f>
        <v/>
      </c>
      <c r="CC514" s="7">
        <f>IFERROR(CB514/CA514,0)</f>
        <v/>
      </c>
      <c r="CD514" s="6">
        <f>-'M07'!S513</f>
        <v/>
      </c>
      <c r="CE514" s="6">
        <f>BY514+CB514-CH514</f>
        <v/>
      </c>
      <c r="CF514" s="7">
        <f>IFERROR(CE514/CD514,0)</f>
        <v/>
      </c>
      <c r="CG514" s="6">
        <f>'M07'!T513</f>
        <v/>
      </c>
      <c r="CH514" s="6">
        <f>'M07'!U513</f>
        <v/>
      </c>
      <c r="CI514" s="7">
        <f>IFERROR(CH514/CG514,0)</f>
        <v/>
      </c>
      <c r="CJ514" s="6">
        <f>'M08'!E513</f>
        <v/>
      </c>
      <c r="CK514" s="6">
        <f>'M08'!F513</f>
        <v/>
      </c>
      <c r="CL514" s="7">
        <f>IFERROR(CK514/CJ514,0)</f>
        <v/>
      </c>
      <c r="CM514" s="6">
        <f>'M08'!M513</f>
        <v/>
      </c>
      <c r="CN514" s="6">
        <f>IF('M08'!AG513&gt;0,'M08'!AG513+MAX(0,CM514-'M08'!H513)*IF(AND(CJ514&lt;&gt;0,CK514&lt;&gt;0),CK514/CJ514,'M08'!V513),CM514*IF(AND(CJ514&lt;&gt;0,CK514&lt;&gt;0),CK514/CJ514,'M08'!V513))</f>
        <v/>
      </c>
      <c r="CO514" s="7">
        <f>IFERROR(CN514/CM514,0)</f>
        <v/>
      </c>
      <c r="CP514" s="6">
        <f>-'M08'!S513</f>
        <v/>
      </c>
      <c r="CQ514" s="6">
        <f>CK514+CN514-CT514</f>
        <v/>
      </c>
      <c r="CR514" s="7">
        <f>IFERROR(CQ514/CP514,0)</f>
        <v/>
      </c>
      <c r="CS514" s="6">
        <f>'M08'!T513</f>
        <v/>
      </c>
      <c r="CT514" s="6">
        <f>'M08'!U513</f>
        <v/>
      </c>
      <c r="CU514" s="7">
        <f>IFERROR(CT514/CS514,0)</f>
        <v/>
      </c>
      <c r="CV514" s="6">
        <f>'M09'!E513</f>
        <v/>
      </c>
      <c r="CW514" s="6">
        <f>'M09'!F513</f>
        <v/>
      </c>
      <c r="CX514" s="7">
        <f>IFERROR(CW514/CV514,0)</f>
        <v/>
      </c>
      <c r="CY514" s="6">
        <f>'M09'!M513</f>
        <v/>
      </c>
      <c r="CZ514" s="6">
        <f>IF('M09'!AG513&gt;0,'M09'!AG513+MAX(0,CY514-'M09'!H513)*IF(AND(CV514&lt;&gt;0,CW514&lt;&gt;0),CW514/CV514,'M09'!V513),CY514*IF(AND(CV514&lt;&gt;0,CW514&lt;&gt;0),CW514/CV514,'M09'!V513))</f>
        <v/>
      </c>
      <c r="DA514" s="7">
        <f>IFERROR(CZ514/CY514,0)</f>
        <v/>
      </c>
      <c r="DB514" s="6">
        <f>-'M09'!S513</f>
        <v/>
      </c>
      <c r="DC514" s="6">
        <f>CW514+CZ514-DF514</f>
        <v/>
      </c>
      <c r="DD514" s="7">
        <f>IFERROR(DC514/DB514,0)</f>
        <v/>
      </c>
      <c r="DE514" s="6">
        <f>'M09'!T513</f>
        <v/>
      </c>
      <c r="DF514" s="6">
        <f>'M09'!U513</f>
        <v/>
      </c>
      <c r="DG514" s="7">
        <f>IFERROR(DF514/DE514,0)</f>
        <v/>
      </c>
      <c r="DH514" s="6">
        <f>SUM(J514,V514,AH514,AT514,BF514,BR514,CD514,CP514,DB514)</f>
        <v/>
      </c>
      <c r="DI514" s="6">
        <f>SUM(K514,W514,AI514,AU514,BG514,BS514,CE514,CQ514,DC514)</f>
        <v/>
      </c>
      <c r="DJ514" s="6">
        <f>DH514/9</f>
        <v/>
      </c>
      <c r="DK514" s="6">
        <f>DI514/9</f>
        <v/>
      </c>
      <c r="DL514" s="7">
        <f>IFERROR(DI514/DH514,0)</f>
        <v/>
      </c>
      <c r="DM514" s="7">
        <f>'M09'!V513</f>
        <v/>
      </c>
      <c r="DN514" s="8">
        <f>IFERROR(DL514/DM514-1,0)</f>
        <v/>
      </c>
      <c r="DO514" s="6">
        <f>'M09'!AD513</f>
        <v/>
      </c>
      <c r="DP514" s="6">
        <f>DJ514-DO514</f>
        <v/>
      </c>
      <c r="DQ514" s="9">
        <f>COUNTIF(J514,"&gt;0")+COUNTIF(V514,"&gt;0")+COUNTIF(AH514,"&gt;0")+COUNTIF(AT514,"&gt;0")+COUNTIF(BF514,"&gt;0")+COUNTIF(BR514,"&gt;0")+COUNTIF(CD514,"&gt;0")+COUNTIF(CP514,"&gt;0")+COUNTIF(DB514,"&gt;0")</f>
        <v/>
      </c>
      <c r="DR514" s="6">
        <f>DE514</f>
        <v/>
      </c>
      <c r="DS514" s="10">
        <f>IFERROR(DR514/DJ514,0)</f>
        <v/>
      </c>
      <c r="DT514" s="6">
        <f>D514+SUM(G514,S514,AE514,AQ514,BC514,BO514,CA514,CM514,CY514)-SUM(J514,V514,AH514,AT514,BF514,BR514,CD514,CP514,DB514)-DE514</f>
        <v/>
      </c>
    </row>
    <row r="515">
      <c r="A515">
        <f>'M01'!C514</f>
        <v/>
      </c>
      <c r="B515">
        <f>'M01'!D514</f>
        <v/>
      </c>
      <c r="C515">
        <f>'M01'!A514</f>
        <v/>
      </c>
      <c r="D515" s="6">
        <f>'M01'!E514</f>
        <v/>
      </c>
      <c r="E515" s="6">
        <f>'M01'!F514</f>
        <v/>
      </c>
      <c r="F515" s="7">
        <f>IFERROR(E515/D515,0)</f>
        <v/>
      </c>
      <c r="G515" s="6">
        <f>'M01'!M514</f>
        <v/>
      </c>
      <c r="H515" s="6">
        <f>IF('M01'!AG514&gt;0,'M01'!AG514+MAX(0,G515-'M01'!H514)*IF(AND(D515&lt;&gt;0,E515&lt;&gt;0),E515/D515,'M01'!V514),G515*IF(AND(D515&lt;&gt;0,E515&lt;&gt;0),E515/D515,'M01'!V514))</f>
        <v/>
      </c>
      <c r="I515" s="7">
        <f>IFERROR(H515/G515,0)</f>
        <v/>
      </c>
      <c r="J515" s="6">
        <f>-'M01'!S514</f>
        <v/>
      </c>
      <c r="K515" s="6">
        <f>E515+H515-N515</f>
        <v/>
      </c>
      <c r="L515" s="7">
        <f>IFERROR(K515/J515,0)</f>
        <v/>
      </c>
      <c r="M515" s="6">
        <f>'M01'!T514</f>
        <v/>
      </c>
      <c r="N515" s="6">
        <f>'M01'!U514</f>
        <v/>
      </c>
      <c r="O515" s="7">
        <f>IFERROR(N515/M515,0)</f>
        <v/>
      </c>
      <c r="P515" s="6">
        <f>'M02'!E514</f>
        <v/>
      </c>
      <c r="Q515" s="6">
        <f>'M02'!F514</f>
        <v/>
      </c>
      <c r="R515" s="7">
        <f>IFERROR(Q515/P515,0)</f>
        <v/>
      </c>
      <c r="S515" s="6">
        <f>'M02'!M514</f>
        <v/>
      </c>
      <c r="T515" s="6">
        <f>IF('M02'!AG514&gt;0,'M02'!AG514+MAX(0,S515-'M02'!H514)*IF(AND(P515&lt;&gt;0,Q515&lt;&gt;0),Q515/P515,'M02'!V514),S515*IF(AND(P515&lt;&gt;0,Q515&lt;&gt;0),Q515/P515,'M02'!V514))</f>
        <v/>
      </c>
      <c r="U515" s="7">
        <f>IFERROR(T515/S515,0)</f>
        <v/>
      </c>
      <c r="V515" s="6">
        <f>-'M02'!S514</f>
        <v/>
      </c>
      <c r="W515" s="6">
        <f>Q515+T515-Z515</f>
        <v/>
      </c>
      <c r="X515" s="7">
        <f>IFERROR(W515/V515,0)</f>
        <v/>
      </c>
      <c r="Y515" s="6">
        <f>'M02'!T514</f>
        <v/>
      </c>
      <c r="Z515" s="6">
        <f>'M02'!U514</f>
        <v/>
      </c>
      <c r="AA515" s="7">
        <f>IFERROR(Z515/Y515,0)</f>
        <v/>
      </c>
      <c r="AB515" s="6">
        <f>'M03'!E514</f>
        <v/>
      </c>
      <c r="AC515" s="6">
        <f>'M03'!F514</f>
        <v/>
      </c>
      <c r="AD515" s="7">
        <f>IFERROR(AC515/AB515,0)</f>
        <v/>
      </c>
      <c r="AE515" s="6">
        <f>'M03'!M514</f>
        <v/>
      </c>
      <c r="AF515" s="6">
        <f>IF('M03'!AG514&gt;0,'M03'!AG514+MAX(0,AE515-'M03'!H514)*IF(AND(AB515&lt;&gt;0,AC515&lt;&gt;0),AC515/AB515,'M03'!V514),AE515*IF(AND(AB515&lt;&gt;0,AC515&lt;&gt;0),AC515/AB515,'M03'!V514))</f>
        <v/>
      </c>
      <c r="AG515" s="7">
        <f>IFERROR(AF515/AE515,0)</f>
        <v/>
      </c>
      <c r="AH515" s="6">
        <f>-'M03'!S514</f>
        <v/>
      </c>
      <c r="AI515" s="6">
        <f>AC515+AF515-AL515</f>
        <v/>
      </c>
      <c r="AJ515" s="7">
        <f>IFERROR(AI515/AH515,0)</f>
        <v/>
      </c>
      <c r="AK515" s="6">
        <f>'M03'!T514</f>
        <v/>
      </c>
      <c r="AL515" s="6">
        <f>'M03'!U514</f>
        <v/>
      </c>
      <c r="AM515" s="7">
        <f>IFERROR(AL515/AK515,0)</f>
        <v/>
      </c>
      <c r="AN515" s="6">
        <f>'M04'!E514</f>
        <v/>
      </c>
      <c r="AO515" s="6">
        <f>'M04'!F514</f>
        <v/>
      </c>
      <c r="AP515" s="7">
        <f>IFERROR(AO515/AN515,0)</f>
        <v/>
      </c>
      <c r="AQ515" s="6">
        <f>'M04'!M514</f>
        <v/>
      </c>
      <c r="AR515" s="6">
        <f>IF('M04'!AG514&gt;0,'M04'!AG514+MAX(0,AQ515-'M04'!H514)*IF(AND(AN515&lt;&gt;0,AO515&lt;&gt;0),AO515/AN515,'M04'!V514),AQ515*IF(AND(AN515&lt;&gt;0,AO515&lt;&gt;0),AO515/AN515,'M04'!V514))</f>
        <v/>
      </c>
      <c r="AS515" s="7">
        <f>IFERROR(AR515/AQ515,0)</f>
        <v/>
      </c>
      <c r="AT515" s="6">
        <f>-'M04'!S514</f>
        <v/>
      </c>
      <c r="AU515" s="6">
        <f>AO515+AR515-AX515</f>
        <v/>
      </c>
      <c r="AV515" s="7">
        <f>IFERROR(AU515/AT515,0)</f>
        <v/>
      </c>
      <c r="AW515" s="6">
        <f>'M04'!T514</f>
        <v/>
      </c>
      <c r="AX515" s="6">
        <f>'M04'!U514</f>
        <v/>
      </c>
      <c r="AY515" s="7">
        <f>IFERROR(AX515/AW515,0)</f>
        <v/>
      </c>
      <c r="AZ515" s="6">
        <f>'M05'!E514</f>
        <v/>
      </c>
      <c r="BA515" s="6">
        <f>'M05'!F514</f>
        <v/>
      </c>
      <c r="BB515" s="7">
        <f>IFERROR(BA515/AZ515,0)</f>
        <v/>
      </c>
      <c r="BC515" s="6">
        <f>'M05'!M514</f>
        <v/>
      </c>
      <c r="BD515" s="6">
        <f>IF('M05'!AG514&gt;0,'M05'!AG514+MAX(0,BC515-'M05'!H514)*IF(AND(AZ515&lt;&gt;0,BA515&lt;&gt;0),BA515/AZ515,'M05'!V514),BC515*IF(AND(AZ515&lt;&gt;0,BA515&lt;&gt;0),BA515/AZ515,'M05'!V514))</f>
        <v/>
      </c>
      <c r="BE515" s="7">
        <f>IFERROR(BD515/BC515,0)</f>
        <v/>
      </c>
      <c r="BF515" s="6">
        <f>-'M05'!S514</f>
        <v/>
      </c>
      <c r="BG515" s="6">
        <f>BA515+BD515-BJ515</f>
        <v/>
      </c>
      <c r="BH515" s="7">
        <f>IFERROR(BG515/BF515,0)</f>
        <v/>
      </c>
      <c r="BI515" s="6">
        <f>'M05'!T514</f>
        <v/>
      </c>
      <c r="BJ515" s="6">
        <f>'M05'!U514</f>
        <v/>
      </c>
      <c r="BK515" s="7">
        <f>IFERROR(BJ515/BI515,0)</f>
        <v/>
      </c>
      <c r="BL515" s="6">
        <f>'M06'!E514</f>
        <v/>
      </c>
      <c r="BM515" s="6">
        <f>'M06'!F514</f>
        <v/>
      </c>
      <c r="BN515" s="7">
        <f>IFERROR(BM515/BL515,0)</f>
        <v/>
      </c>
      <c r="BO515" s="6">
        <f>'M06'!M514</f>
        <v/>
      </c>
      <c r="BP515" s="6">
        <f>IF('M06'!AG514&gt;0,'M06'!AG514+MAX(0,BO515-'M06'!H514)*IF(AND(BL515&lt;&gt;0,BM515&lt;&gt;0),BM515/BL515,'M06'!V514),BO515*IF(AND(BL515&lt;&gt;0,BM515&lt;&gt;0),BM515/BL515,'M06'!V514))</f>
        <v/>
      </c>
      <c r="BQ515" s="7">
        <f>IFERROR(BP515/BO515,0)</f>
        <v/>
      </c>
      <c r="BR515" s="6">
        <f>-'M06'!S514</f>
        <v/>
      </c>
      <c r="BS515" s="6">
        <f>BM515+BP515-BV515</f>
        <v/>
      </c>
      <c r="BT515" s="7">
        <f>IFERROR(BS515/BR515,0)</f>
        <v/>
      </c>
      <c r="BU515" s="6">
        <f>'M06'!T514</f>
        <v/>
      </c>
      <c r="BV515" s="6">
        <f>'M06'!U514</f>
        <v/>
      </c>
      <c r="BW515" s="7">
        <f>IFERROR(BV515/BU515,0)</f>
        <v/>
      </c>
      <c r="BX515" s="6">
        <f>'M07'!E514</f>
        <v/>
      </c>
      <c r="BY515" s="6">
        <f>'M07'!F514</f>
        <v/>
      </c>
      <c r="BZ515" s="7">
        <f>IFERROR(BY515/BX515,0)</f>
        <v/>
      </c>
      <c r="CA515" s="6">
        <f>'M07'!M514</f>
        <v/>
      </c>
      <c r="CB515" s="6">
        <f>IF('M07'!AG514&gt;0,'M07'!AG514+MAX(0,CA515-'M07'!H514)*IF(AND(BX515&lt;&gt;0,BY515&lt;&gt;0),BY515/BX515,'M07'!V514),CA515*IF(AND(BX515&lt;&gt;0,BY515&lt;&gt;0),BY515/BX515,'M07'!V514))</f>
        <v/>
      </c>
      <c r="CC515" s="7">
        <f>IFERROR(CB515/CA515,0)</f>
        <v/>
      </c>
      <c r="CD515" s="6">
        <f>-'M07'!S514</f>
        <v/>
      </c>
      <c r="CE515" s="6">
        <f>BY515+CB515-CH515</f>
        <v/>
      </c>
      <c r="CF515" s="7">
        <f>IFERROR(CE515/CD515,0)</f>
        <v/>
      </c>
      <c r="CG515" s="6">
        <f>'M07'!T514</f>
        <v/>
      </c>
      <c r="CH515" s="6">
        <f>'M07'!U514</f>
        <v/>
      </c>
      <c r="CI515" s="7">
        <f>IFERROR(CH515/CG515,0)</f>
        <v/>
      </c>
      <c r="CJ515" s="6">
        <f>'M08'!E514</f>
        <v/>
      </c>
      <c r="CK515" s="6">
        <f>'M08'!F514</f>
        <v/>
      </c>
      <c r="CL515" s="7">
        <f>IFERROR(CK515/CJ515,0)</f>
        <v/>
      </c>
      <c r="CM515" s="6">
        <f>'M08'!M514</f>
        <v/>
      </c>
      <c r="CN515" s="6">
        <f>IF('M08'!AG514&gt;0,'M08'!AG514+MAX(0,CM515-'M08'!H514)*IF(AND(CJ515&lt;&gt;0,CK515&lt;&gt;0),CK515/CJ515,'M08'!V514),CM515*IF(AND(CJ515&lt;&gt;0,CK515&lt;&gt;0),CK515/CJ515,'M08'!V514))</f>
        <v/>
      </c>
      <c r="CO515" s="7">
        <f>IFERROR(CN515/CM515,0)</f>
        <v/>
      </c>
      <c r="CP515" s="6">
        <f>-'M08'!S514</f>
        <v/>
      </c>
      <c r="CQ515" s="6">
        <f>CK515+CN515-CT515</f>
        <v/>
      </c>
      <c r="CR515" s="7">
        <f>IFERROR(CQ515/CP515,0)</f>
        <v/>
      </c>
      <c r="CS515" s="6">
        <f>'M08'!T514</f>
        <v/>
      </c>
      <c r="CT515" s="6">
        <f>'M08'!U514</f>
        <v/>
      </c>
      <c r="CU515" s="7">
        <f>IFERROR(CT515/CS515,0)</f>
        <v/>
      </c>
      <c r="CV515" s="6">
        <f>'M09'!E514</f>
        <v/>
      </c>
      <c r="CW515" s="6">
        <f>'M09'!F514</f>
        <v/>
      </c>
      <c r="CX515" s="7">
        <f>IFERROR(CW515/CV515,0)</f>
        <v/>
      </c>
      <c r="CY515" s="6">
        <f>'M09'!M514</f>
        <v/>
      </c>
      <c r="CZ515" s="6">
        <f>IF('M09'!AG514&gt;0,'M09'!AG514+MAX(0,CY515-'M09'!H514)*IF(AND(CV515&lt;&gt;0,CW515&lt;&gt;0),CW515/CV515,'M09'!V514),CY515*IF(AND(CV515&lt;&gt;0,CW515&lt;&gt;0),CW515/CV515,'M09'!V514))</f>
        <v/>
      </c>
      <c r="DA515" s="7">
        <f>IFERROR(CZ515/CY515,0)</f>
        <v/>
      </c>
      <c r="DB515" s="6">
        <f>-'M09'!S514</f>
        <v/>
      </c>
      <c r="DC515" s="6">
        <f>CW515+CZ515-DF515</f>
        <v/>
      </c>
      <c r="DD515" s="7">
        <f>IFERROR(DC515/DB515,0)</f>
        <v/>
      </c>
      <c r="DE515" s="6">
        <f>'M09'!T514</f>
        <v/>
      </c>
      <c r="DF515" s="6">
        <f>'M09'!U514</f>
        <v/>
      </c>
      <c r="DG515" s="7">
        <f>IFERROR(DF515/DE515,0)</f>
        <v/>
      </c>
      <c r="DH515" s="6">
        <f>SUM(J515,V515,AH515,AT515,BF515,BR515,CD515,CP515,DB515)</f>
        <v/>
      </c>
      <c r="DI515" s="6">
        <f>SUM(K515,W515,AI515,AU515,BG515,BS515,CE515,CQ515,DC515)</f>
        <v/>
      </c>
      <c r="DJ515" s="6">
        <f>DH515/9</f>
        <v/>
      </c>
      <c r="DK515" s="6">
        <f>DI515/9</f>
        <v/>
      </c>
      <c r="DL515" s="7">
        <f>IFERROR(DI515/DH515,0)</f>
        <v/>
      </c>
      <c r="DM515" s="7">
        <f>'M09'!V514</f>
        <v/>
      </c>
      <c r="DN515" s="8">
        <f>IFERROR(DL515/DM515-1,0)</f>
        <v/>
      </c>
      <c r="DO515" s="6">
        <f>'M09'!AD514</f>
        <v/>
      </c>
      <c r="DP515" s="6">
        <f>DJ515-DO515</f>
        <v/>
      </c>
      <c r="DQ515" s="9">
        <f>COUNTIF(J515,"&gt;0")+COUNTIF(V515,"&gt;0")+COUNTIF(AH515,"&gt;0")+COUNTIF(AT515,"&gt;0")+COUNTIF(BF515,"&gt;0")+COUNTIF(BR515,"&gt;0")+COUNTIF(CD515,"&gt;0")+COUNTIF(CP515,"&gt;0")+COUNTIF(DB515,"&gt;0")</f>
        <v/>
      </c>
      <c r="DR515" s="6">
        <f>DE515</f>
        <v/>
      </c>
      <c r="DS515" s="10">
        <f>IFERROR(DR515/DJ515,0)</f>
        <v/>
      </c>
      <c r="DT515" s="6">
        <f>D515+SUM(G515,S515,AE515,AQ515,BC515,BO515,CA515,CM515,CY515)-SUM(J515,V515,AH515,AT515,BF515,BR515,CD515,CP515,DB515)-DE515</f>
        <v/>
      </c>
    </row>
    <row r="516">
      <c r="A516">
        <f>'M01'!C515</f>
        <v/>
      </c>
      <c r="B516">
        <f>'M01'!D515</f>
        <v/>
      </c>
      <c r="C516">
        <f>'M01'!A515</f>
        <v/>
      </c>
      <c r="D516" s="6">
        <f>'M01'!E515</f>
        <v/>
      </c>
      <c r="E516" s="6">
        <f>'M01'!F515</f>
        <v/>
      </c>
      <c r="F516" s="7">
        <f>IFERROR(E516/D516,0)</f>
        <v/>
      </c>
      <c r="G516" s="6">
        <f>'M01'!M515</f>
        <v/>
      </c>
      <c r="H516" s="6">
        <f>IF('M01'!AG515&gt;0,'M01'!AG515+MAX(0,G516-'M01'!H515)*IF(AND(D516&lt;&gt;0,E516&lt;&gt;0),E516/D516,'M01'!V515),G516*IF(AND(D516&lt;&gt;0,E516&lt;&gt;0),E516/D516,'M01'!V515))</f>
        <v/>
      </c>
      <c r="I516" s="7">
        <f>IFERROR(H516/G516,0)</f>
        <v/>
      </c>
      <c r="J516" s="6">
        <f>-'M01'!S515</f>
        <v/>
      </c>
      <c r="K516" s="6">
        <f>E516+H516-N516</f>
        <v/>
      </c>
      <c r="L516" s="7">
        <f>IFERROR(K516/J516,0)</f>
        <v/>
      </c>
      <c r="M516" s="6">
        <f>'M01'!T515</f>
        <v/>
      </c>
      <c r="N516" s="6">
        <f>'M01'!U515</f>
        <v/>
      </c>
      <c r="O516" s="7">
        <f>IFERROR(N516/M516,0)</f>
        <v/>
      </c>
      <c r="P516" s="6">
        <f>'M02'!E515</f>
        <v/>
      </c>
      <c r="Q516" s="6">
        <f>'M02'!F515</f>
        <v/>
      </c>
      <c r="R516" s="7">
        <f>IFERROR(Q516/P516,0)</f>
        <v/>
      </c>
      <c r="S516" s="6">
        <f>'M02'!M515</f>
        <v/>
      </c>
      <c r="T516" s="6">
        <f>IF('M02'!AG515&gt;0,'M02'!AG515+MAX(0,S516-'M02'!H515)*IF(AND(P516&lt;&gt;0,Q516&lt;&gt;0),Q516/P516,'M02'!V515),S516*IF(AND(P516&lt;&gt;0,Q516&lt;&gt;0),Q516/P516,'M02'!V515))</f>
        <v/>
      </c>
      <c r="U516" s="7">
        <f>IFERROR(T516/S516,0)</f>
        <v/>
      </c>
      <c r="V516" s="6">
        <f>-'M02'!S515</f>
        <v/>
      </c>
      <c r="W516" s="6">
        <f>Q516+T516-Z516</f>
        <v/>
      </c>
      <c r="X516" s="7">
        <f>IFERROR(W516/V516,0)</f>
        <v/>
      </c>
      <c r="Y516" s="6">
        <f>'M02'!T515</f>
        <v/>
      </c>
      <c r="Z516" s="6">
        <f>'M02'!U515</f>
        <v/>
      </c>
      <c r="AA516" s="7">
        <f>IFERROR(Z516/Y516,0)</f>
        <v/>
      </c>
      <c r="AB516" s="6">
        <f>'M03'!E515</f>
        <v/>
      </c>
      <c r="AC516" s="6">
        <f>'M03'!F515</f>
        <v/>
      </c>
      <c r="AD516" s="7">
        <f>IFERROR(AC516/AB516,0)</f>
        <v/>
      </c>
      <c r="AE516" s="6">
        <f>'M03'!M515</f>
        <v/>
      </c>
      <c r="AF516" s="6">
        <f>IF('M03'!AG515&gt;0,'M03'!AG515+MAX(0,AE516-'M03'!H515)*IF(AND(AB516&lt;&gt;0,AC516&lt;&gt;0),AC516/AB516,'M03'!V515),AE516*IF(AND(AB516&lt;&gt;0,AC516&lt;&gt;0),AC516/AB516,'M03'!V515))</f>
        <v/>
      </c>
      <c r="AG516" s="7">
        <f>IFERROR(AF516/AE516,0)</f>
        <v/>
      </c>
      <c r="AH516" s="6">
        <f>-'M03'!S515</f>
        <v/>
      </c>
      <c r="AI516" s="6">
        <f>AC516+AF516-AL516</f>
        <v/>
      </c>
      <c r="AJ516" s="7">
        <f>IFERROR(AI516/AH516,0)</f>
        <v/>
      </c>
      <c r="AK516" s="6">
        <f>'M03'!T515</f>
        <v/>
      </c>
      <c r="AL516" s="6">
        <f>'M03'!U515</f>
        <v/>
      </c>
      <c r="AM516" s="7">
        <f>IFERROR(AL516/AK516,0)</f>
        <v/>
      </c>
      <c r="AN516" s="6">
        <f>'M04'!E515</f>
        <v/>
      </c>
      <c r="AO516" s="6">
        <f>'M04'!F515</f>
        <v/>
      </c>
      <c r="AP516" s="7">
        <f>IFERROR(AO516/AN516,0)</f>
        <v/>
      </c>
      <c r="AQ516" s="6">
        <f>'M04'!M515</f>
        <v/>
      </c>
      <c r="AR516" s="6">
        <f>IF('M04'!AG515&gt;0,'M04'!AG515+MAX(0,AQ516-'M04'!H515)*IF(AND(AN516&lt;&gt;0,AO516&lt;&gt;0),AO516/AN516,'M04'!V515),AQ516*IF(AND(AN516&lt;&gt;0,AO516&lt;&gt;0),AO516/AN516,'M04'!V515))</f>
        <v/>
      </c>
      <c r="AS516" s="7">
        <f>IFERROR(AR516/AQ516,0)</f>
        <v/>
      </c>
      <c r="AT516" s="6">
        <f>-'M04'!S515</f>
        <v/>
      </c>
      <c r="AU516" s="6">
        <f>AO516+AR516-AX516</f>
        <v/>
      </c>
      <c r="AV516" s="7">
        <f>IFERROR(AU516/AT516,0)</f>
        <v/>
      </c>
      <c r="AW516" s="6">
        <f>'M04'!T515</f>
        <v/>
      </c>
      <c r="AX516" s="6">
        <f>'M04'!U515</f>
        <v/>
      </c>
      <c r="AY516" s="7">
        <f>IFERROR(AX516/AW516,0)</f>
        <v/>
      </c>
      <c r="AZ516" s="6">
        <f>'M05'!E515</f>
        <v/>
      </c>
      <c r="BA516" s="6">
        <f>'M05'!F515</f>
        <v/>
      </c>
      <c r="BB516" s="7">
        <f>IFERROR(BA516/AZ516,0)</f>
        <v/>
      </c>
      <c r="BC516" s="6">
        <f>'M05'!M515</f>
        <v/>
      </c>
      <c r="BD516" s="6">
        <f>IF('M05'!AG515&gt;0,'M05'!AG515+MAX(0,BC516-'M05'!H515)*IF(AND(AZ516&lt;&gt;0,BA516&lt;&gt;0),BA516/AZ516,'M05'!V515),BC516*IF(AND(AZ516&lt;&gt;0,BA516&lt;&gt;0),BA516/AZ516,'M05'!V515))</f>
        <v/>
      </c>
      <c r="BE516" s="7">
        <f>IFERROR(BD516/BC516,0)</f>
        <v/>
      </c>
      <c r="BF516" s="6">
        <f>-'M05'!S515</f>
        <v/>
      </c>
      <c r="BG516" s="6">
        <f>BA516+BD516-BJ516</f>
        <v/>
      </c>
      <c r="BH516" s="7">
        <f>IFERROR(BG516/BF516,0)</f>
        <v/>
      </c>
      <c r="BI516" s="6">
        <f>'M05'!T515</f>
        <v/>
      </c>
      <c r="BJ516" s="6">
        <f>'M05'!U515</f>
        <v/>
      </c>
      <c r="BK516" s="7">
        <f>IFERROR(BJ516/BI516,0)</f>
        <v/>
      </c>
      <c r="BL516" s="6">
        <f>'M06'!E515</f>
        <v/>
      </c>
      <c r="BM516" s="6">
        <f>'M06'!F515</f>
        <v/>
      </c>
      <c r="BN516" s="7">
        <f>IFERROR(BM516/BL516,0)</f>
        <v/>
      </c>
      <c r="BO516" s="6">
        <f>'M06'!M515</f>
        <v/>
      </c>
      <c r="BP516" s="6">
        <f>IF('M06'!AG515&gt;0,'M06'!AG515+MAX(0,BO516-'M06'!H515)*IF(AND(BL516&lt;&gt;0,BM516&lt;&gt;0),BM516/BL516,'M06'!V515),BO516*IF(AND(BL516&lt;&gt;0,BM516&lt;&gt;0),BM516/BL516,'M06'!V515))</f>
        <v/>
      </c>
      <c r="BQ516" s="7">
        <f>IFERROR(BP516/BO516,0)</f>
        <v/>
      </c>
      <c r="BR516" s="6">
        <f>-'M06'!S515</f>
        <v/>
      </c>
      <c r="BS516" s="6">
        <f>BM516+BP516-BV516</f>
        <v/>
      </c>
      <c r="BT516" s="7">
        <f>IFERROR(BS516/BR516,0)</f>
        <v/>
      </c>
      <c r="BU516" s="6">
        <f>'M06'!T515</f>
        <v/>
      </c>
      <c r="BV516" s="6">
        <f>'M06'!U515</f>
        <v/>
      </c>
      <c r="BW516" s="7">
        <f>IFERROR(BV516/BU516,0)</f>
        <v/>
      </c>
      <c r="BX516" s="6">
        <f>'M07'!E515</f>
        <v/>
      </c>
      <c r="BY516" s="6">
        <f>'M07'!F515</f>
        <v/>
      </c>
      <c r="BZ516" s="7">
        <f>IFERROR(BY516/BX516,0)</f>
        <v/>
      </c>
      <c r="CA516" s="6">
        <f>'M07'!M515</f>
        <v/>
      </c>
      <c r="CB516" s="6">
        <f>IF('M07'!AG515&gt;0,'M07'!AG515+MAX(0,CA516-'M07'!H515)*IF(AND(BX516&lt;&gt;0,BY516&lt;&gt;0),BY516/BX516,'M07'!V515),CA516*IF(AND(BX516&lt;&gt;0,BY516&lt;&gt;0),BY516/BX516,'M07'!V515))</f>
        <v/>
      </c>
      <c r="CC516" s="7">
        <f>IFERROR(CB516/CA516,0)</f>
        <v/>
      </c>
      <c r="CD516" s="6">
        <f>-'M07'!S515</f>
        <v/>
      </c>
      <c r="CE516" s="6">
        <f>BY516+CB516-CH516</f>
        <v/>
      </c>
      <c r="CF516" s="7">
        <f>IFERROR(CE516/CD516,0)</f>
        <v/>
      </c>
      <c r="CG516" s="6">
        <f>'M07'!T515</f>
        <v/>
      </c>
      <c r="CH516" s="6">
        <f>'M07'!U515</f>
        <v/>
      </c>
      <c r="CI516" s="7">
        <f>IFERROR(CH516/CG516,0)</f>
        <v/>
      </c>
      <c r="CJ516" s="6">
        <f>'M08'!E515</f>
        <v/>
      </c>
      <c r="CK516" s="6">
        <f>'M08'!F515</f>
        <v/>
      </c>
      <c r="CL516" s="7">
        <f>IFERROR(CK516/CJ516,0)</f>
        <v/>
      </c>
      <c r="CM516" s="6">
        <f>'M08'!M515</f>
        <v/>
      </c>
      <c r="CN516" s="6">
        <f>IF('M08'!AG515&gt;0,'M08'!AG515+MAX(0,CM516-'M08'!H515)*IF(AND(CJ516&lt;&gt;0,CK516&lt;&gt;0),CK516/CJ516,'M08'!V515),CM516*IF(AND(CJ516&lt;&gt;0,CK516&lt;&gt;0),CK516/CJ516,'M08'!V515))</f>
        <v/>
      </c>
      <c r="CO516" s="7">
        <f>IFERROR(CN516/CM516,0)</f>
        <v/>
      </c>
      <c r="CP516" s="6">
        <f>-'M08'!S515</f>
        <v/>
      </c>
      <c r="CQ516" s="6">
        <f>CK516+CN516-CT516</f>
        <v/>
      </c>
      <c r="CR516" s="7">
        <f>IFERROR(CQ516/CP516,0)</f>
        <v/>
      </c>
      <c r="CS516" s="6">
        <f>'M08'!T515</f>
        <v/>
      </c>
      <c r="CT516" s="6">
        <f>'M08'!U515</f>
        <v/>
      </c>
      <c r="CU516" s="7">
        <f>IFERROR(CT516/CS516,0)</f>
        <v/>
      </c>
      <c r="CV516" s="6">
        <f>'M09'!E515</f>
        <v/>
      </c>
      <c r="CW516" s="6">
        <f>'M09'!F515</f>
        <v/>
      </c>
      <c r="CX516" s="7">
        <f>IFERROR(CW516/CV516,0)</f>
        <v/>
      </c>
      <c r="CY516" s="6">
        <f>'M09'!M515</f>
        <v/>
      </c>
      <c r="CZ516" s="6">
        <f>IF('M09'!AG515&gt;0,'M09'!AG515+MAX(0,CY516-'M09'!H515)*IF(AND(CV516&lt;&gt;0,CW516&lt;&gt;0),CW516/CV516,'M09'!V515),CY516*IF(AND(CV516&lt;&gt;0,CW516&lt;&gt;0),CW516/CV516,'M09'!V515))</f>
        <v/>
      </c>
      <c r="DA516" s="7">
        <f>IFERROR(CZ516/CY516,0)</f>
        <v/>
      </c>
      <c r="DB516" s="6">
        <f>-'M09'!S515</f>
        <v/>
      </c>
      <c r="DC516" s="6">
        <f>CW516+CZ516-DF516</f>
        <v/>
      </c>
      <c r="DD516" s="7">
        <f>IFERROR(DC516/DB516,0)</f>
        <v/>
      </c>
      <c r="DE516" s="6">
        <f>'M09'!T515</f>
        <v/>
      </c>
      <c r="DF516" s="6">
        <f>'M09'!U515</f>
        <v/>
      </c>
      <c r="DG516" s="7">
        <f>IFERROR(DF516/DE516,0)</f>
        <v/>
      </c>
      <c r="DH516" s="6">
        <f>SUM(J516,V516,AH516,AT516,BF516,BR516,CD516,CP516,DB516)</f>
        <v/>
      </c>
      <c r="DI516" s="6">
        <f>SUM(K516,W516,AI516,AU516,BG516,BS516,CE516,CQ516,DC516)</f>
        <v/>
      </c>
      <c r="DJ516" s="6">
        <f>DH516/9</f>
        <v/>
      </c>
      <c r="DK516" s="6">
        <f>DI516/9</f>
        <v/>
      </c>
      <c r="DL516" s="7">
        <f>IFERROR(DI516/DH516,0)</f>
        <v/>
      </c>
      <c r="DM516" s="7">
        <f>'M09'!V515</f>
        <v/>
      </c>
      <c r="DN516" s="8">
        <f>IFERROR(DL516/DM516-1,0)</f>
        <v/>
      </c>
      <c r="DO516" s="6">
        <f>'M09'!AD515</f>
        <v/>
      </c>
      <c r="DP516" s="6">
        <f>DJ516-DO516</f>
        <v/>
      </c>
      <c r="DQ516" s="9">
        <f>COUNTIF(J516,"&gt;0")+COUNTIF(V516,"&gt;0")+COUNTIF(AH516,"&gt;0")+COUNTIF(AT516,"&gt;0")+COUNTIF(BF516,"&gt;0")+COUNTIF(BR516,"&gt;0")+COUNTIF(CD516,"&gt;0")+COUNTIF(CP516,"&gt;0")+COUNTIF(DB516,"&gt;0")</f>
        <v/>
      </c>
      <c r="DR516" s="6">
        <f>DE516</f>
        <v/>
      </c>
      <c r="DS516" s="10">
        <f>IFERROR(DR516/DJ516,0)</f>
        <v/>
      </c>
      <c r="DT516" s="6">
        <f>D516+SUM(G516,S516,AE516,AQ516,BC516,BO516,CA516,CM516,CY516)-SUM(J516,V516,AH516,AT516,BF516,BR516,CD516,CP516,DB516)-DE516</f>
        <v/>
      </c>
    </row>
    <row r="517">
      <c r="A517">
        <f>'M01'!C516</f>
        <v/>
      </c>
      <c r="B517">
        <f>'M01'!D516</f>
        <v/>
      </c>
      <c r="C517">
        <f>'M01'!A516</f>
        <v/>
      </c>
      <c r="D517" s="6">
        <f>'M01'!E516</f>
        <v/>
      </c>
      <c r="E517" s="6">
        <f>'M01'!F516</f>
        <v/>
      </c>
      <c r="F517" s="7">
        <f>IFERROR(E517/D517,0)</f>
        <v/>
      </c>
      <c r="G517" s="6">
        <f>'M01'!M516</f>
        <v/>
      </c>
      <c r="H517" s="6">
        <f>IF('M01'!AG516&gt;0,'M01'!AG516+MAX(0,G517-'M01'!H516)*IF(AND(D517&lt;&gt;0,E517&lt;&gt;0),E517/D517,'M01'!V516),G517*IF(AND(D517&lt;&gt;0,E517&lt;&gt;0),E517/D517,'M01'!V516))</f>
        <v/>
      </c>
      <c r="I517" s="7">
        <f>IFERROR(H517/G517,0)</f>
        <v/>
      </c>
      <c r="J517" s="6">
        <f>-'M01'!S516</f>
        <v/>
      </c>
      <c r="K517" s="6">
        <f>E517+H517-N517</f>
        <v/>
      </c>
      <c r="L517" s="7">
        <f>IFERROR(K517/J517,0)</f>
        <v/>
      </c>
      <c r="M517" s="6">
        <f>'M01'!T516</f>
        <v/>
      </c>
      <c r="N517" s="6">
        <f>'M01'!U516</f>
        <v/>
      </c>
      <c r="O517" s="7">
        <f>IFERROR(N517/M517,0)</f>
        <v/>
      </c>
      <c r="P517" s="6">
        <f>'M02'!E516</f>
        <v/>
      </c>
      <c r="Q517" s="6">
        <f>'M02'!F516</f>
        <v/>
      </c>
      <c r="R517" s="7">
        <f>IFERROR(Q517/P517,0)</f>
        <v/>
      </c>
      <c r="S517" s="6">
        <f>'M02'!M516</f>
        <v/>
      </c>
      <c r="T517" s="6">
        <f>IF('M02'!AG516&gt;0,'M02'!AG516+MAX(0,S517-'M02'!H516)*IF(AND(P517&lt;&gt;0,Q517&lt;&gt;0),Q517/P517,'M02'!V516),S517*IF(AND(P517&lt;&gt;0,Q517&lt;&gt;0),Q517/P517,'M02'!V516))</f>
        <v/>
      </c>
      <c r="U517" s="7">
        <f>IFERROR(T517/S517,0)</f>
        <v/>
      </c>
      <c r="V517" s="6">
        <f>-'M02'!S516</f>
        <v/>
      </c>
      <c r="W517" s="6">
        <f>Q517+T517-Z517</f>
        <v/>
      </c>
      <c r="X517" s="7">
        <f>IFERROR(W517/V517,0)</f>
        <v/>
      </c>
      <c r="Y517" s="6">
        <f>'M02'!T516</f>
        <v/>
      </c>
      <c r="Z517" s="6">
        <f>'M02'!U516</f>
        <v/>
      </c>
      <c r="AA517" s="7">
        <f>IFERROR(Z517/Y517,0)</f>
        <v/>
      </c>
      <c r="AB517" s="6">
        <f>'M03'!E516</f>
        <v/>
      </c>
      <c r="AC517" s="6">
        <f>'M03'!F516</f>
        <v/>
      </c>
      <c r="AD517" s="7">
        <f>IFERROR(AC517/AB517,0)</f>
        <v/>
      </c>
      <c r="AE517" s="6">
        <f>'M03'!M516</f>
        <v/>
      </c>
      <c r="AF517" s="6">
        <f>IF('M03'!AG516&gt;0,'M03'!AG516+MAX(0,AE517-'M03'!H516)*IF(AND(AB517&lt;&gt;0,AC517&lt;&gt;0),AC517/AB517,'M03'!V516),AE517*IF(AND(AB517&lt;&gt;0,AC517&lt;&gt;0),AC517/AB517,'M03'!V516))</f>
        <v/>
      </c>
      <c r="AG517" s="7">
        <f>IFERROR(AF517/AE517,0)</f>
        <v/>
      </c>
      <c r="AH517" s="6">
        <f>-'M03'!S516</f>
        <v/>
      </c>
      <c r="AI517" s="6">
        <f>AC517+AF517-AL517</f>
        <v/>
      </c>
      <c r="AJ517" s="7">
        <f>IFERROR(AI517/AH517,0)</f>
        <v/>
      </c>
      <c r="AK517" s="6">
        <f>'M03'!T516</f>
        <v/>
      </c>
      <c r="AL517" s="6">
        <f>'M03'!U516</f>
        <v/>
      </c>
      <c r="AM517" s="7">
        <f>IFERROR(AL517/AK517,0)</f>
        <v/>
      </c>
      <c r="AN517" s="6">
        <f>'M04'!E516</f>
        <v/>
      </c>
      <c r="AO517" s="6">
        <f>'M04'!F516</f>
        <v/>
      </c>
      <c r="AP517" s="7">
        <f>IFERROR(AO517/AN517,0)</f>
        <v/>
      </c>
      <c r="AQ517" s="6">
        <f>'M04'!M516</f>
        <v/>
      </c>
      <c r="AR517" s="6">
        <f>IF('M04'!AG516&gt;0,'M04'!AG516+MAX(0,AQ517-'M04'!H516)*IF(AND(AN517&lt;&gt;0,AO517&lt;&gt;0),AO517/AN517,'M04'!V516),AQ517*IF(AND(AN517&lt;&gt;0,AO517&lt;&gt;0),AO517/AN517,'M04'!V516))</f>
        <v/>
      </c>
      <c r="AS517" s="7">
        <f>IFERROR(AR517/AQ517,0)</f>
        <v/>
      </c>
      <c r="AT517" s="6">
        <f>-'M04'!S516</f>
        <v/>
      </c>
      <c r="AU517" s="6">
        <f>AO517+AR517-AX517</f>
        <v/>
      </c>
      <c r="AV517" s="7">
        <f>IFERROR(AU517/AT517,0)</f>
        <v/>
      </c>
      <c r="AW517" s="6">
        <f>'M04'!T516</f>
        <v/>
      </c>
      <c r="AX517" s="6">
        <f>'M04'!U516</f>
        <v/>
      </c>
      <c r="AY517" s="7">
        <f>IFERROR(AX517/AW517,0)</f>
        <v/>
      </c>
      <c r="AZ517" s="6">
        <f>'M05'!E516</f>
        <v/>
      </c>
      <c r="BA517" s="6">
        <f>'M05'!F516</f>
        <v/>
      </c>
      <c r="BB517" s="7">
        <f>IFERROR(BA517/AZ517,0)</f>
        <v/>
      </c>
      <c r="BC517" s="6">
        <f>'M05'!M516</f>
        <v/>
      </c>
      <c r="BD517" s="6">
        <f>IF('M05'!AG516&gt;0,'M05'!AG516+MAX(0,BC517-'M05'!H516)*IF(AND(AZ517&lt;&gt;0,BA517&lt;&gt;0),BA517/AZ517,'M05'!V516),BC517*IF(AND(AZ517&lt;&gt;0,BA517&lt;&gt;0),BA517/AZ517,'M05'!V516))</f>
        <v/>
      </c>
      <c r="BE517" s="7">
        <f>IFERROR(BD517/BC517,0)</f>
        <v/>
      </c>
      <c r="BF517" s="6">
        <f>-'M05'!S516</f>
        <v/>
      </c>
      <c r="BG517" s="6">
        <f>BA517+BD517-BJ517</f>
        <v/>
      </c>
      <c r="BH517" s="7">
        <f>IFERROR(BG517/BF517,0)</f>
        <v/>
      </c>
      <c r="BI517" s="6">
        <f>'M05'!T516</f>
        <v/>
      </c>
      <c r="BJ517" s="6">
        <f>'M05'!U516</f>
        <v/>
      </c>
      <c r="BK517" s="7">
        <f>IFERROR(BJ517/BI517,0)</f>
        <v/>
      </c>
      <c r="BL517" s="6">
        <f>'M06'!E516</f>
        <v/>
      </c>
      <c r="BM517" s="6">
        <f>'M06'!F516</f>
        <v/>
      </c>
      <c r="BN517" s="7">
        <f>IFERROR(BM517/BL517,0)</f>
        <v/>
      </c>
      <c r="BO517" s="6">
        <f>'M06'!M516</f>
        <v/>
      </c>
      <c r="BP517" s="6">
        <f>IF('M06'!AG516&gt;0,'M06'!AG516+MAX(0,BO517-'M06'!H516)*IF(AND(BL517&lt;&gt;0,BM517&lt;&gt;0),BM517/BL517,'M06'!V516),BO517*IF(AND(BL517&lt;&gt;0,BM517&lt;&gt;0),BM517/BL517,'M06'!V516))</f>
        <v/>
      </c>
      <c r="BQ517" s="7">
        <f>IFERROR(BP517/BO517,0)</f>
        <v/>
      </c>
      <c r="BR517" s="6">
        <f>-'M06'!S516</f>
        <v/>
      </c>
      <c r="BS517" s="6">
        <f>BM517+BP517-BV517</f>
        <v/>
      </c>
      <c r="BT517" s="7">
        <f>IFERROR(BS517/BR517,0)</f>
        <v/>
      </c>
      <c r="BU517" s="6">
        <f>'M06'!T516</f>
        <v/>
      </c>
      <c r="BV517" s="6">
        <f>'M06'!U516</f>
        <v/>
      </c>
      <c r="BW517" s="7">
        <f>IFERROR(BV517/BU517,0)</f>
        <v/>
      </c>
      <c r="BX517" s="6">
        <f>'M07'!E516</f>
        <v/>
      </c>
      <c r="BY517" s="6">
        <f>'M07'!F516</f>
        <v/>
      </c>
      <c r="BZ517" s="7">
        <f>IFERROR(BY517/BX517,0)</f>
        <v/>
      </c>
      <c r="CA517" s="6">
        <f>'M07'!M516</f>
        <v/>
      </c>
      <c r="CB517" s="6">
        <f>IF('M07'!AG516&gt;0,'M07'!AG516+MAX(0,CA517-'M07'!H516)*IF(AND(BX517&lt;&gt;0,BY517&lt;&gt;0),BY517/BX517,'M07'!V516),CA517*IF(AND(BX517&lt;&gt;0,BY517&lt;&gt;0),BY517/BX517,'M07'!V516))</f>
        <v/>
      </c>
      <c r="CC517" s="7">
        <f>IFERROR(CB517/CA517,0)</f>
        <v/>
      </c>
      <c r="CD517" s="6">
        <f>-'M07'!S516</f>
        <v/>
      </c>
      <c r="CE517" s="6">
        <f>BY517+CB517-CH517</f>
        <v/>
      </c>
      <c r="CF517" s="7">
        <f>IFERROR(CE517/CD517,0)</f>
        <v/>
      </c>
      <c r="CG517" s="6">
        <f>'M07'!T516</f>
        <v/>
      </c>
      <c r="CH517" s="6">
        <f>'M07'!U516</f>
        <v/>
      </c>
      <c r="CI517" s="7">
        <f>IFERROR(CH517/CG517,0)</f>
        <v/>
      </c>
      <c r="CJ517" s="6">
        <f>'M08'!E516</f>
        <v/>
      </c>
      <c r="CK517" s="6">
        <f>'M08'!F516</f>
        <v/>
      </c>
      <c r="CL517" s="7">
        <f>IFERROR(CK517/CJ517,0)</f>
        <v/>
      </c>
      <c r="CM517" s="6">
        <f>'M08'!M516</f>
        <v/>
      </c>
      <c r="CN517" s="6">
        <f>IF('M08'!AG516&gt;0,'M08'!AG516+MAX(0,CM517-'M08'!H516)*IF(AND(CJ517&lt;&gt;0,CK517&lt;&gt;0),CK517/CJ517,'M08'!V516),CM517*IF(AND(CJ517&lt;&gt;0,CK517&lt;&gt;0),CK517/CJ517,'M08'!V516))</f>
        <v/>
      </c>
      <c r="CO517" s="7">
        <f>IFERROR(CN517/CM517,0)</f>
        <v/>
      </c>
      <c r="CP517" s="6">
        <f>-'M08'!S516</f>
        <v/>
      </c>
      <c r="CQ517" s="6">
        <f>CK517+CN517-CT517</f>
        <v/>
      </c>
      <c r="CR517" s="7">
        <f>IFERROR(CQ517/CP517,0)</f>
        <v/>
      </c>
      <c r="CS517" s="6">
        <f>'M08'!T516</f>
        <v/>
      </c>
      <c r="CT517" s="6">
        <f>'M08'!U516</f>
        <v/>
      </c>
      <c r="CU517" s="7">
        <f>IFERROR(CT517/CS517,0)</f>
        <v/>
      </c>
      <c r="CV517" s="6">
        <f>'M09'!E516</f>
        <v/>
      </c>
      <c r="CW517" s="6">
        <f>'M09'!F516</f>
        <v/>
      </c>
      <c r="CX517" s="7">
        <f>IFERROR(CW517/CV517,0)</f>
        <v/>
      </c>
      <c r="CY517" s="6">
        <f>'M09'!M516</f>
        <v/>
      </c>
      <c r="CZ517" s="6">
        <f>IF('M09'!AG516&gt;0,'M09'!AG516+MAX(0,CY517-'M09'!H516)*IF(AND(CV517&lt;&gt;0,CW517&lt;&gt;0),CW517/CV517,'M09'!V516),CY517*IF(AND(CV517&lt;&gt;0,CW517&lt;&gt;0),CW517/CV517,'M09'!V516))</f>
        <v/>
      </c>
      <c r="DA517" s="7">
        <f>IFERROR(CZ517/CY517,0)</f>
        <v/>
      </c>
      <c r="DB517" s="6">
        <f>-'M09'!S516</f>
        <v/>
      </c>
      <c r="DC517" s="6">
        <f>CW517+CZ517-DF517</f>
        <v/>
      </c>
      <c r="DD517" s="7">
        <f>IFERROR(DC517/DB517,0)</f>
        <v/>
      </c>
      <c r="DE517" s="6">
        <f>'M09'!T516</f>
        <v/>
      </c>
      <c r="DF517" s="6">
        <f>'M09'!U516</f>
        <v/>
      </c>
      <c r="DG517" s="7">
        <f>IFERROR(DF517/DE517,0)</f>
        <v/>
      </c>
      <c r="DH517" s="6">
        <f>SUM(J517,V517,AH517,AT517,BF517,BR517,CD517,CP517,DB517)</f>
        <v/>
      </c>
      <c r="DI517" s="6">
        <f>SUM(K517,W517,AI517,AU517,BG517,BS517,CE517,CQ517,DC517)</f>
        <v/>
      </c>
      <c r="DJ517" s="6">
        <f>DH517/9</f>
        <v/>
      </c>
      <c r="DK517" s="6">
        <f>DI517/9</f>
        <v/>
      </c>
      <c r="DL517" s="7">
        <f>IFERROR(DI517/DH517,0)</f>
        <v/>
      </c>
      <c r="DM517" s="7">
        <f>'M09'!V516</f>
        <v/>
      </c>
      <c r="DN517" s="8">
        <f>IFERROR(DL517/DM517-1,0)</f>
        <v/>
      </c>
      <c r="DO517" s="6">
        <f>'M09'!AD516</f>
        <v/>
      </c>
      <c r="DP517" s="6">
        <f>DJ517-DO517</f>
        <v/>
      </c>
      <c r="DQ517" s="9">
        <f>COUNTIF(J517,"&gt;0")+COUNTIF(V517,"&gt;0")+COUNTIF(AH517,"&gt;0")+COUNTIF(AT517,"&gt;0")+COUNTIF(BF517,"&gt;0")+COUNTIF(BR517,"&gt;0")+COUNTIF(CD517,"&gt;0")+COUNTIF(CP517,"&gt;0")+COUNTIF(DB517,"&gt;0")</f>
        <v/>
      </c>
      <c r="DR517" s="6">
        <f>DE517</f>
        <v/>
      </c>
      <c r="DS517" s="10">
        <f>IFERROR(DR517/DJ517,0)</f>
        <v/>
      </c>
      <c r="DT517" s="6">
        <f>D517+SUM(G517,S517,AE517,AQ517,BC517,BO517,CA517,CM517,CY517)-SUM(J517,V517,AH517,AT517,BF517,BR517,CD517,CP517,DB517)-DE517</f>
        <v/>
      </c>
    </row>
    <row r="518">
      <c r="A518">
        <f>'M01'!C517</f>
        <v/>
      </c>
      <c r="B518">
        <f>'M01'!D517</f>
        <v/>
      </c>
      <c r="C518">
        <f>'M01'!A517</f>
        <v/>
      </c>
      <c r="D518" s="6">
        <f>'M01'!E517</f>
        <v/>
      </c>
      <c r="E518" s="6">
        <f>'M01'!F517</f>
        <v/>
      </c>
      <c r="F518" s="7">
        <f>IFERROR(E518/D518,0)</f>
        <v/>
      </c>
      <c r="G518" s="6">
        <f>'M01'!M517</f>
        <v/>
      </c>
      <c r="H518" s="6">
        <f>IF('M01'!AG517&gt;0,'M01'!AG517+MAX(0,G518-'M01'!H517)*IF(AND(D518&lt;&gt;0,E518&lt;&gt;0),E518/D518,'M01'!V517),G518*IF(AND(D518&lt;&gt;0,E518&lt;&gt;0),E518/D518,'M01'!V517))</f>
        <v/>
      </c>
      <c r="I518" s="7">
        <f>IFERROR(H518/G518,0)</f>
        <v/>
      </c>
      <c r="J518" s="6">
        <f>-'M01'!S517</f>
        <v/>
      </c>
      <c r="K518" s="6">
        <f>E518+H518-N518</f>
        <v/>
      </c>
      <c r="L518" s="7">
        <f>IFERROR(K518/J518,0)</f>
        <v/>
      </c>
      <c r="M518" s="6">
        <f>'M01'!T517</f>
        <v/>
      </c>
      <c r="N518" s="6">
        <f>'M01'!U517</f>
        <v/>
      </c>
      <c r="O518" s="7">
        <f>IFERROR(N518/M518,0)</f>
        <v/>
      </c>
      <c r="P518" s="6">
        <f>'M02'!E517</f>
        <v/>
      </c>
      <c r="Q518" s="6">
        <f>'M02'!F517</f>
        <v/>
      </c>
      <c r="R518" s="7">
        <f>IFERROR(Q518/P518,0)</f>
        <v/>
      </c>
      <c r="S518" s="6">
        <f>'M02'!M517</f>
        <v/>
      </c>
      <c r="T518" s="6">
        <f>IF('M02'!AG517&gt;0,'M02'!AG517+MAX(0,S518-'M02'!H517)*IF(AND(P518&lt;&gt;0,Q518&lt;&gt;0),Q518/P518,'M02'!V517),S518*IF(AND(P518&lt;&gt;0,Q518&lt;&gt;0),Q518/P518,'M02'!V517))</f>
        <v/>
      </c>
      <c r="U518" s="7">
        <f>IFERROR(T518/S518,0)</f>
        <v/>
      </c>
      <c r="V518" s="6">
        <f>-'M02'!S517</f>
        <v/>
      </c>
      <c r="W518" s="6">
        <f>Q518+T518-Z518</f>
        <v/>
      </c>
      <c r="X518" s="7">
        <f>IFERROR(W518/V518,0)</f>
        <v/>
      </c>
      <c r="Y518" s="6">
        <f>'M02'!T517</f>
        <v/>
      </c>
      <c r="Z518" s="6">
        <f>'M02'!U517</f>
        <v/>
      </c>
      <c r="AA518" s="7">
        <f>IFERROR(Z518/Y518,0)</f>
        <v/>
      </c>
      <c r="AB518" s="6">
        <f>'M03'!E517</f>
        <v/>
      </c>
      <c r="AC518" s="6">
        <f>'M03'!F517</f>
        <v/>
      </c>
      <c r="AD518" s="7">
        <f>IFERROR(AC518/AB518,0)</f>
        <v/>
      </c>
      <c r="AE518" s="6">
        <f>'M03'!M517</f>
        <v/>
      </c>
      <c r="AF518" s="6">
        <f>IF('M03'!AG517&gt;0,'M03'!AG517+MAX(0,AE518-'M03'!H517)*IF(AND(AB518&lt;&gt;0,AC518&lt;&gt;0),AC518/AB518,'M03'!V517),AE518*IF(AND(AB518&lt;&gt;0,AC518&lt;&gt;0),AC518/AB518,'M03'!V517))</f>
        <v/>
      </c>
      <c r="AG518" s="7">
        <f>IFERROR(AF518/AE518,0)</f>
        <v/>
      </c>
      <c r="AH518" s="6">
        <f>-'M03'!S517</f>
        <v/>
      </c>
      <c r="AI518" s="6">
        <f>AC518+AF518-AL518</f>
        <v/>
      </c>
      <c r="AJ518" s="7">
        <f>IFERROR(AI518/AH518,0)</f>
        <v/>
      </c>
      <c r="AK518" s="6">
        <f>'M03'!T517</f>
        <v/>
      </c>
      <c r="AL518" s="6">
        <f>'M03'!U517</f>
        <v/>
      </c>
      <c r="AM518" s="7">
        <f>IFERROR(AL518/AK518,0)</f>
        <v/>
      </c>
      <c r="AN518" s="6">
        <f>'M04'!E517</f>
        <v/>
      </c>
      <c r="AO518" s="6">
        <f>'M04'!F517</f>
        <v/>
      </c>
      <c r="AP518" s="7">
        <f>IFERROR(AO518/AN518,0)</f>
        <v/>
      </c>
      <c r="AQ518" s="6">
        <f>'M04'!M517</f>
        <v/>
      </c>
      <c r="AR518" s="6">
        <f>IF('M04'!AG517&gt;0,'M04'!AG517+MAX(0,AQ518-'M04'!H517)*IF(AND(AN518&lt;&gt;0,AO518&lt;&gt;0),AO518/AN518,'M04'!V517),AQ518*IF(AND(AN518&lt;&gt;0,AO518&lt;&gt;0),AO518/AN518,'M04'!V517))</f>
        <v/>
      </c>
      <c r="AS518" s="7">
        <f>IFERROR(AR518/AQ518,0)</f>
        <v/>
      </c>
      <c r="AT518" s="6">
        <f>-'M04'!S517</f>
        <v/>
      </c>
      <c r="AU518" s="6">
        <f>AO518+AR518-AX518</f>
        <v/>
      </c>
      <c r="AV518" s="7">
        <f>IFERROR(AU518/AT518,0)</f>
        <v/>
      </c>
      <c r="AW518" s="6">
        <f>'M04'!T517</f>
        <v/>
      </c>
      <c r="AX518" s="6">
        <f>'M04'!U517</f>
        <v/>
      </c>
      <c r="AY518" s="7">
        <f>IFERROR(AX518/AW518,0)</f>
        <v/>
      </c>
      <c r="AZ518" s="6">
        <f>'M05'!E517</f>
        <v/>
      </c>
      <c r="BA518" s="6">
        <f>'M05'!F517</f>
        <v/>
      </c>
      <c r="BB518" s="7">
        <f>IFERROR(BA518/AZ518,0)</f>
        <v/>
      </c>
      <c r="BC518" s="6">
        <f>'M05'!M517</f>
        <v/>
      </c>
      <c r="BD518" s="6">
        <f>IF('M05'!AG517&gt;0,'M05'!AG517+MAX(0,BC518-'M05'!H517)*IF(AND(AZ518&lt;&gt;0,BA518&lt;&gt;0),BA518/AZ518,'M05'!V517),BC518*IF(AND(AZ518&lt;&gt;0,BA518&lt;&gt;0),BA518/AZ518,'M05'!V517))</f>
        <v/>
      </c>
      <c r="BE518" s="7">
        <f>IFERROR(BD518/BC518,0)</f>
        <v/>
      </c>
      <c r="BF518" s="6">
        <f>-'M05'!S517</f>
        <v/>
      </c>
      <c r="BG518" s="6">
        <f>BA518+BD518-BJ518</f>
        <v/>
      </c>
      <c r="BH518" s="7">
        <f>IFERROR(BG518/BF518,0)</f>
        <v/>
      </c>
      <c r="BI518" s="6">
        <f>'M05'!T517</f>
        <v/>
      </c>
      <c r="BJ518" s="6">
        <f>'M05'!U517</f>
        <v/>
      </c>
      <c r="BK518" s="7">
        <f>IFERROR(BJ518/BI518,0)</f>
        <v/>
      </c>
      <c r="BL518" s="6">
        <f>'M06'!E517</f>
        <v/>
      </c>
      <c r="BM518" s="6">
        <f>'M06'!F517</f>
        <v/>
      </c>
      <c r="BN518" s="7">
        <f>IFERROR(BM518/BL518,0)</f>
        <v/>
      </c>
      <c r="BO518" s="6">
        <f>'M06'!M517</f>
        <v/>
      </c>
      <c r="BP518" s="6">
        <f>IF('M06'!AG517&gt;0,'M06'!AG517+MAX(0,BO518-'M06'!H517)*IF(AND(BL518&lt;&gt;0,BM518&lt;&gt;0),BM518/BL518,'M06'!V517),BO518*IF(AND(BL518&lt;&gt;0,BM518&lt;&gt;0),BM518/BL518,'M06'!V517))</f>
        <v/>
      </c>
      <c r="BQ518" s="7">
        <f>IFERROR(BP518/BO518,0)</f>
        <v/>
      </c>
      <c r="BR518" s="6">
        <f>-'M06'!S517</f>
        <v/>
      </c>
      <c r="BS518" s="6">
        <f>BM518+BP518-BV518</f>
        <v/>
      </c>
      <c r="BT518" s="7">
        <f>IFERROR(BS518/BR518,0)</f>
        <v/>
      </c>
      <c r="BU518" s="6">
        <f>'M06'!T517</f>
        <v/>
      </c>
      <c r="BV518" s="6">
        <f>'M06'!U517</f>
        <v/>
      </c>
      <c r="BW518" s="7">
        <f>IFERROR(BV518/BU518,0)</f>
        <v/>
      </c>
      <c r="BX518" s="6">
        <f>'M07'!E517</f>
        <v/>
      </c>
      <c r="BY518" s="6">
        <f>'M07'!F517</f>
        <v/>
      </c>
      <c r="BZ518" s="7">
        <f>IFERROR(BY518/BX518,0)</f>
        <v/>
      </c>
      <c r="CA518" s="6">
        <f>'M07'!M517</f>
        <v/>
      </c>
      <c r="CB518" s="6">
        <f>IF('M07'!AG517&gt;0,'M07'!AG517+MAX(0,CA518-'M07'!H517)*IF(AND(BX518&lt;&gt;0,BY518&lt;&gt;0),BY518/BX518,'M07'!V517),CA518*IF(AND(BX518&lt;&gt;0,BY518&lt;&gt;0),BY518/BX518,'M07'!V517))</f>
        <v/>
      </c>
      <c r="CC518" s="7">
        <f>IFERROR(CB518/CA518,0)</f>
        <v/>
      </c>
      <c r="CD518" s="6">
        <f>-'M07'!S517</f>
        <v/>
      </c>
      <c r="CE518" s="6">
        <f>BY518+CB518-CH518</f>
        <v/>
      </c>
      <c r="CF518" s="7">
        <f>IFERROR(CE518/CD518,0)</f>
        <v/>
      </c>
      <c r="CG518" s="6">
        <f>'M07'!T517</f>
        <v/>
      </c>
      <c r="CH518" s="6">
        <f>'M07'!U517</f>
        <v/>
      </c>
      <c r="CI518" s="7">
        <f>IFERROR(CH518/CG518,0)</f>
        <v/>
      </c>
      <c r="CJ518" s="6">
        <f>'M08'!E517</f>
        <v/>
      </c>
      <c r="CK518" s="6">
        <f>'M08'!F517</f>
        <v/>
      </c>
      <c r="CL518" s="7">
        <f>IFERROR(CK518/CJ518,0)</f>
        <v/>
      </c>
      <c r="CM518" s="6">
        <f>'M08'!M517</f>
        <v/>
      </c>
      <c r="CN518" s="6">
        <f>IF('M08'!AG517&gt;0,'M08'!AG517+MAX(0,CM518-'M08'!H517)*IF(AND(CJ518&lt;&gt;0,CK518&lt;&gt;0),CK518/CJ518,'M08'!V517),CM518*IF(AND(CJ518&lt;&gt;0,CK518&lt;&gt;0),CK518/CJ518,'M08'!V517))</f>
        <v/>
      </c>
      <c r="CO518" s="7">
        <f>IFERROR(CN518/CM518,0)</f>
        <v/>
      </c>
      <c r="CP518" s="6">
        <f>-'M08'!S517</f>
        <v/>
      </c>
      <c r="CQ518" s="6">
        <f>CK518+CN518-CT518</f>
        <v/>
      </c>
      <c r="CR518" s="7">
        <f>IFERROR(CQ518/CP518,0)</f>
        <v/>
      </c>
      <c r="CS518" s="6">
        <f>'M08'!T517</f>
        <v/>
      </c>
      <c r="CT518" s="6">
        <f>'M08'!U517</f>
        <v/>
      </c>
      <c r="CU518" s="7">
        <f>IFERROR(CT518/CS518,0)</f>
        <v/>
      </c>
      <c r="CV518" s="6">
        <f>'M09'!E517</f>
        <v/>
      </c>
      <c r="CW518" s="6">
        <f>'M09'!F517</f>
        <v/>
      </c>
      <c r="CX518" s="7">
        <f>IFERROR(CW518/CV518,0)</f>
        <v/>
      </c>
      <c r="CY518" s="6">
        <f>'M09'!M517</f>
        <v/>
      </c>
      <c r="CZ518" s="6">
        <f>IF('M09'!AG517&gt;0,'M09'!AG517+MAX(0,CY518-'M09'!H517)*IF(AND(CV518&lt;&gt;0,CW518&lt;&gt;0),CW518/CV518,'M09'!V517),CY518*IF(AND(CV518&lt;&gt;0,CW518&lt;&gt;0),CW518/CV518,'M09'!V517))</f>
        <v/>
      </c>
      <c r="DA518" s="7">
        <f>IFERROR(CZ518/CY518,0)</f>
        <v/>
      </c>
      <c r="DB518" s="6">
        <f>-'M09'!S517</f>
        <v/>
      </c>
      <c r="DC518" s="6">
        <f>CW518+CZ518-DF518</f>
        <v/>
      </c>
      <c r="DD518" s="7">
        <f>IFERROR(DC518/DB518,0)</f>
        <v/>
      </c>
      <c r="DE518" s="6">
        <f>'M09'!T517</f>
        <v/>
      </c>
      <c r="DF518" s="6">
        <f>'M09'!U517</f>
        <v/>
      </c>
      <c r="DG518" s="7">
        <f>IFERROR(DF518/DE518,0)</f>
        <v/>
      </c>
      <c r="DH518" s="6">
        <f>SUM(J518,V518,AH518,AT518,BF518,BR518,CD518,CP518,DB518)</f>
        <v/>
      </c>
      <c r="DI518" s="6">
        <f>SUM(K518,W518,AI518,AU518,BG518,BS518,CE518,CQ518,DC518)</f>
        <v/>
      </c>
      <c r="DJ518" s="6">
        <f>DH518/9</f>
        <v/>
      </c>
      <c r="DK518" s="6">
        <f>DI518/9</f>
        <v/>
      </c>
      <c r="DL518" s="7">
        <f>IFERROR(DI518/DH518,0)</f>
        <v/>
      </c>
      <c r="DM518" s="7">
        <f>'M09'!V517</f>
        <v/>
      </c>
      <c r="DN518" s="8">
        <f>IFERROR(DL518/DM518-1,0)</f>
        <v/>
      </c>
      <c r="DO518" s="6">
        <f>'M09'!AD517</f>
        <v/>
      </c>
      <c r="DP518" s="6">
        <f>DJ518-DO518</f>
        <v/>
      </c>
      <c r="DQ518" s="9">
        <f>COUNTIF(J518,"&gt;0")+COUNTIF(V518,"&gt;0")+COUNTIF(AH518,"&gt;0")+COUNTIF(AT518,"&gt;0")+COUNTIF(BF518,"&gt;0")+COUNTIF(BR518,"&gt;0")+COUNTIF(CD518,"&gt;0")+COUNTIF(CP518,"&gt;0")+COUNTIF(DB518,"&gt;0")</f>
        <v/>
      </c>
      <c r="DR518" s="6">
        <f>DE518</f>
        <v/>
      </c>
      <c r="DS518" s="10">
        <f>IFERROR(DR518/DJ518,0)</f>
        <v/>
      </c>
      <c r="DT518" s="6">
        <f>D518+SUM(G518,S518,AE518,AQ518,BC518,BO518,CA518,CM518,CY518)-SUM(J518,V518,AH518,AT518,BF518,BR518,CD518,CP518,DB518)-DE518</f>
        <v/>
      </c>
    </row>
    <row r="519">
      <c r="A519">
        <f>'M01'!C518</f>
        <v/>
      </c>
      <c r="B519">
        <f>'M01'!D518</f>
        <v/>
      </c>
      <c r="C519">
        <f>'M01'!A518</f>
        <v/>
      </c>
      <c r="D519" s="6">
        <f>'M01'!E518</f>
        <v/>
      </c>
      <c r="E519" s="6">
        <f>'M01'!F518</f>
        <v/>
      </c>
      <c r="F519" s="7">
        <f>IFERROR(E519/D519,0)</f>
        <v/>
      </c>
      <c r="G519" s="6">
        <f>'M01'!M518</f>
        <v/>
      </c>
      <c r="H519" s="6">
        <f>IF('M01'!AG518&gt;0,'M01'!AG518+MAX(0,G519-'M01'!H518)*IF(AND(D519&lt;&gt;0,E519&lt;&gt;0),E519/D519,'M01'!V518),G519*IF(AND(D519&lt;&gt;0,E519&lt;&gt;0),E519/D519,'M01'!V518))</f>
        <v/>
      </c>
      <c r="I519" s="7">
        <f>IFERROR(H519/G519,0)</f>
        <v/>
      </c>
      <c r="J519" s="6">
        <f>-'M01'!S518</f>
        <v/>
      </c>
      <c r="K519" s="6">
        <f>E519+H519-N519</f>
        <v/>
      </c>
      <c r="L519" s="7">
        <f>IFERROR(K519/J519,0)</f>
        <v/>
      </c>
      <c r="M519" s="6">
        <f>'M01'!T518</f>
        <v/>
      </c>
      <c r="N519" s="6">
        <f>'M01'!U518</f>
        <v/>
      </c>
      <c r="O519" s="7">
        <f>IFERROR(N519/M519,0)</f>
        <v/>
      </c>
      <c r="P519" s="6">
        <f>'M02'!E518</f>
        <v/>
      </c>
      <c r="Q519" s="6">
        <f>'M02'!F518</f>
        <v/>
      </c>
      <c r="R519" s="7">
        <f>IFERROR(Q519/P519,0)</f>
        <v/>
      </c>
      <c r="S519" s="6">
        <f>'M02'!M518</f>
        <v/>
      </c>
      <c r="T519" s="6">
        <f>IF('M02'!AG518&gt;0,'M02'!AG518+MAX(0,S519-'M02'!H518)*IF(AND(P519&lt;&gt;0,Q519&lt;&gt;0),Q519/P519,'M02'!V518),S519*IF(AND(P519&lt;&gt;0,Q519&lt;&gt;0),Q519/P519,'M02'!V518))</f>
        <v/>
      </c>
      <c r="U519" s="7">
        <f>IFERROR(T519/S519,0)</f>
        <v/>
      </c>
      <c r="V519" s="6">
        <f>-'M02'!S518</f>
        <v/>
      </c>
      <c r="W519" s="6">
        <f>Q519+T519-Z519</f>
        <v/>
      </c>
      <c r="X519" s="7">
        <f>IFERROR(W519/V519,0)</f>
        <v/>
      </c>
      <c r="Y519" s="6">
        <f>'M02'!T518</f>
        <v/>
      </c>
      <c r="Z519" s="6">
        <f>'M02'!U518</f>
        <v/>
      </c>
      <c r="AA519" s="7">
        <f>IFERROR(Z519/Y519,0)</f>
        <v/>
      </c>
      <c r="AB519" s="6">
        <f>'M03'!E518</f>
        <v/>
      </c>
      <c r="AC519" s="6">
        <f>'M03'!F518</f>
        <v/>
      </c>
      <c r="AD519" s="7">
        <f>IFERROR(AC519/AB519,0)</f>
        <v/>
      </c>
      <c r="AE519" s="6">
        <f>'M03'!M518</f>
        <v/>
      </c>
      <c r="AF519" s="6">
        <f>IF('M03'!AG518&gt;0,'M03'!AG518+MAX(0,AE519-'M03'!H518)*IF(AND(AB519&lt;&gt;0,AC519&lt;&gt;0),AC519/AB519,'M03'!V518),AE519*IF(AND(AB519&lt;&gt;0,AC519&lt;&gt;0),AC519/AB519,'M03'!V518))</f>
        <v/>
      </c>
      <c r="AG519" s="7">
        <f>IFERROR(AF519/AE519,0)</f>
        <v/>
      </c>
      <c r="AH519" s="6">
        <f>-'M03'!S518</f>
        <v/>
      </c>
      <c r="AI519" s="6">
        <f>AC519+AF519-AL519</f>
        <v/>
      </c>
      <c r="AJ519" s="7">
        <f>IFERROR(AI519/AH519,0)</f>
        <v/>
      </c>
      <c r="AK519" s="6">
        <f>'M03'!T518</f>
        <v/>
      </c>
      <c r="AL519" s="6">
        <f>'M03'!U518</f>
        <v/>
      </c>
      <c r="AM519" s="7">
        <f>IFERROR(AL519/AK519,0)</f>
        <v/>
      </c>
      <c r="AN519" s="6">
        <f>'M04'!E518</f>
        <v/>
      </c>
      <c r="AO519" s="6">
        <f>'M04'!F518</f>
        <v/>
      </c>
      <c r="AP519" s="7">
        <f>IFERROR(AO519/AN519,0)</f>
        <v/>
      </c>
      <c r="AQ519" s="6">
        <f>'M04'!M518</f>
        <v/>
      </c>
      <c r="AR519" s="6">
        <f>IF('M04'!AG518&gt;0,'M04'!AG518+MAX(0,AQ519-'M04'!H518)*IF(AND(AN519&lt;&gt;0,AO519&lt;&gt;0),AO519/AN519,'M04'!V518),AQ519*IF(AND(AN519&lt;&gt;0,AO519&lt;&gt;0),AO519/AN519,'M04'!V518))</f>
        <v/>
      </c>
      <c r="AS519" s="7">
        <f>IFERROR(AR519/AQ519,0)</f>
        <v/>
      </c>
      <c r="AT519" s="6">
        <f>-'M04'!S518</f>
        <v/>
      </c>
      <c r="AU519" s="6">
        <f>AO519+AR519-AX519</f>
        <v/>
      </c>
      <c r="AV519" s="7">
        <f>IFERROR(AU519/AT519,0)</f>
        <v/>
      </c>
      <c r="AW519" s="6">
        <f>'M04'!T518</f>
        <v/>
      </c>
      <c r="AX519" s="6">
        <f>'M04'!U518</f>
        <v/>
      </c>
      <c r="AY519" s="7">
        <f>IFERROR(AX519/AW519,0)</f>
        <v/>
      </c>
      <c r="AZ519" s="6">
        <f>'M05'!E518</f>
        <v/>
      </c>
      <c r="BA519" s="6">
        <f>'M05'!F518</f>
        <v/>
      </c>
      <c r="BB519" s="7">
        <f>IFERROR(BA519/AZ519,0)</f>
        <v/>
      </c>
      <c r="BC519" s="6">
        <f>'M05'!M518</f>
        <v/>
      </c>
      <c r="BD519" s="6">
        <f>IF('M05'!AG518&gt;0,'M05'!AG518+MAX(0,BC519-'M05'!H518)*IF(AND(AZ519&lt;&gt;0,BA519&lt;&gt;0),BA519/AZ519,'M05'!V518),BC519*IF(AND(AZ519&lt;&gt;0,BA519&lt;&gt;0),BA519/AZ519,'M05'!V518))</f>
        <v/>
      </c>
      <c r="BE519" s="7">
        <f>IFERROR(BD519/BC519,0)</f>
        <v/>
      </c>
      <c r="BF519" s="6">
        <f>-'M05'!S518</f>
        <v/>
      </c>
      <c r="BG519" s="6">
        <f>BA519+BD519-BJ519</f>
        <v/>
      </c>
      <c r="BH519" s="7">
        <f>IFERROR(BG519/BF519,0)</f>
        <v/>
      </c>
      <c r="BI519" s="6">
        <f>'M05'!T518</f>
        <v/>
      </c>
      <c r="BJ519" s="6">
        <f>'M05'!U518</f>
        <v/>
      </c>
      <c r="BK519" s="7">
        <f>IFERROR(BJ519/BI519,0)</f>
        <v/>
      </c>
      <c r="BL519" s="6">
        <f>'M06'!E518</f>
        <v/>
      </c>
      <c r="BM519" s="6">
        <f>'M06'!F518</f>
        <v/>
      </c>
      <c r="BN519" s="7">
        <f>IFERROR(BM519/BL519,0)</f>
        <v/>
      </c>
      <c r="BO519" s="6">
        <f>'M06'!M518</f>
        <v/>
      </c>
      <c r="BP519" s="6">
        <f>IF('M06'!AG518&gt;0,'M06'!AG518+MAX(0,BO519-'M06'!H518)*IF(AND(BL519&lt;&gt;0,BM519&lt;&gt;0),BM519/BL519,'M06'!V518),BO519*IF(AND(BL519&lt;&gt;0,BM519&lt;&gt;0),BM519/BL519,'M06'!V518))</f>
        <v/>
      </c>
      <c r="BQ519" s="7">
        <f>IFERROR(BP519/BO519,0)</f>
        <v/>
      </c>
      <c r="BR519" s="6">
        <f>-'M06'!S518</f>
        <v/>
      </c>
      <c r="BS519" s="6">
        <f>BM519+BP519-BV519</f>
        <v/>
      </c>
      <c r="BT519" s="7">
        <f>IFERROR(BS519/BR519,0)</f>
        <v/>
      </c>
      <c r="BU519" s="6">
        <f>'M06'!T518</f>
        <v/>
      </c>
      <c r="BV519" s="6">
        <f>'M06'!U518</f>
        <v/>
      </c>
      <c r="BW519" s="7">
        <f>IFERROR(BV519/BU519,0)</f>
        <v/>
      </c>
      <c r="BX519" s="6">
        <f>'M07'!E518</f>
        <v/>
      </c>
      <c r="BY519" s="6">
        <f>'M07'!F518</f>
        <v/>
      </c>
      <c r="BZ519" s="7">
        <f>IFERROR(BY519/BX519,0)</f>
        <v/>
      </c>
      <c r="CA519" s="6">
        <f>'M07'!M518</f>
        <v/>
      </c>
      <c r="CB519" s="6">
        <f>IF('M07'!AG518&gt;0,'M07'!AG518+MAX(0,CA519-'M07'!H518)*IF(AND(BX519&lt;&gt;0,BY519&lt;&gt;0),BY519/BX519,'M07'!V518),CA519*IF(AND(BX519&lt;&gt;0,BY519&lt;&gt;0),BY519/BX519,'M07'!V518))</f>
        <v/>
      </c>
      <c r="CC519" s="7">
        <f>IFERROR(CB519/CA519,0)</f>
        <v/>
      </c>
      <c r="CD519" s="6">
        <f>-'M07'!S518</f>
        <v/>
      </c>
      <c r="CE519" s="6">
        <f>BY519+CB519-CH519</f>
        <v/>
      </c>
      <c r="CF519" s="7">
        <f>IFERROR(CE519/CD519,0)</f>
        <v/>
      </c>
      <c r="CG519" s="6">
        <f>'M07'!T518</f>
        <v/>
      </c>
      <c r="CH519" s="6">
        <f>'M07'!U518</f>
        <v/>
      </c>
      <c r="CI519" s="7">
        <f>IFERROR(CH519/CG519,0)</f>
        <v/>
      </c>
      <c r="CJ519" s="6">
        <f>'M08'!E518</f>
        <v/>
      </c>
      <c r="CK519" s="6">
        <f>'M08'!F518</f>
        <v/>
      </c>
      <c r="CL519" s="7">
        <f>IFERROR(CK519/CJ519,0)</f>
        <v/>
      </c>
      <c r="CM519" s="6">
        <f>'M08'!M518</f>
        <v/>
      </c>
      <c r="CN519" s="6">
        <f>IF('M08'!AG518&gt;0,'M08'!AG518+MAX(0,CM519-'M08'!H518)*IF(AND(CJ519&lt;&gt;0,CK519&lt;&gt;0),CK519/CJ519,'M08'!V518),CM519*IF(AND(CJ519&lt;&gt;0,CK519&lt;&gt;0),CK519/CJ519,'M08'!V518))</f>
        <v/>
      </c>
      <c r="CO519" s="7">
        <f>IFERROR(CN519/CM519,0)</f>
        <v/>
      </c>
      <c r="CP519" s="6">
        <f>-'M08'!S518</f>
        <v/>
      </c>
      <c r="CQ519" s="6">
        <f>CK519+CN519-CT519</f>
        <v/>
      </c>
      <c r="CR519" s="7">
        <f>IFERROR(CQ519/CP519,0)</f>
        <v/>
      </c>
      <c r="CS519" s="6">
        <f>'M08'!T518</f>
        <v/>
      </c>
      <c r="CT519" s="6">
        <f>'M08'!U518</f>
        <v/>
      </c>
      <c r="CU519" s="7">
        <f>IFERROR(CT519/CS519,0)</f>
        <v/>
      </c>
      <c r="CV519" s="6">
        <f>'M09'!E518</f>
        <v/>
      </c>
      <c r="CW519" s="6">
        <f>'M09'!F518</f>
        <v/>
      </c>
      <c r="CX519" s="7">
        <f>IFERROR(CW519/CV519,0)</f>
        <v/>
      </c>
      <c r="CY519" s="6">
        <f>'M09'!M518</f>
        <v/>
      </c>
      <c r="CZ519" s="6">
        <f>IF('M09'!AG518&gt;0,'M09'!AG518+MAX(0,CY519-'M09'!H518)*IF(AND(CV519&lt;&gt;0,CW519&lt;&gt;0),CW519/CV519,'M09'!V518),CY519*IF(AND(CV519&lt;&gt;0,CW519&lt;&gt;0),CW519/CV519,'M09'!V518))</f>
        <v/>
      </c>
      <c r="DA519" s="7">
        <f>IFERROR(CZ519/CY519,0)</f>
        <v/>
      </c>
      <c r="DB519" s="6">
        <f>-'M09'!S518</f>
        <v/>
      </c>
      <c r="DC519" s="6">
        <f>CW519+CZ519-DF519</f>
        <v/>
      </c>
      <c r="DD519" s="7">
        <f>IFERROR(DC519/DB519,0)</f>
        <v/>
      </c>
      <c r="DE519" s="6">
        <f>'M09'!T518</f>
        <v/>
      </c>
      <c r="DF519" s="6">
        <f>'M09'!U518</f>
        <v/>
      </c>
      <c r="DG519" s="7">
        <f>IFERROR(DF519/DE519,0)</f>
        <v/>
      </c>
      <c r="DH519" s="6">
        <f>SUM(J519,V519,AH519,AT519,BF519,BR519,CD519,CP519,DB519)</f>
        <v/>
      </c>
      <c r="DI519" s="6">
        <f>SUM(K519,W519,AI519,AU519,BG519,BS519,CE519,CQ519,DC519)</f>
        <v/>
      </c>
      <c r="DJ519" s="6">
        <f>DH519/9</f>
        <v/>
      </c>
      <c r="DK519" s="6">
        <f>DI519/9</f>
        <v/>
      </c>
      <c r="DL519" s="7">
        <f>IFERROR(DI519/DH519,0)</f>
        <v/>
      </c>
      <c r="DM519" s="7">
        <f>'M09'!V518</f>
        <v/>
      </c>
      <c r="DN519" s="8">
        <f>IFERROR(DL519/DM519-1,0)</f>
        <v/>
      </c>
      <c r="DO519" s="6">
        <f>'M09'!AD518</f>
        <v/>
      </c>
      <c r="DP519" s="6">
        <f>DJ519-DO519</f>
        <v/>
      </c>
      <c r="DQ519" s="9">
        <f>COUNTIF(J519,"&gt;0")+COUNTIF(V519,"&gt;0")+COUNTIF(AH519,"&gt;0")+COUNTIF(AT519,"&gt;0")+COUNTIF(BF519,"&gt;0")+COUNTIF(BR519,"&gt;0")+COUNTIF(CD519,"&gt;0")+COUNTIF(CP519,"&gt;0")+COUNTIF(DB519,"&gt;0")</f>
        <v/>
      </c>
      <c r="DR519" s="6">
        <f>DE519</f>
        <v/>
      </c>
      <c r="DS519" s="10">
        <f>IFERROR(DR519/DJ519,0)</f>
        <v/>
      </c>
      <c r="DT519" s="6">
        <f>D519+SUM(G519,S519,AE519,AQ519,BC519,BO519,CA519,CM519,CY519)-SUM(J519,V519,AH519,AT519,BF519,BR519,CD519,CP519,DB519)-DE519</f>
        <v/>
      </c>
    </row>
    <row r="520">
      <c r="A520">
        <f>'M01'!C519</f>
        <v/>
      </c>
      <c r="B520">
        <f>'M01'!D519</f>
        <v/>
      </c>
      <c r="C520">
        <f>'M01'!A519</f>
        <v/>
      </c>
      <c r="D520" s="6">
        <f>'M01'!E519</f>
        <v/>
      </c>
      <c r="E520" s="6">
        <f>'M01'!F519</f>
        <v/>
      </c>
      <c r="F520" s="7">
        <f>IFERROR(E520/D520,0)</f>
        <v/>
      </c>
      <c r="G520" s="6">
        <f>'M01'!M519</f>
        <v/>
      </c>
      <c r="H520" s="6">
        <f>IF('M01'!AG519&gt;0,'M01'!AG519+MAX(0,G520-'M01'!H519)*IF(AND(D520&lt;&gt;0,E520&lt;&gt;0),E520/D520,'M01'!V519),G520*IF(AND(D520&lt;&gt;0,E520&lt;&gt;0),E520/D520,'M01'!V519))</f>
        <v/>
      </c>
      <c r="I520" s="7">
        <f>IFERROR(H520/G520,0)</f>
        <v/>
      </c>
      <c r="J520" s="6">
        <f>-'M01'!S519</f>
        <v/>
      </c>
      <c r="K520" s="6">
        <f>E520+H520-N520</f>
        <v/>
      </c>
      <c r="L520" s="7">
        <f>IFERROR(K520/J520,0)</f>
        <v/>
      </c>
      <c r="M520" s="6">
        <f>'M01'!T519</f>
        <v/>
      </c>
      <c r="N520" s="6">
        <f>'M01'!U519</f>
        <v/>
      </c>
      <c r="O520" s="7">
        <f>IFERROR(N520/M520,0)</f>
        <v/>
      </c>
      <c r="P520" s="6">
        <f>'M02'!E519</f>
        <v/>
      </c>
      <c r="Q520" s="6">
        <f>'M02'!F519</f>
        <v/>
      </c>
      <c r="R520" s="7">
        <f>IFERROR(Q520/P520,0)</f>
        <v/>
      </c>
      <c r="S520" s="6">
        <f>'M02'!M519</f>
        <v/>
      </c>
      <c r="T520" s="6">
        <f>IF('M02'!AG519&gt;0,'M02'!AG519+MAX(0,S520-'M02'!H519)*IF(AND(P520&lt;&gt;0,Q520&lt;&gt;0),Q520/P520,'M02'!V519),S520*IF(AND(P520&lt;&gt;0,Q520&lt;&gt;0),Q520/P520,'M02'!V519))</f>
        <v/>
      </c>
      <c r="U520" s="7">
        <f>IFERROR(T520/S520,0)</f>
        <v/>
      </c>
      <c r="V520" s="6">
        <f>-'M02'!S519</f>
        <v/>
      </c>
      <c r="W520" s="6">
        <f>Q520+T520-Z520</f>
        <v/>
      </c>
      <c r="X520" s="7">
        <f>IFERROR(W520/V520,0)</f>
        <v/>
      </c>
      <c r="Y520" s="6">
        <f>'M02'!T519</f>
        <v/>
      </c>
      <c r="Z520" s="6">
        <f>'M02'!U519</f>
        <v/>
      </c>
      <c r="AA520" s="7">
        <f>IFERROR(Z520/Y520,0)</f>
        <v/>
      </c>
      <c r="AB520" s="6">
        <f>'M03'!E519</f>
        <v/>
      </c>
      <c r="AC520" s="6">
        <f>'M03'!F519</f>
        <v/>
      </c>
      <c r="AD520" s="7">
        <f>IFERROR(AC520/AB520,0)</f>
        <v/>
      </c>
      <c r="AE520" s="6">
        <f>'M03'!M519</f>
        <v/>
      </c>
      <c r="AF520" s="6">
        <f>IF('M03'!AG519&gt;0,'M03'!AG519+MAX(0,AE520-'M03'!H519)*IF(AND(AB520&lt;&gt;0,AC520&lt;&gt;0),AC520/AB520,'M03'!V519),AE520*IF(AND(AB520&lt;&gt;0,AC520&lt;&gt;0),AC520/AB520,'M03'!V519))</f>
        <v/>
      </c>
      <c r="AG520" s="7">
        <f>IFERROR(AF520/AE520,0)</f>
        <v/>
      </c>
      <c r="AH520" s="6">
        <f>-'M03'!S519</f>
        <v/>
      </c>
      <c r="AI520" s="6">
        <f>AC520+AF520-AL520</f>
        <v/>
      </c>
      <c r="AJ520" s="7">
        <f>IFERROR(AI520/AH520,0)</f>
        <v/>
      </c>
      <c r="AK520" s="6">
        <f>'M03'!T519</f>
        <v/>
      </c>
      <c r="AL520" s="6">
        <f>'M03'!U519</f>
        <v/>
      </c>
      <c r="AM520" s="7">
        <f>IFERROR(AL520/AK520,0)</f>
        <v/>
      </c>
      <c r="AN520" s="6">
        <f>'M04'!E519</f>
        <v/>
      </c>
      <c r="AO520" s="6">
        <f>'M04'!F519</f>
        <v/>
      </c>
      <c r="AP520" s="7">
        <f>IFERROR(AO520/AN520,0)</f>
        <v/>
      </c>
      <c r="AQ520" s="6">
        <f>'M04'!M519</f>
        <v/>
      </c>
      <c r="AR520" s="6">
        <f>IF('M04'!AG519&gt;0,'M04'!AG519+MAX(0,AQ520-'M04'!H519)*IF(AND(AN520&lt;&gt;0,AO520&lt;&gt;0),AO520/AN520,'M04'!V519),AQ520*IF(AND(AN520&lt;&gt;0,AO520&lt;&gt;0),AO520/AN520,'M04'!V519))</f>
        <v/>
      </c>
      <c r="AS520" s="7">
        <f>IFERROR(AR520/AQ520,0)</f>
        <v/>
      </c>
      <c r="AT520" s="6">
        <f>-'M04'!S519</f>
        <v/>
      </c>
      <c r="AU520" s="6">
        <f>AO520+AR520-AX520</f>
        <v/>
      </c>
      <c r="AV520" s="7">
        <f>IFERROR(AU520/AT520,0)</f>
        <v/>
      </c>
      <c r="AW520" s="6">
        <f>'M04'!T519</f>
        <v/>
      </c>
      <c r="AX520" s="6">
        <f>'M04'!U519</f>
        <v/>
      </c>
      <c r="AY520" s="7">
        <f>IFERROR(AX520/AW520,0)</f>
        <v/>
      </c>
      <c r="AZ520" s="6">
        <f>'M05'!E519</f>
        <v/>
      </c>
      <c r="BA520" s="6">
        <f>'M05'!F519</f>
        <v/>
      </c>
      <c r="BB520" s="7">
        <f>IFERROR(BA520/AZ520,0)</f>
        <v/>
      </c>
      <c r="BC520" s="6">
        <f>'M05'!M519</f>
        <v/>
      </c>
      <c r="BD520" s="6">
        <f>IF('M05'!AG519&gt;0,'M05'!AG519+MAX(0,BC520-'M05'!H519)*IF(AND(AZ520&lt;&gt;0,BA520&lt;&gt;0),BA520/AZ520,'M05'!V519),BC520*IF(AND(AZ520&lt;&gt;0,BA520&lt;&gt;0),BA520/AZ520,'M05'!V519))</f>
        <v/>
      </c>
      <c r="BE520" s="7">
        <f>IFERROR(BD520/BC520,0)</f>
        <v/>
      </c>
      <c r="BF520" s="6">
        <f>-'M05'!S519</f>
        <v/>
      </c>
      <c r="BG520" s="6">
        <f>BA520+BD520-BJ520</f>
        <v/>
      </c>
      <c r="BH520" s="7">
        <f>IFERROR(BG520/BF520,0)</f>
        <v/>
      </c>
      <c r="BI520" s="6">
        <f>'M05'!T519</f>
        <v/>
      </c>
      <c r="BJ520" s="6">
        <f>'M05'!U519</f>
        <v/>
      </c>
      <c r="BK520" s="7">
        <f>IFERROR(BJ520/BI520,0)</f>
        <v/>
      </c>
      <c r="BL520" s="6">
        <f>'M06'!E519</f>
        <v/>
      </c>
      <c r="BM520" s="6">
        <f>'M06'!F519</f>
        <v/>
      </c>
      <c r="BN520" s="7">
        <f>IFERROR(BM520/BL520,0)</f>
        <v/>
      </c>
      <c r="BO520" s="6">
        <f>'M06'!M519</f>
        <v/>
      </c>
      <c r="BP520" s="6">
        <f>IF('M06'!AG519&gt;0,'M06'!AG519+MAX(0,BO520-'M06'!H519)*IF(AND(BL520&lt;&gt;0,BM520&lt;&gt;0),BM520/BL520,'M06'!V519),BO520*IF(AND(BL520&lt;&gt;0,BM520&lt;&gt;0),BM520/BL520,'M06'!V519))</f>
        <v/>
      </c>
      <c r="BQ520" s="7">
        <f>IFERROR(BP520/BO520,0)</f>
        <v/>
      </c>
      <c r="BR520" s="6">
        <f>-'M06'!S519</f>
        <v/>
      </c>
      <c r="BS520" s="6">
        <f>BM520+BP520-BV520</f>
        <v/>
      </c>
      <c r="BT520" s="7">
        <f>IFERROR(BS520/BR520,0)</f>
        <v/>
      </c>
      <c r="BU520" s="6">
        <f>'M06'!T519</f>
        <v/>
      </c>
      <c r="BV520" s="6">
        <f>'M06'!U519</f>
        <v/>
      </c>
      <c r="BW520" s="7">
        <f>IFERROR(BV520/BU520,0)</f>
        <v/>
      </c>
      <c r="BX520" s="6">
        <f>'M07'!E519</f>
        <v/>
      </c>
      <c r="BY520" s="6">
        <f>'M07'!F519</f>
        <v/>
      </c>
      <c r="BZ520" s="7">
        <f>IFERROR(BY520/BX520,0)</f>
        <v/>
      </c>
      <c r="CA520" s="6">
        <f>'M07'!M519</f>
        <v/>
      </c>
      <c r="CB520" s="6">
        <f>IF('M07'!AG519&gt;0,'M07'!AG519+MAX(0,CA520-'M07'!H519)*IF(AND(BX520&lt;&gt;0,BY520&lt;&gt;0),BY520/BX520,'M07'!V519),CA520*IF(AND(BX520&lt;&gt;0,BY520&lt;&gt;0),BY520/BX520,'M07'!V519))</f>
        <v/>
      </c>
      <c r="CC520" s="7">
        <f>IFERROR(CB520/CA520,0)</f>
        <v/>
      </c>
      <c r="CD520" s="6">
        <f>-'M07'!S519</f>
        <v/>
      </c>
      <c r="CE520" s="6">
        <f>BY520+CB520-CH520</f>
        <v/>
      </c>
      <c r="CF520" s="7">
        <f>IFERROR(CE520/CD520,0)</f>
        <v/>
      </c>
      <c r="CG520" s="6">
        <f>'M07'!T519</f>
        <v/>
      </c>
      <c r="CH520" s="6">
        <f>'M07'!U519</f>
        <v/>
      </c>
      <c r="CI520" s="7">
        <f>IFERROR(CH520/CG520,0)</f>
        <v/>
      </c>
      <c r="CJ520" s="6">
        <f>'M08'!E519</f>
        <v/>
      </c>
      <c r="CK520" s="6">
        <f>'M08'!F519</f>
        <v/>
      </c>
      <c r="CL520" s="7">
        <f>IFERROR(CK520/CJ520,0)</f>
        <v/>
      </c>
      <c r="CM520" s="6">
        <f>'M08'!M519</f>
        <v/>
      </c>
      <c r="CN520" s="6">
        <f>IF('M08'!AG519&gt;0,'M08'!AG519+MAX(0,CM520-'M08'!H519)*IF(AND(CJ520&lt;&gt;0,CK520&lt;&gt;0),CK520/CJ520,'M08'!V519),CM520*IF(AND(CJ520&lt;&gt;0,CK520&lt;&gt;0),CK520/CJ520,'M08'!V519))</f>
        <v/>
      </c>
      <c r="CO520" s="7">
        <f>IFERROR(CN520/CM520,0)</f>
        <v/>
      </c>
      <c r="CP520" s="6">
        <f>-'M08'!S519</f>
        <v/>
      </c>
      <c r="CQ520" s="6">
        <f>CK520+CN520-CT520</f>
        <v/>
      </c>
      <c r="CR520" s="7">
        <f>IFERROR(CQ520/CP520,0)</f>
        <v/>
      </c>
      <c r="CS520" s="6">
        <f>'M08'!T519</f>
        <v/>
      </c>
      <c r="CT520" s="6">
        <f>'M08'!U519</f>
        <v/>
      </c>
      <c r="CU520" s="7">
        <f>IFERROR(CT520/CS520,0)</f>
        <v/>
      </c>
      <c r="CV520" s="6">
        <f>'M09'!E519</f>
        <v/>
      </c>
      <c r="CW520" s="6">
        <f>'M09'!F519</f>
        <v/>
      </c>
      <c r="CX520" s="7">
        <f>IFERROR(CW520/CV520,0)</f>
        <v/>
      </c>
      <c r="CY520" s="6">
        <f>'M09'!M519</f>
        <v/>
      </c>
      <c r="CZ520" s="6">
        <f>IF('M09'!AG519&gt;0,'M09'!AG519+MAX(0,CY520-'M09'!H519)*IF(AND(CV520&lt;&gt;0,CW520&lt;&gt;0),CW520/CV520,'M09'!V519),CY520*IF(AND(CV520&lt;&gt;0,CW520&lt;&gt;0),CW520/CV520,'M09'!V519))</f>
        <v/>
      </c>
      <c r="DA520" s="7">
        <f>IFERROR(CZ520/CY520,0)</f>
        <v/>
      </c>
      <c r="DB520" s="6">
        <f>-'M09'!S519</f>
        <v/>
      </c>
      <c r="DC520" s="6">
        <f>CW520+CZ520-DF520</f>
        <v/>
      </c>
      <c r="DD520" s="7">
        <f>IFERROR(DC520/DB520,0)</f>
        <v/>
      </c>
      <c r="DE520" s="6">
        <f>'M09'!T519</f>
        <v/>
      </c>
      <c r="DF520" s="6">
        <f>'M09'!U519</f>
        <v/>
      </c>
      <c r="DG520" s="7">
        <f>IFERROR(DF520/DE520,0)</f>
        <v/>
      </c>
      <c r="DH520" s="6">
        <f>SUM(J520,V520,AH520,AT520,BF520,BR520,CD520,CP520,DB520)</f>
        <v/>
      </c>
      <c r="DI520" s="6">
        <f>SUM(K520,W520,AI520,AU520,BG520,BS520,CE520,CQ520,DC520)</f>
        <v/>
      </c>
      <c r="DJ520" s="6">
        <f>DH520/9</f>
        <v/>
      </c>
      <c r="DK520" s="6">
        <f>DI520/9</f>
        <v/>
      </c>
      <c r="DL520" s="7">
        <f>IFERROR(DI520/DH520,0)</f>
        <v/>
      </c>
      <c r="DM520" s="7">
        <f>'M09'!V519</f>
        <v/>
      </c>
      <c r="DN520" s="8">
        <f>IFERROR(DL520/DM520-1,0)</f>
        <v/>
      </c>
      <c r="DO520" s="6">
        <f>'M09'!AD519</f>
        <v/>
      </c>
      <c r="DP520" s="6">
        <f>DJ520-DO520</f>
        <v/>
      </c>
      <c r="DQ520" s="9">
        <f>COUNTIF(J520,"&gt;0")+COUNTIF(V520,"&gt;0")+COUNTIF(AH520,"&gt;0")+COUNTIF(AT520,"&gt;0")+COUNTIF(BF520,"&gt;0")+COUNTIF(BR520,"&gt;0")+COUNTIF(CD520,"&gt;0")+COUNTIF(CP520,"&gt;0")+COUNTIF(DB520,"&gt;0")</f>
        <v/>
      </c>
      <c r="DR520" s="6">
        <f>DE520</f>
        <v/>
      </c>
      <c r="DS520" s="10">
        <f>IFERROR(DR520/DJ520,0)</f>
        <v/>
      </c>
      <c r="DT520" s="6">
        <f>D520+SUM(G520,S520,AE520,AQ520,BC520,BO520,CA520,CM520,CY520)-SUM(J520,V520,AH520,AT520,BF520,BR520,CD520,CP520,DB520)-DE520</f>
        <v/>
      </c>
    </row>
    <row r="521">
      <c r="A521">
        <f>'M01'!C520</f>
        <v/>
      </c>
      <c r="B521">
        <f>'M01'!D520</f>
        <v/>
      </c>
      <c r="C521">
        <f>'M01'!A520</f>
        <v/>
      </c>
      <c r="D521" s="6">
        <f>'M01'!E520</f>
        <v/>
      </c>
      <c r="E521" s="6">
        <f>'M01'!F520</f>
        <v/>
      </c>
      <c r="F521" s="7">
        <f>IFERROR(E521/D521,0)</f>
        <v/>
      </c>
      <c r="G521" s="6">
        <f>'M01'!M520</f>
        <v/>
      </c>
      <c r="H521" s="6">
        <f>IF('M01'!AG520&gt;0,'M01'!AG520+MAX(0,G521-'M01'!H520)*IF(AND(D521&lt;&gt;0,E521&lt;&gt;0),E521/D521,'M01'!V520),G521*IF(AND(D521&lt;&gt;0,E521&lt;&gt;0),E521/D521,'M01'!V520))</f>
        <v/>
      </c>
      <c r="I521" s="7">
        <f>IFERROR(H521/G521,0)</f>
        <v/>
      </c>
      <c r="J521" s="6">
        <f>-'M01'!S520</f>
        <v/>
      </c>
      <c r="K521" s="6">
        <f>E521+H521-N521</f>
        <v/>
      </c>
      <c r="L521" s="7">
        <f>IFERROR(K521/J521,0)</f>
        <v/>
      </c>
      <c r="M521" s="6">
        <f>'M01'!T520</f>
        <v/>
      </c>
      <c r="N521" s="6">
        <f>'M01'!U520</f>
        <v/>
      </c>
      <c r="O521" s="7">
        <f>IFERROR(N521/M521,0)</f>
        <v/>
      </c>
      <c r="P521" s="6">
        <f>'M02'!E520</f>
        <v/>
      </c>
      <c r="Q521" s="6">
        <f>'M02'!F520</f>
        <v/>
      </c>
      <c r="R521" s="7">
        <f>IFERROR(Q521/P521,0)</f>
        <v/>
      </c>
      <c r="S521" s="6">
        <f>'M02'!M520</f>
        <v/>
      </c>
      <c r="T521" s="6">
        <f>IF('M02'!AG520&gt;0,'M02'!AG520+MAX(0,S521-'M02'!H520)*IF(AND(P521&lt;&gt;0,Q521&lt;&gt;0),Q521/P521,'M02'!V520),S521*IF(AND(P521&lt;&gt;0,Q521&lt;&gt;0),Q521/P521,'M02'!V520))</f>
        <v/>
      </c>
      <c r="U521" s="7">
        <f>IFERROR(T521/S521,0)</f>
        <v/>
      </c>
      <c r="V521" s="6">
        <f>-'M02'!S520</f>
        <v/>
      </c>
      <c r="W521" s="6">
        <f>Q521+T521-Z521</f>
        <v/>
      </c>
      <c r="X521" s="7">
        <f>IFERROR(W521/V521,0)</f>
        <v/>
      </c>
      <c r="Y521" s="6">
        <f>'M02'!T520</f>
        <v/>
      </c>
      <c r="Z521" s="6">
        <f>'M02'!U520</f>
        <v/>
      </c>
      <c r="AA521" s="7">
        <f>IFERROR(Z521/Y521,0)</f>
        <v/>
      </c>
      <c r="AB521" s="6">
        <f>'M03'!E520</f>
        <v/>
      </c>
      <c r="AC521" s="6">
        <f>'M03'!F520</f>
        <v/>
      </c>
      <c r="AD521" s="7">
        <f>IFERROR(AC521/AB521,0)</f>
        <v/>
      </c>
      <c r="AE521" s="6">
        <f>'M03'!M520</f>
        <v/>
      </c>
      <c r="AF521" s="6">
        <f>IF('M03'!AG520&gt;0,'M03'!AG520+MAX(0,AE521-'M03'!H520)*IF(AND(AB521&lt;&gt;0,AC521&lt;&gt;0),AC521/AB521,'M03'!V520),AE521*IF(AND(AB521&lt;&gt;0,AC521&lt;&gt;0),AC521/AB521,'M03'!V520))</f>
        <v/>
      </c>
      <c r="AG521" s="7">
        <f>IFERROR(AF521/AE521,0)</f>
        <v/>
      </c>
      <c r="AH521" s="6">
        <f>-'M03'!S520</f>
        <v/>
      </c>
      <c r="AI521" s="6">
        <f>AC521+AF521-AL521</f>
        <v/>
      </c>
      <c r="AJ521" s="7">
        <f>IFERROR(AI521/AH521,0)</f>
        <v/>
      </c>
      <c r="AK521" s="6">
        <f>'M03'!T520</f>
        <v/>
      </c>
      <c r="AL521" s="6">
        <f>'M03'!U520</f>
        <v/>
      </c>
      <c r="AM521" s="7">
        <f>IFERROR(AL521/AK521,0)</f>
        <v/>
      </c>
      <c r="AN521" s="6">
        <f>'M04'!E520</f>
        <v/>
      </c>
      <c r="AO521" s="6">
        <f>'M04'!F520</f>
        <v/>
      </c>
      <c r="AP521" s="7">
        <f>IFERROR(AO521/AN521,0)</f>
        <v/>
      </c>
      <c r="AQ521" s="6">
        <f>'M04'!M520</f>
        <v/>
      </c>
      <c r="AR521" s="6">
        <f>IF('M04'!AG520&gt;0,'M04'!AG520+MAX(0,AQ521-'M04'!H520)*IF(AND(AN521&lt;&gt;0,AO521&lt;&gt;0),AO521/AN521,'M04'!V520),AQ521*IF(AND(AN521&lt;&gt;0,AO521&lt;&gt;0),AO521/AN521,'M04'!V520))</f>
        <v/>
      </c>
      <c r="AS521" s="7">
        <f>IFERROR(AR521/AQ521,0)</f>
        <v/>
      </c>
      <c r="AT521" s="6">
        <f>-'M04'!S520</f>
        <v/>
      </c>
      <c r="AU521" s="6">
        <f>AO521+AR521-AX521</f>
        <v/>
      </c>
      <c r="AV521" s="7">
        <f>IFERROR(AU521/AT521,0)</f>
        <v/>
      </c>
      <c r="AW521" s="6">
        <f>'M04'!T520</f>
        <v/>
      </c>
      <c r="AX521" s="6">
        <f>'M04'!U520</f>
        <v/>
      </c>
      <c r="AY521" s="7">
        <f>IFERROR(AX521/AW521,0)</f>
        <v/>
      </c>
      <c r="AZ521" s="6">
        <f>'M05'!E520</f>
        <v/>
      </c>
      <c r="BA521" s="6">
        <f>'M05'!F520</f>
        <v/>
      </c>
      <c r="BB521" s="7">
        <f>IFERROR(BA521/AZ521,0)</f>
        <v/>
      </c>
      <c r="BC521" s="6">
        <f>'M05'!M520</f>
        <v/>
      </c>
      <c r="BD521" s="6">
        <f>IF('M05'!AG520&gt;0,'M05'!AG520+MAX(0,BC521-'M05'!H520)*IF(AND(AZ521&lt;&gt;0,BA521&lt;&gt;0),BA521/AZ521,'M05'!V520),BC521*IF(AND(AZ521&lt;&gt;0,BA521&lt;&gt;0),BA521/AZ521,'M05'!V520))</f>
        <v/>
      </c>
      <c r="BE521" s="7">
        <f>IFERROR(BD521/BC521,0)</f>
        <v/>
      </c>
      <c r="BF521" s="6">
        <f>-'M05'!S520</f>
        <v/>
      </c>
      <c r="BG521" s="6">
        <f>BA521+BD521-BJ521</f>
        <v/>
      </c>
      <c r="BH521" s="7">
        <f>IFERROR(BG521/BF521,0)</f>
        <v/>
      </c>
      <c r="BI521" s="6">
        <f>'M05'!T520</f>
        <v/>
      </c>
      <c r="BJ521" s="6">
        <f>'M05'!U520</f>
        <v/>
      </c>
      <c r="BK521" s="7">
        <f>IFERROR(BJ521/BI521,0)</f>
        <v/>
      </c>
      <c r="BL521" s="6">
        <f>'M06'!E520</f>
        <v/>
      </c>
      <c r="BM521" s="6">
        <f>'M06'!F520</f>
        <v/>
      </c>
      <c r="BN521" s="7">
        <f>IFERROR(BM521/BL521,0)</f>
        <v/>
      </c>
      <c r="BO521" s="6">
        <f>'M06'!M520</f>
        <v/>
      </c>
      <c r="BP521" s="6">
        <f>IF('M06'!AG520&gt;0,'M06'!AG520+MAX(0,BO521-'M06'!H520)*IF(AND(BL521&lt;&gt;0,BM521&lt;&gt;0),BM521/BL521,'M06'!V520),BO521*IF(AND(BL521&lt;&gt;0,BM521&lt;&gt;0),BM521/BL521,'M06'!V520))</f>
        <v/>
      </c>
      <c r="BQ521" s="7">
        <f>IFERROR(BP521/BO521,0)</f>
        <v/>
      </c>
      <c r="BR521" s="6">
        <f>-'M06'!S520</f>
        <v/>
      </c>
      <c r="BS521" s="6">
        <f>BM521+BP521-BV521</f>
        <v/>
      </c>
      <c r="BT521" s="7">
        <f>IFERROR(BS521/BR521,0)</f>
        <v/>
      </c>
      <c r="BU521" s="6">
        <f>'M06'!T520</f>
        <v/>
      </c>
      <c r="BV521" s="6">
        <f>'M06'!U520</f>
        <v/>
      </c>
      <c r="BW521" s="7">
        <f>IFERROR(BV521/BU521,0)</f>
        <v/>
      </c>
      <c r="BX521" s="6">
        <f>'M07'!E520</f>
        <v/>
      </c>
      <c r="BY521" s="6">
        <f>'M07'!F520</f>
        <v/>
      </c>
      <c r="BZ521" s="7">
        <f>IFERROR(BY521/BX521,0)</f>
        <v/>
      </c>
      <c r="CA521" s="6">
        <f>'M07'!M520</f>
        <v/>
      </c>
      <c r="CB521" s="6">
        <f>IF('M07'!AG520&gt;0,'M07'!AG520+MAX(0,CA521-'M07'!H520)*IF(AND(BX521&lt;&gt;0,BY521&lt;&gt;0),BY521/BX521,'M07'!V520),CA521*IF(AND(BX521&lt;&gt;0,BY521&lt;&gt;0),BY521/BX521,'M07'!V520))</f>
        <v/>
      </c>
      <c r="CC521" s="7">
        <f>IFERROR(CB521/CA521,0)</f>
        <v/>
      </c>
      <c r="CD521" s="6">
        <f>-'M07'!S520</f>
        <v/>
      </c>
      <c r="CE521" s="6">
        <f>BY521+CB521-CH521</f>
        <v/>
      </c>
      <c r="CF521" s="7">
        <f>IFERROR(CE521/CD521,0)</f>
        <v/>
      </c>
      <c r="CG521" s="6">
        <f>'M07'!T520</f>
        <v/>
      </c>
      <c r="CH521" s="6">
        <f>'M07'!U520</f>
        <v/>
      </c>
      <c r="CI521" s="7">
        <f>IFERROR(CH521/CG521,0)</f>
        <v/>
      </c>
      <c r="CJ521" s="6">
        <f>'M08'!E520</f>
        <v/>
      </c>
      <c r="CK521" s="6">
        <f>'M08'!F520</f>
        <v/>
      </c>
      <c r="CL521" s="7">
        <f>IFERROR(CK521/CJ521,0)</f>
        <v/>
      </c>
      <c r="CM521" s="6">
        <f>'M08'!M520</f>
        <v/>
      </c>
      <c r="CN521" s="6">
        <f>IF('M08'!AG520&gt;0,'M08'!AG520+MAX(0,CM521-'M08'!H520)*IF(AND(CJ521&lt;&gt;0,CK521&lt;&gt;0),CK521/CJ521,'M08'!V520),CM521*IF(AND(CJ521&lt;&gt;0,CK521&lt;&gt;0),CK521/CJ521,'M08'!V520))</f>
        <v/>
      </c>
      <c r="CO521" s="7">
        <f>IFERROR(CN521/CM521,0)</f>
        <v/>
      </c>
      <c r="CP521" s="6">
        <f>-'M08'!S520</f>
        <v/>
      </c>
      <c r="CQ521" s="6">
        <f>CK521+CN521-CT521</f>
        <v/>
      </c>
      <c r="CR521" s="7">
        <f>IFERROR(CQ521/CP521,0)</f>
        <v/>
      </c>
      <c r="CS521" s="6">
        <f>'M08'!T520</f>
        <v/>
      </c>
      <c r="CT521" s="6">
        <f>'M08'!U520</f>
        <v/>
      </c>
      <c r="CU521" s="7">
        <f>IFERROR(CT521/CS521,0)</f>
        <v/>
      </c>
      <c r="CV521" s="6">
        <f>'M09'!E520</f>
        <v/>
      </c>
      <c r="CW521" s="6">
        <f>'M09'!F520</f>
        <v/>
      </c>
      <c r="CX521" s="7">
        <f>IFERROR(CW521/CV521,0)</f>
        <v/>
      </c>
      <c r="CY521" s="6">
        <f>'M09'!M520</f>
        <v/>
      </c>
      <c r="CZ521" s="6">
        <f>IF('M09'!AG520&gt;0,'M09'!AG520+MAX(0,CY521-'M09'!H520)*IF(AND(CV521&lt;&gt;0,CW521&lt;&gt;0),CW521/CV521,'M09'!V520),CY521*IF(AND(CV521&lt;&gt;0,CW521&lt;&gt;0),CW521/CV521,'M09'!V520))</f>
        <v/>
      </c>
      <c r="DA521" s="7">
        <f>IFERROR(CZ521/CY521,0)</f>
        <v/>
      </c>
      <c r="DB521" s="6">
        <f>-'M09'!S520</f>
        <v/>
      </c>
      <c r="DC521" s="6">
        <f>CW521+CZ521-DF521</f>
        <v/>
      </c>
      <c r="DD521" s="7">
        <f>IFERROR(DC521/DB521,0)</f>
        <v/>
      </c>
      <c r="DE521" s="6">
        <f>'M09'!T520</f>
        <v/>
      </c>
      <c r="DF521" s="6">
        <f>'M09'!U520</f>
        <v/>
      </c>
      <c r="DG521" s="7">
        <f>IFERROR(DF521/DE521,0)</f>
        <v/>
      </c>
      <c r="DH521" s="6">
        <f>SUM(J521,V521,AH521,AT521,BF521,BR521,CD521,CP521,DB521)</f>
        <v/>
      </c>
      <c r="DI521" s="6">
        <f>SUM(K521,W521,AI521,AU521,BG521,BS521,CE521,CQ521,DC521)</f>
        <v/>
      </c>
      <c r="DJ521" s="6">
        <f>DH521/9</f>
        <v/>
      </c>
      <c r="DK521" s="6">
        <f>DI521/9</f>
        <v/>
      </c>
      <c r="DL521" s="7">
        <f>IFERROR(DI521/DH521,0)</f>
        <v/>
      </c>
      <c r="DM521" s="7">
        <f>'M09'!V520</f>
        <v/>
      </c>
      <c r="DN521" s="8">
        <f>IFERROR(DL521/DM521-1,0)</f>
        <v/>
      </c>
      <c r="DO521" s="6">
        <f>'M09'!AD520</f>
        <v/>
      </c>
      <c r="DP521" s="6">
        <f>DJ521-DO521</f>
        <v/>
      </c>
      <c r="DQ521" s="9">
        <f>COUNTIF(J521,"&gt;0")+COUNTIF(V521,"&gt;0")+COUNTIF(AH521,"&gt;0")+COUNTIF(AT521,"&gt;0")+COUNTIF(BF521,"&gt;0")+COUNTIF(BR521,"&gt;0")+COUNTIF(CD521,"&gt;0")+COUNTIF(CP521,"&gt;0")+COUNTIF(DB521,"&gt;0")</f>
        <v/>
      </c>
      <c r="DR521" s="6">
        <f>DE521</f>
        <v/>
      </c>
      <c r="DS521" s="10">
        <f>IFERROR(DR521/DJ521,0)</f>
        <v/>
      </c>
      <c r="DT521" s="6">
        <f>D521+SUM(G521,S521,AE521,AQ521,BC521,BO521,CA521,CM521,CY521)-SUM(J521,V521,AH521,AT521,BF521,BR521,CD521,CP521,DB521)-DE521</f>
        <v/>
      </c>
    </row>
    <row r="522">
      <c r="A522">
        <f>'M01'!C521</f>
        <v/>
      </c>
      <c r="B522">
        <f>'M01'!D521</f>
        <v/>
      </c>
      <c r="C522">
        <f>'M01'!A521</f>
        <v/>
      </c>
      <c r="D522" s="6">
        <f>'M01'!E521</f>
        <v/>
      </c>
      <c r="E522" s="6">
        <f>'M01'!F521</f>
        <v/>
      </c>
      <c r="F522" s="7">
        <f>IFERROR(E522/D522,0)</f>
        <v/>
      </c>
      <c r="G522" s="6">
        <f>'M01'!M521</f>
        <v/>
      </c>
      <c r="H522" s="6">
        <f>IF('M01'!AG521&gt;0,'M01'!AG521+MAX(0,G522-'M01'!H521)*IF(AND(D522&lt;&gt;0,E522&lt;&gt;0),E522/D522,'M01'!V521),G522*IF(AND(D522&lt;&gt;0,E522&lt;&gt;0),E522/D522,'M01'!V521))</f>
        <v/>
      </c>
      <c r="I522" s="7">
        <f>IFERROR(H522/G522,0)</f>
        <v/>
      </c>
      <c r="J522" s="6">
        <f>-'M01'!S521</f>
        <v/>
      </c>
      <c r="K522" s="6">
        <f>E522+H522-N522</f>
        <v/>
      </c>
      <c r="L522" s="7">
        <f>IFERROR(K522/J522,0)</f>
        <v/>
      </c>
      <c r="M522" s="6">
        <f>'M01'!T521</f>
        <v/>
      </c>
      <c r="N522" s="6">
        <f>'M01'!U521</f>
        <v/>
      </c>
      <c r="O522" s="7">
        <f>IFERROR(N522/M522,0)</f>
        <v/>
      </c>
      <c r="P522" s="6">
        <f>'M02'!E521</f>
        <v/>
      </c>
      <c r="Q522" s="6">
        <f>'M02'!F521</f>
        <v/>
      </c>
      <c r="R522" s="7">
        <f>IFERROR(Q522/P522,0)</f>
        <v/>
      </c>
      <c r="S522" s="6">
        <f>'M02'!M521</f>
        <v/>
      </c>
      <c r="T522" s="6">
        <f>IF('M02'!AG521&gt;0,'M02'!AG521+MAX(0,S522-'M02'!H521)*IF(AND(P522&lt;&gt;0,Q522&lt;&gt;0),Q522/P522,'M02'!V521),S522*IF(AND(P522&lt;&gt;0,Q522&lt;&gt;0),Q522/P522,'M02'!V521))</f>
        <v/>
      </c>
      <c r="U522" s="7">
        <f>IFERROR(T522/S522,0)</f>
        <v/>
      </c>
      <c r="V522" s="6">
        <f>-'M02'!S521</f>
        <v/>
      </c>
      <c r="W522" s="6">
        <f>Q522+T522-Z522</f>
        <v/>
      </c>
      <c r="X522" s="7">
        <f>IFERROR(W522/V522,0)</f>
        <v/>
      </c>
      <c r="Y522" s="6">
        <f>'M02'!T521</f>
        <v/>
      </c>
      <c r="Z522" s="6">
        <f>'M02'!U521</f>
        <v/>
      </c>
      <c r="AA522" s="7">
        <f>IFERROR(Z522/Y522,0)</f>
        <v/>
      </c>
      <c r="AB522" s="6">
        <f>'M03'!E521</f>
        <v/>
      </c>
      <c r="AC522" s="6">
        <f>'M03'!F521</f>
        <v/>
      </c>
      <c r="AD522" s="7">
        <f>IFERROR(AC522/AB522,0)</f>
        <v/>
      </c>
      <c r="AE522" s="6">
        <f>'M03'!M521</f>
        <v/>
      </c>
      <c r="AF522" s="6">
        <f>IF('M03'!AG521&gt;0,'M03'!AG521+MAX(0,AE522-'M03'!H521)*IF(AND(AB522&lt;&gt;0,AC522&lt;&gt;0),AC522/AB522,'M03'!V521),AE522*IF(AND(AB522&lt;&gt;0,AC522&lt;&gt;0),AC522/AB522,'M03'!V521))</f>
        <v/>
      </c>
      <c r="AG522" s="7">
        <f>IFERROR(AF522/AE522,0)</f>
        <v/>
      </c>
      <c r="AH522" s="6">
        <f>-'M03'!S521</f>
        <v/>
      </c>
      <c r="AI522" s="6">
        <f>AC522+AF522-AL522</f>
        <v/>
      </c>
      <c r="AJ522" s="7">
        <f>IFERROR(AI522/AH522,0)</f>
        <v/>
      </c>
      <c r="AK522" s="6">
        <f>'M03'!T521</f>
        <v/>
      </c>
      <c r="AL522" s="6">
        <f>'M03'!U521</f>
        <v/>
      </c>
      <c r="AM522" s="7">
        <f>IFERROR(AL522/AK522,0)</f>
        <v/>
      </c>
      <c r="AN522" s="6">
        <f>'M04'!E521</f>
        <v/>
      </c>
      <c r="AO522" s="6">
        <f>'M04'!F521</f>
        <v/>
      </c>
      <c r="AP522" s="7">
        <f>IFERROR(AO522/AN522,0)</f>
        <v/>
      </c>
      <c r="AQ522" s="6">
        <f>'M04'!M521</f>
        <v/>
      </c>
      <c r="AR522" s="6">
        <f>IF('M04'!AG521&gt;0,'M04'!AG521+MAX(0,AQ522-'M04'!H521)*IF(AND(AN522&lt;&gt;0,AO522&lt;&gt;0),AO522/AN522,'M04'!V521),AQ522*IF(AND(AN522&lt;&gt;0,AO522&lt;&gt;0),AO522/AN522,'M04'!V521))</f>
        <v/>
      </c>
      <c r="AS522" s="7">
        <f>IFERROR(AR522/AQ522,0)</f>
        <v/>
      </c>
      <c r="AT522" s="6">
        <f>-'M04'!S521</f>
        <v/>
      </c>
      <c r="AU522" s="6">
        <f>AO522+AR522-AX522</f>
        <v/>
      </c>
      <c r="AV522" s="7">
        <f>IFERROR(AU522/AT522,0)</f>
        <v/>
      </c>
      <c r="AW522" s="6">
        <f>'M04'!T521</f>
        <v/>
      </c>
      <c r="AX522" s="6">
        <f>'M04'!U521</f>
        <v/>
      </c>
      <c r="AY522" s="7">
        <f>IFERROR(AX522/AW522,0)</f>
        <v/>
      </c>
      <c r="AZ522" s="6">
        <f>'M05'!E521</f>
        <v/>
      </c>
      <c r="BA522" s="6">
        <f>'M05'!F521</f>
        <v/>
      </c>
      <c r="BB522" s="7">
        <f>IFERROR(BA522/AZ522,0)</f>
        <v/>
      </c>
      <c r="BC522" s="6">
        <f>'M05'!M521</f>
        <v/>
      </c>
      <c r="BD522" s="6">
        <f>IF('M05'!AG521&gt;0,'M05'!AG521+MAX(0,BC522-'M05'!H521)*IF(AND(AZ522&lt;&gt;0,BA522&lt;&gt;0),BA522/AZ522,'M05'!V521),BC522*IF(AND(AZ522&lt;&gt;0,BA522&lt;&gt;0),BA522/AZ522,'M05'!V521))</f>
        <v/>
      </c>
      <c r="BE522" s="7">
        <f>IFERROR(BD522/BC522,0)</f>
        <v/>
      </c>
      <c r="BF522" s="6">
        <f>-'M05'!S521</f>
        <v/>
      </c>
      <c r="BG522" s="6">
        <f>BA522+BD522-BJ522</f>
        <v/>
      </c>
      <c r="BH522" s="7">
        <f>IFERROR(BG522/BF522,0)</f>
        <v/>
      </c>
      <c r="BI522" s="6">
        <f>'M05'!T521</f>
        <v/>
      </c>
      <c r="BJ522" s="6">
        <f>'M05'!U521</f>
        <v/>
      </c>
      <c r="BK522" s="7">
        <f>IFERROR(BJ522/BI522,0)</f>
        <v/>
      </c>
      <c r="BL522" s="6">
        <f>'M06'!E521</f>
        <v/>
      </c>
      <c r="BM522" s="6">
        <f>'M06'!F521</f>
        <v/>
      </c>
      <c r="BN522" s="7">
        <f>IFERROR(BM522/BL522,0)</f>
        <v/>
      </c>
      <c r="BO522" s="6">
        <f>'M06'!M521</f>
        <v/>
      </c>
      <c r="BP522" s="6">
        <f>IF('M06'!AG521&gt;0,'M06'!AG521+MAX(0,BO522-'M06'!H521)*IF(AND(BL522&lt;&gt;0,BM522&lt;&gt;0),BM522/BL522,'M06'!V521),BO522*IF(AND(BL522&lt;&gt;0,BM522&lt;&gt;0),BM522/BL522,'M06'!V521))</f>
        <v/>
      </c>
      <c r="BQ522" s="7">
        <f>IFERROR(BP522/BO522,0)</f>
        <v/>
      </c>
      <c r="BR522" s="6">
        <f>-'M06'!S521</f>
        <v/>
      </c>
      <c r="BS522" s="6">
        <f>BM522+BP522-BV522</f>
        <v/>
      </c>
      <c r="BT522" s="7">
        <f>IFERROR(BS522/BR522,0)</f>
        <v/>
      </c>
      <c r="BU522" s="6">
        <f>'M06'!T521</f>
        <v/>
      </c>
      <c r="BV522" s="6">
        <f>'M06'!U521</f>
        <v/>
      </c>
      <c r="BW522" s="7">
        <f>IFERROR(BV522/BU522,0)</f>
        <v/>
      </c>
      <c r="BX522" s="6">
        <f>'M07'!E521</f>
        <v/>
      </c>
      <c r="BY522" s="6">
        <f>'M07'!F521</f>
        <v/>
      </c>
      <c r="BZ522" s="7">
        <f>IFERROR(BY522/BX522,0)</f>
        <v/>
      </c>
      <c r="CA522" s="6">
        <f>'M07'!M521</f>
        <v/>
      </c>
      <c r="CB522" s="6">
        <f>IF('M07'!AG521&gt;0,'M07'!AG521+MAX(0,CA522-'M07'!H521)*IF(AND(BX522&lt;&gt;0,BY522&lt;&gt;0),BY522/BX522,'M07'!V521),CA522*IF(AND(BX522&lt;&gt;0,BY522&lt;&gt;0),BY522/BX522,'M07'!V521))</f>
        <v/>
      </c>
      <c r="CC522" s="7">
        <f>IFERROR(CB522/CA522,0)</f>
        <v/>
      </c>
      <c r="CD522" s="6">
        <f>-'M07'!S521</f>
        <v/>
      </c>
      <c r="CE522" s="6">
        <f>BY522+CB522-CH522</f>
        <v/>
      </c>
      <c r="CF522" s="7">
        <f>IFERROR(CE522/CD522,0)</f>
        <v/>
      </c>
      <c r="CG522" s="6">
        <f>'M07'!T521</f>
        <v/>
      </c>
      <c r="CH522" s="6">
        <f>'M07'!U521</f>
        <v/>
      </c>
      <c r="CI522" s="7">
        <f>IFERROR(CH522/CG522,0)</f>
        <v/>
      </c>
      <c r="CJ522" s="6">
        <f>'M08'!E521</f>
        <v/>
      </c>
      <c r="CK522" s="6">
        <f>'M08'!F521</f>
        <v/>
      </c>
      <c r="CL522" s="7">
        <f>IFERROR(CK522/CJ522,0)</f>
        <v/>
      </c>
      <c r="CM522" s="6">
        <f>'M08'!M521</f>
        <v/>
      </c>
      <c r="CN522" s="6">
        <f>IF('M08'!AG521&gt;0,'M08'!AG521+MAX(0,CM522-'M08'!H521)*IF(AND(CJ522&lt;&gt;0,CK522&lt;&gt;0),CK522/CJ522,'M08'!V521),CM522*IF(AND(CJ522&lt;&gt;0,CK522&lt;&gt;0),CK522/CJ522,'M08'!V521))</f>
        <v/>
      </c>
      <c r="CO522" s="7">
        <f>IFERROR(CN522/CM522,0)</f>
        <v/>
      </c>
      <c r="CP522" s="6">
        <f>-'M08'!S521</f>
        <v/>
      </c>
      <c r="CQ522" s="6">
        <f>CK522+CN522-CT522</f>
        <v/>
      </c>
      <c r="CR522" s="7">
        <f>IFERROR(CQ522/CP522,0)</f>
        <v/>
      </c>
      <c r="CS522" s="6">
        <f>'M08'!T521</f>
        <v/>
      </c>
      <c r="CT522" s="6">
        <f>'M08'!U521</f>
        <v/>
      </c>
      <c r="CU522" s="7">
        <f>IFERROR(CT522/CS522,0)</f>
        <v/>
      </c>
      <c r="CV522" s="6">
        <f>'M09'!E521</f>
        <v/>
      </c>
      <c r="CW522" s="6">
        <f>'M09'!F521</f>
        <v/>
      </c>
      <c r="CX522" s="7">
        <f>IFERROR(CW522/CV522,0)</f>
        <v/>
      </c>
      <c r="CY522" s="6">
        <f>'M09'!M521</f>
        <v/>
      </c>
      <c r="CZ522" s="6">
        <f>IF('M09'!AG521&gt;0,'M09'!AG521+MAX(0,CY522-'M09'!H521)*IF(AND(CV522&lt;&gt;0,CW522&lt;&gt;0),CW522/CV522,'M09'!V521),CY522*IF(AND(CV522&lt;&gt;0,CW522&lt;&gt;0),CW522/CV522,'M09'!V521))</f>
        <v/>
      </c>
      <c r="DA522" s="7">
        <f>IFERROR(CZ522/CY522,0)</f>
        <v/>
      </c>
      <c r="DB522" s="6">
        <f>-'M09'!S521</f>
        <v/>
      </c>
      <c r="DC522" s="6">
        <f>CW522+CZ522-DF522</f>
        <v/>
      </c>
      <c r="DD522" s="7">
        <f>IFERROR(DC522/DB522,0)</f>
        <v/>
      </c>
      <c r="DE522" s="6">
        <f>'M09'!T521</f>
        <v/>
      </c>
      <c r="DF522" s="6">
        <f>'M09'!U521</f>
        <v/>
      </c>
      <c r="DG522" s="7">
        <f>IFERROR(DF522/DE522,0)</f>
        <v/>
      </c>
      <c r="DH522" s="6">
        <f>SUM(J522,V522,AH522,AT522,BF522,BR522,CD522,CP522,DB522)</f>
        <v/>
      </c>
      <c r="DI522" s="6">
        <f>SUM(K522,W522,AI522,AU522,BG522,BS522,CE522,CQ522,DC522)</f>
        <v/>
      </c>
      <c r="DJ522" s="6">
        <f>DH522/9</f>
        <v/>
      </c>
      <c r="DK522" s="6">
        <f>DI522/9</f>
        <v/>
      </c>
      <c r="DL522" s="7">
        <f>IFERROR(DI522/DH522,0)</f>
        <v/>
      </c>
      <c r="DM522" s="7">
        <f>'M09'!V521</f>
        <v/>
      </c>
      <c r="DN522" s="8">
        <f>IFERROR(DL522/DM522-1,0)</f>
        <v/>
      </c>
      <c r="DO522" s="6">
        <f>'M09'!AD521</f>
        <v/>
      </c>
      <c r="DP522" s="6">
        <f>DJ522-DO522</f>
        <v/>
      </c>
      <c r="DQ522" s="9">
        <f>COUNTIF(J522,"&gt;0")+COUNTIF(V522,"&gt;0")+COUNTIF(AH522,"&gt;0")+COUNTIF(AT522,"&gt;0")+COUNTIF(BF522,"&gt;0")+COUNTIF(BR522,"&gt;0")+COUNTIF(CD522,"&gt;0")+COUNTIF(CP522,"&gt;0")+COUNTIF(DB522,"&gt;0")</f>
        <v/>
      </c>
      <c r="DR522" s="6">
        <f>DE522</f>
        <v/>
      </c>
      <c r="DS522" s="10">
        <f>IFERROR(DR522/DJ522,0)</f>
        <v/>
      </c>
      <c r="DT522" s="6">
        <f>D522+SUM(G522,S522,AE522,AQ522,BC522,BO522,CA522,CM522,CY522)-SUM(J522,V522,AH522,AT522,BF522,BR522,CD522,CP522,DB522)-DE522</f>
        <v/>
      </c>
    </row>
    <row r="523">
      <c r="A523">
        <f>'M01'!C522</f>
        <v/>
      </c>
      <c r="B523">
        <f>'M01'!D522</f>
        <v/>
      </c>
      <c r="C523">
        <f>'M01'!A522</f>
        <v/>
      </c>
      <c r="D523" s="6">
        <f>'M01'!E522</f>
        <v/>
      </c>
      <c r="E523" s="6">
        <f>'M01'!F522</f>
        <v/>
      </c>
      <c r="F523" s="7">
        <f>IFERROR(E523/D523,0)</f>
        <v/>
      </c>
      <c r="G523" s="6">
        <f>'M01'!M522</f>
        <v/>
      </c>
      <c r="H523" s="6">
        <f>IF('M01'!AG522&gt;0,'M01'!AG522+MAX(0,G523-'M01'!H522)*IF(AND(D523&lt;&gt;0,E523&lt;&gt;0),E523/D523,'M01'!V522),G523*IF(AND(D523&lt;&gt;0,E523&lt;&gt;0),E523/D523,'M01'!V522))</f>
        <v/>
      </c>
      <c r="I523" s="7">
        <f>IFERROR(H523/G523,0)</f>
        <v/>
      </c>
      <c r="J523" s="6">
        <f>-'M01'!S522</f>
        <v/>
      </c>
      <c r="K523" s="6">
        <f>E523+H523-N523</f>
        <v/>
      </c>
      <c r="L523" s="7">
        <f>IFERROR(K523/J523,0)</f>
        <v/>
      </c>
      <c r="M523" s="6">
        <f>'M01'!T522</f>
        <v/>
      </c>
      <c r="N523" s="6">
        <f>'M01'!U522</f>
        <v/>
      </c>
      <c r="O523" s="7">
        <f>IFERROR(N523/M523,0)</f>
        <v/>
      </c>
      <c r="P523" s="6">
        <f>'M02'!E522</f>
        <v/>
      </c>
      <c r="Q523" s="6">
        <f>'M02'!F522</f>
        <v/>
      </c>
      <c r="R523" s="7">
        <f>IFERROR(Q523/P523,0)</f>
        <v/>
      </c>
      <c r="S523" s="6">
        <f>'M02'!M522</f>
        <v/>
      </c>
      <c r="T523" s="6">
        <f>IF('M02'!AG522&gt;0,'M02'!AG522+MAX(0,S523-'M02'!H522)*IF(AND(P523&lt;&gt;0,Q523&lt;&gt;0),Q523/P523,'M02'!V522),S523*IF(AND(P523&lt;&gt;0,Q523&lt;&gt;0),Q523/P523,'M02'!V522))</f>
        <v/>
      </c>
      <c r="U523" s="7">
        <f>IFERROR(T523/S523,0)</f>
        <v/>
      </c>
      <c r="V523" s="6">
        <f>-'M02'!S522</f>
        <v/>
      </c>
      <c r="W523" s="6">
        <f>Q523+T523-Z523</f>
        <v/>
      </c>
      <c r="X523" s="7">
        <f>IFERROR(W523/V523,0)</f>
        <v/>
      </c>
      <c r="Y523" s="6">
        <f>'M02'!T522</f>
        <v/>
      </c>
      <c r="Z523" s="6">
        <f>'M02'!U522</f>
        <v/>
      </c>
      <c r="AA523" s="7">
        <f>IFERROR(Z523/Y523,0)</f>
        <v/>
      </c>
      <c r="AB523" s="6">
        <f>'M03'!E522</f>
        <v/>
      </c>
      <c r="AC523" s="6">
        <f>'M03'!F522</f>
        <v/>
      </c>
      <c r="AD523" s="7">
        <f>IFERROR(AC523/AB523,0)</f>
        <v/>
      </c>
      <c r="AE523" s="6">
        <f>'M03'!M522</f>
        <v/>
      </c>
      <c r="AF523" s="6">
        <f>IF('M03'!AG522&gt;0,'M03'!AG522+MAX(0,AE523-'M03'!H522)*IF(AND(AB523&lt;&gt;0,AC523&lt;&gt;0),AC523/AB523,'M03'!V522),AE523*IF(AND(AB523&lt;&gt;0,AC523&lt;&gt;0),AC523/AB523,'M03'!V522))</f>
        <v/>
      </c>
      <c r="AG523" s="7">
        <f>IFERROR(AF523/AE523,0)</f>
        <v/>
      </c>
      <c r="AH523" s="6">
        <f>-'M03'!S522</f>
        <v/>
      </c>
      <c r="AI523" s="6">
        <f>AC523+AF523-AL523</f>
        <v/>
      </c>
      <c r="AJ523" s="7">
        <f>IFERROR(AI523/AH523,0)</f>
        <v/>
      </c>
      <c r="AK523" s="6">
        <f>'M03'!T522</f>
        <v/>
      </c>
      <c r="AL523" s="6">
        <f>'M03'!U522</f>
        <v/>
      </c>
      <c r="AM523" s="7">
        <f>IFERROR(AL523/AK523,0)</f>
        <v/>
      </c>
      <c r="AN523" s="6">
        <f>'M04'!E522</f>
        <v/>
      </c>
      <c r="AO523" s="6">
        <f>'M04'!F522</f>
        <v/>
      </c>
      <c r="AP523" s="7">
        <f>IFERROR(AO523/AN523,0)</f>
        <v/>
      </c>
      <c r="AQ523" s="6">
        <f>'M04'!M522</f>
        <v/>
      </c>
      <c r="AR523" s="6">
        <f>IF('M04'!AG522&gt;0,'M04'!AG522+MAX(0,AQ523-'M04'!H522)*IF(AND(AN523&lt;&gt;0,AO523&lt;&gt;0),AO523/AN523,'M04'!V522),AQ523*IF(AND(AN523&lt;&gt;0,AO523&lt;&gt;0),AO523/AN523,'M04'!V522))</f>
        <v/>
      </c>
      <c r="AS523" s="7">
        <f>IFERROR(AR523/AQ523,0)</f>
        <v/>
      </c>
      <c r="AT523" s="6">
        <f>-'M04'!S522</f>
        <v/>
      </c>
      <c r="AU523" s="6">
        <f>AO523+AR523-AX523</f>
        <v/>
      </c>
      <c r="AV523" s="7">
        <f>IFERROR(AU523/AT523,0)</f>
        <v/>
      </c>
      <c r="AW523" s="6">
        <f>'M04'!T522</f>
        <v/>
      </c>
      <c r="AX523" s="6">
        <f>'M04'!U522</f>
        <v/>
      </c>
      <c r="AY523" s="7">
        <f>IFERROR(AX523/AW523,0)</f>
        <v/>
      </c>
      <c r="AZ523" s="6">
        <f>'M05'!E522</f>
        <v/>
      </c>
      <c r="BA523" s="6">
        <f>'M05'!F522</f>
        <v/>
      </c>
      <c r="BB523" s="7">
        <f>IFERROR(BA523/AZ523,0)</f>
        <v/>
      </c>
      <c r="BC523" s="6">
        <f>'M05'!M522</f>
        <v/>
      </c>
      <c r="BD523" s="6">
        <f>IF('M05'!AG522&gt;0,'M05'!AG522+MAX(0,BC523-'M05'!H522)*IF(AND(AZ523&lt;&gt;0,BA523&lt;&gt;0),BA523/AZ523,'M05'!V522),BC523*IF(AND(AZ523&lt;&gt;0,BA523&lt;&gt;0),BA523/AZ523,'M05'!V522))</f>
        <v/>
      </c>
      <c r="BE523" s="7">
        <f>IFERROR(BD523/BC523,0)</f>
        <v/>
      </c>
      <c r="BF523" s="6">
        <f>-'M05'!S522</f>
        <v/>
      </c>
      <c r="BG523" s="6">
        <f>BA523+BD523-BJ523</f>
        <v/>
      </c>
      <c r="BH523" s="7">
        <f>IFERROR(BG523/BF523,0)</f>
        <v/>
      </c>
      <c r="BI523" s="6">
        <f>'M05'!T522</f>
        <v/>
      </c>
      <c r="BJ523" s="6">
        <f>'M05'!U522</f>
        <v/>
      </c>
      <c r="BK523" s="7">
        <f>IFERROR(BJ523/BI523,0)</f>
        <v/>
      </c>
      <c r="BL523" s="6">
        <f>'M06'!E522</f>
        <v/>
      </c>
      <c r="BM523" s="6">
        <f>'M06'!F522</f>
        <v/>
      </c>
      <c r="BN523" s="7">
        <f>IFERROR(BM523/BL523,0)</f>
        <v/>
      </c>
      <c r="BO523" s="6">
        <f>'M06'!M522</f>
        <v/>
      </c>
      <c r="BP523" s="6">
        <f>IF('M06'!AG522&gt;0,'M06'!AG522+MAX(0,BO523-'M06'!H522)*IF(AND(BL523&lt;&gt;0,BM523&lt;&gt;0),BM523/BL523,'M06'!V522),BO523*IF(AND(BL523&lt;&gt;0,BM523&lt;&gt;0),BM523/BL523,'M06'!V522))</f>
        <v/>
      </c>
      <c r="BQ523" s="7">
        <f>IFERROR(BP523/BO523,0)</f>
        <v/>
      </c>
      <c r="BR523" s="6">
        <f>-'M06'!S522</f>
        <v/>
      </c>
      <c r="BS523" s="6">
        <f>BM523+BP523-BV523</f>
        <v/>
      </c>
      <c r="BT523" s="7">
        <f>IFERROR(BS523/BR523,0)</f>
        <v/>
      </c>
      <c r="BU523" s="6">
        <f>'M06'!T522</f>
        <v/>
      </c>
      <c r="BV523" s="6">
        <f>'M06'!U522</f>
        <v/>
      </c>
      <c r="BW523" s="7">
        <f>IFERROR(BV523/BU523,0)</f>
        <v/>
      </c>
      <c r="BX523" s="6">
        <f>'M07'!E522</f>
        <v/>
      </c>
      <c r="BY523" s="6">
        <f>'M07'!F522</f>
        <v/>
      </c>
      <c r="BZ523" s="7">
        <f>IFERROR(BY523/BX523,0)</f>
        <v/>
      </c>
      <c r="CA523" s="6">
        <f>'M07'!M522</f>
        <v/>
      </c>
      <c r="CB523" s="6">
        <f>IF('M07'!AG522&gt;0,'M07'!AG522+MAX(0,CA523-'M07'!H522)*IF(AND(BX523&lt;&gt;0,BY523&lt;&gt;0),BY523/BX523,'M07'!V522),CA523*IF(AND(BX523&lt;&gt;0,BY523&lt;&gt;0),BY523/BX523,'M07'!V522))</f>
        <v/>
      </c>
      <c r="CC523" s="7">
        <f>IFERROR(CB523/CA523,0)</f>
        <v/>
      </c>
      <c r="CD523" s="6">
        <f>-'M07'!S522</f>
        <v/>
      </c>
      <c r="CE523" s="6">
        <f>BY523+CB523-CH523</f>
        <v/>
      </c>
      <c r="CF523" s="7">
        <f>IFERROR(CE523/CD523,0)</f>
        <v/>
      </c>
      <c r="CG523" s="6">
        <f>'M07'!T522</f>
        <v/>
      </c>
      <c r="CH523" s="6">
        <f>'M07'!U522</f>
        <v/>
      </c>
      <c r="CI523" s="7">
        <f>IFERROR(CH523/CG523,0)</f>
        <v/>
      </c>
      <c r="CJ523" s="6">
        <f>'M08'!E522</f>
        <v/>
      </c>
      <c r="CK523" s="6">
        <f>'M08'!F522</f>
        <v/>
      </c>
      <c r="CL523" s="7">
        <f>IFERROR(CK523/CJ523,0)</f>
        <v/>
      </c>
      <c r="CM523" s="6">
        <f>'M08'!M522</f>
        <v/>
      </c>
      <c r="CN523" s="6">
        <f>IF('M08'!AG522&gt;0,'M08'!AG522+MAX(0,CM523-'M08'!H522)*IF(AND(CJ523&lt;&gt;0,CK523&lt;&gt;0),CK523/CJ523,'M08'!V522),CM523*IF(AND(CJ523&lt;&gt;0,CK523&lt;&gt;0),CK523/CJ523,'M08'!V522))</f>
        <v/>
      </c>
      <c r="CO523" s="7">
        <f>IFERROR(CN523/CM523,0)</f>
        <v/>
      </c>
      <c r="CP523" s="6">
        <f>-'M08'!S522</f>
        <v/>
      </c>
      <c r="CQ523" s="6">
        <f>CK523+CN523-CT523</f>
        <v/>
      </c>
      <c r="CR523" s="7">
        <f>IFERROR(CQ523/CP523,0)</f>
        <v/>
      </c>
      <c r="CS523" s="6">
        <f>'M08'!T522</f>
        <v/>
      </c>
      <c r="CT523" s="6">
        <f>'M08'!U522</f>
        <v/>
      </c>
      <c r="CU523" s="7">
        <f>IFERROR(CT523/CS523,0)</f>
        <v/>
      </c>
      <c r="CV523" s="6">
        <f>'M09'!E522</f>
        <v/>
      </c>
      <c r="CW523" s="6">
        <f>'M09'!F522</f>
        <v/>
      </c>
      <c r="CX523" s="7">
        <f>IFERROR(CW523/CV523,0)</f>
        <v/>
      </c>
      <c r="CY523" s="6">
        <f>'M09'!M522</f>
        <v/>
      </c>
      <c r="CZ523" s="6">
        <f>IF('M09'!AG522&gt;0,'M09'!AG522+MAX(0,CY523-'M09'!H522)*IF(AND(CV523&lt;&gt;0,CW523&lt;&gt;0),CW523/CV523,'M09'!V522),CY523*IF(AND(CV523&lt;&gt;0,CW523&lt;&gt;0),CW523/CV523,'M09'!V522))</f>
        <v/>
      </c>
      <c r="DA523" s="7">
        <f>IFERROR(CZ523/CY523,0)</f>
        <v/>
      </c>
      <c r="DB523" s="6">
        <f>-'M09'!S522</f>
        <v/>
      </c>
      <c r="DC523" s="6">
        <f>CW523+CZ523-DF523</f>
        <v/>
      </c>
      <c r="DD523" s="7">
        <f>IFERROR(DC523/DB523,0)</f>
        <v/>
      </c>
      <c r="DE523" s="6">
        <f>'M09'!T522</f>
        <v/>
      </c>
      <c r="DF523" s="6">
        <f>'M09'!U522</f>
        <v/>
      </c>
      <c r="DG523" s="7">
        <f>IFERROR(DF523/DE523,0)</f>
        <v/>
      </c>
      <c r="DH523" s="6">
        <f>SUM(J523,V523,AH523,AT523,BF523,BR523,CD523,CP523,DB523)</f>
        <v/>
      </c>
      <c r="DI523" s="6">
        <f>SUM(K523,W523,AI523,AU523,BG523,BS523,CE523,CQ523,DC523)</f>
        <v/>
      </c>
      <c r="DJ523" s="6">
        <f>DH523/9</f>
        <v/>
      </c>
      <c r="DK523" s="6">
        <f>DI523/9</f>
        <v/>
      </c>
      <c r="DL523" s="7">
        <f>IFERROR(DI523/DH523,0)</f>
        <v/>
      </c>
      <c r="DM523" s="7">
        <f>'M09'!V522</f>
        <v/>
      </c>
      <c r="DN523" s="8">
        <f>IFERROR(DL523/DM523-1,0)</f>
        <v/>
      </c>
      <c r="DO523" s="6">
        <f>'M09'!AD522</f>
        <v/>
      </c>
      <c r="DP523" s="6">
        <f>DJ523-DO523</f>
        <v/>
      </c>
      <c r="DQ523" s="9">
        <f>COUNTIF(J523,"&gt;0")+COUNTIF(V523,"&gt;0")+COUNTIF(AH523,"&gt;0")+COUNTIF(AT523,"&gt;0")+COUNTIF(BF523,"&gt;0")+COUNTIF(BR523,"&gt;0")+COUNTIF(CD523,"&gt;0")+COUNTIF(CP523,"&gt;0")+COUNTIF(DB523,"&gt;0")</f>
        <v/>
      </c>
      <c r="DR523" s="6">
        <f>DE523</f>
        <v/>
      </c>
      <c r="DS523" s="10">
        <f>IFERROR(DR523/DJ523,0)</f>
        <v/>
      </c>
      <c r="DT523" s="6">
        <f>D523+SUM(G523,S523,AE523,AQ523,BC523,BO523,CA523,CM523,CY523)-SUM(J523,V523,AH523,AT523,BF523,BR523,CD523,CP523,DB523)-DE523</f>
        <v/>
      </c>
    </row>
    <row r="524">
      <c r="A524">
        <f>'M01'!C523</f>
        <v/>
      </c>
      <c r="B524">
        <f>'M01'!D523</f>
        <v/>
      </c>
      <c r="C524">
        <f>'M01'!A523</f>
        <v/>
      </c>
      <c r="D524" s="6">
        <f>'M01'!E523</f>
        <v/>
      </c>
      <c r="E524" s="6">
        <f>'M01'!F523</f>
        <v/>
      </c>
      <c r="F524" s="7">
        <f>IFERROR(E524/D524,0)</f>
        <v/>
      </c>
      <c r="G524" s="6">
        <f>'M01'!M523</f>
        <v/>
      </c>
      <c r="H524" s="6">
        <f>IF('M01'!AG523&gt;0,'M01'!AG523+MAX(0,G524-'M01'!H523)*IF(AND(D524&lt;&gt;0,E524&lt;&gt;0),E524/D524,'M01'!V523),G524*IF(AND(D524&lt;&gt;0,E524&lt;&gt;0),E524/D524,'M01'!V523))</f>
        <v/>
      </c>
      <c r="I524" s="7">
        <f>IFERROR(H524/G524,0)</f>
        <v/>
      </c>
      <c r="J524" s="6">
        <f>-'M01'!S523</f>
        <v/>
      </c>
      <c r="K524" s="6">
        <f>E524+H524-N524</f>
        <v/>
      </c>
      <c r="L524" s="7">
        <f>IFERROR(K524/J524,0)</f>
        <v/>
      </c>
      <c r="M524" s="6">
        <f>'M01'!T523</f>
        <v/>
      </c>
      <c r="N524" s="6">
        <f>'M01'!U523</f>
        <v/>
      </c>
      <c r="O524" s="7">
        <f>IFERROR(N524/M524,0)</f>
        <v/>
      </c>
      <c r="P524" s="6">
        <f>'M02'!E523</f>
        <v/>
      </c>
      <c r="Q524" s="6">
        <f>'M02'!F523</f>
        <v/>
      </c>
      <c r="R524" s="7">
        <f>IFERROR(Q524/P524,0)</f>
        <v/>
      </c>
      <c r="S524" s="6">
        <f>'M02'!M523</f>
        <v/>
      </c>
      <c r="T524" s="6">
        <f>IF('M02'!AG523&gt;0,'M02'!AG523+MAX(0,S524-'M02'!H523)*IF(AND(P524&lt;&gt;0,Q524&lt;&gt;0),Q524/P524,'M02'!V523),S524*IF(AND(P524&lt;&gt;0,Q524&lt;&gt;0),Q524/P524,'M02'!V523))</f>
        <v/>
      </c>
      <c r="U524" s="7">
        <f>IFERROR(T524/S524,0)</f>
        <v/>
      </c>
      <c r="V524" s="6">
        <f>-'M02'!S523</f>
        <v/>
      </c>
      <c r="W524" s="6">
        <f>Q524+T524-Z524</f>
        <v/>
      </c>
      <c r="X524" s="7">
        <f>IFERROR(W524/V524,0)</f>
        <v/>
      </c>
      <c r="Y524" s="6">
        <f>'M02'!T523</f>
        <v/>
      </c>
      <c r="Z524" s="6">
        <f>'M02'!U523</f>
        <v/>
      </c>
      <c r="AA524" s="7">
        <f>IFERROR(Z524/Y524,0)</f>
        <v/>
      </c>
      <c r="AB524" s="6">
        <f>'M03'!E523</f>
        <v/>
      </c>
      <c r="AC524" s="6">
        <f>'M03'!F523</f>
        <v/>
      </c>
      <c r="AD524" s="7">
        <f>IFERROR(AC524/AB524,0)</f>
        <v/>
      </c>
      <c r="AE524" s="6">
        <f>'M03'!M523</f>
        <v/>
      </c>
      <c r="AF524" s="6">
        <f>IF('M03'!AG523&gt;0,'M03'!AG523+MAX(0,AE524-'M03'!H523)*IF(AND(AB524&lt;&gt;0,AC524&lt;&gt;0),AC524/AB524,'M03'!V523),AE524*IF(AND(AB524&lt;&gt;0,AC524&lt;&gt;0),AC524/AB524,'M03'!V523))</f>
        <v/>
      </c>
      <c r="AG524" s="7">
        <f>IFERROR(AF524/AE524,0)</f>
        <v/>
      </c>
      <c r="AH524" s="6">
        <f>-'M03'!S523</f>
        <v/>
      </c>
      <c r="AI524" s="6">
        <f>AC524+AF524-AL524</f>
        <v/>
      </c>
      <c r="AJ524" s="7">
        <f>IFERROR(AI524/AH524,0)</f>
        <v/>
      </c>
      <c r="AK524" s="6">
        <f>'M03'!T523</f>
        <v/>
      </c>
      <c r="AL524" s="6">
        <f>'M03'!U523</f>
        <v/>
      </c>
      <c r="AM524" s="7">
        <f>IFERROR(AL524/AK524,0)</f>
        <v/>
      </c>
      <c r="AN524" s="6">
        <f>'M04'!E523</f>
        <v/>
      </c>
      <c r="AO524" s="6">
        <f>'M04'!F523</f>
        <v/>
      </c>
      <c r="AP524" s="7">
        <f>IFERROR(AO524/AN524,0)</f>
        <v/>
      </c>
      <c r="AQ524" s="6">
        <f>'M04'!M523</f>
        <v/>
      </c>
      <c r="AR524" s="6">
        <f>IF('M04'!AG523&gt;0,'M04'!AG523+MAX(0,AQ524-'M04'!H523)*IF(AND(AN524&lt;&gt;0,AO524&lt;&gt;0),AO524/AN524,'M04'!V523),AQ524*IF(AND(AN524&lt;&gt;0,AO524&lt;&gt;0),AO524/AN524,'M04'!V523))</f>
        <v/>
      </c>
      <c r="AS524" s="7">
        <f>IFERROR(AR524/AQ524,0)</f>
        <v/>
      </c>
      <c r="AT524" s="6">
        <f>-'M04'!S523</f>
        <v/>
      </c>
      <c r="AU524" s="6">
        <f>AO524+AR524-AX524</f>
        <v/>
      </c>
      <c r="AV524" s="7">
        <f>IFERROR(AU524/AT524,0)</f>
        <v/>
      </c>
      <c r="AW524" s="6">
        <f>'M04'!T523</f>
        <v/>
      </c>
      <c r="AX524" s="6">
        <f>'M04'!U523</f>
        <v/>
      </c>
      <c r="AY524" s="7">
        <f>IFERROR(AX524/AW524,0)</f>
        <v/>
      </c>
      <c r="AZ524" s="6">
        <f>'M05'!E523</f>
        <v/>
      </c>
      <c r="BA524" s="6">
        <f>'M05'!F523</f>
        <v/>
      </c>
      <c r="BB524" s="7">
        <f>IFERROR(BA524/AZ524,0)</f>
        <v/>
      </c>
      <c r="BC524" s="6">
        <f>'M05'!M523</f>
        <v/>
      </c>
      <c r="BD524" s="6">
        <f>IF('M05'!AG523&gt;0,'M05'!AG523+MAX(0,BC524-'M05'!H523)*IF(AND(AZ524&lt;&gt;0,BA524&lt;&gt;0),BA524/AZ524,'M05'!V523),BC524*IF(AND(AZ524&lt;&gt;0,BA524&lt;&gt;0),BA524/AZ524,'M05'!V523))</f>
        <v/>
      </c>
      <c r="BE524" s="7">
        <f>IFERROR(BD524/BC524,0)</f>
        <v/>
      </c>
      <c r="BF524" s="6">
        <f>-'M05'!S523</f>
        <v/>
      </c>
      <c r="BG524" s="6">
        <f>BA524+BD524-BJ524</f>
        <v/>
      </c>
      <c r="BH524" s="7">
        <f>IFERROR(BG524/BF524,0)</f>
        <v/>
      </c>
      <c r="BI524" s="6">
        <f>'M05'!T523</f>
        <v/>
      </c>
      <c r="BJ524" s="6">
        <f>'M05'!U523</f>
        <v/>
      </c>
      <c r="BK524" s="7">
        <f>IFERROR(BJ524/BI524,0)</f>
        <v/>
      </c>
      <c r="BL524" s="6">
        <f>'M06'!E523</f>
        <v/>
      </c>
      <c r="BM524" s="6">
        <f>'M06'!F523</f>
        <v/>
      </c>
      <c r="BN524" s="7">
        <f>IFERROR(BM524/BL524,0)</f>
        <v/>
      </c>
      <c r="BO524" s="6">
        <f>'M06'!M523</f>
        <v/>
      </c>
      <c r="BP524" s="6">
        <f>IF('M06'!AG523&gt;0,'M06'!AG523+MAX(0,BO524-'M06'!H523)*IF(AND(BL524&lt;&gt;0,BM524&lt;&gt;0),BM524/BL524,'M06'!V523),BO524*IF(AND(BL524&lt;&gt;0,BM524&lt;&gt;0),BM524/BL524,'M06'!V523))</f>
        <v/>
      </c>
      <c r="BQ524" s="7">
        <f>IFERROR(BP524/BO524,0)</f>
        <v/>
      </c>
      <c r="BR524" s="6">
        <f>-'M06'!S523</f>
        <v/>
      </c>
      <c r="BS524" s="6">
        <f>BM524+BP524-BV524</f>
        <v/>
      </c>
      <c r="BT524" s="7">
        <f>IFERROR(BS524/BR524,0)</f>
        <v/>
      </c>
      <c r="BU524" s="6">
        <f>'M06'!T523</f>
        <v/>
      </c>
      <c r="BV524" s="6">
        <f>'M06'!U523</f>
        <v/>
      </c>
      <c r="BW524" s="7">
        <f>IFERROR(BV524/BU524,0)</f>
        <v/>
      </c>
      <c r="BX524" s="6">
        <f>'M07'!E523</f>
        <v/>
      </c>
      <c r="BY524" s="6">
        <f>'M07'!F523</f>
        <v/>
      </c>
      <c r="BZ524" s="7">
        <f>IFERROR(BY524/BX524,0)</f>
        <v/>
      </c>
      <c r="CA524" s="6">
        <f>'M07'!M523</f>
        <v/>
      </c>
      <c r="CB524" s="6">
        <f>IF('M07'!AG523&gt;0,'M07'!AG523+MAX(0,CA524-'M07'!H523)*IF(AND(BX524&lt;&gt;0,BY524&lt;&gt;0),BY524/BX524,'M07'!V523),CA524*IF(AND(BX524&lt;&gt;0,BY524&lt;&gt;0),BY524/BX524,'M07'!V523))</f>
        <v/>
      </c>
      <c r="CC524" s="7">
        <f>IFERROR(CB524/CA524,0)</f>
        <v/>
      </c>
      <c r="CD524" s="6">
        <f>-'M07'!S523</f>
        <v/>
      </c>
      <c r="CE524" s="6">
        <f>BY524+CB524-CH524</f>
        <v/>
      </c>
      <c r="CF524" s="7">
        <f>IFERROR(CE524/CD524,0)</f>
        <v/>
      </c>
      <c r="CG524" s="6">
        <f>'M07'!T523</f>
        <v/>
      </c>
      <c r="CH524" s="6">
        <f>'M07'!U523</f>
        <v/>
      </c>
      <c r="CI524" s="7">
        <f>IFERROR(CH524/CG524,0)</f>
        <v/>
      </c>
      <c r="CJ524" s="6">
        <f>'M08'!E523</f>
        <v/>
      </c>
      <c r="CK524" s="6">
        <f>'M08'!F523</f>
        <v/>
      </c>
      <c r="CL524" s="7">
        <f>IFERROR(CK524/CJ524,0)</f>
        <v/>
      </c>
      <c r="CM524" s="6">
        <f>'M08'!M523</f>
        <v/>
      </c>
      <c r="CN524" s="6">
        <f>IF('M08'!AG523&gt;0,'M08'!AG523+MAX(0,CM524-'M08'!H523)*IF(AND(CJ524&lt;&gt;0,CK524&lt;&gt;0),CK524/CJ524,'M08'!V523),CM524*IF(AND(CJ524&lt;&gt;0,CK524&lt;&gt;0),CK524/CJ524,'M08'!V523))</f>
        <v/>
      </c>
      <c r="CO524" s="7">
        <f>IFERROR(CN524/CM524,0)</f>
        <v/>
      </c>
      <c r="CP524" s="6">
        <f>-'M08'!S523</f>
        <v/>
      </c>
      <c r="CQ524" s="6">
        <f>CK524+CN524-CT524</f>
        <v/>
      </c>
      <c r="CR524" s="7">
        <f>IFERROR(CQ524/CP524,0)</f>
        <v/>
      </c>
      <c r="CS524" s="6">
        <f>'M08'!T523</f>
        <v/>
      </c>
      <c r="CT524" s="6">
        <f>'M08'!U523</f>
        <v/>
      </c>
      <c r="CU524" s="7">
        <f>IFERROR(CT524/CS524,0)</f>
        <v/>
      </c>
      <c r="CV524" s="6">
        <f>'M09'!E523</f>
        <v/>
      </c>
      <c r="CW524" s="6">
        <f>'M09'!F523</f>
        <v/>
      </c>
      <c r="CX524" s="7">
        <f>IFERROR(CW524/CV524,0)</f>
        <v/>
      </c>
      <c r="CY524" s="6">
        <f>'M09'!M523</f>
        <v/>
      </c>
      <c r="CZ524" s="6">
        <f>IF('M09'!AG523&gt;0,'M09'!AG523+MAX(0,CY524-'M09'!H523)*IF(AND(CV524&lt;&gt;0,CW524&lt;&gt;0),CW524/CV524,'M09'!V523),CY524*IF(AND(CV524&lt;&gt;0,CW524&lt;&gt;0),CW524/CV524,'M09'!V523))</f>
        <v/>
      </c>
      <c r="DA524" s="7">
        <f>IFERROR(CZ524/CY524,0)</f>
        <v/>
      </c>
      <c r="DB524" s="6">
        <f>-'M09'!S523</f>
        <v/>
      </c>
      <c r="DC524" s="6">
        <f>CW524+CZ524-DF524</f>
        <v/>
      </c>
      <c r="DD524" s="7">
        <f>IFERROR(DC524/DB524,0)</f>
        <v/>
      </c>
      <c r="DE524" s="6">
        <f>'M09'!T523</f>
        <v/>
      </c>
      <c r="DF524" s="6">
        <f>'M09'!U523</f>
        <v/>
      </c>
      <c r="DG524" s="7">
        <f>IFERROR(DF524/DE524,0)</f>
        <v/>
      </c>
      <c r="DH524" s="6">
        <f>SUM(J524,V524,AH524,AT524,BF524,BR524,CD524,CP524,DB524)</f>
        <v/>
      </c>
      <c r="DI524" s="6">
        <f>SUM(K524,W524,AI524,AU524,BG524,BS524,CE524,CQ524,DC524)</f>
        <v/>
      </c>
      <c r="DJ524" s="6">
        <f>DH524/9</f>
        <v/>
      </c>
      <c r="DK524" s="6">
        <f>DI524/9</f>
        <v/>
      </c>
      <c r="DL524" s="7">
        <f>IFERROR(DI524/DH524,0)</f>
        <v/>
      </c>
      <c r="DM524" s="7">
        <f>'M09'!V523</f>
        <v/>
      </c>
      <c r="DN524" s="8">
        <f>IFERROR(DL524/DM524-1,0)</f>
        <v/>
      </c>
      <c r="DO524" s="6">
        <f>'M09'!AD523</f>
        <v/>
      </c>
      <c r="DP524" s="6">
        <f>DJ524-DO524</f>
        <v/>
      </c>
      <c r="DQ524" s="9">
        <f>COUNTIF(J524,"&gt;0")+COUNTIF(V524,"&gt;0")+COUNTIF(AH524,"&gt;0")+COUNTIF(AT524,"&gt;0")+COUNTIF(BF524,"&gt;0")+COUNTIF(BR524,"&gt;0")+COUNTIF(CD524,"&gt;0")+COUNTIF(CP524,"&gt;0")+COUNTIF(DB524,"&gt;0")</f>
        <v/>
      </c>
      <c r="DR524" s="6">
        <f>DE524</f>
        <v/>
      </c>
      <c r="DS524" s="10">
        <f>IFERROR(DR524/DJ524,0)</f>
        <v/>
      </c>
      <c r="DT524" s="6">
        <f>D524+SUM(G524,S524,AE524,AQ524,BC524,BO524,CA524,CM524,CY524)-SUM(J524,V524,AH524,AT524,BF524,BR524,CD524,CP524,DB524)-DE524</f>
        <v/>
      </c>
    </row>
    <row r="525">
      <c r="A525">
        <f>'M01'!C524</f>
        <v/>
      </c>
      <c r="B525">
        <f>'M01'!D524</f>
        <v/>
      </c>
      <c r="C525">
        <f>'M01'!A524</f>
        <v/>
      </c>
      <c r="D525" s="6">
        <f>'M01'!E524</f>
        <v/>
      </c>
      <c r="E525" s="6">
        <f>'M01'!F524</f>
        <v/>
      </c>
      <c r="F525" s="7">
        <f>IFERROR(E525/D525,0)</f>
        <v/>
      </c>
      <c r="G525" s="6">
        <f>'M01'!M524</f>
        <v/>
      </c>
      <c r="H525" s="6">
        <f>IF('M01'!AG524&gt;0,'M01'!AG524+MAX(0,G525-'M01'!H524)*IF(AND(D525&lt;&gt;0,E525&lt;&gt;0),E525/D525,'M01'!V524),G525*IF(AND(D525&lt;&gt;0,E525&lt;&gt;0),E525/D525,'M01'!V524))</f>
        <v/>
      </c>
      <c r="I525" s="7">
        <f>IFERROR(H525/G525,0)</f>
        <v/>
      </c>
      <c r="J525" s="6">
        <f>-'M01'!S524</f>
        <v/>
      </c>
      <c r="K525" s="6">
        <f>E525+H525-N525</f>
        <v/>
      </c>
      <c r="L525" s="7">
        <f>IFERROR(K525/J525,0)</f>
        <v/>
      </c>
      <c r="M525" s="6">
        <f>'M01'!T524</f>
        <v/>
      </c>
      <c r="N525" s="6">
        <f>'M01'!U524</f>
        <v/>
      </c>
      <c r="O525" s="7">
        <f>IFERROR(N525/M525,0)</f>
        <v/>
      </c>
      <c r="P525" s="6">
        <f>'M02'!E524</f>
        <v/>
      </c>
      <c r="Q525" s="6">
        <f>'M02'!F524</f>
        <v/>
      </c>
      <c r="R525" s="7">
        <f>IFERROR(Q525/P525,0)</f>
        <v/>
      </c>
      <c r="S525" s="6">
        <f>'M02'!M524</f>
        <v/>
      </c>
      <c r="T525" s="6">
        <f>IF('M02'!AG524&gt;0,'M02'!AG524+MAX(0,S525-'M02'!H524)*IF(AND(P525&lt;&gt;0,Q525&lt;&gt;0),Q525/P525,'M02'!V524),S525*IF(AND(P525&lt;&gt;0,Q525&lt;&gt;0),Q525/P525,'M02'!V524))</f>
        <v/>
      </c>
      <c r="U525" s="7">
        <f>IFERROR(T525/S525,0)</f>
        <v/>
      </c>
      <c r="V525" s="6">
        <f>-'M02'!S524</f>
        <v/>
      </c>
      <c r="W525" s="6">
        <f>Q525+T525-Z525</f>
        <v/>
      </c>
      <c r="X525" s="7">
        <f>IFERROR(W525/V525,0)</f>
        <v/>
      </c>
      <c r="Y525" s="6">
        <f>'M02'!T524</f>
        <v/>
      </c>
      <c r="Z525" s="6">
        <f>'M02'!U524</f>
        <v/>
      </c>
      <c r="AA525" s="7">
        <f>IFERROR(Z525/Y525,0)</f>
        <v/>
      </c>
      <c r="AB525" s="6">
        <f>'M03'!E524</f>
        <v/>
      </c>
      <c r="AC525" s="6">
        <f>'M03'!F524</f>
        <v/>
      </c>
      <c r="AD525" s="7">
        <f>IFERROR(AC525/AB525,0)</f>
        <v/>
      </c>
      <c r="AE525" s="6">
        <f>'M03'!M524</f>
        <v/>
      </c>
      <c r="AF525" s="6">
        <f>IF('M03'!AG524&gt;0,'M03'!AG524+MAX(0,AE525-'M03'!H524)*IF(AND(AB525&lt;&gt;0,AC525&lt;&gt;0),AC525/AB525,'M03'!V524),AE525*IF(AND(AB525&lt;&gt;0,AC525&lt;&gt;0),AC525/AB525,'M03'!V524))</f>
        <v/>
      </c>
      <c r="AG525" s="7">
        <f>IFERROR(AF525/AE525,0)</f>
        <v/>
      </c>
      <c r="AH525" s="6">
        <f>-'M03'!S524</f>
        <v/>
      </c>
      <c r="AI525" s="6">
        <f>AC525+AF525-AL525</f>
        <v/>
      </c>
      <c r="AJ525" s="7">
        <f>IFERROR(AI525/AH525,0)</f>
        <v/>
      </c>
      <c r="AK525" s="6">
        <f>'M03'!T524</f>
        <v/>
      </c>
      <c r="AL525" s="6">
        <f>'M03'!U524</f>
        <v/>
      </c>
      <c r="AM525" s="7">
        <f>IFERROR(AL525/AK525,0)</f>
        <v/>
      </c>
      <c r="AN525" s="6">
        <f>'M04'!E524</f>
        <v/>
      </c>
      <c r="AO525" s="6">
        <f>'M04'!F524</f>
        <v/>
      </c>
      <c r="AP525" s="7">
        <f>IFERROR(AO525/AN525,0)</f>
        <v/>
      </c>
      <c r="AQ525" s="6">
        <f>'M04'!M524</f>
        <v/>
      </c>
      <c r="AR525" s="6">
        <f>IF('M04'!AG524&gt;0,'M04'!AG524+MAX(0,AQ525-'M04'!H524)*IF(AND(AN525&lt;&gt;0,AO525&lt;&gt;0),AO525/AN525,'M04'!V524),AQ525*IF(AND(AN525&lt;&gt;0,AO525&lt;&gt;0),AO525/AN525,'M04'!V524))</f>
        <v/>
      </c>
      <c r="AS525" s="7">
        <f>IFERROR(AR525/AQ525,0)</f>
        <v/>
      </c>
      <c r="AT525" s="6">
        <f>-'M04'!S524</f>
        <v/>
      </c>
      <c r="AU525" s="6">
        <f>AO525+AR525-AX525</f>
        <v/>
      </c>
      <c r="AV525" s="7">
        <f>IFERROR(AU525/AT525,0)</f>
        <v/>
      </c>
      <c r="AW525" s="6">
        <f>'M04'!T524</f>
        <v/>
      </c>
      <c r="AX525" s="6">
        <f>'M04'!U524</f>
        <v/>
      </c>
      <c r="AY525" s="7">
        <f>IFERROR(AX525/AW525,0)</f>
        <v/>
      </c>
      <c r="AZ525" s="6">
        <f>'M05'!E524</f>
        <v/>
      </c>
      <c r="BA525" s="6">
        <f>'M05'!F524</f>
        <v/>
      </c>
      <c r="BB525" s="7">
        <f>IFERROR(BA525/AZ525,0)</f>
        <v/>
      </c>
      <c r="BC525" s="6">
        <f>'M05'!M524</f>
        <v/>
      </c>
      <c r="BD525" s="6">
        <f>IF('M05'!AG524&gt;0,'M05'!AG524+MAX(0,BC525-'M05'!H524)*IF(AND(AZ525&lt;&gt;0,BA525&lt;&gt;0),BA525/AZ525,'M05'!V524),BC525*IF(AND(AZ525&lt;&gt;0,BA525&lt;&gt;0),BA525/AZ525,'M05'!V524))</f>
        <v/>
      </c>
      <c r="BE525" s="7">
        <f>IFERROR(BD525/BC525,0)</f>
        <v/>
      </c>
      <c r="BF525" s="6">
        <f>-'M05'!S524</f>
        <v/>
      </c>
      <c r="BG525" s="6">
        <f>BA525+BD525-BJ525</f>
        <v/>
      </c>
      <c r="BH525" s="7">
        <f>IFERROR(BG525/BF525,0)</f>
        <v/>
      </c>
      <c r="BI525" s="6">
        <f>'M05'!T524</f>
        <v/>
      </c>
      <c r="BJ525" s="6">
        <f>'M05'!U524</f>
        <v/>
      </c>
      <c r="BK525" s="7">
        <f>IFERROR(BJ525/BI525,0)</f>
        <v/>
      </c>
      <c r="BL525" s="6">
        <f>'M06'!E524</f>
        <v/>
      </c>
      <c r="BM525" s="6">
        <f>'M06'!F524</f>
        <v/>
      </c>
      <c r="BN525" s="7">
        <f>IFERROR(BM525/BL525,0)</f>
        <v/>
      </c>
      <c r="BO525" s="6">
        <f>'M06'!M524</f>
        <v/>
      </c>
      <c r="BP525" s="6">
        <f>IF('M06'!AG524&gt;0,'M06'!AG524+MAX(0,BO525-'M06'!H524)*IF(AND(BL525&lt;&gt;0,BM525&lt;&gt;0),BM525/BL525,'M06'!V524),BO525*IF(AND(BL525&lt;&gt;0,BM525&lt;&gt;0),BM525/BL525,'M06'!V524))</f>
        <v/>
      </c>
      <c r="BQ525" s="7">
        <f>IFERROR(BP525/BO525,0)</f>
        <v/>
      </c>
      <c r="BR525" s="6">
        <f>-'M06'!S524</f>
        <v/>
      </c>
      <c r="BS525" s="6">
        <f>BM525+BP525-BV525</f>
        <v/>
      </c>
      <c r="BT525" s="7">
        <f>IFERROR(BS525/BR525,0)</f>
        <v/>
      </c>
      <c r="BU525" s="6">
        <f>'M06'!T524</f>
        <v/>
      </c>
      <c r="BV525" s="6">
        <f>'M06'!U524</f>
        <v/>
      </c>
      <c r="BW525" s="7">
        <f>IFERROR(BV525/BU525,0)</f>
        <v/>
      </c>
      <c r="BX525" s="6">
        <f>'M07'!E524</f>
        <v/>
      </c>
      <c r="BY525" s="6">
        <f>'M07'!F524</f>
        <v/>
      </c>
      <c r="BZ525" s="7">
        <f>IFERROR(BY525/BX525,0)</f>
        <v/>
      </c>
      <c r="CA525" s="6">
        <f>'M07'!M524</f>
        <v/>
      </c>
      <c r="CB525" s="6">
        <f>IF('M07'!AG524&gt;0,'M07'!AG524+MAX(0,CA525-'M07'!H524)*IF(AND(BX525&lt;&gt;0,BY525&lt;&gt;0),BY525/BX525,'M07'!V524),CA525*IF(AND(BX525&lt;&gt;0,BY525&lt;&gt;0),BY525/BX525,'M07'!V524))</f>
        <v/>
      </c>
      <c r="CC525" s="7">
        <f>IFERROR(CB525/CA525,0)</f>
        <v/>
      </c>
      <c r="CD525" s="6">
        <f>-'M07'!S524</f>
        <v/>
      </c>
      <c r="CE525" s="6">
        <f>BY525+CB525-CH525</f>
        <v/>
      </c>
      <c r="CF525" s="7">
        <f>IFERROR(CE525/CD525,0)</f>
        <v/>
      </c>
      <c r="CG525" s="6">
        <f>'M07'!T524</f>
        <v/>
      </c>
      <c r="CH525" s="6">
        <f>'M07'!U524</f>
        <v/>
      </c>
      <c r="CI525" s="7">
        <f>IFERROR(CH525/CG525,0)</f>
        <v/>
      </c>
      <c r="CJ525" s="6">
        <f>'M08'!E524</f>
        <v/>
      </c>
      <c r="CK525" s="6">
        <f>'M08'!F524</f>
        <v/>
      </c>
      <c r="CL525" s="7">
        <f>IFERROR(CK525/CJ525,0)</f>
        <v/>
      </c>
      <c r="CM525" s="6">
        <f>'M08'!M524</f>
        <v/>
      </c>
      <c r="CN525" s="6">
        <f>IF('M08'!AG524&gt;0,'M08'!AG524+MAX(0,CM525-'M08'!H524)*IF(AND(CJ525&lt;&gt;0,CK525&lt;&gt;0),CK525/CJ525,'M08'!V524),CM525*IF(AND(CJ525&lt;&gt;0,CK525&lt;&gt;0),CK525/CJ525,'M08'!V524))</f>
        <v/>
      </c>
      <c r="CO525" s="7">
        <f>IFERROR(CN525/CM525,0)</f>
        <v/>
      </c>
      <c r="CP525" s="6">
        <f>-'M08'!S524</f>
        <v/>
      </c>
      <c r="CQ525" s="6">
        <f>CK525+CN525-CT525</f>
        <v/>
      </c>
      <c r="CR525" s="7">
        <f>IFERROR(CQ525/CP525,0)</f>
        <v/>
      </c>
      <c r="CS525" s="6">
        <f>'M08'!T524</f>
        <v/>
      </c>
      <c r="CT525" s="6">
        <f>'M08'!U524</f>
        <v/>
      </c>
      <c r="CU525" s="7">
        <f>IFERROR(CT525/CS525,0)</f>
        <v/>
      </c>
      <c r="CV525" s="6">
        <f>'M09'!E524</f>
        <v/>
      </c>
      <c r="CW525" s="6">
        <f>'M09'!F524</f>
        <v/>
      </c>
      <c r="CX525" s="7">
        <f>IFERROR(CW525/CV525,0)</f>
        <v/>
      </c>
      <c r="CY525" s="6">
        <f>'M09'!M524</f>
        <v/>
      </c>
      <c r="CZ525" s="6">
        <f>IF('M09'!AG524&gt;0,'M09'!AG524+MAX(0,CY525-'M09'!H524)*IF(AND(CV525&lt;&gt;0,CW525&lt;&gt;0),CW525/CV525,'M09'!V524),CY525*IF(AND(CV525&lt;&gt;0,CW525&lt;&gt;0),CW525/CV525,'M09'!V524))</f>
        <v/>
      </c>
      <c r="DA525" s="7">
        <f>IFERROR(CZ525/CY525,0)</f>
        <v/>
      </c>
      <c r="DB525" s="6">
        <f>-'M09'!S524</f>
        <v/>
      </c>
      <c r="DC525" s="6">
        <f>CW525+CZ525-DF525</f>
        <v/>
      </c>
      <c r="DD525" s="7">
        <f>IFERROR(DC525/DB525,0)</f>
        <v/>
      </c>
      <c r="DE525" s="6">
        <f>'M09'!T524</f>
        <v/>
      </c>
      <c r="DF525" s="6">
        <f>'M09'!U524</f>
        <v/>
      </c>
      <c r="DG525" s="7">
        <f>IFERROR(DF525/DE525,0)</f>
        <v/>
      </c>
      <c r="DH525" s="6">
        <f>SUM(J525,V525,AH525,AT525,BF525,BR525,CD525,CP525,DB525)</f>
        <v/>
      </c>
      <c r="DI525" s="6">
        <f>SUM(K525,W525,AI525,AU525,BG525,BS525,CE525,CQ525,DC525)</f>
        <v/>
      </c>
      <c r="DJ525" s="6">
        <f>DH525/9</f>
        <v/>
      </c>
      <c r="DK525" s="6">
        <f>DI525/9</f>
        <v/>
      </c>
      <c r="DL525" s="7">
        <f>IFERROR(DI525/DH525,0)</f>
        <v/>
      </c>
      <c r="DM525" s="7">
        <f>'M09'!V524</f>
        <v/>
      </c>
      <c r="DN525" s="8">
        <f>IFERROR(DL525/DM525-1,0)</f>
        <v/>
      </c>
      <c r="DO525" s="6">
        <f>'M09'!AD524</f>
        <v/>
      </c>
      <c r="DP525" s="6">
        <f>DJ525-DO525</f>
        <v/>
      </c>
      <c r="DQ525" s="9">
        <f>COUNTIF(J525,"&gt;0")+COUNTIF(V525,"&gt;0")+COUNTIF(AH525,"&gt;0")+COUNTIF(AT525,"&gt;0")+COUNTIF(BF525,"&gt;0")+COUNTIF(BR525,"&gt;0")+COUNTIF(CD525,"&gt;0")+COUNTIF(CP525,"&gt;0")+COUNTIF(DB525,"&gt;0")</f>
        <v/>
      </c>
      <c r="DR525" s="6">
        <f>DE525</f>
        <v/>
      </c>
      <c r="DS525" s="10">
        <f>IFERROR(DR525/DJ525,0)</f>
        <v/>
      </c>
      <c r="DT525" s="6">
        <f>D525+SUM(G525,S525,AE525,AQ525,BC525,BO525,CA525,CM525,CY525)-SUM(J525,V525,AH525,AT525,BF525,BR525,CD525,CP525,DB525)-DE525</f>
        <v/>
      </c>
    </row>
    <row r="526">
      <c r="A526">
        <f>'M01'!C525</f>
        <v/>
      </c>
      <c r="B526">
        <f>'M01'!D525</f>
        <v/>
      </c>
      <c r="C526">
        <f>'M01'!A525</f>
        <v/>
      </c>
      <c r="D526" s="6">
        <f>'M01'!E525</f>
        <v/>
      </c>
      <c r="E526" s="6">
        <f>'M01'!F525</f>
        <v/>
      </c>
      <c r="F526" s="7">
        <f>IFERROR(E526/D526,0)</f>
        <v/>
      </c>
      <c r="G526" s="6">
        <f>'M01'!M525</f>
        <v/>
      </c>
      <c r="H526" s="6">
        <f>IF('M01'!AG525&gt;0,'M01'!AG525+MAX(0,G526-'M01'!H525)*IF(AND(D526&lt;&gt;0,E526&lt;&gt;0),E526/D526,'M01'!V525),G526*IF(AND(D526&lt;&gt;0,E526&lt;&gt;0),E526/D526,'M01'!V525))</f>
        <v/>
      </c>
      <c r="I526" s="7">
        <f>IFERROR(H526/G526,0)</f>
        <v/>
      </c>
      <c r="J526" s="6">
        <f>-'M01'!S525</f>
        <v/>
      </c>
      <c r="K526" s="6">
        <f>E526+H526-N526</f>
        <v/>
      </c>
      <c r="L526" s="7">
        <f>IFERROR(K526/J526,0)</f>
        <v/>
      </c>
      <c r="M526" s="6">
        <f>'M01'!T525</f>
        <v/>
      </c>
      <c r="N526" s="6">
        <f>'M01'!U525</f>
        <v/>
      </c>
      <c r="O526" s="7">
        <f>IFERROR(N526/M526,0)</f>
        <v/>
      </c>
      <c r="P526" s="6">
        <f>'M02'!E525</f>
        <v/>
      </c>
      <c r="Q526" s="6">
        <f>'M02'!F525</f>
        <v/>
      </c>
      <c r="R526" s="7">
        <f>IFERROR(Q526/P526,0)</f>
        <v/>
      </c>
      <c r="S526" s="6">
        <f>'M02'!M525</f>
        <v/>
      </c>
      <c r="T526" s="6">
        <f>IF('M02'!AG525&gt;0,'M02'!AG525+MAX(0,S526-'M02'!H525)*IF(AND(P526&lt;&gt;0,Q526&lt;&gt;0),Q526/P526,'M02'!V525),S526*IF(AND(P526&lt;&gt;0,Q526&lt;&gt;0),Q526/P526,'M02'!V525))</f>
        <v/>
      </c>
      <c r="U526" s="7">
        <f>IFERROR(T526/S526,0)</f>
        <v/>
      </c>
      <c r="V526" s="6">
        <f>-'M02'!S525</f>
        <v/>
      </c>
      <c r="W526" s="6">
        <f>Q526+T526-Z526</f>
        <v/>
      </c>
      <c r="X526" s="7">
        <f>IFERROR(W526/V526,0)</f>
        <v/>
      </c>
      <c r="Y526" s="6">
        <f>'M02'!T525</f>
        <v/>
      </c>
      <c r="Z526" s="6">
        <f>'M02'!U525</f>
        <v/>
      </c>
      <c r="AA526" s="7">
        <f>IFERROR(Z526/Y526,0)</f>
        <v/>
      </c>
      <c r="AB526" s="6">
        <f>'M03'!E525</f>
        <v/>
      </c>
      <c r="AC526" s="6">
        <f>'M03'!F525</f>
        <v/>
      </c>
      <c r="AD526" s="7">
        <f>IFERROR(AC526/AB526,0)</f>
        <v/>
      </c>
      <c r="AE526" s="6">
        <f>'M03'!M525</f>
        <v/>
      </c>
      <c r="AF526" s="6">
        <f>IF('M03'!AG525&gt;0,'M03'!AG525+MAX(0,AE526-'M03'!H525)*IF(AND(AB526&lt;&gt;0,AC526&lt;&gt;0),AC526/AB526,'M03'!V525),AE526*IF(AND(AB526&lt;&gt;0,AC526&lt;&gt;0),AC526/AB526,'M03'!V525))</f>
        <v/>
      </c>
      <c r="AG526" s="7">
        <f>IFERROR(AF526/AE526,0)</f>
        <v/>
      </c>
      <c r="AH526" s="6">
        <f>-'M03'!S525</f>
        <v/>
      </c>
      <c r="AI526" s="6">
        <f>AC526+AF526-AL526</f>
        <v/>
      </c>
      <c r="AJ526" s="7">
        <f>IFERROR(AI526/AH526,0)</f>
        <v/>
      </c>
      <c r="AK526" s="6">
        <f>'M03'!T525</f>
        <v/>
      </c>
      <c r="AL526" s="6">
        <f>'M03'!U525</f>
        <v/>
      </c>
      <c r="AM526" s="7">
        <f>IFERROR(AL526/AK526,0)</f>
        <v/>
      </c>
      <c r="AN526" s="6">
        <f>'M04'!E525</f>
        <v/>
      </c>
      <c r="AO526" s="6">
        <f>'M04'!F525</f>
        <v/>
      </c>
      <c r="AP526" s="7">
        <f>IFERROR(AO526/AN526,0)</f>
        <v/>
      </c>
      <c r="AQ526" s="6">
        <f>'M04'!M525</f>
        <v/>
      </c>
      <c r="AR526" s="6">
        <f>IF('M04'!AG525&gt;0,'M04'!AG525+MAX(0,AQ526-'M04'!H525)*IF(AND(AN526&lt;&gt;0,AO526&lt;&gt;0),AO526/AN526,'M04'!V525),AQ526*IF(AND(AN526&lt;&gt;0,AO526&lt;&gt;0),AO526/AN526,'M04'!V525))</f>
        <v/>
      </c>
      <c r="AS526" s="7">
        <f>IFERROR(AR526/AQ526,0)</f>
        <v/>
      </c>
      <c r="AT526" s="6">
        <f>-'M04'!S525</f>
        <v/>
      </c>
      <c r="AU526" s="6">
        <f>AO526+AR526-AX526</f>
        <v/>
      </c>
      <c r="AV526" s="7">
        <f>IFERROR(AU526/AT526,0)</f>
        <v/>
      </c>
      <c r="AW526" s="6">
        <f>'M04'!T525</f>
        <v/>
      </c>
      <c r="AX526" s="6">
        <f>'M04'!U525</f>
        <v/>
      </c>
      <c r="AY526" s="7">
        <f>IFERROR(AX526/AW526,0)</f>
        <v/>
      </c>
      <c r="AZ526" s="6">
        <f>'M05'!E525</f>
        <v/>
      </c>
      <c r="BA526" s="6">
        <f>'M05'!F525</f>
        <v/>
      </c>
      <c r="BB526" s="7">
        <f>IFERROR(BA526/AZ526,0)</f>
        <v/>
      </c>
      <c r="BC526" s="6">
        <f>'M05'!M525</f>
        <v/>
      </c>
      <c r="BD526" s="6">
        <f>IF('M05'!AG525&gt;0,'M05'!AG525+MAX(0,BC526-'M05'!H525)*IF(AND(AZ526&lt;&gt;0,BA526&lt;&gt;0),BA526/AZ526,'M05'!V525),BC526*IF(AND(AZ526&lt;&gt;0,BA526&lt;&gt;0),BA526/AZ526,'M05'!V525))</f>
        <v/>
      </c>
      <c r="BE526" s="7">
        <f>IFERROR(BD526/BC526,0)</f>
        <v/>
      </c>
      <c r="BF526" s="6">
        <f>-'M05'!S525</f>
        <v/>
      </c>
      <c r="BG526" s="6">
        <f>BA526+BD526-BJ526</f>
        <v/>
      </c>
      <c r="BH526" s="7">
        <f>IFERROR(BG526/BF526,0)</f>
        <v/>
      </c>
      <c r="BI526" s="6">
        <f>'M05'!T525</f>
        <v/>
      </c>
      <c r="BJ526" s="6">
        <f>'M05'!U525</f>
        <v/>
      </c>
      <c r="BK526" s="7">
        <f>IFERROR(BJ526/BI526,0)</f>
        <v/>
      </c>
      <c r="BL526" s="6">
        <f>'M06'!E525</f>
        <v/>
      </c>
      <c r="BM526" s="6">
        <f>'M06'!F525</f>
        <v/>
      </c>
      <c r="BN526" s="7">
        <f>IFERROR(BM526/BL526,0)</f>
        <v/>
      </c>
      <c r="BO526" s="6">
        <f>'M06'!M525</f>
        <v/>
      </c>
      <c r="BP526" s="6">
        <f>IF('M06'!AG525&gt;0,'M06'!AG525+MAX(0,BO526-'M06'!H525)*IF(AND(BL526&lt;&gt;0,BM526&lt;&gt;0),BM526/BL526,'M06'!V525),BO526*IF(AND(BL526&lt;&gt;0,BM526&lt;&gt;0),BM526/BL526,'M06'!V525))</f>
        <v/>
      </c>
      <c r="BQ526" s="7">
        <f>IFERROR(BP526/BO526,0)</f>
        <v/>
      </c>
      <c r="BR526" s="6">
        <f>-'M06'!S525</f>
        <v/>
      </c>
      <c r="BS526" s="6">
        <f>BM526+BP526-BV526</f>
        <v/>
      </c>
      <c r="BT526" s="7">
        <f>IFERROR(BS526/BR526,0)</f>
        <v/>
      </c>
      <c r="BU526" s="6">
        <f>'M06'!T525</f>
        <v/>
      </c>
      <c r="BV526" s="6">
        <f>'M06'!U525</f>
        <v/>
      </c>
      <c r="BW526" s="7">
        <f>IFERROR(BV526/BU526,0)</f>
        <v/>
      </c>
      <c r="BX526" s="6">
        <f>'M07'!E525</f>
        <v/>
      </c>
      <c r="BY526" s="6">
        <f>'M07'!F525</f>
        <v/>
      </c>
      <c r="BZ526" s="7">
        <f>IFERROR(BY526/BX526,0)</f>
        <v/>
      </c>
      <c r="CA526" s="6">
        <f>'M07'!M525</f>
        <v/>
      </c>
      <c r="CB526" s="6">
        <f>IF('M07'!AG525&gt;0,'M07'!AG525+MAX(0,CA526-'M07'!H525)*IF(AND(BX526&lt;&gt;0,BY526&lt;&gt;0),BY526/BX526,'M07'!V525),CA526*IF(AND(BX526&lt;&gt;0,BY526&lt;&gt;0),BY526/BX526,'M07'!V525))</f>
        <v/>
      </c>
      <c r="CC526" s="7">
        <f>IFERROR(CB526/CA526,0)</f>
        <v/>
      </c>
      <c r="CD526" s="6">
        <f>-'M07'!S525</f>
        <v/>
      </c>
      <c r="CE526" s="6">
        <f>BY526+CB526-CH526</f>
        <v/>
      </c>
      <c r="CF526" s="7">
        <f>IFERROR(CE526/CD526,0)</f>
        <v/>
      </c>
      <c r="CG526" s="6">
        <f>'M07'!T525</f>
        <v/>
      </c>
      <c r="CH526" s="6">
        <f>'M07'!U525</f>
        <v/>
      </c>
      <c r="CI526" s="7">
        <f>IFERROR(CH526/CG526,0)</f>
        <v/>
      </c>
      <c r="CJ526" s="6">
        <f>'M08'!E525</f>
        <v/>
      </c>
      <c r="CK526" s="6">
        <f>'M08'!F525</f>
        <v/>
      </c>
      <c r="CL526" s="7">
        <f>IFERROR(CK526/CJ526,0)</f>
        <v/>
      </c>
      <c r="CM526" s="6">
        <f>'M08'!M525</f>
        <v/>
      </c>
      <c r="CN526" s="6">
        <f>IF('M08'!AG525&gt;0,'M08'!AG525+MAX(0,CM526-'M08'!H525)*IF(AND(CJ526&lt;&gt;0,CK526&lt;&gt;0),CK526/CJ526,'M08'!V525),CM526*IF(AND(CJ526&lt;&gt;0,CK526&lt;&gt;0),CK526/CJ526,'M08'!V525))</f>
        <v/>
      </c>
      <c r="CO526" s="7">
        <f>IFERROR(CN526/CM526,0)</f>
        <v/>
      </c>
      <c r="CP526" s="6">
        <f>-'M08'!S525</f>
        <v/>
      </c>
      <c r="CQ526" s="6">
        <f>CK526+CN526-CT526</f>
        <v/>
      </c>
      <c r="CR526" s="7">
        <f>IFERROR(CQ526/CP526,0)</f>
        <v/>
      </c>
      <c r="CS526" s="6">
        <f>'M08'!T525</f>
        <v/>
      </c>
      <c r="CT526" s="6">
        <f>'M08'!U525</f>
        <v/>
      </c>
      <c r="CU526" s="7">
        <f>IFERROR(CT526/CS526,0)</f>
        <v/>
      </c>
      <c r="CV526" s="6">
        <f>'M09'!E525</f>
        <v/>
      </c>
      <c r="CW526" s="6">
        <f>'M09'!F525</f>
        <v/>
      </c>
      <c r="CX526" s="7">
        <f>IFERROR(CW526/CV526,0)</f>
        <v/>
      </c>
      <c r="CY526" s="6">
        <f>'M09'!M525</f>
        <v/>
      </c>
      <c r="CZ526" s="6">
        <f>IF('M09'!AG525&gt;0,'M09'!AG525+MAX(0,CY526-'M09'!H525)*IF(AND(CV526&lt;&gt;0,CW526&lt;&gt;0),CW526/CV526,'M09'!V525),CY526*IF(AND(CV526&lt;&gt;0,CW526&lt;&gt;0),CW526/CV526,'M09'!V525))</f>
        <v/>
      </c>
      <c r="DA526" s="7">
        <f>IFERROR(CZ526/CY526,0)</f>
        <v/>
      </c>
      <c r="DB526" s="6">
        <f>-'M09'!S525</f>
        <v/>
      </c>
      <c r="DC526" s="6">
        <f>CW526+CZ526-DF526</f>
        <v/>
      </c>
      <c r="DD526" s="7">
        <f>IFERROR(DC526/DB526,0)</f>
        <v/>
      </c>
      <c r="DE526" s="6">
        <f>'M09'!T525</f>
        <v/>
      </c>
      <c r="DF526" s="6">
        <f>'M09'!U525</f>
        <v/>
      </c>
      <c r="DG526" s="7">
        <f>IFERROR(DF526/DE526,0)</f>
        <v/>
      </c>
      <c r="DH526" s="6">
        <f>SUM(J526,V526,AH526,AT526,BF526,BR526,CD526,CP526,DB526)</f>
        <v/>
      </c>
      <c r="DI526" s="6">
        <f>SUM(K526,W526,AI526,AU526,BG526,BS526,CE526,CQ526,DC526)</f>
        <v/>
      </c>
      <c r="DJ526" s="6">
        <f>DH526/9</f>
        <v/>
      </c>
      <c r="DK526" s="6">
        <f>DI526/9</f>
        <v/>
      </c>
      <c r="DL526" s="7">
        <f>IFERROR(DI526/DH526,0)</f>
        <v/>
      </c>
      <c r="DM526" s="7">
        <f>'M09'!V525</f>
        <v/>
      </c>
      <c r="DN526" s="8">
        <f>IFERROR(DL526/DM526-1,0)</f>
        <v/>
      </c>
      <c r="DO526" s="6">
        <f>'M09'!AD525</f>
        <v/>
      </c>
      <c r="DP526" s="6">
        <f>DJ526-DO526</f>
        <v/>
      </c>
      <c r="DQ526" s="9">
        <f>COUNTIF(J526,"&gt;0")+COUNTIF(V526,"&gt;0")+COUNTIF(AH526,"&gt;0")+COUNTIF(AT526,"&gt;0")+COUNTIF(BF526,"&gt;0")+COUNTIF(BR526,"&gt;0")+COUNTIF(CD526,"&gt;0")+COUNTIF(CP526,"&gt;0")+COUNTIF(DB526,"&gt;0")</f>
        <v/>
      </c>
      <c r="DR526" s="6">
        <f>DE526</f>
        <v/>
      </c>
      <c r="DS526" s="10">
        <f>IFERROR(DR526/DJ526,0)</f>
        <v/>
      </c>
      <c r="DT526" s="6">
        <f>D526+SUM(G526,S526,AE526,AQ526,BC526,BO526,CA526,CM526,CY526)-SUM(J526,V526,AH526,AT526,BF526,BR526,CD526,CP526,DB526)-DE526</f>
        <v/>
      </c>
    </row>
    <row r="527">
      <c r="A527">
        <f>'M01'!C526</f>
        <v/>
      </c>
      <c r="B527">
        <f>'M01'!D526</f>
        <v/>
      </c>
      <c r="C527">
        <f>'M01'!A526</f>
        <v/>
      </c>
      <c r="D527" s="6">
        <f>'M01'!E526</f>
        <v/>
      </c>
      <c r="E527" s="6">
        <f>'M01'!F526</f>
        <v/>
      </c>
      <c r="F527" s="7">
        <f>IFERROR(E527/D527,0)</f>
        <v/>
      </c>
      <c r="G527" s="6">
        <f>'M01'!M526</f>
        <v/>
      </c>
      <c r="H527" s="6">
        <f>IF('M01'!AG526&gt;0,'M01'!AG526+MAX(0,G527-'M01'!H526)*IF(AND(D527&lt;&gt;0,E527&lt;&gt;0),E527/D527,'M01'!V526),G527*IF(AND(D527&lt;&gt;0,E527&lt;&gt;0),E527/D527,'M01'!V526))</f>
        <v/>
      </c>
      <c r="I527" s="7">
        <f>IFERROR(H527/G527,0)</f>
        <v/>
      </c>
      <c r="J527" s="6">
        <f>-'M01'!S526</f>
        <v/>
      </c>
      <c r="K527" s="6">
        <f>E527+H527-N527</f>
        <v/>
      </c>
      <c r="L527" s="7">
        <f>IFERROR(K527/J527,0)</f>
        <v/>
      </c>
      <c r="M527" s="6">
        <f>'M01'!T526</f>
        <v/>
      </c>
      <c r="N527" s="6">
        <f>'M01'!U526</f>
        <v/>
      </c>
      <c r="O527" s="7">
        <f>IFERROR(N527/M527,0)</f>
        <v/>
      </c>
      <c r="P527" s="6">
        <f>'M02'!E526</f>
        <v/>
      </c>
      <c r="Q527" s="6">
        <f>'M02'!F526</f>
        <v/>
      </c>
      <c r="R527" s="7">
        <f>IFERROR(Q527/P527,0)</f>
        <v/>
      </c>
      <c r="S527" s="6">
        <f>'M02'!M526</f>
        <v/>
      </c>
      <c r="T527" s="6">
        <f>IF('M02'!AG526&gt;0,'M02'!AG526+MAX(0,S527-'M02'!H526)*IF(AND(P527&lt;&gt;0,Q527&lt;&gt;0),Q527/P527,'M02'!V526),S527*IF(AND(P527&lt;&gt;0,Q527&lt;&gt;0),Q527/P527,'M02'!V526))</f>
        <v/>
      </c>
      <c r="U527" s="7">
        <f>IFERROR(T527/S527,0)</f>
        <v/>
      </c>
      <c r="V527" s="6">
        <f>-'M02'!S526</f>
        <v/>
      </c>
      <c r="W527" s="6">
        <f>Q527+T527-Z527</f>
        <v/>
      </c>
      <c r="X527" s="7">
        <f>IFERROR(W527/V527,0)</f>
        <v/>
      </c>
      <c r="Y527" s="6">
        <f>'M02'!T526</f>
        <v/>
      </c>
      <c r="Z527" s="6">
        <f>'M02'!U526</f>
        <v/>
      </c>
      <c r="AA527" s="7">
        <f>IFERROR(Z527/Y527,0)</f>
        <v/>
      </c>
      <c r="AB527" s="6">
        <f>'M03'!E526</f>
        <v/>
      </c>
      <c r="AC527" s="6">
        <f>'M03'!F526</f>
        <v/>
      </c>
      <c r="AD527" s="7">
        <f>IFERROR(AC527/AB527,0)</f>
        <v/>
      </c>
      <c r="AE527" s="6">
        <f>'M03'!M526</f>
        <v/>
      </c>
      <c r="AF527" s="6">
        <f>IF('M03'!AG526&gt;0,'M03'!AG526+MAX(0,AE527-'M03'!H526)*IF(AND(AB527&lt;&gt;0,AC527&lt;&gt;0),AC527/AB527,'M03'!V526),AE527*IF(AND(AB527&lt;&gt;0,AC527&lt;&gt;0),AC527/AB527,'M03'!V526))</f>
        <v/>
      </c>
      <c r="AG527" s="7">
        <f>IFERROR(AF527/AE527,0)</f>
        <v/>
      </c>
      <c r="AH527" s="6">
        <f>-'M03'!S526</f>
        <v/>
      </c>
      <c r="AI527" s="6">
        <f>AC527+AF527-AL527</f>
        <v/>
      </c>
      <c r="AJ527" s="7">
        <f>IFERROR(AI527/AH527,0)</f>
        <v/>
      </c>
      <c r="AK527" s="6">
        <f>'M03'!T526</f>
        <v/>
      </c>
      <c r="AL527" s="6">
        <f>'M03'!U526</f>
        <v/>
      </c>
      <c r="AM527" s="7">
        <f>IFERROR(AL527/AK527,0)</f>
        <v/>
      </c>
      <c r="AN527" s="6">
        <f>'M04'!E526</f>
        <v/>
      </c>
      <c r="AO527" s="6">
        <f>'M04'!F526</f>
        <v/>
      </c>
      <c r="AP527" s="7">
        <f>IFERROR(AO527/AN527,0)</f>
        <v/>
      </c>
      <c r="AQ527" s="6">
        <f>'M04'!M526</f>
        <v/>
      </c>
      <c r="AR527" s="6">
        <f>IF('M04'!AG526&gt;0,'M04'!AG526+MAX(0,AQ527-'M04'!H526)*IF(AND(AN527&lt;&gt;0,AO527&lt;&gt;0),AO527/AN527,'M04'!V526),AQ527*IF(AND(AN527&lt;&gt;0,AO527&lt;&gt;0),AO527/AN527,'M04'!V526))</f>
        <v/>
      </c>
      <c r="AS527" s="7">
        <f>IFERROR(AR527/AQ527,0)</f>
        <v/>
      </c>
      <c r="AT527" s="6">
        <f>-'M04'!S526</f>
        <v/>
      </c>
      <c r="AU527" s="6">
        <f>AO527+AR527-AX527</f>
        <v/>
      </c>
      <c r="AV527" s="7">
        <f>IFERROR(AU527/AT527,0)</f>
        <v/>
      </c>
      <c r="AW527" s="6">
        <f>'M04'!T526</f>
        <v/>
      </c>
      <c r="AX527" s="6">
        <f>'M04'!U526</f>
        <v/>
      </c>
      <c r="AY527" s="7">
        <f>IFERROR(AX527/AW527,0)</f>
        <v/>
      </c>
      <c r="AZ527" s="6">
        <f>'M05'!E526</f>
        <v/>
      </c>
      <c r="BA527" s="6">
        <f>'M05'!F526</f>
        <v/>
      </c>
      <c r="BB527" s="7">
        <f>IFERROR(BA527/AZ527,0)</f>
        <v/>
      </c>
      <c r="BC527" s="6">
        <f>'M05'!M526</f>
        <v/>
      </c>
      <c r="BD527" s="6">
        <f>IF('M05'!AG526&gt;0,'M05'!AG526+MAX(0,BC527-'M05'!H526)*IF(AND(AZ527&lt;&gt;0,BA527&lt;&gt;0),BA527/AZ527,'M05'!V526),BC527*IF(AND(AZ527&lt;&gt;0,BA527&lt;&gt;0),BA527/AZ527,'M05'!V526))</f>
        <v/>
      </c>
      <c r="BE527" s="7">
        <f>IFERROR(BD527/BC527,0)</f>
        <v/>
      </c>
      <c r="BF527" s="6">
        <f>-'M05'!S526</f>
        <v/>
      </c>
      <c r="BG527" s="6">
        <f>BA527+BD527-BJ527</f>
        <v/>
      </c>
      <c r="BH527" s="7">
        <f>IFERROR(BG527/BF527,0)</f>
        <v/>
      </c>
      <c r="BI527" s="6">
        <f>'M05'!T526</f>
        <v/>
      </c>
      <c r="BJ527" s="6">
        <f>'M05'!U526</f>
        <v/>
      </c>
      <c r="BK527" s="7">
        <f>IFERROR(BJ527/BI527,0)</f>
        <v/>
      </c>
      <c r="BL527" s="6">
        <f>'M06'!E526</f>
        <v/>
      </c>
      <c r="BM527" s="6">
        <f>'M06'!F526</f>
        <v/>
      </c>
      <c r="BN527" s="7">
        <f>IFERROR(BM527/BL527,0)</f>
        <v/>
      </c>
      <c r="BO527" s="6">
        <f>'M06'!M526</f>
        <v/>
      </c>
      <c r="BP527" s="6">
        <f>IF('M06'!AG526&gt;0,'M06'!AG526+MAX(0,BO527-'M06'!H526)*IF(AND(BL527&lt;&gt;0,BM527&lt;&gt;0),BM527/BL527,'M06'!V526),BO527*IF(AND(BL527&lt;&gt;0,BM527&lt;&gt;0),BM527/BL527,'M06'!V526))</f>
        <v/>
      </c>
      <c r="BQ527" s="7">
        <f>IFERROR(BP527/BO527,0)</f>
        <v/>
      </c>
      <c r="BR527" s="6">
        <f>-'M06'!S526</f>
        <v/>
      </c>
      <c r="BS527" s="6">
        <f>BM527+BP527-BV527</f>
        <v/>
      </c>
      <c r="BT527" s="7">
        <f>IFERROR(BS527/BR527,0)</f>
        <v/>
      </c>
      <c r="BU527" s="6">
        <f>'M06'!T526</f>
        <v/>
      </c>
      <c r="BV527" s="6">
        <f>'M06'!U526</f>
        <v/>
      </c>
      <c r="BW527" s="7">
        <f>IFERROR(BV527/BU527,0)</f>
        <v/>
      </c>
      <c r="BX527" s="6">
        <f>'M07'!E526</f>
        <v/>
      </c>
      <c r="BY527" s="6">
        <f>'M07'!F526</f>
        <v/>
      </c>
      <c r="BZ527" s="7">
        <f>IFERROR(BY527/BX527,0)</f>
        <v/>
      </c>
      <c r="CA527" s="6">
        <f>'M07'!M526</f>
        <v/>
      </c>
      <c r="CB527" s="6">
        <f>IF('M07'!AG526&gt;0,'M07'!AG526+MAX(0,CA527-'M07'!H526)*IF(AND(BX527&lt;&gt;0,BY527&lt;&gt;0),BY527/BX527,'M07'!V526),CA527*IF(AND(BX527&lt;&gt;0,BY527&lt;&gt;0),BY527/BX527,'M07'!V526))</f>
        <v/>
      </c>
      <c r="CC527" s="7">
        <f>IFERROR(CB527/CA527,0)</f>
        <v/>
      </c>
      <c r="CD527" s="6">
        <f>-'M07'!S526</f>
        <v/>
      </c>
      <c r="CE527" s="6">
        <f>BY527+CB527-CH527</f>
        <v/>
      </c>
      <c r="CF527" s="7">
        <f>IFERROR(CE527/CD527,0)</f>
        <v/>
      </c>
      <c r="CG527" s="6">
        <f>'M07'!T526</f>
        <v/>
      </c>
      <c r="CH527" s="6">
        <f>'M07'!U526</f>
        <v/>
      </c>
      <c r="CI527" s="7">
        <f>IFERROR(CH527/CG527,0)</f>
        <v/>
      </c>
      <c r="CJ527" s="6">
        <f>'M08'!E526</f>
        <v/>
      </c>
      <c r="CK527" s="6">
        <f>'M08'!F526</f>
        <v/>
      </c>
      <c r="CL527" s="7">
        <f>IFERROR(CK527/CJ527,0)</f>
        <v/>
      </c>
      <c r="CM527" s="6">
        <f>'M08'!M526</f>
        <v/>
      </c>
      <c r="CN527" s="6">
        <f>IF('M08'!AG526&gt;0,'M08'!AG526+MAX(0,CM527-'M08'!H526)*IF(AND(CJ527&lt;&gt;0,CK527&lt;&gt;0),CK527/CJ527,'M08'!V526),CM527*IF(AND(CJ527&lt;&gt;0,CK527&lt;&gt;0),CK527/CJ527,'M08'!V526))</f>
        <v/>
      </c>
      <c r="CO527" s="7">
        <f>IFERROR(CN527/CM527,0)</f>
        <v/>
      </c>
      <c r="CP527" s="6">
        <f>-'M08'!S526</f>
        <v/>
      </c>
      <c r="CQ527" s="6">
        <f>CK527+CN527-CT527</f>
        <v/>
      </c>
      <c r="CR527" s="7">
        <f>IFERROR(CQ527/CP527,0)</f>
        <v/>
      </c>
      <c r="CS527" s="6">
        <f>'M08'!T526</f>
        <v/>
      </c>
      <c r="CT527" s="6">
        <f>'M08'!U526</f>
        <v/>
      </c>
      <c r="CU527" s="7">
        <f>IFERROR(CT527/CS527,0)</f>
        <v/>
      </c>
      <c r="CV527" s="6">
        <f>'M09'!E526</f>
        <v/>
      </c>
      <c r="CW527" s="6">
        <f>'M09'!F526</f>
        <v/>
      </c>
      <c r="CX527" s="7">
        <f>IFERROR(CW527/CV527,0)</f>
        <v/>
      </c>
      <c r="CY527" s="6">
        <f>'M09'!M526</f>
        <v/>
      </c>
      <c r="CZ527" s="6">
        <f>IF('M09'!AG526&gt;0,'M09'!AG526+MAX(0,CY527-'M09'!H526)*IF(AND(CV527&lt;&gt;0,CW527&lt;&gt;0),CW527/CV527,'M09'!V526),CY527*IF(AND(CV527&lt;&gt;0,CW527&lt;&gt;0),CW527/CV527,'M09'!V526))</f>
        <v/>
      </c>
      <c r="DA527" s="7">
        <f>IFERROR(CZ527/CY527,0)</f>
        <v/>
      </c>
      <c r="DB527" s="6">
        <f>-'M09'!S526</f>
        <v/>
      </c>
      <c r="DC527" s="6">
        <f>CW527+CZ527-DF527</f>
        <v/>
      </c>
      <c r="DD527" s="7">
        <f>IFERROR(DC527/DB527,0)</f>
        <v/>
      </c>
      <c r="DE527" s="6">
        <f>'M09'!T526</f>
        <v/>
      </c>
      <c r="DF527" s="6">
        <f>'M09'!U526</f>
        <v/>
      </c>
      <c r="DG527" s="7">
        <f>IFERROR(DF527/DE527,0)</f>
        <v/>
      </c>
      <c r="DH527" s="6">
        <f>SUM(J527,V527,AH527,AT527,BF527,BR527,CD527,CP527,DB527)</f>
        <v/>
      </c>
      <c r="DI527" s="6">
        <f>SUM(K527,W527,AI527,AU527,BG527,BS527,CE527,CQ527,DC527)</f>
        <v/>
      </c>
      <c r="DJ527" s="6">
        <f>DH527/9</f>
        <v/>
      </c>
      <c r="DK527" s="6">
        <f>DI527/9</f>
        <v/>
      </c>
      <c r="DL527" s="7">
        <f>IFERROR(DI527/DH527,0)</f>
        <v/>
      </c>
      <c r="DM527" s="7">
        <f>'M09'!V526</f>
        <v/>
      </c>
      <c r="DN527" s="8">
        <f>IFERROR(DL527/DM527-1,0)</f>
        <v/>
      </c>
      <c r="DO527" s="6">
        <f>'M09'!AD526</f>
        <v/>
      </c>
      <c r="DP527" s="6">
        <f>DJ527-DO527</f>
        <v/>
      </c>
      <c r="DQ527" s="9">
        <f>COUNTIF(J527,"&gt;0")+COUNTIF(V527,"&gt;0")+COUNTIF(AH527,"&gt;0")+COUNTIF(AT527,"&gt;0")+COUNTIF(BF527,"&gt;0")+COUNTIF(BR527,"&gt;0")+COUNTIF(CD527,"&gt;0")+COUNTIF(CP527,"&gt;0")+COUNTIF(DB527,"&gt;0")</f>
        <v/>
      </c>
      <c r="DR527" s="6">
        <f>DE527</f>
        <v/>
      </c>
      <c r="DS527" s="10">
        <f>IFERROR(DR527/DJ527,0)</f>
        <v/>
      </c>
      <c r="DT527" s="6">
        <f>D527+SUM(G527,S527,AE527,AQ527,BC527,BO527,CA527,CM527,CY527)-SUM(J527,V527,AH527,AT527,BF527,BR527,CD527,CP527,DB527)-DE527</f>
        <v/>
      </c>
    </row>
    <row r="528">
      <c r="A528">
        <f>'M01'!C527</f>
        <v/>
      </c>
      <c r="B528">
        <f>'M01'!D527</f>
        <v/>
      </c>
      <c r="C528">
        <f>'M01'!A527</f>
        <v/>
      </c>
      <c r="D528" s="6">
        <f>'M01'!E527</f>
        <v/>
      </c>
      <c r="E528" s="6">
        <f>'M01'!F527</f>
        <v/>
      </c>
      <c r="F528" s="7">
        <f>IFERROR(E528/D528,0)</f>
        <v/>
      </c>
      <c r="G528" s="6">
        <f>'M01'!M527</f>
        <v/>
      </c>
      <c r="H528" s="6">
        <f>IF('M01'!AG527&gt;0,'M01'!AG527+MAX(0,G528-'M01'!H527)*IF(AND(D528&lt;&gt;0,E528&lt;&gt;0),E528/D528,'M01'!V527),G528*IF(AND(D528&lt;&gt;0,E528&lt;&gt;0),E528/D528,'M01'!V527))</f>
        <v/>
      </c>
      <c r="I528" s="7">
        <f>IFERROR(H528/G528,0)</f>
        <v/>
      </c>
      <c r="J528" s="6">
        <f>-'M01'!S527</f>
        <v/>
      </c>
      <c r="K528" s="6">
        <f>E528+H528-N528</f>
        <v/>
      </c>
      <c r="L528" s="7">
        <f>IFERROR(K528/J528,0)</f>
        <v/>
      </c>
      <c r="M528" s="6">
        <f>'M01'!T527</f>
        <v/>
      </c>
      <c r="N528" s="6">
        <f>'M01'!U527</f>
        <v/>
      </c>
      <c r="O528" s="7">
        <f>IFERROR(N528/M528,0)</f>
        <v/>
      </c>
      <c r="P528" s="6">
        <f>'M02'!E527</f>
        <v/>
      </c>
      <c r="Q528" s="6">
        <f>'M02'!F527</f>
        <v/>
      </c>
      <c r="R528" s="7">
        <f>IFERROR(Q528/P528,0)</f>
        <v/>
      </c>
      <c r="S528" s="6">
        <f>'M02'!M527</f>
        <v/>
      </c>
      <c r="T528" s="6">
        <f>IF('M02'!AG527&gt;0,'M02'!AG527+MAX(0,S528-'M02'!H527)*IF(AND(P528&lt;&gt;0,Q528&lt;&gt;0),Q528/P528,'M02'!V527),S528*IF(AND(P528&lt;&gt;0,Q528&lt;&gt;0),Q528/P528,'M02'!V527))</f>
        <v/>
      </c>
      <c r="U528" s="7">
        <f>IFERROR(T528/S528,0)</f>
        <v/>
      </c>
      <c r="V528" s="6">
        <f>-'M02'!S527</f>
        <v/>
      </c>
      <c r="W528" s="6">
        <f>Q528+T528-Z528</f>
        <v/>
      </c>
      <c r="X528" s="7">
        <f>IFERROR(W528/V528,0)</f>
        <v/>
      </c>
      <c r="Y528" s="6">
        <f>'M02'!T527</f>
        <v/>
      </c>
      <c r="Z528" s="6">
        <f>'M02'!U527</f>
        <v/>
      </c>
      <c r="AA528" s="7">
        <f>IFERROR(Z528/Y528,0)</f>
        <v/>
      </c>
      <c r="AB528" s="6">
        <f>'M03'!E527</f>
        <v/>
      </c>
      <c r="AC528" s="6">
        <f>'M03'!F527</f>
        <v/>
      </c>
      <c r="AD528" s="7">
        <f>IFERROR(AC528/AB528,0)</f>
        <v/>
      </c>
      <c r="AE528" s="6">
        <f>'M03'!M527</f>
        <v/>
      </c>
      <c r="AF528" s="6">
        <f>IF('M03'!AG527&gt;0,'M03'!AG527+MAX(0,AE528-'M03'!H527)*IF(AND(AB528&lt;&gt;0,AC528&lt;&gt;0),AC528/AB528,'M03'!V527),AE528*IF(AND(AB528&lt;&gt;0,AC528&lt;&gt;0),AC528/AB528,'M03'!V527))</f>
        <v/>
      </c>
      <c r="AG528" s="7">
        <f>IFERROR(AF528/AE528,0)</f>
        <v/>
      </c>
      <c r="AH528" s="6">
        <f>-'M03'!S527</f>
        <v/>
      </c>
      <c r="AI528" s="6">
        <f>AC528+AF528-AL528</f>
        <v/>
      </c>
      <c r="AJ528" s="7">
        <f>IFERROR(AI528/AH528,0)</f>
        <v/>
      </c>
      <c r="AK528" s="6">
        <f>'M03'!T527</f>
        <v/>
      </c>
      <c r="AL528" s="6">
        <f>'M03'!U527</f>
        <v/>
      </c>
      <c r="AM528" s="7">
        <f>IFERROR(AL528/AK528,0)</f>
        <v/>
      </c>
      <c r="AN528" s="6">
        <f>'M04'!E527</f>
        <v/>
      </c>
      <c r="AO528" s="6">
        <f>'M04'!F527</f>
        <v/>
      </c>
      <c r="AP528" s="7">
        <f>IFERROR(AO528/AN528,0)</f>
        <v/>
      </c>
      <c r="AQ528" s="6">
        <f>'M04'!M527</f>
        <v/>
      </c>
      <c r="AR528" s="6">
        <f>IF('M04'!AG527&gt;0,'M04'!AG527+MAX(0,AQ528-'M04'!H527)*IF(AND(AN528&lt;&gt;0,AO528&lt;&gt;0),AO528/AN528,'M04'!V527),AQ528*IF(AND(AN528&lt;&gt;0,AO528&lt;&gt;0),AO528/AN528,'M04'!V527))</f>
        <v/>
      </c>
      <c r="AS528" s="7">
        <f>IFERROR(AR528/AQ528,0)</f>
        <v/>
      </c>
      <c r="AT528" s="6">
        <f>-'M04'!S527</f>
        <v/>
      </c>
      <c r="AU528" s="6">
        <f>AO528+AR528-AX528</f>
        <v/>
      </c>
      <c r="AV528" s="7">
        <f>IFERROR(AU528/AT528,0)</f>
        <v/>
      </c>
      <c r="AW528" s="6">
        <f>'M04'!T527</f>
        <v/>
      </c>
      <c r="AX528" s="6">
        <f>'M04'!U527</f>
        <v/>
      </c>
      <c r="AY528" s="7">
        <f>IFERROR(AX528/AW528,0)</f>
        <v/>
      </c>
      <c r="AZ528" s="6">
        <f>'M05'!E527</f>
        <v/>
      </c>
      <c r="BA528" s="6">
        <f>'M05'!F527</f>
        <v/>
      </c>
      <c r="BB528" s="7">
        <f>IFERROR(BA528/AZ528,0)</f>
        <v/>
      </c>
      <c r="BC528" s="6">
        <f>'M05'!M527</f>
        <v/>
      </c>
      <c r="BD528" s="6">
        <f>IF('M05'!AG527&gt;0,'M05'!AG527+MAX(0,BC528-'M05'!H527)*IF(AND(AZ528&lt;&gt;0,BA528&lt;&gt;0),BA528/AZ528,'M05'!V527),BC528*IF(AND(AZ528&lt;&gt;0,BA528&lt;&gt;0),BA528/AZ528,'M05'!V527))</f>
        <v/>
      </c>
      <c r="BE528" s="7">
        <f>IFERROR(BD528/BC528,0)</f>
        <v/>
      </c>
      <c r="BF528" s="6">
        <f>-'M05'!S527</f>
        <v/>
      </c>
      <c r="BG528" s="6">
        <f>BA528+BD528-BJ528</f>
        <v/>
      </c>
      <c r="BH528" s="7">
        <f>IFERROR(BG528/BF528,0)</f>
        <v/>
      </c>
      <c r="BI528" s="6">
        <f>'M05'!T527</f>
        <v/>
      </c>
      <c r="BJ528" s="6">
        <f>'M05'!U527</f>
        <v/>
      </c>
      <c r="BK528" s="7">
        <f>IFERROR(BJ528/BI528,0)</f>
        <v/>
      </c>
      <c r="BL528" s="6">
        <f>'M06'!E527</f>
        <v/>
      </c>
      <c r="BM528" s="6">
        <f>'M06'!F527</f>
        <v/>
      </c>
      <c r="BN528" s="7">
        <f>IFERROR(BM528/BL528,0)</f>
        <v/>
      </c>
      <c r="BO528" s="6">
        <f>'M06'!M527</f>
        <v/>
      </c>
      <c r="BP528" s="6">
        <f>IF('M06'!AG527&gt;0,'M06'!AG527+MAX(0,BO528-'M06'!H527)*IF(AND(BL528&lt;&gt;0,BM528&lt;&gt;0),BM528/BL528,'M06'!V527),BO528*IF(AND(BL528&lt;&gt;0,BM528&lt;&gt;0),BM528/BL528,'M06'!V527))</f>
        <v/>
      </c>
      <c r="BQ528" s="7">
        <f>IFERROR(BP528/BO528,0)</f>
        <v/>
      </c>
      <c r="BR528" s="6">
        <f>-'M06'!S527</f>
        <v/>
      </c>
      <c r="BS528" s="6">
        <f>BM528+BP528-BV528</f>
        <v/>
      </c>
      <c r="BT528" s="7">
        <f>IFERROR(BS528/BR528,0)</f>
        <v/>
      </c>
      <c r="BU528" s="6">
        <f>'M06'!T527</f>
        <v/>
      </c>
      <c r="BV528" s="6">
        <f>'M06'!U527</f>
        <v/>
      </c>
      <c r="BW528" s="7">
        <f>IFERROR(BV528/BU528,0)</f>
        <v/>
      </c>
      <c r="BX528" s="6">
        <f>'M07'!E527</f>
        <v/>
      </c>
      <c r="BY528" s="6">
        <f>'M07'!F527</f>
        <v/>
      </c>
      <c r="BZ528" s="7">
        <f>IFERROR(BY528/BX528,0)</f>
        <v/>
      </c>
      <c r="CA528" s="6">
        <f>'M07'!M527</f>
        <v/>
      </c>
      <c r="CB528" s="6">
        <f>IF('M07'!AG527&gt;0,'M07'!AG527+MAX(0,CA528-'M07'!H527)*IF(AND(BX528&lt;&gt;0,BY528&lt;&gt;0),BY528/BX528,'M07'!V527),CA528*IF(AND(BX528&lt;&gt;0,BY528&lt;&gt;0),BY528/BX528,'M07'!V527))</f>
        <v/>
      </c>
      <c r="CC528" s="7">
        <f>IFERROR(CB528/CA528,0)</f>
        <v/>
      </c>
      <c r="CD528" s="6">
        <f>-'M07'!S527</f>
        <v/>
      </c>
      <c r="CE528" s="6">
        <f>BY528+CB528-CH528</f>
        <v/>
      </c>
      <c r="CF528" s="7">
        <f>IFERROR(CE528/CD528,0)</f>
        <v/>
      </c>
      <c r="CG528" s="6">
        <f>'M07'!T527</f>
        <v/>
      </c>
      <c r="CH528" s="6">
        <f>'M07'!U527</f>
        <v/>
      </c>
      <c r="CI528" s="7">
        <f>IFERROR(CH528/CG528,0)</f>
        <v/>
      </c>
      <c r="CJ528" s="6">
        <f>'M08'!E527</f>
        <v/>
      </c>
      <c r="CK528" s="6">
        <f>'M08'!F527</f>
        <v/>
      </c>
      <c r="CL528" s="7">
        <f>IFERROR(CK528/CJ528,0)</f>
        <v/>
      </c>
      <c r="CM528" s="6">
        <f>'M08'!M527</f>
        <v/>
      </c>
      <c r="CN528" s="6">
        <f>IF('M08'!AG527&gt;0,'M08'!AG527+MAX(0,CM528-'M08'!H527)*IF(AND(CJ528&lt;&gt;0,CK528&lt;&gt;0),CK528/CJ528,'M08'!V527),CM528*IF(AND(CJ528&lt;&gt;0,CK528&lt;&gt;0),CK528/CJ528,'M08'!V527))</f>
        <v/>
      </c>
      <c r="CO528" s="7">
        <f>IFERROR(CN528/CM528,0)</f>
        <v/>
      </c>
      <c r="CP528" s="6">
        <f>-'M08'!S527</f>
        <v/>
      </c>
      <c r="CQ528" s="6">
        <f>CK528+CN528-CT528</f>
        <v/>
      </c>
      <c r="CR528" s="7">
        <f>IFERROR(CQ528/CP528,0)</f>
        <v/>
      </c>
      <c r="CS528" s="6">
        <f>'M08'!T527</f>
        <v/>
      </c>
      <c r="CT528" s="6">
        <f>'M08'!U527</f>
        <v/>
      </c>
      <c r="CU528" s="7">
        <f>IFERROR(CT528/CS528,0)</f>
        <v/>
      </c>
      <c r="CV528" s="6">
        <f>'M09'!E527</f>
        <v/>
      </c>
      <c r="CW528" s="6">
        <f>'M09'!F527</f>
        <v/>
      </c>
      <c r="CX528" s="7">
        <f>IFERROR(CW528/CV528,0)</f>
        <v/>
      </c>
      <c r="CY528" s="6">
        <f>'M09'!M527</f>
        <v/>
      </c>
      <c r="CZ528" s="6">
        <f>IF('M09'!AG527&gt;0,'M09'!AG527+MAX(0,CY528-'M09'!H527)*IF(AND(CV528&lt;&gt;0,CW528&lt;&gt;0),CW528/CV528,'M09'!V527),CY528*IF(AND(CV528&lt;&gt;0,CW528&lt;&gt;0),CW528/CV528,'M09'!V527))</f>
        <v/>
      </c>
      <c r="DA528" s="7">
        <f>IFERROR(CZ528/CY528,0)</f>
        <v/>
      </c>
      <c r="DB528" s="6">
        <f>-'M09'!S527</f>
        <v/>
      </c>
      <c r="DC528" s="6">
        <f>CW528+CZ528-DF528</f>
        <v/>
      </c>
      <c r="DD528" s="7">
        <f>IFERROR(DC528/DB528,0)</f>
        <v/>
      </c>
      <c r="DE528" s="6">
        <f>'M09'!T527</f>
        <v/>
      </c>
      <c r="DF528" s="6">
        <f>'M09'!U527</f>
        <v/>
      </c>
      <c r="DG528" s="7">
        <f>IFERROR(DF528/DE528,0)</f>
        <v/>
      </c>
      <c r="DH528" s="6">
        <f>SUM(J528,V528,AH528,AT528,BF528,BR528,CD528,CP528,DB528)</f>
        <v/>
      </c>
      <c r="DI528" s="6">
        <f>SUM(K528,W528,AI528,AU528,BG528,BS528,CE528,CQ528,DC528)</f>
        <v/>
      </c>
      <c r="DJ528" s="6">
        <f>DH528/9</f>
        <v/>
      </c>
      <c r="DK528" s="6">
        <f>DI528/9</f>
        <v/>
      </c>
      <c r="DL528" s="7">
        <f>IFERROR(DI528/DH528,0)</f>
        <v/>
      </c>
      <c r="DM528" s="7">
        <f>'M09'!V527</f>
        <v/>
      </c>
      <c r="DN528" s="8">
        <f>IFERROR(DL528/DM528-1,0)</f>
        <v/>
      </c>
      <c r="DO528" s="6">
        <f>'M09'!AD527</f>
        <v/>
      </c>
      <c r="DP528" s="6">
        <f>DJ528-DO528</f>
        <v/>
      </c>
      <c r="DQ528" s="9">
        <f>COUNTIF(J528,"&gt;0")+COUNTIF(V528,"&gt;0")+COUNTIF(AH528,"&gt;0")+COUNTIF(AT528,"&gt;0")+COUNTIF(BF528,"&gt;0")+COUNTIF(BR528,"&gt;0")+COUNTIF(CD528,"&gt;0")+COUNTIF(CP528,"&gt;0")+COUNTIF(DB528,"&gt;0")</f>
        <v/>
      </c>
      <c r="DR528" s="6">
        <f>DE528</f>
        <v/>
      </c>
      <c r="DS528" s="10">
        <f>IFERROR(DR528/DJ528,0)</f>
        <v/>
      </c>
      <c r="DT528" s="6">
        <f>D528+SUM(G528,S528,AE528,AQ528,BC528,BO528,CA528,CM528,CY528)-SUM(J528,V528,AH528,AT528,BF528,BR528,CD528,CP528,DB528)-DE528</f>
        <v/>
      </c>
    </row>
    <row r="529">
      <c r="A529">
        <f>'M01'!C528</f>
        <v/>
      </c>
      <c r="B529">
        <f>'M01'!D528</f>
        <v/>
      </c>
      <c r="C529">
        <f>'M01'!A528</f>
        <v/>
      </c>
      <c r="D529" s="6">
        <f>'M01'!E528</f>
        <v/>
      </c>
      <c r="E529" s="6">
        <f>'M01'!F528</f>
        <v/>
      </c>
      <c r="F529" s="7">
        <f>IFERROR(E529/D529,0)</f>
        <v/>
      </c>
      <c r="G529" s="6">
        <f>'M01'!M528</f>
        <v/>
      </c>
      <c r="H529" s="6">
        <f>IF('M01'!AG528&gt;0,'M01'!AG528+MAX(0,G529-'M01'!H528)*IF(AND(D529&lt;&gt;0,E529&lt;&gt;0),E529/D529,'M01'!V528),G529*IF(AND(D529&lt;&gt;0,E529&lt;&gt;0),E529/D529,'M01'!V528))</f>
        <v/>
      </c>
      <c r="I529" s="7">
        <f>IFERROR(H529/G529,0)</f>
        <v/>
      </c>
      <c r="J529" s="6">
        <f>-'M01'!S528</f>
        <v/>
      </c>
      <c r="K529" s="6">
        <f>E529+H529-N529</f>
        <v/>
      </c>
      <c r="L529" s="7">
        <f>IFERROR(K529/J529,0)</f>
        <v/>
      </c>
      <c r="M529" s="6">
        <f>'M01'!T528</f>
        <v/>
      </c>
      <c r="N529" s="6">
        <f>'M01'!U528</f>
        <v/>
      </c>
      <c r="O529" s="7">
        <f>IFERROR(N529/M529,0)</f>
        <v/>
      </c>
      <c r="P529" s="6">
        <f>'M02'!E528</f>
        <v/>
      </c>
      <c r="Q529" s="6">
        <f>'M02'!F528</f>
        <v/>
      </c>
      <c r="R529" s="7">
        <f>IFERROR(Q529/P529,0)</f>
        <v/>
      </c>
      <c r="S529" s="6">
        <f>'M02'!M528</f>
        <v/>
      </c>
      <c r="T529" s="6">
        <f>IF('M02'!AG528&gt;0,'M02'!AG528+MAX(0,S529-'M02'!H528)*IF(AND(P529&lt;&gt;0,Q529&lt;&gt;0),Q529/P529,'M02'!V528),S529*IF(AND(P529&lt;&gt;0,Q529&lt;&gt;0),Q529/P529,'M02'!V528))</f>
        <v/>
      </c>
      <c r="U529" s="7">
        <f>IFERROR(T529/S529,0)</f>
        <v/>
      </c>
      <c r="V529" s="6">
        <f>-'M02'!S528</f>
        <v/>
      </c>
      <c r="W529" s="6">
        <f>Q529+T529-Z529</f>
        <v/>
      </c>
      <c r="X529" s="7">
        <f>IFERROR(W529/V529,0)</f>
        <v/>
      </c>
      <c r="Y529" s="6">
        <f>'M02'!T528</f>
        <v/>
      </c>
      <c r="Z529" s="6">
        <f>'M02'!U528</f>
        <v/>
      </c>
      <c r="AA529" s="7">
        <f>IFERROR(Z529/Y529,0)</f>
        <v/>
      </c>
      <c r="AB529" s="6">
        <f>'M03'!E528</f>
        <v/>
      </c>
      <c r="AC529" s="6">
        <f>'M03'!F528</f>
        <v/>
      </c>
      <c r="AD529" s="7">
        <f>IFERROR(AC529/AB529,0)</f>
        <v/>
      </c>
      <c r="AE529" s="6">
        <f>'M03'!M528</f>
        <v/>
      </c>
      <c r="AF529" s="6">
        <f>IF('M03'!AG528&gt;0,'M03'!AG528+MAX(0,AE529-'M03'!H528)*IF(AND(AB529&lt;&gt;0,AC529&lt;&gt;0),AC529/AB529,'M03'!V528),AE529*IF(AND(AB529&lt;&gt;0,AC529&lt;&gt;0),AC529/AB529,'M03'!V528))</f>
        <v/>
      </c>
      <c r="AG529" s="7">
        <f>IFERROR(AF529/AE529,0)</f>
        <v/>
      </c>
      <c r="AH529" s="6">
        <f>-'M03'!S528</f>
        <v/>
      </c>
      <c r="AI529" s="6">
        <f>AC529+AF529-AL529</f>
        <v/>
      </c>
      <c r="AJ529" s="7">
        <f>IFERROR(AI529/AH529,0)</f>
        <v/>
      </c>
      <c r="AK529" s="6">
        <f>'M03'!T528</f>
        <v/>
      </c>
      <c r="AL529" s="6">
        <f>'M03'!U528</f>
        <v/>
      </c>
      <c r="AM529" s="7">
        <f>IFERROR(AL529/AK529,0)</f>
        <v/>
      </c>
      <c r="AN529" s="6">
        <f>'M04'!E528</f>
        <v/>
      </c>
      <c r="AO529" s="6">
        <f>'M04'!F528</f>
        <v/>
      </c>
      <c r="AP529" s="7">
        <f>IFERROR(AO529/AN529,0)</f>
        <v/>
      </c>
      <c r="AQ529" s="6">
        <f>'M04'!M528</f>
        <v/>
      </c>
      <c r="AR529" s="6">
        <f>IF('M04'!AG528&gt;0,'M04'!AG528+MAX(0,AQ529-'M04'!H528)*IF(AND(AN529&lt;&gt;0,AO529&lt;&gt;0),AO529/AN529,'M04'!V528),AQ529*IF(AND(AN529&lt;&gt;0,AO529&lt;&gt;0),AO529/AN529,'M04'!V528))</f>
        <v/>
      </c>
      <c r="AS529" s="7">
        <f>IFERROR(AR529/AQ529,0)</f>
        <v/>
      </c>
      <c r="AT529" s="6">
        <f>-'M04'!S528</f>
        <v/>
      </c>
      <c r="AU529" s="6">
        <f>AO529+AR529-AX529</f>
        <v/>
      </c>
      <c r="AV529" s="7">
        <f>IFERROR(AU529/AT529,0)</f>
        <v/>
      </c>
      <c r="AW529" s="6">
        <f>'M04'!T528</f>
        <v/>
      </c>
      <c r="AX529" s="6">
        <f>'M04'!U528</f>
        <v/>
      </c>
      <c r="AY529" s="7">
        <f>IFERROR(AX529/AW529,0)</f>
        <v/>
      </c>
      <c r="AZ529" s="6">
        <f>'M05'!E528</f>
        <v/>
      </c>
      <c r="BA529" s="6">
        <f>'M05'!F528</f>
        <v/>
      </c>
      <c r="BB529" s="7">
        <f>IFERROR(BA529/AZ529,0)</f>
        <v/>
      </c>
      <c r="BC529" s="6">
        <f>'M05'!M528</f>
        <v/>
      </c>
      <c r="BD529" s="6">
        <f>IF('M05'!AG528&gt;0,'M05'!AG528+MAX(0,BC529-'M05'!H528)*IF(AND(AZ529&lt;&gt;0,BA529&lt;&gt;0),BA529/AZ529,'M05'!V528),BC529*IF(AND(AZ529&lt;&gt;0,BA529&lt;&gt;0),BA529/AZ529,'M05'!V528))</f>
        <v/>
      </c>
      <c r="BE529" s="7">
        <f>IFERROR(BD529/BC529,0)</f>
        <v/>
      </c>
      <c r="BF529" s="6">
        <f>-'M05'!S528</f>
        <v/>
      </c>
      <c r="BG529" s="6">
        <f>BA529+BD529-BJ529</f>
        <v/>
      </c>
      <c r="BH529" s="7">
        <f>IFERROR(BG529/BF529,0)</f>
        <v/>
      </c>
      <c r="BI529" s="6">
        <f>'M05'!T528</f>
        <v/>
      </c>
      <c r="BJ529" s="6">
        <f>'M05'!U528</f>
        <v/>
      </c>
      <c r="BK529" s="7">
        <f>IFERROR(BJ529/BI529,0)</f>
        <v/>
      </c>
      <c r="BL529" s="6">
        <f>'M06'!E528</f>
        <v/>
      </c>
      <c r="BM529" s="6">
        <f>'M06'!F528</f>
        <v/>
      </c>
      <c r="BN529" s="7">
        <f>IFERROR(BM529/BL529,0)</f>
        <v/>
      </c>
      <c r="BO529" s="6">
        <f>'M06'!M528</f>
        <v/>
      </c>
      <c r="BP529" s="6">
        <f>IF('M06'!AG528&gt;0,'M06'!AG528+MAX(0,BO529-'M06'!H528)*IF(AND(BL529&lt;&gt;0,BM529&lt;&gt;0),BM529/BL529,'M06'!V528),BO529*IF(AND(BL529&lt;&gt;0,BM529&lt;&gt;0),BM529/BL529,'M06'!V528))</f>
        <v/>
      </c>
      <c r="BQ529" s="7">
        <f>IFERROR(BP529/BO529,0)</f>
        <v/>
      </c>
      <c r="BR529" s="6">
        <f>-'M06'!S528</f>
        <v/>
      </c>
      <c r="BS529" s="6">
        <f>BM529+BP529-BV529</f>
        <v/>
      </c>
      <c r="BT529" s="7">
        <f>IFERROR(BS529/BR529,0)</f>
        <v/>
      </c>
      <c r="BU529" s="6">
        <f>'M06'!T528</f>
        <v/>
      </c>
      <c r="BV529" s="6">
        <f>'M06'!U528</f>
        <v/>
      </c>
      <c r="BW529" s="7">
        <f>IFERROR(BV529/BU529,0)</f>
        <v/>
      </c>
      <c r="BX529" s="6">
        <f>'M07'!E528</f>
        <v/>
      </c>
      <c r="BY529" s="6">
        <f>'M07'!F528</f>
        <v/>
      </c>
      <c r="BZ529" s="7">
        <f>IFERROR(BY529/BX529,0)</f>
        <v/>
      </c>
      <c r="CA529" s="6">
        <f>'M07'!M528</f>
        <v/>
      </c>
      <c r="CB529" s="6">
        <f>IF('M07'!AG528&gt;0,'M07'!AG528+MAX(0,CA529-'M07'!H528)*IF(AND(BX529&lt;&gt;0,BY529&lt;&gt;0),BY529/BX529,'M07'!V528),CA529*IF(AND(BX529&lt;&gt;0,BY529&lt;&gt;0),BY529/BX529,'M07'!V528))</f>
        <v/>
      </c>
      <c r="CC529" s="7">
        <f>IFERROR(CB529/CA529,0)</f>
        <v/>
      </c>
      <c r="CD529" s="6">
        <f>-'M07'!S528</f>
        <v/>
      </c>
      <c r="CE529" s="6">
        <f>BY529+CB529-CH529</f>
        <v/>
      </c>
      <c r="CF529" s="7">
        <f>IFERROR(CE529/CD529,0)</f>
        <v/>
      </c>
      <c r="CG529" s="6">
        <f>'M07'!T528</f>
        <v/>
      </c>
      <c r="CH529" s="6">
        <f>'M07'!U528</f>
        <v/>
      </c>
      <c r="CI529" s="7">
        <f>IFERROR(CH529/CG529,0)</f>
        <v/>
      </c>
      <c r="CJ529" s="6">
        <f>'M08'!E528</f>
        <v/>
      </c>
      <c r="CK529" s="6">
        <f>'M08'!F528</f>
        <v/>
      </c>
      <c r="CL529" s="7">
        <f>IFERROR(CK529/CJ529,0)</f>
        <v/>
      </c>
      <c r="CM529" s="6">
        <f>'M08'!M528</f>
        <v/>
      </c>
      <c r="CN529" s="6">
        <f>IF('M08'!AG528&gt;0,'M08'!AG528+MAX(0,CM529-'M08'!H528)*IF(AND(CJ529&lt;&gt;0,CK529&lt;&gt;0),CK529/CJ529,'M08'!V528),CM529*IF(AND(CJ529&lt;&gt;0,CK529&lt;&gt;0),CK529/CJ529,'M08'!V528))</f>
        <v/>
      </c>
      <c r="CO529" s="7">
        <f>IFERROR(CN529/CM529,0)</f>
        <v/>
      </c>
      <c r="CP529" s="6">
        <f>-'M08'!S528</f>
        <v/>
      </c>
      <c r="CQ529" s="6">
        <f>CK529+CN529-CT529</f>
        <v/>
      </c>
      <c r="CR529" s="7">
        <f>IFERROR(CQ529/CP529,0)</f>
        <v/>
      </c>
      <c r="CS529" s="6">
        <f>'M08'!T528</f>
        <v/>
      </c>
      <c r="CT529" s="6">
        <f>'M08'!U528</f>
        <v/>
      </c>
      <c r="CU529" s="7">
        <f>IFERROR(CT529/CS529,0)</f>
        <v/>
      </c>
      <c r="CV529" s="6">
        <f>'M09'!E528</f>
        <v/>
      </c>
      <c r="CW529" s="6">
        <f>'M09'!F528</f>
        <v/>
      </c>
      <c r="CX529" s="7">
        <f>IFERROR(CW529/CV529,0)</f>
        <v/>
      </c>
      <c r="CY529" s="6">
        <f>'M09'!M528</f>
        <v/>
      </c>
      <c r="CZ529" s="6">
        <f>IF('M09'!AG528&gt;0,'M09'!AG528+MAX(0,CY529-'M09'!H528)*IF(AND(CV529&lt;&gt;0,CW529&lt;&gt;0),CW529/CV529,'M09'!V528),CY529*IF(AND(CV529&lt;&gt;0,CW529&lt;&gt;0),CW529/CV529,'M09'!V528))</f>
        <v/>
      </c>
      <c r="DA529" s="7">
        <f>IFERROR(CZ529/CY529,0)</f>
        <v/>
      </c>
      <c r="DB529" s="6">
        <f>-'M09'!S528</f>
        <v/>
      </c>
      <c r="DC529" s="6">
        <f>CW529+CZ529-DF529</f>
        <v/>
      </c>
      <c r="DD529" s="7">
        <f>IFERROR(DC529/DB529,0)</f>
        <v/>
      </c>
      <c r="DE529" s="6">
        <f>'M09'!T528</f>
        <v/>
      </c>
      <c r="DF529" s="6">
        <f>'M09'!U528</f>
        <v/>
      </c>
      <c r="DG529" s="7">
        <f>IFERROR(DF529/DE529,0)</f>
        <v/>
      </c>
      <c r="DH529" s="6">
        <f>SUM(J529,V529,AH529,AT529,BF529,BR529,CD529,CP529,DB529)</f>
        <v/>
      </c>
      <c r="DI529" s="6">
        <f>SUM(K529,W529,AI529,AU529,BG529,BS529,CE529,CQ529,DC529)</f>
        <v/>
      </c>
      <c r="DJ529" s="6">
        <f>DH529/9</f>
        <v/>
      </c>
      <c r="DK529" s="6">
        <f>DI529/9</f>
        <v/>
      </c>
      <c r="DL529" s="7">
        <f>IFERROR(DI529/DH529,0)</f>
        <v/>
      </c>
      <c r="DM529" s="7">
        <f>'M09'!V528</f>
        <v/>
      </c>
      <c r="DN529" s="8">
        <f>IFERROR(DL529/DM529-1,0)</f>
        <v/>
      </c>
      <c r="DO529" s="6">
        <f>'M09'!AD528</f>
        <v/>
      </c>
      <c r="DP529" s="6">
        <f>DJ529-DO529</f>
        <v/>
      </c>
      <c r="DQ529" s="9">
        <f>COUNTIF(J529,"&gt;0")+COUNTIF(V529,"&gt;0")+COUNTIF(AH529,"&gt;0")+COUNTIF(AT529,"&gt;0")+COUNTIF(BF529,"&gt;0")+COUNTIF(BR529,"&gt;0")+COUNTIF(CD529,"&gt;0")+COUNTIF(CP529,"&gt;0")+COUNTIF(DB529,"&gt;0")</f>
        <v/>
      </c>
      <c r="DR529" s="6">
        <f>DE529</f>
        <v/>
      </c>
      <c r="DS529" s="10">
        <f>IFERROR(DR529/DJ529,0)</f>
        <v/>
      </c>
      <c r="DT529" s="6">
        <f>D529+SUM(G529,S529,AE529,AQ529,BC529,BO529,CA529,CM529,CY529)-SUM(J529,V529,AH529,AT529,BF529,BR529,CD529,CP529,DB529)-DE529</f>
        <v/>
      </c>
    </row>
    <row r="530">
      <c r="A530">
        <f>'M01'!C529</f>
        <v/>
      </c>
      <c r="B530">
        <f>'M01'!D529</f>
        <v/>
      </c>
      <c r="C530">
        <f>'M01'!A529</f>
        <v/>
      </c>
      <c r="D530" s="6">
        <f>'M01'!E529</f>
        <v/>
      </c>
      <c r="E530" s="6">
        <f>'M01'!F529</f>
        <v/>
      </c>
      <c r="F530" s="7">
        <f>IFERROR(E530/D530,0)</f>
        <v/>
      </c>
      <c r="G530" s="6">
        <f>'M01'!M529</f>
        <v/>
      </c>
      <c r="H530" s="6">
        <f>IF('M01'!AG529&gt;0,'M01'!AG529+MAX(0,G530-'M01'!H529)*IF(AND(D530&lt;&gt;0,E530&lt;&gt;0),E530/D530,'M01'!V529),G530*IF(AND(D530&lt;&gt;0,E530&lt;&gt;0),E530/D530,'M01'!V529))</f>
        <v/>
      </c>
      <c r="I530" s="7">
        <f>IFERROR(H530/G530,0)</f>
        <v/>
      </c>
      <c r="J530" s="6">
        <f>-'M01'!S529</f>
        <v/>
      </c>
      <c r="K530" s="6">
        <f>E530+H530-N530</f>
        <v/>
      </c>
      <c r="L530" s="7">
        <f>IFERROR(K530/J530,0)</f>
        <v/>
      </c>
      <c r="M530" s="6">
        <f>'M01'!T529</f>
        <v/>
      </c>
      <c r="N530" s="6">
        <f>'M01'!U529</f>
        <v/>
      </c>
      <c r="O530" s="7">
        <f>IFERROR(N530/M530,0)</f>
        <v/>
      </c>
      <c r="P530" s="6">
        <f>'M02'!E529</f>
        <v/>
      </c>
      <c r="Q530" s="6">
        <f>'M02'!F529</f>
        <v/>
      </c>
      <c r="R530" s="7">
        <f>IFERROR(Q530/P530,0)</f>
        <v/>
      </c>
      <c r="S530" s="6">
        <f>'M02'!M529</f>
        <v/>
      </c>
      <c r="T530" s="6">
        <f>IF('M02'!AG529&gt;0,'M02'!AG529+MAX(0,S530-'M02'!H529)*IF(AND(P530&lt;&gt;0,Q530&lt;&gt;0),Q530/P530,'M02'!V529),S530*IF(AND(P530&lt;&gt;0,Q530&lt;&gt;0),Q530/P530,'M02'!V529))</f>
        <v/>
      </c>
      <c r="U530" s="7">
        <f>IFERROR(T530/S530,0)</f>
        <v/>
      </c>
      <c r="V530" s="6">
        <f>-'M02'!S529</f>
        <v/>
      </c>
      <c r="W530" s="6">
        <f>Q530+T530-Z530</f>
        <v/>
      </c>
      <c r="X530" s="7">
        <f>IFERROR(W530/V530,0)</f>
        <v/>
      </c>
      <c r="Y530" s="6">
        <f>'M02'!T529</f>
        <v/>
      </c>
      <c r="Z530" s="6">
        <f>'M02'!U529</f>
        <v/>
      </c>
      <c r="AA530" s="7">
        <f>IFERROR(Z530/Y530,0)</f>
        <v/>
      </c>
      <c r="AB530" s="6">
        <f>'M03'!E529</f>
        <v/>
      </c>
      <c r="AC530" s="6">
        <f>'M03'!F529</f>
        <v/>
      </c>
      <c r="AD530" s="7">
        <f>IFERROR(AC530/AB530,0)</f>
        <v/>
      </c>
      <c r="AE530" s="6">
        <f>'M03'!M529</f>
        <v/>
      </c>
      <c r="AF530" s="6">
        <f>IF('M03'!AG529&gt;0,'M03'!AG529+MAX(0,AE530-'M03'!H529)*IF(AND(AB530&lt;&gt;0,AC530&lt;&gt;0),AC530/AB530,'M03'!V529),AE530*IF(AND(AB530&lt;&gt;0,AC530&lt;&gt;0),AC530/AB530,'M03'!V529))</f>
        <v/>
      </c>
      <c r="AG530" s="7">
        <f>IFERROR(AF530/AE530,0)</f>
        <v/>
      </c>
      <c r="AH530" s="6">
        <f>-'M03'!S529</f>
        <v/>
      </c>
      <c r="AI530" s="6">
        <f>AC530+AF530-AL530</f>
        <v/>
      </c>
      <c r="AJ530" s="7">
        <f>IFERROR(AI530/AH530,0)</f>
        <v/>
      </c>
      <c r="AK530" s="6">
        <f>'M03'!T529</f>
        <v/>
      </c>
      <c r="AL530" s="6">
        <f>'M03'!U529</f>
        <v/>
      </c>
      <c r="AM530" s="7">
        <f>IFERROR(AL530/AK530,0)</f>
        <v/>
      </c>
      <c r="AN530" s="6">
        <f>'M04'!E529</f>
        <v/>
      </c>
      <c r="AO530" s="6">
        <f>'M04'!F529</f>
        <v/>
      </c>
      <c r="AP530" s="7">
        <f>IFERROR(AO530/AN530,0)</f>
        <v/>
      </c>
      <c r="AQ530" s="6">
        <f>'M04'!M529</f>
        <v/>
      </c>
      <c r="AR530" s="6">
        <f>IF('M04'!AG529&gt;0,'M04'!AG529+MAX(0,AQ530-'M04'!H529)*IF(AND(AN530&lt;&gt;0,AO530&lt;&gt;0),AO530/AN530,'M04'!V529),AQ530*IF(AND(AN530&lt;&gt;0,AO530&lt;&gt;0),AO530/AN530,'M04'!V529))</f>
        <v/>
      </c>
      <c r="AS530" s="7">
        <f>IFERROR(AR530/AQ530,0)</f>
        <v/>
      </c>
      <c r="AT530" s="6">
        <f>-'M04'!S529</f>
        <v/>
      </c>
      <c r="AU530" s="6">
        <f>AO530+AR530-AX530</f>
        <v/>
      </c>
      <c r="AV530" s="7">
        <f>IFERROR(AU530/AT530,0)</f>
        <v/>
      </c>
      <c r="AW530" s="6">
        <f>'M04'!T529</f>
        <v/>
      </c>
      <c r="AX530" s="6">
        <f>'M04'!U529</f>
        <v/>
      </c>
      <c r="AY530" s="7">
        <f>IFERROR(AX530/AW530,0)</f>
        <v/>
      </c>
      <c r="AZ530" s="6">
        <f>'M05'!E529</f>
        <v/>
      </c>
      <c r="BA530" s="6">
        <f>'M05'!F529</f>
        <v/>
      </c>
      <c r="BB530" s="7">
        <f>IFERROR(BA530/AZ530,0)</f>
        <v/>
      </c>
      <c r="BC530" s="6">
        <f>'M05'!M529</f>
        <v/>
      </c>
      <c r="BD530" s="6">
        <f>IF('M05'!AG529&gt;0,'M05'!AG529+MAX(0,BC530-'M05'!H529)*IF(AND(AZ530&lt;&gt;0,BA530&lt;&gt;0),BA530/AZ530,'M05'!V529),BC530*IF(AND(AZ530&lt;&gt;0,BA530&lt;&gt;0),BA530/AZ530,'M05'!V529))</f>
        <v/>
      </c>
      <c r="BE530" s="7">
        <f>IFERROR(BD530/BC530,0)</f>
        <v/>
      </c>
      <c r="BF530" s="6">
        <f>-'M05'!S529</f>
        <v/>
      </c>
      <c r="BG530" s="6">
        <f>BA530+BD530-BJ530</f>
        <v/>
      </c>
      <c r="BH530" s="7">
        <f>IFERROR(BG530/BF530,0)</f>
        <v/>
      </c>
      <c r="BI530" s="6">
        <f>'M05'!T529</f>
        <v/>
      </c>
      <c r="BJ530" s="6">
        <f>'M05'!U529</f>
        <v/>
      </c>
      <c r="BK530" s="7">
        <f>IFERROR(BJ530/BI530,0)</f>
        <v/>
      </c>
      <c r="BL530" s="6">
        <f>'M06'!E529</f>
        <v/>
      </c>
      <c r="BM530" s="6">
        <f>'M06'!F529</f>
        <v/>
      </c>
      <c r="BN530" s="7">
        <f>IFERROR(BM530/BL530,0)</f>
        <v/>
      </c>
      <c r="BO530" s="6">
        <f>'M06'!M529</f>
        <v/>
      </c>
      <c r="BP530" s="6">
        <f>IF('M06'!AG529&gt;0,'M06'!AG529+MAX(0,BO530-'M06'!H529)*IF(AND(BL530&lt;&gt;0,BM530&lt;&gt;0),BM530/BL530,'M06'!V529),BO530*IF(AND(BL530&lt;&gt;0,BM530&lt;&gt;0),BM530/BL530,'M06'!V529))</f>
        <v/>
      </c>
      <c r="BQ530" s="7">
        <f>IFERROR(BP530/BO530,0)</f>
        <v/>
      </c>
      <c r="BR530" s="6">
        <f>-'M06'!S529</f>
        <v/>
      </c>
      <c r="BS530" s="6">
        <f>BM530+BP530-BV530</f>
        <v/>
      </c>
      <c r="BT530" s="7">
        <f>IFERROR(BS530/BR530,0)</f>
        <v/>
      </c>
      <c r="BU530" s="6">
        <f>'M06'!T529</f>
        <v/>
      </c>
      <c r="BV530" s="6">
        <f>'M06'!U529</f>
        <v/>
      </c>
      <c r="BW530" s="7">
        <f>IFERROR(BV530/BU530,0)</f>
        <v/>
      </c>
      <c r="BX530" s="6">
        <f>'M07'!E529</f>
        <v/>
      </c>
      <c r="BY530" s="6">
        <f>'M07'!F529</f>
        <v/>
      </c>
      <c r="BZ530" s="7">
        <f>IFERROR(BY530/BX530,0)</f>
        <v/>
      </c>
      <c r="CA530" s="6">
        <f>'M07'!M529</f>
        <v/>
      </c>
      <c r="CB530" s="6">
        <f>IF('M07'!AG529&gt;0,'M07'!AG529+MAX(0,CA530-'M07'!H529)*IF(AND(BX530&lt;&gt;0,BY530&lt;&gt;0),BY530/BX530,'M07'!V529),CA530*IF(AND(BX530&lt;&gt;0,BY530&lt;&gt;0),BY530/BX530,'M07'!V529))</f>
        <v/>
      </c>
      <c r="CC530" s="7">
        <f>IFERROR(CB530/CA530,0)</f>
        <v/>
      </c>
      <c r="CD530" s="6">
        <f>-'M07'!S529</f>
        <v/>
      </c>
      <c r="CE530" s="6">
        <f>BY530+CB530-CH530</f>
        <v/>
      </c>
      <c r="CF530" s="7">
        <f>IFERROR(CE530/CD530,0)</f>
        <v/>
      </c>
      <c r="CG530" s="6">
        <f>'M07'!T529</f>
        <v/>
      </c>
      <c r="CH530" s="6">
        <f>'M07'!U529</f>
        <v/>
      </c>
      <c r="CI530" s="7">
        <f>IFERROR(CH530/CG530,0)</f>
        <v/>
      </c>
      <c r="CJ530" s="6">
        <f>'M08'!E529</f>
        <v/>
      </c>
      <c r="CK530" s="6">
        <f>'M08'!F529</f>
        <v/>
      </c>
      <c r="CL530" s="7">
        <f>IFERROR(CK530/CJ530,0)</f>
        <v/>
      </c>
      <c r="CM530" s="6">
        <f>'M08'!M529</f>
        <v/>
      </c>
      <c r="CN530" s="6">
        <f>IF('M08'!AG529&gt;0,'M08'!AG529+MAX(0,CM530-'M08'!H529)*IF(AND(CJ530&lt;&gt;0,CK530&lt;&gt;0),CK530/CJ530,'M08'!V529),CM530*IF(AND(CJ530&lt;&gt;0,CK530&lt;&gt;0),CK530/CJ530,'M08'!V529))</f>
        <v/>
      </c>
      <c r="CO530" s="7">
        <f>IFERROR(CN530/CM530,0)</f>
        <v/>
      </c>
      <c r="CP530" s="6">
        <f>-'M08'!S529</f>
        <v/>
      </c>
      <c r="CQ530" s="6">
        <f>CK530+CN530-CT530</f>
        <v/>
      </c>
      <c r="CR530" s="7">
        <f>IFERROR(CQ530/CP530,0)</f>
        <v/>
      </c>
      <c r="CS530" s="6">
        <f>'M08'!T529</f>
        <v/>
      </c>
      <c r="CT530" s="6">
        <f>'M08'!U529</f>
        <v/>
      </c>
      <c r="CU530" s="7">
        <f>IFERROR(CT530/CS530,0)</f>
        <v/>
      </c>
      <c r="CV530" s="6">
        <f>'M09'!E529</f>
        <v/>
      </c>
      <c r="CW530" s="6">
        <f>'M09'!F529</f>
        <v/>
      </c>
      <c r="CX530" s="7">
        <f>IFERROR(CW530/CV530,0)</f>
        <v/>
      </c>
      <c r="CY530" s="6">
        <f>'M09'!M529</f>
        <v/>
      </c>
      <c r="CZ530" s="6">
        <f>IF('M09'!AG529&gt;0,'M09'!AG529+MAX(0,CY530-'M09'!H529)*IF(AND(CV530&lt;&gt;0,CW530&lt;&gt;0),CW530/CV530,'M09'!V529),CY530*IF(AND(CV530&lt;&gt;0,CW530&lt;&gt;0),CW530/CV530,'M09'!V529))</f>
        <v/>
      </c>
      <c r="DA530" s="7">
        <f>IFERROR(CZ530/CY530,0)</f>
        <v/>
      </c>
      <c r="DB530" s="6">
        <f>-'M09'!S529</f>
        <v/>
      </c>
      <c r="DC530" s="6">
        <f>CW530+CZ530-DF530</f>
        <v/>
      </c>
      <c r="DD530" s="7">
        <f>IFERROR(DC530/DB530,0)</f>
        <v/>
      </c>
      <c r="DE530" s="6">
        <f>'M09'!T529</f>
        <v/>
      </c>
      <c r="DF530" s="6">
        <f>'M09'!U529</f>
        <v/>
      </c>
      <c r="DG530" s="7">
        <f>IFERROR(DF530/DE530,0)</f>
        <v/>
      </c>
      <c r="DH530" s="6">
        <f>SUM(J530,V530,AH530,AT530,BF530,BR530,CD530,CP530,DB530)</f>
        <v/>
      </c>
      <c r="DI530" s="6">
        <f>SUM(K530,W530,AI530,AU530,BG530,BS530,CE530,CQ530,DC530)</f>
        <v/>
      </c>
      <c r="DJ530" s="6">
        <f>DH530/9</f>
        <v/>
      </c>
      <c r="DK530" s="6">
        <f>DI530/9</f>
        <v/>
      </c>
      <c r="DL530" s="7">
        <f>IFERROR(DI530/DH530,0)</f>
        <v/>
      </c>
      <c r="DM530" s="7">
        <f>'M09'!V529</f>
        <v/>
      </c>
      <c r="DN530" s="8">
        <f>IFERROR(DL530/DM530-1,0)</f>
        <v/>
      </c>
      <c r="DO530" s="6">
        <f>'M09'!AD529</f>
        <v/>
      </c>
      <c r="DP530" s="6">
        <f>DJ530-DO530</f>
        <v/>
      </c>
      <c r="DQ530" s="9">
        <f>COUNTIF(J530,"&gt;0")+COUNTIF(V530,"&gt;0")+COUNTIF(AH530,"&gt;0")+COUNTIF(AT530,"&gt;0")+COUNTIF(BF530,"&gt;0")+COUNTIF(BR530,"&gt;0")+COUNTIF(CD530,"&gt;0")+COUNTIF(CP530,"&gt;0")+COUNTIF(DB530,"&gt;0")</f>
        <v/>
      </c>
      <c r="DR530" s="6">
        <f>DE530</f>
        <v/>
      </c>
      <c r="DS530" s="10">
        <f>IFERROR(DR530/DJ530,0)</f>
        <v/>
      </c>
      <c r="DT530" s="6">
        <f>D530+SUM(G530,S530,AE530,AQ530,BC530,BO530,CA530,CM530,CY530)-SUM(J530,V530,AH530,AT530,BF530,BR530,CD530,CP530,DB530)-DE530</f>
        <v/>
      </c>
    </row>
    <row r="531">
      <c r="A531">
        <f>'M01'!C530</f>
        <v/>
      </c>
      <c r="B531">
        <f>'M01'!D530</f>
        <v/>
      </c>
      <c r="C531">
        <f>'M01'!A530</f>
        <v/>
      </c>
      <c r="D531" s="6">
        <f>'M01'!E530</f>
        <v/>
      </c>
      <c r="E531" s="6">
        <f>'M01'!F530</f>
        <v/>
      </c>
      <c r="F531" s="7">
        <f>IFERROR(E531/D531,0)</f>
        <v/>
      </c>
      <c r="G531" s="6">
        <f>'M01'!M530</f>
        <v/>
      </c>
      <c r="H531" s="6">
        <f>IF('M01'!AG530&gt;0,'M01'!AG530+MAX(0,G531-'M01'!H530)*IF(AND(D531&lt;&gt;0,E531&lt;&gt;0),E531/D531,'M01'!V530),G531*IF(AND(D531&lt;&gt;0,E531&lt;&gt;0),E531/D531,'M01'!V530))</f>
        <v/>
      </c>
      <c r="I531" s="7">
        <f>IFERROR(H531/G531,0)</f>
        <v/>
      </c>
      <c r="J531" s="6">
        <f>-'M01'!S530</f>
        <v/>
      </c>
      <c r="K531" s="6">
        <f>E531+H531-N531</f>
        <v/>
      </c>
      <c r="L531" s="7">
        <f>IFERROR(K531/J531,0)</f>
        <v/>
      </c>
      <c r="M531" s="6">
        <f>'M01'!T530</f>
        <v/>
      </c>
      <c r="N531" s="6">
        <f>'M01'!U530</f>
        <v/>
      </c>
      <c r="O531" s="7">
        <f>IFERROR(N531/M531,0)</f>
        <v/>
      </c>
      <c r="P531" s="6">
        <f>'M02'!E530</f>
        <v/>
      </c>
      <c r="Q531" s="6">
        <f>'M02'!F530</f>
        <v/>
      </c>
      <c r="R531" s="7">
        <f>IFERROR(Q531/P531,0)</f>
        <v/>
      </c>
      <c r="S531" s="6">
        <f>'M02'!M530</f>
        <v/>
      </c>
      <c r="T531" s="6">
        <f>IF('M02'!AG530&gt;0,'M02'!AG530+MAX(0,S531-'M02'!H530)*IF(AND(P531&lt;&gt;0,Q531&lt;&gt;0),Q531/P531,'M02'!V530),S531*IF(AND(P531&lt;&gt;0,Q531&lt;&gt;0),Q531/P531,'M02'!V530))</f>
        <v/>
      </c>
      <c r="U531" s="7">
        <f>IFERROR(T531/S531,0)</f>
        <v/>
      </c>
      <c r="V531" s="6">
        <f>-'M02'!S530</f>
        <v/>
      </c>
      <c r="W531" s="6">
        <f>Q531+T531-Z531</f>
        <v/>
      </c>
      <c r="X531" s="7">
        <f>IFERROR(W531/V531,0)</f>
        <v/>
      </c>
      <c r="Y531" s="6">
        <f>'M02'!T530</f>
        <v/>
      </c>
      <c r="Z531" s="6">
        <f>'M02'!U530</f>
        <v/>
      </c>
      <c r="AA531" s="7">
        <f>IFERROR(Z531/Y531,0)</f>
        <v/>
      </c>
      <c r="AB531" s="6">
        <f>'M03'!E530</f>
        <v/>
      </c>
      <c r="AC531" s="6">
        <f>'M03'!F530</f>
        <v/>
      </c>
      <c r="AD531" s="7">
        <f>IFERROR(AC531/AB531,0)</f>
        <v/>
      </c>
      <c r="AE531" s="6">
        <f>'M03'!M530</f>
        <v/>
      </c>
      <c r="AF531" s="6">
        <f>IF('M03'!AG530&gt;0,'M03'!AG530+MAX(0,AE531-'M03'!H530)*IF(AND(AB531&lt;&gt;0,AC531&lt;&gt;0),AC531/AB531,'M03'!V530),AE531*IF(AND(AB531&lt;&gt;0,AC531&lt;&gt;0),AC531/AB531,'M03'!V530))</f>
        <v/>
      </c>
      <c r="AG531" s="7">
        <f>IFERROR(AF531/AE531,0)</f>
        <v/>
      </c>
      <c r="AH531" s="6">
        <f>-'M03'!S530</f>
        <v/>
      </c>
      <c r="AI531" s="6">
        <f>AC531+AF531-AL531</f>
        <v/>
      </c>
      <c r="AJ531" s="7">
        <f>IFERROR(AI531/AH531,0)</f>
        <v/>
      </c>
      <c r="AK531" s="6">
        <f>'M03'!T530</f>
        <v/>
      </c>
      <c r="AL531" s="6">
        <f>'M03'!U530</f>
        <v/>
      </c>
      <c r="AM531" s="7">
        <f>IFERROR(AL531/AK531,0)</f>
        <v/>
      </c>
      <c r="AN531" s="6">
        <f>'M04'!E530</f>
        <v/>
      </c>
      <c r="AO531" s="6">
        <f>'M04'!F530</f>
        <v/>
      </c>
      <c r="AP531" s="7">
        <f>IFERROR(AO531/AN531,0)</f>
        <v/>
      </c>
      <c r="AQ531" s="6">
        <f>'M04'!M530</f>
        <v/>
      </c>
      <c r="AR531" s="6">
        <f>IF('M04'!AG530&gt;0,'M04'!AG530+MAX(0,AQ531-'M04'!H530)*IF(AND(AN531&lt;&gt;0,AO531&lt;&gt;0),AO531/AN531,'M04'!V530),AQ531*IF(AND(AN531&lt;&gt;0,AO531&lt;&gt;0),AO531/AN531,'M04'!V530))</f>
        <v/>
      </c>
      <c r="AS531" s="7">
        <f>IFERROR(AR531/AQ531,0)</f>
        <v/>
      </c>
      <c r="AT531" s="6">
        <f>-'M04'!S530</f>
        <v/>
      </c>
      <c r="AU531" s="6">
        <f>AO531+AR531-AX531</f>
        <v/>
      </c>
      <c r="AV531" s="7">
        <f>IFERROR(AU531/AT531,0)</f>
        <v/>
      </c>
      <c r="AW531" s="6">
        <f>'M04'!T530</f>
        <v/>
      </c>
      <c r="AX531" s="6">
        <f>'M04'!U530</f>
        <v/>
      </c>
      <c r="AY531" s="7">
        <f>IFERROR(AX531/AW531,0)</f>
        <v/>
      </c>
      <c r="AZ531" s="6">
        <f>'M05'!E530</f>
        <v/>
      </c>
      <c r="BA531" s="6">
        <f>'M05'!F530</f>
        <v/>
      </c>
      <c r="BB531" s="7">
        <f>IFERROR(BA531/AZ531,0)</f>
        <v/>
      </c>
      <c r="BC531" s="6">
        <f>'M05'!M530</f>
        <v/>
      </c>
      <c r="BD531" s="6">
        <f>IF('M05'!AG530&gt;0,'M05'!AG530+MAX(0,BC531-'M05'!H530)*IF(AND(AZ531&lt;&gt;0,BA531&lt;&gt;0),BA531/AZ531,'M05'!V530),BC531*IF(AND(AZ531&lt;&gt;0,BA531&lt;&gt;0),BA531/AZ531,'M05'!V530))</f>
        <v/>
      </c>
      <c r="BE531" s="7">
        <f>IFERROR(BD531/BC531,0)</f>
        <v/>
      </c>
      <c r="BF531" s="6">
        <f>-'M05'!S530</f>
        <v/>
      </c>
      <c r="BG531" s="6">
        <f>BA531+BD531-BJ531</f>
        <v/>
      </c>
      <c r="BH531" s="7">
        <f>IFERROR(BG531/BF531,0)</f>
        <v/>
      </c>
      <c r="BI531" s="6">
        <f>'M05'!T530</f>
        <v/>
      </c>
      <c r="BJ531" s="6">
        <f>'M05'!U530</f>
        <v/>
      </c>
      <c r="BK531" s="7">
        <f>IFERROR(BJ531/BI531,0)</f>
        <v/>
      </c>
      <c r="BL531" s="6">
        <f>'M06'!E530</f>
        <v/>
      </c>
      <c r="BM531" s="6">
        <f>'M06'!F530</f>
        <v/>
      </c>
      <c r="BN531" s="7">
        <f>IFERROR(BM531/BL531,0)</f>
        <v/>
      </c>
      <c r="BO531" s="6">
        <f>'M06'!M530</f>
        <v/>
      </c>
      <c r="BP531" s="6">
        <f>IF('M06'!AG530&gt;0,'M06'!AG530+MAX(0,BO531-'M06'!H530)*IF(AND(BL531&lt;&gt;0,BM531&lt;&gt;0),BM531/BL531,'M06'!V530),BO531*IF(AND(BL531&lt;&gt;0,BM531&lt;&gt;0),BM531/BL531,'M06'!V530))</f>
        <v/>
      </c>
      <c r="BQ531" s="7">
        <f>IFERROR(BP531/BO531,0)</f>
        <v/>
      </c>
      <c r="BR531" s="6">
        <f>-'M06'!S530</f>
        <v/>
      </c>
      <c r="BS531" s="6">
        <f>BM531+BP531-BV531</f>
        <v/>
      </c>
      <c r="BT531" s="7">
        <f>IFERROR(BS531/BR531,0)</f>
        <v/>
      </c>
      <c r="BU531" s="6">
        <f>'M06'!T530</f>
        <v/>
      </c>
      <c r="BV531" s="6">
        <f>'M06'!U530</f>
        <v/>
      </c>
      <c r="BW531" s="7">
        <f>IFERROR(BV531/BU531,0)</f>
        <v/>
      </c>
      <c r="BX531" s="6">
        <f>'M07'!E530</f>
        <v/>
      </c>
      <c r="BY531" s="6">
        <f>'M07'!F530</f>
        <v/>
      </c>
      <c r="BZ531" s="7">
        <f>IFERROR(BY531/BX531,0)</f>
        <v/>
      </c>
      <c r="CA531" s="6">
        <f>'M07'!M530</f>
        <v/>
      </c>
      <c r="CB531" s="6">
        <f>IF('M07'!AG530&gt;0,'M07'!AG530+MAX(0,CA531-'M07'!H530)*IF(AND(BX531&lt;&gt;0,BY531&lt;&gt;0),BY531/BX531,'M07'!V530),CA531*IF(AND(BX531&lt;&gt;0,BY531&lt;&gt;0),BY531/BX531,'M07'!V530))</f>
        <v/>
      </c>
      <c r="CC531" s="7">
        <f>IFERROR(CB531/CA531,0)</f>
        <v/>
      </c>
      <c r="CD531" s="6">
        <f>-'M07'!S530</f>
        <v/>
      </c>
      <c r="CE531" s="6">
        <f>BY531+CB531-CH531</f>
        <v/>
      </c>
      <c r="CF531" s="7">
        <f>IFERROR(CE531/CD531,0)</f>
        <v/>
      </c>
      <c r="CG531" s="6">
        <f>'M07'!T530</f>
        <v/>
      </c>
      <c r="CH531" s="6">
        <f>'M07'!U530</f>
        <v/>
      </c>
      <c r="CI531" s="7">
        <f>IFERROR(CH531/CG531,0)</f>
        <v/>
      </c>
      <c r="CJ531" s="6">
        <f>'M08'!E530</f>
        <v/>
      </c>
      <c r="CK531" s="6">
        <f>'M08'!F530</f>
        <v/>
      </c>
      <c r="CL531" s="7">
        <f>IFERROR(CK531/CJ531,0)</f>
        <v/>
      </c>
      <c r="CM531" s="6">
        <f>'M08'!M530</f>
        <v/>
      </c>
      <c r="CN531" s="6">
        <f>IF('M08'!AG530&gt;0,'M08'!AG530+MAX(0,CM531-'M08'!H530)*IF(AND(CJ531&lt;&gt;0,CK531&lt;&gt;0),CK531/CJ531,'M08'!V530),CM531*IF(AND(CJ531&lt;&gt;0,CK531&lt;&gt;0),CK531/CJ531,'M08'!V530))</f>
        <v/>
      </c>
      <c r="CO531" s="7">
        <f>IFERROR(CN531/CM531,0)</f>
        <v/>
      </c>
      <c r="CP531" s="6">
        <f>-'M08'!S530</f>
        <v/>
      </c>
      <c r="CQ531" s="6">
        <f>CK531+CN531-CT531</f>
        <v/>
      </c>
      <c r="CR531" s="7">
        <f>IFERROR(CQ531/CP531,0)</f>
        <v/>
      </c>
      <c r="CS531" s="6">
        <f>'M08'!T530</f>
        <v/>
      </c>
      <c r="CT531" s="6">
        <f>'M08'!U530</f>
        <v/>
      </c>
      <c r="CU531" s="7">
        <f>IFERROR(CT531/CS531,0)</f>
        <v/>
      </c>
      <c r="CV531" s="6">
        <f>'M09'!E530</f>
        <v/>
      </c>
      <c r="CW531" s="6">
        <f>'M09'!F530</f>
        <v/>
      </c>
      <c r="CX531" s="7">
        <f>IFERROR(CW531/CV531,0)</f>
        <v/>
      </c>
      <c r="CY531" s="6">
        <f>'M09'!M530</f>
        <v/>
      </c>
      <c r="CZ531" s="6">
        <f>IF('M09'!AG530&gt;0,'M09'!AG530+MAX(0,CY531-'M09'!H530)*IF(AND(CV531&lt;&gt;0,CW531&lt;&gt;0),CW531/CV531,'M09'!V530),CY531*IF(AND(CV531&lt;&gt;0,CW531&lt;&gt;0),CW531/CV531,'M09'!V530))</f>
        <v/>
      </c>
      <c r="DA531" s="7">
        <f>IFERROR(CZ531/CY531,0)</f>
        <v/>
      </c>
      <c r="DB531" s="6">
        <f>-'M09'!S530</f>
        <v/>
      </c>
      <c r="DC531" s="6">
        <f>CW531+CZ531-DF531</f>
        <v/>
      </c>
      <c r="DD531" s="7">
        <f>IFERROR(DC531/DB531,0)</f>
        <v/>
      </c>
      <c r="DE531" s="6">
        <f>'M09'!T530</f>
        <v/>
      </c>
      <c r="DF531" s="6">
        <f>'M09'!U530</f>
        <v/>
      </c>
      <c r="DG531" s="7">
        <f>IFERROR(DF531/DE531,0)</f>
        <v/>
      </c>
      <c r="DH531" s="6">
        <f>SUM(J531,V531,AH531,AT531,BF531,BR531,CD531,CP531,DB531)</f>
        <v/>
      </c>
      <c r="DI531" s="6">
        <f>SUM(K531,W531,AI531,AU531,BG531,BS531,CE531,CQ531,DC531)</f>
        <v/>
      </c>
      <c r="DJ531" s="6">
        <f>DH531/9</f>
        <v/>
      </c>
      <c r="DK531" s="6">
        <f>DI531/9</f>
        <v/>
      </c>
      <c r="DL531" s="7">
        <f>IFERROR(DI531/DH531,0)</f>
        <v/>
      </c>
      <c r="DM531" s="7">
        <f>'M09'!V530</f>
        <v/>
      </c>
      <c r="DN531" s="8">
        <f>IFERROR(DL531/DM531-1,0)</f>
        <v/>
      </c>
      <c r="DO531" s="6">
        <f>'M09'!AD530</f>
        <v/>
      </c>
      <c r="DP531" s="6">
        <f>DJ531-DO531</f>
        <v/>
      </c>
      <c r="DQ531" s="9">
        <f>COUNTIF(J531,"&gt;0")+COUNTIF(V531,"&gt;0")+COUNTIF(AH531,"&gt;0")+COUNTIF(AT531,"&gt;0")+COUNTIF(BF531,"&gt;0")+COUNTIF(BR531,"&gt;0")+COUNTIF(CD531,"&gt;0")+COUNTIF(CP531,"&gt;0")+COUNTIF(DB531,"&gt;0")</f>
        <v/>
      </c>
      <c r="DR531" s="6">
        <f>DE531</f>
        <v/>
      </c>
      <c r="DS531" s="10">
        <f>IFERROR(DR531/DJ531,0)</f>
        <v/>
      </c>
      <c r="DT531" s="6">
        <f>D531+SUM(G531,S531,AE531,AQ531,BC531,BO531,CA531,CM531,CY531)-SUM(J531,V531,AH531,AT531,BF531,BR531,CD531,CP531,DB531)-DE531</f>
        <v/>
      </c>
    </row>
    <row r="532">
      <c r="A532">
        <f>'M01'!C531</f>
        <v/>
      </c>
      <c r="B532">
        <f>'M01'!D531</f>
        <v/>
      </c>
      <c r="C532">
        <f>'M01'!A531</f>
        <v/>
      </c>
      <c r="D532" s="6">
        <f>'M01'!E531</f>
        <v/>
      </c>
      <c r="E532" s="6">
        <f>'M01'!F531</f>
        <v/>
      </c>
      <c r="F532" s="7">
        <f>IFERROR(E532/D532,0)</f>
        <v/>
      </c>
      <c r="G532" s="6">
        <f>'M01'!M531</f>
        <v/>
      </c>
      <c r="H532" s="6">
        <f>IF('M01'!AG531&gt;0,'M01'!AG531+MAX(0,G532-'M01'!H531)*IF(AND(D532&lt;&gt;0,E532&lt;&gt;0),E532/D532,'M01'!V531),G532*IF(AND(D532&lt;&gt;0,E532&lt;&gt;0),E532/D532,'M01'!V531))</f>
        <v/>
      </c>
      <c r="I532" s="7">
        <f>IFERROR(H532/G532,0)</f>
        <v/>
      </c>
      <c r="J532" s="6">
        <f>-'M01'!S531</f>
        <v/>
      </c>
      <c r="K532" s="6">
        <f>E532+H532-N532</f>
        <v/>
      </c>
      <c r="L532" s="7">
        <f>IFERROR(K532/J532,0)</f>
        <v/>
      </c>
      <c r="M532" s="6">
        <f>'M01'!T531</f>
        <v/>
      </c>
      <c r="N532" s="6">
        <f>'M01'!U531</f>
        <v/>
      </c>
      <c r="O532" s="7">
        <f>IFERROR(N532/M532,0)</f>
        <v/>
      </c>
      <c r="P532" s="6">
        <f>'M02'!E531</f>
        <v/>
      </c>
      <c r="Q532" s="6">
        <f>'M02'!F531</f>
        <v/>
      </c>
      <c r="R532" s="7">
        <f>IFERROR(Q532/P532,0)</f>
        <v/>
      </c>
      <c r="S532" s="6">
        <f>'M02'!M531</f>
        <v/>
      </c>
      <c r="T532" s="6">
        <f>IF('M02'!AG531&gt;0,'M02'!AG531+MAX(0,S532-'M02'!H531)*IF(AND(P532&lt;&gt;0,Q532&lt;&gt;0),Q532/P532,'M02'!V531),S532*IF(AND(P532&lt;&gt;0,Q532&lt;&gt;0),Q532/P532,'M02'!V531))</f>
        <v/>
      </c>
      <c r="U532" s="7">
        <f>IFERROR(T532/S532,0)</f>
        <v/>
      </c>
      <c r="V532" s="6">
        <f>-'M02'!S531</f>
        <v/>
      </c>
      <c r="W532" s="6">
        <f>Q532+T532-Z532</f>
        <v/>
      </c>
      <c r="X532" s="7">
        <f>IFERROR(W532/V532,0)</f>
        <v/>
      </c>
      <c r="Y532" s="6">
        <f>'M02'!T531</f>
        <v/>
      </c>
      <c r="Z532" s="6">
        <f>'M02'!U531</f>
        <v/>
      </c>
      <c r="AA532" s="7">
        <f>IFERROR(Z532/Y532,0)</f>
        <v/>
      </c>
      <c r="AB532" s="6">
        <f>'M03'!E531</f>
        <v/>
      </c>
      <c r="AC532" s="6">
        <f>'M03'!F531</f>
        <v/>
      </c>
      <c r="AD532" s="7">
        <f>IFERROR(AC532/AB532,0)</f>
        <v/>
      </c>
      <c r="AE532" s="6">
        <f>'M03'!M531</f>
        <v/>
      </c>
      <c r="AF532" s="6">
        <f>IF('M03'!AG531&gt;0,'M03'!AG531+MAX(0,AE532-'M03'!H531)*IF(AND(AB532&lt;&gt;0,AC532&lt;&gt;0),AC532/AB532,'M03'!V531),AE532*IF(AND(AB532&lt;&gt;0,AC532&lt;&gt;0),AC532/AB532,'M03'!V531))</f>
        <v/>
      </c>
      <c r="AG532" s="7">
        <f>IFERROR(AF532/AE532,0)</f>
        <v/>
      </c>
      <c r="AH532" s="6">
        <f>-'M03'!S531</f>
        <v/>
      </c>
      <c r="AI532" s="6">
        <f>AC532+AF532-AL532</f>
        <v/>
      </c>
      <c r="AJ532" s="7">
        <f>IFERROR(AI532/AH532,0)</f>
        <v/>
      </c>
      <c r="AK532" s="6">
        <f>'M03'!T531</f>
        <v/>
      </c>
      <c r="AL532" s="6">
        <f>'M03'!U531</f>
        <v/>
      </c>
      <c r="AM532" s="7">
        <f>IFERROR(AL532/AK532,0)</f>
        <v/>
      </c>
      <c r="AN532" s="6">
        <f>'M04'!E531</f>
        <v/>
      </c>
      <c r="AO532" s="6">
        <f>'M04'!F531</f>
        <v/>
      </c>
      <c r="AP532" s="7">
        <f>IFERROR(AO532/AN532,0)</f>
        <v/>
      </c>
      <c r="AQ532" s="6">
        <f>'M04'!M531</f>
        <v/>
      </c>
      <c r="AR532" s="6">
        <f>IF('M04'!AG531&gt;0,'M04'!AG531+MAX(0,AQ532-'M04'!H531)*IF(AND(AN532&lt;&gt;0,AO532&lt;&gt;0),AO532/AN532,'M04'!V531),AQ532*IF(AND(AN532&lt;&gt;0,AO532&lt;&gt;0),AO532/AN532,'M04'!V531))</f>
        <v/>
      </c>
      <c r="AS532" s="7">
        <f>IFERROR(AR532/AQ532,0)</f>
        <v/>
      </c>
      <c r="AT532" s="6">
        <f>-'M04'!S531</f>
        <v/>
      </c>
      <c r="AU532" s="6">
        <f>AO532+AR532-AX532</f>
        <v/>
      </c>
      <c r="AV532" s="7">
        <f>IFERROR(AU532/AT532,0)</f>
        <v/>
      </c>
      <c r="AW532" s="6">
        <f>'M04'!T531</f>
        <v/>
      </c>
      <c r="AX532" s="6">
        <f>'M04'!U531</f>
        <v/>
      </c>
      <c r="AY532" s="7">
        <f>IFERROR(AX532/AW532,0)</f>
        <v/>
      </c>
      <c r="AZ532" s="6">
        <f>'M05'!E531</f>
        <v/>
      </c>
      <c r="BA532" s="6">
        <f>'M05'!F531</f>
        <v/>
      </c>
      <c r="BB532" s="7">
        <f>IFERROR(BA532/AZ532,0)</f>
        <v/>
      </c>
      <c r="BC532" s="6">
        <f>'M05'!M531</f>
        <v/>
      </c>
      <c r="BD532" s="6">
        <f>IF('M05'!AG531&gt;0,'M05'!AG531+MAX(0,BC532-'M05'!H531)*IF(AND(AZ532&lt;&gt;0,BA532&lt;&gt;0),BA532/AZ532,'M05'!V531),BC532*IF(AND(AZ532&lt;&gt;0,BA532&lt;&gt;0),BA532/AZ532,'M05'!V531))</f>
        <v/>
      </c>
      <c r="BE532" s="7">
        <f>IFERROR(BD532/BC532,0)</f>
        <v/>
      </c>
      <c r="BF532" s="6">
        <f>-'M05'!S531</f>
        <v/>
      </c>
      <c r="BG532" s="6">
        <f>BA532+BD532-BJ532</f>
        <v/>
      </c>
      <c r="BH532" s="7">
        <f>IFERROR(BG532/BF532,0)</f>
        <v/>
      </c>
      <c r="BI532" s="6">
        <f>'M05'!T531</f>
        <v/>
      </c>
      <c r="BJ532" s="6">
        <f>'M05'!U531</f>
        <v/>
      </c>
      <c r="BK532" s="7">
        <f>IFERROR(BJ532/BI532,0)</f>
        <v/>
      </c>
      <c r="BL532" s="6">
        <f>'M06'!E531</f>
        <v/>
      </c>
      <c r="BM532" s="6">
        <f>'M06'!F531</f>
        <v/>
      </c>
      <c r="BN532" s="7">
        <f>IFERROR(BM532/BL532,0)</f>
        <v/>
      </c>
      <c r="BO532" s="6">
        <f>'M06'!M531</f>
        <v/>
      </c>
      <c r="BP532" s="6">
        <f>IF('M06'!AG531&gt;0,'M06'!AG531+MAX(0,BO532-'M06'!H531)*IF(AND(BL532&lt;&gt;0,BM532&lt;&gt;0),BM532/BL532,'M06'!V531),BO532*IF(AND(BL532&lt;&gt;0,BM532&lt;&gt;0),BM532/BL532,'M06'!V531))</f>
        <v/>
      </c>
      <c r="BQ532" s="7">
        <f>IFERROR(BP532/BO532,0)</f>
        <v/>
      </c>
      <c r="BR532" s="6">
        <f>-'M06'!S531</f>
        <v/>
      </c>
      <c r="BS532" s="6">
        <f>BM532+BP532-BV532</f>
        <v/>
      </c>
      <c r="BT532" s="7">
        <f>IFERROR(BS532/BR532,0)</f>
        <v/>
      </c>
      <c r="BU532" s="6">
        <f>'M06'!T531</f>
        <v/>
      </c>
      <c r="BV532" s="6">
        <f>'M06'!U531</f>
        <v/>
      </c>
      <c r="BW532" s="7">
        <f>IFERROR(BV532/BU532,0)</f>
        <v/>
      </c>
      <c r="BX532" s="6">
        <f>'M07'!E531</f>
        <v/>
      </c>
      <c r="BY532" s="6">
        <f>'M07'!F531</f>
        <v/>
      </c>
      <c r="BZ532" s="7">
        <f>IFERROR(BY532/BX532,0)</f>
        <v/>
      </c>
      <c r="CA532" s="6">
        <f>'M07'!M531</f>
        <v/>
      </c>
      <c r="CB532" s="6">
        <f>IF('M07'!AG531&gt;0,'M07'!AG531+MAX(0,CA532-'M07'!H531)*IF(AND(BX532&lt;&gt;0,BY532&lt;&gt;0),BY532/BX532,'M07'!V531),CA532*IF(AND(BX532&lt;&gt;0,BY532&lt;&gt;0),BY532/BX532,'M07'!V531))</f>
        <v/>
      </c>
      <c r="CC532" s="7">
        <f>IFERROR(CB532/CA532,0)</f>
        <v/>
      </c>
      <c r="CD532" s="6">
        <f>-'M07'!S531</f>
        <v/>
      </c>
      <c r="CE532" s="6">
        <f>BY532+CB532-CH532</f>
        <v/>
      </c>
      <c r="CF532" s="7">
        <f>IFERROR(CE532/CD532,0)</f>
        <v/>
      </c>
      <c r="CG532" s="6">
        <f>'M07'!T531</f>
        <v/>
      </c>
      <c r="CH532" s="6">
        <f>'M07'!U531</f>
        <v/>
      </c>
      <c r="CI532" s="7">
        <f>IFERROR(CH532/CG532,0)</f>
        <v/>
      </c>
      <c r="CJ532" s="6">
        <f>'M08'!E531</f>
        <v/>
      </c>
      <c r="CK532" s="6">
        <f>'M08'!F531</f>
        <v/>
      </c>
      <c r="CL532" s="7">
        <f>IFERROR(CK532/CJ532,0)</f>
        <v/>
      </c>
      <c r="CM532" s="6">
        <f>'M08'!M531</f>
        <v/>
      </c>
      <c r="CN532" s="6">
        <f>IF('M08'!AG531&gt;0,'M08'!AG531+MAX(0,CM532-'M08'!H531)*IF(AND(CJ532&lt;&gt;0,CK532&lt;&gt;0),CK532/CJ532,'M08'!V531),CM532*IF(AND(CJ532&lt;&gt;0,CK532&lt;&gt;0),CK532/CJ532,'M08'!V531))</f>
        <v/>
      </c>
      <c r="CO532" s="7">
        <f>IFERROR(CN532/CM532,0)</f>
        <v/>
      </c>
      <c r="CP532" s="6">
        <f>-'M08'!S531</f>
        <v/>
      </c>
      <c r="CQ532" s="6">
        <f>CK532+CN532-CT532</f>
        <v/>
      </c>
      <c r="CR532" s="7">
        <f>IFERROR(CQ532/CP532,0)</f>
        <v/>
      </c>
      <c r="CS532" s="6">
        <f>'M08'!T531</f>
        <v/>
      </c>
      <c r="CT532" s="6">
        <f>'M08'!U531</f>
        <v/>
      </c>
      <c r="CU532" s="7">
        <f>IFERROR(CT532/CS532,0)</f>
        <v/>
      </c>
      <c r="CV532" s="6">
        <f>'M09'!E531</f>
        <v/>
      </c>
      <c r="CW532" s="6">
        <f>'M09'!F531</f>
        <v/>
      </c>
      <c r="CX532" s="7">
        <f>IFERROR(CW532/CV532,0)</f>
        <v/>
      </c>
      <c r="CY532" s="6">
        <f>'M09'!M531</f>
        <v/>
      </c>
      <c r="CZ532" s="6">
        <f>IF('M09'!AG531&gt;0,'M09'!AG531+MAX(0,CY532-'M09'!H531)*IF(AND(CV532&lt;&gt;0,CW532&lt;&gt;0),CW532/CV532,'M09'!V531),CY532*IF(AND(CV532&lt;&gt;0,CW532&lt;&gt;0),CW532/CV532,'M09'!V531))</f>
        <v/>
      </c>
      <c r="DA532" s="7">
        <f>IFERROR(CZ532/CY532,0)</f>
        <v/>
      </c>
      <c r="DB532" s="6">
        <f>-'M09'!S531</f>
        <v/>
      </c>
      <c r="DC532" s="6">
        <f>CW532+CZ532-DF532</f>
        <v/>
      </c>
      <c r="DD532" s="7">
        <f>IFERROR(DC532/DB532,0)</f>
        <v/>
      </c>
      <c r="DE532" s="6">
        <f>'M09'!T531</f>
        <v/>
      </c>
      <c r="DF532" s="6">
        <f>'M09'!U531</f>
        <v/>
      </c>
      <c r="DG532" s="7">
        <f>IFERROR(DF532/DE532,0)</f>
        <v/>
      </c>
      <c r="DH532" s="6">
        <f>SUM(J532,V532,AH532,AT532,BF532,BR532,CD532,CP532,DB532)</f>
        <v/>
      </c>
      <c r="DI532" s="6">
        <f>SUM(K532,W532,AI532,AU532,BG532,BS532,CE532,CQ532,DC532)</f>
        <v/>
      </c>
      <c r="DJ532" s="6">
        <f>DH532/9</f>
        <v/>
      </c>
      <c r="DK532" s="6">
        <f>DI532/9</f>
        <v/>
      </c>
      <c r="DL532" s="7">
        <f>IFERROR(DI532/DH532,0)</f>
        <v/>
      </c>
      <c r="DM532" s="7">
        <f>'M09'!V531</f>
        <v/>
      </c>
      <c r="DN532" s="8">
        <f>IFERROR(DL532/DM532-1,0)</f>
        <v/>
      </c>
      <c r="DO532" s="6">
        <f>'M09'!AD531</f>
        <v/>
      </c>
      <c r="DP532" s="6">
        <f>DJ532-DO532</f>
        <v/>
      </c>
      <c r="DQ532" s="9">
        <f>COUNTIF(J532,"&gt;0")+COUNTIF(V532,"&gt;0")+COUNTIF(AH532,"&gt;0")+COUNTIF(AT532,"&gt;0")+COUNTIF(BF532,"&gt;0")+COUNTIF(BR532,"&gt;0")+COUNTIF(CD532,"&gt;0")+COUNTIF(CP532,"&gt;0")+COUNTIF(DB532,"&gt;0")</f>
        <v/>
      </c>
      <c r="DR532" s="6">
        <f>DE532</f>
        <v/>
      </c>
      <c r="DS532" s="10">
        <f>IFERROR(DR532/DJ532,0)</f>
        <v/>
      </c>
      <c r="DT532" s="6">
        <f>D532+SUM(G532,S532,AE532,AQ532,BC532,BO532,CA532,CM532,CY532)-SUM(J532,V532,AH532,AT532,BF532,BR532,CD532,CP532,DB532)-DE532</f>
        <v/>
      </c>
    </row>
    <row r="533">
      <c r="A533">
        <f>'M01'!C532</f>
        <v/>
      </c>
      <c r="B533">
        <f>'M01'!D532</f>
        <v/>
      </c>
      <c r="C533">
        <f>'M01'!A532</f>
        <v/>
      </c>
      <c r="D533" s="6">
        <f>'M01'!E532</f>
        <v/>
      </c>
      <c r="E533" s="6">
        <f>'M01'!F532</f>
        <v/>
      </c>
      <c r="F533" s="7">
        <f>IFERROR(E533/D533,0)</f>
        <v/>
      </c>
      <c r="G533" s="6">
        <f>'M01'!M532</f>
        <v/>
      </c>
      <c r="H533" s="6">
        <f>IF('M01'!AG532&gt;0,'M01'!AG532+MAX(0,G533-'M01'!H532)*IF(AND(D533&lt;&gt;0,E533&lt;&gt;0),E533/D533,'M01'!V532),G533*IF(AND(D533&lt;&gt;0,E533&lt;&gt;0),E533/D533,'M01'!V532))</f>
        <v/>
      </c>
      <c r="I533" s="7">
        <f>IFERROR(H533/G533,0)</f>
        <v/>
      </c>
      <c r="J533" s="6">
        <f>-'M01'!S532</f>
        <v/>
      </c>
      <c r="K533" s="6">
        <f>E533+H533-N533</f>
        <v/>
      </c>
      <c r="L533" s="7">
        <f>IFERROR(K533/J533,0)</f>
        <v/>
      </c>
      <c r="M533" s="6">
        <f>'M01'!T532</f>
        <v/>
      </c>
      <c r="N533" s="6">
        <f>'M01'!U532</f>
        <v/>
      </c>
      <c r="O533" s="7">
        <f>IFERROR(N533/M533,0)</f>
        <v/>
      </c>
      <c r="P533" s="6">
        <f>'M02'!E532</f>
        <v/>
      </c>
      <c r="Q533" s="6">
        <f>'M02'!F532</f>
        <v/>
      </c>
      <c r="R533" s="7">
        <f>IFERROR(Q533/P533,0)</f>
        <v/>
      </c>
      <c r="S533" s="6">
        <f>'M02'!M532</f>
        <v/>
      </c>
      <c r="T533" s="6">
        <f>IF('M02'!AG532&gt;0,'M02'!AG532+MAX(0,S533-'M02'!H532)*IF(AND(P533&lt;&gt;0,Q533&lt;&gt;0),Q533/P533,'M02'!V532),S533*IF(AND(P533&lt;&gt;0,Q533&lt;&gt;0),Q533/P533,'M02'!V532))</f>
        <v/>
      </c>
      <c r="U533" s="7">
        <f>IFERROR(T533/S533,0)</f>
        <v/>
      </c>
      <c r="V533" s="6">
        <f>-'M02'!S532</f>
        <v/>
      </c>
      <c r="W533" s="6">
        <f>Q533+T533-Z533</f>
        <v/>
      </c>
      <c r="X533" s="7">
        <f>IFERROR(W533/V533,0)</f>
        <v/>
      </c>
      <c r="Y533" s="6">
        <f>'M02'!T532</f>
        <v/>
      </c>
      <c r="Z533" s="6">
        <f>'M02'!U532</f>
        <v/>
      </c>
      <c r="AA533" s="7">
        <f>IFERROR(Z533/Y533,0)</f>
        <v/>
      </c>
      <c r="AB533" s="6">
        <f>'M03'!E532</f>
        <v/>
      </c>
      <c r="AC533" s="6">
        <f>'M03'!F532</f>
        <v/>
      </c>
      <c r="AD533" s="7">
        <f>IFERROR(AC533/AB533,0)</f>
        <v/>
      </c>
      <c r="AE533" s="6">
        <f>'M03'!M532</f>
        <v/>
      </c>
      <c r="AF533" s="6">
        <f>IF('M03'!AG532&gt;0,'M03'!AG532+MAX(0,AE533-'M03'!H532)*IF(AND(AB533&lt;&gt;0,AC533&lt;&gt;0),AC533/AB533,'M03'!V532),AE533*IF(AND(AB533&lt;&gt;0,AC533&lt;&gt;0),AC533/AB533,'M03'!V532))</f>
        <v/>
      </c>
      <c r="AG533" s="7">
        <f>IFERROR(AF533/AE533,0)</f>
        <v/>
      </c>
      <c r="AH533" s="6">
        <f>-'M03'!S532</f>
        <v/>
      </c>
      <c r="AI533" s="6">
        <f>AC533+AF533-AL533</f>
        <v/>
      </c>
      <c r="AJ533" s="7">
        <f>IFERROR(AI533/AH533,0)</f>
        <v/>
      </c>
      <c r="AK533" s="6">
        <f>'M03'!T532</f>
        <v/>
      </c>
      <c r="AL533" s="6">
        <f>'M03'!U532</f>
        <v/>
      </c>
      <c r="AM533" s="7">
        <f>IFERROR(AL533/AK533,0)</f>
        <v/>
      </c>
      <c r="AN533" s="6">
        <f>'M04'!E532</f>
        <v/>
      </c>
      <c r="AO533" s="6">
        <f>'M04'!F532</f>
        <v/>
      </c>
      <c r="AP533" s="7">
        <f>IFERROR(AO533/AN533,0)</f>
        <v/>
      </c>
      <c r="AQ533" s="6">
        <f>'M04'!M532</f>
        <v/>
      </c>
      <c r="AR533" s="6">
        <f>IF('M04'!AG532&gt;0,'M04'!AG532+MAX(0,AQ533-'M04'!H532)*IF(AND(AN533&lt;&gt;0,AO533&lt;&gt;0),AO533/AN533,'M04'!V532),AQ533*IF(AND(AN533&lt;&gt;0,AO533&lt;&gt;0),AO533/AN533,'M04'!V532))</f>
        <v/>
      </c>
      <c r="AS533" s="7">
        <f>IFERROR(AR533/AQ533,0)</f>
        <v/>
      </c>
      <c r="AT533" s="6">
        <f>-'M04'!S532</f>
        <v/>
      </c>
      <c r="AU533" s="6">
        <f>AO533+AR533-AX533</f>
        <v/>
      </c>
      <c r="AV533" s="7">
        <f>IFERROR(AU533/AT533,0)</f>
        <v/>
      </c>
      <c r="AW533" s="6">
        <f>'M04'!T532</f>
        <v/>
      </c>
      <c r="AX533" s="6">
        <f>'M04'!U532</f>
        <v/>
      </c>
      <c r="AY533" s="7">
        <f>IFERROR(AX533/AW533,0)</f>
        <v/>
      </c>
      <c r="AZ533" s="6">
        <f>'M05'!E532</f>
        <v/>
      </c>
      <c r="BA533" s="6">
        <f>'M05'!F532</f>
        <v/>
      </c>
      <c r="BB533" s="7">
        <f>IFERROR(BA533/AZ533,0)</f>
        <v/>
      </c>
      <c r="BC533" s="6">
        <f>'M05'!M532</f>
        <v/>
      </c>
      <c r="BD533" s="6">
        <f>IF('M05'!AG532&gt;0,'M05'!AG532+MAX(0,BC533-'M05'!H532)*IF(AND(AZ533&lt;&gt;0,BA533&lt;&gt;0),BA533/AZ533,'M05'!V532),BC533*IF(AND(AZ533&lt;&gt;0,BA533&lt;&gt;0),BA533/AZ533,'M05'!V532))</f>
        <v/>
      </c>
      <c r="BE533" s="7">
        <f>IFERROR(BD533/BC533,0)</f>
        <v/>
      </c>
      <c r="BF533" s="6">
        <f>-'M05'!S532</f>
        <v/>
      </c>
      <c r="BG533" s="6">
        <f>BA533+BD533-BJ533</f>
        <v/>
      </c>
      <c r="BH533" s="7">
        <f>IFERROR(BG533/BF533,0)</f>
        <v/>
      </c>
      <c r="BI533" s="6">
        <f>'M05'!T532</f>
        <v/>
      </c>
      <c r="BJ533" s="6">
        <f>'M05'!U532</f>
        <v/>
      </c>
      <c r="BK533" s="7">
        <f>IFERROR(BJ533/BI533,0)</f>
        <v/>
      </c>
      <c r="BL533" s="6">
        <f>'M06'!E532</f>
        <v/>
      </c>
      <c r="BM533" s="6">
        <f>'M06'!F532</f>
        <v/>
      </c>
      <c r="BN533" s="7">
        <f>IFERROR(BM533/BL533,0)</f>
        <v/>
      </c>
      <c r="BO533" s="6">
        <f>'M06'!M532</f>
        <v/>
      </c>
      <c r="BP533" s="6">
        <f>IF('M06'!AG532&gt;0,'M06'!AG532+MAX(0,BO533-'M06'!H532)*IF(AND(BL533&lt;&gt;0,BM533&lt;&gt;0),BM533/BL533,'M06'!V532),BO533*IF(AND(BL533&lt;&gt;0,BM533&lt;&gt;0),BM533/BL533,'M06'!V532))</f>
        <v/>
      </c>
      <c r="BQ533" s="7">
        <f>IFERROR(BP533/BO533,0)</f>
        <v/>
      </c>
      <c r="BR533" s="6">
        <f>-'M06'!S532</f>
        <v/>
      </c>
      <c r="BS533" s="6">
        <f>BM533+BP533-BV533</f>
        <v/>
      </c>
      <c r="BT533" s="7">
        <f>IFERROR(BS533/BR533,0)</f>
        <v/>
      </c>
      <c r="BU533" s="6">
        <f>'M06'!T532</f>
        <v/>
      </c>
      <c r="BV533" s="6">
        <f>'M06'!U532</f>
        <v/>
      </c>
      <c r="BW533" s="7">
        <f>IFERROR(BV533/BU533,0)</f>
        <v/>
      </c>
      <c r="BX533" s="6">
        <f>'M07'!E532</f>
        <v/>
      </c>
      <c r="BY533" s="6">
        <f>'M07'!F532</f>
        <v/>
      </c>
      <c r="BZ533" s="7">
        <f>IFERROR(BY533/BX533,0)</f>
        <v/>
      </c>
      <c r="CA533" s="6">
        <f>'M07'!M532</f>
        <v/>
      </c>
      <c r="CB533" s="6">
        <f>IF('M07'!AG532&gt;0,'M07'!AG532+MAX(0,CA533-'M07'!H532)*IF(AND(BX533&lt;&gt;0,BY533&lt;&gt;0),BY533/BX533,'M07'!V532),CA533*IF(AND(BX533&lt;&gt;0,BY533&lt;&gt;0),BY533/BX533,'M07'!V532))</f>
        <v/>
      </c>
      <c r="CC533" s="7">
        <f>IFERROR(CB533/CA533,0)</f>
        <v/>
      </c>
      <c r="CD533" s="6">
        <f>-'M07'!S532</f>
        <v/>
      </c>
      <c r="CE533" s="6">
        <f>BY533+CB533-CH533</f>
        <v/>
      </c>
      <c r="CF533" s="7">
        <f>IFERROR(CE533/CD533,0)</f>
        <v/>
      </c>
      <c r="CG533" s="6">
        <f>'M07'!T532</f>
        <v/>
      </c>
      <c r="CH533" s="6">
        <f>'M07'!U532</f>
        <v/>
      </c>
      <c r="CI533" s="7">
        <f>IFERROR(CH533/CG533,0)</f>
        <v/>
      </c>
      <c r="CJ533" s="6">
        <f>'M08'!E532</f>
        <v/>
      </c>
      <c r="CK533" s="6">
        <f>'M08'!F532</f>
        <v/>
      </c>
      <c r="CL533" s="7">
        <f>IFERROR(CK533/CJ533,0)</f>
        <v/>
      </c>
      <c r="CM533" s="6">
        <f>'M08'!M532</f>
        <v/>
      </c>
      <c r="CN533" s="6">
        <f>IF('M08'!AG532&gt;0,'M08'!AG532+MAX(0,CM533-'M08'!H532)*IF(AND(CJ533&lt;&gt;0,CK533&lt;&gt;0),CK533/CJ533,'M08'!V532),CM533*IF(AND(CJ533&lt;&gt;0,CK533&lt;&gt;0),CK533/CJ533,'M08'!V532))</f>
        <v/>
      </c>
      <c r="CO533" s="7">
        <f>IFERROR(CN533/CM533,0)</f>
        <v/>
      </c>
      <c r="CP533" s="6">
        <f>-'M08'!S532</f>
        <v/>
      </c>
      <c r="CQ533" s="6">
        <f>CK533+CN533-CT533</f>
        <v/>
      </c>
      <c r="CR533" s="7">
        <f>IFERROR(CQ533/CP533,0)</f>
        <v/>
      </c>
      <c r="CS533" s="6">
        <f>'M08'!T532</f>
        <v/>
      </c>
      <c r="CT533" s="6">
        <f>'M08'!U532</f>
        <v/>
      </c>
      <c r="CU533" s="7">
        <f>IFERROR(CT533/CS533,0)</f>
        <v/>
      </c>
      <c r="CV533" s="6">
        <f>'M09'!E532</f>
        <v/>
      </c>
      <c r="CW533" s="6">
        <f>'M09'!F532</f>
        <v/>
      </c>
      <c r="CX533" s="7">
        <f>IFERROR(CW533/CV533,0)</f>
        <v/>
      </c>
      <c r="CY533" s="6">
        <f>'M09'!M532</f>
        <v/>
      </c>
      <c r="CZ533" s="6">
        <f>IF('M09'!AG532&gt;0,'M09'!AG532+MAX(0,CY533-'M09'!H532)*IF(AND(CV533&lt;&gt;0,CW533&lt;&gt;0),CW533/CV533,'M09'!V532),CY533*IF(AND(CV533&lt;&gt;0,CW533&lt;&gt;0),CW533/CV533,'M09'!V532))</f>
        <v/>
      </c>
      <c r="DA533" s="7">
        <f>IFERROR(CZ533/CY533,0)</f>
        <v/>
      </c>
      <c r="DB533" s="6">
        <f>-'M09'!S532</f>
        <v/>
      </c>
      <c r="DC533" s="6">
        <f>CW533+CZ533-DF533</f>
        <v/>
      </c>
      <c r="DD533" s="7">
        <f>IFERROR(DC533/DB533,0)</f>
        <v/>
      </c>
      <c r="DE533" s="6">
        <f>'M09'!T532</f>
        <v/>
      </c>
      <c r="DF533" s="6">
        <f>'M09'!U532</f>
        <v/>
      </c>
      <c r="DG533" s="7">
        <f>IFERROR(DF533/DE533,0)</f>
        <v/>
      </c>
      <c r="DH533" s="6">
        <f>SUM(J533,V533,AH533,AT533,BF533,BR533,CD533,CP533,DB533)</f>
        <v/>
      </c>
      <c r="DI533" s="6">
        <f>SUM(K533,W533,AI533,AU533,BG533,BS533,CE533,CQ533,DC533)</f>
        <v/>
      </c>
      <c r="DJ533" s="6">
        <f>DH533/9</f>
        <v/>
      </c>
      <c r="DK533" s="6">
        <f>DI533/9</f>
        <v/>
      </c>
      <c r="DL533" s="7">
        <f>IFERROR(DI533/DH533,0)</f>
        <v/>
      </c>
      <c r="DM533" s="7">
        <f>'M09'!V532</f>
        <v/>
      </c>
      <c r="DN533" s="8">
        <f>IFERROR(DL533/DM533-1,0)</f>
        <v/>
      </c>
      <c r="DO533" s="6">
        <f>'M09'!AD532</f>
        <v/>
      </c>
      <c r="DP533" s="6">
        <f>DJ533-DO533</f>
        <v/>
      </c>
      <c r="DQ533" s="9">
        <f>COUNTIF(J533,"&gt;0")+COUNTIF(V533,"&gt;0")+COUNTIF(AH533,"&gt;0")+COUNTIF(AT533,"&gt;0")+COUNTIF(BF533,"&gt;0")+COUNTIF(BR533,"&gt;0")+COUNTIF(CD533,"&gt;0")+COUNTIF(CP533,"&gt;0")+COUNTIF(DB533,"&gt;0")</f>
        <v/>
      </c>
      <c r="DR533" s="6">
        <f>DE533</f>
        <v/>
      </c>
      <c r="DS533" s="10">
        <f>IFERROR(DR533/DJ533,0)</f>
        <v/>
      </c>
      <c r="DT533" s="6">
        <f>D533+SUM(G533,S533,AE533,AQ533,BC533,BO533,CA533,CM533,CY533)-SUM(J533,V533,AH533,AT533,BF533,BR533,CD533,CP533,DB533)-DE533</f>
        <v/>
      </c>
    </row>
    <row r="534">
      <c r="A534">
        <f>'M01'!C533</f>
        <v/>
      </c>
      <c r="B534">
        <f>'M01'!D533</f>
        <v/>
      </c>
      <c r="C534">
        <f>'M01'!A533</f>
        <v/>
      </c>
      <c r="D534" s="6">
        <f>'M01'!E533</f>
        <v/>
      </c>
      <c r="E534" s="6">
        <f>'M01'!F533</f>
        <v/>
      </c>
      <c r="F534" s="7">
        <f>IFERROR(E534/D534,0)</f>
        <v/>
      </c>
      <c r="G534" s="6">
        <f>'M01'!M533</f>
        <v/>
      </c>
      <c r="H534" s="6">
        <f>IF('M01'!AG533&gt;0,'M01'!AG533+MAX(0,G534-'M01'!H533)*IF(AND(D534&lt;&gt;0,E534&lt;&gt;0),E534/D534,'M01'!V533),G534*IF(AND(D534&lt;&gt;0,E534&lt;&gt;0),E534/D534,'M01'!V533))</f>
        <v/>
      </c>
      <c r="I534" s="7">
        <f>IFERROR(H534/G534,0)</f>
        <v/>
      </c>
      <c r="J534" s="6">
        <f>-'M01'!S533</f>
        <v/>
      </c>
      <c r="K534" s="6">
        <f>E534+H534-N534</f>
        <v/>
      </c>
      <c r="L534" s="7">
        <f>IFERROR(K534/J534,0)</f>
        <v/>
      </c>
      <c r="M534" s="6">
        <f>'M01'!T533</f>
        <v/>
      </c>
      <c r="N534" s="6">
        <f>'M01'!U533</f>
        <v/>
      </c>
      <c r="O534" s="7">
        <f>IFERROR(N534/M534,0)</f>
        <v/>
      </c>
      <c r="P534" s="6">
        <f>'M02'!E533</f>
        <v/>
      </c>
      <c r="Q534" s="6">
        <f>'M02'!F533</f>
        <v/>
      </c>
      <c r="R534" s="7">
        <f>IFERROR(Q534/P534,0)</f>
        <v/>
      </c>
      <c r="S534" s="6">
        <f>'M02'!M533</f>
        <v/>
      </c>
      <c r="T534" s="6">
        <f>IF('M02'!AG533&gt;0,'M02'!AG533+MAX(0,S534-'M02'!H533)*IF(AND(P534&lt;&gt;0,Q534&lt;&gt;0),Q534/P534,'M02'!V533),S534*IF(AND(P534&lt;&gt;0,Q534&lt;&gt;0),Q534/P534,'M02'!V533))</f>
        <v/>
      </c>
      <c r="U534" s="7">
        <f>IFERROR(T534/S534,0)</f>
        <v/>
      </c>
      <c r="V534" s="6">
        <f>-'M02'!S533</f>
        <v/>
      </c>
      <c r="W534" s="6">
        <f>Q534+T534-Z534</f>
        <v/>
      </c>
      <c r="X534" s="7">
        <f>IFERROR(W534/V534,0)</f>
        <v/>
      </c>
      <c r="Y534" s="6">
        <f>'M02'!T533</f>
        <v/>
      </c>
      <c r="Z534" s="6">
        <f>'M02'!U533</f>
        <v/>
      </c>
      <c r="AA534" s="7">
        <f>IFERROR(Z534/Y534,0)</f>
        <v/>
      </c>
      <c r="AB534" s="6">
        <f>'M03'!E533</f>
        <v/>
      </c>
      <c r="AC534" s="6">
        <f>'M03'!F533</f>
        <v/>
      </c>
      <c r="AD534" s="7">
        <f>IFERROR(AC534/AB534,0)</f>
        <v/>
      </c>
      <c r="AE534" s="6">
        <f>'M03'!M533</f>
        <v/>
      </c>
      <c r="AF534" s="6">
        <f>IF('M03'!AG533&gt;0,'M03'!AG533+MAX(0,AE534-'M03'!H533)*IF(AND(AB534&lt;&gt;0,AC534&lt;&gt;0),AC534/AB534,'M03'!V533),AE534*IF(AND(AB534&lt;&gt;0,AC534&lt;&gt;0),AC534/AB534,'M03'!V533))</f>
        <v/>
      </c>
      <c r="AG534" s="7">
        <f>IFERROR(AF534/AE534,0)</f>
        <v/>
      </c>
      <c r="AH534" s="6">
        <f>-'M03'!S533</f>
        <v/>
      </c>
      <c r="AI534" s="6">
        <f>AC534+AF534-AL534</f>
        <v/>
      </c>
      <c r="AJ534" s="7">
        <f>IFERROR(AI534/AH534,0)</f>
        <v/>
      </c>
      <c r="AK534" s="6">
        <f>'M03'!T533</f>
        <v/>
      </c>
      <c r="AL534" s="6">
        <f>'M03'!U533</f>
        <v/>
      </c>
      <c r="AM534" s="7">
        <f>IFERROR(AL534/AK534,0)</f>
        <v/>
      </c>
      <c r="AN534" s="6">
        <f>'M04'!E533</f>
        <v/>
      </c>
      <c r="AO534" s="6">
        <f>'M04'!F533</f>
        <v/>
      </c>
      <c r="AP534" s="7">
        <f>IFERROR(AO534/AN534,0)</f>
        <v/>
      </c>
      <c r="AQ534" s="6">
        <f>'M04'!M533</f>
        <v/>
      </c>
      <c r="AR534" s="6">
        <f>IF('M04'!AG533&gt;0,'M04'!AG533+MAX(0,AQ534-'M04'!H533)*IF(AND(AN534&lt;&gt;0,AO534&lt;&gt;0),AO534/AN534,'M04'!V533),AQ534*IF(AND(AN534&lt;&gt;0,AO534&lt;&gt;0),AO534/AN534,'M04'!V533))</f>
        <v/>
      </c>
      <c r="AS534" s="7">
        <f>IFERROR(AR534/AQ534,0)</f>
        <v/>
      </c>
      <c r="AT534" s="6">
        <f>-'M04'!S533</f>
        <v/>
      </c>
      <c r="AU534" s="6">
        <f>AO534+AR534-AX534</f>
        <v/>
      </c>
      <c r="AV534" s="7">
        <f>IFERROR(AU534/AT534,0)</f>
        <v/>
      </c>
      <c r="AW534" s="6">
        <f>'M04'!T533</f>
        <v/>
      </c>
      <c r="AX534" s="6">
        <f>'M04'!U533</f>
        <v/>
      </c>
      <c r="AY534" s="7">
        <f>IFERROR(AX534/AW534,0)</f>
        <v/>
      </c>
      <c r="AZ534" s="6">
        <f>'M05'!E533</f>
        <v/>
      </c>
      <c r="BA534" s="6">
        <f>'M05'!F533</f>
        <v/>
      </c>
      <c r="BB534" s="7">
        <f>IFERROR(BA534/AZ534,0)</f>
        <v/>
      </c>
      <c r="BC534" s="6">
        <f>'M05'!M533</f>
        <v/>
      </c>
      <c r="BD534" s="6">
        <f>IF('M05'!AG533&gt;0,'M05'!AG533+MAX(0,BC534-'M05'!H533)*IF(AND(AZ534&lt;&gt;0,BA534&lt;&gt;0),BA534/AZ534,'M05'!V533),BC534*IF(AND(AZ534&lt;&gt;0,BA534&lt;&gt;0),BA534/AZ534,'M05'!V533))</f>
        <v/>
      </c>
      <c r="BE534" s="7">
        <f>IFERROR(BD534/BC534,0)</f>
        <v/>
      </c>
      <c r="BF534" s="6">
        <f>-'M05'!S533</f>
        <v/>
      </c>
      <c r="BG534" s="6">
        <f>BA534+BD534-BJ534</f>
        <v/>
      </c>
      <c r="BH534" s="7">
        <f>IFERROR(BG534/BF534,0)</f>
        <v/>
      </c>
      <c r="BI534" s="6">
        <f>'M05'!T533</f>
        <v/>
      </c>
      <c r="BJ534" s="6">
        <f>'M05'!U533</f>
        <v/>
      </c>
      <c r="BK534" s="7">
        <f>IFERROR(BJ534/BI534,0)</f>
        <v/>
      </c>
      <c r="BL534" s="6">
        <f>'M06'!E533</f>
        <v/>
      </c>
      <c r="BM534" s="6">
        <f>'M06'!F533</f>
        <v/>
      </c>
      <c r="BN534" s="7">
        <f>IFERROR(BM534/BL534,0)</f>
        <v/>
      </c>
      <c r="BO534" s="6">
        <f>'M06'!M533</f>
        <v/>
      </c>
      <c r="BP534" s="6">
        <f>IF('M06'!AG533&gt;0,'M06'!AG533+MAX(0,BO534-'M06'!H533)*IF(AND(BL534&lt;&gt;0,BM534&lt;&gt;0),BM534/BL534,'M06'!V533),BO534*IF(AND(BL534&lt;&gt;0,BM534&lt;&gt;0),BM534/BL534,'M06'!V533))</f>
        <v/>
      </c>
      <c r="BQ534" s="7">
        <f>IFERROR(BP534/BO534,0)</f>
        <v/>
      </c>
      <c r="BR534" s="6">
        <f>-'M06'!S533</f>
        <v/>
      </c>
      <c r="BS534" s="6">
        <f>BM534+BP534-BV534</f>
        <v/>
      </c>
      <c r="BT534" s="7">
        <f>IFERROR(BS534/BR534,0)</f>
        <v/>
      </c>
      <c r="BU534" s="6">
        <f>'M06'!T533</f>
        <v/>
      </c>
      <c r="BV534" s="6">
        <f>'M06'!U533</f>
        <v/>
      </c>
      <c r="BW534" s="7">
        <f>IFERROR(BV534/BU534,0)</f>
        <v/>
      </c>
      <c r="BX534" s="6">
        <f>'M07'!E533</f>
        <v/>
      </c>
      <c r="BY534" s="6">
        <f>'M07'!F533</f>
        <v/>
      </c>
      <c r="BZ534" s="7">
        <f>IFERROR(BY534/BX534,0)</f>
        <v/>
      </c>
      <c r="CA534" s="6">
        <f>'M07'!M533</f>
        <v/>
      </c>
      <c r="CB534" s="6">
        <f>IF('M07'!AG533&gt;0,'M07'!AG533+MAX(0,CA534-'M07'!H533)*IF(AND(BX534&lt;&gt;0,BY534&lt;&gt;0),BY534/BX534,'M07'!V533),CA534*IF(AND(BX534&lt;&gt;0,BY534&lt;&gt;0),BY534/BX534,'M07'!V533))</f>
        <v/>
      </c>
      <c r="CC534" s="7">
        <f>IFERROR(CB534/CA534,0)</f>
        <v/>
      </c>
      <c r="CD534" s="6">
        <f>-'M07'!S533</f>
        <v/>
      </c>
      <c r="CE534" s="6">
        <f>BY534+CB534-CH534</f>
        <v/>
      </c>
      <c r="CF534" s="7">
        <f>IFERROR(CE534/CD534,0)</f>
        <v/>
      </c>
      <c r="CG534" s="6">
        <f>'M07'!T533</f>
        <v/>
      </c>
      <c r="CH534" s="6">
        <f>'M07'!U533</f>
        <v/>
      </c>
      <c r="CI534" s="7">
        <f>IFERROR(CH534/CG534,0)</f>
        <v/>
      </c>
      <c r="CJ534" s="6">
        <f>'M08'!E533</f>
        <v/>
      </c>
      <c r="CK534" s="6">
        <f>'M08'!F533</f>
        <v/>
      </c>
      <c r="CL534" s="7">
        <f>IFERROR(CK534/CJ534,0)</f>
        <v/>
      </c>
      <c r="CM534" s="6">
        <f>'M08'!M533</f>
        <v/>
      </c>
      <c r="CN534" s="6">
        <f>IF('M08'!AG533&gt;0,'M08'!AG533+MAX(0,CM534-'M08'!H533)*IF(AND(CJ534&lt;&gt;0,CK534&lt;&gt;0),CK534/CJ534,'M08'!V533),CM534*IF(AND(CJ534&lt;&gt;0,CK534&lt;&gt;0),CK534/CJ534,'M08'!V533))</f>
        <v/>
      </c>
      <c r="CO534" s="7">
        <f>IFERROR(CN534/CM534,0)</f>
        <v/>
      </c>
      <c r="CP534" s="6">
        <f>-'M08'!S533</f>
        <v/>
      </c>
      <c r="CQ534" s="6">
        <f>CK534+CN534-CT534</f>
        <v/>
      </c>
      <c r="CR534" s="7">
        <f>IFERROR(CQ534/CP534,0)</f>
        <v/>
      </c>
      <c r="CS534" s="6">
        <f>'M08'!T533</f>
        <v/>
      </c>
      <c r="CT534" s="6">
        <f>'M08'!U533</f>
        <v/>
      </c>
      <c r="CU534" s="7">
        <f>IFERROR(CT534/CS534,0)</f>
        <v/>
      </c>
      <c r="CV534" s="6">
        <f>'M09'!E533</f>
        <v/>
      </c>
      <c r="CW534" s="6">
        <f>'M09'!F533</f>
        <v/>
      </c>
      <c r="CX534" s="7">
        <f>IFERROR(CW534/CV534,0)</f>
        <v/>
      </c>
      <c r="CY534" s="6">
        <f>'M09'!M533</f>
        <v/>
      </c>
      <c r="CZ534" s="6">
        <f>IF('M09'!AG533&gt;0,'M09'!AG533+MAX(0,CY534-'M09'!H533)*IF(AND(CV534&lt;&gt;0,CW534&lt;&gt;0),CW534/CV534,'M09'!V533),CY534*IF(AND(CV534&lt;&gt;0,CW534&lt;&gt;0),CW534/CV534,'M09'!V533))</f>
        <v/>
      </c>
      <c r="DA534" s="7">
        <f>IFERROR(CZ534/CY534,0)</f>
        <v/>
      </c>
      <c r="DB534" s="6">
        <f>-'M09'!S533</f>
        <v/>
      </c>
      <c r="DC534" s="6">
        <f>CW534+CZ534-DF534</f>
        <v/>
      </c>
      <c r="DD534" s="7">
        <f>IFERROR(DC534/DB534,0)</f>
        <v/>
      </c>
      <c r="DE534" s="6">
        <f>'M09'!T533</f>
        <v/>
      </c>
      <c r="DF534" s="6">
        <f>'M09'!U533</f>
        <v/>
      </c>
      <c r="DG534" s="7">
        <f>IFERROR(DF534/DE534,0)</f>
        <v/>
      </c>
      <c r="DH534" s="6">
        <f>SUM(J534,V534,AH534,AT534,BF534,BR534,CD534,CP534,DB534)</f>
        <v/>
      </c>
      <c r="DI534" s="6">
        <f>SUM(K534,W534,AI534,AU534,BG534,BS534,CE534,CQ534,DC534)</f>
        <v/>
      </c>
      <c r="DJ534" s="6">
        <f>DH534/9</f>
        <v/>
      </c>
      <c r="DK534" s="6">
        <f>DI534/9</f>
        <v/>
      </c>
      <c r="DL534" s="7">
        <f>IFERROR(DI534/DH534,0)</f>
        <v/>
      </c>
      <c r="DM534" s="7">
        <f>'M09'!V533</f>
        <v/>
      </c>
      <c r="DN534" s="8">
        <f>IFERROR(DL534/DM534-1,0)</f>
        <v/>
      </c>
      <c r="DO534" s="6">
        <f>'M09'!AD533</f>
        <v/>
      </c>
      <c r="DP534" s="6">
        <f>DJ534-DO534</f>
        <v/>
      </c>
      <c r="DQ534" s="9">
        <f>COUNTIF(J534,"&gt;0")+COUNTIF(V534,"&gt;0")+COUNTIF(AH534,"&gt;0")+COUNTIF(AT534,"&gt;0")+COUNTIF(BF534,"&gt;0")+COUNTIF(BR534,"&gt;0")+COUNTIF(CD534,"&gt;0")+COUNTIF(CP534,"&gt;0")+COUNTIF(DB534,"&gt;0")</f>
        <v/>
      </c>
      <c r="DR534" s="6">
        <f>DE534</f>
        <v/>
      </c>
      <c r="DS534" s="10">
        <f>IFERROR(DR534/DJ534,0)</f>
        <v/>
      </c>
      <c r="DT534" s="6">
        <f>D534+SUM(G534,S534,AE534,AQ534,BC534,BO534,CA534,CM534,CY534)-SUM(J534,V534,AH534,AT534,BF534,BR534,CD534,CP534,DB534)-DE534</f>
        <v/>
      </c>
    </row>
    <row r="535">
      <c r="A535">
        <f>'M01'!C534</f>
        <v/>
      </c>
      <c r="B535">
        <f>'M01'!D534</f>
        <v/>
      </c>
      <c r="C535">
        <f>'M01'!A534</f>
        <v/>
      </c>
      <c r="D535" s="6">
        <f>'M01'!E534</f>
        <v/>
      </c>
      <c r="E535" s="6">
        <f>'M01'!F534</f>
        <v/>
      </c>
      <c r="F535" s="7">
        <f>IFERROR(E535/D535,0)</f>
        <v/>
      </c>
      <c r="G535" s="6">
        <f>'M01'!M534</f>
        <v/>
      </c>
      <c r="H535" s="6">
        <f>IF('M01'!AG534&gt;0,'M01'!AG534+MAX(0,G535-'M01'!H534)*IF(AND(D535&lt;&gt;0,E535&lt;&gt;0),E535/D535,'M01'!V534),G535*IF(AND(D535&lt;&gt;0,E535&lt;&gt;0),E535/D535,'M01'!V534))</f>
        <v/>
      </c>
      <c r="I535" s="7">
        <f>IFERROR(H535/G535,0)</f>
        <v/>
      </c>
      <c r="J535" s="6">
        <f>-'M01'!S534</f>
        <v/>
      </c>
      <c r="K535" s="6">
        <f>E535+H535-N535</f>
        <v/>
      </c>
      <c r="L535" s="7">
        <f>IFERROR(K535/J535,0)</f>
        <v/>
      </c>
      <c r="M535" s="6">
        <f>'M01'!T534</f>
        <v/>
      </c>
      <c r="N535" s="6">
        <f>'M01'!U534</f>
        <v/>
      </c>
      <c r="O535" s="7">
        <f>IFERROR(N535/M535,0)</f>
        <v/>
      </c>
      <c r="P535" s="6">
        <f>'M02'!E534</f>
        <v/>
      </c>
      <c r="Q535" s="6">
        <f>'M02'!F534</f>
        <v/>
      </c>
      <c r="R535" s="7">
        <f>IFERROR(Q535/P535,0)</f>
        <v/>
      </c>
      <c r="S535" s="6">
        <f>'M02'!M534</f>
        <v/>
      </c>
      <c r="T535" s="6">
        <f>IF('M02'!AG534&gt;0,'M02'!AG534+MAX(0,S535-'M02'!H534)*IF(AND(P535&lt;&gt;0,Q535&lt;&gt;0),Q535/P535,'M02'!V534),S535*IF(AND(P535&lt;&gt;0,Q535&lt;&gt;0),Q535/P535,'M02'!V534))</f>
        <v/>
      </c>
      <c r="U535" s="7">
        <f>IFERROR(T535/S535,0)</f>
        <v/>
      </c>
      <c r="V535" s="6">
        <f>-'M02'!S534</f>
        <v/>
      </c>
      <c r="W535" s="6">
        <f>Q535+T535-Z535</f>
        <v/>
      </c>
      <c r="X535" s="7">
        <f>IFERROR(W535/V535,0)</f>
        <v/>
      </c>
      <c r="Y535" s="6">
        <f>'M02'!T534</f>
        <v/>
      </c>
      <c r="Z535" s="6">
        <f>'M02'!U534</f>
        <v/>
      </c>
      <c r="AA535" s="7">
        <f>IFERROR(Z535/Y535,0)</f>
        <v/>
      </c>
      <c r="AB535" s="6">
        <f>'M03'!E534</f>
        <v/>
      </c>
      <c r="AC535" s="6">
        <f>'M03'!F534</f>
        <v/>
      </c>
      <c r="AD535" s="7">
        <f>IFERROR(AC535/AB535,0)</f>
        <v/>
      </c>
      <c r="AE535" s="6">
        <f>'M03'!M534</f>
        <v/>
      </c>
      <c r="AF535" s="6">
        <f>IF('M03'!AG534&gt;0,'M03'!AG534+MAX(0,AE535-'M03'!H534)*IF(AND(AB535&lt;&gt;0,AC535&lt;&gt;0),AC535/AB535,'M03'!V534),AE535*IF(AND(AB535&lt;&gt;0,AC535&lt;&gt;0),AC535/AB535,'M03'!V534))</f>
        <v/>
      </c>
      <c r="AG535" s="7">
        <f>IFERROR(AF535/AE535,0)</f>
        <v/>
      </c>
      <c r="AH535" s="6">
        <f>-'M03'!S534</f>
        <v/>
      </c>
      <c r="AI535" s="6">
        <f>AC535+AF535-AL535</f>
        <v/>
      </c>
      <c r="AJ535" s="7">
        <f>IFERROR(AI535/AH535,0)</f>
        <v/>
      </c>
      <c r="AK535" s="6">
        <f>'M03'!T534</f>
        <v/>
      </c>
      <c r="AL535" s="6">
        <f>'M03'!U534</f>
        <v/>
      </c>
      <c r="AM535" s="7">
        <f>IFERROR(AL535/AK535,0)</f>
        <v/>
      </c>
      <c r="AN535" s="6">
        <f>'M04'!E534</f>
        <v/>
      </c>
      <c r="AO535" s="6">
        <f>'M04'!F534</f>
        <v/>
      </c>
      <c r="AP535" s="7">
        <f>IFERROR(AO535/AN535,0)</f>
        <v/>
      </c>
      <c r="AQ535" s="6">
        <f>'M04'!M534</f>
        <v/>
      </c>
      <c r="AR535" s="6">
        <f>IF('M04'!AG534&gt;0,'M04'!AG534+MAX(0,AQ535-'M04'!H534)*IF(AND(AN535&lt;&gt;0,AO535&lt;&gt;0),AO535/AN535,'M04'!V534),AQ535*IF(AND(AN535&lt;&gt;0,AO535&lt;&gt;0),AO535/AN535,'M04'!V534))</f>
        <v/>
      </c>
      <c r="AS535" s="7">
        <f>IFERROR(AR535/AQ535,0)</f>
        <v/>
      </c>
      <c r="AT535" s="6">
        <f>-'M04'!S534</f>
        <v/>
      </c>
      <c r="AU535" s="6">
        <f>AO535+AR535-AX535</f>
        <v/>
      </c>
      <c r="AV535" s="7">
        <f>IFERROR(AU535/AT535,0)</f>
        <v/>
      </c>
      <c r="AW535" s="6">
        <f>'M04'!T534</f>
        <v/>
      </c>
      <c r="AX535" s="6">
        <f>'M04'!U534</f>
        <v/>
      </c>
      <c r="AY535" s="7">
        <f>IFERROR(AX535/AW535,0)</f>
        <v/>
      </c>
      <c r="AZ535" s="6">
        <f>'M05'!E534</f>
        <v/>
      </c>
      <c r="BA535" s="6">
        <f>'M05'!F534</f>
        <v/>
      </c>
      <c r="BB535" s="7">
        <f>IFERROR(BA535/AZ535,0)</f>
        <v/>
      </c>
      <c r="BC535" s="6">
        <f>'M05'!M534</f>
        <v/>
      </c>
      <c r="BD535" s="6">
        <f>IF('M05'!AG534&gt;0,'M05'!AG534+MAX(0,BC535-'M05'!H534)*IF(AND(AZ535&lt;&gt;0,BA535&lt;&gt;0),BA535/AZ535,'M05'!V534),BC535*IF(AND(AZ535&lt;&gt;0,BA535&lt;&gt;0),BA535/AZ535,'M05'!V534))</f>
        <v/>
      </c>
      <c r="BE535" s="7">
        <f>IFERROR(BD535/BC535,0)</f>
        <v/>
      </c>
      <c r="BF535" s="6">
        <f>-'M05'!S534</f>
        <v/>
      </c>
      <c r="BG535" s="6">
        <f>BA535+BD535-BJ535</f>
        <v/>
      </c>
      <c r="BH535" s="7">
        <f>IFERROR(BG535/BF535,0)</f>
        <v/>
      </c>
      <c r="BI535" s="6">
        <f>'M05'!T534</f>
        <v/>
      </c>
      <c r="BJ535" s="6">
        <f>'M05'!U534</f>
        <v/>
      </c>
      <c r="BK535" s="7">
        <f>IFERROR(BJ535/BI535,0)</f>
        <v/>
      </c>
      <c r="BL535" s="6">
        <f>'M06'!E534</f>
        <v/>
      </c>
      <c r="BM535" s="6">
        <f>'M06'!F534</f>
        <v/>
      </c>
      <c r="BN535" s="7">
        <f>IFERROR(BM535/BL535,0)</f>
        <v/>
      </c>
      <c r="BO535" s="6">
        <f>'M06'!M534</f>
        <v/>
      </c>
      <c r="BP535" s="6">
        <f>IF('M06'!AG534&gt;0,'M06'!AG534+MAX(0,BO535-'M06'!H534)*IF(AND(BL535&lt;&gt;0,BM535&lt;&gt;0),BM535/BL535,'M06'!V534),BO535*IF(AND(BL535&lt;&gt;0,BM535&lt;&gt;0),BM535/BL535,'M06'!V534))</f>
        <v/>
      </c>
      <c r="BQ535" s="7">
        <f>IFERROR(BP535/BO535,0)</f>
        <v/>
      </c>
      <c r="BR535" s="6">
        <f>-'M06'!S534</f>
        <v/>
      </c>
      <c r="BS535" s="6">
        <f>BM535+BP535-BV535</f>
        <v/>
      </c>
      <c r="BT535" s="7">
        <f>IFERROR(BS535/BR535,0)</f>
        <v/>
      </c>
      <c r="BU535" s="6">
        <f>'M06'!T534</f>
        <v/>
      </c>
      <c r="BV535" s="6">
        <f>'M06'!U534</f>
        <v/>
      </c>
      <c r="BW535" s="7">
        <f>IFERROR(BV535/BU535,0)</f>
        <v/>
      </c>
      <c r="BX535" s="6">
        <f>'M07'!E534</f>
        <v/>
      </c>
      <c r="BY535" s="6">
        <f>'M07'!F534</f>
        <v/>
      </c>
      <c r="BZ535" s="7">
        <f>IFERROR(BY535/BX535,0)</f>
        <v/>
      </c>
      <c r="CA535" s="6">
        <f>'M07'!M534</f>
        <v/>
      </c>
      <c r="CB535" s="6">
        <f>IF('M07'!AG534&gt;0,'M07'!AG534+MAX(0,CA535-'M07'!H534)*IF(AND(BX535&lt;&gt;0,BY535&lt;&gt;0),BY535/BX535,'M07'!V534),CA535*IF(AND(BX535&lt;&gt;0,BY535&lt;&gt;0),BY535/BX535,'M07'!V534))</f>
        <v/>
      </c>
      <c r="CC535" s="7">
        <f>IFERROR(CB535/CA535,0)</f>
        <v/>
      </c>
      <c r="CD535" s="6">
        <f>-'M07'!S534</f>
        <v/>
      </c>
      <c r="CE535" s="6">
        <f>BY535+CB535-CH535</f>
        <v/>
      </c>
      <c r="CF535" s="7">
        <f>IFERROR(CE535/CD535,0)</f>
        <v/>
      </c>
      <c r="CG535" s="6">
        <f>'M07'!T534</f>
        <v/>
      </c>
      <c r="CH535" s="6">
        <f>'M07'!U534</f>
        <v/>
      </c>
      <c r="CI535" s="7">
        <f>IFERROR(CH535/CG535,0)</f>
        <v/>
      </c>
      <c r="CJ535" s="6">
        <f>'M08'!E534</f>
        <v/>
      </c>
      <c r="CK535" s="6">
        <f>'M08'!F534</f>
        <v/>
      </c>
      <c r="CL535" s="7">
        <f>IFERROR(CK535/CJ535,0)</f>
        <v/>
      </c>
      <c r="CM535" s="6">
        <f>'M08'!M534</f>
        <v/>
      </c>
      <c r="CN535" s="6">
        <f>IF('M08'!AG534&gt;0,'M08'!AG534+MAX(0,CM535-'M08'!H534)*IF(AND(CJ535&lt;&gt;0,CK535&lt;&gt;0),CK535/CJ535,'M08'!V534),CM535*IF(AND(CJ535&lt;&gt;0,CK535&lt;&gt;0),CK535/CJ535,'M08'!V534))</f>
        <v/>
      </c>
      <c r="CO535" s="7">
        <f>IFERROR(CN535/CM535,0)</f>
        <v/>
      </c>
      <c r="CP535" s="6">
        <f>-'M08'!S534</f>
        <v/>
      </c>
      <c r="CQ535" s="6">
        <f>CK535+CN535-CT535</f>
        <v/>
      </c>
      <c r="CR535" s="7">
        <f>IFERROR(CQ535/CP535,0)</f>
        <v/>
      </c>
      <c r="CS535" s="6">
        <f>'M08'!T534</f>
        <v/>
      </c>
      <c r="CT535" s="6">
        <f>'M08'!U534</f>
        <v/>
      </c>
      <c r="CU535" s="7">
        <f>IFERROR(CT535/CS535,0)</f>
        <v/>
      </c>
      <c r="CV535" s="6">
        <f>'M09'!E534</f>
        <v/>
      </c>
      <c r="CW535" s="6">
        <f>'M09'!F534</f>
        <v/>
      </c>
      <c r="CX535" s="7">
        <f>IFERROR(CW535/CV535,0)</f>
        <v/>
      </c>
      <c r="CY535" s="6">
        <f>'M09'!M534</f>
        <v/>
      </c>
      <c r="CZ535" s="6">
        <f>IF('M09'!AG534&gt;0,'M09'!AG534+MAX(0,CY535-'M09'!H534)*IF(AND(CV535&lt;&gt;0,CW535&lt;&gt;0),CW535/CV535,'M09'!V534),CY535*IF(AND(CV535&lt;&gt;0,CW535&lt;&gt;0),CW535/CV535,'M09'!V534))</f>
        <v/>
      </c>
      <c r="DA535" s="7">
        <f>IFERROR(CZ535/CY535,0)</f>
        <v/>
      </c>
      <c r="DB535" s="6">
        <f>-'M09'!S534</f>
        <v/>
      </c>
      <c r="DC535" s="6">
        <f>CW535+CZ535-DF535</f>
        <v/>
      </c>
      <c r="DD535" s="7">
        <f>IFERROR(DC535/DB535,0)</f>
        <v/>
      </c>
      <c r="DE535" s="6">
        <f>'M09'!T534</f>
        <v/>
      </c>
      <c r="DF535" s="6">
        <f>'M09'!U534</f>
        <v/>
      </c>
      <c r="DG535" s="7">
        <f>IFERROR(DF535/DE535,0)</f>
        <v/>
      </c>
      <c r="DH535" s="6">
        <f>SUM(J535,V535,AH535,AT535,BF535,BR535,CD535,CP535,DB535)</f>
        <v/>
      </c>
      <c r="DI535" s="6">
        <f>SUM(K535,W535,AI535,AU535,BG535,BS535,CE535,CQ535,DC535)</f>
        <v/>
      </c>
      <c r="DJ535" s="6">
        <f>DH535/9</f>
        <v/>
      </c>
      <c r="DK535" s="6">
        <f>DI535/9</f>
        <v/>
      </c>
      <c r="DL535" s="7">
        <f>IFERROR(DI535/DH535,0)</f>
        <v/>
      </c>
      <c r="DM535" s="7">
        <f>'M09'!V534</f>
        <v/>
      </c>
      <c r="DN535" s="8">
        <f>IFERROR(DL535/DM535-1,0)</f>
        <v/>
      </c>
      <c r="DO535" s="6">
        <f>'M09'!AD534</f>
        <v/>
      </c>
      <c r="DP535" s="6">
        <f>DJ535-DO535</f>
        <v/>
      </c>
      <c r="DQ535" s="9">
        <f>COUNTIF(J535,"&gt;0")+COUNTIF(V535,"&gt;0")+COUNTIF(AH535,"&gt;0")+COUNTIF(AT535,"&gt;0")+COUNTIF(BF535,"&gt;0")+COUNTIF(BR535,"&gt;0")+COUNTIF(CD535,"&gt;0")+COUNTIF(CP535,"&gt;0")+COUNTIF(DB535,"&gt;0")</f>
        <v/>
      </c>
      <c r="DR535" s="6">
        <f>DE535</f>
        <v/>
      </c>
      <c r="DS535" s="10">
        <f>IFERROR(DR535/DJ535,0)</f>
        <v/>
      </c>
      <c r="DT535" s="6">
        <f>D535+SUM(G535,S535,AE535,AQ535,BC535,BO535,CA535,CM535,CY535)-SUM(J535,V535,AH535,AT535,BF535,BR535,CD535,CP535,DB535)-DE535</f>
        <v/>
      </c>
    </row>
    <row r="536">
      <c r="A536">
        <f>'M01'!C535</f>
        <v/>
      </c>
      <c r="B536">
        <f>'M01'!D535</f>
        <v/>
      </c>
      <c r="C536">
        <f>'M01'!A535</f>
        <v/>
      </c>
      <c r="D536" s="6">
        <f>'M01'!E535</f>
        <v/>
      </c>
      <c r="E536" s="6">
        <f>'M01'!F535</f>
        <v/>
      </c>
      <c r="F536" s="7">
        <f>IFERROR(E536/D536,0)</f>
        <v/>
      </c>
      <c r="G536" s="6">
        <f>'M01'!M535</f>
        <v/>
      </c>
      <c r="H536" s="6">
        <f>IF('M01'!AG535&gt;0,'M01'!AG535+MAX(0,G536-'M01'!H535)*IF(AND(D536&lt;&gt;0,E536&lt;&gt;0),E536/D536,'M01'!V535),G536*IF(AND(D536&lt;&gt;0,E536&lt;&gt;0),E536/D536,'M01'!V535))</f>
        <v/>
      </c>
      <c r="I536" s="7">
        <f>IFERROR(H536/G536,0)</f>
        <v/>
      </c>
      <c r="J536" s="6">
        <f>-'M01'!S535</f>
        <v/>
      </c>
      <c r="K536" s="6">
        <f>E536+H536-N536</f>
        <v/>
      </c>
      <c r="L536" s="7">
        <f>IFERROR(K536/J536,0)</f>
        <v/>
      </c>
      <c r="M536" s="6">
        <f>'M01'!T535</f>
        <v/>
      </c>
      <c r="N536" s="6">
        <f>'M01'!U535</f>
        <v/>
      </c>
      <c r="O536" s="7">
        <f>IFERROR(N536/M536,0)</f>
        <v/>
      </c>
      <c r="P536" s="6">
        <f>'M02'!E535</f>
        <v/>
      </c>
      <c r="Q536" s="6">
        <f>'M02'!F535</f>
        <v/>
      </c>
      <c r="R536" s="7">
        <f>IFERROR(Q536/P536,0)</f>
        <v/>
      </c>
      <c r="S536" s="6">
        <f>'M02'!M535</f>
        <v/>
      </c>
      <c r="T536" s="6">
        <f>IF('M02'!AG535&gt;0,'M02'!AG535+MAX(0,S536-'M02'!H535)*IF(AND(P536&lt;&gt;0,Q536&lt;&gt;0),Q536/P536,'M02'!V535),S536*IF(AND(P536&lt;&gt;0,Q536&lt;&gt;0),Q536/P536,'M02'!V535))</f>
        <v/>
      </c>
      <c r="U536" s="7">
        <f>IFERROR(T536/S536,0)</f>
        <v/>
      </c>
      <c r="V536" s="6">
        <f>-'M02'!S535</f>
        <v/>
      </c>
      <c r="W536" s="6">
        <f>Q536+T536-Z536</f>
        <v/>
      </c>
      <c r="X536" s="7">
        <f>IFERROR(W536/V536,0)</f>
        <v/>
      </c>
      <c r="Y536" s="6">
        <f>'M02'!T535</f>
        <v/>
      </c>
      <c r="Z536" s="6">
        <f>'M02'!U535</f>
        <v/>
      </c>
      <c r="AA536" s="7">
        <f>IFERROR(Z536/Y536,0)</f>
        <v/>
      </c>
      <c r="AB536" s="6">
        <f>'M03'!E535</f>
        <v/>
      </c>
      <c r="AC536" s="6">
        <f>'M03'!F535</f>
        <v/>
      </c>
      <c r="AD536" s="7">
        <f>IFERROR(AC536/AB536,0)</f>
        <v/>
      </c>
      <c r="AE536" s="6">
        <f>'M03'!M535</f>
        <v/>
      </c>
      <c r="AF536" s="6">
        <f>IF('M03'!AG535&gt;0,'M03'!AG535+MAX(0,AE536-'M03'!H535)*IF(AND(AB536&lt;&gt;0,AC536&lt;&gt;0),AC536/AB536,'M03'!V535),AE536*IF(AND(AB536&lt;&gt;0,AC536&lt;&gt;0),AC536/AB536,'M03'!V535))</f>
        <v/>
      </c>
      <c r="AG536" s="7">
        <f>IFERROR(AF536/AE536,0)</f>
        <v/>
      </c>
      <c r="AH536" s="6">
        <f>-'M03'!S535</f>
        <v/>
      </c>
      <c r="AI536" s="6">
        <f>AC536+AF536-AL536</f>
        <v/>
      </c>
      <c r="AJ536" s="7">
        <f>IFERROR(AI536/AH536,0)</f>
        <v/>
      </c>
      <c r="AK536" s="6">
        <f>'M03'!T535</f>
        <v/>
      </c>
      <c r="AL536" s="6">
        <f>'M03'!U535</f>
        <v/>
      </c>
      <c r="AM536" s="7">
        <f>IFERROR(AL536/AK536,0)</f>
        <v/>
      </c>
      <c r="AN536" s="6">
        <f>'M04'!E535</f>
        <v/>
      </c>
      <c r="AO536" s="6">
        <f>'M04'!F535</f>
        <v/>
      </c>
      <c r="AP536" s="7">
        <f>IFERROR(AO536/AN536,0)</f>
        <v/>
      </c>
      <c r="AQ536" s="6">
        <f>'M04'!M535</f>
        <v/>
      </c>
      <c r="AR536" s="6">
        <f>IF('M04'!AG535&gt;0,'M04'!AG535+MAX(0,AQ536-'M04'!H535)*IF(AND(AN536&lt;&gt;0,AO536&lt;&gt;0),AO536/AN536,'M04'!V535),AQ536*IF(AND(AN536&lt;&gt;0,AO536&lt;&gt;0),AO536/AN536,'M04'!V535))</f>
        <v/>
      </c>
      <c r="AS536" s="7">
        <f>IFERROR(AR536/AQ536,0)</f>
        <v/>
      </c>
      <c r="AT536" s="6">
        <f>-'M04'!S535</f>
        <v/>
      </c>
      <c r="AU536" s="6">
        <f>AO536+AR536-AX536</f>
        <v/>
      </c>
      <c r="AV536" s="7">
        <f>IFERROR(AU536/AT536,0)</f>
        <v/>
      </c>
      <c r="AW536" s="6">
        <f>'M04'!T535</f>
        <v/>
      </c>
      <c r="AX536" s="6">
        <f>'M04'!U535</f>
        <v/>
      </c>
      <c r="AY536" s="7">
        <f>IFERROR(AX536/AW536,0)</f>
        <v/>
      </c>
      <c r="AZ536" s="6">
        <f>'M05'!E535</f>
        <v/>
      </c>
      <c r="BA536" s="6">
        <f>'M05'!F535</f>
        <v/>
      </c>
      <c r="BB536" s="7">
        <f>IFERROR(BA536/AZ536,0)</f>
        <v/>
      </c>
      <c r="BC536" s="6">
        <f>'M05'!M535</f>
        <v/>
      </c>
      <c r="BD536" s="6">
        <f>IF('M05'!AG535&gt;0,'M05'!AG535+MAX(0,BC536-'M05'!H535)*IF(AND(AZ536&lt;&gt;0,BA536&lt;&gt;0),BA536/AZ536,'M05'!V535),BC536*IF(AND(AZ536&lt;&gt;0,BA536&lt;&gt;0),BA536/AZ536,'M05'!V535))</f>
        <v/>
      </c>
      <c r="BE536" s="7">
        <f>IFERROR(BD536/BC536,0)</f>
        <v/>
      </c>
      <c r="BF536" s="6">
        <f>-'M05'!S535</f>
        <v/>
      </c>
      <c r="BG536" s="6">
        <f>BA536+BD536-BJ536</f>
        <v/>
      </c>
      <c r="BH536" s="7">
        <f>IFERROR(BG536/BF536,0)</f>
        <v/>
      </c>
      <c r="BI536" s="6">
        <f>'M05'!T535</f>
        <v/>
      </c>
      <c r="BJ536" s="6">
        <f>'M05'!U535</f>
        <v/>
      </c>
      <c r="BK536" s="7">
        <f>IFERROR(BJ536/BI536,0)</f>
        <v/>
      </c>
      <c r="BL536" s="6">
        <f>'M06'!E535</f>
        <v/>
      </c>
      <c r="BM536" s="6">
        <f>'M06'!F535</f>
        <v/>
      </c>
      <c r="BN536" s="7">
        <f>IFERROR(BM536/BL536,0)</f>
        <v/>
      </c>
      <c r="BO536" s="6">
        <f>'M06'!M535</f>
        <v/>
      </c>
      <c r="BP536" s="6">
        <f>IF('M06'!AG535&gt;0,'M06'!AG535+MAX(0,BO536-'M06'!H535)*IF(AND(BL536&lt;&gt;0,BM536&lt;&gt;0),BM536/BL536,'M06'!V535),BO536*IF(AND(BL536&lt;&gt;0,BM536&lt;&gt;0),BM536/BL536,'M06'!V535))</f>
        <v/>
      </c>
      <c r="BQ536" s="7">
        <f>IFERROR(BP536/BO536,0)</f>
        <v/>
      </c>
      <c r="BR536" s="6">
        <f>-'M06'!S535</f>
        <v/>
      </c>
      <c r="BS536" s="6">
        <f>BM536+BP536-BV536</f>
        <v/>
      </c>
      <c r="BT536" s="7">
        <f>IFERROR(BS536/BR536,0)</f>
        <v/>
      </c>
      <c r="BU536" s="6">
        <f>'M06'!T535</f>
        <v/>
      </c>
      <c r="BV536" s="6">
        <f>'M06'!U535</f>
        <v/>
      </c>
      <c r="BW536" s="7">
        <f>IFERROR(BV536/BU536,0)</f>
        <v/>
      </c>
      <c r="BX536" s="6">
        <f>'M07'!E535</f>
        <v/>
      </c>
      <c r="BY536" s="6">
        <f>'M07'!F535</f>
        <v/>
      </c>
      <c r="BZ536" s="7">
        <f>IFERROR(BY536/BX536,0)</f>
        <v/>
      </c>
      <c r="CA536" s="6">
        <f>'M07'!M535</f>
        <v/>
      </c>
      <c r="CB536" s="6">
        <f>IF('M07'!AG535&gt;0,'M07'!AG535+MAX(0,CA536-'M07'!H535)*IF(AND(BX536&lt;&gt;0,BY536&lt;&gt;0),BY536/BX536,'M07'!V535),CA536*IF(AND(BX536&lt;&gt;0,BY536&lt;&gt;0),BY536/BX536,'M07'!V535))</f>
        <v/>
      </c>
      <c r="CC536" s="7">
        <f>IFERROR(CB536/CA536,0)</f>
        <v/>
      </c>
      <c r="CD536" s="6">
        <f>-'M07'!S535</f>
        <v/>
      </c>
      <c r="CE536" s="6">
        <f>BY536+CB536-CH536</f>
        <v/>
      </c>
      <c r="CF536" s="7">
        <f>IFERROR(CE536/CD536,0)</f>
        <v/>
      </c>
      <c r="CG536" s="6">
        <f>'M07'!T535</f>
        <v/>
      </c>
      <c r="CH536" s="6">
        <f>'M07'!U535</f>
        <v/>
      </c>
      <c r="CI536" s="7">
        <f>IFERROR(CH536/CG536,0)</f>
        <v/>
      </c>
      <c r="CJ536" s="6">
        <f>'M08'!E535</f>
        <v/>
      </c>
      <c r="CK536" s="6">
        <f>'M08'!F535</f>
        <v/>
      </c>
      <c r="CL536" s="7">
        <f>IFERROR(CK536/CJ536,0)</f>
        <v/>
      </c>
      <c r="CM536" s="6">
        <f>'M08'!M535</f>
        <v/>
      </c>
      <c r="CN536" s="6">
        <f>IF('M08'!AG535&gt;0,'M08'!AG535+MAX(0,CM536-'M08'!H535)*IF(AND(CJ536&lt;&gt;0,CK536&lt;&gt;0),CK536/CJ536,'M08'!V535),CM536*IF(AND(CJ536&lt;&gt;0,CK536&lt;&gt;0),CK536/CJ536,'M08'!V535))</f>
        <v/>
      </c>
      <c r="CO536" s="7">
        <f>IFERROR(CN536/CM536,0)</f>
        <v/>
      </c>
      <c r="CP536" s="6">
        <f>-'M08'!S535</f>
        <v/>
      </c>
      <c r="CQ536" s="6">
        <f>CK536+CN536-CT536</f>
        <v/>
      </c>
      <c r="CR536" s="7">
        <f>IFERROR(CQ536/CP536,0)</f>
        <v/>
      </c>
      <c r="CS536" s="6">
        <f>'M08'!T535</f>
        <v/>
      </c>
      <c r="CT536" s="6">
        <f>'M08'!U535</f>
        <v/>
      </c>
      <c r="CU536" s="7">
        <f>IFERROR(CT536/CS536,0)</f>
        <v/>
      </c>
      <c r="CV536" s="6">
        <f>'M09'!E535</f>
        <v/>
      </c>
      <c r="CW536" s="6">
        <f>'M09'!F535</f>
        <v/>
      </c>
      <c r="CX536" s="7">
        <f>IFERROR(CW536/CV536,0)</f>
        <v/>
      </c>
      <c r="CY536" s="6">
        <f>'M09'!M535</f>
        <v/>
      </c>
      <c r="CZ536" s="6">
        <f>IF('M09'!AG535&gt;0,'M09'!AG535+MAX(0,CY536-'M09'!H535)*IF(AND(CV536&lt;&gt;0,CW536&lt;&gt;0),CW536/CV536,'M09'!V535),CY536*IF(AND(CV536&lt;&gt;0,CW536&lt;&gt;0),CW536/CV536,'M09'!V535))</f>
        <v/>
      </c>
      <c r="DA536" s="7">
        <f>IFERROR(CZ536/CY536,0)</f>
        <v/>
      </c>
      <c r="DB536" s="6">
        <f>-'M09'!S535</f>
        <v/>
      </c>
      <c r="DC536" s="6">
        <f>CW536+CZ536-DF536</f>
        <v/>
      </c>
      <c r="DD536" s="7">
        <f>IFERROR(DC536/DB536,0)</f>
        <v/>
      </c>
      <c r="DE536" s="6">
        <f>'M09'!T535</f>
        <v/>
      </c>
      <c r="DF536" s="6">
        <f>'M09'!U535</f>
        <v/>
      </c>
      <c r="DG536" s="7">
        <f>IFERROR(DF536/DE536,0)</f>
        <v/>
      </c>
      <c r="DH536" s="6">
        <f>SUM(J536,V536,AH536,AT536,BF536,BR536,CD536,CP536,DB536)</f>
        <v/>
      </c>
      <c r="DI536" s="6">
        <f>SUM(K536,W536,AI536,AU536,BG536,BS536,CE536,CQ536,DC536)</f>
        <v/>
      </c>
      <c r="DJ536" s="6">
        <f>DH536/9</f>
        <v/>
      </c>
      <c r="DK536" s="6">
        <f>DI536/9</f>
        <v/>
      </c>
      <c r="DL536" s="7">
        <f>IFERROR(DI536/DH536,0)</f>
        <v/>
      </c>
      <c r="DM536" s="7">
        <f>'M09'!V535</f>
        <v/>
      </c>
      <c r="DN536" s="8">
        <f>IFERROR(DL536/DM536-1,0)</f>
        <v/>
      </c>
      <c r="DO536" s="6">
        <f>'M09'!AD535</f>
        <v/>
      </c>
      <c r="DP536" s="6">
        <f>DJ536-DO536</f>
        <v/>
      </c>
      <c r="DQ536" s="9">
        <f>COUNTIF(J536,"&gt;0")+COUNTIF(V536,"&gt;0")+COUNTIF(AH536,"&gt;0")+COUNTIF(AT536,"&gt;0")+COUNTIF(BF536,"&gt;0")+COUNTIF(BR536,"&gt;0")+COUNTIF(CD536,"&gt;0")+COUNTIF(CP536,"&gt;0")+COUNTIF(DB536,"&gt;0")</f>
        <v/>
      </c>
      <c r="DR536" s="6">
        <f>DE536</f>
        <v/>
      </c>
      <c r="DS536" s="10">
        <f>IFERROR(DR536/DJ536,0)</f>
        <v/>
      </c>
      <c r="DT536" s="6">
        <f>D536+SUM(G536,S536,AE536,AQ536,BC536,BO536,CA536,CM536,CY536)-SUM(J536,V536,AH536,AT536,BF536,BR536,CD536,CP536,DB536)-DE536</f>
        <v/>
      </c>
    </row>
    <row r="537">
      <c r="A537">
        <f>'M01'!C536</f>
        <v/>
      </c>
      <c r="B537">
        <f>'M01'!D536</f>
        <v/>
      </c>
      <c r="C537">
        <f>'M01'!A536</f>
        <v/>
      </c>
      <c r="D537" s="6">
        <f>'M01'!E536</f>
        <v/>
      </c>
      <c r="E537" s="6">
        <f>'M01'!F536</f>
        <v/>
      </c>
      <c r="F537" s="7">
        <f>IFERROR(E537/D537,0)</f>
        <v/>
      </c>
      <c r="G537" s="6">
        <f>'M01'!M536</f>
        <v/>
      </c>
      <c r="H537" s="6">
        <f>IF('M01'!AG536&gt;0,'M01'!AG536+MAX(0,G537-'M01'!H536)*IF(AND(D537&lt;&gt;0,E537&lt;&gt;0),E537/D537,'M01'!V536),G537*IF(AND(D537&lt;&gt;0,E537&lt;&gt;0),E537/D537,'M01'!V536))</f>
        <v/>
      </c>
      <c r="I537" s="7">
        <f>IFERROR(H537/G537,0)</f>
        <v/>
      </c>
      <c r="J537" s="6">
        <f>-'M01'!S536</f>
        <v/>
      </c>
      <c r="K537" s="6">
        <f>E537+H537-N537</f>
        <v/>
      </c>
      <c r="L537" s="7">
        <f>IFERROR(K537/J537,0)</f>
        <v/>
      </c>
      <c r="M537" s="6">
        <f>'M01'!T536</f>
        <v/>
      </c>
      <c r="N537" s="6">
        <f>'M01'!U536</f>
        <v/>
      </c>
      <c r="O537" s="7">
        <f>IFERROR(N537/M537,0)</f>
        <v/>
      </c>
      <c r="P537" s="6">
        <f>'M02'!E536</f>
        <v/>
      </c>
      <c r="Q537" s="6">
        <f>'M02'!F536</f>
        <v/>
      </c>
      <c r="R537" s="7">
        <f>IFERROR(Q537/P537,0)</f>
        <v/>
      </c>
      <c r="S537" s="6">
        <f>'M02'!M536</f>
        <v/>
      </c>
      <c r="T537" s="6">
        <f>IF('M02'!AG536&gt;0,'M02'!AG536+MAX(0,S537-'M02'!H536)*IF(AND(P537&lt;&gt;0,Q537&lt;&gt;0),Q537/P537,'M02'!V536),S537*IF(AND(P537&lt;&gt;0,Q537&lt;&gt;0),Q537/P537,'M02'!V536))</f>
        <v/>
      </c>
      <c r="U537" s="7">
        <f>IFERROR(T537/S537,0)</f>
        <v/>
      </c>
      <c r="V537" s="6">
        <f>-'M02'!S536</f>
        <v/>
      </c>
      <c r="W537" s="6">
        <f>Q537+T537-Z537</f>
        <v/>
      </c>
      <c r="X537" s="7">
        <f>IFERROR(W537/V537,0)</f>
        <v/>
      </c>
      <c r="Y537" s="6">
        <f>'M02'!T536</f>
        <v/>
      </c>
      <c r="Z537" s="6">
        <f>'M02'!U536</f>
        <v/>
      </c>
      <c r="AA537" s="7">
        <f>IFERROR(Z537/Y537,0)</f>
        <v/>
      </c>
      <c r="AB537" s="6">
        <f>'M03'!E536</f>
        <v/>
      </c>
      <c r="AC537" s="6">
        <f>'M03'!F536</f>
        <v/>
      </c>
      <c r="AD537" s="7">
        <f>IFERROR(AC537/AB537,0)</f>
        <v/>
      </c>
      <c r="AE537" s="6">
        <f>'M03'!M536</f>
        <v/>
      </c>
      <c r="AF537" s="6">
        <f>IF('M03'!AG536&gt;0,'M03'!AG536+MAX(0,AE537-'M03'!H536)*IF(AND(AB537&lt;&gt;0,AC537&lt;&gt;0),AC537/AB537,'M03'!V536),AE537*IF(AND(AB537&lt;&gt;0,AC537&lt;&gt;0),AC537/AB537,'M03'!V536))</f>
        <v/>
      </c>
      <c r="AG537" s="7">
        <f>IFERROR(AF537/AE537,0)</f>
        <v/>
      </c>
      <c r="AH537" s="6">
        <f>-'M03'!S536</f>
        <v/>
      </c>
      <c r="AI537" s="6">
        <f>AC537+AF537-AL537</f>
        <v/>
      </c>
      <c r="AJ537" s="7">
        <f>IFERROR(AI537/AH537,0)</f>
        <v/>
      </c>
      <c r="AK537" s="6">
        <f>'M03'!T536</f>
        <v/>
      </c>
      <c r="AL537" s="6">
        <f>'M03'!U536</f>
        <v/>
      </c>
      <c r="AM537" s="7">
        <f>IFERROR(AL537/AK537,0)</f>
        <v/>
      </c>
      <c r="AN537" s="6">
        <f>'M04'!E536</f>
        <v/>
      </c>
      <c r="AO537" s="6">
        <f>'M04'!F536</f>
        <v/>
      </c>
      <c r="AP537" s="7">
        <f>IFERROR(AO537/AN537,0)</f>
        <v/>
      </c>
      <c r="AQ537" s="6">
        <f>'M04'!M536</f>
        <v/>
      </c>
      <c r="AR537" s="6">
        <f>IF('M04'!AG536&gt;0,'M04'!AG536+MAX(0,AQ537-'M04'!H536)*IF(AND(AN537&lt;&gt;0,AO537&lt;&gt;0),AO537/AN537,'M04'!V536),AQ537*IF(AND(AN537&lt;&gt;0,AO537&lt;&gt;0),AO537/AN537,'M04'!V536))</f>
        <v/>
      </c>
      <c r="AS537" s="7">
        <f>IFERROR(AR537/AQ537,0)</f>
        <v/>
      </c>
      <c r="AT537" s="6">
        <f>-'M04'!S536</f>
        <v/>
      </c>
      <c r="AU537" s="6">
        <f>AO537+AR537-AX537</f>
        <v/>
      </c>
      <c r="AV537" s="7">
        <f>IFERROR(AU537/AT537,0)</f>
        <v/>
      </c>
      <c r="AW537" s="6">
        <f>'M04'!T536</f>
        <v/>
      </c>
      <c r="AX537" s="6">
        <f>'M04'!U536</f>
        <v/>
      </c>
      <c r="AY537" s="7">
        <f>IFERROR(AX537/AW537,0)</f>
        <v/>
      </c>
      <c r="AZ537" s="6">
        <f>'M05'!E536</f>
        <v/>
      </c>
      <c r="BA537" s="6">
        <f>'M05'!F536</f>
        <v/>
      </c>
      <c r="BB537" s="7">
        <f>IFERROR(BA537/AZ537,0)</f>
        <v/>
      </c>
      <c r="BC537" s="6">
        <f>'M05'!M536</f>
        <v/>
      </c>
      <c r="BD537" s="6">
        <f>IF('M05'!AG536&gt;0,'M05'!AG536+MAX(0,BC537-'M05'!H536)*IF(AND(AZ537&lt;&gt;0,BA537&lt;&gt;0),BA537/AZ537,'M05'!V536),BC537*IF(AND(AZ537&lt;&gt;0,BA537&lt;&gt;0),BA537/AZ537,'M05'!V536))</f>
        <v/>
      </c>
      <c r="BE537" s="7">
        <f>IFERROR(BD537/BC537,0)</f>
        <v/>
      </c>
      <c r="BF537" s="6">
        <f>-'M05'!S536</f>
        <v/>
      </c>
      <c r="BG537" s="6">
        <f>BA537+BD537-BJ537</f>
        <v/>
      </c>
      <c r="BH537" s="7">
        <f>IFERROR(BG537/BF537,0)</f>
        <v/>
      </c>
      <c r="BI537" s="6">
        <f>'M05'!T536</f>
        <v/>
      </c>
      <c r="BJ537" s="6">
        <f>'M05'!U536</f>
        <v/>
      </c>
      <c r="BK537" s="7">
        <f>IFERROR(BJ537/BI537,0)</f>
        <v/>
      </c>
      <c r="BL537" s="6">
        <f>'M06'!E536</f>
        <v/>
      </c>
      <c r="BM537" s="6">
        <f>'M06'!F536</f>
        <v/>
      </c>
      <c r="BN537" s="7">
        <f>IFERROR(BM537/BL537,0)</f>
        <v/>
      </c>
      <c r="BO537" s="6">
        <f>'M06'!M536</f>
        <v/>
      </c>
      <c r="BP537" s="6">
        <f>IF('M06'!AG536&gt;0,'M06'!AG536+MAX(0,BO537-'M06'!H536)*IF(AND(BL537&lt;&gt;0,BM537&lt;&gt;0),BM537/BL537,'M06'!V536),BO537*IF(AND(BL537&lt;&gt;0,BM537&lt;&gt;0),BM537/BL537,'M06'!V536))</f>
        <v/>
      </c>
      <c r="BQ537" s="7">
        <f>IFERROR(BP537/BO537,0)</f>
        <v/>
      </c>
      <c r="BR537" s="6">
        <f>-'M06'!S536</f>
        <v/>
      </c>
      <c r="BS537" s="6">
        <f>BM537+BP537-BV537</f>
        <v/>
      </c>
      <c r="BT537" s="7">
        <f>IFERROR(BS537/BR537,0)</f>
        <v/>
      </c>
      <c r="BU537" s="6">
        <f>'M06'!T536</f>
        <v/>
      </c>
      <c r="BV537" s="6">
        <f>'M06'!U536</f>
        <v/>
      </c>
      <c r="BW537" s="7">
        <f>IFERROR(BV537/BU537,0)</f>
        <v/>
      </c>
      <c r="BX537" s="6">
        <f>'M07'!E536</f>
        <v/>
      </c>
      <c r="BY537" s="6">
        <f>'M07'!F536</f>
        <v/>
      </c>
      <c r="BZ537" s="7">
        <f>IFERROR(BY537/BX537,0)</f>
        <v/>
      </c>
      <c r="CA537" s="6">
        <f>'M07'!M536</f>
        <v/>
      </c>
      <c r="CB537" s="6">
        <f>IF('M07'!AG536&gt;0,'M07'!AG536+MAX(0,CA537-'M07'!H536)*IF(AND(BX537&lt;&gt;0,BY537&lt;&gt;0),BY537/BX537,'M07'!V536),CA537*IF(AND(BX537&lt;&gt;0,BY537&lt;&gt;0),BY537/BX537,'M07'!V536))</f>
        <v/>
      </c>
      <c r="CC537" s="7">
        <f>IFERROR(CB537/CA537,0)</f>
        <v/>
      </c>
      <c r="CD537" s="6">
        <f>-'M07'!S536</f>
        <v/>
      </c>
      <c r="CE537" s="6">
        <f>BY537+CB537-CH537</f>
        <v/>
      </c>
      <c r="CF537" s="7">
        <f>IFERROR(CE537/CD537,0)</f>
        <v/>
      </c>
      <c r="CG537" s="6">
        <f>'M07'!T536</f>
        <v/>
      </c>
      <c r="CH537" s="6">
        <f>'M07'!U536</f>
        <v/>
      </c>
      <c r="CI537" s="7">
        <f>IFERROR(CH537/CG537,0)</f>
        <v/>
      </c>
      <c r="CJ537" s="6">
        <f>'M08'!E536</f>
        <v/>
      </c>
      <c r="CK537" s="6">
        <f>'M08'!F536</f>
        <v/>
      </c>
      <c r="CL537" s="7">
        <f>IFERROR(CK537/CJ537,0)</f>
        <v/>
      </c>
      <c r="CM537" s="6">
        <f>'M08'!M536</f>
        <v/>
      </c>
      <c r="CN537" s="6">
        <f>IF('M08'!AG536&gt;0,'M08'!AG536+MAX(0,CM537-'M08'!H536)*IF(AND(CJ537&lt;&gt;0,CK537&lt;&gt;0),CK537/CJ537,'M08'!V536),CM537*IF(AND(CJ537&lt;&gt;0,CK537&lt;&gt;0),CK537/CJ537,'M08'!V536))</f>
        <v/>
      </c>
      <c r="CO537" s="7">
        <f>IFERROR(CN537/CM537,0)</f>
        <v/>
      </c>
      <c r="CP537" s="6">
        <f>-'M08'!S536</f>
        <v/>
      </c>
      <c r="CQ537" s="6">
        <f>CK537+CN537-CT537</f>
        <v/>
      </c>
      <c r="CR537" s="7">
        <f>IFERROR(CQ537/CP537,0)</f>
        <v/>
      </c>
      <c r="CS537" s="6">
        <f>'M08'!T536</f>
        <v/>
      </c>
      <c r="CT537" s="6">
        <f>'M08'!U536</f>
        <v/>
      </c>
      <c r="CU537" s="7">
        <f>IFERROR(CT537/CS537,0)</f>
        <v/>
      </c>
      <c r="CV537" s="6">
        <f>'M09'!E536</f>
        <v/>
      </c>
      <c r="CW537" s="6">
        <f>'M09'!F536</f>
        <v/>
      </c>
      <c r="CX537" s="7">
        <f>IFERROR(CW537/CV537,0)</f>
        <v/>
      </c>
      <c r="CY537" s="6">
        <f>'M09'!M536</f>
        <v/>
      </c>
      <c r="CZ537" s="6">
        <f>IF('M09'!AG536&gt;0,'M09'!AG536+MAX(0,CY537-'M09'!H536)*IF(AND(CV537&lt;&gt;0,CW537&lt;&gt;0),CW537/CV537,'M09'!V536),CY537*IF(AND(CV537&lt;&gt;0,CW537&lt;&gt;0),CW537/CV537,'M09'!V536))</f>
        <v/>
      </c>
      <c r="DA537" s="7">
        <f>IFERROR(CZ537/CY537,0)</f>
        <v/>
      </c>
      <c r="DB537" s="6">
        <f>-'M09'!S536</f>
        <v/>
      </c>
      <c r="DC537" s="6">
        <f>CW537+CZ537-DF537</f>
        <v/>
      </c>
      <c r="DD537" s="7">
        <f>IFERROR(DC537/DB537,0)</f>
        <v/>
      </c>
      <c r="DE537" s="6">
        <f>'M09'!T536</f>
        <v/>
      </c>
      <c r="DF537" s="6">
        <f>'M09'!U536</f>
        <v/>
      </c>
      <c r="DG537" s="7">
        <f>IFERROR(DF537/DE537,0)</f>
        <v/>
      </c>
      <c r="DH537" s="6">
        <f>SUM(J537,V537,AH537,AT537,BF537,BR537,CD537,CP537,DB537)</f>
        <v/>
      </c>
      <c r="DI537" s="6">
        <f>SUM(K537,W537,AI537,AU537,BG537,BS537,CE537,CQ537,DC537)</f>
        <v/>
      </c>
      <c r="DJ537" s="6">
        <f>DH537/9</f>
        <v/>
      </c>
      <c r="DK537" s="6">
        <f>DI537/9</f>
        <v/>
      </c>
      <c r="DL537" s="7">
        <f>IFERROR(DI537/DH537,0)</f>
        <v/>
      </c>
      <c r="DM537" s="7">
        <f>'M09'!V536</f>
        <v/>
      </c>
      <c r="DN537" s="8">
        <f>IFERROR(DL537/DM537-1,0)</f>
        <v/>
      </c>
      <c r="DO537" s="6">
        <f>'M09'!AD536</f>
        <v/>
      </c>
      <c r="DP537" s="6">
        <f>DJ537-DO537</f>
        <v/>
      </c>
      <c r="DQ537" s="9">
        <f>COUNTIF(J537,"&gt;0")+COUNTIF(V537,"&gt;0")+COUNTIF(AH537,"&gt;0")+COUNTIF(AT537,"&gt;0")+COUNTIF(BF537,"&gt;0")+COUNTIF(BR537,"&gt;0")+COUNTIF(CD537,"&gt;0")+COUNTIF(CP537,"&gt;0")+COUNTIF(DB537,"&gt;0")</f>
        <v/>
      </c>
      <c r="DR537" s="6">
        <f>DE537</f>
        <v/>
      </c>
      <c r="DS537" s="10">
        <f>IFERROR(DR537/DJ537,0)</f>
        <v/>
      </c>
      <c r="DT537" s="6">
        <f>D537+SUM(G537,S537,AE537,AQ537,BC537,BO537,CA537,CM537,CY537)-SUM(J537,V537,AH537,AT537,BF537,BR537,CD537,CP537,DB537)-DE537</f>
        <v/>
      </c>
    </row>
    <row r="538">
      <c r="A538">
        <f>'M01'!C537</f>
        <v/>
      </c>
      <c r="B538">
        <f>'M01'!D537</f>
        <v/>
      </c>
      <c r="C538">
        <f>'M01'!A537</f>
        <v/>
      </c>
      <c r="D538" s="6">
        <f>'M01'!E537</f>
        <v/>
      </c>
      <c r="E538" s="6">
        <f>'M01'!F537</f>
        <v/>
      </c>
      <c r="F538" s="7">
        <f>IFERROR(E538/D538,0)</f>
        <v/>
      </c>
      <c r="G538" s="6">
        <f>'M01'!M537</f>
        <v/>
      </c>
      <c r="H538" s="6">
        <f>IF('M01'!AG537&gt;0,'M01'!AG537+MAX(0,G538-'M01'!H537)*IF(AND(D538&lt;&gt;0,E538&lt;&gt;0),E538/D538,'M01'!V537),G538*IF(AND(D538&lt;&gt;0,E538&lt;&gt;0),E538/D538,'M01'!V537))</f>
        <v/>
      </c>
      <c r="I538" s="7">
        <f>IFERROR(H538/G538,0)</f>
        <v/>
      </c>
      <c r="J538" s="6">
        <f>-'M01'!S537</f>
        <v/>
      </c>
      <c r="K538" s="6">
        <f>E538+H538-N538</f>
        <v/>
      </c>
      <c r="L538" s="7">
        <f>IFERROR(K538/J538,0)</f>
        <v/>
      </c>
      <c r="M538" s="6">
        <f>'M01'!T537</f>
        <v/>
      </c>
      <c r="N538" s="6">
        <f>'M01'!U537</f>
        <v/>
      </c>
      <c r="O538" s="7">
        <f>IFERROR(N538/M538,0)</f>
        <v/>
      </c>
      <c r="P538" s="6">
        <f>'M02'!E537</f>
        <v/>
      </c>
      <c r="Q538" s="6">
        <f>'M02'!F537</f>
        <v/>
      </c>
      <c r="R538" s="7">
        <f>IFERROR(Q538/P538,0)</f>
        <v/>
      </c>
      <c r="S538" s="6">
        <f>'M02'!M537</f>
        <v/>
      </c>
      <c r="T538" s="6">
        <f>IF('M02'!AG537&gt;0,'M02'!AG537+MAX(0,S538-'M02'!H537)*IF(AND(P538&lt;&gt;0,Q538&lt;&gt;0),Q538/P538,'M02'!V537),S538*IF(AND(P538&lt;&gt;0,Q538&lt;&gt;0),Q538/P538,'M02'!V537))</f>
        <v/>
      </c>
      <c r="U538" s="7">
        <f>IFERROR(T538/S538,0)</f>
        <v/>
      </c>
      <c r="V538" s="6">
        <f>-'M02'!S537</f>
        <v/>
      </c>
      <c r="W538" s="6">
        <f>Q538+T538-Z538</f>
        <v/>
      </c>
      <c r="X538" s="7">
        <f>IFERROR(W538/V538,0)</f>
        <v/>
      </c>
      <c r="Y538" s="6">
        <f>'M02'!T537</f>
        <v/>
      </c>
      <c r="Z538" s="6">
        <f>'M02'!U537</f>
        <v/>
      </c>
      <c r="AA538" s="7">
        <f>IFERROR(Z538/Y538,0)</f>
        <v/>
      </c>
      <c r="AB538" s="6">
        <f>'M03'!E537</f>
        <v/>
      </c>
      <c r="AC538" s="6">
        <f>'M03'!F537</f>
        <v/>
      </c>
      <c r="AD538" s="7">
        <f>IFERROR(AC538/AB538,0)</f>
        <v/>
      </c>
      <c r="AE538" s="6">
        <f>'M03'!M537</f>
        <v/>
      </c>
      <c r="AF538" s="6">
        <f>IF('M03'!AG537&gt;0,'M03'!AG537+MAX(0,AE538-'M03'!H537)*IF(AND(AB538&lt;&gt;0,AC538&lt;&gt;0),AC538/AB538,'M03'!V537),AE538*IF(AND(AB538&lt;&gt;0,AC538&lt;&gt;0),AC538/AB538,'M03'!V537))</f>
        <v/>
      </c>
      <c r="AG538" s="7">
        <f>IFERROR(AF538/AE538,0)</f>
        <v/>
      </c>
      <c r="AH538" s="6">
        <f>-'M03'!S537</f>
        <v/>
      </c>
      <c r="AI538" s="6">
        <f>AC538+AF538-AL538</f>
        <v/>
      </c>
      <c r="AJ538" s="7">
        <f>IFERROR(AI538/AH538,0)</f>
        <v/>
      </c>
      <c r="AK538" s="6">
        <f>'M03'!T537</f>
        <v/>
      </c>
      <c r="AL538" s="6">
        <f>'M03'!U537</f>
        <v/>
      </c>
      <c r="AM538" s="7">
        <f>IFERROR(AL538/AK538,0)</f>
        <v/>
      </c>
      <c r="AN538" s="6">
        <f>'M04'!E537</f>
        <v/>
      </c>
      <c r="AO538" s="6">
        <f>'M04'!F537</f>
        <v/>
      </c>
      <c r="AP538" s="7">
        <f>IFERROR(AO538/AN538,0)</f>
        <v/>
      </c>
      <c r="AQ538" s="6">
        <f>'M04'!M537</f>
        <v/>
      </c>
      <c r="AR538" s="6">
        <f>IF('M04'!AG537&gt;0,'M04'!AG537+MAX(0,AQ538-'M04'!H537)*IF(AND(AN538&lt;&gt;0,AO538&lt;&gt;0),AO538/AN538,'M04'!V537),AQ538*IF(AND(AN538&lt;&gt;0,AO538&lt;&gt;0),AO538/AN538,'M04'!V537))</f>
        <v/>
      </c>
      <c r="AS538" s="7">
        <f>IFERROR(AR538/AQ538,0)</f>
        <v/>
      </c>
      <c r="AT538" s="6">
        <f>-'M04'!S537</f>
        <v/>
      </c>
      <c r="AU538" s="6">
        <f>AO538+AR538-AX538</f>
        <v/>
      </c>
      <c r="AV538" s="7">
        <f>IFERROR(AU538/AT538,0)</f>
        <v/>
      </c>
      <c r="AW538" s="6">
        <f>'M04'!T537</f>
        <v/>
      </c>
      <c r="AX538" s="6">
        <f>'M04'!U537</f>
        <v/>
      </c>
      <c r="AY538" s="7">
        <f>IFERROR(AX538/AW538,0)</f>
        <v/>
      </c>
      <c r="AZ538" s="6">
        <f>'M05'!E537</f>
        <v/>
      </c>
      <c r="BA538" s="6">
        <f>'M05'!F537</f>
        <v/>
      </c>
      <c r="BB538" s="7">
        <f>IFERROR(BA538/AZ538,0)</f>
        <v/>
      </c>
      <c r="BC538" s="6">
        <f>'M05'!M537</f>
        <v/>
      </c>
      <c r="BD538" s="6">
        <f>IF('M05'!AG537&gt;0,'M05'!AG537+MAX(0,BC538-'M05'!H537)*IF(AND(AZ538&lt;&gt;0,BA538&lt;&gt;0),BA538/AZ538,'M05'!V537),BC538*IF(AND(AZ538&lt;&gt;0,BA538&lt;&gt;0),BA538/AZ538,'M05'!V537))</f>
        <v/>
      </c>
      <c r="BE538" s="7">
        <f>IFERROR(BD538/BC538,0)</f>
        <v/>
      </c>
      <c r="BF538" s="6">
        <f>-'M05'!S537</f>
        <v/>
      </c>
      <c r="BG538" s="6">
        <f>BA538+BD538-BJ538</f>
        <v/>
      </c>
      <c r="BH538" s="7">
        <f>IFERROR(BG538/BF538,0)</f>
        <v/>
      </c>
      <c r="BI538" s="6">
        <f>'M05'!T537</f>
        <v/>
      </c>
      <c r="BJ538" s="6">
        <f>'M05'!U537</f>
        <v/>
      </c>
      <c r="BK538" s="7">
        <f>IFERROR(BJ538/BI538,0)</f>
        <v/>
      </c>
      <c r="BL538" s="6">
        <f>'M06'!E537</f>
        <v/>
      </c>
      <c r="BM538" s="6">
        <f>'M06'!F537</f>
        <v/>
      </c>
      <c r="BN538" s="7">
        <f>IFERROR(BM538/BL538,0)</f>
        <v/>
      </c>
      <c r="BO538" s="6">
        <f>'M06'!M537</f>
        <v/>
      </c>
      <c r="BP538" s="6">
        <f>IF('M06'!AG537&gt;0,'M06'!AG537+MAX(0,BO538-'M06'!H537)*IF(AND(BL538&lt;&gt;0,BM538&lt;&gt;0),BM538/BL538,'M06'!V537),BO538*IF(AND(BL538&lt;&gt;0,BM538&lt;&gt;0),BM538/BL538,'M06'!V537))</f>
        <v/>
      </c>
      <c r="BQ538" s="7">
        <f>IFERROR(BP538/BO538,0)</f>
        <v/>
      </c>
      <c r="BR538" s="6">
        <f>-'M06'!S537</f>
        <v/>
      </c>
      <c r="BS538" s="6">
        <f>BM538+BP538-BV538</f>
        <v/>
      </c>
      <c r="BT538" s="7">
        <f>IFERROR(BS538/BR538,0)</f>
        <v/>
      </c>
      <c r="BU538" s="6">
        <f>'M06'!T537</f>
        <v/>
      </c>
      <c r="BV538" s="6">
        <f>'M06'!U537</f>
        <v/>
      </c>
      <c r="BW538" s="7">
        <f>IFERROR(BV538/BU538,0)</f>
        <v/>
      </c>
      <c r="BX538" s="6">
        <f>'M07'!E537</f>
        <v/>
      </c>
      <c r="BY538" s="6">
        <f>'M07'!F537</f>
        <v/>
      </c>
      <c r="BZ538" s="7">
        <f>IFERROR(BY538/BX538,0)</f>
        <v/>
      </c>
      <c r="CA538" s="6">
        <f>'M07'!M537</f>
        <v/>
      </c>
      <c r="CB538" s="6">
        <f>IF('M07'!AG537&gt;0,'M07'!AG537+MAX(0,CA538-'M07'!H537)*IF(AND(BX538&lt;&gt;0,BY538&lt;&gt;0),BY538/BX538,'M07'!V537),CA538*IF(AND(BX538&lt;&gt;0,BY538&lt;&gt;0),BY538/BX538,'M07'!V537))</f>
        <v/>
      </c>
      <c r="CC538" s="7">
        <f>IFERROR(CB538/CA538,0)</f>
        <v/>
      </c>
      <c r="CD538" s="6">
        <f>-'M07'!S537</f>
        <v/>
      </c>
      <c r="CE538" s="6">
        <f>BY538+CB538-CH538</f>
        <v/>
      </c>
      <c r="CF538" s="7">
        <f>IFERROR(CE538/CD538,0)</f>
        <v/>
      </c>
      <c r="CG538" s="6">
        <f>'M07'!T537</f>
        <v/>
      </c>
      <c r="CH538" s="6">
        <f>'M07'!U537</f>
        <v/>
      </c>
      <c r="CI538" s="7">
        <f>IFERROR(CH538/CG538,0)</f>
        <v/>
      </c>
      <c r="CJ538" s="6">
        <f>'M08'!E537</f>
        <v/>
      </c>
      <c r="CK538" s="6">
        <f>'M08'!F537</f>
        <v/>
      </c>
      <c r="CL538" s="7">
        <f>IFERROR(CK538/CJ538,0)</f>
        <v/>
      </c>
      <c r="CM538" s="6">
        <f>'M08'!M537</f>
        <v/>
      </c>
      <c r="CN538" s="6">
        <f>IF('M08'!AG537&gt;0,'M08'!AG537+MAX(0,CM538-'M08'!H537)*IF(AND(CJ538&lt;&gt;0,CK538&lt;&gt;0),CK538/CJ538,'M08'!V537),CM538*IF(AND(CJ538&lt;&gt;0,CK538&lt;&gt;0),CK538/CJ538,'M08'!V537))</f>
        <v/>
      </c>
      <c r="CO538" s="7">
        <f>IFERROR(CN538/CM538,0)</f>
        <v/>
      </c>
      <c r="CP538" s="6">
        <f>-'M08'!S537</f>
        <v/>
      </c>
      <c r="CQ538" s="6">
        <f>CK538+CN538-CT538</f>
        <v/>
      </c>
      <c r="CR538" s="7">
        <f>IFERROR(CQ538/CP538,0)</f>
        <v/>
      </c>
      <c r="CS538" s="6">
        <f>'M08'!T537</f>
        <v/>
      </c>
      <c r="CT538" s="6">
        <f>'M08'!U537</f>
        <v/>
      </c>
      <c r="CU538" s="7">
        <f>IFERROR(CT538/CS538,0)</f>
        <v/>
      </c>
      <c r="CV538" s="6">
        <f>'M09'!E537</f>
        <v/>
      </c>
      <c r="CW538" s="6">
        <f>'M09'!F537</f>
        <v/>
      </c>
      <c r="CX538" s="7">
        <f>IFERROR(CW538/CV538,0)</f>
        <v/>
      </c>
      <c r="CY538" s="6">
        <f>'M09'!M537</f>
        <v/>
      </c>
      <c r="CZ538" s="6">
        <f>IF('M09'!AG537&gt;0,'M09'!AG537+MAX(0,CY538-'M09'!H537)*IF(AND(CV538&lt;&gt;0,CW538&lt;&gt;0),CW538/CV538,'M09'!V537),CY538*IF(AND(CV538&lt;&gt;0,CW538&lt;&gt;0),CW538/CV538,'M09'!V537))</f>
        <v/>
      </c>
      <c r="DA538" s="7">
        <f>IFERROR(CZ538/CY538,0)</f>
        <v/>
      </c>
      <c r="DB538" s="6">
        <f>-'M09'!S537</f>
        <v/>
      </c>
      <c r="DC538" s="6">
        <f>CW538+CZ538-DF538</f>
        <v/>
      </c>
      <c r="DD538" s="7">
        <f>IFERROR(DC538/DB538,0)</f>
        <v/>
      </c>
      <c r="DE538" s="6">
        <f>'M09'!T537</f>
        <v/>
      </c>
      <c r="DF538" s="6">
        <f>'M09'!U537</f>
        <v/>
      </c>
      <c r="DG538" s="7">
        <f>IFERROR(DF538/DE538,0)</f>
        <v/>
      </c>
      <c r="DH538" s="6">
        <f>SUM(J538,V538,AH538,AT538,BF538,BR538,CD538,CP538,DB538)</f>
        <v/>
      </c>
      <c r="DI538" s="6">
        <f>SUM(K538,W538,AI538,AU538,BG538,BS538,CE538,CQ538,DC538)</f>
        <v/>
      </c>
      <c r="DJ538" s="6">
        <f>DH538/9</f>
        <v/>
      </c>
      <c r="DK538" s="6">
        <f>DI538/9</f>
        <v/>
      </c>
      <c r="DL538" s="7">
        <f>IFERROR(DI538/DH538,0)</f>
        <v/>
      </c>
      <c r="DM538" s="7">
        <f>'M09'!V537</f>
        <v/>
      </c>
      <c r="DN538" s="8">
        <f>IFERROR(DL538/DM538-1,0)</f>
        <v/>
      </c>
      <c r="DO538" s="6">
        <f>'M09'!AD537</f>
        <v/>
      </c>
      <c r="DP538" s="6">
        <f>DJ538-DO538</f>
        <v/>
      </c>
      <c r="DQ538" s="9">
        <f>COUNTIF(J538,"&gt;0")+COUNTIF(V538,"&gt;0")+COUNTIF(AH538,"&gt;0")+COUNTIF(AT538,"&gt;0")+COUNTIF(BF538,"&gt;0")+COUNTIF(BR538,"&gt;0")+COUNTIF(CD538,"&gt;0")+COUNTIF(CP538,"&gt;0")+COUNTIF(DB538,"&gt;0")</f>
        <v/>
      </c>
      <c r="DR538" s="6">
        <f>DE538</f>
        <v/>
      </c>
      <c r="DS538" s="10">
        <f>IFERROR(DR538/DJ538,0)</f>
        <v/>
      </c>
      <c r="DT538" s="6">
        <f>D538+SUM(G538,S538,AE538,AQ538,BC538,BO538,CA538,CM538,CY538)-SUM(J538,V538,AH538,AT538,BF538,BR538,CD538,CP538,DB538)-DE538</f>
        <v/>
      </c>
    </row>
    <row r="539">
      <c r="A539">
        <f>'M01'!C538</f>
        <v/>
      </c>
      <c r="B539">
        <f>'M01'!D538</f>
        <v/>
      </c>
      <c r="C539">
        <f>'M01'!A538</f>
        <v/>
      </c>
      <c r="D539" s="6">
        <f>'M01'!E538</f>
        <v/>
      </c>
      <c r="E539" s="6">
        <f>'M01'!F538</f>
        <v/>
      </c>
      <c r="F539" s="7">
        <f>IFERROR(E539/D539,0)</f>
        <v/>
      </c>
      <c r="G539" s="6">
        <f>'M01'!M538</f>
        <v/>
      </c>
      <c r="H539" s="6">
        <f>IF('M01'!AG538&gt;0,'M01'!AG538+MAX(0,G539-'M01'!H538)*IF(AND(D539&lt;&gt;0,E539&lt;&gt;0),E539/D539,'M01'!V538),G539*IF(AND(D539&lt;&gt;0,E539&lt;&gt;0),E539/D539,'M01'!V538))</f>
        <v/>
      </c>
      <c r="I539" s="7">
        <f>IFERROR(H539/G539,0)</f>
        <v/>
      </c>
      <c r="J539" s="6">
        <f>-'M01'!S538</f>
        <v/>
      </c>
      <c r="K539" s="6">
        <f>E539+H539-N539</f>
        <v/>
      </c>
      <c r="L539" s="7">
        <f>IFERROR(K539/J539,0)</f>
        <v/>
      </c>
      <c r="M539" s="6">
        <f>'M01'!T538</f>
        <v/>
      </c>
      <c r="N539" s="6">
        <f>'M01'!U538</f>
        <v/>
      </c>
      <c r="O539" s="7">
        <f>IFERROR(N539/M539,0)</f>
        <v/>
      </c>
      <c r="P539" s="6">
        <f>'M02'!E538</f>
        <v/>
      </c>
      <c r="Q539" s="6">
        <f>'M02'!F538</f>
        <v/>
      </c>
      <c r="R539" s="7">
        <f>IFERROR(Q539/P539,0)</f>
        <v/>
      </c>
      <c r="S539" s="6">
        <f>'M02'!M538</f>
        <v/>
      </c>
      <c r="T539" s="6">
        <f>IF('M02'!AG538&gt;0,'M02'!AG538+MAX(0,S539-'M02'!H538)*IF(AND(P539&lt;&gt;0,Q539&lt;&gt;0),Q539/P539,'M02'!V538),S539*IF(AND(P539&lt;&gt;0,Q539&lt;&gt;0),Q539/P539,'M02'!V538))</f>
        <v/>
      </c>
      <c r="U539" s="7">
        <f>IFERROR(T539/S539,0)</f>
        <v/>
      </c>
      <c r="V539" s="6">
        <f>-'M02'!S538</f>
        <v/>
      </c>
      <c r="W539" s="6">
        <f>Q539+T539-Z539</f>
        <v/>
      </c>
      <c r="X539" s="7">
        <f>IFERROR(W539/V539,0)</f>
        <v/>
      </c>
      <c r="Y539" s="6">
        <f>'M02'!T538</f>
        <v/>
      </c>
      <c r="Z539" s="6">
        <f>'M02'!U538</f>
        <v/>
      </c>
      <c r="AA539" s="7">
        <f>IFERROR(Z539/Y539,0)</f>
        <v/>
      </c>
      <c r="AB539" s="6">
        <f>'M03'!E538</f>
        <v/>
      </c>
      <c r="AC539" s="6">
        <f>'M03'!F538</f>
        <v/>
      </c>
      <c r="AD539" s="7">
        <f>IFERROR(AC539/AB539,0)</f>
        <v/>
      </c>
      <c r="AE539" s="6">
        <f>'M03'!M538</f>
        <v/>
      </c>
      <c r="AF539" s="6">
        <f>IF('M03'!AG538&gt;0,'M03'!AG538+MAX(0,AE539-'M03'!H538)*IF(AND(AB539&lt;&gt;0,AC539&lt;&gt;0),AC539/AB539,'M03'!V538),AE539*IF(AND(AB539&lt;&gt;0,AC539&lt;&gt;0),AC539/AB539,'M03'!V538))</f>
        <v/>
      </c>
      <c r="AG539" s="7">
        <f>IFERROR(AF539/AE539,0)</f>
        <v/>
      </c>
      <c r="AH539" s="6">
        <f>-'M03'!S538</f>
        <v/>
      </c>
      <c r="AI539" s="6">
        <f>AC539+AF539-AL539</f>
        <v/>
      </c>
      <c r="AJ539" s="7">
        <f>IFERROR(AI539/AH539,0)</f>
        <v/>
      </c>
      <c r="AK539" s="6">
        <f>'M03'!T538</f>
        <v/>
      </c>
      <c r="AL539" s="6">
        <f>'M03'!U538</f>
        <v/>
      </c>
      <c r="AM539" s="7">
        <f>IFERROR(AL539/AK539,0)</f>
        <v/>
      </c>
      <c r="AN539" s="6">
        <f>'M04'!E538</f>
        <v/>
      </c>
      <c r="AO539" s="6">
        <f>'M04'!F538</f>
        <v/>
      </c>
      <c r="AP539" s="7">
        <f>IFERROR(AO539/AN539,0)</f>
        <v/>
      </c>
      <c r="AQ539" s="6">
        <f>'M04'!M538</f>
        <v/>
      </c>
      <c r="AR539" s="6">
        <f>IF('M04'!AG538&gt;0,'M04'!AG538+MAX(0,AQ539-'M04'!H538)*IF(AND(AN539&lt;&gt;0,AO539&lt;&gt;0),AO539/AN539,'M04'!V538),AQ539*IF(AND(AN539&lt;&gt;0,AO539&lt;&gt;0),AO539/AN539,'M04'!V538))</f>
        <v/>
      </c>
      <c r="AS539" s="7">
        <f>IFERROR(AR539/AQ539,0)</f>
        <v/>
      </c>
      <c r="AT539" s="6">
        <f>-'M04'!S538</f>
        <v/>
      </c>
      <c r="AU539" s="6">
        <f>AO539+AR539-AX539</f>
        <v/>
      </c>
      <c r="AV539" s="7">
        <f>IFERROR(AU539/AT539,0)</f>
        <v/>
      </c>
      <c r="AW539" s="6">
        <f>'M04'!T538</f>
        <v/>
      </c>
      <c r="AX539" s="6">
        <f>'M04'!U538</f>
        <v/>
      </c>
      <c r="AY539" s="7">
        <f>IFERROR(AX539/AW539,0)</f>
        <v/>
      </c>
      <c r="AZ539" s="6">
        <f>'M05'!E538</f>
        <v/>
      </c>
      <c r="BA539" s="6">
        <f>'M05'!F538</f>
        <v/>
      </c>
      <c r="BB539" s="7">
        <f>IFERROR(BA539/AZ539,0)</f>
        <v/>
      </c>
      <c r="BC539" s="6">
        <f>'M05'!M538</f>
        <v/>
      </c>
      <c r="BD539" s="6">
        <f>IF('M05'!AG538&gt;0,'M05'!AG538+MAX(0,BC539-'M05'!H538)*IF(AND(AZ539&lt;&gt;0,BA539&lt;&gt;0),BA539/AZ539,'M05'!V538),BC539*IF(AND(AZ539&lt;&gt;0,BA539&lt;&gt;0),BA539/AZ539,'M05'!V538))</f>
        <v/>
      </c>
      <c r="BE539" s="7">
        <f>IFERROR(BD539/BC539,0)</f>
        <v/>
      </c>
      <c r="BF539" s="6">
        <f>-'M05'!S538</f>
        <v/>
      </c>
      <c r="BG539" s="6">
        <f>BA539+BD539-BJ539</f>
        <v/>
      </c>
      <c r="BH539" s="7">
        <f>IFERROR(BG539/BF539,0)</f>
        <v/>
      </c>
      <c r="BI539" s="6">
        <f>'M05'!T538</f>
        <v/>
      </c>
      <c r="BJ539" s="6">
        <f>'M05'!U538</f>
        <v/>
      </c>
      <c r="BK539" s="7">
        <f>IFERROR(BJ539/BI539,0)</f>
        <v/>
      </c>
      <c r="BL539" s="6">
        <f>'M06'!E538</f>
        <v/>
      </c>
      <c r="BM539" s="6">
        <f>'M06'!F538</f>
        <v/>
      </c>
      <c r="BN539" s="7">
        <f>IFERROR(BM539/BL539,0)</f>
        <v/>
      </c>
      <c r="BO539" s="6">
        <f>'M06'!M538</f>
        <v/>
      </c>
      <c r="BP539" s="6">
        <f>IF('M06'!AG538&gt;0,'M06'!AG538+MAX(0,BO539-'M06'!H538)*IF(AND(BL539&lt;&gt;0,BM539&lt;&gt;0),BM539/BL539,'M06'!V538),BO539*IF(AND(BL539&lt;&gt;0,BM539&lt;&gt;0),BM539/BL539,'M06'!V538))</f>
        <v/>
      </c>
      <c r="BQ539" s="7">
        <f>IFERROR(BP539/BO539,0)</f>
        <v/>
      </c>
      <c r="BR539" s="6">
        <f>-'M06'!S538</f>
        <v/>
      </c>
      <c r="BS539" s="6">
        <f>BM539+BP539-BV539</f>
        <v/>
      </c>
      <c r="BT539" s="7">
        <f>IFERROR(BS539/BR539,0)</f>
        <v/>
      </c>
      <c r="BU539" s="6">
        <f>'M06'!T538</f>
        <v/>
      </c>
      <c r="BV539" s="6">
        <f>'M06'!U538</f>
        <v/>
      </c>
      <c r="BW539" s="7">
        <f>IFERROR(BV539/BU539,0)</f>
        <v/>
      </c>
      <c r="BX539" s="6">
        <f>'M07'!E538</f>
        <v/>
      </c>
      <c r="BY539" s="6">
        <f>'M07'!F538</f>
        <v/>
      </c>
      <c r="BZ539" s="7">
        <f>IFERROR(BY539/BX539,0)</f>
        <v/>
      </c>
      <c r="CA539" s="6">
        <f>'M07'!M538</f>
        <v/>
      </c>
      <c r="CB539" s="6">
        <f>IF('M07'!AG538&gt;0,'M07'!AG538+MAX(0,CA539-'M07'!H538)*IF(AND(BX539&lt;&gt;0,BY539&lt;&gt;0),BY539/BX539,'M07'!V538),CA539*IF(AND(BX539&lt;&gt;0,BY539&lt;&gt;0),BY539/BX539,'M07'!V538))</f>
        <v/>
      </c>
      <c r="CC539" s="7">
        <f>IFERROR(CB539/CA539,0)</f>
        <v/>
      </c>
      <c r="CD539" s="6">
        <f>-'M07'!S538</f>
        <v/>
      </c>
      <c r="CE539" s="6">
        <f>BY539+CB539-CH539</f>
        <v/>
      </c>
      <c r="CF539" s="7">
        <f>IFERROR(CE539/CD539,0)</f>
        <v/>
      </c>
      <c r="CG539" s="6">
        <f>'M07'!T538</f>
        <v/>
      </c>
      <c r="CH539" s="6">
        <f>'M07'!U538</f>
        <v/>
      </c>
      <c r="CI539" s="7">
        <f>IFERROR(CH539/CG539,0)</f>
        <v/>
      </c>
      <c r="CJ539" s="6">
        <f>'M08'!E538</f>
        <v/>
      </c>
      <c r="CK539" s="6">
        <f>'M08'!F538</f>
        <v/>
      </c>
      <c r="CL539" s="7">
        <f>IFERROR(CK539/CJ539,0)</f>
        <v/>
      </c>
      <c r="CM539" s="6">
        <f>'M08'!M538</f>
        <v/>
      </c>
      <c r="CN539" s="6">
        <f>IF('M08'!AG538&gt;0,'M08'!AG538+MAX(0,CM539-'M08'!H538)*IF(AND(CJ539&lt;&gt;0,CK539&lt;&gt;0),CK539/CJ539,'M08'!V538),CM539*IF(AND(CJ539&lt;&gt;0,CK539&lt;&gt;0),CK539/CJ539,'M08'!V538))</f>
        <v/>
      </c>
      <c r="CO539" s="7">
        <f>IFERROR(CN539/CM539,0)</f>
        <v/>
      </c>
      <c r="CP539" s="6">
        <f>-'M08'!S538</f>
        <v/>
      </c>
      <c r="CQ539" s="6">
        <f>CK539+CN539-CT539</f>
        <v/>
      </c>
      <c r="CR539" s="7">
        <f>IFERROR(CQ539/CP539,0)</f>
        <v/>
      </c>
      <c r="CS539" s="6">
        <f>'M08'!T538</f>
        <v/>
      </c>
      <c r="CT539" s="6">
        <f>'M08'!U538</f>
        <v/>
      </c>
      <c r="CU539" s="7">
        <f>IFERROR(CT539/CS539,0)</f>
        <v/>
      </c>
      <c r="CV539" s="6">
        <f>'M09'!E538</f>
        <v/>
      </c>
      <c r="CW539" s="6">
        <f>'M09'!F538</f>
        <v/>
      </c>
      <c r="CX539" s="7">
        <f>IFERROR(CW539/CV539,0)</f>
        <v/>
      </c>
      <c r="CY539" s="6">
        <f>'M09'!M538</f>
        <v/>
      </c>
      <c r="CZ539" s="6">
        <f>IF('M09'!AG538&gt;0,'M09'!AG538+MAX(0,CY539-'M09'!H538)*IF(AND(CV539&lt;&gt;0,CW539&lt;&gt;0),CW539/CV539,'M09'!V538),CY539*IF(AND(CV539&lt;&gt;0,CW539&lt;&gt;0),CW539/CV539,'M09'!V538))</f>
        <v/>
      </c>
      <c r="DA539" s="7">
        <f>IFERROR(CZ539/CY539,0)</f>
        <v/>
      </c>
      <c r="DB539" s="6">
        <f>-'M09'!S538</f>
        <v/>
      </c>
      <c r="DC539" s="6">
        <f>CW539+CZ539-DF539</f>
        <v/>
      </c>
      <c r="DD539" s="7">
        <f>IFERROR(DC539/DB539,0)</f>
        <v/>
      </c>
      <c r="DE539" s="6">
        <f>'M09'!T538</f>
        <v/>
      </c>
      <c r="DF539" s="6">
        <f>'M09'!U538</f>
        <v/>
      </c>
      <c r="DG539" s="7">
        <f>IFERROR(DF539/DE539,0)</f>
        <v/>
      </c>
      <c r="DH539" s="6">
        <f>SUM(J539,V539,AH539,AT539,BF539,BR539,CD539,CP539,DB539)</f>
        <v/>
      </c>
      <c r="DI539" s="6">
        <f>SUM(K539,W539,AI539,AU539,BG539,BS539,CE539,CQ539,DC539)</f>
        <v/>
      </c>
      <c r="DJ539" s="6">
        <f>DH539/9</f>
        <v/>
      </c>
      <c r="DK539" s="6">
        <f>DI539/9</f>
        <v/>
      </c>
      <c r="DL539" s="7">
        <f>IFERROR(DI539/DH539,0)</f>
        <v/>
      </c>
      <c r="DM539" s="7">
        <f>'M09'!V538</f>
        <v/>
      </c>
      <c r="DN539" s="8">
        <f>IFERROR(DL539/DM539-1,0)</f>
        <v/>
      </c>
      <c r="DO539" s="6">
        <f>'M09'!AD538</f>
        <v/>
      </c>
      <c r="DP539" s="6">
        <f>DJ539-DO539</f>
        <v/>
      </c>
      <c r="DQ539" s="9">
        <f>COUNTIF(J539,"&gt;0")+COUNTIF(V539,"&gt;0")+COUNTIF(AH539,"&gt;0")+COUNTIF(AT539,"&gt;0")+COUNTIF(BF539,"&gt;0")+COUNTIF(BR539,"&gt;0")+COUNTIF(CD539,"&gt;0")+COUNTIF(CP539,"&gt;0")+COUNTIF(DB539,"&gt;0")</f>
        <v/>
      </c>
      <c r="DR539" s="6">
        <f>DE539</f>
        <v/>
      </c>
      <c r="DS539" s="10">
        <f>IFERROR(DR539/DJ539,0)</f>
        <v/>
      </c>
      <c r="DT539" s="6">
        <f>D539+SUM(G539,S539,AE539,AQ539,BC539,BO539,CA539,CM539,CY539)-SUM(J539,V539,AH539,AT539,BF539,BR539,CD539,CP539,DB539)-DE539</f>
        <v/>
      </c>
    </row>
    <row r="540">
      <c r="A540">
        <f>'M01'!C539</f>
        <v/>
      </c>
      <c r="B540">
        <f>'M01'!D539</f>
        <v/>
      </c>
      <c r="C540">
        <f>'M01'!A539</f>
        <v/>
      </c>
      <c r="D540" s="6">
        <f>'M01'!E539</f>
        <v/>
      </c>
      <c r="E540" s="6">
        <f>'M01'!F539</f>
        <v/>
      </c>
      <c r="F540" s="7">
        <f>IFERROR(E540/D540,0)</f>
        <v/>
      </c>
      <c r="G540" s="6">
        <f>'M01'!M539</f>
        <v/>
      </c>
      <c r="H540" s="6">
        <f>IF('M01'!AG539&gt;0,'M01'!AG539+MAX(0,G540-'M01'!H539)*IF(AND(D540&lt;&gt;0,E540&lt;&gt;0),E540/D540,'M01'!V539),G540*IF(AND(D540&lt;&gt;0,E540&lt;&gt;0),E540/D540,'M01'!V539))</f>
        <v/>
      </c>
      <c r="I540" s="7">
        <f>IFERROR(H540/G540,0)</f>
        <v/>
      </c>
      <c r="J540" s="6">
        <f>-'M01'!S539</f>
        <v/>
      </c>
      <c r="K540" s="6">
        <f>E540+H540-N540</f>
        <v/>
      </c>
      <c r="L540" s="7">
        <f>IFERROR(K540/J540,0)</f>
        <v/>
      </c>
      <c r="M540" s="6">
        <f>'M01'!T539</f>
        <v/>
      </c>
      <c r="N540" s="6">
        <f>'M01'!U539</f>
        <v/>
      </c>
      <c r="O540" s="7">
        <f>IFERROR(N540/M540,0)</f>
        <v/>
      </c>
      <c r="P540" s="6">
        <f>'M02'!E539</f>
        <v/>
      </c>
      <c r="Q540" s="6">
        <f>'M02'!F539</f>
        <v/>
      </c>
      <c r="R540" s="7">
        <f>IFERROR(Q540/P540,0)</f>
        <v/>
      </c>
      <c r="S540" s="6">
        <f>'M02'!M539</f>
        <v/>
      </c>
      <c r="T540" s="6">
        <f>IF('M02'!AG539&gt;0,'M02'!AG539+MAX(0,S540-'M02'!H539)*IF(AND(P540&lt;&gt;0,Q540&lt;&gt;0),Q540/P540,'M02'!V539),S540*IF(AND(P540&lt;&gt;0,Q540&lt;&gt;0),Q540/P540,'M02'!V539))</f>
        <v/>
      </c>
      <c r="U540" s="7">
        <f>IFERROR(T540/S540,0)</f>
        <v/>
      </c>
      <c r="V540" s="6">
        <f>-'M02'!S539</f>
        <v/>
      </c>
      <c r="W540" s="6">
        <f>Q540+T540-Z540</f>
        <v/>
      </c>
      <c r="X540" s="7">
        <f>IFERROR(W540/V540,0)</f>
        <v/>
      </c>
      <c r="Y540" s="6">
        <f>'M02'!T539</f>
        <v/>
      </c>
      <c r="Z540" s="6">
        <f>'M02'!U539</f>
        <v/>
      </c>
      <c r="AA540" s="7">
        <f>IFERROR(Z540/Y540,0)</f>
        <v/>
      </c>
      <c r="AB540" s="6">
        <f>'M03'!E539</f>
        <v/>
      </c>
      <c r="AC540" s="6">
        <f>'M03'!F539</f>
        <v/>
      </c>
      <c r="AD540" s="7">
        <f>IFERROR(AC540/AB540,0)</f>
        <v/>
      </c>
      <c r="AE540" s="6">
        <f>'M03'!M539</f>
        <v/>
      </c>
      <c r="AF540" s="6">
        <f>IF('M03'!AG539&gt;0,'M03'!AG539+MAX(0,AE540-'M03'!H539)*IF(AND(AB540&lt;&gt;0,AC540&lt;&gt;0),AC540/AB540,'M03'!V539),AE540*IF(AND(AB540&lt;&gt;0,AC540&lt;&gt;0),AC540/AB540,'M03'!V539))</f>
        <v/>
      </c>
      <c r="AG540" s="7">
        <f>IFERROR(AF540/AE540,0)</f>
        <v/>
      </c>
      <c r="AH540" s="6">
        <f>-'M03'!S539</f>
        <v/>
      </c>
      <c r="AI540" s="6">
        <f>AC540+AF540-AL540</f>
        <v/>
      </c>
      <c r="AJ540" s="7">
        <f>IFERROR(AI540/AH540,0)</f>
        <v/>
      </c>
      <c r="AK540" s="6">
        <f>'M03'!T539</f>
        <v/>
      </c>
      <c r="AL540" s="6">
        <f>'M03'!U539</f>
        <v/>
      </c>
      <c r="AM540" s="7">
        <f>IFERROR(AL540/AK540,0)</f>
        <v/>
      </c>
      <c r="AN540" s="6">
        <f>'M04'!E539</f>
        <v/>
      </c>
      <c r="AO540" s="6">
        <f>'M04'!F539</f>
        <v/>
      </c>
      <c r="AP540" s="7">
        <f>IFERROR(AO540/AN540,0)</f>
        <v/>
      </c>
      <c r="AQ540" s="6">
        <f>'M04'!M539</f>
        <v/>
      </c>
      <c r="AR540" s="6">
        <f>IF('M04'!AG539&gt;0,'M04'!AG539+MAX(0,AQ540-'M04'!H539)*IF(AND(AN540&lt;&gt;0,AO540&lt;&gt;0),AO540/AN540,'M04'!V539),AQ540*IF(AND(AN540&lt;&gt;0,AO540&lt;&gt;0),AO540/AN540,'M04'!V539))</f>
        <v/>
      </c>
      <c r="AS540" s="7">
        <f>IFERROR(AR540/AQ540,0)</f>
        <v/>
      </c>
      <c r="AT540" s="6">
        <f>-'M04'!S539</f>
        <v/>
      </c>
      <c r="AU540" s="6">
        <f>AO540+AR540-AX540</f>
        <v/>
      </c>
      <c r="AV540" s="7">
        <f>IFERROR(AU540/AT540,0)</f>
        <v/>
      </c>
      <c r="AW540" s="6">
        <f>'M04'!T539</f>
        <v/>
      </c>
      <c r="AX540" s="6">
        <f>'M04'!U539</f>
        <v/>
      </c>
      <c r="AY540" s="7">
        <f>IFERROR(AX540/AW540,0)</f>
        <v/>
      </c>
      <c r="AZ540" s="6">
        <f>'M05'!E539</f>
        <v/>
      </c>
      <c r="BA540" s="6">
        <f>'M05'!F539</f>
        <v/>
      </c>
      <c r="BB540" s="7">
        <f>IFERROR(BA540/AZ540,0)</f>
        <v/>
      </c>
      <c r="BC540" s="6">
        <f>'M05'!M539</f>
        <v/>
      </c>
      <c r="BD540" s="6">
        <f>IF('M05'!AG539&gt;0,'M05'!AG539+MAX(0,BC540-'M05'!H539)*IF(AND(AZ540&lt;&gt;0,BA540&lt;&gt;0),BA540/AZ540,'M05'!V539),BC540*IF(AND(AZ540&lt;&gt;0,BA540&lt;&gt;0),BA540/AZ540,'M05'!V539))</f>
        <v/>
      </c>
      <c r="BE540" s="7">
        <f>IFERROR(BD540/BC540,0)</f>
        <v/>
      </c>
      <c r="BF540" s="6">
        <f>-'M05'!S539</f>
        <v/>
      </c>
      <c r="BG540" s="6">
        <f>BA540+BD540-BJ540</f>
        <v/>
      </c>
      <c r="BH540" s="7">
        <f>IFERROR(BG540/BF540,0)</f>
        <v/>
      </c>
      <c r="BI540" s="6">
        <f>'M05'!T539</f>
        <v/>
      </c>
      <c r="BJ540" s="6">
        <f>'M05'!U539</f>
        <v/>
      </c>
      <c r="BK540" s="7">
        <f>IFERROR(BJ540/BI540,0)</f>
        <v/>
      </c>
      <c r="BL540" s="6">
        <f>'M06'!E539</f>
        <v/>
      </c>
      <c r="BM540" s="6">
        <f>'M06'!F539</f>
        <v/>
      </c>
      <c r="BN540" s="7">
        <f>IFERROR(BM540/BL540,0)</f>
        <v/>
      </c>
      <c r="BO540" s="6">
        <f>'M06'!M539</f>
        <v/>
      </c>
      <c r="BP540" s="6">
        <f>IF('M06'!AG539&gt;0,'M06'!AG539+MAX(0,BO540-'M06'!H539)*IF(AND(BL540&lt;&gt;0,BM540&lt;&gt;0),BM540/BL540,'M06'!V539),BO540*IF(AND(BL540&lt;&gt;0,BM540&lt;&gt;0),BM540/BL540,'M06'!V539))</f>
        <v/>
      </c>
      <c r="BQ540" s="7">
        <f>IFERROR(BP540/BO540,0)</f>
        <v/>
      </c>
      <c r="BR540" s="6">
        <f>-'M06'!S539</f>
        <v/>
      </c>
      <c r="BS540" s="6">
        <f>BM540+BP540-BV540</f>
        <v/>
      </c>
      <c r="BT540" s="7">
        <f>IFERROR(BS540/BR540,0)</f>
        <v/>
      </c>
      <c r="BU540" s="6">
        <f>'M06'!T539</f>
        <v/>
      </c>
      <c r="BV540" s="6">
        <f>'M06'!U539</f>
        <v/>
      </c>
      <c r="BW540" s="7">
        <f>IFERROR(BV540/BU540,0)</f>
        <v/>
      </c>
      <c r="BX540" s="6">
        <f>'M07'!E539</f>
        <v/>
      </c>
      <c r="BY540" s="6">
        <f>'M07'!F539</f>
        <v/>
      </c>
      <c r="BZ540" s="7">
        <f>IFERROR(BY540/BX540,0)</f>
        <v/>
      </c>
      <c r="CA540" s="6">
        <f>'M07'!M539</f>
        <v/>
      </c>
      <c r="CB540" s="6">
        <f>IF('M07'!AG539&gt;0,'M07'!AG539+MAX(0,CA540-'M07'!H539)*IF(AND(BX540&lt;&gt;0,BY540&lt;&gt;0),BY540/BX540,'M07'!V539),CA540*IF(AND(BX540&lt;&gt;0,BY540&lt;&gt;0),BY540/BX540,'M07'!V539))</f>
        <v/>
      </c>
      <c r="CC540" s="7">
        <f>IFERROR(CB540/CA540,0)</f>
        <v/>
      </c>
      <c r="CD540" s="6">
        <f>-'M07'!S539</f>
        <v/>
      </c>
      <c r="CE540" s="6">
        <f>BY540+CB540-CH540</f>
        <v/>
      </c>
      <c r="CF540" s="7">
        <f>IFERROR(CE540/CD540,0)</f>
        <v/>
      </c>
      <c r="CG540" s="6">
        <f>'M07'!T539</f>
        <v/>
      </c>
      <c r="CH540" s="6">
        <f>'M07'!U539</f>
        <v/>
      </c>
      <c r="CI540" s="7">
        <f>IFERROR(CH540/CG540,0)</f>
        <v/>
      </c>
      <c r="CJ540" s="6">
        <f>'M08'!E539</f>
        <v/>
      </c>
      <c r="CK540" s="6">
        <f>'M08'!F539</f>
        <v/>
      </c>
      <c r="CL540" s="7">
        <f>IFERROR(CK540/CJ540,0)</f>
        <v/>
      </c>
      <c r="CM540" s="6">
        <f>'M08'!M539</f>
        <v/>
      </c>
      <c r="CN540" s="6">
        <f>IF('M08'!AG539&gt;0,'M08'!AG539+MAX(0,CM540-'M08'!H539)*IF(AND(CJ540&lt;&gt;0,CK540&lt;&gt;0),CK540/CJ540,'M08'!V539),CM540*IF(AND(CJ540&lt;&gt;0,CK540&lt;&gt;0),CK540/CJ540,'M08'!V539))</f>
        <v/>
      </c>
      <c r="CO540" s="7">
        <f>IFERROR(CN540/CM540,0)</f>
        <v/>
      </c>
      <c r="CP540" s="6">
        <f>-'M08'!S539</f>
        <v/>
      </c>
      <c r="CQ540" s="6">
        <f>CK540+CN540-CT540</f>
        <v/>
      </c>
      <c r="CR540" s="7">
        <f>IFERROR(CQ540/CP540,0)</f>
        <v/>
      </c>
      <c r="CS540" s="6">
        <f>'M08'!T539</f>
        <v/>
      </c>
      <c r="CT540" s="6">
        <f>'M08'!U539</f>
        <v/>
      </c>
      <c r="CU540" s="7">
        <f>IFERROR(CT540/CS540,0)</f>
        <v/>
      </c>
      <c r="CV540" s="6">
        <f>'M09'!E539</f>
        <v/>
      </c>
      <c r="CW540" s="6">
        <f>'M09'!F539</f>
        <v/>
      </c>
      <c r="CX540" s="7">
        <f>IFERROR(CW540/CV540,0)</f>
        <v/>
      </c>
      <c r="CY540" s="6">
        <f>'M09'!M539</f>
        <v/>
      </c>
      <c r="CZ540" s="6">
        <f>IF('M09'!AG539&gt;0,'M09'!AG539+MAX(0,CY540-'M09'!H539)*IF(AND(CV540&lt;&gt;0,CW540&lt;&gt;0),CW540/CV540,'M09'!V539),CY540*IF(AND(CV540&lt;&gt;0,CW540&lt;&gt;0),CW540/CV540,'M09'!V539))</f>
        <v/>
      </c>
      <c r="DA540" s="7">
        <f>IFERROR(CZ540/CY540,0)</f>
        <v/>
      </c>
      <c r="DB540" s="6">
        <f>-'M09'!S539</f>
        <v/>
      </c>
      <c r="DC540" s="6">
        <f>CW540+CZ540-DF540</f>
        <v/>
      </c>
      <c r="DD540" s="7">
        <f>IFERROR(DC540/DB540,0)</f>
        <v/>
      </c>
      <c r="DE540" s="6">
        <f>'M09'!T539</f>
        <v/>
      </c>
      <c r="DF540" s="6">
        <f>'M09'!U539</f>
        <v/>
      </c>
      <c r="DG540" s="7">
        <f>IFERROR(DF540/DE540,0)</f>
        <v/>
      </c>
      <c r="DH540" s="6">
        <f>SUM(J540,V540,AH540,AT540,BF540,BR540,CD540,CP540,DB540)</f>
        <v/>
      </c>
      <c r="DI540" s="6">
        <f>SUM(K540,W540,AI540,AU540,BG540,BS540,CE540,CQ540,DC540)</f>
        <v/>
      </c>
      <c r="DJ540" s="6">
        <f>DH540/9</f>
        <v/>
      </c>
      <c r="DK540" s="6">
        <f>DI540/9</f>
        <v/>
      </c>
      <c r="DL540" s="7">
        <f>IFERROR(DI540/DH540,0)</f>
        <v/>
      </c>
      <c r="DM540" s="7">
        <f>'M09'!V539</f>
        <v/>
      </c>
      <c r="DN540" s="8">
        <f>IFERROR(DL540/DM540-1,0)</f>
        <v/>
      </c>
      <c r="DO540" s="6">
        <f>'M09'!AD539</f>
        <v/>
      </c>
      <c r="DP540" s="6">
        <f>DJ540-DO540</f>
        <v/>
      </c>
      <c r="DQ540" s="9">
        <f>COUNTIF(J540,"&gt;0")+COUNTIF(V540,"&gt;0")+COUNTIF(AH540,"&gt;0")+COUNTIF(AT540,"&gt;0")+COUNTIF(BF540,"&gt;0")+COUNTIF(BR540,"&gt;0")+COUNTIF(CD540,"&gt;0")+COUNTIF(CP540,"&gt;0")+COUNTIF(DB540,"&gt;0")</f>
        <v/>
      </c>
      <c r="DR540" s="6">
        <f>DE540</f>
        <v/>
      </c>
      <c r="DS540" s="10">
        <f>IFERROR(DR540/DJ540,0)</f>
        <v/>
      </c>
      <c r="DT540" s="6">
        <f>D540+SUM(G540,S540,AE540,AQ540,BC540,BO540,CA540,CM540,CY540)-SUM(J540,V540,AH540,AT540,BF540,BR540,CD540,CP540,DB540)-DE540</f>
        <v/>
      </c>
    </row>
    <row r="541">
      <c r="A541">
        <f>'M01'!C540</f>
        <v/>
      </c>
      <c r="B541">
        <f>'M01'!D540</f>
        <v/>
      </c>
      <c r="C541">
        <f>'M01'!A540</f>
        <v/>
      </c>
      <c r="D541" s="6">
        <f>'M01'!E540</f>
        <v/>
      </c>
      <c r="E541" s="6">
        <f>'M01'!F540</f>
        <v/>
      </c>
      <c r="F541" s="7">
        <f>IFERROR(E541/D541,0)</f>
        <v/>
      </c>
      <c r="G541" s="6">
        <f>'M01'!M540</f>
        <v/>
      </c>
      <c r="H541" s="6">
        <f>IF('M01'!AG540&gt;0,'M01'!AG540+MAX(0,G541-'M01'!H540)*IF(AND(D541&lt;&gt;0,E541&lt;&gt;0),E541/D541,'M01'!V540),G541*IF(AND(D541&lt;&gt;0,E541&lt;&gt;0),E541/D541,'M01'!V540))</f>
        <v/>
      </c>
      <c r="I541" s="7">
        <f>IFERROR(H541/G541,0)</f>
        <v/>
      </c>
      <c r="J541" s="6">
        <f>-'M01'!S540</f>
        <v/>
      </c>
      <c r="K541" s="6">
        <f>E541+H541-N541</f>
        <v/>
      </c>
      <c r="L541" s="7">
        <f>IFERROR(K541/J541,0)</f>
        <v/>
      </c>
      <c r="M541" s="6">
        <f>'M01'!T540</f>
        <v/>
      </c>
      <c r="N541" s="6">
        <f>'M01'!U540</f>
        <v/>
      </c>
      <c r="O541" s="7">
        <f>IFERROR(N541/M541,0)</f>
        <v/>
      </c>
      <c r="P541" s="6">
        <f>'M02'!E540</f>
        <v/>
      </c>
      <c r="Q541" s="6">
        <f>'M02'!F540</f>
        <v/>
      </c>
      <c r="R541" s="7">
        <f>IFERROR(Q541/P541,0)</f>
        <v/>
      </c>
      <c r="S541" s="6">
        <f>'M02'!M540</f>
        <v/>
      </c>
      <c r="T541" s="6">
        <f>IF('M02'!AG540&gt;0,'M02'!AG540+MAX(0,S541-'M02'!H540)*IF(AND(P541&lt;&gt;0,Q541&lt;&gt;0),Q541/P541,'M02'!V540),S541*IF(AND(P541&lt;&gt;0,Q541&lt;&gt;0),Q541/P541,'M02'!V540))</f>
        <v/>
      </c>
      <c r="U541" s="7">
        <f>IFERROR(T541/S541,0)</f>
        <v/>
      </c>
      <c r="V541" s="6">
        <f>-'M02'!S540</f>
        <v/>
      </c>
      <c r="W541" s="6">
        <f>Q541+T541-Z541</f>
        <v/>
      </c>
      <c r="X541" s="7">
        <f>IFERROR(W541/V541,0)</f>
        <v/>
      </c>
      <c r="Y541" s="6">
        <f>'M02'!T540</f>
        <v/>
      </c>
      <c r="Z541" s="6">
        <f>'M02'!U540</f>
        <v/>
      </c>
      <c r="AA541" s="7">
        <f>IFERROR(Z541/Y541,0)</f>
        <v/>
      </c>
      <c r="AB541" s="6">
        <f>'M03'!E540</f>
        <v/>
      </c>
      <c r="AC541" s="6">
        <f>'M03'!F540</f>
        <v/>
      </c>
      <c r="AD541" s="7">
        <f>IFERROR(AC541/AB541,0)</f>
        <v/>
      </c>
      <c r="AE541" s="6">
        <f>'M03'!M540</f>
        <v/>
      </c>
      <c r="AF541" s="6">
        <f>IF('M03'!AG540&gt;0,'M03'!AG540+MAX(0,AE541-'M03'!H540)*IF(AND(AB541&lt;&gt;0,AC541&lt;&gt;0),AC541/AB541,'M03'!V540),AE541*IF(AND(AB541&lt;&gt;0,AC541&lt;&gt;0),AC541/AB541,'M03'!V540))</f>
        <v/>
      </c>
      <c r="AG541" s="7">
        <f>IFERROR(AF541/AE541,0)</f>
        <v/>
      </c>
      <c r="AH541" s="6">
        <f>-'M03'!S540</f>
        <v/>
      </c>
      <c r="AI541" s="6">
        <f>AC541+AF541-AL541</f>
        <v/>
      </c>
      <c r="AJ541" s="7">
        <f>IFERROR(AI541/AH541,0)</f>
        <v/>
      </c>
      <c r="AK541" s="6">
        <f>'M03'!T540</f>
        <v/>
      </c>
      <c r="AL541" s="6">
        <f>'M03'!U540</f>
        <v/>
      </c>
      <c r="AM541" s="7">
        <f>IFERROR(AL541/AK541,0)</f>
        <v/>
      </c>
      <c r="AN541" s="6">
        <f>'M04'!E540</f>
        <v/>
      </c>
      <c r="AO541" s="6">
        <f>'M04'!F540</f>
        <v/>
      </c>
      <c r="AP541" s="7">
        <f>IFERROR(AO541/AN541,0)</f>
        <v/>
      </c>
      <c r="AQ541" s="6">
        <f>'M04'!M540</f>
        <v/>
      </c>
      <c r="AR541" s="6">
        <f>IF('M04'!AG540&gt;0,'M04'!AG540+MAX(0,AQ541-'M04'!H540)*IF(AND(AN541&lt;&gt;0,AO541&lt;&gt;0),AO541/AN541,'M04'!V540),AQ541*IF(AND(AN541&lt;&gt;0,AO541&lt;&gt;0),AO541/AN541,'M04'!V540))</f>
        <v/>
      </c>
      <c r="AS541" s="7">
        <f>IFERROR(AR541/AQ541,0)</f>
        <v/>
      </c>
      <c r="AT541" s="6">
        <f>-'M04'!S540</f>
        <v/>
      </c>
      <c r="AU541" s="6">
        <f>AO541+AR541-AX541</f>
        <v/>
      </c>
      <c r="AV541" s="7">
        <f>IFERROR(AU541/AT541,0)</f>
        <v/>
      </c>
      <c r="AW541" s="6">
        <f>'M04'!T540</f>
        <v/>
      </c>
      <c r="AX541" s="6">
        <f>'M04'!U540</f>
        <v/>
      </c>
      <c r="AY541" s="7">
        <f>IFERROR(AX541/AW541,0)</f>
        <v/>
      </c>
      <c r="AZ541" s="6">
        <f>'M05'!E540</f>
        <v/>
      </c>
      <c r="BA541" s="6">
        <f>'M05'!F540</f>
        <v/>
      </c>
      <c r="BB541" s="7">
        <f>IFERROR(BA541/AZ541,0)</f>
        <v/>
      </c>
      <c r="BC541" s="6">
        <f>'M05'!M540</f>
        <v/>
      </c>
      <c r="BD541" s="6">
        <f>IF('M05'!AG540&gt;0,'M05'!AG540+MAX(0,BC541-'M05'!H540)*IF(AND(AZ541&lt;&gt;0,BA541&lt;&gt;0),BA541/AZ541,'M05'!V540),BC541*IF(AND(AZ541&lt;&gt;0,BA541&lt;&gt;0),BA541/AZ541,'M05'!V540))</f>
        <v/>
      </c>
      <c r="BE541" s="7">
        <f>IFERROR(BD541/BC541,0)</f>
        <v/>
      </c>
      <c r="BF541" s="6">
        <f>-'M05'!S540</f>
        <v/>
      </c>
      <c r="BG541" s="6">
        <f>BA541+BD541-BJ541</f>
        <v/>
      </c>
      <c r="BH541" s="7">
        <f>IFERROR(BG541/BF541,0)</f>
        <v/>
      </c>
      <c r="BI541" s="6">
        <f>'M05'!T540</f>
        <v/>
      </c>
      <c r="BJ541" s="6">
        <f>'M05'!U540</f>
        <v/>
      </c>
      <c r="BK541" s="7">
        <f>IFERROR(BJ541/BI541,0)</f>
        <v/>
      </c>
      <c r="BL541" s="6">
        <f>'M06'!E540</f>
        <v/>
      </c>
      <c r="BM541" s="6">
        <f>'M06'!F540</f>
        <v/>
      </c>
      <c r="BN541" s="7">
        <f>IFERROR(BM541/BL541,0)</f>
        <v/>
      </c>
      <c r="BO541" s="6">
        <f>'M06'!M540</f>
        <v/>
      </c>
      <c r="BP541" s="6">
        <f>IF('M06'!AG540&gt;0,'M06'!AG540+MAX(0,BO541-'M06'!H540)*IF(AND(BL541&lt;&gt;0,BM541&lt;&gt;0),BM541/BL541,'M06'!V540),BO541*IF(AND(BL541&lt;&gt;0,BM541&lt;&gt;0),BM541/BL541,'M06'!V540))</f>
        <v/>
      </c>
      <c r="BQ541" s="7">
        <f>IFERROR(BP541/BO541,0)</f>
        <v/>
      </c>
      <c r="BR541" s="6">
        <f>-'M06'!S540</f>
        <v/>
      </c>
      <c r="BS541" s="6">
        <f>BM541+BP541-BV541</f>
        <v/>
      </c>
      <c r="BT541" s="7">
        <f>IFERROR(BS541/BR541,0)</f>
        <v/>
      </c>
      <c r="BU541" s="6">
        <f>'M06'!T540</f>
        <v/>
      </c>
      <c r="BV541" s="6">
        <f>'M06'!U540</f>
        <v/>
      </c>
      <c r="BW541" s="7">
        <f>IFERROR(BV541/BU541,0)</f>
        <v/>
      </c>
      <c r="BX541" s="6">
        <f>'M07'!E540</f>
        <v/>
      </c>
      <c r="BY541" s="6">
        <f>'M07'!F540</f>
        <v/>
      </c>
      <c r="BZ541" s="7">
        <f>IFERROR(BY541/BX541,0)</f>
        <v/>
      </c>
      <c r="CA541" s="6">
        <f>'M07'!M540</f>
        <v/>
      </c>
      <c r="CB541" s="6">
        <f>IF('M07'!AG540&gt;0,'M07'!AG540+MAX(0,CA541-'M07'!H540)*IF(AND(BX541&lt;&gt;0,BY541&lt;&gt;0),BY541/BX541,'M07'!V540),CA541*IF(AND(BX541&lt;&gt;0,BY541&lt;&gt;0),BY541/BX541,'M07'!V540))</f>
        <v/>
      </c>
      <c r="CC541" s="7">
        <f>IFERROR(CB541/CA541,0)</f>
        <v/>
      </c>
      <c r="CD541" s="6">
        <f>-'M07'!S540</f>
        <v/>
      </c>
      <c r="CE541" s="6">
        <f>BY541+CB541-CH541</f>
        <v/>
      </c>
      <c r="CF541" s="7">
        <f>IFERROR(CE541/CD541,0)</f>
        <v/>
      </c>
      <c r="CG541" s="6">
        <f>'M07'!T540</f>
        <v/>
      </c>
      <c r="CH541" s="6">
        <f>'M07'!U540</f>
        <v/>
      </c>
      <c r="CI541" s="7">
        <f>IFERROR(CH541/CG541,0)</f>
        <v/>
      </c>
      <c r="CJ541" s="6">
        <f>'M08'!E540</f>
        <v/>
      </c>
      <c r="CK541" s="6">
        <f>'M08'!F540</f>
        <v/>
      </c>
      <c r="CL541" s="7">
        <f>IFERROR(CK541/CJ541,0)</f>
        <v/>
      </c>
      <c r="CM541" s="6">
        <f>'M08'!M540</f>
        <v/>
      </c>
      <c r="CN541" s="6">
        <f>IF('M08'!AG540&gt;0,'M08'!AG540+MAX(0,CM541-'M08'!H540)*IF(AND(CJ541&lt;&gt;0,CK541&lt;&gt;0),CK541/CJ541,'M08'!V540),CM541*IF(AND(CJ541&lt;&gt;0,CK541&lt;&gt;0),CK541/CJ541,'M08'!V540))</f>
        <v/>
      </c>
      <c r="CO541" s="7">
        <f>IFERROR(CN541/CM541,0)</f>
        <v/>
      </c>
      <c r="CP541" s="6">
        <f>-'M08'!S540</f>
        <v/>
      </c>
      <c r="CQ541" s="6">
        <f>CK541+CN541-CT541</f>
        <v/>
      </c>
      <c r="CR541" s="7">
        <f>IFERROR(CQ541/CP541,0)</f>
        <v/>
      </c>
      <c r="CS541" s="6">
        <f>'M08'!T540</f>
        <v/>
      </c>
      <c r="CT541" s="6">
        <f>'M08'!U540</f>
        <v/>
      </c>
      <c r="CU541" s="7">
        <f>IFERROR(CT541/CS541,0)</f>
        <v/>
      </c>
      <c r="CV541" s="6">
        <f>'M09'!E540</f>
        <v/>
      </c>
      <c r="CW541" s="6">
        <f>'M09'!F540</f>
        <v/>
      </c>
      <c r="CX541" s="7">
        <f>IFERROR(CW541/CV541,0)</f>
        <v/>
      </c>
      <c r="CY541" s="6">
        <f>'M09'!M540</f>
        <v/>
      </c>
      <c r="CZ541" s="6">
        <f>IF('M09'!AG540&gt;0,'M09'!AG540+MAX(0,CY541-'M09'!H540)*IF(AND(CV541&lt;&gt;0,CW541&lt;&gt;0),CW541/CV541,'M09'!V540),CY541*IF(AND(CV541&lt;&gt;0,CW541&lt;&gt;0),CW541/CV541,'M09'!V540))</f>
        <v/>
      </c>
      <c r="DA541" s="7">
        <f>IFERROR(CZ541/CY541,0)</f>
        <v/>
      </c>
      <c r="DB541" s="6">
        <f>-'M09'!S540</f>
        <v/>
      </c>
      <c r="DC541" s="6">
        <f>CW541+CZ541-DF541</f>
        <v/>
      </c>
      <c r="DD541" s="7">
        <f>IFERROR(DC541/DB541,0)</f>
        <v/>
      </c>
      <c r="DE541" s="6">
        <f>'M09'!T540</f>
        <v/>
      </c>
      <c r="DF541" s="6">
        <f>'M09'!U540</f>
        <v/>
      </c>
      <c r="DG541" s="7">
        <f>IFERROR(DF541/DE541,0)</f>
        <v/>
      </c>
      <c r="DH541" s="6">
        <f>SUM(J541,V541,AH541,AT541,BF541,BR541,CD541,CP541,DB541)</f>
        <v/>
      </c>
      <c r="DI541" s="6">
        <f>SUM(K541,W541,AI541,AU541,BG541,BS541,CE541,CQ541,DC541)</f>
        <v/>
      </c>
      <c r="DJ541" s="6">
        <f>DH541/9</f>
        <v/>
      </c>
      <c r="DK541" s="6">
        <f>DI541/9</f>
        <v/>
      </c>
      <c r="DL541" s="7">
        <f>IFERROR(DI541/DH541,0)</f>
        <v/>
      </c>
      <c r="DM541" s="7">
        <f>'M09'!V540</f>
        <v/>
      </c>
      <c r="DN541" s="8">
        <f>IFERROR(DL541/DM541-1,0)</f>
        <v/>
      </c>
      <c r="DO541" s="6">
        <f>'M09'!AD540</f>
        <v/>
      </c>
      <c r="DP541" s="6">
        <f>DJ541-DO541</f>
        <v/>
      </c>
      <c r="DQ541" s="9">
        <f>COUNTIF(J541,"&gt;0")+COUNTIF(V541,"&gt;0")+COUNTIF(AH541,"&gt;0")+COUNTIF(AT541,"&gt;0")+COUNTIF(BF541,"&gt;0")+COUNTIF(BR541,"&gt;0")+COUNTIF(CD541,"&gt;0")+COUNTIF(CP541,"&gt;0")+COUNTIF(DB541,"&gt;0")</f>
        <v/>
      </c>
      <c r="DR541" s="6">
        <f>DE541</f>
        <v/>
      </c>
      <c r="DS541" s="10">
        <f>IFERROR(DR541/DJ541,0)</f>
        <v/>
      </c>
      <c r="DT541" s="6">
        <f>D541+SUM(G541,S541,AE541,AQ541,BC541,BO541,CA541,CM541,CY541)-SUM(J541,V541,AH541,AT541,BF541,BR541,CD541,CP541,DB541)-DE541</f>
        <v/>
      </c>
    </row>
    <row r="542">
      <c r="A542">
        <f>'M01'!C541</f>
        <v/>
      </c>
      <c r="B542">
        <f>'M01'!D541</f>
        <v/>
      </c>
      <c r="C542">
        <f>'M01'!A541</f>
        <v/>
      </c>
      <c r="D542" s="6">
        <f>'M01'!E541</f>
        <v/>
      </c>
      <c r="E542" s="6">
        <f>'M01'!F541</f>
        <v/>
      </c>
      <c r="F542" s="7">
        <f>IFERROR(E542/D542,0)</f>
        <v/>
      </c>
      <c r="G542" s="6">
        <f>'M01'!M541</f>
        <v/>
      </c>
      <c r="H542" s="6">
        <f>IF('M01'!AG541&gt;0,'M01'!AG541+MAX(0,G542-'M01'!H541)*IF(AND(D542&lt;&gt;0,E542&lt;&gt;0),E542/D542,'M01'!V541),G542*IF(AND(D542&lt;&gt;0,E542&lt;&gt;0),E542/D542,'M01'!V541))</f>
        <v/>
      </c>
      <c r="I542" s="7">
        <f>IFERROR(H542/G542,0)</f>
        <v/>
      </c>
      <c r="J542" s="6">
        <f>-'M01'!S541</f>
        <v/>
      </c>
      <c r="K542" s="6">
        <f>E542+H542-N542</f>
        <v/>
      </c>
      <c r="L542" s="7">
        <f>IFERROR(K542/J542,0)</f>
        <v/>
      </c>
      <c r="M542" s="6">
        <f>'M01'!T541</f>
        <v/>
      </c>
      <c r="N542" s="6">
        <f>'M01'!U541</f>
        <v/>
      </c>
      <c r="O542" s="7">
        <f>IFERROR(N542/M542,0)</f>
        <v/>
      </c>
      <c r="P542" s="6">
        <f>'M02'!E541</f>
        <v/>
      </c>
      <c r="Q542" s="6">
        <f>'M02'!F541</f>
        <v/>
      </c>
      <c r="R542" s="7">
        <f>IFERROR(Q542/P542,0)</f>
        <v/>
      </c>
      <c r="S542" s="6">
        <f>'M02'!M541</f>
        <v/>
      </c>
      <c r="T542" s="6">
        <f>IF('M02'!AG541&gt;0,'M02'!AG541+MAX(0,S542-'M02'!H541)*IF(AND(P542&lt;&gt;0,Q542&lt;&gt;0),Q542/P542,'M02'!V541),S542*IF(AND(P542&lt;&gt;0,Q542&lt;&gt;0),Q542/P542,'M02'!V541))</f>
        <v/>
      </c>
      <c r="U542" s="7">
        <f>IFERROR(T542/S542,0)</f>
        <v/>
      </c>
      <c r="V542" s="6">
        <f>-'M02'!S541</f>
        <v/>
      </c>
      <c r="W542" s="6">
        <f>Q542+T542-Z542</f>
        <v/>
      </c>
      <c r="X542" s="7">
        <f>IFERROR(W542/V542,0)</f>
        <v/>
      </c>
      <c r="Y542" s="6">
        <f>'M02'!T541</f>
        <v/>
      </c>
      <c r="Z542" s="6">
        <f>'M02'!U541</f>
        <v/>
      </c>
      <c r="AA542" s="7">
        <f>IFERROR(Z542/Y542,0)</f>
        <v/>
      </c>
      <c r="AB542" s="6">
        <f>'M03'!E541</f>
        <v/>
      </c>
      <c r="AC542" s="6">
        <f>'M03'!F541</f>
        <v/>
      </c>
      <c r="AD542" s="7">
        <f>IFERROR(AC542/AB542,0)</f>
        <v/>
      </c>
      <c r="AE542" s="6">
        <f>'M03'!M541</f>
        <v/>
      </c>
      <c r="AF542" s="6">
        <f>IF('M03'!AG541&gt;0,'M03'!AG541+MAX(0,AE542-'M03'!H541)*IF(AND(AB542&lt;&gt;0,AC542&lt;&gt;0),AC542/AB542,'M03'!V541),AE542*IF(AND(AB542&lt;&gt;0,AC542&lt;&gt;0),AC542/AB542,'M03'!V541))</f>
        <v/>
      </c>
      <c r="AG542" s="7">
        <f>IFERROR(AF542/AE542,0)</f>
        <v/>
      </c>
      <c r="AH542" s="6">
        <f>-'M03'!S541</f>
        <v/>
      </c>
      <c r="AI542" s="6">
        <f>AC542+AF542-AL542</f>
        <v/>
      </c>
      <c r="AJ542" s="7">
        <f>IFERROR(AI542/AH542,0)</f>
        <v/>
      </c>
      <c r="AK542" s="6">
        <f>'M03'!T541</f>
        <v/>
      </c>
      <c r="AL542" s="6">
        <f>'M03'!U541</f>
        <v/>
      </c>
      <c r="AM542" s="7">
        <f>IFERROR(AL542/AK542,0)</f>
        <v/>
      </c>
      <c r="AN542" s="6">
        <f>'M04'!E541</f>
        <v/>
      </c>
      <c r="AO542" s="6">
        <f>'M04'!F541</f>
        <v/>
      </c>
      <c r="AP542" s="7">
        <f>IFERROR(AO542/AN542,0)</f>
        <v/>
      </c>
      <c r="AQ542" s="6">
        <f>'M04'!M541</f>
        <v/>
      </c>
      <c r="AR542" s="6">
        <f>IF('M04'!AG541&gt;0,'M04'!AG541+MAX(0,AQ542-'M04'!H541)*IF(AND(AN542&lt;&gt;0,AO542&lt;&gt;0),AO542/AN542,'M04'!V541),AQ542*IF(AND(AN542&lt;&gt;0,AO542&lt;&gt;0),AO542/AN542,'M04'!V541))</f>
        <v/>
      </c>
      <c r="AS542" s="7">
        <f>IFERROR(AR542/AQ542,0)</f>
        <v/>
      </c>
      <c r="AT542" s="6">
        <f>-'M04'!S541</f>
        <v/>
      </c>
      <c r="AU542" s="6">
        <f>AO542+AR542-AX542</f>
        <v/>
      </c>
      <c r="AV542" s="7">
        <f>IFERROR(AU542/AT542,0)</f>
        <v/>
      </c>
      <c r="AW542" s="6">
        <f>'M04'!T541</f>
        <v/>
      </c>
      <c r="AX542" s="6">
        <f>'M04'!U541</f>
        <v/>
      </c>
      <c r="AY542" s="7">
        <f>IFERROR(AX542/AW542,0)</f>
        <v/>
      </c>
      <c r="AZ542" s="6">
        <f>'M05'!E541</f>
        <v/>
      </c>
      <c r="BA542" s="6">
        <f>'M05'!F541</f>
        <v/>
      </c>
      <c r="BB542" s="7">
        <f>IFERROR(BA542/AZ542,0)</f>
        <v/>
      </c>
      <c r="BC542" s="6">
        <f>'M05'!M541</f>
        <v/>
      </c>
      <c r="BD542" s="6">
        <f>IF('M05'!AG541&gt;0,'M05'!AG541+MAX(0,BC542-'M05'!H541)*IF(AND(AZ542&lt;&gt;0,BA542&lt;&gt;0),BA542/AZ542,'M05'!V541),BC542*IF(AND(AZ542&lt;&gt;0,BA542&lt;&gt;0),BA542/AZ542,'M05'!V541))</f>
        <v/>
      </c>
      <c r="BE542" s="7">
        <f>IFERROR(BD542/BC542,0)</f>
        <v/>
      </c>
      <c r="BF542" s="6">
        <f>-'M05'!S541</f>
        <v/>
      </c>
      <c r="BG542" s="6">
        <f>BA542+BD542-BJ542</f>
        <v/>
      </c>
      <c r="BH542" s="7">
        <f>IFERROR(BG542/BF542,0)</f>
        <v/>
      </c>
      <c r="BI542" s="6">
        <f>'M05'!T541</f>
        <v/>
      </c>
      <c r="BJ542" s="6">
        <f>'M05'!U541</f>
        <v/>
      </c>
      <c r="BK542" s="7">
        <f>IFERROR(BJ542/BI542,0)</f>
        <v/>
      </c>
      <c r="BL542" s="6">
        <f>'M06'!E541</f>
        <v/>
      </c>
      <c r="BM542" s="6">
        <f>'M06'!F541</f>
        <v/>
      </c>
      <c r="BN542" s="7">
        <f>IFERROR(BM542/BL542,0)</f>
        <v/>
      </c>
      <c r="BO542" s="6">
        <f>'M06'!M541</f>
        <v/>
      </c>
      <c r="BP542" s="6">
        <f>IF('M06'!AG541&gt;0,'M06'!AG541+MAX(0,BO542-'M06'!H541)*IF(AND(BL542&lt;&gt;0,BM542&lt;&gt;0),BM542/BL542,'M06'!V541),BO542*IF(AND(BL542&lt;&gt;0,BM542&lt;&gt;0),BM542/BL542,'M06'!V541))</f>
        <v/>
      </c>
      <c r="BQ542" s="7">
        <f>IFERROR(BP542/BO542,0)</f>
        <v/>
      </c>
      <c r="BR542" s="6">
        <f>-'M06'!S541</f>
        <v/>
      </c>
      <c r="BS542" s="6">
        <f>BM542+BP542-BV542</f>
        <v/>
      </c>
      <c r="BT542" s="7">
        <f>IFERROR(BS542/BR542,0)</f>
        <v/>
      </c>
      <c r="BU542" s="6">
        <f>'M06'!T541</f>
        <v/>
      </c>
      <c r="BV542" s="6">
        <f>'M06'!U541</f>
        <v/>
      </c>
      <c r="BW542" s="7">
        <f>IFERROR(BV542/BU542,0)</f>
        <v/>
      </c>
      <c r="BX542" s="6">
        <f>'M07'!E541</f>
        <v/>
      </c>
      <c r="BY542" s="6">
        <f>'M07'!F541</f>
        <v/>
      </c>
      <c r="BZ542" s="7">
        <f>IFERROR(BY542/BX542,0)</f>
        <v/>
      </c>
      <c r="CA542" s="6">
        <f>'M07'!M541</f>
        <v/>
      </c>
      <c r="CB542" s="6">
        <f>IF('M07'!AG541&gt;0,'M07'!AG541+MAX(0,CA542-'M07'!H541)*IF(AND(BX542&lt;&gt;0,BY542&lt;&gt;0),BY542/BX542,'M07'!V541),CA542*IF(AND(BX542&lt;&gt;0,BY542&lt;&gt;0),BY542/BX542,'M07'!V541))</f>
        <v/>
      </c>
      <c r="CC542" s="7">
        <f>IFERROR(CB542/CA542,0)</f>
        <v/>
      </c>
      <c r="CD542" s="6">
        <f>-'M07'!S541</f>
        <v/>
      </c>
      <c r="CE542" s="6">
        <f>BY542+CB542-CH542</f>
        <v/>
      </c>
      <c r="CF542" s="7">
        <f>IFERROR(CE542/CD542,0)</f>
        <v/>
      </c>
      <c r="CG542" s="6">
        <f>'M07'!T541</f>
        <v/>
      </c>
      <c r="CH542" s="6">
        <f>'M07'!U541</f>
        <v/>
      </c>
      <c r="CI542" s="7">
        <f>IFERROR(CH542/CG542,0)</f>
        <v/>
      </c>
      <c r="CJ542" s="6">
        <f>'M08'!E541</f>
        <v/>
      </c>
      <c r="CK542" s="6">
        <f>'M08'!F541</f>
        <v/>
      </c>
      <c r="CL542" s="7">
        <f>IFERROR(CK542/CJ542,0)</f>
        <v/>
      </c>
      <c r="CM542" s="6">
        <f>'M08'!M541</f>
        <v/>
      </c>
      <c r="CN542" s="6">
        <f>IF('M08'!AG541&gt;0,'M08'!AG541+MAX(0,CM542-'M08'!H541)*IF(AND(CJ542&lt;&gt;0,CK542&lt;&gt;0),CK542/CJ542,'M08'!V541),CM542*IF(AND(CJ542&lt;&gt;0,CK542&lt;&gt;0),CK542/CJ542,'M08'!V541))</f>
        <v/>
      </c>
      <c r="CO542" s="7">
        <f>IFERROR(CN542/CM542,0)</f>
        <v/>
      </c>
      <c r="CP542" s="6">
        <f>-'M08'!S541</f>
        <v/>
      </c>
      <c r="CQ542" s="6">
        <f>CK542+CN542-CT542</f>
        <v/>
      </c>
      <c r="CR542" s="7">
        <f>IFERROR(CQ542/CP542,0)</f>
        <v/>
      </c>
      <c r="CS542" s="6">
        <f>'M08'!T541</f>
        <v/>
      </c>
      <c r="CT542" s="6">
        <f>'M08'!U541</f>
        <v/>
      </c>
      <c r="CU542" s="7">
        <f>IFERROR(CT542/CS542,0)</f>
        <v/>
      </c>
      <c r="CV542" s="6">
        <f>'M09'!E541</f>
        <v/>
      </c>
      <c r="CW542" s="6">
        <f>'M09'!F541</f>
        <v/>
      </c>
      <c r="CX542" s="7">
        <f>IFERROR(CW542/CV542,0)</f>
        <v/>
      </c>
      <c r="CY542" s="6">
        <f>'M09'!M541</f>
        <v/>
      </c>
      <c r="CZ542" s="6">
        <f>IF('M09'!AG541&gt;0,'M09'!AG541+MAX(0,CY542-'M09'!H541)*IF(AND(CV542&lt;&gt;0,CW542&lt;&gt;0),CW542/CV542,'M09'!V541),CY542*IF(AND(CV542&lt;&gt;0,CW542&lt;&gt;0),CW542/CV542,'M09'!V541))</f>
        <v/>
      </c>
      <c r="DA542" s="7">
        <f>IFERROR(CZ542/CY542,0)</f>
        <v/>
      </c>
      <c r="DB542" s="6">
        <f>-'M09'!S541</f>
        <v/>
      </c>
      <c r="DC542" s="6">
        <f>CW542+CZ542-DF542</f>
        <v/>
      </c>
      <c r="DD542" s="7">
        <f>IFERROR(DC542/DB542,0)</f>
        <v/>
      </c>
      <c r="DE542" s="6">
        <f>'M09'!T541</f>
        <v/>
      </c>
      <c r="DF542" s="6">
        <f>'M09'!U541</f>
        <v/>
      </c>
      <c r="DG542" s="7">
        <f>IFERROR(DF542/DE542,0)</f>
        <v/>
      </c>
      <c r="DH542" s="6">
        <f>SUM(J542,V542,AH542,AT542,BF542,BR542,CD542,CP542,DB542)</f>
        <v/>
      </c>
      <c r="DI542" s="6">
        <f>SUM(K542,W542,AI542,AU542,BG542,BS542,CE542,CQ542,DC542)</f>
        <v/>
      </c>
      <c r="DJ542" s="6">
        <f>DH542/9</f>
        <v/>
      </c>
      <c r="DK542" s="6">
        <f>DI542/9</f>
        <v/>
      </c>
      <c r="DL542" s="7">
        <f>IFERROR(DI542/DH542,0)</f>
        <v/>
      </c>
      <c r="DM542" s="7">
        <f>'M09'!V541</f>
        <v/>
      </c>
      <c r="DN542" s="8">
        <f>IFERROR(DL542/DM542-1,0)</f>
        <v/>
      </c>
      <c r="DO542" s="6">
        <f>'M09'!AD541</f>
        <v/>
      </c>
      <c r="DP542" s="6">
        <f>DJ542-DO542</f>
        <v/>
      </c>
      <c r="DQ542" s="9">
        <f>COUNTIF(J542,"&gt;0")+COUNTIF(V542,"&gt;0")+COUNTIF(AH542,"&gt;0")+COUNTIF(AT542,"&gt;0")+COUNTIF(BF542,"&gt;0")+COUNTIF(BR542,"&gt;0")+COUNTIF(CD542,"&gt;0")+COUNTIF(CP542,"&gt;0")+COUNTIF(DB542,"&gt;0")</f>
        <v/>
      </c>
      <c r="DR542" s="6">
        <f>DE542</f>
        <v/>
      </c>
      <c r="DS542" s="10">
        <f>IFERROR(DR542/DJ542,0)</f>
        <v/>
      </c>
      <c r="DT542" s="6">
        <f>D542+SUM(G542,S542,AE542,AQ542,BC542,BO542,CA542,CM542,CY542)-SUM(J542,V542,AH542,AT542,BF542,BR542,CD542,CP542,DB542)-DE542</f>
        <v/>
      </c>
    </row>
    <row r="543">
      <c r="A543">
        <f>'M01'!C542</f>
        <v/>
      </c>
      <c r="B543">
        <f>'M01'!D542</f>
        <v/>
      </c>
      <c r="C543">
        <f>'M01'!A542</f>
        <v/>
      </c>
      <c r="D543" s="6">
        <f>'M01'!E542</f>
        <v/>
      </c>
      <c r="E543" s="6">
        <f>'M01'!F542</f>
        <v/>
      </c>
      <c r="F543" s="7">
        <f>IFERROR(E543/D543,0)</f>
        <v/>
      </c>
      <c r="G543" s="6">
        <f>'M01'!M542</f>
        <v/>
      </c>
      <c r="H543" s="6">
        <f>IF('M01'!AG542&gt;0,'M01'!AG542+MAX(0,G543-'M01'!H542)*IF(AND(D543&lt;&gt;0,E543&lt;&gt;0),E543/D543,'M01'!V542),G543*IF(AND(D543&lt;&gt;0,E543&lt;&gt;0),E543/D543,'M01'!V542))</f>
        <v/>
      </c>
      <c r="I543" s="7">
        <f>IFERROR(H543/G543,0)</f>
        <v/>
      </c>
      <c r="J543" s="6">
        <f>-'M01'!S542</f>
        <v/>
      </c>
      <c r="K543" s="6">
        <f>E543+H543-N543</f>
        <v/>
      </c>
      <c r="L543" s="7">
        <f>IFERROR(K543/J543,0)</f>
        <v/>
      </c>
      <c r="M543" s="6">
        <f>'M01'!T542</f>
        <v/>
      </c>
      <c r="N543" s="6">
        <f>'M01'!U542</f>
        <v/>
      </c>
      <c r="O543" s="7">
        <f>IFERROR(N543/M543,0)</f>
        <v/>
      </c>
      <c r="P543" s="6">
        <f>'M02'!E542</f>
        <v/>
      </c>
      <c r="Q543" s="6">
        <f>'M02'!F542</f>
        <v/>
      </c>
      <c r="R543" s="7">
        <f>IFERROR(Q543/P543,0)</f>
        <v/>
      </c>
      <c r="S543" s="6">
        <f>'M02'!M542</f>
        <v/>
      </c>
      <c r="T543" s="6">
        <f>IF('M02'!AG542&gt;0,'M02'!AG542+MAX(0,S543-'M02'!H542)*IF(AND(P543&lt;&gt;0,Q543&lt;&gt;0),Q543/P543,'M02'!V542),S543*IF(AND(P543&lt;&gt;0,Q543&lt;&gt;0),Q543/P543,'M02'!V542))</f>
        <v/>
      </c>
      <c r="U543" s="7">
        <f>IFERROR(T543/S543,0)</f>
        <v/>
      </c>
      <c r="V543" s="6">
        <f>-'M02'!S542</f>
        <v/>
      </c>
      <c r="W543" s="6">
        <f>Q543+T543-Z543</f>
        <v/>
      </c>
      <c r="X543" s="7">
        <f>IFERROR(W543/V543,0)</f>
        <v/>
      </c>
      <c r="Y543" s="6">
        <f>'M02'!T542</f>
        <v/>
      </c>
      <c r="Z543" s="6">
        <f>'M02'!U542</f>
        <v/>
      </c>
      <c r="AA543" s="7">
        <f>IFERROR(Z543/Y543,0)</f>
        <v/>
      </c>
      <c r="AB543" s="6">
        <f>'M03'!E542</f>
        <v/>
      </c>
      <c r="AC543" s="6">
        <f>'M03'!F542</f>
        <v/>
      </c>
      <c r="AD543" s="7">
        <f>IFERROR(AC543/AB543,0)</f>
        <v/>
      </c>
      <c r="AE543" s="6">
        <f>'M03'!M542</f>
        <v/>
      </c>
      <c r="AF543" s="6">
        <f>IF('M03'!AG542&gt;0,'M03'!AG542+MAX(0,AE543-'M03'!H542)*IF(AND(AB543&lt;&gt;0,AC543&lt;&gt;0),AC543/AB543,'M03'!V542),AE543*IF(AND(AB543&lt;&gt;0,AC543&lt;&gt;0),AC543/AB543,'M03'!V542))</f>
        <v/>
      </c>
      <c r="AG543" s="7">
        <f>IFERROR(AF543/AE543,0)</f>
        <v/>
      </c>
      <c r="AH543" s="6">
        <f>-'M03'!S542</f>
        <v/>
      </c>
      <c r="AI543" s="6">
        <f>AC543+AF543-AL543</f>
        <v/>
      </c>
      <c r="AJ543" s="7">
        <f>IFERROR(AI543/AH543,0)</f>
        <v/>
      </c>
      <c r="AK543" s="6">
        <f>'M03'!T542</f>
        <v/>
      </c>
      <c r="AL543" s="6">
        <f>'M03'!U542</f>
        <v/>
      </c>
      <c r="AM543" s="7">
        <f>IFERROR(AL543/AK543,0)</f>
        <v/>
      </c>
      <c r="AN543" s="6">
        <f>'M04'!E542</f>
        <v/>
      </c>
      <c r="AO543" s="6">
        <f>'M04'!F542</f>
        <v/>
      </c>
      <c r="AP543" s="7">
        <f>IFERROR(AO543/AN543,0)</f>
        <v/>
      </c>
      <c r="AQ543" s="6">
        <f>'M04'!M542</f>
        <v/>
      </c>
      <c r="AR543" s="6">
        <f>IF('M04'!AG542&gt;0,'M04'!AG542+MAX(0,AQ543-'M04'!H542)*IF(AND(AN543&lt;&gt;0,AO543&lt;&gt;0),AO543/AN543,'M04'!V542),AQ543*IF(AND(AN543&lt;&gt;0,AO543&lt;&gt;0),AO543/AN543,'M04'!V542))</f>
        <v/>
      </c>
      <c r="AS543" s="7">
        <f>IFERROR(AR543/AQ543,0)</f>
        <v/>
      </c>
      <c r="AT543" s="6">
        <f>-'M04'!S542</f>
        <v/>
      </c>
      <c r="AU543" s="6">
        <f>AO543+AR543-AX543</f>
        <v/>
      </c>
      <c r="AV543" s="7">
        <f>IFERROR(AU543/AT543,0)</f>
        <v/>
      </c>
      <c r="AW543" s="6">
        <f>'M04'!T542</f>
        <v/>
      </c>
      <c r="AX543" s="6">
        <f>'M04'!U542</f>
        <v/>
      </c>
      <c r="AY543" s="7">
        <f>IFERROR(AX543/AW543,0)</f>
        <v/>
      </c>
      <c r="AZ543" s="6">
        <f>'M05'!E542</f>
        <v/>
      </c>
      <c r="BA543" s="6">
        <f>'M05'!F542</f>
        <v/>
      </c>
      <c r="BB543" s="7">
        <f>IFERROR(BA543/AZ543,0)</f>
        <v/>
      </c>
      <c r="BC543" s="6">
        <f>'M05'!M542</f>
        <v/>
      </c>
      <c r="BD543" s="6">
        <f>IF('M05'!AG542&gt;0,'M05'!AG542+MAX(0,BC543-'M05'!H542)*IF(AND(AZ543&lt;&gt;0,BA543&lt;&gt;0),BA543/AZ543,'M05'!V542),BC543*IF(AND(AZ543&lt;&gt;0,BA543&lt;&gt;0),BA543/AZ543,'M05'!V542))</f>
        <v/>
      </c>
      <c r="BE543" s="7">
        <f>IFERROR(BD543/BC543,0)</f>
        <v/>
      </c>
      <c r="BF543" s="6">
        <f>-'M05'!S542</f>
        <v/>
      </c>
      <c r="BG543" s="6">
        <f>BA543+BD543-BJ543</f>
        <v/>
      </c>
      <c r="BH543" s="7">
        <f>IFERROR(BG543/BF543,0)</f>
        <v/>
      </c>
      <c r="BI543" s="6">
        <f>'M05'!T542</f>
        <v/>
      </c>
      <c r="BJ543" s="6">
        <f>'M05'!U542</f>
        <v/>
      </c>
      <c r="BK543" s="7">
        <f>IFERROR(BJ543/BI543,0)</f>
        <v/>
      </c>
      <c r="BL543" s="6">
        <f>'M06'!E542</f>
        <v/>
      </c>
      <c r="BM543" s="6">
        <f>'M06'!F542</f>
        <v/>
      </c>
      <c r="BN543" s="7">
        <f>IFERROR(BM543/BL543,0)</f>
        <v/>
      </c>
      <c r="BO543" s="6">
        <f>'M06'!M542</f>
        <v/>
      </c>
      <c r="BP543" s="6">
        <f>IF('M06'!AG542&gt;0,'M06'!AG542+MAX(0,BO543-'M06'!H542)*IF(AND(BL543&lt;&gt;0,BM543&lt;&gt;0),BM543/BL543,'M06'!V542),BO543*IF(AND(BL543&lt;&gt;0,BM543&lt;&gt;0),BM543/BL543,'M06'!V542))</f>
        <v/>
      </c>
      <c r="BQ543" s="7">
        <f>IFERROR(BP543/BO543,0)</f>
        <v/>
      </c>
      <c r="BR543" s="6">
        <f>-'M06'!S542</f>
        <v/>
      </c>
      <c r="BS543" s="6">
        <f>BM543+BP543-BV543</f>
        <v/>
      </c>
      <c r="BT543" s="7">
        <f>IFERROR(BS543/BR543,0)</f>
        <v/>
      </c>
      <c r="BU543" s="6">
        <f>'M06'!T542</f>
        <v/>
      </c>
      <c r="BV543" s="6">
        <f>'M06'!U542</f>
        <v/>
      </c>
      <c r="BW543" s="7">
        <f>IFERROR(BV543/BU543,0)</f>
        <v/>
      </c>
      <c r="BX543" s="6">
        <f>'M07'!E542</f>
        <v/>
      </c>
      <c r="BY543" s="6">
        <f>'M07'!F542</f>
        <v/>
      </c>
      <c r="BZ543" s="7">
        <f>IFERROR(BY543/BX543,0)</f>
        <v/>
      </c>
      <c r="CA543" s="6">
        <f>'M07'!M542</f>
        <v/>
      </c>
      <c r="CB543" s="6">
        <f>IF('M07'!AG542&gt;0,'M07'!AG542+MAX(0,CA543-'M07'!H542)*IF(AND(BX543&lt;&gt;0,BY543&lt;&gt;0),BY543/BX543,'M07'!V542),CA543*IF(AND(BX543&lt;&gt;0,BY543&lt;&gt;0),BY543/BX543,'M07'!V542))</f>
        <v/>
      </c>
      <c r="CC543" s="7">
        <f>IFERROR(CB543/CA543,0)</f>
        <v/>
      </c>
      <c r="CD543" s="6">
        <f>-'M07'!S542</f>
        <v/>
      </c>
      <c r="CE543" s="6">
        <f>BY543+CB543-CH543</f>
        <v/>
      </c>
      <c r="CF543" s="7">
        <f>IFERROR(CE543/CD543,0)</f>
        <v/>
      </c>
      <c r="CG543" s="6">
        <f>'M07'!T542</f>
        <v/>
      </c>
      <c r="CH543" s="6">
        <f>'M07'!U542</f>
        <v/>
      </c>
      <c r="CI543" s="7">
        <f>IFERROR(CH543/CG543,0)</f>
        <v/>
      </c>
      <c r="CJ543" s="6">
        <f>'M08'!E542</f>
        <v/>
      </c>
      <c r="CK543" s="6">
        <f>'M08'!F542</f>
        <v/>
      </c>
      <c r="CL543" s="7">
        <f>IFERROR(CK543/CJ543,0)</f>
        <v/>
      </c>
      <c r="CM543" s="6">
        <f>'M08'!M542</f>
        <v/>
      </c>
      <c r="CN543" s="6">
        <f>IF('M08'!AG542&gt;0,'M08'!AG542+MAX(0,CM543-'M08'!H542)*IF(AND(CJ543&lt;&gt;0,CK543&lt;&gt;0),CK543/CJ543,'M08'!V542),CM543*IF(AND(CJ543&lt;&gt;0,CK543&lt;&gt;0),CK543/CJ543,'M08'!V542))</f>
        <v/>
      </c>
      <c r="CO543" s="7">
        <f>IFERROR(CN543/CM543,0)</f>
        <v/>
      </c>
      <c r="CP543" s="6">
        <f>-'M08'!S542</f>
        <v/>
      </c>
      <c r="CQ543" s="6">
        <f>CK543+CN543-CT543</f>
        <v/>
      </c>
      <c r="CR543" s="7">
        <f>IFERROR(CQ543/CP543,0)</f>
        <v/>
      </c>
      <c r="CS543" s="6">
        <f>'M08'!T542</f>
        <v/>
      </c>
      <c r="CT543" s="6">
        <f>'M08'!U542</f>
        <v/>
      </c>
      <c r="CU543" s="7">
        <f>IFERROR(CT543/CS543,0)</f>
        <v/>
      </c>
      <c r="CV543" s="6">
        <f>'M09'!E542</f>
        <v/>
      </c>
      <c r="CW543" s="6">
        <f>'M09'!F542</f>
        <v/>
      </c>
      <c r="CX543" s="7">
        <f>IFERROR(CW543/CV543,0)</f>
        <v/>
      </c>
      <c r="CY543" s="6">
        <f>'M09'!M542</f>
        <v/>
      </c>
      <c r="CZ543" s="6">
        <f>IF('M09'!AG542&gt;0,'M09'!AG542+MAX(0,CY543-'M09'!H542)*IF(AND(CV543&lt;&gt;0,CW543&lt;&gt;0),CW543/CV543,'M09'!V542),CY543*IF(AND(CV543&lt;&gt;0,CW543&lt;&gt;0),CW543/CV543,'M09'!V542))</f>
        <v/>
      </c>
      <c r="DA543" s="7">
        <f>IFERROR(CZ543/CY543,0)</f>
        <v/>
      </c>
      <c r="DB543" s="6">
        <f>-'M09'!S542</f>
        <v/>
      </c>
      <c r="DC543" s="6">
        <f>CW543+CZ543-DF543</f>
        <v/>
      </c>
      <c r="DD543" s="7">
        <f>IFERROR(DC543/DB543,0)</f>
        <v/>
      </c>
      <c r="DE543" s="6">
        <f>'M09'!T542</f>
        <v/>
      </c>
      <c r="DF543" s="6">
        <f>'M09'!U542</f>
        <v/>
      </c>
      <c r="DG543" s="7">
        <f>IFERROR(DF543/DE543,0)</f>
        <v/>
      </c>
      <c r="DH543" s="6">
        <f>SUM(J543,V543,AH543,AT543,BF543,BR543,CD543,CP543,DB543)</f>
        <v/>
      </c>
      <c r="DI543" s="6">
        <f>SUM(K543,W543,AI543,AU543,BG543,BS543,CE543,CQ543,DC543)</f>
        <v/>
      </c>
      <c r="DJ543" s="6">
        <f>DH543/9</f>
        <v/>
      </c>
      <c r="DK543" s="6">
        <f>DI543/9</f>
        <v/>
      </c>
      <c r="DL543" s="7">
        <f>IFERROR(DI543/DH543,0)</f>
        <v/>
      </c>
      <c r="DM543" s="7">
        <f>'M09'!V542</f>
        <v/>
      </c>
      <c r="DN543" s="8">
        <f>IFERROR(DL543/DM543-1,0)</f>
        <v/>
      </c>
      <c r="DO543" s="6">
        <f>'M09'!AD542</f>
        <v/>
      </c>
      <c r="DP543" s="6">
        <f>DJ543-DO543</f>
        <v/>
      </c>
      <c r="DQ543" s="9">
        <f>COUNTIF(J543,"&gt;0")+COUNTIF(V543,"&gt;0")+COUNTIF(AH543,"&gt;0")+COUNTIF(AT543,"&gt;0")+COUNTIF(BF543,"&gt;0")+COUNTIF(BR543,"&gt;0")+COUNTIF(CD543,"&gt;0")+COUNTIF(CP543,"&gt;0")+COUNTIF(DB543,"&gt;0")</f>
        <v/>
      </c>
      <c r="DR543" s="6">
        <f>DE543</f>
        <v/>
      </c>
      <c r="DS543" s="10">
        <f>IFERROR(DR543/DJ543,0)</f>
        <v/>
      </c>
      <c r="DT543" s="6">
        <f>D543+SUM(G543,S543,AE543,AQ543,BC543,BO543,CA543,CM543,CY543)-SUM(J543,V543,AH543,AT543,BF543,BR543,CD543,CP543,DB543)-DE543</f>
        <v/>
      </c>
    </row>
    <row r="544">
      <c r="A544">
        <f>'M01'!C543</f>
        <v/>
      </c>
      <c r="B544">
        <f>'M01'!D543</f>
        <v/>
      </c>
      <c r="C544">
        <f>'M01'!A543</f>
        <v/>
      </c>
      <c r="D544" s="6">
        <f>'M01'!E543</f>
        <v/>
      </c>
      <c r="E544" s="6">
        <f>'M01'!F543</f>
        <v/>
      </c>
      <c r="F544" s="7">
        <f>IFERROR(E544/D544,0)</f>
        <v/>
      </c>
      <c r="G544" s="6">
        <f>'M01'!M543</f>
        <v/>
      </c>
      <c r="H544" s="6">
        <f>IF('M01'!AG543&gt;0,'M01'!AG543+MAX(0,G544-'M01'!H543)*IF(AND(D544&lt;&gt;0,E544&lt;&gt;0),E544/D544,'M01'!V543),G544*IF(AND(D544&lt;&gt;0,E544&lt;&gt;0),E544/D544,'M01'!V543))</f>
        <v/>
      </c>
      <c r="I544" s="7">
        <f>IFERROR(H544/G544,0)</f>
        <v/>
      </c>
      <c r="J544" s="6">
        <f>-'M01'!S543</f>
        <v/>
      </c>
      <c r="K544" s="6">
        <f>E544+H544-N544</f>
        <v/>
      </c>
      <c r="L544" s="7">
        <f>IFERROR(K544/J544,0)</f>
        <v/>
      </c>
      <c r="M544" s="6">
        <f>'M01'!T543</f>
        <v/>
      </c>
      <c r="N544" s="6">
        <f>'M01'!U543</f>
        <v/>
      </c>
      <c r="O544" s="7">
        <f>IFERROR(N544/M544,0)</f>
        <v/>
      </c>
      <c r="P544" s="6">
        <f>'M02'!E543</f>
        <v/>
      </c>
      <c r="Q544" s="6">
        <f>'M02'!F543</f>
        <v/>
      </c>
      <c r="R544" s="7">
        <f>IFERROR(Q544/P544,0)</f>
        <v/>
      </c>
      <c r="S544" s="6">
        <f>'M02'!M543</f>
        <v/>
      </c>
      <c r="T544" s="6">
        <f>IF('M02'!AG543&gt;0,'M02'!AG543+MAX(0,S544-'M02'!H543)*IF(AND(P544&lt;&gt;0,Q544&lt;&gt;0),Q544/P544,'M02'!V543),S544*IF(AND(P544&lt;&gt;0,Q544&lt;&gt;0),Q544/P544,'M02'!V543))</f>
        <v/>
      </c>
      <c r="U544" s="7">
        <f>IFERROR(T544/S544,0)</f>
        <v/>
      </c>
      <c r="V544" s="6">
        <f>-'M02'!S543</f>
        <v/>
      </c>
      <c r="W544" s="6">
        <f>Q544+T544-Z544</f>
        <v/>
      </c>
      <c r="X544" s="7">
        <f>IFERROR(W544/V544,0)</f>
        <v/>
      </c>
      <c r="Y544" s="6">
        <f>'M02'!T543</f>
        <v/>
      </c>
      <c r="Z544" s="6">
        <f>'M02'!U543</f>
        <v/>
      </c>
      <c r="AA544" s="7">
        <f>IFERROR(Z544/Y544,0)</f>
        <v/>
      </c>
      <c r="AB544" s="6">
        <f>'M03'!E543</f>
        <v/>
      </c>
      <c r="AC544" s="6">
        <f>'M03'!F543</f>
        <v/>
      </c>
      <c r="AD544" s="7">
        <f>IFERROR(AC544/AB544,0)</f>
        <v/>
      </c>
      <c r="AE544" s="6">
        <f>'M03'!M543</f>
        <v/>
      </c>
      <c r="AF544" s="6">
        <f>IF('M03'!AG543&gt;0,'M03'!AG543+MAX(0,AE544-'M03'!H543)*IF(AND(AB544&lt;&gt;0,AC544&lt;&gt;0),AC544/AB544,'M03'!V543),AE544*IF(AND(AB544&lt;&gt;0,AC544&lt;&gt;0),AC544/AB544,'M03'!V543))</f>
        <v/>
      </c>
      <c r="AG544" s="7">
        <f>IFERROR(AF544/AE544,0)</f>
        <v/>
      </c>
      <c r="AH544" s="6">
        <f>-'M03'!S543</f>
        <v/>
      </c>
      <c r="AI544" s="6">
        <f>AC544+AF544-AL544</f>
        <v/>
      </c>
      <c r="AJ544" s="7">
        <f>IFERROR(AI544/AH544,0)</f>
        <v/>
      </c>
      <c r="AK544" s="6">
        <f>'M03'!T543</f>
        <v/>
      </c>
      <c r="AL544" s="6">
        <f>'M03'!U543</f>
        <v/>
      </c>
      <c r="AM544" s="7">
        <f>IFERROR(AL544/AK544,0)</f>
        <v/>
      </c>
      <c r="AN544" s="6">
        <f>'M04'!E543</f>
        <v/>
      </c>
      <c r="AO544" s="6">
        <f>'M04'!F543</f>
        <v/>
      </c>
      <c r="AP544" s="7">
        <f>IFERROR(AO544/AN544,0)</f>
        <v/>
      </c>
      <c r="AQ544" s="6">
        <f>'M04'!M543</f>
        <v/>
      </c>
      <c r="AR544" s="6">
        <f>IF('M04'!AG543&gt;0,'M04'!AG543+MAX(0,AQ544-'M04'!H543)*IF(AND(AN544&lt;&gt;0,AO544&lt;&gt;0),AO544/AN544,'M04'!V543),AQ544*IF(AND(AN544&lt;&gt;0,AO544&lt;&gt;0),AO544/AN544,'M04'!V543))</f>
        <v/>
      </c>
      <c r="AS544" s="7">
        <f>IFERROR(AR544/AQ544,0)</f>
        <v/>
      </c>
      <c r="AT544" s="6">
        <f>-'M04'!S543</f>
        <v/>
      </c>
      <c r="AU544" s="6">
        <f>AO544+AR544-AX544</f>
        <v/>
      </c>
      <c r="AV544" s="7">
        <f>IFERROR(AU544/AT544,0)</f>
        <v/>
      </c>
      <c r="AW544" s="6">
        <f>'M04'!T543</f>
        <v/>
      </c>
      <c r="AX544" s="6">
        <f>'M04'!U543</f>
        <v/>
      </c>
      <c r="AY544" s="7">
        <f>IFERROR(AX544/AW544,0)</f>
        <v/>
      </c>
      <c r="AZ544" s="6">
        <f>'M05'!E543</f>
        <v/>
      </c>
      <c r="BA544" s="6">
        <f>'M05'!F543</f>
        <v/>
      </c>
      <c r="BB544" s="7">
        <f>IFERROR(BA544/AZ544,0)</f>
        <v/>
      </c>
      <c r="BC544" s="6">
        <f>'M05'!M543</f>
        <v/>
      </c>
      <c r="BD544" s="6">
        <f>IF('M05'!AG543&gt;0,'M05'!AG543+MAX(0,BC544-'M05'!H543)*IF(AND(AZ544&lt;&gt;0,BA544&lt;&gt;0),BA544/AZ544,'M05'!V543),BC544*IF(AND(AZ544&lt;&gt;0,BA544&lt;&gt;0),BA544/AZ544,'M05'!V543))</f>
        <v/>
      </c>
      <c r="BE544" s="7">
        <f>IFERROR(BD544/BC544,0)</f>
        <v/>
      </c>
      <c r="BF544" s="6">
        <f>-'M05'!S543</f>
        <v/>
      </c>
      <c r="BG544" s="6">
        <f>BA544+BD544-BJ544</f>
        <v/>
      </c>
      <c r="BH544" s="7">
        <f>IFERROR(BG544/BF544,0)</f>
        <v/>
      </c>
      <c r="BI544" s="6">
        <f>'M05'!T543</f>
        <v/>
      </c>
      <c r="BJ544" s="6">
        <f>'M05'!U543</f>
        <v/>
      </c>
      <c r="BK544" s="7">
        <f>IFERROR(BJ544/BI544,0)</f>
        <v/>
      </c>
      <c r="BL544" s="6">
        <f>'M06'!E543</f>
        <v/>
      </c>
      <c r="BM544" s="6">
        <f>'M06'!F543</f>
        <v/>
      </c>
      <c r="BN544" s="7">
        <f>IFERROR(BM544/BL544,0)</f>
        <v/>
      </c>
      <c r="BO544" s="6">
        <f>'M06'!M543</f>
        <v/>
      </c>
      <c r="BP544" s="6">
        <f>IF('M06'!AG543&gt;0,'M06'!AG543+MAX(0,BO544-'M06'!H543)*IF(AND(BL544&lt;&gt;0,BM544&lt;&gt;0),BM544/BL544,'M06'!V543),BO544*IF(AND(BL544&lt;&gt;0,BM544&lt;&gt;0),BM544/BL544,'M06'!V543))</f>
        <v/>
      </c>
      <c r="BQ544" s="7">
        <f>IFERROR(BP544/BO544,0)</f>
        <v/>
      </c>
      <c r="BR544" s="6">
        <f>-'M06'!S543</f>
        <v/>
      </c>
      <c r="BS544" s="6">
        <f>BM544+BP544-BV544</f>
        <v/>
      </c>
      <c r="BT544" s="7">
        <f>IFERROR(BS544/BR544,0)</f>
        <v/>
      </c>
      <c r="BU544" s="6">
        <f>'M06'!T543</f>
        <v/>
      </c>
      <c r="BV544" s="6">
        <f>'M06'!U543</f>
        <v/>
      </c>
      <c r="BW544" s="7">
        <f>IFERROR(BV544/BU544,0)</f>
        <v/>
      </c>
      <c r="BX544" s="6">
        <f>'M07'!E543</f>
        <v/>
      </c>
      <c r="BY544" s="6">
        <f>'M07'!F543</f>
        <v/>
      </c>
      <c r="BZ544" s="7">
        <f>IFERROR(BY544/BX544,0)</f>
        <v/>
      </c>
      <c r="CA544" s="6">
        <f>'M07'!M543</f>
        <v/>
      </c>
      <c r="CB544" s="6">
        <f>IF('M07'!AG543&gt;0,'M07'!AG543+MAX(0,CA544-'M07'!H543)*IF(AND(BX544&lt;&gt;0,BY544&lt;&gt;0),BY544/BX544,'M07'!V543),CA544*IF(AND(BX544&lt;&gt;0,BY544&lt;&gt;0),BY544/BX544,'M07'!V543))</f>
        <v/>
      </c>
      <c r="CC544" s="7">
        <f>IFERROR(CB544/CA544,0)</f>
        <v/>
      </c>
      <c r="CD544" s="6">
        <f>-'M07'!S543</f>
        <v/>
      </c>
      <c r="CE544" s="6">
        <f>BY544+CB544-CH544</f>
        <v/>
      </c>
      <c r="CF544" s="7">
        <f>IFERROR(CE544/CD544,0)</f>
        <v/>
      </c>
      <c r="CG544" s="6">
        <f>'M07'!T543</f>
        <v/>
      </c>
      <c r="CH544" s="6">
        <f>'M07'!U543</f>
        <v/>
      </c>
      <c r="CI544" s="7">
        <f>IFERROR(CH544/CG544,0)</f>
        <v/>
      </c>
      <c r="CJ544" s="6">
        <f>'M08'!E543</f>
        <v/>
      </c>
      <c r="CK544" s="6">
        <f>'M08'!F543</f>
        <v/>
      </c>
      <c r="CL544" s="7">
        <f>IFERROR(CK544/CJ544,0)</f>
        <v/>
      </c>
      <c r="CM544" s="6">
        <f>'M08'!M543</f>
        <v/>
      </c>
      <c r="CN544" s="6">
        <f>IF('M08'!AG543&gt;0,'M08'!AG543+MAX(0,CM544-'M08'!H543)*IF(AND(CJ544&lt;&gt;0,CK544&lt;&gt;0),CK544/CJ544,'M08'!V543),CM544*IF(AND(CJ544&lt;&gt;0,CK544&lt;&gt;0),CK544/CJ544,'M08'!V543))</f>
        <v/>
      </c>
      <c r="CO544" s="7">
        <f>IFERROR(CN544/CM544,0)</f>
        <v/>
      </c>
      <c r="CP544" s="6">
        <f>-'M08'!S543</f>
        <v/>
      </c>
      <c r="CQ544" s="6">
        <f>CK544+CN544-CT544</f>
        <v/>
      </c>
      <c r="CR544" s="7">
        <f>IFERROR(CQ544/CP544,0)</f>
        <v/>
      </c>
      <c r="CS544" s="6">
        <f>'M08'!T543</f>
        <v/>
      </c>
      <c r="CT544" s="6">
        <f>'M08'!U543</f>
        <v/>
      </c>
      <c r="CU544" s="7">
        <f>IFERROR(CT544/CS544,0)</f>
        <v/>
      </c>
      <c r="CV544" s="6">
        <f>'M09'!E543</f>
        <v/>
      </c>
      <c r="CW544" s="6">
        <f>'M09'!F543</f>
        <v/>
      </c>
      <c r="CX544" s="7">
        <f>IFERROR(CW544/CV544,0)</f>
        <v/>
      </c>
      <c r="CY544" s="6">
        <f>'M09'!M543</f>
        <v/>
      </c>
      <c r="CZ544" s="6">
        <f>IF('M09'!AG543&gt;0,'M09'!AG543+MAX(0,CY544-'M09'!H543)*IF(AND(CV544&lt;&gt;0,CW544&lt;&gt;0),CW544/CV544,'M09'!V543),CY544*IF(AND(CV544&lt;&gt;0,CW544&lt;&gt;0),CW544/CV544,'M09'!V543))</f>
        <v/>
      </c>
      <c r="DA544" s="7">
        <f>IFERROR(CZ544/CY544,0)</f>
        <v/>
      </c>
      <c r="DB544" s="6">
        <f>-'M09'!S543</f>
        <v/>
      </c>
      <c r="DC544" s="6">
        <f>CW544+CZ544-DF544</f>
        <v/>
      </c>
      <c r="DD544" s="7">
        <f>IFERROR(DC544/DB544,0)</f>
        <v/>
      </c>
      <c r="DE544" s="6">
        <f>'M09'!T543</f>
        <v/>
      </c>
      <c r="DF544" s="6">
        <f>'M09'!U543</f>
        <v/>
      </c>
      <c r="DG544" s="7">
        <f>IFERROR(DF544/DE544,0)</f>
        <v/>
      </c>
      <c r="DH544" s="6">
        <f>SUM(J544,V544,AH544,AT544,BF544,BR544,CD544,CP544,DB544)</f>
        <v/>
      </c>
      <c r="DI544" s="6">
        <f>SUM(K544,W544,AI544,AU544,BG544,BS544,CE544,CQ544,DC544)</f>
        <v/>
      </c>
      <c r="DJ544" s="6">
        <f>DH544/9</f>
        <v/>
      </c>
      <c r="DK544" s="6">
        <f>DI544/9</f>
        <v/>
      </c>
      <c r="DL544" s="7">
        <f>IFERROR(DI544/DH544,0)</f>
        <v/>
      </c>
      <c r="DM544" s="7">
        <f>'M09'!V543</f>
        <v/>
      </c>
      <c r="DN544" s="8">
        <f>IFERROR(DL544/DM544-1,0)</f>
        <v/>
      </c>
      <c r="DO544" s="6">
        <f>'M09'!AD543</f>
        <v/>
      </c>
      <c r="DP544" s="6">
        <f>DJ544-DO544</f>
        <v/>
      </c>
      <c r="DQ544" s="9">
        <f>COUNTIF(J544,"&gt;0")+COUNTIF(V544,"&gt;0")+COUNTIF(AH544,"&gt;0")+COUNTIF(AT544,"&gt;0")+COUNTIF(BF544,"&gt;0")+COUNTIF(BR544,"&gt;0")+COUNTIF(CD544,"&gt;0")+COUNTIF(CP544,"&gt;0")+COUNTIF(DB544,"&gt;0")</f>
        <v/>
      </c>
      <c r="DR544" s="6">
        <f>DE544</f>
        <v/>
      </c>
      <c r="DS544" s="10">
        <f>IFERROR(DR544/DJ544,0)</f>
        <v/>
      </c>
      <c r="DT544" s="6">
        <f>D544+SUM(G544,S544,AE544,AQ544,BC544,BO544,CA544,CM544,CY544)-SUM(J544,V544,AH544,AT544,BF544,BR544,CD544,CP544,DB544)-DE544</f>
        <v/>
      </c>
    </row>
    <row r="545">
      <c r="A545">
        <f>'M01'!C544</f>
        <v/>
      </c>
      <c r="B545">
        <f>'M01'!D544</f>
        <v/>
      </c>
      <c r="C545">
        <f>'M01'!A544</f>
        <v/>
      </c>
      <c r="D545" s="6">
        <f>'M01'!E544</f>
        <v/>
      </c>
      <c r="E545" s="6">
        <f>'M01'!F544</f>
        <v/>
      </c>
      <c r="F545" s="7">
        <f>IFERROR(E545/D545,0)</f>
        <v/>
      </c>
      <c r="G545" s="6">
        <f>'M01'!M544</f>
        <v/>
      </c>
      <c r="H545" s="6">
        <f>IF('M01'!AG544&gt;0,'M01'!AG544+MAX(0,G545-'M01'!H544)*IF(AND(D545&lt;&gt;0,E545&lt;&gt;0),E545/D545,'M01'!V544),G545*IF(AND(D545&lt;&gt;0,E545&lt;&gt;0),E545/D545,'M01'!V544))</f>
        <v/>
      </c>
      <c r="I545" s="7">
        <f>IFERROR(H545/G545,0)</f>
        <v/>
      </c>
      <c r="J545" s="6">
        <f>-'M01'!S544</f>
        <v/>
      </c>
      <c r="K545" s="6">
        <f>E545+H545-N545</f>
        <v/>
      </c>
      <c r="L545" s="7">
        <f>IFERROR(K545/J545,0)</f>
        <v/>
      </c>
      <c r="M545" s="6">
        <f>'M01'!T544</f>
        <v/>
      </c>
      <c r="N545" s="6">
        <f>'M01'!U544</f>
        <v/>
      </c>
      <c r="O545" s="7">
        <f>IFERROR(N545/M545,0)</f>
        <v/>
      </c>
      <c r="P545" s="6">
        <f>'M02'!E544</f>
        <v/>
      </c>
      <c r="Q545" s="6">
        <f>'M02'!F544</f>
        <v/>
      </c>
      <c r="R545" s="7">
        <f>IFERROR(Q545/P545,0)</f>
        <v/>
      </c>
      <c r="S545" s="6">
        <f>'M02'!M544</f>
        <v/>
      </c>
      <c r="T545" s="6">
        <f>IF('M02'!AG544&gt;0,'M02'!AG544+MAX(0,S545-'M02'!H544)*IF(AND(P545&lt;&gt;0,Q545&lt;&gt;0),Q545/P545,'M02'!V544),S545*IF(AND(P545&lt;&gt;0,Q545&lt;&gt;0),Q545/P545,'M02'!V544))</f>
        <v/>
      </c>
      <c r="U545" s="7">
        <f>IFERROR(T545/S545,0)</f>
        <v/>
      </c>
      <c r="V545" s="6">
        <f>-'M02'!S544</f>
        <v/>
      </c>
      <c r="W545" s="6">
        <f>Q545+T545-Z545</f>
        <v/>
      </c>
      <c r="X545" s="7">
        <f>IFERROR(W545/V545,0)</f>
        <v/>
      </c>
      <c r="Y545" s="6">
        <f>'M02'!T544</f>
        <v/>
      </c>
      <c r="Z545" s="6">
        <f>'M02'!U544</f>
        <v/>
      </c>
      <c r="AA545" s="7">
        <f>IFERROR(Z545/Y545,0)</f>
        <v/>
      </c>
      <c r="AB545" s="6">
        <f>'M03'!E544</f>
        <v/>
      </c>
      <c r="AC545" s="6">
        <f>'M03'!F544</f>
        <v/>
      </c>
      <c r="AD545" s="7">
        <f>IFERROR(AC545/AB545,0)</f>
        <v/>
      </c>
      <c r="AE545" s="6">
        <f>'M03'!M544</f>
        <v/>
      </c>
      <c r="AF545" s="6">
        <f>IF('M03'!AG544&gt;0,'M03'!AG544+MAX(0,AE545-'M03'!H544)*IF(AND(AB545&lt;&gt;0,AC545&lt;&gt;0),AC545/AB545,'M03'!V544),AE545*IF(AND(AB545&lt;&gt;0,AC545&lt;&gt;0),AC545/AB545,'M03'!V544))</f>
        <v/>
      </c>
      <c r="AG545" s="7">
        <f>IFERROR(AF545/AE545,0)</f>
        <v/>
      </c>
      <c r="AH545" s="6">
        <f>-'M03'!S544</f>
        <v/>
      </c>
      <c r="AI545" s="6">
        <f>AC545+AF545-AL545</f>
        <v/>
      </c>
      <c r="AJ545" s="7">
        <f>IFERROR(AI545/AH545,0)</f>
        <v/>
      </c>
      <c r="AK545" s="6">
        <f>'M03'!T544</f>
        <v/>
      </c>
      <c r="AL545" s="6">
        <f>'M03'!U544</f>
        <v/>
      </c>
      <c r="AM545" s="7">
        <f>IFERROR(AL545/AK545,0)</f>
        <v/>
      </c>
      <c r="AN545" s="6">
        <f>'M04'!E544</f>
        <v/>
      </c>
      <c r="AO545" s="6">
        <f>'M04'!F544</f>
        <v/>
      </c>
      <c r="AP545" s="7">
        <f>IFERROR(AO545/AN545,0)</f>
        <v/>
      </c>
      <c r="AQ545" s="6">
        <f>'M04'!M544</f>
        <v/>
      </c>
      <c r="AR545" s="6">
        <f>IF('M04'!AG544&gt;0,'M04'!AG544+MAX(0,AQ545-'M04'!H544)*IF(AND(AN545&lt;&gt;0,AO545&lt;&gt;0),AO545/AN545,'M04'!V544),AQ545*IF(AND(AN545&lt;&gt;0,AO545&lt;&gt;0),AO545/AN545,'M04'!V544))</f>
        <v/>
      </c>
      <c r="AS545" s="7">
        <f>IFERROR(AR545/AQ545,0)</f>
        <v/>
      </c>
      <c r="AT545" s="6">
        <f>-'M04'!S544</f>
        <v/>
      </c>
      <c r="AU545" s="6">
        <f>AO545+AR545-AX545</f>
        <v/>
      </c>
      <c r="AV545" s="7">
        <f>IFERROR(AU545/AT545,0)</f>
        <v/>
      </c>
      <c r="AW545" s="6">
        <f>'M04'!T544</f>
        <v/>
      </c>
      <c r="AX545" s="6">
        <f>'M04'!U544</f>
        <v/>
      </c>
      <c r="AY545" s="7">
        <f>IFERROR(AX545/AW545,0)</f>
        <v/>
      </c>
      <c r="AZ545" s="6">
        <f>'M05'!E544</f>
        <v/>
      </c>
      <c r="BA545" s="6">
        <f>'M05'!F544</f>
        <v/>
      </c>
      <c r="BB545" s="7">
        <f>IFERROR(BA545/AZ545,0)</f>
        <v/>
      </c>
      <c r="BC545" s="6">
        <f>'M05'!M544</f>
        <v/>
      </c>
      <c r="BD545" s="6">
        <f>IF('M05'!AG544&gt;0,'M05'!AG544+MAX(0,BC545-'M05'!H544)*IF(AND(AZ545&lt;&gt;0,BA545&lt;&gt;0),BA545/AZ545,'M05'!V544),BC545*IF(AND(AZ545&lt;&gt;0,BA545&lt;&gt;0),BA545/AZ545,'M05'!V544))</f>
        <v/>
      </c>
      <c r="BE545" s="7">
        <f>IFERROR(BD545/BC545,0)</f>
        <v/>
      </c>
      <c r="BF545" s="6">
        <f>-'M05'!S544</f>
        <v/>
      </c>
      <c r="BG545" s="6">
        <f>BA545+BD545-BJ545</f>
        <v/>
      </c>
      <c r="BH545" s="7">
        <f>IFERROR(BG545/BF545,0)</f>
        <v/>
      </c>
      <c r="BI545" s="6">
        <f>'M05'!T544</f>
        <v/>
      </c>
      <c r="BJ545" s="6">
        <f>'M05'!U544</f>
        <v/>
      </c>
      <c r="BK545" s="7">
        <f>IFERROR(BJ545/BI545,0)</f>
        <v/>
      </c>
      <c r="BL545" s="6">
        <f>'M06'!E544</f>
        <v/>
      </c>
      <c r="BM545" s="6">
        <f>'M06'!F544</f>
        <v/>
      </c>
      <c r="BN545" s="7">
        <f>IFERROR(BM545/BL545,0)</f>
        <v/>
      </c>
      <c r="BO545" s="6">
        <f>'M06'!M544</f>
        <v/>
      </c>
      <c r="BP545" s="6">
        <f>IF('M06'!AG544&gt;0,'M06'!AG544+MAX(0,BO545-'M06'!H544)*IF(AND(BL545&lt;&gt;0,BM545&lt;&gt;0),BM545/BL545,'M06'!V544),BO545*IF(AND(BL545&lt;&gt;0,BM545&lt;&gt;0),BM545/BL545,'M06'!V544))</f>
        <v/>
      </c>
      <c r="BQ545" s="7">
        <f>IFERROR(BP545/BO545,0)</f>
        <v/>
      </c>
      <c r="BR545" s="6">
        <f>-'M06'!S544</f>
        <v/>
      </c>
      <c r="BS545" s="6">
        <f>BM545+BP545-BV545</f>
        <v/>
      </c>
      <c r="BT545" s="7">
        <f>IFERROR(BS545/BR545,0)</f>
        <v/>
      </c>
      <c r="BU545" s="6">
        <f>'M06'!T544</f>
        <v/>
      </c>
      <c r="BV545" s="6">
        <f>'M06'!U544</f>
        <v/>
      </c>
      <c r="BW545" s="7">
        <f>IFERROR(BV545/BU545,0)</f>
        <v/>
      </c>
      <c r="BX545" s="6">
        <f>'M07'!E544</f>
        <v/>
      </c>
      <c r="BY545" s="6">
        <f>'M07'!F544</f>
        <v/>
      </c>
      <c r="BZ545" s="7">
        <f>IFERROR(BY545/BX545,0)</f>
        <v/>
      </c>
      <c r="CA545" s="6">
        <f>'M07'!M544</f>
        <v/>
      </c>
      <c r="CB545" s="6">
        <f>IF('M07'!AG544&gt;0,'M07'!AG544+MAX(0,CA545-'M07'!H544)*IF(AND(BX545&lt;&gt;0,BY545&lt;&gt;0),BY545/BX545,'M07'!V544),CA545*IF(AND(BX545&lt;&gt;0,BY545&lt;&gt;0),BY545/BX545,'M07'!V544))</f>
        <v/>
      </c>
      <c r="CC545" s="7">
        <f>IFERROR(CB545/CA545,0)</f>
        <v/>
      </c>
      <c r="CD545" s="6">
        <f>-'M07'!S544</f>
        <v/>
      </c>
      <c r="CE545" s="6">
        <f>BY545+CB545-CH545</f>
        <v/>
      </c>
      <c r="CF545" s="7">
        <f>IFERROR(CE545/CD545,0)</f>
        <v/>
      </c>
      <c r="CG545" s="6">
        <f>'M07'!T544</f>
        <v/>
      </c>
      <c r="CH545" s="6">
        <f>'M07'!U544</f>
        <v/>
      </c>
      <c r="CI545" s="7">
        <f>IFERROR(CH545/CG545,0)</f>
        <v/>
      </c>
      <c r="CJ545" s="6">
        <f>'M08'!E544</f>
        <v/>
      </c>
      <c r="CK545" s="6">
        <f>'M08'!F544</f>
        <v/>
      </c>
      <c r="CL545" s="7">
        <f>IFERROR(CK545/CJ545,0)</f>
        <v/>
      </c>
      <c r="CM545" s="6">
        <f>'M08'!M544</f>
        <v/>
      </c>
      <c r="CN545" s="6">
        <f>IF('M08'!AG544&gt;0,'M08'!AG544+MAX(0,CM545-'M08'!H544)*IF(AND(CJ545&lt;&gt;0,CK545&lt;&gt;0),CK545/CJ545,'M08'!V544),CM545*IF(AND(CJ545&lt;&gt;0,CK545&lt;&gt;0),CK545/CJ545,'M08'!V544))</f>
        <v/>
      </c>
      <c r="CO545" s="7">
        <f>IFERROR(CN545/CM545,0)</f>
        <v/>
      </c>
      <c r="CP545" s="6">
        <f>-'M08'!S544</f>
        <v/>
      </c>
      <c r="CQ545" s="6">
        <f>CK545+CN545-CT545</f>
        <v/>
      </c>
      <c r="CR545" s="7">
        <f>IFERROR(CQ545/CP545,0)</f>
        <v/>
      </c>
      <c r="CS545" s="6">
        <f>'M08'!T544</f>
        <v/>
      </c>
      <c r="CT545" s="6">
        <f>'M08'!U544</f>
        <v/>
      </c>
      <c r="CU545" s="7">
        <f>IFERROR(CT545/CS545,0)</f>
        <v/>
      </c>
      <c r="CV545" s="6">
        <f>'M09'!E544</f>
        <v/>
      </c>
      <c r="CW545" s="6">
        <f>'M09'!F544</f>
        <v/>
      </c>
      <c r="CX545" s="7">
        <f>IFERROR(CW545/CV545,0)</f>
        <v/>
      </c>
      <c r="CY545" s="6">
        <f>'M09'!M544</f>
        <v/>
      </c>
      <c r="CZ545" s="6">
        <f>IF('M09'!AG544&gt;0,'M09'!AG544+MAX(0,CY545-'M09'!H544)*IF(AND(CV545&lt;&gt;0,CW545&lt;&gt;0),CW545/CV545,'M09'!V544),CY545*IF(AND(CV545&lt;&gt;0,CW545&lt;&gt;0),CW545/CV545,'M09'!V544))</f>
        <v/>
      </c>
      <c r="DA545" s="7">
        <f>IFERROR(CZ545/CY545,0)</f>
        <v/>
      </c>
      <c r="DB545" s="6">
        <f>-'M09'!S544</f>
        <v/>
      </c>
      <c r="DC545" s="6">
        <f>CW545+CZ545-DF545</f>
        <v/>
      </c>
      <c r="DD545" s="7">
        <f>IFERROR(DC545/DB545,0)</f>
        <v/>
      </c>
      <c r="DE545" s="6">
        <f>'M09'!T544</f>
        <v/>
      </c>
      <c r="DF545" s="6">
        <f>'M09'!U544</f>
        <v/>
      </c>
      <c r="DG545" s="7">
        <f>IFERROR(DF545/DE545,0)</f>
        <v/>
      </c>
      <c r="DH545" s="6">
        <f>SUM(J545,V545,AH545,AT545,BF545,BR545,CD545,CP545,DB545)</f>
        <v/>
      </c>
      <c r="DI545" s="6">
        <f>SUM(K545,W545,AI545,AU545,BG545,BS545,CE545,CQ545,DC545)</f>
        <v/>
      </c>
      <c r="DJ545" s="6">
        <f>DH545/9</f>
        <v/>
      </c>
      <c r="DK545" s="6">
        <f>DI545/9</f>
        <v/>
      </c>
      <c r="DL545" s="7">
        <f>IFERROR(DI545/DH545,0)</f>
        <v/>
      </c>
      <c r="DM545" s="7">
        <f>'M09'!V544</f>
        <v/>
      </c>
      <c r="DN545" s="8">
        <f>IFERROR(DL545/DM545-1,0)</f>
        <v/>
      </c>
      <c r="DO545" s="6">
        <f>'M09'!AD544</f>
        <v/>
      </c>
      <c r="DP545" s="6">
        <f>DJ545-DO545</f>
        <v/>
      </c>
      <c r="DQ545" s="9">
        <f>COUNTIF(J545,"&gt;0")+COUNTIF(V545,"&gt;0")+COUNTIF(AH545,"&gt;0")+COUNTIF(AT545,"&gt;0")+COUNTIF(BF545,"&gt;0")+COUNTIF(BR545,"&gt;0")+COUNTIF(CD545,"&gt;0")+COUNTIF(CP545,"&gt;0")+COUNTIF(DB545,"&gt;0")</f>
        <v/>
      </c>
      <c r="DR545" s="6">
        <f>DE545</f>
        <v/>
      </c>
      <c r="DS545" s="10">
        <f>IFERROR(DR545/DJ545,0)</f>
        <v/>
      </c>
      <c r="DT545" s="6">
        <f>D545+SUM(G545,S545,AE545,AQ545,BC545,BO545,CA545,CM545,CY545)-SUM(J545,V545,AH545,AT545,BF545,BR545,CD545,CP545,DB545)-DE545</f>
        <v/>
      </c>
    </row>
    <row r="546">
      <c r="A546">
        <f>'M01'!C545</f>
        <v/>
      </c>
      <c r="B546">
        <f>'M01'!D545</f>
        <v/>
      </c>
      <c r="C546">
        <f>'M01'!A545</f>
        <v/>
      </c>
      <c r="D546" s="6">
        <f>'M01'!E545</f>
        <v/>
      </c>
      <c r="E546" s="6">
        <f>'M01'!F545</f>
        <v/>
      </c>
      <c r="F546" s="7">
        <f>IFERROR(E546/D546,0)</f>
        <v/>
      </c>
      <c r="G546" s="6">
        <f>'M01'!M545</f>
        <v/>
      </c>
      <c r="H546" s="6">
        <f>IF('M01'!AG545&gt;0,'M01'!AG545+MAX(0,G546-'M01'!H545)*IF(AND(D546&lt;&gt;0,E546&lt;&gt;0),E546/D546,'M01'!V545),G546*IF(AND(D546&lt;&gt;0,E546&lt;&gt;0),E546/D546,'M01'!V545))</f>
        <v/>
      </c>
      <c r="I546" s="7">
        <f>IFERROR(H546/G546,0)</f>
        <v/>
      </c>
      <c r="J546" s="6">
        <f>-'M01'!S545</f>
        <v/>
      </c>
      <c r="K546" s="6">
        <f>E546+H546-N546</f>
        <v/>
      </c>
      <c r="L546" s="7">
        <f>IFERROR(K546/J546,0)</f>
        <v/>
      </c>
      <c r="M546" s="6">
        <f>'M01'!T545</f>
        <v/>
      </c>
      <c r="N546" s="6">
        <f>'M01'!U545</f>
        <v/>
      </c>
      <c r="O546" s="7">
        <f>IFERROR(N546/M546,0)</f>
        <v/>
      </c>
      <c r="P546" s="6">
        <f>'M02'!E545</f>
        <v/>
      </c>
      <c r="Q546" s="6">
        <f>'M02'!F545</f>
        <v/>
      </c>
      <c r="R546" s="7">
        <f>IFERROR(Q546/P546,0)</f>
        <v/>
      </c>
      <c r="S546" s="6">
        <f>'M02'!M545</f>
        <v/>
      </c>
      <c r="T546" s="6">
        <f>IF('M02'!AG545&gt;0,'M02'!AG545+MAX(0,S546-'M02'!H545)*IF(AND(P546&lt;&gt;0,Q546&lt;&gt;0),Q546/P546,'M02'!V545),S546*IF(AND(P546&lt;&gt;0,Q546&lt;&gt;0),Q546/P546,'M02'!V545))</f>
        <v/>
      </c>
      <c r="U546" s="7">
        <f>IFERROR(T546/S546,0)</f>
        <v/>
      </c>
      <c r="V546" s="6">
        <f>-'M02'!S545</f>
        <v/>
      </c>
      <c r="W546" s="6">
        <f>Q546+T546-Z546</f>
        <v/>
      </c>
      <c r="X546" s="7">
        <f>IFERROR(W546/V546,0)</f>
        <v/>
      </c>
      <c r="Y546" s="6">
        <f>'M02'!T545</f>
        <v/>
      </c>
      <c r="Z546" s="6">
        <f>'M02'!U545</f>
        <v/>
      </c>
      <c r="AA546" s="7">
        <f>IFERROR(Z546/Y546,0)</f>
        <v/>
      </c>
      <c r="AB546" s="6">
        <f>'M03'!E545</f>
        <v/>
      </c>
      <c r="AC546" s="6">
        <f>'M03'!F545</f>
        <v/>
      </c>
      <c r="AD546" s="7">
        <f>IFERROR(AC546/AB546,0)</f>
        <v/>
      </c>
      <c r="AE546" s="6">
        <f>'M03'!M545</f>
        <v/>
      </c>
      <c r="AF546" s="6">
        <f>IF('M03'!AG545&gt;0,'M03'!AG545+MAX(0,AE546-'M03'!H545)*IF(AND(AB546&lt;&gt;0,AC546&lt;&gt;0),AC546/AB546,'M03'!V545),AE546*IF(AND(AB546&lt;&gt;0,AC546&lt;&gt;0),AC546/AB546,'M03'!V545))</f>
        <v/>
      </c>
      <c r="AG546" s="7">
        <f>IFERROR(AF546/AE546,0)</f>
        <v/>
      </c>
      <c r="AH546" s="6">
        <f>-'M03'!S545</f>
        <v/>
      </c>
      <c r="AI546" s="6">
        <f>AC546+AF546-AL546</f>
        <v/>
      </c>
      <c r="AJ546" s="7">
        <f>IFERROR(AI546/AH546,0)</f>
        <v/>
      </c>
      <c r="AK546" s="6">
        <f>'M03'!T545</f>
        <v/>
      </c>
      <c r="AL546" s="6">
        <f>'M03'!U545</f>
        <v/>
      </c>
      <c r="AM546" s="7">
        <f>IFERROR(AL546/AK546,0)</f>
        <v/>
      </c>
      <c r="AN546" s="6">
        <f>'M04'!E545</f>
        <v/>
      </c>
      <c r="AO546" s="6">
        <f>'M04'!F545</f>
        <v/>
      </c>
      <c r="AP546" s="7">
        <f>IFERROR(AO546/AN546,0)</f>
        <v/>
      </c>
      <c r="AQ546" s="6">
        <f>'M04'!M545</f>
        <v/>
      </c>
      <c r="AR546" s="6">
        <f>IF('M04'!AG545&gt;0,'M04'!AG545+MAX(0,AQ546-'M04'!H545)*IF(AND(AN546&lt;&gt;0,AO546&lt;&gt;0),AO546/AN546,'M04'!V545),AQ546*IF(AND(AN546&lt;&gt;0,AO546&lt;&gt;0),AO546/AN546,'M04'!V545))</f>
        <v/>
      </c>
      <c r="AS546" s="7">
        <f>IFERROR(AR546/AQ546,0)</f>
        <v/>
      </c>
      <c r="AT546" s="6">
        <f>-'M04'!S545</f>
        <v/>
      </c>
      <c r="AU546" s="6">
        <f>AO546+AR546-AX546</f>
        <v/>
      </c>
      <c r="AV546" s="7">
        <f>IFERROR(AU546/AT546,0)</f>
        <v/>
      </c>
      <c r="AW546" s="6">
        <f>'M04'!T545</f>
        <v/>
      </c>
      <c r="AX546" s="6">
        <f>'M04'!U545</f>
        <v/>
      </c>
      <c r="AY546" s="7">
        <f>IFERROR(AX546/AW546,0)</f>
        <v/>
      </c>
      <c r="AZ546" s="6">
        <f>'M05'!E545</f>
        <v/>
      </c>
      <c r="BA546" s="6">
        <f>'M05'!F545</f>
        <v/>
      </c>
      <c r="BB546" s="7">
        <f>IFERROR(BA546/AZ546,0)</f>
        <v/>
      </c>
      <c r="BC546" s="6">
        <f>'M05'!M545</f>
        <v/>
      </c>
      <c r="BD546" s="6">
        <f>IF('M05'!AG545&gt;0,'M05'!AG545+MAX(0,BC546-'M05'!H545)*IF(AND(AZ546&lt;&gt;0,BA546&lt;&gt;0),BA546/AZ546,'M05'!V545),BC546*IF(AND(AZ546&lt;&gt;0,BA546&lt;&gt;0),BA546/AZ546,'M05'!V545))</f>
        <v/>
      </c>
      <c r="BE546" s="7">
        <f>IFERROR(BD546/BC546,0)</f>
        <v/>
      </c>
      <c r="BF546" s="6">
        <f>-'M05'!S545</f>
        <v/>
      </c>
      <c r="BG546" s="6">
        <f>BA546+BD546-BJ546</f>
        <v/>
      </c>
      <c r="BH546" s="7">
        <f>IFERROR(BG546/BF546,0)</f>
        <v/>
      </c>
      <c r="BI546" s="6">
        <f>'M05'!T545</f>
        <v/>
      </c>
      <c r="BJ546" s="6">
        <f>'M05'!U545</f>
        <v/>
      </c>
      <c r="BK546" s="7">
        <f>IFERROR(BJ546/BI546,0)</f>
        <v/>
      </c>
      <c r="BL546" s="6">
        <f>'M06'!E545</f>
        <v/>
      </c>
      <c r="BM546" s="6">
        <f>'M06'!F545</f>
        <v/>
      </c>
      <c r="BN546" s="7">
        <f>IFERROR(BM546/BL546,0)</f>
        <v/>
      </c>
      <c r="BO546" s="6">
        <f>'M06'!M545</f>
        <v/>
      </c>
      <c r="BP546" s="6">
        <f>IF('M06'!AG545&gt;0,'M06'!AG545+MAX(0,BO546-'M06'!H545)*IF(AND(BL546&lt;&gt;0,BM546&lt;&gt;0),BM546/BL546,'M06'!V545),BO546*IF(AND(BL546&lt;&gt;0,BM546&lt;&gt;0),BM546/BL546,'M06'!V545))</f>
        <v/>
      </c>
      <c r="BQ546" s="7">
        <f>IFERROR(BP546/BO546,0)</f>
        <v/>
      </c>
      <c r="BR546" s="6">
        <f>-'M06'!S545</f>
        <v/>
      </c>
      <c r="BS546" s="6">
        <f>BM546+BP546-BV546</f>
        <v/>
      </c>
      <c r="BT546" s="7">
        <f>IFERROR(BS546/BR546,0)</f>
        <v/>
      </c>
      <c r="BU546" s="6">
        <f>'M06'!T545</f>
        <v/>
      </c>
      <c r="BV546" s="6">
        <f>'M06'!U545</f>
        <v/>
      </c>
      <c r="BW546" s="7">
        <f>IFERROR(BV546/BU546,0)</f>
        <v/>
      </c>
      <c r="BX546" s="6">
        <f>'M07'!E545</f>
        <v/>
      </c>
      <c r="BY546" s="6">
        <f>'M07'!F545</f>
        <v/>
      </c>
      <c r="BZ546" s="7">
        <f>IFERROR(BY546/BX546,0)</f>
        <v/>
      </c>
      <c r="CA546" s="6">
        <f>'M07'!M545</f>
        <v/>
      </c>
      <c r="CB546" s="6">
        <f>IF('M07'!AG545&gt;0,'M07'!AG545+MAX(0,CA546-'M07'!H545)*IF(AND(BX546&lt;&gt;0,BY546&lt;&gt;0),BY546/BX546,'M07'!V545),CA546*IF(AND(BX546&lt;&gt;0,BY546&lt;&gt;0),BY546/BX546,'M07'!V545))</f>
        <v/>
      </c>
      <c r="CC546" s="7">
        <f>IFERROR(CB546/CA546,0)</f>
        <v/>
      </c>
      <c r="CD546" s="6">
        <f>-'M07'!S545</f>
        <v/>
      </c>
      <c r="CE546" s="6">
        <f>BY546+CB546-CH546</f>
        <v/>
      </c>
      <c r="CF546" s="7">
        <f>IFERROR(CE546/CD546,0)</f>
        <v/>
      </c>
      <c r="CG546" s="6">
        <f>'M07'!T545</f>
        <v/>
      </c>
      <c r="CH546" s="6">
        <f>'M07'!U545</f>
        <v/>
      </c>
      <c r="CI546" s="7">
        <f>IFERROR(CH546/CG546,0)</f>
        <v/>
      </c>
      <c r="CJ546" s="6">
        <f>'M08'!E545</f>
        <v/>
      </c>
      <c r="CK546" s="6">
        <f>'M08'!F545</f>
        <v/>
      </c>
      <c r="CL546" s="7">
        <f>IFERROR(CK546/CJ546,0)</f>
        <v/>
      </c>
      <c r="CM546" s="6">
        <f>'M08'!M545</f>
        <v/>
      </c>
      <c r="CN546" s="6">
        <f>IF('M08'!AG545&gt;0,'M08'!AG545+MAX(0,CM546-'M08'!H545)*IF(AND(CJ546&lt;&gt;0,CK546&lt;&gt;0),CK546/CJ546,'M08'!V545),CM546*IF(AND(CJ546&lt;&gt;0,CK546&lt;&gt;0),CK546/CJ546,'M08'!V545))</f>
        <v/>
      </c>
      <c r="CO546" s="7">
        <f>IFERROR(CN546/CM546,0)</f>
        <v/>
      </c>
      <c r="CP546" s="6">
        <f>-'M08'!S545</f>
        <v/>
      </c>
      <c r="CQ546" s="6">
        <f>CK546+CN546-CT546</f>
        <v/>
      </c>
      <c r="CR546" s="7">
        <f>IFERROR(CQ546/CP546,0)</f>
        <v/>
      </c>
      <c r="CS546" s="6">
        <f>'M08'!T545</f>
        <v/>
      </c>
      <c r="CT546" s="6">
        <f>'M08'!U545</f>
        <v/>
      </c>
      <c r="CU546" s="7">
        <f>IFERROR(CT546/CS546,0)</f>
        <v/>
      </c>
      <c r="CV546" s="6">
        <f>'M09'!E545</f>
        <v/>
      </c>
      <c r="CW546" s="6">
        <f>'M09'!F545</f>
        <v/>
      </c>
      <c r="CX546" s="7">
        <f>IFERROR(CW546/CV546,0)</f>
        <v/>
      </c>
      <c r="CY546" s="6">
        <f>'M09'!M545</f>
        <v/>
      </c>
      <c r="CZ546" s="6">
        <f>IF('M09'!AG545&gt;0,'M09'!AG545+MAX(0,CY546-'M09'!H545)*IF(AND(CV546&lt;&gt;0,CW546&lt;&gt;0),CW546/CV546,'M09'!V545),CY546*IF(AND(CV546&lt;&gt;0,CW546&lt;&gt;0),CW546/CV546,'M09'!V545))</f>
        <v/>
      </c>
      <c r="DA546" s="7">
        <f>IFERROR(CZ546/CY546,0)</f>
        <v/>
      </c>
      <c r="DB546" s="6">
        <f>-'M09'!S545</f>
        <v/>
      </c>
      <c r="DC546" s="6">
        <f>CW546+CZ546-DF546</f>
        <v/>
      </c>
      <c r="DD546" s="7">
        <f>IFERROR(DC546/DB546,0)</f>
        <v/>
      </c>
      <c r="DE546" s="6">
        <f>'M09'!T545</f>
        <v/>
      </c>
      <c r="DF546" s="6">
        <f>'M09'!U545</f>
        <v/>
      </c>
      <c r="DG546" s="7">
        <f>IFERROR(DF546/DE546,0)</f>
        <v/>
      </c>
      <c r="DH546" s="6">
        <f>SUM(J546,V546,AH546,AT546,BF546,BR546,CD546,CP546,DB546)</f>
        <v/>
      </c>
      <c r="DI546" s="6">
        <f>SUM(K546,W546,AI546,AU546,BG546,BS546,CE546,CQ546,DC546)</f>
        <v/>
      </c>
      <c r="DJ546" s="6">
        <f>DH546/9</f>
        <v/>
      </c>
      <c r="DK546" s="6">
        <f>DI546/9</f>
        <v/>
      </c>
      <c r="DL546" s="7">
        <f>IFERROR(DI546/DH546,0)</f>
        <v/>
      </c>
      <c r="DM546" s="7">
        <f>'M09'!V545</f>
        <v/>
      </c>
      <c r="DN546" s="8">
        <f>IFERROR(DL546/DM546-1,0)</f>
        <v/>
      </c>
      <c r="DO546" s="6">
        <f>'M09'!AD545</f>
        <v/>
      </c>
      <c r="DP546" s="6">
        <f>DJ546-DO546</f>
        <v/>
      </c>
      <c r="DQ546" s="9">
        <f>COUNTIF(J546,"&gt;0")+COUNTIF(V546,"&gt;0")+COUNTIF(AH546,"&gt;0")+COUNTIF(AT546,"&gt;0")+COUNTIF(BF546,"&gt;0")+COUNTIF(BR546,"&gt;0")+COUNTIF(CD546,"&gt;0")+COUNTIF(CP546,"&gt;0")+COUNTIF(DB546,"&gt;0")</f>
        <v/>
      </c>
      <c r="DR546" s="6">
        <f>DE546</f>
        <v/>
      </c>
      <c r="DS546" s="10">
        <f>IFERROR(DR546/DJ546,0)</f>
        <v/>
      </c>
      <c r="DT546" s="6">
        <f>D546+SUM(G546,S546,AE546,AQ546,BC546,BO546,CA546,CM546,CY546)-SUM(J546,V546,AH546,AT546,BF546,BR546,CD546,CP546,DB546)-DE546</f>
        <v/>
      </c>
    </row>
    <row r="547">
      <c r="A547">
        <f>'M01'!C546</f>
        <v/>
      </c>
      <c r="B547">
        <f>'M01'!D546</f>
        <v/>
      </c>
      <c r="C547">
        <f>'M01'!A546</f>
        <v/>
      </c>
      <c r="D547" s="6">
        <f>'M01'!E546</f>
        <v/>
      </c>
      <c r="E547" s="6">
        <f>'M01'!F546</f>
        <v/>
      </c>
      <c r="F547" s="7">
        <f>IFERROR(E547/D547,0)</f>
        <v/>
      </c>
      <c r="G547" s="6">
        <f>'M01'!M546</f>
        <v/>
      </c>
      <c r="H547" s="6">
        <f>IF('M01'!AG546&gt;0,'M01'!AG546+MAX(0,G547-'M01'!H546)*IF(AND(D547&lt;&gt;0,E547&lt;&gt;0),E547/D547,'M01'!V546),G547*IF(AND(D547&lt;&gt;0,E547&lt;&gt;0),E547/D547,'M01'!V546))</f>
        <v/>
      </c>
      <c r="I547" s="7">
        <f>IFERROR(H547/G547,0)</f>
        <v/>
      </c>
      <c r="J547" s="6">
        <f>-'M01'!S546</f>
        <v/>
      </c>
      <c r="K547" s="6">
        <f>E547+H547-N547</f>
        <v/>
      </c>
      <c r="L547" s="7">
        <f>IFERROR(K547/J547,0)</f>
        <v/>
      </c>
      <c r="M547" s="6">
        <f>'M01'!T546</f>
        <v/>
      </c>
      <c r="N547" s="6">
        <f>'M01'!U546</f>
        <v/>
      </c>
      <c r="O547" s="7">
        <f>IFERROR(N547/M547,0)</f>
        <v/>
      </c>
      <c r="P547" s="6">
        <f>'M02'!E546</f>
        <v/>
      </c>
      <c r="Q547" s="6">
        <f>'M02'!F546</f>
        <v/>
      </c>
      <c r="R547" s="7">
        <f>IFERROR(Q547/P547,0)</f>
        <v/>
      </c>
      <c r="S547" s="6">
        <f>'M02'!M546</f>
        <v/>
      </c>
      <c r="T547" s="6">
        <f>IF('M02'!AG546&gt;0,'M02'!AG546+MAX(0,S547-'M02'!H546)*IF(AND(P547&lt;&gt;0,Q547&lt;&gt;0),Q547/P547,'M02'!V546),S547*IF(AND(P547&lt;&gt;0,Q547&lt;&gt;0),Q547/P547,'M02'!V546))</f>
        <v/>
      </c>
      <c r="U547" s="7">
        <f>IFERROR(T547/S547,0)</f>
        <v/>
      </c>
      <c r="V547" s="6">
        <f>-'M02'!S546</f>
        <v/>
      </c>
      <c r="W547" s="6">
        <f>Q547+T547-Z547</f>
        <v/>
      </c>
      <c r="X547" s="7">
        <f>IFERROR(W547/V547,0)</f>
        <v/>
      </c>
      <c r="Y547" s="6">
        <f>'M02'!T546</f>
        <v/>
      </c>
      <c r="Z547" s="6">
        <f>'M02'!U546</f>
        <v/>
      </c>
      <c r="AA547" s="7">
        <f>IFERROR(Z547/Y547,0)</f>
        <v/>
      </c>
      <c r="AB547" s="6">
        <f>'M03'!E546</f>
        <v/>
      </c>
      <c r="AC547" s="6">
        <f>'M03'!F546</f>
        <v/>
      </c>
      <c r="AD547" s="7">
        <f>IFERROR(AC547/AB547,0)</f>
        <v/>
      </c>
      <c r="AE547" s="6">
        <f>'M03'!M546</f>
        <v/>
      </c>
      <c r="AF547" s="6">
        <f>IF('M03'!AG546&gt;0,'M03'!AG546+MAX(0,AE547-'M03'!H546)*IF(AND(AB547&lt;&gt;0,AC547&lt;&gt;0),AC547/AB547,'M03'!V546),AE547*IF(AND(AB547&lt;&gt;0,AC547&lt;&gt;0),AC547/AB547,'M03'!V546))</f>
        <v/>
      </c>
      <c r="AG547" s="7">
        <f>IFERROR(AF547/AE547,0)</f>
        <v/>
      </c>
      <c r="AH547" s="6">
        <f>-'M03'!S546</f>
        <v/>
      </c>
      <c r="AI547" s="6">
        <f>AC547+AF547-AL547</f>
        <v/>
      </c>
      <c r="AJ547" s="7">
        <f>IFERROR(AI547/AH547,0)</f>
        <v/>
      </c>
      <c r="AK547" s="6">
        <f>'M03'!T546</f>
        <v/>
      </c>
      <c r="AL547" s="6">
        <f>'M03'!U546</f>
        <v/>
      </c>
      <c r="AM547" s="7">
        <f>IFERROR(AL547/AK547,0)</f>
        <v/>
      </c>
      <c r="AN547" s="6">
        <f>'M04'!E546</f>
        <v/>
      </c>
      <c r="AO547" s="6">
        <f>'M04'!F546</f>
        <v/>
      </c>
      <c r="AP547" s="7">
        <f>IFERROR(AO547/AN547,0)</f>
        <v/>
      </c>
      <c r="AQ547" s="6">
        <f>'M04'!M546</f>
        <v/>
      </c>
      <c r="AR547" s="6">
        <f>IF('M04'!AG546&gt;0,'M04'!AG546+MAX(0,AQ547-'M04'!H546)*IF(AND(AN547&lt;&gt;0,AO547&lt;&gt;0),AO547/AN547,'M04'!V546),AQ547*IF(AND(AN547&lt;&gt;0,AO547&lt;&gt;0),AO547/AN547,'M04'!V546))</f>
        <v/>
      </c>
      <c r="AS547" s="7">
        <f>IFERROR(AR547/AQ547,0)</f>
        <v/>
      </c>
      <c r="AT547" s="6">
        <f>-'M04'!S546</f>
        <v/>
      </c>
      <c r="AU547" s="6">
        <f>AO547+AR547-AX547</f>
        <v/>
      </c>
      <c r="AV547" s="7">
        <f>IFERROR(AU547/AT547,0)</f>
        <v/>
      </c>
      <c r="AW547" s="6">
        <f>'M04'!T546</f>
        <v/>
      </c>
      <c r="AX547" s="6">
        <f>'M04'!U546</f>
        <v/>
      </c>
      <c r="AY547" s="7">
        <f>IFERROR(AX547/AW547,0)</f>
        <v/>
      </c>
      <c r="AZ547" s="6">
        <f>'M05'!E546</f>
        <v/>
      </c>
      <c r="BA547" s="6">
        <f>'M05'!F546</f>
        <v/>
      </c>
      <c r="BB547" s="7">
        <f>IFERROR(BA547/AZ547,0)</f>
        <v/>
      </c>
      <c r="BC547" s="6">
        <f>'M05'!M546</f>
        <v/>
      </c>
      <c r="BD547" s="6">
        <f>IF('M05'!AG546&gt;0,'M05'!AG546+MAX(0,BC547-'M05'!H546)*IF(AND(AZ547&lt;&gt;0,BA547&lt;&gt;0),BA547/AZ547,'M05'!V546),BC547*IF(AND(AZ547&lt;&gt;0,BA547&lt;&gt;0),BA547/AZ547,'M05'!V546))</f>
        <v/>
      </c>
      <c r="BE547" s="7">
        <f>IFERROR(BD547/BC547,0)</f>
        <v/>
      </c>
      <c r="BF547" s="6">
        <f>-'M05'!S546</f>
        <v/>
      </c>
      <c r="BG547" s="6">
        <f>BA547+BD547-BJ547</f>
        <v/>
      </c>
      <c r="BH547" s="7">
        <f>IFERROR(BG547/BF547,0)</f>
        <v/>
      </c>
      <c r="BI547" s="6">
        <f>'M05'!T546</f>
        <v/>
      </c>
      <c r="BJ547" s="6">
        <f>'M05'!U546</f>
        <v/>
      </c>
      <c r="BK547" s="7">
        <f>IFERROR(BJ547/BI547,0)</f>
        <v/>
      </c>
      <c r="BL547" s="6">
        <f>'M06'!E546</f>
        <v/>
      </c>
      <c r="BM547" s="6">
        <f>'M06'!F546</f>
        <v/>
      </c>
      <c r="BN547" s="7">
        <f>IFERROR(BM547/BL547,0)</f>
        <v/>
      </c>
      <c r="BO547" s="6">
        <f>'M06'!M546</f>
        <v/>
      </c>
      <c r="BP547" s="6">
        <f>IF('M06'!AG546&gt;0,'M06'!AG546+MAX(0,BO547-'M06'!H546)*IF(AND(BL547&lt;&gt;0,BM547&lt;&gt;0),BM547/BL547,'M06'!V546),BO547*IF(AND(BL547&lt;&gt;0,BM547&lt;&gt;0),BM547/BL547,'M06'!V546))</f>
        <v/>
      </c>
      <c r="BQ547" s="7">
        <f>IFERROR(BP547/BO547,0)</f>
        <v/>
      </c>
      <c r="BR547" s="6">
        <f>-'M06'!S546</f>
        <v/>
      </c>
      <c r="BS547" s="6">
        <f>BM547+BP547-BV547</f>
        <v/>
      </c>
      <c r="BT547" s="7">
        <f>IFERROR(BS547/BR547,0)</f>
        <v/>
      </c>
      <c r="BU547" s="6">
        <f>'M06'!T546</f>
        <v/>
      </c>
      <c r="BV547" s="6">
        <f>'M06'!U546</f>
        <v/>
      </c>
      <c r="BW547" s="7">
        <f>IFERROR(BV547/BU547,0)</f>
        <v/>
      </c>
      <c r="BX547" s="6">
        <f>'M07'!E546</f>
        <v/>
      </c>
      <c r="BY547" s="6">
        <f>'M07'!F546</f>
        <v/>
      </c>
      <c r="BZ547" s="7">
        <f>IFERROR(BY547/BX547,0)</f>
        <v/>
      </c>
      <c r="CA547" s="6">
        <f>'M07'!M546</f>
        <v/>
      </c>
      <c r="CB547" s="6">
        <f>IF('M07'!AG546&gt;0,'M07'!AG546+MAX(0,CA547-'M07'!H546)*IF(AND(BX547&lt;&gt;0,BY547&lt;&gt;0),BY547/BX547,'M07'!V546),CA547*IF(AND(BX547&lt;&gt;0,BY547&lt;&gt;0),BY547/BX547,'M07'!V546))</f>
        <v/>
      </c>
      <c r="CC547" s="7">
        <f>IFERROR(CB547/CA547,0)</f>
        <v/>
      </c>
      <c r="CD547" s="6">
        <f>-'M07'!S546</f>
        <v/>
      </c>
      <c r="CE547" s="6">
        <f>BY547+CB547-CH547</f>
        <v/>
      </c>
      <c r="CF547" s="7">
        <f>IFERROR(CE547/CD547,0)</f>
        <v/>
      </c>
      <c r="CG547" s="6">
        <f>'M07'!T546</f>
        <v/>
      </c>
      <c r="CH547" s="6">
        <f>'M07'!U546</f>
        <v/>
      </c>
      <c r="CI547" s="7">
        <f>IFERROR(CH547/CG547,0)</f>
        <v/>
      </c>
      <c r="CJ547" s="6">
        <f>'M08'!E546</f>
        <v/>
      </c>
      <c r="CK547" s="6">
        <f>'M08'!F546</f>
        <v/>
      </c>
      <c r="CL547" s="7">
        <f>IFERROR(CK547/CJ547,0)</f>
        <v/>
      </c>
      <c r="CM547" s="6">
        <f>'M08'!M546</f>
        <v/>
      </c>
      <c r="CN547" s="6">
        <f>IF('M08'!AG546&gt;0,'M08'!AG546+MAX(0,CM547-'M08'!H546)*IF(AND(CJ547&lt;&gt;0,CK547&lt;&gt;0),CK547/CJ547,'M08'!V546),CM547*IF(AND(CJ547&lt;&gt;0,CK547&lt;&gt;0),CK547/CJ547,'M08'!V546))</f>
        <v/>
      </c>
      <c r="CO547" s="7">
        <f>IFERROR(CN547/CM547,0)</f>
        <v/>
      </c>
      <c r="CP547" s="6">
        <f>-'M08'!S546</f>
        <v/>
      </c>
      <c r="CQ547" s="6">
        <f>CK547+CN547-CT547</f>
        <v/>
      </c>
      <c r="CR547" s="7">
        <f>IFERROR(CQ547/CP547,0)</f>
        <v/>
      </c>
      <c r="CS547" s="6">
        <f>'M08'!T546</f>
        <v/>
      </c>
      <c r="CT547" s="6">
        <f>'M08'!U546</f>
        <v/>
      </c>
      <c r="CU547" s="7">
        <f>IFERROR(CT547/CS547,0)</f>
        <v/>
      </c>
      <c r="CV547" s="6">
        <f>'M09'!E546</f>
        <v/>
      </c>
      <c r="CW547" s="6">
        <f>'M09'!F546</f>
        <v/>
      </c>
      <c r="CX547" s="7">
        <f>IFERROR(CW547/CV547,0)</f>
        <v/>
      </c>
      <c r="CY547" s="6">
        <f>'M09'!M546</f>
        <v/>
      </c>
      <c r="CZ547" s="6">
        <f>IF('M09'!AG546&gt;0,'M09'!AG546+MAX(0,CY547-'M09'!H546)*IF(AND(CV547&lt;&gt;0,CW547&lt;&gt;0),CW547/CV547,'M09'!V546),CY547*IF(AND(CV547&lt;&gt;0,CW547&lt;&gt;0),CW547/CV547,'M09'!V546))</f>
        <v/>
      </c>
      <c r="DA547" s="7">
        <f>IFERROR(CZ547/CY547,0)</f>
        <v/>
      </c>
      <c r="DB547" s="6">
        <f>-'M09'!S546</f>
        <v/>
      </c>
      <c r="DC547" s="6">
        <f>CW547+CZ547-DF547</f>
        <v/>
      </c>
      <c r="DD547" s="7">
        <f>IFERROR(DC547/DB547,0)</f>
        <v/>
      </c>
      <c r="DE547" s="6">
        <f>'M09'!T546</f>
        <v/>
      </c>
      <c r="DF547" s="6">
        <f>'M09'!U546</f>
        <v/>
      </c>
      <c r="DG547" s="7">
        <f>IFERROR(DF547/DE547,0)</f>
        <v/>
      </c>
      <c r="DH547" s="6">
        <f>SUM(J547,V547,AH547,AT547,BF547,BR547,CD547,CP547,DB547)</f>
        <v/>
      </c>
      <c r="DI547" s="6">
        <f>SUM(K547,W547,AI547,AU547,BG547,BS547,CE547,CQ547,DC547)</f>
        <v/>
      </c>
      <c r="DJ547" s="6">
        <f>DH547/9</f>
        <v/>
      </c>
      <c r="DK547" s="6">
        <f>DI547/9</f>
        <v/>
      </c>
      <c r="DL547" s="7">
        <f>IFERROR(DI547/DH547,0)</f>
        <v/>
      </c>
      <c r="DM547" s="7">
        <f>'M09'!V546</f>
        <v/>
      </c>
      <c r="DN547" s="8">
        <f>IFERROR(DL547/DM547-1,0)</f>
        <v/>
      </c>
      <c r="DO547" s="6">
        <f>'M09'!AD546</f>
        <v/>
      </c>
      <c r="DP547" s="6">
        <f>DJ547-DO547</f>
        <v/>
      </c>
      <c r="DQ547" s="9">
        <f>COUNTIF(J547,"&gt;0")+COUNTIF(V547,"&gt;0")+COUNTIF(AH547,"&gt;0")+COUNTIF(AT547,"&gt;0")+COUNTIF(BF547,"&gt;0")+COUNTIF(BR547,"&gt;0")+COUNTIF(CD547,"&gt;0")+COUNTIF(CP547,"&gt;0")+COUNTIF(DB547,"&gt;0")</f>
        <v/>
      </c>
      <c r="DR547" s="6">
        <f>DE547</f>
        <v/>
      </c>
      <c r="DS547" s="10">
        <f>IFERROR(DR547/DJ547,0)</f>
        <v/>
      </c>
      <c r="DT547" s="6">
        <f>D547+SUM(G547,S547,AE547,AQ547,BC547,BO547,CA547,CM547,CY547)-SUM(J547,V547,AH547,AT547,BF547,BR547,CD547,CP547,DB547)-DE547</f>
        <v/>
      </c>
    </row>
    <row r="548">
      <c r="A548">
        <f>'M01'!C547</f>
        <v/>
      </c>
      <c r="B548">
        <f>'M01'!D547</f>
        <v/>
      </c>
      <c r="C548">
        <f>'M01'!A547</f>
        <v/>
      </c>
      <c r="D548" s="6">
        <f>'M01'!E547</f>
        <v/>
      </c>
      <c r="E548" s="6">
        <f>'M01'!F547</f>
        <v/>
      </c>
      <c r="F548" s="7">
        <f>IFERROR(E548/D548,0)</f>
        <v/>
      </c>
      <c r="G548" s="6">
        <f>'M01'!M547</f>
        <v/>
      </c>
      <c r="H548" s="6">
        <f>IF('M01'!AG547&gt;0,'M01'!AG547+MAX(0,G548-'M01'!H547)*IF(AND(D548&lt;&gt;0,E548&lt;&gt;0),E548/D548,'M01'!V547),G548*IF(AND(D548&lt;&gt;0,E548&lt;&gt;0),E548/D548,'M01'!V547))</f>
        <v/>
      </c>
      <c r="I548" s="7">
        <f>IFERROR(H548/G548,0)</f>
        <v/>
      </c>
      <c r="J548" s="6">
        <f>-'M01'!S547</f>
        <v/>
      </c>
      <c r="K548" s="6">
        <f>E548+H548-N548</f>
        <v/>
      </c>
      <c r="L548" s="7">
        <f>IFERROR(K548/J548,0)</f>
        <v/>
      </c>
      <c r="M548" s="6">
        <f>'M01'!T547</f>
        <v/>
      </c>
      <c r="N548" s="6">
        <f>'M01'!U547</f>
        <v/>
      </c>
      <c r="O548" s="7">
        <f>IFERROR(N548/M548,0)</f>
        <v/>
      </c>
      <c r="P548" s="6">
        <f>'M02'!E547</f>
        <v/>
      </c>
      <c r="Q548" s="6">
        <f>'M02'!F547</f>
        <v/>
      </c>
      <c r="R548" s="7">
        <f>IFERROR(Q548/P548,0)</f>
        <v/>
      </c>
      <c r="S548" s="6">
        <f>'M02'!M547</f>
        <v/>
      </c>
      <c r="T548" s="6">
        <f>IF('M02'!AG547&gt;0,'M02'!AG547+MAX(0,S548-'M02'!H547)*IF(AND(P548&lt;&gt;0,Q548&lt;&gt;0),Q548/P548,'M02'!V547),S548*IF(AND(P548&lt;&gt;0,Q548&lt;&gt;0),Q548/P548,'M02'!V547))</f>
        <v/>
      </c>
      <c r="U548" s="7">
        <f>IFERROR(T548/S548,0)</f>
        <v/>
      </c>
      <c r="V548" s="6">
        <f>-'M02'!S547</f>
        <v/>
      </c>
      <c r="W548" s="6">
        <f>Q548+T548-Z548</f>
        <v/>
      </c>
      <c r="X548" s="7">
        <f>IFERROR(W548/V548,0)</f>
        <v/>
      </c>
      <c r="Y548" s="6">
        <f>'M02'!T547</f>
        <v/>
      </c>
      <c r="Z548" s="6">
        <f>'M02'!U547</f>
        <v/>
      </c>
      <c r="AA548" s="7">
        <f>IFERROR(Z548/Y548,0)</f>
        <v/>
      </c>
      <c r="AB548" s="6">
        <f>'M03'!E547</f>
        <v/>
      </c>
      <c r="AC548" s="6">
        <f>'M03'!F547</f>
        <v/>
      </c>
      <c r="AD548" s="7">
        <f>IFERROR(AC548/AB548,0)</f>
        <v/>
      </c>
      <c r="AE548" s="6">
        <f>'M03'!M547</f>
        <v/>
      </c>
      <c r="AF548" s="6">
        <f>IF('M03'!AG547&gt;0,'M03'!AG547+MAX(0,AE548-'M03'!H547)*IF(AND(AB548&lt;&gt;0,AC548&lt;&gt;0),AC548/AB548,'M03'!V547),AE548*IF(AND(AB548&lt;&gt;0,AC548&lt;&gt;0),AC548/AB548,'M03'!V547))</f>
        <v/>
      </c>
      <c r="AG548" s="7">
        <f>IFERROR(AF548/AE548,0)</f>
        <v/>
      </c>
      <c r="AH548" s="6">
        <f>-'M03'!S547</f>
        <v/>
      </c>
      <c r="AI548" s="6">
        <f>AC548+AF548-AL548</f>
        <v/>
      </c>
      <c r="AJ548" s="7">
        <f>IFERROR(AI548/AH548,0)</f>
        <v/>
      </c>
      <c r="AK548" s="6">
        <f>'M03'!T547</f>
        <v/>
      </c>
      <c r="AL548" s="6">
        <f>'M03'!U547</f>
        <v/>
      </c>
      <c r="AM548" s="7">
        <f>IFERROR(AL548/AK548,0)</f>
        <v/>
      </c>
      <c r="AN548" s="6">
        <f>'M04'!E547</f>
        <v/>
      </c>
      <c r="AO548" s="6">
        <f>'M04'!F547</f>
        <v/>
      </c>
      <c r="AP548" s="7">
        <f>IFERROR(AO548/AN548,0)</f>
        <v/>
      </c>
      <c r="AQ548" s="6">
        <f>'M04'!M547</f>
        <v/>
      </c>
      <c r="AR548" s="6">
        <f>IF('M04'!AG547&gt;0,'M04'!AG547+MAX(0,AQ548-'M04'!H547)*IF(AND(AN548&lt;&gt;0,AO548&lt;&gt;0),AO548/AN548,'M04'!V547),AQ548*IF(AND(AN548&lt;&gt;0,AO548&lt;&gt;0),AO548/AN548,'M04'!V547))</f>
        <v/>
      </c>
      <c r="AS548" s="7">
        <f>IFERROR(AR548/AQ548,0)</f>
        <v/>
      </c>
      <c r="AT548" s="6">
        <f>-'M04'!S547</f>
        <v/>
      </c>
      <c r="AU548" s="6">
        <f>AO548+AR548-AX548</f>
        <v/>
      </c>
      <c r="AV548" s="7">
        <f>IFERROR(AU548/AT548,0)</f>
        <v/>
      </c>
      <c r="AW548" s="6">
        <f>'M04'!T547</f>
        <v/>
      </c>
      <c r="AX548" s="6">
        <f>'M04'!U547</f>
        <v/>
      </c>
      <c r="AY548" s="7">
        <f>IFERROR(AX548/AW548,0)</f>
        <v/>
      </c>
      <c r="AZ548" s="6">
        <f>'M05'!E547</f>
        <v/>
      </c>
      <c r="BA548" s="6">
        <f>'M05'!F547</f>
        <v/>
      </c>
      <c r="BB548" s="7">
        <f>IFERROR(BA548/AZ548,0)</f>
        <v/>
      </c>
      <c r="BC548" s="6">
        <f>'M05'!M547</f>
        <v/>
      </c>
      <c r="BD548" s="6">
        <f>IF('M05'!AG547&gt;0,'M05'!AG547+MAX(0,BC548-'M05'!H547)*IF(AND(AZ548&lt;&gt;0,BA548&lt;&gt;0),BA548/AZ548,'M05'!V547),BC548*IF(AND(AZ548&lt;&gt;0,BA548&lt;&gt;0),BA548/AZ548,'M05'!V547))</f>
        <v/>
      </c>
      <c r="BE548" s="7">
        <f>IFERROR(BD548/BC548,0)</f>
        <v/>
      </c>
      <c r="BF548" s="6">
        <f>-'M05'!S547</f>
        <v/>
      </c>
      <c r="BG548" s="6">
        <f>BA548+BD548-BJ548</f>
        <v/>
      </c>
      <c r="BH548" s="7">
        <f>IFERROR(BG548/BF548,0)</f>
        <v/>
      </c>
      <c r="BI548" s="6">
        <f>'M05'!T547</f>
        <v/>
      </c>
      <c r="BJ548" s="6">
        <f>'M05'!U547</f>
        <v/>
      </c>
      <c r="BK548" s="7">
        <f>IFERROR(BJ548/BI548,0)</f>
        <v/>
      </c>
      <c r="BL548" s="6">
        <f>'M06'!E547</f>
        <v/>
      </c>
      <c r="BM548" s="6">
        <f>'M06'!F547</f>
        <v/>
      </c>
      <c r="BN548" s="7">
        <f>IFERROR(BM548/BL548,0)</f>
        <v/>
      </c>
      <c r="BO548" s="6">
        <f>'M06'!M547</f>
        <v/>
      </c>
      <c r="BP548" s="6">
        <f>IF('M06'!AG547&gt;0,'M06'!AG547+MAX(0,BO548-'M06'!H547)*IF(AND(BL548&lt;&gt;0,BM548&lt;&gt;0),BM548/BL548,'M06'!V547),BO548*IF(AND(BL548&lt;&gt;0,BM548&lt;&gt;0),BM548/BL548,'M06'!V547))</f>
        <v/>
      </c>
      <c r="BQ548" s="7">
        <f>IFERROR(BP548/BO548,0)</f>
        <v/>
      </c>
      <c r="BR548" s="6">
        <f>-'M06'!S547</f>
        <v/>
      </c>
      <c r="BS548" s="6">
        <f>BM548+BP548-BV548</f>
        <v/>
      </c>
      <c r="BT548" s="7">
        <f>IFERROR(BS548/BR548,0)</f>
        <v/>
      </c>
      <c r="BU548" s="6">
        <f>'M06'!T547</f>
        <v/>
      </c>
      <c r="BV548" s="6">
        <f>'M06'!U547</f>
        <v/>
      </c>
      <c r="BW548" s="7">
        <f>IFERROR(BV548/BU548,0)</f>
        <v/>
      </c>
      <c r="BX548" s="6">
        <f>'M07'!E547</f>
        <v/>
      </c>
      <c r="BY548" s="6">
        <f>'M07'!F547</f>
        <v/>
      </c>
      <c r="BZ548" s="7">
        <f>IFERROR(BY548/BX548,0)</f>
        <v/>
      </c>
      <c r="CA548" s="6">
        <f>'M07'!M547</f>
        <v/>
      </c>
      <c r="CB548" s="6">
        <f>IF('M07'!AG547&gt;0,'M07'!AG547+MAX(0,CA548-'M07'!H547)*IF(AND(BX548&lt;&gt;0,BY548&lt;&gt;0),BY548/BX548,'M07'!V547),CA548*IF(AND(BX548&lt;&gt;0,BY548&lt;&gt;0),BY548/BX548,'M07'!V547))</f>
        <v/>
      </c>
      <c r="CC548" s="7">
        <f>IFERROR(CB548/CA548,0)</f>
        <v/>
      </c>
      <c r="CD548" s="6">
        <f>-'M07'!S547</f>
        <v/>
      </c>
      <c r="CE548" s="6">
        <f>BY548+CB548-CH548</f>
        <v/>
      </c>
      <c r="CF548" s="7">
        <f>IFERROR(CE548/CD548,0)</f>
        <v/>
      </c>
      <c r="CG548" s="6">
        <f>'M07'!T547</f>
        <v/>
      </c>
      <c r="CH548" s="6">
        <f>'M07'!U547</f>
        <v/>
      </c>
      <c r="CI548" s="7">
        <f>IFERROR(CH548/CG548,0)</f>
        <v/>
      </c>
      <c r="CJ548" s="6">
        <f>'M08'!E547</f>
        <v/>
      </c>
      <c r="CK548" s="6">
        <f>'M08'!F547</f>
        <v/>
      </c>
      <c r="CL548" s="7">
        <f>IFERROR(CK548/CJ548,0)</f>
        <v/>
      </c>
      <c r="CM548" s="6">
        <f>'M08'!M547</f>
        <v/>
      </c>
      <c r="CN548" s="6">
        <f>IF('M08'!AG547&gt;0,'M08'!AG547+MAX(0,CM548-'M08'!H547)*IF(AND(CJ548&lt;&gt;0,CK548&lt;&gt;0),CK548/CJ548,'M08'!V547),CM548*IF(AND(CJ548&lt;&gt;0,CK548&lt;&gt;0),CK548/CJ548,'M08'!V547))</f>
        <v/>
      </c>
      <c r="CO548" s="7">
        <f>IFERROR(CN548/CM548,0)</f>
        <v/>
      </c>
      <c r="CP548" s="6">
        <f>-'M08'!S547</f>
        <v/>
      </c>
      <c r="CQ548" s="6">
        <f>CK548+CN548-CT548</f>
        <v/>
      </c>
      <c r="CR548" s="7">
        <f>IFERROR(CQ548/CP548,0)</f>
        <v/>
      </c>
      <c r="CS548" s="6">
        <f>'M08'!T547</f>
        <v/>
      </c>
      <c r="CT548" s="6">
        <f>'M08'!U547</f>
        <v/>
      </c>
      <c r="CU548" s="7">
        <f>IFERROR(CT548/CS548,0)</f>
        <v/>
      </c>
      <c r="CV548" s="6">
        <f>'M09'!E547</f>
        <v/>
      </c>
      <c r="CW548" s="6">
        <f>'M09'!F547</f>
        <v/>
      </c>
      <c r="CX548" s="7">
        <f>IFERROR(CW548/CV548,0)</f>
        <v/>
      </c>
      <c r="CY548" s="6">
        <f>'M09'!M547</f>
        <v/>
      </c>
      <c r="CZ548" s="6">
        <f>IF('M09'!AG547&gt;0,'M09'!AG547+MAX(0,CY548-'M09'!H547)*IF(AND(CV548&lt;&gt;0,CW548&lt;&gt;0),CW548/CV548,'M09'!V547),CY548*IF(AND(CV548&lt;&gt;0,CW548&lt;&gt;0),CW548/CV548,'M09'!V547))</f>
        <v/>
      </c>
      <c r="DA548" s="7">
        <f>IFERROR(CZ548/CY548,0)</f>
        <v/>
      </c>
      <c r="DB548" s="6">
        <f>-'M09'!S547</f>
        <v/>
      </c>
      <c r="DC548" s="6">
        <f>CW548+CZ548-DF548</f>
        <v/>
      </c>
      <c r="DD548" s="7">
        <f>IFERROR(DC548/DB548,0)</f>
        <v/>
      </c>
      <c r="DE548" s="6">
        <f>'M09'!T547</f>
        <v/>
      </c>
      <c r="DF548" s="6">
        <f>'M09'!U547</f>
        <v/>
      </c>
      <c r="DG548" s="7">
        <f>IFERROR(DF548/DE548,0)</f>
        <v/>
      </c>
      <c r="DH548" s="6">
        <f>SUM(J548,V548,AH548,AT548,BF548,BR548,CD548,CP548,DB548)</f>
        <v/>
      </c>
      <c r="DI548" s="6">
        <f>SUM(K548,W548,AI548,AU548,BG548,BS548,CE548,CQ548,DC548)</f>
        <v/>
      </c>
      <c r="DJ548" s="6">
        <f>DH548/9</f>
        <v/>
      </c>
      <c r="DK548" s="6">
        <f>DI548/9</f>
        <v/>
      </c>
      <c r="DL548" s="7">
        <f>IFERROR(DI548/DH548,0)</f>
        <v/>
      </c>
      <c r="DM548" s="7">
        <f>'M09'!V547</f>
        <v/>
      </c>
      <c r="DN548" s="8">
        <f>IFERROR(DL548/DM548-1,0)</f>
        <v/>
      </c>
      <c r="DO548" s="6">
        <f>'M09'!AD547</f>
        <v/>
      </c>
      <c r="DP548" s="6">
        <f>DJ548-DO548</f>
        <v/>
      </c>
      <c r="DQ548" s="9">
        <f>COUNTIF(J548,"&gt;0")+COUNTIF(V548,"&gt;0")+COUNTIF(AH548,"&gt;0")+COUNTIF(AT548,"&gt;0")+COUNTIF(BF548,"&gt;0")+COUNTIF(BR548,"&gt;0")+COUNTIF(CD548,"&gt;0")+COUNTIF(CP548,"&gt;0")+COUNTIF(DB548,"&gt;0")</f>
        <v/>
      </c>
      <c r="DR548" s="6">
        <f>DE548</f>
        <v/>
      </c>
      <c r="DS548" s="10">
        <f>IFERROR(DR548/DJ548,0)</f>
        <v/>
      </c>
      <c r="DT548" s="6">
        <f>D548+SUM(G548,S548,AE548,AQ548,BC548,BO548,CA548,CM548,CY548)-SUM(J548,V548,AH548,AT548,BF548,BR548,CD548,CP548,DB548)-DE548</f>
        <v/>
      </c>
    </row>
    <row r="549">
      <c r="A549">
        <f>'M01'!C548</f>
        <v/>
      </c>
      <c r="B549">
        <f>'M01'!D548</f>
        <v/>
      </c>
      <c r="C549">
        <f>'M01'!A548</f>
        <v/>
      </c>
      <c r="D549" s="6">
        <f>'M01'!E548</f>
        <v/>
      </c>
      <c r="E549" s="6">
        <f>'M01'!F548</f>
        <v/>
      </c>
      <c r="F549" s="7">
        <f>IFERROR(E549/D549,0)</f>
        <v/>
      </c>
      <c r="G549" s="6">
        <f>'M01'!M548</f>
        <v/>
      </c>
      <c r="H549" s="6">
        <f>IF('M01'!AG548&gt;0,'M01'!AG548+MAX(0,G549-'M01'!H548)*IF(AND(D549&lt;&gt;0,E549&lt;&gt;0),E549/D549,'M01'!V548),G549*IF(AND(D549&lt;&gt;0,E549&lt;&gt;0),E549/D549,'M01'!V548))</f>
        <v/>
      </c>
      <c r="I549" s="7">
        <f>IFERROR(H549/G549,0)</f>
        <v/>
      </c>
      <c r="J549" s="6">
        <f>-'M01'!S548</f>
        <v/>
      </c>
      <c r="K549" s="6">
        <f>E549+H549-N549</f>
        <v/>
      </c>
      <c r="L549" s="7">
        <f>IFERROR(K549/J549,0)</f>
        <v/>
      </c>
      <c r="M549" s="6">
        <f>'M01'!T548</f>
        <v/>
      </c>
      <c r="N549" s="6">
        <f>'M01'!U548</f>
        <v/>
      </c>
      <c r="O549" s="7">
        <f>IFERROR(N549/M549,0)</f>
        <v/>
      </c>
      <c r="P549" s="6">
        <f>'M02'!E548</f>
        <v/>
      </c>
      <c r="Q549" s="6">
        <f>'M02'!F548</f>
        <v/>
      </c>
      <c r="R549" s="7">
        <f>IFERROR(Q549/P549,0)</f>
        <v/>
      </c>
      <c r="S549" s="6">
        <f>'M02'!M548</f>
        <v/>
      </c>
      <c r="T549" s="6">
        <f>IF('M02'!AG548&gt;0,'M02'!AG548+MAX(0,S549-'M02'!H548)*IF(AND(P549&lt;&gt;0,Q549&lt;&gt;0),Q549/P549,'M02'!V548),S549*IF(AND(P549&lt;&gt;0,Q549&lt;&gt;0),Q549/P549,'M02'!V548))</f>
        <v/>
      </c>
      <c r="U549" s="7">
        <f>IFERROR(T549/S549,0)</f>
        <v/>
      </c>
      <c r="V549" s="6">
        <f>-'M02'!S548</f>
        <v/>
      </c>
      <c r="W549" s="6">
        <f>Q549+T549-Z549</f>
        <v/>
      </c>
      <c r="X549" s="7">
        <f>IFERROR(W549/V549,0)</f>
        <v/>
      </c>
      <c r="Y549" s="6">
        <f>'M02'!T548</f>
        <v/>
      </c>
      <c r="Z549" s="6">
        <f>'M02'!U548</f>
        <v/>
      </c>
      <c r="AA549" s="7">
        <f>IFERROR(Z549/Y549,0)</f>
        <v/>
      </c>
      <c r="AB549" s="6">
        <f>'M03'!E548</f>
        <v/>
      </c>
      <c r="AC549" s="6">
        <f>'M03'!F548</f>
        <v/>
      </c>
      <c r="AD549" s="7">
        <f>IFERROR(AC549/AB549,0)</f>
        <v/>
      </c>
      <c r="AE549" s="6">
        <f>'M03'!M548</f>
        <v/>
      </c>
      <c r="AF549" s="6">
        <f>IF('M03'!AG548&gt;0,'M03'!AG548+MAX(0,AE549-'M03'!H548)*IF(AND(AB549&lt;&gt;0,AC549&lt;&gt;0),AC549/AB549,'M03'!V548),AE549*IF(AND(AB549&lt;&gt;0,AC549&lt;&gt;0),AC549/AB549,'M03'!V548))</f>
        <v/>
      </c>
      <c r="AG549" s="7">
        <f>IFERROR(AF549/AE549,0)</f>
        <v/>
      </c>
      <c r="AH549" s="6">
        <f>-'M03'!S548</f>
        <v/>
      </c>
      <c r="AI549" s="6">
        <f>AC549+AF549-AL549</f>
        <v/>
      </c>
      <c r="AJ549" s="7">
        <f>IFERROR(AI549/AH549,0)</f>
        <v/>
      </c>
      <c r="AK549" s="6">
        <f>'M03'!T548</f>
        <v/>
      </c>
      <c r="AL549" s="6">
        <f>'M03'!U548</f>
        <v/>
      </c>
      <c r="AM549" s="7">
        <f>IFERROR(AL549/AK549,0)</f>
        <v/>
      </c>
      <c r="AN549" s="6">
        <f>'M04'!E548</f>
        <v/>
      </c>
      <c r="AO549" s="6">
        <f>'M04'!F548</f>
        <v/>
      </c>
      <c r="AP549" s="7">
        <f>IFERROR(AO549/AN549,0)</f>
        <v/>
      </c>
      <c r="AQ549" s="6">
        <f>'M04'!M548</f>
        <v/>
      </c>
      <c r="AR549" s="6">
        <f>IF('M04'!AG548&gt;0,'M04'!AG548+MAX(0,AQ549-'M04'!H548)*IF(AND(AN549&lt;&gt;0,AO549&lt;&gt;0),AO549/AN549,'M04'!V548),AQ549*IF(AND(AN549&lt;&gt;0,AO549&lt;&gt;0),AO549/AN549,'M04'!V548))</f>
        <v/>
      </c>
      <c r="AS549" s="7">
        <f>IFERROR(AR549/AQ549,0)</f>
        <v/>
      </c>
      <c r="AT549" s="6">
        <f>-'M04'!S548</f>
        <v/>
      </c>
      <c r="AU549" s="6">
        <f>AO549+AR549-AX549</f>
        <v/>
      </c>
      <c r="AV549" s="7">
        <f>IFERROR(AU549/AT549,0)</f>
        <v/>
      </c>
      <c r="AW549" s="6">
        <f>'M04'!T548</f>
        <v/>
      </c>
      <c r="AX549" s="6">
        <f>'M04'!U548</f>
        <v/>
      </c>
      <c r="AY549" s="7">
        <f>IFERROR(AX549/AW549,0)</f>
        <v/>
      </c>
      <c r="AZ549" s="6">
        <f>'M05'!E548</f>
        <v/>
      </c>
      <c r="BA549" s="6">
        <f>'M05'!F548</f>
        <v/>
      </c>
      <c r="BB549" s="7">
        <f>IFERROR(BA549/AZ549,0)</f>
        <v/>
      </c>
      <c r="BC549" s="6">
        <f>'M05'!M548</f>
        <v/>
      </c>
      <c r="BD549" s="6">
        <f>IF('M05'!AG548&gt;0,'M05'!AG548+MAX(0,BC549-'M05'!H548)*IF(AND(AZ549&lt;&gt;0,BA549&lt;&gt;0),BA549/AZ549,'M05'!V548),BC549*IF(AND(AZ549&lt;&gt;0,BA549&lt;&gt;0),BA549/AZ549,'M05'!V548))</f>
        <v/>
      </c>
      <c r="BE549" s="7">
        <f>IFERROR(BD549/BC549,0)</f>
        <v/>
      </c>
      <c r="BF549" s="6">
        <f>-'M05'!S548</f>
        <v/>
      </c>
      <c r="BG549" s="6">
        <f>BA549+BD549-BJ549</f>
        <v/>
      </c>
      <c r="BH549" s="7">
        <f>IFERROR(BG549/BF549,0)</f>
        <v/>
      </c>
      <c r="BI549" s="6">
        <f>'M05'!T548</f>
        <v/>
      </c>
      <c r="BJ549" s="6">
        <f>'M05'!U548</f>
        <v/>
      </c>
      <c r="BK549" s="7">
        <f>IFERROR(BJ549/BI549,0)</f>
        <v/>
      </c>
      <c r="BL549" s="6">
        <f>'M06'!E548</f>
        <v/>
      </c>
      <c r="BM549" s="6">
        <f>'M06'!F548</f>
        <v/>
      </c>
      <c r="BN549" s="7">
        <f>IFERROR(BM549/BL549,0)</f>
        <v/>
      </c>
      <c r="BO549" s="6">
        <f>'M06'!M548</f>
        <v/>
      </c>
      <c r="BP549" s="6">
        <f>IF('M06'!AG548&gt;0,'M06'!AG548+MAX(0,BO549-'M06'!H548)*IF(AND(BL549&lt;&gt;0,BM549&lt;&gt;0),BM549/BL549,'M06'!V548),BO549*IF(AND(BL549&lt;&gt;0,BM549&lt;&gt;0),BM549/BL549,'M06'!V548))</f>
        <v/>
      </c>
      <c r="BQ549" s="7">
        <f>IFERROR(BP549/BO549,0)</f>
        <v/>
      </c>
      <c r="BR549" s="6">
        <f>-'M06'!S548</f>
        <v/>
      </c>
      <c r="BS549" s="6">
        <f>BM549+BP549-BV549</f>
        <v/>
      </c>
      <c r="BT549" s="7">
        <f>IFERROR(BS549/BR549,0)</f>
        <v/>
      </c>
      <c r="BU549" s="6">
        <f>'M06'!T548</f>
        <v/>
      </c>
      <c r="BV549" s="6">
        <f>'M06'!U548</f>
        <v/>
      </c>
      <c r="BW549" s="7">
        <f>IFERROR(BV549/BU549,0)</f>
        <v/>
      </c>
      <c r="BX549" s="6">
        <f>'M07'!E548</f>
        <v/>
      </c>
      <c r="BY549" s="6">
        <f>'M07'!F548</f>
        <v/>
      </c>
      <c r="BZ549" s="7">
        <f>IFERROR(BY549/BX549,0)</f>
        <v/>
      </c>
      <c r="CA549" s="6">
        <f>'M07'!M548</f>
        <v/>
      </c>
      <c r="CB549" s="6">
        <f>IF('M07'!AG548&gt;0,'M07'!AG548+MAX(0,CA549-'M07'!H548)*IF(AND(BX549&lt;&gt;0,BY549&lt;&gt;0),BY549/BX549,'M07'!V548),CA549*IF(AND(BX549&lt;&gt;0,BY549&lt;&gt;0),BY549/BX549,'M07'!V548))</f>
        <v/>
      </c>
      <c r="CC549" s="7">
        <f>IFERROR(CB549/CA549,0)</f>
        <v/>
      </c>
      <c r="CD549" s="6">
        <f>-'M07'!S548</f>
        <v/>
      </c>
      <c r="CE549" s="6">
        <f>BY549+CB549-CH549</f>
        <v/>
      </c>
      <c r="CF549" s="7">
        <f>IFERROR(CE549/CD549,0)</f>
        <v/>
      </c>
      <c r="CG549" s="6">
        <f>'M07'!T548</f>
        <v/>
      </c>
      <c r="CH549" s="6">
        <f>'M07'!U548</f>
        <v/>
      </c>
      <c r="CI549" s="7">
        <f>IFERROR(CH549/CG549,0)</f>
        <v/>
      </c>
      <c r="CJ549" s="6">
        <f>'M08'!E548</f>
        <v/>
      </c>
      <c r="CK549" s="6">
        <f>'M08'!F548</f>
        <v/>
      </c>
      <c r="CL549" s="7">
        <f>IFERROR(CK549/CJ549,0)</f>
        <v/>
      </c>
      <c r="CM549" s="6">
        <f>'M08'!M548</f>
        <v/>
      </c>
      <c r="CN549" s="6">
        <f>IF('M08'!AG548&gt;0,'M08'!AG548+MAX(0,CM549-'M08'!H548)*IF(AND(CJ549&lt;&gt;0,CK549&lt;&gt;0),CK549/CJ549,'M08'!V548),CM549*IF(AND(CJ549&lt;&gt;0,CK549&lt;&gt;0),CK549/CJ549,'M08'!V548))</f>
        <v/>
      </c>
      <c r="CO549" s="7">
        <f>IFERROR(CN549/CM549,0)</f>
        <v/>
      </c>
      <c r="CP549" s="6">
        <f>-'M08'!S548</f>
        <v/>
      </c>
      <c r="CQ549" s="6">
        <f>CK549+CN549-CT549</f>
        <v/>
      </c>
      <c r="CR549" s="7">
        <f>IFERROR(CQ549/CP549,0)</f>
        <v/>
      </c>
      <c r="CS549" s="6">
        <f>'M08'!T548</f>
        <v/>
      </c>
      <c r="CT549" s="6">
        <f>'M08'!U548</f>
        <v/>
      </c>
      <c r="CU549" s="7">
        <f>IFERROR(CT549/CS549,0)</f>
        <v/>
      </c>
      <c r="CV549" s="6">
        <f>'M09'!E548</f>
        <v/>
      </c>
      <c r="CW549" s="6">
        <f>'M09'!F548</f>
        <v/>
      </c>
      <c r="CX549" s="7">
        <f>IFERROR(CW549/CV549,0)</f>
        <v/>
      </c>
      <c r="CY549" s="6">
        <f>'M09'!M548</f>
        <v/>
      </c>
      <c r="CZ549" s="6">
        <f>IF('M09'!AG548&gt;0,'M09'!AG548+MAX(0,CY549-'M09'!H548)*IF(AND(CV549&lt;&gt;0,CW549&lt;&gt;0),CW549/CV549,'M09'!V548),CY549*IF(AND(CV549&lt;&gt;0,CW549&lt;&gt;0),CW549/CV549,'M09'!V548))</f>
        <v/>
      </c>
      <c r="DA549" s="7">
        <f>IFERROR(CZ549/CY549,0)</f>
        <v/>
      </c>
      <c r="DB549" s="6">
        <f>-'M09'!S548</f>
        <v/>
      </c>
      <c r="DC549" s="6">
        <f>CW549+CZ549-DF549</f>
        <v/>
      </c>
      <c r="DD549" s="7">
        <f>IFERROR(DC549/DB549,0)</f>
        <v/>
      </c>
      <c r="DE549" s="6">
        <f>'M09'!T548</f>
        <v/>
      </c>
      <c r="DF549" s="6">
        <f>'M09'!U548</f>
        <v/>
      </c>
      <c r="DG549" s="7">
        <f>IFERROR(DF549/DE549,0)</f>
        <v/>
      </c>
      <c r="DH549" s="6">
        <f>SUM(J549,V549,AH549,AT549,BF549,BR549,CD549,CP549,DB549)</f>
        <v/>
      </c>
      <c r="DI549" s="6">
        <f>SUM(K549,W549,AI549,AU549,BG549,BS549,CE549,CQ549,DC549)</f>
        <v/>
      </c>
      <c r="DJ549" s="6">
        <f>DH549/9</f>
        <v/>
      </c>
      <c r="DK549" s="6">
        <f>DI549/9</f>
        <v/>
      </c>
      <c r="DL549" s="7">
        <f>IFERROR(DI549/DH549,0)</f>
        <v/>
      </c>
      <c r="DM549" s="7">
        <f>'M09'!V548</f>
        <v/>
      </c>
      <c r="DN549" s="8">
        <f>IFERROR(DL549/DM549-1,0)</f>
        <v/>
      </c>
      <c r="DO549" s="6">
        <f>'M09'!AD548</f>
        <v/>
      </c>
      <c r="DP549" s="6">
        <f>DJ549-DO549</f>
        <v/>
      </c>
      <c r="DQ549" s="9">
        <f>COUNTIF(J549,"&gt;0")+COUNTIF(V549,"&gt;0")+COUNTIF(AH549,"&gt;0")+COUNTIF(AT549,"&gt;0")+COUNTIF(BF549,"&gt;0")+COUNTIF(BR549,"&gt;0")+COUNTIF(CD549,"&gt;0")+COUNTIF(CP549,"&gt;0")+COUNTIF(DB549,"&gt;0")</f>
        <v/>
      </c>
      <c r="DR549" s="6">
        <f>DE549</f>
        <v/>
      </c>
      <c r="DS549" s="10">
        <f>IFERROR(DR549/DJ549,0)</f>
        <v/>
      </c>
      <c r="DT549" s="6">
        <f>D549+SUM(G549,S549,AE549,AQ549,BC549,BO549,CA549,CM549,CY549)-SUM(J549,V549,AH549,AT549,BF549,BR549,CD549,CP549,DB549)-DE549</f>
        <v/>
      </c>
    </row>
    <row r="550">
      <c r="A550">
        <f>'M01'!C549</f>
        <v/>
      </c>
      <c r="B550">
        <f>'M01'!D549</f>
        <v/>
      </c>
      <c r="C550">
        <f>'M01'!A549</f>
        <v/>
      </c>
      <c r="D550" s="6">
        <f>'M01'!E549</f>
        <v/>
      </c>
      <c r="E550" s="6">
        <f>'M01'!F549</f>
        <v/>
      </c>
      <c r="F550" s="7">
        <f>IFERROR(E550/D550,0)</f>
        <v/>
      </c>
      <c r="G550" s="6">
        <f>'M01'!M549</f>
        <v/>
      </c>
      <c r="H550" s="6">
        <f>IF('M01'!AG549&gt;0,'M01'!AG549+MAX(0,G550-'M01'!H549)*IF(AND(D550&lt;&gt;0,E550&lt;&gt;0),E550/D550,'M01'!V549),G550*IF(AND(D550&lt;&gt;0,E550&lt;&gt;0),E550/D550,'M01'!V549))</f>
        <v/>
      </c>
      <c r="I550" s="7">
        <f>IFERROR(H550/G550,0)</f>
        <v/>
      </c>
      <c r="J550" s="6">
        <f>-'M01'!S549</f>
        <v/>
      </c>
      <c r="K550" s="6">
        <f>E550+H550-N550</f>
        <v/>
      </c>
      <c r="L550" s="7">
        <f>IFERROR(K550/J550,0)</f>
        <v/>
      </c>
      <c r="M550" s="6">
        <f>'M01'!T549</f>
        <v/>
      </c>
      <c r="N550" s="6">
        <f>'M01'!U549</f>
        <v/>
      </c>
      <c r="O550" s="7">
        <f>IFERROR(N550/M550,0)</f>
        <v/>
      </c>
      <c r="P550" s="6">
        <f>'M02'!E549</f>
        <v/>
      </c>
      <c r="Q550" s="6">
        <f>'M02'!F549</f>
        <v/>
      </c>
      <c r="R550" s="7">
        <f>IFERROR(Q550/P550,0)</f>
        <v/>
      </c>
      <c r="S550" s="6">
        <f>'M02'!M549</f>
        <v/>
      </c>
      <c r="T550" s="6">
        <f>IF('M02'!AG549&gt;0,'M02'!AG549+MAX(0,S550-'M02'!H549)*IF(AND(P550&lt;&gt;0,Q550&lt;&gt;0),Q550/P550,'M02'!V549),S550*IF(AND(P550&lt;&gt;0,Q550&lt;&gt;0),Q550/P550,'M02'!V549))</f>
        <v/>
      </c>
      <c r="U550" s="7">
        <f>IFERROR(T550/S550,0)</f>
        <v/>
      </c>
      <c r="V550" s="6">
        <f>-'M02'!S549</f>
        <v/>
      </c>
      <c r="W550" s="6">
        <f>Q550+T550-Z550</f>
        <v/>
      </c>
      <c r="X550" s="7">
        <f>IFERROR(W550/V550,0)</f>
        <v/>
      </c>
      <c r="Y550" s="6">
        <f>'M02'!T549</f>
        <v/>
      </c>
      <c r="Z550" s="6">
        <f>'M02'!U549</f>
        <v/>
      </c>
      <c r="AA550" s="7">
        <f>IFERROR(Z550/Y550,0)</f>
        <v/>
      </c>
      <c r="AB550" s="6">
        <f>'M03'!E549</f>
        <v/>
      </c>
      <c r="AC550" s="6">
        <f>'M03'!F549</f>
        <v/>
      </c>
      <c r="AD550" s="7">
        <f>IFERROR(AC550/AB550,0)</f>
        <v/>
      </c>
      <c r="AE550" s="6">
        <f>'M03'!M549</f>
        <v/>
      </c>
      <c r="AF550" s="6">
        <f>IF('M03'!AG549&gt;0,'M03'!AG549+MAX(0,AE550-'M03'!H549)*IF(AND(AB550&lt;&gt;0,AC550&lt;&gt;0),AC550/AB550,'M03'!V549),AE550*IF(AND(AB550&lt;&gt;0,AC550&lt;&gt;0),AC550/AB550,'M03'!V549))</f>
        <v/>
      </c>
      <c r="AG550" s="7">
        <f>IFERROR(AF550/AE550,0)</f>
        <v/>
      </c>
      <c r="AH550" s="6">
        <f>-'M03'!S549</f>
        <v/>
      </c>
      <c r="AI550" s="6">
        <f>AC550+AF550-AL550</f>
        <v/>
      </c>
      <c r="AJ550" s="7">
        <f>IFERROR(AI550/AH550,0)</f>
        <v/>
      </c>
      <c r="AK550" s="6">
        <f>'M03'!T549</f>
        <v/>
      </c>
      <c r="AL550" s="6">
        <f>'M03'!U549</f>
        <v/>
      </c>
      <c r="AM550" s="7">
        <f>IFERROR(AL550/AK550,0)</f>
        <v/>
      </c>
      <c r="AN550" s="6">
        <f>'M04'!E549</f>
        <v/>
      </c>
      <c r="AO550" s="6">
        <f>'M04'!F549</f>
        <v/>
      </c>
      <c r="AP550" s="7">
        <f>IFERROR(AO550/AN550,0)</f>
        <v/>
      </c>
      <c r="AQ550" s="6">
        <f>'M04'!M549</f>
        <v/>
      </c>
      <c r="AR550" s="6">
        <f>IF('M04'!AG549&gt;0,'M04'!AG549+MAX(0,AQ550-'M04'!H549)*IF(AND(AN550&lt;&gt;0,AO550&lt;&gt;0),AO550/AN550,'M04'!V549),AQ550*IF(AND(AN550&lt;&gt;0,AO550&lt;&gt;0),AO550/AN550,'M04'!V549))</f>
        <v/>
      </c>
      <c r="AS550" s="7">
        <f>IFERROR(AR550/AQ550,0)</f>
        <v/>
      </c>
      <c r="AT550" s="6">
        <f>-'M04'!S549</f>
        <v/>
      </c>
      <c r="AU550" s="6">
        <f>AO550+AR550-AX550</f>
        <v/>
      </c>
      <c r="AV550" s="7">
        <f>IFERROR(AU550/AT550,0)</f>
        <v/>
      </c>
      <c r="AW550" s="6">
        <f>'M04'!T549</f>
        <v/>
      </c>
      <c r="AX550" s="6">
        <f>'M04'!U549</f>
        <v/>
      </c>
      <c r="AY550" s="7">
        <f>IFERROR(AX550/AW550,0)</f>
        <v/>
      </c>
      <c r="AZ550" s="6">
        <f>'M05'!E549</f>
        <v/>
      </c>
      <c r="BA550" s="6">
        <f>'M05'!F549</f>
        <v/>
      </c>
      <c r="BB550" s="7">
        <f>IFERROR(BA550/AZ550,0)</f>
        <v/>
      </c>
      <c r="BC550" s="6">
        <f>'M05'!M549</f>
        <v/>
      </c>
      <c r="BD550" s="6">
        <f>IF('M05'!AG549&gt;0,'M05'!AG549+MAX(0,BC550-'M05'!H549)*IF(AND(AZ550&lt;&gt;0,BA550&lt;&gt;0),BA550/AZ550,'M05'!V549),BC550*IF(AND(AZ550&lt;&gt;0,BA550&lt;&gt;0),BA550/AZ550,'M05'!V549))</f>
        <v/>
      </c>
      <c r="BE550" s="7">
        <f>IFERROR(BD550/BC550,0)</f>
        <v/>
      </c>
      <c r="BF550" s="6">
        <f>-'M05'!S549</f>
        <v/>
      </c>
      <c r="BG550" s="6">
        <f>BA550+BD550-BJ550</f>
        <v/>
      </c>
      <c r="BH550" s="7">
        <f>IFERROR(BG550/BF550,0)</f>
        <v/>
      </c>
      <c r="BI550" s="6">
        <f>'M05'!T549</f>
        <v/>
      </c>
      <c r="BJ550" s="6">
        <f>'M05'!U549</f>
        <v/>
      </c>
      <c r="BK550" s="7">
        <f>IFERROR(BJ550/BI550,0)</f>
        <v/>
      </c>
      <c r="BL550" s="6">
        <f>'M06'!E549</f>
        <v/>
      </c>
      <c r="BM550" s="6">
        <f>'M06'!F549</f>
        <v/>
      </c>
      <c r="BN550" s="7">
        <f>IFERROR(BM550/BL550,0)</f>
        <v/>
      </c>
      <c r="BO550" s="6">
        <f>'M06'!M549</f>
        <v/>
      </c>
      <c r="BP550" s="6">
        <f>IF('M06'!AG549&gt;0,'M06'!AG549+MAX(0,BO550-'M06'!H549)*IF(AND(BL550&lt;&gt;0,BM550&lt;&gt;0),BM550/BL550,'M06'!V549),BO550*IF(AND(BL550&lt;&gt;0,BM550&lt;&gt;0),BM550/BL550,'M06'!V549))</f>
        <v/>
      </c>
      <c r="BQ550" s="7">
        <f>IFERROR(BP550/BO550,0)</f>
        <v/>
      </c>
      <c r="BR550" s="6">
        <f>-'M06'!S549</f>
        <v/>
      </c>
      <c r="BS550" s="6">
        <f>BM550+BP550-BV550</f>
        <v/>
      </c>
      <c r="BT550" s="7">
        <f>IFERROR(BS550/BR550,0)</f>
        <v/>
      </c>
      <c r="BU550" s="6">
        <f>'M06'!T549</f>
        <v/>
      </c>
      <c r="BV550" s="6">
        <f>'M06'!U549</f>
        <v/>
      </c>
      <c r="BW550" s="7">
        <f>IFERROR(BV550/BU550,0)</f>
        <v/>
      </c>
      <c r="BX550" s="6">
        <f>'M07'!E549</f>
        <v/>
      </c>
      <c r="BY550" s="6">
        <f>'M07'!F549</f>
        <v/>
      </c>
      <c r="BZ550" s="7">
        <f>IFERROR(BY550/BX550,0)</f>
        <v/>
      </c>
      <c r="CA550" s="6">
        <f>'M07'!M549</f>
        <v/>
      </c>
      <c r="CB550" s="6">
        <f>IF('M07'!AG549&gt;0,'M07'!AG549+MAX(0,CA550-'M07'!H549)*IF(AND(BX550&lt;&gt;0,BY550&lt;&gt;0),BY550/BX550,'M07'!V549),CA550*IF(AND(BX550&lt;&gt;0,BY550&lt;&gt;0),BY550/BX550,'M07'!V549))</f>
        <v/>
      </c>
      <c r="CC550" s="7">
        <f>IFERROR(CB550/CA550,0)</f>
        <v/>
      </c>
      <c r="CD550" s="6">
        <f>-'M07'!S549</f>
        <v/>
      </c>
      <c r="CE550" s="6">
        <f>BY550+CB550-CH550</f>
        <v/>
      </c>
      <c r="CF550" s="7">
        <f>IFERROR(CE550/CD550,0)</f>
        <v/>
      </c>
      <c r="CG550" s="6">
        <f>'M07'!T549</f>
        <v/>
      </c>
      <c r="CH550" s="6">
        <f>'M07'!U549</f>
        <v/>
      </c>
      <c r="CI550" s="7">
        <f>IFERROR(CH550/CG550,0)</f>
        <v/>
      </c>
      <c r="CJ550" s="6">
        <f>'M08'!E549</f>
        <v/>
      </c>
      <c r="CK550" s="6">
        <f>'M08'!F549</f>
        <v/>
      </c>
      <c r="CL550" s="7">
        <f>IFERROR(CK550/CJ550,0)</f>
        <v/>
      </c>
      <c r="CM550" s="6">
        <f>'M08'!M549</f>
        <v/>
      </c>
      <c r="CN550" s="6">
        <f>IF('M08'!AG549&gt;0,'M08'!AG549+MAX(0,CM550-'M08'!H549)*IF(AND(CJ550&lt;&gt;0,CK550&lt;&gt;0),CK550/CJ550,'M08'!V549),CM550*IF(AND(CJ550&lt;&gt;0,CK550&lt;&gt;0),CK550/CJ550,'M08'!V549))</f>
        <v/>
      </c>
      <c r="CO550" s="7">
        <f>IFERROR(CN550/CM550,0)</f>
        <v/>
      </c>
      <c r="CP550" s="6">
        <f>-'M08'!S549</f>
        <v/>
      </c>
      <c r="CQ550" s="6">
        <f>CK550+CN550-CT550</f>
        <v/>
      </c>
      <c r="CR550" s="7">
        <f>IFERROR(CQ550/CP550,0)</f>
        <v/>
      </c>
      <c r="CS550" s="6">
        <f>'M08'!T549</f>
        <v/>
      </c>
      <c r="CT550" s="6">
        <f>'M08'!U549</f>
        <v/>
      </c>
      <c r="CU550" s="7">
        <f>IFERROR(CT550/CS550,0)</f>
        <v/>
      </c>
      <c r="CV550" s="6">
        <f>'M09'!E549</f>
        <v/>
      </c>
      <c r="CW550" s="6">
        <f>'M09'!F549</f>
        <v/>
      </c>
      <c r="CX550" s="7">
        <f>IFERROR(CW550/CV550,0)</f>
        <v/>
      </c>
      <c r="CY550" s="6">
        <f>'M09'!M549</f>
        <v/>
      </c>
      <c r="CZ550" s="6">
        <f>IF('M09'!AG549&gt;0,'M09'!AG549+MAX(0,CY550-'M09'!H549)*IF(AND(CV550&lt;&gt;0,CW550&lt;&gt;0),CW550/CV550,'M09'!V549),CY550*IF(AND(CV550&lt;&gt;0,CW550&lt;&gt;0),CW550/CV550,'M09'!V549))</f>
        <v/>
      </c>
      <c r="DA550" s="7">
        <f>IFERROR(CZ550/CY550,0)</f>
        <v/>
      </c>
      <c r="DB550" s="6">
        <f>-'M09'!S549</f>
        <v/>
      </c>
      <c r="DC550" s="6">
        <f>CW550+CZ550-DF550</f>
        <v/>
      </c>
      <c r="DD550" s="7">
        <f>IFERROR(DC550/DB550,0)</f>
        <v/>
      </c>
      <c r="DE550" s="6">
        <f>'M09'!T549</f>
        <v/>
      </c>
      <c r="DF550" s="6">
        <f>'M09'!U549</f>
        <v/>
      </c>
      <c r="DG550" s="7">
        <f>IFERROR(DF550/DE550,0)</f>
        <v/>
      </c>
      <c r="DH550" s="6">
        <f>SUM(J550,V550,AH550,AT550,BF550,BR550,CD550,CP550,DB550)</f>
        <v/>
      </c>
      <c r="DI550" s="6">
        <f>SUM(K550,W550,AI550,AU550,BG550,BS550,CE550,CQ550,DC550)</f>
        <v/>
      </c>
      <c r="DJ550" s="6">
        <f>DH550/9</f>
        <v/>
      </c>
      <c r="DK550" s="6">
        <f>DI550/9</f>
        <v/>
      </c>
      <c r="DL550" s="7">
        <f>IFERROR(DI550/DH550,0)</f>
        <v/>
      </c>
      <c r="DM550" s="7">
        <f>'M09'!V549</f>
        <v/>
      </c>
      <c r="DN550" s="8">
        <f>IFERROR(DL550/DM550-1,0)</f>
        <v/>
      </c>
      <c r="DO550" s="6">
        <f>'M09'!AD549</f>
        <v/>
      </c>
      <c r="DP550" s="6">
        <f>DJ550-DO550</f>
        <v/>
      </c>
      <c r="DQ550" s="9">
        <f>COUNTIF(J550,"&gt;0")+COUNTIF(V550,"&gt;0")+COUNTIF(AH550,"&gt;0")+COUNTIF(AT550,"&gt;0")+COUNTIF(BF550,"&gt;0")+COUNTIF(BR550,"&gt;0")+COUNTIF(CD550,"&gt;0")+COUNTIF(CP550,"&gt;0")+COUNTIF(DB550,"&gt;0")</f>
        <v/>
      </c>
      <c r="DR550" s="6">
        <f>DE550</f>
        <v/>
      </c>
      <c r="DS550" s="10">
        <f>IFERROR(DR550/DJ550,0)</f>
        <v/>
      </c>
      <c r="DT550" s="6">
        <f>D550+SUM(G550,S550,AE550,AQ550,BC550,BO550,CA550,CM550,CY550)-SUM(J550,V550,AH550,AT550,BF550,BR550,CD550,CP550,DB550)-DE550</f>
        <v/>
      </c>
    </row>
    <row r="551">
      <c r="A551">
        <f>'M01'!C550</f>
        <v/>
      </c>
      <c r="B551">
        <f>'M01'!D550</f>
        <v/>
      </c>
      <c r="C551">
        <f>'M01'!A550</f>
        <v/>
      </c>
      <c r="D551" s="6">
        <f>'M01'!E550</f>
        <v/>
      </c>
      <c r="E551" s="6">
        <f>'M01'!F550</f>
        <v/>
      </c>
      <c r="F551" s="7">
        <f>IFERROR(E551/D551,0)</f>
        <v/>
      </c>
      <c r="G551" s="6">
        <f>'M01'!M550</f>
        <v/>
      </c>
      <c r="H551" s="6">
        <f>IF('M01'!AG550&gt;0,'M01'!AG550+MAX(0,G551-'M01'!H550)*IF(AND(D551&lt;&gt;0,E551&lt;&gt;0),E551/D551,'M01'!V550),G551*IF(AND(D551&lt;&gt;0,E551&lt;&gt;0),E551/D551,'M01'!V550))</f>
        <v/>
      </c>
      <c r="I551" s="7">
        <f>IFERROR(H551/G551,0)</f>
        <v/>
      </c>
      <c r="J551" s="6">
        <f>-'M01'!S550</f>
        <v/>
      </c>
      <c r="K551" s="6">
        <f>E551+H551-N551</f>
        <v/>
      </c>
      <c r="L551" s="7">
        <f>IFERROR(K551/J551,0)</f>
        <v/>
      </c>
      <c r="M551" s="6">
        <f>'M01'!T550</f>
        <v/>
      </c>
      <c r="N551" s="6">
        <f>'M01'!U550</f>
        <v/>
      </c>
      <c r="O551" s="7">
        <f>IFERROR(N551/M551,0)</f>
        <v/>
      </c>
      <c r="P551" s="6">
        <f>'M02'!E550</f>
        <v/>
      </c>
      <c r="Q551" s="6">
        <f>'M02'!F550</f>
        <v/>
      </c>
      <c r="R551" s="7">
        <f>IFERROR(Q551/P551,0)</f>
        <v/>
      </c>
      <c r="S551" s="6">
        <f>'M02'!M550</f>
        <v/>
      </c>
      <c r="T551" s="6">
        <f>IF('M02'!AG550&gt;0,'M02'!AG550+MAX(0,S551-'M02'!H550)*IF(AND(P551&lt;&gt;0,Q551&lt;&gt;0),Q551/P551,'M02'!V550),S551*IF(AND(P551&lt;&gt;0,Q551&lt;&gt;0),Q551/P551,'M02'!V550))</f>
        <v/>
      </c>
      <c r="U551" s="7">
        <f>IFERROR(T551/S551,0)</f>
        <v/>
      </c>
      <c r="V551" s="6">
        <f>-'M02'!S550</f>
        <v/>
      </c>
      <c r="W551" s="6">
        <f>Q551+T551-Z551</f>
        <v/>
      </c>
      <c r="X551" s="7">
        <f>IFERROR(W551/V551,0)</f>
        <v/>
      </c>
      <c r="Y551" s="6">
        <f>'M02'!T550</f>
        <v/>
      </c>
      <c r="Z551" s="6">
        <f>'M02'!U550</f>
        <v/>
      </c>
      <c r="AA551" s="7">
        <f>IFERROR(Z551/Y551,0)</f>
        <v/>
      </c>
      <c r="AB551" s="6">
        <f>'M03'!E550</f>
        <v/>
      </c>
      <c r="AC551" s="6">
        <f>'M03'!F550</f>
        <v/>
      </c>
      <c r="AD551" s="7">
        <f>IFERROR(AC551/AB551,0)</f>
        <v/>
      </c>
      <c r="AE551" s="6">
        <f>'M03'!M550</f>
        <v/>
      </c>
      <c r="AF551" s="6">
        <f>IF('M03'!AG550&gt;0,'M03'!AG550+MAX(0,AE551-'M03'!H550)*IF(AND(AB551&lt;&gt;0,AC551&lt;&gt;0),AC551/AB551,'M03'!V550),AE551*IF(AND(AB551&lt;&gt;0,AC551&lt;&gt;0),AC551/AB551,'M03'!V550))</f>
        <v/>
      </c>
      <c r="AG551" s="7">
        <f>IFERROR(AF551/AE551,0)</f>
        <v/>
      </c>
      <c r="AH551" s="6">
        <f>-'M03'!S550</f>
        <v/>
      </c>
      <c r="AI551" s="6">
        <f>AC551+AF551-AL551</f>
        <v/>
      </c>
      <c r="AJ551" s="7">
        <f>IFERROR(AI551/AH551,0)</f>
        <v/>
      </c>
      <c r="AK551" s="6">
        <f>'M03'!T550</f>
        <v/>
      </c>
      <c r="AL551" s="6">
        <f>'M03'!U550</f>
        <v/>
      </c>
      <c r="AM551" s="7">
        <f>IFERROR(AL551/AK551,0)</f>
        <v/>
      </c>
      <c r="AN551" s="6">
        <f>'M04'!E550</f>
        <v/>
      </c>
      <c r="AO551" s="6">
        <f>'M04'!F550</f>
        <v/>
      </c>
      <c r="AP551" s="7">
        <f>IFERROR(AO551/AN551,0)</f>
        <v/>
      </c>
      <c r="AQ551" s="6">
        <f>'M04'!M550</f>
        <v/>
      </c>
      <c r="AR551" s="6">
        <f>IF('M04'!AG550&gt;0,'M04'!AG550+MAX(0,AQ551-'M04'!H550)*IF(AND(AN551&lt;&gt;0,AO551&lt;&gt;0),AO551/AN551,'M04'!V550),AQ551*IF(AND(AN551&lt;&gt;0,AO551&lt;&gt;0),AO551/AN551,'M04'!V550))</f>
        <v/>
      </c>
      <c r="AS551" s="7">
        <f>IFERROR(AR551/AQ551,0)</f>
        <v/>
      </c>
      <c r="AT551" s="6">
        <f>-'M04'!S550</f>
        <v/>
      </c>
      <c r="AU551" s="6">
        <f>AO551+AR551-AX551</f>
        <v/>
      </c>
      <c r="AV551" s="7">
        <f>IFERROR(AU551/AT551,0)</f>
        <v/>
      </c>
      <c r="AW551" s="6">
        <f>'M04'!T550</f>
        <v/>
      </c>
      <c r="AX551" s="6">
        <f>'M04'!U550</f>
        <v/>
      </c>
      <c r="AY551" s="7">
        <f>IFERROR(AX551/AW551,0)</f>
        <v/>
      </c>
      <c r="AZ551" s="6">
        <f>'M05'!E550</f>
        <v/>
      </c>
      <c r="BA551" s="6">
        <f>'M05'!F550</f>
        <v/>
      </c>
      <c r="BB551" s="7">
        <f>IFERROR(BA551/AZ551,0)</f>
        <v/>
      </c>
      <c r="BC551" s="6">
        <f>'M05'!M550</f>
        <v/>
      </c>
      <c r="BD551" s="6">
        <f>IF('M05'!AG550&gt;0,'M05'!AG550+MAX(0,BC551-'M05'!H550)*IF(AND(AZ551&lt;&gt;0,BA551&lt;&gt;0),BA551/AZ551,'M05'!V550),BC551*IF(AND(AZ551&lt;&gt;0,BA551&lt;&gt;0),BA551/AZ551,'M05'!V550))</f>
        <v/>
      </c>
      <c r="BE551" s="7">
        <f>IFERROR(BD551/BC551,0)</f>
        <v/>
      </c>
      <c r="BF551" s="6">
        <f>-'M05'!S550</f>
        <v/>
      </c>
      <c r="BG551" s="6">
        <f>BA551+BD551-BJ551</f>
        <v/>
      </c>
      <c r="BH551" s="7">
        <f>IFERROR(BG551/BF551,0)</f>
        <v/>
      </c>
      <c r="BI551" s="6">
        <f>'M05'!T550</f>
        <v/>
      </c>
      <c r="BJ551" s="6">
        <f>'M05'!U550</f>
        <v/>
      </c>
      <c r="BK551" s="7">
        <f>IFERROR(BJ551/BI551,0)</f>
        <v/>
      </c>
      <c r="BL551" s="6">
        <f>'M06'!E550</f>
        <v/>
      </c>
      <c r="BM551" s="6">
        <f>'M06'!F550</f>
        <v/>
      </c>
      <c r="BN551" s="7">
        <f>IFERROR(BM551/BL551,0)</f>
        <v/>
      </c>
      <c r="BO551" s="6">
        <f>'M06'!M550</f>
        <v/>
      </c>
      <c r="BP551" s="6">
        <f>IF('M06'!AG550&gt;0,'M06'!AG550+MAX(0,BO551-'M06'!H550)*IF(AND(BL551&lt;&gt;0,BM551&lt;&gt;0),BM551/BL551,'M06'!V550),BO551*IF(AND(BL551&lt;&gt;0,BM551&lt;&gt;0),BM551/BL551,'M06'!V550))</f>
        <v/>
      </c>
      <c r="BQ551" s="7">
        <f>IFERROR(BP551/BO551,0)</f>
        <v/>
      </c>
      <c r="BR551" s="6">
        <f>-'M06'!S550</f>
        <v/>
      </c>
      <c r="BS551" s="6">
        <f>BM551+BP551-BV551</f>
        <v/>
      </c>
      <c r="BT551" s="7">
        <f>IFERROR(BS551/BR551,0)</f>
        <v/>
      </c>
      <c r="BU551" s="6">
        <f>'M06'!T550</f>
        <v/>
      </c>
      <c r="BV551" s="6">
        <f>'M06'!U550</f>
        <v/>
      </c>
      <c r="BW551" s="7">
        <f>IFERROR(BV551/BU551,0)</f>
        <v/>
      </c>
      <c r="BX551" s="6">
        <f>'M07'!E550</f>
        <v/>
      </c>
      <c r="BY551" s="6">
        <f>'M07'!F550</f>
        <v/>
      </c>
      <c r="BZ551" s="7">
        <f>IFERROR(BY551/BX551,0)</f>
        <v/>
      </c>
      <c r="CA551" s="6">
        <f>'M07'!M550</f>
        <v/>
      </c>
      <c r="CB551" s="6">
        <f>IF('M07'!AG550&gt;0,'M07'!AG550+MAX(0,CA551-'M07'!H550)*IF(AND(BX551&lt;&gt;0,BY551&lt;&gt;0),BY551/BX551,'M07'!V550),CA551*IF(AND(BX551&lt;&gt;0,BY551&lt;&gt;0),BY551/BX551,'M07'!V550))</f>
        <v/>
      </c>
      <c r="CC551" s="7">
        <f>IFERROR(CB551/CA551,0)</f>
        <v/>
      </c>
      <c r="CD551" s="6">
        <f>-'M07'!S550</f>
        <v/>
      </c>
      <c r="CE551" s="6">
        <f>BY551+CB551-CH551</f>
        <v/>
      </c>
      <c r="CF551" s="7">
        <f>IFERROR(CE551/CD551,0)</f>
        <v/>
      </c>
      <c r="CG551" s="6">
        <f>'M07'!T550</f>
        <v/>
      </c>
      <c r="CH551" s="6">
        <f>'M07'!U550</f>
        <v/>
      </c>
      <c r="CI551" s="7">
        <f>IFERROR(CH551/CG551,0)</f>
        <v/>
      </c>
      <c r="CJ551" s="6">
        <f>'M08'!E550</f>
        <v/>
      </c>
      <c r="CK551" s="6">
        <f>'M08'!F550</f>
        <v/>
      </c>
      <c r="CL551" s="7">
        <f>IFERROR(CK551/CJ551,0)</f>
        <v/>
      </c>
      <c r="CM551" s="6">
        <f>'M08'!M550</f>
        <v/>
      </c>
      <c r="CN551" s="6">
        <f>IF('M08'!AG550&gt;0,'M08'!AG550+MAX(0,CM551-'M08'!H550)*IF(AND(CJ551&lt;&gt;0,CK551&lt;&gt;0),CK551/CJ551,'M08'!V550),CM551*IF(AND(CJ551&lt;&gt;0,CK551&lt;&gt;0),CK551/CJ551,'M08'!V550))</f>
        <v/>
      </c>
      <c r="CO551" s="7">
        <f>IFERROR(CN551/CM551,0)</f>
        <v/>
      </c>
      <c r="CP551" s="6">
        <f>-'M08'!S550</f>
        <v/>
      </c>
      <c r="CQ551" s="6">
        <f>CK551+CN551-CT551</f>
        <v/>
      </c>
      <c r="CR551" s="7">
        <f>IFERROR(CQ551/CP551,0)</f>
        <v/>
      </c>
      <c r="CS551" s="6">
        <f>'M08'!T550</f>
        <v/>
      </c>
      <c r="CT551" s="6">
        <f>'M08'!U550</f>
        <v/>
      </c>
      <c r="CU551" s="7">
        <f>IFERROR(CT551/CS551,0)</f>
        <v/>
      </c>
      <c r="CV551" s="6">
        <f>'M09'!E550</f>
        <v/>
      </c>
      <c r="CW551" s="6">
        <f>'M09'!F550</f>
        <v/>
      </c>
      <c r="CX551" s="7">
        <f>IFERROR(CW551/CV551,0)</f>
        <v/>
      </c>
      <c r="CY551" s="6">
        <f>'M09'!M550</f>
        <v/>
      </c>
      <c r="CZ551" s="6">
        <f>IF('M09'!AG550&gt;0,'M09'!AG550+MAX(0,CY551-'M09'!H550)*IF(AND(CV551&lt;&gt;0,CW551&lt;&gt;0),CW551/CV551,'M09'!V550),CY551*IF(AND(CV551&lt;&gt;0,CW551&lt;&gt;0),CW551/CV551,'M09'!V550))</f>
        <v/>
      </c>
      <c r="DA551" s="7">
        <f>IFERROR(CZ551/CY551,0)</f>
        <v/>
      </c>
      <c r="DB551" s="6">
        <f>-'M09'!S550</f>
        <v/>
      </c>
      <c r="DC551" s="6">
        <f>CW551+CZ551-DF551</f>
        <v/>
      </c>
      <c r="DD551" s="7">
        <f>IFERROR(DC551/DB551,0)</f>
        <v/>
      </c>
      <c r="DE551" s="6">
        <f>'M09'!T550</f>
        <v/>
      </c>
      <c r="DF551" s="6">
        <f>'M09'!U550</f>
        <v/>
      </c>
      <c r="DG551" s="7">
        <f>IFERROR(DF551/DE551,0)</f>
        <v/>
      </c>
      <c r="DH551" s="6">
        <f>SUM(J551,V551,AH551,AT551,BF551,BR551,CD551,CP551,DB551)</f>
        <v/>
      </c>
      <c r="DI551" s="6">
        <f>SUM(K551,W551,AI551,AU551,BG551,BS551,CE551,CQ551,DC551)</f>
        <v/>
      </c>
      <c r="DJ551" s="6">
        <f>DH551/9</f>
        <v/>
      </c>
      <c r="DK551" s="6">
        <f>DI551/9</f>
        <v/>
      </c>
      <c r="DL551" s="7">
        <f>IFERROR(DI551/DH551,0)</f>
        <v/>
      </c>
      <c r="DM551" s="7">
        <f>'M09'!V550</f>
        <v/>
      </c>
      <c r="DN551" s="8">
        <f>IFERROR(DL551/DM551-1,0)</f>
        <v/>
      </c>
      <c r="DO551" s="6">
        <f>'M09'!AD550</f>
        <v/>
      </c>
      <c r="DP551" s="6">
        <f>DJ551-DO551</f>
        <v/>
      </c>
      <c r="DQ551" s="9">
        <f>COUNTIF(J551,"&gt;0")+COUNTIF(V551,"&gt;0")+COUNTIF(AH551,"&gt;0")+COUNTIF(AT551,"&gt;0")+COUNTIF(BF551,"&gt;0")+COUNTIF(BR551,"&gt;0")+COUNTIF(CD551,"&gt;0")+COUNTIF(CP551,"&gt;0")+COUNTIF(DB551,"&gt;0")</f>
        <v/>
      </c>
      <c r="DR551" s="6">
        <f>DE551</f>
        <v/>
      </c>
      <c r="DS551" s="10">
        <f>IFERROR(DR551/DJ551,0)</f>
        <v/>
      </c>
      <c r="DT551" s="6">
        <f>D551+SUM(G551,S551,AE551,AQ551,BC551,BO551,CA551,CM551,CY551)-SUM(J551,V551,AH551,AT551,BF551,BR551,CD551,CP551,DB551)-DE551</f>
        <v/>
      </c>
    </row>
    <row r="552">
      <c r="A552">
        <f>'M01'!C551</f>
        <v/>
      </c>
      <c r="B552">
        <f>'M01'!D551</f>
        <v/>
      </c>
      <c r="C552">
        <f>'M01'!A551</f>
        <v/>
      </c>
      <c r="D552" s="6">
        <f>'M01'!E551</f>
        <v/>
      </c>
      <c r="E552" s="6">
        <f>'M01'!F551</f>
        <v/>
      </c>
      <c r="F552" s="7">
        <f>IFERROR(E552/D552,0)</f>
        <v/>
      </c>
      <c r="G552" s="6">
        <f>'M01'!M551</f>
        <v/>
      </c>
      <c r="H552" s="6">
        <f>IF('M01'!AG551&gt;0,'M01'!AG551+MAX(0,G552-'M01'!H551)*IF(AND(D552&lt;&gt;0,E552&lt;&gt;0),E552/D552,'M01'!V551),G552*IF(AND(D552&lt;&gt;0,E552&lt;&gt;0),E552/D552,'M01'!V551))</f>
        <v/>
      </c>
      <c r="I552" s="7">
        <f>IFERROR(H552/G552,0)</f>
        <v/>
      </c>
      <c r="J552" s="6">
        <f>-'M01'!S551</f>
        <v/>
      </c>
      <c r="K552" s="6">
        <f>E552+H552-N552</f>
        <v/>
      </c>
      <c r="L552" s="7">
        <f>IFERROR(K552/J552,0)</f>
        <v/>
      </c>
      <c r="M552" s="6">
        <f>'M01'!T551</f>
        <v/>
      </c>
      <c r="N552" s="6">
        <f>'M01'!U551</f>
        <v/>
      </c>
      <c r="O552" s="7">
        <f>IFERROR(N552/M552,0)</f>
        <v/>
      </c>
      <c r="P552" s="6">
        <f>'M02'!E551</f>
        <v/>
      </c>
      <c r="Q552" s="6">
        <f>'M02'!F551</f>
        <v/>
      </c>
      <c r="R552" s="7">
        <f>IFERROR(Q552/P552,0)</f>
        <v/>
      </c>
      <c r="S552" s="6">
        <f>'M02'!M551</f>
        <v/>
      </c>
      <c r="T552" s="6">
        <f>IF('M02'!AG551&gt;0,'M02'!AG551+MAX(0,S552-'M02'!H551)*IF(AND(P552&lt;&gt;0,Q552&lt;&gt;0),Q552/P552,'M02'!V551),S552*IF(AND(P552&lt;&gt;0,Q552&lt;&gt;0),Q552/P552,'M02'!V551))</f>
        <v/>
      </c>
      <c r="U552" s="7">
        <f>IFERROR(T552/S552,0)</f>
        <v/>
      </c>
      <c r="V552" s="6">
        <f>-'M02'!S551</f>
        <v/>
      </c>
      <c r="W552" s="6">
        <f>Q552+T552-Z552</f>
        <v/>
      </c>
      <c r="X552" s="7">
        <f>IFERROR(W552/V552,0)</f>
        <v/>
      </c>
      <c r="Y552" s="6">
        <f>'M02'!T551</f>
        <v/>
      </c>
      <c r="Z552" s="6">
        <f>'M02'!U551</f>
        <v/>
      </c>
      <c r="AA552" s="7">
        <f>IFERROR(Z552/Y552,0)</f>
        <v/>
      </c>
      <c r="AB552" s="6">
        <f>'M03'!E551</f>
        <v/>
      </c>
      <c r="AC552" s="6">
        <f>'M03'!F551</f>
        <v/>
      </c>
      <c r="AD552" s="7">
        <f>IFERROR(AC552/AB552,0)</f>
        <v/>
      </c>
      <c r="AE552" s="6">
        <f>'M03'!M551</f>
        <v/>
      </c>
      <c r="AF552" s="6">
        <f>IF('M03'!AG551&gt;0,'M03'!AG551+MAX(0,AE552-'M03'!H551)*IF(AND(AB552&lt;&gt;0,AC552&lt;&gt;0),AC552/AB552,'M03'!V551),AE552*IF(AND(AB552&lt;&gt;0,AC552&lt;&gt;0),AC552/AB552,'M03'!V551))</f>
        <v/>
      </c>
      <c r="AG552" s="7">
        <f>IFERROR(AF552/AE552,0)</f>
        <v/>
      </c>
      <c r="AH552" s="6">
        <f>-'M03'!S551</f>
        <v/>
      </c>
      <c r="AI552" s="6">
        <f>AC552+AF552-AL552</f>
        <v/>
      </c>
      <c r="AJ552" s="7">
        <f>IFERROR(AI552/AH552,0)</f>
        <v/>
      </c>
      <c r="AK552" s="6">
        <f>'M03'!T551</f>
        <v/>
      </c>
      <c r="AL552" s="6">
        <f>'M03'!U551</f>
        <v/>
      </c>
      <c r="AM552" s="7">
        <f>IFERROR(AL552/AK552,0)</f>
        <v/>
      </c>
      <c r="AN552" s="6">
        <f>'M04'!E551</f>
        <v/>
      </c>
      <c r="AO552" s="6">
        <f>'M04'!F551</f>
        <v/>
      </c>
      <c r="AP552" s="7">
        <f>IFERROR(AO552/AN552,0)</f>
        <v/>
      </c>
      <c r="AQ552" s="6">
        <f>'M04'!M551</f>
        <v/>
      </c>
      <c r="AR552" s="6">
        <f>IF('M04'!AG551&gt;0,'M04'!AG551+MAX(0,AQ552-'M04'!H551)*IF(AND(AN552&lt;&gt;0,AO552&lt;&gt;0),AO552/AN552,'M04'!V551),AQ552*IF(AND(AN552&lt;&gt;0,AO552&lt;&gt;0),AO552/AN552,'M04'!V551))</f>
        <v/>
      </c>
      <c r="AS552" s="7">
        <f>IFERROR(AR552/AQ552,0)</f>
        <v/>
      </c>
      <c r="AT552" s="6">
        <f>-'M04'!S551</f>
        <v/>
      </c>
      <c r="AU552" s="6">
        <f>AO552+AR552-AX552</f>
        <v/>
      </c>
      <c r="AV552" s="7">
        <f>IFERROR(AU552/AT552,0)</f>
        <v/>
      </c>
      <c r="AW552" s="6">
        <f>'M04'!T551</f>
        <v/>
      </c>
      <c r="AX552" s="6">
        <f>'M04'!U551</f>
        <v/>
      </c>
      <c r="AY552" s="7">
        <f>IFERROR(AX552/AW552,0)</f>
        <v/>
      </c>
      <c r="AZ552" s="6">
        <f>'M05'!E551</f>
        <v/>
      </c>
      <c r="BA552" s="6">
        <f>'M05'!F551</f>
        <v/>
      </c>
      <c r="BB552" s="7">
        <f>IFERROR(BA552/AZ552,0)</f>
        <v/>
      </c>
      <c r="BC552" s="6">
        <f>'M05'!M551</f>
        <v/>
      </c>
      <c r="BD552" s="6">
        <f>IF('M05'!AG551&gt;0,'M05'!AG551+MAX(0,BC552-'M05'!H551)*IF(AND(AZ552&lt;&gt;0,BA552&lt;&gt;0),BA552/AZ552,'M05'!V551),BC552*IF(AND(AZ552&lt;&gt;0,BA552&lt;&gt;0),BA552/AZ552,'M05'!V551))</f>
        <v/>
      </c>
      <c r="BE552" s="7">
        <f>IFERROR(BD552/BC552,0)</f>
        <v/>
      </c>
      <c r="BF552" s="6">
        <f>-'M05'!S551</f>
        <v/>
      </c>
      <c r="BG552" s="6">
        <f>BA552+BD552-BJ552</f>
        <v/>
      </c>
      <c r="BH552" s="7">
        <f>IFERROR(BG552/BF552,0)</f>
        <v/>
      </c>
      <c r="BI552" s="6">
        <f>'M05'!T551</f>
        <v/>
      </c>
      <c r="BJ552" s="6">
        <f>'M05'!U551</f>
        <v/>
      </c>
      <c r="BK552" s="7">
        <f>IFERROR(BJ552/BI552,0)</f>
        <v/>
      </c>
      <c r="BL552" s="6">
        <f>'M06'!E551</f>
        <v/>
      </c>
      <c r="BM552" s="6">
        <f>'M06'!F551</f>
        <v/>
      </c>
      <c r="BN552" s="7">
        <f>IFERROR(BM552/BL552,0)</f>
        <v/>
      </c>
      <c r="BO552" s="6">
        <f>'M06'!M551</f>
        <v/>
      </c>
      <c r="BP552" s="6">
        <f>IF('M06'!AG551&gt;0,'M06'!AG551+MAX(0,BO552-'M06'!H551)*IF(AND(BL552&lt;&gt;0,BM552&lt;&gt;0),BM552/BL552,'M06'!V551),BO552*IF(AND(BL552&lt;&gt;0,BM552&lt;&gt;0),BM552/BL552,'M06'!V551))</f>
        <v/>
      </c>
      <c r="BQ552" s="7">
        <f>IFERROR(BP552/BO552,0)</f>
        <v/>
      </c>
      <c r="BR552" s="6">
        <f>-'M06'!S551</f>
        <v/>
      </c>
      <c r="BS552" s="6">
        <f>BM552+BP552-BV552</f>
        <v/>
      </c>
      <c r="BT552" s="7">
        <f>IFERROR(BS552/BR552,0)</f>
        <v/>
      </c>
      <c r="BU552" s="6">
        <f>'M06'!T551</f>
        <v/>
      </c>
      <c r="BV552" s="6">
        <f>'M06'!U551</f>
        <v/>
      </c>
      <c r="BW552" s="7">
        <f>IFERROR(BV552/BU552,0)</f>
        <v/>
      </c>
      <c r="BX552" s="6">
        <f>'M07'!E551</f>
        <v/>
      </c>
      <c r="BY552" s="6">
        <f>'M07'!F551</f>
        <v/>
      </c>
      <c r="BZ552" s="7">
        <f>IFERROR(BY552/BX552,0)</f>
        <v/>
      </c>
      <c r="CA552" s="6">
        <f>'M07'!M551</f>
        <v/>
      </c>
      <c r="CB552" s="6">
        <f>IF('M07'!AG551&gt;0,'M07'!AG551+MAX(0,CA552-'M07'!H551)*IF(AND(BX552&lt;&gt;0,BY552&lt;&gt;0),BY552/BX552,'M07'!V551),CA552*IF(AND(BX552&lt;&gt;0,BY552&lt;&gt;0),BY552/BX552,'M07'!V551))</f>
        <v/>
      </c>
      <c r="CC552" s="7">
        <f>IFERROR(CB552/CA552,0)</f>
        <v/>
      </c>
      <c r="CD552" s="6">
        <f>-'M07'!S551</f>
        <v/>
      </c>
      <c r="CE552" s="6">
        <f>BY552+CB552-CH552</f>
        <v/>
      </c>
      <c r="CF552" s="7">
        <f>IFERROR(CE552/CD552,0)</f>
        <v/>
      </c>
      <c r="CG552" s="6">
        <f>'M07'!T551</f>
        <v/>
      </c>
      <c r="CH552" s="6">
        <f>'M07'!U551</f>
        <v/>
      </c>
      <c r="CI552" s="7">
        <f>IFERROR(CH552/CG552,0)</f>
        <v/>
      </c>
      <c r="CJ552" s="6">
        <f>'M08'!E551</f>
        <v/>
      </c>
      <c r="CK552" s="6">
        <f>'M08'!F551</f>
        <v/>
      </c>
      <c r="CL552" s="7">
        <f>IFERROR(CK552/CJ552,0)</f>
        <v/>
      </c>
      <c r="CM552" s="6">
        <f>'M08'!M551</f>
        <v/>
      </c>
      <c r="CN552" s="6">
        <f>IF('M08'!AG551&gt;0,'M08'!AG551+MAX(0,CM552-'M08'!H551)*IF(AND(CJ552&lt;&gt;0,CK552&lt;&gt;0),CK552/CJ552,'M08'!V551),CM552*IF(AND(CJ552&lt;&gt;0,CK552&lt;&gt;0),CK552/CJ552,'M08'!V551))</f>
        <v/>
      </c>
      <c r="CO552" s="7">
        <f>IFERROR(CN552/CM552,0)</f>
        <v/>
      </c>
      <c r="CP552" s="6">
        <f>-'M08'!S551</f>
        <v/>
      </c>
      <c r="CQ552" s="6">
        <f>CK552+CN552-CT552</f>
        <v/>
      </c>
      <c r="CR552" s="7">
        <f>IFERROR(CQ552/CP552,0)</f>
        <v/>
      </c>
      <c r="CS552" s="6">
        <f>'M08'!T551</f>
        <v/>
      </c>
      <c r="CT552" s="6">
        <f>'M08'!U551</f>
        <v/>
      </c>
      <c r="CU552" s="7">
        <f>IFERROR(CT552/CS552,0)</f>
        <v/>
      </c>
      <c r="CV552" s="6">
        <f>'M09'!E551</f>
        <v/>
      </c>
      <c r="CW552" s="6">
        <f>'M09'!F551</f>
        <v/>
      </c>
      <c r="CX552" s="7">
        <f>IFERROR(CW552/CV552,0)</f>
        <v/>
      </c>
      <c r="CY552" s="6">
        <f>'M09'!M551</f>
        <v/>
      </c>
      <c r="CZ552" s="6">
        <f>IF('M09'!AG551&gt;0,'M09'!AG551+MAX(0,CY552-'M09'!H551)*IF(AND(CV552&lt;&gt;0,CW552&lt;&gt;0),CW552/CV552,'M09'!V551),CY552*IF(AND(CV552&lt;&gt;0,CW552&lt;&gt;0),CW552/CV552,'M09'!V551))</f>
        <v/>
      </c>
      <c r="DA552" s="7">
        <f>IFERROR(CZ552/CY552,0)</f>
        <v/>
      </c>
      <c r="DB552" s="6">
        <f>-'M09'!S551</f>
        <v/>
      </c>
      <c r="DC552" s="6">
        <f>CW552+CZ552-DF552</f>
        <v/>
      </c>
      <c r="DD552" s="7">
        <f>IFERROR(DC552/DB552,0)</f>
        <v/>
      </c>
      <c r="DE552" s="6">
        <f>'M09'!T551</f>
        <v/>
      </c>
      <c r="DF552" s="6">
        <f>'M09'!U551</f>
        <v/>
      </c>
      <c r="DG552" s="7">
        <f>IFERROR(DF552/DE552,0)</f>
        <v/>
      </c>
      <c r="DH552" s="6">
        <f>SUM(J552,V552,AH552,AT552,BF552,BR552,CD552,CP552,DB552)</f>
        <v/>
      </c>
      <c r="DI552" s="6">
        <f>SUM(K552,W552,AI552,AU552,BG552,BS552,CE552,CQ552,DC552)</f>
        <v/>
      </c>
      <c r="DJ552" s="6">
        <f>DH552/9</f>
        <v/>
      </c>
      <c r="DK552" s="6">
        <f>DI552/9</f>
        <v/>
      </c>
      <c r="DL552" s="7">
        <f>IFERROR(DI552/DH552,0)</f>
        <v/>
      </c>
      <c r="DM552" s="7">
        <f>'M09'!V551</f>
        <v/>
      </c>
      <c r="DN552" s="8">
        <f>IFERROR(DL552/DM552-1,0)</f>
        <v/>
      </c>
      <c r="DO552" s="6">
        <f>'M09'!AD551</f>
        <v/>
      </c>
      <c r="DP552" s="6">
        <f>DJ552-DO552</f>
        <v/>
      </c>
      <c r="DQ552" s="9">
        <f>COUNTIF(J552,"&gt;0")+COUNTIF(V552,"&gt;0")+COUNTIF(AH552,"&gt;0")+COUNTIF(AT552,"&gt;0")+COUNTIF(BF552,"&gt;0")+COUNTIF(BR552,"&gt;0")+COUNTIF(CD552,"&gt;0")+COUNTIF(CP552,"&gt;0")+COUNTIF(DB552,"&gt;0")</f>
        <v/>
      </c>
      <c r="DR552" s="6">
        <f>DE552</f>
        <v/>
      </c>
      <c r="DS552" s="10">
        <f>IFERROR(DR552/DJ552,0)</f>
        <v/>
      </c>
      <c r="DT552" s="6">
        <f>D552+SUM(G552,S552,AE552,AQ552,BC552,BO552,CA552,CM552,CY552)-SUM(J552,V552,AH552,AT552,BF552,BR552,CD552,CP552,DB552)-DE552</f>
        <v/>
      </c>
    </row>
    <row r="553">
      <c r="A553">
        <f>'M01'!C552</f>
        <v/>
      </c>
      <c r="B553">
        <f>'M01'!D552</f>
        <v/>
      </c>
      <c r="C553">
        <f>'M01'!A552</f>
        <v/>
      </c>
      <c r="D553" s="6">
        <f>'M01'!E552</f>
        <v/>
      </c>
      <c r="E553" s="6">
        <f>'M01'!F552</f>
        <v/>
      </c>
      <c r="F553" s="7">
        <f>IFERROR(E553/D553,0)</f>
        <v/>
      </c>
      <c r="G553" s="6">
        <f>'M01'!M552</f>
        <v/>
      </c>
      <c r="H553" s="6">
        <f>IF('M01'!AG552&gt;0,'M01'!AG552+MAX(0,G553-'M01'!H552)*IF(AND(D553&lt;&gt;0,E553&lt;&gt;0),E553/D553,'M01'!V552),G553*IF(AND(D553&lt;&gt;0,E553&lt;&gt;0),E553/D553,'M01'!V552))</f>
        <v/>
      </c>
      <c r="I553" s="7">
        <f>IFERROR(H553/G553,0)</f>
        <v/>
      </c>
      <c r="J553" s="6">
        <f>-'M01'!S552</f>
        <v/>
      </c>
      <c r="K553" s="6">
        <f>E553+H553-N553</f>
        <v/>
      </c>
      <c r="L553" s="7">
        <f>IFERROR(K553/J553,0)</f>
        <v/>
      </c>
      <c r="M553" s="6">
        <f>'M01'!T552</f>
        <v/>
      </c>
      <c r="N553" s="6">
        <f>'M01'!U552</f>
        <v/>
      </c>
      <c r="O553" s="7">
        <f>IFERROR(N553/M553,0)</f>
        <v/>
      </c>
      <c r="P553" s="6">
        <f>'M02'!E552</f>
        <v/>
      </c>
      <c r="Q553" s="6">
        <f>'M02'!F552</f>
        <v/>
      </c>
      <c r="R553" s="7">
        <f>IFERROR(Q553/P553,0)</f>
        <v/>
      </c>
      <c r="S553" s="6">
        <f>'M02'!M552</f>
        <v/>
      </c>
      <c r="T553" s="6">
        <f>IF('M02'!AG552&gt;0,'M02'!AG552+MAX(0,S553-'M02'!H552)*IF(AND(P553&lt;&gt;0,Q553&lt;&gt;0),Q553/P553,'M02'!V552),S553*IF(AND(P553&lt;&gt;0,Q553&lt;&gt;0),Q553/P553,'M02'!V552))</f>
        <v/>
      </c>
      <c r="U553" s="7">
        <f>IFERROR(T553/S553,0)</f>
        <v/>
      </c>
      <c r="V553" s="6">
        <f>-'M02'!S552</f>
        <v/>
      </c>
      <c r="W553" s="6">
        <f>Q553+T553-Z553</f>
        <v/>
      </c>
      <c r="X553" s="7">
        <f>IFERROR(W553/V553,0)</f>
        <v/>
      </c>
      <c r="Y553" s="6">
        <f>'M02'!T552</f>
        <v/>
      </c>
      <c r="Z553" s="6">
        <f>'M02'!U552</f>
        <v/>
      </c>
      <c r="AA553" s="7">
        <f>IFERROR(Z553/Y553,0)</f>
        <v/>
      </c>
      <c r="AB553" s="6">
        <f>'M03'!E552</f>
        <v/>
      </c>
      <c r="AC553" s="6">
        <f>'M03'!F552</f>
        <v/>
      </c>
      <c r="AD553" s="7">
        <f>IFERROR(AC553/AB553,0)</f>
        <v/>
      </c>
      <c r="AE553" s="6">
        <f>'M03'!M552</f>
        <v/>
      </c>
      <c r="AF553" s="6">
        <f>IF('M03'!AG552&gt;0,'M03'!AG552+MAX(0,AE553-'M03'!H552)*IF(AND(AB553&lt;&gt;0,AC553&lt;&gt;0),AC553/AB553,'M03'!V552),AE553*IF(AND(AB553&lt;&gt;0,AC553&lt;&gt;0),AC553/AB553,'M03'!V552))</f>
        <v/>
      </c>
      <c r="AG553" s="7">
        <f>IFERROR(AF553/AE553,0)</f>
        <v/>
      </c>
      <c r="AH553" s="6">
        <f>-'M03'!S552</f>
        <v/>
      </c>
      <c r="AI553" s="6">
        <f>AC553+AF553-AL553</f>
        <v/>
      </c>
      <c r="AJ553" s="7">
        <f>IFERROR(AI553/AH553,0)</f>
        <v/>
      </c>
      <c r="AK553" s="6">
        <f>'M03'!T552</f>
        <v/>
      </c>
      <c r="AL553" s="6">
        <f>'M03'!U552</f>
        <v/>
      </c>
      <c r="AM553" s="7">
        <f>IFERROR(AL553/AK553,0)</f>
        <v/>
      </c>
      <c r="AN553" s="6">
        <f>'M04'!E552</f>
        <v/>
      </c>
      <c r="AO553" s="6">
        <f>'M04'!F552</f>
        <v/>
      </c>
      <c r="AP553" s="7">
        <f>IFERROR(AO553/AN553,0)</f>
        <v/>
      </c>
      <c r="AQ553" s="6">
        <f>'M04'!M552</f>
        <v/>
      </c>
      <c r="AR553" s="6">
        <f>IF('M04'!AG552&gt;0,'M04'!AG552+MAX(0,AQ553-'M04'!H552)*IF(AND(AN553&lt;&gt;0,AO553&lt;&gt;0),AO553/AN553,'M04'!V552),AQ553*IF(AND(AN553&lt;&gt;0,AO553&lt;&gt;0),AO553/AN553,'M04'!V552))</f>
        <v/>
      </c>
      <c r="AS553" s="7">
        <f>IFERROR(AR553/AQ553,0)</f>
        <v/>
      </c>
      <c r="AT553" s="6">
        <f>-'M04'!S552</f>
        <v/>
      </c>
      <c r="AU553" s="6">
        <f>AO553+AR553-AX553</f>
        <v/>
      </c>
      <c r="AV553" s="7">
        <f>IFERROR(AU553/AT553,0)</f>
        <v/>
      </c>
      <c r="AW553" s="6">
        <f>'M04'!T552</f>
        <v/>
      </c>
      <c r="AX553" s="6">
        <f>'M04'!U552</f>
        <v/>
      </c>
      <c r="AY553" s="7">
        <f>IFERROR(AX553/AW553,0)</f>
        <v/>
      </c>
      <c r="AZ553" s="6">
        <f>'M05'!E552</f>
        <v/>
      </c>
      <c r="BA553" s="6">
        <f>'M05'!F552</f>
        <v/>
      </c>
      <c r="BB553" s="7">
        <f>IFERROR(BA553/AZ553,0)</f>
        <v/>
      </c>
      <c r="BC553" s="6">
        <f>'M05'!M552</f>
        <v/>
      </c>
      <c r="BD553" s="6">
        <f>IF('M05'!AG552&gt;0,'M05'!AG552+MAX(0,BC553-'M05'!H552)*IF(AND(AZ553&lt;&gt;0,BA553&lt;&gt;0),BA553/AZ553,'M05'!V552),BC553*IF(AND(AZ553&lt;&gt;0,BA553&lt;&gt;0),BA553/AZ553,'M05'!V552))</f>
        <v/>
      </c>
      <c r="BE553" s="7">
        <f>IFERROR(BD553/BC553,0)</f>
        <v/>
      </c>
      <c r="BF553" s="6">
        <f>-'M05'!S552</f>
        <v/>
      </c>
      <c r="BG553" s="6">
        <f>BA553+BD553-BJ553</f>
        <v/>
      </c>
      <c r="BH553" s="7">
        <f>IFERROR(BG553/BF553,0)</f>
        <v/>
      </c>
      <c r="BI553" s="6">
        <f>'M05'!T552</f>
        <v/>
      </c>
      <c r="BJ553" s="6">
        <f>'M05'!U552</f>
        <v/>
      </c>
      <c r="BK553" s="7">
        <f>IFERROR(BJ553/BI553,0)</f>
        <v/>
      </c>
      <c r="BL553" s="6">
        <f>'M06'!E552</f>
        <v/>
      </c>
      <c r="BM553" s="6">
        <f>'M06'!F552</f>
        <v/>
      </c>
      <c r="BN553" s="7">
        <f>IFERROR(BM553/BL553,0)</f>
        <v/>
      </c>
      <c r="BO553" s="6">
        <f>'M06'!M552</f>
        <v/>
      </c>
      <c r="BP553" s="6">
        <f>IF('M06'!AG552&gt;0,'M06'!AG552+MAX(0,BO553-'M06'!H552)*IF(AND(BL553&lt;&gt;0,BM553&lt;&gt;0),BM553/BL553,'M06'!V552),BO553*IF(AND(BL553&lt;&gt;0,BM553&lt;&gt;0),BM553/BL553,'M06'!V552))</f>
        <v/>
      </c>
      <c r="BQ553" s="7">
        <f>IFERROR(BP553/BO553,0)</f>
        <v/>
      </c>
      <c r="BR553" s="6">
        <f>-'M06'!S552</f>
        <v/>
      </c>
      <c r="BS553" s="6">
        <f>BM553+BP553-BV553</f>
        <v/>
      </c>
      <c r="BT553" s="7">
        <f>IFERROR(BS553/BR553,0)</f>
        <v/>
      </c>
      <c r="BU553" s="6">
        <f>'M06'!T552</f>
        <v/>
      </c>
      <c r="BV553" s="6">
        <f>'M06'!U552</f>
        <v/>
      </c>
      <c r="BW553" s="7">
        <f>IFERROR(BV553/BU553,0)</f>
        <v/>
      </c>
      <c r="BX553" s="6">
        <f>'M07'!E552</f>
        <v/>
      </c>
      <c r="BY553" s="6">
        <f>'M07'!F552</f>
        <v/>
      </c>
      <c r="BZ553" s="7">
        <f>IFERROR(BY553/BX553,0)</f>
        <v/>
      </c>
      <c r="CA553" s="6">
        <f>'M07'!M552</f>
        <v/>
      </c>
      <c r="CB553" s="6">
        <f>IF('M07'!AG552&gt;0,'M07'!AG552+MAX(0,CA553-'M07'!H552)*IF(AND(BX553&lt;&gt;0,BY553&lt;&gt;0),BY553/BX553,'M07'!V552),CA553*IF(AND(BX553&lt;&gt;0,BY553&lt;&gt;0),BY553/BX553,'M07'!V552))</f>
        <v/>
      </c>
      <c r="CC553" s="7">
        <f>IFERROR(CB553/CA553,0)</f>
        <v/>
      </c>
      <c r="CD553" s="6">
        <f>-'M07'!S552</f>
        <v/>
      </c>
      <c r="CE553" s="6">
        <f>BY553+CB553-CH553</f>
        <v/>
      </c>
      <c r="CF553" s="7">
        <f>IFERROR(CE553/CD553,0)</f>
        <v/>
      </c>
      <c r="CG553" s="6">
        <f>'M07'!T552</f>
        <v/>
      </c>
      <c r="CH553" s="6">
        <f>'M07'!U552</f>
        <v/>
      </c>
      <c r="CI553" s="7">
        <f>IFERROR(CH553/CG553,0)</f>
        <v/>
      </c>
      <c r="CJ553" s="6">
        <f>'M08'!E552</f>
        <v/>
      </c>
      <c r="CK553" s="6">
        <f>'M08'!F552</f>
        <v/>
      </c>
      <c r="CL553" s="7">
        <f>IFERROR(CK553/CJ553,0)</f>
        <v/>
      </c>
      <c r="CM553" s="6">
        <f>'M08'!M552</f>
        <v/>
      </c>
      <c r="CN553" s="6">
        <f>IF('M08'!AG552&gt;0,'M08'!AG552+MAX(0,CM553-'M08'!H552)*IF(AND(CJ553&lt;&gt;0,CK553&lt;&gt;0),CK553/CJ553,'M08'!V552),CM553*IF(AND(CJ553&lt;&gt;0,CK553&lt;&gt;0),CK553/CJ553,'M08'!V552))</f>
        <v/>
      </c>
      <c r="CO553" s="7">
        <f>IFERROR(CN553/CM553,0)</f>
        <v/>
      </c>
      <c r="CP553" s="6">
        <f>-'M08'!S552</f>
        <v/>
      </c>
      <c r="CQ553" s="6">
        <f>CK553+CN553-CT553</f>
        <v/>
      </c>
      <c r="CR553" s="7">
        <f>IFERROR(CQ553/CP553,0)</f>
        <v/>
      </c>
      <c r="CS553" s="6">
        <f>'M08'!T552</f>
        <v/>
      </c>
      <c r="CT553" s="6">
        <f>'M08'!U552</f>
        <v/>
      </c>
      <c r="CU553" s="7">
        <f>IFERROR(CT553/CS553,0)</f>
        <v/>
      </c>
      <c r="CV553" s="6">
        <f>'M09'!E552</f>
        <v/>
      </c>
      <c r="CW553" s="6">
        <f>'M09'!F552</f>
        <v/>
      </c>
      <c r="CX553" s="7">
        <f>IFERROR(CW553/CV553,0)</f>
        <v/>
      </c>
      <c r="CY553" s="6">
        <f>'M09'!M552</f>
        <v/>
      </c>
      <c r="CZ553" s="6">
        <f>IF('M09'!AG552&gt;0,'M09'!AG552+MAX(0,CY553-'M09'!H552)*IF(AND(CV553&lt;&gt;0,CW553&lt;&gt;0),CW553/CV553,'M09'!V552),CY553*IF(AND(CV553&lt;&gt;0,CW553&lt;&gt;0),CW553/CV553,'M09'!V552))</f>
        <v/>
      </c>
      <c r="DA553" s="7">
        <f>IFERROR(CZ553/CY553,0)</f>
        <v/>
      </c>
      <c r="DB553" s="6">
        <f>-'M09'!S552</f>
        <v/>
      </c>
      <c r="DC553" s="6">
        <f>CW553+CZ553-DF553</f>
        <v/>
      </c>
      <c r="DD553" s="7">
        <f>IFERROR(DC553/DB553,0)</f>
        <v/>
      </c>
      <c r="DE553" s="6">
        <f>'M09'!T552</f>
        <v/>
      </c>
      <c r="DF553" s="6">
        <f>'M09'!U552</f>
        <v/>
      </c>
      <c r="DG553" s="7">
        <f>IFERROR(DF553/DE553,0)</f>
        <v/>
      </c>
      <c r="DH553" s="6">
        <f>SUM(J553,V553,AH553,AT553,BF553,BR553,CD553,CP553,DB553)</f>
        <v/>
      </c>
      <c r="DI553" s="6">
        <f>SUM(K553,W553,AI553,AU553,BG553,BS553,CE553,CQ553,DC553)</f>
        <v/>
      </c>
      <c r="DJ553" s="6">
        <f>DH553/9</f>
        <v/>
      </c>
      <c r="DK553" s="6">
        <f>DI553/9</f>
        <v/>
      </c>
      <c r="DL553" s="7">
        <f>IFERROR(DI553/DH553,0)</f>
        <v/>
      </c>
      <c r="DM553" s="7">
        <f>'M09'!V552</f>
        <v/>
      </c>
      <c r="DN553" s="8">
        <f>IFERROR(DL553/DM553-1,0)</f>
        <v/>
      </c>
      <c r="DO553" s="6">
        <f>'M09'!AD552</f>
        <v/>
      </c>
      <c r="DP553" s="6">
        <f>DJ553-DO553</f>
        <v/>
      </c>
      <c r="DQ553" s="9">
        <f>COUNTIF(J553,"&gt;0")+COUNTIF(V553,"&gt;0")+COUNTIF(AH553,"&gt;0")+COUNTIF(AT553,"&gt;0")+COUNTIF(BF553,"&gt;0")+COUNTIF(BR553,"&gt;0")+COUNTIF(CD553,"&gt;0")+COUNTIF(CP553,"&gt;0")+COUNTIF(DB553,"&gt;0")</f>
        <v/>
      </c>
      <c r="DR553" s="6">
        <f>DE553</f>
        <v/>
      </c>
      <c r="DS553" s="10">
        <f>IFERROR(DR553/DJ553,0)</f>
        <v/>
      </c>
      <c r="DT553" s="6">
        <f>D553+SUM(G553,S553,AE553,AQ553,BC553,BO553,CA553,CM553,CY553)-SUM(J553,V553,AH553,AT553,BF553,BR553,CD553,CP553,DB553)-DE553</f>
        <v/>
      </c>
    </row>
    <row r="554">
      <c r="A554">
        <f>'M01'!C553</f>
        <v/>
      </c>
      <c r="B554">
        <f>'M01'!D553</f>
        <v/>
      </c>
      <c r="C554">
        <f>'M01'!A553</f>
        <v/>
      </c>
      <c r="D554" s="6">
        <f>'M01'!E553</f>
        <v/>
      </c>
      <c r="E554" s="6">
        <f>'M01'!F553</f>
        <v/>
      </c>
      <c r="F554" s="7">
        <f>IFERROR(E554/D554,0)</f>
        <v/>
      </c>
      <c r="G554" s="6">
        <f>'M01'!M553</f>
        <v/>
      </c>
      <c r="H554" s="6">
        <f>IF('M01'!AG553&gt;0,'M01'!AG553+MAX(0,G554-'M01'!H553)*IF(AND(D554&lt;&gt;0,E554&lt;&gt;0),E554/D554,'M01'!V553),G554*IF(AND(D554&lt;&gt;0,E554&lt;&gt;0),E554/D554,'M01'!V553))</f>
        <v/>
      </c>
      <c r="I554" s="7">
        <f>IFERROR(H554/G554,0)</f>
        <v/>
      </c>
      <c r="J554" s="6">
        <f>-'M01'!S553</f>
        <v/>
      </c>
      <c r="K554" s="6">
        <f>E554+H554-N554</f>
        <v/>
      </c>
      <c r="L554" s="7">
        <f>IFERROR(K554/J554,0)</f>
        <v/>
      </c>
      <c r="M554" s="6">
        <f>'M01'!T553</f>
        <v/>
      </c>
      <c r="N554" s="6">
        <f>'M01'!U553</f>
        <v/>
      </c>
      <c r="O554" s="7">
        <f>IFERROR(N554/M554,0)</f>
        <v/>
      </c>
      <c r="P554" s="6">
        <f>'M02'!E553</f>
        <v/>
      </c>
      <c r="Q554" s="6">
        <f>'M02'!F553</f>
        <v/>
      </c>
      <c r="R554" s="7">
        <f>IFERROR(Q554/P554,0)</f>
        <v/>
      </c>
      <c r="S554" s="6">
        <f>'M02'!M553</f>
        <v/>
      </c>
      <c r="T554" s="6">
        <f>IF('M02'!AG553&gt;0,'M02'!AG553+MAX(0,S554-'M02'!H553)*IF(AND(P554&lt;&gt;0,Q554&lt;&gt;0),Q554/P554,'M02'!V553),S554*IF(AND(P554&lt;&gt;0,Q554&lt;&gt;0),Q554/P554,'M02'!V553))</f>
        <v/>
      </c>
      <c r="U554" s="7">
        <f>IFERROR(T554/S554,0)</f>
        <v/>
      </c>
      <c r="V554" s="6">
        <f>-'M02'!S553</f>
        <v/>
      </c>
      <c r="W554" s="6">
        <f>Q554+T554-Z554</f>
        <v/>
      </c>
      <c r="X554" s="7">
        <f>IFERROR(W554/V554,0)</f>
        <v/>
      </c>
      <c r="Y554" s="6">
        <f>'M02'!T553</f>
        <v/>
      </c>
      <c r="Z554" s="6">
        <f>'M02'!U553</f>
        <v/>
      </c>
      <c r="AA554" s="7">
        <f>IFERROR(Z554/Y554,0)</f>
        <v/>
      </c>
      <c r="AB554" s="6">
        <f>'M03'!E553</f>
        <v/>
      </c>
      <c r="AC554" s="6">
        <f>'M03'!F553</f>
        <v/>
      </c>
      <c r="AD554" s="7">
        <f>IFERROR(AC554/AB554,0)</f>
        <v/>
      </c>
      <c r="AE554" s="6">
        <f>'M03'!M553</f>
        <v/>
      </c>
      <c r="AF554" s="6">
        <f>IF('M03'!AG553&gt;0,'M03'!AG553+MAX(0,AE554-'M03'!H553)*IF(AND(AB554&lt;&gt;0,AC554&lt;&gt;0),AC554/AB554,'M03'!V553),AE554*IF(AND(AB554&lt;&gt;0,AC554&lt;&gt;0),AC554/AB554,'M03'!V553))</f>
        <v/>
      </c>
      <c r="AG554" s="7">
        <f>IFERROR(AF554/AE554,0)</f>
        <v/>
      </c>
      <c r="AH554" s="6">
        <f>-'M03'!S553</f>
        <v/>
      </c>
      <c r="AI554" s="6">
        <f>AC554+AF554-AL554</f>
        <v/>
      </c>
      <c r="AJ554" s="7">
        <f>IFERROR(AI554/AH554,0)</f>
        <v/>
      </c>
      <c r="AK554" s="6">
        <f>'M03'!T553</f>
        <v/>
      </c>
      <c r="AL554" s="6">
        <f>'M03'!U553</f>
        <v/>
      </c>
      <c r="AM554" s="7">
        <f>IFERROR(AL554/AK554,0)</f>
        <v/>
      </c>
      <c r="AN554" s="6">
        <f>'M04'!E553</f>
        <v/>
      </c>
      <c r="AO554" s="6">
        <f>'M04'!F553</f>
        <v/>
      </c>
      <c r="AP554" s="7">
        <f>IFERROR(AO554/AN554,0)</f>
        <v/>
      </c>
      <c r="AQ554" s="6">
        <f>'M04'!M553</f>
        <v/>
      </c>
      <c r="AR554" s="6">
        <f>IF('M04'!AG553&gt;0,'M04'!AG553+MAX(0,AQ554-'M04'!H553)*IF(AND(AN554&lt;&gt;0,AO554&lt;&gt;0),AO554/AN554,'M04'!V553),AQ554*IF(AND(AN554&lt;&gt;0,AO554&lt;&gt;0),AO554/AN554,'M04'!V553))</f>
        <v/>
      </c>
      <c r="AS554" s="7">
        <f>IFERROR(AR554/AQ554,0)</f>
        <v/>
      </c>
      <c r="AT554" s="6">
        <f>-'M04'!S553</f>
        <v/>
      </c>
      <c r="AU554" s="6">
        <f>AO554+AR554-AX554</f>
        <v/>
      </c>
      <c r="AV554" s="7">
        <f>IFERROR(AU554/AT554,0)</f>
        <v/>
      </c>
      <c r="AW554" s="6">
        <f>'M04'!T553</f>
        <v/>
      </c>
      <c r="AX554" s="6">
        <f>'M04'!U553</f>
        <v/>
      </c>
      <c r="AY554" s="7">
        <f>IFERROR(AX554/AW554,0)</f>
        <v/>
      </c>
      <c r="AZ554" s="6">
        <f>'M05'!E553</f>
        <v/>
      </c>
      <c r="BA554" s="6">
        <f>'M05'!F553</f>
        <v/>
      </c>
      <c r="BB554" s="7">
        <f>IFERROR(BA554/AZ554,0)</f>
        <v/>
      </c>
      <c r="BC554" s="6">
        <f>'M05'!M553</f>
        <v/>
      </c>
      <c r="BD554" s="6">
        <f>IF('M05'!AG553&gt;0,'M05'!AG553+MAX(0,BC554-'M05'!H553)*IF(AND(AZ554&lt;&gt;0,BA554&lt;&gt;0),BA554/AZ554,'M05'!V553),BC554*IF(AND(AZ554&lt;&gt;0,BA554&lt;&gt;0),BA554/AZ554,'M05'!V553))</f>
        <v/>
      </c>
      <c r="BE554" s="7">
        <f>IFERROR(BD554/BC554,0)</f>
        <v/>
      </c>
      <c r="BF554" s="6">
        <f>-'M05'!S553</f>
        <v/>
      </c>
      <c r="BG554" s="6">
        <f>BA554+BD554-BJ554</f>
        <v/>
      </c>
      <c r="BH554" s="7">
        <f>IFERROR(BG554/BF554,0)</f>
        <v/>
      </c>
      <c r="BI554" s="6">
        <f>'M05'!T553</f>
        <v/>
      </c>
      <c r="BJ554" s="6">
        <f>'M05'!U553</f>
        <v/>
      </c>
      <c r="BK554" s="7">
        <f>IFERROR(BJ554/BI554,0)</f>
        <v/>
      </c>
      <c r="BL554" s="6">
        <f>'M06'!E553</f>
        <v/>
      </c>
      <c r="BM554" s="6">
        <f>'M06'!F553</f>
        <v/>
      </c>
      <c r="BN554" s="7">
        <f>IFERROR(BM554/BL554,0)</f>
        <v/>
      </c>
      <c r="BO554" s="6">
        <f>'M06'!M553</f>
        <v/>
      </c>
      <c r="BP554" s="6">
        <f>IF('M06'!AG553&gt;0,'M06'!AG553+MAX(0,BO554-'M06'!H553)*IF(AND(BL554&lt;&gt;0,BM554&lt;&gt;0),BM554/BL554,'M06'!V553),BO554*IF(AND(BL554&lt;&gt;0,BM554&lt;&gt;0),BM554/BL554,'M06'!V553))</f>
        <v/>
      </c>
      <c r="BQ554" s="7">
        <f>IFERROR(BP554/BO554,0)</f>
        <v/>
      </c>
      <c r="BR554" s="6">
        <f>-'M06'!S553</f>
        <v/>
      </c>
      <c r="BS554" s="6">
        <f>BM554+BP554-BV554</f>
        <v/>
      </c>
      <c r="BT554" s="7">
        <f>IFERROR(BS554/BR554,0)</f>
        <v/>
      </c>
      <c r="BU554" s="6">
        <f>'M06'!T553</f>
        <v/>
      </c>
      <c r="BV554" s="6">
        <f>'M06'!U553</f>
        <v/>
      </c>
      <c r="BW554" s="7">
        <f>IFERROR(BV554/BU554,0)</f>
        <v/>
      </c>
      <c r="BX554" s="6">
        <f>'M07'!E553</f>
        <v/>
      </c>
      <c r="BY554" s="6">
        <f>'M07'!F553</f>
        <v/>
      </c>
      <c r="BZ554" s="7">
        <f>IFERROR(BY554/BX554,0)</f>
        <v/>
      </c>
      <c r="CA554" s="6">
        <f>'M07'!M553</f>
        <v/>
      </c>
      <c r="CB554" s="6">
        <f>IF('M07'!AG553&gt;0,'M07'!AG553+MAX(0,CA554-'M07'!H553)*IF(AND(BX554&lt;&gt;0,BY554&lt;&gt;0),BY554/BX554,'M07'!V553),CA554*IF(AND(BX554&lt;&gt;0,BY554&lt;&gt;0),BY554/BX554,'M07'!V553))</f>
        <v/>
      </c>
      <c r="CC554" s="7">
        <f>IFERROR(CB554/CA554,0)</f>
        <v/>
      </c>
      <c r="CD554" s="6">
        <f>-'M07'!S553</f>
        <v/>
      </c>
      <c r="CE554" s="6">
        <f>BY554+CB554-CH554</f>
        <v/>
      </c>
      <c r="CF554" s="7">
        <f>IFERROR(CE554/CD554,0)</f>
        <v/>
      </c>
      <c r="CG554" s="6">
        <f>'M07'!T553</f>
        <v/>
      </c>
      <c r="CH554" s="6">
        <f>'M07'!U553</f>
        <v/>
      </c>
      <c r="CI554" s="7">
        <f>IFERROR(CH554/CG554,0)</f>
        <v/>
      </c>
      <c r="CJ554" s="6">
        <f>'M08'!E553</f>
        <v/>
      </c>
      <c r="CK554" s="6">
        <f>'M08'!F553</f>
        <v/>
      </c>
      <c r="CL554" s="7">
        <f>IFERROR(CK554/CJ554,0)</f>
        <v/>
      </c>
      <c r="CM554" s="6">
        <f>'M08'!M553</f>
        <v/>
      </c>
      <c r="CN554" s="6">
        <f>IF('M08'!AG553&gt;0,'M08'!AG553+MAX(0,CM554-'M08'!H553)*IF(AND(CJ554&lt;&gt;0,CK554&lt;&gt;0),CK554/CJ554,'M08'!V553),CM554*IF(AND(CJ554&lt;&gt;0,CK554&lt;&gt;0),CK554/CJ554,'M08'!V553))</f>
        <v/>
      </c>
      <c r="CO554" s="7">
        <f>IFERROR(CN554/CM554,0)</f>
        <v/>
      </c>
      <c r="CP554" s="6">
        <f>-'M08'!S553</f>
        <v/>
      </c>
      <c r="CQ554" s="6">
        <f>CK554+CN554-CT554</f>
        <v/>
      </c>
      <c r="CR554" s="7">
        <f>IFERROR(CQ554/CP554,0)</f>
        <v/>
      </c>
      <c r="CS554" s="6">
        <f>'M08'!T553</f>
        <v/>
      </c>
      <c r="CT554" s="6">
        <f>'M08'!U553</f>
        <v/>
      </c>
      <c r="CU554" s="7">
        <f>IFERROR(CT554/CS554,0)</f>
        <v/>
      </c>
      <c r="CV554" s="6">
        <f>'M09'!E553</f>
        <v/>
      </c>
      <c r="CW554" s="6">
        <f>'M09'!F553</f>
        <v/>
      </c>
      <c r="CX554" s="7">
        <f>IFERROR(CW554/CV554,0)</f>
        <v/>
      </c>
      <c r="CY554" s="6">
        <f>'M09'!M553</f>
        <v/>
      </c>
      <c r="CZ554" s="6">
        <f>IF('M09'!AG553&gt;0,'M09'!AG553+MAX(0,CY554-'M09'!H553)*IF(AND(CV554&lt;&gt;0,CW554&lt;&gt;0),CW554/CV554,'M09'!V553),CY554*IF(AND(CV554&lt;&gt;0,CW554&lt;&gt;0),CW554/CV554,'M09'!V553))</f>
        <v/>
      </c>
      <c r="DA554" s="7">
        <f>IFERROR(CZ554/CY554,0)</f>
        <v/>
      </c>
      <c r="DB554" s="6">
        <f>-'M09'!S553</f>
        <v/>
      </c>
      <c r="DC554" s="6">
        <f>CW554+CZ554-DF554</f>
        <v/>
      </c>
      <c r="DD554" s="7">
        <f>IFERROR(DC554/DB554,0)</f>
        <v/>
      </c>
      <c r="DE554" s="6">
        <f>'M09'!T553</f>
        <v/>
      </c>
      <c r="DF554" s="6">
        <f>'M09'!U553</f>
        <v/>
      </c>
      <c r="DG554" s="7">
        <f>IFERROR(DF554/DE554,0)</f>
        <v/>
      </c>
      <c r="DH554" s="6">
        <f>SUM(J554,V554,AH554,AT554,BF554,BR554,CD554,CP554,DB554)</f>
        <v/>
      </c>
      <c r="DI554" s="6">
        <f>SUM(K554,W554,AI554,AU554,BG554,BS554,CE554,CQ554,DC554)</f>
        <v/>
      </c>
      <c r="DJ554" s="6">
        <f>DH554/9</f>
        <v/>
      </c>
      <c r="DK554" s="6">
        <f>DI554/9</f>
        <v/>
      </c>
      <c r="DL554" s="7">
        <f>IFERROR(DI554/DH554,0)</f>
        <v/>
      </c>
      <c r="DM554" s="7">
        <f>'M09'!V553</f>
        <v/>
      </c>
      <c r="DN554" s="8">
        <f>IFERROR(DL554/DM554-1,0)</f>
        <v/>
      </c>
      <c r="DO554" s="6">
        <f>'M09'!AD553</f>
        <v/>
      </c>
      <c r="DP554" s="6">
        <f>DJ554-DO554</f>
        <v/>
      </c>
      <c r="DQ554" s="9">
        <f>COUNTIF(J554,"&gt;0")+COUNTIF(V554,"&gt;0")+COUNTIF(AH554,"&gt;0")+COUNTIF(AT554,"&gt;0")+COUNTIF(BF554,"&gt;0")+COUNTIF(BR554,"&gt;0")+COUNTIF(CD554,"&gt;0")+COUNTIF(CP554,"&gt;0")+COUNTIF(DB554,"&gt;0")</f>
        <v/>
      </c>
      <c r="DR554" s="6">
        <f>DE554</f>
        <v/>
      </c>
      <c r="DS554" s="10">
        <f>IFERROR(DR554/DJ554,0)</f>
        <v/>
      </c>
      <c r="DT554" s="6">
        <f>D554+SUM(G554,S554,AE554,AQ554,BC554,BO554,CA554,CM554,CY554)-SUM(J554,V554,AH554,AT554,BF554,BR554,CD554,CP554,DB554)-DE554</f>
        <v/>
      </c>
    </row>
    <row r="555">
      <c r="A555">
        <f>'M01'!C554</f>
        <v/>
      </c>
      <c r="B555">
        <f>'M01'!D554</f>
        <v/>
      </c>
      <c r="C555">
        <f>'M01'!A554</f>
        <v/>
      </c>
      <c r="D555" s="6">
        <f>'M01'!E554</f>
        <v/>
      </c>
      <c r="E555" s="6">
        <f>'M01'!F554</f>
        <v/>
      </c>
      <c r="F555" s="7">
        <f>IFERROR(E555/D555,0)</f>
        <v/>
      </c>
      <c r="G555" s="6">
        <f>'M01'!M554</f>
        <v/>
      </c>
      <c r="H555" s="6">
        <f>IF('M01'!AG554&gt;0,'M01'!AG554+MAX(0,G555-'M01'!H554)*IF(AND(D555&lt;&gt;0,E555&lt;&gt;0),E555/D555,'M01'!V554),G555*IF(AND(D555&lt;&gt;0,E555&lt;&gt;0),E555/D555,'M01'!V554))</f>
        <v/>
      </c>
      <c r="I555" s="7">
        <f>IFERROR(H555/G555,0)</f>
        <v/>
      </c>
      <c r="J555" s="6">
        <f>-'M01'!S554</f>
        <v/>
      </c>
      <c r="K555" s="6">
        <f>E555+H555-N555</f>
        <v/>
      </c>
      <c r="L555" s="7">
        <f>IFERROR(K555/J555,0)</f>
        <v/>
      </c>
      <c r="M555" s="6">
        <f>'M01'!T554</f>
        <v/>
      </c>
      <c r="N555" s="6">
        <f>'M01'!U554</f>
        <v/>
      </c>
      <c r="O555" s="7">
        <f>IFERROR(N555/M555,0)</f>
        <v/>
      </c>
      <c r="P555" s="6">
        <f>'M02'!E554</f>
        <v/>
      </c>
      <c r="Q555" s="6">
        <f>'M02'!F554</f>
        <v/>
      </c>
      <c r="R555" s="7">
        <f>IFERROR(Q555/P555,0)</f>
        <v/>
      </c>
      <c r="S555" s="6">
        <f>'M02'!M554</f>
        <v/>
      </c>
      <c r="T555" s="6">
        <f>IF('M02'!AG554&gt;0,'M02'!AG554+MAX(0,S555-'M02'!H554)*IF(AND(P555&lt;&gt;0,Q555&lt;&gt;0),Q555/P555,'M02'!V554),S555*IF(AND(P555&lt;&gt;0,Q555&lt;&gt;0),Q555/P555,'M02'!V554))</f>
        <v/>
      </c>
      <c r="U555" s="7">
        <f>IFERROR(T555/S555,0)</f>
        <v/>
      </c>
      <c r="V555" s="6">
        <f>-'M02'!S554</f>
        <v/>
      </c>
      <c r="W555" s="6">
        <f>Q555+T555-Z555</f>
        <v/>
      </c>
      <c r="X555" s="7">
        <f>IFERROR(W555/V555,0)</f>
        <v/>
      </c>
      <c r="Y555" s="6">
        <f>'M02'!T554</f>
        <v/>
      </c>
      <c r="Z555" s="6">
        <f>'M02'!U554</f>
        <v/>
      </c>
      <c r="AA555" s="7">
        <f>IFERROR(Z555/Y555,0)</f>
        <v/>
      </c>
      <c r="AB555" s="6">
        <f>'M03'!E554</f>
        <v/>
      </c>
      <c r="AC555" s="6">
        <f>'M03'!F554</f>
        <v/>
      </c>
      <c r="AD555" s="7">
        <f>IFERROR(AC555/AB555,0)</f>
        <v/>
      </c>
      <c r="AE555" s="6">
        <f>'M03'!M554</f>
        <v/>
      </c>
      <c r="AF555" s="6">
        <f>IF('M03'!AG554&gt;0,'M03'!AG554+MAX(0,AE555-'M03'!H554)*IF(AND(AB555&lt;&gt;0,AC555&lt;&gt;0),AC555/AB555,'M03'!V554),AE555*IF(AND(AB555&lt;&gt;0,AC555&lt;&gt;0),AC555/AB555,'M03'!V554))</f>
        <v/>
      </c>
      <c r="AG555" s="7">
        <f>IFERROR(AF555/AE555,0)</f>
        <v/>
      </c>
      <c r="AH555" s="6">
        <f>-'M03'!S554</f>
        <v/>
      </c>
      <c r="AI555" s="6">
        <f>AC555+AF555-AL555</f>
        <v/>
      </c>
      <c r="AJ555" s="7">
        <f>IFERROR(AI555/AH555,0)</f>
        <v/>
      </c>
      <c r="AK555" s="6">
        <f>'M03'!T554</f>
        <v/>
      </c>
      <c r="AL555" s="6">
        <f>'M03'!U554</f>
        <v/>
      </c>
      <c r="AM555" s="7">
        <f>IFERROR(AL555/AK555,0)</f>
        <v/>
      </c>
      <c r="AN555" s="6">
        <f>'M04'!E554</f>
        <v/>
      </c>
      <c r="AO555" s="6">
        <f>'M04'!F554</f>
        <v/>
      </c>
      <c r="AP555" s="7">
        <f>IFERROR(AO555/AN555,0)</f>
        <v/>
      </c>
      <c r="AQ555" s="6">
        <f>'M04'!M554</f>
        <v/>
      </c>
      <c r="AR555" s="6">
        <f>IF('M04'!AG554&gt;0,'M04'!AG554+MAX(0,AQ555-'M04'!H554)*IF(AND(AN555&lt;&gt;0,AO555&lt;&gt;0),AO555/AN555,'M04'!V554),AQ555*IF(AND(AN555&lt;&gt;0,AO555&lt;&gt;0),AO555/AN555,'M04'!V554))</f>
        <v/>
      </c>
      <c r="AS555" s="7">
        <f>IFERROR(AR555/AQ555,0)</f>
        <v/>
      </c>
      <c r="AT555" s="6">
        <f>-'M04'!S554</f>
        <v/>
      </c>
      <c r="AU555" s="6">
        <f>AO555+AR555-AX555</f>
        <v/>
      </c>
      <c r="AV555" s="7">
        <f>IFERROR(AU555/AT555,0)</f>
        <v/>
      </c>
      <c r="AW555" s="6">
        <f>'M04'!T554</f>
        <v/>
      </c>
      <c r="AX555" s="6">
        <f>'M04'!U554</f>
        <v/>
      </c>
      <c r="AY555" s="7">
        <f>IFERROR(AX555/AW555,0)</f>
        <v/>
      </c>
      <c r="AZ555" s="6">
        <f>'M05'!E554</f>
        <v/>
      </c>
      <c r="BA555" s="6">
        <f>'M05'!F554</f>
        <v/>
      </c>
      <c r="BB555" s="7">
        <f>IFERROR(BA555/AZ555,0)</f>
        <v/>
      </c>
      <c r="BC555" s="6">
        <f>'M05'!M554</f>
        <v/>
      </c>
      <c r="BD555" s="6">
        <f>IF('M05'!AG554&gt;0,'M05'!AG554+MAX(0,BC555-'M05'!H554)*IF(AND(AZ555&lt;&gt;0,BA555&lt;&gt;0),BA555/AZ555,'M05'!V554),BC555*IF(AND(AZ555&lt;&gt;0,BA555&lt;&gt;0),BA555/AZ555,'M05'!V554))</f>
        <v/>
      </c>
      <c r="BE555" s="7">
        <f>IFERROR(BD555/BC555,0)</f>
        <v/>
      </c>
      <c r="BF555" s="6">
        <f>-'M05'!S554</f>
        <v/>
      </c>
      <c r="BG555" s="6">
        <f>BA555+BD555-BJ555</f>
        <v/>
      </c>
      <c r="BH555" s="7">
        <f>IFERROR(BG555/BF555,0)</f>
        <v/>
      </c>
      <c r="BI555" s="6">
        <f>'M05'!T554</f>
        <v/>
      </c>
      <c r="BJ555" s="6">
        <f>'M05'!U554</f>
        <v/>
      </c>
      <c r="BK555" s="7">
        <f>IFERROR(BJ555/BI555,0)</f>
        <v/>
      </c>
      <c r="BL555" s="6">
        <f>'M06'!E554</f>
        <v/>
      </c>
      <c r="BM555" s="6">
        <f>'M06'!F554</f>
        <v/>
      </c>
      <c r="BN555" s="7">
        <f>IFERROR(BM555/BL555,0)</f>
        <v/>
      </c>
      <c r="BO555" s="6">
        <f>'M06'!M554</f>
        <v/>
      </c>
      <c r="BP555" s="6">
        <f>IF('M06'!AG554&gt;0,'M06'!AG554+MAX(0,BO555-'M06'!H554)*IF(AND(BL555&lt;&gt;0,BM555&lt;&gt;0),BM555/BL555,'M06'!V554),BO555*IF(AND(BL555&lt;&gt;0,BM555&lt;&gt;0),BM555/BL555,'M06'!V554))</f>
        <v/>
      </c>
      <c r="BQ555" s="7">
        <f>IFERROR(BP555/BO555,0)</f>
        <v/>
      </c>
      <c r="BR555" s="6">
        <f>-'M06'!S554</f>
        <v/>
      </c>
      <c r="BS555" s="6">
        <f>BM555+BP555-BV555</f>
        <v/>
      </c>
      <c r="BT555" s="7">
        <f>IFERROR(BS555/BR555,0)</f>
        <v/>
      </c>
      <c r="BU555" s="6">
        <f>'M06'!T554</f>
        <v/>
      </c>
      <c r="BV555" s="6">
        <f>'M06'!U554</f>
        <v/>
      </c>
      <c r="BW555" s="7">
        <f>IFERROR(BV555/BU555,0)</f>
        <v/>
      </c>
      <c r="BX555" s="6">
        <f>'M07'!E554</f>
        <v/>
      </c>
      <c r="BY555" s="6">
        <f>'M07'!F554</f>
        <v/>
      </c>
      <c r="BZ555" s="7">
        <f>IFERROR(BY555/BX555,0)</f>
        <v/>
      </c>
      <c r="CA555" s="6">
        <f>'M07'!M554</f>
        <v/>
      </c>
      <c r="CB555" s="6">
        <f>IF('M07'!AG554&gt;0,'M07'!AG554+MAX(0,CA555-'M07'!H554)*IF(AND(BX555&lt;&gt;0,BY555&lt;&gt;0),BY555/BX555,'M07'!V554),CA555*IF(AND(BX555&lt;&gt;0,BY555&lt;&gt;0),BY555/BX555,'M07'!V554))</f>
        <v/>
      </c>
      <c r="CC555" s="7">
        <f>IFERROR(CB555/CA555,0)</f>
        <v/>
      </c>
      <c r="CD555" s="6">
        <f>-'M07'!S554</f>
        <v/>
      </c>
      <c r="CE555" s="6">
        <f>BY555+CB555-CH555</f>
        <v/>
      </c>
      <c r="CF555" s="7">
        <f>IFERROR(CE555/CD555,0)</f>
        <v/>
      </c>
      <c r="CG555" s="6">
        <f>'M07'!T554</f>
        <v/>
      </c>
      <c r="CH555" s="6">
        <f>'M07'!U554</f>
        <v/>
      </c>
      <c r="CI555" s="7">
        <f>IFERROR(CH555/CG555,0)</f>
        <v/>
      </c>
      <c r="CJ555" s="6">
        <f>'M08'!E554</f>
        <v/>
      </c>
      <c r="CK555" s="6">
        <f>'M08'!F554</f>
        <v/>
      </c>
      <c r="CL555" s="7">
        <f>IFERROR(CK555/CJ555,0)</f>
        <v/>
      </c>
      <c r="CM555" s="6">
        <f>'M08'!M554</f>
        <v/>
      </c>
      <c r="CN555" s="6">
        <f>IF('M08'!AG554&gt;0,'M08'!AG554+MAX(0,CM555-'M08'!H554)*IF(AND(CJ555&lt;&gt;0,CK555&lt;&gt;0),CK555/CJ555,'M08'!V554),CM555*IF(AND(CJ555&lt;&gt;0,CK555&lt;&gt;0),CK555/CJ555,'M08'!V554))</f>
        <v/>
      </c>
      <c r="CO555" s="7">
        <f>IFERROR(CN555/CM555,0)</f>
        <v/>
      </c>
      <c r="CP555" s="6">
        <f>-'M08'!S554</f>
        <v/>
      </c>
      <c r="CQ555" s="6">
        <f>CK555+CN555-CT555</f>
        <v/>
      </c>
      <c r="CR555" s="7">
        <f>IFERROR(CQ555/CP555,0)</f>
        <v/>
      </c>
      <c r="CS555" s="6">
        <f>'M08'!T554</f>
        <v/>
      </c>
      <c r="CT555" s="6">
        <f>'M08'!U554</f>
        <v/>
      </c>
      <c r="CU555" s="7">
        <f>IFERROR(CT555/CS555,0)</f>
        <v/>
      </c>
      <c r="CV555" s="6">
        <f>'M09'!E554</f>
        <v/>
      </c>
      <c r="CW555" s="6">
        <f>'M09'!F554</f>
        <v/>
      </c>
      <c r="CX555" s="7">
        <f>IFERROR(CW555/CV555,0)</f>
        <v/>
      </c>
      <c r="CY555" s="6">
        <f>'M09'!M554</f>
        <v/>
      </c>
      <c r="CZ555" s="6">
        <f>IF('M09'!AG554&gt;0,'M09'!AG554+MAX(0,CY555-'M09'!H554)*IF(AND(CV555&lt;&gt;0,CW555&lt;&gt;0),CW555/CV555,'M09'!V554),CY555*IF(AND(CV555&lt;&gt;0,CW555&lt;&gt;0),CW555/CV555,'M09'!V554))</f>
        <v/>
      </c>
      <c r="DA555" s="7">
        <f>IFERROR(CZ555/CY555,0)</f>
        <v/>
      </c>
      <c r="DB555" s="6">
        <f>-'M09'!S554</f>
        <v/>
      </c>
      <c r="DC555" s="6">
        <f>CW555+CZ555-DF555</f>
        <v/>
      </c>
      <c r="DD555" s="7">
        <f>IFERROR(DC555/DB555,0)</f>
        <v/>
      </c>
      <c r="DE555" s="6">
        <f>'M09'!T554</f>
        <v/>
      </c>
      <c r="DF555" s="6">
        <f>'M09'!U554</f>
        <v/>
      </c>
      <c r="DG555" s="7">
        <f>IFERROR(DF555/DE555,0)</f>
        <v/>
      </c>
      <c r="DH555" s="6">
        <f>SUM(J555,V555,AH555,AT555,BF555,BR555,CD555,CP555,DB555)</f>
        <v/>
      </c>
      <c r="DI555" s="6">
        <f>SUM(K555,W555,AI555,AU555,BG555,BS555,CE555,CQ555,DC555)</f>
        <v/>
      </c>
      <c r="DJ555" s="6">
        <f>DH555/9</f>
        <v/>
      </c>
      <c r="DK555" s="6">
        <f>DI555/9</f>
        <v/>
      </c>
      <c r="DL555" s="7">
        <f>IFERROR(DI555/DH555,0)</f>
        <v/>
      </c>
      <c r="DM555" s="7">
        <f>'M09'!V554</f>
        <v/>
      </c>
      <c r="DN555" s="8">
        <f>IFERROR(DL555/DM555-1,0)</f>
        <v/>
      </c>
      <c r="DO555" s="6">
        <f>'M09'!AD554</f>
        <v/>
      </c>
      <c r="DP555" s="6">
        <f>DJ555-DO555</f>
        <v/>
      </c>
      <c r="DQ555" s="9">
        <f>COUNTIF(J555,"&gt;0")+COUNTIF(V555,"&gt;0")+COUNTIF(AH555,"&gt;0")+COUNTIF(AT555,"&gt;0")+COUNTIF(BF555,"&gt;0")+COUNTIF(BR555,"&gt;0")+COUNTIF(CD555,"&gt;0")+COUNTIF(CP555,"&gt;0")+COUNTIF(DB555,"&gt;0")</f>
        <v/>
      </c>
      <c r="DR555" s="6">
        <f>DE555</f>
        <v/>
      </c>
      <c r="DS555" s="10">
        <f>IFERROR(DR555/DJ555,0)</f>
        <v/>
      </c>
      <c r="DT555" s="6">
        <f>D555+SUM(G555,S555,AE555,AQ555,BC555,BO555,CA555,CM555,CY555)-SUM(J555,V555,AH555,AT555,BF555,BR555,CD555,CP555,DB555)-DE555</f>
        <v/>
      </c>
    </row>
    <row r="556">
      <c r="A556">
        <f>'M01'!C555</f>
        <v/>
      </c>
      <c r="B556">
        <f>'M01'!D555</f>
        <v/>
      </c>
      <c r="C556">
        <f>'M01'!A555</f>
        <v/>
      </c>
      <c r="D556" s="6">
        <f>'M01'!E555</f>
        <v/>
      </c>
      <c r="E556" s="6">
        <f>'M01'!F555</f>
        <v/>
      </c>
      <c r="F556" s="7">
        <f>IFERROR(E556/D556,0)</f>
        <v/>
      </c>
      <c r="G556" s="6">
        <f>'M01'!M555</f>
        <v/>
      </c>
      <c r="H556" s="6">
        <f>IF('M01'!AG555&gt;0,'M01'!AG555+MAX(0,G556-'M01'!H555)*IF(AND(D556&lt;&gt;0,E556&lt;&gt;0),E556/D556,'M01'!V555),G556*IF(AND(D556&lt;&gt;0,E556&lt;&gt;0),E556/D556,'M01'!V555))</f>
        <v/>
      </c>
      <c r="I556" s="7">
        <f>IFERROR(H556/G556,0)</f>
        <v/>
      </c>
      <c r="J556" s="6">
        <f>-'M01'!S555</f>
        <v/>
      </c>
      <c r="K556" s="6">
        <f>E556+H556-N556</f>
        <v/>
      </c>
      <c r="L556" s="7">
        <f>IFERROR(K556/J556,0)</f>
        <v/>
      </c>
      <c r="M556" s="6">
        <f>'M01'!T555</f>
        <v/>
      </c>
      <c r="N556" s="6">
        <f>'M01'!U555</f>
        <v/>
      </c>
      <c r="O556" s="7">
        <f>IFERROR(N556/M556,0)</f>
        <v/>
      </c>
      <c r="P556" s="6">
        <f>'M02'!E555</f>
        <v/>
      </c>
      <c r="Q556" s="6">
        <f>'M02'!F555</f>
        <v/>
      </c>
      <c r="R556" s="7">
        <f>IFERROR(Q556/P556,0)</f>
        <v/>
      </c>
      <c r="S556" s="6">
        <f>'M02'!M555</f>
        <v/>
      </c>
      <c r="T556" s="6">
        <f>IF('M02'!AG555&gt;0,'M02'!AG555+MAX(0,S556-'M02'!H555)*IF(AND(P556&lt;&gt;0,Q556&lt;&gt;0),Q556/P556,'M02'!V555),S556*IF(AND(P556&lt;&gt;0,Q556&lt;&gt;0),Q556/P556,'M02'!V555))</f>
        <v/>
      </c>
      <c r="U556" s="7">
        <f>IFERROR(T556/S556,0)</f>
        <v/>
      </c>
      <c r="V556" s="6">
        <f>-'M02'!S555</f>
        <v/>
      </c>
      <c r="W556" s="6">
        <f>Q556+T556-Z556</f>
        <v/>
      </c>
      <c r="X556" s="7">
        <f>IFERROR(W556/V556,0)</f>
        <v/>
      </c>
      <c r="Y556" s="6">
        <f>'M02'!T555</f>
        <v/>
      </c>
      <c r="Z556" s="6">
        <f>'M02'!U555</f>
        <v/>
      </c>
      <c r="AA556" s="7">
        <f>IFERROR(Z556/Y556,0)</f>
        <v/>
      </c>
      <c r="AB556" s="6">
        <f>'M03'!E555</f>
        <v/>
      </c>
      <c r="AC556" s="6">
        <f>'M03'!F555</f>
        <v/>
      </c>
      <c r="AD556" s="7">
        <f>IFERROR(AC556/AB556,0)</f>
        <v/>
      </c>
      <c r="AE556" s="6">
        <f>'M03'!M555</f>
        <v/>
      </c>
      <c r="AF556" s="6">
        <f>IF('M03'!AG555&gt;0,'M03'!AG555+MAX(0,AE556-'M03'!H555)*IF(AND(AB556&lt;&gt;0,AC556&lt;&gt;0),AC556/AB556,'M03'!V555),AE556*IF(AND(AB556&lt;&gt;0,AC556&lt;&gt;0),AC556/AB556,'M03'!V555))</f>
        <v/>
      </c>
      <c r="AG556" s="7">
        <f>IFERROR(AF556/AE556,0)</f>
        <v/>
      </c>
      <c r="AH556" s="6">
        <f>-'M03'!S555</f>
        <v/>
      </c>
      <c r="AI556" s="6">
        <f>AC556+AF556-AL556</f>
        <v/>
      </c>
      <c r="AJ556" s="7">
        <f>IFERROR(AI556/AH556,0)</f>
        <v/>
      </c>
      <c r="AK556" s="6">
        <f>'M03'!T555</f>
        <v/>
      </c>
      <c r="AL556" s="6">
        <f>'M03'!U555</f>
        <v/>
      </c>
      <c r="AM556" s="7">
        <f>IFERROR(AL556/AK556,0)</f>
        <v/>
      </c>
      <c r="AN556" s="6">
        <f>'M04'!E555</f>
        <v/>
      </c>
      <c r="AO556" s="6">
        <f>'M04'!F555</f>
        <v/>
      </c>
      <c r="AP556" s="7">
        <f>IFERROR(AO556/AN556,0)</f>
        <v/>
      </c>
      <c r="AQ556" s="6">
        <f>'M04'!M555</f>
        <v/>
      </c>
      <c r="AR556" s="6">
        <f>IF('M04'!AG555&gt;0,'M04'!AG555+MAX(0,AQ556-'M04'!H555)*IF(AND(AN556&lt;&gt;0,AO556&lt;&gt;0),AO556/AN556,'M04'!V555),AQ556*IF(AND(AN556&lt;&gt;0,AO556&lt;&gt;0),AO556/AN556,'M04'!V555))</f>
        <v/>
      </c>
      <c r="AS556" s="7">
        <f>IFERROR(AR556/AQ556,0)</f>
        <v/>
      </c>
      <c r="AT556" s="6">
        <f>-'M04'!S555</f>
        <v/>
      </c>
      <c r="AU556" s="6">
        <f>AO556+AR556-AX556</f>
        <v/>
      </c>
      <c r="AV556" s="7">
        <f>IFERROR(AU556/AT556,0)</f>
        <v/>
      </c>
      <c r="AW556" s="6">
        <f>'M04'!T555</f>
        <v/>
      </c>
      <c r="AX556" s="6">
        <f>'M04'!U555</f>
        <v/>
      </c>
      <c r="AY556" s="7">
        <f>IFERROR(AX556/AW556,0)</f>
        <v/>
      </c>
      <c r="AZ556" s="6">
        <f>'M05'!E555</f>
        <v/>
      </c>
      <c r="BA556" s="6">
        <f>'M05'!F555</f>
        <v/>
      </c>
      <c r="BB556" s="7">
        <f>IFERROR(BA556/AZ556,0)</f>
        <v/>
      </c>
      <c r="BC556" s="6">
        <f>'M05'!M555</f>
        <v/>
      </c>
      <c r="BD556" s="6">
        <f>IF('M05'!AG555&gt;0,'M05'!AG555+MAX(0,BC556-'M05'!H555)*IF(AND(AZ556&lt;&gt;0,BA556&lt;&gt;0),BA556/AZ556,'M05'!V555),BC556*IF(AND(AZ556&lt;&gt;0,BA556&lt;&gt;0),BA556/AZ556,'M05'!V555))</f>
        <v/>
      </c>
      <c r="BE556" s="7">
        <f>IFERROR(BD556/BC556,0)</f>
        <v/>
      </c>
      <c r="BF556" s="6">
        <f>-'M05'!S555</f>
        <v/>
      </c>
      <c r="BG556" s="6">
        <f>BA556+BD556-BJ556</f>
        <v/>
      </c>
      <c r="BH556" s="7">
        <f>IFERROR(BG556/BF556,0)</f>
        <v/>
      </c>
      <c r="BI556" s="6">
        <f>'M05'!T555</f>
        <v/>
      </c>
      <c r="BJ556" s="6">
        <f>'M05'!U555</f>
        <v/>
      </c>
      <c r="BK556" s="7">
        <f>IFERROR(BJ556/BI556,0)</f>
        <v/>
      </c>
      <c r="BL556" s="6">
        <f>'M06'!E555</f>
        <v/>
      </c>
      <c r="BM556" s="6">
        <f>'M06'!F555</f>
        <v/>
      </c>
      <c r="BN556" s="7">
        <f>IFERROR(BM556/BL556,0)</f>
        <v/>
      </c>
      <c r="BO556" s="6">
        <f>'M06'!M555</f>
        <v/>
      </c>
      <c r="BP556" s="6">
        <f>IF('M06'!AG555&gt;0,'M06'!AG555+MAX(0,BO556-'M06'!H555)*IF(AND(BL556&lt;&gt;0,BM556&lt;&gt;0),BM556/BL556,'M06'!V555),BO556*IF(AND(BL556&lt;&gt;0,BM556&lt;&gt;0),BM556/BL556,'M06'!V555))</f>
        <v/>
      </c>
      <c r="BQ556" s="7">
        <f>IFERROR(BP556/BO556,0)</f>
        <v/>
      </c>
      <c r="BR556" s="6">
        <f>-'M06'!S555</f>
        <v/>
      </c>
      <c r="BS556" s="6">
        <f>BM556+BP556-BV556</f>
        <v/>
      </c>
      <c r="BT556" s="7">
        <f>IFERROR(BS556/BR556,0)</f>
        <v/>
      </c>
      <c r="BU556" s="6">
        <f>'M06'!T555</f>
        <v/>
      </c>
      <c r="BV556" s="6">
        <f>'M06'!U555</f>
        <v/>
      </c>
      <c r="BW556" s="7">
        <f>IFERROR(BV556/BU556,0)</f>
        <v/>
      </c>
      <c r="BX556" s="6">
        <f>'M07'!E555</f>
        <v/>
      </c>
      <c r="BY556" s="6">
        <f>'M07'!F555</f>
        <v/>
      </c>
      <c r="BZ556" s="7">
        <f>IFERROR(BY556/BX556,0)</f>
        <v/>
      </c>
      <c r="CA556" s="6">
        <f>'M07'!M555</f>
        <v/>
      </c>
      <c r="CB556" s="6">
        <f>IF('M07'!AG555&gt;0,'M07'!AG555+MAX(0,CA556-'M07'!H555)*IF(AND(BX556&lt;&gt;0,BY556&lt;&gt;0),BY556/BX556,'M07'!V555),CA556*IF(AND(BX556&lt;&gt;0,BY556&lt;&gt;0),BY556/BX556,'M07'!V555))</f>
        <v/>
      </c>
      <c r="CC556" s="7">
        <f>IFERROR(CB556/CA556,0)</f>
        <v/>
      </c>
      <c r="CD556" s="6">
        <f>-'M07'!S555</f>
        <v/>
      </c>
      <c r="CE556" s="6">
        <f>BY556+CB556-CH556</f>
        <v/>
      </c>
      <c r="CF556" s="7">
        <f>IFERROR(CE556/CD556,0)</f>
        <v/>
      </c>
      <c r="CG556" s="6">
        <f>'M07'!T555</f>
        <v/>
      </c>
      <c r="CH556" s="6">
        <f>'M07'!U555</f>
        <v/>
      </c>
      <c r="CI556" s="7">
        <f>IFERROR(CH556/CG556,0)</f>
        <v/>
      </c>
      <c r="CJ556" s="6">
        <f>'M08'!E555</f>
        <v/>
      </c>
      <c r="CK556" s="6">
        <f>'M08'!F555</f>
        <v/>
      </c>
      <c r="CL556" s="7">
        <f>IFERROR(CK556/CJ556,0)</f>
        <v/>
      </c>
      <c r="CM556" s="6">
        <f>'M08'!M555</f>
        <v/>
      </c>
      <c r="CN556" s="6">
        <f>IF('M08'!AG555&gt;0,'M08'!AG555+MAX(0,CM556-'M08'!H555)*IF(AND(CJ556&lt;&gt;0,CK556&lt;&gt;0),CK556/CJ556,'M08'!V555),CM556*IF(AND(CJ556&lt;&gt;0,CK556&lt;&gt;0),CK556/CJ556,'M08'!V555))</f>
        <v/>
      </c>
      <c r="CO556" s="7">
        <f>IFERROR(CN556/CM556,0)</f>
        <v/>
      </c>
      <c r="CP556" s="6">
        <f>-'M08'!S555</f>
        <v/>
      </c>
      <c r="CQ556" s="6">
        <f>CK556+CN556-CT556</f>
        <v/>
      </c>
      <c r="CR556" s="7">
        <f>IFERROR(CQ556/CP556,0)</f>
        <v/>
      </c>
      <c r="CS556" s="6">
        <f>'M08'!T555</f>
        <v/>
      </c>
      <c r="CT556" s="6">
        <f>'M08'!U555</f>
        <v/>
      </c>
      <c r="CU556" s="7">
        <f>IFERROR(CT556/CS556,0)</f>
        <v/>
      </c>
      <c r="CV556" s="6">
        <f>'M09'!E555</f>
        <v/>
      </c>
      <c r="CW556" s="6">
        <f>'M09'!F555</f>
        <v/>
      </c>
      <c r="CX556" s="7">
        <f>IFERROR(CW556/CV556,0)</f>
        <v/>
      </c>
      <c r="CY556" s="6">
        <f>'M09'!M555</f>
        <v/>
      </c>
      <c r="CZ556" s="6">
        <f>IF('M09'!AG555&gt;0,'M09'!AG555+MAX(0,CY556-'M09'!H555)*IF(AND(CV556&lt;&gt;0,CW556&lt;&gt;0),CW556/CV556,'M09'!V555),CY556*IF(AND(CV556&lt;&gt;0,CW556&lt;&gt;0),CW556/CV556,'M09'!V555))</f>
        <v/>
      </c>
      <c r="DA556" s="7">
        <f>IFERROR(CZ556/CY556,0)</f>
        <v/>
      </c>
      <c r="DB556" s="6">
        <f>-'M09'!S555</f>
        <v/>
      </c>
      <c r="DC556" s="6">
        <f>CW556+CZ556-DF556</f>
        <v/>
      </c>
      <c r="DD556" s="7">
        <f>IFERROR(DC556/DB556,0)</f>
        <v/>
      </c>
      <c r="DE556" s="6">
        <f>'M09'!T555</f>
        <v/>
      </c>
      <c r="DF556" s="6">
        <f>'M09'!U555</f>
        <v/>
      </c>
      <c r="DG556" s="7">
        <f>IFERROR(DF556/DE556,0)</f>
        <v/>
      </c>
      <c r="DH556" s="6">
        <f>SUM(J556,V556,AH556,AT556,BF556,BR556,CD556,CP556,DB556)</f>
        <v/>
      </c>
      <c r="DI556" s="6">
        <f>SUM(K556,W556,AI556,AU556,BG556,BS556,CE556,CQ556,DC556)</f>
        <v/>
      </c>
      <c r="DJ556" s="6">
        <f>DH556/9</f>
        <v/>
      </c>
      <c r="DK556" s="6">
        <f>DI556/9</f>
        <v/>
      </c>
      <c r="DL556" s="7">
        <f>IFERROR(DI556/DH556,0)</f>
        <v/>
      </c>
      <c r="DM556" s="7">
        <f>'M09'!V555</f>
        <v/>
      </c>
      <c r="DN556" s="8">
        <f>IFERROR(DL556/DM556-1,0)</f>
        <v/>
      </c>
      <c r="DO556" s="6">
        <f>'M09'!AD555</f>
        <v/>
      </c>
      <c r="DP556" s="6">
        <f>DJ556-DO556</f>
        <v/>
      </c>
      <c r="DQ556" s="9">
        <f>COUNTIF(J556,"&gt;0")+COUNTIF(V556,"&gt;0")+COUNTIF(AH556,"&gt;0")+COUNTIF(AT556,"&gt;0")+COUNTIF(BF556,"&gt;0")+COUNTIF(BR556,"&gt;0")+COUNTIF(CD556,"&gt;0")+COUNTIF(CP556,"&gt;0")+COUNTIF(DB556,"&gt;0")</f>
        <v/>
      </c>
      <c r="DR556" s="6">
        <f>DE556</f>
        <v/>
      </c>
      <c r="DS556" s="10">
        <f>IFERROR(DR556/DJ556,0)</f>
        <v/>
      </c>
      <c r="DT556" s="6">
        <f>D556+SUM(G556,S556,AE556,AQ556,BC556,BO556,CA556,CM556,CY556)-SUM(J556,V556,AH556,AT556,BF556,BR556,CD556,CP556,DB556)-DE556</f>
        <v/>
      </c>
    </row>
    <row r="557">
      <c r="A557">
        <f>'M01'!C556</f>
        <v/>
      </c>
      <c r="B557">
        <f>'M01'!D556</f>
        <v/>
      </c>
      <c r="C557">
        <f>'M01'!A556</f>
        <v/>
      </c>
      <c r="D557" s="6">
        <f>'M01'!E556</f>
        <v/>
      </c>
      <c r="E557" s="6">
        <f>'M01'!F556</f>
        <v/>
      </c>
      <c r="F557" s="7">
        <f>IFERROR(E557/D557,0)</f>
        <v/>
      </c>
      <c r="G557" s="6">
        <f>'M01'!M556</f>
        <v/>
      </c>
      <c r="H557" s="6">
        <f>IF('M01'!AG556&gt;0,'M01'!AG556+MAX(0,G557-'M01'!H556)*IF(AND(D557&lt;&gt;0,E557&lt;&gt;0),E557/D557,'M01'!V556),G557*IF(AND(D557&lt;&gt;0,E557&lt;&gt;0),E557/D557,'M01'!V556))</f>
        <v/>
      </c>
      <c r="I557" s="7">
        <f>IFERROR(H557/G557,0)</f>
        <v/>
      </c>
      <c r="J557" s="6">
        <f>-'M01'!S556</f>
        <v/>
      </c>
      <c r="K557" s="6">
        <f>E557+H557-N557</f>
        <v/>
      </c>
      <c r="L557" s="7">
        <f>IFERROR(K557/J557,0)</f>
        <v/>
      </c>
      <c r="M557" s="6">
        <f>'M01'!T556</f>
        <v/>
      </c>
      <c r="N557" s="6">
        <f>'M01'!U556</f>
        <v/>
      </c>
      <c r="O557" s="7">
        <f>IFERROR(N557/M557,0)</f>
        <v/>
      </c>
      <c r="P557" s="6">
        <f>'M02'!E556</f>
        <v/>
      </c>
      <c r="Q557" s="6">
        <f>'M02'!F556</f>
        <v/>
      </c>
      <c r="R557" s="7">
        <f>IFERROR(Q557/P557,0)</f>
        <v/>
      </c>
      <c r="S557" s="6">
        <f>'M02'!M556</f>
        <v/>
      </c>
      <c r="T557" s="6">
        <f>IF('M02'!AG556&gt;0,'M02'!AG556+MAX(0,S557-'M02'!H556)*IF(AND(P557&lt;&gt;0,Q557&lt;&gt;0),Q557/P557,'M02'!V556),S557*IF(AND(P557&lt;&gt;0,Q557&lt;&gt;0),Q557/P557,'M02'!V556))</f>
        <v/>
      </c>
      <c r="U557" s="7">
        <f>IFERROR(T557/S557,0)</f>
        <v/>
      </c>
      <c r="V557" s="6">
        <f>-'M02'!S556</f>
        <v/>
      </c>
      <c r="W557" s="6">
        <f>Q557+T557-Z557</f>
        <v/>
      </c>
      <c r="X557" s="7">
        <f>IFERROR(W557/V557,0)</f>
        <v/>
      </c>
      <c r="Y557" s="6">
        <f>'M02'!T556</f>
        <v/>
      </c>
      <c r="Z557" s="6">
        <f>'M02'!U556</f>
        <v/>
      </c>
      <c r="AA557" s="7">
        <f>IFERROR(Z557/Y557,0)</f>
        <v/>
      </c>
      <c r="AB557" s="6">
        <f>'M03'!E556</f>
        <v/>
      </c>
      <c r="AC557" s="6">
        <f>'M03'!F556</f>
        <v/>
      </c>
      <c r="AD557" s="7">
        <f>IFERROR(AC557/AB557,0)</f>
        <v/>
      </c>
      <c r="AE557" s="6">
        <f>'M03'!M556</f>
        <v/>
      </c>
      <c r="AF557" s="6">
        <f>IF('M03'!AG556&gt;0,'M03'!AG556+MAX(0,AE557-'M03'!H556)*IF(AND(AB557&lt;&gt;0,AC557&lt;&gt;0),AC557/AB557,'M03'!V556),AE557*IF(AND(AB557&lt;&gt;0,AC557&lt;&gt;0),AC557/AB557,'M03'!V556))</f>
        <v/>
      </c>
      <c r="AG557" s="7">
        <f>IFERROR(AF557/AE557,0)</f>
        <v/>
      </c>
      <c r="AH557" s="6">
        <f>-'M03'!S556</f>
        <v/>
      </c>
      <c r="AI557" s="6">
        <f>AC557+AF557-AL557</f>
        <v/>
      </c>
      <c r="AJ557" s="7">
        <f>IFERROR(AI557/AH557,0)</f>
        <v/>
      </c>
      <c r="AK557" s="6">
        <f>'M03'!T556</f>
        <v/>
      </c>
      <c r="AL557" s="6">
        <f>'M03'!U556</f>
        <v/>
      </c>
      <c r="AM557" s="7">
        <f>IFERROR(AL557/AK557,0)</f>
        <v/>
      </c>
      <c r="AN557" s="6">
        <f>'M04'!E556</f>
        <v/>
      </c>
      <c r="AO557" s="6">
        <f>'M04'!F556</f>
        <v/>
      </c>
      <c r="AP557" s="7">
        <f>IFERROR(AO557/AN557,0)</f>
        <v/>
      </c>
      <c r="AQ557" s="6">
        <f>'M04'!M556</f>
        <v/>
      </c>
      <c r="AR557" s="6">
        <f>IF('M04'!AG556&gt;0,'M04'!AG556+MAX(0,AQ557-'M04'!H556)*IF(AND(AN557&lt;&gt;0,AO557&lt;&gt;0),AO557/AN557,'M04'!V556),AQ557*IF(AND(AN557&lt;&gt;0,AO557&lt;&gt;0),AO557/AN557,'M04'!V556))</f>
        <v/>
      </c>
      <c r="AS557" s="7">
        <f>IFERROR(AR557/AQ557,0)</f>
        <v/>
      </c>
      <c r="AT557" s="6">
        <f>-'M04'!S556</f>
        <v/>
      </c>
      <c r="AU557" s="6">
        <f>AO557+AR557-AX557</f>
        <v/>
      </c>
      <c r="AV557" s="7">
        <f>IFERROR(AU557/AT557,0)</f>
        <v/>
      </c>
      <c r="AW557" s="6">
        <f>'M04'!T556</f>
        <v/>
      </c>
      <c r="AX557" s="6">
        <f>'M04'!U556</f>
        <v/>
      </c>
      <c r="AY557" s="7">
        <f>IFERROR(AX557/AW557,0)</f>
        <v/>
      </c>
      <c r="AZ557" s="6">
        <f>'M05'!E556</f>
        <v/>
      </c>
      <c r="BA557" s="6">
        <f>'M05'!F556</f>
        <v/>
      </c>
      <c r="BB557" s="7">
        <f>IFERROR(BA557/AZ557,0)</f>
        <v/>
      </c>
      <c r="BC557" s="6">
        <f>'M05'!M556</f>
        <v/>
      </c>
      <c r="BD557" s="6">
        <f>IF('M05'!AG556&gt;0,'M05'!AG556+MAX(0,BC557-'M05'!H556)*IF(AND(AZ557&lt;&gt;0,BA557&lt;&gt;0),BA557/AZ557,'M05'!V556),BC557*IF(AND(AZ557&lt;&gt;0,BA557&lt;&gt;0),BA557/AZ557,'M05'!V556))</f>
        <v/>
      </c>
      <c r="BE557" s="7">
        <f>IFERROR(BD557/BC557,0)</f>
        <v/>
      </c>
      <c r="BF557" s="6">
        <f>-'M05'!S556</f>
        <v/>
      </c>
      <c r="BG557" s="6">
        <f>BA557+BD557-BJ557</f>
        <v/>
      </c>
      <c r="BH557" s="7">
        <f>IFERROR(BG557/BF557,0)</f>
        <v/>
      </c>
      <c r="BI557" s="6">
        <f>'M05'!T556</f>
        <v/>
      </c>
      <c r="BJ557" s="6">
        <f>'M05'!U556</f>
        <v/>
      </c>
      <c r="BK557" s="7">
        <f>IFERROR(BJ557/BI557,0)</f>
        <v/>
      </c>
      <c r="BL557" s="6">
        <f>'M06'!E556</f>
        <v/>
      </c>
      <c r="BM557" s="6">
        <f>'M06'!F556</f>
        <v/>
      </c>
      <c r="BN557" s="7">
        <f>IFERROR(BM557/BL557,0)</f>
        <v/>
      </c>
      <c r="BO557" s="6">
        <f>'M06'!M556</f>
        <v/>
      </c>
      <c r="BP557" s="6">
        <f>IF('M06'!AG556&gt;0,'M06'!AG556+MAX(0,BO557-'M06'!H556)*IF(AND(BL557&lt;&gt;0,BM557&lt;&gt;0),BM557/BL557,'M06'!V556),BO557*IF(AND(BL557&lt;&gt;0,BM557&lt;&gt;0),BM557/BL557,'M06'!V556))</f>
        <v/>
      </c>
      <c r="BQ557" s="7">
        <f>IFERROR(BP557/BO557,0)</f>
        <v/>
      </c>
      <c r="BR557" s="6">
        <f>-'M06'!S556</f>
        <v/>
      </c>
      <c r="BS557" s="6">
        <f>BM557+BP557-BV557</f>
        <v/>
      </c>
      <c r="BT557" s="7">
        <f>IFERROR(BS557/BR557,0)</f>
        <v/>
      </c>
      <c r="BU557" s="6">
        <f>'M06'!T556</f>
        <v/>
      </c>
      <c r="BV557" s="6">
        <f>'M06'!U556</f>
        <v/>
      </c>
      <c r="BW557" s="7">
        <f>IFERROR(BV557/BU557,0)</f>
        <v/>
      </c>
      <c r="BX557" s="6">
        <f>'M07'!E556</f>
        <v/>
      </c>
      <c r="BY557" s="6">
        <f>'M07'!F556</f>
        <v/>
      </c>
      <c r="BZ557" s="7">
        <f>IFERROR(BY557/BX557,0)</f>
        <v/>
      </c>
      <c r="CA557" s="6">
        <f>'M07'!M556</f>
        <v/>
      </c>
      <c r="CB557" s="6">
        <f>IF('M07'!AG556&gt;0,'M07'!AG556+MAX(0,CA557-'M07'!H556)*IF(AND(BX557&lt;&gt;0,BY557&lt;&gt;0),BY557/BX557,'M07'!V556),CA557*IF(AND(BX557&lt;&gt;0,BY557&lt;&gt;0),BY557/BX557,'M07'!V556))</f>
        <v/>
      </c>
      <c r="CC557" s="7">
        <f>IFERROR(CB557/CA557,0)</f>
        <v/>
      </c>
      <c r="CD557" s="6">
        <f>-'M07'!S556</f>
        <v/>
      </c>
      <c r="CE557" s="6">
        <f>BY557+CB557-CH557</f>
        <v/>
      </c>
      <c r="CF557" s="7">
        <f>IFERROR(CE557/CD557,0)</f>
        <v/>
      </c>
      <c r="CG557" s="6">
        <f>'M07'!T556</f>
        <v/>
      </c>
      <c r="CH557" s="6">
        <f>'M07'!U556</f>
        <v/>
      </c>
      <c r="CI557" s="7">
        <f>IFERROR(CH557/CG557,0)</f>
        <v/>
      </c>
      <c r="CJ557" s="6">
        <f>'M08'!E556</f>
        <v/>
      </c>
      <c r="CK557" s="6">
        <f>'M08'!F556</f>
        <v/>
      </c>
      <c r="CL557" s="7">
        <f>IFERROR(CK557/CJ557,0)</f>
        <v/>
      </c>
      <c r="CM557" s="6">
        <f>'M08'!M556</f>
        <v/>
      </c>
      <c r="CN557" s="6">
        <f>IF('M08'!AG556&gt;0,'M08'!AG556+MAX(0,CM557-'M08'!H556)*IF(AND(CJ557&lt;&gt;0,CK557&lt;&gt;0),CK557/CJ557,'M08'!V556),CM557*IF(AND(CJ557&lt;&gt;0,CK557&lt;&gt;0),CK557/CJ557,'M08'!V556))</f>
        <v/>
      </c>
      <c r="CO557" s="7">
        <f>IFERROR(CN557/CM557,0)</f>
        <v/>
      </c>
      <c r="CP557" s="6">
        <f>-'M08'!S556</f>
        <v/>
      </c>
      <c r="CQ557" s="6">
        <f>CK557+CN557-CT557</f>
        <v/>
      </c>
      <c r="CR557" s="7">
        <f>IFERROR(CQ557/CP557,0)</f>
        <v/>
      </c>
      <c r="CS557" s="6">
        <f>'M08'!T556</f>
        <v/>
      </c>
      <c r="CT557" s="6">
        <f>'M08'!U556</f>
        <v/>
      </c>
      <c r="CU557" s="7">
        <f>IFERROR(CT557/CS557,0)</f>
        <v/>
      </c>
      <c r="CV557" s="6">
        <f>'M09'!E556</f>
        <v/>
      </c>
      <c r="CW557" s="6">
        <f>'M09'!F556</f>
        <v/>
      </c>
      <c r="CX557" s="7">
        <f>IFERROR(CW557/CV557,0)</f>
        <v/>
      </c>
      <c r="CY557" s="6">
        <f>'M09'!M556</f>
        <v/>
      </c>
      <c r="CZ557" s="6">
        <f>IF('M09'!AG556&gt;0,'M09'!AG556+MAX(0,CY557-'M09'!H556)*IF(AND(CV557&lt;&gt;0,CW557&lt;&gt;0),CW557/CV557,'M09'!V556),CY557*IF(AND(CV557&lt;&gt;0,CW557&lt;&gt;0),CW557/CV557,'M09'!V556))</f>
        <v/>
      </c>
      <c r="DA557" s="7">
        <f>IFERROR(CZ557/CY557,0)</f>
        <v/>
      </c>
      <c r="DB557" s="6">
        <f>-'M09'!S556</f>
        <v/>
      </c>
      <c r="DC557" s="6">
        <f>CW557+CZ557-DF557</f>
        <v/>
      </c>
      <c r="DD557" s="7">
        <f>IFERROR(DC557/DB557,0)</f>
        <v/>
      </c>
      <c r="DE557" s="6">
        <f>'M09'!T556</f>
        <v/>
      </c>
      <c r="DF557" s="6">
        <f>'M09'!U556</f>
        <v/>
      </c>
      <c r="DG557" s="7">
        <f>IFERROR(DF557/DE557,0)</f>
        <v/>
      </c>
      <c r="DH557" s="6">
        <f>SUM(J557,V557,AH557,AT557,BF557,BR557,CD557,CP557,DB557)</f>
        <v/>
      </c>
      <c r="DI557" s="6">
        <f>SUM(K557,W557,AI557,AU557,BG557,BS557,CE557,CQ557,DC557)</f>
        <v/>
      </c>
      <c r="DJ557" s="6">
        <f>DH557/9</f>
        <v/>
      </c>
      <c r="DK557" s="6">
        <f>DI557/9</f>
        <v/>
      </c>
      <c r="DL557" s="7">
        <f>IFERROR(DI557/DH557,0)</f>
        <v/>
      </c>
      <c r="DM557" s="7">
        <f>'M09'!V556</f>
        <v/>
      </c>
      <c r="DN557" s="8">
        <f>IFERROR(DL557/DM557-1,0)</f>
        <v/>
      </c>
      <c r="DO557" s="6">
        <f>'M09'!AD556</f>
        <v/>
      </c>
      <c r="DP557" s="6">
        <f>DJ557-DO557</f>
        <v/>
      </c>
      <c r="DQ557" s="9">
        <f>COUNTIF(J557,"&gt;0")+COUNTIF(V557,"&gt;0")+COUNTIF(AH557,"&gt;0")+COUNTIF(AT557,"&gt;0")+COUNTIF(BF557,"&gt;0")+COUNTIF(BR557,"&gt;0")+COUNTIF(CD557,"&gt;0")+COUNTIF(CP557,"&gt;0")+COUNTIF(DB557,"&gt;0")</f>
        <v/>
      </c>
      <c r="DR557" s="6">
        <f>DE557</f>
        <v/>
      </c>
      <c r="DS557" s="10">
        <f>IFERROR(DR557/DJ557,0)</f>
        <v/>
      </c>
      <c r="DT557" s="6">
        <f>D557+SUM(G557,S557,AE557,AQ557,BC557,BO557,CA557,CM557,CY557)-SUM(J557,V557,AH557,AT557,BF557,BR557,CD557,CP557,DB557)-DE557</f>
        <v/>
      </c>
    </row>
    <row r="558">
      <c r="A558">
        <f>'M01'!C557</f>
        <v/>
      </c>
      <c r="B558">
        <f>'M01'!D557</f>
        <v/>
      </c>
      <c r="C558">
        <f>'M01'!A557</f>
        <v/>
      </c>
      <c r="D558" s="6">
        <f>'M01'!E557</f>
        <v/>
      </c>
      <c r="E558" s="6">
        <f>'M01'!F557</f>
        <v/>
      </c>
      <c r="F558" s="7">
        <f>IFERROR(E558/D558,0)</f>
        <v/>
      </c>
      <c r="G558" s="6">
        <f>'M01'!M557</f>
        <v/>
      </c>
      <c r="H558" s="6">
        <f>IF('M01'!AG557&gt;0,'M01'!AG557+MAX(0,G558-'M01'!H557)*IF(AND(D558&lt;&gt;0,E558&lt;&gt;0),E558/D558,'M01'!V557),G558*IF(AND(D558&lt;&gt;0,E558&lt;&gt;0),E558/D558,'M01'!V557))</f>
        <v/>
      </c>
      <c r="I558" s="7">
        <f>IFERROR(H558/G558,0)</f>
        <v/>
      </c>
      <c r="J558" s="6">
        <f>-'M01'!S557</f>
        <v/>
      </c>
      <c r="K558" s="6">
        <f>E558+H558-N558</f>
        <v/>
      </c>
      <c r="L558" s="7">
        <f>IFERROR(K558/J558,0)</f>
        <v/>
      </c>
      <c r="M558" s="6">
        <f>'M01'!T557</f>
        <v/>
      </c>
      <c r="N558" s="6">
        <f>'M01'!U557</f>
        <v/>
      </c>
      <c r="O558" s="7">
        <f>IFERROR(N558/M558,0)</f>
        <v/>
      </c>
      <c r="P558" s="6">
        <f>'M02'!E557</f>
        <v/>
      </c>
      <c r="Q558" s="6">
        <f>'M02'!F557</f>
        <v/>
      </c>
      <c r="R558" s="7">
        <f>IFERROR(Q558/P558,0)</f>
        <v/>
      </c>
      <c r="S558" s="6">
        <f>'M02'!M557</f>
        <v/>
      </c>
      <c r="T558" s="6">
        <f>IF('M02'!AG557&gt;0,'M02'!AG557+MAX(0,S558-'M02'!H557)*IF(AND(P558&lt;&gt;0,Q558&lt;&gt;0),Q558/P558,'M02'!V557),S558*IF(AND(P558&lt;&gt;0,Q558&lt;&gt;0),Q558/P558,'M02'!V557))</f>
        <v/>
      </c>
      <c r="U558" s="7">
        <f>IFERROR(T558/S558,0)</f>
        <v/>
      </c>
      <c r="V558" s="6">
        <f>-'M02'!S557</f>
        <v/>
      </c>
      <c r="W558" s="6">
        <f>Q558+T558-Z558</f>
        <v/>
      </c>
      <c r="X558" s="7">
        <f>IFERROR(W558/V558,0)</f>
        <v/>
      </c>
      <c r="Y558" s="6">
        <f>'M02'!T557</f>
        <v/>
      </c>
      <c r="Z558" s="6">
        <f>'M02'!U557</f>
        <v/>
      </c>
      <c r="AA558" s="7">
        <f>IFERROR(Z558/Y558,0)</f>
        <v/>
      </c>
      <c r="AB558" s="6">
        <f>'M03'!E557</f>
        <v/>
      </c>
      <c r="AC558" s="6">
        <f>'M03'!F557</f>
        <v/>
      </c>
      <c r="AD558" s="7">
        <f>IFERROR(AC558/AB558,0)</f>
        <v/>
      </c>
      <c r="AE558" s="6">
        <f>'M03'!M557</f>
        <v/>
      </c>
      <c r="AF558" s="6">
        <f>IF('M03'!AG557&gt;0,'M03'!AG557+MAX(0,AE558-'M03'!H557)*IF(AND(AB558&lt;&gt;0,AC558&lt;&gt;0),AC558/AB558,'M03'!V557),AE558*IF(AND(AB558&lt;&gt;0,AC558&lt;&gt;0),AC558/AB558,'M03'!V557))</f>
        <v/>
      </c>
      <c r="AG558" s="7">
        <f>IFERROR(AF558/AE558,0)</f>
        <v/>
      </c>
      <c r="AH558" s="6">
        <f>-'M03'!S557</f>
        <v/>
      </c>
      <c r="AI558" s="6">
        <f>AC558+AF558-AL558</f>
        <v/>
      </c>
      <c r="AJ558" s="7">
        <f>IFERROR(AI558/AH558,0)</f>
        <v/>
      </c>
      <c r="AK558" s="6">
        <f>'M03'!T557</f>
        <v/>
      </c>
      <c r="AL558" s="6">
        <f>'M03'!U557</f>
        <v/>
      </c>
      <c r="AM558" s="7">
        <f>IFERROR(AL558/AK558,0)</f>
        <v/>
      </c>
      <c r="AN558" s="6">
        <f>'M04'!E557</f>
        <v/>
      </c>
      <c r="AO558" s="6">
        <f>'M04'!F557</f>
        <v/>
      </c>
      <c r="AP558" s="7">
        <f>IFERROR(AO558/AN558,0)</f>
        <v/>
      </c>
      <c r="AQ558" s="6">
        <f>'M04'!M557</f>
        <v/>
      </c>
      <c r="AR558" s="6">
        <f>IF('M04'!AG557&gt;0,'M04'!AG557+MAX(0,AQ558-'M04'!H557)*IF(AND(AN558&lt;&gt;0,AO558&lt;&gt;0),AO558/AN558,'M04'!V557),AQ558*IF(AND(AN558&lt;&gt;0,AO558&lt;&gt;0),AO558/AN558,'M04'!V557))</f>
        <v/>
      </c>
      <c r="AS558" s="7">
        <f>IFERROR(AR558/AQ558,0)</f>
        <v/>
      </c>
      <c r="AT558" s="6">
        <f>-'M04'!S557</f>
        <v/>
      </c>
      <c r="AU558" s="6">
        <f>AO558+AR558-AX558</f>
        <v/>
      </c>
      <c r="AV558" s="7">
        <f>IFERROR(AU558/AT558,0)</f>
        <v/>
      </c>
      <c r="AW558" s="6">
        <f>'M04'!T557</f>
        <v/>
      </c>
      <c r="AX558" s="6">
        <f>'M04'!U557</f>
        <v/>
      </c>
      <c r="AY558" s="7">
        <f>IFERROR(AX558/AW558,0)</f>
        <v/>
      </c>
      <c r="AZ558" s="6">
        <f>'M05'!E557</f>
        <v/>
      </c>
      <c r="BA558" s="6">
        <f>'M05'!F557</f>
        <v/>
      </c>
      <c r="BB558" s="7">
        <f>IFERROR(BA558/AZ558,0)</f>
        <v/>
      </c>
      <c r="BC558" s="6">
        <f>'M05'!M557</f>
        <v/>
      </c>
      <c r="BD558" s="6">
        <f>IF('M05'!AG557&gt;0,'M05'!AG557+MAX(0,BC558-'M05'!H557)*IF(AND(AZ558&lt;&gt;0,BA558&lt;&gt;0),BA558/AZ558,'M05'!V557),BC558*IF(AND(AZ558&lt;&gt;0,BA558&lt;&gt;0),BA558/AZ558,'M05'!V557))</f>
        <v/>
      </c>
      <c r="BE558" s="7">
        <f>IFERROR(BD558/BC558,0)</f>
        <v/>
      </c>
      <c r="BF558" s="6">
        <f>-'M05'!S557</f>
        <v/>
      </c>
      <c r="BG558" s="6">
        <f>BA558+BD558-BJ558</f>
        <v/>
      </c>
      <c r="BH558" s="7">
        <f>IFERROR(BG558/BF558,0)</f>
        <v/>
      </c>
      <c r="BI558" s="6">
        <f>'M05'!T557</f>
        <v/>
      </c>
      <c r="BJ558" s="6">
        <f>'M05'!U557</f>
        <v/>
      </c>
      <c r="BK558" s="7">
        <f>IFERROR(BJ558/BI558,0)</f>
        <v/>
      </c>
      <c r="BL558" s="6">
        <f>'M06'!E557</f>
        <v/>
      </c>
      <c r="BM558" s="6">
        <f>'M06'!F557</f>
        <v/>
      </c>
      <c r="BN558" s="7">
        <f>IFERROR(BM558/BL558,0)</f>
        <v/>
      </c>
      <c r="BO558" s="6">
        <f>'M06'!M557</f>
        <v/>
      </c>
      <c r="BP558" s="6">
        <f>IF('M06'!AG557&gt;0,'M06'!AG557+MAX(0,BO558-'M06'!H557)*IF(AND(BL558&lt;&gt;0,BM558&lt;&gt;0),BM558/BL558,'M06'!V557),BO558*IF(AND(BL558&lt;&gt;0,BM558&lt;&gt;0),BM558/BL558,'M06'!V557))</f>
        <v/>
      </c>
      <c r="BQ558" s="7">
        <f>IFERROR(BP558/BO558,0)</f>
        <v/>
      </c>
      <c r="BR558" s="6">
        <f>-'M06'!S557</f>
        <v/>
      </c>
      <c r="BS558" s="6">
        <f>BM558+BP558-BV558</f>
        <v/>
      </c>
      <c r="BT558" s="7">
        <f>IFERROR(BS558/BR558,0)</f>
        <v/>
      </c>
      <c r="BU558" s="6">
        <f>'M06'!T557</f>
        <v/>
      </c>
      <c r="BV558" s="6">
        <f>'M06'!U557</f>
        <v/>
      </c>
      <c r="BW558" s="7">
        <f>IFERROR(BV558/BU558,0)</f>
        <v/>
      </c>
      <c r="BX558" s="6">
        <f>'M07'!E557</f>
        <v/>
      </c>
      <c r="BY558" s="6">
        <f>'M07'!F557</f>
        <v/>
      </c>
      <c r="BZ558" s="7">
        <f>IFERROR(BY558/BX558,0)</f>
        <v/>
      </c>
      <c r="CA558" s="6">
        <f>'M07'!M557</f>
        <v/>
      </c>
      <c r="CB558" s="6">
        <f>IF('M07'!AG557&gt;0,'M07'!AG557+MAX(0,CA558-'M07'!H557)*IF(AND(BX558&lt;&gt;0,BY558&lt;&gt;0),BY558/BX558,'M07'!V557),CA558*IF(AND(BX558&lt;&gt;0,BY558&lt;&gt;0),BY558/BX558,'M07'!V557))</f>
        <v/>
      </c>
      <c r="CC558" s="7">
        <f>IFERROR(CB558/CA558,0)</f>
        <v/>
      </c>
      <c r="CD558" s="6">
        <f>-'M07'!S557</f>
        <v/>
      </c>
      <c r="CE558" s="6">
        <f>BY558+CB558-CH558</f>
        <v/>
      </c>
      <c r="CF558" s="7">
        <f>IFERROR(CE558/CD558,0)</f>
        <v/>
      </c>
      <c r="CG558" s="6">
        <f>'M07'!T557</f>
        <v/>
      </c>
      <c r="CH558" s="6">
        <f>'M07'!U557</f>
        <v/>
      </c>
      <c r="CI558" s="7">
        <f>IFERROR(CH558/CG558,0)</f>
        <v/>
      </c>
      <c r="CJ558" s="6">
        <f>'M08'!E557</f>
        <v/>
      </c>
      <c r="CK558" s="6">
        <f>'M08'!F557</f>
        <v/>
      </c>
      <c r="CL558" s="7">
        <f>IFERROR(CK558/CJ558,0)</f>
        <v/>
      </c>
      <c r="CM558" s="6">
        <f>'M08'!M557</f>
        <v/>
      </c>
      <c r="CN558" s="6">
        <f>IF('M08'!AG557&gt;0,'M08'!AG557+MAX(0,CM558-'M08'!H557)*IF(AND(CJ558&lt;&gt;0,CK558&lt;&gt;0),CK558/CJ558,'M08'!V557),CM558*IF(AND(CJ558&lt;&gt;0,CK558&lt;&gt;0),CK558/CJ558,'M08'!V557))</f>
        <v/>
      </c>
      <c r="CO558" s="7">
        <f>IFERROR(CN558/CM558,0)</f>
        <v/>
      </c>
      <c r="CP558" s="6">
        <f>-'M08'!S557</f>
        <v/>
      </c>
      <c r="CQ558" s="6">
        <f>CK558+CN558-CT558</f>
        <v/>
      </c>
      <c r="CR558" s="7">
        <f>IFERROR(CQ558/CP558,0)</f>
        <v/>
      </c>
      <c r="CS558" s="6">
        <f>'M08'!T557</f>
        <v/>
      </c>
      <c r="CT558" s="6">
        <f>'M08'!U557</f>
        <v/>
      </c>
      <c r="CU558" s="7">
        <f>IFERROR(CT558/CS558,0)</f>
        <v/>
      </c>
      <c r="CV558" s="6">
        <f>'M09'!E557</f>
        <v/>
      </c>
      <c r="CW558" s="6">
        <f>'M09'!F557</f>
        <v/>
      </c>
      <c r="CX558" s="7">
        <f>IFERROR(CW558/CV558,0)</f>
        <v/>
      </c>
      <c r="CY558" s="6">
        <f>'M09'!M557</f>
        <v/>
      </c>
      <c r="CZ558" s="6">
        <f>IF('M09'!AG557&gt;0,'M09'!AG557+MAX(0,CY558-'M09'!H557)*IF(AND(CV558&lt;&gt;0,CW558&lt;&gt;0),CW558/CV558,'M09'!V557),CY558*IF(AND(CV558&lt;&gt;0,CW558&lt;&gt;0),CW558/CV558,'M09'!V557))</f>
        <v/>
      </c>
      <c r="DA558" s="7">
        <f>IFERROR(CZ558/CY558,0)</f>
        <v/>
      </c>
      <c r="DB558" s="6">
        <f>-'M09'!S557</f>
        <v/>
      </c>
      <c r="DC558" s="6">
        <f>CW558+CZ558-DF558</f>
        <v/>
      </c>
      <c r="DD558" s="7">
        <f>IFERROR(DC558/DB558,0)</f>
        <v/>
      </c>
      <c r="DE558" s="6">
        <f>'M09'!T557</f>
        <v/>
      </c>
      <c r="DF558" s="6">
        <f>'M09'!U557</f>
        <v/>
      </c>
      <c r="DG558" s="7">
        <f>IFERROR(DF558/DE558,0)</f>
        <v/>
      </c>
      <c r="DH558" s="6">
        <f>SUM(J558,V558,AH558,AT558,BF558,BR558,CD558,CP558,DB558)</f>
        <v/>
      </c>
      <c r="DI558" s="6">
        <f>SUM(K558,W558,AI558,AU558,BG558,BS558,CE558,CQ558,DC558)</f>
        <v/>
      </c>
      <c r="DJ558" s="6">
        <f>DH558/9</f>
        <v/>
      </c>
      <c r="DK558" s="6">
        <f>DI558/9</f>
        <v/>
      </c>
      <c r="DL558" s="7">
        <f>IFERROR(DI558/DH558,0)</f>
        <v/>
      </c>
      <c r="DM558" s="7">
        <f>'M09'!V557</f>
        <v/>
      </c>
      <c r="DN558" s="8">
        <f>IFERROR(DL558/DM558-1,0)</f>
        <v/>
      </c>
      <c r="DO558" s="6">
        <f>'M09'!AD557</f>
        <v/>
      </c>
      <c r="DP558" s="6">
        <f>DJ558-DO558</f>
        <v/>
      </c>
      <c r="DQ558" s="9">
        <f>COUNTIF(J558,"&gt;0")+COUNTIF(V558,"&gt;0")+COUNTIF(AH558,"&gt;0")+COUNTIF(AT558,"&gt;0")+COUNTIF(BF558,"&gt;0")+COUNTIF(BR558,"&gt;0")+COUNTIF(CD558,"&gt;0")+COUNTIF(CP558,"&gt;0")+COUNTIF(DB558,"&gt;0")</f>
        <v/>
      </c>
      <c r="DR558" s="6">
        <f>DE558</f>
        <v/>
      </c>
      <c r="DS558" s="10">
        <f>IFERROR(DR558/DJ558,0)</f>
        <v/>
      </c>
      <c r="DT558" s="6">
        <f>D558+SUM(G558,S558,AE558,AQ558,BC558,BO558,CA558,CM558,CY558)-SUM(J558,V558,AH558,AT558,BF558,BR558,CD558,CP558,DB558)-DE558</f>
        <v/>
      </c>
    </row>
    <row r="559">
      <c r="A559">
        <f>'M01'!C558</f>
        <v/>
      </c>
      <c r="B559">
        <f>'M01'!D558</f>
        <v/>
      </c>
      <c r="C559">
        <f>'M01'!A558</f>
        <v/>
      </c>
      <c r="D559" s="6">
        <f>'M01'!E558</f>
        <v/>
      </c>
      <c r="E559" s="6">
        <f>'M01'!F558</f>
        <v/>
      </c>
      <c r="F559" s="7">
        <f>IFERROR(E559/D559,0)</f>
        <v/>
      </c>
      <c r="G559" s="6">
        <f>'M01'!M558</f>
        <v/>
      </c>
      <c r="H559" s="6">
        <f>IF('M01'!AG558&gt;0,'M01'!AG558+MAX(0,G559-'M01'!H558)*IF(AND(D559&lt;&gt;0,E559&lt;&gt;0),E559/D559,'M01'!V558),G559*IF(AND(D559&lt;&gt;0,E559&lt;&gt;0),E559/D559,'M01'!V558))</f>
        <v/>
      </c>
      <c r="I559" s="7">
        <f>IFERROR(H559/G559,0)</f>
        <v/>
      </c>
      <c r="J559" s="6">
        <f>-'M01'!S558</f>
        <v/>
      </c>
      <c r="K559" s="6">
        <f>E559+H559-N559</f>
        <v/>
      </c>
      <c r="L559" s="7">
        <f>IFERROR(K559/J559,0)</f>
        <v/>
      </c>
      <c r="M559" s="6">
        <f>'M01'!T558</f>
        <v/>
      </c>
      <c r="N559" s="6">
        <f>'M01'!U558</f>
        <v/>
      </c>
      <c r="O559" s="7">
        <f>IFERROR(N559/M559,0)</f>
        <v/>
      </c>
      <c r="P559" s="6">
        <f>'M02'!E558</f>
        <v/>
      </c>
      <c r="Q559" s="6">
        <f>'M02'!F558</f>
        <v/>
      </c>
      <c r="R559" s="7">
        <f>IFERROR(Q559/P559,0)</f>
        <v/>
      </c>
      <c r="S559" s="6">
        <f>'M02'!M558</f>
        <v/>
      </c>
      <c r="T559" s="6">
        <f>IF('M02'!AG558&gt;0,'M02'!AG558+MAX(0,S559-'M02'!H558)*IF(AND(P559&lt;&gt;0,Q559&lt;&gt;0),Q559/P559,'M02'!V558),S559*IF(AND(P559&lt;&gt;0,Q559&lt;&gt;0),Q559/P559,'M02'!V558))</f>
        <v/>
      </c>
      <c r="U559" s="7">
        <f>IFERROR(T559/S559,0)</f>
        <v/>
      </c>
      <c r="V559" s="6">
        <f>-'M02'!S558</f>
        <v/>
      </c>
      <c r="W559" s="6">
        <f>Q559+T559-Z559</f>
        <v/>
      </c>
      <c r="X559" s="7">
        <f>IFERROR(W559/V559,0)</f>
        <v/>
      </c>
      <c r="Y559" s="6">
        <f>'M02'!T558</f>
        <v/>
      </c>
      <c r="Z559" s="6">
        <f>'M02'!U558</f>
        <v/>
      </c>
      <c r="AA559" s="7">
        <f>IFERROR(Z559/Y559,0)</f>
        <v/>
      </c>
      <c r="AB559" s="6">
        <f>'M03'!E558</f>
        <v/>
      </c>
      <c r="AC559" s="6">
        <f>'M03'!F558</f>
        <v/>
      </c>
      <c r="AD559" s="7">
        <f>IFERROR(AC559/AB559,0)</f>
        <v/>
      </c>
      <c r="AE559" s="6">
        <f>'M03'!M558</f>
        <v/>
      </c>
      <c r="AF559" s="6">
        <f>IF('M03'!AG558&gt;0,'M03'!AG558+MAX(0,AE559-'M03'!H558)*IF(AND(AB559&lt;&gt;0,AC559&lt;&gt;0),AC559/AB559,'M03'!V558),AE559*IF(AND(AB559&lt;&gt;0,AC559&lt;&gt;0),AC559/AB559,'M03'!V558))</f>
        <v/>
      </c>
      <c r="AG559" s="7">
        <f>IFERROR(AF559/AE559,0)</f>
        <v/>
      </c>
      <c r="AH559" s="6">
        <f>-'M03'!S558</f>
        <v/>
      </c>
      <c r="AI559" s="6">
        <f>AC559+AF559-AL559</f>
        <v/>
      </c>
      <c r="AJ559" s="7">
        <f>IFERROR(AI559/AH559,0)</f>
        <v/>
      </c>
      <c r="AK559" s="6">
        <f>'M03'!T558</f>
        <v/>
      </c>
      <c r="AL559" s="6">
        <f>'M03'!U558</f>
        <v/>
      </c>
      <c r="AM559" s="7">
        <f>IFERROR(AL559/AK559,0)</f>
        <v/>
      </c>
      <c r="AN559" s="6">
        <f>'M04'!E558</f>
        <v/>
      </c>
      <c r="AO559" s="6">
        <f>'M04'!F558</f>
        <v/>
      </c>
      <c r="AP559" s="7">
        <f>IFERROR(AO559/AN559,0)</f>
        <v/>
      </c>
      <c r="AQ559" s="6">
        <f>'M04'!M558</f>
        <v/>
      </c>
      <c r="AR559" s="6">
        <f>IF('M04'!AG558&gt;0,'M04'!AG558+MAX(0,AQ559-'M04'!H558)*IF(AND(AN559&lt;&gt;0,AO559&lt;&gt;0),AO559/AN559,'M04'!V558),AQ559*IF(AND(AN559&lt;&gt;0,AO559&lt;&gt;0),AO559/AN559,'M04'!V558))</f>
        <v/>
      </c>
      <c r="AS559" s="7">
        <f>IFERROR(AR559/AQ559,0)</f>
        <v/>
      </c>
      <c r="AT559" s="6">
        <f>-'M04'!S558</f>
        <v/>
      </c>
      <c r="AU559" s="6">
        <f>AO559+AR559-AX559</f>
        <v/>
      </c>
      <c r="AV559" s="7">
        <f>IFERROR(AU559/AT559,0)</f>
        <v/>
      </c>
      <c r="AW559" s="6">
        <f>'M04'!T558</f>
        <v/>
      </c>
      <c r="AX559" s="6">
        <f>'M04'!U558</f>
        <v/>
      </c>
      <c r="AY559" s="7">
        <f>IFERROR(AX559/AW559,0)</f>
        <v/>
      </c>
      <c r="AZ559" s="6">
        <f>'M05'!E558</f>
        <v/>
      </c>
      <c r="BA559" s="6">
        <f>'M05'!F558</f>
        <v/>
      </c>
      <c r="BB559" s="7">
        <f>IFERROR(BA559/AZ559,0)</f>
        <v/>
      </c>
      <c r="BC559" s="6">
        <f>'M05'!M558</f>
        <v/>
      </c>
      <c r="BD559" s="6">
        <f>IF('M05'!AG558&gt;0,'M05'!AG558+MAX(0,BC559-'M05'!H558)*IF(AND(AZ559&lt;&gt;0,BA559&lt;&gt;0),BA559/AZ559,'M05'!V558),BC559*IF(AND(AZ559&lt;&gt;0,BA559&lt;&gt;0),BA559/AZ559,'M05'!V558))</f>
        <v/>
      </c>
      <c r="BE559" s="7">
        <f>IFERROR(BD559/BC559,0)</f>
        <v/>
      </c>
      <c r="BF559" s="6">
        <f>-'M05'!S558</f>
        <v/>
      </c>
      <c r="BG559" s="6">
        <f>BA559+BD559-BJ559</f>
        <v/>
      </c>
      <c r="BH559" s="7">
        <f>IFERROR(BG559/BF559,0)</f>
        <v/>
      </c>
      <c r="BI559" s="6">
        <f>'M05'!T558</f>
        <v/>
      </c>
      <c r="BJ559" s="6">
        <f>'M05'!U558</f>
        <v/>
      </c>
      <c r="BK559" s="7">
        <f>IFERROR(BJ559/BI559,0)</f>
        <v/>
      </c>
      <c r="BL559" s="6">
        <f>'M06'!E558</f>
        <v/>
      </c>
      <c r="BM559" s="6">
        <f>'M06'!F558</f>
        <v/>
      </c>
      <c r="BN559" s="7">
        <f>IFERROR(BM559/BL559,0)</f>
        <v/>
      </c>
      <c r="BO559" s="6">
        <f>'M06'!M558</f>
        <v/>
      </c>
      <c r="BP559" s="6">
        <f>IF('M06'!AG558&gt;0,'M06'!AG558+MAX(0,BO559-'M06'!H558)*IF(AND(BL559&lt;&gt;0,BM559&lt;&gt;0),BM559/BL559,'M06'!V558),BO559*IF(AND(BL559&lt;&gt;0,BM559&lt;&gt;0),BM559/BL559,'M06'!V558))</f>
        <v/>
      </c>
      <c r="BQ559" s="7">
        <f>IFERROR(BP559/BO559,0)</f>
        <v/>
      </c>
      <c r="BR559" s="6">
        <f>-'M06'!S558</f>
        <v/>
      </c>
      <c r="BS559" s="6">
        <f>BM559+BP559-BV559</f>
        <v/>
      </c>
      <c r="BT559" s="7">
        <f>IFERROR(BS559/BR559,0)</f>
        <v/>
      </c>
      <c r="BU559" s="6">
        <f>'M06'!T558</f>
        <v/>
      </c>
      <c r="BV559" s="6">
        <f>'M06'!U558</f>
        <v/>
      </c>
      <c r="BW559" s="7">
        <f>IFERROR(BV559/BU559,0)</f>
        <v/>
      </c>
      <c r="BX559" s="6">
        <f>'M07'!E558</f>
        <v/>
      </c>
      <c r="BY559" s="6">
        <f>'M07'!F558</f>
        <v/>
      </c>
      <c r="BZ559" s="7">
        <f>IFERROR(BY559/BX559,0)</f>
        <v/>
      </c>
      <c r="CA559" s="6">
        <f>'M07'!M558</f>
        <v/>
      </c>
      <c r="CB559" s="6">
        <f>IF('M07'!AG558&gt;0,'M07'!AG558+MAX(0,CA559-'M07'!H558)*IF(AND(BX559&lt;&gt;0,BY559&lt;&gt;0),BY559/BX559,'M07'!V558),CA559*IF(AND(BX559&lt;&gt;0,BY559&lt;&gt;0),BY559/BX559,'M07'!V558))</f>
        <v/>
      </c>
      <c r="CC559" s="7">
        <f>IFERROR(CB559/CA559,0)</f>
        <v/>
      </c>
      <c r="CD559" s="6">
        <f>-'M07'!S558</f>
        <v/>
      </c>
      <c r="CE559" s="6">
        <f>BY559+CB559-CH559</f>
        <v/>
      </c>
      <c r="CF559" s="7">
        <f>IFERROR(CE559/CD559,0)</f>
        <v/>
      </c>
      <c r="CG559" s="6">
        <f>'M07'!T558</f>
        <v/>
      </c>
      <c r="CH559" s="6">
        <f>'M07'!U558</f>
        <v/>
      </c>
      <c r="CI559" s="7">
        <f>IFERROR(CH559/CG559,0)</f>
        <v/>
      </c>
      <c r="CJ559" s="6">
        <f>'M08'!E558</f>
        <v/>
      </c>
      <c r="CK559" s="6">
        <f>'M08'!F558</f>
        <v/>
      </c>
      <c r="CL559" s="7">
        <f>IFERROR(CK559/CJ559,0)</f>
        <v/>
      </c>
      <c r="CM559" s="6">
        <f>'M08'!M558</f>
        <v/>
      </c>
      <c r="CN559" s="6">
        <f>IF('M08'!AG558&gt;0,'M08'!AG558+MAX(0,CM559-'M08'!H558)*IF(AND(CJ559&lt;&gt;0,CK559&lt;&gt;0),CK559/CJ559,'M08'!V558),CM559*IF(AND(CJ559&lt;&gt;0,CK559&lt;&gt;0),CK559/CJ559,'M08'!V558))</f>
        <v/>
      </c>
      <c r="CO559" s="7">
        <f>IFERROR(CN559/CM559,0)</f>
        <v/>
      </c>
      <c r="CP559" s="6">
        <f>-'M08'!S558</f>
        <v/>
      </c>
      <c r="CQ559" s="6">
        <f>CK559+CN559-CT559</f>
        <v/>
      </c>
      <c r="CR559" s="7">
        <f>IFERROR(CQ559/CP559,0)</f>
        <v/>
      </c>
      <c r="CS559" s="6">
        <f>'M08'!T558</f>
        <v/>
      </c>
      <c r="CT559" s="6">
        <f>'M08'!U558</f>
        <v/>
      </c>
      <c r="CU559" s="7">
        <f>IFERROR(CT559/CS559,0)</f>
        <v/>
      </c>
      <c r="CV559" s="6">
        <f>'M09'!E558</f>
        <v/>
      </c>
      <c r="CW559" s="6">
        <f>'M09'!F558</f>
        <v/>
      </c>
      <c r="CX559" s="7">
        <f>IFERROR(CW559/CV559,0)</f>
        <v/>
      </c>
      <c r="CY559" s="6">
        <f>'M09'!M558</f>
        <v/>
      </c>
      <c r="CZ559" s="6">
        <f>IF('M09'!AG558&gt;0,'M09'!AG558+MAX(0,CY559-'M09'!H558)*IF(AND(CV559&lt;&gt;0,CW559&lt;&gt;0),CW559/CV559,'M09'!V558),CY559*IF(AND(CV559&lt;&gt;0,CW559&lt;&gt;0),CW559/CV559,'M09'!V558))</f>
        <v/>
      </c>
      <c r="DA559" s="7">
        <f>IFERROR(CZ559/CY559,0)</f>
        <v/>
      </c>
      <c r="DB559" s="6">
        <f>-'M09'!S558</f>
        <v/>
      </c>
      <c r="DC559" s="6">
        <f>CW559+CZ559-DF559</f>
        <v/>
      </c>
      <c r="DD559" s="7">
        <f>IFERROR(DC559/DB559,0)</f>
        <v/>
      </c>
      <c r="DE559" s="6">
        <f>'M09'!T558</f>
        <v/>
      </c>
      <c r="DF559" s="6">
        <f>'M09'!U558</f>
        <v/>
      </c>
      <c r="DG559" s="7">
        <f>IFERROR(DF559/DE559,0)</f>
        <v/>
      </c>
      <c r="DH559" s="6">
        <f>SUM(J559,V559,AH559,AT559,BF559,BR559,CD559,CP559,DB559)</f>
        <v/>
      </c>
      <c r="DI559" s="6">
        <f>SUM(K559,W559,AI559,AU559,BG559,BS559,CE559,CQ559,DC559)</f>
        <v/>
      </c>
      <c r="DJ559" s="6">
        <f>DH559/9</f>
        <v/>
      </c>
      <c r="DK559" s="6">
        <f>DI559/9</f>
        <v/>
      </c>
      <c r="DL559" s="7">
        <f>IFERROR(DI559/DH559,0)</f>
        <v/>
      </c>
      <c r="DM559" s="7">
        <f>'M09'!V558</f>
        <v/>
      </c>
      <c r="DN559" s="8">
        <f>IFERROR(DL559/DM559-1,0)</f>
        <v/>
      </c>
      <c r="DO559" s="6">
        <f>'M09'!AD558</f>
        <v/>
      </c>
      <c r="DP559" s="6">
        <f>DJ559-DO559</f>
        <v/>
      </c>
      <c r="DQ559" s="9">
        <f>COUNTIF(J559,"&gt;0")+COUNTIF(V559,"&gt;0")+COUNTIF(AH559,"&gt;0")+COUNTIF(AT559,"&gt;0")+COUNTIF(BF559,"&gt;0")+COUNTIF(BR559,"&gt;0")+COUNTIF(CD559,"&gt;0")+COUNTIF(CP559,"&gt;0")+COUNTIF(DB559,"&gt;0")</f>
        <v/>
      </c>
      <c r="DR559" s="6">
        <f>DE559</f>
        <v/>
      </c>
      <c r="DS559" s="10">
        <f>IFERROR(DR559/DJ559,0)</f>
        <v/>
      </c>
      <c r="DT559" s="6">
        <f>D559+SUM(G559,S559,AE559,AQ559,BC559,BO559,CA559,CM559,CY559)-SUM(J559,V559,AH559,AT559,BF559,BR559,CD559,CP559,DB559)-DE559</f>
        <v/>
      </c>
    </row>
    <row r="560">
      <c r="A560">
        <f>'M01'!C559</f>
        <v/>
      </c>
      <c r="B560">
        <f>'M01'!D559</f>
        <v/>
      </c>
      <c r="C560">
        <f>'M01'!A559</f>
        <v/>
      </c>
      <c r="D560" s="6">
        <f>'M01'!E559</f>
        <v/>
      </c>
      <c r="E560" s="6">
        <f>'M01'!F559</f>
        <v/>
      </c>
      <c r="F560" s="7">
        <f>IFERROR(E560/D560,0)</f>
        <v/>
      </c>
      <c r="G560" s="6">
        <f>'M01'!M559</f>
        <v/>
      </c>
      <c r="H560" s="6">
        <f>IF('M01'!AG559&gt;0,'M01'!AG559+MAX(0,G560-'M01'!H559)*IF(AND(D560&lt;&gt;0,E560&lt;&gt;0),E560/D560,'M01'!V559),G560*IF(AND(D560&lt;&gt;0,E560&lt;&gt;0),E560/D560,'M01'!V559))</f>
        <v/>
      </c>
      <c r="I560" s="7">
        <f>IFERROR(H560/G560,0)</f>
        <v/>
      </c>
      <c r="J560" s="6">
        <f>-'M01'!S559</f>
        <v/>
      </c>
      <c r="K560" s="6">
        <f>E560+H560-N560</f>
        <v/>
      </c>
      <c r="L560" s="7">
        <f>IFERROR(K560/J560,0)</f>
        <v/>
      </c>
      <c r="M560" s="6">
        <f>'M01'!T559</f>
        <v/>
      </c>
      <c r="N560" s="6">
        <f>'M01'!U559</f>
        <v/>
      </c>
      <c r="O560" s="7">
        <f>IFERROR(N560/M560,0)</f>
        <v/>
      </c>
      <c r="P560" s="6">
        <f>'M02'!E559</f>
        <v/>
      </c>
      <c r="Q560" s="6">
        <f>'M02'!F559</f>
        <v/>
      </c>
      <c r="R560" s="7">
        <f>IFERROR(Q560/P560,0)</f>
        <v/>
      </c>
      <c r="S560" s="6">
        <f>'M02'!M559</f>
        <v/>
      </c>
      <c r="T560" s="6">
        <f>IF('M02'!AG559&gt;0,'M02'!AG559+MAX(0,S560-'M02'!H559)*IF(AND(P560&lt;&gt;0,Q560&lt;&gt;0),Q560/P560,'M02'!V559),S560*IF(AND(P560&lt;&gt;0,Q560&lt;&gt;0),Q560/P560,'M02'!V559))</f>
        <v/>
      </c>
      <c r="U560" s="7">
        <f>IFERROR(T560/S560,0)</f>
        <v/>
      </c>
      <c r="V560" s="6">
        <f>-'M02'!S559</f>
        <v/>
      </c>
      <c r="W560" s="6">
        <f>Q560+T560-Z560</f>
        <v/>
      </c>
      <c r="X560" s="7">
        <f>IFERROR(W560/V560,0)</f>
        <v/>
      </c>
      <c r="Y560" s="6">
        <f>'M02'!T559</f>
        <v/>
      </c>
      <c r="Z560" s="6">
        <f>'M02'!U559</f>
        <v/>
      </c>
      <c r="AA560" s="7">
        <f>IFERROR(Z560/Y560,0)</f>
        <v/>
      </c>
      <c r="AB560" s="6">
        <f>'M03'!E559</f>
        <v/>
      </c>
      <c r="AC560" s="6">
        <f>'M03'!F559</f>
        <v/>
      </c>
      <c r="AD560" s="7">
        <f>IFERROR(AC560/AB560,0)</f>
        <v/>
      </c>
      <c r="AE560" s="6">
        <f>'M03'!M559</f>
        <v/>
      </c>
      <c r="AF560" s="6">
        <f>IF('M03'!AG559&gt;0,'M03'!AG559+MAX(0,AE560-'M03'!H559)*IF(AND(AB560&lt;&gt;0,AC560&lt;&gt;0),AC560/AB560,'M03'!V559),AE560*IF(AND(AB560&lt;&gt;0,AC560&lt;&gt;0),AC560/AB560,'M03'!V559))</f>
        <v/>
      </c>
      <c r="AG560" s="7">
        <f>IFERROR(AF560/AE560,0)</f>
        <v/>
      </c>
      <c r="AH560" s="6">
        <f>-'M03'!S559</f>
        <v/>
      </c>
      <c r="AI560" s="6">
        <f>AC560+AF560-AL560</f>
        <v/>
      </c>
      <c r="AJ560" s="7">
        <f>IFERROR(AI560/AH560,0)</f>
        <v/>
      </c>
      <c r="AK560" s="6">
        <f>'M03'!T559</f>
        <v/>
      </c>
      <c r="AL560" s="6">
        <f>'M03'!U559</f>
        <v/>
      </c>
      <c r="AM560" s="7">
        <f>IFERROR(AL560/AK560,0)</f>
        <v/>
      </c>
      <c r="AN560" s="6">
        <f>'M04'!E559</f>
        <v/>
      </c>
      <c r="AO560" s="6">
        <f>'M04'!F559</f>
        <v/>
      </c>
      <c r="AP560" s="7">
        <f>IFERROR(AO560/AN560,0)</f>
        <v/>
      </c>
      <c r="AQ560" s="6">
        <f>'M04'!M559</f>
        <v/>
      </c>
      <c r="AR560" s="6">
        <f>IF('M04'!AG559&gt;0,'M04'!AG559+MAX(0,AQ560-'M04'!H559)*IF(AND(AN560&lt;&gt;0,AO560&lt;&gt;0),AO560/AN560,'M04'!V559),AQ560*IF(AND(AN560&lt;&gt;0,AO560&lt;&gt;0),AO560/AN560,'M04'!V559))</f>
        <v/>
      </c>
      <c r="AS560" s="7">
        <f>IFERROR(AR560/AQ560,0)</f>
        <v/>
      </c>
      <c r="AT560" s="6">
        <f>-'M04'!S559</f>
        <v/>
      </c>
      <c r="AU560" s="6">
        <f>AO560+AR560-AX560</f>
        <v/>
      </c>
      <c r="AV560" s="7">
        <f>IFERROR(AU560/AT560,0)</f>
        <v/>
      </c>
      <c r="AW560" s="6">
        <f>'M04'!T559</f>
        <v/>
      </c>
      <c r="AX560" s="6">
        <f>'M04'!U559</f>
        <v/>
      </c>
      <c r="AY560" s="7">
        <f>IFERROR(AX560/AW560,0)</f>
        <v/>
      </c>
      <c r="AZ560" s="6">
        <f>'M05'!E559</f>
        <v/>
      </c>
      <c r="BA560" s="6">
        <f>'M05'!F559</f>
        <v/>
      </c>
      <c r="BB560" s="7">
        <f>IFERROR(BA560/AZ560,0)</f>
        <v/>
      </c>
      <c r="BC560" s="6">
        <f>'M05'!M559</f>
        <v/>
      </c>
      <c r="BD560" s="6">
        <f>IF('M05'!AG559&gt;0,'M05'!AG559+MAX(0,BC560-'M05'!H559)*IF(AND(AZ560&lt;&gt;0,BA560&lt;&gt;0),BA560/AZ560,'M05'!V559),BC560*IF(AND(AZ560&lt;&gt;0,BA560&lt;&gt;0),BA560/AZ560,'M05'!V559))</f>
        <v/>
      </c>
      <c r="BE560" s="7">
        <f>IFERROR(BD560/BC560,0)</f>
        <v/>
      </c>
      <c r="BF560" s="6">
        <f>-'M05'!S559</f>
        <v/>
      </c>
      <c r="BG560" s="6">
        <f>BA560+BD560-BJ560</f>
        <v/>
      </c>
      <c r="BH560" s="7">
        <f>IFERROR(BG560/BF560,0)</f>
        <v/>
      </c>
      <c r="BI560" s="6">
        <f>'M05'!T559</f>
        <v/>
      </c>
      <c r="BJ560" s="6">
        <f>'M05'!U559</f>
        <v/>
      </c>
      <c r="BK560" s="7">
        <f>IFERROR(BJ560/BI560,0)</f>
        <v/>
      </c>
      <c r="BL560" s="6">
        <f>'M06'!E559</f>
        <v/>
      </c>
      <c r="BM560" s="6">
        <f>'M06'!F559</f>
        <v/>
      </c>
      <c r="BN560" s="7">
        <f>IFERROR(BM560/BL560,0)</f>
        <v/>
      </c>
      <c r="BO560" s="6">
        <f>'M06'!M559</f>
        <v/>
      </c>
      <c r="BP560" s="6">
        <f>IF('M06'!AG559&gt;0,'M06'!AG559+MAX(0,BO560-'M06'!H559)*IF(AND(BL560&lt;&gt;0,BM560&lt;&gt;0),BM560/BL560,'M06'!V559),BO560*IF(AND(BL560&lt;&gt;0,BM560&lt;&gt;0),BM560/BL560,'M06'!V559))</f>
        <v/>
      </c>
      <c r="BQ560" s="7">
        <f>IFERROR(BP560/BO560,0)</f>
        <v/>
      </c>
      <c r="BR560" s="6">
        <f>-'M06'!S559</f>
        <v/>
      </c>
      <c r="BS560" s="6">
        <f>BM560+BP560-BV560</f>
        <v/>
      </c>
      <c r="BT560" s="7">
        <f>IFERROR(BS560/BR560,0)</f>
        <v/>
      </c>
      <c r="BU560" s="6">
        <f>'M06'!T559</f>
        <v/>
      </c>
      <c r="BV560" s="6">
        <f>'M06'!U559</f>
        <v/>
      </c>
      <c r="BW560" s="7">
        <f>IFERROR(BV560/BU560,0)</f>
        <v/>
      </c>
      <c r="BX560" s="6">
        <f>'M07'!E559</f>
        <v/>
      </c>
      <c r="BY560" s="6">
        <f>'M07'!F559</f>
        <v/>
      </c>
      <c r="BZ560" s="7">
        <f>IFERROR(BY560/BX560,0)</f>
        <v/>
      </c>
      <c r="CA560" s="6">
        <f>'M07'!M559</f>
        <v/>
      </c>
      <c r="CB560" s="6">
        <f>IF('M07'!AG559&gt;0,'M07'!AG559+MAX(0,CA560-'M07'!H559)*IF(AND(BX560&lt;&gt;0,BY560&lt;&gt;0),BY560/BX560,'M07'!V559),CA560*IF(AND(BX560&lt;&gt;0,BY560&lt;&gt;0),BY560/BX560,'M07'!V559))</f>
        <v/>
      </c>
      <c r="CC560" s="7">
        <f>IFERROR(CB560/CA560,0)</f>
        <v/>
      </c>
      <c r="CD560" s="6">
        <f>-'M07'!S559</f>
        <v/>
      </c>
      <c r="CE560" s="6">
        <f>BY560+CB560-CH560</f>
        <v/>
      </c>
      <c r="CF560" s="7">
        <f>IFERROR(CE560/CD560,0)</f>
        <v/>
      </c>
      <c r="CG560" s="6">
        <f>'M07'!T559</f>
        <v/>
      </c>
      <c r="CH560" s="6">
        <f>'M07'!U559</f>
        <v/>
      </c>
      <c r="CI560" s="7">
        <f>IFERROR(CH560/CG560,0)</f>
        <v/>
      </c>
      <c r="CJ560" s="6">
        <f>'M08'!E559</f>
        <v/>
      </c>
      <c r="CK560" s="6">
        <f>'M08'!F559</f>
        <v/>
      </c>
      <c r="CL560" s="7">
        <f>IFERROR(CK560/CJ560,0)</f>
        <v/>
      </c>
      <c r="CM560" s="6">
        <f>'M08'!M559</f>
        <v/>
      </c>
      <c r="CN560" s="6">
        <f>IF('M08'!AG559&gt;0,'M08'!AG559+MAX(0,CM560-'M08'!H559)*IF(AND(CJ560&lt;&gt;0,CK560&lt;&gt;0),CK560/CJ560,'M08'!V559),CM560*IF(AND(CJ560&lt;&gt;0,CK560&lt;&gt;0),CK560/CJ560,'M08'!V559))</f>
        <v/>
      </c>
      <c r="CO560" s="7">
        <f>IFERROR(CN560/CM560,0)</f>
        <v/>
      </c>
      <c r="CP560" s="6">
        <f>-'M08'!S559</f>
        <v/>
      </c>
      <c r="CQ560" s="6">
        <f>CK560+CN560-CT560</f>
        <v/>
      </c>
      <c r="CR560" s="7">
        <f>IFERROR(CQ560/CP560,0)</f>
        <v/>
      </c>
      <c r="CS560" s="6">
        <f>'M08'!T559</f>
        <v/>
      </c>
      <c r="CT560" s="6">
        <f>'M08'!U559</f>
        <v/>
      </c>
      <c r="CU560" s="7">
        <f>IFERROR(CT560/CS560,0)</f>
        <v/>
      </c>
      <c r="CV560" s="6">
        <f>'M09'!E559</f>
        <v/>
      </c>
      <c r="CW560" s="6">
        <f>'M09'!F559</f>
        <v/>
      </c>
      <c r="CX560" s="7">
        <f>IFERROR(CW560/CV560,0)</f>
        <v/>
      </c>
      <c r="CY560" s="6">
        <f>'M09'!M559</f>
        <v/>
      </c>
      <c r="CZ560" s="6">
        <f>IF('M09'!AG559&gt;0,'M09'!AG559+MAX(0,CY560-'M09'!H559)*IF(AND(CV560&lt;&gt;0,CW560&lt;&gt;0),CW560/CV560,'M09'!V559),CY560*IF(AND(CV560&lt;&gt;0,CW560&lt;&gt;0),CW560/CV560,'M09'!V559))</f>
        <v/>
      </c>
      <c r="DA560" s="7">
        <f>IFERROR(CZ560/CY560,0)</f>
        <v/>
      </c>
      <c r="DB560" s="6">
        <f>-'M09'!S559</f>
        <v/>
      </c>
      <c r="DC560" s="6">
        <f>CW560+CZ560-DF560</f>
        <v/>
      </c>
      <c r="DD560" s="7">
        <f>IFERROR(DC560/DB560,0)</f>
        <v/>
      </c>
      <c r="DE560" s="6">
        <f>'M09'!T559</f>
        <v/>
      </c>
      <c r="DF560" s="6">
        <f>'M09'!U559</f>
        <v/>
      </c>
      <c r="DG560" s="7">
        <f>IFERROR(DF560/DE560,0)</f>
        <v/>
      </c>
      <c r="DH560" s="6">
        <f>SUM(J560,V560,AH560,AT560,BF560,BR560,CD560,CP560,DB560)</f>
        <v/>
      </c>
      <c r="DI560" s="6">
        <f>SUM(K560,W560,AI560,AU560,BG560,BS560,CE560,CQ560,DC560)</f>
        <v/>
      </c>
      <c r="DJ560" s="6">
        <f>DH560/9</f>
        <v/>
      </c>
      <c r="DK560" s="6">
        <f>DI560/9</f>
        <v/>
      </c>
      <c r="DL560" s="7">
        <f>IFERROR(DI560/DH560,0)</f>
        <v/>
      </c>
      <c r="DM560" s="7">
        <f>'M09'!V559</f>
        <v/>
      </c>
      <c r="DN560" s="8">
        <f>IFERROR(DL560/DM560-1,0)</f>
        <v/>
      </c>
      <c r="DO560" s="6">
        <f>'M09'!AD559</f>
        <v/>
      </c>
      <c r="DP560" s="6">
        <f>DJ560-DO560</f>
        <v/>
      </c>
      <c r="DQ560" s="9">
        <f>COUNTIF(J560,"&gt;0")+COUNTIF(V560,"&gt;0")+COUNTIF(AH560,"&gt;0")+COUNTIF(AT560,"&gt;0")+COUNTIF(BF560,"&gt;0")+COUNTIF(BR560,"&gt;0")+COUNTIF(CD560,"&gt;0")+COUNTIF(CP560,"&gt;0")+COUNTIF(DB560,"&gt;0")</f>
        <v/>
      </c>
      <c r="DR560" s="6">
        <f>DE560</f>
        <v/>
      </c>
      <c r="DS560" s="10">
        <f>IFERROR(DR560/DJ560,0)</f>
        <v/>
      </c>
      <c r="DT560" s="6">
        <f>D560+SUM(G560,S560,AE560,AQ560,BC560,BO560,CA560,CM560,CY560)-SUM(J560,V560,AH560,AT560,BF560,BR560,CD560,CP560,DB560)-DE560</f>
        <v/>
      </c>
    </row>
    <row r="561">
      <c r="A561">
        <f>'M01'!C560</f>
        <v/>
      </c>
      <c r="B561">
        <f>'M01'!D560</f>
        <v/>
      </c>
      <c r="C561">
        <f>'M01'!A560</f>
        <v/>
      </c>
      <c r="D561" s="6">
        <f>'M01'!E560</f>
        <v/>
      </c>
      <c r="E561" s="6">
        <f>'M01'!F560</f>
        <v/>
      </c>
      <c r="F561" s="7">
        <f>IFERROR(E561/D561,0)</f>
        <v/>
      </c>
      <c r="G561" s="6">
        <f>'M01'!M560</f>
        <v/>
      </c>
      <c r="H561" s="6">
        <f>IF('M01'!AG560&gt;0,'M01'!AG560+MAX(0,G561-'M01'!H560)*IF(AND(D561&lt;&gt;0,E561&lt;&gt;0),E561/D561,'M01'!V560),G561*IF(AND(D561&lt;&gt;0,E561&lt;&gt;0),E561/D561,'M01'!V560))</f>
        <v/>
      </c>
      <c r="I561" s="7">
        <f>IFERROR(H561/G561,0)</f>
        <v/>
      </c>
      <c r="J561" s="6">
        <f>-'M01'!S560</f>
        <v/>
      </c>
      <c r="K561" s="6">
        <f>E561+H561-N561</f>
        <v/>
      </c>
      <c r="L561" s="7">
        <f>IFERROR(K561/J561,0)</f>
        <v/>
      </c>
      <c r="M561" s="6">
        <f>'M01'!T560</f>
        <v/>
      </c>
      <c r="N561" s="6">
        <f>'M01'!U560</f>
        <v/>
      </c>
      <c r="O561" s="7">
        <f>IFERROR(N561/M561,0)</f>
        <v/>
      </c>
      <c r="P561" s="6">
        <f>'M02'!E560</f>
        <v/>
      </c>
      <c r="Q561" s="6">
        <f>'M02'!F560</f>
        <v/>
      </c>
      <c r="R561" s="7">
        <f>IFERROR(Q561/P561,0)</f>
        <v/>
      </c>
      <c r="S561" s="6">
        <f>'M02'!M560</f>
        <v/>
      </c>
      <c r="T561" s="6">
        <f>IF('M02'!AG560&gt;0,'M02'!AG560+MAX(0,S561-'M02'!H560)*IF(AND(P561&lt;&gt;0,Q561&lt;&gt;0),Q561/P561,'M02'!V560),S561*IF(AND(P561&lt;&gt;0,Q561&lt;&gt;0),Q561/P561,'M02'!V560))</f>
        <v/>
      </c>
      <c r="U561" s="7">
        <f>IFERROR(T561/S561,0)</f>
        <v/>
      </c>
      <c r="V561" s="6">
        <f>-'M02'!S560</f>
        <v/>
      </c>
      <c r="W561" s="6">
        <f>Q561+T561-Z561</f>
        <v/>
      </c>
      <c r="X561" s="7">
        <f>IFERROR(W561/V561,0)</f>
        <v/>
      </c>
      <c r="Y561" s="6">
        <f>'M02'!T560</f>
        <v/>
      </c>
      <c r="Z561" s="6">
        <f>'M02'!U560</f>
        <v/>
      </c>
      <c r="AA561" s="7">
        <f>IFERROR(Z561/Y561,0)</f>
        <v/>
      </c>
      <c r="AB561" s="6">
        <f>'M03'!E560</f>
        <v/>
      </c>
      <c r="AC561" s="6">
        <f>'M03'!F560</f>
        <v/>
      </c>
      <c r="AD561" s="7">
        <f>IFERROR(AC561/AB561,0)</f>
        <v/>
      </c>
      <c r="AE561" s="6">
        <f>'M03'!M560</f>
        <v/>
      </c>
      <c r="AF561" s="6">
        <f>IF('M03'!AG560&gt;0,'M03'!AG560+MAX(0,AE561-'M03'!H560)*IF(AND(AB561&lt;&gt;0,AC561&lt;&gt;0),AC561/AB561,'M03'!V560),AE561*IF(AND(AB561&lt;&gt;0,AC561&lt;&gt;0),AC561/AB561,'M03'!V560))</f>
        <v/>
      </c>
      <c r="AG561" s="7">
        <f>IFERROR(AF561/AE561,0)</f>
        <v/>
      </c>
      <c r="AH561" s="6">
        <f>-'M03'!S560</f>
        <v/>
      </c>
      <c r="AI561" s="6">
        <f>AC561+AF561-AL561</f>
        <v/>
      </c>
      <c r="AJ561" s="7">
        <f>IFERROR(AI561/AH561,0)</f>
        <v/>
      </c>
      <c r="AK561" s="6">
        <f>'M03'!T560</f>
        <v/>
      </c>
      <c r="AL561" s="6">
        <f>'M03'!U560</f>
        <v/>
      </c>
      <c r="AM561" s="7">
        <f>IFERROR(AL561/AK561,0)</f>
        <v/>
      </c>
      <c r="AN561" s="6">
        <f>'M04'!E560</f>
        <v/>
      </c>
      <c r="AO561" s="6">
        <f>'M04'!F560</f>
        <v/>
      </c>
      <c r="AP561" s="7">
        <f>IFERROR(AO561/AN561,0)</f>
        <v/>
      </c>
      <c r="AQ561" s="6">
        <f>'M04'!M560</f>
        <v/>
      </c>
      <c r="AR561" s="6">
        <f>IF('M04'!AG560&gt;0,'M04'!AG560+MAX(0,AQ561-'M04'!H560)*IF(AND(AN561&lt;&gt;0,AO561&lt;&gt;0),AO561/AN561,'M04'!V560),AQ561*IF(AND(AN561&lt;&gt;0,AO561&lt;&gt;0),AO561/AN561,'M04'!V560))</f>
        <v/>
      </c>
      <c r="AS561" s="7">
        <f>IFERROR(AR561/AQ561,0)</f>
        <v/>
      </c>
      <c r="AT561" s="6">
        <f>-'M04'!S560</f>
        <v/>
      </c>
      <c r="AU561" s="6">
        <f>AO561+AR561-AX561</f>
        <v/>
      </c>
      <c r="AV561" s="7">
        <f>IFERROR(AU561/AT561,0)</f>
        <v/>
      </c>
      <c r="AW561" s="6">
        <f>'M04'!T560</f>
        <v/>
      </c>
      <c r="AX561" s="6">
        <f>'M04'!U560</f>
        <v/>
      </c>
      <c r="AY561" s="7">
        <f>IFERROR(AX561/AW561,0)</f>
        <v/>
      </c>
      <c r="AZ561" s="6">
        <f>'M05'!E560</f>
        <v/>
      </c>
      <c r="BA561" s="6">
        <f>'M05'!F560</f>
        <v/>
      </c>
      <c r="BB561" s="7">
        <f>IFERROR(BA561/AZ561,0)</f>
        <v/>
      </c>
      <c r="BC561" s="6">
        <f>'M05'!M560</f>
        <v/>
      </c>
      <c r="BD561" s="6">
        <f>IF('M05'!AG560&gt;0,'M05'!AG560+MAX(0,BC561-'M05'!H560)*IF(AND(AZ561&lt;&gt;0,BA561&lt;&gt;0),BA561/AZ561,'M05'!V560),BC561*IF(AND(AZ561&lt;&gt;0,BA561&lt;&gt;0),BA561/AZ561,'M05'!V560))</f>
        <v/>
      </c>
      <c r="BE561" s="7">
        <f>IFERROR(BD561/BC561,0)</f>
        <v/>
      </c>
      <c r="BF561" s="6">
        <f>-'M05'!S560</f>
        <v/>
      </c>
      <c r="BG561" s="6">
        <f>BA561+BD561-BJ561</f>
        <v/>
      </c>
      <c r="BH561" s="7">
        <f>IFERROR(BG561/BF561,0)</f>
        <v/>
      </c>
      <c r="BI561" s="6">
        <f>'M05'!T560</f>
        <v/>
      </c>
      <c r="BJ561" s="6">
        <f>'M05'!U560</f>
        <v/>
      </c>
      <c r="BK561" s="7">
        <f>IFERROR(BJ561/BI561,0)</f>
        <v/>
      </c>
      <c r="BL561" s="6">
        <f>'M06'!E560</f>
        <v/>
      </c>
      <c r="BM561" s="6">
        <f>'M06'!F560</f>
        <v/>
      </c>
      <c r="BN561" s="7">
        <f>IFERROR(BM561/BL561,0)</f>
        <v/>
      </c>
      <c r="BO561" s="6">
        <f>'M06'!M560</f>
        <v/>
      </c>
      <c r="BP561" s="6">
        <f>IF('M06'!AG560&gt;0,'M06'!AG560+MAX(0,BO561-'M06'!H560)*IF(AND(BL561&lt;&gt;0,BM561&lt;&gt;0),BM561/BL561,'M06'!V560),BO561*IF(AND(BL561&lt;&gt;0,BM561&lt;&gt;0),BM561/BL561,'M06'!V560))</f>
        <v/>
      </c>
      <c r="BQ561" s="7">
        <f>IFERROR(BP561/BO561,0)</f>
        <v/>
      </c>
      <c r="BR561" s="6">
        <f>-'M06'!S560</f>
        <v/>
      </c>
      <c r="BS561" s="6">
        <f>BM561+BP561-BV561</f>
        <v/>
      </c>
      <c r="BT561" s="7">
        <f>IFERROR(BS561/BR561,0)</f>
        <v/>
      </c>
      <c r="BU561" s="6">
        <f>'M06'!T560</f>
        <v/>
      </c>
      <c r="BV561" s="6">
        <f>'M06'!U560</f>
        <v/>
      </c>
      <c r="BW561" s="7">
        <f>IFERROR(BV561/BU561,0)</f>
        <v/>
      </c>
      <c r="BX561" s="6">
        <f>'M07'!E560</f>
        <v/>
      </c>
      <c r="BY561" s="6">
        <f>'M07'!F560</f>
        <v/>
      </c>
      <c r="BZ561" s="7">
        <f>IFERROR(BY561/BX561,0)</f>
        <v/>
      </c>
      <c r="CA561" s="6">
        <f>'M07'!M560</f>
        <v/>
      </c>
      <c r="CB561" s="6">
        <f>IF('M07'!AG560&gt;0,'M07'!AG560+MAX(0,CA561-'M07'!H560)*IF(AND(BX561&lt;&gt;0,BY561&lt;&gt;0),BY561/BX561,'M07'!V560),CA561*IF(AND(BX561&lt;&gt;0,BY561&lt;&gt;0),BY561/BX561,'M07'!V560))</f>
        <v/>
      </c>
      <c r="CC561" s="7">
        <f>IFERROR(CB561/CA561,0)</f>
        <v/>
      </c>
      <c r="CD561" s="6">
        <f>-'M07'!S560</f>
        <v/>
      </c>
      <c r="CE561" s="6">
        <f>BY561+CB561-CH561</f>
        <v/>
      </c>
      <c r="CF561" s="7">
        <f>IFERROR(CE561/CD561,0)</f>
        <v/>
      </c>
      <c r="CG561" s="6">
        <f>'M07'!T560</f>
        <v/>
      </c>
      <c r="CH561" s="6">
        <f>'M07'!U560</f>
        <v/>
      </c>
      <c r="CI561" s="7">
        <f>IFERROR(CH561/CG561,0)</f>
        <v/>
      </c>
      <c r="CJ561" s="6">
        <f>'M08'!E560</f>
        <v/>
      </c>
      <c r="CK561" s="6">
        <f>'M08'!F560</f>
        <v/>
      </c>
      <c r="CL561" s="7">
        <f>IFERROR(CK561/CJ561,0)</f>
        <v/>
      </c>
      <c r="CM561" s="6">
        <f>'M08'!M560</f>
        <v/>
      </c>
      <c r="CN561" s="6">
        <f>IF('M08'!AG560&gt;0,'M08'!AG560+MAX(0,CM561-'M08'!H560)*IF(AND(CJ561&lt;&gt;0,CK561&lt;&gt;0),CK561/CJ561,'M08'!V560),CM561*IF(AND(CJ561&lt;&gt;0,CK561&lt;&gt;0),CK561/CJ561,'M08'!V560))</f>
        <v/>
      </c>
      <c r="CO561" s="7">
        <f>IFERROR(CN561/CM561,0)</f>
        <v/>
      </c>
      <c r="CP561" s="6">
        <f>-'M08'!S560</f>
        <v/>
      </c>
      <c r="CQ561" s="6">
        <f>CK561+CN561-CT561</f>
        <v/>
      </c>
      <c r="CR561" s="7">
        <f>IFERROR(CQ561/CP561,0)</f>
        <v/>
      </c>
      <c r="CS561" s="6">
        <f>'M08'!T560</f>
        <v/>
      </c>
      <c r="CT561" s="6">
        <f>'M08'!U560</f>
        <v/>
      </c>
      <c r="CU561" s="7">
        <f>IFERROR(CT561/CS561,0)</f>
        <v/>
      </c>
      <c r="CV561" s="6">
        <f>'M09'!E560</f>
        <v/>
      </c>
      <c r="CW561" s="6">
        <f>'M09'!F560</f>
        <v/>
      </c>
      <c r="CX561" s="7">
        <f>IFERROR(CW561/CV561,0)</f>
        <v/>
      </c>
      <c r="CY561" s="6">
        <f>'M09'!M560</f>
        <v/>
      </c>
      <c r="CZ561" s="6">
        <f>IF('M09'!AG560&gt;0,'M09'!AG560+MAX(0,CY561-'M09'!H560)*IF(AND(CV561&lt;&gt;0,CW561&lt;&gt;0),CW561/CV561,'M09'!V560),CY561*IF(AND(CV561&lt;&gt;0,CW561&lt;&gt;0),CW561/CV561,'M09'!V560))</f>
        <v/>
      </c>
      <c r="DA561" s="7">
        <f>IFERROR(CZ561/CY561,0)</f>
        <v/>
      </c>
      <c r="DB561" s="6">
        <f>-'M09'!S560</f>
        <v/>
      </c>
      <c r="DC561" s="6">
        <f>CW561+CZ561-DF561</f>
        <v/>
      </c>
      <c r="DD561" s="7">
        <f>IFERROR(DC561/DB561,0)</f>
        <v/>
      </c>
      <c r="DE561" s="6">
        <f>'M09'!T560</f>
        <v/>
      </c>
      <c r="DF561" s="6">
        <f>'M09'!U560</f>
        <v/>
      </c>
      <c r="DG561" s="7">
        <f>IFERROR(DF561/DE561,0)</f>
        <v/>
      </c>
      <c r="DH561" s="6">
        <f>SUM(J561,V561,AH561,AT561,BF561,BR561,CD561,CP561,DB561)</f>
        <v/>
      </c>
      <c r="DI561" s="6">
        <f>SUM(K561,W561,AI561,AU561,BG561,BS561,CE561,CQ561,DC561)</f>
        <v/>
      </c>
      <c r="DJ561" s="6">
        <f>DH561/9</f>
        <v/>
      </c>
      <c r="DK561" s="6">
        <f>DI561/9</f>
        <v/>
      </c>
      <c r="DL561" s="7">
        <f>IFERROR(DI561/DH561,0)</f>
        <v/>
      </c>
      <c r="DM561" s="7">
        <f>'M09'!V560</f>
        <v/>
      </c>
      <c r="DN561" s="8">
        <f>IFERROR(DL561/DM561-1,0)</f>
        <v/>
      </c>
      <c r="DO561" s="6">
        <f>'M09'!AD560</f>
        <v/>
      </c>
      <c r="DP561" s="6">
        <f>DJ561-DO561</f>
        <v/>
      </c>
      <c r="DQ561" s="9">
        <f>COUNTIF(J561,"&gt;0")+COUNTIF(V561,"&gt;0")+COUNTIF(AH561,"&gt;0")+COUNTIF(AT561,"&gt;0")+COUNTIF(BF561,"&gt;0")+COUNTIF(BR561,"&gt;0")+COUNTIF(CD561,"&gt;0")+COUNTIF(CP561,"&gt;0")+COUNTIF(DB561,"&gt;0")</f>
        <v/>
      </c>
      <c r="DR561" s="6">
        <f>DE561</f>
        <v/>
      </c>
      <c r="DS561" s="10">
        <f>IFERROR(DR561/DJ561,0)</f>
        <v/>
      </c>
      <c r="DT561" s="6">
        <f>D561+SUM(G561,S561,AE561,AQ561,BC561,BO561,CA561,CM561,CY561)-SUM(J561,V561,AH561,AT561,BF561,BR561,CD561,CP561,DB561)-DE561</f>
        <v/>
      </c>
    </row>
    <row r="562">
      <c r="A562">
        <f>'M01'!C561</f>
        <v/>
      </c>
      <c r="B562">
        <f>'M01'!D561</f>
        <v/>
      </c>
      <c r="C562">
        <f>'M01'!A561</f>
        <v/>
      </c>
      <c r="D562" s="6">
        <f>'M01'!E561</f>
        <v/>
      </c>
      <c r="E562" s="6">
        <f>'M01'!F561</f>
        <v/>
      </c>
      <c r="F562" s="7">
        <f>IFERROR(E562/D562,0)</f>
        <v/>
      </c>
      <c r="G562" s="6">
        <f>'M01'!M561</f>
        <v/>
      </c>
      <c r="H562" s="6">
        <f>IF('M01'!AG561&gt;0,'M01'!AG561+MAX(0,G562-'M01'!H561)*IF(AND(D562&lt;&gt;0,E562&lt;&gt;0),E562/D562,'M01'!V561),G562*IF(AND(D562&lt;&gt;0,E562&lt;&gt;0),E562/D562,'M01'!V561))</f>
        <v/>
      </c>
      <c r="I562" s="7">
        <f>IFERROR(H562/G562,0)</f>
        <v/>
      </c>
      <c r="J562" s="6">
        <f>-'M01'!S561</f>
        <v/>
      </c>
      <c r="K562" s="6">
        <f>E562+H562-N562</f>
        <v/>
      </c>
      <c r="L562" s="7">
        <f>IFERROR(K562/J562,0)</f>
        <v/>
      </c>
      <c r="M562" s="6">
        <f>'M01'!T561</f>
        <v/>
      </c>
      <c r="N562" s="6">
        <f>'M01'!U561</f>
        <v/>
      </c>
      <c r="O562" s="7">
        <f>IFERROR(N562/M562,0)</f>
        <v/>
      </c>
      <c r="P562" s="6">
        <f>'M02'!E561</f>
        <v/>
      </c>
      <c r="Q562" s="6">
        <f>'M02'!F561</f>
        <v/>
      </c>
      <c r="R562" s="7">
        <f>IFERROR(Q562/P562,0)</f>
        <v/>
      </c>
      <c r="S562" s="6">
        <f>'M02'!M561</f>
        <v/>
      </c>
      <c r="T562" s="6">
        <f>IF('M02'!AG561&gt;0,'M02'!AG561+MAX(0,S562-'M02'!H561)*IF(AND(P562&lt;&gt;0,Q562&lt;&gt;0),Q562/P562,'M02'!V561),S562*IF(AND(P562&lt;&gt;0,Q562&lt;&gt;0),Q562/P562,'M02'!V561))</f>
        <v/>
      </c>
      <c r="U562" s="7">
        <f>IFERROR(T562/S562,0)</f>
        <v/>
      </c>
      <c r="V562" s="6">
        <f>-'M02'!S561</f>
        <v/>
      </c>
      <c r="W562" s="6">
        <f>Q562+T562-Z562</f>
        <v/>
      </c>
      <c r="X562" s="7">
        <f>IFERROR(W562/V562,0)</f>
        <v/>
      </c>
      <c r="Y562" s="6">
        <f>'M02'!T561</f>
        <v/>
      </c>
      <c r="Z562" s="6">
        <f>'M02'!U561</f>
        <v/>
      </c>
      <c r="AA562" s="7">
        <f>IFERROR(Z562/Y562,0)</f>
        <v/>
      </c>
      <c r="AB562" s="6">
        <f>'M03'!E561</f>
        <v/>
      </c>
      <c r="AC562" s="6">
        <f>'M03'!F561</f>
        <v/>
      </c>
      <c r="AD562" s="7">
        <f>IFERROR(AC562/AB562,0)</f>
        <v/>
      </c>
      <c r="AE562" s="6">
        <f>'M03'!M561</f>
        <v/>
      </c>
      <c r="AF562" s="6">
        <f>IF('M03'!AG561&gt;0,'M03'!AG561+MAX(0,AE562-'M03'!H561)*IF(AND(AB562&lt;&gt;0,AC562&lt;&gt;0),AC562/AB562,'M03'!V561),AE562*IF(AND(AB562&lt;&gt;0,AC562&lt;&gt;0),AC562/AB562,'M03'!V561))</f>
        <v/>
      </c>
      <c r="AG562" s="7">
        <f>IFERROR(AF562/AE562,0)</f>
        <v/>
      </c>
      <c r="AH562" s="6">
        <f>-'M03'!S561</f>
        <v/>
      </c>
      <c r="AI562" s="6">
        <f>AC562+AF562-AL562</f>
        <v/>
      </c>
      <c r="AJ562" s="7">
        <f>IFERROR(AI562/AH562,0)</f>
        <v/>
      </c>
      <c r="AK562" s="6">
        <f>'M03'!T561</f>
        <v/>
      </c>
      <c r="AL562" s="6">
        <f>'M03'!U561</f>
        <v/>
      </c>
      <c r="AM562" s="7">
        <f>IFERROR(AL562/AK562,0)</f>
        <v/>
      </c>
      <c r="AN562" s="6">
        <f>'M04'!E561</f>
        <v/>
      </c>
      <c r="AO562" s="6">
        <f>'M04'!F561</f>
        <v/>
      </c>
      <c r="AP562" s="7">
        <f>IFERROR(AO562/AN562,0)</f>
        <v/>
      </c>
      <c r="AQ562" s="6">
        <f>'M04'!M561</f>
        <v/>
      </c>
      <c r="AR562" s="6">
        <f>IF('M04'!AG561&gt;0,'M04'!AG561+MAX(0,AQ562-'M04'!H561)*IF(AND(AN562&lt;&gt;0,AO562&lt;&gt;0),AO562/AN562,'M04'!V561),AQ562*IF(AND(AN562&lt;&gt;0,AO562&lt;&gt;0),AO562/AN562,'M04'!V561))</f>
        <v/>
      </c>
      <c r="AS562" s="7">
        <f>IFERROR(AR562/AQ562,0)</f>
        <v/>
      </c>
      <c r="AT562" s="6">
        <f>-'M04'!S561</f>
        <v/>
      </c>
      <c r="AU562" s="6">
        <f>AO562+AR562-AX562</f>
        <v/>
      </c>
      <c r="AV562" s="7">
        <f>IFERROR(AU562/AT562,0)</f>
        <v/>
      </c>
      <c r="AW562" s="6">
        <f>'M04'!T561</f>
        <v/>
      </c>
      <c r="AX562" s="6">
        <f>'M04'!U561</f>
        <v/>
      </c>
      <c r="AY562" s="7">
        <f>IFERROR(AX562/AW562,0)</f>
        <v/>
      </c>
      <c r="AZ562" s="6">
        <f>'M05'!E561</f>
        <v/>
      </c>
      <c r="BA562" s="6">
        <f>'M05'!F561</f>
        <v/>
      </c>
      <c r="BB562" s="7">
        <f>IFERROR(BA562/AZ562,0)</f>
        <v/>
      </c>
      <c r="BC562" s="6">
        <f>'M05'!M561</f>
        <v/>
      </c>
      <c r="BD562" s="6">
        <f>IF('M05'!AG561&gt;0,'M05'!AG561+MAX(0,BC562-'M05'!H561)*IF(AND(AZ562&lt;&gt;0,BA562&lt;&gt;0),BA562/AZ562,'M05'!V561),BC562*IF(AND(AZ562&lt;&gt;0,BA562&lt;&gt;0),BA562/AZ562,'M05'!V561))</f>
        <v/>
      </c>
      <c r="BE562" s="7">
        <f>IFERROR(BD562/BC562,0)</f>
        <v/>
      </c>
      <c r="BF562" s="6">
        <f>-'M05'!S561</f>
        <v/>
      </c>
      <c r="BG562" s="6">
        <f>BA562+BD562-BJ562</f>
        <v/>
      </c>
      <c r="BH562" s="7">
        <f>IFERROR(BG562/BF562,0)</f>
        <v/>
      </c>
      <c r="BI562" s="6">
        <f>'M05'!T561</f>
        <v/>
      </c>
      <c r="BJ562" s="6">
        <f>'M05'!U561</f>
        <v/>
      </c>
      <c r="BK562" s="7">
        <f>IFERROR(BJ562/BI562,0)</f>
        <v/>
      </c>
      <c r="BL562" s="6">
        <f>'M06'!E561</f>
        <v/>
      </c>
      <c r="BM562" s="6">
        <f>'M06'!F561</f>
        <v/>
      </c>
      <c r="BN562" s="7">
        <f>IFERROR(BM562/BL562,0)</f>
        <v/>
      </c>
      <c r="BO562" s="6">
        <f>'M06'!M561</f>
        <v/>
      </c>
      <c r="BP562" s="6">
        <f>IF('M06'!AG561&gt;0,'M06'!AG561+MAX(0,BO562-'M06'!H561)*IF(AND(BL562&lt;&gt;0,BM562&lt;&gt;0),BM562/BL562,'M06'!V561),BO562*IF(AND(BL562&lt;&gt;0,BM562&lt;&gt;0),BM562/BL562,'M06'!V561))</f>
        <v/>
      </c>
      <c r="BQ562" s="7">
        <f>IFERROR(BP562/BO562,0)</f>
        <v/>
      </c>
      <c r="BR562" s="6">
        <f>-'M06'!S561</f>
        <v/>
      </c>
      <c r="BS562" s="6">
        <f>BM562+BP562-BV562</f>
        <v/>
      </c>
      <c r="BT562" s="7">
        <f>IFERROR(BS562/BR562,0)</f>
        <v/>
      </c>
      <c r="BU562" s="6">
        <f>'M06'!T561</f>
        <v/>
      </c>
      <c r="BV562" s="6">
        <f>'M06'!U561</f>
        <v/>
      </c>
      <c r="BW562" s="7">
        <f>IFERROR(BV562/BU562,0)</f>
        <v/>
      </c>
      <c r="BX562" s="6">
        <f>'M07'!E561</f>
        <v/>
      </c>
      <c r="BY562" s="6">
        <f>'M07'!F561</f>
        <v/>
      </c>
      <c r="BZ562" s="7">
        <f>IFERROR(BY562/BX562,0)</f>
        <v/>
      </c>
      <c r="CA562" s="6">
        <f>'M07'!M561</f>
        <v/>
      </c>
      <c r="CB562" s="6">
        <f>IF('M07'!AG561&gt;0,'M07'!AG561+MAX(0,CA562-'M07'!H561)*IF(AND(BX562&lt;&gt;0,BY562&lt;&gt;0),BY562/BX562,'M07'!V561),CA562*IF(AND(BX562&lt;&gt;0,BY562&lt;&gt;0),BY562/BX562,'M07'!V561))</f>
        <v/>
      </c>
      <c r="CC562" s="7">
        <f>IFERROR(CB562/CA562,0)</f>
        <v/>
      </c>
      <c r="CD562" s="6">
        <f>-'M07'!S561</f>
        <v/>
      </c>
      <c r="CE562" s="6">
        <f>BY562+CB562-CH562</f>
        <v/>
      </c>
      <c r="CF562" s="7">
        <f>IFERROR(CE562/CD562,0)</f>
        <v/>
      </c>
      <c r="CG562" s="6">
        <f>'M07'!T561</f>
        <v/>
      </c>
      <c r="CH562" s="6">
        <f>'M07'!U561</f>
        <v/>
      </c>
      <c r="CI562" s="7">
        <f>IFERROR(CH562/CG562,0)</f>
        <v/>
      </c>
      <c r="CJ562" s="6">
        <f>'M08'!E561</f>
        <v/>
      </c>
      <c r="CK562" s="6">
        <f>'M08'!F561</f>
        <v/>
      </c>
      <c r="CL562" s="7">
        <f>IFERROR(CK562/CJ562,0)</f>
        <v/>
      </c>
      <c r="CM562" s="6">
        <f>'M08'!M561</f>
        <v/>
      </c>
      <c r="CN562" s="6">
        <f>IF('M08'!AG561&gt;0,'M08'!AG561+MAX(0,CM562-'M08'!H561)*IF(AND(CJ562&lt;&gt;0,CK562&lt;&gt;0),CK562/CJ562,'M08'!V561),CM562*IF(AND(CJ562&lt;&gt;0,CK562&lt;&gt;0),CK562/CJ562,'M08'!V561))</f>
        <v/>
      </c>
      <c r="CO562" s="7">
        <f>IFERROR(CN562/CM562,0)</f>
        <v/>
      </c>
      <c r="CP562" s="6">
        <f>-'M08'!S561</f>
        <v/>
      </c>
      <c r="CQ562" s="6">
        <f>CK562+CN562-CT562</f>
        <v/>
      </c>
      <c r="CR562" s="7">
        <f>IFERROR(CQ562/CP562,0)</f>
        <v/>
      </c>
      <c r="CS562" s="6">
        <f>'M08'!T561</f>
        <v/>
      </c>
      <c r="CT562" s="6">
        <f>'M08'!U561</f>
        <v/>
      </c>
      <c r="CU562" s="7">
        <f>IFERROR(CT562/CS562,0)</f>
        <v/>
      </c>
      <c r="CV562" s="6">
        <f>'M09'!E561</f>
        <v/>
      </c>
      <c r="CW562" s="6">
        <f>'M09'!F561</f>
        <v/>
      </c>
      <c r="CX562" s="7">
        <f>IFERROR(CW562/CV562,0)</f>
        <v/>
      </c>
      <c r="CY562" s="6">
        <f>'M09'!M561</f>
        <v/>
      </c>
      <c r="CZ562" s="6">
        <f>IF('M09'!AG561&gt;0,'M09'!AG561+MAX(0,CY562-'M09'!H561)*IF(AND(CV562&lt;&gt;0,CW562&lt;&gt;0),CW562/CV562,'M09'!V561),CY562*IF(AND(CV562&lt;&gt;0,CW562&lt;&gt;0),CW562/CV562,'M09'!V561))</f>
        <v/>
      </c>
      <c r="DA562" s="7">
        <f>IFERROR(CZ562/CY562,0)</f>
        <v/>
      </c>
      <c r="DB562" s="6">
        <f>-'M09'!S561</f>
        <v/>
      </c>
      <c r="DC562" s="6">
        <f>CW562+CZ562-DF562</f>
        <v/>
      </c>
      <c r="DD562" s="7">
        <f>IFERROR(DC562/DB562,0)</f>
        <v/>
      </c>
      <c r="DE562" s="6">
        <f>'M09'!T561</f>
        <v/>
      </c>
      <c r="DF562" s="6">
        <f>'M09'!U561</f>
        <v/>
      </c>
      <c r="DG562" s="7">
        <f>IFERROR(DF562/DE562,0)</f>
        <v/>
      </c>
      <c r="DH562" s="6">
        <f>SUM(J562,V562,AH562,AT562,BF562,BR562,CD562,CP562,DB562)</f>
        <v/>
      </c>
      <c r="DI562" s="6">
        <f>SUM(K562,W562,AI562,AU562,BG562,BS562,CE562,CQ562,DC562)</f>
        <v/>
      </c>
      <c r="DJ562" s="6">
        <f>DH562/9</f>
        <v/>
      </c>
      <c r="DK562" s="6">
        <f>DI562/9</f>
        <v/>
      </c>
      <c r="DL562" s="7">
        <f>IFERROR(DI562/DH562,0)</f>
        <v/>
      </c>
      <c r="DM562" s="7">
        <f>'M09'!V561</f>
        <v/>
      </c>
      <c r="DN562" s="8">
        <f>IFERROR(DL562/DM562-1,0)</f>
        <v/>
      </c>
      <c r="DO562" s="6">
        <f>'M09'!AD561</f>
        <v/>
      </c>
      <c r="DP562" s="6">
        <f>DJ562-DO562</f>
        <v/>
      </c>
      <c r="DQ562" s="9">
        <f>COUNTIF(J562,"&gt;0")+COUNTIF(V562,"&gt;0")+COUNTIF(AH562,"&gt;0")+COUNTIF(AT562,"&gt;0")+COUNTIF(BF562,"&gt;0")+COUNTIF(BR562,"&gt;0")+COUNTIF(CD562,"&gt;0")+COUNTIF(CP562,"&gt;0")+COUNTIF(DB562,"&gt;0")</f>
        <v/>
      </c>
      <c r="DR562" s="6">
        <f>DE562</f>
        <v/>
      </c>
      <c r="DS562" s="10">
        <f>IFERROR(DR562/DJ562,0)</f>
        <v/>
      </c>
      <c r="DT562" s="6">
        <f>D562+SUM(G562,S562,AE562,AQ562,BC562,BO562,CA562,CM562,CY562)-SUM(J562,V562,AH562,AT562,BF562,BR562,CD562,CP562,DB562)-DE562</f>
        <v/>
      </c>
    </row>
    <row r="563">
      <c r="A563">
        <f>'M01'!C562</f>
        <v/>
      </c>
      <c r="B563">
        <f>'M01'!D562</f>
        <v/>
      </c>
      <c r="C563">
        <f>'M01'!A562</f>
        <v/>
      </c>
      <c r="D563" s="6">
        <f>'M01'!E562</f>
        <v/>
      </c>
      <c r="E563" s="6">
        <f>'M01'!F562</f>
        <v/>
      </c>
      <c r="F563" s="7">
        <f>IFERROR(E563/D563,0)</f>
        <v/>
      </c>
      <c r="G563" s="6">
        <f>'M01'!M562</f>
        <v/>
      </c>
      <c r="H563" s="6">
        <f>IF('M01'!AG562&gt;0,'M01'!AG562+MAX(0,G563-'M01'!H562)*IF(AND(D563&lt;&gt;0,E563&lt;&gt;0),E563/D563,'M01'!V562),G563*IF(AND(D563&lt;&gt;0,E563&lt;&gt;0),E563/D563,'M01'!V562))</f>
        <v/>
      </c>
      <c r="I563" s="7">
        <f>IFERROR(H563/G563,0)</f>
        <v/>
      </c>
      <c r="J563" s="6">
        <f>-'M01'!S562</f>
        <v/>
      </c>
      <c r="K563" s="6">
        <f>E563+H563-N563</f>
        <v/>
      </c>
      <c r="L563" s="7">
        <f>IFERROR(K563/J563,0)</f>
        <v/>
      </c>
      <c r="M563" s="6">
        <f>'M01'!T562</f>
        <v/>
      </c>
      <c r="N563" s="6">
        <f>'M01'!U562</f>
        <v/>
      </c>
      <c r="O563" s="7">
        <f>IFERROR(N563/M563,0)</f>
        <v/>
      </c>
      <c r="P563" s="6">
        <f>'M02'!E562</f>
        <v/>
      </c>
      <c r="Q563" s="6">
        <f>'M02'!F562</f>
        <v/>
      </c>
      <c r="R563" s="7">
        <f>IFERROR(Q563/P563,0)</f>
        <v/>
      </c>
      <c r="S563" s="6">
        <f>'M02'!M562</f>
        <v/>
      </c>
      <c r="T563" s="6">
        <f>IF('M02'!AG562&gt;0,'M02'!AG562+MAX(0,S563-'M02'!H562)*IF(AND(P563&lt;&gt;0,Q563&lt;&gt;0),Q563/P563,'M02'!V562),S563*IF(AND(P563&lt;&gt;0,Q563&lt;&gt;0),Q563/P563,'M02'!V562))</f>
        <v/>
      </c>
      <c r="U563" s="7">
        <f>IFERROR(T563/S563,0)</f>
        <v/>
      </c>
      <c r="V563" s="6">
        <f>-'M02'!S562</f>
        <v/>
      </c>
      <c r="W563" s="6">
        <f>Q563+T563-Z563</f>
        <v/>
      </c>
      <c r="X563" s="7">
        <f>IFERROR(W563/V563,0)</f>
        <v/>
      </c>
      <c r="Y563" s="6">
        <f>'M02'!T562</f>
        <v/>
      </c>
      <c r="Z563" s="6">
        <f>'M02'!U562</f>
        <v/>
      </c>
      <c r="AA563" s="7">
        <f>IFERROR(Z563/Y563,0)</f>
        <v/>
      </c>
      <c r="AB563" s="6">
        <f>'M03'!E562</f>
        <v/>
      </c>
      <c r="AC563" s="6">
        <f>'M03'!F562</f>
        <v/>
      </c>
      <c r="AD563" s="7">
        <f>IFERROR(AC563/AB563,0)</f>
        <v/>
      </c>
      <c r="AE563" s="6">
        <f>'M03'!M562</f>
        <v/>
      </c>
      <c r="AF563" s="6">
        <f>IF('M03'!AG562&gt;0,'M03'!AG562+MAX(0,AE563-'M03'!H562)*IF(AND(AB563&lt;&gt;0,AC563&lt;&gt;0),AC563/AB563,'M03'!V562),AE563*IF(AND(AB563&lt;&gt;0,AC563&lt;&gt;0),AC563/AB563,'M03'!V562))</f>
        <v/>
      </c>
      <c r="AG563" s="7">
        <f>IFERROR(AF563/AE563,0)</f>
        <v/>
      </c>
      <c r="AH563" s="6">
        <f>-'M03'!S562</f>
        <v/>
      </c>
      <c r="AI563" s="6">
        <f>AC563+AF563-AL563</f>
        <v/>
      </c>
      <c r="AJ563" s="7">
        <f>IFERROR(AI563/AH563,0)</f>
        <v/>
      </c>
      <c r="AK563" s="6">
        <f>'M03'!T562</f>
        <v/>
      </c>
      <c r="AL563" s="6">
        <f>'M03'!U562</f>
        <v/>
      </c>
      <c r="AM563" s="7">
        <f>IFERROR(AL563/AK563,0)</f>
        <v/>
      </c>
      <c r="AN563" s="6">
        <f>'M04'!E562</f>
        <v/>
      </c>
      <c r="AO563" s="6">
        <f>'M04'!F562</f>
        <v/>
      </c>
      <c r="AP563" s="7">
        <f>IFERROR(AO563/AN563,0)</f>
        <v/>
      </c>
      <c r="AQ563" s="6">
        <f>'M04'!M562</f>
        <v/>
      </c>
      <c r="AR563" s="6">
        <f>IF('M04'!AG562&gt;0,'M04'!AG562+MAX(0,AQ563-'M04'!H562)*IF(AND(AN563&lt;&gt;0,AO563&lt;&gt;0),AO563/AN563,'M04'!V562),AQ563*IF(AND(AN563&lt;&gt;0,AO563&lt;&gt;0),AO563/AN563,'M04'!V562))</f>
        <v/>
      </c>
      <c r="AS563" s="7">
        <f>IFERROR(AR563/AQ563,0)</f>
        <v/>
      </c>
      <c r="AT563" s="6">
        <f>-'M04'!S562</f>
        <v/>
      </c>
      <c r="AU563" s="6">
        <f>AO563+AR563-AX563</f>
        <v/>
      </c>
      <c r="AV563" s="7">
        <f>IFERROR(AU563/AT563,0)</f>
        <v/>
      </c>
      <c r="AW563" s="6">
        <f>'M04'!T562</f>
        <v/>
      </c>
      <c r="AX563" s="6">
        <f>'M04'!U562</f>
        <v/>
      </c>
      <c r="AY563" s="7">
        <f>IFERROR(AX563/AW563,0)</f>
        <v/>
      </c>
      <c r="AZ563" s="6">
        <f>'M05'!E562</f>
        <v/>
      </c>
      <c r="BA563" s="6">
        <f>'M05'!F562</f>
        <v/>
      </c>
      <c r="BB563" s="7">
        <f>IFERROR(BA563/AZ563,0)</f>
        <v/>
      </c>
      <c r="BC563" s="6">
        <f>'M05'!M562</f>
        <v/>
      </c>
      <c r="BD563" s="6">
        <f>IF('M05'!AG562&gt;0,'M05'!AG562+MAX(0,BC563-'M05'!H562)*IF(AND(AZ563&lt;&gt;0,BA563&lt;&gt;0),BA563/AZ563,'M05'!V562),BC563*IF(AND(AZ563&lt;&gt;0,BA563&lt;&gt;0),BA563/AZ563,'M05'!V562))</f>
        <v/>
      </c>
      <c r="BE563" s="7">
        <f>IFERROR(BD563/BC563,0)</f>
        <v/>
      </c>
      <c r="BF563" s="6">
        <f>-'M05'!S562</f>
        <v/>
      </c>
      <c r="BG563" s="6">
        <f>BA563+BD563-BJ563</f>
        <v/>
      </c>
      <c r="BH563" s="7">
        <f>IFERROR(BG563/BF563,0)</f>
        <v/>
      </c>
      <c r="BI563" s="6">
        <f>'M05'!T562</f>
        <v/>
      </c>
      <c r="BJ563" s="6">
        <f>'M05'!U562</f>
        <v/>
      </c>
      <c r="BK563" s="7">
        <f>IFERROR(BJ563/BI563,0)</f>
        <v/>
      </c>
      <c r="BL563" s="6">
        <f>'M06'!E562</f>
        <v/>
      </c>
      <c r="BM563" s="6">
        <f>'M06'!F562</f>
        <v/>
      </c>
      <c r="BN563" s="7">
        <f>IFERROR(BM563/BL563,0)</f>
        <v/>
      </c>
      <c r="BO563" s="6">
        <f>'M06'!M562</f>
        <v/>
      </c>
      <c r="BP563" s="6">
        <f>IF('M06'!AG562&gt;0,'M06'!AG562+MAX(0,BO563-'M06'!H562)*IF(AND(BL563&lt;&gt;0,BM563&lt;&gt;0),BM563/BL563,'M06'!V562),BO563*IF(AND(BL563&lt;&gt;0,BM563&lt;&gt;0),BM563/BL563,'M06'!V562))</f>
        <v/>
      </c>
      <c r="BQ563" s="7">
        <f>IFERROR(BP563/BO563,0)</f>
        <v/>
      </c>
      <c r="BR563" s="6">
        <f>-'M06'!S562</f>
        <v/>
      </c>
      <c r="BS563" s="6">
        <f>BM563+BP563-BV563</f>
        <v/>
      </c>
      <c r="BT563" s="7">
        <f>IFERROR(BS563/BR563,0)</f>
        <v/>
      </c>
      <c r="BU563" s="6">
        <f>'M06'!T562</f>
        <v/>
      </c>
      <c r="BV563" s="6">
        <f>'M06'!U562</f>
        <v/>
      </c>
      <c r="BW563" s="7">
        <f>IFERROR(BV563/BU563,0)</f>
        <v/>
      </c>
      <c r="BX563" s="6">
        <f>'M07'!E562</f>
        <v/>
      </c>
      <c r="BY563" s="6">
        <f>'M07'!F562</f>
        <v/>
      </c>
      <c r="BZ563" s="7">
        <f>IFERROR(BY563/BX563,0)</f>
        <v/>
      </c>
      <c r="CA563" s="6">
        <f>'M07'!M562</f>
        <v/>
      </c>
      <c r="CB563" s="6">
        <f>IF('M07'!AG562&gt;0,'M07'!AG562+MAX(0,CA563-'M07'!H562)*IF(AND(BX563&lt;&gt;0,BY563&lt;&gt;0),BY563/BX563,'M07'!V562),CA563*IF(AND(BX563&lt;&gt;0,BY563&lt;&gt;0),BY563/BX563,'M07'!V562))</f>
        <v/>
      </c>
      <c r="CC563" s="7">
        <f>IFERROR(CB563/CA563,0)</f>
        <v/>
      </c>
      <c r="CD563" s="6">
        <f>-'M07'!S562</f>
        <v/>
      </c>
      <c r="CE563" s="6">
        <f>BY563+CB563-CH563</f>
        <v/>
      </c>
      <c r="CF563" s="7">
        <f>IFERROR(CE563/CD563,0)</f>
        <v/>
      </c>
      <c r="CG563" s="6">
        <f>'M07'!T562</f>
        <v/>
      </c>
      <c r="CH563" s="6">
        <f>'M07'!U562</f>
        <v/>
      </c>
      <c r="CI563" s="7">
        <f>IFERROR(CH563/CG563,0)</f>
        <v/>
      </c>
      <c r="CJ563" s="6">
        <f>'M08'!E562</f>
        <v/>
      </c>
      <c r="CK563" s="6">
        <f>'M08'!F562</f>
        <v/>
      </c>
      <c r="CL563" s="7">
        <f>IFERROR(CK563/CJ563,0)</f>
        <v/>
      </c>
      <c r="CM563" s="6">
        <f>'M08'!M562</f>
        <v/>
      </c>
      <c r="CN563" s="6">
        <f>IF('M08'!AG562&gt;0,'M08'!AG562+MAX(0,CM563-'M08'!H562)*IF(AND(CJ563&lt;&gt;0,CK563&lt;&gt;0),CK563/CJ563,'M08'!V562),CM563*IF(AND(CJ563&lt;&gt;0,CK563&lt;&gt;0),CK563/CJ563,'M08'!V562))</f>
        <v/>
      </c>
      <c r="CO563" s="7">
        <f>IFERROR(CN563/CM563,0)</f>
        <v/>
      </c>
      <c r="CP563" s="6">
        <f>-'M08'!S562</f>
        <v/>
      </c>
      <c r="CQ563" s="6">
        <f>CK563+CN563-CT563</f>
        <v/>
      </c>
      <c r="CR563" s="7">
        <f>IFERROR(CQ563/CP563,0)</f>
        <v/>
      </c>
      <c r="CS563" s="6">
        <f>'M08'!T562</f>
        <v/>
      </c>
      <c r="CT563" s="6">
        <f>'M08'!U562</f>
        <v/>
      </c>
      <c r="CU563" s="7">
        <f>IFERROR(CT563/CS563,0)</f>
        <v/>
      </c>
      <c r="CV563" s="6">
        <f>'M09'!E562</f>
        <v/>
      </c>
      <c r="CW563" s="6">
        <f>'M09'!F562</f>
        <v/>
      </c>
      <c r="CX563" s="7">
        <f>IFERROR(CW563/CV563,0)</f>
        <v/>
      </c>
      <c r="CY563" s="6">
        <f>'M09'!M562</f>
        <v/>
      </c>
      <c r="CZ563" s="6">
        <f>IF('M09'!AG562&gt;0,'M09'!AG562+MAX(0,CY563-'M09'!H562)*IF(AND(CV563&lt;&gt;0,CW563&lt;&gt;0),CW563/CV563,'M09'!V562),CY563*IF(AND(CV563&lt;&gt;0,CW563&lt;&gt;0),CW563/CV563,'M09'!V562))</f>
        <v/>
      </c>
      <c r="DA563" s="7">
        <f>IFERROR(CZ563/CY563,0)</f>
        <v/>
      </c>
      <c r="DB563" s="6">
        <f>-'M09'!S562</f>
        <v/>
      </c>
      <c r="DC563" s="6">
        <f>CW563+CZ563-DF563</f>
        <v/>
      </c>
      <c r="DD563" s="7">
        <f>IFERROR(DC563/DB563,0)</f>
        <v/>
      </c>
      <c r="DE563" s="6">
        <f>'M09'!T562</f>
        <v/>
      </c>
      <c r="DF563" s="6">
        <f>'M09'!U562</f>
        <v/>
      </c>
      <c r="DG563" s="7">
        <f>IFERROR(DF563/DE563,0)</f>
        <v/>
      </c>
      <c r="DH563" s="6">
        <f>SUM(J563,V563,AH563,AT563,BF563,BR563,CD563,CP563,DB563)</f>
        <v/>
      </c>
      <c r="DI563" s="6">
        <f>SUM(K563,W563,AI563,AU563,BG563,BS563,CE563,CQ563,DC563)</f>
        <v/>
      </c>
      <c r="DJ563" s="6">
        <f>DH563/9</f>
        <v/>
      </c>
      <c r="DK563" s="6">
        <f>DI563/9</f>
        <v/>
      </c>
      <c r="DL563" s="7">
        <f>IFERROR(DI563/DH563,0)</f>
        <v/>
      </c>
      <c r="DM563" s="7">
        <f>'M09'!V562</f>
        <v/>
      </c>
      <c r="DN563" s="8">
        <f>IFERROR(DL563/DM563-1,0)</f>
        <v/>
      </c>
      <c r="DO563" s="6">
        <f>'M09'!AD562</f>
        <v/>
      </c>
      <c r="DP563" s="6">
        <f>DJ563-DO563</f>
        <v/>
      </c>
      <c r="DQ563" s="9">
        <f>COUNTIF(J563,"&gt;0")+COUNTIF(V563,"&gt;0")+COUNTIF(AH563,"&gt;0")+COUNTIF(AT563,"&gt;0")+COUNTIF(BF563,"&gt;0")+COUNTIF(BR563,"&gt;0")+COUNTIF(CD563,"&gt;0")+COUNTIF(CP563,"&gt;0")+COUNTIF(DB563,"&gt;0")</f>
        <v/>
      </c>
      <c r="DR563" s="6">
        <f>DE563</f>
        <v/>
      </c>
      <c r="DS563" s="10">
        <f>IFERROR(DR563/DJ563,0)</f>
        <v/>
      </c>
      <c r="DT563" s="6">
        <f>D563+SUM(G563,S563,AE563,AQ563,BC563,BO563,CA563,CM563,CY563)-SUM(J563,V563,AH563,AT563,BF563,BR563,CD563,CP563,DB563)-DE563</f>
        <v/>
      </c>
    </row>
    <row r="564">
      <c r="A564">
        <f>'M01'!C563</f>
        <v/>
      </c>
      <c r="B564">
        <f>'M01'!D563</f>
        <v/>
      </c>
      <c r="C564">
        <f>'M01'!A563</f>
        <v/>
      </c>
      <c r="D564" s="6">
        <f>'M01'!E563</f>
        <v/>
      </c>
      <c r="E564" s="6">
        <f>'M01'!F563</f>
        <v/>
      </c>
      <c r="F564" s="7">
        <f>IFERROR(E564/D564,0)</f>
        <v/>
      </c>
      <c r="G564" s="6">
        <f>'M01'!M563</f>
        <v/>
      </c>
      <c r="H564" s="6">
        <f>IF('M01'!AG563&gt;0,'M01'!AG563+MAX(0,G564-'M01'!H563)*IF(AND(D564&lt;&gt;0,E564&lt;&gt;0),E564/D564,'M01'!V563),G564*IF(AND(D564&lt;&gt;0,E564&lt;&gt;0),E564/D564,'M01'!V563))</f>
        <v/>
      </c>
      <c r="I564" s="7">
        <f>IFERROR(H564/G564,0)</f>
        <v/>
      </c>
      <c r="J564" s="6">
        <f>-'M01'!S563</f>
        <v/>
      </c>
      <c r="K564" s="6">
        <f>E564+H564-N564</f>
        <v/>
      </c>
      <c r="L564" s="7">
        <f>IFERROR(K564/J564,0)</f>
        <v/>
      </c>
      <c r="M564" s="6">
        <f>'M01'!T563</f>
        <v/>
      </c>
      <c r="N564" s="6">
        <f>'M01'!U563</f>
        <v/>
      </c>
      <c r="O564" s="7">
        <f>IFERROR(N564/M564,0)</f>
        <v/>
      </c>
      <c r="P564" s="6">
        <f>'M02'!E563</f>
        <v/>
      </c>
      <c r="Q564" s="6">
        <f>'M02'!F563</f>
        <v/>
      </c>
      <c r="R564" s="7">
        <f>IFERROR(Q564/P564,0)</f>
        <v/>
      </c>
      <c r="S564" s="6">
        <f>'M02'!M563</f>
        <v/>
      </c>
      <c r="T564" s="6">
        <f>IF('M02'!AG563&gt;0,'M02'!AG563+MAX(0,S564-'M02'!H563)*IF(AND(P564&lt;&gt;0,Q564&lt;&gt;0),Q564/P564,'M02'!V563),S564*IF(AND(P564&lt;&gt;0,Q564&lt;&gt;0),Q564/P564,'M02'!V563))</f>
        <v/>
      </c>
      <c r="U564" s="7">
        <f>IFERROR(T564/S564,0)</f>
        <v/>
      </c>
      <c r="V564" s="6">
        <f>-'M02'!S563</f>
        <v/>
      </c>
      <c r="W564" s="6">
        <f>Q564+T564-Z564</f>
        <v/>
      </c>
      <c r="X564" s="7">
        <f>IFERROR(W564/V564,0)</f>
        <v/>
      </c>
      <c r="Y564" s="6">
        <f>'M02'!T563</f>
        <v/>
      </c>
      <c r="Z564" s="6">
        <f>'M02'!U563</f>
        <v/>
      </c>
      <c r="AA564" s="7">
        <f>IFERROR(Z564/Y564,0)</f>
        <v/>
      </c>
      <c r="AB564" s="6">
        <f>'M03'!E563</f>
        <v/>
      </c>
      <c r="AC564" s="6">
        <f>'M03'!F563</f>
        <v/>
      </c>
      <c r="AD564" s="7">
        <f>IFERROR(AC564/AB564,0)</f>
        <v/>
      </c>
      <c r="AE564" s="6">
        <f>'M03'!M563</f>
        <v/>
      </c>
      <c r="AF564" s="6">
        <f>IF('M03'!AG563&gt;0,'M03'!AG563+MAX(0,AE564-'M03'!H563)*IF(AND(AB564&lt;&gt;0,AC564&lt;&gt;0),AC564/AB564,'M03'!V563),AE564*IF(AND(AB564&lt;&gt;0,AC564&lt;&gt;0),AC564/AB564,'M03'!V563))</f>
        <v/>
      </c>
      <c r="AG564" s="7">
        <f>IFERROR(AF564/AE564,0)</f>
        <v/>
      </c>
      <c r="AH564" s="6">
        <f>-'M03'!S563</f>
        <v/>
      </c>
      <c r="AI564" s="6">
        <f>AC564+AF564-AL564</f>
        <v/>
      </c>
      <c r="AJ564" s="7">
        <f>IFERROR(AI564/AH564,0)</f>
        <v/>
      </c>
      <c r="AK564" s="6">
        <f>'M03'!T563</f>
        <v/>
      </c>
      <c r="AL564" s="6">
        <f>'M03'!U563</f>
        <v/>
      </c>
      <c r="AM564" s="7">
        <f>IFERROR(AL564/AK564,0)</f>
        <v/>
      </c>
      <c r="AN564" s="6">
        <f>'M04'!E563</f>
        <v/>
      </c>
      <c r="AO564" s="6">
        <f>'M04'!F563</f>
        <v/>
      </c>
      <c r="AP564" s="7">
        <f>IFERROR(AO564/AN564,0)</f>
        <v/>
      </c>
      <c r="AQ564" s="6">
        <f>'M04'!M563</f>
        <v/>
      </c>
      <c r="AR564" s="6">
        <f>IF('M04'!AG563&gt;0,'M04'!AG563+MAX(0,AQ564-'M04'!H563)*IF(AND(AN564&lt;&gt;0,AO564&lt;&gt;0),AO564/AN564,'M04'!V563),AQ564*IF(AND(AN564&lt;&gt;0,AO564&lt;&gt;0),AO564/AN564,'M04'!V563))</f>
        <v/>
      </c>
      <c r="AS564" s="7">
        <f>IFERROR(AR564/AQ564,0)</f>
        <v/>
      </c>
      <c r="AT564" s="6">
        <f>-'M04'!S563</f>
        <v/>
      </c>
      <c r="AU564" s="6">
        <f>AO564+AR564-AX564</f>
        <v/>
      </c>
      <c r="AV564" s="7">
        <f>IFERROR(AU564/AT564,0)</f>
        <v/>
      </c>
      <c r="AW564" s="6">
        <f>'M04'!T563</f>
        <v/>
      </c>
      <c r="AX564" s="6">
        <f>'M04'!U563</f>
        <v/>
      </c>
      <c r="AY564" s="7">
        <f>IFERROR(AX564/AW564,0)</f>
        <v/>
      </c>
      <c r="AZ564" s="6">
        <f>'M05'!E563</f>
        <v/>
      </c>
      <c r="BA564" s="6">
        <f>'M05'!F563</f>
        <v/>
      </c>
      <c r="BB564" s="7">
        <f>IFERROR(BA564/AZ564,0)</f>
        <v/>
      </c>
      <c r="BC564" s="6">
        <f>'M05'!M563</f>
        <v/>
      </c>
      <c r="BD564" s="6">
        <f>IF('M05'!AG563&gt;0,'M05'!AG563+MAX(0,BC564-'M05'!H563)*IF(AND(AZ564&lt;&gt;0,BA564&lt;&gt;0),BA564/AZ564,'M05'!V563),BC564*IF(AND(AZ564&lt;&gt;0,BA564&lt;&gt;0),BA564/AZ564,'M05'!V563))</f>
        <v/>
      </c>
      <c r="BE564" s="7">
        <f>IFERROR(BD564/BC564,0)</f>
        <v/>
      </c>
      <c r="BF564" s="6">
        <f>-'M05'!S563</f>
        <v/>
      </c>
      <c r="BG564" s="6">
        <f>BA564+BD564-BJ564</f>
        <v/>
      </c>
      <c r="BH564" s="7">
        <f>IFERROR(BG564/BF564,0)</f>
        <v/>
      </c>
      <c r="BI564" s="6">
        <f>'M05'!T563</f>
        <v/>
      </c>
      <c r="BJ564" s="6">
        <f>'M05'!U563</f>
        <v/>
      </c>
      <c r="BK564" s="7">
        <f>IFERROR(BJ564/BI564,0)</f>
        <v/>
      </c>
      <c r="BL564" s="6">
        <f>'M06'!E563</f>
        <v/>
      </c>
      <c r="BM564" s="6">
        <f>'M06'!F563</f>
        <v/>
      </c>
      <c r="BN564" s="7">
        <f>IFERROR(BM564/BL564,0)</f>
        <v/>
      </c>
      <c r="BO564" s="6">
        <f>'M06'!M563</f>
        <v/>
      </c>
      <c r="BP564" s="6">
        <f>IF('M06'!AG563&gt;0,'M06'!AG563+MAX(0,BO564-'M06'!H563)*IF(AND(BL564&lt;&gt;0,BM564&lt;&gt;0),BM564/BL564,'M06'!V563),BO564*IF(AND(BL564&lt;&gt;0,BM564&lt;&gt;0),BM564/BL564,'M06'!V563))</f>
        <v/>
      </c>
      <c r="BQ564" s="7">
        <f>IFERROR(BP564/BO564,0)</f>
        <v/>
      </c>
      <c r="BR564" s="6">
        <f>-'M06'!S563</f>
        <v/>
      </c>
      <c r="BS564" s="6">
        <f>BM564+BP564-BV564</f>
        <v/>
      </c>
      <c r="BT564" s="7">
        <f>IFERROR(BS564/BR564,0)</f>
        <v/>
      </c>
      <c r="BU564" s="6">
        <f>'M06'!T563</f>
        <v/>
      </c>
      <c r="BV564" s="6">
        <f>'M06'!U563</f>
        <v/>
      </c>
      <c r="BW564" s="7">
        <f>IFERROR(BV564/BU564,0)</f>
        <v/>
      </c>
      <c r="BX564" s="6">
        <f>'M07'!E563</f>
        <v/>
      </c>
      <c r="BY564" s="6">
        <f>'M07'!F563</f>
        <v/>
      </c>
      <c r="BZ564" s="7">
        <f>IFERROR(BY564/BX564,0)</f>
        <v/>
      </c>
      <c r="CA564" s="6">
        <f>'M07'!M563</f>
        <v/>
      </c>
      <c r="CB564" s="6">
        <f>IF('M07'!AG563&gt;0,'M07'!AG563+MAX(0,CA564-'M07'!H563)*IF(AND(BX564&lt;&gt;0,BY564&lt;&gt;0),BY564/BX564,'M07'!V563),CA564*IF(AND(BX564&lt;&gt;0,BY564&lt;&gt;0),BY564/BX564,'M07'!V563))</f>
        <v/>
      </c>
      <c r="CC564" s="7">
        <f>IFERROR(CB564/CA564,0)</f>
        <v/>
      </c>
      <c r="CD564" s="6">
        <f>-'M07'!S563</f>
        <v/>
      </c>
      <c r="CE564" s="6">
        <f>BY564+CB564-CH564</f>
        <v/>
      </c>
      <c r="CF564" s="7">
        <f>IFERROR(CE564/CD564,0)</f>
        <v/>
      </c>
      <c r="CG564" s="6">
        <f>'M07'!T563</f>
        <v/>
      </c>
      <c r="CH564" s="6">
        <f>'M07'!U563</f>
        <v/>
      </c>
      <c r="CI564" s="7">
        <f>IFERROR(CH564/CG564,0)</f>
        <v/>
      </c>
      <c r="CJ564" s="6">
        <f>'M08'!E563</f>
        <v/>
      </c>
      <c r="CK564" s="6">
        <f>'M08'!F563</f>
        <v/>
      </c>
      <c r="CL564" s="7">
        <f>IFERROR(CK564/CJ564,0)</f>
        <v/>
      </c>
      <c r="CM564" s="6">
        <f>'M08'!M563</f>
        <v/>
      </c>
      <c r="CN564" s="6">
        <f>IF('M08'!AG563&gt;0,'M08'!AG563+MAX(0,CM564-'M08'!H563)*IF(AND(CJ564&lt;&gt;0,CK564&lt;&gt;0),CK564/CJ564,'M08'!V563),CM564*IF(AND(CJ564&lt;&gt;0,CK564&lt;&gt;0),CK564/CJ564,'M08'!V563))</f>
        <v/>
      </c>
      <c r="CO564" s="7">
        <f>IFERROR(CN564/CM564,0)</f>
        <v/>
      </c>
      <c r="CP564" s="6">
        <f>-'M08'!S563</f>
        <v/>
      </c>
      <c r="CQ564" s="6">
        <f>CK564+CN564-CT564</f>
        <v/>
      </c>
      <c r="CR564" s="7">
        <f>IFERROR(CQ564/CP564,0)</f>
        <v/>
      </c>
      <c r="CS564" s="6">
        <f>'M08'!T563</f>
        <v/>
      </c>
      <c r="CT564" s="6">
        <f>'M08'!U563</f>
        <v/>
      </c>
      <c r="CU564" s="7">
        <f>IFERROR(CT564/CS564,0)</f>
        <v/>
      </c>
      <c r="CV564" s="6">
        <f>'M09'!E563</f>
        <v/>
      </c>
      <c r="CW564" s="6">
        <f>'M09'!F563</f>
        <v/>
      </c>
      <c r="CX564" s="7">
        <f>IFERROR(CW564/CV564,0)</f>
        <v/>
      </c>
      <c r="CY564" s="6">
        <f>'M09'!M563</f>
        <v/>
      </c>
      <c r="CZ564" s="6">
        <f>IF('M09'!AG563&gt;0,'M09'!AG563+MAX(0,CY564-'M09'!H563)*IF(AND(CV564&lt;&gt;0,CW564&lt;&gt;0),CW564/CV564,'M09'!V563),CY564*IF(AND(CV564&lt;&gt;0,CW564&lt;&gt;0),CW564/CV564,'M09'!V563))</f>
        <v/>
      </c>
      <c r="DA564" s="7">
        <f>IFERROR(CZ564/CY564,0)</f>
        <v/>
      </c>
      <c r="DB564" s="6">
        <f>-'M09'!S563</f>
        <v/>
      </c>
      <c r="DC564" s="6">
        <f>CW564+CZ564-DF564</f>
        <v/>
      </c>
      <c r="DD564" s="7">
        <f>IFERROR(DC564/DB564,0)</f>
        <v/>
      </c>
      <c r="DE564" s="6">
        <f>'M09'!T563</f>
        <v/>
      </c>
      <c r="DF564" s="6">
        <f>'M09'!U563</f>
        <v/>
      </c>
      <c r="DG564" s="7">
        <f>IFERROR(DF564/DE564,0)</f>
        <v/>
      </c>
      <c r="DH564" s="6">
        <f>SUM(J564,V564,AH564,AT564,BF564,BR564,CD564,CP564,DB564)</f>
        <v/>
      </c>
      <c r="DI564" s="6">
        <f>SUM(K564,W564,AI564,AU564,BG564,BS564,CE564,CQ564,DC564)</f>
        <v/>
      </c>
      <c r="DJ564" s="6">
        <f>DH564/9</f>
        <v/>
      </c>
      <c r="DK564" s="6">
        <f>DI564/9</f>
        <v/>
      </c>
      <c r="DL564" s="7">
        <f>IFERROR(DI564/DH564,0)</f>
        <v/>
      </c>
      <c r="DM564" s="7">
        <f>'M09'!V563</f>
        <v/>
      </c>
      <c r="DN564" s="8">
        <f>IFERROR(DL564/DM564-1,0)</f>
        <v/>
      </c>
      <c r="DO564" s="6">
        <f>'M09'!AD563</f>
        <v/>
      </c>
      <c r="DP564" s="6">
        <f>DJ564-DO564</f>
        <v/>
      </c>
      <c r="DQ564" s="9">
        <f>COUNTIF(J564,"&gt;0")+COUNTIF(V564,"&gt;0")+COUNTIF(AH564,"&gt;0")+COUNTIF(AT564,"&gt;0")+COUNTIF(BF564,"&gt;0")+COUNTIF(BR564,"&gt;0")+COUNTIF(CD564,"&gt;0")+COUNTIF(CP564,"&gt;0")+COUNTIF(DB564,"&gt;0")</f>
        <v/>
      </c>
      <c r="DR564" s="6">
        <f>DE564</f>
        <v/>
      </c>
      <c r="DS564" s="10">
        <f>IFERROR(DR564/DJ564,0)</f>
        <v/>
      </c>
      <c r="DT564" s="6">
        <f>D564+SUM(G564,S564,AE564,AQ564,BC564,BO564,CA564,CM564,CY564)-SUM(J564,V564,AH564,AT564,BF564,BR564,CD564,CP564,DB564)-DE564</f>
        <v/>
      </c>
    </row>
  </sheetData>
  <autoFilter ref="A2:DT564"/>
  <mergeCells count="11">
    <mergeCell ref="AB1:AM1"/>
    <mergeCell ref="D1:O1"/>
    <mergeCell ref="A1:C1"/>
    <mergeCell ref="P1:AA1"/>
    <mergeCell ref="DH1:DT1"/>
    <mergeCell ref="AZ1:BK1"/>
    <mergeCell ref="AN1:AY1"/>
    <mergeCell ref="BX1:CI1"/>
    <mergeCell ref="CJ1:CU1"/>
    <mergeCell ref="BL1:BW1"/>
    <mergeCell ref="CV1:D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48" customHeight="1">
      <c r="A1" s="4" t="inlineStr">
        <is>
          <t>الفئة الفرعية
SubCateg</t>
        </is>
      </c>
      <c r="B1" s="4" t="inlineStr">
        <is>
          <t>عدد المواد
Items</t>
        </is>
      </c>
      <c r="C1" s="4" t="inlineStr">
        <is>
          <t>عدد المواد التي لها إخراج
Items with Out Movement</t>
        </is>
      </c>
      <c r="D1" s="4" t="inlineStr">
        <is>
          <t>إجمالي كمية الإخراج 9 أشهر
Total Out Qty 9M</t>
        </is>
      </c>
      <c r="E1" s="4" t="inlineStr">
        <is>
          <t>إجمالي كلفة الإخراج 9 أشهر
Total Out Cost 9M</t>
        </is>
      </c>
      <c r="F1" s="4" t="inlineStr">
        <is>
          <t>متوسط كلفة الاستهلاك الشهري
Avg Monthly Out Cost</t>
        </is>
      </c>
      <c r="G1" s="4" t="inlineStr">
        <is>
          <t>حصة من إجمالي كلفة الإخراج %
Share of Total Out Cost %</t>
        </is>
      </c>
      <c r="H1" s="4" t="inlineStr">
        <is>
          <t>مجموع التدقيق (يجب أن يكون 0)
Sum of Check</t>
        </is>
      </c>
    </row>
    <row r="2">
      <c r="A2" t="inlineStr">
        <is>
          <t>ADTV</t>
        </is>
      </c>
      <c r="B2" s="9">
        <f>COUNTIF(Model!$C$3:$C$564,A2)</f>
        <v/>
      </c>
      <c r="C2" s="9">
        <f>COUNTIFS(Model!$C$3:$C$564,A2,Model!$DQ$3:$DQ$564,"&gt;0")</f>
        <v/>
      </c>
      <c r="D2" s="6">
        <f>SUMIF(Model!$C$3:$C$564,A2,Model!$DH$3:$DH$564)</f>
        <v/>
      </c>
      <c r="E2" s="6">
        <f>SUMIF(Model!$C$3:$C$564,A2,Model!$DI$3:$DI$564)</f>
        <v/>
      </c>
      <c r="F2" s="6">
        <f>SUMIF(Model!$C$3:$C$564,A2,Model!$DK$3:$DK$564)</f>
        <v/>
      </c>
      <c r="G2" s="8">
        <f>IFERROR(E2/$E$24,0)</f>
        <v/>
      </c>
      <c r="H2" s="6">
        <f>SUMIF(Model!$C$3:$C$564,A2,Model!$DT$3:$DT$564)</f>
        <v/>
      </c>
    </row>
    <row r="3">
      <c r="A3" t="inlineStr">
        <is>
          <t>ASWT</t>
        </is>
      </c>
      <c r="B3" s="9">
        <f>COUNTIF(Model!$C$3:$C$564,A3)</f>
        <v/>
      </c>
      <c r="C3" s="9">
        <f>COUNTIFS(Model!$C$3:$C$564,A3,Model!$DQ$3:$DQ$564,"&gt;0")</f>
        <v/>
      </c>
      <c r="D3" s="6">
        <f>SUMIF(Model!$C$3:$C$564,A3,Model!$DH$3:$DH$564)</f>
        <v/>
      </c>
      <c r="E3" s="6">
        <f>SUMIF(Model!$C$3:$C$564,A3,Model!$DI$3:$DI$564)</f>
        <v/>
      </c>
      <c r="F3" s="6">
        <f>SUMIF(Model!$C$3:$C$564,A3,Model!$DK$3:$DK$564)</f>
        <v/>
      </c>
      <c r="G3" s="8">
        <f>IFERROR(E3/$E$24,0)</f>
        <v/>
      </c>
      <c r="H3" s="6">
        <f>SUMIF(Model!$C$3:$C$564,A3,Model!$DT$3:$DT$564)</f>
        <v/>
      </c>
    </row>
    <row r="4">
      <c r="A4" t="inlineStr">
        <is>
          <t>BIS</t>
        </is>
      </c>
      <c r="B4" s="9">
        <f>COUNTIF(Model!$C$3:$C$564,A4)</f>
        <v/>
      </c>
      <c r="C4" s="9">
        <f>COUNTIFS(Model!$C$3:$C$564,A4,Model!$DQ$3:$DQ$564,"&gt;0")</f>
        <v/>
      </c>
      <c r="D4" s="6">
        <f>SUMIF(Model!$C$3:$C$564,A4,Model!$DH$3:$DH$564)</f>
        <v/>
      </c>
      <c r="E4" s="6">
        <f>SUMIF(Model!$C$3:$C$564,A4,Model!$DI$3:$DI$564)</f>
        <v/>
      </c>
      <c r="F4" s="6">
        <f>SUMIF(Model!$C$3:$C$564,A4,Model!$DK$3:$DK$564)</f>
        <v/>
      </c>
      <c r="G4" s="8">
        <f>IFERROR(E4/$E$24,0)</f>
        <v/>
      </c>
      <c r="H4" s="6">
        <f>SUMIF(Model!$C$3:$C$564,A4,Model!$DT$3:$DT$564)</f>
        <v/>
      </c>
    </row>
    <row r="5">
      <c r="A5" t="inlineStr">
        <is>
          <t>BTQ</t>
        </is>
      </c>
      <c r="B5" s="9">
        <f>COUNTIF(Model!$C$3:$C$564,A5)</f>
        <v/>
      </c>
      <c r="C5" s="9">
        <f>COUNTIFS(Model!$C$3:$C$564,A5,Model!$DQ$3:$DQ$564,"&gt;0")</f>
        <v/>
      </c>
      <c r="D5" s="6">
        <f>SUMIF(Model!$C$3:$C$564,A5,Model!$DH$3:$DH$564)</f>
        <v/>
      </c>
      <c r="E5" s="6">
        <f>SUMIF(Model!$C$3:$C$564,A5,Model!$DI$3:$DI$564)</f>
        <v/>
      </c>
      <c r="F5" s="6">
        <f>SUMIF(Model!$C$3:$C$564,A5,Model!$DK$3:$DK$564)</f>
        <v/>
      </c>
      <c r="G5" s="8">
        <f>IFERROR(E5/$E$24,0)</f>
        <v/>
      </c>
      <c r="H5" s="6">
        <f>SUMIF(Model!$C$3:$C$564,A5,Model!$DT$3:$DT$564)</f>
        <v/>
      </c>
    </row>
    <row r="6">
      <c r="A6" t="inlineStr">
        <is>
          <t>CAC</t>
        </is>
      </c>
      <c r="B6" s="9">
        <f>COUNTIF(Model!$C$3:$C$564,A6)</f>
        <v/>
      </c>
      <c r="C6" s="9">
        <f>COUNTIFS(Model!$C$3:$C$564,A6,Model!$DQ$3:$DQ$564,"&gt;0")</f>
        <v/>
      </c>
      <c r="D6" s="6">
        <f>SUMIF(Model!$C$3:$C$564,A6,Model!$DH$3:$DH$564)</f>
        <v/>
      </c>
      <c r="E6" s="6">
        <f>SUMIF(Model!$C$3:$C$564,A6,Model!$DI$3:$DI$564)</f>
        <v/>
      </c>
      <c r="F6" s="6">
        <f>SUMIF(Model!$C$3:$C$564,A6,Model!$DK$3:$DK$564)</f>
        <v/>
      </c>
      <c r="G6" s="8">
        <f>IFERROR(E6/$E$24,0)</f>
        <v/>
      </c>
      <c r="H6" s="6">
        <f>SUMIF(Model!$C$3:$C$564,A6,Model!$DT$3:$DT$564)</f>
        <v/>
      </c>
    </row>
    <row r="7">
      <c r="A7" t="inlineStr">
        <is>
          <t>CAL</t>
        </is>
      </c>
      <c r="B7" s="9">
        <f>COUNTIF(Model!$C$3:$C$564,A7)</f>
        <v/>
      </c>
      <c r="C7" s="9">
        <f>COUNTIFS(Model!$C$3:$C$564,A7,Model!$DQ$3:$DQ$564,"&gt;0")</f>
        <v/>
      </c>
      <c r="D7" s="6">
        <f>SUMIF(Model!$C$3:$C$564,A7,Model!$DH$3:$DH$564)</f>
        <v/>
      </c>
      <c r="E7" s="6">
        <f>SUMIF(Model!$C$3:$C$564,A7,Model!$DI$3:$DI$564)</f>
        <v/>
      </c>
      <c r="F7" s="6">
        <f>SUMIF(Model!$C$3:$C$564,A7,Model!$DK$3:$DK$564)</f>
        <v/>
      </c>
      <c r="G7" s="8">
        <f>IFERROR(E7/$E$24,0)</f>
        <v/>
      </c>
      <c r="H7" s="6">
        <f>SUMIF(Model!$C$3:$C$564,A7,Model!$DT$3:$DT$564)</f>
        <v/>
      </c>
    </row>
    <row r="8">
      <c r="A8" t="inlineStr">
        <is>
          <t>CAN</t>
        </is>
      </c>
      <c r="B8" s="9">
        <f>COUNTIF(Model!$C$3:$C$564,A8)</f>
        <v/>
      </c>
      <c r="C8" s="9">
        <f>COUNTIFS(Model!$C$3:$C$564,A8,Model!$DQ$3:$DQ$564,"&gt;0")</f>
        <v/>
      </c>
      <c r="D8" s="6">
        <f>SUMIF(Model!$C$3:$C$564,A8,Model!$DH$3:$DH$564)</f>
        <v/>
      </c>
      <c r="E8" s="6">
        <f>SUMIF(Model!$C$3:$C$564,A8,Model!$DI$3:$DI$564)</f>
        <v/>
      </c>
      <c r="F8" s="6">
        <f>SUMIF(Model!$C$3:$C$564,A8,Model!$DK$3:$DK$564)</f>
        <v/>
      </c>
      <c r="G8" s="8">
        <f>IFERROR(E8/$E$24,0)</f>
        <v/>
      </c>
      <c r="H8" s="6">
        <f>SUMIF(Model!$C$3:$C$564,A8,Model!$DT$3:$DT$564)</f>
        <v/>
      </c>
    </row>
    <row r="9">
      <c r="A9" t="inlineStr">
        <is>
          <t>CLR</t>
        </is>
      </c>
      <c r="B9" s="9">
        <f>COUNTIF(Model!$C$3:$C$564,A9)</f>
        <v/>
      </c>
      <c r="C9" s="9">
        <f>COUNTIFS(Model!$C$3:$C$564,A9,Model!$DQ$3:$DQ$564,"&gt;0")</f>
        <v/>
      </c>
      <c r="D9" s="6">
        <f>SUMIF(Model!$C$3:$C$564,A9,Model!$DH$3:$DH$564)</f>
        <v/>
      </c>
      <c r="E9" s="6">
        <f>SUMIF(Model!$C$3:$C$564,A9,Model!$DI$3:$DI$564)</f>
        <v/>
      </c>
      <c r="F9" s="6">
        <f>SUMIF(Model!$C$3:$C$564,A9,Model!$DK$3:$DK$564)</f>
        <v/>
      </c>
      <c r="G9" s="8">
        <f>IFERROR(E9/$E$24,0)</f>
        <v/>
      </c>
      <c r="H9" s="6">
        <f>SUMIF(Model!$C$3:$C$564,A9,Model!$DT$3:$DT$564)</f>
        <v/>
      </c>
    </row>
    <row r="10">
      <c r="A10" t="inlineStr">
        <is>
          <t>FAT</t>
        </is>
      </c>
      <c r="B10" s="9">
        <f>COUNTIF(Model!$C$3:$C$564,A10)</f>
        <v/>
      </c>
      <c r="C10" s="9">
        <f>COUNTIFS(Model!$C$3:$C$564,A10,Model!$DQ$3:$DQ$564,"&gt;0")</f>
        <v/>
      </c>
      <c r="D10" s="6">
        <f>SUMIF(Model!$C$3:$C$564,A10,Model!$DH$3:$DH$564)</f>
        <v/>
      </c>
      <c r="E10" s="6">
        <f>SUMIF(Model!$C$3:$C$564,A10,Model!$DI$3:$DI$564)</f>
        <v/>
      </c>
      <c r="F10" s="6">
        <f>SUMIF(Model!$C$3:$C$564,A10,Model!$DK$3:$DK$564)</f>
        <v/>
      </c>
      <c r="G10" s="8">
        <f>IFERROR(E10/$E$24,0)</f>
        <v/>
      </c>
      <c r="H10" s="6">
        <f>SUMIF(Model!$C$3:$C$564,A10,Model!$DT$3:$DT$564)</f>
        <v/>
      </c>
    </row>
    <row r="11">
      <c r="A11" t="inlineStr">
        <is>
          <t>FLD</t>
        </is>
      </c>
      <c r="B11" s="9">
        <f>COUNTIF(Model!$C$3:$C$564,A11)</f>
        <v/>
      </c>
      <c r="C11" s="9">
        <f>COUNTIFS(Model!$C$3:$C$564,A11,Model!$DQ$3:$DQ$564,"&gt;0")</f>
        <v/>
      </c>
      <c r="D11" s="6">
        <f>SUMIF(Model!$C$3:$C$564,A11,Model!$DH$3:$DH$564)</f>
        <v/>
      </c>
      <c r="E11" s="6">
        <f>SUMIF(Model!$C$3:$C$564,A11,Model!$DI$3:$DI$564)</f>
        <v/>
      </c>
      <c r="F11" s="6">
        <f>SUMIF(Model!$C$3:$C$564,A11,Model!$DK$3:$DK$564)</f>
        <v/>
      </c>
      <c r="G11" s="8">
        <f>IFERROR(E11/$E$24,0)</f>
        <v/>
      </c>
      <c r="H11" s="6">
        <f>SUMIF(Model!$C$3:$C$564,A11,Model!$DT$3:$DT$564)</f>
        <v/>
      </c>
    </row>
    <row r="12">
      <c r="A12" t="inlineStr">
        <is>
          <t>FLV</t>
        </is>
      </c>
      <c r="B12" s="9">
        <f>COUNTIF(Model!$C$3:$C$564,A12)</f>
        <v/>
      </c>
      <c r="C12" s="9">
        <f>COUNTIFS(Model!$C$3:$C$564,A12,Model!$DQ$3:$DQ$564,"&gt;0")</f>
        <v/>
      </c>
      <c r="D12" s="6">
        <f>SUMIF(Model!$C$3:$C$564,A12,Model!$DH$3:$DH$564)</f>
        <v/>
      </c>
      <c r="E12" s="6">
        <f>SUMIF(Model!$C$3:$C$564,A12,Model!$DI$3:$DI$564)</f>
        <v/>
      </c>
      <c r="F12" s="6">
        <f>SUMIF(Model!$C$3:$C$564,A12,Model!$DK$3:$DK$564)</f>
        <v/>
      </c>
      <c r="G12" s="8">
        <f>IFERROR(E12/$E$24,0)</f>
        <v/>
      </c>
      <c r="H12" s="6">
        <f>SUMIF(Model!$C$3:$C$564,A12,Model!$DT$3:$DT$564)</f>
        <v/>
      </c>
    </row>
    <row r="13">
      <c r="A13" t="inlineStr">
        <is>
          <t>FRT</t>
        </is>
      </c>
      <c r="B13" s="9">
        <f>COUNTIF(Model!$C$3:$C$564,A13)</f>
        <v/>
      </c>
      <c r="C13" s="9">
        <f>COUNTIFS(Model!$C$3:$C$564,A13,Model!$DQ$3:$DQ$564,"&gt;0")</f>
        <v/>
      </c>
      <c r="D13" s="6">
        <f>SUMIF(Model!$C$3:$C$564,A13,Model!$DH$3:$DH$564)</f>
        <v/>
      </c>
      <c r="E13" s="6">
        <f>SUMIF(Model!$C$3:$C$564,A13,Model!$DI$3:$DI$564)</f>
        <v/>
      </c>
      <c r="F13" s="6">
        <f>SUMIF(Model!$C$3:$C$564,A13,Model!$DK$3:$DK$564)</f>
        <v/>
      </c>
      <c r="G13" s="8">
        <f>IFERROR(E13/$E$24,0)</f>
        <v/>
      </c>
      <c r="H13" s="6">
        <f>SUMIF(Model!$C$3:$C$564,A13,Model!$DT$3:$DT$564)</f>
        <v/>
      </c>
    </row>
    <row r="14">
      <c r="A14" t="inlineStr">
        <is>
          <t>GLZ</t>
        </is>
      </c>
      <c r="B14" s="9">
        <f>COUNTIF(Model!$C$3:$C$564,A14)</f>
        <v/>
      </c>
      <c r="C14" s="9">
        <f>COUNTIFS(Model!$C$3:$C$564,A14,Model!$DQ$3:$DQ$564,"&gt;0")</f>
        <v/>
      </c>
      <c r="D14" s="6">
        <f>SUMIF(Model!$C$3:$C$564,A14,Model!$DH$3:$DH$564)</f>
        <v/>
      </c>
      <c r="E14" s="6">
        <f>SUMIF(Model!$C$3:$C$564,A14,Model!$DI$3:$DI$564)</f>
        <v/>
      </c>
      <c r="F14" s="6">
        <f>SUMIF(Model!$C$3:$C$564,A14,Model!$DK$3:$DK$564)</f>
        <v/>
      </c>
      <c r="G14" s="8">
        <f>IFERROR(E14/$E$24,0)</f>
        <v/>
      </c>
      <c r="H14" s="6">
        <f>SUMIF(Model!$C$3:$C$564,A14,Model!$DT$3:$DT$564)</f>
        <v/>
      </c>
    </row>
    <row r="15">
      <c r="A15" t="inlineStr">
        <is>
          <t>JAM</t>
        </is>
      </c>
      <c r="B15" s="9">
        <f>COUNTIF(Model!$C$3:$C$564,A15)</f>
        <v/>
      </c>
      <c r="C15" s="9">
        <f>COUNTIFS(Model!$C$3:$C$564,A15,Model!$DQ$3:$DQ$564,"&gt;0")</f>
        <v/>
      </c>
      <c r="D15" s="6">
        <f>SUMIF(Model!$C$3:$C$564,A15,Model!$DH$3:$DH$564)</f>
        <v/>
      </c>
      <c r="E15" s="6">
        <f>SUMIF(Model!$C$3:$C$564,A15,Model!$DI$3:$DI$564)</f>
        <v/>
      </c>
      <c r="F15" s="6">
        <f>SUMIF(Model!$C$3:$C$564,A15,Model!$DK$3:$DK$564)</f>
        <v/>
      </c>
      <c r="G15" s="8">
        <f>IFERROR(E15/$E$24,0)</f>
        <v/>
      </c>
      <c r="H15" s="6">
        <f>SUMIF(Model!$C$3:$C$564,A15,Model!$DT$3:$DT$564)</f>
        <v/>
      </c>
    </row>
    <row r="16">
      <c r="A16" t="inlineStr">
        <is>
          <t>MLK</t>
        </is>
      </c>
      <c r="B16" s="9">
        <f>COUNTIF(Model!$C$3:$C$564,A16)</f>
        <v/>
      </c>
      <c r="C16" s="9">
        <f>COUNTIFS(Model!$C$3:$C$564,A16,Model!$DQ$3:$DQ$564,"&gt;0")</f>
        <v/>
      </c>
      <c r="D16" s="6">
        <f>SUMIF(Model!$C$3:$C$564,A16,Model!$DH$3:$DH$564)</f>
        <v/>
      </c>
      <c r="E16" s="6">
        <f>SUMIF(Model!$C$3:$C$564,A16,Model!$DI$3:$DI$564)</f>
        <v/>
      </c>
      <c r="F16" s="6">
        <f>SUMIF(Model!$C$3:$C$564,A16,Model!$DK$3:$DK$564)</f>
        <v/>
      </c>
      <c r="G16" s="8">
        <f>IFERROR(E16/$E$24,0)</f>
        <v/>
      </c>
      <c r="H16" s="6">
        <f>SUMIF(Model!$C$3:$C$564,A16,Model!$DT$3:$DT$564)</f>
        <v/>
      </c>
    </row>
    <row r="17">
      <c r="A17" t="inlineStr">
        <is>
          <t>NUT</t>
        </is>
      </c>
      <c r="B17" s="9">
        <f>COUNTIF(Model!$C$3:$C$564,A17)</f>
        <v/>
      </c>
      <c r="C17" s="9">
        <f>COUNTIFS(Model!$C$3:$C$564,A17,Model!$DQ$3:$DQ$564,"&gt;0")</f>
        <v/>
      </c>
      <c r="D17" s="6">
        <f>SUMIF(Model!$C$3:$C$564,A17,Model!$DH$3:$DH$564)</f>
        <v/>
      </c>
      <c r="E17" s="6">
        <f>SUMIF(Model!$C$3:$C$564,A17,Model!$DI$3:$DI$564)</f>
        <v/>
      </c>
      <c r="F17" s="6">
        <f>SUMIF(Model!$C$3:$C$564,A17,Model!$DK$3:$DK$564)</f>
        <v/>
      </c>
      <c r="G17" s="8">
        <f>IFERROR(E17/$E$24,0)</f>
        <v/>
      </c>
      <c r="H17" s="6">
        <f>SUMIF(Model!$C$3:$C$564,A17,Model!$DT$3:$DT$564)</f>
        <v/>
      </c>
    </row>
    <row r="18">
      <c r="A18" t="inlineStr">
        <is>
          <t>OIL</t>
        </is>
      </c>
      <c r="B18" s="9">
        <f>COUNTIF(Model!$C$3:$C$564,A18)</f>
        <v/>
      </c>
      <c r="C18" s="9">
        <f>COUNTIFS(Model!$C$3:$C$564,A18,Model!$DQ$3:$DQ$564,"&gt;0")</f>
        <v/>
      </c>
      <c r="D18" s="6">
        <f>SUMIF(Model!$C$3:$C$564,A18,Model!$DH$3:$DH$564)</f>
        <v/>
      </c>
      <c r="E18" s="6">
        <f>SUMIF(Model!$C$3:$C$564,A18,Model!$DI$3:$DI$564)</f>
        <v/>
      </c>
      <c r="F18" s="6">
        <f>SUMIF(Model!$C$3:$C$564,A18,Model!$DK$3:$DK$564)</f>
        <v/>
      </c>
      <c r="G18" s="8">
        <f>IFERROR(E18/$E$24,0)</f>
        <v/>
      </c>
      <c r="H18" s="6">
        <f>SUMIF(Model!$C$3:$C$564,A18,Model!$DT$3:$DT$564)</f>
        <v/>
      </c>
    </row>
    <row r="19">
      <c r="A19" t="inlineStr">
        <is>
          <t>OTH</t>
        </is>
      </c>
      <c r="B19" s="9">
        <f>COUNTIF(Model!$C$3:$C$564,A19)</f>
        <v/>
      </c>
      <c r="C19" s="9">
        <f>COUNTIFS(Model!$C$3:$C$564,A19,Model!$DQ$3:$DQ$564,"&gt;0")</f>
        <v/>
      </c>
      <c r="D19" s="6">
        <f>SUMIF(Model!$C$3:$C$564,A19,Model!$DH$3:$DH$564)</f>
        <v/>
      </c>
      <c r="E19" s="6">
        <f>SUMIF(Model!$C$3:$C$564,A19,Model!$DI$3:$DI$564)</f>
        <v/>
      </c>
      <c r="F19" s="6">
        <f>SUMIF(Model!$C$3:$C$564,A19,Model!$DK$3:$DK$564)</f>
        <v/>
      </c>
      <c r="G19" s="8">
        <f>IFERROR(E19/$E$24,0)</f>
        <v/>
      </c>
      <c r="H19" s="6">
        <f>SUMIF(Model!$C$3:$C$564,A19,Model!$DT$3:$DT$564)</f>
        <v/>
      </c>
    </row>
    <row r="20">
      <c r="A20" t="inlineStr">
        <is>
          <t>SPC</t>
        </is>
      </c>
      <c r="B20" s="9">
        <f>COUNTIF(Model!$C$3:$C$564,A20)</f>
        <v/>
      </c>
      <c r="C20" s="9">
        <f>COUNTIFS(Model!$C$3:$C$564,A20,Model!$DQ$3:$DQ$564,"&gt;0")</f>
        <v/>
      </c>
      <c r="D20" s="6">
        <f>SUMIF(Model!$C$3:$C$564,A20,Model!$DH$3:$DH$564)</f>
        <v/>
      </c>
      <c r="E20" s="6">
        <f>SUMIF(Model!$C$3:$C$564,A20,Model!$DI$3:$DI$564)</f>
        <v/>
      </c>
      <c r="F20" s="6">
        <f>SUMIF(Model!$C$3:$C$564,A20,Model!$DK$3:$DK$564)</f>
        <v/>
      </c>
      <c r="G20" s="8">
        <f>IFERROR(E20/$E$24,0)</f>
        <v/>
      </c>
      <c r="H20" s="6">
        <f>SUMIF(Model!$C$3:$C$564,A20,Model!$DT$3:$DT$564)</f>
        <v/>
      </c>
    </row>
    <row r="21">
      <c r="A21" t="inlineStr">
        <is>
          <t>SWT</t>
        </is>
      </c>
      <c r="B21" s="9">
        <f>COUNTIF(Model!$C$3:$C$564,A21)</f>
        <v/>
      </c>
      <c r="C21" s="9">
        <f>COUNTIFS(Model!$C$3:$C$564,A21,Model!$DQ$3:$DQ$564,"&gt;0")</f>
        <v/>
      </c>
      <c r="D21" s="6">
        <f>SUMIF(Model!$C$3:$C$564,A21,Model!$DH$3:$DH$564)</f>
        <v/>
      </c>
      <c r="E21" s="6">
        <f>SUMIF(Model!$C$3:$C$564,A21,Model!$DI$3:$DI$564)</f>
        <v/>
      </c>
      <c r="F21" s="6">
        <f>SUMIF(Model!$C$3:$C$564,A21,Model!$DK$3:$DK$564)</f>
        <v/>
      </c>
      <c r="G21" s="8">
        <f>IFERROR(E21/$E$24,0)</f>
        <v/>
      </c>
      <c r="H21" s="6">
        <f>SUMIF(Model!$C$3:$C$564,A21,Model!$DT$3:$DT$564)</f>
        <v/>
      </c>
    </row>
    <row r="22">
      <c r="A22" t="inlineStr">
        <is>
          <t>WAF</t>
        </is>
      </c>
      <c r="B22" s="9">
        <f>COUNTIF(Model!$C$3:$C$564,A22)</f>
        <v/>
      </c>
      <c r="C22" s="9">
        <f>COUNTIFS(Model!$C$3:$C$564,A22,Model!$DQ$3:$DQ$564,"&gt;0")</f>
        <v/>
      </c>
      <c r="D22" s="6">
        <f>SUMIF(Model!$C$3:$C$564,A22,Model!$DH$3:$DH$564)</f>
        <v/>
      </c>
      <c r="E22" s="6">
        <f>SUMIF(Model!$C$3:$C$564,A22,Model!$DI$3:$DI$564)</f>
        <v/>
      </c>
      <c r="F22" s="6">
        <f>SUMIF(Model!$C$3:$C$564,A22,Model!$DK$3:$DK$564)</f>
        <v/>
      </c>
      <c r="G22" s="8">
        <f>IFERROR(E22/$E$24,0)</f>
        <v/>
      </c>
      <c r="H22" s="6">
        <f>SUMIF(Model!$C$3:$C$564,A22,Model!$DT$3:$DT$564)</f>
        <v/>
      </c>
    </row>
    <row r="23">
      <c r="A23" t="inlineStr">
        <is>
          <t>WSWT</t>
        </is>
      </c>
      <c r="B23" s="9">
        <f>COUNTIF(Model!$C$3:$C$564,A23)</f>
        <v/>
      </c>
      <c r="C23" s="9">
        <f>COUNTIFS(Model!$C$3:$C$564,A23,Model!$DQ$3:$DQ$564,"&gt;0")</f>
        <v/>
      </c>
      <c r="D23" s="6">
        <f>SUMIF(Model!$C$3:$C$564,A23,Model!$DH$3:$DH$564)</f>
        <v/>
      </c>
      <c r="E23" s="6">
        <f>SUMIF(Model!$C$3:$C$564,A23,Model!$DI$3:$DI$564)</f>
        <v/>
      </c>
      <c r="F23" s="6">
        <f>SUMIF(Model!$C$3:$C$564,A23,Model!$DK$3:$DK$564)</f>
        <v/>
      </c>
      <c r="G23" s="8">
        <f>IFERROR(E23/$E$24,0)</f>
        <v/>
      </c>
      <c r="H23" s="6">
        <f>SUMIF(Model!$C$3:$C$564,A23,Model!$DT$3:$DT$564)</f>
        <v/>
      </c>
    </row>
    <row r="24">
      <c r="A24" s="11" t="inlineStr">
        <is>
          <t>الإجمالي العام / Grand Total</t>
        </is>
      </c>
      <c r="B24" s="12">
        <f>SUM(B2:B23)</f>
        <v/>
      </c>
      <c r="C24" s="12">
        <f>SUM(C2:C23)</f>
        <v/>
      </c>
      <c r="D24" s="13">
        <f>SUM(D2:D23)</f>
        <v/>
      </c>
      <c r="E24" s="13">
        <f>SUM(E2:E23)</f>
        <v/>
      </c>
      <c r="F24" s="13">
        <f>SUM(F2:F23)</f>
        <v/>
      </c>
      <c r="G24" s="14">
        <f>SUM(G2:G23)</f>
        <v/>
      </c>
      <c r="H24" s="13">
        <f>SUM(H2:H23)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90" customWidth="1" min="1" max="1"/>
    <col width="90" customWidth="1" min="2" max="2"/>
  </cols>
  <sheetData>
    <row r="1">
      <c r="A1" s="15" t="inlineStr">
        <is>
          <t>العربية</t>
        </is>
      </c>
      <c r="B1" s="15" t="inlineStr">
        <is>
          <t>English</t>
        </is>
      </c>
    </row>
    <row r="2">
      <c r="A2" s="16" t="inlineStr">
        <is>
          <t>نموذج الاستهلاك الشهري الفعلي للمواد الخام 2026</t>
        </is>
      </c>
      <c r="B2" s="17" t="inlineStr">
        <is>
          <t>Raw-Material Actual Monthly Consumption Model 2026</t>
        </is>
      </c>
    </row>
    <row r="3">
      <c r="A3" s="18" t="inlineStr"/>
      <c r="B3" s="19" t="inlineStr"/>
    </row>
    <row r="4">
      <c r="A4" s="18" t="inlineStr">
        <is>
          <t>مصدر البيانات: تسعة ملفات حركة مخزون شهرية rm_1.xlsx .. rm_9.xlsx (562 مادة في كل ملف، نفس الترتيب).</t>
        </is>
      </c>
      <c r="B4" s="19" t="inlineStr">
        <is>
          <t>Source: nine monthly inventory-movement exports rm_1.xlsx .. rm_9.xlsx (562 items each, identical order).</t>
        </is>
      </c>
    </row>
    <row r="5">
      <c r="A5" s="18" t="inlineStr">
        <is>
          <t>الأوراق M01..M09 هي نسخة حرفية من البيانات الأصلية (33 عموداً) ولا يجب تعديلها؛ كل خلايا ورقة Model وSummary صيغ تشير إليها.</t>
        </is>
      </c>
      <c r="B5" s="19" t="inlineStr">
        <is>
          <t>Sheets M01..M09 are verbatim copies of the raw data (33 columns); do not edit them. Every cell in Model and Summary is a live formula referencing them.</t>
        </is>
      </c>
    </row>
    <row r="6">
      <c r="A6" s="18" t="inlineStr">
        <is>
          <t>تطابق الأشهر: M01 = كانون الثاني 2026، M02 = شباط، M03 = آذار، M04 = نيسان، M05 = أيار، M06 = حزيران، M07 = تموز، M08 = آب، M09 = أيلول 2026.</t>
        </is>
      </c>
      <c r="B6" s="19" t="inlineStr">
        <is>
          <t>Month mapping: M01 = Jan 2026, M02 = Feb, M03 = Mar, M04 = Apr, M05 = May, M06 = Jun, M07 = Jul, M08 = Aug, M09 = Sep 2026.</t>
        </is>
      </c>
    </row>
    <row r="7">
      <c r="A7" s="18" t="inlineStr"/>
      <c r="B7" s="19" t="inlineStr"/>
    </row>
    <row r="8">
      <c r="A8" s="18" t="inlineStr">
        <is>
          <t>قواعد الكلفة:</t>
        </is>
      </c>
      <c r="B8" s="19" t="inlineStr">
        <is>
          <t>Cost rules:</t>
        </is>
      </c>
    </row>
    <row r="9">
      <c r="A9" s="18" t="inlineStr">
        <is>
          <t>كلفة وحدة البداية = IFERROR(OpenCost / OpenQty, 0)</t>
        </is>
      </c>
      <c r="B9" s="19" t="inlineStr">
        <is>
          <t>Open unit cost = IFERROR(OpenCost / OpenQty, 0)</t>
        </is>
      </c>
    </row>
    <row r="10">
      <c r="A10" s="18" t="inlineStr">
        <is>
          <t>كلفة الإدخال = IF(Purchase Amount &gt; 0, Purchase Amount + (TotalInQty − RecQty) × UC, TotalInQty × UC) حيث UC = كلفة الوحدة الافتتاحية OpenCost/OpenQty إن وُجد رصيد افتتاحي مقيَّم، وإلا ItemUnitCost المعيارية. أي: المشتريات بقيمة الشراء الفعلية، وباقي الإدخالات (تسويات AddQty، استلام إنتاج ProdRecQty، مرتجعات) بكلفة الوحدة الافتتاحية.</t>
        </is>
      </c>
      <c r="B10" s="19" t="inlineStr">
        <is>
          <t>InCost = IF(Purchase Amount &gt; 0, Purchase Amount + (TotalInQty − RecQty) × UC, TotalInQty × UC), where UC = opening unit cost OpenCost/OpenQty when a valued opening balance exists, else the standard ItemUnitCost. I.e. purchases at actual purchase value; all other inflows (AddQty adjustments, ProdRecQty production receipts, returns) at the opening unit cost.</t>
        </is>
      </c>
    </row>
    <row r="11">
      <c r="A11" s="18" t="inlineStr">
        <is>
          <t>تحذير: كلفة الإدخال غير الشرائي تقدير؛ النظام لا يصدّر قيمتها. وكلفة الإخراج رقم موازنة يمتص أيضاً أي إعادة تقييم أو تصحيح كلفة أجراه النظام في الشهر، لذلك قد تظهر كلفة إخراج سالبة أو كلفة بلا كمية في حالات نادرة (راجع تقرير التدقيق).</t>
        </is>
      </c>
      <c r="B11" s="19" t="inlineStr">
        <is>
          <t>Caveat: the cost of non-purchase inflows is an estimate; the system does not export it. OutCost is a balancing figure and therefore also absorbs any revaluation or cost correction the system booked in the month, so a negative OutCost, or a cost with zero quantity, can appear in rare cases (see the audit report).</t>
        </is>
      </c>
    </row>
    <row r="12">
      <c r="A12" s="18" t="inlineStr">
        <is>
          <t>كلفة الإخراج = OpenCost + InCost − EndCost (رقم موازنة = الكلفة الفعلية بالمتوسط المتحرك لما خرج من المخزون).</t>
        </is>
      </c>
      <c r="B12" s="19" t="inlineStr">
        <is>
          <t>OutCost = OpenCost + InCost − EndCost (balancing figure = actual moving-average cost of what left stock).</t>
        </is>
      </c>
    </row>
    <row r="13">
      <c r="A13" s="18" t="inlineStr">
        <is>
          <t>كلفة وحدة الإخراج = IFERROR(OutCost / OutQty, 0)؛ كلفة وحدة النهاية = IFERROR(EndCost / EndQty, 0).</t>
        </is>
      </c>
      <c r="B13" s="19" t="inlineStr">
        <is>
          <t>Out unit cost = IFERROR(OutCost / OutQty, 0); End unit cost = IFERROR(EndCost / EndQty, 0).</t>
        </is>
      </c>
    </row>
    <row r="14">
      <c r="A14" s="18" t="inlineStr"/>
      <c r="B14" s="19" t="inlineStr"/>
    </row>
    <row r="15">
      <c r="A15" s="18" t="inlineStr">
        <is>
          <t>ملاحظات:</t>
        </is>
      </c>
      <c r="B15" s="19" t="inlineStr">
        <is>
          <t>Notes:</t>
        </is>
      </c>
    </row>
    <row r="16">
      <c r="A16" s="18" t="inlineStr">
        <is>
          <t>TotalOutQty سالب في ملفات المصدر؛ يُعرض في النموذج بقيمة موجبة (= −TotalOutQty).</t>
        </is>
      </c>
      <c r="B16" s="19" t="inlineStr">
        <is>
          <t>TotalOutQty is negative in the source files; the model shows it as a positive quantity (= −TotalOutQty).</t>
        </is>
      </c>
    </row>
    <row r="17">
      <c r="A17" s="18" t="inlineStr">
        <is>
          <t>ItemUnitCost في النظام كلفة معيارية ثابتة عبر الأشهر وليست الكلفة الفعلية؛ الكلفة الفعلية للوحدة = الكلفة ÷ الكمية.</t>
        </is>
      </c>
      <c r="B17" s="19" t="inlineStr">
        <is>
          <t>ItemUnitCost in the system is a constant standard cost across months, NOT actual; actual unit cost = Cost / Qty.</t>
        </is>
      </c>
    </row>
    <row r="18">
      <c r="A18" s="18" t="inlineStr">
        <is>
          <t>الخلايا الفارغة في المصدر تُعامل كصفر في الصيغ.</t>
        </is>
      </c>
      <c r="B18" s="19" t="inlineStr">
        <is>
          <t>Blank numeric cells in the source are treated as 0 by the formulas.</t>
        </is>
      </c>
    </row>
    <row r="19">
      <c r="A19" s="18" t="inlineStr">
        <is>
          <t>عمود التدقيق Check = OpenQty(M01) + مجموع الإدخال 9 أشهر − مجموع الإخراج 9 أشهر − EndQty(M09) ويجب أن يساوي صفراً لكل مادة.</t>
        </is>
      </c>
      <c r="B19" s="19" t="inlineStr">
        <is>
          <t>Check column = OpenQty(M01) + SUM(9 in qty) − SUM(9 out qty) − EndQty(M09); must be 0 for every item.</t>
        </is>
      </c>
    </row>
    <row r="20">
      <c r="A20" s="18" t="inlineStr">
        <is>
          <t>شهور التغطية = رصيد نهاية أيلول ÷ متوسط الإخراج الشهري الفعلي.</t>
        </is>
      </c>
      <c r="B20" s="19" t="inlineStr">
        <is>
          <t>Coverage months = EndQty Sep / actual average monthly out qty.</t>
        </is>
      </c>
    </row>
    <row r="21">
      <c r="A21" s="18" t="inlineStr">
        <is>
          <t>ورقة Summary: إجماليات لكل فئة فرعية SubCateg بصيغ SUMIF/COUNTIF على ورقة Model.</t>
        </is>
      </c>
      <c r="B21" s="19" t="inlineStr">
        <is>
          <t>Summary sheet: per-SubCateg totals via SUMIF/COUNTIF formulas on the Model sheet.</t>
        </is>
      </c>
    </row>
    <row r="22">
      <c r="A22" s="18" t="inlineStr">
        <is>
          <t>تحذير: النموذج يعتمد على بقاء ترتيب الصفوف متطابقاً في الأوراق M01..M09؛ لا تقم بالفرز أو الحذف داخلها، وأي خلل سيظهر فوراً في عمود Check.</t>
        </is>
      </c>
      <c r="B22" s="19" t="inlineStr">
        <is>
          <t>Warning: the model relies on identical row order across sheets M01..M09; never sort or delete rows inside them. Any misalignment shows immediately in the Check column.</t>
        </is>
      </c>
    </row>
    <row r="23">
      <c r="A23" s="18" t="inlineStr">
        <is>
          <t>الملف لا يحتوي قيماً محسوبة مخزنة؛ يحسب Excel كل الصيغ عند الفتح.</t>
        </is>
      </c>
      <c r="B23" s="19" t="inlineStr">
        <is>
          <t>The file stores no cached values; Excel calculates all formulas on open.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5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4" customWidth="1" min="5" max="5"/>
    <col width="14"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5" t="inlineStr">
        <is>
          <t>SubCateg</t>
        </is>
      </c>
      <c r="B1" s="15" t="inlineStr">
        <is>
          <t>Categ</t>
        </is>
      </c>
      <c r="C1" s="15" t="inlineStr">
        <is>
          <t>ItemNo</t>
        </is>
      </c>
      <c r="D1" s="15" t="inlineStr">
        <is>
          <t>ItemDesc</t>
        </is>
      </c>
      <c r="E1" s="15" t="inlineStr">
        <is>
          <t>OpenQty</t>
        </is>
      </c>
      <c r="F1" s="15" t="inlineStr">
        <is>
          <t>OpenCost</t>
        </is>
      </c>
      <c r="G1" s="15" t="inlineStr">
        <is>
          <t>StoreList</t>
        </is>
      </c>
      <c r="H1" s="15" t="inlineStr">
        <is>
          <t>RecQty</t>
        </is>
      </c>
      <c r="I1" s="15" t="inlineStr">
        <is>
          <t>RetSaleQty</t>
        </is>
      </c>
      <c r="J1" s="15" t="inlineStr">
        <is>
          <t>AddQty</t>
        </is>
      </c>
      <c r="K1" s="15" t="inlineStr">
        <is>
          <t>RetIssueQty</t>
        </is>
      </c>
      <c r="L1" s="15" t="inlineStr">
        <is>
          <t>ProdRecQty</t>
        </is>
      </c>
      <c r="M1" s="15" t="inlineStr">
        <is>
          <t>TotalInQty</t>
        </is>
      </c>
      <c r="N1" s="15" t="inlineStr">
        <is>
          <t>RetRecQty</t>
        </is>
      </c>
      <c r="O1" s="15" t="inlineStr">
        <is>
          <t>SaleQty</t>
        </is>
      </c>
      <c r="P1" s="15" t="inlineStr">
        <is>
          <t>SubQty</t>
        </is>
      </c>
      <c r="Q1" s="15" t="inlineStr">
        <is>
          <t>IssueQty</t>
        </is>
      </c>
      <c r="R1" s="15" t="inlineStr">
        <is>
          <t>WriteOffQty</t>
        </is>
      </c>
      <c r="S1" s="15" t="inlineStr">
        <is>
          <t>TotalOutQty</t>
        </is>
      </c>
      <c r="T1" s="15" t="inlineStr">
        <is>
          <t>EndQty</t>
        </is>
      </c>
      <c r="U1" s="15" t="inlineStr">
        <is>
          <t>EndCost</t>
        </is>
      </c>
      <c r="V1" s="15" t="inlineStr">
        <is>
          <t>ItemUnitCost</t>
        </is>
      </c>
      <c r="W1" s="15" t="inlineStr">
        <is>
          <t>ConsQty3M</t>
        </is>
      </c>
      <c r="X1" s="15" t="inlineStr">
        <is>
          <t>ConsQty6M</t>
        </is>
      </c>
      <c r="Y1" s="15" t="inlineStr">
        <is>
          <t>ConsQty9M</t>
        </is>
      </c>
      <c r="Z1" s="15" t="inlineStr">
        <is>
          <t>ConsQty12M</t>
        </is>
      </c>
      <c r="AA1" s="15" t="inlineStr">
        <is>
          <t>Last Purchase Date</t>
        </is>
      </c>
      <c r="AB1" s="15" t="inlineStr">
        <is>
          <t>Last Purchase Vendor</t>
        </is>
      </c>
      <c r="AC1" s="15" t="inlineStr">
        <is>
          <t>LastIssueSaleDate</t>
        </is>
      </c>
      <c r="AD1" s="15" t="inlineStr">
        <is>
          <t>ConsMonRate9</t>
        </is>
      </c>
      <c r="AE1" s="15" t="inlineStr">
        <is>
          <t>ConsMonRate12</t>
        </is>
      </c>
      <c r="AF1" s="15" t="inlineStr">
        <is>
          <t>Coverage Period</t>
        </is>
      </c>
      <c r="AG1" s="15" t="inlineStr">
        <is>
          <t>Purchase Amount</t>
        </is>
      </c>
    </row>
    <row r="2">
      <c r="A2" t="inlineStr">
        <is>
          <t>ADTV</t>
        </is>
      </c>
      <c r="B2" t="inlineStr">
        <is>
          <t>RM</t>
        </is>
      </c>
      <c r="C2" t="inlineStr">
        <is>
          <t>RM.ADTV.00001</t>
        </is>
      </c>
      <c r="D2" t="inlineStr">
        <is>
          <t>ليسيتين الصويا</t>
        </is>
      </c>
      <c r="E2" t="n">
        <v>23196.9924</v>
      </c>
      <c r="F2" t="n">
        <v>22545.0227</v>
      </c>
      <c r="G2" t="inlineStr">
        <is>
          <t>112, 405, 9605, 409, 401, 108, 9112, 9408, 9409, 408, 9405, 499, 9405, 102, 403, 9409, 9408, 108, 103, 9108, 9403, 9401, 102, 9401, 9103, 9102, 405, 9112, 605, 9108, 701, 9402, 9403, 304, 101, 102, 103, 108, 107, 112, 306, 403, 304, 201, 402, 499, 408, 401, 301, 409, 402, 401, 409, 405, 9108, 403, 605, 701, 112, 107, 101, 201, 306, 301, 304, 499, 9103, 408, 9401, 9112, 9102, 9605, 9409, 9402, 9408, 9403, 9405</t>
        </is>
      </c>
      <c r="H2" t="n">
        <v>0</v>
      </c>
      <c r="I2" t="n">
        <v>0</v>
      </c>
      <c r="J2" t="n">
        <v>0</v>
      </c>
      <c r="K2" t="n">
        <v>0</v>
      </c>
      <c r="L2" t="n">
        <v>0</v>
      </c>
      <c r="M2" t="n">
        <v>0</v>
      </c>
      <c r="N2" t="n">
        <v>0</v>
      </c>
      <c r="O2" t="n">
        <v>0</v>
      </c>
      <c r="P2" t="n">
        <v>-0.2</v>
      </c>
      <c r="Q2" t="n">
        <v>-7369.8337</v>
      </c>
      <c r="R2" t="n">
        <v>0</v>
      </c>
      <c r="S2" t="n">
        <v>-7370.0337</v>
      </c>
      <c r="T2" t="n">
        <v>15826.9587</v>
      </c>
      <c r="U2" t="n">
        <v>15387.5303</v>
      </c>
      <c r="V2" t="n">
        <v>1.4901</v>
      </c>
      <c r="W2" t="n">
        <v>21060.4951</v>
      </c>
      <c r="X2" t="n">
        <v>40921.1901</v>
      </c>
      <c r="Y2" t="n">
        <v>65318.6445</v>
      </c>
      <c r="Z2" t="n">
        <v>90300.56050000001</v>
      </c>
      <c r="AA2" s="20" t="n">
        <v>45895</v>
      </c>
      <c r="AB2" t="inlineStr">
        <is>
          <t>ليسيتين .02/2025</t>
        </is>
      </c>
      <c r="AC2" s="20" t="n">
        <v>46053</v>
      </c>
      <c r="AD2" t="n">
        <v>7257.6271</v>
      </c>
      <c r="AE2" t="n">
        <v>7525.0467</v>
      </c>
      <c r="AF2" t="inlineStr">
        <is>
          <t>2:3</t>
        </is>
      </c>
      <c r="AG2" t="n">
        <v>0</v>
      </c>
    </row>
    <row r="3">
      <c r="A3" t="inlineStr">
        <is>
          <t>ADTV</t>
        </is>
      </c>
      <c r="B3" t="inlineStr">
        <is>
          <t>RM</t>
        </is>
      </c>
      <c r="C3" t="inlineStr">
        <is>
          <t>RM.ADTV.00002</t>
        </is>
      </c>
      <c r="D3" t="inlineStr">
        <is>
          <t>Lecithin L</t>
        </is>
      </c>
      <c r="V3" t="n">
        <v>0</v>
      </c>
      <c r="W3" t="n">
        <v>0</v>
      </c>
      <c r="X3" t="n">
        <v>0</v>
      </c>
      <c r="Y3" t="n">
        <v>0</v>
      </c>
      <c r="Z3" t="n">
        <v>0</v>
      </c>
      <c r="AA3" s="20" t="n">
        <v>2</v>
      </c>
      <c r="AC3" s="20" t="n">
        <v>2</v>
      </c>
      <c r="AD3" t="n">
        <v>0</v>
      </c>
      <c r="AE3" t="n">
        <v>0</v>
      </c>
    </row>
    <row r="4">
      <c r="A4" t="inlineStr">
        <is>
          <t>ADTV</t>
        </is>
      </c>
      <c r="B4" t="inlineStr">
        <is>
          <t>RM</t>
        </is>
      </c>
      <c r="C4" t="inlineStr">
        <is>
          <t>RM.ADTV.00003</t>
        </is>
      </c>
      <c r="D4" t="inlineStr">
        <is>
          <t>SALT</t>
        </is>
      </c>
      <c r="E4" t="n">
        <v>494.7056</v>
      </c>
      <c r="F4" t="n">
        <v>82.8653</v>
      </c>
      <c r="G4" t="inlineStr">
        <is>
          <t>9405, 9403, 9408, 9304, 9402, 9409, 9605, 9112, 9401, 408, 499, 801, 304, 203, 101, 112, 605, 403, 9108, 405, 409, 401, 402, 409, 401, 408, 499, 402, 203, 304, 403, 112, 108, 103, 101, 304, 9403, 9108, 9304, 605, 9112, 405, 9401, 9401, 801, 9403, 9108, 103, 108, 9408, 9409, 403, 9405, 499, 9405, 408, 9402, 9408, 9112, 108, 401, 409, 9605, 405, 112, 9409</t>
        </is>
      </c>
      <c r="H4" t="n">
        <v>675</v>
      </c>
      <c r="I4" t="n">
        <v>0</v>
      </c>
      <c r="J4" t="n">
        <v>2</v>
      </c>
      <c r="K4" t="n">
        <v>0</v>
      </c>
      <c r="L4" t="n">
        <v>0</v>
      </c>
      <c r="M4" t="n">
        <v>677</v>
      </c>
      <c r="N4" t="n">
        <v>0</v>
      </c>
      <c r="O4" t="n">
        <v>0</v>
      </c>
      <c r="P4" t="n">
        <v>-0.342</v>
      </c>
      <c r="Q4" t="n">
        <v>-736.8321</v>
      </c>
      <c r="R4" t="n">
        <v>0</v>
      </c>
      <c r="S4" t="n">
        <v>-737.1741</v>
      </c>
      <c r="T4" t="n">
        <v>434.5315</v>
      </c>
      <c r="U4" t="n">
        <v>72.67570000000001</v>
      </c>
      <c r="V4" t="n">
        <v>0.17</v>
      </c>
      <c r="W4" t="n">
        <v>2044.9549</v>
      </c>
      <c r="X4" t="n">
        <v>3704.1439</v>
      </c>
      <c r="Y4" t="n">
        <v>5624.0571</v>
      </c>
      <c r="Z4" t="n">
        <v>7513.3357</v>
      </c>
      <c r="AA4" s="20" t="n">
        <v>46044</v>
      </c>
      <c r="AB4" t="inlineStr">
        <is>
          <t>شركة عيسى ابراهيم وشركاه</t>
        </is>
      </c>
      <c r="AC4" s="20" t="n">
        <v>46053</v>
      </c>
      <c r="AD4" t="n">
        <v>624.8952</v>
      </c>
      <c r="AE4" t="n">
        <v>626.1113</v>
      </c>
      <c r="AF4" t="inlineStr">
        <is>
          <t>0:20</t>
        </is>
      </c>
      <c r="AG4" t="n">
        <v>112.892</v>
      </c>
    </row>
    <row r="5">
      <c r="A5" t="inlineStr">
        <is>
          <t>ADTV</t>
        </is>
      </c>
      <c r="B5" t="inlineStr">
        <is>
          <t>RM</t>
        </is>
      </c>
      <c r="C5" t="inlineStr">
        <is>
          <t>RM.ADTV.00004</t>
        </is>
      </c>
      <c r="D5" t="inlineStr">
        <is>
          <t>مستحلب للشوكولاته</t>
        </is>
      </c>
      <c r="E5" t="n">
        <v>8225.370699999999</v>
      </c>
      <c r="F5" t="n">
        <v>17252.9929</v>
      </c>
      <c r="G5" t="inlineStr">
        <is>
          <t>107, 201, 101, 9108, 9403, 104, 102, 306, 301, 112, 401, 402, 405, 605, 9402, 9401, 9112, 9605, 9108, 403, 408, 499, 9408, 9403, 9405, 401, 499, 408, 402, 301, 306, 403, 201, 102, 103, 108, 107, 101, 112, 104, 9408, 9605, 9402, 408, 9405, 9403, 108, 112, 9112, 102, 405, 499, 103, 9405, 108, 403, 9408, 9112, 405, 605, 9401, 9108</t>
        </is>
      </c>
      <c r="H5" t="n">
        <v>0</v>
      </c>
      <c r="I5" t="n">
        <v>0</v>
      </c>
      <c r="J5" t="n">
        <v>0</v>
      </c>
      <c r="K5" t="n">
        <v>0</v>
      </c>
      <c r="L5" t="n">
        <v>0</v>
      </c>
      <c r="M5" t="n">
        <v>0</v>
      </c>
      <c r="N5" t="n">
        <v>0</v>
      </c>
      <c r="O5" t="n">
        <v>0</v>
      </c>
      <c r="P5" t="n">
        <v>0</v>
      </c>
      <c r="Q5" t="n">
        <v>-3437.5534</v>
      </c>
      <c r="R5" t="n">
        <v>0</v>
      </c>
      <c r="S5" t="n">
        <v>-3437.5534</v>
      </c>
      <c r="T5" t="n">
        <v>4787.8173</v>
      </c>
      <c r="U5" t="n">
        <v>10044.5688</v>
      </c>
      <c r="V5" t="n">
        <v>1.8494</v>
      </c>
      <c r="W5" t="n">
        <v>10132.3634</v>
      </c>
      <c r="X5" t="n">
        <v>20900.2059</v>
      </c>
      <c r="Y5" t="n">
        <v>34488.988</v>
      </c>
      <c r="Z5" t="n">
        <v>47434.59</v>
      </c>
      <c r="AA5" s="20" t="n">
        <v>46000</v>
      </c>
      <c r="AB5" t="inlineStr">
        <is>
          <t>شركة وديع فينان وشركاه</t>
        </is>
      </c>
      <c r="AC5" s="20" t="n">
        <v>46053</v>
      </c>
      <c r="AD5" t="n">
        <v>3832.1097</v>
      </c>
      <c r="AE5" t="n">
        <v>3952.8825</v>
      </c>
      <c r="AF5" t="inlineStr">
        <is>
          <t>1:6</t>
        </is>
      </c>
      <c r="AG5" t="n">
        <v>0</v>
      </c>
    </row>
    <row r="6">
      <c r="A6" t="inlineStr">
        <is>
          <t>ADTV</t>
        </is>
      </c>
      <c r="B6" t="inlineStr">
        <is>
          <t>RM</t>
        </is>
      </c>
      <c r="C6" t="inlineStr">
        <is>
          <t>RM.ADTV.00005</t>
        </is>
      </c>
      <c r="D6" t="inlineStr">
        <is>
          <t>Instant coffee type B20</t>
        </is>
      </c>
      <c r="E6" t="n">
        <v>210.8948</v>
      </c>
      <c r="F6" t="n">
        <v>1563.5441</v>
      </c>
      <c r="G6" t="inlineStr">
        <is>
          <t>112, 405, 409, 108, 9112, 9402, 9405, 499, 9405, 403, 108, 9108, 9403, 102, 9401, 405, 9112, 605, 9108, 9403, 101, 102, 108, 112, 403, 306, 402, 499, 401, 409, 402, 401, 405, 9108, 403, 605, 409, 112, 101, 306, 499, 9401, 9112, 9402, 9403, 9405</t>
        </is>
      </c>
      <c r="H6" t="n">
        <v>350</v>
      </c>
      <c r="I6" t="n">
        <v>0</v>
      </c>
      <c r="J6" t="n">
        <v>0</v>
      </c>
      <c r="K6" t="n">
        <v>0</v>
      </c>
      <c r="L6" t="n">
        <v>0</v>
      </c>
      <c r="M6" t="n">
        <v>350</v>
      </c>
      <c r="N6" t="n">
        <v>0</v>
      </c>
      <c r="O6" t="n">
        <v>0</v>
      </c>
      <c r="P6" t="n">
        <v>0</v>
      </c>
      <c r="Q6" t="n">
        <v>-293.8504</v>
      </c>
      <c r="R6" t="n">
        <v>0</v>
      </c>
      <c r="S6" t="n">
        <v>-293.8504</v>
      </c>
      <c r="T6" t="n">
        <v>267.0444</v>
      </c>
      <c r="U6" t="n">
        <v>2169.4711</v>
      </c>
      <c r="V6" t="n">
        <v>8.3621</v>
      </c>
      <c r="W6" t="n">
        <v>593.8979</v>
      </c>
      <c r="X6" t="n">
        <v>814.8789</v>
      </c>
      <c r="Y6" t="n">
        <v>1431.2549</v>
      </c>
      <c r="Z6" t="n">
        <v>1654.6689</v>
      </c>
      <c r="AA6" s="20" t="n">
        <v>46044</v>
      </c>
      <c r="AB6" t="inlineStr">
        <is>
          <t>الشركة الوطنية للتجارة والتوزيع</t>
        </is>
      </c>
      <c r="AC6" s="20" t="n">
        <v>46053</v>
      </c>
      <c r="AD6" t="n">
        <v>159.0283</v>
      </c>
      <c r="AE6" t="n">
        <v>137.889</v>
      </c>
      <c r="AF6" t="inlineStr">
        <is>
          <t>1:28</t>
        </is>
      </c>
      <c r="AG6" t="n">
        <v>2784.491</v>
      </c>
    </row>
    <row r="7">
      <c r="A7" t="inlineStr">
        <is>
          <t>ADTV</t>
        </is>
      </c>
      <c r="B7" t="inlineStr">
        <is>
          <t>RM</t>
        </is>
      </c>
      <c r="C7" t="inlineStr">
        <is>
          <t>RM.ADTV.00006</t>
        </is>
      </c>
      <c r="D7" t="inlineStr">
        <is>
          <t>Indian barley powder 25 KG</t>
        </is>
      </c>
      <c r="E7" t="n">
        <v>0</v>
      </c>
      <c r="F7" t="n">
        <v>0</v>
      </c>
      <c r="G7" t="inlineStr">
        <is>
          <t>403, 403</t>
        </is>
      </c>
      <c r="H7" t="n">
        <v>0</v>
      </c>
      <c r="I7" t="n">
        <v>0</v>
      </c>
      <c r="J7" t="n">
        <v>0</v>
      </c>
      <c r="K7" t="n">
        <v>0</v>
      </c>
      <c r="L7" t="n">
        <v>0</v>
      </c>
      <c r="M7" t="n">
        <v>0</v>
      </c>
      <c r="N7" t="n">
        <v>0</v>
      </c>
      <c r="O7" t="n">
        <v>0</v>
      </c>
      <c r="P7" t="n">
        <v>0</v>
      </c>
      <c r="Q7" t="n">
        <v>0</v>
      </c>
      <c r="R7" t="n">
        <v>0</v>
      </c>
      <c r="S7" t="n">
        <v>0</v>
      </c>
      <c r="T7" t="n">
        <v>0</v>
      </c>
      <c r="U7" t="n">
        <v>0</v>
      </c>
      <c r="V7" t="n">
        <v>2.598</v>
      </c>
      <c r="W7" t="n">
        <v>0</v>
      </c>
      <c r="X7" t="n">
        <v>0</v>
      </c>
      <c r="Y7" t="n">
        <v>0</v>
      </c>
      <c r="Z7" t="n">
        <v>0</v>
      </c>
      <c r="AA7" s="20" t="n">
        <v>2</v>
      </c>
      <c r="AC7" s="20" t="n">
        <v>2</v>
      </c>
      <c r="AD7" t="n">
        <v>0</v>
      </c>
      <c r="AE7" t="n">
        <v>0</v>
      </c>
      <c r="AG7" t="n">
        <v>0</v>
      </c>
    </row>
    <row r="8">
      <c r="A8" t="inlineStr">
        <is>
          <t>ADTV</t>
        </is>
      </c>
      <c r="B8" t="inlineStr">
        <is>
          <t>RM</t>
        </is>
      </c>
      <c r="C8" t="inlineStr">
        <is>
          <t>RM.ADTV.00007</t>
        </is>
      </c>
      <c r="D8" t="inlineStr">
        <is>
          <t>Krystal Malt Dark 80 /25 kg</t>
        </is>
      </c>
      <c r="E8" t="n">
        <v>0</v>
      </c>
      <c r="F8" t="n">
        <v>0</v>
      </c>
      <c r="G8" t="inlineStr">
        <is>
          <t>102, 101, 107, 401, 102, 101, 107, 304, 401, 304</t>
        </is>
      </c>
      <c r="H8" t="n">
        <v>0</v>
      </c>
      <c r="I8" t="n">
        <v>0</v>
      </c>
      <c r="J8" t="n">
        <v>0</v>
      </c>
      <c r="K8" t="n">
        <v>0</v>
      </c>
      <c r="L8" t="n">
        <v>0</v>
      </c>
      <c r="M8" t="n">
        <v>0</v>
      </c>
      <c r="N8" t="n">
        <v>0</v>
      </c>
      <c r="O8" t="n">
        <v>0</v>
      </c>
      <c r="P8" t="n">
        <v>0</v>
      </c>
      <c r="Q8" t="n">
        <v>0</v>
      </c>
      <c r="R8" t="n">
        <v>0</v>
      </c>
      <c r="S8" t="n">
        <v>0</v>
      </c>
      <c r="T8" t="n">
        <v>0</v>
      </c>
      <c r="U8" t="n">
        <v>0</v>
      </c>
      <c r="V8" t="n">
        <v>2.499</v>
      </c>
      <c r="W8" t="n">
        <v>0</v>
      </c>
      <c r="X8" t="n">
        <v>0</v>
      </c>
      <c r="Y8" t="n">
        <v>0</v>
      </c>
      <c r="Z8" t="n">
        <v>0</v>
      </c>
      <c r="AA8" s="20" t="n">
        <v>2</v>
      </c>
      <c r="AC8" s="20" t="n">
        <v>45606</v>
      </c>
      <c r="AD8" t="n">
        <v>0</v>
      </c>
      <c r="AE8" t="n">
        <v>0</v>
      </c>
      <c r="AG8" t="n">
        <v>0</v>
      </c>
    </row>
    <row r="9">
      <c r="A9" t="inlineStr">
        <is>
          <t>ADTV</t>
        </is>
      </c>
      <c r="B9" t="inlineStr">
        <is>
          <t>RM</t>
        </is>
      </c>
      <c r="C9" t="inlineStr">
        <is>
          <t>RM.ADTV.00008</t>
        </is>
      </c>
      <c r="D9" t="inlineStr">
        <is>
          <t>Malt Extract Powder / 25 KG</t>
        </is>
      </c>
      <c r="E9" t="n">
        <v>0</v>
      </c>
      <c r="F9" t="n">
        <v>0</v>
      </c>
      <c r="G9" t="inlineStr">
        <is>
          <t>9108, 403, 401, 801, 9401, 9402, 401, 101, 102, 108, 107, 403, 108, 101, 107, 102, 9402, 9108, 9401, 801</t>
        </is>
      </c>
      <c r="H9" t="n">
        <v>0</v>
      </c>
      <c r="I9" t="n">
        <v>0</v>
      </c>
      <c r="J9" t="n">
        <v>0</v>
      </c>
      <c r="K9" t="n">
        <v>0</v>
      </c>
      <c r="L9" t="n">
        <v>0</v>
      </c>
      <c r="M9" t="n">
        <v>0</v>
      </c>
      <c r="N9" t="n">
        <v>0</v>
      </c>
      <c r="O9" t="n">
        <v>0</v>
      </c>
      <c r="P9" t="n">
        <v>0</v>
      </c>
      <c r="Q9" t="n">
        <v>0</v>
      </c>
      <c r="R9" t="n">
        <v>0</v>
      </c>
      <c r="S9" t="n">
        <v>0</v>
      </c>
      <c r="T9" t="n">
        <v>0</v>
      </c>
      <c r="U9" t="n">
        <v>0</v>
      </c>
      <c r="V9" t="n">
        <v>2.517</v>
      </c>
      <c r="W9" t="n">
        <v>0</v>
      </c>
      <c r="X9" t="n">
        <v>0</v>
      </c>
      <c r="Y9" t="n">
        <v>0</v>
      </c>
      <c r="Z9" t="n">
        <v>0</v>
      </c>
      <c r="AA9" s="20" t="n">
        <v>2</v>
      </c>
      <c r="AC9" s="20" t="n">
        <v>45606</v>
      </c>
      <c r="AD9" t="n">
        <v>0</v>
      </c>
      <c r="AE9" t="n">
        <v>0</v>
      </c>
      <c r="AG9" t="n">
        <v>0</v>
      </c>
    </row>
    <row r="10">
      <c r="A10" t="inlineStr">
        <is>
          <t>ADTV</t>
        </is>
      </c>
      <c r="B10" t="inlineStr">
        <is>
          <t>RM</t>
        </is>
      </c>
      <c r="C10" t="inlineStr">
        <is>
          <t>RM.ADTV.00009</t>
        </is>
      </c>
      <c r="D10" t="inlineStr">
        <is>
          <t>Roko Gel Powder</t>
        </is>
      </c>
      <c r="E10" t="n">
        <v>0</v>
      </c>
      <c r="F10" t="n">
        <v>0</v>
      </c>
      <c r="G10" t="inlineStr">
        <is>
          <t>301, 301, 101, 102, 101, 102</t>
        </is>
      </c>
      <c r="H10" t="n">
        <v>0</v>
      </c>
      <c r="I10" t="n">
        <v>0</v>
      </c>
      <c r="J10" t="n">
        <v>0</v>
      </c>
      <c r="K10" t="n">
        <v>0</v>
      </c>
      <c r="L10" t="n">
        <v>0</v>
      </c>
      <c r="M10" t="n">
        <v>0</v>
      </c>
      <c r="N10" t="n">
        <v>0</v>
      </c>
      <c r="O10" t="n">
        <v>0</v>
      </c>
      <c r="P10" t="n">
        <v>0</v>
      </c>
      <c r="Q10" t="n">
        <v>0</v>
      </c>
      <c r="R10" t="n">
        <v>0</v>
      </c>
      <c r="S10" t="n">
        <v>0</v>
      </c>
      <c r="T10" t="n">
        <v>0</v>
      </c>
      <c r="U10" t="n">
        <v>0</v>
      </c>
      <c r="V10" t="n">
        <v>15.6404</v>
      </c>
      <c r="W10" t="n">
        <v>0</v>
      </c>
      <c r="X10" t="n">
        <v>0</v>
      </c>
      <c r="Y10" t="n">
        <v>0</v>
      </c>
      <c r="Z10" t="n">
        <v>0</v>
      </c>
      <c r="AA10" s="20" t="n">
        <v>45035</v>
      </c>
      <c r="AB10" t="inlineStr">
        <is>
          <t>ROKO.01/2023</t>
        </is>
      </c>
      <c r="AC10" s="20" t="n">
        <v>45041</v>
      </c>
      <c r="AD10" t="n">
        <v>0</v>
      </c>
      <c r="AE10" t="n">
        <v>0</v>
      </c>
      <c r="AG10" t="n">
        <v>0</v>
      </c>
    </row>
    <row r="11">
      <c r="A11" t="inlineStr">
        <is>
          <t>ADTV</t>
        </is>
      </c>
      <c r="B11" t="inlineStr">
        <is>
          <t>RM</t>
        </is>
      </c>
      <c r="C11" t="inlineStr">
        <is>
          <t>RM.ADTV.00010</t>
        </is>
      </c>
      <c r="D11" t="inlineStr">
        <is>
          <t>NESCAFE 0.475 GM / 12*1</t>
        </is>
      </c>
      <c r="E11" t="n">
        <v>0</v>
      </c>
      <c r="F11" t="n">
        <v>0</v>
      </c>
      <c r="G11" t="inlineStr">
        <is>
          <t>402, 402</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s="20" t="n">
        <v>2</v>
      </c>
      <c r="AC11" s="20" t="n">
        <v>44560</v>
      </c>
      <c r="AD11" t="n">
        <v>0</v>
      </c>
      <c r="AE11" t="n">
        <v>0</v>
      </c>
      <c r="AG11" t="n">
        <v>0</v>
      </c>
    </row>
    <row r="12">
      <c r="A12" t="inlineStr">
        <is>
          <t>ADTV</t>
        </is>
      </c>
      <c r="B12" t="inlineStr">
        <is>
          <t>RM</t>
        </is>
      </c>
      <c r="C12" t="inlineStr">
        <is>
          <t>RM.ADTV.00011</t>
        </is>
      </c>
      <c r="D12" t="inlineStr">
        <is>
          <t>CALCIUM CHLORIDE 77%)</t>
        </is>
      </c>
      <c r="E12" t="n">
        <v>25.15</v>
      </c>
      <c r="F12" t="n">
        <v>22.6345</v>
      </c>
      <c r="G12" t="inlineStr">
        <is>
          <t>108, 9402, 9108, 605, 108, 403, 306, 499, 306, 499, 9108, 403, 605, 9402</t>
        </is>
      </c>
      <c r="H12" t="n">
        <v>0</v>
      </c>
      <c r="I12" t="n">
        <v>0</v>
      </c>
      <c r="J12" t="n">
        <v>0</v>
      </c>
      <c r="K12" t="n">
        <v>0</v>
      </c>
      <c r="L12" t="n">
        <v>0</v>
      </c>
      <c r="M12" t="n">
        <v>0</v>
      </c>
      <c r="N12" t="n">
        <v>0</v>
      </c>
      <c r="O12" t="n">
        <v>0</v>
      </c>
      <c r="P12" t="n">
        <v>0</v>
      </c>
      <c r="Q12" t="n">
        <v>0</v>
      </c>
      <c r="R12" t="n">
        <v>0</v>
      </c>
      <c r="S12" t="n">
        <v>0</v>
      </c>
      <c r="T12" t="n">
        <v>25.15</v>
      </c>
      <c r="U12" t="n">
        <v>22.6345</v>
      </c>
      <c r="V12" t="n">
        <v>0.9</v>
      </c>
      <c r="W12" t="n">
        <v>0</v>
      </c>
      <c r="X12" t="n">
        <v>21.98</v>
      </c>
      <c r="Y12" t="n">
        <v>21.98</v>
      </c>
      <c r="Z12" t="n">
        <v>21.98</v>
      </c>
      <c r="AA12" s="20" t="n">
        <v>45845</v>
      </c>
      <c r="AB12" t="inlineStr">
        <is>
          <t>زهرة يافا للتجارة JFT</t>
        </is>
      </c>
      <c r="AC12" s="20" t="n">
        <v>45943</v>
      </c>
      <c r="AD12" t="n">
        <v>2.4422</v>
      </c>
      <c r="AE12" t="n">
        <v>1.8316</v>
      </c>
      <c r="AF12" t="inlineStr">
        <is>
          <t>13:21</t>
        </is>
      </c>
      <c r="AG12" t="n">
        <v>0</v>
      </c>
    </row>
    <row r="13">
      <c r="A13" t="inlineStr">
        <is>
          <t>ADTV</t>
        </is>
      </c>
      <c r="B13" t="inlineStr">
        <is>
          <t>RM</t>
        </is>
      </c>
      <c r="C13" t="inlineStr">
        <is>
          <t>RM.ADTV.00012</t>
        </is>
      </c>
      <c r="D13" t="inlineStr">
        <is>
          <t>CITRICACID MONOHYDRATE 25KG</t>
        </is>
      </c>
      <c r="E13" t="n">
        <v>0</v>
      </c>
      <c r="F13" t="n">
        <v>0</v>
      </c>
      <c r="G13" t="inlineStr">
        <is>
          <t>403, 403</t>
        </is>
      </c>
      <c r="H13" t="n">
        <v>0</v>
      </c>
      <c r="I13" t="n">
        <v>0</v>
      </c>
      <c r="J13" t="n">
        <v>0</v>
      </c>
      <c r="K13" t="n">
        <v>0</v>
      </c>
      <c r="L13" t="n">
        <v>0</v>
      </c>
      <c r="M13" t="n">
        <v>0</v>
      </c>
      <c r="N13" t="n">
        <v>0</v>
      </c>
      <c r="O13" t="n">
        <v>0</v>
      </c>
      <c r="P13" t="n">
        <v>0</v>
      </c>
      <c r="Q13" t="n">
        <v>0</v>
      </c>
      <c r="R13" t="n">
        <v>0</v>
      </c>
      <c r="S13" t="n">
        <v>0</v>
      </c>
      <c r="T13" t="n">
        <v>0</v>
      </c>
      <c r="U13" t="n">
        <v>0</v>
      </c>
      <c r="V13" t="n">
        <v>0.86</v>
      </c>
      <c r="W13" t="n">
        <v>0</v>
      </c>
      <c r="X13" t="n">
        <v>0</v>
      </c>
      <c r="Y13" t="n">
        <v>0</v>
      </c>
      <c r="Z13" t="n">
        <v>0</v>
      </c>
      <c r="AA13" s="20" t="n">
        <v>2</v>
      </c>
      <c r="AC13" s="20" t="n">
        <v>44915</v>
      </c>
      <c r="AD13" t="n">
        <v>0</v>
      </c>
      <c r="AE13" t="n">
        <v>0</v>
      </c>
      <c r="AG13" t="n">
        <v>0</v>
      </c>
    </row>
    <row r="14">
      <c r="A14" t="inlineStr">
        <is>
          <t>ADTV</t>
        </is>
      </c>
      <c r="B14" t="inlineStr">
        <is>
          <t>RM</t>
        </is>
      </c>
      <c r="C14" t="inlineStr">
        <is>
          <t>RM.ADTV.00013</t>
        </is>
      </c>
      <c r="D14" t="inlineStr">
        <is>
          <t>مميع للشوكولاته</t>
        </is>
      </c>
      <c r="E14" t="n">
        <v>6095.1836</v>
      </c>
      <c r="F14" t="n">
        <v>28092.9864</v>
      </c>
      <c r="G14" t="inlineStr">
        <is>
          <t>499, 408, 401, 409, 402, 102, 101, 104, 103, 108, 112, 403, 107, 306, 201, 9401, 9112, 405, 9402, 408, 9403, 9405, 9108, 409, 112, 9408, 9409, 401, 9112, 108, 405, 9409, 102, 403, 9408, 108, 9405, 499, 103, 104, 9108, 9403, 9401, 102, 101, 201, 402, 401, 112, 107, 306, 499, 9112, 403, 9108, 408, 409, 405, 9401, 9402, 9409, 9408, 9403, 9405</t>
        </is>
      </c>
      <c r="H14" t="n">
        <v>0</v>
      </c>
      <c r="I14" t="n">
        <v>0</v>
      </c>
      <c r="J14" t="n">
        <v>0.227</v>
      </c>
      <c r="K14" t="n">
        <v>0</v>
      </c>
      <c r="L14" t="n">
        <v>0</v>
      </c>
      <c r="M14" t="n">
        <v>0.227</v>
      </c>
      <c r="N14" t="n">
        <v>0</v>
      </c>
      <c r="O14" t="n">
        <v>0</v>
      </c>
      <c r="P14" t="n">
        <v>0</v>
      </c>
      <c r="Q14" t="n">
        <v>-2006.3543</v>
      </c>
      <c r="R14" t="n">
        <v>0</v>
      </c>
      <c r="S14" t="n">
        <v>-2006.3543</v>
      </c>
      <c r="T14" t="n">
        <v>4089.0563</v>
      </c>
      <c r="U14" t="n">
        <v>18920.2594</v>
      </c>
      <c r="V14" t="n">
        <v>3.3964</v>
      </c>
      <c r="W14" t="n">
        <v>5546.5413</v>
      </c>
      <c r="X14" t="n">
        <v>11676.9283</v>
      </c>
      <c r="Y14" t="n">
        <v>18942.0003</v>
      </c>
      <c r="Z14" t="n">
        <v>25910.0433</v>
      </c>
      <c r="AA14" s="20" t="n">
        <v>45998</v>
      </c>
      <c r="AB14" t="inlineStr">
        <is>
          <t>زهرة يافا للتجارة JFT</t>
        </is>
      </c>
      <c r="AC14" s="20" t="n">
        <v>46053</v>
      </c>
      <c r="AD14" t="n">
        <v>2104.6667</v>
      </c>
      <c r="AE14" t="n">
        <v>2159.1702</v>
      </c>
      <c r="AF14" t="inlineStr">
        <is>
          <t>1:26</t>
        </is>
      </c>
      <c r="AG14" t="n">
        <v>0</v>
      </c>
    </row>
    <row r="15">
      <c r="A15" t="inlineStr">
        <is>
          <t>ADTV</t>
        </is>
      </c>
      <c r="B15" t="inlineStr">
        <is>
          <t>RM</t>
        </is>
      </c>
      <c r="C15" t="inlineStr">
        <is>
          <t>RM.ADTV.00014</t>
        </is>
      </c>
      <c r="D15" t="inlineStr">
        <is>
          <t>Ethanol 99.8%</t>
        </is>
      </c>
      <c r="V15" t="n">
        <v>0</v>
      </c>
      <c r="W15" t="n">
        <v>0</v>
      </c>
      <c r="X15" t="n">
        <v>0</v>
      </c>
      <c r="Y15" t="n">
        <v>0</v>
      </c>
      <c r="Z15" t="n">
        <v>0</v>
      </c>
      <c r="AA15" s="20" t="n">
        <v>2</v>
      </c>
      <c r="AC15" s="20" t="n">
        <v>2</v>
      </c>
      <c r="AD15" t="n">
        <v>0</v>
      </c>
      <c r="AE15" t="n">
        <v>0</v>
      </c>
    </row>
    <row r="16">
      <c r="A16" t="inlineStr">
        <is>
          <t>ADTV</t>
        </is>
      </c>
      <c r="B16" t="inlineStr">
        <is>
          <t>RM</t>
        </is>
      </c>
      <c r="C16" t="inlineStr">
        <is>
          <t>RM.ADTV.00015</t>
        </is>
      </c>
      <c r="D16" t="inlineStr">
        <is>
          <t>GLYCERINE BP 250KG</t>
        </is>
      </c>
      <c r="E16" t="n">
        <v>3067.7106</v>
      </c>
      <c r="F16" t="n">
        <v>6135.4212</v>
      </c>
      <c r="G16" t="inlineStr">
        <is>
          <t>9108, 605, 405, 9112, 403, 108, 499, 9112, 112, 108, 9403, 9405, 9402, 9605, 112, 101, 108, 102, 306, 301, 403, 402, 499, 9405, 9403, 499, 403, 9108, 9605, 9112, 9402, 605, 405, 402, 112, 301, 306, 102, 9403, 101</t>
        </is>
      </c>
      <c r="H16" t="n">
        <v>0</v>
      </c>
      <c r="I16" t="n">
        <v>0</v>
      </c>
      <c r="J16" t="n">
        <v>0</v>
      </c>
      <c r="K16" t="n">
        <v>0</v>
      </c>
      <c r="L16" t="n">
        <v>0</v>
      </c>
      <c r="M16" t="n">
        <v>0</v>
      </c>
      <c r="N16" t="n">
        <v>0</v>
      </c>
      <c r="O16" t="n">
        <v>0</v>
      </c>
      <c r="P16" t="n">
        <v>0</v>
      </c>
      <c r="Q16" t="n">
        <v>-212.2152</v>
      </c>
      <c r="R16" t="n">
        <v>0</v>
      </c>
      <c r="S16" t="n">
        <v>-212.2152</v>
      </c>
      <c r="T16" t="n">
        <v>2855.4954</v>
      </c>
      <c r="U16" t="n">
        <v>5710.9908</v>
      </c>
      <c r="V16" t="n">
        <v>2</v>
      </c>
      <c r="W16" t="n">
        <v>559.0902</v>
      </c>
      <c r="X16" t="n">
        <v>1334.4402</v>
      </c>
      <c r="Y16" t="n">
        <v>2654.4402</v>
      </c>
      <c r="Z16" t="n">
        <v>2985.9402</v>
      </c>
      <c r="AA16" s="20" t="n">
        <v>46000</v>
      </c>
      <c r="AB16" t="inlineStr">
        <is>
          <t>زهرة يافا للتجارة JFT</t>
        </is>
      </c>
      <c r="AC16" s="20" t="n">
        <v>46053</v>
      </c>
      <c r="AD16" t="n">
        <v>294.9378</v>
      </c>
      <c r="AE16" t="n">
        <v>248.8283</v>
      </c>
      <c r="AF16" t="inlineStr">
        <is>
          <t>11:14</t>
        </is>
      </c>
      <c r="AG16" t="n">
        <v>0</v>
      </c>
    </row>
    <row r="17">
      <c r="A17" t="inlineStr">
        <is>
          <t>ADTV</t>
        </is>
      </c>
      <c r="B17" t="inlineStr">
        <is>
          <t>RM</t>
        </is>
      </c>
      <c r="C17" t="inlineStr">
        <is>
          <t>RM.ADTV.00016</t>
        </is>
      </c>
      <c r="D17" t="inlineStr">
        <is>
          <t xml:space="preserve">بروبلين </t>
        </is>
      </c>
      <c r="E17" t="n">
        <v>1490.9499</v>
      </c>
      <c r="F17" t="n">
        <v>3381.075</v>
      </c>
      <c r="G17" t="inlineStr">
        <is>
          <t>9405, 9403, 9402, 9112, 499, 101, 201, 112, 107, 605, 403, 9108, 405, 402, 499, 402, 403, 201, 112, 108, 107, 102, 101, 9403, 9402, 9108, 605, 9112, 405, 102, 9403, 108, 403, 499, 9405, 9112, 108, 112</t>
        </is>
      </c>
      <c r="H17" t="n">
        <v>0</v>
      </c>
      <c r="I17" t="n">
        <v>0</v>
      </c>
      <c r="J17" t="n">
        <v>0</v>
      </c>
      <c r="K17" t="n">
        <v>0</v>
      </c>
      <c r="L17" t="n">
        <v>0</v>
      </c>
      <c r="M17" t="n">
        <v>0</v>
      </c>
      <c r="N17" t="n">
        <v>0</v>
      </c>
      <c r="O17" t="n">
        <v>0</v>
      </c>
      <c r="P17" t="n">
        <v>0</v>
      </c>
      <c r="Q17" t="n">
        <v>-40.7764</v>
      </c>
      <c r="R17" t="n">
        <v>0</v>
      </c>
      <c r="S17" t="n">
        <v>-40.7764</v>
      </c>
      <c r="T17" t="n">
        <v>1450.1735</v>
      </c>
      <c r="U17" t="n">
        <v>3293.0533</v>
      </c>
      <c r="V17" t="n">
        <v>2.1261</v>
      </c>
      <c r="W17" t="n">
        <v>105.8954</v>
      </c>
      <c r="X17" t="n">
        <v>456.6534</v>
      </c>
      <c r="Y17" t="n">
        <v>704.4614</v>
      </c>
      <c r="Z17" t="n">
        <v>766.6953999999999</v>
      </c>
      <c r="AA17" s="20" t="n">
        <v>45522</v>
      </c>
      <c r="AB17" t="inlineStr">
        <is>
          <t>زهرة يافا للتجارة JFT</t>
        </is>
      </c>
      <c r="AC17" s="20" t="n">
        <v>46053</v>
      </c>
      <c r="AD17" t="n">
        <v>78.2734</v>
      </c>
      <c r="AE17" t="n">
        <v>63.8912</v>
      </c>
      <c r="AF17" t="inlineStr">
        <is>
          <t>22:20</t>
        </is>
      </c>
      <c r="AG17" t="n">
        <v>0</v>
      </c>
    </row>
    <row r="18">
      <c r="A18" t="inlineStr">
        <is>
          <t>ADTV</t>
        </is>
      </c>
      <c r="B18" t="inlineStr">
        <is>
          <t>RM</t>
        </is>
      </c>
      <c r="C18" t="inlineStr">
        <is>
          <t>RM.ADTV.00017</t>
        </is>
      </c>
      <c r="D18" t="inlineStr">
        <is>
          <t>SODIUM CARBOXYMETHYL CELLULOSE / CMC 25KG</t>
        </is>
      </c>
      <c r="E18" t="n">
        <v>214.7759</v>
      </c>
      <c r="F18" t="n">
        <v>698.0767</v>
      </c>
      <c r="G18" t="inlineStr">
        <is>
          <t>112, 9605, 108, 9112, 9405, 499, 403, 108, 9403, 102, 405, 9112, 605, 9108, 9402, 9403, 101, 102, 108, 112, 201, 403, 306, 499, 405, 9108, 403, 605, 112, 201, 101, 306, 499, 9112, 9605, 9402, 9403, 9405</t>
        </is>
      </c>
      <c r="H18" t="n">
        <v>0</v>
      </c>
      <c r="I18" t="n">
        <v>0</v>
      </c>
      <c r="J18" t="n">
        <v>0</v>
      </c>
      <c r="K18" t="n">
        <v>0</v>
      </c>
      <c r="L18" t="n">
        <v>0</v>
      </c>
      <c r="M18" t="n">
        <v>0</v>
      </c>
      <c r="N18" t="n">
        <v>0</v>
      </c>
      <c r="O18" t="n">
        <v>0</v>
      </c>
      <c r="P18" t="n">
        <v>0</v>
      </c>
      <c r="Q18" t="n">
        <v>-8.6084</v>
      </c>
      <c r="R18" t="n">
        <v>0</v>
      </c>
      <c r="S18" t="n">
        <v>-8.6084</v>
      </c>
      <c r="T18" t="n">
        <v>206.1675</v>
      </c>
      <c r="U18" t="n">
        <v>670.0962</v>
      </c>
      <c r="V18" t="n">
        <v>3.2501</v>
      </c>
      <c r="W18" t="n">
        <v>22.1144</v>
      </c>
      <c r="X18" t="n">
        <v>152.3024</v>
      </c>
      <c r="Y18" t="n">
        <v>203.6944</v>
      </c>
      <c r="Z18" t="n">
        <v>216.6004</v>
      </c>
      <c r="AA18" s="20" t="n">
        <v>46000</v>
      </c>
      <c r="AB18" t="inlineStr">
        <is>
          <t>زهرة يافا للتجارة JFT</t>
        </is>
      </c>
      <c r="AC18" s="20" t="n">
        <v>46053</v>
      </c>
      <c r="AD18" t="n">
        <v>22.6327</v>
      </c>
      <c r="AE18" t="n">
        <v>18.05</v>
      </c>
      <c r="AF18" t="inlineStr">
        <is>
          <t>11:12</t>
        </is>
      </c>
      <c r="AG18" t="n">
        <v>0</v>
      </c>
    </row>
    <row r="19">
      <c r="A19" t="inlineStr">
        <is>
          <t>ADTV</t>
        </is>
      </c>
      <c r="B19" t="inlineStr">
        <is>
          <t>RM</t>
        </is>
      </c>
      <c r="C19" t="inlineStr">
        <is>
          <t>RM.ADTV.00018</t>
        </is>
      </c>
      <c r="D19" t="inlineStr">
        <is>
          <t>XANTHAN GUM 25KG</t>
        </is>
      </c>
      <c r="E19" t="n">
        <v>181.8378</v>
      </c>
      <c r="F19" t="n">
        <v>636.4401</v>
      </c>
      <c r="G19" t="inlineStr">
        <is>
          <t>101, 9403, 102, 112, 405, 9402, 9112, 9108, 403, 499, 9403, 9405, 499, 403, 102, 108, 101, 112, 9402, 9405, 9403, 108, 112, 9112, 499, 108, 403, 9112, 405, 9108</t>
        </is>
      </c>
      <c r="H19" t="n">
        <v>0</v>
      </c>
      <c r="I19" t="n">
        <v>0</v>
      </c>
      <c r="J19" t="n">
        <v>0</v>
      </c>
      <c r="K19" t="n">
        <v>0</v>
      </c>
      <c r="L19" t="n">
        <v>0</v>
      </c>
      <c r="M19" t="n">
        <v>0</v>
      </c>
      <c r="N19" t="n">
        <v>0</v>
      </c>
      <c r="O19" t="n">
        <v>0</v>
      </c>
      <c r="P19" t="n">
        <v>0</v>
      </c>
      <c r="Q19" t="n">
        <v>-8.6084</v>
      </c>
      <c r="R19" t="n">
        <v>0</v>
      </c>
      <c r="S19" t="n">
        <v>-8.6084</v>
      </c>
      <c r="T19" t="n">
        <v>173.2294</v>
      </c>
      <c r="U19" t="n">
        <v>606.3099</v>
      </c>
      <c r="V19" t="n">
        <v>3.5</v>
      </c>
      <c r="W19" t="n">
        <v>22.1144</v>
      </c>
      <c r="X19" t="n">
        <v>52.3024</v>
      </c>
      <c r="Y19" t="n">
        <v>103.6944</v>
      </c>
      <c r="Z19" t="n">
        <v>116.6004</v>
      </c>
      <c r="AA19" s="20" t="n">
        <v>46000</v>
      </c>
      <c r="AB19" t="inlineStr">
        <is>
          <t>زهرة يافا للتجارة JFT</t>
        </is>
      </c>
      <c r="AC19" s="20" t="n">
        <v>46053</v>
      </c>
      <c r="AD19" t="n">
        <v>11.5216</v>
      </c>
      <c r="AE19" t="n">
        <v>9.716699999999999</v>
      </c>
      <c r="AF19" t="inlineStr">
        <is>
          <t>17:24</t>
        </is>
      </c>
      <c r="AG19" t="n">
        <v>0</v>
      </c>
    </row>
    <row r="20">
      <c r="A20" t="inlineStr">
        <is>
          <t>ADTV</t>
        </is>
      </c>
      <c r="B20" t="inlineStr">
        <is>
          <t>RM</t>
        </is>
      </c>
      <c r="C20" t="inlineStr">
        <is>
          <t>RM.ADTV.00019</t>
        </is>
      </c>
      <c r="D20" t="inlineStr">
        <is>
          <t>GUAR GUM POWDER 25KG</t>
        </is>
      </c>
      <c r="E20" t="n">
        <v>135.5419</v>
      </c>
      <c r="F20" t="n">
        <v>271.0912</v>
      </c>
      <c r="G20" t="inlineStr">
        <is>
          <t>9405, 9403, 9402, 405, 9108, 403, 9112, 499, 112, 201, 101, 102, 9403, 108, 499, 403, 9112, 108, 112, 9108, 9405, 9403, 9402, 405, 9112, 201, 403, 112, 108, 101, 102, 499</t>
        </is>
      </c>
      <c r="H20" t="n">
        <v>0</v>
      </c>
      <c r="I20" t="n">
        <v>0</v>
      </c>
      <c r="J20" t="n">
        <v>0</v>
      </c>
      <c r="K20" t="n">
        <v>0</v>
      </c>
      <c r="L20" t="n">
        <v>0</v>
      </c>
      <c r="M20" t="n">
        <v>0</v>
      </c>
      <c r="N20" t="n">
        <v>0</v>
      </c>
      <c r="O20" t="n">
        <v>0</v>
      </c>
      <c r="P20" t="n">
        <v>0</v>
      </c>
      <c r="Q20" t="n">
        <v>-8.3642</v>
      </c>
      <c r="R20" t="n">
        <v>0</v>
      </c>
      <c r="S20" t="n">
        <v>-8.3642</v>
      </c>
      <c r="T20" t="n">
        <v>127.1777</v>
      </c>
      <c r="U20" t="n">
        <v>254.3621</v>
      </c>
      <c r="V20" t="n">
        <v>2</v>
      </c>
      <c r="W20" t="n">
        <v>21.8702</v>
      </c>
      <c r="X20" t="n">
        <v>52.0582</v>
      </c>
      <c r="Y20" t="n">
        <v>103.4502</v>
      </c>
      <c r="Z20" t="n">
        <v>116.3562</v>
      </c>
      <c r="AA20" s="20" t="n">
        <v>45258</v>
      </c>
      <c r="AB20" t="inlineStr">
        <is>
          <t>زهرة يافا للتجارة JFT</t>
        </is>
      </c>
      <c r="AC20" s="20" t="n">
        <v>46053</v>
      </c>
      <c r="AD20" t="n">
        <v>11.4944</v>
      </c>
      <c r="AE20" t="n">
        <v>9.696300000000001</v>
      </c>
      <c r="AF20" t="inlineStr">
        <is>
          <t>13:3</t>
        </is>
      </c>
      <c r="AG20" t="n">
        <v>0</v>
      </c>
    </row>
    <row r="21">
      <c r="A21" t="inlineStr">
        <is>
          <t>ADTV</t>
        </is>
      </c>
      <c r="B21" t="inlineStr">
        <is>
          <t>RM</t>
        </is>
      </c>
      <c r="C21" t="inlineStr">
        <is>
          <t>RM.ADTV.00020</t>
        </is>
      </c>
      <c r="D21" t="inlineStr">
        <is>
          <t>زيت القرفة</t>
        </is>
      </c>
      <c r="E21" t="n">
        <v>179.1061</v>
      </c>
      <c r="F21" t="n">
        <v>4490.351</v>
      </c>
      <c r="G21" t="inlineStr">
        <is>
          <t>403, 306, 201, 108, 101, 102, 105, 112, 499, 402, 408, 401, 605, 405, 9112, 9401, 9108, 9403, 408, 9402, 108, 9405, 499, 102, 101, 9108, 201, 108, 405, 9112, 9408, 105, 9605, 112, 9408, 9405, 403, 9108, 499, 408, 9112, 605, 405, 306, 112, 401, 402, 9402, 9401, 9605, 9408, 9405, 9403</t>
        </is>
      </c>
      <c r="H21" t="n">
        <v>0</v>
      </c>
      <c r="I21" t="n">
        <v>0</v>
      </c>
      <c r="J21" t="n">
        <v>0</v>
      </c>
      <c r="K21" t="n">
        <v>0</v>
      </c>
      <c r="L21" t="n">
        <v>0</v>
      </c>
      <c r="M21" t="n">
        <v>0</v>
      </c>
      <c r="N21" t="n">
        <v>0</v>
      </c>
      <c r="O21" t="n">
        <v>0</v>
      </c>
      <c r="P21" t="n">
        <v>0</v>
      </c>
      <c r="Q21" t="n">
        <v>-10.8644</v>
      </c>
      <c r="R21" t="n">
        <v>0</v>
      </c>
      <c r="S21" t="n">
        <v>-10.8644</v>
      </c>
      <c r="T21" t="n">
        <v>168.2417</v>
      </c>
      <c r="U21" t="n">
        <v>4237.9784</v>
      </c>
      <c r="V21" t="n">
        <v>25.4282</v>
      </c>
      <c r="W21" t="n">
        <v>31.3042</v>
      </c>
      <c r="X21" t="n">
        <v>60.5472</v>
      </c>
      <c r="Y21" t="n">
        <v>96.378</v>
      </c>
      <c r="Z21" t="n">
        <v>127.208</v>
      </c>
      <c r="AA21" s="20" t="n">
        <v>45943</v>
      </c>
      <c r="AB21" t="inlineStr">
        <is>
          <t>Cinnamon.01/2025</t>
        </is>
      </c>
      <c r="AC21" s="20" t="n">
        <v>46053</v>
      </c>
      <c r="AD21" t="n">
        <v>10.7086</v>
      </c>
      <c r="AE21" t="n">
        <v>10.6006</v>
      </c>
      <c r="AF21" t="inlineStr">
        <is>
          <t>15:26</t>
        </is>
      </c>
      <c r="AG21" t="n">
        <v>0</v>
      </c>
    </row>
    <row r="22">
      <c r="A22" t="inlineStr">
        <is>
          <t>ADTV</t>
        </is>
      </c>
      <c r="B22" t="inlineStr">
        <is>
          <t>RM</t>
        </is>
      </c>
      <c r="C22" t="inlineStr">
        <is>
          <t>RM.ADTV.00021</t>
        </is>
      </c>
      <c r="D22" t="inlineStr">
        <is>
          <t xml:space="preserve">طحينية سائلة </t>
        </is>
      </c>
      <c r="E22" t="n">
        <v>124.3909</v>
      </c>
      <c r="F22" t="n">
        <v>277.9657</v>
      </c>
      <c r="G22" t="inlineStr">
        <is>
          <t>9405, 9402, 9409, 9408, 9605, 9401, 499, 801, 408, 306, 101, 605, 409, 405, 402, 401, 499, 402, 401, 408, 409, 306, 108, 111, 101, 9402, 605, 801, 405, 9401, 801, 108, 9409, 9408, 499, 111, 9405, 408, 9408, 108, 9605, 409, 9409</t>
        </is>
      </c>
      <c r="H22" t="n">
        <v>400</v>
      </c>
      <c r="I22" t="n">
        <v>0</v>
      </c>
      <c r="J22" t="n">
        <v>0</v>
      </c>
      <c r="K22" t="n">
        <v>0</v>
      </c>
      <c r="L22" t="n">
        <v>0</v>
      </c>
      <c r="M22" t="n">
        <v>400</v>
      </c>
      <c r="N22" t="n">
        <v>0</v>
      </c>
      <c r="O22" t="n">
        <v>0</v>
      </c>
      <c r="P22" t="n">
        <v>0</v>
      </c>
      <c r="Q22" t="n">
        <v>-326.9442</v>
      </c>
      <c r="R22" t="n">
        <v>0</v>
      </c>
      <c r="S22" t="n">
        <v>-326.9442</v>
      </c>
      <c r="T22" t="n">
        <v>197.4467</v>
      </c>
      <c r="U22" t="n">
        <v>429.3087</v>
      </c>
      <c r="V22" t="n">
        <v>2.0585</v>
      </c>
      <c r="W22" t="n">
        <v>326.9442</v>
      </c>
      <c r="X22" t="n">
        <v>333.9972</v>
      </c>
      <c r="Y22" t="n">
        <v>333.9972</v>
      </c>
      <c r="Z22" t="n">
        <v>597.6332</v>
      </c>
      <c r="AA22" s="20" t="n">
        <v>46051</v>
      </c>
      <c r="AB22" t="inlineStr">
        <is>
          <t>شركة حقول السمسم للصناعات الغذائية</t>
        </is>
      </c>
      <c r="AC22" s="20" t="n">
        <v>46053</v>
      </c>
      <c r="AD22" t="n">
        <v>37.1108</v>
      </c>
      <c r="AE22" t="n">
        <v>49.8027</v>
      </c>
      <c r="AF22" t="inlineStr">
        <is>
          <t>3:28</t>
        </is>
      </c>
      <c r="AG22" t="n">
        <v>840</v>
      </c>
    </row>
    <row r="23">
      <c r="A23" t="inlineStr">
        <is>
          <t>ADTV</t>
        </is>
      </c>
      <c r="B23" t="inlineStr">
        <is>
          <t>RM</t>
        </is>
      </c>
      <c r="C23" t="inlineStr">
        <is>
          <t>RM.ADTV.00022</t>
        </is>
      </c>
      <c r="D23" t="inlineStr">
        <is>
          <t xml:space="preserve">جيلاتين حيواني </t>
        </is>
      </c>
      <c r="E23" t="n">
        <v>0</v>
      </c>
      <c r="F23" t="n">
        <v>0</v>
      </c>
      <c r="G23" t="inlineStr">
        <is>
          <t>301, 301</t>
        </is>
      </c>
      <c r="H23" t="n">
        <v>0</v>
      </c>
      <c r="I23" t="n">
        <v>0</v>
      </c>
      <c r="J23" t="n">
        <v>0</v>
      </c>
      <c r="K23" t="n">
        <v>0</v>
      </c>
      <c r="L23" t="n">
        <v>0</v>
      </c>
      <c r="M23" t="n">
        <v>0</v>
      </c>
      <c r="N23" t="n">
        <v>0</v>
      </c>
      <c r="O23" t="n">
        <v>0</v>
      </c>
      <c r="P23" t="n">
        <v>0</v>
      </c>
      <c r="Q23" t="n">
        <v>0</v>
      </c>
      <c r="R23" t="n">
        <v>0</v>
      </c>
      <c r="S23" t="n">
        <v>0</v>
      </c>
      <c r="T23" t="n">
        <v>0</v>
      </c>
      <c r="U23" t="n">
        <v>0</v>
      </c>
      <c r="V23" t="n">
        <v>7.4138</v>
      </c>
      <c r="W23" t="n">
        <v>0</v>
      </c>
      <c r="X23" t="n">
        <v>0</v>
      </c>
      <c r="Y23" t="n">
        <v>0</v>
      </c>
      <c r="Z23" t="n">
        <v>0</v>
      </c>
      <c r="AA23" s="20" t="n">
        <v>45364</v>
      </c>
      <c r="AB23" t="inlineStr">
        <is>
          <t>شركة اياد خرفان وشركاه - مورد</t>
        </is>
      </c>
      <c r="AC23" s="20" t="n">
        <v>45364</v>
      </c>
      <c r="AD23" t="n">
        <v>0</v>
      </c>
      <c r="AE23" t="n">
        <v>0</v>
      </c>
      <c r="AG23" t="n">
        <v>0</v>
      </c>
    </row>
    <row r="24">
      <c r="A24" t="inlineStr">
        <is>
          <t>ADTV</t>
        </is>
      </c>
      <c r="B24" t="inlineStr">
        <is>
          <t>RM</t>
        </is>
      </c>
      <c r="C24" t="inlineStr">
        <is>
          <t>RM.ADTV.00023</t>
        </is>
      </c>
      <c r="D24" t="inlineStr">
        <is>
          <t xml:space="preserve">Oil Binder </t>
        </is>
      </c>
      <c r="E24" t="n">
        <v>340.6906</v>
      </c>
      <c r="F24" t="n">
        <v>1771.5911</v>
      </c>
      <c r="G24" t="inlineStr">
        <is>
          <t>499, 401, 402, 408, 108, 104, 101, 102, 112, 306, 108, 9405, 499, 108, 405, 9112, 9605, 112, 9408, 9405, 9402, 9401, 9108, 9112, 405, 605, 9108, 499, 9112, 408, 9401, 9402, 9605, 9408, 9405, 402, 401, 405, 605, 112, 306, 102, 104, 101</t>
        </is>
      </c>
      <c r="H24" t="n">
        <v>0</v>
      </c>
      <c r="I24" t="n">
        <v>0</v>
      </c>
      <c r="J24" t="n">
        <v>0</v>
      </c>
      <c r="K24" t="n">
        <v>0</v>
      </c>
      <c r="L24" t="n">
        <v>0</v>
      </c>
      <c r="M24" t="n">
        <v>0</v>
      </c>
      <c r="N24" t="n">
        <v>0</v>
      </c>
      <c r="O24" t="n">
        <v>0</v>
      </c>
      <c r="P24" t="n">
        <v>0</v>
      </c>
      <c r="Q24" t="n">
        <v>-85.9127</v>
      </c>
      <c r="R24" t="n">
        <v>0</v>
      </c>
      <c r="S24" t="n">
        <v>-85.9127</v>
      </c>
      <c r="T24" t="n">
        <v>254.7779</v>
      </c>
      <c r="U24" t="n">
        <v>1324.8451</v>
      </c>
      <c r="V24" t="n">
        <v>6.249</v>
      </c>
      <c r="W24" t="n">
        <v>316.5107</v>
      </c>
      <c r="X24" t="n">
        <v>806.6957</v>
      </c>
      <c r="Y24" t="n">
        <v>1472.4727</v>
      </c>
      <c r="Z24" t="n">
        <v>2073.8107</v>
      </c>
      <c r="AA24" s="20" t="n">
        <v>45894</v>
      </c>
      <c r="AB24" t="inlineStr">
        <is>
          <t>كوينكا للمواد والمكونات الغذائية والكيميائية</t>
        </is>
      </c>
      <c r="AC24" s="20" t="n">
        <v>46053</v>
      </c>
      <c r="AD24" t="n">
        <v>163.608</v>
      </c>
      <c r="AE24" t="n">
        <v>172.8175</v>
      </c>
      <c r="AF24" t="inlineStr">
        <is>
          <t>1:14</t>
        </is>
      </c>
      <c r="AG24" t="n">
        <v>0</v>
      </c>
    </row>
    <row r="25">
      <c r="A25" t="inlineStr">
        <is>
          <t>ADTV</t>
        </is>
      </c>
      <c r="B25" t="inlineStr">
        <is>
          <t>RM</t>
        </is>
      </c>
      <c r="C25" t="inlineStr">
        <is>
          <t>RM.ADTV.00024</t>
        </is>
      </c>
      <c r="D25" t="inlineStr">
        <is>
          <t>Water</t>
        </is>
      </c>
      <c r="E25" t="n">
        <v>4972.5079</v>
      </c>
      <c r="F25" t="n">
        <v>497.2508</v>
      </c>
      <c r="G25" t="inlineStr">
        <is>
          <t>9304, 9402, 304, 9403, 9403, 499, 403, 9409, 409, 403, 304, 402, 499, 409, 9402, 499, 9403, 9304, 9409, 409, 403, 402, 304</t>
        </is>
      </c>
      <c r="H25" t="n">
        <v>0</v>
      </c>
      <c r="I25" t="n">
        <v>0</v>
      </c>
      <c r="J25" t="n">
        <v>1242.549</v>
      </c>
      <c r="K25" t="n">
        <v>0</v>
      </c>
      <c r="L25" t="n">
        <v>0</v>
      </c>
      <c r="M25" t="n">
        <v>1242.549</v>
      </c>
      <c r="N25" t="n">
        <v>0</v>
      </c>
      <c r="O25" t="n">
        <v>0</v>
      </c>
      <c r="P25" t="n">
        <v>0</v>
      </c>
      <c r="Q25" t="n">
        <v>-1252.3316</v>
      </c>
      <c r="R25" t="n">
        <v>0</v>
      </c>
      <c r="S25" t="n">
        <v>-1252.3316</v>
      </c>
      <c r="T25" t="n">
        <v>4962.7253</v>
      </c>
      <c r="U25" t="n">
        <v>496.2725</v>
      </c>
      <c r="V25" t="n">
        <v>0.001</v>
      </c>
      <c r="W25" t="n">
        <v>4106.0806</v>
      </c>
      <c r="X25" t="n">
        <v>7564.9876</v>
      </c>
      <c r="Y25" t="n">
        <v>10646.8416</v>
      </c>
      <c r="Z25" t="n">
        <v>13070.2666</v>
      </c>
      <c r="AA25" s="20" t="n">
        <v>2</v>
      </c>
      <c r="AC25" s="20" t="n">
        <v>46053</v>
      </c>
      <c r="AD25" t="n">
        <v>1182.9824</v>
      </c>
      <c r="AE25" t="n">
        <v>1089.1888</v>
      </c>
      <c r="AF25" t="inlineStr">
        <is>
          <t>4:16</t>
        </is>
      </c>
      <c r="AG25" t="n">
        <v>0</v>
      </c>
    </row>
    <row r="26">
      <c r="A26" t="inlineStr">
        <is>
          <t>ADTV</t>
        </is>
      </c>
      <c r="B26" t="inlineStr">
        <is>
          <t>RM</t>
        </is>
      </c>
      <c r="C26" t="inlineStr">
        <is>
          <t>RM.ADTV.00025</t>
        </is>
      </c>
      <c r="D26" t="inlineStr">
        <is>
          <t xml:space="preserve">عجينة كنافة خالي من السكر </t>
        </is>
      </c>
      <c r="V26" t="n">
        <v>0</v>
      </c>
      <c r="W26" t="n">
        <v>0</v>
      </c>
      <c r="X26" t="n">
        <v>0</v>
      </c>
      <c r="Y26" t="n">
        <v>0</v>
      </c>
      <c r="Z26" t="n">
        <v>0</v>
      </c>
      <c r="AA26" s="20" t="n">
        <v>2</v>
      </c>
      <c r="AC26" s="20" t="n">
        <v>2</v>
      </c>
      <c r="AD26" t="n">
        <v>0</v>
      </c>
      <c r="AE26" t="n">
        <v>0</v>
      </c>
    </row>
    <row r="27">
      <c r="A27" t="inlineStr">
        <is>
          <t>ADTV</t>
        </is>
      </c>
      <c r="B27" t="inlineStr">
        <is>
          <t>RM</t>
        </is>
      </c>
      <c r="C27" t="inlineStr">
        <is>
          <t>RM.ADTV.00026</t>
        </is>
      </c>
      <c r="D27" t="inlineStr">
        <is>
          <t>طحين</t>
        </is>
      </c>
      <c r="E27" t="n">
        <v>7.15</v>
      </c>
      <c r="F27" t="n">
        <v>0.0143</v>
      </c>
      <c r="G27" t="inlineStr">
        <is>
          <t>402, 605, 499, 9108, 108, 499, 402, 605, 9108, 108</t>
        </is>
      </c>
      <c r="H27" t="n">
        <v>0</v>
      </c>
      <c r="I27" t="n">
        <v>0</v>
      </c>
      <c r="J27" t="n">
        <v>0</v>
      </c>
      <c r="K27" t="n">
        <v>0</v>
      </c>
      <c r="L27" t="n">
        <v>0</v>
      </c>
      <c r="M27" t="n">
        <v>0</v>
      </c>
      <c r="N27" t="n">
        <v>0</v>
      </c>
      <c r="O27" t="n">
        <v>0</v>
      </c>
      <c r="P27" t="n">
        <v>0</v>
      </c>
      <c r="Q27" t="n">
        <v>0</v>
      </c>
      <c r="R27" t="n">
        <v>0</v>
      </c>
      <c r="S27" t="n">
        <v>0</v>
      </c>
      <c r="T27" t="n">
        <v>7.15</v>
      </c>
      <c r="U27" t="n">
        <v>0.0143</v>
      </c>
      <c r="V27" t="n">
        <v>0.002</v>
      </c>
      <c r="W27" t="n">
        <v>0</v>
      </c>
      <c r="X27" t="n">
        <v>42.85</v>
      </c>
      <c r="Y27" t="n">
        <v>42.85</v>
      </c>
      <c r="Z27" t="n">
        <v>42.85</v>
      </c>
      <c r="AA27" s="20" t="n">
        <v>2</v>
      </c>
      <c r="AC27" s="20" t="n">
        <v>45943</v>
      </c>
      <c r="AD27" t="n">
        <v>4.7611</v>
      </c>
      <c r="AE27" t="n">
        <v>3.5708</v>
      </c>
      <c r="AF27" t="inlineStr">
        <is>
          <t>2:0</t>
        </is>
      </c>
      <c r="AG27" t="n">
        <v>0</v>
      </c>
    </row>
    <row r="28">
      <c r="A28" t="inlineStr">
        <is>
          <t>ADTV</t>
        </is>
      </c>
      <c r="B28" t="inlineStr">
        <is>
          <t>RM</t>
        </is>
      </c>
      <c r="C28" t="inlineStr">
        <is>
          <t>RM.ADTV.00027</t>
        </is>
      </c>
      <c r="D28" t="inlineStr">
        <is>
          <t>طحين زهرة 50 ك</t>
        </is>
      </c>
      <c r="E28" t="n">
        <v>0</v>
      </c>
      <c r="F28" t="n">
        <v>0</v>
      </c>
      <c r="G28" t="inlineStr">
        <is>
          <t>403, 108, 108, 9108, 605, 605, 9108, 403</t>
        </is>
      </c>
      <c r="H28" t="n">
        <v>0</v>
      </c>
      <c r="I28" t="n">
        <v>0</v>
      </c>
      <c r="J28" t="n">
        <v>0</v>
      </c>
      <c r="K28" t="n">
        <v>0</v>
      </c>
      <c r="L28" t="n">
        <v>0</v>
      </c>
      <c r="M28" t="n">
        <v>0</v>
      </c>
      <c r="N28" t="n">
        <v>0</v>
      </c>
      <c r="O28" t="n">
        <v>0</v>
      </c>
      <c r="P28" t="n">
        <v>0</v>
      </c>
      <c r="Q28" t="n">
        <v>0</v>
      </c>
      <c r="R28" t="n">
        <v>0</v>
      </c>
      <c r="S28" t="n">
        <v>0</v>
      </c>
      <c r="T28" t="n">
        <v>0</v>
      </c>
      <c r="U28" t="n">
        <v>0</v>
      </c>
      <c r="V28" t="n">
        <v>0.002</v>
      </c>
      <c r="W28" t="n">
        <v>0</v>
      </c>
      <c r="X28" t="n">
        <v>39</v>
      </c>
      <c r="Y28" t="n">
        <v>39</v>
      </c>
      <c r="Z28" t="n">
        <v>39</v>
      </c>
      <c r="AA28" s="20" t="n">
        <v>45190</v>
      </c>
      <c r="AB28" t="inlineStr">
        <is>
          <t>شركة اياد خرفان وشركاه - مورد</t>
        </is>
      </c>
      <c r="AC28" s="20" t="n">
        <v>45943</v>
      </c>
      <c r="AD28" t="n">
        <v>4.3333</v>
      </c>
      <c r="AE28" t="n">
        <v>3.25</v>
      </c>
      <c r="AF28" t="inlineStr">
        <is>
          <t>0:0</t>
        </is>
      </c>
      <c r="AG28" t="n">
        <v>0</v>
      </c>
    </row>
    <row r="29">
      <c r="A29" t="inlineStr">
        <is>
          <t>ADTV</t>
        </is>
      </c>
      <c r="B29" t="inlineStr">
        <is>
          <t>RM</t>
        </is>
      </c>
      <c r="C29" t="inlineStr">
        <is>
          <t>RM.ADTV.00028</t>
        </is>
      </c>
      <c r="D29" t="inlineStr">
        <is>
          <t xml:space="preserve">بيكنج باودر </t>
        </is>
      </c>
      <c r="E29" t="n">
        <v>0.1</v>
      </c>
      <c r="F29" t="n">
        <v>0.89</v>
      </c>
      <c r="G29" t="inlineStr">
        <is>
          <t>402, 499, 499, 402</t>
        </is>
      </c>
      <c r="H29" t="n">
        <v>0</v>
      </c>
      <c r="I29" t="n">
        <v>0</v>
      </c>
      <c r="J29" t="n">
        <v>0</v>
      </c>
      <c r="K29" t="n">
        <v>0</v>
      </c>
      <c r="L29" t="n">
        <v>0</v>
      </c>
      <c r="M29" t="n">
        <v>0</v>
      </c>
      <c r="N29" t="n">
        <v>0</v>
      </c>
      <c r="O29" t="n">
        <v>0</v>
      </c>
      <c r="P29" t="n">
        <v>0</v>
      </c>
      <c r="Q29" t="n">
        <v>0</v>
      </c>
      <c r="R29" t="n">
        <v>0</v>
      </c>
      <c r="S29" t="n">
        <v>0</v>
      </c>
      <c r="T29" t="n">
        <v>0.1</v>
      </c>
      <c r="U29" t="n">
        <v>0.89</v>
      </c>
      <c r="V29" t="n">
        <v>8.9</v>
      </c>
      <c r="W29" t="n">
        <v>0</v>
      </c>
      <c r="X29" t="n">
        <v>0</v>
      </c>
      <c r="Y29" t="n">
        <v>0</v>
      </c>
      <c r="Z29" t="n">
        <v>0</v>
      </c>
      <c r="AA29" s="20" t="n">
        <v>45246</v>
      </c>
      <c r="AB29" t="inlineStr">
        <is>
          <t>Cash Customer - مورد</t>
        </is>
      </c>
      <c r="AC29" s="20" t="n">
        <v>2</v>
      </c>
      <c r="AD29" t="n">
        <v>0</v>
      </c>
      <c r="AE29" t="n">
        <v>0</v>
      </c>
      <c r="AG29" t="n">
        <v>0</v>
      </c>
    </row>
    <row r="30">
      <c r="A30" t="inlineStr">
        <is>
          <t>ADTV</t>
        </is>
      </c>
      <c r="B30" t="inlineStr">
        <is>
          <t>RM</t>
        </is>
      </c>
      <c r="C30" t="inlineStr">
        <is>
          <t>RM.ADTV.00029</t>
        </is>
      </c>
      <c r="D30" t="inlineStr">
        <is>
          <t>Gelatin Powder – Abdoun showroom</t>
        </is>
      </c>
      <c r="E30" t="n">
        <v>1</v>
      </c>
      <c r="F30" t="n">
        <v>13.1</v>
      </c>
      <c r="G30" t="inlineStr">
        <is>
          <t>304, 304</t>
        </is>
      </c>
      <c r="H30" t="n">
        <v>0</v>
      </c>
      <c r="I30" t="n">
        <v>0</v>
      </c>
      <c r="J30" t="n">
        <v>0</v>
      </c>
      <c r="K30" t="n">
        <v>0</v>
      </c>
      <c r="L30" t="n">
        <v>0</v>
      </c>
      <c r="M30" t="n">
        <v>0</v>
      </c>
      <c r="N30" t="n">
        <v>0</v>
      </c>
      <c r="O30" t="n">
        <v>0</v>
      </c>
      <c r="P30" t="n">
        <v>0</v>
      </c>
      <c r="Q30" t="n">
        <v>0</v>
      </c>
      <c r="R30" t="n">
        <v>0</v>
      </c>
      <c r="S30" t="n">
        <v>0</v>
      </c>
      <c r="T30" t="n">
        <v>1</v>
      </c>
      <c r="U30" t="n">
        <v>13.1</v>
      </c>
      <c r="V30" t="n">
        <v>13.1</v>
      </c>
      <c r="W30" t="n">
        <v>0</v>
      </c>
      <c r="X30" t="n">
        <v>0</v>
      </c>
      <c r="Y30" t="n">
        <v>0</v>
      </c>
      <c r="Z30" t="n">
        <v>0</v>
      </c>
      <c r="AA30" s="20" t="n">
        <v>45854</v>
      </c>
      <c r="AB30" t="inlineStr">
        <is>
          <t>شركة الكونية للاستيراد والتصدير</t>
        </is>
      </c>
      <c r="AC30" s="20" t="n">
        <v>2</v>
      </c>
      <c r="AD30" t="n">
        <v>0</v>
      </c>
      <c r="AE30" t="n">
        <v>0</v>
      </c>
      <c r="AG30" t="n">
        <v>0</v>
      </c>
    </row>
    <row r="31">
      <c r="A31" t="inlineStr">
        <is>
          <t>ADTV</t>
        </is>
      </c>
      <c r="B31" t="inlineStr">
        <is>
          <t>RM</t>
        </is>
      </c>
      <c r="C31" t="inlineStr">
        <is>
          <t>RM.ADTV.00030</t>
        </is>
      </c>
      <c r="D31" t="inlineStr">
        <is>
          <t xml:space="preserve">بوردة تشيز كيك </t>
        </is>
      </c>
      <c r="V31" t="n">
        <v>0</v>
      </c>
      <c r="W31" t="n">
        <v>0</v>
      </c>
      <c r="X31" t="n">
        <v>0</v>
      </c>
      <c r="Y31" t="n">
        <v>0</v>
      </c>
      <c r="Z31" t="n">
        <v>0</v>
      </c>
      <c r="AA31" s="20" t="n">
        <v>2</v>
      </c>
      <c r="AC31" s="20" t="n">
        <v>2</v>
      </c>
      <c r="AD31" t="n">
        <v>0</v>
      </c>
      <c r="AE31" t="n">
        <v>0</v>
      </c>
    </row>
    <row r="32">
      <c r="A32" t="inlineStr">
        <is>
          <t>ADTV</t>
        </is>
      </c>
      <c r="B32" t="inlineStr">
        <is>
          <t>RM</t>
        </is>
      </c>
      <c r="C32" t="inlineStr">
        <is>
          <t>RM.ADTV.00031</t>
        </is>
      </c>
      <c r="D32" t="inlineStr">
        <is>
          <t xml:space="preserve">شوفان </t>
        </is>
      </c>
      <c r="E32" t="n">
        <v>233.7477</v>
      </c>
      <c r="F32" t="n">
        <v>210.0224</v>
      </c>
      <c r="G32" t="inlineStr">
        <is>
          <t>401, 499, 409, 112, 108, 405, 9112, 9401, 9405, 9409, 112, 401, 409, 9112, 9409, 405, 108, 499, 9405, 108, 112, 9401, 409, 405, 401, 9405, 9409, 9401, 9112, 499</t>
        </is>
      </c>
      <c r="H32" t="n">
        <v>0</v>
      </c>
      <c r="I32" t="n">
        <v>0</v>
      </c>
      <c r="J32" t="n">
        <v>0</v>
      </c>
      <c r="K32" t="n">
        <v>0</v>
      </c>
      <c r="L32" t="n">
        <v>0</v>
      </c>
      <c r="M32" t="n">
        <v>0</v>
      </c>
      <c r="N32" t="n">
        <v>0</v>
      </c>
      <c r="O32" t="n">
        <v>0</v>
      </c>
      <c r="P32" t="n">
        <v>0</v>
      </c>
      <c r="Q32" t="n">
        <v>-44.4305</v>
      </c>
      <c r="R32" t="n">
        <v>0</v>
      </c>
      <c r="S32" t="n">
        <v>-44.4305</v>
      </c>
      <c r="T32" t="n">
        <v>189.3172</v>
      </c>
      <c r="U32" t="n">
        <v>167.3473</v>
      </c>
      <c r="V32" t="n">
        <v>0.8721</v>
      </c>
      <c r="W32" t="n">
        <v>154.5705</v>
      </c>
      <c r="X32" t="n">
        <v>292.0075</v>
      </c>
      <c r="Y32" t="n">
        <v>312.9925</v>
      </c>
      <c r="Z32" t="n">
        <v>312.9925</v>
      </c>
      <c r="AA32" s="20" t="n">
        <v>45995</v>
      </c>
      <c r="AB32" t="inlineStr">
        <is>
          <t>مطاحن الدبور الذهبي</t>
        </is>
      </c>
      <c r="AC32" s="20" t="n">
        <v>46053</v>
      </c>
      <c r="AD32" t="n">
        <v>34.7769</v>
      </c>
      <c r="AE32" t="n">
        <v>26.0827</v>
      </c>
      <c r="AF32" t="inlineStr">
        <is>
          <t>7:7</t>
        </is>
      </c>
      <c r="AG32" t="n">
        <v>0</v>
      </c>
    </row>
    <row r="33">
      <c r="A33" t="inlineStr">
        <is>
          <t>ADTV</t>
        </is>
      </c>
      <c r="B33" t="inlineStr">
        <is>
          <t>RM</t>
        </is>
      </c>
      <c r="C33" t="inlineStr">
        <is>
          <t>RM.ADTV.00032</t>
        </is>
      </c>
      <c r="D33" t="inlineStr">
        <is>
          <t xml:space="preserve">Malt Dextrin 25 kg   </t>
        </is>
      </c>
      <c r="V33" t="n">
        <v>0</v>
      </c>
      <c r="W33" t="n">
        <v>0</v>
      </c>
      <c r="X33" t="n">
        <v>0</v>
      </c>
      <c r="Y33" t="n">
        <v>0</v>
      </c>
      <c r="Z33" t="n">
        <v>0</v>
      </c>
      <c r="AA33" s="20" t="n">
        <v>2</v>
      </c>
      <c r="AC33" s="20" t="n">
        <v>2</v>
      </c>
      <c r="AD33" t="n">
        <v>0</v>
      </c>
      <c r="AE33" t="n">
        <v>0</v>
      </c>
    </row>
    <row r="34">
      <c r="A34" t="inlineStr">
        <is>
          <t>ADTV</t>
        </is>
      </c>
      <c r="B34" t="inlineStr">
        <is>
          <t>RM</t>
        </is>
      </c>
      <c r="C34" t="inlineStr">
        <is>
          <t>RM.ADTV.00033</t>
        </is>
      </c>
      <c r="D34" t="inlineStr">
        <is>
          <t>egg</t>
        </is>
      </c>
      <c r="E34" t="n">
        <v>72</v>
      </c>
      <c r="F34" t="n">
        <v>6.5884</v>
      </c>
      <c r="G34" t="inlineStr">
        <is>
          <t>402, 304, 499, 499, 402, 304, 304</t>
        </is>
      </c>
      <c r="H34" t="n">
        <v>0</v>
      </c>
      <c r="I34" t="n">
        <v>0</v>
      </c>
      <c r="J34" t="n">
        <v>0</v>
      </c>
      <c r="K34" t="n">
        <v>0</v>
      </c>
      <c r="L34" t="n">
        <v>0</v>
      </c>
      <c r="M34" t="n">
        <v>0</v>
      </c>
      <c r="N34" t="n">
        <v>0</v>
      </c>
      <c r="O34" t="n">
        <v>0</v>
      </c>
      <c r="P34" t="n">
        <v>-12</v>
      </c>
      <c r="Q34" t="n">
        <v>0</v>
      </c>
      <c r="R34" t="n">
        <v>0</v>
      </c>
      <c r="S34" t="n">
        <v>-12</v>
      </c>
      <c r="T34" t="n">
        <v>60</v>
      </c>
      <c r="U34" t="n">
        <v>4.824</v>
      </c>
      <c r="V34" t="n">
        <v>0.0804</v>
      </c>
      <c r="W34" t="n">
        <v>0</v>
      </c>
      <c r="X34" t="n">
        <v>0</v>
      </c>
      <c r="Y34" t="n">
        <v>0</v>
      </c>
      <c r="Z34" t="n">
        <v>0</v>
      </c>
      <c r="AA34" s="20" t="n">
        <v>45693</v>
      </c>
      <c r="AB34" t="inlineStr">
        <is>
          <t>Cash Customer - مورد</t>
        </is>
      </c>
      <c r="AC34" s="20" t="n">
        <v>2</v>
      </c>
      <c r="AD34" t="n">
        <v>0</v>
      </c>
      <c r="AE34" t="n">
        <v>0</v>
      </c>
      <c r="AG34" t="n">
        <v>0</v>
      </c>
    </row>
    <row r="35">
      <c r="A35" t="inlineStr">
        <is>
          <t>ADTV</t>
        </is>
      </c>
      <c r="B35" t="inlineStr">
        <is>
          <t>RM</t>
        </is>
      </c>
      <c r="C35" t="inlineStr">
        <is>
          <t>RM.ADTV.00034</t>
        </is>
      </c>
      <c r="D35" t="inlineStr">
        <is>
          <t>Yeast instant dry bakmate blue</t>
        </is>
      </c>
      <c r="E35" t="n">
        <v>0</v>
      </c>
      <c r="F35" t="n">
        <v>0</v>
      </c>
      <c r="G35" t="inlineStr">
        <is>
          <t>301, 305, 605, 9605, 301, 305, 605, 9605</t>
        </is>
      </c>
      <c r="H35" t="n">
        <v>0</v>
      </c>
      <c r="I35" t="n">
        <v>0</v>
      </c>
      <c r="J35" t="n">
        <v>0</v>
      </c>
      <c r="K35" t="n">
        <v>0</v>
      </c>
      <c r="L35" t="n">
        <v>0</v>
      </c>
      <c r="M35" t="n">
        <v>0</v>
      </c>
      <c r="N35" t="n">
        <v>0</v>
      </c>
      <c r="O35" t="n">
        <v>0</v>
      </c>
      <c r="P35" t="n">
        <v>0</v>
      </c>
      <c r="Q35" t="n">
        <v>0</v>
      </c>
      <c r="R35" t="n">
        <v>0</v>
      </c>
      <c r="S35" t="n">
        <v>0</v>
      </c>
      <c r="T35" t="n">
        <v>0</v>
      </c>
      <c r="U35" t="n">
        <v>0</v>
      </c>
      <c r="V35" t="n">
        <v>2.3239</v>
      </c>
      <c r="W35" t="n">
        <v>7069.95</v>
      </c>
      <c r="X35" t="n">
        <v>0</v>
      </c>
      <c r="Y35" t="n">
        <v>38858.85</v>
      </c>
      <c r="Z35" t="n">
        <v>42179.85</v>
      </c>
      <c r="AA35" s="20" t="n">
        <v>45197</v>
      </c>
      <c r="AB35" t="inlineStr">
        <is>
          <t>YEAST.03/2023</t>
        </is>
      </c>
      <c r="AC35" s="20" t="n">
        <v>46008</v>
      </c>
      <c r="AD35" t="n">
        <v>4317.65</v>
      </c>
      <c r="AE35" t="n">
        <v>3514.9875</v>
      </c>
      <c r="AF35" t="inlineStr">
        <is>
          <t>0:0</t>
        </is>
      </c>
      <c r="AG35" t="n">
        <v>0</v>
      </c>
    </row>
    <row r="36">
      <c r="A36" t="inlineStr">
        <is>
          <t>ADTV</t>
        </is>
      </c>
      <c r="B36" t="inlineStr">
        <is>
          <t>RM</t>
        </is>
      </c>
      <c r="C36" t="inlineStr">
        <is>
          <t>RM.ADTV.00035</t>
        </is>
      </c>
      <c r="D36" t="inlineStr">
        <is>
          <t>Marsh Mallows</t>
        </is>
      </c>
      <c r="E36" t="n">
        <v>0</v>
      </c>
      <c r="F36" t="n">
        <v>0</v>
      </c>
      <c r="G36" t="inlineStr">
        <is>
          <t>402, 402</t>
        </is>
      </c>
      <c r="H36" t="n">
        <v>0</v>
      </c>
      <c r="I36" t="n">
        <v>0</v>
      </c>
      <c r="J36" t="n">
        <v>0</v>
      </c>
      <c r="K36" t="n">
        <v>0</v>
      </c>
      <c r="L36" t="n">
        <v>0</v>
      </c>
      <c r="M36" t="n">
        <v>0</v>
      </c>
      <c r="N36" t="n">
        <v>0</v>
      </c>
      <c r="O36" t="n">
        <v>0</v>
      </c>
      <c r="P36" t="n">
        <v>0</v>
      </c>
      <c r="Q36" t="n">
        <v>0</v>
      </c>
      <c r="R36" t="n">
        <v>0</v>
      </c>
      <c r="S36" t="n">
        <v>0</v>
      </c>
      <c r="T36" t="n">
        <v>0</v>
      </c>
      <c r="U36" t="n">
        <v>0</v>
      </c>
      <c r="V36" t="n">
        <v>0.862</v>
      </c>
      <c r="W36" t="n">
        <v>0</v>
      </c>
      <c r="X36" t="n">
        <v>0</v>
      </c>
      <c r="Y36" t="n">
        <v>0</v>
      </c>
      <c r="Z36" t="n">
        <v>0</v>
      </c>
      <c r="AA36" s="20" t="n">
        <v>2</v>
      </c>
      <c r="AC36" s="20" t="n">
        <v>2</v>
      </c>
      <c r="AD36" t="n">
        <v>0</v>
      </c>
      <c r="AE36" t="n">
        <v>0</v>
      </c>
      <c r="AG36" t="n">
        <v>0</v>
      </c>
    </row>
    <row r="37">
      <c r="A37" t="inlineStr">
        <is>
          <t>ADTV</t>
        </is>
      </c>
      <c r="B37" t="inlineStr">
        <is>
          <t>RM</t>
        </is>
      </c>
      <c r="C37" t="inlineStr">
        <is>
          <t>RM.ADTV.00036</t>
        </is>
      </c>
      <c r="D37" t="inlineStr">
        <is>
          <t>فريش كريم</t>
        </is>
      </c>
      <c r="E37" t="n">
        <v>48.957</v>
      </c>
      <c r="F37" t="n">
        <v>175.7278</v>
      </c>
      <c r="G37" t="inlineStr">
        <is>
          <t>9409, 9304, 409, 499, 801, 9102, 401, 402, 304, 9409, 108, 102, 108, 801, 102, 9102, 101, 9304, 304, 304, 108, 101, 499, 401, 402, 409</t>
        </is>
      </c>
      <c r="H37" t="n">
        <v>6</v>
      </c>
      <c r="I37" t="n">
        <v>0</v>
      </c>
      <c r="J37" t="n">
        <v>0</v>
      </c>
      <c r="K37" t="n">
        <v>0</v>
      </c>
      <c r="L37" t="n">
        <v>0</v>
      </c>
      <c r="M37" t="n">
        <v>6</v>
      </c>
      <c r="N37" t="n">
        <v>0</v>
      </c>
      <c r="O37" t="n">
        <v>0</v>
      </c>
      <c r="P37" t="n">
        <v>-13.057</v>
      </c>
      <c r="Q37" t="n">
        <v>0</v>
      </c>
      <c r="R37" t="n">
        <v>0</v>
      </c>
      <c r="S37" t="n">
        <v>-13.057</v>
      </c>
      <c r="T37" t="n">
        <v>41.9</v>
      </c>
      <c r="U37" t="n">
        <v>149.9155</v>
      </c>
      <c r="V37" t="n">
        <v>3.8679</v>
      </c>
      <c r="W37" t="n">
        <v>2.943</v>
      </c>
      <c r="X37" t="n">
        <v>2.943</v>
      </c>
      <c r="Y37" t="n">
        <v>2.943</v>
      </c>
      <c r="Z37" t="n">
        <v>2.943</v>
      </c>
      <c r="AA37" s="20" t="n">
        <v>46051</v>
      </c>
      <c r="AB37" t="inlineStr">
        <is>
          <t>شركة المحمودية لتجارة مستلزمات المخابز والحلويات</t>
        </is>
      </c>
      <c r="AC37" s="20" t="n">
        <v>45984</v>
      </c>
      <c r="AD37" t="n">
        <v>0.327</v>
      </c>
      <c r="AE37" t="n">
        <v>0.2452</v>
      </c>
      <c r="AF37" t="inlineStr">
        <is>
          <t>170:25</t>
        </is>
      </c>
      <c r="AG37" t="n">
        <v>21.366</v>
      </c>
    </row>
    <row r="38">
      <c r="A38" t="inlineStr">
        <is>
          <t>ADTV</t>
        </is>
      </c>
      <c r="B38" t="inlineStr">
        <is>
          <t>RM</t>
        </is>
      </c>
      <c r="C38" t="inlineStr">
        <is>
          <t>RM.ADTV.00037</t>
        </is>
      </c>
      <c r="D38" t="inlineStr">
        <is>
          <t>عجينه خشنه</t>
        </is>
      </c>
      <c r="E38" t="n">
        <v>0</v>
      </c>
      <c r="F38" t="n">
        <v>0</v>
      </c>
      <c r="G38" t="inlineStr">
        <is>
          <t>402, 402, 101, 101</t>
        </is>
      </c>
      <c r="H38" t="n">
        <v>0</v>
      </c>
      <c r="I38" t="n">
        <v>0</v>
      </c>
      <c r="J38" t="n">
        <v>0</v>
      </c>
      <c r="K38" t="n">
        <v>0</v>
      </c>
      <c r="L38" t="n">
        <v>0</v>
      </c>
      <c r="M38" t="n">
        <v>0</v>
      </c>
      <c r="N38" t="n">
        <v>0</v>
      </c>
      <c r="O38" t="n">
        <v>0</v>
      </c>
      <c r="P38" t="n">
        <v>0</v>
      </c>
      <c r="Q38" t="n">
        <v>0</v>
      </c>
      <c r="R38" t="n">
        <v>0</v>
      </c>
      <c r="S38" t="n">
        <v>0</v>
      </c>
      <c r="T38" t="n">
        <v>0</v>
      </c>
      <c r="U38" t="n">
        <v>0</v>
      </c>
      <c r="V38" t="n">
        <v>4.31</v>
      </c>
      <c r="W38" t="n">
        <v>0</v>
      </c>
      <c r="X38" t="n">
        <v>0</v>
      </c>
      <c r="Y38" t="n">
        <v>0</v>
      </c>
      <c r="Z38" t="n">
        <v>0</v>
      </c>
      <c r="AA38" s="20" t="n">
        <v>45525</v>
      </c>
      <c r="AB38" t="inlineStr">
        <is>
          <t>شركة (سالي للتسويق)</t>
        </is>
      </c>
      <c r="AC38" s="20" t="n">
        <v>45532</v>
      </c>
      <c r="AD38" t="n">
        <v>0</v>
      </c>
      <c r="AE38" t="n">
        <v>0</v>
      </c>
      <c r="AG38" t="n">
        <v>0</v>
      </c>
    </row>
    <row r="39">
      <c r="A39" t="inlineStr">
        <is>
          <t>ADTV</t>
        </is>
      </c>
      <c r="B39" t="inlineStr">
        <is>
          <t>RM</t>
        </is>
      </c>
      <c r="C39" t="inlineStr">
        <is>
          <t>RM.ADTV.00038</t>
        </is>
      </c>
      <c r="D39" t="inlineStr">
        <is>
          <t>عجينة كنافة Free sugar</t>
        </is>
      </c>
      <c r="E39" t="n">
        <v>238.1877</v>
      </c>
      <c r="F39" t="n">
        <v>404.9191</v>
      </c>
      <c r="G39" t="inlineStr">
        <is>
          <t>108, 9408, 499, 9405, 108, 9401, 9112, 801, 9402, 304, 9108, 9304, 108, 112, 306, 304, 408, 401, 402, 499, 401, 402, 9108, 112, 306, 304, 408, 801, 499, 9401, 9112, 9408, 9304, 9402, 9405</t>
        </is>
      </c>
      <c r="H39" t="n">
        <v>0</v>
      </c>
      <c r="I39" t="n">
        <v>0</v>
      </c>
      <c r="J39" t="n">
        <v>0.713</v>
      </c>
      <c r="K39" t="n">
        <v>0</v>
      </c>
      <c r="L39" t="n">
        <v>0</v>
      </c>
      <c r="M39" t="n">
        <v>0.713</v>
      </c>
      <c r="N39" t="n">
        <v>0</v>
      </c>
      <c r="O39" t="n">
        <v>0</v>
      </c>
      <c r="P39" t="n">
        <v>0</v>
      </c>
      <c r="Q39" t="n">
        <v>-0.7325</v>
      </c>
      <c r="R39" t="n">
        <v>0</v>
      </c>
      <c r="S39" t="n">
        <v>-0.7325</v>
      </c>
      <c r="T39" t="n">
        <v>238.1682</v>
      </c>
      <c r="U39" t="n">
        <v>404.8859</v>
      </c>
      <c r="V39" t="n">
        <v>1.9719</v>
      </c>
      <c r="W39" t="n">
        <v>123.3205</v>
      </c>
      <c r="X39" t="n">
        <v>244.9055</v>
      </c>
      <c r="Y39" t="n">
        <v>287.0005</v>
      </c>
      <c r="Z39" t="n">
        <v>287.0005</v>
      </c>
      <c r="AA39" s="20" t="n">
        <v>45988</v>
      </c>
      <c r="AB39" t="inlineStr">
        <is>
          <t>شركة  عبيد والنيربيه</t>
        </is>
      </c>
      <c r="AC39" s="20" t="n">
        <v>46053</v>
      </c>
      <c r="AD39" t="n">
        <v>31.8889</v>
      </c>
      <c r="AE39" t="n">
        <v>23.9167</v>
      </c>
      <c r="AF39" t="inlineStr">
        <is>
          <t>9:28</t>
        </is>
      </c>
      <c r="AG39" t="n">
        <v>0</v>
      </c>
    </row>
    <row r="40">
      <c r="A40" t="inlineStr">
        <is>
          <t>ADTV</t>
        </is>
      </c>
      <c r="B40" t="inlineStr">
        <is>
          <t>RM</t>
        </is>
      </c>
      <c r="C40" t="inlineStr">
        <is>
          <t>RM.ADTV.00039</t>
        </is>
      </c>
      <c r="D40" t="inlineStr">
        <is>
          <t>غزل البنات</t>
        </is>
      </c>
      <c r="V40" t="n">
        <v>0</v>
      </c>
      <c r="W40" t="n">
        <v>0</v>
      </c>
      <c r="X40" t="n">
        <v>0</v>
      </c>
      <c r="Y40" t="n">
        <v>0</v>
      </c>
      <c r="Z40" t="n">
        <v>0</v>
      </c>
      <c r="AA40" s="20" t="n">
        <v>2</v>
      </c>
      <c r="AC40" s="20" t="n">
        <v>2</v>
      </c>
      <c r="AD40" t="n">
        <v>0</v>
      </c>
      <c r="AE40" t="n">
        <v>0</v>
      </c>
    </row>
    <row r="41">
      <c r="A41" t="inlineStr">
        <is>
          <t>ADTV</t>
        </is>
      </c>
      <c r="B41" t="inlineStr">
        <is>
          <t>RM</t>
        </is>
      </c>
      <c r="C41" t="inlineStr">
        <is>
          <t>RM.ADTV.00040</t>
        </is>
      </c>
      <c r="D41" t="inlineStr">
        <is>
          <t>Sweetened Condensed Milk</t>
        </is>
      </c>
      <c r="E41" t="n">
        <v>11028.0041</v>
      </c>
      <c r="F41" t="n">
        <v>22402.7578</v>
      </c>
      <c r="G41" t="inlineStr">
        <is>
          <t>9108, 9401, 605, 801, 108, 103, 499, 9402, 101, 108, 102, 103, 403, 301, 499, 402, 401, 499, 801, 403, 9108, 9401, 9402, 605, 402, 401, 301, 102, 101</t>
        </is>
      </c>
      <c r="H41" t="n">
        <v>0</v>
      </c>
      <c r="I41" t="n">
        <v>0</v>
      </c>
      <c r="J41" t="n">
        <v>0</v>
      </c>
      <c r="K41" t="n">
        <v>0</v>
      </c>
      <c r="L41" t="n">
        <v>0</v>
      </c>
      <c r="M41" t="n">
        <v>0</v>
      </c>
      <c r="N41" t="n">
        <v>0</v>
      </c>
      <c r="O41" t="n">
        <v>0</v>
      </c>
      <c r="P41" t="n">
        <v>0</v>
      </c>
      <c r="Q41" t="n">
        <v>-11.406</v>
      </c>
      <c r="R41" t="n">
        <v>0</v>
      </c>
      <c r="S41" t="n">
        <v>-11.406</v>
      </c>
      <c r="T41" t="n">
        <v>11016.5981</v>
      </c>
      <c r="U41" t="n">
        <v>22375.3219</v>
      </c>
      <c r="V41" t="n">
        <v>2.0307</v>
      </c>
      <c r="W41" t="n">
        <v>11.406</v>
      </c>
      <c r="X41" t="n">
        <v>74.40600000000001</v>
      </c>
      <c r="Y41" t="n">
        <v>74.40600000000001</v>
      </c>
      <c r="Z41" t="n">
        <v>74.40600000000001</v>
      </c>
      <c r="AA41" s="20" t="n">
        <v>45256</v>
      </c>
      <c r="AB41" t="inlineStr">
        <is>
          <t>Sweetened.02/2023</t>
        </is>
      </c>
      <c r="AC41" s="20" t="n">
        <v>46053</v>
      </c>
      <c r="AD41" t="n">
        <v>8.267300000000001</v>
      </c>
      <c r="AE41" t="n">
        <v>6.2005</v>
      </c>
      <c r="AF41" t="inlineStr">
        <is>
          <t>1776:21</t>
        </is>
      </c>
      <c r="AG41" t="n">
        <v>0</v>
      </c>
    </row>
    <row r="42">
      <c r="A42" t="inlineStr">
        <is>
          <t>ADTV</t>
        </is>
      </c>
      <c r="B42" t="inlineStr">
        <is>
          <t>RM</t>
        </is>
      </c>
      <c r="C42" t="inlineStr">
        <is>
          <t>RM.ADTV.00041</t>
        </is>
      </c>
      <c r="D42" t="inlineStr">
        <is>
          <t xml:space="preserve">Resistamy 368 - 25 kg </t>
        </is>
      </c>
      <c r="E42" t="n">
        <v>4452.3407</v>
      </c>
      <c r="F42" t="n">
        <v>16918.8947</v>
      </c>
      <c r="G42" t="inlineStr">
        <is>
          <t>102, 108, 110, 9102, 499, 112, 110, 102, 9112, 108, 9403, 9402, 9108, 9112, 9110, 605, 102, 110, 108, 403, 306, 112, 301, 402, 499, 402, 306, 301, 112, 403, 605, 9108, 9110, 9403, 499, 9102, 9112, 9402</t>
        </is>
      </c>
      <c r="H42" t="n">
        <v>0</v>
      </c>
      <c r="I42" t="n">
        <v>0</v>
      </c>
      <c r="J42" t="n">
        <v>0</v>
      </c>
      <c r="K42" t="n">
        <v>0</v>
      </c>
      <c r="L42" t="n">
        <v>0</v>
      </c>
      <c r="M42" t="n">
        <v>0</v>
      </c>
      <c r="N42" t="n">
        <v>0</v>
      </c>
      <c r="O42" t="n">
        <v>0</v>
      </c>
      <c r="P42" t="n">
        <v>0</v>
      </c>
      <c r="Q42" t="n">
        <v>-5.1624</v>
      </c>
      <c r="R42" t="n">
        <v>0</v>
      </c>
      <c r="S42" t="n">
        <v>-5.1624</v>
      </c>
      <c r="T42" t="n">
        <v>4447.1783</v>
      </c>
      <c r="U42" t="n">
        <v>16899.2775</v>
      </c>
      <c r="V42" t="n">
        <v>3.8</v>
      </c>
      <c r="W42" t="n">
        <v>40.1624</v>
      </c>
      <c r="X42" t="n">
        <v>196.5734</v>
      </c>
      <c r="Y42" t="n">
        <v>295.9774</v>
      </c>
      <c r="Z42" t="n">
        <v>313.4774</v>
      </c>
      <c r="AA42" s="20" t="n">
        <v>44887</v>
      </c>
      <c r="AB42" t="inlineStr">
        <is>
          <t>شركة نبيل احمد محمد اسماعيل وشريكته</t>
        </is>
      </c>
      <c r="AC42" s="20" t="n">
        <v>46053</v>
      </c>
      <c r="AD42" t="n">
        <v>32.8863</v>
      </c>
      <c r="AE42" t="n">
        <v>26.1231</v>
      </c>
      <c r="AF42" t="inlineStr">
        <is>
          <t>170:7</t>
        </is>
      </c>
      <c r="AG42" t="n">
        <v>0</v>
      </c>
    </row>
    <row r="43">
      <c r="A43" t="inlineStr">
        <is>
          <t>ADTV</t>
        </is>
      </c>
      <c r="B43" t="inlineStr">
        <is>
          <t>RM</t>
        </is>
      </c>
      <c r="C43" t="inlineStr">
        <is>
          <t>RM.ADTV.00042</t>
        </is>
      </c>
      <c r="D43" t="inlineStr">
        <is>
          <t>عجينة كنافة خشنة</t>
        </is>
      </c>
      <c r="E43" t="n">
        <v>21562.3227</v>
      </c>
      <c r="F43" t="n">
        <v>35194.4187</v>
      </c>
      <c r="G43" t="inlineStr">
        <is>
          <t>9402, 9401, 9112, 9605, 801, 499, 9408, 9405, 9406, 9409, 9108, 408, 605, 403, 409, 406, 405, 401, 112, 306, 304, 402, 499, 402, 401, 408, 409, 406, 112, 306, 403, 304, 108, 110, 101, 605, 9401, 9112, 801, 405, 9108, 9402, 408, 9406, 304, 108, 9112, 112, 405, 409, 9605, 401, 9408, 9405, 499, 110, 108, 9405, 9108, 9409, 9408, 101, 9401</t>
        </is>
      </c>
      <c r="H43" t="n">
        <v>1000</v>
      </c>
      <c r="I43" t="n">
        <v>0</v>
      </c>
      <c r="J43" t="n">
        <v>0</v>
      </c>
      <c r="K43" t="n">
        <v>0</v>
      </c>
      <c r="L43" t="n">
        <v>0</v>
      </c>
      <c r="M43" t="n">
        <v>1000</v>
      </c>
      <c r="N43" t="n">
        <v>0</v>
      </c>
      <c r="O43" t="n">
        <v>0</v>
      </c>
      <c r="P43" t="n">
        <v>-1.585</v>
      </c>
      <c r="Q43" t="n">
        <v>-14048.7018</v>
      </c>
      <c r="R43" t="n">
        <v>0</v>
      </c>
      <c r="S43" t="n">
        <v>-14050.2868</v>
      </c>
      <c r="T43" t="n">
        <v>8512.035900000001</v>
      </c>
      <c r="U43" t="n">
        <v>13834.719</v>
      </c>
      <c r="V43" t="n">
        <v>1.5929</v>
      </c>
      <c r="W43" t="n">
        <v>39250.9608</v>
      </c>
      <c r="X43" t="n">
        <v>114191.1882</v>
      </c>
      <c r="Y43" t="n">
        <v>182315.8152</v>
      </c>
      <c r="Z43" t="n">
        <v>257596.5832</v>
      </c>
      <c r="AA43" s="20" t="n">
        <v>46051</v>
      </c>
      <c r="AB43" t="inlineStr">
        <is>
          <t>شركة مجمع البندر للحلويات والماكولات</t>
        </is>
      </c>
      <c r="AC43" s="20" t="n">
        <v>46053</v>
      </c>
      <c r="AD43" t="n">
        <v>20257.3128</v>
      </c>
      <c r="AE43" t="n">
        <v>21466.3819</v>
      </c>
      <c r="AF43" t="inlineStr">
        <is>
          <t>0:11</t>
        </is>
      </c>
      <c r="AG43" t="n">
        <v>1230</v>
      </c>
    </row>
    <row r="44">
      <c r="A44" t="inlineStr">
        <is>
          <t>ADTV</t>
        </is>
      </c>
      <c r="B44" t="inlineStr">
        <is>
          <t>RM</t>
        </is>
      </c>
      <c r="C44" t="inlineStr">
        <is>
          <t>RM.ADTV.00043</t>
        </is>
      </c>
      <c r="D44" t="inlineStr">
        <is>
          <t>مميع</t>
        </is>
      </c>
      <c r="E44" t="n">
        <v>2875.4758</v>
      </c>
      <c r="F44" t="n">
        <v>11501.9032</v>
      </c>
      <c r="G44" t="inlineStr">
        <is>
          <t>9403, 9108, 9405, 9402, 408, 605, 405, 9112, 9401, 108, 9403, 9401, 102, 101, 499, 9408, 9409, 9112, 9108, 403, 102, 112, 108, 9408, 9409, 401, 9605, 409, 403, 306, 108, 101, 102, 112, 402, 499, 408, 401, 409, 499, 9112, 9605, 9108, 408, 605, 403, 405, 409, 306, 112, 402, 401, 9409, 9401, 9402, 9405, 9408, 9403</t>
        </is>
      </c>
      <c r="H44" t="n">
        <v>0</v>
      </c>
      <c r="I44" t="n">
        <v>0</v>
      </c>
      <c r="J44" t="n">
        <v>0</v>
      </c>
      <c r="K44" t="n">
        <v>0</v>
      </c>
      <c r="L44" t="n">
        <v>0</v>
      </c>
      <c r="M44" t="n">
        <v>0</v>
      </c>
      <c r="N44" t="n">
        <v>0</v>
      </c>
      <c r="O44" t="n">
        <v>0</v>
      </c>
      <c r="P44" t="n">
        <v>0</v>
      </c>
      <c r="Q44" t="n">
        <v>-588.3117</v>
      </c>
      <c r="R44" t="n">
        <v>0</v>
      </c>
      <c r="S44" t="n">
        <v>-588.3117</v>
      </c>
      <c r="T44" t="n">
        <v>2287.1641</v>
      </c>
      <c r="U44" t="n">
        <v>9148.6564</v>
      </c>
      <c r="V44" t="n">
        <v>4</v>
      </c>
      <c r="W44" t="n">
        <v>1641.0127</v>
      </c>
      <c r="X44" t="n">
        <v>3395.6397</v>
      </c>
      <c r="Y44" t="n">
        <v>5537.8537</v>
      </c>
      <c r="Z44" t="n">
        <v>6942.6817</v>
      </c>
      <c r="AA44" s="20" t="n">
        <v>46000</v>
      </c>
      <c r="AB44" t="inlineStr">
        <is>
          <t>شركة وديع فينان وشركاه</t>
        </is>
      </c>
      <c r="AC44" s="20" t="n">
        <v>46053</v>
      </c>
      <c r="AD44" t="n">
        <v>615.317</v>
      </c>
      <c r="AE44" t="n">
        <v>578.5568</v>
      </c>
      <c r="AF44" t="inlineStr">
        <is>
          <t>3:28</t>
        </is>
      </c>
      <c r="AG44" t="n">
        <v>0</v>
      </c>
    </row>
    <row r="45">
      <c r="A45" t="inlineStr">
        <is>
          <t>ADTV</t>
        </is>
      </c>
      <c r="B45" t="inlineStr">
        <is>
          <t>RM</t>
        </is>
      </c>
      <c r="C45" t="inlineStr">
        <is>
          <t>RM.ADTV.00044</t>
        </is>
      </c>
      <c r="D45" t="inlineStr">
        <is>
          <t>البوتاسيوم سوربات</t>
        </is>
      </c>
      <c r="E45" t="n">
        <v>127.6109</v>
      </c>
      <c r="F45" t="n">
        <v>460.1168</v>
      </c>
      <c r="G45" t="inlineStr">
        <is>
          <t>9403, 9402, 112, 306, 403, 605, 9108, 9605, 9112, 499, 9102, 499, 112, 110, 108, 306, 403, 9605, 108, 112, 102, 9112, 110, 499, 9102, 102, 108, 110, 9112, 605, 9402, 9108, 9403</t>
        </is>
      </c>
      <c r="H45" t="n">
        <v>0</v>
      </c>
      <c r="I45" t="n">
        <v>0</v>
      </c>
      <c r="J45" t="n">
        <v>0</v>
      </c>
      <c r="K45" t="n">
        <v>0</v>
      </c>
      <c r="L45" t="n">
        <v>0</v>
      </c>
      <c r="M45" t="n">
        <v>0</v>
      </c>
      <c r="N45" t="n">
        <v>0</v>
      </c>
      <c r="O45" t="n">
        <v>0</v>
      </c>
      <c r="P45" t="n">
        <v>0</v>
      </c>
      <c r="Q45" t="n">
        <v>-0.2442</v>
      </c>
      <c r="R45" t="n">
        <v>0</v>
      </c>
      <c r="S45" t="n">
        <v>-0.2442</v>
      </c>
      <c r="T45" t="n">
        <v>127.3667</v>
      </c>
      <c r="U45" t="n">
        <v>459.1889</v>
      </c>
      <c r="V45" t="n">
        <v>3.6361</v>
      </c>
      <c r="W45" t="n">
        <v>1.2442</v>
      </c>
      <c r="X45" t="n">
        <v>2.7382</v>
      </c>
      <c r="Y45" t="n">
        <v>6.6792</v>
      </c>
      <c r="Z45" t="n">
        <v>7.1792</v>
      </c>
      <c r="AA45" s="20" t="n">
        <v>45844</v>
      </c>
      <c r="AB45" t="inlineStr">
        <is>
          <t>زهرة يافا للتجارة JFT</t>
        </is>
      </c>
      <c r="AC45" s="20" t="n">
        <v>46053</v>
      </c>
      <c r="AD45" t="n">
        <v>0.7421</v>
      </c>
      <c r="AE45" t="n">
        <v>0.5982</v>
      </c>
      <c r="AF45" t="inlineStr">
        <is>
          <t>212:26</t>
        </is>
      </c>
      <c r="AG45" t="n">
        <v>0</v>
      </c>
    </row>
    <row r="46">
      <c r="A46" t="inlineStr">
        <is>
          <t>ADTV</t>
        </is>
      </c>
      <c r="B46" t="inlineStr">
        <is>
          <t>RM</t>
        </is>
      </c>
      <c r="C46" t="inlineStr">
        <is>
          <t>RM.ADTV.00045</t>
        </is>
      </c>
      <c r="D46" t="inlineStr">
        <is>
          <t>خل ابيض</t>
        </is>
      </c>
      <c r="E46" t="n">
        <v>271.2477</v>
      </c>
      <c r="F46" t="n">
        <v>86.0234</v>
      </c>
      <c r="G46" t="inlineStr">
        <is>
          <t>402, 803, 803, 499, 402, 499, 803, 499</t>
        </is>
      </c>
      <c r="H46" t="n">
        <v>0</v>
      </c>
      <c r="I46" t="n">
        <v>0</v>
      </c>
      <c r="J46" t="n">
        <v>0</v>
      </c>
      <c r="K46" t="n">
        <v>0</v>
      </c>
      <c r="L46" t="n">
        <v>0</v>
      </c>
      <c r="M46" t="n">
        <v>0</v>
      </c>
      <c r="N46" t="n">
        <v>0</v>
      </c>
      <c r="O46" t="n">
        <v>0</v>
      </c>
      <c r="P46" t="n">
        <v>0</v>
      </c>
      <c r="Q46" t="n">
        <v>-268.7325</v>
      </c>
      <c r="R46" t="n">
        <v>0</v>
      </c>
      <c r="S46" t="n">
        <v>-268.7325</v>
      </c>
      <c r="T46" t="n">
        <v>2.5152</v>
      </c>
      <c r="U46" t="n">
        <v>1.7606</v>
      </c>
      <c r="V46" t="n">
        <v>0.3125</v>
      </c>
      <c r="W46" t="n">
        <v>752.7325</v>
      </c>
      <c r="X46" t="n">
        <v>752.7325</v>
      </c>
      <c r="Y46" t="n">
        <v>752.7325</v>
      </c>
      <c r="Z46" t="n">
        <v>752.7325</v>
      </c>
      <c r="AA46" s="20" t="n">
        <v>45976</v>
      </c>
      <c r="AB46" t="inlineStr">
        <is>
          <t>مؤسسة الزنبقة للاستيراد والتصدير - مورد</t>
        </is>
      </c>
      <c r="AC46" s="20" t="n">
        <v>46053</v>
      </c>
      <c r="AD46" t="n">
        <v>83.6369</v>
      </c>
      <c r="AE46" t="n">
        <v>62.7277</v>
      </c>
      <c r="AF46" t="inlineStr">
        <is>
          <t>0:1</t>
        </is>
      </c>
      <c r="AG46" t="n">
        <v>0</v>
      </c>
    </row>
    <row r="47">
      <c r="A47" t="inlineStr">
        <is>
          <t>ADTV</t>
        </is>
      </c>
      <c r="B47" t="inlineStr">
        <is>
          <t>RM</t>
        </is>
      </c>
      <c r="C47" t="inlineStr">
        <is>
          <t>RM.ADTV.00046</t>
        </is>
      </c>
      <c r="D47" t="inlineStr">
        <is>
          <t>خميرة فورية</t>
        </is>
      </c>
      <c r="E47" t="n">
        <v>0.06</v>
      </c>
      <c r="F47" t="n">
        <v>0.9</v>
      </c>
      <c r="G47" t="inlineStr">
        <is>
          <t>402, 499, 402, 499</t>
        </is>
      </c>
      <c r="H47" t="n">
        <v>0</v>
      </c>
      <c r="I47" t="n">
        <v>0</v>
      </c>
      <c r="J47" t="n">
        <v>0</v>
      </c>
      <c r="K47" t="n">
        <v>0</v>
      </c>
      <c r="L47" t="n">
        <v>0</v>
      </c>
      <c r="M47" t="n">
        <v>0</v>
      </c>
      <c r="N47" t="n">
        <v>0</v>
      </c>
      <c r="O47" t="n">
        <v>0</v>
      </c>
      <c r="P47" t="n">
        <v>0</v>
      </c>
      <c r="Q47" t="n">
        <v>0</v>
      </c>
      <c r="R47" t="n">
        <v>0</v>
      </c>
      <c r="S47" t="n">
        <v>0</v>
      </c>
      <c r="T47" t="n">
        <v>0.06</v>
      </c>
      <c r="U47" t="n">
        <v>0.9</v>
      </c>
      <c r="V47" t="n">
        <v>15</v>
      </c>
      <c r="W47" t="n">
        <v>0</v>
      </c>
      <c r="X47" t="n">
        <v>0</v>
      </c>
      <c r="Y47" t="n">
        <v>0</v>
      </c>
      <c r="Z47" t="n">
        <v>0</v>
      </c>
      <c r="AA47" s="20" t="n">
        <v>45246</v>
      </c>
      <c r="AB47" t="inlineStr">
        <is>
          <t>Cash Customer - مورد</t>
        </is>
      </c>
      <c r="AC47" s="20" t="n">
        <v>2</v>
      </c>
      <c r="AD47" t="n">
        <v>0</v>
      </c>
      <c r="AE47" t="n">
        <v>0</v>
      </c>
      <c r="AG47" t="n">
        <v>0</v>
      </c>
    </row>
    <row r="48">
      <c r="A48" t="inlineStr">
        <is>
          <t>ADTV</t>
        </is>
      </c>
      <c r="B48" t="inlineStr">
        <is>
          <t>RM</t>
        </is>
      </c>
      <c r="C48" t="inlineStr">
        <is>
          <t>RM.ADTV.00047</t>
        </is>
      </c>
      <c r="D48" t="inlineStr">
        <is>
          <t>Sodium Benzoate 25 kg</t>
        </is>
      </c>
      <c r="E48" t="n">
        <v>44.477</v>
      </c>
      <c r="F48" t="n">
        <v>0</v>
      </c>
      <c r="G48" t="inlineStr">
        <is>
          <t>499, 403, 108, 110, 102, 112, 306, 108, 9102, 110, 108, 110, 9112, 102, 112, 9402, 9403, 9108, 9112, 9110, 102, 112, 306, 499, 9112, 9108, 403, 9402, 9102, 9110, 9403</t>
        </is>
      </c>
      <c r="H48" t="n">
        <v>0</v>
      </c>
      <c r="I48" t="n">
        <v>0</v>
      </c>
      <c r="J48" t="n">
        <v>0</v>
      </c>
      <c r="K48" t="n">
        <v>0</v>
      </c>
      <c r="L48" t="n">
        <v>0</v>
      </c>
      <c r="M48" t="n">
        <v>0</v>
      </c>
      <c r="N48" t="n">
        <v>0</v>
      </c>
      <c r="O48" t="n">
        <v>0</v>
      </c>
      <c r="P48" t="n">
        <v>0</v>
      </c>
      <c r="Q48" t="n">
        <v>0</v>
      </c>
      <c r="R48" t="n">
        <v>0</v>
      </c>
      <c r="S48" t="n">
        <v>0</v>
      </c>
      <c r="T48" t="n">
        <v>44.477</v>
      </c>
      <c r="U48" t="n">
        <v>0</v>
      </c>
      <c r="V48" t="n">
        <v>1</v>
      </c>
      <c r="W48" t="n">
        <v>0.592</v>
      </c>
      <c r="X48" t="n">
        <v>1.48</v>
      </c>
      <c r="Y48" t="n">
        <v>3.55</v>
      </c>
      <c r="Z48" t="n">
        <v>3.85</v>
      </c>
      <c r="AA48" s="20" t="n">
        <v>45418</v>
      </c>
      <c r="AB48" t="inlineStr">
        <is>
          <t>زهرة يافا للتجارة JFT</t>
        </is>
      </c>
      <c r="AC48" s="20" t="n">
        <v>45986</v>
      </c>
      <c r="AD48" t="n">
        <v>0.3944</v>
      </c>
      <c r="AE48" t="n">
        <v>0.3208</v>
      </c>
      <c r="AF48" t="inlineStr">
        <is>
          <t>138:18</t>
        </is>
      </c>
      <c r="AG48" t="n">
        <v>0</v>
      </c>
    </row>
    <row r="49">
      <c r="A49" t="inlineStr">
        <is>
          <t>ADTV</t>
        </is>
      </c>
      <c r="B49" t="inlineStr">
        <is>
          <t>RM</t>
        </is>
      </c>
      <c r="C49" t="inlineStr">
        <is>
          <t>RM.ADTV.00048</t>
        </is>
      </c>
      <c r="D49" t="inlineStr">
        <is>
          <t xml:space="preserve">Non Dairy Cremer 25 kg </t>
        </is>
      </c>
      <c r="E49" t="n">
        <v>9842.9964</v>
      </c>
      <c r="F49" t="n">
        <v>22171.6837</v>
      </c>
      <c r="G49" t="inlineStr">
        <is>
          <t>9108, 9112, 408, 499, 605, 405, 301, 306, 112, 9405, 9408, 9605, 605, 405, 9112, 9108, 408, 108, 9405, 499, 9108, 102, 9405, 112, 9605, 9408, 102, 9112, 405, 108, 108, 102, 112, 301, 306, 499</t>
        </is>
      </c>
      <c r="H49" t="n">
        <v>0</v>
      </c>
      <c r="I49" t="n">
        <v>0</v>
      </c>
      <c r="J49" t="n">
        <v>0</v>
      </c>
      <c r="K49" t="n">
        <v>0</v>
      </c>
      <c r="L49" t="n">
        <v>0</v>
      </c>
      <c r="M49" t="n">
        <v>0</v>
      </c>
      <c r="N49" t="n">
        <v>0</v>
      </c>
      <c r="O49" t="n">
        <v>0</v>
      </c>
      <c r="P49" t="n">
        <v>0</v>
      </c>
      <c r="Q49" t="n">
        <v>-1332.1991</v>
      </c>
      <c r="R49" t="n">
        <v>0</v>
      </c>
      <c r="S49" t="n">
        <v>-1332.1991</v>
      </c>
      <c r="T49" t="n">
        <v>8510.7973</v>
      </c>
      <c r="U49" t="n">
        <v>19170.8598</v>
      </c>
      <c r="V49" t="n">
        <v>1.9569</v>
      </c>
      <c r="W49" t="n">
        <v>1340.9726</v>
      </c>
      <c r="X49" t="n">
        <v>1377.3266</v>
      </c>
      <c r="Y49" t="n">
        <v>1427.3266</v>
      </c>
      <c r="Z49" t="n">
        <v>1427.3266</v>
      </c>
      <c r="AA49" s="20" t="n">
        <v>45298</v>
      </c>
      <c r="AB49" t="inlineStr">
        <is>
          <t>OMAN.01/2024</t>
        </is>
      </c>
      <c r="AC49" s="20" t="n">
        <v>46053</v>
      </c>
      <c r="AD49" t="n">
        <v>158.5918</v>
      </c>
      <c r="AE49" t="n">
        <v>118.9438</v>
      </c>
      <c r="AF49" t="inlineStr">
        <is>
          <t>71:16</t>
        </is>
      </c>
      <c r="AG49" t="n">
        <v>0</v>
      </c>
    </row>
    <row r="50">
      <c r="A50" t="inlineStr">
        <is>
          <t>ADTV</t>
        </is>
      </c>
      <c r="B50" t="inlineStr">
        <is>
          <t>RM</t>
        </is>
      </c>
      <c r="C50" t="inlineStr">
        <is>
          <t>RM.ADTV.00049</t>
        </is>
      </c>
      <c r="D50" t="inlineStr">
        <is>
          <t>CAPOL 11-5519</t>
        </is>
      </c>
      <c r="E50" t="n">
        <v>224.4523</v>
      </c>
      <c r="F50" t="n">
        <v>1867.7731</v>
      </c>
      <c r="G50" t="inlineStr">
        <is>
          <t>9403, 9402, 9401, 403, 9108, 9112, 499, 306, 112, 203, 102, 101, 402, 401, 409, 9112, 9108, 9401, 9403, 9402, 499, 108, 103, 306, 203, 112, 102, 103, 108, 101, 403, 499, 401, 402, 409</t>
        </is>
      </c>
      <c r="H50" t="n">
        <v>0</v>
      </c>
      <c r="I50" t="n">
        <v>0</v>
      </c>
      <c r="J50" t="n">
        <v>0</v>
      </c>
      <c r="K50" t="n">
        <v>0</v>
      </c>
      <c r="L50" t="n">
        <v>0</v>
      </c>
      <c r="M50" t="n">
        <v>0</v>
      </c>
      <c r="N50" t="n">
        <v>0</v>
      </c>
      <c r="O50" t="n">
        <v>0</v>
      </c>
      <c r="P50" t="n">
        <v>0</v>
      </c>
      <c r="Q50" t="n">
        <v>-0.4884</v>
      </c>
      <c r="R50" t="n">
        <v>0</v>
      </c>
      <c r="S50" t="n">
        <v>-0.4884</v>
      </c>
      <c r="T50" t="n">
        <v>223.9639</v>
      </c>
      <c r="U50" t="n">
        <v>1863.709</v>
      </c>
      <c r="V50" t="n">
        <v>8.3215</v>
      </c>
      <c r="W50" t="n">
        <v>17.0854</v>
      </c>
      <c r="X50" t="n">
        <v>28.7214</v>
      </c>
      <c r="Y50" t="n">
        <v>241.0989</v>
      </c>
      <c r="Z50" t="n">
        <v>713.7578999999999</v>
      </c>
      <c r="AA50" s="20" t="n">
        <v>2</v>
      </c>
      <c r="AC50" s="20" t="n">
        <v>46053</v>
      </c>
      <c r="AD50" t="n">
        <v>26.7887</v>
      </c>
      <c r="AE50" t="n">
        <v>59.4798</v>
      </c>
      <c r="AF50" t="inlineStr">
        <is>
          <t>3:22</t>
        </is>
      </c>
      <c r="AG50" t="n">
        <v>0</v>
      </c>
    </row>
    <row r="51">
      <c r="A51" t="inlineStr">
        <is>
          <t>ADTV</t>
        </is>
      </c>
      <c r="B51" t="inlineStr">
        <is>
          <t>RM</t>
        </is>
      </c>
      <c r="C51" t="inlineStr">
        <is>
          <t>RM.ADTV.00050</t>
        </is>
      </c>
      <c r="D51" t="inlineStr">
        <is>
          <t>CAPOL 425 M</t>
        </is>
      </c>
      <c r="E51" t="n">
        <v>1462.3111</v>
      </c>
      <c r="F51" t="n">
        <v>21768.2094</v>
      </c>
      <c r="G51" t="inlineStr">
        <is>
          <t>101, 102, 104, 9403, 203, 306, 112, 9402, 9112, 9108, 403, 701, 9103, 9102, 499, 9403, 9104, 499, 403, 103, 102, 101, 108, 112, 104, 306, 203, 9402, 9403, 103, 9102, 108, 403, 102, 108, 499, 9103, 9112, 9104, 9102, 9108, 701</t>
        </is>
      </c>
      <c r="H51" t="n">
        <v>0</v>
      </c>
      <c r="I51" t="n">
        <v>0</v>
      </c>
      <c r="J51" t="n">
        <v>0</v>
      </c>
      <c r="K51" t="n">
        <v>0</v>
      </c>
      <c r="L51" t="n">
        <v>0</v>
      </c>
      <c r="M51" t="n">
        <v>0</v>
      </c>
      <c r="N51" t="n">
        <v>0</v>
      </c>
      <c r="O51" t="n">
        <v>0</v>
      </c>
      <c r="P51" t="n">
        <v>0</v>
      </c>
      <c r="Q51" t="n">
        <v>-16.1794</v>
      </c>
      <c r="R51" t="n">
        <v>0</v>
      </c>
      <c r="S51" t="n">
        <v>-16.1794</v>
      </c>
      <c r="T51" t="n">
        <v>1446.1317</v>
      </c>
      <c r="U51" t="n">
        <v>21527.3782</v>
      </c>
      <c r="V51" t="n">
        <v>14.8856</v>
      </c>
      <c r="W51" t="n">
        <v>67.1709</v>
      </c>
      <c r="X51" t="n">
        <v>111.5271</v>
      </c>
      <c r="Y51" t="n">
        <v>155.1421</v>
      </c>
      <c r="Z51" t="n">
        <v>267.7667</v>
      </c>
      <c r="AA51" s="20" t="n">
        <v>45540</v>
      </c>
      <c r="AB51" t="inlineStr">
        <is>
          <t>CAPOL.03/2024</t>
        </is>
      </c>
      <c r="AC51" s="20" t="n">
        <v>46053</v>
      </c>
      <c r="AD51" t="n">
        <v>17.238</v>
      </c>
      <c r="AE51" t="n">
        <v>22.3138</v>
      </c>
      <c r="AF51" t="inlineStr">
        <is>
          <t>64:24</t>
        </is>
      </c>
      <c r="AG51" t="n">
        <v>0</v>
      </c>
    </row>
    <row r="52">
      <c r="A52" t="inlineStr">
        <is>
          <t>ADTV</t>
        </is>
      </c>
      <c r="B52" t="inlineStr">
        <is>
          <t>RM</t>
        </is>
      </c>
      <c r="C52" t="inlineStr">
        <is>
          <t>RM.ADTV.00051</t>
        </is>
      </c>
      <c r="D52" t="inlineStr">
        <is>
          <t>CAPOL 254 N</t>
        </is>
      </c>
      <c r="E52" t="n">
        <v>2383.9316</v>
      </c>
      <c r="F52" t="n">
        <v>13365.8321</v>
      </c>
      <c r="G52" t="inlineStr">
        <is>
          <t>499, 402, 306, 403, 102, 103, 108, 104, 108, 499, 102, 403, 102, 104, 103, 9403, 9108, 108, 9402, 9403, 9108, 701, 9103, 9402, 9403, 306, 402, 499, 9103, 9108, 403, 701</t>
        </is>
      </c>
      <c r="H52" t="n">
        <v>0</v>
      </c>
      <c r="I52" t="n">
        <v>0</v>
      </c>
      <c r="J52" t="n">
        <v>0</v>
      </c>
      <c r="K52" t="n">
        <v>0</v>
      </c>
      <c r="L52" t="n">
        <v>0</v>
      </c>
      <c r="M52" t="n">
        <v>0</v>
      </c>
      <c r="N52" t="n">
        <v>0</v>
      </c>
      <c r="O52" t="n">
        <v>0</v>
      </c>
      <c r="P52" t="n">
        <v>0</v>
      </c>
      <c r="Q52" t="n">
        <v>-220.1626</v>
      </c>
      <c r="R52" t="n">
        <v>0</v>
      </c>
      <c r="S52" t="n">
        <v>-220.1626</v>
      </c>
      <c r="T52" t="n">
        <v>2163.769</v>
      </c>
      <c r="U52" t="n">
        <v>12132.9909</v>
      </c>
      <c r="V52" t="n">
        <v>5.598</v>
      </c>
      <c r="W52" t="n">
        <v>489.8811</v>
      </c>
      <c r="X52" t="n">
        <v>654.0121</v>
      </c>
      <c r="Y52" t="n">
        <v>671.1921</v>
      </c>
      <c r="Z52" t="n">
        <v>672.3921</v>
      </c>
      <c r="AA52" s="20" t="n">
        <v>45540</v>
      </c>
      <c r="AB52" t="inlineStr">
        <is>
          <t>CAPOL.03/2024</t>
        </is>
      </c>
      <c r="AC52" s="20" t="n">
        <v>46053</v>
      </c>
      <c r="AD52" t="n">
        <v>74.57689999999999</v>
      </c>
      <c r="AE52" t="n">
        <v>56.0326</v>
      </c>
      <c r="AF52" t="inlineStr">
        <is>
          <t>38:18</t>
        </is>
      </c>
      <c r="AG52" t="n">
        <v>0</v>
      </c>
    </row>
    <row r="53">
      <c r="A53" t="inlineStr">
        <is>
          <t>ADTV</t>
        </is>
      </c>
      <c r="B53" t="inlineStr">
        <is>
          <t>RM</t>
        </is>
      </c>
      <c r="C53" t="inlineStr">
        <is>
          <t>RM.ADTV.00052</t>
        </is>
      </c>
      <c r="D53" t="inlineStr">
        <is>
          <t>Quick Lac IPA</t>
        </is>
      </c>
      <c r="E53" t="n">
        <v>657.3271</v>
      </c>
      <c r="F53" t="n">
        <v>12435.7997</v>
      </c>
      <c r="G53" t="inlineStr">
        <is>
          <t>9108, 9402, 108, 102, 499, 403, 306, 108, 102, 499, 499, 9108, 403, 306, 9402</t>
        </is>
      </c>
      <c r="H53" t="n">
        <v>0</v>
      </c>
      <c r="I53" t="n">
        <v>0</v>
      </c>
      <c r="J53" t="n">
        <v>0</v>
      </c>
      <c r="K53" t="n">
        <v>0</v>
      </c>
      <c r="L53" t="n">
        <v>0</v>
      </c>
      <c r="M53" t="n">
        <v>0</v>
      </c>
      <c r="N53" t="n">
        <v>0</v>
      </c>
      <c r="O53" t="n">
        <v>0</v>
      </c>
      <c r="P53" t="n">
        <v>0</v>
      </c>
      <c r="Q53" t="n">
        <v>-0.9534</v>
      </c>
      <c r="R53" t="n">
        <v>0</v>
      </c>
      <c r="S53" t="n">
        <v>-0.9534</v>
      </c>
      <c r="T53" t="n">
        <v>656.3737</v>
      </c>
      <c r="U53" t="n">
        <v>12414.701</v>
      </c>
      <c r="V53" t="n">
        <v>18.5523</v>
      </c>
      <c r="W53" t="n">
        <v>0.9534</v>
      </c>
      <c r="X53" t="n">
        <v>0.9534</v>
      </c>
      <c r="Y53" t="n">
        <v>0.9534</v>
      </c>
      <c r="Z53" t="n">
        <v>0.9534</v>
      </c>
      <c r="AA53" s="20" t="n">
        <v>45587</v>
      </c>
      <c r="AB53" t="inlineStr">
        <is>
          <t>Quick .03/2024</t>
        </is>
      </c>
      <c r="AC53" s="20" t="n">
        <v>46053</v>
      </c>
      <c r="AD53" t="n">
        <v>0.1059</v>
      </c>
      <c r="AE53" t="n">
        <v>0.0794</v>
      </c>
      <c r="AF53" t="inlineStr">
        <is>
          <t>8261:14</t>
        </is>
      </c>
      <c r="AG53" t="n">
        <v>0</v>
      </c>
    </row>
    <row r="54">
      <c r="A54" t="inlineStr">
        <is>
          <t>ADTV</t>
        </is>
      </c>
      <c r="B54" t="inlineStr">
        <is>
          <t>RM</t>
        </is>
      </c>
      <c r="C54" t="inlineStr">
        <is>
          <t>RM.ADTV.00053</t>
        </is>
      </c>
      <c r="D54" t="inlineStr">
        <is>
          <t xml:space="preserve">Quick Shine </t>
        </is>
      </c>
      <c r="E54" t="n">
        <v>445.5795</v>
      </c>
      <c r="F54" t="n">
        <v>2384.9924</v>
      </c>
      <c r="G54" t="inlineStr">
        <is>
          <t>9402, 306, 403, 9108, 701, 499, 499, 102, 108, 306, 403, 499, 102, 108, 9402, 9108, 701</t>
        </is>
      </c>
      <c r="H54" t="n">
        <v>0</v>
      </c>
      <c r="I54" t="n">
        <v>0</v>
      </c>
      <c r="J54" t="n">
        <v>0</v>
      </c>
      <c r="K54" t="n">
        <v>0</v>
      </c>
      <c r="L54" t="n">
        <v>0</v>
      </c>
      <c r="M54" t="n">
        <v>0</v>
      </c>
      <c r="N54" t="n">
        <v>0</v>
      </c>
      <c r="O54" t="n">
        <v>0</v>
      </c>
      <c r="P54" t="n">
        <v>0</v>
      </c>
      <c r="Q54" t="n">
        <v>-1.2209</v>
      </c>
      <c r="R54" t="n">
        <v>0</v>
      </c>
      <c r="S54" t="n">
        <v>-1.2209</v>
      </c>
      <c r="T54" t="n">
        <v>444.3586</v>
      </c>
      <c r="U54" t="n">
        <v>2378.4574</v>
      </c>
      <c r="V54" t="n">
        <v>5.3526</v>
      </c>
      <c r="W54" t="n">
        <v>1.2209</v>
      </c>
      <c r="X54" t="n">
        <v>1.2209</v>
      </c>
      <c r="Y54" t="n">
        <v>4.2209</v>
      </c>
      <c r="Z54" t="n">
        <v>4.2209</v>
      </c>
      <c r="AA54" s="20" t="n">
        <v>45587</v>
      </c>
      <c r="AB54" t="inlineStr">
        <is>
          <t>Quick .03/2024</t>
        </is>
      </c>
      <c r="AC54" s="20" t="n">
        <v>46053</v>
      </c>
      <c r="AD54" t="n">
        <v>0.4689</v>
      </c>
      <c r="AE54" t="n">
        <v>0.3517</v>
      </c>
      <c r="AF54" t="inlineStr">
        <is>
          <t>1263:9</t>
        </is>
      </c>
      <c r="AG54" t="n">
        <v>0</v>
      </c>
    </row>
    <row r="55">
      <c r="A55" t="inlineStr">
        <is>
          <t>ADTV</t>
        </is>
      </c>
      <c r="B55" t="inlineStr">
        <is>
          <t>RM</t>
        </is>
      </c>
      <c r="C55" t="inlineStr">
        <is>
          <t>RM.ADTV.00054</t>
        </is>
      </c>
      <c r="D55" t="inlineStr">
        <is>
          <t>Corn Starch</t>
        </is>
      </c>
      <c r="E55" t="n">
        <v>268.4137</v>
      </c>
      <c r="F55" t="n">
        <v>101.812</v>
      </c>
      <c r="G55" t="inlineStr">
        <is>
          <t>499, 403, 101, 108, 103, 102, 112, 306, 103, 108, 499, 9402, 9403, 9108, 9112, 101, 102, 112, 306, 499, 9112, 9108, 403, 9402, 9403</t>
        </is>
      </c>
      <c r="H55" t="n">
        <v>0</v>
      </c>
      <c r="I55" t="n">
        <v>0</v>
      </c>
      <c r="J55" t="n">
        <v>0</v>
      </c>
      <c r="K55" t="n">
        <v>0</v>
      </c>
      <c r="L55" t="n">
        <v>0</v>
      </c>
      <c r="M55" t="n">
        <v>0</v>
      </c>
      <c r="N55" t="n">
        <v>0</v>
      </c>
      <c r="O55" t="n">
        <v>0</v>
      </c>
      <c r="P55" t="n">
        <v>0</v>
      </c>
      <c r="Q55" t="n">
        <v>-0.7325</v>
      </c>
      <c r="R55" t="n">
        <v>0</v>
      </c>
      <c r="S55" t="n">
        <v>-0.7325</v>
      </c>
      <c r="T55" t="n">
        <v>267.6812</v>
      </c>
      <c r="U55" t="n">
        <v>101.5342</v>
      </c>
      <c r="V55" t="n">
        <v>0.3793</v>
      </c>
      <c r="W55" t="n">
        <v>0.7325</v>
      </c>
      <c r="X55" t="n">
        <v>135.6665</v>
      </c>
      <c r="Y55" t="n">
        <v>135.6665</v>
      </c>
      <c r="Z55" t="n">
        <v>135.6665</v>
      </c>
      <c r="AA55" s="20" t="n">
        <v>45859</v>
      </c>
      <c r="AB55" t="inlineStr">
        <is>
          <t>شركة زمزم اخوان للتجارة</t>
        </is>
      </c>
      <c r="AC55" s="20" t="n">
        <v>46053</v>
      </c>
      <c r="AD55" t="n">
        <v>15.074</v>
      </c>
      <c r="AE55" t="n">
        <v>11.3055</v>
      </c>
      <c r="AF55" t="inlineStr">
        <is>
          <t>23:20</t>
        </is>
      </c>
      <c r="AG55" t="n">
        <v>0</v>
      </c>
    </row>
    <row r="56">
      <c r="A56" t="inlineStr">
        <is>
          <t>ADTV</t>
        </is>
      </c>
      <c r="B56" t="inlineStr">
        <is>
          <t>RM</t>
        </is>
      </c>
      <c r="C56" t="inlineStr">
        <is>
          <t>RM.ADTV.00055</t>
        </is>
      </c>
      <c r="D56" t="inlineStr">
        <is>
          <t>Native Rice Starch</t>
        </is>
      </c>
      <c r="E56" t="n">
        <v>906.8858</v>
      </c>
      <c r="F56" t="n">
        <v>786.5276</v>
      </c>
      <c r="G56" t="inlineStr">
        <is>
          <t>9405, 9403, 9402, 9112, 9605, 499, 306, 112, 9108, 605, 403, 701, 405, 499, 403, 306, 112, 108, 102, 103, 9108, 701, 9402, 9403, 605, 9112, 405, 108, 103, 9403, 102, 403, 9405, 108, 9112, 499, 112, 9605</t>
        </is>
      </c>
      <c r="H56" t="n">
        <v>0</v>
      </c>
      <c r="I56" t="n">
        <v>0</v>
      </c>
      <c r="J56" t="n">
        <v>0</v>
      </c>
      <c r="K56" t="n">
        <v>0</v>
      </c>
      <c r="L56" t="n">
        <v>0</v>
      </c>
      <c r="M56" t="n">
        <v>0</v>
      </c>
      <c r="N56" t="n">
        <v>0</v>
      </c>
      <c r="O56" t="n">
        <v>0</v>
      </c>
      <c r="P56" t="n">
        <v>0</v>
      </c>
      <c r="Q56" t="n">
        <v>-7.944</v>
      </c>
      <c r="R56" t="n">
        <v>0</v>
      </c>
      <c r="S56" t="n">
        <v>-7.944</v>
      </c>
      <c r="T56" t="n">
        <v>898.9417999999999</v>
      </c>
      <c r="U56" t="n">
        <v>779.6378999999999</v>
      </c>
      <c r="V56" t="n">
        <v>0.8673</v>
      </c>
      <c r="W56" t="n">
        <v>24.414</v>
      </c>
      <c r="X56" t="n">
        <v>59.708</v>
      </c>
      <c r="Y56" t="n">
        <v>85.133</v>
      </c>
      <c r="Z56" t="n">
        <v>110.133</v>
      </c>
      <c r="AA56" s="20" t="n">
        <v>45743</v>
      </c>
      <c r="AB56" t="inlineStr">
        <is>
          <t>NATIVE.01/2025</t>
        </is>
      </c>
      <c r="AC56" s="20" t="n">
        <v>46053</v>
      </c>
      <c r="AD56" t="n">
        <v>9.459199999999999</v>
      </c>
      <c r="AE56" t="n">
        <v>9.1777</v>
      </c>
      <c r="AF56" t="inlineStr">
        <is>
          <t>97:28</t>
        </is>
      </c>
      <c r="AG56" t="n">
        <v>0</v>
      </c>
    </row>
    <row r="57">
      <c r="A57" t="inlineStr">
        <is>
          <t>ADTV</t>
        </is>
      </c>
      <c r="B57" t="inlineStr">
        <is>
          <t>RM</t>
        </is>
      </c>
      <c r="C57" t="inlineStr">
        <is>
          <t>RM.ADTV.00056</t>
        </is>
      </c>
      <c r="D57" t="inlineStr">
        <is>
          <t>Potato starch</t>
        </is>
      </c>
      <c r="E57" t="n">
        <v>0</v>
      </c>
      <c r="F57" t="n">
        <v>0</v>
      </c>
      <c r="G57" t="inlineStr">
        <is>
          <t>101, 9402, 101, 403, 403, 9402</t>
        </is>
      </c>
      <c r="H57" t="n">
        <v>0</v>
      </c>
      <c r="I57" t="n">
        <v>0</v>
      </c>
      <c r="J57" t="n">
        <v>0</v>
      </c>
      <c r="K57" t="n">
        <v>0</v>
      </c>
      <c r="L57" t="n">
        <v>0</v>
      </c>
      <c r="M57" t="n">
        <v>0</v>
      </c>
      <c r="N57" t="n">
        <v>0</v>
      </c>
      <c r="O57" t="n">
        <v>0</v>
      </c>
      <c r="P57" t="n">
        <v>0</v>
      </c>
      <c r="Q57" t="n">
        <v>0</v>
      </c>
      <c r="R57" t="n">
        <v>0</v>
      </c>
      <c r="S57" t="n">
        <v>0</v>
      </c>
      <c r="T57" t="n">
        <v>0</v>
      </c>
      <c r="U57" t="n">
        <v>0</v>
      </c>
      <c r="V57" t="n">
        <v>0.7328</v>
      </c>
      <c r="W57" t="n">
        <v>0</v>
      </c>
      <c r="X57" t="n">
        <v>0</v>
      </c>
      <c r="Y57" t="n">
        <v>0</v>
      </c>
      <c r="Z57" t="n">
        <v>0</v>
      </c>
      <c r="AA57" s="20" t="n">
        <v>44446</v>
      </c>
      <c r="AB57" t="inlineStr">
        <is>
          <t>شركة زمزم اخوان للتجارة</t>
        </is>
      </c>
      <c r="AC57" s="20" t="n">
        <v>44601</v>
      </c>
      <c r="AD57" t="n">
        <v>0</v>
      </c>
      <c r="AE57" t="n">
        <v>0</v>
      </c>
      <c r="AG57" t="n">
        <v>0</v>
      </c>
    </row>
    <row r="58">
      <c r="A58" t="inlineStr">
        <is>
          <t>ADTV</t>
        </is>
      </c>
      <c r="B58" t="inlineStr">
        <is>
          <t>RM</t>
        </is>
      </c>
      <c r="C58" t="inlineStr">
        <is>
          <t>RM.ADTV.00057</t>
        </is>
      </c>
      <c r="D58" t="inlineStr">
        <is>
          <t xml:space="preserve">CORN STARCH NATURAL  - 25 kg </t>
        </is>
      </c>
      <c r="E58" t="n">
        <v>0</v>
      </c>
      <c r="F58" t="n">
        <v>0</v>
      </c>
      <c r="G58" t="inlineStr">
        <is>
          <t>403, 301, 403, 301</t>
        </is>
      </c>
      <c r="H58" t="n">
        <v>0</v>
      </c>
      <c r="I58" t="n">
        <v>0</v>
      </c>
      <c r="J58" t="n">
        <v>0</v>
      </c>
      <c r="K58" t="n">
        <v>0</v>
      </c>
      <c r="L58" t="n">
        <v>0</v>
      </c>
      <c r="M58" t="n">
        <v>0</v>
      </c>
      <c r="N58" t="n">
        <v>0</v>
      </c>
      <c r="O58" t="n">
        <v>0</v>
      </c>
      <c r="P58" t="n">
        <v>0</v>
      </c>
      <c r="Q58" t="n">
        <v>0</v>
      </c>
      <c r="R58" t="n">
        <v>0</v>
      </c>
      <c r="S58" t="n">
        <v>0</v>
      </c>
      <c r="T58" t="n">
        <v>0</v>
      </c>
      <c r="U58" t="n">
        <v>0</v>
      </c>
      <c r="V58" t="n">
        <v>0.5862000000000001</v>
      </c>
      <c r="W58" t="n">
        <v>0</v>
      </c>
      <c r="X58" t="n">
        <v>0</v>
      </c>
      <c r="Y58" t="n">
        <v>0</v>
      </c>
      <c r="Z58" t="n">
        <v>0</v>
      </c>
      <c r="AA58" s="20" t="n">
        <v>44737</v>
      </c>
      <c r="AB58" t="inlineStr">
        <is>
          <t>ABED.12/2022</t>
        </is>
      </c>
      <c r="AC58" s="20" t="n">
        <v>45505</v>
      </c>
      <c r="AD58" t="n">
        <v>0</v>
      </c>
      <c r="AE58" t="n">
        <v>0</v>
      </c>
      <c r="AG58" t="n">
        <v>0</v>
      </c>
    </row>
    <row r="59">
      <c r="A59" t="inlineStr">
        <is>
          <t>ADTV</t>
        </is>
      </c>
      <c r="B59" t="inlineStr">
        <is>
          <t>RM</t>
        </is>
      </c>
      <c r="C59" t="inlineStr">
        <is>
          <t>RM.ADTV.00058</t>
        </is>
      </c>
      <c r="D59" t="inlineStr">
        <is>
          <t xml:space="preserve">CORN STARCH NATURAL MASTER FOOD   - 25 kg </t>
        </is>
      </c>
      <c r="E59" t="n">
        <v>598.3142</v>
      </c>
      <c r="F59" t="n">
        <v>252.1904</v>
      </c>
      <c r="G59" t="inlineStr">
        <is>
          <t>701, 9108, 9112, 405, 605, 801, 499, 108, 112, 9112, 403, 108, 9403, 9402, 9405, 9408, 301, 306, 112, 108, 102, 403, 305, 499, 408, 9403, 9408, 9405, 499, 801, 408, 701, 403, 605, 9108, 9112, 9402, 112, 306, 301, 305, 9403, 102, 405</t>
        </is>
      </c>
      <c r="H59" t="n">
        <v>0</v>
      </c>
      <c r="I59" t="n">
        <v>0</v>
      </c>
      <c r="J59" t="n">
        <v>0</v>
      </c>
      <c r="K59" t="n">
        <v>0</v>
      </c>
      <c r="L59" t="n">
        <v>0</v>
      </c>
      <c r="M59" t="n">
        <v>0</v>
      </c>
      <c r="N59" t="n">
        <v>0</v>
      </c>
      <c r="O59" t="n">
        <v>0</v>
      </c>
      <c r="P59" t="n">
        <v>0</v>
      </c>
      <c r="Q59" t="n">
        <v>-122.5212</v>
      </c>
      <c r="R59" t="n">
        <v>0</v>
      </c>
      <c r="S59" t="n">
        <v>-122.5212</v>
      </c>
      <c r="T59" t="n">
        <v>475.793</v>
      </c>
      <c r="U59" t="n">
        <v>199.4106</v>
      </c>
      <c r="V59" t="n">
        <v>0.4575</v>
      </c>
      <c r="W59" t="n">
        <v>321.9042</v>
      </c>
      <c r="X59" t="n">
        <v>655.5422</v>
      </c>
      <c r="Y59" t="n">
        <v>1431.7782</v>
      </c>
      <c r="Z59" t="n">
        <v>92572.3242</v>
      </c>
      <c r="AA59" s="20" t="n">
        <v>45928</v>
      </c>
      <c r="AB59" t="inlineStr">
        <is>
          <t xml:space="preserve">شركة ابناء درويش مصطفى الصعيدي التجارية و شركائهم </t>
        </is>
      </c>
      <c r="AC59" s="20" t="n">
        <v>46053</v>
      </c>
      <c r="AD59" t="n">
        <v>159.0864</v>
      </c>
      <c r="AE59" t="n">
        <v>7714.3603</v>
      </c>
      <c r="AF59" t="inlineStr">
        <is>
          <t>0:1</t>
        </is>
      </c>
      <c r="AG59" t="n">
        <v>0</v>
      </c>
    </row>
    <row r="60">
      <c r="A60" t="inlineStr">
        <is>
          <t>ADTV</t>
        </is>
      </c>
      <c r="B60" t="inlineStr">
        <is>
          <t>RM</t>
        </is>
      </c>
      <c r="C60" t="inlineStr">
        <is>
          <t>RM.ADTV.0059</t>
        </is>
      </c>
      <c r="D60" t="inlineStr">
        <is>
          <t xml:space="preserve">اصابع جوز هند </t>
        </is>
      </c>
      <c r="E60" t="n">
        <v>244.8177</v>
      </c>
      <c r="F60" t="n">
        <v>3123.8739</v>
      </c>
      <c r="G60" t="inlineStr">
        <is>
          <t>101, 409, 499, 9409, 101, 499, 409, 9409, 499</t>
        </is>
      </c>
      <c r="H60" t="n">
        <v>0</v>
      </c>
      <c r="I60" t="n">
        <v>0</v>
      </c>
      <c r="J60" t="n">
        <v>0</v>
      </c>
      <c r="K60" t="n">
        <v>0</v>
      </c>
      <c r="L60" t="n">
        <v>0</v>
      </c>
      <c r="M60" t="n">
        <v>0</v>
      </c>
      <c r="N60" t="n">
        <v>0</v>
      </c>
      <c r="O60" t="n">
        <v>0</v>
      </c>
      <c r="P60" t="n">
        <v>0</v>
      </c>
      <c r="Q60" t="n">
        <v>-0.7325</v>
      </c>
      <c r="R60" t="n">
        <v>0</v>
      </c>
      <c r="S60" t="n">
        <v>-0.7325</v>
      </c>
      <c r="T60" t="n">
        <v>244.0852</v>
      </c>
      <c r="U60" t="n">
        <v>3114.5272</v>
      </c>
      <c r="V60" t="n">
        <v>12.76</v>
      </c>
      <c r="W60" t="n">
        <v>488.6625</v>
      </c>
      <c r="X60" t="n">
        <v>488.6625</v>
      </c>
      <c r="Y60" t="n">
        <v>488.6625</v>
      </c>
      <c r="Z60" t="n">
        <v>488.6625</v>
      </c>
      <c r="AA60" s="20" t="n">
        <v>45978</v>
      </c>
      <c r="AB60" t="inlineStr">
        <is>
          <t xml:space="preserve">حلويات عبداللطيف التوم </t>
        </is>
      </c>
      <c r="AC60" s="20" t="n">
        <v>46053</v>
      </c>
      <c r="AD60" t="n">
        <v>54.2958</v>
      </c>
      <c r="AE60" t="n">
        <v>40.7218</v>
      </c>
      <c r="AF60" t="inlineStr">
        <is>
          <t>5:29</t>
        </is>
      </c>
      <c r="AG60" t="n">
        <v>0</v>
      </c>
    </row>
    <row r="61">
      <c r="A61" t="inlineStr">
        <is>
          <t>ADTV</t>
        </is>
      </c>
      <c r="B61" t="inlineStr">
        <is>
          <t>RM</t>
        </is>
      </c>
      <c r="C61" t="inlineStr">
        <is>
          <t>RM.ADTV.0060</t>
        </is>
      </c>
      <c r="D61" t="inlineStr">
        <is>
          <t>اصابع لوتس</t>
        </is>
      </c>
      <c r="E61" t="n">
        <v>123.7959</v>
      </c>
      <c r="F61" t="n">
        <v>1433.8934</v>
      </c>
      <c r="G61" t="inlineStr">
        <is>
          <t>9409, 499, 101, 409, 409, 9409, 499, 101, 9409, 101, 499, 409</t>
        </is>
      </c>
      <c r="H61" t="n">
        <v>18.23</v>
      </c>
      <c r="I61" t="n">
        <v>0</v>
      </c>
      <c r="J61" t="n">
        <v>0</v>
      </c>
      <c r="K61" t="n">
        <v>0</v>
      </c>
      <c r="L61" t="n">
        <v>0</v>
      </c>
      <c r="M61" t="n">
        <v>18.23</v>
      </c>
      <c r="N61" t="n">
        <v>0</v>
      </c>
      <c r="O61" t="n">
        <v>0</v>
      </c>
      <c r="P61" t="n">
        <v>0</v>
      </c>
      <c r="Q61" t="n">
        <v>-66.4042</v>
      </c>
      <c r="R61" t="n">
        <v>0</v>
      </c>
      <c r="S61" t="n">
        <v>-66.4042</v>
      </c>
      <c r="T61" t="n">
        <v>75.6217</v>
      </c>
      <c r="U61" t="n">
        <v>696.2433</v>
      </c>
      <c r="V61" t="n">
        <v>6</v>
      </c>
      <c r="W61" t="n">
        <v>694.9242</v>
      </c>
      <c r="X61" t="n">
        <v>694.9242</v>
      </c>
      <c r="Y61" t="n">
        <v>694.9242</v>
      </c>
      <c r="Z61" t="n">
        <v>694.9242</v>
      </c>
      <c r="AA61" s="20" t="n">
        <v>46029</v>
      </c>
      <c r="AB61" t="inlineStr">
        <is>
          <t>شركة  عبيد والنيربيه</t>
        </is>
      </c>
      <c r="AC61" s="20" t="n">
        <v>46053</v>
      </c>
      <c r="AD61" t="n">
        <v>77.21380000000001</v>
      </c>
      <c r="AE61" t="n">
        <v>57.9103</v>
      </c>
      <c r="AF61" t="inlineStr">
        <is>
          <t>1:9</t>
        </is>
      </c>
      <c r="AG61" t="n">
        <v>109.38</v>
      </c>
    </row>
    <row r="62">
      <c r="A62" t="inlineStr">
        <is>
          <t>ADTV</t>
        </is>
      </c>
      <c r="B62" t="inlineStr">
        <is>
          <t>RM</t>
        </is>
      </c>
      <c r="C62" t="inlineStr">
        <is>
          <t>RM.ADTV.0061</t>
        </is>
      </c>
      <c r="D62" t="inlineStr">
        <is>
          <t xml:space="preserve">اصابع فستق حلبي </t>
        </is>
      </c>
      <c r="E62" t="n">
        <v>580.8612000000001</v>
      </c>
      <c r="F62" t="n">
        <v>6392.8606</v>
      </c>
      <c r="G62" t="inlineStr">
        <is>
          <t>499, 9409, 409, 101, 9409, 409, 499, 101, 9409, 499, 409, 101</t>
        </is>
      </c>
      <c r="H62" t="n">
        <v>136.7</v>
      </c>
      <c r="I62" t="n">
        <v>0</v>
      </c>
      <c r="J62" t="n">
        <v>0</v>
      </c>
      <c r="K62" t="n">
        <v>0</v>
      </c>
      <c r="L62" t="n">
        <v>0</v>
      </c>
      <c r="M62" t="n">
        <v>136.7</v>
      </c>
      <c r="N62" t="n">
        <v>0</v>
      </c>
      <c r="O62" t="n">
        <v>0</v>
      </c>
      <c r="P62" t="n">
        <v>0</v>
      </c>
      <c r="Q62" t="n">
        <v>-695.3892</v>
      </c>
      <c r="R62" t="n">
        <v>0</v>
      </c>
      <c r="S62" t="n">
        <v>-695.3892</v>
      </c>
      <c r="T62" t="n">
        <v>22.172</v>
      </c>
      <c r="U62" t="n">
        <v>243.9253</v>
      </c>
      <c r="V62" t="n">
        <v>11</v>
      </c>
      <c r="W62" t="n">
        <v>699.6392</v>
      </c>
      <c r="X62" t="n">
        <v>699.6392</v>
      </c>
      <c r="Y62" t="n">
        <v>699.6392</v>
      </c>
      <c r="Z62" t="n">
        <v>699.6392</v>
      </c>
      <c r="AA62" s="20" t="n">
        <v>46027</v>
      </c>
      <c r="AB62" t="inlineStr">
        <is>
          <t>شركة  عبيد والنيربيه</t>
        </is>
      </c>
      <c r="AC62" s="20" t="n">
        <v>46053</v>
      </c>
      <c r="AD62" t="n">
        <v>77.7376</v>
      </c>
      <c r="AE62" t="n">
        <v>58.3032</v>
      </c>
      <c r="AF62" t="inlineStr">
        <is>
          <t>0:11</t>
        </is>
      </c>
      <c r="AG62" t="n">
        <v>1503.7</v>
      </c>
    </row>
    <row r="63">
      <c r="A63" t="inlineStr">
        <is>
          <t>ADTV</t>
        </is>
      </c>
      <c r="B63" t="inlineStr">
        <is>
          <t>RM</t>
        </is>
      </c>
      <c r="C63" t="inlineStr">
        <is>
          <t>RM.ADTV.0062</t>
        </is>
      </c>
      <c r="D63" t="inlineStr">
        <is>
          <t>اصابع كاجو</t>
        </is>
      </c>
      <c r="E63" t="n">
        <v>649.4771</v>
      </c>
      <c r="F63" t="n">
        <v>7173.7772</v>
      </c>
      <c r="G63" t="inlineStr">
        <is>
          <t>499, 9409, 401, 409, 101, 409, 401, 499, 101, 9409, 409, 9409, 499, 101</t>
        </is>
      </c>
      <c r="H63" t="n">
        <v>544.385</v>
      </c>
      <c r="I63" t="n">
        <v>0</v>
      </c>
      <c r="J63" t="n">
        <v>0</v>
      </c>
      <c r="K63" t="n">
        <v>0</v>
      </c>
      <c r="L63" t="n">
        <v>0</v>
      </c>
      <c r="M63" t="n">
        <v>544.385</v>
      </c>
      <c r="N63" t="n">
        <v>0</v>
      </c>
      <c r="O63" t="n">
        <v>0</v>
      </c>
      <c r="P63" t="n">
        <v>0</v>
      </c>
      <c r="Q63" t="n">
        <v>-948.9704</v>
      </c>
      <c r="R63" t="n">
        <v>0</v>
      </c>
      <c r="S63" t="n">
        <v>-948.9704</v>
      </c>
      <c r="T63" t="n">
        <v>244.8917</v>
      </c>
      <c r="U63" t="n">
        <v>1978.5445</v>
      </c>
      <c r="V63" t="n">
        <v>8</v>
      </c>
      <c r="W63" t="n">
        <v>953.1204</v>
      </c>
      <c r="X63" t="n">
        <v>953.1204</v>
      </c>
      <c r="Y63" t="n">
        <v>953.1204</v>
      </c>
      <c r="Z63" t="n">
        <v>953.1204</v>
      </c>
      <c r="AA63" s="20" t="n">
        <v>46045</v>
      </c>
      <c r="AB63" t="inlineStr">
        <is>
          <t>شركة  عبيد والنيربيه</t>
        </is>
      </c>
      <c r="AC63" s="20" t="n">
        <v>46053</v>
      </c>
      <c r="AD63" t="n">
        <v>105.9022</v>
      </c>
      <c r="AE63" t="n">
        <v>79.4267</v>
      </c>
      <c r="AF63" t="inlineStr">
        <is>
          <t>3:2</t>
        </is>
      </c>
      <c r="AG63" t="n">
        <v>4355.08</v>
      </c>
    </row>
    <row r="64">
      <c r="A64" t="inlineStr">
        <is>
          <t>ADTV</t>
        </is>
      </c>
      <c r="B64" t="inlineStr">
        <is>
          <t>RM</t>
        </is>
      </c>
      <c r="C64" t="inlineStr">
        <is>
          <t>RM.ADTV.0063</t>
        </is>
      </c>
      <c r="D64" t="inlineStr">
        <is>
          <t>اصابع بيكان</t>
        </is>
      </c>
      <c r="V64" t="n">
        <v>0</v>
      </c>
      <c r="W64" t="n">
        <v>0</v>
      </c>
      <c r="X64" t="n">
        <v>0</v>
      </c>
      <c r="Y64" t="n">
        <v>0</v>
      </c>
      <c r="Z64" t="n">
        <v>0</v>
      </c>
      <c r="AA64" s="20" t="n">
        <v>2</v>
      </c>
      <c r="AC64" s="20" t="n">
        <v>2</v>
      </c>
      <c r="AD64" t="n">
        <v>0</v>
      </c>
      <c r="AE64" t="n">
        <v>0</v>
      </c>
    </row>
    <row r="65">
      <c r="A65" t="inlineStr">
        <is>
          <t>ADTV</t>
        </is>
      </c>
      <c r="B65" t="inlineStr">
        <is>
          <t>RM</t>
        </is>
      </c>
      <c r="C65" t="inlineStr">
        <is>
          <t>RM.ADTV.0064</t>
        </is>
      </c>
      <c r="D65" t="inlineStr">
        <is>
          <t>بقلاوة عيون</t>
        </is>
      </c>
      <c r="E65" t="n">
        <v>0</v>
      </c>
      <c r="F65" t="n">
        <v>0</v>
      </c>
      <c r="G65" t="inlineStr">
        <is>
          <t>409, 101, 9409, 409, 9409, 101</t>
        </is>
      </c>
      <c r="H65" t="n">
        <v>884.855</v>
      </c>
      <c r="I65" t="n">
        <v>0</v>
      </c>
      <c r="J65" t="n">
        <v>0</v>
      </c>
      <c r="K65" t="n">
        <v>0</v>
      </c>
      <c r="L65" t="n">
        <v>0</v>
      </c>
      <c r="M65" t="n">
        <v>884.855</v>
      </c>
      <c r="N65" t="n">
        <v>0</v>
      </c>
      <c r="O65" t="n">
        <v>0</v>
      </c>
      <c r="P65" t="n">
        <v>0</v>
      </c>
      <c r="Q65" t="n">
        <v>-884.8</v>
      </c>
      <c r="R65" t="n">
        <v>0</v>
      </c>
      <c r="S65" t="n">
        <v>-884.8</v>
      </c>
      <c r="T65" t="n">
        <v>0.055</v>
      </c>
      <c r="U65" t="n">
        <v>0.605</v>
      </c>
      <c r="V65" t="n">
        <v>11</v>
      </c>
      <c r="W65" t="n">
        <v>884.8</v>
      </c>
      <c r="X65" t="n">
        <v>884.8</v>
      </c>
      <c r="Y65" t="n">
        <v>884.8</v>
      </c>
      <c r="Z65" t="n">
        <v>884.8</v>
      </c>
      <c r="AA65" s="20" t="n">
        <v>46053</v>
      </c>
      <c r="AB65" t="inlineStr">
        <is>
          <t>شركة  عبيد والنيربيه</t>
        </is>
      </c>
      <c r="AC65" s="20" t="n">
        <v>46053</v>
      </c>
      <c r="AD65" t="n">
        <v>98.3111</v>
      </c>
      <c r="AE65" t="n">
        <v>73.7333</v>
      </c>
      <c r="AF65" t="inlineStr">
        <is>
          <t>0:0</t>
        </is>
      </c>
      <c r="AG65" t="n">
        <v>9733.405000000001</v>
      </c>
    </row>
    <row r="66">
      <c r="A66" t="inlineStr">
        <is>
          <t>ADTV</t>
        </is>
      </c>
      <c r="B66" t="inlineStr">
        <is>
          <t>RM</t>
        </is>
      </c>
      <c r="C66" t="inlineStr">
        <is>
          <t>RM.ADTV.0065</t>
        </is>
      </c>
      <c r="D66" t="inlineStr">
        <is>
          <t>ملح بحري</t>
        </is>
      </c>
      <c r="E66" t="n">
        <v>0.3</v>
      </c>
      <c r="F66" t="n">
        <v>0</v>
      </c>
      <c r="G66" t="inlineStr">
        <is>
          <t>409, 402, 801, 402, 409, 801, 108, 108</t>
        </is>
      </c>
      <c r="H66" t="n">
        <v>2</v>
      </c>
      <c r="I66" t="n">
        <v>0</v>
      </c>
      <c r="J66" t="n">
        <v>0</v>
      </c>
      <c r="K66" t="n">
        <v>0</v>
      </c>
      <c r="L66" t="n">
        <v>0</v>
      </c>
      <c r="M66" t="n">
        <v>2</v>
      </c>
      <c r="N66" t="n">
        <v>0</v>
      </c>
      <c r="O66" t="n">
        <v>0</v>
      </c>
      <c r="P66" t="n">
        <v>0</v>
      </c>
      <c r="Q66" t="n">
        <v>0</v>
      </c>
      <c r="R66" t="n">
        <v>0</v>
      </c>
      <c r="S66" t="n">
        <v>0</v>
      </c>
      <c r="T66" t="n">
        <v>2.3</v>
      </c>
      <c r="U66" t="n">
        <v>1.5</v>
      </c>
      <c r="V66" t="n">
        <v>0.75</v>
      </c>
      <c r="W66" t="n">
        <v>0</v>
      </c>
      <c r="X66" t="n">
        <v>0</v>
      </c>
      <c r="Y66" t="n">
        <v>0</v>
      </c>
      <c r="Z66" t="n">
        <v>0</v>
      </c>
      <c r="AA66" s="20" t="n">
        <v>46051</v>
      </c>
      <c r="AB66" t="inlineStr">
        <is>
          <t>Cash Customer - مورد</t>
        </is>
      </c>
      <c r="AC66" s="20" t="n">
        <v>2</v>
      </c>
      <c r="AD66" t="n">
        <v>0</v>
      </c>
      <c r="AE66" t="n">
        <v>0</v>
      </c>
      <c r="AG66" t="n">
        <v>1.5</v>
      </c>
    </row>
    <row r="67">
      <c r="A67" t="inlineStr">
        <is>
          <t>ADTV</t>
        </is>
      </c>
      <c r="B67" t="inlineStr">
        <is>
          <t>RM</t>
        </is>
      </c>
      <c r="C67" t="inlineStr">
        <is>
          <t>RM.ADTV.0066</t>
        </is>
      </c>
      <c r="D67" t="inlineStr">
        <is>
          <t xml:space="preserve">White powder cream </t>
        </is>
      </c>
      <c r="E67" t="n">
        <v>13.6</v>
      </c>
      <c r="F67" t="n">
        <v>87.9278</v>
      </c>
      <c r="G67" t="inlineStr">
        <is>
          <t>304, 304, 304</t>
        </is>
      </c>
      <c r="H67" t="n">
        <v>0</v>
      </c>
      <c r="I67" t="n">
        <v>0</v>
      </c>
      <c r="J67" t="n">
        <v>0</v>
      </c>
      <c r="K67" t="n">
        <v>0</v>
      </c>
      <c r="L67" t="n">
        <v>0</v>
      </c>
      <c r="M67" t="n">
        <v>0</v>
      </c>
      <c r="N67" t="n">
        <v>0</v>
      </c>
      <c r="O67" t="n">
        <v>0</v>
      </c>
      <c r="P67" t="n">
        <v>-6.9</v>
      </c>
      <c r="Q67" t="n">
        <v>0</v>
      </c>
      <c r="R67" t="n">
        <v>0</v>
      </c>
      <c r="S67" t="n">
        <v>-6.9</v>
      </c>
      <c r="T67" t="n">
        <v>6.7</v>
      </c>
      <c r="U67" t="n">
        <v>43.3157</v>
      </c>
      <c r="V67" t="n">
        <v>5.1653</v>
      </c>
      <c r="W67" t="n">
        <v>0</v>
      </c>
      <c r="X67" t="n">
        <v>0</v>
      </c>
      <c r="Y67" t="n">
        <v>0</v>
      </c>
      <c r="Z67" t="n">
        <v>0</v>
      </c>
      <c r="AA67" s="20" t="n">
        <v>46017</v>
      </c>
      <c r="AB67" t="inlineStr">
        <is>
          <t>شركة المعروف للصناعات الغذائية - مورد</t>
        </is>
      </c>
      <c r="AC67" s="20" t="n">
        <v>2</v>
      </c>
      <c r="AD67" t="n">
        <v>0</v>
      </c>
      <c r="AE67" t="n">
        <v>0</v>
      </c>
      <c r="AG67" t="n">
        <v>0</v>
      </c>
    </row>
    <row r="68">
      <c r="A68" t="inlineStr">
        <is>
          <t>ADTV</t>
        </is>
      </c>
      <c r="B68" t="inlineStr">
        <is>
          <t>RM</t>
        </is>
      </c>
      <c r="C68" t="inlineStr">
        <is>
          <t>RM.ADTV.0067</t>
        </is>
      </c>
      <c r="D68" t="inlineStr">
        <is>
          <t xml:space="preserve">اوريو ناعم </t>
        </is>
      </c>
      <c r="E68" t="n">
        <v>27.295</v>
      </c>
      <c r="F68" t="n">
        <v>50.4447</v>
      </c>
      <c r="G68" t="inlineStr">
        <is>
          <t>9108, 403, 108, 101, 102, 9405, 9404, 405, 112, 108, 9112, 9401, 9112, 405, 801, 501, 9402, 9403, 304, 9108, 499, 402, 401, 303, 305, 404, 102, 108, 101, 104, 112, 107, 304, 403, 306, 301, 201, 499, 801, 9112, 9401, 9402, 9404, 9405, 9403, 9108, 403, 405, 501, 401, 404, 104, 107, 201, 112, 402, 304, 303, 301, 305, 306</t>
        </is>
      </c>
      <c r="H68" t="n">
        <v>0</v>
      </c>
      <c r="I68" t="n">
        <v>0</v>
      </c>
      <c r="J68" t="n">
        <v>0</v>
      </c>
      <c r="K68" t="n">
        <v>0</v>
      </c>
      <c r="L68" t="n">
        <v>0</v>
      </c>
      <c r="M68" t="n">
        <v>0</v>
      </c>
      <c r="N68" t="n">
        <v>0</v>
      </c>
      <c r="O68" t="n">
        <v>0</v>
      </c>
      <c r="P68" t="n">
        <v>-1</v>
      </c>
      <c r="Q68" t="n">
        <v>-1.05</v>
      </c>
      <c r="R68" t="n">
        <v>0</v>
      </c>
      <c r="S68" t="n">
        <v>-2.05</v>
      </c>
      <c r="T68" t="n">
        <v>25.245</v>
      </c>
      <c r="U68" t="n">
        <v>46.6625</v>
      </c>
      <c r="V68" t="n">
        <v>1.836</v>
      </c>
      <c r="W68" t="n">
        <v>35.05</v>
      </c>
      <c r="X68" t="n">
        <v>1422.853</v>
      </c>
      <c r="Y68" t="n">
        <v>3051.969</v>
      </c>
      <c r="Z68" t="n">
        <v>4719.15</v>
      </c>
      <c r="AA68" s="20" t="n">
        <v>44874</v>
      </c>
      <c r="AB68" t="inlineStr">
        <is>
          <t>شركة بيكر للصناعات الغذائية / مورد</t>
        </is>
      </c>
      <c r="AC68" s="20" t="n">
        <v>46037</v>
      </c>
      <c r="AD68" t="n">
        <v>339.1076</v>
      </c>
      <c r="AE68" t="n">
        <v>393.2625</v>
      </c>
      <c r="AF68" t="inlineStr">
        <is>
          <t>0:1</t>
        </is>
      </c>
      <c r="AG68" t="n">
        <v>0</v>
      </c>
    </row>
    <row r="69">
      <c r="A69" t="inlineStr">
        <is>
          <t>ADTV</t>
        </is>
      </c>
      <c r="B69" t="inlineStr">
        <is>
          <t>RM</t>
        </is>
      </c>
      <c r="C69" t="inlineStr">
        <is>
          <t>RM.ADTV.0068</t>
        </is>
      </c>
      <c r="D69" t="inlineStr">
        <is>
          <t>فلوريكس باودر</t>
        </is>
      </c>
      <c r="E69" t="n">
        <v>25.353</v>
      </c>
      <c r="F69" t="n">
        <v>327.8396</v>
      </c>
      <c r="G69" t="inlineStr">
        <is>
          <t>304, 304, 304</t>
        </is>
      </c>
      <c r="H69" t="n">
        <v>12</v>
      </c>
      <c r="I69" t="n">
        <v>0</v>
      </c>
      <c r="J69" t="n">
        <v>0</v>
      </c>
      <c r="K69" t="n">
        <v>0</v>
      </c>
      <c r="L69" t="n">
        <v>0</v>
      </c>
      <c r="M69" t="n">
        <v>12</v>
      </c>
      <c r="N69" t="n">
        <v>0</v>
      </c>
      <c r="O69" t="n">
        <v>0</v>
      </c>
      <c r="P69" t="n">
        <v>-5.153</v>
      </c>
      <c r="Q69" t="n">
        <v>0</v>
      </c>
      <c r="R69" t="n">
        <v>0</v>
      </c>
      <c r="S69" t="n">
        <v>-5.153</v>
      </c>
      <c r="T69" t="n">
        <v>32.2</v>
      </c>
      <c r="U69" t="n">
        <v>416.3782</v>
      </c>
      <c r="V69" t="n">
        <v>9.3528</v>
      </c>
      <c r="W69" t="n">
        <v>2.126</v>
      </c>
      <c r="X69" t="n">
        <v>17.847</v>
      </c>
      <c r="Y69" t="n">
        <v>17.847</v>
      </c>
      <c r="Z69" t="n">
        <v>17.847</v>
      </c>
      <c r="AA69" s="20" t="n">
        <v>46050</v>
      </c>
      <c r="AB69" t="inlineStr">
        <is>
          <t>شركة المحمودية لتجارة مستلزمات المخابز والحلويات</t>
        </is>
      </c>
      <c r="AC69" s="20" t="n">
        <v>45988</v>
      </c>
      <c r="AD69" t="n">
        <v>1.983</v>
      </c>
      <c r="AE69" t="n">
        <v>1.4872</v>
      </c>
      <c r="AF69" t="inlineStr">
        <is>
          <t>21:19</t>
        </is>
      </c>
      <c r="AG69" t="n">
        <v>155.172</v>
      </c>
    </row>
    <row r="70">
      <c r="A70" t="inlineStr">
        <is>
          <t>ADTV</t>
        </is>
      </c>
      <c r="B70" t="inlineStr">
        <is>
          <t>RM</t>
        </is>
      </c>
      <c r="C70" t="inlineStr">
        <is>
          <t>RM.ADTV.0069</t>
        </is>
      </c>
      <c r="D70" t="inlineStr">
        <is>
          <t>كروكان لوز</t>
        </is>
      </c>
      <c r="E70" t="n">
        <v>102.0379</v>
      </c>
      <c r="F70" t="n">
        <v>287.695</v>
      </c>
      <c r="G70" t="inlineStr">
        <is>
          <t>409, 402, 499, 403, 101, 203, 202, 499, 9402, 9202, 409, 402, 101, 202, 203, 499, 403, 9402, 9202</t>
        </is>
      </c>
      <c r="H70" t="n">
        <v>0</v>
      </c>
      <c r="I70" t="n">
        <v>0</v>
      </c>
      <c r="J70" t="n">
        <v>0</v>
      </c>
      <c r="K70" t="n">
        <v>0</v>
      </c>
      <c r="L70" t="n">
        <v>0</v>
      </c>
      <c r="M70" t="n">
        <v>0</v>
      </c>
      <c r="N70" t="n">
        <v>0</v>
      </c>
      <c r="O70" t="n">
        <v>0</v>
      </c>
      <c r="P70" t="n">
        <v>0</v>
      </c>
      <c r="Q70" t="n">
        <v>-0.2442</v>
      </c>
      <c r="R70" t="n">
        <v>0</v>
      </c>
      <c r="S70" t="n">
        <v>-0.2442</v>
      </c>
      <c r="T70" t="n">
        <v>101.7937</v>
      </c>
      <c r="U70" t="n">
        <v>287.0157</v>
      </c>
      <c r="V70" t="n">
        <v>2.8197</v>
      </c>
      <c r="W70" t="n">
        <v>2.3442</v>
      </c>
      <c r="X70" t="n">
        <v>6.4692</v>
      </c>
      <c r="Y70" t="n">
        <v>18.5392</v>
      </c>
      <c r="Z70" t="n">
        <v>240.6892</v>
      </c>
      <c r="AA70" s="20" t="n">
        <v>2</v>
      </c>
      <c r="AC70" s="20" t="n">
        <v>46053</v>
      </c>
      <c r="AD70" t="n">
        <v>2.0599</v>
      </c>
      <c r="AE70" t="n">
        <v>20.0574</v>
      </c>
      <c r="AF70" t="inlineStr">
        <is>
          <t>5:2</t>
        </is>
      </c>
      <c r="AG70" t="n">
        <v>0</v>
      </c>
    </row>
    <row r="71">
      <c r="A71" t="inlineStr">
        <is>
          <t>ADTV</t>
        </is>
      </c>
      <c r="B71" t="inlineStr">
        <is>
          <t>RM</t>
        </is>
      </c>
      <c r="C71" t="inlineStr">
        <is>
          <t>RM.ADTV.0070</t>
        </is>
      </c>
      <c r="D71" t="inlineStr">
        <is>
          <t>Belgian Milk Chocolate Callets 2 bags x 5kg*CTN (CLM)</t>
        </is>
      </c>
      <c r="E71" t="n">
        <v>106.9859</v>
      </c>
      <c r="F71" t="n">
        <v>478.1276</v>
      </c>
      <c r="G71" t="inlineStr">
        <is>
          <t>499, 108, 9402, 801, 602, 601, 9108, 9304, 701, 304, 9203, 499, 403, 108, 304, 301, 201, 203, 9304, 9402, 9108, 601, 403, 701, 9203, 801, 499, 201, 301, 203, 304, 602</t>
        </is>
      </c>
      <c r="H71" t="n">
        <v>0</v>
      </c>
      <c r="I71" t="n">
        <v>0</v>
      </c>
      <c r="J71" t="n">
        <v>0</v>
      </c>
      <c r="K71" t="n">
        <v>0</v>
      </c>
      <c r="L71" t="n">
        <v>0</v>
      </c>
      <c r="M71" t="n">
        <v>0</v>
      </c>
      <c r="N71" t="n">
        <v>0</v>
      </c>
      <c r="O71" t="n">
        <v>0</v>
      </c>
      <c r="P71" t="n">
        <v>-106.07</v>
      </c>
      <c r="Q71" t="n">
        <v>-0.2442</v>
      </c>
      <c r="R71" t="n">
        <v>0</v>
      </c>
      <c r="S71" t="n">
        <v>-106.3142</v>
      </c>
      <c r="T71" t="n">
        <v>0.6717</v>
      </c>
      <c r="U71" t="n">
        <v>3.0019</v>
      </c>
      <c r="V71" t="n">
        <v>4.469</v>
      </c>
      <c r="W71" t="n">
        <v>64.7102</v>
      </c>
      <c r="X71" t="n">
        <v>164.1742</v>
      </c>
      <c r="Y71" t="n">
        <v>364.1742</v>
      </c>
      <c r="Z71" t="n">
        <v>5364.1742</v>
      </c>
      <c r="AA71" s="20" t="n">
        <v>45535</v>
      </c>
      <c r="AB71" t="inlineStr">
        <is>
          <t>PYORITY.11/2024</t>
        </is>
      </c>
      <c r="AC71" s="20" t="n">
        <v>46053</v>
      </c>
      <c r="AD71" t="n">
        <v>40.4638</v>
      </c>
      <c r="AE71" t="n">
        <v>447.0145</v>
      </c>
      <c r="AF71" t="inlineStr">
        <is>
          <t>0:0</t>
        </is>
      </c>
      <c r="AG71" t="n">
        <v>0</v>
      </c>
    </row>
    <row r="72">
      <c r="A72" t="inlineStr">
        <is>
          <t>ADTV</t>
        </is>
      </c>
      <c r="B72" t="inlineStr">
        <is>
          <t>RM</t>
        </is>
      </c>
      <c r="C72" t="inlineStr">
        <is>
          <t>RM.ADTV.0071</t>
        </is>
      </c>
      <c r="D72" t="inlineStr">
        <is>
          <t xml:space="preserve">فتات البسكويت المكرمل ( سبيكيلوس) 2-4 ملم خشن </t>
        </is>
      </c>
      <c r="E72" t="n">
        <v>0</v>
      </c>
      <c r="F72" t="n">
        <v>0</v>
      </c>
      <c r="G72" t="inlineStr">
        <is>
          <t>9204, 204, 601, 404, 201, 404, 601, 204, 201, 9204</t>
        </is>
      </c>
      <c r="H72" t="n">
        <v>0</v>
      </c>
      <c r="I72" t="n">
        <v>0</v>
      </c>
      <c r="J72" t="n">
        <v>0</v>
      </c>
      <c r="K72" t="n">
        <v>0</v>
      </c>
      <c r="L72" t="n">
        <v>0</v>
      </c>
      <c r="M72" t="n">
        <v>0</v>
      </c>
      <c r="N72" t="n">
        <v>0</v>
      </c>
      <c r="O72" t="n">
        <v>0</v>
      </c>
      <c r="P72" t="n">
        <v>0</v>
      </c>
      <c r="Q72" t="n">
        <v>0</v>
      </c>
      <c r="R72" t="n">
        <v>0</v>
      </c>
      <c r="S72" t="n">
        <v>0</v>
      </c>
      <c r="T72" t="n">
        <v>0</v>
      </c>
      <c r="U72" t="n">
        <v>0</v>
      </c>
      <c r="V72" t="n">
        <v>1.9114</v>
      </c>
      <c r="W72" t="n">
        <v>0</v>
      </c>
      <c r="X72" t="n">
        <v>4200</v>
      </c>
      <c r="Y72" t="n">
        <v>4200</v>
      </c>
      <c r="Z72" t="n">
        <v>4956</v>
      </c>
      <c r="AA72" s="20" t="n">
        <v>2</v>
      </c>
      <c r="AC72" s="20" t="n">
        <v>45958</v>
      </c>
      <c r="AD72" t="n">
        <v>466.6666</v>
      </c>
      <c r="AE72" t="n">
        <v>413</v>
      </c>
      <c r="AF72" t="inlineStr">
        <is>
          <t>0:0</t>
        </is>
      </c>
      <c r="AG72" t="n">
        <v>0</v>
      </c>
    </row>
    <row r="73">
      <c r="A73" t="inlineStr">
        <is>
          <t>ADTV</t>
        </is>
      </c>
      <c r="B73" t="inlineStr">
        <is>
          <t>RM</t>
        </is>
      </c>
      <c r="C73" t="inlineStr">
        <is>
          <t>RM.ADTV.0072</t>
        </is>
      </c>
      <c r="D73" t="inlineStr">
        <is>
          <t>Malt Powder Extract</t>
        </is>
      </c>
      <c r="V73" t="n">
        <v>3.2363</v>
      </c>
      <c r="W73" t="n">
        <v>0</v>
      </c>
      <c r="X73" t="n">
        <v>0</v>
      </c>
      <c r="Y73" t="n">
        <v>0</v>
      </c>
      <c r="Z73" t="n">
        <v>0</v>
      </c>
      <c r="AA73" s="20" t="n">
        <v>2</v>
      </c>
      <c r="AC73" s="20" t="n">
        <v>2</v>
      </c>
      <c r="AD73" t="n">
        <v>0</v>
      </c>
      <c r="AE73" t="n">
        <v>0</v>
      </c>
    </row>
    <row r="74">
      <c r="A74" t="inlineStr">
        <is>
          <t>ADTV</t>
        </is>
      </c>
      <c r="B74" t="inlineStr">
        <is>
          <t>RM</t>
        </is>
      </c>
      <c r="C74" t="inlineStr">
        <is>
          <t>RM.ADTV.0073</t>
        </is>
      </c>
      <c r="D74" t="inlineStr">
        <is>
          <t>Chocolate Malt Crunchy</t>
        </is>
      </c>
      <c r="V74" t="n">
        <v>8.008599999999999</v>
      </c>
      <c r="W74" t="n">
        <v>0</v>
      </c>
      <c r="X74" t="n">
        <v>0</v>
      </c>
      <c r="Y74" t="n">
        <v>0</v>
      </c>
      <c r="Z74" t="n">
        <v>0</v>
      </c>
      <c r="AA74" s="20" t="n">
        <v>2</v>
      </c>
      <c r="AC74" s="20" t="n">
        <v>2</v>
      </c>
      <c r="AD74" t="n">
        <v>0</v>
      </c>
      <c r="AE74" t="n">
        <v>0</v>
      </c>
    </row>
    <row r="75">
      <c r="A75" t="inlineStr">
        <is>
          <t>ADTV</t>
        </is>
      </c>
      <c r="B75" t="inlineStr">
        <is>
          <t>RM</t>
        </is>
      </c>
      <c r="C75" t="inlineStr">
        <is>
          <t>RM.ADTV.0074</t>
        </is>
      </c>
      <c r="D75" t="inlineStr">
        <is>
          <t>Sweetened Condensed Creamer</t>
        </is>
      </c>
      <c r="V75" t="n">
        <v>6.4069</v>
      </c>
      <c r="W75" t="n">
        <v>0</v>
      </c>
      <c r="X75" t="n">
        <v>0</v>
      </c>
      <c r="Y75" t="n">
        <v>0</v>
      </c>
      <c r="Z75" t="n">
        <v>0</v>
      </c>
      <c r="AA75" s="20" t="n">
        <v>2</v>
      </c>
      <c r="AC75" s="20" t="n">
        <v>2</v>
      </c>
      <c r="AD75" t="n">
        <v>0</v>
      </c>
      <c r="AE75" t="n">
        <v>0</v>
      </c>
    </row>
    <row r="76">
      <c r="A76" t="inlineStr">
        <is>
          <t>ADTV</t>
        </is>
      </c>
      <c r="B76" t="inlineStr">
        <is>
          <t>RM</t>
        </is>
      </c>
      <c r="C76" t="inlineStr">
        <is>
          <t>RM.ADTV.0075</t>
        </is>
      </c>
      <c r="D76" t="inlineStr">
        <is>
          <t>اصابع جوز عين الجمل</t>
        </is>
      </c>
      <c r="E76" t="n">
        <v>562.3262</v>
      </c>
      <c r="F76" t="n">
        <v>3936.2834</v>
      </c>
      <c r="G76" t="inlineStr">
        <is>
          <t>9409, 499, 401, 409, 101, 409, 499, 401, 101, 499, 9409, 409, 9409, 101</t>
        </is>
      </c>
      <c r="H76" t="n">
        <v>108.25</v>
      </c>
      <c r="I76" t="n">
        <v>0</v>
      </c>
      <c r="J76" t="n">
        <v>0</v>
      </c>
      <c r="K76" t="n">
        <v>0</v>
      </c>
      <c r="L76" t="n">
        <v>0</v>
      </c>
      <c r="M76" t="n">
        <v>108.25</v>
      </c>
      <c r="N76" t="n">
        <v>0</v>
      </c>
      <c r="O76" t="n">
        <v>0</v>
      </c>
      <c r="P76" t="n">
        <v>0</v>
      </c>
      <c r="Q76" t="n">
        <v>-630.7092</v>
      </c>
      <c r="R76" t="n">
        <v>0</v>
      </c>
      <c r="S76" t="n">
        <v>-630.7092</v>
      </c>
      <c r="T76" t="n">
        <v>39.867</v>
      </c>
      <c r="U76" t="n">
        <v>279.069</v>
      </c>
      <c r="V76" t="n">
        <v>7</v>
      </c>
      <c r="W76" t="n">
        <v>630.7092</v>
      </c>
      <c r="X76" t="n">
        <v>630.7092</v>
      </c>
      <c r="Y76" t="n">
        <v>630.7092</v>
      </c>
      <c r="Z76" t="n">
        <v>630.7092</v>
      </c>
      <c r="AA76" s="20" t="n">
        <v>46029</v>
      </c>
      <c r="AB76" t="inlineStr">
        <is>
          <t>شركة  عبيد والنيربيه</t>
        </is>
      </c>
      <c r="AC76" s="20" t="n">
        <v>46053</v>
      </c>
      <c r="AD76" t="n">
        <v>70.0788</v>
      </c>
      <c r="AE76" t="n">
        <v>52.5591</v>
      </c>
      <c r="AF76" t="inlineStr">
        <is>
          <t>0:22</t>
        </is>
      </c>
      <c r="AG76" t="n">
        <v>757.75</v>
      </c>
    </row>
    <row r="77">
      <c r="A77" t="inlineStr">
        <is>
          <t>ADTV</t>
        </is>
      </c>
      <c r="B77" t="inlineStr">
        <is>
          <t>RM</t>
        </is>
      </c>
      <c r="C77" t="inlineStr">
        <is>
          <t>RM.ADTV.0076</t>
        </is>
      </c>
      <c r="D77" t="inlineStr">
        <is>
          <t>Glitter dust silver-معرض عبدون</t>
        </is>
      </c>
      <c r="E77" t="n">
        <v>0</v>
      </c>
      <c r="F77" t="n">
        <v>0</v>
      </c>
      <c r="G77" t="inlineStr">
        <is>
          <t>304, 304</t>
        </is>
      </c>
      <c r="H77" t="n">
        <v>0.2</v>
      </c>
      <c r="I77" t="n">
        <v>0</v>
      </c>
      <c r="J77" t="n">
        <v>0</v>
      </c>
      <c r="K77" t="n">
        <v>0</v>
      </c>
      <c r="L77" t="n">
        <v>0</v>
      </c>
      <c r="M77" t="n">
        <v>0.2</v>
      </c>
      <c r="N77" t="n">
        <v>-0.2</v>
      </c>
      <c r="O77" t="n">
        <v>0</v>
      </c>
      <c r="P77" t="n">
        <v>0</v>
      </c>
      <c r="Q77" t="n">
        <v>0</v>
      </c>
      <c r="R77" t="n">
        <v>0</v>
      </c>
      <c r="S77" t="n">
        <v>-0.2</v>
      </c>
      <c r="T77" t="n">
        <v>0</v>
      </c>
      <c r="U77" t="n">
        <v>0</v>
      </c>
      <c r="V77" t="n">
        <v>86.205</v>
      </c>
      <c r="W77" t="n">
        <v>0</v>
      </c>
      <c r="X77" t="n">
        <v>0</v>
      </c>
      <c r="Y77" t="n">
        <v>0</v>
      </c>
      <c r="Z77" t="n">
        <v>0</v>
      </c>
      <c r="AA77" s="20" t="n">
        <v>46047</v>
      </c>
      <c r="AB77" t="inlineStr">
        <is>
          <t>شركة المحمودية لتجارة مستلزمات المخابز والحلويات</t>
        </is>
      </c>
      <c r="AC77" s="20" t="n">
        <v>2</v>
      </c>
      <c r="AD77" t="n">
        <v>0</v>
      </c>
      <c r="AE77" t="n">
        <v>0</v>
      </c>
      <c r="AG77" t="n">
        <v>17.241</v>
      </c>
    </row>
    <row r="78">
      <c r="A78" t="inlineStr">
        <is>
          <t>ADTV</t>
        </is>
      </c>
      <c r="B78" t="inlineStr">
        <is>
          <t>RM</t>
        </is>
      </c>
      <c r="C78" t="inlineStr">
        <is>
          <t>RM.ADTV.0077</t>
        </is>
      </c>
      <c r="D78" t="inlineStr">
        <is>
          <t>Cremodan Se</t>
        </is>
      </c>
      <c r="V78" t="n">
        <v>5</v>
      </c>
      <c r="W78" t="n">
        <v>0</v>
      </c>
      <c r="X78" t="n">
        <v>0</v>
      </c>
      <c r="Y78" t="n">
        <v>0</v>
      </c>
      <c r="Z78" t="n">
        <v>0</v>
      </c>
      <c r="AA78" s="20" t="n">
        <v>2</v>
      </c>
      <c r="AC78" s="20" t="n">
        <v>2</v>
      </c>
      <c r="AD78" t="n">
        <v>0</v>
      </c>
      <c r="AE78" t="n">
        <v>0</v>
      </c>
    </row>
    <row r="79">
      <c r="A79" t="inlineStr">
        <is>
          <t>ADTV</t>
        </is>
      </c>
      <c r="B79" t="inlineStr">
        <is>
          <t>RM</t>
        </is>
      </c>
      <c r="C79" t="inlineStr">
        <is>
          <t>RM.ADTV.0078</t>
        </is>
      </c>
      <c r="D79" t="inlineStr">
        <is>
          <t>Pea Protein Powder</t>
        </is>
      </c>
      <c r="V79" t="n">
        <v>3.6</v>
      </c>
      <c r="W79" t="n">
        <v>0</v>
      </c>
      <c r="X79" t="n">
        <v>0</v>
      </c>
      <c r="Y79" t="n">
        <v>0</v>
      </c>
      <c r="Z79" t="n">
        <v>0</v>
      </c>
      <c r="AA79" s="20" t="n">
        <v>2</v>
      </c>
      <c r="AC79" s="20" t="n">
        <v>2</v>
      </c>
      <c r="AD79" t="n">
        <v>0</v>
      </c>
      <c r="AE79" t="n">
        <v>0</v>
      </c>
    </row>
    <row r="80">
      <c r="A80" t="inlineStr">
        <is>
          <t>ADTV</t>
        </is>
      </c>
      <c r="B80" t="inlineStr">
        <is>
          <t>RM</t>
        </is>
      </c>
      <c r="C80" t="inlineStr">
        <is>
          <t>RM.ADTV.0079</t>
        </is>
      </c>
      <c r="D80" t="inlineStr">
        <is>
          <t xml:space="preserve">Malic Acid </t>
        </is>
      </c>
      <c r="V80" t="n">
        <v>0</v>
      </c>
      <c r="W80" t="n">
        <v>0</v>
      </c>
      <c r="X80" t="n">
        <v>0</v>
      </c>
      <c r="Y80" t="n">
        <v>0</v>
      </c>
      <c r="Z80" t="n">
        <v>0</v>
      </c>
      <c r="AA80" s="20" t="n">
        <v>2</v>
      </c>
      <c r="AC80" s="20" t="n">
        <v>2</v>
      </c>
      <c r="AD80" t="n">
        <v>0</v>
      </c>
      <c r="AE80" t="n">
        <v>0</v>
      </c>
    </row>
    <row r="81">
      <c r="A81" t="inlineStr">
        <is>
          <t>ADTV</t>
        </is>
      </c>
      <c r="B81" t="inlineStr">
        <is>
          <t>RM</t>
        </is>
      </c>
      <c r="C81" t="inlineStr">
        <is>
          <t>RM.ADTV.0080</t>
        </is>
      </c>
      <c r="D81" t="inlineStr">
        <is>
          <t>بيكنغ باودر</t>
        </is>
      </c>
      <c r="V81" t="n">
        <v>0</v>
      </c>
      <c r="W81" t="n">
        <v>0</v>
      </c>
      <c r="X81" t="n">
        <v>0</v>
      </c>
      <c r="Y81" t="n">
        <v>0</v>
      </c>
      <c r="Z81" t="n">
        <v>0</v>
      </c>
      <c r="AA81" s="20" t="n">
        <v>2</v>
      </c>
      <c r="AC81" s="20" t="n">
        <v>2</v>
      </c>
      <c r="AD81" t="n">
        <v>0</v>
      </c>
      <c r="AE81" t="n">
        <v>0</v>
      </c>
    </row>
    <row r="82">
      <c r="A82" t="inlineStr">
        <is>
          <t>ADTV</t>
        </is>
      </c>
      <c r="B82" t="inlineStr">
        <is>
          <t>RM</t>
        </is>
      </c>
      <c r="C82" t="inlineStr">
        <is>
          <t>RM.ADTV.0081</t>
        </is>
      </c>
      <c r="D82" t="inlineStr">
        <is>
          <t xml:space="preserve">sodium alginate  </t>
        </is>
      </c>
      <c r="V82" t="n">
        <v>0</v>
      </c>
      <c r="W82" t="n">
        <v>0</v>
      </c>
      <c r="X82" t="n">
        <v>0</v>
      </c>
      <c r="Y82" t="n">
        <v>0</v>
      </c>
      <c r="Z82" t="n">
        <v>0</v>
      </c>
      <c r="AA82" s="20" t="n">
        <v>2</v>
      </c>
      <c r="AC82" s="20" t="n">
        <v>2</v>
      </c>
      <c r="AD82" t="n">
        <v>0</v>
      </c>
      <c r="AE82" t="n">
        <v>0</v>
      </c>
    </row>
    <row r="83">
      <c r="A83" t="inlineStr">
        <is>
          <t>ADTV</t>
        </is>
      </c>
      <c r="B83" t="inlineStr">
        <is>
          <t>RM</t>
        </is>
      </c>
      <c r="C83" t="inlineStr">
        <is>
          <t>RM.ADTV.0082</t>
        </is>
      </c>
      <c r="D83" t="inlineStr">
        <is>
          <t>Topping Base</t>
        </is>
      </c>
      <c r="V83" t="n">
        <v>0</v>
      </c>
      <c r="W83" t="n">
        <v>0</v>
      </c>
      <c r="X83" t="n">
        <v>0</v>
      </c>
      <c r="Y83" t="n">
        <v>0</v>
      </c>
      <c r="Z83" t="n">
        <v>0</v>
      </c>
      <c r="AA83" s="20" t="n">
        <v>2</v>
      </c>
      <c r="AC83" s="20" t="n">
        <v>2</v>
      </c>
      <c r="AD83" t="n">
        <v>0</v>
      </c>
      <c r="AE83" t="n">
        <v>0</v>
      </c>
    </row>
    <row r="84">
      <c r="A84" t="inlineStr">
        <is>
          <t>ASWT</t>
        </is>
      </c>
      <c r="B84" t="inlineStr">
        <is>
          <t>RM</t>
        </is>
      </c>
      <c r="C84" t="inlineStr">
        <is>
          <t>RM.ASWT.0001</t>
        </is>
      </c>
      <c r="D84" t="inlineStr">
        <is>
          <t xml:space="preserve">عش البلبل </t>
        </is>
      </c>
      <c r="E84" t="n">
        <v>3502.111</v>
      </c>
      <c r="F84" t="n">
        <v>23665.519</v>
      </c>
      <c r="G84" t="inlineStr">
        <is>
          <t>304, 401, 402, 499, 409, 9402, 9409, 304, 108, 101, 499, 402, 401, 409, 9402, 108, 101, 499, 409, 9409, 101</t>
        </is>
      </c>
      <c r="H84" t="n">
        <v>612</v>
      </c>
      <c r="I84" t="n">
        <v>0</v>
      </c>
      <c r="J84" t="n">
        <v>0</v>
      </c>
      <c r="K84" t="n">
        <v>0</v>
      </c>
      <c r="L84" t="n">
        <v>0</v>
      </c>
      <c r="M84" t="n">
        <v>612</v>
      </c>
      <c r="N84" t="n">
        <v>0</v>
      </c>
      <c r="O84" t="n">
        <v>0</v>
      </c>
      <c r="P84" t="n">
        <v>0</v>
      </c>
      <c r="Q84" t="n">
        <v>-4.2323</v>
      </c>
      <c r="R84" t="n">
        <v>0</v>
      </c>
      <c r="S84" t="n">
        <v>-4.2323</v>
      </c>
      <c r="T84" t="n">
        <v>4109.8787</v>
      </c>
      <c r="U84" t="n">
        <v>26849.4123</v>
      </c>
      <c r="V84" t="n">
        <v>5.0423</v>
      </c>
      <c r="W84" t="n">
        <v>4.2323</v>
      </c>
      <c r="X84" t="n">
        <v>281.6123</v>
      </c>
      <c r="Y84" t="n">
        <v>839.8973</v>
      </c>
      <c r="Z84" t="n">
        <v>4364.7973</v>
      </c>
      <c r="AA84" s="20" t="n">
        <v>46043</v>
      </c>
      <c r="AB84" t="inlineStr">
        <is>
          <t>شركة  عبيد والنيربيه</t>
        </is>
      </c>
      <c r="AC84" s="20" t="n">
        <v>46053</v>
      </c>
      <c r="AD84" t="n">
        <v>93.3219</v>
      </c>
      <c r="AE84" t="n">
        <v>363.7331</v>
      </c>
      <c r="AF84" t="inlineStr">
        <is>
          <t>11:8</t>
        </is>
      </c>
      <c r="AG84" t="n">
        <v>3213</v>
      </c>
    </row>
    <row r="85">
      <c r="A85" t="inlineStr">
        <is>
          <t>ASWT</t>
        </is>
      </c>
      <c r="B85" t="inlineStr">
        <is>
          <t>RM</t>
        </is>
      </c>
      <c r="C85" t="inlineStr">
        <is>
          <t>RM.ASWT.0002</t>
        </is>
      </c>
      <c r="D85" t="inlineStr">
        <is>
          <t xml:space="preserve">برازق سمسم </t>
        </is>
      </c>
      <c r="E85" t="n">
        <v>14.3</v>
      </c>
      <c r="F85" t="n">
        <v>73.96550000000001</v>
      </c>
      <c r="G85" t="inlineStr">
        <is>
          <t>9409, 101, 108, 409, 402, 499, 101, 108, 9409, 409, 499, 402</t>
        </is>
      </c>
      <c r="H85" t="n">
        <v>0</v>
      </c>
      <c r="I85" t="n">
        <v>0</v>
      </c>
      <c r="J85" t="n">
        <v>0</v>
      </c>
      <c r="K85" t="n">
        <v>0</v>
      </c>
      <c r="L85" t="n">
        <v>0</v>
      </c>
      <c r="M85" t="n">
        <v>0</v>
      </c>
      <c r="N85" t="n">
        <v>0</v>
      </c>
      <c r="O85" t="n">
        <v>0</v>
      </c>
      <c r="P85" t="n">
        <v>0</v>
      </c>
      <c r="Q85" t="n">
        <v>0</v>
      </c>
      <c r="R85" t="n">
        <v>0</v>
      </c>
      <c r="S85" t="n">
        <v>0</v>
      </c>
      <c r="T85" t="n">
        <v>14.3</v>
      </c>
      <c r="U85" t="n">
        <v>73.96550000000001</v>
      </c>
      <c r="V85" t="n">
        <v>5.1724</v>
      </c>
      <c r="W85" t="n">
        <v>3</v>
      </c>
      <c r="X85" t="n">
        <v>3</v>
      </c>
      <c r="Y85" t="n">
        <v>5.2</v>
      </c>
      <c r="Z85" t="n">
        <v>5.2</v>
      </c>
      <c r="AA85" s="20" t="n">
        <v>46021</v>
      </c>
      <c r="AB85" t="inlineStr">
        <is>
          <t>شركة مجمع البندر للحلويات والماكولات</t>
        </is>
      </c>
      <c r="AC85" s="20" t="n">
        <v>46019</v>
      </c>
      <c r="AD85" t="n">
        <v>0.5777</v>
      </c>
      <c r="AE85" t="n">
        <v>0.4333</v>
      </c>
      <c r="AF85" t="inlineStr">
        <is>
          <t>33:0</t>
        </is>
      </c>
      <c r="AG85" t="n">
        <v>0</v>
      </c>
    </row>
    <row r="86">
      <c r="A86" t="inlineStr">
        <is>
          <t>ASWT</t>
        </is>
      </c>
      <c r="B86" t="inlineStr">
        <is>
          <t>RM</t>
        </is>
      </c>
      <c r="C86" t="inlineStr">
        <is>
          <t>RM.ASWT.0003</t>
        </is>
      </c>
      <c r="D86" t="inlineStr">
        <is>
          <t>البقلاوة</t>
        </is>
      </c>
      <c r="E86" t="n">
        <v>872.1028</v>
      </c>
      <c r="F86" t="n">
        <v>10242.9848</v>
      </c>
      <c r="G86" t="inlineStr">
        <is>
          <t>101, 9409, 108, 409, 9409, 499, 101, 9402, 401, 499, 402, 409, 101, 108, 409, 401, 402, 499, 9402, 9409</t>
        </is>
      </c>
      <c r="H86" t="n">
        <v>214</v>
      </c>
      <c r="I86" t="n">
        <v>0</v>
      </c>
      <c r="J86" t="n">
        <v>0</v>
      </c>
      <c r="K86" t="n">
        <v>0</v>
      </c>
      <c r="L86" t="n">
        <v>0</v>
      </c>
      <c r="M86" t="n">
        <v>214</v>
      </c>
      <c r="N86" t="n">
        <v>0</v>
      </c>
      <c r="O86" t="n">
        <v>0</v>
      </c>
      <c r="P86" t="n">
        <v>0</v>
      </c>
      <c r="Q86" t="n">
        <v>-1.686</v>
      </c>
      <c r="R86" t="n">
        <v>0</v>
      </c>
      <c r="S86" t="n">
        <v>-1.686</v>
      </c>
      <c r="T86" t="n">
        <v>1084.4168</v>
      </c>
      <c r="U86" t="n">
        <v>12791.1733</v>
      </c>
      <c r="V86" t="n">
        <v>12</v>
      </c>
      <c r="W86" t="n">
        <v>7.919</v>
      </c>
      <c r="X86" t="n">
        <v>12.509</v>
      </c>
      <c r="Y86" t="n">
        <v>242.575</v>
      </c>
      <c r="Z86" t="n">
        <v>1760.175</v>
      </c>
      <c r="AA86" s="20" t="n">
        <v>46053</v>
      </c>
      <c r="AB86" t="inlineStr">
        <is>
          <t>شركة  عبيد والنيربيه</t>
        </is>
      </c>
      <c r="AC86" s="20" t="n">
        <v>46053</v>
      </c>
      <c r="AD86" t="n">
        <v>26.9527</v>
      </c>
      <c r="AE86" t="n">
        <v>146.6812</v>
      </c>
      <c r="AF86" t="inlineStr">
        <is>
          <t>7:11</t>
        </is>
      </c>
      <c r="AG86" t="n">
        <v>2568</v>
      </c>
    </row>
    <row r="87">
      <c r="A87" t="inlineStr">
        <is>
          <t>ASWT</t>
        </is>
      </c>
      <c r="B87" t="inlineStr">
        <is>
          <t>RM</t>
        </is>
      </c>
      <c r="C87" t="inlineStr">
        <is>
          <t>RM.ASWT.0004</t>
        </is>
      </c>
      <c r="D87" t="inlineStr">
        <is>
          <t xml:space="preserve">اصابع الكاشو </t>
        </is>
      </c>
      <c r="E87" t="n">
        <v>449.6385</v>
      </c>
      <c r="F87" t="n">
        <v>3367.2238</v>
      </c>
      <c r="G87" t="inlineStr">
        <is>
          <t>402, 101, 499, 101, 499, 402, 499</t>
        </is>
      </c>
      <c r="H87" t="n">
        <v>0</v>
      </c>
      <c r="I87" t="n">
        <v>0</v>
      </c>
      <c r="J87" t="n">
        <v>0</v>
      </c>
      <c r="K87" t="n">
        <v>0</v>
      </c>
      <c r="L87" t="n">
        <v>0</v>
      </c>
      <c r="M87" t="n">
        <v>0</v>
      </c>
      <c r="N87" t="n">
        <v>0</v>
      </c>
      <c r="O87" t="n">
        <v>0</v>
      </c>
      <c r="P87" t="n">
        <v>0</v>
      </c>
      <c r="Q87" t="n">
        <v>-1.2209</v>
      </c>
      <c r="R87" t="n">
        <v>0</v>
      </c>
      <c r="S87" t="n">
        <v>-1.2209</v>
      </c>
      <c r="T87" t="n">
        <v>448.4176</v>
      </c>
      <c r="U87" t="n">
        <v>3358.0808</v>
      </c>
      <c r="V87" t="n">
        <v>7.4887</v>
      </c>
      <c r="W87" t="n">
        <v>1.2209</v>
      </c>
      <c r="X87" t="n">
        <v>1.2209</v>
      </c>
      <c r="Y87" t="n">
        <v>282.0129</v>
      </c>
      <c r="Z87" t="n">
        <v>1153.5129</v>
      </c>
      <c r="AA87" s="20" t="n">
        <v>45710</v>
      </c>
      <c r="AB87" t="inlineStr">
        <is>
          <t>شركة مجمع البندر للحلويات والماكولات</t>
        </is>
      </c>
      <c r="AC87" s="20" t="n">
        <v>46053</v>
      </c>
      <c r="AD87" t="n">
        <v>31.3347</v>
      </c>
      <c r="AE87" t="n">
        <v>96.126</v>
      </c>
      <c r="AF87" t="inlineStr">
        <is>
          <t>4:19</t>
        </is>
      </c>
      <c r="AG87" t="n">
        <v>0</v>
      </c>
    </row>
    <row r="88">
      <c r="A88" t="inlineStr">
        <is>
          <t>ASWT</t>
        </is>
      </c>
      <c r="B88" t="inlineStr">
        <is>
          <t>RM</t>
        </is>
      </c>
      <c r="C88" t="inlineStr">
        <is>
          <t>RM.ASWT.0005</t>
        </is>
      </c>
      <c r="D88" t="inlineStr">
        <is>
          <t>برزاق سمسم حجم صغير</t>
        </is>
      </c>
      <c r="V88" t="n">
        <v>6.466</v>
      </c>
      <c r="W88" t="n">
        <v>0</v>
      </c>
      <c r="X88" t="n">
        <v>0</v>
      </c>
      <c r="Y88" t="n">
        <v>0</v>
      </c>
      <c r="Z88" t="n">
        <v>0</v>
      </c>
      <c r="AA88" s="20" t="n">
        <v>2</v>
      </c>
      <c r="AC88" s="20" t="n">
        <v>2</v>
      </c>
      <c r="AD88" t="n">
        <v>0</v>
      </c>
      <c r="AE88" t="n">
        <v>0</v>
      </c>
    </row>
    <row r="89">
      <c r="A89" t="inlineStr">
        <is>
          <t>ASWT</t>
        </is>
      </c>
      <c r="B89" t="inlineStr">
        <is>
          <t>RM</t>
        </is>
      </c>
      <c r="C89" t="inlineStr">
        <is>
          <t>RM.ASWT.0006</t>
        </is>
      </c>
      <c r="D89" t="inlineStr">
        <is>
          <t xml:space="preserve">برازق سمسم  من غير فستق حلبي </t>
        </is>
      </c>
      <c r="V89" t="n">
        <v>2.75</v>
      </c>
      <c r="W89" t="n">
        <v>0</v>
      </c>
      <c r="X89" t="n">
        <v>0</v>
      </c>
      <c r="Y89" t="n">
        <v>0</v>
      </c>
      <c r="Z89" t="n">
        <v>0</v>
      </c>
      <c r="AA89" s="20" t="n">
        <v>2</v>
      </c>
      <c r="AC89" s="20" t="n">
        <v>2</v>
      </c>
      <c r="AD89" t="n">
        <v>0</v>
      </c>
      <c r="AE89" t="n">
        <v>0</v>
      </c>
    </row>
    <row r="90">
      <c r="A90" t="inlineStr">
        <is>
          <t>BIS</t>
        </is>
      </c>
      <c r="B90" t="inlineStr">
        <is>
          <t>RM</t>
        </is>
      </c>
      <c r="C90" t="inlineStr">
        <is>
          <t>RM.BIS.0001</t>
        </is>
      </c>
      <c r="D90" t="inlineStr">
        <is>
          <t xml:space="preserve">فتات الاوريو </t>
        </is>
      </c>
      <c r="E90" t="n">
        <v>18</v>
      </c>
      <c r="F90" t="n">
        <v>33.9117</v>
      </c>
      <c r="G90" t="inlineStr">
        <is>
          <t>9404, 9402, 801, 402, 304, 306, 301, 305, 201, 202, 404, 501, 601, 403, 701, 602, 9108, 108, 101, 103, 102, 201, 301, 306, 202, 403, 305, 601, 404, 402, 9402, 304, 701, 9108, 801, 602, 501, 9404, 108, 103, 101, 102</t>
        </is>
      </c>
      <c r="H90" t="n">
        <v>0</v>
      </c>
      <c r="I90" t="n">
        <v>0</v>
      </c>
      <c r="J90" t="n">
        <v>2</v>
      </c>
      <c r="K90" t="n">
        <v>0</v>
      </c>
      <c r="L90" t="n">
        <v>0</v>
      </c>
      <c r="M90" t="n">
        <v>2</v>
      </c>
      <c r="N90" t="n">
        <v>0</v>
      </c>
      <c r="O90" t="n">
        <v>0</v>
      </c>
      <c r="P90" t="n">
        <v>0</v>
      </c>
      <c r="Q90" t="n">
        <v>0</v>
      </c>
      <c r="R90" t="n">
        <v>0</v>
      </c>
      <c r="S90" t="n">
        <v>0</v>
      </c>
      <c r="T90" t="n">
        <v>20</v>
      </c>
      <c r="U90" t="n">
        <v>37.6797</v>
      </c>
      <c r="V90" t="n">
        <v>1.884</v>
      </c>
      <c r="W90" t="n">
        <v>0</v>
      </c>
      <c r="X90" t="n">
        <v>0</v>
      </c>
      <c r="Y90" t="n">
        <v>0.421</v>
      </c>
      <c r="Z90" t="n">
        <v>787.151</v>
      </c>
      <c r="AA90" s="20" t="n">
        <v>45476</v>
      </c>
      <c r="AB90" t="inlineStr">
        <is>
          <t>OREO.01/2024</t>
        </is>
      </c>
      <c r="AC90" s="20" t="n">
        <v>45795</v>
      </c>
      <c r="AD90" t="n">
        <v>0.0467</v>
      </c>
      <c r="AE90" t="n">
        <v>65.5959</v>
      </c>
      <c r="AF90" t="inlineStr">
        <is>
          <t>0:9</t>
        </is>
      </c>
      <c r="AG90" t="n">
        <v>0</v>
      </c>
    </row>
    <row r="91">
      <c r="A91" t="inlineStr">
        <is>
          <t>BIS</t>
        </is>
      </c>
      <c r="B91" t="inlineStr">
        <is>
          <t>RM</t>
        </is>
      </c>
      <c r="C91" t="inlineStr">
        <is>
          <t>RM.BIS.0002</t>
        </is>
      </c>
      <c r="D91" t="inlineStr">
        <is>
          <t>Extruded P White - Bags 10 Kg</t>
        </is>
      </c>
      <c r="E91" t="n">
        <v>3221.7924</v>
      </c>
      <c r="F91" t="n">
        <v>7938.892</v>
      </c>
      <c r="G91" t="inlineStr">
        <is>
          <t>402, 306, 203, 499, 9108, 407, 403, 9407, 9402, 9403, 108, 101, 103, 102, 403, 306, 203, 499, 407, 402, 108, 103, 9403, 102, 101, 108, 499, 9407, 403, 9108, 103, 9402, 9403, 9108</t>
        </is>
      </c>
      <c r="H91" t="n">
        <v>0</v>
      </c>
      <c r="I91" t="n">
        <v>0</v>
      </c>
      <c r="J91" t="n">
        <v>0</v>
      </c>
      <c r="K91" t="n">
        <v>0</v>
      </c>
      <c r="L91" t="n">
        <v>0</v>
      </c>
      <c r="M91" t="n">
        <v>0</v>
      </c>
      <c r="N91" t="n">
        <v>0</v>
      </c>
      <c r="O91" t="n">
        <v>0</v>
      </c>
      <c r="P91" t="n">
        <v>0</v>
      </c>
      <c r="Q91" t="n">
        <v>-131.2556</v>
      </c>
      <c r="R91" t="n">
        <v>0</v>
      </c>
      <c r="S91" t="n">
        <v>-131.2556</v>
      </c>
      <c r="T91" t="n">
        <v>3090.5368</v>
      </c>
      <c r="U91" t="n">
        <v>7615.486</v>
      </c>
      <c r="V91" t="n">
        <v>2.9974</v>
      </c>
      <c r="W91" t="n">
        <v>1406.2556</v>
      </c>
      <c r="X91" t="n">
        <v>2316.2556</v>
      </c>
      <c r="Y91" t="n">
        <v>3911.4806</v>
      </c>
      <c r="Z91" t="n">
        <v>4811.4806</v>
      </c>
      <c r="AA91" s="20" t="n">
        <v>45770</v>
      </c>
      <c r="AB91" t="inlineStr">
        <is>
          <t>EXTRUDED.02/2025</t>
        </is>
      </c>
      <c r="AC91" s="20" t="n">
        <v>46053</v>
      </c>
      <c r="AD91" t="n">
        <v>434.6089</v>
      </c>
      <c r="AE91" t="n">
        <v>400.9567</v>
      </c>
      <c r="AF91" t="inlineStr">
        <is>
          <t>7:21</t>
        </is>
      </c>
      <c r="AG91" t="n">
        <v>0</v>
      </c>
    </row>
    <row r="92">
      <c r="A92" t="inlineStr">
        <is>
          <t>BIS</t>
        </is>
      </c>
      <c r="B92" t="inlineStr">
        <is>
          <t>RM</t>
        </is>
      </c>
      <c r="C92" t="inlineStr">
        <is>
          <t>RM.BIS.0003</t>
        </is>
      </c>
      <c r="D92" t="inlineStr">
        <is>
          <t xml:space="preserve">فتات البسكويت خشن 8 كيلو </t>
        </is>
      </c>
      <c r="E92" t="n">
        <v>3209.4524</v>
      </c>
      <c r="F92" t="n">
        <v>5608.948</v>
      </c>
      <c r="G92" t="inlineStr">
        <is>
          <t>9108, 304, 9402, 9405, 9112, 405, 9401, 9404, 499, 101, 107, 201, 102, 108, 402, 499, 401, 303, 305, 404, 601, 501, 203, 301, 201, 306, 403, 304, 102, 101, 107, 108, 112, 9405, 9402, 9401, 9404, 403, 501, 601, 405, 9108, 499, 9112, 203, 112, 306, 305, 301, 304, 402, 401, 303, 404</t>
        </is>
      </c>
      <c r="H92" t="n">
        <v>0</v>
      </c>
      <c r="I92" t="n">
        <v>0</v>
      </c>
      <c r="J92" t="n">
        <v>0</v>
      </c>
      <c r="K92" t="n">
        <v>0</v>
      </c>
      <c r="L92" t="n">
        <v>0</v>
      </c>
      <c r="M92" t="n">
        <v>0</v>
      </c>
      <c r="N92" t="n">
        <v>0</v>
      </c>
      <c r="O92" t="n">
        <v>0</v>
      </c>
      <c r="P92" t="n">
        <v>-0.983</v>
      </c>
      <c r="Q92" t="n">
        <v>-3.2556</v>
      </c>
      <c r="R92" t="n">
        <v>0</v>
      </c>
      <c r="S92" t="n">
        <v>-4.2386</v>
      </c>
      <c r="T92" t="n">
        <v>3205.2138</v>
      </c>
      <c r="U92" t="n">
        <v>5601.5405</v>
      </c>
      <c r="V92" t="n">
        <v>1.7476</v>
      </c>
      <c r="W92" t="n">
        <v>3.6156</v>
      </c>
      <c r="X92" t="n">
        <v>64.9276</v>
      </c>
      <c r="Y92" t="n">
        <v>744.1676</v>
      </c>
      <c r="Z92" t="n">
        <v>1446.5796</v>
      </c>
      <c r="AA92" s="20" t="n">
        <v>45257</v>
      </c>
      <c r="AB92" t="inlineStr">
        <is>
          <t>OMAN.35/2023</t>
        </is>
      </c>
      <c r="AC92" s="20" t="n">
        <v>46053</v>
      </c>
      <c r="AD92" t="n">
        <v>82.68519999999999</v>
      </c>
      <c r="AE92" t="n">
        <v>120.5483</v>
      </c>
      <c r="AF92" t="inlineStr">
        <is>
          <t>26:17</t>
        </is>
      </c>
      <c r="AG92" t="n">
        <v>0</v>
      </c>
    </row>
    <row r="93">
      <c r="A93" t="inlineStr">
        <is>
          <t>BIS</t>
        </is>
      </c>
      <c r="B93" t="inlineStr">
        <is>
          <t>RM</t>
        </is>
      </c>
      <c r="C93" t="inlineStr">
        <is>
          <t>RM.BIS.0004</t>
        </is>
      </c>
      <c r="D93" t="inlineStr">
        <is>
          <t>بسكوت شاي</t>
        </is>
      </c>
      <c r="E93" t="n">
        <v>1.35</v>
      </c>
      <c r="F93" t="n">
        <v>0</v>
      </c>
      <c r="G93" t="inlineStr">
        <is>
          <t>402, 409, 402, 409</t>
        </is>
      </c>
      <c r="H93" t="n">
        <v>0</v>
      </c>
      <c r="I93" t="n">
        <v>0</v>
      </c>
      <c r="J93" t="n">
        <v>0</v>
      </c>
      <c r="K93" t="n">
        <v>0</v>
      </c>
      <c r="L93" t="n">
        <v>0</v>
      </c>
      <c r="M93" t="n">
        <v>0</v>
      </c>
      <c r="N93" t="n">
        <v>0</v>
      </c>
      <c r="O93" t="n">
        <v>0</v>
      </c>
      <c r="P93" t="n">
        <v>0</v>
      </c>
      <c r="Q93" t="n">
        <v>0</v>
      </c>
      <c r="R93" t="n">
        <v>0</v>
      </c>
      <c r="S93" t="n">
        <v>0</v>
      </c>
      <c r="T93" t="n">
        <v>1.35</v>
      </c>
      <c r="U93" t="n">
        <v>0</v>
      </c>
      <c r="V93" t="n">
        <v>0</v>
      </c>
      <c r="W93" t="n">
        <v>0</v>
      </c>
      <c r="X93" t="n">
        <v>0</v>
      </c>
      <c r="Y93" t="n">
        <v>0</v>
      </c>
      <c r="Z93" t="n">
        <v>0</v>
      </c>
      <c r="AA93" s="20" t="n">
        <v>2</v>
      </c>
      <c r="AC93" s="20" t="n">
        <v>2</v>
      </c>
      <c r="AD93" t="n">
        <v>0</v>
      </c>
      <c r="AE93" t="n">
        <v>0</v>
      </c>
      <c r="AG93" t="n">
        <v>0</v>
      </c>
    </row>
    <row r="94">
      <c r="A94" t="inlineStr">
        <is>
          <t>BIS</t>
        </is>
      </c>
      <c r="B94" t="inlineStr">
        <is>
          <t>RM</t>
        </is>
      </c>
      <c r="C94" t="inlineStr">
        <is>
          <t>RM.BIS.0005</t>
        </is>
      </c>
      <c r="D94" t="inlineStr">
        <is>
          <t>بسكويت برتزل</t>
        </is>
      </c>
      <c r="E94" t="n">
        <v>272.7477</v>
      </c>
      <c r="F94" t="n">
        <v>909.159</v>
      </c>
      <c r="G94" t="inlineStr">
        <is>
          <t>101, 499, 402, 499, 409, 101, 409, 402, 499</t>
        </is>
      </c>
      <c r="H94" t="n">
        <v>0</v>
      </c>
      <c r="I94" t="n">
        <v>0</v>
      </c>
      <c r="J94" t="n">
        <v>0</v>
      </c>
      <c r="K94" t="n">
        <v>0</v>
      </c>
      <c r="L94" t="n">
        <v>0</v>
      </c>
      <c r="M94" t="n">
        <v>0</v>
      </c>
      <c r="N94" t="n">
        <v>0</v>
      </c>
      <c r="O94" t="n">
        <v>0</v>
      </c>
      <c r="P94" t="n">
        <v>0</v>
      </c>
      <c r="Q94" t="n">
        <v>-0.7325</v>
      </c>
      <c r="R94" t="n">
        <v>0</v>
      </c>
      <c r="S94" t="n">
        <v>-0.7325</v>
      </c>
      <c r="T94" t="n">
        <v>272.0152</v>
      </c>
      <c r="U94" t="n">
        <v>906.7173</v>
      </c>
      <c r="V94" t="n">
        <v>3.3333</v>
      </c>
      <c r="W94" t="n">
        <v>0.7325</v>
      </c>
      <c r="X94" t="n">
        <v>0.7325</v>
      </c>
      <c r="Y94" t="n">
        <v>1.9155</v>
      </c>
      <c r="Z94" t="n">
        <v>1.9155</v>
      </c>
      <c r="AA94" s="20" t="n">
        <v>45801</v>
      </c>
      <c r="AB94" t="inlineStr">
        <is>
          <t>Cash Customer - مورد</t>
        </is>
      </c>
      <c r="AC94" s="20" t="n">
        <v>46053</v>
      </c>
      <c r="AD94" t="n">
        <v>0.2128</v>
      </c>
      <c r="AE94" t="n">
        <v>0.1596</v>
      </c>
      <c r="AF94" t="inlineStr">
        <is>
          <t>1704:2</t>
        </is>
      </c>
      <c r="AG94" t="n">
        <v>0</v>
      </c>
    </row>
    <row r="95">
      <c r="A95" t="inlineStr">
        <is>
          <t>BIS</t>
        </is>
      </c>
      <c r="B95" t="inlineStr">
        <is>
          <t>RM</t>
        </is>
      </c>
      <c r="C95" t="inlineStr">
        <is>
          <t>RM.BIS.0006</t>
        </is>
      </c>
      <c r="D95" t="inlineStr">
        <is>
          <t>COOKIE GRANULES 1CTN*14KG</t>
        </is>
      </c>
      <c r="E95" t="n">
        <v>10.555</v>
      </c>
      <c r="F95" t="n">
        <v>12.8941</v>
      </c>
      <c r="G95" t="inlineStr">
        <is>
          <t>403, 9108, 499, 401, 306, 203, 9402, 9401, 499, 401, 101, 108, 102, 403, 203, 306, 9108, 9402, 9401, 108, 102, 101</t>
        </is>
      </c>
      <c r="H95" t="n">
        <v>0</v>
      </c>
      <c r="I95" t="n">
        <v>0</v>
      </c>
      <c r="J95" t="n">
        <v>0</v>
      </c>
      <c r="K95" t="n">
        <v>0</v>
      </c>
      <c r="L95" t="n">
        <v>0</v>
      </c>
      <c r="M95" t="n">
        <v>0</v>
      </c>
      <c r="N95" t="n">
        <v>0</v>
      </c>
      <c r="O95" t="n">
        <v>0</v>
      </c>
      <c r="P95" t="n">
        <v>0</v>
      </c>
      <c r="Q95" t="n">
        <v>0</v>
      </c>
      <c r="R95" t="n">
        <v>0</v>
      </c>
      <c r="S95" t="n">
        <v>0</v>
      </c>
      <c r="T95" t="n">
        <v>10.555</v>
      </c>
      <c r="U95" t="n">
        <v>12.8941</v>
      </c>
      <c r="V95" t="n">
        <v>1.2216</v>
      </c>
      <c r="W95" t="n">
        <v>0</v>
      </c>
      <c r="X95" t="n">
        <v>0</v>
      </c>
      <c r="Y95" t="n">
        <v>0</v>
      </c>
      <c r="Z95" t="n">
        <v>0</v>
      </c>
      <c r="AA95" s="20" t="n">
        <v>44808</v>
      </c>
      <c r="AB95" t="inlineStr">
        <is>
          <t>FORTUNE.04/2022</t>
        </is>
      </c>
      <c r="AC95" s="20" t="n">
        <v>45657</v>
      </c>
      <c r="AD95" t="n">
        <v>0</v>
      </c>
      <c r="AE95" t="n">
        <v>0</v>
      </c>
      <c r="AG95" t="n">
        <v>0</v>
      </c>
    </row>
    <row r="96">
      <c r="A96" t="inlineStr">
        <is>
          <t>BIS</t>
        </is>
      </c>
      <c r="B96" t="inlineStr">
        <is>
          <t>RM</t>
        </is>
      </c>
      <c r="C96" t="inlineStr">
        <is>
          <t>RM.BIS.0007</t>
        </is>
      </c>
      <c r="D96" t="inlineStr">
        <is>
          <t>Oreo Biscuit 2-4 / bag 10kg</t>
        </is>
      </c>
      <c r="E96" t="n">
        <v>0</v>
      </c>
      <c r="F96" t="n">
        <v>-0.0005</v>
      </c>
      <c r="G96" t="inlineStr">
        <is>
          <t>9401, 9404, 403, 9405, 301, 304, 201, 101, 102, 104, 402, 401, 405, 404, 501, 601, 405, 601, 501, 9401, 9405, 9404, 108, 103, 201, 301, 101, 108, 104, 103, 102, 403, 304, 401, 402, 404</t>
        </is>
      </c>
      <c r="H96" t="n">
        <v>0</v>
      </c>
      <c r="I96" t="n">
        <v>0</v>
      </c>
      <c r="J96" t="n">
        <v>0</v>
      </c>
      <c r="K96" t="n">
        <v>0</v>
      </c>
      <c r="L96" t="n">
        <v>0</v>
      </c>
      <c r="M96" t="n">
        <v>0</v>
      </c>
      <c r="N96" t="n">
        <v>0</v>
      </c>
      <c r="O96" t="n">
        <v>0</v>
      </c>
      <c r="P96" t="n">
        <v>0</v>
      </c>
      <c r="Q96" t="n">
        <v>0</v>
      </c>
      <c r="R96" t="n">
        <v>0</v>
      </c>
      <c r="S96" t="n">
        <v>0</v>
      </c>
      <c r="T96" t="n">
        <v>0</v>
      </c>
      <c r="U96" t="n">
        <v>-0.0005</v>
      </c>
      <c r="V96" t="n">
        <v>1.8497</v>
      </c>
      <c r="W96" t="n">
        <v>0</v>
      </c>
      <c r="X96" t="n">
        <v>0</v>
      </c>
      <c r="Y96" t="n">
        <v>128.992</v>
      </c>
      <c r="Z96" t="n">
        <v>200.16</v>
      </c>
      <c r="AA96" s="20" t="n">
        <v>44437</v>
      </c>
      <c r="AB96" t="inlineStr">
        <is>
          <t>شركة بيكر للصناعات الغذائية / مورد</t>
        </is>
      </c>
      <c r="AC96" s="20" t="n">
        <v>45793</v>
      </c>
      <c r="AD96" t="n">
        <v>14.3324</v>
      </c>
      <c r="AE96" t="n">
        <v>16.68</v>
      </c>
      <c r="AF96" t="inlineStr">
        <is>
          <t>0:0</t>
        </is>
      </c>
      <c r="AG96" t="n">
        <v>0</v>
      </c>
    </row>
    <row r="97">
      <c r="A97" t="inlineStr">
        <is>
          <t>BIS</t>
        </is>
      </c>
      <c r="B97" t="inlineStr">
        <is>
          <t>RM</t>
        </is>
      </c>
      <c r="C97" t="inlineStr">
        <is>
          <t>RM.BIS.0008</t>
        </is>
      </c>
      <c r="D97" t="inlineStr">
        <is>
          <t xml:space="preserve">فتات البسكويت المكرمل ( سبيكيلوس) 2-0 ملم </t>
        </is>
      </c>
      <c r="E97" t="n">
        <v>49769.2265</v>
      </c>
      <c r="F97" t="n">
        <v>92232.2314</v>
      </c>
      <c r="G97" t="inlineStr">
        <is>
          <t>108, 405, 9112, 601, 499, 409, 9605, 9404, 9409, 112, 9405, 408, 9408, 9601, 108, 103, 9403, 104, 801, 102, 9408, 102, 403, 9405, 110, 9108, 9601, 405, 9102, 9103, 9112, 9110, 605, 801, 602, 501, 9403, 9402, 9406, 304, 9204, 701, 9108, 9401, 9301, 409, 406, 601, 404, 402, 499, 401, 408, 305, 204, 303, 101, 110, 107, 108, 103, 102, 112, 301, 201, 203, 202, 403, 304, 306, 104, 801, 499, 9103, 408, 9605, 9102, 9601, 9112, 9401, 9409, 9110, 9408, 9204, 9402, 9301, 9404, 9403, 9405, 9406, 402, 401, 405, 404, 409, 406, 501, 601, 602, 403, 701, 605, 9108, 101, 201, 112, 107, 202, 301, 305, 306, 203, 204, 304, 303</t>
        </is>
      </c>
      <c r="H97" t="n">
        <v>181440</v>
      </c>
      <c r="I97" t="n">
        <v>0</v>
      </c>
      <c r="J97" t="n">
        <v>60</v>
      </c>
      <c r="K97" t="n">
        <v>0</v>
      </c>
      <c r="L97" t="n">
        <v>0</v>
      </c>
      <c r="M97" t="n">
        <v>181500</v>
      </c>
      <c r="N97" t="n">
        <v>0</v>
      </c>
      <c r="O97" t="n">
        <v>0</v>
      </c>
      <c r="P97" t="n">
        <v>-66.179</v>
      </c>
      <c r="Q97" t="n">
        <v>-88170.0503</v>
      </c>
      <c r="R97" t="n">
        <v>0</v>
      </c>
      <c r="S97" t="n">
        <v>-88236.22930000001</v>
      </c>
      <c r="T97" t="n">
        <v>143032.9972</v>
      </c>
      <c r="U97" t="n">
        <v>262301.9567</v>
      </c>
      <c r="V97" t="n">
        <v>1.9414</v>
      </c>
      <c r="W97" t="n">
        <v>234281.4457</v>
      </c>
      <c r="X97" t="n">
        <v>437821.2037</v>
      </c>
      <c r="Y97" t="n">
        <v>662529.9757</v>
      </c>
      <c r="Z97" t="n">
        <v>1004363.7367</v>
      </c>
      <c r="AA97" s="20" t="n">
        <v>46042</v>
      </c>
      <c r="AB97" t="inlineStr">
        <is>
          <t>Vermeiren.08/2026</t>
        </is>
      </c>
      <c r="AC97" s="20" t="n">
        <v>46053</v>
      </c>
      <c r="AD97" t="n">
        <v>73614.4417</v>
      </c>
      <c r="AE97" t="n">
        <v>83696.978</v>
      </c>
      <c r="AF97" t="inlineStr">
        <is>
          <t>1:21</t>
        </is>
      </c>
      <c r="AG97" t="n">
        <v>332677.189</v>
      </c>
    </row>
    <row r="98">
      <c r="A98" t="inlineStr">
        <is>
          <t>BIS</t>
        </is>
      </c>
      <c r="B98" t="inlineStr">
        <is>
          <t>RM</t>
        </is>
      </c>
      <c r="C98" t="inlineStr">
        <is>
          <t>RM.BIS.0009</t>
        </is>
      </c>
      <c r="D98" t="inlineStr">
        <is>
          <t>فتات الاوريو الداكنة</t>
        </is>
      </c>
      <c r="E98" t="n">
        <v>36449.7126</v>
      </c>
      <c r="F98" t="n">
        <v>66673.6421</v>
      </c>
      <c r="G98" t="inlineStr">
        <is>
          <t>499, 108, 112, 405, 9112, 601, 103, 108, 9405, 103, 9408, 9601, 403, 9402, 408, 9405, 9403, 9605, 9404, 9601, 9408, 701, 9108, 601, 602, 801, 501, 605, 405, 9112, 9102, 402, 499, 408, 403, 404, 101, 108, 102, 103, 112, 104, 301, 499, 801, 9102, 408, 701, 403, 605, 9108, 9402, 9404, 9112, 9601, 9605, 9408, 9405, 9403, 101, 102, 104, 9403, 301, 112, 402, 404, 602, 601, 501, 405</t>
        </is>
      </c>
      <c r="H98" t="n">
        <v>0</v>
      </c>
      <c r="I98" t="n">
        <v>0</v>
      </c>
      <c r="J98" t="n">
        <v>0</v>
      </c>
      <c r="K98" t="n">
        <v>0</v>
      </c>
      <c r="L98" t="n">
        <v>0</v>
      </c>
      <c r="M98" t="n">
        <v>0</v>
      </c>
      <c r="N98" t="n">
        <v>0</v>
      </c>
      <c r="O98" t="n">
        <v>0</v>
      </c>
      <c r="P98" t="n">
        <v>0</v>
      </c>
      <c r="Q98" t="n">
        <v>-2059.4539</v>
      </c>
      <c r="R98" t="n">
        <v>0</v>
      </c>
      <c r="S98" t="n">
        <v>-2059.4539</v>
      </c>
      <c r="T98" t="n">
        <v>34390.2587</v>
      </c>
      <c r="U98" t="n">
        <v>62894.695</v>
      </c>
      <c r="V98" t="n">
        <v>1.835</v>
      </c>
      <c r="W98" t="n">
        <v>6611.1609</v>
      </c>
      <c r="X98" t="n">
        <v>6658.8659</v>
      </c>
      <c r="Y98" t="n">
        <v>6612.8659</v>
      </c>
      <c r="Z98" t="n">
        <v>6652.8659</v>
      </c>
      <c r="AA98" s="20" t="n">
        <v>45980</v>
      </c>
      <c r="AB98" t="inlineStr">
        <is>
          <t>شركة بحر الشوكولاتة لصناعة الشوكولاتة والحلويات</t>
        </is>
      </c>
      <c r="AC98" s="20" t="n">
        <v>46053</v>
      </c>
      <c r="AD98" t="n">
        <v>734.7628</v>
      </c>
      <c r="AE98" t="n">
        <v>554.4054</v>
      </c>
      <c r="AF98" t="inlineStr">
        <is>
          <t>62:0</t>
        </is>
      </c>
      <c r="AG98" t="n">
        <v>0</v>
      </c>
    </row>
    <row r="99">
      <c r="A99" t="inlineStr">
        <is>
          <t>BIS</t>
        </is>
      </c>
      <c r="B99" t="inlineStr">
        <is>
          <t>RM</t>
        </is>
      </c>
      <c r="C99" t="inlineStr">
        <is>
          <t>RM.BIS.0010</t>
        </is>
      </c>
      <c r="D99" t="inlineStr">
        <is>
          <t>Sifted Bisc Crumbles 2-4mm 12 KG</t>
        </is>
      </c>
      <c r="E99" t="n">
        <v>144702.4479</v>
      </c>
      <c r="F99" t="n">
        <v>289614.6751</v>
      </c>
      <c r="G99" t="inlineStr">
        <is>
          <t>101, 9301, 201, 107, 102, 103, 108, 9405, 102, 103, 9601, 499, 9409, 301, 108, 405, 9112, 9606, 601, 9605, 112, 409, 9405, 9601, 9401, 602, 9102, 9301, 9103, 801, 9112, 405, 605, 9402, 9403, 9204, 9406, 9108, 701, 606, 301, 201, 403, 305, 102, 103, 108, 101, 107, 112, 401, 499, 402, 204, 409, 601, 406, 9401, 9301, 9605, 9601, 9402, 9409, 9606, 9403, 9405, 9406, 9204, 301, 305, 204, 112, 401, 402, 499, 9103, 9102, 801, 9112, 9108, 403, 701, 606, 409, 406, 405, 605, 602, 601</t>
        </is>
      </c>
      <c r="H99" t="n">
        <v>0</v>
      </c>
      <c r="I99" t="n">
        <v>48</v>
      </c>
      <c r="J99" t="n">
        <v>0</v>
      </c>
      <c r="K99" t="n">
        <v>0</v>
      </c>
      <c r="L99" t="n">
        <v>0</v>
      </c>
      <c r="M99" t="n">
        <v>48</v>
      </c>
      <c r="N99" t="n">
        <v>0</v>
      </c>
      <c r="O99" t="n">
        <v>-4776</v>
      </c>
      <c r="P99" t="n">
        <v>0</v>
      </c>
      <c r="Q99" t="n">
        <v>-11150.8154</v>
      </c>
      <c r="R99" t="n">
        <v>0</v>
      </c>
      <c r="S99" t="n">
        <v>-15926.8154</v>
      </c>
      <c r="T99" t="n">
        <v>128823.6325</v>
      </c>
      <c r="U99" t="n">
        <v>259670.6644</v>
      </c>
      <c r="V99" t="n">
        <v>1.8993</v>
      </c>
      <c r="W99" t="n">
        <v>34040.9814</v>
      </c>
      <c r="X99" t="n">
        <v>54302.0514</v>
      </c>
      <c r="Y99" t="n">
        <v>79449.1464</v>
      </c>
      <c r="Z99" t="n">
        <v>110978.8114</v>
      </c>
      <c r="AA99" s="20" t="n">
        <v>45889</v>
      </c>
      <c r="AB99" t="inlineStr">
        <is>
          <t>VERMEIREN.40/2025</t>
        </is>
      </c>
      <c r="AC99" s="20" t="n">
        <v>46053</v>
      </c>
      <c r="AD99" t="n">
        <v>8827.6829</v>
      </c>
      <c r="AE99" t="n">
        <v>9248.234200000001</v>
      </c>
      <c r="AF99" t="inlineStr">
        <is>
          <t>13:27</t>
        </is>
      </c>
      <c r="AG99" t="n">
        <v>0</v>
      </c>
    </row>
    <row r="100">
      <c r="A100" t="inlineStr">
        <is>
          <t>BIS</t>
        </is>
      </c>
      <c r="B100" t="inlineStr">
        <is>
          <t>RM</t>
        </is>
      </c>
      <c r="C100" t="inlineStr">
        <is>
          <t>RM.BIS.0011</t>
        </is>
      </c>
      <c r="D100" t="inlineStr">
        <is>
          <t>Oreo (Shell) Course  Crumbs/1kg x 10Bags</t>
        </is>
      </c>
      <c r="E100" t="n">
        <v>18308.9138</v>
      </c>
      <c r="F100" t="n">
        <v>36532.2767</v>
      </c>
      <c r="G100" t="inlineStr">
        <is>
          <t>405, 409, 601, 602, 401, 402, 112, 301, 102, 101, 9403, 9405, 9408, 9409, 9401, 9601, 9112, 9402, 9301, 9108, 403, 701, 408, 9102, 9103, 801, 499, 301, 112, 103, 102, 108, 101, 409, 403, 408, 499, 402, 401, 9102, 9112, 405, 9103, 801, 602, 601, 9108, 701, 9301, 9401, 9408, 9601, 9403, 9405, 9402, 9601, 103, 108, 103, 101, 601, 9409, 301, 499</t>
        </is>
      </c>
      <c r="H100" t="n">
        <v>11000</v>
      </c>
      <c r="I100" t="n">
        <v>0</v>
      </c>
      <c r="J100" t="n">
        <v>0</v>
      </c>
      <c r="K100" t="n">
        <v>0</v>
      </c>
      <c r="L100" t="n">
        <v>0</v>
      </c>
      <c r="M100" t="n">
        <v>11000</v>
      </c>
      <c r="N100" t="n">
        <v>0</v>
      </c>
      <c r="O100" t="n">
        <v>-690</v>
      </c>
      <c r="P100" t="n">
        <v>0</v>
      </c>
      <c r="Q100" t="n">
        <v>-22108.603</v>
      </c>
      <c r="R100" t="n">
        <v>0</v>
      </c>
      <c r="S100" t="n">
        <v>-22798.603</v>
      </c>
      <c r="T100" t="n">
        <v>6510.3108</v>
      </c>
      <c r="U100" t="n">
        <v>12974.9925</v>
      </c>
      <c r="V100" t="n">
        <v>2</v>
      </c>
      <c r="W100" t="n">
        <v>3649.854</v>
      </c>
      <c r="X100" t="n">
        <v>8408.995999999999</v>
      </c>
      <c r="Y100" t="n">
        <v>10818.996</v>
      </c>
      <c r="Z100" t="n">
        <v>12715.996</v>
      </c>
      <c r="AA100" s="20" t="n">
        <v>46041</v>
      </c>
      <c r="AB100" t="inlineStr">
        <is>
          <t xml:space="preserve">شركة المتحده لصناعه البسكوت والحلويات </t>
        </is>
      </c>
      <c r="AC100" s="20" t="n">
        <v>46053</v>
      </c>
      <c r="AD100" t="n">
        <v>1202.1106</v>
      </c>
      <c r="AE100" t="n">
        <v>1059.6663</v>
      </c>
      <c r="AF100" t="inlineStr">
        <is>
          <t>6:4</t>
        </is>
      </c>
      <c r="AG100" t="n">
        <v>22000</v>
      </c>
    </row>
    <row r="101">
      <c r="A101" t="inlineStr">
        <is>
          <t>BIS</t>
        </is>
      </c>
      <c r="B101" t="inlineStr">
        <is>
          <t>RM</t>
        </is>
      </c>
      <c r="C101" t="inlineStr">
        <is>
          <t>RM.BIS.0012</t>
        </is>
      </c>
      <c r="D101" t="inlineStr">
        <is>
          <t xml:space="preserve">فتات البسكويت المكرمل ( سبيكيلوس) 2-0 خالي من السكر </t>
        </is>
      </c>
      <c r="E101" t="n">
        <v>12</v>
      </c>
      <c r="F101" t="n">
        <v>203.31</v>
      </c>
      <c r="G101" t="inlineStr">
        <is>
          <t>801, 801</t>
        </is>
      </c>
      <c r="H101" t="n">
        <v>0</v>
      </c>
      <c r="I101" t="n">
        <v>0</v>
      </c>
      <c r="J101" t="n">
        <v>0</v>
      </c>
      <c r="K101" t="n">
        <v>0</v>
      </c>
      <c r="L101" t="n">
        <v>0</v>
      </c>
      <c r="M101" t="n">
        <v>0</v>
      </c>
      <c r="N101" t="n">
        <v>0</v>
      </c>
      <c r="O101" t="n">
        <v>0</v>
      </c>
      <c r="P101" t="n">
        <v>0</v>
      </c>
      <c r="Q101" t="n">
        <v>0</v>
      </c>
      <c r="R101" t="n">
        <v>0</v>
      </c>
      <c r="S101" t="n">
        <v>0</v>
      </c>
      <c r="T101" t="n">
        <v>12</v>
      </c>
      <c r="U101" t="n">
        <v>203.31</v>
      </c>
      <c r="V101" t="n">
        <v>16.9425</v>
      </c>
      <c r="W101" t="n">
        <v>0</v>
      </c>
      <c r="X101" t="n">
        <v>0</v>
      </c>
      <c r="Y101" t="n">
        <v>0</v>
      </c>
      <c r="Z101" t="n">
        <v>0</v>
      </c>
      <c r="AA101" s="20" t="n">
        <v>45900</v>
      </c>
      <c r="AB101" t="inlineStr">
        <is>
          <t>SAMPLES.06/2025</t>
        </is>
      </c>
      <c r="AC101" s="20" t="n">
        <v>2</v>
      </c>
      <c r="AD101" t="n">
        <v>0</v>
      </c>
      <c r="AE101" t="n">
        <v>0</v>
      </c>
      <c r="AG101" t="n">
        <v>0</v>
      </c>
    </row>
    <row r="102">
      <c r="A102" t="inlineStr">
        <is>
          <t>BIS</t>
        </is>
      </c>
      <c r="B102" t="inlineStr">
        <is>
          <t>RM</t>
        </is>
      </c>
      <c r="C102" t="inlineStr">
        <is>
          <t>RM.BIS.0013</t>
        </is>
      </c>
      <c r="D102" t="inlineStr">
        <is>
          <t>COOKIE GRANULES SPECULOOS 1CTN*14KG</t>
        </is>
      </c>
      <c r="E102" t="n">
        <v>51.92</v>
      </c>
      <c r="F102" t="n">
        <v>63.4261</v>
      </c>
      <c r="G102" t="inlineStr">
        <is>
          <t>499, 9112, 9401, 9405, 201, 112, 405, 401, 9108, 601, 101, 102, 108, 112, 201, 499, 401, 9405, 101, 102, 108, 601, 405, 9112, 9401, 9108</t>
        </is>
      </c>
      <c r="H102" t="n">
        <v>0</v>
      </c>
      <c r="I102" t="n">
        <v>0</v>
      </c>
      <c r="J102" t="n">
        <v>0</v>
      </c>
      <c r="K102" t="n">
        <v>0</v>
      </c>
      <c r="L102" t="n">
        <v>0</v>
      </c>
      <c r="M102" t="n">
        <v>0</v>
      </c>
      <c r="N102" t="n">
        <v>0</v>
      </c>
      <c r="O102" t="n">
        <v>0</v>
      </c>
      <c r="P102" t="n">
        <v>0</v>
      </c>
      <c r="Q102" t="n">
        <v>0</v>
      </c>
      <c r="R102" t="n">
        <v>0</v>
      </c>
      <c r="S102" t="n">
        <v>0</v>
      </c>
      <c r="T102" t="n">
        <v>51.92</v>
      </c>
      <c r="U102" t="n">
        <v>63.4261</v>
      </c>
      <c r="V102" t="n">
        <v>1.2216</v>
      </c>
      <c r="W102" t="n">
        <v>3838.792</v>
      </c>
      <c r="X102" t="n">
        <v>6851.931</v>
      </c>
      <c r="Y102" t="n">
        <v>6851.931</v>
      </c>
      <c r="Z102" t="n">
        <v>39611.931</v>
      </c>
      <c r="AA102" s="20" t="n">
        <v>45363</v>
      </c>
      <c r="AB102" t="inlineStr">
        <is>
          <t>SPECULOOS.02/2024</t>
        </is>
      </c>
      <c r="AC102" s="20" t="n">
        <v>45993</v>
      </c>
      <c r="AD102" t="n">
        <v>761.3256</v>
      </c>
      <c r="AE102" t="n">
        <v>3300.9942</v>
      </c>
      <c r="AF102" t="inlineStr">
        <is>
          <t>0:0</t>
        </is>
      </c>
      <c r="AG102" t="n">
        <v>0</v>
      </c>
    </row>
    <row r="103">
      <c r="A103" t="inlineStr">
        <is>
          <t>BIS</t>
        </is>
      </c>
      <c r="B103" t="inlineStr">
        <is>
          <t>RM</t>
        </is>
      </c>
      <c r="C103" t="inlineStr">
        <is>
          <t>RM.BIS.0014</t>
        </is>
      </c>
      <c r="D103" t="inlineStr">
        <is>
          <t xml:space="preserve">بسكويت الزبدة – Butter Cookies </t>
        </is>
      </c>
      <c r="E103" t="n">
        <v>805.5599</v>
      </c>
      <c r="F103" t="n">
        <v>1707.8386</v>
      </c>
      <c r="G103" t="inlineStr">
        <is>
          <t>401, 306, 112, 9112, 499, 9605, 9108, 405, 605, 9401, 9405, 112, 108, 101, 306, 401, 499, 108, 9405, 101, 499, 108, 405, 112, 9605, 9112, 9401, 405, 9112, 605, 9405, 9108</t>
        </is>
      </c>
      <c r="H103" t="n">
        <v>2016</v>
      </c>
      <c r="I103" t="n">
        <v>0</v>
      </c>
      <c r="J103" t="n">
        <v>0</v>
      </c>
      <c r="K103" t="n">
        <v>0</v>
      </c>
      <c r="L103" t="n">
        <v>0</v>
      </c>
      <c r="M103" t="n">
        <v>2016</v>
      </c>
      <c r="N103" t="n">
        <v>0</v>
      </c>
      <c r="O103" t="n">
        <v>0</v>
      </c>
      <c r="P103" t="n">
        <v>0</v>
      </c>
      <c r="Q103" t="n">
        <v>-1177.5518</v>
      </c>
      <c r="R103" t="n">
        <v>0</v>
      </c>
      <c r="S103" t="n">
        <v>-1177.5518</v>
      </c>
      <c r="T103" t="n">
        <v>1644.0081</v>
      </c>
      <c r="U103" t="n">
        <v>3397.0421</v>
      </c>
      <c r="V103" t="n">
        <v>2.025</v>
      </c>
      <c r="W103" t="n">
        <v>5059.4318</v>
      </c>
      <c r="X103" t="n">
        <v>9921.345799999999</v>
      </c>
      <c r="Y103" t="n">
        <v>10254.5278</v>
      </c>
      <c r="Z103" t="n">
        <v>11993.6008</v>
      </c>
      <c r="AA103" s="20" t="n">
        <v>46047</v>
      </c>
      <c r="AB103" t="inlineStr">
        <is>
          <t>شركة فيرونا للصناعات الغذائية</t>
        </is>
      </c>
      <c r="AC103" s="20" t="n">
        <v>46053</v>
      </c>
      <c r="AD103" t="n">
        <v>1139.3919</v>
      </c>
      <c r="AE103" t="n">
        <v>999.4666999999999</v>
      </c>
      <c r="AF103" t="inlineStr">
        <is>
          <t>1:19</t>
        </is>
      </c>
      <c r="AG103" t="n">
        <v>4084.138</v>
      </c>
    </row>
    <row r="104">
      <c r="A104" t="inlineStr">
        <is>
          <t>BIS</t>
        </is>
      </c>
      <c r="B104" t="inlineStr">
        <is>
          <t>RM</t>
        </is>
      </c>
      <c r="C104" t="inlineStr">
        <is>
          <t>RM.BIS.0015</t>
        </is>
      </c>
      <c r="D104" t="inlineStr">
        <is>
          <t>كرات الريزو</t>
        </is>
      </c>
      <c r="E104" t="n">
        <v>2129.3599</v>
      </c>
      <c r="F104" t="n">
        <v>3922.658</v>
      </c>
      <c r="G104" t="inlineStr">
        <is>
          <t>306, 301, 304, 402, 112, 203, 201, 401, 409, 405, 406, 403, 605, 9108, 408, 9403, 9405, 9406, 9408, 9409, 9402, 9401, 9605, 9112, 801, 499, 201, 203, 301, 306, 403, 112, 101, 108, 102, 103, 408, 409, 406, 401, 402, 499, 9108, 304, 9403, 9406, 9402, 408, 801, 405, 605, 9112, 9401, 9112, 102, 108, 112, 405, 499, 9409, 9605, 9408, 9405, 102, 101, 9403, 108, 103, 9405, 403, 9108, 9408</t>
        </is>
      </c>
      <c r="H104" t="n">
        <v>0</v>
      </c>
      <c r="I104" t="n">
        <v>0</v>
      </c>
      <c r="J104" t="n">
        <v>0.75</v>
      </c>
      <c r="K104" t="n">
        <v>0</v>
      </c>
      <c r="L104" t="n">
        <v>0</v>
      </c>
      <c r="M104" t="n">
        <v>0.75</v>
      </c>
      <c r="N104" t="n">
        <v>0</v>
      </c>
      <c r="O104" t="n">
        <v>0</v>
      </c>
      <c r="P104" t="n">
        <v>0</v>
      </c>
      <c r="Q104" t="n">
        <v>-571.4</v>
      </c>
      <c r="R104" t="n">
        <v>0</v>
      </c>
      <c r="S104" t="n">
        <v>-571.4</v>
      </c>
      <c r="T104" t="n">
        <v>1558.7099</v>
      </c>
      <c r="U104" t="n">
        <v>2871.4005</v>
      </c>
      <c r="V104" t="n">
        <v>2.2811</v>
      </c>
      <c r="W104" t="n">
        <v>1438.458</v>
      </c>
      <c r="X104" t="n">
        <v>2046.448</v>
      </c>
      <c r="Y104" t="n">
        <v>3836.98</v>
      </c>
      <c r="Z104" t="n">
        <v>5291.744</v>
      </c>
      <c r="AA104" s="20" t="n">
        <v>45511</v>
      </c>
      <c r="AB104" t="inlineStr">
        <is>
          <t>LAMERI.01/2024</t>
        </is>
      </c>
      <c r="AC104" s="20" t="n">
        <v>46053</v>
      </c>
      <c r="AD104" t="n">
        <v>426.3311</v>
      </c>
      <c r="AE104" t="n">
        <v>440.9786</v>
      </c>
      <c r="AF104" t="inlineStr">
        <is>
          <t>3:16</t>
        </is>
      </c>
      <c r="AG104" t="n">
        <v>0</v>
      </c>
    </row>
    <row r="105">
      <c r="A105" t="inlineStr">
        <is>
          <t>BIS</t>
        </is>
      </c>
      <c r="B105" t="inlineStr">
        <is>
          <t>RM</t>
        </is>
      </c>
      <c r="C105" t="inlineStr">
        <is>
          <t>RM.BIS.0016</t>
        </is>
      </c>
      <c r="D105" t="inlineStr">
        <is>
          <t xml:space="preserve">Oh Boy Biscut </t>
        </is>
      </c>
      <c r="E105" t="n">
        <v>133.7509</v>
      </c>
      <c r="F105" t="n">
        <v>327.8537</v>
      </c>
      <c r="G105" t="inlineStr">
        <is>
          <t>304, 9409, 499, 101, 108, 499, 402, 401, 409, 101, 108, 9409, 409, 499, 304, 401, 402</t>
        </is>
      </c>
      <c r="H105" t="n">
        <v>0</v>
      </c>
      <c r="I105" t="n">
        <v>0</v>
      </c>
      <c r="J105" t="n">
        <v>0.192</v>
      </c>
      <c r="K105" t="n">
        <v>0</v>
      </c>
      <c r="L105" t="n">
        <v>0</v>
      </c>
      <c r="M105" t="n">
        <v>0.192</v>
      </c>
      <c r="N105" t="n">
        <v>0</v>
      </c>
      <c r="O105" t="n">
        <v>0</v>
      </c>
      <c r="P105" t="n">
        <v>0</v>
      </c>
      <c r="Q105" t="n">
        <v>-0.2442</v>
      </c>
      <c r="R105" t="n">
        <v>0</v>
      </c>
      <c r="S105" t="n">
        <v>-0.2442</v>
      </c>
      <c r="T105" t="n">
        <v>133.6987</v>
      </c>
      <c r="U105" t="n">
        <v>327.7215</v>
      </c>
      <c r="V105" t="n">
        <v>2.1523</v>
      </c>
      <c r="W105" t="n">
        <v>1.5442</v>
      </c>
      <c r="X105" t="n">
        <v>2.1942</v>
      </c>
      <c r="Y105" t="n">
        <v>84.1812</v>
      </c>
      <c r="Z105" t="n">
        <v>110.9312</v>
      </c>
      <c r="AA105" s="20" t="n">
        <v>46008</v>
      </c>
      <c r="AB105" t="inlineStr">
        <is>
          <t>شركة عمر بولص الزعمط - مورد</t>
        </is>
      </c>
      <c r="AC105" s="20" t="n">
        <v>46053</v>
      </c>
      <c r="AD105" t="n">
        <v>9.353400000000001</v>
      </c>
      <c r="AE105" t="n">
        <v>9.244199999999999</v>
      </c>
      <c r="AF105" t="inlineStr">
        <is>
          <t>14:13</t>
        </is>
      </c>
      <c r="AG105" t="n">
        <v>0</v>
      </c>
    </row>
    <row r="106">
      <c r="A106" t="inlineStr">
        <is>
          <t>BIS</t>
        </is>
      </c>
      <c r="B106" t="inlineStr">
        <is>
          <t>RM</t>
        </is>
      </c>
      <c r="C106" t="inlineStr">
        <is>
          <t>RM.BIS.0017</t>
        </is>
      </c>
      <c r="D106" t="inlineStr">
        <is>
          <t>رقائق الفيوتين كريب الكرنشية</t>
        </is>
      </c>
      <c r="E106" t="n">
        <v>19.916</v>
      </c>
      <c r="F106" t="n">
        <v>77.5534</v>
      </c>
      <c r="G106" t="inlineStr">
        <is>
          <t>801, 304, 9304, 402, 303, 404, 304, 201, 801, 9304, 404, 201, 402, 304, 303</t>
        </is>
      </c>
      <c r="H106" t="n">
        <v>0</v>
      </c>
      <c r="I106" t="n">
        <v>0</v>
      </c>
      <c r="J106" t="n">
        <v>0</v>
      </c>
      <c r="K106" t="n">
        <v>0</v>
      </c>
      <c r="L106" t="n">
        <v>0</v>
      </c>
      <c r="M106" t="n">
        <v>0</v>
      </c>
      <c r="N106" t="n">
        <v>0</v>
      </c>
      <c r="O106" t="n">
        <v>0</v>
      </c>
      <c r="P106" t="n">
        <v>-18.116</v>
      </c>
      <c r="Q106" t="n">
        <v>0</v>
      </c>
      <c r="R106" t="n">
        <v>0</v>
      </c>
      <c r="S106" t="n">
        <v>-18.116</v>
      </c>
      <c r="T106" t="n">
        <v>1.8</v>
      </c>
      <c r="U106" t="n">
        <v>7.0092</v>
      </c>
      <c r="V106" t="n">
        <v>3.8939</v>
      </c>
      <c r="W106" t="n">
        <v>4.774</v>
      </c>
      <c r="X106" t="n">
        <v>8.006</v>
      </c>
      <c r="Y106" t="n">
        <v>8.006</v>
      </c>
      <c r="Z106" t="n">
        <v>8.006</v>
      </c>
      <c r="AA106" s="20" t="n">
        <v>44825</v>
      </c>
      <c r="AB106" t="inlineStr">
        <is>
          <t>DIMI.06/2022</t>
        </is>
      </c>
      <c r="AC106" s="20" t="n">
        <v>45995</v>
      </c>
      <c r="AD106" t="n">
        <v>0.8895</v>
      </c>
      <c r="AE106" t="n">
        <v>0.6671</v>
      </c>
      <c r="AF106" t="inlineStr">
        <is>
          <t>2:20</t>
        </is>
      </c>
      <c r="AG106" t="n">
        <v>0</v>
      </c>
    </row>
    <row r="107">
      <c r="A107" t="inlineStr">
        <is>
          <t>BIS</t>
        </is>
      </c>
      <c r="B107" t="inlineStr">
        <is>
          <t>RM</t>
        </is>
      </c>
      <c r="C107" t="inlineStr">
        <is>
          <t>RM.BIS.0018</t>
        </is>
      </c>
      <c r="D107" t="inlineStr">
        <is>
          <t>Krusty Crepe wafer biscuit /3  Bag1 Kg</t>
        </is>
      </c>
      <c r="E107" t="n">
        <v>15</v>
      </c>
      <c r="F107" t="n">
        <v>58.0369</v>
      </c>
      <c r="G107" t="inlineStr">
        <is>
          <t>304, 9304, 801, 9301, 9304, 801, 304, 301, 404, 304, 404, 301, 801, 9304, 9301</t>
        </is>
      </c>
      <c r="H107" t="n">
        <v>2</v>
      </c>
      <c r="I107" t="n">
        <v>0</v>
      </c>
      <c r="J107" t="n">
        <v>1</v>
      </c>
      <c r="K107" t="n">
        <v>0</v>
      </c>
      <c r="L107" t="n">
        <v>0</v>
      </c>
      <c r="M107" t="n">
        <v>3</v>
      </c>
      <c r="N107" t="n">
        <v>0</v>
      </c>
      <c r="O107" t="n">
        <v>-1</v>
      </c>
      <c r="P107" t="n">
        <v>-15</v>
      </c>
      <c r="Q107" t="n">
        <v>0</v>
      </c>
      <c r="R107" t="n">
        <v>0</v>
      </c>
      <c r="S107" t="n">
        <v>-16</v>
      </c>
      <c r="T107" t="n">
        <v>2</v>
      </c>
      <c r="U107" t="n">
        <v>7.4443</v>
      </c>
      <c r="V107" t="n">
        <v>2.4101</v>
      </c>
      <c r="W107" t="n">
        <v>8</v>
      </c>
      <c r="X107" t="n">
        <v>14</v>
      </c>
      <c r="Y107" t="n">
        <v>27</v>
      </c>
      <c r="Z107" t="n">
        <v>30</v>
      </c>
      <c r="AA107" s="20" t="n">
        <v>2</v>
      </c>
      <c r="AC107" s="20" t="n">
        <v>46030</v>
      </c>
      <c r="AD107" t="n">
        <v>3</v>
      </c>
      <c r="AE107" t="n">
        <v>2.5</v>
      </c>
      <c r="AF107" t="inlineStr">
        <is>
          <t>0:24</t>
        </is>
      </c>
      <c r="AG107" t="n">
        <v>5.387</v>
      </c>
    </row>
    <row r="108">
      <c r="A108" t="inlineStr">
        <is>
          <t>BIS</t>
        </is>
      </c>
      <c r="B108" t="inlineStr">
        <is>
          <t>RM</t>
        </is>
      </c>
      <c r="C108" t="inlineStr">
        <is>
          <t>RM.BIS.0019</t>
        </is>
      </c>
      <c r="D108" t="inlineStr">
        <is>
          <t>فتات بسكويت اللوتس الناعم</t>
        </is>
      </c>
      <c r="E108" t="n">
        <v>1</v>
      </c>
      <c r="F108" t="n">
        <v>1.7119</v>
      </c>
      <c r="G108" t="inlineStr">
        <is>
          <t>304, 801, 404, 201, 304, 404, 201, 304, 801</t>
        </is>
      </c>
      <c r="H108" t="n">
        <v>0</v>
      </c>
      <c r="I108" t="n">
        <v>0</v>
      </c>
      <c r="J108" t="n">
        <v>1.85</v>
      </c>
      <c r="K108" t="n">
        <v>0</v>
      </c>
      <c r="L108" t="n">
        <v>0</v>
      </c>
      <c r="M108" t="n">
        <v>1.85</v>
      </c>
      <c r="N108" t="n">
        <v>0</v>
      </c>
      <c r="O108" t="n">
        <v>0</v>
      </c>
      <c r="P108" t="n">
        <v>0</v>
      </c>
      <c r="Q108" t="n">
        <v>0</v>
      </c>
      <c r="R108" t="n">
        <v>0</v>
      </c>
      <c r="S108" t="n">
        <v>0</v>
      </c>
      <c r="T108" t="n">
        <v>2.85</v>
      </c>
      <c r="U108" t="n">
        <v>4.879</v>
      </c>
      <c r="V108" t="n">
        <v>1.7119</v>
      </c>
      <c r="W108" t="n">
        <v>0</v>
      </c>
      <c r="X108" t="n">
        <v>0</v>
      </c>
      <c r="Y108" t="n">
        <v>0</v>
      </c>
      <c r="Z108" t="n">
        <v>0</v>
      </c>
      <c r="AA108" s="20" t="n">
        <v>2</v>
      </c>
      <c r="AC108" s="20" t="n">
        <v>45103</v>
      </c>
      <c r="AD108" t="n">
        <v>0</v>
      </c>
      <c r="AE108" t="n">
        <v>0</v>
      </c>
      <c r="AG108" t="n">
        <v>0</v>
      </c>
    </row>
    <row r="109">
      <c r="A109" t="inlineStr">
        <is>
          <t>BIS</t>
        </is>
      </c>
      <c r="B109" t="inlineStr">
        <is>
          <t>RM</t>
        </is>
      </c>
      <c r="C109" t="inlineStr">
        <is>
          <t>RM.BIS.0020</t>
        </is>
      </c>
      <c r="D109" t="inlineStr">
        <is>
          <t xml:space="preserve">Digestive Biscuit  </t>
        </is>
      </c>
      <c r="E109" t="n">
        <v>497.0503</v>
      </c>
      <c r="F109" t="n">
        <v>987.8102</v>
      </c>
      <c r="G109" t="inlineStr">
        <is>
          <t>499, 9409, 101, 108, 9409, 9405, 409, 9108, 9304, 304, 405, 402, 499, 409, 101, 108, 102, 301, 304, 499, 9108, 9409, 9304, 9405, 101, 102, 301, 304, 402, 409, 405</t>
        </is>
      </c>
      <c r="H109" t="n">
        <v>30</v>
      </c>
      <c r="I109" t="n">
        <v>0</v>
      </c>
      <c r="J109" t="n">
        <v>6.4</v>
      </c>
      <c r="K109" t="n">
        <v>0</v>
      </c>
      <c r="L109" t="n">
        <v>0</v>
      </c>
      <c r="M109" t="n">
        <v>36.4</v>
      </c>
      <c r="N109" t="n">
        <v>0</v>
      </c>
      <c r="O109" t="n">
        <v>0</v>
      </c>
      <c r="P109" t="n">
        <v>0</v>
      </c>
      <c r="Q109" t="n">
        <v>-8.9781</v>
      </c>
      <c r="R109" t="n">
        <v>0</v>
      </c>
      <c r="S109" t="n">
        <v>-8.9781</v>
      </c>
      <c r="T109" t="n">
        <v>524.4722</v>
      </c>
      <c r="U109" t="n">
        <v>1044.7024</v>
      </c>
      <c r="V109" t="n">
        <v>1.984</v>
      </c>
      <c r="W109" t="n">
        <v>21.4621</v>
      </c>
      <c r="X109" t="n">
        <v>31.6591</v>
      </c>
      <c r="Y109" t="n">
        <v>59.3421</v>
      </c>
      <c r="Z109" t="n">
        <v>112.1511</v>
      </c>
      <c r="AA109" s="20" t="n">
        <v>46027</v>
      </c>
      <c r="AB109" t="inlineStr">
        <is>
          <t>شركة فيرونا للصناعات الغذائية</t>
        </is>
      </c>
      <c r="AC109" s="20" t="n">
        <v>46053</v>
      </c>
      <c r="AD109" t="n">
        <v>6.5935</v>
      </c>
      <c r="AE109" t="n">
        <v>9.3459</v>
      </c>
      <c r="AF109" t="inlineStr">
        <is>
          <t>56:3</t>
        </is>
      </c>
      <c r="AG109" t="n">
        <v>63</v>
      </c>
    </row>
    <row r="110">
      <c r="A110" t="inlineStr">
        <is>
          <t>BIS</t>
        </is>
      </c>
      <c r="B110" t="inlineStr">
        <is>
          <t>RM</t>
        </is>
      </c>
      <c r="C110" t="inlineStr">
        <is>
          <t>RM.BIS.0021</t>
        </is>
      </c>
      <c r="D110" t="inlineStr">
        <is>
          <t>SILK - C#40 BROWN 80 MM</t>
        </is>
      </c>
      <c r="E110" t="n">
        <v>0</v>
      </c>
      <c r="F110" t="n">
        <v>0</v>
      </c>
      <c r="G110" t="inlineStr">
        <is>
          <t>402, 402</t>
        </is>
      </c>
      <c r="H110" t="n">
        <v>0</v>
      </c>
      <c r="I110" t="n">
        <v>0</v>
      </c>
      <c r="J110" t="n">
        <v>0</v>
      </c>
      <c r="K110" t="n">
        <v>0</v>
      </c>
      <c r="L110" t="n">
        <v>0</v>
      </c>
      <c r="M110" t="n">
        <v>0</v>
      </c>
      <c r="N110" t="n">
        <v>0</v>
      </c>
      <c r="O110" t="n">
        <v>0</v>
      </c>
      <c r="P110" t="n">
        <v>0</v>
      </c>
      <c r="Q110" t="n">
        <v>0</v>
      </c>
      <c r="R110" t="n">
        <v>0</v>
      </c>
      <c r="S110" t="n">
        <v>0</v>
      </c>
      <c r="T110" t="n">
        <v>0</v>
      </c>
      <c r="U110" t="n">
        <v>0</v>
      </c>
      <c r="V110" t="n">
        <v>8.423999999999999</v>
      </c>
      <c r="W110" t="n">
        <v>0</v>
      </c>
      <c r="X110" t="n">
        <v>0</v>
      </c>
      <c r="Y110" t="n">
        <v>0</v>
      </c>
      <c r="Z110" t="n">
        <v>0</v>
      </c>
      <c r="AA110" s="20" t="n">
        <v>2</v>
      </c>
      <c r="AC110" s="20" t="n">
        <v>44586</v>
      </c>
      <c r="AD110" t="n">
        <v>0</v>
      </c>
      <c r="AE110" t="n">
        <v>0</v>
      </c>
      <c r="AG110" t="n">
        <v>0</v>
      </c>
    </row>
    <row r="111">
      <c r="A111" t="inlineStr">
        <is>
          <t>BIS</t>
        </is>
      </c>
      <c r="B111" t="inlineStr">
        <is>
          <t>RM</t>
        </is>
      </c>
      <c r="C111" t="inlineStr">
        <is>
          <t>RM.BIS.0022</t>
        </is>
      </c>
      <c r="D111" t="inlineStr">
        <is>
          <t>شوكفنجر بسكويت بالشوكولاته والكراميل ( تويكس )  19 غم - 12*24</t>
        </is>
      </c>
      <c r="E111" t="n">
        <v>16.499</v>
      </c>
      <c r="F111" t="n">
        <v>95.9014</v>
      </c>
      <c r="G111" t="inlineStr">
        <is>
          <t>499, 9112, 9108, 9401, 9405, 9406, 406, 405, 401, 101, 306, 112, 405, 9112, 9401, 9108, 108, 9405, 405, 108, 9112, 112, 9405, 9406, 406, 401, 499, 108, 101, 112, 306</t>
        </is>
      </c>
      <c r="H111" t="n">
        <v>36</v>
      </c>
      <c r="I111" t="n">
        <v>0</v>
      </c>
      <c r="J111" t="n">
        <v>0</v>
      </c>
      <c r="K111" t="n">
        <v>0</v>
      </c>
      <c r="L111" t="n">
        <v>0</v>
      </c>
      <c r="M111" t="n">
        <v>36</v>
      </c>
      <c r="N111" t="n">
        <v>0</v>
      </c>
      <c r="O111" t="n">
        <v>0</v>
      </c>
      <c r="P111" t="n">
        <v>0</v>
      </c>
      <c r="Q111" t="n">
        <v>-34.254</v>
      </c>
      <c r="R111" t="n">
        <v>0</v>
      </c>
      <c r="S111" t="n">
        <v>-34.254</v>
      </c>
      <c r="T111" t="n">
        <v>18.245</v>
      </c>
      <c r="U111" t="n">
        <v>106.0622</v>
      </c>
      <c r="V111" t="n">
        <v>5.8194</v>
      </c>
      <c r="W111" t="n">
        <v>60.99</v>
      </c>
      <c r="X111" t="n">
        <v>65.17</v>
      </c>
      <c r="Y111" t="n">
        <v>233.042</v>
      </c>
      <c r="Z111" t="n">
        <v>439.907</v>
      </c>
      <c r="AA111" s="20" t="n">
        <v>46053</v>
      </c>
      <c r="AB111" t="inlineStr">
        <is>
          <t>شركة عمر بولص الزعمط - مورد</t>
        </is>
      </c>
      <c r="AC111" s="20" t="n">
        <v>46053</v>
      </c>
      <c r="AD111" t="n">
        <v>25.8935</v>
      </c>
      <c r="AE111" t="n">
        <v>36.6589</v>
      </c>
      <c r="AF111" t="inlineStr">
        <is>
          <t>0:14</t>
        </is>
      </c>
      <c r="AG111" t="n">
        <v>209.5</v>
      </c>
    </row>
    <row r="112">
      <c r="A112" t="inlineStr">
        <is>
          <t>BIS</t>
        </is>
      </c>
      <c r="B112" t="inlineStr">
        <is>
          <t>RM</t>
        </is>
      </c>
      <c r="C112" t="inlineStr">
        <is>
          <t>RM.BIS.0023</t>
        </is>
      </c>
      <c r="D112" t="inlineStr">
        <is>
          <t xml:space="preserve">فتات البسكويت المكرمل الخشن 2-4 </t>
        </is>
      </c>
      <c r="E112" t="n">
        <v>6.1</v>
      </c>
      <c r="F112" t="n">
        <v>0</v>
      </c>
      <c r="G112" t="inlineStr">
        <is>
          <t>402, 409, 409, 402</t>
        </is>
      </c>
      <c r="H112" t="n">
        <v>0</v>
      </c>
      <c r="I112" t="n">
        <v>0</v>
      </c>
      <c r="J112" t="n">
        <v>0</v>
      </c>
      <c r="K112" t="n">
        <v>0</v>
      </c>
      <c r="L112" t="n">
        <v>0</v>
      </c>
      <c r="M112" t="n">
        <v>0</v>
      </c>
      <c r="N112" t="n">
        <v>0</v>
      </c>
      <c r="O112" t="n">
        <v>0</v>
      </c>
      <c r="P112" t="n">
        <v>0</v>
      </c>
      <c r="Q112" t="n">
        <v>0</v>
      </c>
      <c r="R112" t="n">
        <v>0</v>
      </c>
      <c r="S112" t="n">
        <v>0</v>
      </c>
      <c r="T112" t="n">
        <v>6.1</v>
      </c>
      <c r="U112" t="n">
        <v>0</v>
      </c>
      <c r="V112" t="n">
        <v>0</v>
      </c>
      <c r="W112" t="n">
        <v>0</v>
      </c>
      <c r="X112" t="n">
        <v>0</v>
      </c>
      <c r="Y112" t="n">
        <v>0</v>
      </c>
      <c r="Z112" t="n">
        <v>0</v>
      </c>
      <c r="AA112" s="20" t="n">
        <v>2</v>
      </c>
      <c r="AC112" s="20" t="n">
        <v>2</v>
      </c>
      <c r="AD112" t="n">
        <v>0</v>
      </c>
      <c r="AE112" t="n">
        <v>0</v>
      </c>
      <c r="AG112" t="n">
        <v>0</v>
      </c>
    </row>
    <row r="113">
      <c r="A113" t="inlineStr">
        <is>
          <t>BIS</t>
        </is>
      </c>
      <c r="B113" t="inlineStr">
        <is>
          <t>RM</t>
        </is>
      </c>
      <c r="C113" t="inlineStr">
        <is>
          <t>RM.BIS.0024</t>
        </is>
      </c>
      <c r="D113" t="inlineStr">
        <is>
          <t xml:space="preserve">بسكويت سيجار 250 </t>
        </is>
      </c>
      <c r="E113" t="n">
        <v>107.7909</v>
      </c>
      <c r="F113" t="n">
        <v>343.6312</v>
      </c>
      <c r="G113" t="inlineStr">
        <is>
          <t>301, 101, 108, 499, 409, 402, 409, 9409, 101, 9409, 499, 108, 9108, 301, 101, 402, 409, 9409, 9108, 499</t>
        </is>
      </c>
      <c r="H113" t="n">
        <v>6</v>
      </c>
      <c r="I113" t="n">
        <v>0</v>
      </c>
      <c r="J113" t="n">
        <v>0</v>
      </c>
      <c r="K113" t="n">
        <v>0</v>
      </c>
      <c r="L113" t="n">
        <v>0</v>
      </c>
      <c r="M113" t="n">
        <v>6</v>
      </c>
      <c r="N113" t="n">
        <v>0</v>
      </c>
      <c r="O113" t="n">
        <v>0</v>
      </c>
      <c r="P113" t="n">
        <v>0</v>
      </c>
      <c r="Q113" t="n">
        <v>-0.2442</v>
      </c>
      <c r="R113" t="n">
        <v>0</v>
      </c>
      <c r="S113" t="n">
        <v>-0.2442</v>
      </c>
      <c r="T113" t="n">
        <v>113.5467</v>
      </c>
      <c r="U113" t="n">
        <v>360.9547</v>
      </c>
      <c r="V113" t="n">
        <v>3.017</v>
      </c>
      <c r="W113" t="n">
        <v>2.4572</v>
      </c>
      <c r="X113" t="n">
        <v>2.4572</v>
      </c>
      <c r="Y113" t="n">
        <v>8.898199999999999</v>
      </c>
      <c r="Z113" t="n">
        <v>36.8982</v>
      </c>
      <c r="AA113" s="20" t="n">
        <v>46042</v>
      </c>
      <c r="AB113" t="inlineStr">
        <is>
          <t>شركة فيرونا للصناعات الغذائية</t>
        </is>
      </c>
      <c r="AC113" s="20" t="n">
        <v>46053</v>
      </c>
      <c r="AD113" t="n">
        <v>0.9886</v>
      </c>
      <c r="AE113" t="n">
        <v>3.0748</v>
      </c>
      <c r="AF113" t="inlineStr">
        <is>
          <t>36:27</t>
        </is>
      </c>
      <c r="AG113" t="n">
        <v>18.102</v>
      </c>
    </row>
    <row r="114">
      <c r="A114" t="inlineStr">
        <is>
          <t>BIS</t>
        </is>
      </c>
      <c r="B114" t="inlineStr">
        <is>
          <t>RM</t>
        </is>
      </c>
      <c r="C114" t="inlineStr">
        <is>
          <t>RM.BIS.0025</t>
        </is>
      </c>
      <c r="D114" t="inlineStr">
        <is>
          <t xml:space="preserve">Digestive Biscuit 8 kg </t>
        </is>
      </c>
      <c r="E114" t="n">
        <v>0</v>
      </c>
      <c r="F114" t="n">
        <v>0</v>
      </c>
      <c r="G114" t="inlineStr">
        <is>
          <t>301, 102, 102, 301</t>
        </is>
      </c>
      <c r="H114" t="n">
        <v>0</v>
      </c>
      <c r="I114" t="n">
        <v>0</v>
      </c>
      <c r="J114" t="n">
        <v>0</v>
      </c>
      <c r="K114" t="n">
        <v>0</v>
      </c>
      <c r="L114" t="n">
        <v>0</v>
      </c>
      <c r="M114" t="n">
        <v>0</v>
      </c>
      <c r="N114" t="n">
        <v>0</v>
      </c>
      <c r="O114" t="n">
        <v>0</v>
      </c>
      <c r="P114" t="n">
        <v>0</v>
      </c>
      <c r="Q114" t="n">
        <v>0</v>
      </c>
      <c r="R114" t="n">
        <v>0</v>
      </c>
      <c r="S114" t="n">
        <v>0</v>
      </c>
      <c r="T114" t="n">
        <v>0</v>
      </c>
      <c r="U114" t="n">
        <v>0</v>
      </c>
      <c r="V114" t="n">
        <v>2.1</v>
      </c>
      <c r="W114" t="n">
        <v>0</v>
      </c>
      <c r="X114" t="n">
        <v>0</v>
      </c>
      <c r="Y114" t="n">
        <v>0</v>
      </c>
      <c r="Z114" t="n">
        <v>0</v>
      </c>
      <c r="AA114" s="20" t="n">
        <v>44655</v>
      </c>
      <c r="AB114" t="inlineStr">
        <is>
          <t>شركة سجاب الصناعية</t>
        </is>
      </c>
      <c r="AC114" s="20" t="n">
        <v>44656</v>
      </c>
      <c r="AD114" t="n">
        <v>0</v>
      </c>
      <c r="AE114" t="n">
        <v>0</v>
      </c>
      <c r="AG114" t="n">
        <v>0</v>
      </c>
    </row>
    <row r="115">
      <c r="A115" t="inlineStr">
        <is>
          <t>BIS</t>
        </is>
      </c>
      <c r="B115" t="inlineStr">
        <is>
          <t>RM</t>
        </is>
      </c>
      <c r="C115" t="inlineStr">
        <is>
          <t>RM.BIS.0026</t>
        </is>
      </c>
      <c r="D115" t="inlineStr">
        <is>
          <t>فتات البسكوت فيرمرين 2-4mm 8KG</t>
        </is>
      </c>
      <c r="E115" t="n">
        <v>265.9787</v>
      </c>
      <c r="F115" t="n">
        <v>594.2875</v>
      </c>
      <c r="G115" t="inlineStr">
        <is>
          <t>601, 403, 9108, 801, 499, 402, 401, 303, 404, 202, 305, 301, 203, 306, 304, 9404, 9402, 9401, 404, 303, 402, 499, 401, 107, 101, 108, 102, 305, 403, 304, 201, 301, 202, 306, 203, 9108, 9402, 801, 601, 9401, 9404, 499, 108, 102, 107, 201, 101</t>
        </is>
      </c>
      <c r="H115" t="n">
        <v>0</v>
      </c>
      <c r="I115" t="n">
        <v>0</v>
      </c>
      <c r="J115" t="n">
        <v>0</v>
      </c>
      <c r="K115" t="n">
        <v>0</v>
      </c>
      <c r="L115" t="n">
        <v>0</v>
      </c>
      <c r="M115" t="n">
        <v>0</v>
      </c>
      <c r="N115" t="n">
        <v>0</v>
      </c>
      <c r="O115" t="n">
        <v>0</v>
      </c>
      <c r="P115" t="n">
        <v>0</v>
      </c>
      <c r="Q115" t="n">
        <v>-0.7325</v>
      </c>
      <c r="R115" t="n">
        <v>0</v>
      </c>
      <c r="S115" t="n">
        <v>-0.7325</v>
      </c>
      <c r="T115" t="n">
        <v>265.2462</v>
      </c>
      <c r="U115" t="n">
        <v>592.6508</v>
      </c>
      <c r="V115" t="n">
        <v>2.2343</v>
      </c>
      <c r="W115" t="n">
        <v>0.7325</v>
      </c>
      <c r="X115" t="n">
        <v>0.7325</v>
      </c>
      <c r="Y115" t="n">
        <v>0.7325</v>
      </c>
      <c r="Z115" t="n">
        <v>203.8625</v>
      </c>
      <c r="AA115" s="20" t="n">
        <v>45305</v>
      </c>
      <c r="AB115" t="inlineStr">
        <is>
          <t>VERMEIREN.01/2024</t>
        </is>
      </c>
      <c r="AC115" s="20" t="n">
        <v>46053</v>
      </c>
      <c r="AD115" t="n">
        <v>0.0813</v>
      </c>
      <c r="AE115" t="n">
        <v>16.9885</v>
      </c>
      <c r="AF115" t="inlineStr">
        <is>
          <t>15:18</t>
        </is>
      </c>
      <c r="AG115" t="n">
        <v>0</v>
      </c>
    </row>
    <row r="116">
      <c r="A116" t="inlineStr">
        <is>
          <t>BIS</t>
        </is>
      </c>
      <c r="B116" t="inlineStr">
        <is>
          <t>RM</t>
        </is>
      </c>
      <c r="C116" t="inlineStr">
        <is>
          <t>RM.BIS.0027</t>
        </is>
      </c>
      <c r="D116" t="inlineStr">
        <is>
          <t>Rice Crispy - كورن فليكس</t>
        </is>
      </c>
      <c r="V116" t="n">
        <v>1.3793</v>
      </c>
      <c r="W116" t="n">
        <v>0</v>
      </c>
      <c r="X116" t="n">
        <v>0</v>
      </c>
      <c r="Y116" t="n">
        <v>0</v>
      </c>
      <c r="Z116" t="n">
        <v>0</v>
      </c>
      <c r="AA116" s="20" t="n">
        <v>2</v>
      </c>
      <c r="AC116" s="20" t="n">
        <v>2</v>
      </c>
      <c r="AD116" t="n">
        <v>0</v>
      </c>
      <c r="AE116" t="n">
        <v>0</v>
      </c>
    </row>
    <row r="117">
      <c r="A117" t="inlineStr">
        <is>
          <t>BIS</t>
        </is>
      </c>
      <c r="B117" t="inlineStr">
        <is>
          <t>RM</t>
        </is>
      </c>
      <c r="C117" t="inlineStr">
        <is>
          <t>RM.BIS.0028</t>
        </is>
      </c>
      <c r="D117" t="inlineStr">
        <is>
          <t>بسكوت ويفر لواكر</t>
        </is>
      </c>
      <c r="V117" t="n">
        <v>12.5903</v>
      </c>
      <c r="W117" t="n">
        <v>0</v>
      </c>
      <c r="X117" t="n">
        <v>0</v>
      </c>
      <c r="Y117" t="n">
        <v>0</v>
      </c>
      <c r="Z117" t="n">
        <v>0</v>
      </c>
      <c r="AA117" s="20" t="n">
        <v>2</v>
      </c>
      <c r="AC117" s="20" t="n">
        <v>2</v>
      </c>
      <c r="AD117" t="n">
        <v>0</v>
      </c>
      <c r="AE117" t="n">
        <v>0</v>
      </c>
    </row>
    <row r="118">
      <c r="A118" t="inlineStr">
        <is>
          <t>BIS</t>
        </is>
      </c>
      <c r="B118" t="inlineStr">
        <is>
          <t>RM</t>
        </is>
      </c>
      <c r="C118" t="inlineStr">
        <is>
          <t>RM.BIS.0029</t>
        </is>
      </c>
      <c r="D118" t="inlineStr">
        <is>
          <t>Sifted Bisc Crumbles 2-4mm 12 KG(NewLand)</t>
        </is>
      </c>
      <c r="V118" t="n">
        <v>2.0604</v>
      </c>
      <c r="W118" t="n">
        <v>0</v>
      </c>
      <c r="X118" t="n">
        <v>0</v>
      </c>
      <c r="Y118" t="n">
        <v>0</v>
      </c>
      <c r="Z118" t="n">
        <v>0</v>
      </c>
      <c r="AA118" s="20" t="n">
        <v>2</v>
      </c>
      <c r="AC118" s="20" t="n">
        <v>2</v>
      </c>
      <c r="AD118" t="n">
        <v>0</v>
      </c>
      <c r="AE118" t="n">
        <v>0</v>
      </c>
    </row>
    <row r="119">
      <c r="A119" t="inlineStr">
        <is>
          <t>BIS</t>
        </is>
      </c>
      <c r="B119" t="inlineStr">
        <is>
          <t>RM</t>
        </is>
      </c>
      <c r="C119" t="inlineStr">
        <is>
          <t>RM.BIS.0030</t>
        </is>
      </c>
      <c r="D119" t="inlineStr">
        <is>
          <t>فتات بسكويت العسل</t>
        </is>
      </c>
      <c r="V119" t="n">
        <v>1.9066</v>
      </c>
      <c r="W119" t="n">
        <v>0</v>
      </c>
      <c r="X119" t="n">
        <v>0</v>
      </c>
      <c r="Y119" t="n">
        <v>0</v>
      </c>
      <c r="Z119" t="n">
        <v>0</v>
      </c>
      <c r="AA119" s="20" t="n">
        <v>2</v>
      </c>
      <c r="AC119" s="20" t="n">
        <v>2</v>
      </c>
      <c r="AD119" t="n">
        <v>0</v>
      </c>
      <c r="AE119" t="n">
        <v>0</v>
      </c>
    </row>
    <row r="120">
      <c r="A120" t="inlineStr">
        <is>
          <t>BIS</t>
        </is>
      </c>
      <c r="B120" t="inlineStr">
        <is>
          <t>RM</t>
        </is>
      </c>
      <c r="C120" t="inlineStr">
        <is>
          <t>RM.BIS.0031</t>
        </is>
      </c>
      <c r="D120" t="inlineStr">
        <is>
          <t>Protein Biscuit Granules Crunchy</t>
        </is>
      </c>
      <c r="V120" t="n">
        <v>2.9</v>
      </c>
      <c r="W120" t="n">
        <v>0</v>
      </c>
      <c r="X120" t="n">
        <v>0</v>
      </c>
      <c r="Y120" t="n">
        <v>0</v>
      </c>
      <c r="Z120" t="n">
        <v>0</v>
      </c>
      <c r="AA120" s="20" t="n">
        <v>2</v>
      </c>
      <c r="AC120" s="20" t="n">
        <v>2</v>
      </c>
      <c r="AD120" t="n">
        <v>0</v>
      </c>
      <c r="AE120" t="n">
        <v>0</v>
      </c>
    </row>
    <row r="121">
      <c r="A121" t="inlineStr">
        <is>
          <t>BTQ</t>
        </is>
      </c>
      <c r="B121" t="inlineStr">
        <is>
          <t>RM</t>
        </is>
      </c>
      <c r="C121" t="inlineStr">
        <is>
          <t>RM.BTQ.0001</t>
        </is>
      </c>
      <c r="D121" t="inlineStr">
        <is>
          <t>Croissant Zaatr</t>
        </is>
      </c>
      <c r="E121" t="n">
        <v>0</v>
      </c>
      <c r="F121" t="n">
        <v>0</v>
      </c>
      <c r="G121" t="inlineStr">
        <is>
          <t>304, 304</t>
        </is>
      </c>
      <c r="H121" t="n">
        <v>0</v>
      </c>
      <c r="I121" t="n">
        <v>0</v>
      </c>
      <c r="J121" t="n">
        <v>0</v>
      </c>
      <c r="K121" t="n">
        <v>0</v>
      </c>
      <c r="L121" t="n">
        <v>0</v>
      </c>
      <c r="M121" t="n">
        <v>0</v>
      </c>
      <c r="N121" t="n">
        <v>0</v>
      </c>
      <c r="O121" t="n">
        <v>0</v>
      </c>
      <c r="P121" t="n">
        <v>0</v>
      </c>
      <c r="Q121" t="n">
        <v>0</v>
      </c>
      <c r="R121" t="n">
        <v>0</v>
      </c>
      <c r="S121" t="n">
        <v>0</v>
      </c>
      <c r="T121" t="n">
        <v>0</v>
      </c>
      <c r="U121" t="n">
        <v>0</v>
      </c>
      <c r="V121" t="n">
        <v>0.7639</v>
      </c>
      <c r="W121" t="n">
        <v>0</v>
      </c>
      <c r="X121" t="n">
        <v>0</v>
      </c>
      <c r="Y121" t="n">
        <v>0</v>
      </c>
      <c r="Z121" t="n">
        <v>0</v>
      </c>
      <c r="AA121" s="20" t="n">
        <v>45890</v>
      </c>
      <c r="AB121" t="inlineStr">
        <is>
          <t>الشركة الحصاد الخير للاستثمار</t>
        </is>
      </c>
      <c r="AC121" s="20" t="n">
        <v>45962</v>
      </c>
      <c r="AD121" t="n">
        <v>0</v>
      </c>
      <c r="AE121" t="n">
        <v>0</v>
      </c>
      <c r="AG121" t="n">
        <v>0</v>
      </c>
    </row>
    <row r="122">
      <c r="A122" t="inlineStr">
        <is>
          <t>BTQ</t>
        </is>
      </c>
      <c r="B122" t="inlineStr">
        <is>
          <t>RM</t>
        </is>
      </c>
      <c r="C122" t="inlineStr">
        <is>
          <t>RM.BTQ.0002</t>
        </is>
      </c>
      <c r="D122" t="inlineStr">
        <is>
          <t>Croissant plain</t>
        </is>
      </c>
      <c r="E122" t="n">
        <v>0</v>
      </c>
      <c r="F122" t="n">
        <v>0</v>
      </c>
      <c r="G122" t="inlineStr">
        <is>
          <t>304, 304</t>
        </is>
      </c>
      <c r="H122" t="n">
        <v>0</v>
      </c>
      <c r="I122" t="n">
        <v>0</v>
      </c>
      <c r="J122" t="n">
        <v>0</v>
      </c>
      <c r="K122" t="n">
        <v>0</v>
      </c>
      <c r="L122" t="n">
        <v>0</v>
      </c>
      <c r="M122" t="n">
        <v>0</v>
      </c>
      <c r="N122" t="n">
        <v>0</v>
      </c>
      <c r="O122" t="n">
        <v>0</v>
      </c>
      <c r="P122" t="n">
        <v>0</v>
      </c>
      <c r="Q122" t="n">
        <v>0</v>
      </c>
      <c r="R122" t="n">
        <v>0</v>
      </c>
      <c r="S122" t="n">
        <v>0</v>
      </c>
      <c r="T122" t="n">
        <v>0</v>
      </c>
      <c r="U122" t="n">
        <v>0</v>
      </c>
      <c r="V122" t="n">
        <v>0.6944</v>
      </c>
      <c r="W122" t="n">
        <v>0</v>
      </c>
      <c r="X122" t="n">
        <v>0</v>
      </c>
      <c r="Y122" t="n">
        <v>0</v>
      </c>
      <c r="Z122" t="n">
        <v>0</v>
      </c>
      <c r="AA122" s="20" t="n">
        <v>45890</v>
      </c>
      <c r="AB122" t="inlineStr">
        <is>
          <t>الشركة الحصاد الخير للاستثمار</t>
        </is>
      </c>
      <c r="AC122" s="20" t="n">
        <v>45962</v>
      </c>
      <c r="AD122" t="n">
        <v>0</v>
      </c>
      <c r="AE122" t="n">
        <v>0</v>
      </c>
      <c r="AG122" t="n">
        <v>0</v>
      </c>
    </row>
    <row r="123">
      <c r="A123" t="inlineStr">
        <is>
          <t>BTQ</t>
        </is>
      </c>
      <c r="B123" t="inlineStr">
        <is>
          <t>RM</t>
        </is>
      </c>
      <c r="C123" t="inlineStr">
        <is>
          <t>RM.BTQ.0003</t>
        </is>
      </c>
      <c r="D123" t="inlineStr">
        <is>
          <t>Croissant Cheese</t>
        </is>
      </c>
      <c r="E123" t="n">
        <v>0</v>
      </c>
      <c r="F123" t="n">
        <v>0</v>
      </c>
      <c r="G123" t="inlineStr">
        <is>
          <t>304, 304</t>
        </is>
      </c>
      <c r="H123" t="n">
        <v>0</v>
      </c>
      <c r="I123" t="n">
        <v>0</v>
      </c>
      <c r="J123" t="n">
        <v>0</v>
      </c>
      <c r="K123" t="n">
        <v>0</v>
      </c>
      <c r="L123" t="n">
        <v>0</v>
      </c>
      <c r="M123" t="n">
        <v>0</v>
      </c>
      <c r="N123" t="n">
        <v>0</v>
      </c>
      <c r="O123" t="n">
        <v>0</v>
      </c>
      <c r="P123" t="n">
        <v>0</v>
      </c>
      <c r="Q123" t="n">
        <v>0</v>
      </c>
      <c r="R123" t="n">
        <v>0</v>
      </c>
      <c r="S123" t="n">
        <v>0</v>
      </c>
      <c r="T123" t="n">
        <v>0</v>
      </c>
      <c r="U123" t="n">
        <v>0</v>
      </c>
      <c r="V123" t="n">
        <v>0.8056</v>
      </c>
      <c r="W123" t="n">
        <v>0</v>
      </c>
      <c r="X123" t="n">
        <v>0</v>
      </c>
      <c r="Y123" t="n">
        <v>0</v>
      </c>
      <c r="Z123" t="n">
        <v>0</v>
      </c>
      <c r="AA123" s="20" t="n">
        <v>45890</v>
      </c>
      <c r="AB123" t="inlineStr">
        <is>
          <t>الشركة الحصاد الخير للاستثمار</t>
        </is>
      </c>
      <c r="AC123" s="20" t="n">
        <v>45962</v>
      </c>
      <c r="AD123" t="n">
        <v>0</v>
      </c>
      <c r="AE123" t="n">
        <v>0</v>
      </c>
      <c r="AG123" t="n">
        <v>0</v>
      </c>
    </row>
    <row r="124">
      <c r="A124" t="inlineStr">
        <is>
          <t>BTQ</t>
        </is>
      </c>
      <c r="B124" t="inlineStr">
        <is>
          <t>RM</t>
        </is>
      </c>
      <c r="C124" t="inlineStr">
        <is>
          <t>RM.BTQ.0004</t>
        </is>
      </c>
      <c r="D124" t="inlineStr">
        <is>
          <t xml:space="preserve">White Sugar Sachets </t>
        </is>
      </c>
      <c r="E124" t="n">
        <v>5060.4488</v>
      </c>
      <c r="F124" t="n">
        <v>35.4231</v>
      </c>
      <c r="G124" t="inlineStr">
        <is>
          <t>304, 499, 304, 499, 499, 304</t>
        </is>
      </c>
      <c r="H124" t="n">
        <v>0</v>
      </c>
      <c r="I124" t="n">
        <v>0</v>
      </c>
      <c r="J124" t="n">
        <v>0</v>
      </c>
      <c r="K124" t="n">
        <v>0</v>
      </c>
      <c r="L124" t="n">
        <v>0</v>
      </c>
      <c r="M124" t="n">
        <v>0</v>
      </c>
      <c r="N124" t="n">
        <v>0</v>
      </c>
      <c r="O124" t="n">
        <v>0</v>
      </c>
      <c r="P124" t="n">
        <v>-2500</v>
      </c>
      <c r="Q124" t="n">
        <v>-5.4488</v>
      </c>
      <c r="R124" t="n">
        <v>0</v>
      </c>
      <c r="S124" t="n">
        <v>-2505.4488</v>
      </c>
      <c r="T124" t="n">
        <v>2555</v>
      </c>
      <c r="U124" t="n">
        <v>17.885</v>
      </c>
      <c r="V124" t="n">
        <v>0.007</v>
      </c>
      <c r="W124" t="n">
        <v>5.4488</v>
      </c>
      <c r="X124" t="n">
        <v>5.4488</v>
      </c>
      <c r="Y124" t="n">
        <v>5.4488</v>
      </c>
      <c r="Z124" t="n">
        <v>5.4488</v>
      </c>
      <c r="AA124" s="20" t="n">
        <v>45705</v>
      </c>
      <c r="AB124" t="inlineStr">
        <is>
          <t>عدنان الخضري و اولادة التجارية</t>
        </is>
      </c>
      <c r="AC124" s="20" t="n">
        <v>46053</v>
      </c>
      <c r="AD124" t="n">
        <v>0.6054</v>
      </c>
      <c r="AE124" t="n">
        <v>0.454</v>
      </c>
      <c r="AF124" t="inlineStr">
        <is>
          <t>5626:27</t>
        </is>
      </c>
      <c r="AG124" t="n">
        <v>0</v>
      </c>
    </row>
    <row r="125">
      <c r="A125" t="inlineStr">
        <is>
          <t>BTQ</t>
        </is>
      </c>
      <c r="B125" t="inlineStr">
        <is>
          <t>RM</t>
        </is>
      </c>
      <c r="C125" t="inlineStr">
        <is>
          <t>RM.BTQ.0005</t>
        </is>
      </c>
      <c r="D125" t="inlineStr">
        <is>
          <t xml:space="preserve">Brown Sugar Sachets </t>
        </is>
      </c>
      <c r="E125" t="n">
        <v>5060.4488</v>
      </c>
      <c r="F125" t="n">
        <v>75.9067</v>
      </c>
      <c r="G125" t="inlineStr">
        <is>
          <t>304, 499, 499, 304, 304, 499</t>
        </is>
      </c>
      <c r="H125" t="n">
        <v>0</v>
      </c>
      <c r="I125" t="n">
        <v>0</v>
      </c>
      <c r="J125" t="n">
        <v>0</v>
      </c>
      <c r="K125" t="n">
        <v>0</v>
      </c>
      <c r="L125" t="n">
        <v>0</v>
      </c>
      <c r="M125" t="n">
        <v>0</v>
      </c>
      <c r="N125" t="n">
        <v>0</v>
      </c>
      <c r="O125" t="n">
        <v>0</v>
      </c>
      <c r="P125" t="n">
        <v>-2500</v>
      </c>
      <c r="Q125" t="n">
        <v>-5.4488</v>
      </c>
      <c r="R125" t="n">
        <v>0</v>
      </c>
      <c r="S125" t="n">
        <v>-2505.4488</v>
      </c>
      <c r="T125" t="n">
        <v>2555</v>
      </c>
      <c r="U125" t="n">
        <v>38.325</v>
      </c>
      <c r="V125" t="n">
        <v>0.015</v>
      </c>
      <c r="W125" t="n">
        <v>5.4488</v>
      </c>
      <c r="X125" t="n">
        <v>5.4488</v>
      </c>
      <c r="Y125" t="n">
        <v>5.4488</v>
      </c>
      <c r="Z125" t="n">
        <v>5.4488</v>
      </c>
      <c r="AA125" s="20" t="n">
        <v>45705</v>
      </c>
      <c r="AB125" t="inlineStr">
        <is>
          <t>عدنان الخضري و اولادة التجارية</t>
        </is>
      </c>
      <c r="AC125" s="20" t="n">
        <v>46053</v>
      </c>
      <c r="AD125" t="n">
        <v>0.6054</v>
      </c>
      <c r="AE125" t="n">
        <v>0.454</v>
      </c>
      <c r="AF125" t="inlineStr">
        <is>
          <t>5626:27</t>
        </is>
      </c>
      <c r="AG125" t="n">
        <v>0</v>
      </c>
    </row>
    <row r="126">
      <c r="A126" t="inlineStr">
        <is>
          <t>BTQ</t>
        </is>
      </c>
      <c r="B126" t="inlineStr">
        <is>
          <t>RM</t>
        </is>
      </c>
      <c r="C126" t="inlineStr">
        <is>
          <t>RM.BTQ.0006</t>
        </is>
      </c>
      <c r="D126" t="inlineStr">
        <is>
          <t>PREGEL Raspberry Flavor</t>
        </is>
      </c>
      <c r="E126" t="n">
        <v>5.824</v>
      </c>
      <c r="F126" t="n">
        <v>59.0414</v>
      </c>
      <c r="G126" t="inlineStr">
        <is>
          <t>304, 101, 605, 402, 9605, 304, 103, 108, 101, 402, 304, 605, 103, 108, 9605</t>
        </is>
      </c>
      <c r="H126" t="n">
        <v>0</v>
      </c>
      <c r="I126" t="n">
        <v>0</v>
      </c>
      <c r="J126" t="n">
        <v>0</v>
      </c>
      <c r="K126" t="n">
        <v>0</v>
      </c>
      <c r="L126" t="n">
        <v>0</v>
      </c>
      <c r="M126" t="n">
        <v>0</v>
      </c>
      <c r="N126" t="n">
        <v>0</v>
      </c>
      <c r="O126" t="n">
        <v>0</v>
      </c>
      <c r="P126" t="n">
        <v>-0.804</v>
      </c>
      <c r="Q126" t="n">
        <v>0</v>
      </c>
      <c r="R126" t="n">
        <v>0</v>
      </c>
      <c r="S126" t="n">
        <v>-0.804</v>
      </c>
      <c r="T126" t="n">
        <v>5.02</v>
      </c>
      <c r="U126" t="n">
        <v>50.7241</v>
      </c>
      <c r="V126" t="n">
        <v>10.3448</v>
      </c>
      <c r="W126" t="n">
        <v>0.083</v>
      </c>
      <c r="X126" t="n">
        <v>0.676</v>
      </c>
      <c r="Y126" t="n">
        <v>0.676</v>
      </c>
      <c r="Z126" t="n">
        <v>0.676</v>
      </c>
      <c r="AA126" s="20" t="n">
        <v>45885</v>
      </c>
      <c r="AB126" t="inlineStr">
        <is>
          <t>شركة الاستشارية لتجارة الكيماويات</t>
        </is>
      </c>
      <c r="AC126" s="20" t="n">
        <v>45978</v>
      </c>
      <c r="AD126" t="n">
        <v>0.0751</v>
      </c>
      <c r="AE126" t="n">
        <v>0.0563</v>
      </c>
      <c r="AF126" t="inlineStr">
        <is>
          <t>89:3</t>
        </is>
      </c>
      <c r="AG126" t="n">
        <v>0</v>
      </c>
    </row>
    <row r="127">
      <c r="A127" t="inlineStr">
        <is>
          <t>BTQ</t>
        </is>
      </c>
      <c r="B127" t="inlineStr">
        <is>
          <t>RM</t>
        </is>
      </c>
      <c r="C127" t="inlineStr">
        <is>
          <t>RM.BTQ.0007</t>
        </is>
      </c>
      <c r="D127" t="inlineStr">
        <is>
          <t xml:space="preserve">حشوة التوفي كراميل  </t>
        </is>
      </c>
      <c r="E127" t="n">
        <v>9.486000000000001</v>
      </c>
      <c r="F127" t="n">
        <v>8.3606</v>
      </c>
      <c r="G127" t="inlineStr">
        <is>
          <t>304, 201, 404, 801, 9404, 9304, 101, 9404, 801, 304, 9304, 101, 201, 304, 404</t>
        </is>
      </c>
      <c r="H127" t="n">
        <v>0</v>
      </c>
      <c r="I127" t="n">
        <v>0</v>
      </c>
      <c r="J127" t="n">
        <v>0</v>
      </c>
      <c r="K127" t="n">
        <v>0</v>
      </c>
      <c r="L127" t="n">
        <v>0</v>
      </c>
      <c r="M127" t="n">
        <v>0</v>
      </c>
      <c r="N127" t="n">
        <v>0</v>
      </c>
      <c r="O127" t="n">
        <v>0</v>
      </c>
      <c r="P127" t="n">
        <v>-9.486000000000001</v>
      </c>
      <c r="Q127" t="n">
        <v>0</v>
      </c>
      <c r="R127" t="n">
        <v>0</v>
      </c>
      <c r="S127" t="n">
        <v>-9.486000000000001</v>
      </c>
      <c r="T127" t="n">
        <v>0</v>
      </c>
      <c r="U127" t="n">
        <v>0</v>
      </c>
      <c r="V127" t="n">
        <v>0.8814</v>
      </c>
      <c r="W127" t="n">
        <v>0</v>
      </c>
      <c r="X127" t="n">
        <v>5.514</v>
      </c>
      <c r="Y127" t="n">
        <v>5.514</v>
      </c>
      <c r="Z127" t="n">
        <v>5.514</v>
      </c>
      <c r="AA127" s="20" t="n">
        <v>44860</v>
      </c>
      <c r="AB127" t="inlineStr">
        <is>
          <t>شركة البتيل لتجارة المواد الغذائية - مورد</t>
        </is>
      </c>
      <c r="AC127" s="20" t="n">
        <v>45907</v>
      </c>
      <c r="AD127" t="n">
        <v>0.6126</v>
      </c>
      <c r="AE127" t="n">
        <v>0.4595</v>
      </c>
      <c r="AF127" t="inlineStr">
        <is>
          <t>0:0</t>
        </is>
      </c>
      <c r="AG127" t="n">
        <v>0</v>
      </c>
    </row>
    <row r="128">
      <c r="A128" t="inlineStr">
        <is>
          <t>BTQ</t>
        </is>
      </c>
      <c r="B128" t="inlineStr">
        <is>
          <t>RM</t>
        </is>
      </c>
      <c r="C128" t="inlineStr">
        <is>
          <t>RM.BTQ.0008</t>
        </is>
      </c>
      <c r="D128" t="inlineStr">
        <is>
          <t xml:space="preserve">حليب كامل الدسم المراعي – معرض عبدون </t>
        </is>
      </c>
      <c r="E128" t="n">
        <v>13.225</v>
      </c>
      <c r="F128" t="n">
        <v>7.7118</v>
      </c>
      <c r="G128" t="inlineStr">
        <is>
          <t>304, 304, 304</t>
        </is>
      </c>
      <c r="H128" t="n">
        <v>84</v>
      </c>
      <c r="I128" t="n">
        <v>0</v>
      </c>
      <c r="J128" t="n">
        <v>14.775</v>
      </c>
      <c r="K128" t="n">
        <v>0</v>
      </c>
      <c r="L128" t="n">
        <v>0</v>
      </c>
      <c r="M128" t="n">
        <v>98.77500000000001</v>
      </c>
      <c r="N128" t="n">
        <v>0</v>
      </c>
      <c r="O128" t="n">
        <v>0</v>
      </c>
      <c r="P128" t="n">
        <v>0</v>
      </c>
      <c r="Q128" t="n">
        <v>0</v>
      </c>
      <c r="R128" t="n">
        <v>0</v>
      </c>
      <c r="S128" t="n">
        <v>0</v>
      </c>
      <c r="T128" t="n">
        <v>112</v>
      </c>
      <c r="U128" t="n">
        <v>83.31699999999999</v>
      </c>
      <c r="V128" t="n">
        <v>0.7683</v>
      </c>
      <c r="W128" t="n">
        <v>238.775</v>
      </c>
      <c r="X128" t="n">
        <v>238.775</v>
      </c>
      <c r="Y128" t="n">
        <v>238.775</v>
      </c>
      <c r="Z128" t="n">
        <v>238.775</v>
      </c>
      <c r="AA128" s="20" t="n">
        <v>46039</v>
      </c>
      <c r="AB128" t="inlineStr">
        <is>
          <t>شركة طيبة للصناعات الغذائية / مورد</t>
        </is>
      </c>
      <c r="AC128" s="20" t="n">
        <v>46006</v>
      </c>
      <c r="AD128" t="n">
        <v>26.5305</v>
      </c>
      <c r="AE128" t="n">
        <v>19.8979</v>
      </c>
      <c r="AF128" t="inlineStr">
        <is>
          <t>5:18</t>
        </is>
      </c>
      <c r="AG128" t="n">
        <v>67.2</v>
      </c>
    </row>
    <row r="129">
      <c r="A129" t="inlineStr">
        <is>
          <t>BTQ</t>
        </is>
      </c>
      <c r="B129" t="inlineStr">
        <is>
          <t>RM</t>
        </is>
      </c>
      <c r="C129" t="inlineStr">
        <is>
          <t>RM.BTQ.0009</t>
        </is>
      </c>
      <c r="D129" t="inlineStr">
        <is>
          <t>مرزبان</t>
        </is>
      </c>
      <c r="E129" t="n">
        <v>17.465</v>
      </c>
      <c r="F129" t="n">
        <v>120.4996</v>
      </c>
      <c r="G129" t="inlineStr">
        <is>
          <t>402, 304, 499, 304, 499, 402, 304</t>
        </is>
      </c>
      <c r="H129" t="n">
        <v>0</v>
      </c>
      <c r="I129" t="n">
        <v>0</v>
      </c>
      <c r="J129" t="n">
        <v>0</v>
      </c>
      <c r="K129" t="n">
        <v>0</v>
      </c>
      <c r="L129" t="n">
        <v>0</v>
      </c>
      <c r="M129" t="n">
        <v>0</v>
      </c>
      <c r="N129" t="n">
        <v>0</v>
      </c>
      <c r="O129" t="n">
        <v>0</v>
      </c>
      <c r="P129" t="n">
        <v>-15</v>
      </c>
      <c r="Q129" t="n">
        <v>0</v>
      </c>
      <c r="R129" t="n">
        <v>0</v>
      </c>
      <c r="S129" t="n">
        <v>-15</v>
      </c>
      <c r="T129" t="n">
        <v>2.465</v>
      </c>
      <c r="U129" t="n">
        <v>25.4996</v>
      </c>
      <c r="V129" t="n">
        <v>10.3447</v>
      </c>
      <c r="W129" t="n">
        <v>0</v>
      </c>
      <c r="X129" t="n">
        <v>0</v>
      </c>
      <c r="Y129" t="n">
        <v>0</v>
      </c>
      <c r="Z129" t="n">
        <v>0</v>
      </c>
      <c r="AA129" s="20" t="n">
        <v>45685</v>
      </c>
      <c r="AB129" t="inlineStr">
        <is>
          <t>شركة الكونية للاستيراد والتصدير</t>
        </is>
      </c>
      <c r="AC129" s="20" t="n">
        <v>2</v>
      </c>
      <c r="AD129" t="n">
        <v>0</v>
      </c>
      <c r="AE129" t="n">
        <v>0</v>
      </c>
      <c r="AG129" t="n">
        <v>0</v>
      </c>
    </row>
    <row r="130">
      <c r="A130" t="inlineStr">
        <is>
          <t>BTQ</t>
        </is>
      </c>
      <c r="B130" t="inlineStr">
        <is>
          <t>RM</t>
        </is>
      </c>
      <c r="C130" t="inlineStr">
        <is>
          <t>RM.BTQ.0010</t>
        </is>
      </c>
      <c r="D130" t="inlineStr">
        <is>
          <t xml:space="preserve">تمر مجهول </t>
        </is>
      </c>
      <c r="E130" t="n">
        <v>19.122</v>
      </c>
      <c r="F130" t="n">
        <v>144.523</v>
      </c>
      <c r="G130" t="inlineStr">
        <is>
          <t>499, 9108, 304, 402, 304, 108, 9108, 499, 304, 402, 108</t>
        </is>
      </c>
      <c r="H130" t="n">
        <v>0</v>
      </c>
      <c r="I130" t="n">
        <v>0</v>
      </c>
      <c r="J130" t="n">
        <v>0</v>
      </c>
      <c r="K130" t="n">
        <v>0</v>
      </c>
      <c r="L130" t="n">
        <v>0</v>
      </c>
      <c r="M130" t="n">
        <v>0</v>
      </c>
      <c r="N130" t="n">
        <v>0</v>
      </c>
      <c r="O130" t="n">
        <v>0</v>
      </c>
      <c r="P130" t="n">
        <v>-16.897</v>
      </c>
      <c r="Q130" t="n">
        <v>0</v>
      </c>
      <c r="R130" t="n">
        <v>0</v>
      </c>
      <c r="S130" t="n">
        <v>-16.897</v>
      </c>
      <c r="T130" t="n">
        <v>2.225</v>
      </c>
      <c r="U130" t="n">
        <v>11.9976</v>
      </c>
      <c r="V130" t="n">
        <v>4.4363</v>
      </c>
      <c r="W130" t="n">
        <v>10.103</v>
      </c>
      <c r="X130" t="n">
        <v>10.103</v>
      </c>
      <c r="Y130" t="n">
        <v>10.103</v>
      </c>
      <c r="Z130" t="n">
        <v>10.103</v>
      </c>
      <c r="AA130" s="20" t="n">
        <v>45721</v>
      </c>
      <c r="AB130" t="inlineStr">
        <is>
          <t xml:space="preserve">شركة تيسير محمود خطاب واخوانه </t>
        </is>
      </c>
      <c r="AC130" s="20" t="n">
        <v>45964</v>
      </c>
      <c r="AD130" t="n">
        <v>1.1225</v>
      </c>
      <c r="AE130" t="n">
        <v>0.8419</v>
      </c>
      <c r="AF130" t="inlineStr">
        <is>
          <t>2:19</t>
        </is>
      </c>
      <c r="AG130" t="n">
        <v>0</v>
      </c>
    </row>
    <row r="131">
      <c r="A131" t="inlineStr">
        <is>
          <t>BTQ</t>
        </is>
      </c>
      <c r="B131" t="inlineStr">
        <is>
          <t>RM</t>
        </is>
      </c>
      <c r="C131" t="inlineStr">
        <is>
          <t>RM.BTQ.0011</t>
        </is>
      </c>
      <c r="D131" t="inlineStr">
        <is>
          <t xml:space="preserve">مشمش مجفف </t>
        </is>
      </c>
      <c r="E131" t="n">
        <v>10</v>
      </c>
      <c r="F131" t="n">
        <v>64.65600000000001</v>
      </c>
      <c r="G131" t="inlineStr">
        <is>
          <t>402, 304, 499, 101, 304, 402, 499, 101, 304</t>
        </is>
      </c>
      <c r="H131" t="n">
        <v>0</v>
      </c>
      <c r="I131" t="n">
        <v>0</v>
      </c>
      <c r="J131" t="n">
        <v>0.25</v>
      </c>
      <c r="K131" t="n">
        <v>0</v>
      </c>
      <c r="L131" t="n">
        <v>0</v>
      </c>
      <c r="M131" t="n">
        <v>0.25</v>
      </c>
      <c r="N131" t="n">
        <v>0</v>
      </c>
      <c r="O131" t="n">
        <v>0</v>
      </c>
      <c r="P131" t="n">
        <v>0</v>
      </c>
      <c r="Q131" t="n">
        <v>0</v>
      </c>
      <c r="R131" t="n">
        <v>0</v>
      </c>
      <c r="S131" t="n">
        <v>0</v>
      </c>
      <c r="T131" t="n">
        <v>10.25</v>
      </c>
      <c r="U131" t="n">
        <v>66.2724</v>
      </c>
      <c r="V131" t="n">
        <v>6.4656</v>
      </c>
      <c r="W131" t="n">
        <v>0</v>
      </c>
      <c r="X131" t="n">
        <v>0</v>
      </c>
      <c r="Y131" t="n">
        <v>0</v>
      </c>
      <c r="Z131" t="n">
        <v>0</v>
      </c>
      <c r="AA131" s="20" t="n">
        <v>45721</v>
      </c>
      <c r="AB131" t="inlineStr">
        <is>
          <t>شركة ابو عودة اخوان</t>
        </is>
      </c>
      <c r="AC131" s="20" t="n">
        <v>45484</v>
      </c>
      <c r="AD131" t="n">
        <v>0</v>
      </c>
      <c r="AE131" t="n">
        <v>0</v>
      </c>
      <c r="AG131" t="n">
        <v>0</v>
      </c>
    </row>
    <row r="132">
      <c r="A132" t="inlineStr">
        <is>
          <t>BTQ</t>
        </is>
      </c>
      <c r="B132" t="inlineStr">
        <is>
          <t>RM</t>
        </is>
      </c>
      <c r="C132" t="inlineStr">
        <is>
          <t>RM.BTQ.0012</t>
        </is>
      </c>
      <c r="D132" t="inlineStr">
        <is>
          <t xml:space="preserve">PreGel Strawberry 1*3kg </t>
        </is>
      </c>
      <c r="E132" t="n">
        <v>2.243</v>
      </c>
      <c r="F132" t="n">
        <v>19.3362</v>
      </c>
      <c r="G132" t="inlineStr">
        <is>
          <t>304, 101, 402, 304, 101, 304, 402</t>
        </is>
      </c>
      <c r="H132" t="n">
        <v>0</v>
      </c>
      <c r="I132" t="n">
        <v>0</v>
      </c>
      <c r="J132" t="n">
        <v>2.257</v>
      </c>
      <c r="K132" t="n">
        <v>0</v>
      </c>
      <c r="L132" t="n">
        <v>0</v>
      </c>
      <c r="M132" t="n">
        <v>2.257</v>
      </c>
      <c r="N132" t="n">
        <v>0</v>
      </c>
      <c r="O132" t="n">
        <v>0</v>
      </c>
      <c r="P132" t="n">
        <v>0</v>
      </c>
      <c r="Q132" t="n">
        <v>0</v>
      </c>
      <c r="R132" t="n">
        <v>0</v>
      </c>
      <c r="S132" t="n">
        <v>0</v>
      </c>
      <c r="T132" t="n">
        <v>4.5</v>
      </c>
      <c r="U132" t="n">
        <v>38.7931</v>
      </c>
      <c r="V132" t="n">
        <v>8.6206</v>
      </c>
      <c r="W132" t="n">
        <v>0.331</v>
      </c>
      <c r="X132" t="n">
        <v>0.757</v>
      </c>
      <c r="Y132" t="n">
        <v>55.757</v>
      </c>
      <c r="Z132" t="n">
        <v>125.357</v>
      </c>
      <c r="AA132" s="20" t="n">
        <v>45754</v>
      </c>
      <c r="AB132" t="inlineStr">
        <is>
          <t>شركة المحمودية لتجارة مستلزمات المخابز والحلويات</t>
        </is>
      </c>
      <c r="AC132" s="20" t="n">
        <v>45970</v>
      </c>
      <c r="AD132" t="n">
        <v>6.1952</v>
      </c>
      <c r="AE132" t="n">
        <v>10.4464</v>
      </c>
      <c r="AF132" t="inlineStr">
        <is>
          <t>0:12</t>
        </is>
      </c>
      <c r="AG132" t="n">
        <v>0</v>
      </c>
    </row>
    <row r="133">
      <c r="A133" t="inlineStr">
        <is>
          <t>BTQ</t>
        </is>
      </c>
      <c r="B133" t="inlineStr">
        <is>
          <t>RM</t>
        </is>
      </c>
      <c r="C133" t="inlineStr">
        <is>
          <t>RM.BTQ.0013</t>
        </is>
      </c>
      <c r="D133" t="inlineStr">
        <is>
          <t>فراولة مقرمشة</t>
        </is>
      </c>
      <c r="E133" t="n">
        <v>0.2</v>
      </c>
      <c r="F133" t="n">
        <v>50</v>
      </c>
      <c r="G133" t="inlineStr">
        <is>
          <t>304, 304, 304</t>
        </is>
      </c>
      <c r="H133" t="n">
        <v>0</v>
      </c>
      <c r="I133" t="n">
        <v>0</v>
      </c>
      <c r="J133" t="n">
        <v>0</v>
      </c>
      <c r="K133" t="n">
        <v>0</v>
      </c>
      <c r="L133" t="n">
        <v>0</v>
      </c>
      <c r="M133" t="n">
        <v>0</v>
      </c>
      <c r="N133" t="n">
        <v>0</v>
      </c>
      <c r="O133" t="n">
        <v>0</v>
      </c>
      <c r="P133" t="n">
        <v>-0.2</v>
      </c>
      <c r="Q133" t="n">
        <v>0</v>
      </c>
      <c r="R133" t="n">
        <v>0</v>
      </c>
      <c r="S133" t="n">
        <v>-0.2</v>
      </c>
      <c r="T133" t="n">
        <v>0</v>
      </c>
      <c r="U133" t="n">
        <v>0</v>
      </c>
      <c r="V133" t="n">
        <v>250</v>
      </c>
      <c r="W133" t="n">
        <v>0</v>
      </c>
      <c r="X133" t="n">
        <v>0</v>
      </c>
      <c r="Y133" t="n">
        <v>0</v>
      </c>
      <c r="Z133" t="n">
        <v>0</v>
      </c>
      <c r="AA133" s="20" t="n">
        <v>45679</v>
      </c>
      <c r="AB133" t="inlineStr">
        <is>
          <t>شركة الكونية للاستيراد والتصدير</t>
        </is>
      </c>
      <c r="AC133" s="20" t="n">
        <v>2</v>
      </c>
      <c r="AD133" t="n">
        <v>0</v>
      </c>
      <c r="AE133" t="n">
        <v>0</v>
      </c>
      <c r="AG133" t="n">
        <v>0</v>
      </c>
    </row>
    <row r="134">
      <c r="A134" t="inlineStr">
        <is>
          <t>BTQ</t>
        </is>
      </c>
      <c r="B134" t="inlineStr">
        <is>
          <t>RM</t>
        </is>
      </c>
      <c r="C134" t="inlineStr">
        <is>
          <t>RM.BTQ.0014</t>
        </is>
      </c>
      <c r="D134" t="inlineStr">
        <is>
          <t>فراولة كرسبي مقاوم للرطوبة</t>
        </is>
      </c>
      <c r="E134" t="n">
        <v>0.4</v>
      </c>
      <c r="F134" t="n">
        <v>47</v>
      </c>
      <c r="G134" t="inlineStr">
        <is>
          <t>304, 304, 304</t>
        </is>
      </c>
      <c r="H134" t="n">
        <v>0</v>
      </c>
      <c r="I134" t="n">
        <v>0</v>
      </c>
      <c r="J134" t="n">
        <v>0</v>
      </c>
      <c r="K134" t="n">
        <v>0</v>
      </c>
      <c r="L134" t="n">
        <v>0</v>
      </c>
      <c r="M134" t="n">
        <v>0</v>
      </c>
      <c r="N134" t="n">
        <v>0</v>
      </c>
      <c r="O134" t="n">
        <v>0</v>
      </c>
      <c r="P134" t="n">
        <v>-0.4</v>
      </c>
      <c r="Q134" t="n">
        <v>0</v>
      </c>
      <c r="R134" t="n">
        <v>0</v>
      </c>
      <c r="S134" t="n">
        <v>-0.4</v>
      </c>
      <c r="T134" t="n">
        <v>0</v>
      </c>
      <c r="U134" t="n">
        <v>0</v>
      </c>
      <c r="V134" t="n">
        <v>117.5</v>
      </c>
      <c r="W134" t="n">
        <v>0</v>
      </c>
      <c r="X134" t="n">
        <v>0</v>
      </c>
      <c r="Y134" t="n">
        <v>0</v>
      </c>
      <c r="Z134" t="n">
        <v>0</v>
      </c>
      <c r="AA134" s="20" t="n">
        <v>45679</v>
      </c>
      <c r="AB134" t="inlineStr">
        <is>
          <t>شركة الكونية للاستيراد والتصدير</t>
        </is>
      </c>
      <c r="AC134" s="20" t="n">
        <v>2</v>
      </c>
      <c r="AD134" t="n">
        <v>0</v>
      </c>
      <c r="AE134" t="n">
        <v>0</v>
      </c>
      <c r="AG134" t="n">
        <v>0</v>
      </c>
    </row>
    <row r="135">
      <c r="A135" t="inlineStr">
        <is>
          <t>BTQ</t>
        </is>
      </c>
      <c r="B135" t="inlineStr">
        <is>
          <t>RM</t>
        </is>
      </c>
      <c r="C135" t="inlineStr">
        <is>
          <t>RM.BTQ.0015</t>
        </is>
      </c>
      <c r="D135" t="inlineStr">
        <is>
          <t>شرائح برتقال</t>
        </is>
      </c>
      <c r="E135" t="n">
        <v>8.087999999999999</v>
      </c>
      <c r="F135" t="n">
        <v>177.936</v>
      </c>
      <c r="G135" t="inlineStr">
        <is>
          <t>304, 304, 304</t>
        </is>
      </c>
      <c r="H135" t="n">
        <v>0</v>
      </c>
      <c r="I135" t="n">
        <v>0</v>
      </c>
      <c r="J135" t="n">
        <v>0</v>
      </c>
      <c r="K135" t="n">
        <v>0</v>
      </c>
      <c r="L135" t="n">
        <v>0</v>
      </c>
      <c r="M135" t="n">
        <v>0</v>
      </c>
      <c r="N135" t="n">
        <v>0</v>
      </c>
      <c r="O135" t="n">
        <v>0</v>
      </c>
      <c r="P135" t="n">
        <v>-3.588</v>
      </c>
      <c r="Q135" t="n">
        <v>0</v>
      </c>
      <c r="R135" t="n">
        <v>0</v>
      </c>
      <c r="S135" t="n">
        <v>-3.588</v>
      </c>
      <c r="T135" t="n">
        <v>4.5</v>
      </c>
      <c r="U135" t="n">
        <v>99</v>
      </c>
      <c r="V135" t="n">
        <v>22</v>
      </c>
      <c r="W135" t="n">
        <v>1.912</v>
      </c>
      <c r="X135" t="n">
        <v>1.912</v>
      </c>
      <c r="Y135" t="n">
        <v>1.912</v>
      </c>
      <c r="Z135" t="n">
        <v>1.912</v>
      </c>
      <c r="AA135" s="20" t="n">
        <v>45679</v>
      </c>
      <c r="AB135" t="inlineStr">
        <is>
          <t>شركة الكونية للاستيراد والتصدير</t>
        </is>
      </c>
      <c r="AC135" s="20" t="n">
        <v>46001</v>
      </c>
      <c r="AD135" t="n">
        <v>0.2124</v>
      </c>
      <c r="AE135" t="n">
        <v>0.1593</v>
      </c>
      <c r="AF135" t="inlineStr">
        <is>
          <t>28:7</t>
        </is>
      </c>
      <c r="AG135" t="n">
        <v>0</v>
      </c>
    </row>
    <row r="136">
      <c r="A136" t="inlineStr">
        <is>
          <t>BTQ</t>
        </is>
      </c>
      <c r="B136" t="inlineStr">
        <is>
          <t>RM</t>
        </is>
      </c>
      <c r="C136" t="inlineStr">
        <is>
          <t>RM.BTQ.0016</t>
        </is>
      </c>
      <c r="D136" t="inlineStr">
        <is>
          <t>شظايا برتقال</t>
        </is>
      </c>
      <c r="E136" t="n">
        <v>1</v>
      </c>
      <c r="F136" t="n">
        <v>30</v>
      </c>
      <c r="G136" t="inlineStr">
        <is>
          <t>304, 304, 304</t>
        </is>
      </c>
      <c r="H136" t="n">
        <v>0</v>
      </c>
      <c r="I136" t="n">
        <v>0</v>
      </c>
      <c r="J136" t="n">
        <v>0</v>
      </c>
      <c r="K136" t="n">
        <v>0</v>
      </c>
      <c r="L136" t="n">
        <v>0</v>
      </c>
      <c r="M136" t="n">
        <v>0</v>
      </c>
      <c r="N136" t="n">
        <v>0</v>
      </c>
      <c r="O136" t="n">
        <v>0</v>
      </c>
      <c r="P136" t="n">
        <v>-1</v>
      </c>
      <c r="Q136" t="n">
        <v>0</v>
      </c>
      <c r="R136" t="n">
        <v>0</v>
      </c>
      <c r="S136" t="n">
        <v>-1</v>
      </c>
      <c r="T136" t="n">
        <v>0</v>
      </c>
      <c r="U136" t="n">
        <v>0</v>
      </c>
      <c r="V136" t="n">
        <v>30</v>
      </c>
      <c r="W136" t="n">
        <v>0</v>
      </c>
      <c r="X136" t="n">
        <v>0</v>
      </c>
      <c r="Y136" t="n">
        <v>0</v>
      </c>
      <c r="Z136" t="n">
        <v>0</v>
      </c>
      <c r="AA136" s="20" t="n">
        <v>45679</v>
      </c>
      <c r="AB136" t="inlineStr">
        <is>
          <t>شركة الكونية للاستيراد والتصدير</t>
        </is>
      </c>
      <c r="AC136" s="20" t="n">
        <v>2</v>
      </c>
      <c r="AD136" t="n">
        <v>0</v>
      </c>
      <c r="AE136" t="n">
        <v>0</v>
      </c>
      <c r="AG136" t="n">
        <v>0</v>
      </c>
    </row>
    <row r="137">
      <c r="A137" t="inlineStr">
        <is>
          <t>BTQ</t>
        </is>
      </c>
      <c r="B137" t="inlineStr">
        <is>
          <t>RM</t>
        </is>
      </c>
      <c r="C137" t="inlineStr">
        <is>
          <t>RM.BTQ.0017</t>
        </is>
      </c>
      <c r="D137" t="inlineStr">
        <is>
          <t>شرائح الليمون</t>
        </is>
      </c>
      <c r="E137" t="n">
        <v>2</v>
      </c>
      <c r="F137" t="n">
        <v>54</v>
      </c>
      <c r="G137" t="inlineStr">
        <is>
          <t>304, 304, 304</t>
        </is>
      </c>
      <c r="H137" t="n">
        <v>0</v>
      </c>
      <c r="I137" t="n">
        <v>0</v>
      </c>
      <c r="J137" t="n">
        <v>0</v>
      </c>
      <c r="K137" t="n">
        <v>0</v>
      </c>
      <c r="L137" t="n">
        <v>0</v>
      </c>
      <c r="M137" t="n">
        <v>0</v>
      </c>
      <c r="N137" t="n">
        <v>0</v>
      </c>
      <c r="O137" t="n">
        <v>0</v>
      </c>
      <c r="P137" t="n">
        <v>-2</v>
      </c>
      <c r="Q137" t="n">
        <v>0</v>
      </c>
      <c r="R137" t="n">
        <v>0</v>
      </c>
      <c r="S137" t="n">
        <v>-2</v>
      </c>
      <c r="T137" t="n">
        <v>0</v>
      </c>
      <c r="U137" t="n">
        <v>0</v>
      </c>
      <c r="V137" t="n">
        <v>27</v>
      </c>
      <c r="W137" t="n">
        <v>0</v>
      </c>
      <c r="X137" t="n">
        <v>0</v>
      </c>
      <c r="Y137" t="n">
        <v>0</v>
      </c>
      <c r="Z137" t="n">
        <v>0</v>
      </c>
      <c r="AA137" s="20" t="n">
        <v>45679</v>
      </c>
      <c r="AB137" t="inlineStr">
        <is>
          <t>شركة الكونية للاستيراد والتصدير</t>
        </is>
      </c>
      <c r="AC137" s="20" t="n">
        <v>2</v>
      </c>
      <c r="AD137" t="n">
        <v>0</v>
      </c>
      <c r="AE137" t="n">
        <v>0</v>
      </c>
      <c r="AG137" t="n">
        <v>0</v>
      </c>
    </row>
    <row r="138">
      <c r="A138" t="inlineStr">
        <is>
          <t>BTQ</t>
        </is>
      </c>
      <c r="B138" t="inlineStr">
        <is>
          <t>RM</t>
        </is>
      </c>
      <c r="C138" t="inlineStr">
        <is>
          <t>RM.BTQ.0018</t>
        </is>
      </c>
      <c r="D138" t="inlineStr">
        <is>
          <t xml:space="preserve">Peach squeeze mec3 </t>
        </is>
      </c>
      <c r="E138" t="n">
        <v>1.3</v>
      </c>
      <c r="F138" t="n">
        <v>11.207</v>
      </c>
      <c r="G138" t="inlineStr">
        <is>
          <t>304, 304, 304</t>
        </is>
      </c>
      <c r="H138" t="n">
        <v>0</v>
      </c>
      <c r="I138" t="n">
        <v>0</v>
      </c>
      <c r="J138" t="n">
        <v>3.377</v>
      </c>
      <c r="K138" t="n">
        <v>0</v>
      </c>
      <c r="L138" t="n">
        <v>0</v>
      </c>
      <c r="M138" t="n">
        <v>3.377</v>
      </c>
      <c r="N138" t="n">
        <v>0</v>
      </c>
      <c r="O138" t="n">
        <v>0</v>
      </c>
      <c r="P138" t="n">
        <v>0</v>
      </c>
      <c r="Q138" t="n">
        <v>0</v>
      </c>
      <c r="R138" t="n">
        <v>0</v>
      </c>
      <c r="S138" t="n">
        <v>0</v>
      </c>
      <c r="T138" t="n">
        <v>4.677</v>
      </c>
      <c r="U138" t="n">
        <v>40.3193</v>
      </c>
      <c r="V138" t="n">
        <v>9.2347</v>
      </c>
      <c r="W138" t="n">
        <v>0</v>
      </c>
      <c r="X138" t="n">
        <v>0</v>
      </c>
      <c r="Y138" t="n">
        <v>0</v>
      </c>
      <c r="Z138" t="n">
        <v>0</v>
      </c>
      <c r="AA138" s="20" t="n">
        <v>45676</v>
      </c>
      <c r="AB138" t="inlineStr">
        <is>
          <t>شركة المحمودية لتجارة مستلزمات المخابز والحلويات</t>
        </is>
      </c>
      <c r="AC138" s="20" t="n">
        <v>2</v>
      </c>
      <c r="AD138" t="n">
        <v>0</v>
      </c>
      <c r="AE138" t="n">
        <v>0</v>
      </c>
      <c r="AG138" t="n">
        <v>0</v>
      </c>
    </row>
    <row r="139">
      <c r="A139" t="inlineStr">
        <is>
          <t>BTQ</t>
        </is>
      </c>
      <c r="B139" t="inlineStr">
        <is>
          <t>RM</t>
        </is>
      </c>
      <c r="C139" t="inlineStr">
        <is>
          <t>RM.BTQ.0019</t>
        </is>
      </c>
      <c r="D139" t="inlineStr">
        <is>
          <t xml:space="preserve">Strawberry squeeze mec3 </t>
        </is>
      </c>
      <c r="E139" t="n">
        <v>72.923</v>
      </c>
      <c r="F139" t="n">
        <v>609.2643</v>
      </c>
      <c r="G139" t="inlineStr">
        <is>
          <t>304, 402, 499, 409, 9409, 304, 409, 499, 402, 304, 101, 101, 9409, 409</t>
        </is>
      </c>
      <c r="H139" t="n">
        <v>30</v>
      </c>
      <c r="I139" t="n">
        <v>0</v>
      </c>
      <c r="J139" t="n">
        <v>0</v>
      </c>
      <c r="K139" t="n">
        <v>0</v>
      </c>
      <c r="L139" t="n">
        <v>0</v>
      </c>
      <c r="M139" t="n">
        <v>30</v>
      </c>
      <c r="N139" t="n">
        <v>0</v>
      </c>
      <c r="O139" t="n">
        <v>0</v>
      </c>
      <c r="P139" t="n">
        <v>-2.071</v>
      </c>
      <c r="Q139" t="n">
        <v>-19.36</v>
      </c>
      <c r="R139" t="n">
        <v>0</v>
      </c>
      <c r="S139" t="n">
        <v>-21.431</v>
      </c>
      <c r="T139" t="n">
        <v>81.492</v>
      </c>
      <c r="U139" t="n">
        <v>702.5238000000001</v>
      </c>
      <c r="V139" t="n">
        <v>6.4783</v>
      </c>
      <c r="W139" t="n">
        <v>22.337</v>
      </c>
      <c r="X139" t="n">
        <v>22.337</v>
      </c>
      <c r="Y139" t="n">
        <v>22.337</v>
      </c>
      <c r="Z139" t="n">
        <v>22.337</v>
      </c>
      <c r="AA139" s="20" t="n">
        <v>46050</v>
      </c>
      <c r="AB139" t="inlineStr">
        <is>
          <t>شركة المحمودية لتجارة مستلزمات المخابز والحلويات</t>
        </is>
      </c>
      <c r="AC139" s="20" t="n">
        <v>46053</v>
      </c>
      <c r="AD139" t="n">
        <v>2.4818</v>
      </c>
      <c r="AE139" t="n">
        <v>1.8614</v>
      </c>
      <c r="AF139" t="inlineStr">
        <is>
          <t>43:23</t>
        </is>
      </c>
      <c r="AG139" t="n">
        <v>258.623</v>
      </c>
    </row>
    <row r="140">
      <c r="A140" t="inlineStr">
        <is>
          <t>BTQ</t>
        </is>
      </c>
      <c r="B140" t="inlineStr">
        <is>
          <t>RM</t>
        </is>
      </c>
      <c r="C140" t="inlineStr">
        <is>
          <t>RM.BTQ.0020</t>
        </is>
      </c>
      <c r="D140" t="inlineStr">
        <is>
          <t>Mango squeeze mec3</t>
        </is>
      </c>
      <c r="E140" t="n">
        <v>26</v>
      </c>
      <c r="F140" t="n">
        <v>224.14</v>
      </c>
      <c r="G140" t="inlineStr">
        <is>
          <t>304, 304, 304</t>
        </is>
      </c>
      <c r="H140" t="n">
        <v>0</v>
      </c>
      <c r="I140" t="n">
        <v>0</v>
      </c>
      <c r="J140" t="n">
        <v>0</v>
      </c>
      <c r="K140" t="n">
        <v>0</v>
      </c>
      <c r="L140" t="n">
        <v>0</v>
      </c>
      <c r="M140" t="n">
        <v>0</v>
      </c>
      <c r="N140" t="n">
        <v>0</v>
      </c>
      <c r="O140" t="n">
        <v>0</v>
      </c>
      <c r="P140" t="n">
        <v>-19.829</v>
      </c>
      <c r="Q140" t="n">
        <v>0</v>
      </c>
      <c r="R140" t="n">
        <v>0</v>
      </c>
      <c r="S140" t="n">
        <v>-19.829</v>
      </c>
      <c r="T140" t="n">
        <v>6.171</v>
      </c>
      <c r="U140" t="n">
        <v>53.1988</v>
      </c>
      <c r="V140" t="n">
        <v>9.797000000000001</v>
      </c>
      <c r="W140" t="n">
        <v>0</v>
      </c>
      <c r="X140" t="n">
        <v>0</v>
      </c>
      <c r="Y140" t="n">
        <v>0</v>
      </c>
      <c r="Z140" t="n">
        <v>0</v>
      </c>
      <c r="AA140" s="20" t="n">
        <v>45908</v>
      </c>
      <c r="AB140" t="inlineStr">
        <is>
          <t>شركة المحمودية لتجارة مستلزمات المخابز والحلويات</t>
        </is>
      </c>
      <c r="AC140" s="20" t="n">
        <v>2</v>
      </c>
      <c r="AD140" t="n">
        <v>0</v>
      </c>
      <c r="AE140" t="n">
        <v>0</v>
      </c>
      <c r="AG140" t="n">
        <v>0</v>
      </c>
    </row>
    <row r="141">
      <c r="A141" t="inlineStr">
        <is>
          <t>BTQ</t>
        </is>
      </c>
      <c r="B141" t="inlineStr">
        <is>
          <t>RM</t>
        </is>
      </c>
      <c r="C141" t="inlineStr">
        <is>
          <t>RM.BTQ.0021</t>
        </is>
      </c>
      <c r="D141" t="inlineStr">
        <is>
          <t xml:space="preserve">Mixed berries squeeze mec3 </t>
        </is>
      </c>
      <c r="E141" t="n">
        <v>10.4</v>
      </c>
      <c r="F141" t="n">
        <v>89.65600000000001</v>
      </c>
      <c r="G141" t="inlineStr">
        <is>
          <t>304, 304, 304</t>
        </is>
      </c>
      <c r="H141" t="n">
        <v>0</v>
      </c>
      <c r="I141" t="n">
        <v>0</v>
      </c>
      <c r="J141" t="n">
        <v>0</v>
      </c>
      <c r="K141" t="n">
        <v>0</v>
      </c>
      <c r="L141" t="n">
        <v>0</v>
      </c>
      <c r="M141" t="n">
        <v>0</v>
      </c>
      <c r="N141" t="n">
        <v>0</v>
      </c>
      <c r="O141" t="n">
        <v>0</v>
      </c>
      <c r="P141" t="n">
        <v>-10.137</v>
      </c>
      <c r="Q141" t="n">
        <v>0</v>
      </c>
      <c r="R141" t="n">
        <v>0</v>
      </c>
      <c r="S141" t="n">
        <v>-10.137</v>
      </c>
      <c r="T141" t="n">
        <v>0.263</v>
      </c>
      <c r="U141" t="n">
        <v>2.2673</v>
      </c>
      <c r="V141" t="n">
        <v>11.8304</v>
      </c>
      <c r="W141" t="n">
        <v>0</v>
      </c>
      <c r="X141" t="n">
        <v>0</v>
      </c>
      <c r="Y141" t="n">
        <v>0</v>
      </c>
      <c r="Z141" t="n">
        <v>0</v>
      </c>
      <c r="AA141" s="20" t="n">
        <v>45979</v>
      </c>
      <c r="AB141" t="inlineStr">
        <is>
          <t>شركة المحمودية لتجارة مستلزمات المخابز والحلويات</t>
        </is>
      </c>
      <c r="AC141" s="20" t="n">
        <v>2</v>
      </c>
      <c r="AD141" t="n">
        <v>0</v>
      </c>
      <c r="AE141" t="n">
        <v>0</v>
      </c>
      <c r="AG141" t="n">
        <v>0</v>
      </c>
    </row>
    <row r="142">
      <c r="A142" t="inlineStr">
        <is>
          <t>BTQ</t>
        </is>
      </c>
      <c r="B142" t="inlineStr">
        <is>
          <t>RM</t>
        </is>
      </c>
      <c r="C142" t="inlineStr">
        <is>
          <t>RM.BTQ.0022</t>
        </is>
      </c>
      <c r="D142" t="inlineStr">
        <is>
          <t xml:space="preserve">Passion fruit squeeze mec3 </t>
        </is>
      </c>
      <c r="E142" t="n">
        <v>19.5</v>
      </c>
      <c r="F142" t="n">
        <v>168.105</v>
      </c>
      <c r="G142" t="inlineStr">
        <is>
          <t>304, 304, 101, 304, 101</t>
        </is>
      </c>
      <c r="H142" t="n">
        <v>0</v>
      </c>
      <c r="I142" t="n">
        <v>0</v>
      </c>
      <c r="J142" t="n">
        <v>0</v>
      </c>
      <c r="K142" t="n">
        <v>0</v>
      </c>
      <c r="L142" t="n">
        <v>0</v>
      </c>
      <c r="M142" t="n">
        <v>0</v>
      </c>
      <c r="N142" t="n">
        <v>0</v>
      </c>
      <c r="O142" t="n">
        <v>0</v>
      </c>
      <c r="P142" t="n">
        <v>-16.509</v>
      </c>
      <c r="Q142" t="n">
        <v>0</v>
      </c>
      <c r="R142" t="n">
        <v>0</v>
      </c>
      <c r="S142" t="n">
        <v>-16.509</v>
      </c>
      <c r="T142" t="n">
        <v>2.991</v>
      </c>
      <c r="U142" t="n">
        <v>25.7847</v>
      </c>
      <c r="V142" t="n">
        <v>9.0063</v>
      </c>
      <c r="W142" t="n">
        <v>0</v>
      </c>
      <c r="X142" t="n">
        <v>0</v>
      </c>
      <c r="Y142" t="n">
        <v>0</v>
      </c>
      <c r="Z142" t="n">
        <v>0</v>
      </c>
      <c r="AA142" s="20" t="n">
        <v>45908</v>
      </c>
      <c r="AB142" t="inlineStr">
        <is>
          <t>شركة المحمودية لتجارة مستلزمات المخابز والحلويات</t>
        </is>
      </c>
      <c r="AC142" s="20" t="n">
        <v>2</v>
      </c>
      <c r="AD142" t="n">
        <v>0</v>
      </c>
      <c r="AE142" t="n">
        <v>0</v>
      </c>
      <c r="AG142" t="n">
        <v>0</v>
      </c>
    </row>
    <row r="143">
      <c r="A143" t="inlineStr">
        <is>
          <t>BTQ</t>
        </is>
      </c>
      <c r="B143" t="inlineStr">
        <is>
          <t>RM</t>
        </is>
      </c>
      <c r="C143" t="inlineStr">
        <is>
          <t>RM.BTQ.0023</t>
        </is>
      </c>
      <c r="D143" t="inlineStr">
        <is>
          <t>Vanilla Syrup Flair sugar free</t>
        </is>
      </c>
      <c r="E143" t="n">
        <v>2</v>
      </c>
      <c r="F143" t="n">
        <v>13.578</v>
      </c>
      <c r="G143" t="inlineStr">
        <is>
          <t>304, 101, 304, 101, 304</t>
        </is>
      </c>
      <c r="H143" t="n">
        <v>0</v>
      </c>
      <c r="I143" t="n">
        <v>0</v>
      </c>
      <c r="J143" t="n">
        <v>0</v>
      </c>
      <c r="K143" t="n">
        <v>0</v>
      </c>
      <c r="L143" t="n">
        <v>0</v>
      </c>
      <c r="M143" t="n">
        <v>0</v>
      </c>
      <c r="N143" t="n">
        <v>0</v>
      </c>
      <c r="O143" t="n">
        <v>0</v>
      </c>
      <c r="P143" t="n">
        <v>-2</v>
      </c>
      <c r="Q143" t="n">
        <v>0</v>
      </c>
      <c r="R143" t="n">
        <v>0</v>
      </c>
      <c r="S143" t="n">
        <v>-2</v>
      </c>
      <c r="T143" t="n">
        <v>0</v>
      </c>
      <c r="U143" t="n">
        <v>0</v>
      </c>
      <c r="V143" t="n">
        <v>6.789</v>
      </c>
      <c r="W143" t="n">
        <v>0</v>
      </c>
      <c r="X143" t="n">
        <v>0</v>
      </c>
      <c r="Y143" t="n">
        <v>0</v>
      </c>
      <c r="Z143" t="n">
        <v>0</v>
      </c>
      <c r="AA143" s="20" t="n">
        <v>45781</v>
      </c>
      <c r="AB143" t="inlineStr">
        <is>
          <t>شركة المحمودية لتجارة مستلزمات المخابز والحلويات</t>
        </is>
      </c>
      <c r="AC143" s="20" t="n">
        <v>2</v>
      </c>
      <c r="AD143" t="n">
        <v>0</v>
      </c>
      <c r="AE143" t="n">
        <v>0</v>
      </c>
      <c r="AG143" t="n">
        <v>0</v>
      </c>
    </row>
    <row r="144">
      <c r="A144" t="inlineStr">
        <is>
          <t>BTQ</t>
        </is>
      </c>
      <c r="B144" t="inlineStr">
        <is>
          <t>RM</t>
        </is>
      </c>
      <c r="C144" t="inlineStr">
        <is>
          <t>RM.BTQ.0024</t>
        </is>
      </c>
      <c r="D144" t="inlineStr">
        <is>
          <t>Caramel Syrup Flair sugar free</t>
        </is>
      </c>
      <c r="E144" t="n">
        <v>3</v>
      </c>
      <c r="F144" t="n">
        <v>20.906</v>
      </c>
      <c r="G144" t="inlineStr">
        <is>
          <t>304, 101, 304, 101, 304</t>
        </is>
      </c>
      <c r="H144" t="n">
        <v>0</v>
      </c>
      <c r="I144" t="n">
        <v>0</v>
      </c>
      <c r="J144" t="n">
        <v>0</v>
      </c>
      <c r="K144" t="n">
        <v>0</v>
      </c>
      <c r="L144" t="n">
        <v>0</v>
      </c>
      <c r="M144" t="n">
        <v>0</v>
      </c>
      <c r="N144" t="n">
        <v>0</v>
      </c>
      <c r="O144" t="n">
        <v>0</v>
      </c>
      <c r="P144" t="n">
        <v>-3</v>
      </c>
      <c r="Q144" t="n">
        <v>0</v>
      </c>
      <c r="R144" t="n">
        <v>0</v>
      </c>
      <c r="S144" t="n">
        <v>-3</v>
      </c>
      <c r="T144" t="n">
        <v>0</v>
      </c>
      <c r="U144" t="n">
        <v>0</v>
      </c>
      <c r="V144" t="n">
        <v>7.328</v>
      </c>
      <c r="W144" t="n">
        <v>0</v>
      </c>
      <c r="X144" t="n">
        <v>0</v>
      </c>
      <c r="Y144" t="n">
        <v>0</v>
      </c>
      <c r="Z144" t="n">
        <v>0</v>
      </c>
      <c r="AA144" s="20" t="n">
        <v>45908</v>
      </c>
      <c r="AB144" t="inlineStr">
        <is>
          <t>شركة المحمودية لتجارة مستلزمات المخابز والحلويات</t>
        </is>
      </c>
      <c r="AC144" s="20" t="n">
        <v>2</v>
      </c>
      <c r="AD144" t="n">
        <v>0</v>
      </c>
      <c r="AE144" t="n">
        <v>0</v>
      </c>
      <c r="AG144" t="n">
        <v>0</v>
      </c>
    </row>
    <row r="145">
      <c r="A145" t="inlineStr">
        <is>
          <t>BTQ</t>
        </is>
      </c>
      <c r="B145" t="inlineStr">
        <is>
          <t>RM</t>
        </is>
      </c>
      <c r="C145" t="inlineStr">
        <is>
          <t>RM.BTQ.0025</t>
        </is>
      </c>
      <c r="D145" t="inlineStr">
        <is>
          <t>Hazelnut Syrup Flair sugar free</t>
        </is>
      </c>
      <c r="E145" t="n">
        <v>2</v>
      </c>
      <c r="F145" t="n">
        <v>13.578</v>
      </c>
      <c r="G145" t="inlineStr">
        <is>
          <t>304, 101, 304, 101, 304</t>
        </is>
      </c>
      <c r="H145" t="n">
        <v>0</v>
      </c>
      <c r="I145" t="n">
        <v>0</v>
      </c>
      <c r="J145" t="n">
        <v>0</v>
      </c>
      <c r="K145" t="n">
        <v>0</v>
      </c>
      <c r="L145" t="n">
        <v>0</v>
      </c>
      <c r="M145" t="n">
        <v>0</v>
      </c>
      <c r="N145" t="n">
        <v>0</v>
      </c>
      <c r="O145" t="n">
        <v>0</v>
      </c>
      <c r="P145" t="n">
        <v>-2</v>
      </c>
      <c r="Q145" t="n">
        <v>0</v>
      </c>
      <c r="R145" t="n">
        <v>0</v>
      </c>
      <c r="S145" t="n">
        <v>-2</v>
      </c>
      <c r="T145" t="n">
        <v>0</v>
      </c>
      <c r="U145" t="n">
        <v>0</v>
      </c>
      <c r="V145" t="n">
        <v>6.789</v>
      </c>
      <c r="W145" t="n">
        <v>0</v>
      </c>
      <c r="X145" t="n">
        <v>0</v>
      </c>
      <c r="Y145" t="n">
        <v>0</v>
      </c>
      <c r="Z145" t="n">
        <v>0</v>
      </c>
      <c r="AA145" s="20" t="n">
        <v>45781</v>
      </c>
      <c r="AB145" t="inlineStr">
        <is>
          <t>شركة المحمودية لتجارة مستلزمات المخابز والحلويات</t>
        </is>
      </c>
      <c r="AC145" s="20" t="n">
        <v>2</v>
      </c>
      <c r="AD145" t="n">
        <v>0</v>
      </c>
      <c r="AE145" t="n">
        <v>0</v>
      </c>
      <c r="AG145" t="n">
        <v>0</v>
      </c>
    </row>
    <row r="146">
      <c r="A146" t="inlineStr">
        <is>
          <t>BTQ</t>
        </is>
      </c>
      <c r="B146" t="inlineStr">
        <is>
          <t>RM</t>
        </is>
      </c>
      <c r="C146" t="inlineStr">
        <is>
          <t>RM.BTQ.0026</t>
        </is>
      </c>
      <c r="D146" t="inlineStr">
        <is>
          <t xml:space="preserve">Blue Curacao syrup 1883, 1 liter </t>
        </is>
      </c>
      <c r="E146" t="n">
        <v>2</v>
      </c>
      <c r="F146" t="n">
        <v>11.206</v>
      </c>
      <c r="G146" t="inlineStr">
        <is>
          <t>304, 304, 101, 304, 101</t>
        </is>
      </c>
      <c r="H146" t="n">
        <v>0</v>
      </c>
      <c r="I146" t="n">
        <v>0</v>
      </c>
      <c r="J146" t="n">
        <v>0</v>
      </c>
      <c r="K146" t="n">
        <v>0</v>
      </c>
      <c r="L146" t="n">
        <v>0</v>
      </c>
      <c r="M146" t="n">
        <v>0</v>
      </c>
      <c r="N146" t="n">
        <v>0</v>
      </c>
      <c r="O146" t="n">
        <v>0</v>
      </c>
      <c r="P146" t="n">
        <v>-2</v>
      </c>
      <c r="Q146" t="n">
        <v>0</v>
      </c>
      <c r="R146" t="n">
        <v>0</v>
      </c>
      <c r="S146" t="n">
        <v>-2</v>
      </c>
      <c r="T146" t="n">
        <v>0</v>
      </c>
      <c r="U146" t="n">
        <v>0</v>
      </c>
      <c r="V146" t="n">
        <v>5.603</v>
      </c>
      <c r="W146" t="n">
        <v>0</v>
      </c>
      <c r="X146" t="n">
        <v>0</v>
      </c>
      <c r="Y146" t="n">
        <v>0</v>
      </c>
      <c r="Z146" t="n">
        <v>0</v>
      </c>
      <c r="AA146" s="20" t="n">
        <v>45908</v>
      </c>
      <c r="AB146" t="inlineStr">
        <is>
          <t>شركة المحمودية لتجارة مستلزمات المخابز والحلويات</t>
        </is>
      </c>
      <c r="AC146" s="20" t="n">
        <v>2</v>
      </c>
      <c r="AD146" t="n">
        <v>0</v>
      </c>
      <c r="AE146" t="n">
        <v>0</v>
      </c>
      <c r="AG146" t="n">
        <v>0</v>
      </c>
    </row>
    <row r="147">
      <c r="A147" t="inlineStr">
        <is>
          <t>BTQ</t>
        </is>
      </c>
      <c r="B147" t="inlineStr">
        <is>
          <t>RM</t>
        </is>
      </c>
      <c r="C147" t="inlineStr">
        <is>
          <t>RM.BTQ.0027</t>
        </is>
      </c>
      <c r="D147" t="inlineStr">
        <is>
          <t xml:space="preserve">Bubble gum syrup 1883, 1 liter </t>
        </is>
      </c>
      <c r="E147" t="n">
        <v>1</v>
      </c>
      <c r="F147" t="n">
        <v>5.603</v>
      </c>
      <c r="G147" t="inlineStr">
        <is>
          <t>101, 304, 101, 304, 304</t>
        </is>
      </c>
      <c r="H147" t="n">
        <v>0</v>
      </c>
      <c r="I147" t="n">
        <v>0</v>
      </c>
      <c r="J147" t="n">
        <v>0</v>
      </c>
      <c r="K147" t="n">
        <v>0</v>
      </c>
      <c r="L147" t="n">
        <v>0</v>
      </c>
      <c r="M147" t="n">
        <v>0</v>
      </c>
      <c r="N147" t="n">
        <v>0</v>
      </c>
      <c r="O147" t="n">
        <v>0</v>
      </c>
      <c r="P147" t="n">
        <v>-0.46</v>
      </c>
      <c r="Q147" t="n">
        <v>0</v>
      </c>
      <c r="R147" t="n">
        <v>0</v>
      </c>
      <c r="S147" t="n">
        <v>-0.46</v>
      </c>
      <c r="T147" t="n">
        <v>0.54</v>
      </c>
      <c r="U147" t="n">
        <v>3.0256</v>
      </c>
      <c r="V147" t="n">
        <v>5.603</v>
      </c>
      <c r="W147" t="n">
        <v>0</v>
      </c>
      <c r="X147" t="n">
        <v>0</v>
      </c>
      <c r="Y147" t="n">
        <v>0</v>
      </c>
      <c r="Z147" t="n">
        <v>0</v>
      </c>
      <c r="AA147" s="20" t="n">
        <v>45767</v>
      </c>
      <c r="AB147" t="inlineStr">
        <is>
          <t>شركة المحمودية لتجارة مستلزمات المخابز والحلويات</t>
        </is>
      </c>
      <c r="AC147" s="20" t="n">
        <v>2</v>
      </c>
      <c r="AD147" t="n">
        <v>0</v>
      </c>
      <c r="AE147" t="n">
        <v>0</v>
      </c>
      <c r="AG147" t="n">
        <v>0</v>
      </c>
    </row>
    <row r="148">
      <c r="A148" t="inlineStr">
        <is>
          <t>BTQ</t>
        </is>
      </c>
      <c r="B148" t="inlineStr">
        <is>
          <t>RM</t>
        </is>
      </c>
      <c r="C148" t="inlineStr">
        <is>
          <t>RM.BTQ.0028</t>
        </is>
      </c>
      <c r="D148" t="inlineStr">
        <is>
          <t>Pomegranate syrup 1883, 1 liter</t>
        </is>
      </c>
      <c r="E148" t="n">
        <v>1</v>
      </c>
      <c r="F148" t="n">
        <v>5.603</v>
      </c>
      <c r="G148" t="inlineStr">
        <is>
          <t>101, 304, 304, 304, 101</t>
        </is>
      </c>
      <c r="H148" t="n">
        <v>0</v>
      </c>
      <c r="I148" t="n">
        <v>0</v>
      </c>
      <c r="J148" t="n">
        <v>0.66</v>
      </c>
      <c r="K148" t="n">
        <v>0</v>
      </c>
      <c r="L148" t="n">
        <v>0</v>
      </c>
      <c r="M148" t="n">
        <v>0.66</v>
      </c>
      <c r="N148" t="n">
        <v>0</v>
      </c>
      <c r="O148" t="n">
        <v>0</v>
      </c>
      <c r="P148" t="n">
        <v>0</v>
      </c>
      <c r="Q148" t="n">
        <v>0</v>
      </c>
      <c r="R148" t="n">
        <v>0</v>
      </c>
      <c r="S148" t="n">
        <v>0</v>
      </c>
      <c r="T148" t="n">
        <v>1.66</v>
      </c>
      <c r="U148" t="n">
        <v>9.301</v>
      </c>
      <c r="V148" t="n">
        <v>5.603</v>
      </c>
      <c r="W148" t="n">
        <v>0</v>
      </c>
      <c r="X148" t="n">
        <v>0</v>
      </c>
      <c r="Y148" t="n">
        <v>0</v>
      </c>
      <c r="Z148" t="n">
        <v>0</v>
      </c>
      <c r="AA148" s="20" t="n">
        <v>45767</v>
      </c>
      <c r="AB148" t="inlineStr">
        <is>
          <t>شركة المحمودية لتجارة مستلزمات المخابز والحلويات</t>
        </is>
      </c>
      <c r="AC148" s="20" t="n">
        <v>2</v>
      </c>
      <c r="AD148" t="n">
        <v>0</v>
      </c>
      <c r="AE148" t="n">
        <v>0</v>
      </c>
      <c r="AG148" t="n">
        <v>0</v>
      </c>
    </row>
    <row r="149">
      <c r="A149" t="inlineStr">
        <is>
          <t>BTQ</t>
        </is>
      </c>
      <c r="B149" t="inlineStr">
        <is>
          <t>RM</t>
        </is>
      </c>
      <c r="C149" t="inlineStr">
        <is>
          <t>RM.BTQ.0029</t>
        </is>
      </c>
      <c r="D149" t="inlineStr">
        <is>
          <t>Mojito mint syrup 1883, 1 liter</t>
        </is>
      </c>
      <c r="E149" t="n">
        <v>4</v>
      </c>
      <c r="F149" t="n">
        <v>22.412</v>
      </c>
      <c r="G149" t="inlineStr">
        <is>
          <t>304, 101, 304, 101, 304</t>
        </is>
      </c>
      <c r="H149" t="n">
        <v>0</v>
      </c>
      <c r="I149" t="n">
        <v>0</v>
      </c>
      <c r="J149" t="n">
        <v>0</v>
      </c>
      <c r="K149" t="n">
        <v>0</v>
      </c>
      <c r="L149" t="n">
        <v>0</v>
      </c>
      <c r="M149" t="n">
        <v>0</v>
      </c>
      <c r="N149" t="n">
        <v>0</v>
      </c>
      <c r="O149" t="n">
        <v>0</v>
      </c>
      <c r="P149" t="n">
        <v>-3.41</v>
      </c>
      <c r="Q149" t="n">
        <v>0</v>
      </c>
      <c r="R149" t="n">
        <v>0</v>
      </c>
      <c r="S149" t="n">
        <v>-3.41</v>
      </c>
      <c r="T149" t="n">
        <v>0.59</v>
      </c>
      <c r="U149" t="n">
        <v>3.3058</v>
      </c>
      <c r="V149" t="n">
        <v>5.603</v>
      </c>
      <c r="W149" t="n">
        <v>0</v>
      </c>
      <c r="X149" t="n">
        <v>0</v>
      </c>
      <c r="Y149" t="n">
        <v>0</v>
      </c>
      <c r="Z149" t="n">
        <v>0</v>
      </c>
      <c r="AA149" s="20" t="n">
        <v>45872</v>
      </c>
      <c r="AB149" t="inlineStr">
        <is>
          <t>شركة المحمودية لتجارة مستلزمات المخابز والحلويات</t>
        </is>
      </c>
      <c r="AC149" s="20" t="n">
        <v>2</v>
      </c>
      <c r="AD149" t="n">
        <v>0</v>
      </c>
      <c r="AE149" t="n">
        <v>0</v>
      </c>
      <c r="AG149" t="n">
        <v>0</v>
      </c>
    </row>
    <row r="150">
      <c r="A150" t="inlineStr">
        <is>
          <t>BTQ</t>
        </is>
      </c>
      <c r="B150" t="inlineStr">
        <is>
          <t>RM</t>
        </is>
      </c>
      <c r="C150" t="inlineStr">
        <is>
          <t>RM.BTQ.0030</t>
        </is>
      </c>
      <c r="D150" t="inlineStr">
        <is>
          <t xml:space="preserve">Watermelon syrup 1883, 1 liter </t>
        </is>
      </c>
      <c r="E150" t="n">
        <v>1</v>
      </c>
      <c r="F150" t="n">
        <v>5.603</v>
      </c>
      <c r="G150" t="inlineStr">
        <is>
          <t>304, 101, 304, 101, 304</t>
        </is>
      </c>
      <c r="H150" t="n">
        <v>0</v>
      </c>
      <c r="I150" t="n">
        <v>0</v>
      </c>
      <c r="J150" t="n">
        <v>0</v>
      </c>
      <c r="K150" t="n">
        <v>0</v>
      </c>
      <c r="L150" t="n">
        <v>0</v>
      </c>
      <c r="M150" t="n">
        <v>0</v>
      </c>
      <c r="N150" t="n">
        <v>0</v>
      </c>
      <c r="O150" t="n">
        <v>0</v>
      </c>
      <c r="P150" t="n">
        <v>-0.526</v>
      </c>
      <c r="Q150" t="n">
        <v>0</v>
      </c>
      <c r="R150" t="n">
        <v>0</v>
      </c>
      <c r="S150" t="n">
        <v>-0.526</v>
      </c>
      <c r="T150" t="n">
        <v>0.474</v>
      </c>
      <c r="U150" t="n">
        <v>2.6558</v>
      </c>
      <c r="V150" t="n">
        <v>5.603</v>
      </c>
      <c r="W150" t="n">
        <v>0</v>
      </c>
      <c r="X150" t="n">
        <v>0</v>
      </c>
      <c r="Y150" t="n">
        <v>0</v>
      </c>
      <c r="Z150" t="n">
        <v>0</v>
      </c>
      <c r="AA150" s="20" t="n">
        <v>45767</v>
      </c>
      <c r="AB150" t="inlineStr">
        <is>
          <t>شركة المحمودية لتجارة مستلزمات المخابز والحلويات</t>
        </is>
      </c>
      <c r="AC150" s="20" t="n">
        <v>2</v>
      </c>
      <c r="AD150" t="n">
        <v>0</v>
      </c>
      <c r="AE150" t="n">
        <v>0</v>
      </c>
      <c r="AG150" t="n">
        <v>0</v>
      </c>
    </row>
    <row r="151">
      <c r="A151" t="inlineStr">
        <is>
          <t>BTQ</t>
        </is>
      </c>
      <c r="B151" t="inlineStr">
        <is>
          <t>RM</t>
        </is>
      </c>
      <c r="C151" t="inlineStr">
        <is>
          <t>RM.BTQ.0031</t>
        </is>
      </c>
      <c r="D151" t="inlineStr">
        <is>
          <t xml:space="preserve">Green apple syrup 1883, 1 liter </t>
        </is>
      </c>
      <c r="E151" t="n">
        <v>2</v>
      </c>
      <c r="F151" t="n">
        <v>11.206</v>
      </c>
      <c r="G151" t="inlineStr">
        <is>
          <t>304, 304, 101, 304, 101</t>
        </is>
      </c>
      <c r="H151" t="n">
        <v>0</v>
      </c>
      <c r="I151" t="n">
        <v>0</v>
      </c>
      <c r="J151" t="n">
        <v>0</v>
      </c>
      <c r="K151" t="n">
        <v>0</v>
      </c>
      <c r="L151" t="n">
        <v>0</v>
      </c>
      <c r="M151" t="n">
        <v>0</v>
      </c>
      <c r="N151" t="n">
        <v>0</v>
      </c>
      <c r="O151" t="n">
        <v>0</v>
      </c>
      <c r="P151" t="n">
        <v>-0.8</v>
      </c>
      <c r="Q151" t="n">
        <v>0</v>
      </c>
      <c r="R151" t="n">
        <v>0</v>
      </c>
      <c r="S151" t="n">
        <v>-0.8</v>
      </c>
      <c r="T151" t="n">
        <v>1.2</v>
      </c>
      <c r="U151" t="n">
        <v>6.7236</v>
      </c>
      <c r="V151" t="n">
        <v>5.603</v>
      </c>
      <c r="W151" t="n">
        <v>0</v>
      </c>
      <c r="X151" t="n">
        <v>0</v>
      </c>
      <c r="Y151" t="n">
        <v>0</v>
      </c>
      <c r="Z151" t="n">
        <v>0</v>
      </c>
      <c r="AA151" s="20" t="n">
        <v>45908</v>
      </c>
      <c r="AB151" t="inlineStr">
        <is>
          <t>شركة المحمودية لتجارة مستلزمات المخابز والحلويات</t>
        </is>
      </c>
      <c r="AC151" s="20" t="n">
        <v>2</v>
      </c>
      <c r="AD151" t="n">
        <v>0</v>
      </c>
      <c r="AE151" t="n">
        <v>0</v>
      </c>
      <c r="AG151" t="n">
        <v>0</v>
      </c>
    </row>
    <row r="152">
      <c r="A152" t="inlineStr">
        <is>
          <t>BTQ</t>
        </is>
      </c>
      <c r="B152" t="inlineStr">
        <is>
          <t>RM</t>
        </is>
      </c>
      <c r="C152" t="inlineStr">
        <is>
          <t>RM.BTQ.0032</t>
        </is>
      </c>
      <c r="D152" t="inlineStr">
        <is>
          <t xml:space="preserve">Blueberry squeeze mec3 </t>
        </is>
      </c>
      <c r="E152" t="n">
        <v>12.99</v>
      </c>
      <c r="F152" t="n">
        <v>111.9838</v>
      </c>
      <c r="G152" t="inlineStr">
        <is>
          <t>101, 304, 101, 304, 306, 401, 402, 499, 409, 306, 402, 304, 401, 499, 409</t>
        </is>
      </c>
      <c r="H152" t="n">
        <v>0</v>
      </c>
      <c r="I152" t="n">
        <v>0</v>
      </c>
      <c r="J152" t="n">
        <v>0</v>
      </c>
      <c r="K152" t="n">
        <v>0</v>
      </c>
      <c r="L152" t="n">
        <v>0</v>
      </c>
      <c r="M152" t="n">
        <v>0</v>
      </c>
      <c r="N152" t="n">
        <v>0</v>
      </c>
      <c r="O152" t="n">
        <v>0</v>
      </c>
      <c r="P152" t="n">
        <v>-1.3</v>
      </c>
      <c r="Q152" t="n">
        <v>0</v>
      </c>
      <c r="R152" t="n">
        <v>0</v>
      </c>
      <c r="S152" t="n">
        <v>-1.3</v>
      </c>
      <c r="T152" t="n">
        <v>11.69</v>
      </c>
      <c r="U152" t="n">
        <v>100.7768</v>
      </c>
      <c r="V152" t="n">
        <v>8.620799999999999</v>
      </c>
      <c r="W152" t="n">
        <v>0</v>
      </c>
      <c r="X152" t="n">
        <v>0</v>
      </c>
      <c r="Y152" t="n">
        <v>3.31</v>
      </c>
      <c r="Z152" t="n">
        <v>3.31</v>
      </c>
      <c r="AA152" s="20" t="n">
        <v>45864</v>
      </c>
      <c r="AB152" t="inlineStr">
        <is>
          <t>شركة المحمودية لتجارة مستلزمات المخابز والحلويات</t>
        </is>
      </c>
      <c r="AC152" s="20" t="n">
        <v>45808</v>
      </c>
      <c r="AD152" t="n">
        <v>0.3677</v>
      </c>
      <c r="AE152" t="n">
        <v>0.2758</v>
      </c>
      <c r="AF152" t="inlineStr">
        <is>
          <t>42:11</t>
        </is>
      </c>
      <c r="AG152" t="n">
        <v>0</v>
      </c>
    </row>
    <row r="153">
      <c r="A153" t="inlineStr">
        <is>
          <t>BTQ</t>
        </is>
      </c>
      <c r="B153" t="inlineStr">
        <is>
          <t>RM</t>
        </is>
      </c>
      <c r="C153" t="inlineStr">
        <is>
          <t>RM.BTQ.0033</t>
        </is>
      </c>
      <c r="D153" t="inlineStr">
        <is>
          <t>Cranberry squeeze mec3</t>
        </is>
      </c>
      <c r="E153" t="n">
        <v>1.3</v>
      </c>
      <c r="F153" t="n">
        <v>11.207</v>
      </c>
      <c r="G153" t="inlineStr">
        <is>
          <t>304, 304, 101, 304, 101</t>
        </is>
      </c>
      <c r="H153" t="n">
        <v>0</v>
      </c>
      <c r="I153" t="n">
        <v>0</v>
      </c>
      <c r="J153" t="n">
        <v>3.344</v>
      </c>
      <c r="K153" t="n">
        <v>0</v>
      </c>
      <c r="L153" t="n">
        <v>0</v>
      </c>
      <c r="M153" t="n">
        <v>3.344</v>
      </c>
      <c r="N153" t="n">
        <v>0</v>
      </c>
      <c r="O153" t="n">
        <v>0</v>
      </c>
      <c r="P153" t="n">
        <v>0</v>
      </c>
      <c r="Q153" t="n">
        <v>0</v>
      </c>
      <c r="R153" t="n">
        <v>0</v>
      </c>
      <c r="S153" t="n">
        <v>0</v>
      </c>
      <c r="T153" t="n">
        <v>4.644</v>
      </c>
      <c r="U153" t="n">
        <v>40.0349</v>
      </c>
      <c r="V153" t="n">
        <v>8.620799999999999</v>
      </c>
      <c r="W153" t="n">
        <v>0</v>
      </c>
      <c r="X153" t="n">
        <v>0</v>
      </c>
      <c r="Y153" t="n">
        <v>0</v>
      </c>
      <c r="Z153" t="n">
        <v>0</v>
      </c>
      <c r="AA153" s="20" t="n">
        <v>45767</v>
      </c>
      <c r="AB153" t="inlineStr">
        <is>
          <t>شركة المحمودية لتجارة مستلزمات المخابز والحلويات</t>
        </is>
      </c>
      <c r="AC153" s="20" t="n">
        <v>2</v>
      </c>
      <c r="AD153" t="n">
        <v>0</v>
      </c>
      <c r="AE153" t="n">
        <v>0</v>
      </c>
      <c r="AG153" t="n">
        <v>0</v>
      </c>
    </row>
    <row r="154">
      <c r="A154" t="inlineStr">
        <is>
          <t>BTQ</t>
        </is>
      </c>
      <c r="B154" t="inlineStr">
        <is>
          <t>RM</t>
        </is>
      </c>
      <c r="C154" t="inlineStr">
        <is>
          <t>RM.BTQ.0034</t>
        </is>
      </c>
      <c r="D154" t="inlineStr">
        <is>
          <t>Guapa squeeze mec3</t>
        </is>
      </c>
      <c r="E154" t="n">
        <v>3.9</v>
      </c>
      <c r="F154" t="n">
        <v>33.621</v>
      </c>
      <c r="G154" t="inlineStr">
        <is>
          <t>304, 101, 304, 101, 304</t>
        </is>
      </c>
      <c r="H154" t="n">
        <v>0</v>
      </c>
      <c r="I154" t="n">
        <v>0</v>
      </c>
      <c r="J154" t="n">
        <v>0</v>
      </c>
      <c r="K154" t="n">
        <v>0</v>
      </c>
      <c r="L154" t="n">
        <v>0</v>
      </c>
      <c r="M154" t="n">
        <v>0</v>
      </c>
      <c r="N154" t="n">
        <v>0</v>
      </c>
      <c r="O154" t="n">
        <v>0</v>
      </c>
      <c r="P154" t="n">
        <v>-2.6</v>
      </c>
      <c r="Q154" t="n">
        <v>0</v>
      </c>
      <c r="R154" t="n">
        <v>0</v>
      </c>
      <c r="S154" t="n">
        <v>-2.6</v>
      </c>
      <c r="T154" t="n">
        <v>1.3</v>
      </c>
      <c r="U154" t="n">
        <v>11.207</v>
      </c>
      <c r="V154" t="n">
        <v>8.952299999999999</v>
      </c>
      <c r="W154" t="n">
        <v>0</v>
      </c>
      <c r="X154" t="n">
        <v>0</v>
      </c>
      <c r="Y154" t="n">
        <v>0</v>
      </c>
      <c r="Z154" t="n">
        <v>0</v>
      </c>
      <c r="AA154" s="20" t="n">
        <v>45908</v>
      </c>
      <c r="AB154" t="inlineStr">
        <is>
          <t>شركة المحمودية لتجارة مستلزمات المخابز والحلويات</t>
        </is>
      </c>
      <c r="AC154" s="20" t="n">
        <v>2</v>
      </c>
      <c r="AD154" t="n">
        <v>0</v>
      </c>
      <c r="AE154" t="n">
        <v>0</v>
      </c>
      <c r="AG154" t="n">
        <v>0</v>
      </c>
    </row>
    <row r="155">
      <c r="A155" t="inlineStr">
        <is>
          <t>BTQ</t>
        </is>
      </c>
      <c r="B155" t="inlineStr">
        <is>
          <t>RM</t>
        </is>
      </c>
      <c r="C155" t="inlineStr">
        <is>
          <t>RM.BTQ.0035</t>
        </is>
      </c>
      <c r="D155" t="inlineStr">
        <is>
          <t>Kiwi squeeze mec3</t>
        </is>
      </c>
      <c r="E155" t="n">
        <v>2.6</v>
      </c>
      <c r="F155" t="n">
        <v>22.414</v>
      </c>
      <c r="G155" t="inlineStr">
        <is>
          <t>304, 101, 304, 101, 304</t>
        </is>
      </c>
      <c r="H155" t="n">
        <v>0</v>
      </c>
      <c r="I155" t="n">
        <v>0</v>
      </c>
      <c r="J155" t="n">
        <v>0</v>
      </c>
      <c r="K155" t="n">
        <v>0</v>
      </c>
      <c r="L155" t="n">
        <v>0</v>
      </c>
      <c r="M155" t="n">
        <v>0</v>
      </c>
      <c r="N155" t="n">
        <v>0</v>
      </c>
      <c r="O155" t="n">
        <v>0</v>
      </c>
      <c r="P155" t="n">
        <v>-2.417</v>
      </c>
      <c r="Q155" t="n">
        <v>0</v>
      </c>
      <c r="R155" t="n">
        <v>0</v>
      </c>
      <c r="S155" t="n">
        <v>-2.417</v>
      </c>
      <c r="T155" t="n">
        <v>0.183</v>
      </c>
      <c r="U155" t="n">
        <v>1.5776</v>
      </c>
      <c r="V155" t="n">
        <v>8.620799999999999</v>
      </c>
      <c r="W155" t="n">
        <v>0</v>
      </c>
      <c r="X155" t="n">
        <v>0</v>
      </c>
      <c r="Y155" t="n">
        <v>0</v>
      </c>
      <c r="Z155" t="n">
        <v>0</v>
      </c>
      <c r="AA155" s="20" t="n">
        <v>45853</v>
      </c>
      <c r="AB155" t="inlineStr">
        <is>
          <t>شركة المحمودية لتجارة مستلزمات المخابز والحلويات</t>
        </is>
      </c>
      <c r="AC155" s="20" t="n">
        <v>2</v>
      </c>
      <c r="AD155" t="n">
        <v>0</v>
      </c>
      <c r="AE155" t="n">
        <v>0</v>
      </c>
      <c r="AG155" t="n">
        <v>0</v>
      </c>
    </row>
    <row r="156">
      <c r="A156" t="inlineStr">
        <is>
          <t>BTQ</t>
        </is>
      </c>
      <c r="B156" t="inlineStr">
        <is>
          <t>RM</t>
        </is>
      </c>
      <c r="C156" t="inlineStr">
        <is>
          <t>RM.BTQ.0036</t>
        </is>
      </c>
      <c r="D156" t="inlineStr">
        <is>
          <t>Raspberry squeeze mec3</t>
        </is>
      </c>
      <c r="E156" t="n">
        <v>9.9</v>
      </c>
      <c r="F156" t="n">
        <v>64.651</v>
      </c>
      <c r="G156" t="inlineStr">
        <is>
          <t>304, 402, 401, 409, 101, 304, 101, 402, 401, 409, 304</t>
        </is>
      </c>
      <c r="H156" t="n">
        <v>0</v>
      </c>
      <c r="I156" t="n">
        <v>0</v>
      </c>
      <c r="J156" t="n">
        <v>0</v>
      </c>
      <c r="K156" t="n">
        <v>0</v>
      </c>
      <c r="L156" t="n">
        <v>0</v>
      </c>
      <c r="M156" t="n">
        <v>0</v>
      </c>
      <c r="N156" t="n">
        <v>0</v>
      </c>
      <c r="O156" t="n">
        <v>0</v>
      </c>
      <c r="P156" t="n">
        <v>-3.9</v>
      </c>
      <c r="Q156" t="n">
        <v>0</v>
      </c>
      <c r="R156" t="n">
        <v>0</v>
      </c>
      <c r="S156" t="n">
        <v>-3.9</v>
      </c>
      <c r="T156" t="n">
        <v>6</v>
      </c>
      <c r="U156" t="n">
        <v>31.03</v>
      </c>
      <c r="V156" t="n">
        <v>9.823499999999999</v>
      </c>
      <c r="W156" t="n">
        <v>0</v>
      </c>
      <c r="X156" t="n">
        <v>0</v>
      </c>
      <c r="Y156" t="n">
        <v>0</v>
      </c>
      <c r="Z156" t="n">
        <v>0</v>
      </c>
      <c r="AA156" s="20" t="n">
        <v>45908</v>
      </c>
      <c r="AB156" t="inlineStr">
        <is>
          <t>شركة المحمودية لتجارة مستلزمات المخابز والحلويات</t>
        </is>
      </c>
      <c r="AC156" s="20" t="n">
        <v>2</v>
      </c>
      <c r="AD156" t="n">
        <v>0</v>
      </c>
      <c r="AE156" t="n">
        <v>0</v>
      </c>
      <c r="AG156" t="n">
        <v>0</v>
      </c>
    </row>
    <row r="157">
      <c r="A157" t="inlineStr">
        <is>
          <t>BTQ</t>
        </is>
      </c>
      <c r="B157" t="inlineStr">
        <is>
          <t>RM</t>
        </is>
      </c>
      <c r="C157" t="inlineStr">
        <is>
          <t>RM.BTQ.0037</t>
        </is>
      </c>
      <c r="D157" t="inlineStr">
        <is>
          <t>Watermelon squeeze mec3</t>
        </is>
      </c>
      <c r="E157" t="n">
        <v>2.6</v>
      </c>
      <c r="F157" t="n">
        <v>22.414</v>
      </c>
      <c r="G157" t="inlineStr">
        <is>
          <t>304, 304, 304</t>
        </is>
      </c>
      <c r="H157" t="n">
        <v>0</v>
      </c>
      <c r="I157" t="n">
        <v>0</v>
      </c>
      <c r="J157" t="n">
        <v>0</v>
      </c>
      <c r="K157" t="n">
        <v>0</v>
      </c>
      <c r="L157" t="n">
        <v>0</v>
      </c>
      <c r="M157" t="n">
        <v>0</v>
      </c>
      <c r="N157" t="n">
        <v>0</v>
      </c>
      <c r="O157" t="n">
        <v>0</v>
      </c>
      <c r="P157" t="n">
        <v>-1.3</v>
      </c>
      <c r="Q157" t="n">
        <v>0</v>
      </c>
      <c r="R157" t="n">
        <v>0</v>
      </c>
      <c r="S157" t="n">
        <v>-1.3</v>
      </c>
      <c r="T157" t="n">
        <v>1.3</v>
      </c>
      <c r="U157" t="n">
        <v>11.207</v>
      </c>
      <c r="V157" t="n">
        <v>8.620799999999999</v>
      </c>
      <c r="W157" t="n">
        <v>0</v>
      </c>
      <c r="X157" t="n">
        <v>0</v>
      </c>
      <c r="Y157" t="n">
        <v>0</v>
      </c>
      <c r="Z157" t="n">
        <v>0</v>
      </c>
      <c r="AA157" s="20" t="n">
        <v>45836</v>
      </c>
      <c r="AB157" t="inlineStr">
        <is>
          <t>شركة المحمودية لتجارة مستلزمات المخابز والحلويات</t>
        </is>
      </c>
      <c r="AC157" s="20" t="n">
        <v>2</v>
      </c>
      <c r="AD157" t="n">
        <v>0</v>
      </c>
      <c r="AE157" t="n">
        <v>0</v>
      </c>
      <c r="AG157" t="n">
        <v>0</v>
      </c>
    </row>
    <row r="158">
      <c r="A158" t="inlineStr">
        <is>
          <t>BTQ</t>
        </is>
      </c>
      <c r="B158" t="inlineStr">
        <is>
          <t>RM</t>
        </is>
      </c>
      <c r="C158" t="inlineStr">
        <is>
          <t>RM.BTQ.0038</t>
        </is>
      </c>
      <c r="D158" t="inlineStr">
        <is>
          <t>DR.GUSTO 100 GEL COLOR TUBE PINK</t>
        </is>
      </c>
      <c r="E158" t="n">
        <v>2</v>
      </c>
      <c r="F158" t="n">
        <v>2.505</v>
      </c>
      <c r="G158" t="inlineStr">
        <is>
          <t>304, 301, 305, 605, 9605, 304, 9605, 605, 304, 305, 301</t>
        </is>
      </c>
      <c r="H158" t="n">
        <v>0</v>
      </c>
      <c r="I158" t="n">
        <v>0</v>
      </c>
      <c r="J158" t="n">
        <v>0</v>
      </c>
      <c r="K158" t="n">
        <v>0</v>
      </c>
      <c r="L158" t="n">
        <v>0</v>
      </c>
      <c r="M158" t="n">
        <v>0</v>
      </c>
      <c r="N158" t="n">
        <v>0</v>
      </c>
      <c r="O158" t="n">
        <v>0</v>
      </c>
      <c r="P158" t="n">
        <v>-2</v>
      </c>
      <c r="Q158" t="n">
        <v>0</v>
      </c>
      <c r="R158" t="n">
        <v>0</v>
      </c>
      <c r="S158" t="n">
        <v>-2</v>
      </c>
      <c r="T158" t="n">
        <v>0</v>
      </c>
      <c r="U158" t="n">
        <v>0</v>
      </c>
      <c r="V158" t="n">
        <v>1.2525</v>
      </c>
      <c r="W158" t="n">
        <v>0</v>
      </c>
      <c r="X158" t="n">
        <v>244</v>
      </c>
      <c r="Y158" t="n">
        <v>0</v>
      </c>
      <c r="Z158" t="n">
        <v>244</v>
      </c>
      <c r="AA158" s="20" t="n">
        <v>44599</v>
      </c>
      <c r="AB158" t="inlineStr">
        <is>
          <t>Gusto.01/2022</t>
        </is>
      </c>
      <c r="AC158" s="20" t="n">
        <v>45930</v>
      </c>
      <c r="AD158" t="n">
        <v>0</v>
      </c>
      <c r="AE158" t="n">
        <v>20.3333</v>
      </c>
      <c r="AF158" t="inlineStr">
        <is>
          <t>0:0</t>
        </is>
      </c>
      <c r="AG158" t="n">
        <v>0</v>
      </c>
    </row>
    <row r="159">
      <c r="A159" t="inlineStr">
        <is>
          <t>BTQ</t>
        </is>
      </c>
      <c r="B159" t="inlineStr">
        <is>
          <t>RM</t>
        </is>
      </c>
      <c r="C159" t="inlineStr">
        <is>
          <t>RM.BTQ.0039</t>
        </is>
      </c>
      <c r="D159" t="inlineStr">
        <is>
          <t>DR.GUSTO 100 GEL COLOR TUBE FLAG RED</t>
        </is>
      </c>
      <c r="E159" t="n">
        <v>2</v>
      </c>
      <c r="F159" t="n">
        <v>2.505</v>
      </c>
      <c r="G159" t="inlineStr">
        <is>
          <t>9605, 304, 605, 304, 305, 306, 301, 304, 306, 301, 305, 605, 9605</t>
        </is>
      </c>
      <c r="H159" t="n">
        <v>0</v>
      </c>
      <c r="I159" t="n">
        <v>0</v>
      </c>
      <c r="J159" t="n">
        <v>0</v>
      </c>
      <c r="K159" t="n">
        <v>0</v>
      </c>
      <c r="L159" t="n">
        <v>0</v>
      </c>
      <c r="M159" t="n">
        <v>0</v>
      </c>
      <c r="N159" t="n">
        <v>0</v>
      </c>
      <c r="O159" t="n">
        <v>0</v>
      </c>
      <c r="P159" t="n">
        <v>-2</v>
      </c>
      <c r="Q159" t="n">
        <v>0</v>
      </c>
      <c r="R159" t="n">
        <v>0</v>
      </c>
      <c r="S159" t="n">
        <v>-2</v>
      </c>
      <c r="T159" t="n">
        <v>0</v>
      </c>
      <c r="U159" t="n">
        <v>0</v>
      </c>
      <c r="V159" t="n">
        <v>1.2525</v>
      </c>
      <c r="W159" t="n">
        <v>0</v>
      </c>
      <c r="X159" t="n">
        <v>278</v>
      </c>
      <c r="Y159" t="n">
        <v>0</v>
      </c>
      <c r="Z159" t="n">
        <v>278</v>
      </c>
      <c r="AA159" s="20" t="n">
        <v>44599</v>
      </c>
      <c r="AB159" t="inlineStr">
        <is>
          <t>Gusto.01/2022</t>
        </is>
      </c>
      <c r="AC159" s="20" t="n">
        <v>45930</v>
      </c>
      <c r="AD159" t="n">
        <v>0</v>
      </c>
      <c r="AE159" t="n">
        <v>23.1666</v>
      </c>
      <c r="AF159" t="inlineStr">
        <is>
          <t>0:0</t>
        </is>
      </c>
      <c r="AG159" t="n">
        <v>0</v>
      </c>
    </row>
    <row r="160">
      <c r="A160" t="inlineStr">
        <is>
          <t>BTQ</t>
        </is>
      </c>
      <c r="B160" t="inlineStr">
        <is>
          <t>RM</t>
        </is>
      </c>
      <c r="C160" t="inlineStr">
        <is>
          <t>RM.BTQ.0040</t>
        </is>
      </c>
      <c r="D160" t="inlineStr">
        <is>
          <t xml:space="preserve">DR.GUSTO 100 GEL COLOR TUBE WHITE </t>
        </is>
      </c>
      <c r="E160" t="n">
        <v>1</v>
      </c>
      <c r="F160" t="n">
        <v>1.2525</v>
      </c>
      <c r="G160" t="inlineStr">
        <is>
          <t>9605, 304, 605, 304, 301, 9605, 605, 304, 301</t>
        </is>
      </c>
      <c r="H160" t="n">
        <v>0</v>
      </c>
      <c r="I160" t="n">
        <v>0</v>
      </c>
      <c r="J160" t="n">
        <v>0</v>
      </c>
      <c r="K160" t="n">
        <v>0</v>
      </c>
      <c r="L160" t="n">
        <v>0</v>
      </c>
      <c r="M160" t="n">
        <v>0</v>
      </c>
      <c r="N160" t="n">
        <v>0</v>
      </c>
      <c r="O160" t="n">
        <v>0</v>
      </c>
      <c r="P160" t="n">
        <v>-1</v>
      </c>
      <c r="Q160" t="n">
        <v>0</v>
      </c>
      <c r="R160" t="n">
        <v>0</v>
      </c>
      <c r="S160" t="n">
        <v>-1</v>
      </c>
      <c r="T160" t="n">
        <v>0</v>
      </c>
      <c r="U160" t="n">
        <v>0</v>
      </c>
      <c r="V160" t="n">
        <v>1.2525</v>
      </c>
      <c r="W160" t="n">
        <v>0</v>
      </c>
      <c r="X160" t="n">
        <v>34</v>
      </c>
      <c r="Y160" t="n">
        <v>0</v>
      </c>
      <c r="Z160" t="n">
        <v>34</v>
      </c>
      <c r="AA160" s="20" t="n">
        <v>44599</v>
      </c>
      <c r="AB160" t="inlineStr">
        <is>
          <t>Gusto.01/2022</t>
        </is>
      </c>
      <c r="AC160" s="20" t="n">
        <v>45930</v>
      </c>
      <c r="AD160" t="n">
        <v>0</v>
      </c>
      <c r="AE160" t="n">
        <v>2.8333</v>
      </c>
      <c r="AF160" t="inlineStr">
        <is>
          <t>0:0</t>
        </is>
      </c>
      <c r="AG160" t="n">
        <v>0</v>
      </c>
    </row>
    <row r="161">
      <c r="A161" t="inlineStr">
        <is>
          <t>BTQ</t>
        </is>
      </c>
      <c r="B161" t="inlineStr">
        <is>
          <t>RM</t>
        </is>
      </c>
      <c r="C161" t="inlineStr">
        <is>
          <t>RM.BTQ.0041</t>
        </is>
      </c>
      <c r="D161" t="inlineStr">
        <is>
          <t>Vanilla syrup 1883</t>
        </is>
      </c>
      <c r="E161" t="n">
        <v>0.713</v>
      </c>
      <c r="F161" t="n">
        <v>3.9949</v>
      </c>
      <c r="G161" t="inlineStr">
        <is>
          <t>304, 304, 304</t>
        </is>
      </c>
      <c r="H161" t="n">
        <v>0</v>
      </c>
      <c r="I161" t="n">
        <v>0</v>
      </c>
      <c r="J161" t="n">
        <v>1.797</v>
      </c>
      <c r="K161" t="n">
        <v>0</v>
      </c>
      <c r="L161" t="n">
        <v>0</v>
      </c>
      <c r="M161" t="n">
        <v>1.797</v>
      </c>
      <c r="N161" t="n">
        <v>0</v>
      </c>
      <c r="O161" t="n">
        <v>0</v>
      </c>
      <c r="P161" t="n">
        <v>0</v>
      </c>
      <c r="Q161" t="n">
        <v>0</v>
      </c>
      <c r="R161" t="n">
        <v>0</v>
      </c>
      <c r="S161" t="n">
        <v>0</v>
      </c>
      <c r="T161" t="n">
        <v>2.51</v>
      </c>
      <c r="U161" t="n">
        <v>14.0635</v>
      </c>
      <c r="V161" t="n">
        <v>5.603</v>
      </c>
      <c r="W161" t="n">
        <v>0.287</v>
      </c>
      <c r="X161" t="n">
        <v>0.287</v>
      </c>
      <c r="Y161" t="n">
        <v>0.287</v>
      </c>
      <c r="Z161" t="n">
        <v>0.287</v>
      </c>
      <c r="AA161" s="20" t="n">
        <v>45676</v>
      </c>
      <c r="AB161" t="inlineStr">
        <is>
          <t>شركة المحمودية لتجارة مستلزمات المخابز والحلويات</t>
        </is>
      </c>
      <c r="AC161" s="20" t="n">
        <v>45992</v>
      </c>
      <c r="AD161" t="n">
        <v>0.0318</v>
      </c>
      <c r="AE161" t="n">
        <v>0.0239</v>
      </c>
      <c r="AF161" t="inlineStr">
        <is>
          <t>104:28</t>
        </is>
      </c>
      <c r="AG161" t="n">
        <v>0</v>
      </c>
    </row>
    <row r="162">
      <c r="A162" t="inlineStr">
        <is>
          <t>BTQ</t>
        </is>
      </c>
      <c r="B162" t="inlineStr">
        <is>
          <t>RM</t>
        </is>
      </c>
      <c r="C162" t="inlineStr">
        <is>
          <t>RM.BTQ.0042</t>
        </is>
      </c>
      <c r="D162" t="inlineStr">
        <is>
          <t>Caramel syrup 1883</t>
        </is>
      </c>
      <c r="E162" t="n">
        <v>1</v>
      </c>
      <c r="F162" t="n">
        <v>5.603</v>
      </c>
      <c r="G162" t="inlineStr">
        <is>
          <t>304, 304, 304</t>
        </is>
      </c>
      <c r="H162" t="n">
        <v>0</v>
      </c>
      <c r="I162" t="n">
        <v>0</v>
      </c>
      <c r="J162" t="n">
        <v>1.03</v>
      </c>
      <c r="K162" t="n">
        <v>0</v>
      </c>
      <c r="L162" t="n">
        <v>0</v>
      </c>
      <c r="M162" t="n">
        <v>1.03</v>
      </c>
      <c r="N162" t="n">
        <v>0</v>
      </c>
      <c r="O162" t="n">
        <v>0</v>
      </c>
      <c r="P162" t="n">
        <v>0</v>
      </c>
      <c r="Q162" t="n">
        <v>0</v>
      </c>
      <c r="R162" t="n">
        <v>0</v>
      </c>
      <c r="S162" t="n">
        <v>0</v>
      </c>
      <c r="T162" t="n">
        <v>2.03</v>
      </c>
      <c r="U162" t="n">
        <v>11.3741</v>
      </c>
      <c r="V162" t="n">
        <v>5.8891</v>
      </c>
      <c r="W162" t="n">
        <v>0</v>
      </c>
      <c r="X162" t="n">
        <v>0</v>
      </c>
      <c r="Y162" t="n">
        <v>0</v>
      </c>
      <c r="Z162" t="n">
        <v>0</v>
      </c>
      <c r="AA162" s="20" t="n">
        <v>45676</v>
      </c>
      <c r="AB162" t="inlineStr">
        <is>
          <t>شركة المحمودية لتجارة مستلزمات المخابز والحلويات</t>
        </is>
      </c>
      <c r="AC162" s="20" t="n">
        <v>2</v>
      </c>
      <c r="AD162" t="n">
        <v>0</v>
      </c>
      <c r="AE162" t="n">
        <v>0</v>
      </c>
      <c r="AG162" t="n">
        <v>0</v>
      </c>
    </row>
    <row r="163">
      <c r="A163" t="inlineStr">
        <is>
          <t>BTQ</t>
        </is>
      </c>
      <c r="B163" t="inlineStr">
        <is>
          <t>RM</t>
        </is>
      </c>
      <c r="C163" t="inlineStr">
        <is>
          <t>RM.BTQ.0043</t>
        </is>
      </c>
      <c r="D163" t="inlineStr">
        <is>
          <t>Hazelnut syrup 1883</t>
        </is>
      </c>
      <c r="E163" t="n">
        <v>2</v>
      </c>
      <c r="F163" t="n">
        <v>11.206</v>
      </c>
      <c r="G163" t="inlineStr">
        <is>
          <t>304, 304, 304</t>
        </is>
      </c>
      <c r="H163" t="n">
        <v>0</v>
      </c>
      <c r="I163" t="n">
        <v>0</v>
      </c>
      <c r="J163" t="n">
        <v>5.059</v>
      </c>
      <c r="K163" t="n">
        <v>0</v>
      </c>
      <c r="L163" t="n">
        <v>0</v>
      </c>
      <c r="M163" t="n">
        <v>5.059</v>
      </c>
      <c r="N163" t="n">
        <v>0</v>
      </c>
      <c r="O163" t="n">
        <v>0</v>
      </c>
      <c r="P163" t="n">
        <v>0</v>
      </c>
      <c r="Q163" t="n">
        <v>0</v>
      </c>
      <c r="R163" t="n">
        <v>0</v>
      </c>
      <c r="S163" t="n">
        <v>0</v>
      </c>
      <c r="T163" t="n">
        <v>7.059</v>
      </c>
      <c r="U163" t="n">
        <v>39.5516</v>
      </c>
      <c r="V163" t="n">
        <v>5.817</v>
      </c>
      <c r="W163" t="n">
        <v>0</v>
      </c>
      <c r="X163" t="n">
        <v>0</v>
      </c>
      <c r="Y163" t="n">
        <v>0</v>
      </c>
      <c r="Z163" t="n">
        <v>0</v>
      </c>
      <c r="AA163" s="20" t="n">
        <v>45836</v>
      </c>
      <c r="AB163" t="inlineStr">
        <is>
          <t>شركة المحمودية لتجارة مستلزمات المخابز والحلويات</t>
        </is>
      </c>
      <c r="AC163" s="20" t="n">
        <v>2</v>
      </c>
      <c r="AD163" t="n">
        <v>0</v>
      </c>
      <c r="AE163" t="n">
        <v>0</v>
      </c>
      <c r="AG163" t="n">
        <v>0</v>
      </c>
    </row>
    <row r="164">
      <c r="A164" t="inlineStr">
        <is>
          <t>BTQ</t>
        </is>
      </c>
      <c r="B164" t="inlineStr">
        <is>
          <t>RM</t>
        </is>
      </c>
      <c r="C164" t="inlineStr">
        <is>
          <t>RM.BTQ.0044</t>
        </is>
      </c>
      <c r="D164" t="inlineStr">
        <is>
          <t xml:space="preserve">Pan cake mix </t>
        </is>
      </c>
      <c r="E164" t="n">
        <v>2</v>
      </c>
      <c r="F164" t="n">
        <v>6.034</v>
      </c>
      <c r="G164" t="inlineStr">
        <is>
          <t>304, 304, 304</t>
        </is>
      </c>
      <c r="H164" t="n">
        <v>0</v>
      </c>
      <c r="I164" t="n">
        <v>0</v>
      </c>
      <c r="J164" t="n">
        <v>0</v>
      </c>
      <c r="K164" t="n">
        <v>0</v>
      </c>
      <c r="L164" t="n">
        <v>0</v>
      </c>
      <c r="M164" t="n">
        <v>0</v>
      </c>
      <c r="N164" t="n">
        <v>0</v>
      </c>
      <c r="O164" t="n">
        <v>0</v>
      </c>
      <c r="P164" t="n">
        <v>-1.1</v>
      </c>
      <c r="Q164" t="n">
        <v>0</v>
      </c>
      <c r="R164" t="n">
        <v>0</v>
      </c>
      <c r="S164" t="n">
        <v>-1.1</v>
      </c>
      <c r="T164" t="n">
        <v>0.9</v>
      </c>
      <c r="U164" t="n">
        <v>2.7153</v>
      </c>
      <c r="V164" t="n">
        <v>3.017</v>
      </c>
      <c r="W164" t="n">
        <v>0</v>
      </c>
      <c r="X164" t="n">
        <v>0</v>
      </c>
      <c r="Y164" t="n">
        <v>0</v>
      </c>
      <c r="Z164" t="n">
        <v>0</v>
      </c>
      <c r="AA164" s="20" t="n">
        <v>45693</v>
      </c>
      <c r="AB164" t="inlineStr">
        <is>
          <t>العافية لتجارة الشوكولاتة والحلويات</t>
        </is>
      </c>
      <c r="AC164" s="20" t="n">
        <v>2</v>
      </c>
      <c r="AD164" t="n">
        <v>0</v>
      </c>
      <c r="AE164" t="n">
        <v>0</v>
      </c>
      <c r="AG164" t="n">
        <v>0</v>
      </c>
    </row>
    <row r="165">
      <c r="A165" t="inlineStr">
        <is>
          <t>BTQ</t>
        </is>
      </c>
      <c r="B165" t="inlineStr">
        <is>
          <t>RM</t>
        </is>
      </c>
      <c r="C165" t="inlineStr">
        <is>
          <t>RM.BTQ.0045</t>
        </is>
      </c>
      <c r="D165" t="inlineStr">
        <is>
          <t>مربى التوت الاحمر</t>
        </is>
      </c>
      <c r="E165" t="n">
        <v>2.28</v>
      </c>
      <c r="F165" t="n">
        <v>11.4</v>
      </c>
      <c r="G165" t="inlineStr">
        <is>
          <t>304, 304, 304</t>
        </is>
      </c>
      <c r="H165" t="n">
        <v>0</v>
      </c>
      <c r="I165" t="n">
        <v>0</v>
      </c>
      <c r="J165" t="n">
        <v>0</v>
      </c>
      <c r="K165" t="n">
        <v>0</v>
      </c>
      <c r="L165" t="n">
        <v>0</v>
      </c>
      <c r="M165" t="n">
        <v>0</v>
      </c>
      <c r="N165" t="n">
        <v>0</v>
      </c>
      <c r="O165" t="n">
        <v>0</v>
      </c>
      <c r="P165" t="n">
        <v>-2.28</v>
      </c>
      <c r="Q165" t="n">
        <v>0</v>
      </c>
      <c r="R165" t="n">
        <v>0</v>
      </c>
      <c r="S165" t="n">
        <v>-2.28</v>
      </c>
      <c r="T165" t="n">
        <v>0</v>
      </c>
      <c r="U165" t="n">
        <v>0</v>
      </c>
      <c r="V165" t="n">
        <v>5</v>
      </c>
      <c r="W165" t="n">
        <v>0</v>
      </c>
      <c r="X165" t="n">
        <v>0</v>
      </c>
      <c r="Y165" t="n">
        <v>0</v>
      </c>
      <c r="Z165" t="n">
        <v>0</v>
      </c>
      <c r="AA165" s="20" t="n">
        <v>45692</v>
      </c>
      <c r="AB165" t="inlineStr">
        <is>
          <t>Cash Customer - مورد</t>
        </is>
      </c>
      <c r="AC165" s="20" t="n">
        <v>2</v>
      </c>
      <c r="AD165" t="n">
        <v>0</v>
      </c>
      <c r="AE165" t="n">
        <v>0</v>
      </c>
      <c r="AG165" t="n">
        <v>0</v>
      </c>
    </row>
    <row r="166">
      <c r="A166" t="inlineStr">
        <is>
          <t>BTQ</t>
        </is>
      </c>
      <c r="B166" t="inlineStr">
        <is>
          <t>RM</t>
        </is>
      </c>
      <c r="C166" t="inlineStr">
        <is>
          <t>RM.BTQ.0046</t>
        </is>
      </c>
      <c r="D166" t="inlineStr">
        <is>
          <t xml:space="preserve">Truffle shell white </t>
        </is>
      </c>
      <c r="E166" t="n">
        <v>254.7477</v>
      </c>
      <c r="F166" t="n">
        <v>15.6862</v>
      </c>
      <c r="G166" t="inlineStr">
        <is>
          <t>304, 499, 499, 304, 304, 499</t>
        </is>
      </c>
      <c r="H166" t="n">
        <v>0</v>
      </c>
      <c r="I166" t="n">
        <v>0</v>
      </c>
      <c r="J166" t="n">
        <v>0</v>
      </c>
      <c r="K166" t="n">
        <v>0</v>
      </c>
      <c r="L166" t="n">
        <v>0</v>
      </c>
      <c r="M166" t="n">
        <v>0</v>
      </c>
      <c r="N166" t="n">
        <v>0</v>
      </c>
      <c r="O166" t="n">
        <v>0</v>
      </c>
      <c r="P166" t="n">
        <v>-252</v>
      </c>
      <c r="Q166" t="n">
        <v>-0.7437</v>
      </c>
      <c r="R166" t="n">
        <v>0</v>
      </c>
      <c r="S166" t="n">
        <v>-252.7437</v>
      </c>
      <c r="T166" t="n">
        <v>2.004</v>
      </c>
      <c r="U166" t="n">
        <v>0.1234</v>
      </c>
      <c r="V166" t="n">
        <v>0.0616</v>
      </c>
      <c r="W166" t="n">
        <v>0.7437</v>
      </c>
      <c r="X166" t="n">
        <v>0.7437</v>
      </c>
      <c r="Y166" t="n">
        <v>0.7437</v>
      </c>
      <c r="Z166" t="n">
        <v>0.7437</v>
      </c>
      <c r="AA166" s="20" t="n">
        <v>45683</v>
      </c>
      <c r="AB166" t="inlineStr">
        <is>
          <t>شركة المحمودية لتجارة مستلزمات المخابز والحلويات</t>
        </is>
      </c>
      <c r="AC166" s="20" t="n">
        <v>46053</v>
      </c>
      <c r="AD166" t="n">
        <v>0.08260000000000001</v>
      </c>
      <c r="AE166" t="n">
        <v>0.0619</v>
      </c>
      <c r="AF166" t="inlineStr">
        <is>
          <t>32:10</t>
        </is>
      </c>
      <c r="AG166" t="n">
        <v>0</v>
      </c>
    </row>
    <row r="167">
      <c r="A167" t="inlineStr">
        <is>
          <t>BTQ</t>
        </is>
      </c>
      <c r="B167" t="inlineStr">
        <is>
          <t>RM</t>
        </is>
      </c>
      <c r="C167" t="inlineStr">
        <is>
          <t>RM.BTQ.0047</t>
        </is>
      </c>
      <c r="D167" t="inlineStr">
        <is>
          <t>حبوب الكاكاو المكسورة</t>
        </is>
      </c>
      <c r="E167" t="n">
        <v>1</v>
      </c>
      <c r="F167" t="n">
        <v>21</v>
      </c>
      <c r="G167" t="inlineStr">
        <is>
          <t>304, 304, 304</t>
        </is>
      </c>
      <c r="H167" t="n">
        <v>0</v>
      </c>
      <c r="I167" t="n">
        <v>0</v>
      </c>
      <c r="J167" t="n">
        <v>0</v>
      </c>
      <c r="K167" t="n">
        <v>0</v>
      </c>
      <c r="L167" t="n">
        <v>0</v>
      </c>
      <c r="M167" t="n">
        <v>0</v>
      </c>
      <c r="N167" t="n">
        <v>0</v>
      </c>
      <c r="O167" t="n">
        <v>0</v>
      </c>
      <c r="P167" t="n">
        <v>-1</v>
      </c>
      <c r="Q167" t="n">
        <v>0</v>
      </c>
      <c r="R167" t="n">
        <v>0</v>
      </c>
      <c r="S167" t="n">
        <v>-1</v>
      </c>
      <c r="T167" t="n">
        <v>0</v>
      </c>
      <c r="U167" t="n">
        <v>0</v>
      </c>
      <c r="V167" t="n">
        <v>21</v>
      </c>
      <c r="W167" t="n">
        <v>0</v>
      </c>
      <c r="X167" t="n">
        <v>0</v>
      </c>
      <c r="Y167" t="n">
        <v>0</v>
      </c>
      <c r="Z167" t="n">
        <v>0</v>
      </c>
      <c r="AA167" s="20" t="n">
        <v>45679</v>
      </c>
      <c r="AB167" t="inlineStr">
        <is>
          <t>شركة الكونية للاستيراد والتصدير</t>
        </is>
      </c>
      <c r="AC167" s="20" t="n">
        <v>2</v>
      </c>
      <c r="AD167" t="n">
        <v>0</v>
      </c>
      <c r="AE167" t="n">
        <v>0</v>
      </c>
      <c r="AG167" t="n">
        <v>0</v>
      </c>
    </row>
    <row r="168">
      <c r="A168" t="inlineStr">
        <is>
          <t>BTQ</t>
        </is>
      </c>
      <c r="B168" t="inlineStr">
        <is>
          <t>RM</t>
        </is>
      </c>
      <c r="C168" t="inlineStr">
        <is>
          <t>RM.BTQ.0048</t>
        </is>
      </c>
      <c r="D168" t="inlineStr">
        <is>
          <t xml:space="preserve">Truffle Shells Milk </t>
        </is>
      </c>
      <c r="E168" t="n">
        <v>5</v>
      </c>
      <c r="F168" t="n">
        <v>19.397</v>
      </c>
      <c r="G168" t="inlineStr">
        <is>
          <t>304, 304, 304</t>
        </is>
      </c>
      <c r="H168" t="n">
        <v>0</v>
      </c>
      <c r="I168" t="n">
        <v>0</v>
      </c>
      <c r="J168" t="n">
        <v>0</v>
      </c>
      <c r="K168" t="n">
        <v>0</v>
      </c>
      <c r="L168" t="n">
        <v>0</v>
      </c>
      <c r="M168" t="n">
        <v>0</v>
      </c>
      <c r="N168" t="n">
        <v>0</v>
      </c>
      <c r="O168" t="n">
        <v>0</v>
      </c>
      <c r="P168" t="n">
        <v>-5</v>
      </c>
      <c r="Q168" t="n">
        <v>0</v>
      </c>
      <c r="R168" t="n">
        <v>0</v>
      </c>
      <c r="S168" t="n">
        <v>-5</v>
      </c>
      <c r="T168" t="n">
        <v>0</v>
      </c>
      <c r="U168" t="n">
        <v>0</v>
      </c>
      <c r="V168" t="n">
        <v>3.8794</v>
      </c>
      <c r="W168" t="n">
        <v>0</v>
      </c>
      <c r="X168" t="n">
        <v>0</v>
      </c>
      <c r="Y168" t="n">
        <v>0</v>
      </c>
      <c r="Z168" t="n">
        <v>0</v>
      </c>
      <c r="AA168" s="20" t="n">
        <v>45693</v>
      </c>
      <c r="AB168" t="inlineStr">
        <is>
          <t>شركة المحمودية لتجارة مستلزمات المخابز والحلويات</t>
        </is>
      </c>
      <c r="AC168" s="20" t="n">
        <v>2</v>
      </c>
      <c r="AD168" t="n">
        <v>0</v>
      </c>
      <c r="AE168" t="n">
        <v>0</v>
      </c>
      <c r="AG168" t="n">
        <v>0</v>
      </c>
    </row>
    <row r="169">
      <c r="A169" t="inlineStr">
        <is>
          <t>BTQ</t>
        </is>
      </c>
      <c r="B169" t="inlineStr">
        <is>
          <t>RM</t>
        </is>
      </c>
      <c r="C169" t="inlineStr">
        <is>
          <t>RM.BTQ.0049</t>
        </is>
      </c>
      <c r="D169" t="inlineStr">
        <is>
          <t xml:space="preserve">Fondant </t>
        </is>
      </c>
      <c r="E169" t="n">
        <v>14</v>
      </c>
      <c r="F169" t="n">
        <v>40</v>
      </c>
      <c r="G169" t="inlineStr">
        <is>
          <t>304, 402, 499, 9402, 304, 402, 499, 304, 9402</t>
        </is>
      </c>
      <c r="H169" t="n">
        <v>0</v>
      </c>
      <c r="I169" t="n">
        <v>0</v>
      </c>
      <c r="J169" t="n">
        <v>1.1</v>
      </c>
      <c r="K169" t="n">
        <v>0</v>
      </c>
      <c r="L169" t="n">
        <v>0</v>
      </c>
      <c r="M169" t="n">
        <v>1.1</v>
      </c>
      <c r="N169" t="n">
        <v>0</v>
      </c>
      <c r="O169" t="n">
        <v>0</v>
      </c>
      <c r="P169" t="n">
        <v>0</v>
      </c>
      <c r="Q169" t="n">
        <v>0</v>
      </c>
      <c r="R169" t="n">
        <v>0</v>
      </c>
      <c r="S169" t="n">
        <v>0</v>
      </c>
      <c r="T169" t="n">
        <v>15.1</v>
      </c>
      <c r="U169" t="n">
        <v>43.1429</v>
      </c>
      <c r="V169" t="n">
        <v>2.8571</v>
      </c>
      <c r="W169" t="n">
        <v>0</v>
      </c>
      <c r="X169" t="n">
        <v>0</v>
      </c>
      <c r="Y169" t="n">
        <v>0</v>
      </c>
      <c r="Z169" t="n">
        <v>0</v>
      </c>
      <c r="AA169" s="20" t="n">
        <v>45690</v>
      </c>
      <c r="AB169" t="inlineStr">
        <is>
          <t>شركة الكونية للاستيراد والتصدير</t>
        </is>
      </c>
      <c r="AC169" s="20" t="n">
        <v>2</v>
      </c>
      <c r="AD169" t="n">
        <v>0</v>
      </c>
      <c r="AE169" t="n">
        <v>0</v>
      </c>
      <c r="AG169" t="n">
        <v>0</v>
      </c>
    </row>
    <row r="170">
      <c r="A170" t="inlineStr">
        <is>
          <t>BTQ</t>
        </is>
      </c>
      <c r="B170" t="inlineStr">
        <is>
          <t>RM</t>
        </is>
      </c>
      <c r="C170" t="inlineStr">
        <is>
          <t>RM.BTQ.0050</t>
        </is>
      </c>
      <c r="D170" t="inlineStr">
        <is>
          <t>عجينة كروسان سادة 70 غم</t>
        </is>
      </c>
      <c r="E170" t="n">
        <v>10</v>
      </c>
      <c r="F170" t="n">
        <v>96.89919999999999</v>
      </c>
      <c r="G170" t="inlineStr">
        <is>
          <t>304, 304, 304</t>
        </is>
      </c>
      <c r="H170" t="n">
        <v>0</v>
      </c>
      <c r="I170" t="n">
        <v>0</v>
      </c>
      <c r="J170" t="n">
        <v>0</v>
      </c>
      <c r="K170" t="n">
        <v>0</v>
      </c>
      <c r="L170" t="n">
        <v>0</v>
      </c>
      <c r="M170" t="n">
        <v>0</v>
      </c>
      <c r="N170" t="n">
        <v>0</v>
      </c>
      <c r="O170" t="n">
        <v>0</v>
      </c>
      <c r="P170" t="n">
        <v>-10</v>
      </c>
      <c r="Q170" t="n">
        <v>0</v>
      </c>
      <c r="R170" t="n">
        <v>0</v>
      </c>
      <c r="S170" t="n">
        <v>-10</v>
      </c>
      <c r="T170" t="n">
        <v>0</v>
      </c>
      <c r="U170" t="n">
        <v>0</v>
      </c>
      <c r="V170" t="n">
        <v>9.9206</v>
      </c>
      <c r="W170" t="n">
        <v>0</v>
      </c>
      <c r="X170" t="n">
        <v>0</v>
      </c>
      <c r="Y170" t="n">
        <v>0</v>
      </c>
      <c r="Z170" t="n">
        <v>0</v>
      </c>
      <c r="AA170" s="20" t="n">
        <v>45703</v>
      </c>
      <c r="AB170" t="inlineStr">
        <is>
          <t>الشركة الحصاد الخير للاستثمار</t>
        </is>
      </c>
      <c r="AC170" s="20" t="n">
        <v>45962</v>
      </c>
      <c r="AD170" t="n">
        <v>0</v>
      </c>
      <c r="AE170" t="n">
        <v>0</v>
      </c>
      <c r="AG170" t="n">
        <v>0</v>
      </c>
    </row>
    <row r="171">
      <c r="A171" t="inlineStr">
        <is>
          <t>BTQ</t>
        </is>
      </c>
      <c r="B171" t="inlineStr">
        <is>
          <t>RM</t>
        </is>
      </c>
      <c r="C171" t="inlineStr">
        <is>
          <t>RM.BTQ.0051</t>
        </is>
      </c>
      <c r="D171" t="inlineStr">
        <is>
          <t xml:space="preserve">عجينة كروسان جبنة 90 غم </t>
        </is>
      </c>
      <c r="E171" t="n">
        <v>0</v>
      </c>
      <c r="F171" t="n">
        <v>0</v>
      </c>
      <c r="G171" t="inlineStr">
        <is>
          <t>304, 304</t>
        </is>
      </c>
      <c r="H171" t="n">
        <v>0</v>
      </c>
      <c r="I171" t="n">
        <v>0</v>
      </c>
      <c r="J171" t="n">
        <v>0</v>
      </c>
      <c r="K171" t="n">
        <v>0</v>
      </c>
      <c r="L171" t="n">
        <v>0</v>
      </c>
      <c r="M171" t="n">
        <v>0</v>
      </c>
      <c r="N171" t="n">
        <v>0</v>
      </c>
      <c r="O171" t="n">
        <v>0</v>
      </c>
      <c r="P171" t="n">
        <v>0</v>
      </c>
      <c r="Q171" t="n">
        <v>0</v>
      </c>
      <c r="R171" t="n">
        <v>0</v>
      </c>
      <c r="S171" t="n">
        <v>0</v>
      </c>
      <c r="T171" t="n">
        <v>0</v>
      </c>
      <c r="U171" t="n">
        <v>0</v>
      </c>
      <c r="V171" t="n">
        <v>8.9506</v>
      </c>
      <c r="W171" t="n">
        <v>0</v>
      </c>
      <c r="X171" t="n">
        <v>0</v>
      </c>
      <c r="Y171" t="n">
        <v>0</v>
      </c>
      <c r="Z171" t="n">
        <v>0</v>
      </c>
      <c r="AA171" s="20" t="n">
        <v>45703</v>
      </c>
      <c r="AB171" t="inlineStr">
        <is>
          <t>الشركة الحصاد الخير للاستثمار</t>
        </is>
      </c>
      <c r="AC171" s="20" t="n">
        <v>45962</v>
      </c>
      <c r="AD171" t="n">
        <v>0</v>
      </c>
      <c r="AE171" t="n">
        <v>0</v>
      </c>
      <c r="AG171" t="n">
        <v>0</v>
      </c>
    </row>
    <row r="172">
      <c r="A172" t="inlineStr">
        <is>
          <t>BTQ</t>
        </is>
      </c>
      <c r="B172" t="inlineStr">
        <is>
          <t>RM</t>
        </is>
      </c>
      <c r="C172" t="inlineStr">
        <is>
          <t>RM.BTQ.0052</t>
        </is>
      </c>
      <c r="D172" t="inlineStr">
        <is>
          <t xml:space="preserve">عجينة كروسان شوكولاتة 100 غم </t>
        </is>
      </c>
      <c r="E172" t="n">
        <v>0</v>
      </c>
      <c r="F172" t="n">
        <v>0</v>
      </c>
      <c r="G172" t="inlineStr">
        <is>
          <t>304, 304</t>
        </is>
      </c>
      <c r="H172" t="n">
        <v>0</v>
      </c>
      <c r="I172" t="n">
        <v>0</v>
      </c>
      <c r="J172" t="n">
        <v>0</v>
      </c>
      <c r="K172" t="n">
        <v>0</v>
      </c>
      <c r="L172" t="n">
        <v>0</v>
      </c>
      <c r="M172" t="n">
        <v>0</v>
      </c>
      <c r="N172" t="n">
        <v>0</v>
      </c>
      <c r="O172" t="n">
        <v>0</v>
      </c>
      <c r="P172" t="n">
        <v>0</v>
      </c>
      <c r="Q172" t="n">
        <v>0</v>
      </c>
      <c r="R172" t="n">
        <v>0</v>
      </c>
      <c r="S172" t="n">
        <v>0</v>
      </c>
      <c r="T172" t="n">
        <v>0</v>
      </c>
      <c r="U172" t="n">
        <v>0</v>
      </c>
      <c r="V172" t="n">
        <v>8.333299999999999</v>
      </c>
      <c r="W172" t="n">
        <v>0</v>
      </c>
      <c r="X172" t="n">
        <v>0</v>
      </c>
      <c r="Y172" t="n">
        <v>0</v>
      </c>
      <c r="Z172" t="n">
        <v>0</v>
      </c>
      <c r="AA172" s="20" t="n">
        <v>45676</v>
      </c>
      <c r="AB172" t="inlineStr">
        <is>
          <t>الشركة الحصاد الخير للاستثمار</t>
        </is>
      </c>
      <c r="AC172" s="20" t="n">
        <v>45962</v>
      </c>
      <c r="AD172" t="n">
        <v>0</v>
      </c>
      <c r="AE172" t="n">
        <v>0</v>
      </c>
      <c r="AG172" t="n">
        <v>0</v>
      </c>
    </row>
    <row r="173">
      <c r="A173" t="inlineStr">
        <is>
          <t>BTQ</t>
        </is>
      </c>
      <c r="B173" t="inlineStr">
        <is>
          <t>RM</t>
        </is>
      </c>
      <c r="C173" t="inlineStr">
        <is>
          <t>RM.BTQ.0053</t>
        </is>
      </c>
      <c r="D173" t="inlineStr">
        <is>
          <t xml:space="preserve">عجينة كروسان زعتر 80 غم </t>
        </is>
      </c>
      <c r="E173" t="n">
        <v>0</v>
      </c>
      <c r="F173" t="n">
        <v>0</v>
      </c>
      <c r="G173" t="inlineStr">
        <is>
          <t>304, 304</t>
        </is>
      </c>
      <c r="H173" t="n">
        <v>0</v>
      </c>
      <c r="I173" t="n">
        <v>0</v>
      </c>
      <c r="J173" t="n">
        <v>0</v>
      </c>
      <c r="K173" t="n">
        <v>0</v>
      </c>
      <c r="L173" t="n">
        <v>0</v>
      </c>
      <c r="M173" t="n">
        <v>0</v>
      </c>
      <c r="N173" t="n">
        <v>0</v>
      </c>
      <c r="O173" t="n">
        <v>0</v>
      </c>
      <c r="P173" t="n">
        <v>0</v>
      </c>
      <c r="Q173" t="n">
        <v>0</v>
      </c>
      <c r="R173" t="n">
        <v>0</v>
      </c>
      <c r="S173" t="n">
        <v>0</v>
      </c>
      <c r="T173" t="n">
        <v>0</v>
      </c>
      <c r="U173" t="n">
        <v>0</v>
      </c>
      <c r="V173" t="n">
        <v>9.5486</v>
      </c>
      <c r="W173" t="n">
        <v>0</v>
      </c>
      <c r="X173" t="n">
        <v>0</v>
      </c>
      <c r="Y173" t="n">
        <v>0</v>
      </c>
      <c r="Z173" t="n">
        <v>0</v>
      </c>
      <c r="AA173" s="20" t="n">
        <v>45676</v>
      </c>
      <c r="AB173" t="inlineStr">
        <is>
          <t>الشركة الحصاد الخير للاستثمار</t>
        </is>
      </c>
      <c r="AC173" s="20" t="n">
        <v>45962</v>
      </c>
      <c r="AD173" t="n">
        <v>0</v>
      </c>
      <c r="AE173" t="n">
        <v>0</v>
      </c>
      <c r="AG173" t="n">
        <v>0</v>
      </c>
    </row>
    <row r="174">
      <c r="A174" t="inlineStr">
        <is>
          <t>BTQ</t>
        </is>
      </c>
      <c r="B174" t="inlineStr">
        <is>
          <t>RM</t>
        </is>
      </c>
      <c r="C174" t="inlineStr">
        <is>
          <t>RM.BTQ.0054</t>
        </is>
      </c>
      <c r="D174" t="inlineStr">
        <is>
          <t>عسل</t>
        </is>
      </c>
      <c r="E174" t="n">
        <v>1.953</v>
      </c>
      <c r="F174" t="n">
        <v>13.7491</v>
      </c>
      <c r="G174" t="inlineStr">
        <is>
          <t>304, 101, 304, 101, 304</t>
        </is>
      </c>
      <c r="H174" t="n">
        <v>0</v>
      </c>
      <c r="I174" t="n">
        <v>0</v>
      </c>
      <c r="J174" t="n">
        <v>0</v>
      </c>
      <c r="K174" t="n">
        <v>0</v>
      </c>
      <c r="L174" t="n">
        <v>0</v>
      </c>
      <c r="M174" t="n">
        <v>0</v>
      </c>
      <c r="N174" t="n">
        <v>0</v>
      </c>
      <c r="O174" t="n">
        <v>0</v>
      </c>
      <c r="P174" t="n">
        <v>-1.953</v>
      </c>
      <c r="Q174" t="n">
        <v>0</v>
      </c>
      <c r="R174" t="n">
        <v>0</v>
      </c>
      <c r="S174" t="n">
        <v>-1.953</v>
      </c>
      <c r="T174" t="n">
        <v>0</v>
      </c>
      <c r="U174" t="n">
        <v>0</v>
      </c>
      <c r="V174" t="n">
        <v>7.04</v>
      </c>
      <c r="W174" t="n">
        <v>0.047</v>
      </c>
      <c r="X174" t="n">
        <v>0.047</v>
      </c>
      <c r="Y174" t="n">
        <v>0.047</v>
      </c>
      <c r="Z174" t="n">
        <v>0.047</v>
      </c>
      <c r="AA174" s="20" t="n">
        <v>45734</v>
      </c>
      <c r="AB174" t="inlineStr">
        <is>
          <t>مؤسسة الزنبقة للاستيراد والتصدير - مورد</t>
        </is>
      </c>
      <c r="AC174" s="20" t="n">
        <v>45980</v>
      </c>
      <c r="AD174" t="n">
        <v>0.0052</v>
      </c>
      <c r="AE174" t="n">
        <v>0.0039</v>
      </c>
      <c r="AF174" t="inlineStr">
        <is>
          <t>0:0</t>
        </is>
      </c>
      <c r="AG174" t="n">
        <v>0</v>
      </c>
    </row>
    <row r="175">
      <c r="A175" t="inlineStr">
        <is>
          <t>BTQ</t>
        </is>
      </c>
      <c r="B175" t="inlineStr">
        <is>
          <t>RM</t>
        </is>
      </c>
      <c r="C175" t="inlineStr">
        <is>
          <t>RM.BTQ.0055</t>
        </is>
      </c>
      <c r="D175" t="inlineStr">
        <is>
          <t>MATCHA TEA POWDER</t>
        </is>
      </c>
      <c r="E175" t="n">
        <v>0.223</v>
      </c>
      <c r="F175" t="n">
        <v>2.453</v>
      </c>
      <c r="G175" t="inlineStr">
        <is>
          <t>304, 304, 304</t>
        </is>
      </c>
      <c r="H175" t="n">
        <v>0</v>
      </c>
      <c r="I175" t="n">
        <v>0</v>
      </c>
      <c r="J175" t="n">
        <v>0</v>
      </c>
      <c r="K175" t="n">
        <v>0</v>
      </c>
      <c r="L175" t="n">
        <v>0</v>
      </c>
      <c r="M175" t="n">
        <v>0</v>
      </c>
      <c r="N175" t="n">
        <v>0</v>
      </c>
      <c r="O175" t="n">
        <v>0</v>
      </c>
      <c r="P175" t="n">
        <v>-0.183</v>
      </c>
      <c r="Q175" t="n">
        <v>0</v>
      </c>
      <c r="R175" t="n">
        <v>0</v>
      </c>
      <c r="S175" t="n">
        <v>-0.183</v>
      </c>
      <c r="T175" t="n">
        <v>0.04</v>
      </c>
      <c r="U175" t="n">
        <v>0.44</v>
      </c>
      <c r="V175" t="n">
        <v>11</v>
      </c>
      <c r="W175" t="n">
        <v>0.077</v>
      </c>
      <c r="X175" t="n">
        <v>0.077</v>
      </c>
      <c r="Y175" t="n">
        <v>0.077</v>
      </c>
      <c r="Z175" t="n">
        <v>0.077</v>
      </c>
      <c r="AA175" s="20" t="n">
        <v>2</v>
      </c>
      <c r="AC175" s="20" t="n">
        <v>45992</v>
      </c>
      <c r="AD175" t="n">
        <v>0.008500000000000001</v>
      </c>
      <c r="AE175" t="n">
        <v>0.0064</v>
      </c>
      <c r="AF175" t="inlineStr">
        <is>
          <t>6:7</t>
        </is>
      </c>
      <c r="AG175" t="n">
        <v>0</v>
      </c>
    </row>
    <row r="176">
      <c r="A176" t="inlineStr">
        <is>
          <t>BTQ</t>
        </is>
      </c>
      <c r="B176" t="inlineStr">
        <is>
          <t>RM</t>
        </is>
      </c>
      <c r="C176" t="inlineStr">
        <is>
          <t>RM.BTQ.0056</t>
        </is>
      </c>
      <c r="D176" t="inlineStr">
        <is>
          <t>حليب بريستا المراعي 1 لتر - المعرض</t>
        </is>
      </c>
      <c r="E176" t="n">
        <v>119.8629</v>
      </c>
      <c r="F176" t="n">
        <v>107.8766</v>
      </c>
      <c r="G176" t="inlineStr">
        <is>
          <t>499, 304, 304, 499, 499, 304</t>
        </is>
      </c>
      <c r="H176" t="n">
        <v>0</v>
      </c>
      <c r="I176" t="n">
        <v>0</v>
      </c>
      <c r="J176" t="n">
        <v>0</v>
      </c>
      <c r="K176" t="n">
        <v>0</v>
      </c>
      <c r="L176" t="n">
        <v>0</v>
      </c>
      <c r="M176" t="n">
        <v>0</v>
      </c>
      <c r="N176" t="n">
        <v>0</v>
      </c>
      <c r="O176" t="n">
        <v>0</v>
      </c>
      <c r="P176" t="n">
        <v>-118.947</v>
      </c>
      <c r="Q176" t="n">
        <v>-0.2442</v>
      </c>
      <c r="R176" t="n">
        <v>0</v>
      </c>
      <c r="S176" t="n">
        <v>-119.1912</v>
      </c>
      <c r="T176" t="n">
        <v>0.6717</v>
      </c>
      <c r="U176" t="n">
        <v>0.6045</v>
      </c>
      <c r="V176" t="n">
        <v>0.9</v>
      </c>
      <c r="W176" t="n">
        <v>1.2972</v>
      </c>
      <c r="X176" t="n">
        <v>1.2972</v>
      </c>
      <c r="Y176" t="n">
        <v>1.2972</v>
      </c>
      <c r="Z176" t="n">
        <v>1.2972</v>
      </c>
      <c r="AA176" s="20" t="n">
        <v>46017</v>
      </c>
      <c r="AB176" t="inlineStr">
        <is>
          <t>شركة طيبة للصناعات الغذائية / مورد</t>
        </is>
      </c>
      <c r="AC176" s="20" t="n">
        <v>46053</v>
      </c>
      <c r="AD176" t="n">
        <v>0.1441</v>
      </c>
      <c r="AE176" t="n">
        <v>0.1081</v>
      </c>
      <c r="AF176" t="inlineStr">
        <is>
          <t>6:6</t>
        </is>
      </c>
      <c r="AG176" t="n">
        <v>0</v>
      </c>
    </row>
    <row r="177">
      <c r="A177" t="inlineStr">
        <is>
          <t>BTQ</t>
        </is>
      </c>
      <c r="B177" t="inlineStr">
        <is>
          <t>RM</t>
        </is>
      </c>
      <c r="C177" t="inlineStr">
        <is>
          <t>RM.BTQ.0057</t>
        </is>
      </c>
      <c r="D177" t="inlineStr">
        <is>
          <t>حلب المراعي خالي من اللاكتوز</t>
        </is>
      </c>
      <c r="E177" t="n">
        <v>0</v>
      </c>
      <c r="F177" t="n">
        <v>0</v>
      </c>
      <c r="G177" t="inlineStr">
        <is>
          <t>304, 304</t>
        </is>
      </c>
      <c r="H177" t="n">
        <v>12</v>
      </c>
      <c r="I177" t="n">
        <v>0</v>
      </c>
      <c r="J177" t="n">
        <v>0</v>
      </c>
      <c r="K177" t="n">
        <v>0</v>
      </c>
      <c r="L177" t="n">
        <v>0</v>
      </c>
      <c r="M177" t="n">
        <v>12</v>
      </c>
      <c r="N177" t="n">
        <v>0</v>
      </c>
      <c r="O177" t="n">
        <v>0</v>
      </c>
      <c r="P177" t="n">
        <v>0</v>
      </c>
      <c r="Q177" t="n">
        <v>0</v>
      </c>
      <c r="R177" t="n">
        <v>0</v>
      </c>
      <c r="S177" t="n">
        <v>0</v>
      </c>
      <c r="T177" t="n">
        <v>12</v>
      </c>
      <c r="U177" t="n">
        <v>24</v>
      </c>
      <c r="V177" t="n">
        <v>1.8529</v>
      </c>
      <c r="W177" t="n">
        <v>0</v>
      </c>
      <c r="X177" t="n">
        <v>0</v>
      </c>
      <c r="Y177" t="n">
        <v>0</v>
      </c>
      <c r="Z177" t="n">
        <v>0</v>
      </c>
      <c r="AA177" s="20" t="n">
        <v>46039</v>
      </c>
      <c r="AB177" t="inlineStr">
        <is>
          <t>شركة طيبة للصناعات الغذائية / مورد</t>
        </is>
      </c>
      <c r="AC177" s="20" t="n">
        <v>2</v>
      </c>
      <c r="AD177" t="n">
        <v>0</v>
      </c>
      <c r="AE177" t="n">
        <v>0</v>
      </c>
      <c r="AG177" t="n">
        <v>24</v>
      </c>
    </row>
    <row r="178">
      <c r="A178" t="inlineStr">
        <is>
          <t>BTQ</t>
        </is>
      </c>
      <c r="B178" t="inlineStr">
        <is>
          <t>RM</t>
        </is>
      </c>
      <c r="C178" t="inlineStr">
        <is>
          <t>RM.BTQ.0058</t>
        </is>
      </c>
      <c r="D178" t="inlineStr">
        <is>
          <t xml:space="preserve">Pineapple paste mec3 
</t>
        </is>
      </c>
      <c r="V178" t="n">
        <v>11.227</v>
      </c>
      <c r="W178" t="n">
        <v>0</v>
      </c>
      <c r="X178" t="n">
        <v>0</v>
      </c>
      <c r="Y178" t="n">
        <v>0</v>
      </c>
      <c r="Z178" t="n">
        <v>0</v>
      </c>
      <c r="AA178" s="20" t="n">
        <v>2</v>
      </c>
      <c r="AC178" s="20" t="n">
        <v>2</v>
      </c>
      <c r="AD178" t="n">
        <v>0</v>
      </c>
      <c r="AE178" t="n">
        <v>0</v>
      </c>
    </row>
    <row r="179">
      <c r="A179" t="inlineStr">
        <is>
          <t>BTQ</t>
        </is>
      </c>
      <c r="B179" t="inlineStr">
        <is>
          <t>RM</t>
        </is>
      </c>
      <c r="C179" t="inlineStr">
        <is>
          <t>RM.BTQ.0059</t>
        </is>
      </c>
      <c r="D179" t="inlineStr">
        <is>
          <t>ورق ذهب ديكور</t>
        </is>
      </c>
      <c r="V179" t="n">
        <v>862</v>
      </c>
      <c r="W179" t="n">
        <v>0</v>
      </c>
      <c r="X179" t="n">
        <v>0</v>
      </c>
      <c r="Y179" t="n">
        <v>0</v>
      </c>
      <c r="Z179" t="n">
        <v>0</v>
      </c>
      <c r="AA179" s="20" t="n">
        <v>2</v>
      </c>
      <c r="AC179" s="20" t="n">
        <v>2</v>
      </c>
      <c r="AD179" t="n">
        <v>0</v>
      </c>
      <c r="AE179" t="n">
        <v>0</v>
      </c>
    </row>
    <row r="180">
      <c r="A180" t="inlineStr">
        <is>
          <t>BTQ</t>
        </is>
      </c>
      <c r="B180" t="inlineStr">
        <is>
          <t>RM</t>
        </is>
      </c>
      <c r="C180" t="inlineStr">
        <is>
          <t>RM.BTQ.0060</t>
        </is>
      </c>
      <c r="D180" t="inlineStr">
        <is>
          <t>ورق فضي ديكور</t>
        </is>
      </c>
      <c r="V180" t="n">
        <v>862</v>
      </c>
      <c r="W180" t="n">
        <v>0</v>
      </c>
      <c r="X180" t="n">
        <v>0</v>
      </c>
      <c r="Y180" t="n">
        <v>0</v>
      </c>
      <c r="Z180" t="n">
        <v>0</v>
      </c>
      <c r="AA180" s="20" t="n">
        <v>2</v>
      </c>
      <c r="AC180" s="20" t="n">
        <v>2</v>
      </c>
      <c r="AD180" t="n">
        <v>0</v>
      </c>
      <c r="AE180" t="n">
        <v>0</v>
      </c>
    </row>
    <row r="181">
      <c r="A181" t="inlineStr">
        <is>
          <t>BTQ</t>
        </is>
      </c>
      <c r="B181" t="inlineStr">
        <is>
          <t>RM</t>
        </is>
      </c>
      <c r="C181" t="inlineStr">
        <is>
          <t>RM.BTQ.0061</t>
        </is>
      </c>
      <c r="D181" t="inlineStr">
        <is>
          <t>Apricot syrup 1883</t>
        </is>
      </c>
      <c r="V181" t="n">
        <v>5.603</v>
      </c>
      <c r="W181" t="n">
        <v>0</v>
      </c>
      <c r="X181" t="n">
        <v>0</v>
      </c>
      <c r="Y181" t="n">
        <v>0</v>
      </c>
      <c r="Z181" t="n">
        <v>0</v>
      </c>
      <c r="AA181" s="20" t="n">
        <v>2</v>
      </c>
      <c r="AC181" s="20" t="n">
        <v>2</v>
      </c>
      <c r="AD181" t="n">
        <v>0</v>
      </c>
      <c r="AE181" t="n">
        <v>0</v>
      </c>
    </row>
    <row r="182">
      <c r="A182" t="inlineStr">
        <is>
          <t>BTQ</t>
        </is>
      </c>
      <c r="B182" t="inlineStr">
        <is>
          <t>RM</t>
        </is>
      </c>
      <c r="C182" t="inlineStr">
        <is>
          <t>RM.BTQ.0062</t>
        </is>
      </c>
      <c r="D182" t="inlineStr">
        <is>
          <t>Orange syrup 1883</t>
        </is>
      </c>
      <c r="V182" t="n">
        <v>5.603</v>
      </c>
      <c r="W182" t="n">
        <v>0</v>
      </c>
      <c r="X182" t="n">
        <v>0</v>
      </c>
      <c r="Y182" t="n">
        <v>0</v>
      </c>
      <c r="Z182" t="n">
        <v>0</v>
      </c>
      <c r="AA182" s="20" t="n">
        <v>2</v>
      </c>
      <c r="AC182" s="20" t="n">
        <v>2</v>
      </c>
      <c r="AD182" t="n">
        <v>0</v>
      </c>
      <c r="AE182" t="n">
        <v>0</v>
      </c>
    </row>
    <row r="183">
      <c r="A183" t="inlineStr">
        <is>
          <t>BTQ</t>
        </is>
      </c>
      <c r="B183" t="inlineStr">
        <is>
          <t>RM</t>
        </is>
      </c>
      <c r="C183" t="inlineStr">
        <is>
          <t>RM.BTQ.0063</t>
        </is>
      </c>
      <c r="D183" t="inlineStr">
        <is>
          <t>Banana syrup 1883</t>
        </is>
      </c>
      <c r="V183" t="n">
        <v>5.603</v>
      </c>
      <c r="W183" t="n">
        <v>0</v>
      </c>
      <c r="X183" t="n">
        <v>0</v>
      </c>
      <c r="Y183" t="n">
        <v>0</v>
      </c>
      <c r="Z183" t="n">
        <v>0</v>
      </c>
      <c r="AA183" s="20" t="n">
        <v>2</v>
      </c>
      <c r="AC183" s="20" t="n">
        <v>2</v>
      </c>
      <c r="AD183" t="n">
        <v>0</v>
      </c>
      <c r="AE183" t="n">
        <v>0</v>
      </c>
    </row>
    <row r="184">
      <c r="A184" t="inlineStr">
        <is>
          <t>BTQ</t>
        </is>
      </c>
      <c r="B184" t="inlineStr">
        <is>
          <t>RM</t>
        </is>
      </c>
      <c r="C184" t="inlineStr">
        <is>
          <t>RM.BTQ.0064</t>
        </is>
      </c>
      <c r="D184" t="inlineStr">
        <is>
          <t>Blueberry muffin 1883</t>
        </is>
      </c>
      <c r="V184" t="n">
        <v>5.603</v>
      </c>
      <c r="W184" t="n">
        <v>0</v>
      </c>
      <c r="X184" t="n">
        <v>0</v>
      </c>
      <c r="Y184" t="n">
        <v>0</v>
      </c>
      <c r="Z184" t="n">
        <v>0</v>
      </c>
      <c r="AA184" s="20" t="n">
        <v>2</v>
      </c>
      <c r="AC184" s="20" t="n">
        <v>2</v>
      </c>
      <c r="AD184" t="n">
        <v>0</v>
      </c>
      <c r="AE184" t="n">
        <v>0</v>
      </c>
    </row>
    <row r="185">
      <c r="A185" t="inlineStr">
        <is>
          <t>BTQ</t>
        </is>
      </c>
      <c r="B185" t="inlineStr">
        <is>
          <t>RM</t>
        </is>
      </c>
      <c r="C185" t="inlineStr">
        <is>
          <t>RM.BTQ.0065</t>
        </is>
      </c>
      <c r="D185" t="inlineStr">
        <is>
          <t>Coconut squeeze mec3</t>
        </is>
      </c>
      <c r="V185" t="n">
        <v>8.620799999999999</v>
      </c>
      <c r="W185" t="n">
        <v>0</v>
      </c>
      <c r="X185" t="n">
        <v>0</v>
      </c>
      <c r="Y185" t="n">
        <v>0</v>
      </c>
      <c r="Z185" t="n">
        <v>0</v>
      </c>
      <c r="AA185" s="20" t="n">
        <v>2</v>
      </c>
      <c r="AC185" s="20" t="n">
        <v>2</v>
      </c>
      <c r="AD185" t="n">
        <v>0</v>
      </c>
      <c r="AE185" t="n">
        <v>0</v>
      </c>
    </row>
    <row r="186">
      <c r="A186" t="inlineStr">
        <is>
          <t>BTQ</t>
        </is>
      </c>
      <c r="B186" t="inlineStr">
        <is>
          <t>RM</t>
        </is>
      </c>
      <c r="C186" t="inlineStr">
        <is>
          <t>RM.BTQ.0066</t>
        </is>
      </c>
      <c r="D186" t="inlineStr">
        <is>
          <t>Green apple squeeze mec3</t>
        </is>
      </c>
      <c r="V186" t="n">
        <v>8.620799999999999</v>
      </c>
      <c r="W186" t="n">
        <v>0</v>
      </c>
      <c r="X186" t="n">
        <v>0</v>
      </c>
      <c r="Y186" t="n">
        <v>0</v>
      </c>
      <c r="Z186" t="n">
        <v>0</v>
      </c>
      <c r="AA186" s="20" t="n">
        <v>2</v>
      </c>
      <c r="AC186" s="20" t="n">
        <v>2</v>
      </c>
      <c r="AD186" t="n">
        <v>0</v>
      </c>
      <c r="AE186" t="n">
        <v>0</v>
      </c>
    </row>
    <row r="187">
      <c r="A187" t="inlineStr">
        <is>
          <t>BTQ</t>
        </is>
      </c>
      <c r="B187" t="inlineStr">
        <is>
          <t>RM</t>
        </is>
      </c>
      <c r="C187" t="inlineStr">
        <is>
          <t>RM.BTQ.0067</t>
        </is>
      </c>
      <c r="D187" t="inlineStr">
        <is>
          <t>Maracuja passion sf squeeze mec3</t>
        </is>
      </c>
      <c r="V187" t="n">
        <v>10.8696</v>
      </c>
      <c r="W187" t="n">
        <v>0</v>
      </c>
      <c r="X187" t="n">
        <v>0</v>
      </c>
      <c r="Y187" t="n">
        <v>0</v>
      </c>
      <c r="Z187" t="n">
        <v>0</v>
      </c>
      <c r="AA187" s="20" t="n">
        <v>2</v>
      </c>
      <c r="AC187" s="20" t="n">
        <v>2</v>
      </c>
      <c r="AD187" t="n">
        <v>0</v>
      </c>
      <c r="AE187" t="n">
        <v>0</v>
      </c>
    </row>
    <row r="188">
      <c r="A188" t="inlineStr">
        <is>
          <t>BTQ</t>
        </is>
      </c>
      <c r="B188" t="inlineStr">
        <is>
          <t>RM</t>
        </is>
      </c>
      <c r="C188" t="inlineStr">
        <is>
          <t>RM.BTQ.0068</t>
        </is>
      </c>
      <c r="D188" t="inlineStr">
        <is>
          <t xml:space="preserve">Gray TEA </t>
        </is>
      </c>
      <c r="V188" t="n">
        <v>17.5</v>
      </c>
      <c r="W188" t="n">
        <v>0</v>
      </c>
      <c r="X188" t="n">
        <v>0</v>
      </c>
      <c r="Y188" t="n">
        <v>0</v>
      </c>
      <c r="Z188" t="n">
        <v>0</v>
      </c>
      <c r="AA188" s="20" t="n">
        <v>2</v>
      </c>
      <c r="AC188" s="20" t="n">
        <v>2</v>
      </c>
      <c r="AD188" t="n">
        <v>0</v>
      </c>
      <c r="AE188" t="n">
        <v>0</v>
      </c>
    </row>
    <row r="189">
      <c r="A189" t="inlineStr">
        <is>
          <t>BTQ</t>
        </is>
      </c>
      <c r="B189" t="inlineStr">
        <is>
          <t>RM</t>
        </is>
      </c>
      <c r="C189" t="inlineStr">
        <is>
          <t>RM.BTQ.0069</t>
        </is>
      </c>
      <c r="D189" t="inlineStr">
        <is>
          <t xml:space="preserve">Green TEA </t>
        </is>
      </c>
      <c r="V189" t="n">
        <v>15.085</v>
      </c>
      <c r="W189" t="n">
        <v>0</v>
      </c>
      <c r="X189" t="n">
        <v>0</v>
      </c>
      <c r="Y189" t="n">
        <v>0</v>
      </c>
      <c r="Z189" t="n">
        <v>0</v>
      </c>
      <c r="AA189" s="20" t="n">
        <v>2</v>
      </c>
      <c r="AC189" s="20" t="n">
        <v>2</v>
      </c>
      <c r="AD189" t="n">
        <v>0</v>
      </c>
      <c r="AE189" t="n">
        <v>0</v>
      </c>
    </row>
    <row r="190">
      <c r="A190" t="inlineStr">
        <is>
          <t>BTQ</t>
        </is>
      </c>
      <c r="B190" t="inlineStr">
        <is>
          <t>RM</t>
        </is>
      </c>
      <c r="C190" t="inlineStr">
        <is>
          <t>RM.BTQ.0070</t>
        </is>
      </c>
      <c r="D190" t="inlineStr">
        <is>
          <t xml:space="preserve">Black TEA </t>
        </is>
      </c>
      <c r="V190" t="n">
        <v>17.5</v>
      </c>
      <c r="W190" t="n">
        <v>0</v>
      </c>
      <c r="X190" t="n">
        <v>0</v>
      </c>
      <c r="Y190" t="n">
        <v>0</v>
      </c>
      <c r="Z190" t="n">
        <v>0</v>
      </c>
      <c r="AA190" s="20" t="n">
        <v>2</v>
      </c>
      <c r="AC190" s="20" t="n">
        <v>2</v>
      </c>
      <c r="AD190" t="n">
        <v>0</v>
      </c>
      <c r="AE190" t="n">
        <v>0</v>
      </c>
    </row>
    <row r="191">
      <c r="A191" t="inlineStr">
        <is>
          <t>BTQ</t>
        </is>
      </c>
      <c r="B191" t="inlineStr">
        <is>
          <t>RM</t>
        </is>
      </c>
      <c r="C191" t="inlineStr">
        <is>
          <t>RM.BTQ.0071</t>
        </is>
      </c>
      <c r="D191" t="inlineStr">
        <is>
          <t>Vanilla sf syrup 1883</t>
        </is>
      </c>
      <c r="V191" t="n">
        <v>7.328</v>
      </c>
      <c r="W191" t="n">
        <v>0</v>
      </c>
      <c r="X191" t="n">
        <v>0</v>
      </c>
      <c r="Y191" t="n">
        <v>0</v>
      </c>
      <c r="Z191" t="n">
        <v>0</v>
      </c>
      <c r="AA191" s="20" t="n">
        <v>2</v>
      </c>
      <c r="AC191" s="20" t="n">
        <v>2</v>
      </c>
      <c r="AD191" t="n">
        <v>0</v>
      </c>
      <c r="AE191" t="n">
        <v>0</v>
      </c>
    </row>
    <row r="192">
      <c r="A192" t="inlineStr">
        <is>
          <t>BTQ</t>
        </is>
      </c>
      <c r="B192" t="inlineStr">
        <is>
          <t>RM</t>
        </is>
      </c>
      <c r="C192" t="inlineStr">
        <is>
          <t>RM.BTQ.0072</t>
        </is>
      </c>
      <c r="D192" t="inlineStr">
        <is>
          <t>Blue raspberry syrup 1883</t>
        </is>
      </c>
      <c r="V192" t="n">
        <v>5.603</v>
      </c>
      <c r="W192" t="n">
        <v>0</v>
      </c>
      <c r="X192" t="n">
        <v>0</v>
      </c>
      <c r="Y192" t="n">
        <v>0</v>
      </c>
      <c r="Z192" t="n">
        <v>0</v>
      </c>
      <c r="AA192" s="20" t="n">
        <v>2</v>
      </c>
      <c r="AC192" s="20" t="n">
        <v>2</v>
      </c>
      <c r="AD192" t="n">
        <v>0</v>
      </c>
      <c r="AE192" t="n">
        <v>0</v>
      </c>
    </row>
    <row r="193">
      <c r="A193" t="inlineStr">
        <is>
          <t>BTQ</t>
        </is>
      </c>
      <c r="B193" t="inlineStr">
        <is>
          <t>RM</t>
        </is>
      </c>
      <c r="C193" t="inlineStr">
        <is>
          <t>RM.BTQ.0073</t>
        </is>
      </c>
      <c r="D193" t="inlineStr">
        <is>
          <t>Cocoa Butter callets</t>
        </is>
      </c>
      <c r="V193" t="n">
        <v>0</v>
      </c>
      <c r="W193" t="n">
        <v>0</v>
      </c>
      <c r="X193" t="n">
        <v>0</v>
      </c>
      <c r="Y193" t="n">
        <v>0</v>
      </c>
      <c r="Z193" t="n">
        <v>0</v>
      </c>
      <c r="AA193" s="20" t="n">
        <v>2</v>
      </c>
      <c r="AC193" s="20" t="n">
        <v>2</v>
      </c>
      <c r="AD193" t="n">
        <v>0</v>
      </c>
      <c r="AE193" t="n">
        <v>0</v>
      </c>
    </row>
    <row r="194">
      <c r="A194" t="inlineStr">
        <is>
          <t>CAC</t>
        </is>
      </c>
      <c r="B194" t="inlineStr">
        <is>
          <t>RM</t>
        </is>
      </c>
      <c r="C194" t="inlineStr">
        <is>
          <t>RM.CAC.00001</t>
        </is>
      </c>
      <c r="D194" t="inlineStr">
        <is>
          <t>Cocoa Butter</t>
        </is>
      </c>
      <c r="E194" t="n">
        <v>3453.6161</v>
      </c>
      <c r="F194" t="n">
        <v>57337.71</v>
      </c>
      <c r="G194" t="inlineStr">
        <is>
          <t>304, 402, 401, 301, 107, 112, 499, 801, 9112, 403, 9108, 701, 405, 9402, 9401, 9304, 9405, 101, 9304, 102, 108, 104, 103, 105, 108, 499, 304, 9304, 9108, 701, 9402, 9405, 801, 405, 9112, 9401, 101, 112, 108, 103, 104, 102, 105, 304, 107, 403, 301, 499, 402, 401</t>
        </is>
      </c>
      <c r="H194" t="n">
        <v>0</v>
      </c>
      <c r="I194" t="n">
        <v>0</v>
      </c>
      <c r="J194" t="n">
        <v>0</v>
      </c>
      <c r="K194" t="n">
        <v>0</v>
      </c>
      <c r="L194" t="n">
        <v>0</v>
      </c>
      <c r="M194" t="n">
        <v>0</v>
      </c>
      <c r="N194" t="n">
        <v>0</v>
      </c>
      <c r="O194" t="n">
        <v>0</v>
      </c>
      <c r="P194" t="n">
        <v>-69.13</v>
      </c>
      <c r="Q194" t="n">
        <v>-3.9881</v>
      </c>
      <c r="R194" t="n">
        <v>0</v>
      </c>
      <c r="S194" t="n">
        <v>-73.1181</v>
      </c>
      <c r="T194" t="n">
        <v>3380.498</v>
      </c>
      <c r="U194" t="n">
        <v>56116.8074</v>
      </c>
      <c r="V194" t="n">
        <v>16.8859</v>
      </c>
      <c r="W194" t="n">
        <v>10.0741</v>
      </c>
      <c r="X194" t="n">
        <v>10.9271</v>
      </c>
      <c r="Y194" t="n">
        <v>2113.2641</v>
      </c>
      <c r="Z194" t="n">
        <v>7605.7781</v>
      </c>
      <c r="AA194" s="20" t="n">
        <v>45712</v>
      </c>
      <c r="AB194" t="inlineStr">
        <is>
          <t>BUTTER.01/2025</t>
        </is>
      </c>
      <c r="AC194" s="20" t="n">
        <v>46053</v>
      </c>
      <c r="AD194" t="n">
        <v>234.8071</v>
      </c>
      <c r="AE194" t="n">
        <v>633.8148</v>
      </c>
      <c r="AF194" t="inlineStr">
        <is>
          <t>5:10</t>
        </is>
      </c>
      <c r="AG194" t="n">
        <v>0</v>
      </c>
    </row>
    <row r="195">
      <c r="A195" t="inlineStr">
        <is>
          <t>CAC</t>
        </is>
      </c>
      <c r="B195" t="inlineStr">
        <is>
          <t>RM</t>
        </is>
      </c>
      <c r="C195" t="inlineStr">
        <is>
          <t>RM.CAC.00002</t>
        </is>
      </c>
      <c r="D195" t="inlineStr">
        <is>
          <t>Cocoa Butter-WSS1184</t>
        </is>
      </c>
      <c r="E195" t="n">
        <v>0</v>
      </c>
      <c r="F195" t="n">
        <v>0</v>
      </c>
      <c r="G195" t="inlineStr">
        <is>
          <t>101, 101, 102, 102</t>
        </is>
      </c>
      <c r="H195" t="n">
        <v>0</v>
      </c>
      <c r="I195" t="n">
        <v>0</v>
      </c>
      <c r="J195" t="n">
        <v>0</v>
      </c>
      <c r="K195" t="n">
        <v>0</v>
      </c>
      <c r="L195" t="n">
        <v>0</v>
      </c>
      <c r="M195" t="n">
        <v>0</v>
      </c>
      <c r="N195" t="n">
        <v>0</v>
      </c>
      <c r="O195" t="n">
        <v>0</v>
      </c>
      <c r="P195" t="n">
        <v>0</v>
      </c>
      <c r="Q195" t="n">
        <v>0</v>
      </c>
      <c r="R195" t="n">
        <v>0</v>
      </c>
      <c r="S195" t="n">
        <v>0</v>
      </c>
      <c r="T195" t="n">
        <v>0</v>
      </c>
      <c r="U195" t="n">
        <v>0</v>
      </c>
      <c r="V195" t="n">
        <v>10.5176</v>
      </c>
      <c r="W195" t="n">
        <v>0</v>
      </c>
      <c r="X195" t="n">
        <v>0</v>
      </c>
      <c r="Y195" t="n">
        <v>0</v>
      </c>
      <c r="Z195" t="n">
        <v>0</v>
      </c>
      <c r="AA195" s="20" t="n">
        <v>45322</v>
      </c>
      <c r="AB195" t="inlineStr">
        <is>
          <t>C BUTTER.01/2024</t>
        </is>
      </c>
      <c r="AC195" s="20" t="n">
        <v>2</v>
      </c>
      <c r="AD195" t="n">
        <v>0</v>
      </c>
      <c r="AE195" t="n">
        <v>0</v>
      </c>
      <c r="AG195" t="n">
        <v>0</v>
      </c>
    </row>
    <row r="196">
      <c r="A196" t="inlineStr">
        <is>
          <t>CAC</t>
        </is>
      </c>
      <c r="B196" t="inlineStr">
        <is>
          <t>RM</t>
        </is>
      </c>
      <c r="C196" t="inlineStr">
        <is>
          <t>RM.CAC.00003</t>
        </is>
      </c>
      <c r="D196" t="inlineStr">
        <is>
          <t>Cocoa Butter Th</t>
        </is>
      </c>
      <c r="V196" t="n">
        <v>0</v>
      </c>
      <c r="W196" t="n">
        <v>0</v>
      </c>
      <c r="X196" t="n">
        <v>0</v>
      </c>
      <c r="Y196" t="n">
        <v>0</v>
      </c>
      <c r="Z196" t="n">
        <v>0</v>
      </c>
      <c r="AA196" s="20" t="n">
        <v>2</v>
      </c>
      <c r="AC196" s="20" t="n">
        <v>2</v>
      </c>
      <c r="AD196" t="n">
        <v>0</v>
      </c>
      <c r="AE196" t="n">
        <v>0</v>
      </c>
    </row>
    <row r="197">
      <c r="A197" t="inlineStr">
        <is>
          <t>CAC</t>
        </is>
      </c>
      <c r="B197" t="inlineStr">
        <is>
          <t>RM</t>
        </is>
      </c>
      <c r="C197" t="inlineStr">
        <is>
          <t>RM.CAC.00004</t>
        </is>
      </c>
      <c r="D197" t="inlineStr">
        <is>
          <t>Cocoa Butter Q</t>
        </is>
      </c>
      <c r="E197" t="n">
        <v>0</v>
      </c>
      <c r="F197" t="n">
        <v>0</v>
      </c>
      <c r="G197" t="inlineStr">
        <is>
          <t>102, 102</t>
        </is>
      </c>
      <c r="H197" t="n">
        <v>0</v>
      </c>
      <c r="I197" t="n">
        <v>0</v>
      </c>
      <c r="J197" t="n">
        <v>0</v>
      </c>
      <c r="K197" t="n">
        <v>0</v>
      </c>
      <c r="L197" t="n">
        <v>0</v>
      </c>
      <c r="M197" t="n">
        <v>0</v>
      </c>
      <c r="N197" t="n">
        <v>0</v>
      </c>
      <c r="O197" t="n">
        <v>0</v>
      </c>
      <c r="P197" t="n">
        <v>0</v>
      </c>
      <c r="Q197" t="n">
        <v>0</v>
      </c>
      <c r="R197" t="n">
        <v>0</v>
      </c>
      <c r="S197" t="n">
        <v>0</v>
      </c>
      <c r="T197" t="n">
        <v>0</v>
      </c>
      <c r="U197" t="n">
        <v>0</v>
      </c>
      <c r="V197" t="n">
        <v>5.3448</v>
      </c>
      <c r="W197" t="n">
        <v>0</v>
      </c>
      <c r="X197" t="n">
        <v>0</v>
      </c>
      <c r="Y197" t="n">
        <v>0</v>
      </c>
      <c r="Z197" t="n">
        <v>0</v>
      </c>
      <c r="AA197" s="20" t="n">
        <v>45230</v>
      </c>
      <c r="AB197" t="inlineStr">
        <is>
          <t>شركة القوقا التجارية</t>
        </is>
      </c>
      <c r="AC197" s="20" t="n">
        <v>2</v>
      </c>
      <c r="AD197" t="n">
        <v>0</v>
      </c>
      <c r="AE197" t="n">
        <v>0</v>
      </c>
      <c r="AG197" t="n">
        <v>0</v>
      </c>
    </row>
    <row r="198">
      <c r="A198" t="inlineStr">
        <is>
          <t>CAC</t>
        </is>
      </c>
      <c r="B198" t="inlineStr">
        <is>
          <t>RM</t>
        </is>
      </c>
      <c r="C198" t="inlineStr">
        <is>
          <t>RM.CAC.00005</t>
        </is>
      </c>
      <c r="D198" t="inlineStr">
        <is>
          <t>Cocoa Butter-Singapore</t>
        </is>
      </c>
      <c r="E198" t="n">
        <v>0</v>
      </c>
      <c r="F198" t="n">
        <v>0</v>
      </c>
      <c r="G198" t="inlineStr">
        <is>
          <t>102, 102</t>
        </is>
      </c>
      <c r="H198" t="n">
        <v>0</v>
      </c>
      <c r="I198" t="n">
        <v>0</v>
      </c>
      <c r="J198" t="n">
        <v>0</v>
      </c>
      <c r="K198" t="n">
        <v>0</v>
      </c>
      <c r="L198" t="n">
        <v>0</v>
      </c>
      <c r="M198" t="n">
        <v>0</v>
      </c>
      <c r="N198" t="n">
        <v>0</v>
      </c>
      <c r="O198" t="n">
        <v>0</v>
      </c>
      <c r="P198" t="n">
        <v>0</v>
      </c>
      <c r="Q198" t="n">
        <v>0</v>
      </c>
      <c r="R198" t="n">
        <v>0</v>
      </c>
      <c r="S198" t="n">
        <v>0</v>
      </c>
      <c r="T198" t="n">
        <v>0</v>
      </c>
      <c r="U198" t="n">
        <v>0</v>
      </c>
      <c r="V198" t="n">
        <v>22.3266</v>
      </c>
      <c r="W198" t="n">
        <v>0</v>
      </c>
      <c r="X198" t="n">
        <v>0</v>
      </c>
      <c r="Y198" t="n">
        <v>0</v>
      </c>
      <c r="Z198" t="n">
        <v>0</v>
      </c>
      <c r="AA198" s="20" t="n">
        <v>45510</v>
      </c>
      <c r="AB198" t="inlineStr">
        <is>
          <t>C.Butter.03/2024</t>
        </is>
      </c>
      <c r="AC198" s="20" t="n">
        <v>2</v>
      </c>
      <c r="AD198" t="n">
        <v>0</v>
      </c>
      <c r="AE198" t="n">
        <v>0</v>
      </c>
      <c r="AG198" t="n">
        <v>0</v>
      </c>
    </row>
    <row r="199">
      <c r="A199" t="inlineStr">
        <is>
          <t>CAC</t>
        </is>
      </c>
      <c r="B199" t="inlineStr">
        <is>
          <t>RM</t>
        </is>
      </c>
      <c r="C199" t="inlineStr">
        <is>
          <t>RM.CAC.00006</t>
        </is>
      </c>
      <c r="D199" t="inlineStr">
        <is>
          <t>Cocoa Butter-SA</t>
        </is>
      </c>
      <c r="E199" t="n">
        <v>25</v>
      </c>
      <c r="F199" t="n">
        <v>325</v>
      </c>
      <c r="G199" t="inlineStr">
        <is>
          <t>101, 304, 304, 304, 101</t>
        </is>
      </c>
      <c r="H199" t="n">
        <v>0</v>
      </c>
      <c r="I199" t="n">
        <v>0</v>
      </c>
      <c r="J199" t="n">
        <v>0</v>
      </c>
      <c r="K199" t="n">
        <v>0</v>
      </c>
      <c r="L199" t="n">
        <v>0</v>
      </c>
      <c r="M199" t="n">
        <v>0</v>
      </c>
      <c r="N199" t="n">
        <v>0</v>
      </c>
      <c r="O199" t="n">
        <v>0</v>
      </c>
      <c r="P199" t="n">
        <v>-25</v>
      </c>
      <c r="Q199" t="n">
        <v>0</v>
      </c>
      <c r="R199" t="n">
        <v>0</v>
      </c>
      <c r="S199" t="n">
        <v>-25</v>
      </c>
      <c r="T199" t="n">
        <v>0</v>
      </c>
      <c r="U199" t="n">
        <v>0</v>
      </c>
      <c r="V199" t="n">
        <v>13</v>
      </c>
      <c r="W199" t="n">
        <v>0</v>
      </c>
      <c r="X199" t="n">
        <v>0</v>
      </c>
      <c r="Y199" t="n">
        <v>0</v>
      </c>
      <c r="Z199" t="n">
        <v>0</v>
      </c>
      <c r="AA199" s="20" t="n">
        <v>45731</v>
      </c>
      <c r="AB199" t="inlineStr">
        <is>
          <t xml:space="preserve">عبيدة محمد بلال محسن السباعي </t>
        </is>
      </c>
      <c r="AC199" s="20" t="n">
        <v>45639</v>
      </c>
      <c r="AD199" t="n">
        <v>0</v>
      </c>
      <c r="AE199" t="n">
        <v>0</v>
      </c>
      <c r="AG199" t="n">
        <v>0</v>
      </c>
    </row>
    <row r="200">
      <c r="A200" t="inlineStr">
        <is>
          <t>CAC</t>
        </is>
      </c>
      <c r="B200" t="inlineStr">
        <is>
          <t>RM</t>
        </is>
      </c>
      <c r="C200" t="inlineStr">
        <is>
          <t>RM.CAC.00007</t>
        </is>
      </c>
      <c r="D200" t="inlineStr">
        <is>
          <t>Cocoa Butter-Indian sample</t>
        </is>
      </c>
      <c r="E200" t="n">
        <v>25</v>
      </c>
      <c r="F200" t="n">
        <v>724.9799</v>
      </c>
      <c r="G200" t="inlineStr">
        <is>
          <t>801, 801</t>
        </is>
      </c>
      <c r="H200" t="n">
        <v>0</v>
      </c>
      <c r="I200" t="n">
        <v>0</v>
      </c>
      <c r="J200" t="n">
        <v>0</v>
      </c>
      <c r="K200" t="n">
        <v>0</v>
      </c>
      <c r="L200" t="n">
        <v>0</v>
      </c>
      <c r="M200" t="n">
        <v>0</v>
      </c>
      <c r="N200" t="n">
        <v>0</v>
      </c>
      <c r="O200" t="n">
        <v>0</v>
      </c>
      <c r="P200" t="n">
        <v>0</v>
      </c>
      <c r="Q200" t="n">
        <v>0</v>
      </c>
      <c r="R200" t="n">
        <v>0</v>
      </c>
      <c r="S200" t="n">
        <v>0</v>
      </c>
      <c r="T200" t="n">
        <v>25</v>
      </c>
      <c r="U200" t="n">
        <v>724.9799</v>
      </c>
      <c r="V200" t="n">
        <v>28.9992</v>
      </c>
      <c r="W200" t="n">
        <v>0</v>
      </c>
      <c r="X200" t="n">
        <v>0</v>
      </c>
      <c r="Y200" t="n">
        <v>0</v>
      </c>
      <c r="Z200" t="n">
        <v>0</v>
      </c>
      <c r="AA200" s="20" t="n">
        <v>45838</v>
      </c>
      <c r="AB200" t="inlineStr">
        <is>
          <t>SAMPLES.04/2025</t>
        </is>
      </c>
      <c r="AC200" s="20" t="n">
        <v>2</v>
      </c>
      <c r="AD200" t="n">
        <v>0</v>
      </c>
      <c r="AE200" t="n">
        <v>0</v>
      </c>
      <c r="AG200" t="n">
        <v>0</v>
      </c>
    </row>
    <row r="201">
      <c r="A201" t="inlineStr">
        <is>
          <t>CAC</t>
        </is>
      </c>
      <c r="B201" t="inlineStr">
        <is>
          <t>RM</t>
        </is>
      </c>
      <c r="C201" t="inlineStr">
        <is>
          <t>RM.CAC.00008</t>
        </is>
      </c>
      <c r="D201" t="inlineStr">
        <is>
          <t>Cocoa Mass</t>
        </is>
      </c>
      <c r="E201" t="n">
        <v>129818.6394</v>
      </c>
      <c r="F201" t="n">
        <v>1315757.0844</v>
      </c>
      <c r="G201" t="inlineStr">
        <is>
          <t>403, 201, 301, 203, 101, 107, 108, 110, 103, 104, 102, 106, 105, 112, 402, 499, 408, 401, 409, 101, 201, 107, 108, 110, 9405, 103, 9403, 104, 102, 9401, 499, 9409, 108, 405, 112, 409, 401, 105, 9408, 9112, 103, 102, 9108, 403, 110, 9409, 9408, 9102, 701, 9403, 9108, 9405, 9402, 408, 9112, 405, 9110, 9103, 9401, 9102, 301, 112, 203, 106, 402, 401, 499, 9102, 9112, 9108, 701, 408, 409, 405, 403, 9409, 9408, 9110, 9401, 9103, 9402, 9405, 9403</t>
        </is>
      </c>
      <c r="H201" t="n">
        <v>24000</v>
      </c>
      <c r="I201" t="n">
        <v>0</v>
      </c>
      <c r="J201" t="n">
        <v>0</v>
      </c>
      <c r="K201" t="n">
        <v>0</v>
      </c>
      <c r="L201" t="n">
        <v>0</v>
      </c>
      <c r="M201" t="n">
        <v>24000</v>
      </c>
      <c r="N201" t="n">
        <v>0</v>
      </c>
      <c r="O201" t="n">
        <v>0</v>
      </c>
      <c r="P201" t="n">
        <v>0</v>
      </c>
      <c r="Q201" t="n">
        <v>-18823.8523</v>
      </c>
      <c r="R201" t="n">
        <v>0</v>
      </c>
      <c r="S201" t="n">
        <v>-18823.8523</v>
      </c>
      <c r="T201" t="n">
        <v>134994.7871</v>
      </c>
      <c r="U201" t="n">
        <v>1305200.3169</v>
      </c>
      <c r="V201" t="n">
        <v>9.2235</v>
      </c>
      <c r="W201" t="n">
        <v>48984.1781</v>
      </c>
      <c r="X201" t="n">
        <v>96771.80409999999</v>
      </c>
      <c r="Y201" t="n">
        <v>153407.0611</v>
      </c>
      <c r="Z201" t="n">
        <v>207851.3921</v>
      </c>
      <c r="AA201" s="20" t="n">
        <v>46043</v>
      </c>
      <c r="AB201" t="inlineStr">
        <is>
          <t>COCOA MASS.01/2026</t>
        </is>
      </c>
      <c r="AC201" s="20" t="n">
        <v>46053</v>
      </c>
      <c r="AD201" t="n">
        <v>17045.229</v>
      </c>
      <c r="AE201" t="n">
        <v>17320.9493</v>
      </c>
      <c r="AF201" t="inlineStr">
        <is>
          <t>7:23</t>
        </is>
      </c>
      <c r="AG201" t="n">
        <v>205105.478</v>
      </c>
    </row>
    <row r="202">
      <c r="A202" t="inlineStr">
        <is>
          <t>CAC</t>
        </is>
      </c>
      <c r="B202" t="inlineStr">
        <is>
          <t>RM</t>
        </is>
      </c>
      <c r="C202" t="inlineStr">
        <is>
          <t>RM.CAC.00009</t>
        </is>
      </c>
      <c r="D202" t="inlineStr">
        <is>
          <t>Cocoa Mass Th</t>
        </is>
      </c>
      <c r="V202" t="n">
        <v>0</v>
      </c>
      <c r="W202" t="n">
        <v>0</v>
      </c>
      <c r="X202" t="n">
        <v>0</v>
      </c>
      <c r="Y202" t="n">
        <v>0</v>
      </c>
      <c r="Z202" t="n">
        <v>0</v>
      </c>
      <c r="AA202" s="20" t="n">
        <v>2</v>
      </c>
      <c r="AC202" s="20" t="n">
        <v>2</v>
      </c>
      <c r="AD202" t="n">
        <v>0</v>
      </c>
      <c r="AE202" t="n">
        <v>0</v>
      </c>
    </row>
    <row r="203">
      <c r="A203" t="inlineStr">
        <is>
          <t>CAC</t>
        </is>
      </c>
      <c r="B203" t="inlineStr">
        <is>
          <t>RM</t>
        </is>
      </c>
      <c r="C203" t="inlineStr">
        <is>
          <t>RM.CAC.00010</t>
        </is>
      </c>
      <c r="D203" t="inlineStr">
        <is>
          <t>Cocoa Mass</t>
        </is>
      </c>
      <c r="E203" t="n">
        <v>0</v>
      </c>
      <c r="F203" t="n">
        <v>0</v>
      </c>
      <c r="G203" t="inlineStr">
        <is>
          <t>701, 102, 701, 102</t>
        </is>
      </c>
      <c r="H203" t="n">
        <v>0</v>
      </c>
      <c r="I203" t="n">
        <v>0</v>
      </c>
      <c r="J203" t="n">
        <v>0</v>
      </c>
      <c r="K203" t="n">
        <v>0</v>
      </c>
      <c r="L203" t="n">
        <v>0</v>
      </c>
      <c r="M203" t="n">
        <v>0</v>
      </c>
      <c r="N203" t="n">
        <v>0</v>
      </c>
      <c r="O203" t="n">
        <v>0</v>
      </c>
      <c r="P203" t="n">
        <v>0</v>
      </c>
      <c r="Q203" t="n">
        <v>0</v>
      </c>
      <c r="R203" t="n">
        <v>0</v>
      </c>
      <c r="S203" t="n">
        <v>0</v>
      </c>
      <c r="T203" t="n">
        <v>0</v>
      </c>
      <c r="U203" t="n">
        <v>0</v>
      </c>
      <c r="V203" t="n">
        <v>11.1088</v>
      </c>
      <c r="W203" t="n">
        <v>0</v>
      </c>
      <c r="X203" t="n">
        <v>0</v>
      </c>
      <c r="Y203" t="n">
        <v>0</v>
      </c>
      <c r="Z203" t="n">
        <v>0</v>
      </c>
      <c r="AA203" s="20" t="n">
        <v>45477</v>
      </c>
      <c r="AB203" t="inlineStr">
        <is>
          <t>C.MASS.05/2024</t>
        </is>
      </c>
      <c r="AC203" s="20" t="n">
        <v>45452</v>
      </c>
      <c r="AD203" t="n">
        <v>0</v>
      </c>
      <c r="AE203" t="n">
        <v>0</v>
      </c>
      <c r="AG203" t="n">
        <v>0</v>
      </c>
    </row>
    <row r="204">
      <c r="A204" t="inlineStr">
        <is>
          <t>CAC</t>
        </is>
      </c>
      <c r="B204" t="inlineStr">
        <is>
          <t>RM</t>
        </is>
      </c>
      <c r="C204" t="inlineStr">
        <is>
          <t>RM.CAC.00011</t>
        </is>
      </c>
      <c r="D204" t="inlineStr">
        <is>
          <t>Cocoa Mass</t>
        </is>
      </c>
      <c r="E204" t="n">
        <v>0</v>
      </c>
      <c r="F204" t="n">
        <v>0</v>
      </c>
      <c r="G204" t="inlineStr">
        <is>
          <t>102, 102</t>
        </is>
      </c>
      <c r="H204" t="n">
        <v>0</v>
      </c>
      <c r="I204" t="n">
        <v>0</v>
      </c>
      <c r="J204" t="n">
        <v>0</v>
      </c>
      <c r="K204" t="n">
        <v>0</v>
      </c>
      <c r="L204" t="n">
        <v>0</v>
      </c>
      <c r="M204" t="n">
        <v>0</v>
      </c>
      <c r="N204" t="n">
        <v>0</v>
      </c>
      <c r="O204" t="n">
        <v>0</v>
      </c>
      <c r="P204" t="n">
        <v>0</v>
      </c>
      <c r="Q204" t="n">
        <v>0</v>
      </c>
      <c r="R204" t="n">
        <v>0</v>
      </c>
      <c r="S204" t="n">
        <v>0</v>
      </c>
      <c r="T204" t="n">
        <v>0</v>
      </c>
      <c r="U204" t="n">
        <v>0</v>
      </c>
      <c r="V204" t="n">
        <v>18.1699</v>
      </c>
      <c r="W204" t="n">
        <v>0</v>
      </c>
      <c r="X204" t="n">
        <v>0</v>
      </c>
      <c r="Y204" t="n">
        <v>0</v>
      </c>
      <c r="Z204" t="n">
        <v>0</v>
      </c>
      <c r="AA204" s="20" t="n">
        <v>45431</v>
      </c>
      <c r="AB204" t="inlineStr">
        <is>
          <t>C.MASS.01/2024</t>
        </is>
      </c>
      <c r="AC204" s="20" t="n">
        <v>2</v>
      </c>
      <c r="AD204" t="n">
        <v>0</v>
      </c>
      <c r="AE204" t="n">
        <v>0</v>
      </c>
      <c r="AG204" t="n">
        <v>0</v>
      </c>
    </row>
    <row r="205">
      <c r="A205" t="inlineStr">
        <is>
          <t>CAC</t>
        </is>
      </c>
      <c r="B205" t="inlineStr">
        <is>
          <t>RM</t>
        </is>
      </c>
      <c r="C205" t="inlineStr">
        <is>
          <t>RM.CAC.00012</t>
        </is>
      </c>
      <c r="D205" t="inlineStr">
        <is>
          <t>Cocoa Mass</t>
        </is>
      </c>
      <c r="V205" t="n">
        <v>0</v>
      </c>
      <c r="W205" t="n">
        <v>0</v>
      </c>
      <c r="X205" t="n">
        <v>0</v>
      </c>
      <c r="Y205" t="n">
        <v>0</v>
      </c>
      <c r="Z205" t="n">
        <v>0</v>
      </c>
      <c r="AA205" s="20" t="n">
        <v>2</v>
      </c>
      <c r="AC205" s="20" t="n">
        <v>2</v>
      </c>
      <c r="AD205" t="n">
        <v>0</v>
      </c>
      <c r="AE205" t="n">
        <v>0</v>
      </c>
    </row>
    <row r="206">
      <c r="A206" t="inlineStr">
        <is>
          <t>CAC</t>
        </is>
      </c>
      <c r="B206" t="inlineStr">
        <is>
          <t>RM</t>
        </is>
      </c>
      <c r="C206" t="inlineStr">
        <is>
          <t>RM.CAC.00013</t>
        </is>
      </c>
      <c r="D206" t="inlineStr">
        <is>
          <t>Cocoa Mass-Indian samples</t>
        </is>
      </c>
      <c r="E206" t="n">
        <v>25</v>
      </c>
      <c r="F206" t="n">
        <v>655.4391000000001</v>
      </c>
      <c r="G206" t="inlineStr">
        <is>
          <t>801, 801</t>
        </is>
      </c>
      <c r="H206" t="n">
        <v>0</v>
      </c>
      <c r="I206" t="n">
        <v>0</v>
      </c>
      <c r="J206" t="n">
        <v>0</v>
      </c>
      <c r="K206" t="n">
        <v>0</v>
      </c>
      <c r="L206" t="n">
        <v>0</v>
      </c>
      <c r="M206" t="n">
        <v>0</v>
      </c>
      <c r="N206" t="n">
        <v>0</v>
      </c>
      <c r="O206" t="n">
        <v>0</v>
      </c>
      <c r="P206" t="n">
        <v>0</v>
      </c>
      <c r="Q206" t="n">
        <v>0</v>
      </c>
      <c r="R206" t="n">
        <v>0</v>
      </c>
      <c r="S206" t="n">
        <v>0</v>
      </c>
      <c r="T206" t="n">
        <v>25</v>
      </c>
      <c r="U206" t="n">
        <v>655.4391000000001</v>
      </c>
      <c r="V206" t="n">
        <v>26.2176</v>
      </c>
      <c r="W206" t="n">
        <v>0</v>
      </c>
      <c r="X206" t="n">
        <v>0</v>
      </c>
      <c r="Y206" t="n">
        <v>0</v>
      </c>
      <c r="Z206" t="n">
        <v>0</v>
      </c>
      <c r="AA206" s="20" t="n">
        <v>45832</v>
      </c>
      <c r="AB206" t="inlineStr">
        <is>
          <t>SAMPLES.01/2025</t>
        </is>
      </c>
      <c r="AC206" s="20" t="n">
        <v>2</v>
      </c>
      <c r="AD206" t="n">
        <v>0</v>
      </c>
      <c r="AE206" t="n">
        <v>0</v>
      </c>
      <c r="AG206" t="n">
        <v>0</v>
      </c>
    </row>
    <row r="207">
      <c r="A207" t="inlineStr">
        <is>
          <t>CAC</t>
        </is>
      </c>
      <c r="B207" t="inlineStr">
        <is>
          <t>RM</t>
        </is>
      </c>
      <c r="C207" t="inlineStr">
        <is>
          <t>RM.CAC.00014</t>
        </is>
      </c>
      <c r="D207" t="inlineStr">
        <is>
          <t xml:space="preserve">بودرة الكاكاو </t>
        </is>
      </c>
      <c r="E207" t="n">
        <v>14.8</v>
      </c>
      <c r="F207" t="n">
        <v>33.8761</v>
      </c>
      <c r="G207" t="inlineStr">
        <is>
          <t>102, 101, 107, 108, 9108, 108, 403, 9404, 9405, 9403, 9402, 9108, 405, 9401, 102, 101, 108, 107, 403, 401, 402, 303, 404, 409, 402, 303, 404, 401, 405, 409, 403, 9108, 9401, 9402, 9404, 9405, 9403</t>
        </is>
      </c>
      <c r="H207" t="n">
        <v>0</v>
      </c>
      <c r="I207" t="n">
        <v>0</v>
      </c>
      <c r="J207" t="n">
        <v>0</v>
      </c>
      <c r="K207" t="n">
        <v>0</v>
      </c>
      <c r="L207" t="n">
        <v>0</v>
      </c>
      <c r="M207" t="n">
        <v>0</v>
      </c>
      <c r="N207" t="n">
        <v>0</v>
      </c>
      <c r="O207" t="n">
        <v>0</v>
      </c>
      <c r="P207" t="n">
        <v>0</v>
      </c>
      <c r="Q207" t="n">
        <v>0</v>
      </c>
      <c r="R207" t="n">
        <v>0</v>
      </c>
      <c r="S207" t="n">
        <v>0</v>
      </c>
      <c r="T207" t="n">
        <v>14.8</v>
      </c>
      <c r="U207" t="n">
        <v>33.8761</v>
      </c>
      <c r="V207" t="n">
        <v>2.2889</v>
      </c>
      <c r="W207" t="n">
        <v>2</v>
      </c>
      <c r="X207" t="n">
        <v>2.324</v>
      </c>
      <c r="Y207" t="n">
        <v>121.859</v>
      </c>
      <c r="Z207" t="n">
        <v>151.859</v>
      </c>
      <c r="AA207" s="20" t="n">
        <v>45085</v>
      </c>
      <c r="AB207" t="inlineStr">
        <is>
          <t>OMAN.20/2023</t>
        </is>
      </c>
      <c r="AC207" s="20" t="n">
        <v>45991</v>
      </c>
      <c r="AD207" t="n">
        <v>13.5398</v>
      </c>
      <c r="AE207" t="n">
        <v>12.6549</v>
      </c>
      <c r="AF207" t="inlineStr">
        <is>
          <t>1:5</t>
        </is>
      </c>
      <c r="AG207" t="n">
        <v>0</v>
      </c>
    </row>
    <row r="208">
      <c r="A208" t="inlineStr">
        <is>
          <t>CAC</t>
        </is>
      </c>
      <c r="B208" t="inlineStr">
        <is>
          <t>RM</t>
        </is>
      </c>
      <c r="C208" t="inlineStr">
        <is>
          <t>RM.CAC.00015</t>
        </is>
      </c>
      <c r="D208" t="inlineStr">
        <is>
          <t>Cocoa Powder  S83</t>
        </is>
      </c>
      <c r="E208" t="n">
        <v>93216.1679</v>
      </c>
      <c r="F208" t="n">
        <v>569462.5484</v>
      </c>
      <c r="G208" t="inlineStr">
        <is>
          <t>303, 401, 404, 405, 101, 107, 102, 9401, 9403, 301, 112, 499, 801, 408, 9108, 403, 9301, 9402, 9404, 9112, 9401, 9405, 9403, 9408, 301, 101, 108, 107, 102, 103, 105, 112, 404, 401, 303, 499, 408, 403, 9108, 9401, 9301, 405, 801, 9112, 9404, 401, 9408, 9405, 9402, 408, 9403, 9408, 9108, 403, 108, 103, 9405, 103, 9112, 405, 108, 105, 112, 499, 301</t>
        </is>
      </c>
      <c r="H208" t="n">
        <v>0</v>
      </c>
      <c r="I208" t="n">
        <v>0</v>
      </c>
      <c r="J208" t="n">
        <v>0</v>
      </c>
      <c r="K208" t="n">
        <v>0</v>
      </c>
      <c r="L208" t="n">
        <v>0</v>
      </c>
      <c r="M208" t="n">
        <v>0</v>
      </c>
      <c r="N208" t="n">
        <v>0</v>
      </c>
      <c r="O208" t="n">
        <v>-25</v>
      </c>
      <c r="P208" t="n">
        <v>0</v>
      </c>
      <c r="Q208" t="n">
        <v>-20564.9599</v>
      </c>
      <c r="R208" t="n">
        <v>0</v>
      </c>
      <c r="S208" t="n">
        <v>-20589.9599</v>
      </c>
      <c r="T208" t="n">
        <v>72626.208</v>
      </c>
      <c r="U208" t="n">
        <v>444334.9973</v>
      </c>
      <c r="V208" t="n">
        <v>6.1005</v>
      </c>
      <c r="W208" t="n">
        <v>22965.8519</v>
      </c>
      <c r="X208" t="n">
        <v>26742.9409</v>
      </c>
      <c r="Y208" t="n">
        <v>26747.1649</v>
      </c>
      <c r="Z208" t="n">
        <v>26821.8299</v>
      </c>
      <c r="AA208" s="20" t="n">
        <v>45960</v>
      </c>
      <c r="AB208" t="inlineStr">
        <is>
          <t>COCOA S83.04/2025</t>
        </is>
      </c>
      <c r="AC208" s="20" t="n">
        <v>46053</v>
      </c>
      <c r="AD208" t="n">
        <v>2971.9072</v>
      </c>
      <c r="AE208" t="n">
        <v>2235.1524</v>
      </c>
      <c r="AF208" t="inlineStr">
        <is>
          <t>32:14</t>
        </is>
      </c>
      <c r="AG208" t="n">
        <v>0</v>
      </c>
    </row>
    <row r="209">
      <c r="A209" t="inlineStr">
        <is>
          <t>CAC</t>
        </is>
      </c>
      <c r="B209" t="inlineStr">
        <is>
          <t>RM</t>
        </is>
      </c>
      <c r="C209" t="inlineStr">
        <is>
          <t>RM.CAC.00016</t>
        </is>
      </c>
      <c r="D209" t="inlineStr">
        <is>
          <t>Cocoa Powder Dark</t>
        </is>
      </c>
      <c r="E209" t="n">
        <v>2422.5396</v>
      </c>
      <c r="F209" t="n">
        <v>7143.7887</v>
      </c>
      <c r="G209" t="inlineStr">
        <is>
          <t>101, 107, 108, 104, 102, 103, 112, 301, 201, 403, 204, 499, 401, 402, 408, 404, 9403, 9204, 9402, 9405, 9404, 401, 112, 9408, 108, 103, 9403, 9405, 405, 108, 9108, 403, 499, 102, 9112, 801, 405, 9112, 9108, 9401, 402, 401, 405, 404, 101, 107, 104, 801, 102, 9401, 201, 301, 112, 204, 9401, 9402, 9404, 9408, 9108, 403, 499, 9112, 801, 408, 9204, 9403, 9405</t>
        </is>
      </c>
      <c r="H209" t="n">
        <v>0</v>
      </c>
      <c r="I209" t="n">
        <v>0</v>
      </c>
      <c r="J209" t="n">
        <v>0</v>
      </c>
      <c r="K209" t="n">
        <v>0</v>
      </c>
      <c r="L209" t="n">
        <v>0</v>
      </c>
      <c r="M209" t="n">
        <v>0</v>
      </c>
      <c r="N209" t="n">
        <v>0</v>
      </c>
      <c r="O209" t="n">
        <v>0</v>
      </c>
      <c r="P209" t="n">
        <v>0</v>
      </c>
      <c r="Q209" t="n">
        <v>-741.0896</v>
      </c>
      <c r="R209" t="n">
        <v>0</v>
      </c>
      <c r="S209" t="n">
        <v>-741.0896</v>
      </c>
      <c r="T209" t="n">
        <v>1681.45</v>
      </c>
      <c r="U209" t="n">
        <v>4958.4013</v>
      </c>
      <c r="V209" t="n">
        <v>5.1503</v>
      </c>
      <c r="W209" t="n">
        <v>2211.8996</v>
      </c>
      <c r="X209" t="n">
        <v>3570.8766</v>
      </c>
      <c r="Y209" t="n">
        <v>5582.7676</v>
      </c>
      <c r="Z209" t="n">
        <v>7182.7816</v>
      </c>
      <c r="AA209" s="20" t="n">
        <v>44811</v>
      </c>
      <c r="AB209" t="inlineStr">
        <is>
          <t>Cocoa Powder.18/2022</t>
        </is>
      </c>
      <c r="AC209" s="20" t="n">
        <v>46053</v>
      </c>
      <c r="AD209" t="n">
        <v>620.3075</v>
      </c>
      <c r="AE209" t="n">
        <v>598.5651</v>
      </c>
      <c r="AF209" t="inlineStr">
        <is>
          <t>2:24</t>
        </is>
      </c>
      <c r="AG209" t="n">
        <v>0</v>
      </c>
    </row>
    <row r="210">
      <c r="A210" t="inlineStr">
        <is>
          <t>CAC</t>
        </is>
      </c>
      <c r="B210" t="inlineStr">
        <is>
          <t>RM</t>
        </is>
      </c>
      <c r="C210" t="inlineStr">
        <is>
          <t>RM.CAC.00017</t>
        </is>
      </c>
      <c r="D210" t="inlineStr">
        <is>
          <t xml:space="preserve">Cocoa Powder Olam S82 </t>
        </is>
      </c>
      <c r="E210" t="n">
        <v>64.5282</v>
      </c>
      <c r="F210" t="n">
        <v>186.2718</v>
      </c>
      <c r="G210" t="inlineStr">
        <is>
          <t>102, 101, 104, 108, 112, 107, 403, 301, 499, 402, 401, 102, 101, 104, 108, 9405, 9605, 9108, 9402, 9403, 405, 605, 9401, 9112, 403, 605, 9108, 405, 401, 402, 301, 107, 112, 9405, 9403, 499, 9112, 9605, 9401, 9402</t>
        </is>
      </c>
      <c r="H210" t="n">
        <v>0</v>
      </c>
      <c r="I210" t="n">
        <v>0</v>
      </c>
      <c r="J210" t="n">
        <v>0</v>
      </c>
      <c r="K210" t="n">
        <v>0</v>
      </c>
      <c r="L210" t="n">
        <v>0</v>
      </c>
      <c r="M210" t="n">
        <v>0</v>
      </c>
      <c r="N210" t="n">
        <v>0</v>
      </c>
      <c r="O210" t="n">
        <v>0</v>
      </c>
      <c r="P210" t="n">
        <v>0</v>
      </c>
      <c r="Q210" t="n">
        <v>0</v>
      </c>
      <c r="R210" t="n">
        <v>0</v>
      </c>
      <c r="S210" t="n">
        <v>0</v>
      </c>
      <c r="T210" t="n">
        <v>64.5282</v>
      </c>
      <c r="U210" t="n">
        <v>186.2718</v>
      </c>
      <c r="V210" t="n">
        <v>2.8867</v>
      </c>
      <c r="W210" t="n">
        <v>1.976</v>
      </c>
      <c r="X210" t="n">
        <v>1436.2384</v>
      </c>
      <c r="Y210" t="n">
        <v>36632.9804</v>
      </c>
      <c r="Z210" t="n">
        <v>79861.2947</v>
      </c>
      <c r="AA210" s="20" t="n">
        <v>45102</v>
      </c>
      <c r="AB210" t="inlineStr">
        <is>
          <t>C.POWDER.08/2023</t>
        </is>
      </c>
      <c r="AC210" s="20" t="n">
        <v>45972</v>
      </c>
      <c r="AD210" t="n">
        <v>4070.3311</v>
      </c>
      <c r="AE210" t="n">
        <v>6655.1078</v>
      </c>
      <c r="AF210" t="inlineStr">
        <is>
          <t>0:0</t>
        </is>
      </c>
      <c r="AG210" t="n">
        <v>0</v>
      </c>
    </row>
    <row r="211">
      <c r="A211" t="inlineStr">
        <is>
          <t>CAC</t>
        </is>
      </c>
      <c r="B211" t="inlineStr">
        <is>
          <t>RM</t>
        </is>
      </c>
      <c r="C211" t="inlineStr">
        <is>
          <t>RM.CAC.00018</t>
        </is>
      </c>
      <c r="D211" t="inlineStr">
        <is>
          <t>Cocoa Powder Nederland PN112</t>
        </is>
      </c>
      <c r="V211" t="n">
        <v>0</v>
      </c>
      <c r="W211" t="n">
        <v>0</v>
      </c>
      <c r="X211" t="n">
        <v>0</v>
      </c>
      <c r="Y211" t="n">
        <v>0</v>
      </c>
      <c r="Z211" t="n">
        <v>0</v>
      </c>
      <c r="AA211" s="20" t="n">
        <v>2</v>
      </c>
      <c r="AC211" s="20" t="n">
        <v>2</v>
      </c>
      <c r="AD211" t="n">
        <v>0</v>
      </c>
      <c r="AE211" t="n">
        <v>0</v>
      </c>
    </row>
    <row r="212">
      <c r="A212" t="inlineStr">
        <is>
          <t>CAC</t>
        </is>
      </c>
      <c r="B212" t="inlineStr">
        <is>
          <t>RM</t>
        </is>
      </c>
      <c r="C212" t="inlineStr">
        <is>
          <t>RM.CAC.00019</t>
        </is>
      </c>
      <c r="D212" t="inlineStr">
        <is>
          <t xml:space="preserve">Natural Cocoa Powder </t>
        </is>
      </c>
      <c r="E212" t="n">
        <v>190592.0323</v>
      </c>
      <c r="F212" t="n">
        <v>1146480.6187</v>
      </c>
      <c r="G212" t="inlineStr">
        <is>
          <t>801, 499, 9102, 408, 9112, 9108, 403, 701, 605, 601, 602, 409, 406, 501, 405, 303, 401, 402, 301, 112, 9401, 9301, 9402, 9409, 9408, 9110, 9406, 9405, 9403, 801, 601, 501, 605, 405, 9112, 9401, 9110, 9301, 9102, 602, 9108, 701, 9402, 408, 9406, 9403, 105, 409, 112, 9408, 9405, 401, 499, 405, 108, 9112, 9408, 9409, 103, 102, 403, 101, 9401, 104, 201, 107, 102, 103, 9403, 108, 9405, 110, 9108, 301, 201, 403, 101, 107, 104, 108, 110, 103, 102, 105, 112, 406, 499, 402, 401, 408, 303</t>
        </is>
      </c>
      <c r="H212" t="n">
        <v>50000</v>
      </c>
      <c r="I212" t="n">
        <v>0</v>
      </c>
      <c r="J212" t="n">
        <v>0</v>
      </c>
      <c r="K212" t="n">
        <v>0</v>
      </c>
      <c r="L212" t="n">
        <v>0</v>
      </c>
      <c r="M212" t="n">
        <v>50000</v>
      </c>
      <c r="N212" t="n">
        <v>0</v>
      </c>
      <c r="O212" t="n">
        <v>0</v>
      </c>
      <c r="P212" t="n">
        <v>0</v>
      </c>
      <c r="Q212" t="n">
        <v>-1029.0296</v>
      </c>
      <c r="R212" t="n">
        <v>0</v>
      </c>
      <c r="S212" t="n">
        <v>-1029.0296</v>
      </c>
      <c r="T212" t="n">
        <v>239563.0027</v>
      </c>
      <c r="U212" t="n">
        <v>1443694.5259</v>
      </c>
      <c r="V212" t="n">
        <v>3.5882</v>
      </c>
      <c r="W212" t="n">
        <v>14373.9216</v>
      </c>
      <c r="X212" t="n">
        <v>15801.3686</v>
      </c>
      <c r="Y212" t="n">
        <v>139250.1617</v>
      </c>
      <c r="Z212" t="n">
        <v>292655.0546</v>
      </c>
      <c r="AA212" s="20" t="n">
        <v>46029</v>
      </c>
      <c r="AB212" t="inlineStr">
        <is>
          <t>Cocoa N55.01/2026</t>
        </is>
      </c>
      <c r="AC212" s="20" t="n">
        <v>46053</v>
      </c>
      <c r="AD212" t="n">
        <v>15472.2401</v>
      </c>
      <c r="AE212" t="n">
        <v>24387.9212</v>
      </c>
      <c r="AF212" t="inlineStr">
        <is>
          <t>9:24</t>
        </is>
      </c>
      <c r="AG212" t="n">
        <v>303025.734</v>
      </c>
    </row>
    <row r="213">
      <c r="A213" t="inlineStr">
        <is>
          <t>CAC</t>
        </is>
      </c>
      <c r="B213" t="inlineStr">
        <is>
          <t>RM</t>
        </is>
      </c>
      <c r="C213" t="inlineStr">
        <is>
          <t>RM.CAC.00020</t>
        </is>
      </c>
      <c r="D213" t="inlineStr">
        <is>
          <t xml:space="preserve">بودرة الكاكو </t>
        </is>
      </c>
      <c r="E213" t="n">
        <v>0</v>
      </c>
      <c r="F213" t="n">
        <v>0</v>
      </c>
      <c r="G213" t="inlineStr">
        <is>
          <t>204, 102, 201, 204, 102, 201</t>
        </is>
      </c>
      <c r="H213" t="n">
        <v>0</v>
      </c>
      <c r="I213" t="n">
        <v>0</v>
      </c>
      <c r="J213" t="n">
        <v>0</v>
      </c>
      <c r="K213" t="n">
        <v>0</v>
      </c>
      <c r="L213" t="n">
        <v>0</v>
      </c>
      <c r="M213" t="n">
        <v>0</v>
      </c>
      <c r="N213" t="n">
        <v>0</v>
      </c>
      <c r="O213" t="n">
        <v>0</v>
      </c>
      <c r="P213" t="n">
        <v>0</v>
      </c>
      <c r="Q213" t="n">
        <v>0</v>
      </c>
      <c r="R213" t="n">
        <v>0</v>
      </c>
      <c r="S213" t="n">
        <v>0</v>
      </c>
      <c r="T213" t="n">
        <v>0</v>
      </c>
      <c r="U213" t="n">
        <v>0</v>
      </c>
      <c r="V213" t="n">
        <v>2.9489</v>
      </c>
      <c r="W213" t="n">
        <v>0</v>
      </c>
      <c r="X213" t="n">
        <v>1000</v>
      </c>
      <c r="Y213" t="n">
        <v>1000</v>
      </c>
      <c r="Z213" t="n">
        <v>1000</v>
      </c>
      <c r="AA213" s="20" t="n">
        <v>44562</v>
      </c>
      <c r="AB213" t="inlineStr">
        <is>
          <t>Cocoa Podwer.03/2022</t>
        </is>
      </c>
      <c r="AC213" s="20" t="n">
        <v>45924</v>
      </c>
      <c r="AD213" t="n">
        <v>111.1111</v>
      </c>
      <c r="AE213" t="n">
        <v>83.33329999999999</v>
      </c>
      <c r="AF213" t="inlineStr">
        <is>
          <t>0:0</t>
        </is>
      </c>
      <c r="AG213" t="n">
        <v>0</v>
      </c>
    </row>
    <row r="214">
      <c r="A214" t="inlineStr">
        <is>
          <t>CAC</t>
        </is>
      </c>
      <c r="B214" t="inlineStr">
        <is>
          <t>RM</t>
        </is>
      </c>
      <c r="C214" t="inlineStr">
        <is>
          <t>RM.CAC.00021</t>
        </is>
      </c>
      <c r="D214" t="inlineStr">
        <is>
          <t>Cocoa Powder DB400</t>
        </is>
      </c>
      <c r="E214" t="n">
        <v>0</v>
      </c>
      <c r="F214" t="n">
        <v>0</v>
      </c>
      <c r="G214" t="inlineStr">
        <is>
          <t>401, 301, 403, 102, 108, 101, 9401, 405, 9405, 9402, 9108, 108, 102, 101, 9405, 9401, 9402, 405, 9108, 403, 301, 401</t>
        </is>
      </c>
      <c r="H214" t="n">
        <v>0</v>
      </c>
      <c r="I214" t="n">
        <v>0</v>
      </c>
      <c r="J214" t="n">
        <v>0</v>
      </c>
      <c r="K214" t="n">
        <v>0</v>
      </c>
      <c r="L214" t="n">
        <v>0</v>
      </c>
      <c r="M214" t="n">
        <v>0</v>
      </c>
      <c r="N214" t="n">
        <v>0</v>
      </c>
      <c r="O214" t="n">
        <v>0</v>
      </c>
      <c r="P214" t="n">
        <v>0</v>
      </c>
      <c r="Q214" t="n">
        <v>0</v>
      </c>
      <c r="R214" t="n">
        <v>0</v>
      </c>
      <c r="S214" t="n">
        <v>0</v>
      </c>
      <c r="T214" t="n">
        <v>0</v>
      </c>
      <c r="U214" t="n">
        <v>0</v>
      </c>
      <c r="V214" t="n">
        <v>2.8659</v>
      </c>
      <c r="W214" t="n">
        <v>0</v>
      </c>
      <c r="X214" t="n">
        <v>0</v>
      </c>
      <c r="Y214" t="n">
        <v>3.946</v>
      </c>
      <c r="Z214" t="n">
        <v>21.446</v>
      </c>
      <c r="AA214" s="20" t="n">
        <v>44930</v>
      </c>
      <c r="AB214" t="inlineStr">
        <is>
          <t>C.Powder.01/2023</t>
        </is>
      </c>
      <c r="AC214" s="20" t="n">
        <v>45829</v>
      </c>
      <c r="AD214" t="n">
        <v>0.4384</v>
      </c>
      <c r="AE214" t="n">
        <v>1.7871</v>
      </c>
      <c r="AF214" t="inlineStr">
        <is>
          <t>0:0</t>
        </is>
      </c>
      <c r="AG214" t="n">
        <v>0</v>
      </c>
    </row>
    <row r="215">
      <c r="A215" t="inlineStr">
        <is>
          <t>CAC</t>
        </is>
      </c>
      <c r="B215" t="inlineStr">
        <is>
          <t>RM</t>
        </is>
      </c>
      <c r="C215" t="inlineStr">
        <is>
          <t>RM.CAC.00022</t>
        </is>
      </c>
      <c r="D215" t="inlineStr">
        <is>
          <t>Cocoa Powder DS200</t>
        </is>
      </c>
      <c r="E215" t="n">
        <v>12.56</v>
      </c>
      <c r="F215" t="n">
        <v>43.4209</v>
      </c>
      <c r="G215" t="inlineStr">
        <is>
          <t>301, 306, 403, 102, 101, 108, 112, 499, 402, 101, 102, 108, 9301, 9112, 605, 9402, 9108, 9403, 112, 301, 306, 402, 403, 605, 9108, 9112, 499, 9403, 9402, 9301</t>
        </is>
      </c>
      <c r="H215" t="n">
        <v>0</v>
      </c>
      <c r="I215" t="n">
        <v>0</v>
      </c>
      <c r="J215" t="n">
        <v>0</v>
      </c>
      <c r="K215" t="n">
        <v>0</v>
      </c>
      <c r="L215" t="n">
        <v>0</v>
      </c>
      <c r="M215" t="n">
        <v>0</v>
      </c>
      <c r="N215" t="n">
        <v>0</v>
      </c>
      <c r="O215" t="n">
        <v>0</v>
      </c>
      <c r="P215" t="n">
        <v>0</v>
      </c>
      <c r="Q215" t="n">
        <v>0</v>
      </c>
      <c r="R215" t="n">
        <v>0</v>
      </c>
      <c r="S215" t="n">
        <v>0</v>
      </c>
      <c r="T215" t="n">
        <v>12.56</v>
      </c>
      <c r="U215" t="n">
        <v>43.4209</v>
      </c>
      <c r="V215" t="n">
        <v>3.4571</v>
      </c>
      <c r="W215" t="n">
        <v>15.44</v>
      </c>
      <c r="X215" t="n">
        <v>889.4400000000001</v>
      </c>
      <c r="Y215" t="n">
        <v>889.4400000000001</v>
      </c>
      <c r="Z215" t="n">
        <v>894.4400000000001</v>
      </c>
      <c r="AA215" s="20" t="n">
        <v>45062</v>
      </c>
      <c r="AB215" t="inlineStr">
        <is>
          <t>C.POWDER.06/2023</t>
        </is>
      </c>
      <c r="AC215" s="20" t="n">
        <v>45991</v>
      </c>
      <c r="AD215" t="n">
        <v>98.8266</v>
      </c>
      <c r="AE215" t="n">
        <v>74.53660000000001</v>
      </c>
      <c r="AF215" t="inlineStr">
        <is>
          <t>0:5</t>
        </is>
      </c>
      <c r="AG215" t="n">
        <v>0</v>
      </c>
    </row>
    <row r="216">
      <c r="A216" t="inlineStr">
        <is>
          <t>CAC</t>
        </is>
      </c>
      <c r="B216" t="inlineStr">
        <is>
          <t>RM</t>
        </is>
      </c>
      <c r="C216" t="inlineStr">
        <is>
          <t>RM.CAC.00023</t>
        </is>
      </c>
      <c r="D216" t="inlineStr">
        <is>
          <t>مسحوق كاكاو 25 كغ</t>
        </is>
      </c>
      <c r="V216" t="n">
        <v>0</v>
      </c>
      <c r="W216" t="n">
        <v>0</v>
      </c>
      <c r="X216" t="n">
        <v>0</v>
      </c>
      <c r="Y216" t="n">
        <v>0</v>
      </c>
      <c r="Z216" t="n">
        <v>0</v>
      </c>
      <c r="AA216" s="20" t="n">
        <v>2</v>
      </c>
      <c r="AC216" s="20" t="n">
        <v>2</v>
      </c>
      <c r="AD216" t="n">
        <v>0</v>
      </c>
      <c r="AE216" t="n">
        <v>0</v>
      </c>
    </row>
    <row r="217">
      <c r="A217" t="inlineStr">
        <is>
          <t>CAC</t>
        </is>
      </c>
      <c r="B217" t="inlineStr">
        <is>
          <t>RM</t>
        </is>
      </c>
      <c r="C217" t="inlineStr">
        <is>
          <t>RM.CAC.00024</t>
        </is>
      </c>
      <c r="D217" t="inlineStr">
        <is>
          <t>Alkalised Cocoa powder</t>
        </is>
      </c>
      <c r="E217" t="n">
        <v>26924.9473</v>
      </c>
      <c r="F217" t="n">
        <v>169673.8699</v>
      </c>
      <c r="G217" t="inlineStr">
        <is>
          <t>401, 402, 303, 301, 204, 112, 403, 9108, 408, 9112, 801, 9101, 9103, 9102, 499, 405, 701, 602, 605, 601, 9402, 9401, 9301, 9605, 9408, 9405, 9403, 9204, 101, 201, 102, 108, 103, 104, 9405, 499, 108, 405, 102, 9108, 9112, 403, 9605, 112, 401, 9408, 9108, 701, 9204, 9402, 9403, 9405, 405, 801, 9101, 9112, 9103, 9102, 602, 605, 601, 9401, 9301, 112, 108, 104, 103, 102, 101, 403, 301, 201, 401, 204, 303, 402, 499, 408</t>
        </is>
      </c>
      <c r="H217" t="n">
        <v>25000</v>
      </c>
      <c r="I217" t="n">
        <v>0</v>
      </c>
      <c r="J217" t="n">
        <v>0</v>
      </c>
      <c r="K217" t="n">
        <v>0</v>
      </c>
      <c r="L217" t="n">
        <v>0</v>
      </c>
      <c r="M217" t="n">
        <v>25000</v>
      </c>
      <c r="N217" t="n">
        <v>0</v>
      </c>
      <c r="O217" t="n">
        <v>0</v>
      </c>
      <c r="P217" t="n">
        <v>0</v>
      </c>
      <c r="Q217" t="n">
        <v>-146.0015</v>
      </c>
      <c r="R217" t="n">
        <v>0</v>
      </c>
      <c r="S217" t="n">
        <v>-146.0015</v>
      </c>
      <c r="T217" t="n">
        <v>51778.9458</v>
      </c>
      <c r="U217" t="n">
        <v>325734.6323</v>
      </c>
      <c r="V217" t="n">
        <v>6.3034</v>
      </c>
      <c r="W217" t="n">
        <v>62029.9625</v>
      </c>
      <c r="X217" t="n">
        <v>107202.8545</v>
      </c>
      <c r="Y217" t="n">
        <v>116693.2945</v>
      </c>
      <c r="Z217" t="n">
        <v>117960.2945</v>
      </c>
      <c r="AA217" s="20" t="n">
        <v>46050</v>
      </c>
      <c r="AB217" t="inlineStr">
        <is>
          <t>COCOA POWDER PAD.01/2026</t>
        </is>
      </c>
      <c r="AC217" s="20" t="n">
        <v>46053</v>
      </c>
      <c r="AD217" t="n">
        <v>12965.9216</v>
      </c>
      <c r="AE217" t="n">
        <v>9830.0245</v>
      </c>
      <c r="AF217" t="inlineStr">
        <is>
          <t>5:8</t>
        </is>
      </c>
      <c r="AG217" t="n">
        <v>156870.704</v>
      </c>
    </row>
    <row r="218">
      <c r="A218" t="inlineStr">
        <is>
          <t>CAC</t>
        </is>
      </c>
      <c r="B218" t="inlineStr">
        <is>
          <t>RM</t>
        </is>
      </c>
      <c r="C218" t="inlineStr">
        <is>
          <t>RM.CAC.00025</t>
        </is>
      </c>
      <c r="D218" t="inlineStr">
        <is>
          <t>Alkalised Cocoa powder M50</t>
        </is>
      </c>
      <c r="V218" t="n">
        <v>0</v>
      </c>
      <c r="W218" t="n">
        <v>0</v>
      </c>
      <c r="X218" t="n">
        <v>0</v>
      </c>
      <c r="Y218" t="n">
        <v>0</v>
      </c>
      <c r="Z218" t="n">
        <v>0</v>
      </c>
      <c r="AA218" s="20" t="n">
        <v>2</v>
      </c>
      <c r="AC218" s="20" t="n">
        <v>2</v>
      </c>
      <c r="AD218" t="n">
        <v>0</v>
      </c>
      <c r="AE218" t="n">
        <v>0</v>
      </c>
    </row>
    <row r="219">
      <c r="A219" t="inlineStr">
        <is>
          <t>CAC</t>
        </is>
      </c>
      <c r="B219" t="inlineStr">
        <is>
          <t>RM</t>
        </is>
      </c>
      <c r="C219" t="inlineStr">
        <is>
          <t>RM.CAC.00026</t>
        </is>
      </c>
      <c r="D219" t="inlineStr">
        <is>
          <t>Cocoa Powder Olam S85</t>
        </is>
      </c>
      <c r="E219" t="n">
        <v>17380.8231</v>
      </c>
      <c r="F219" t="n">
        <v>77721.0557</v>
      </c>
      <c r="G219" t="inlineStr">
        <is>
          <t>9201, 9301, 499, 801, 9112, 9108, 701, 601, 301, 201, 112, 499, 201, 301, 108, 103, 102, 9201, 601, 9108, 701, 9301, 102, 9112, 108, 499, 112, 9108, 108, 103, 102, 801</t>
        </is>
      </c>
      <c r="H219" t="n">
        <v>0</v>
      </c>
      <c r="I219" t="n">
        <v>0</v>
      </c>
      <c r="J219" t="n">
        <v>0</v>
      </c>
      <c r="K219" t="n">
        <v>0</v>
      </c>
      <c r="L219" t="n">
        <v>0</v>
      </c>
      <c r="M219" t="n">
        <v>0</v>
      </c>
      <c r="N219" t="n">
        <v>0</v>
      </c>
      <c r="O219" t="n">
        <v>0</v>
      </c>
      <c r="P219" t="n">
        <v>0</v>
      </c>
      <c r="Q219" t="n">
        <v>-17.6729</v>
      </c>
      <c r="R219" t="n">
        <v>0</v>
      </c>
      <c r="S219" t="n">
        <v>-17.6729</v>
      </c>
      <c r="T219" t="n">
        <v>17363.1502</v>
      </c>
      <c r="U219" t="n">
        <v>77642.0287</v>
      </c>
      <c r="V219" t="n">
        <v>4.4716</v>
      </c>
      <c r="W219" t="n">
        <v>517.6729</v>
      </c>
      <c r="X219" t="n">
        <v>542.6729</v>
      </c>
      <c r="Y219" t="n">
        <v>1042.6729</v>
      </c>
      <c r="Z219" t="n">
        <v>1042.6729</v>
      </c>
      <c r="AA219" s="20" t="n">
        <v>45457</v>
      </c>
      <c r="AB219" t="inlineStr">
        <is>
          <t>COCOA S85.01/2024</t>
        </is>
      </c>
      <c r="AC219" s="20" t="n">
        <v>46053</v>
      </c>
      <c r="AD219" t="n">
        <v>115.8525</v>
      </c>
      <c r="AE219" t="n">
        <v>86.88939999999999</v>
      </c>
      <c r="AF219" t="inlineStr">
        <is>
          <t>199:24</t>
        </is>
      </c>
      <c r="AG219" t="n">
        <v>0</v>
      </c>
    </row>
    <row r="220">
      <c r="A220" t="inlineStr">
        <is>
          <t>CAC</t>
        </is>
      </c>
      <c r="B220" t="inlineStr">
        <is>
          <t>RM</t>
        </is>
      </c>
      <c r="C220" t="inlineStr">
        <is>
          <t>RM.CAC.00027</t>
        </is>
      </c>
      <c r="D220" t="inlineStr">
        <is>
          <t>Natural Cocoa Powder PNC</t>
        </is>
      </c>
      <c r="E220" t="n">
        <v>56134.5833</v>
      </c>
      <c r="F220" t="n">
        <v>305237.1332</v>
      </c>
      <c r="G220" t="inlineStr">
        <is>
          <t>9103, 801, 499, 408, 9605, 9102, 9112, 9401, 9408, 9301, 9402, 9701, 9409, 9405, 9403, 112, 301, 401, 402, 405, 605, 701, 403, 9108, 409, 801, 605, 9112, 9103, 9102, 405, 9402, 9403, 9301, 9401, 9108, 701, 102, 9401, 801, 108, 103, 9403, 9108, 103, 9405, 403, 9701, 9408, 9409, 9605, 409, 401, 112, 9409, 499, 301, 9112, 405, 108, 9408, 408, 9405, 102, 103, 108, 112, 403, 301, 408, 499, 401, 402, 409</t>
        </is>
      </c>
      <c r="H220" t="n">
        <v>0</v>
      </c>
      <c r="I220" t="n">
        <v>0</v>
      </c>
      <c r="J220" t="n">
        <v>293</v>
      </c>
      <c r="K220" t="n">
        <v>0</v>
      </c>
      <c r="L220" t="n">
        <v>0</v>
      </c>
      <c r="M220" t="n">
        <v>293</v>
      </c>
      <c r="N220" t="n">
        <v>0</v>
      </c>
      <c r="O220" t="n">
        <v>0</v>
      </c>
      <c r="P220" t="n">
        <v>-50</v>
      </c>
      <c r="Q220" t="n">
        <v>-51773.0164</v>
      </c>
      <c r="R220" t="n">
        <v>0</v>
      </c>
      <c r="S220" t="n">
        <v>-51823.0164</v>
      </c>
      <c r="T220" t="n">
        <v>4604.5669</v>
      </c>
      <c r="U220" t="n">
        <v>25055.0749</v>
      </c>
      <c r="V220" t="n">
        <v>5.4538</v>
      </c>
      <c r="W220" t="n">
        <v>143257.2114</v>
      </c>
      <c r="X220" t="n">
        <v>198636.9034</v>
      </c>
      <c r="Y220" t="n">
        <v>198761.9034</v>
      </c>
      <c r="Z220" t="n">
        <v>198761.9034</v>
      </c>
      <c r="AA220" s="20" t="n">
        <v>45960</v>
      </c>
      <c r="AB220" t="inlineStr">
        <is>
          <t>NATURAL COCOA PNC.04/2025</t>
        </is>
      </c>
      <c r="AC220" s="20" t="n">
        <v>46053</v>
      </c>
      <c r="AD220" t="n">
        <v>22084.6559</v>
      </c>
      <c r="AE220" t="n">
        <v>16563.4919</v>
      </c>
      <c r="AF220" t="inlineStr">
        <is>
          <t>0:8</t>
        </is>
      </c>
      <c r="AG220" t="n">
        <v>0</v>
      </c>
    </row>
    <row r="221">
      <c r="A221" t="inlineStr">
        <is>
          <t>CAC</t>
        </is>
      </c>
      <c r="B221" t="inlineStr">
        <is>
          <t>RM</t>
        </is>
      </c>
      <c r="C221" t="inlineStr">
        <is>
          <t>RM.CAC.00028</t>
        </is>
      </c>
      <c r="D221" t="inlineStr">
        <is>
          <t>Natural Cocoa Powder YMA 153</t>
        </is>
      </c>
      <c r="E221" t="n">
        <v>7010.7219</v>
      </c>
      <c r="F221" t="n">
        <v>28350.5793</v>
      </c>
      <c r="G221" t="inlineStr">
        <is>
          <t>402, 401, 499, 408, 204, 306, 301, 201, 403, 112, 108, 110, 103, 102, 101, 9405, 9408, 9601, 499, 9605, 110, 103, 108, 102, 701, 9108, 9401, 9301, 9403, 9402, 9204, 405, 9102, 9103, 9112, 9110, 605, 601, 601, 9108, 403, 701, 605, 405, 402, 401, 301, 306, 204, 112, 101, 201, 9403, 9405, 9110, 9204, 9402, 9301, 9401, 9408, 9112, 9102, 9601, 9605, 408, 499, 9103</t>
        </is>
      </c>
      <c r="H221" t="n">
        <v>0</v>
      </c>
      <c r="I221" t="n">
        <v>0</v>
      </c>
      <c r="J221" t="n">
        <v>0</v>
      </c>
      <c r="K221" t="n">
        <v>0</v>
      </c>
      <c r="L221" t="n">
        <v>0</v>
      </c>
      <c r="M221" t="n">
        <v>0</v>
      </c>
      <c r="N221" t="n">
        <v>0</v>
      </c>
      <c r="O221" t="n">
        <v>0</v>
      </c>
      <c r="P221" t="n">
        <v>0</v>
      </c>
      <c r="Q221" t="n">
        <v>-7.4645</v>
      </c>
      <c r="R221" t="n">
        <v>0</v>
      </c>
      <c r="S221" t="n">
        <v>-7.4645</v>
      </c>
      <c r="T221" t="n">
        <v>7003.2574</v>
      </c>
      <c r="U221" t="n">
        <v>28320.6408</v>
      </c>
      <c r="V221" t="n">
        <v>4.0453</v>
      </c>
      <c r="W221" t="n">
        <v>843.4915</v>
      </c>
      <c r="X221" t="n">
        <v>78286.3495</v>
      </c>
      <c r="Y221" t="n">
        <v>109259.0745</v>
      </c>
      <c r="Z221" t="n">
        <v>110489.0745</v>
      </c>
      <c r="AA221" s="20" t="n">
        <v>45778</v>
      </c>
      <c r="AB221" t="inlineStr">
        <is>
          <t>COCOA YAMA.11/2025</t>
        </is>
      </c>
      <c r="AC221" s="20" t="n">
        <v>46053</v>
      </c>
      <c r="AD221" t="n">
        <v>12139.8971</v>
      </c>
      <c r="AE221" t="n">
        <v>9207.4228</v>
      </c>
      <c r="AF221" t="inlineStr">
        <is>
          <t>0:22</t>
        </is>
      </c>
      <c r="AG221" t="n">
        <v>0</v>
      </c>
    </row>
    <row r="222">
      <c r="A222" t="inlineStr">
        <is>
          <t>CAC</t>
        </is>
      </c>
      <c r="B222" t="inlineStr">
        <is>
          <t>RM</t>
        </is>
      </c>
      <c r="C222" t="inlineStr">
        <is>
          <t>RM.CAC.00029</t>
        </is>
      </c>
      <c r="D222" t="inlineStr">
        <is>
          <t>Natural Cocoa Powder Granada</t>
        </is>
      </c>
      <c r="E222" t="n">
        <v>0</v>
      </c>
      <c r="F222" t="n">
        <v>0</v>
      </c>
      <c r="G222" t="inlineStr">
        <is>
          <t>103, 103</t>
        </is>
      </c>
      <c r="H222" t="n">
        <v>0</v>
      </c>
      <c r="I222" t="n">
        <v>0</v>
      </c>
      <c r="J222" t="n">
        <v>0</v>
      </c>
      <c r="K222" t="n">
        <v>0</v>
      </c>
      <c r="L222" t="n">
        <v>0</v>
      </c>
      <c r="M222" t="n">
        <v>0</v>
      </c>
      <c r="N222" t="n">
        <v>0</v>
      </c>
      <c r="O222" t="n">
        <v>0</v>
      </c>
      <c r="P222" t="n">
        <v>0</v>
      </c>
      <c r="Q222" t="n">
        <v>0</v>
      </c>
      <c r="R222" t="n">
        <v>0</v>
      </c>
      <c r="S222" t="n">
        <v>0</v>
      </c>
      <c r="T222" t="n">
        <v>0</v>
      </c>
      <c r="U222" t="n">
        <v>0</v>
      </c>
      <c r="V222" t="n">
        <v>4.7079</v>
      </c>
      <c r="W222" t="n">
        <v>0</v>
      </c>
      <c r="X222" t="n">
        <v>0</v>
      </c>
      <c r="Y222" t="n">
        <v>0</v>
      </c>
      <c r="Z222" t="n">
        <v>0</v>
      </c>
      <c r="AA222" s="20" t="n">
        <v>45509</v>
      </c>
      <c r="AB222" t="inlineStr">
        <is>
          <t>COCOA POWDER.01/2024</t>
        </is>
      </c>
      <c r="AC222" s="20" t="n">
        <v>2</v>
      </c>
      <c r="AD222" t="n">
        <v>0</v>
      </c>
      <c r="AE222" t="n">
        <v>0</v>
      </c>
      <c r="AG222" t="n">
        <v>0</v>
      </c>
    </row>
    <row r="223">
      <c r="A223" t="inlineStr">
        <is>
          <t>CAC</t>
        </is>
      </c>
      <c r="B223" t="inlineStr">
        <is>
          <t>RM</t>
        </is>
      </c>
      <c r="C223" t="inlineStr">
        <is>
          <t>RM.CAC.00030</t>
        </is>
      </c>
      <c r="D223" t="inlineStr">
        <is>
          <t>Alkalised Cocoa powder CORDOBA</t>
        </is>
      </c>
      <c r="E223" t="n">
        <v>3946.7104</v>
      </c>
      <c r="F223" t="n">
        <v>18581.1126</v>
      </c>
      <c r="G223" t="inlineStr">
        <is>
          <t>9301, 9601, 499, 9103, 9102, 9201, 9110, 201, 301, 9108, 601, 9102, 9110, 9103, 601, 9108, 9201, 9301, 9601, 499, 301, 110, 108, 103, 110, 9301, 102, 499, 301, 201, 108, 102, 103, 110</t>
        </is>
      </c>
      <c r="H223" t="n">
        <v>0</v>
      </c>
      <c r="I223" t="n">
        <v>0</v>
      </c>
      <c r="J223" t="n">
        <v>0</v>
      </c>
      <c r="K223" t="n">
        <v>0</v>
      </c>
      <c r="L223" t="n">
        <v>0</v>
      </c>
      <c r="M223" t="n">
        <v>0</v>
      </c>
      <c r="N223" t="n">
        <v>0</v>
      </c>
      <c r="O223" t="n">
        <v>-250</v>
      </c>
      <c r="P223" t="n">
        <v>0</v>
      </c>
      <c r="Q223" t="n">
        <v>-4.4532</v>
      </c>
      <c r="R223" t="n">
        <v>0</v>
      </c>
      <c r="S223" t="n">
        <v>-254.4532</v>
      </c>
      <c r="T223" t="n">
        <v>3692.2572</v>
      </c>
      <c r="U223" t="n">
        <v>17383.1469</v>
      </c>
      <c r="V223" t="n">
        <v>4.708</v>
      </c>
      <c r="W223" t="n">
        <v>2854.4532</v>
      </c>
      <c r="X223" t="n">
        <v>4029.4532</v>
      </c>
      <c r="Y223" t="n">
        <v>5029.4532</v>
      </c>
      <c r="Z223" t="n">
        <v>5029.4532</v>
      </c>
      <c r="AA223" s="20" t="n">
        <v>45509</v>
      </c>
      <c r="AB223" t="inlineStr">
        <is>
          <t>COCOA POWDER.01/2024</t>
        </is>
      </c>
      <c r="AC223" s="20" t="n">
        <v>46053</v>
      </c>
      <c r="AD223" t="n">
        <v>558.8280999999999</v>
      </c>
      <c r="AE223" t="n">
        <v>419.1211</v>
      </c>
      <c r="AF223" t="inlineStr">
        <is>
          <t>8:24</t>
        </is>
      </c>
      <c r="AG223" t="n">
        <v>0</v>
      </c>
    </row>
    <row r="224">
      <c r="A224" t="inlineStr">
        <is>
          <t>CAC</t>
        </is>
      </c>
      <c r="B224" t="inlineStr">
        <is>
          <t>RM</t>
        </is>
      </c>
      <c r="C224" t="inlineStr">
        <is>
          <t>RM.CAC.00031</t>
        </is>
      </c>
      <c r="D224" t="inlineStr">
        <is>
          <t>Alkalised Cocoa powder YMA 609</t>
        </is>
      </c>
      <c r="E224" t="n">
        <v>5</v>
      </c>
      <c r="F224" t="n">
        <v>27.7242</v>
      </c>
      <c r="G224" t="inlineStr">
        <is>
          <t>499, 102, 103, 108, 403, 108, 103, 102, 9402, 701, 9108, 601, 9402, 601, 701, 403, 9108, 499</t>
        </is>
      </c>
      <c r="H224" t="n">
        <v>0</v>
      </c>
      <c r="I224" t="n">
        <v>0</v>
      </c>
      <c r="J224" t="n">
        <v>0</v>
      </c>
      <c r="K224" t="n">
        <v>0</v>
      </c>
      <c r="L224" t="n">
        <v>0</v>
      </c>
      <c r="M224" t="n">
        <v>0</v>
      </c>
      <c r="N224" t="n">
        <v>0</v>
      </c>
      <c r="O224" t="n">
        <v>0</v>
      </c>
      <c r="P224" t="n">
        <v>0</v>
      </c>
      <c r="Q224" t="n">
        <v>0</v>
      </c>
      <c r="R224" t="n">
        <v>0</v>
      </c>
      <c r="S224" t="n">
        <v>0</v>
      </c>
      <c r="T224" t="n">
        <v>5</v>
      </c>
      <c r="U224" t="n">
        <v>27.7242</v>
      </c>
      <c r="V224" t="n">
        <v>5.5448</v>
      </c>
      <c r="W224" t="n">
        <v>0</v>
      </c>
      <c r="X224" t="n">
        <v>0</v>
      </c>
      <c r="Y224" t="n">
        <v>790</v>
      </c>
      <c r="Z224" t="n">
        <v>790</v>
      </c>
      <c r="AA224" s="20" t="n">
        <v>45778</v>
      </c>
      <c r="AB224" t="inlineStr">
        <is>
          <t>COCOA YAMA.11/2025</t>
        </is>
      </c>
      <c r="AC224" s="20" t="n">
        <v>45838</v>
      </c>
      <c r="AD224" t="n">
        <v>87.7777</v>
      </c>
      <c r="AE224" t="n">
        <v>65.83329999999999</v>
      </c>
      <c r="AF224" t="inlineStr">
        <is>
          <t>0:2</t>
        </is>
      </c>
      <c r="AG224" t="n">
        <v>0</v>
      </c>
    </row>
    <row r="225">
      <c r="A225" t="inlineStr">
        <is>
          <t>CAC</t>
        </is>
      </c>
      <c r="B225" t="inlineStr">
        <is>
          <t>RM</t>
        </is>
      </c>
      <c r="C225" t="inlineStr">
        <is>
          <t>RM.CAC.0032</t>
        </is>
      </c>
      <c r="D225" t="inlineStr">
        <is>
          <t>CACAO 90%</t>
        </is>
      </c>
      <c r="E225" t="n">
        <v>14.1</v>
      </c>
      <c r="F225" t="n">
        <v>0</v>
      </c>
      <c r="G225" t="inlineStr">
        <is>
          <t>402, 409, 409, 402</t>
        </is>
      </c>
      <c r="H225" t="n">
        <v>0</v>
      </c>
      <c r="I225" t="n">
        <v>0</v>
      </c>
      <c r="J225" t="n">
        <v>0</v>
      </c>
      <c r="K225" t="n">
        <v>0</v>
      </c>
      <c r="L225" t="n">
        <v>0</v>
      </c>
      <c r="M225" t="n">
        <v>0</v>
      </c>
      <c r="N225" t="n">
        <v>0</v>
      </c>
      <c r="O225" t="n">
        <v>0</v>
      </c>
      <c r="P225" t="n">
        <v>0</v>
      </c>
      <c r="Q225" t="n">
        <v>0</v>
      </c>
      <c r="R225" t="n">
        <v>0</v>
      </c>
      <c r="S225" t="n">
        <v>0</v>
      </c>
      <c r="T225" t="n">
        <v>14.1</v>
      </c>
      <c r="U225" t="n">
        <v>0</v>
      </c>
      <c r="V225" t="n">
        <v>0</v>
      </c>
      <c r="W225" t="n">
        <v>0</v>
      </c>
      <c r="X225" t="n">
        <v>0</v>
      </c>
      <c r="Y225" t="n">
        <v>0</v>
      </c>
      <c r="Z225" t="n">
        <v>0</v>
      </c>
      <c r="AA225" s="20" t="n">
        <v>2</v>
      </c>
      <c r="AC225" s="20" t="n">
        <v>2</v>
      </c>
      <c r="AD225" t="n">
        <v>0</v>
      </c>
      <c r="AE225" t="n">
        <v>0</v>
      </c>
      <c r="AG225" t="n">
        <v>0</v>
      </c>
    </row>
    <row r="226">
      <c r="A226" t="inlineStr">
        <is>
          <t>CAC</t>
        </is>
      </c>
      <c r="B226" t="inlineStr">
        <is>
          <t>RM</t>
        </is>
      </c>
      <c r="C226" t="inlineStr">
        <is>
          <t>RM.CAC.0033</t>
        </is>
      </c>
      <c r="D226" t="inlineStr">
        <is>
          <t>بودرة كاكاو للتغليف</t>
        </is>
      </c>
      <c r="E226" t="n">
        <v>2.481</v>
      </c>
      <c r="F226" t="n">
        <v>62.025</v>
      </c>
      <c r="G226" t="inlineStr">
        <is>
          <t>304, 304, 304</t>
        </is>
      </c>
      <c r="H226" t="n">
        <v>0</v>
      </c>
      <c r="I226" t="n">
        <v>0</v>
      </c>
      <c r="J226" t="n">
        <v>1.569</v>
      </c>
      <c r="K226" t="n">
        <v>0</v>
      </c>
      <c r="L226" t="n">
        <v>0</v>
      </c>
      <c r="M226" t="n">
        <v>1.569</v>
      </c>
      <c r="N226" t="n">
        <v>0</v>
      </c>
      <c r="O226" t="n">
        <v>0</v>
      </c>
      <c r="P226" t="n">
        <v>0</v>
      </c>
      <c r="Q226" t="n">
        <v>0</v>
      </c>
      <c r="R226" t="n">
        <v>0</v>
      </c>
      <c r="S226" t="n">
        <v>0</v>
      </c>
      <c r="T226" t="n">
        <v>4.05</v>
      </c>
      <c r="U226" t="n">
        <v>101.25</v>
      </c>
      <c r="V226" t="n">
        <v>25</v>
      </c>
      <c r="W226" t="n">
        <v>0.141</v>
      </c>
      <c r="X226" t="n">
        <v>0.519</v>
      </c>
      <c r="Y226" t="n">
        <v>0.519</v>
      </c>
      <c r="Z226" t="n">
        <v>0.519</v>
      </c>
      <c r="AA226" s="20" t="n">
        <v>45679</v>
      </c>
      <c r="AB226" t="inlineStr">
        <is>
          <t>شركة الكونية للاستيراد والتصدير</t>
        </is>
      </c>
      <c r="AC226" s="20" t="n">
        <v>46001</v>
      </c>
      <c r="AD226" t="n">
        <v>0.0576</v>
      </c>
      <c r="AE226" t="n">
        <v>0.0432</v>
      </c>
      <c r="AF226" t="inlineStr">
        <is>
          <t>93:19</t>
        </is>
      </c>
      <c r="AG226" t="n">
        <v>0</v>
      </c>
    </row>
    <row r="227">
      <c r="A227" t="inlineStr">
        <is>
          <t>CAC</t>
        </is>
      </c>
      <c r="B227" t="inlineStr">
        <is>
          <t>RM</t>
        </is>
      </c>
      <c r="C227" t="inlineStr">
        <is>
          <t>RM.CAC.0034</t>
        </is>
      </c>
      <c r="D227" t="inlineStr">
        <is>
          <t>Alkalised Cocoa powder YMA 631</t>
        </is>
      </c>
      <c r="V227" t="n">
        <v>0</v>
      </c>
      <c r="W227" t="n">
        <v>0</v>
      </c>
      <c r="X227" t="n">
        <v>0</v>
      </c>
      <c r="Y227" t="n">
        <v>0</v>
      </c>
      <c r="Z227" t="n">
        <v>0</v>
      </c>
      <c r="AA227" s="20" t="n">
        <v>2</v>
      </c>
      <c r="AC227" s="20" t="n">
        <v>2</v>
      </c>
      <c r="AD227" t="n">
        <v>0</v>
      </c>
      <c r="AE227" t="n">
        <v>0</v>
      </c>
    </row>
    <row r="228">
      <c r="A228" t="inlineStr">
        <is>
          <t>CAC</t>
        </is>
      </c>
      <c r="B228" t="inlineStr">
        <is>
          <t>RM</t>
        </is>
      </c>
      <c r="C228" t="inlineStr">
        <is>
          <t>RM.CAC.0035</t>
        </is>
      </c>
      <c r="D228" t="inlineStr">
        <is>
          <t>Alkalised Cocoa powder YMA 631</t>
        </is>
      </c>
      <c r="V228" t="n">
        <v>0</v>
      </c>
      <c r="W228" t="n">
        <v>0</v>
      </c>
      <c r="X228" t="n">
        <v>0</v>
      </c>
      <c r="Y228" t="n">
        <v>0</v>
      </c>
      <c r="Z228" t="n">
        <v>0</v>
      </c>
      <c r="AA228" s="20" t="n">
        <v>2</v>
      </c>
      <c r="AC228" s="20" t="n">
        <v>2</v>
      </c>
      <c r="AD228" t="n">
        <v>0</v>
      </c>
      <c r="AE228" t="n">
        <v>0</v>
      </c>
    </row>
    <row r="229">
      <c r="A229" t="inlineStr">
        <is>
          <t>CAC</t>
        </is>
      </c>
      <c r="B229" t="inlineStr">
        <is>
          <t>RM</t>
        </is>
      </c>
      <c r="C229" t="inlineStr">
        <is>
          <t>RM.CAC.0036</t>
        </is>
      </c>
      <c r="D229" t="inlineStr">
        <is>
          <t>Alkalised Cocoa powder PADB112</t>
        </is>
      </c>
      <c r="V229" t="n">
        <v>0</v>
      </c>
      <c r="W229" t="n">
        <v>0</v>
      </c>
      <c r="X229" t="n">
        <v>0</v>
      </c>
      <c r="Y229" t="n">
        <v>0</v>
      </c>
      <c r="Z229" t="n">
        <v>0</v>
      </c>
      <c r="AA229" s="20" t="n">
        <v>2</v>
      </c>
      <c r="AC229" s="20" t="n">
        <v>2</v>
      </c>
      <c r="AD229" t="n">
        <v>0</v>
      </c>
      <c r="AE229" t="n">
        <v>0</v>
      </c>
    </row>
    <row r="230">
      <c r="A230" t="inlineStr">
        <is>
          <t>CAL</t>
        </is>
      </c>
      <c r="B230" t="inlineStr">
        <is>
          <t>RM</t>
        </is>
      </c>
      <c r="C230" t="inlineStr">
        <is>
          <t>RM.CAL.0001</t>
        </is>
      </c>
      <c r="D230" t="inlineStr">
        <is>
          <t>Milk Chocolate Callets in 1 ton bag</t>
        </is>
      </c>
      <c r="E230" t="n">
        <v>321495.2137</v>
      </c>
      <c r="F230" t="n">
        <v>1582967.9054</v>
      </c>
      <c r="G230" t="inlineStr">
        <is>
          <t>102, 9403, 9111, 111, 101, 9401, 103, 108, 9108, 9409, 9408, 112, 9111, 499, 301, 108, 101, 9112, 111, 403, 9405, 9408, 401, 409, 9605, 9409, 9301, 701, 9108, 9304, 9402, 408, 9403, 9204, 304, 601, 9103, 605, 405, 801, 9101, 9112, 9401, 102, 103, 101, 108, 111, 301, 112, 403, 306, 304, 499, 402, 408, 401, 204, 409, 112, 204, 301, 306, 304, 402, 601, 701, 403, 605, 9108, 408, 409, 405, 401, 9112, 9605, 801, 9103, 9101, 499, 9301, 9402, 9401, 9304, 9408, 9409, 9403, 9204, 9405, 9111</t>
        </is>
      </c>
      <c r="H230" t="n">
        <v>0</v>
      </c>
      <c r="I230" t="n">
        <v>0</v>
      </c>
      <c r="J230" t="n">
        <v>1000</v>
      </c>
      <c r="K230" t="n">
        <v>0</v>
      </c>
      <c r="L230" t="n">
        <v>0</v>
      </c>
      <c r="M230" t="n">
        <v>1000</v>
      </c>
      <c r="N230" t="n">
        <v>0</v>
      </c>
      <c r="O230" t="n">
        <v>0</v>
      </c>
      <c r="P230" t="n">
        <v>-1085</v>
      </c>
      <c r="Q230" t="n">
        <v>-104755.6696</v>
      </c>
      <c r="R230" t="n">
        <v>0</v>
      </c>
      <c r="S230" t="n">
        <v>-105840.6696</v>
      </c>
      <c r="T230" t="n">
        <v>216654.5441</v>
      </c>
      <c r="U230" t="n">
        <v>1087450.8409</v>
      </c>
      <c r="V230" t="n">
        <v>5.067</v>
      </c>
      <c r="W230" t="n">
        <v>301058.3226</v>
      </c>
      <c r="X230" t="n">
        <v>603530.4317</v>
      </c>
      <c r="Y230" t="n">
        <v>874323.0147000001</v>
      </c>
      <c r="Z230" t="n">
        <v>1220622.5147</v>
      </c>
      <c r="AA230" s="20" t="n">
        <v>45928</v>
      </c>
      <c r="AB230" t="inlineStr">
        <is>
          <t>CALLETS.32/2025</t>
        </is>
      </c>
      <c r="AC230" s="20" t="n">
        <v>46053</v>
      </c>
      <c r="AD230" t="n">
        <v>97147.0016</v>
      </c>
      <c r="AE230" t="n">
        <v>101718.5428</v>
      </c>
      <c r="AF230" t="inlineStr">
        <is>
          <t>2:3</t>
        </is>
      </c>
      <c r="AG230" t="n">
        <v>0</v>
      </c>
    </row>
    <row r="231">
      <c r="A231" t="inlineStr">
        <is>
          <t>CAL</t>
        </is>
      </c>
      <c r="B231" t="inlineStr">
        <is>
          <t>RM</t>
        </is>
      </c>
      <c r="C231" t="inlineStr">
        <is>
          <t>RM.CAL.0002</t>
        </is>
      </c>
      <c r="D231" t="inlineStr">
        <is>
          <t>White Chocolate Callets in 1 ton bag</t>
        </is>
      </c>
      <c r="E231" t="n">
        <v>127174.8472</v>
      </c>
      <c r="F231" t="n">
        <v>513274.069</v>
      </c>
      <c r="G231" t="inlineStr">
        <is>
          <t>9403, 9304, 9111, 801, 499, 9101, 403, 701, 9108, 9402, 9103, 9301, 301, 306, 102, 101, 402, 304, 601, 9301, 9108, 9304, 701, 9111, 9103, 9101, 601, 801, 499, 403, 111, 301, 9111, 111, 9403, 103, 108, 9402, 9403, 304, 402, 499, 403, 306, 304, 301, 103, 102, 101, 108, 111</t>
        </is>
      </c>
      <c r="H231" t="n">
        <v>0</v>
      </c>
      <c r="I231" t="n">
        <v>0</v>
      </c>
      <c r="J231" t="n">
        <v>0</v>
      </c>
      <c r="K231" t="n">
        <v>0</v>
      </c>
      <c r="L231" t="n">
        <v>0</v>
      </c>
      <c r="M231" t="n">
        <v>0</v>
      </c>
      <c r="N231" t="n">
        <v>0</v>
      </c>
      <c r="O231" t="n">
        <v>0</v>
      </c>
      <c r="P231" t="n">
        <v>-59.678</v>
      </c>
      <c r="Q231" t="n">
        <v>-16136.268</v>
      </c>
      <c r="R231" t="n">
        <v>0</v>
      </c>
      <c r="S231" t="n">
        <v>-16195.946</v>
      </c>
      <c r="T231" t="n">
        <v>110978.9012</v>
      </c>
      <c r="U231" t="n">
        <v>452977.0629</v>
      </c>
      <c r="V231" t="n">
        <v>4.2537</v>
      </c>
      <c r="W231" t="n">
        <v>24112.03</v>
      </c>
      <c r="X231" t="n">
        <v>38133.03</v>
      </c>
      <c r="Y231" t="n">
        <v>46633.08</v>
      </c>
      <c r="Z231" t="n">
        <v>72399.08</v>
      </c>
      <c r="AA231" s="20" t="n">
        <v>45927</v>
      </c>
      <c r="AB231" t="inlineStr">
        <is>
          <t>CALLETS.31/2025</t>
        </is>
      </c>
      <c r="AC231" s="20" t="n">
        <v>46053</v>
      </c>
      <c r="AD231" t="n">
        <v>5181.4533</v>
      </c>
      <c r="AE231" t="n">
        <v>6033.2566</v>
      </c>
      <c r="AF231" t="inlineStr">
        <is>
          <t>18:11</t>
        </is>
      </c>
      <c r="AG231" t="n">
        <v>0</v>
      </c>
    </row>
    <row r="232">
      <c r="A232" t="inlineStr">
        <is>
          <t>CAL</t>
        </is>
      </c>
      <c r="B232" t="inlineStr">
        <is>
          <t>RM</t>
        </is>
      </c>
      <c r="C232" t="inlineStr">
        <is>
          <t>RM.CAL.0003</t>
        </is>
      </c>
      <c r="D232" t="inlineStr">
        <is>
          <t>Dark Chocolate Callets in 1 ton bag</t>
        </is>
      </c>
      <c r="E232" t="n">
        <v>90878.08930000001</v>
      </c>
      <c r="F232" t="n">
        <v>568158.7293</v>
      </c>
      <c r="G232" t="inlineStr">
        <is>
          <t>103, 102, 101, 108, 301, 304, 306, 111, 403, 499, 402, 103, 111, 108, 9111, 403, 301, 111, 499, 101, 9403, 9402, 9111, 801, 601, 602, 9103, 9101, 9301, 9108, 9304, 701, 304, 9304, 9403, 9111, 9402, 9301, 403, 701, 9108, 801, 9103, 9101, 499, 301, 306, 9403, 102, 101, 602, 601, 304, 402</t>
        </is>
      </c>
      <c r="H232" t="n">
        <v>0</v>
      </c>
      <c r="I232" t="n">
        <v>0</v>
      </c>
      <c r="J232" t="n">
        <v>0</v>
      </c>
      <c r="K232" t="n">
        <v>0</v>
      </c>
      <c r="L232" t="n">
        <v>0</v>
      </c>
      <c r="M232" t="n">
        <v>0</v>
      </c>
      <c r="N232" t="n">
        <v>0</v>
      </c>
      <c r="O232" t="n">
        <v>0</v>
      </c>
      <c r="P232" t="n">
        <v>-35</v>
      </c>
      <c r="Q232" t="n">
        <v>-16155.7944</v>
      </c>
      <c r="R232" t="n">
        <v>0</v>
      </c>
      <c r="S232" t="n">
        <v>-16190.7944</v>
      </c>
      <c r="T232" t="n">
        <v>74687.29489999999</v>
      </c>
      <c r="U232" t="n">
        <v>479386.5021</v>
      </c>
      <c r="V232" t="n">
        <v>6.8204</v>
      </c>
      <c r="W232" t="n">
        <v>17155.7944</v>
      </c>
      <c r="X232" t="n">
        <v>36055.7944</v>
      </c>
      <c r="Y232" t="n">
        <v>87785.7944</v>
      </c>
      <c r="Z232" t="n">
        <v>112550.7944</v>
      </c>
      <c r="AA232" s="20" t="n">
        <v>45927</v>
      </c>
      <c r="AB232" t="inlineStr">
        <is>
          <t>CALLETS.31/2025</t>
        </is>
      </c>
      <c r="AC232" s="20" t="n">
        <v>46053</v>
      </c>
      <c r="AD232" t="n">
        <v>9753.9771</v>
      </c>
      <c r="AE232" t="n">
        <v>9379.2328</v>
      </c>
      <c r="AF232" t="inlineStr">
        <is>
          <t>7:28</t>
        </is>
      </c>
      <c r="AG232" t="n">
        <v>0</v>
      </c>
    </row>
    <row r="233">
      <c r="A233" t="inlineStr">
        <is>
          <t>CAL</t>
        </is>
      </c>
      <c r="B233" t="inlineStr">
        <is>
          <t>RM</t>
        </is>
      </c>
      <c r="C233" t="inlineStr">
        <is>
          <t>RM.CAL.0004</t>
        </is>
      </c>
      <c r="D233" t="inlineStr">
        <is>
          <t>Milk Chocolate Callets 2 bags * 5Kg * Carton</t>
        </is>
      </c>
      <c r="E233" t="n">
        <v>310.2636</v>
      </c>
      <c r="F233" t="n">
        <v>1275.2126</v>
      </c>
      <c r="G233" t="inlineStr">
        <is>
          <t>402, 404, 401, 405, 101, 201, 102, 306, 301, 203, 499, 801, 9108, 701, 403, 9402, 9404, 9401, 9405, 701, 9108, 9401, 405, 801, 9404, 9402, 9405, 499, 108, 402, 499, 401, 403, 404, 306, 301, 203, 201, 108, 101, 102</t>
        </is>
      </c>
      <c r="H233" t="n">
        <v>0</v>
      </c>
      <c r="I233" t="n">
        <v>0</v>
      </c>
      <c r="J233" t="n">
        <v>0</v>
      </c>
      <c r="K233" t="n">
        <v>0</v>
      </c>
      <c r="L233" t="n">
        <v>0</v>
      </c>
      <c r="M233" t="n">
        <v>0</v>
      </c>
      <c r="N233" t="n">
        <v>0</v>
      </c>
      <c r="O233" t="n">
        <v>0</v>
      </c>
      <c r="P233" t="n">
        <v>0</v>
      </c>
      <c r="Q233" t="n">
        <v>-0.9767</v>
      </c>
      <c r="R233" t="n">
        <v>0</v>
      </c>
      <c r="S233" t="n">
        <v>-0.9767</v>
      </c>
      <c r="T233" t="n">
        <v>309.2869</v>
      </c>
      <c r="U233" t="n">
        <v>1271.1982</v>
      </c>
      <c r="V233" t="n">
        <v>4.1101</v>
      </c>
      <c r="W233" t="n">
        <v>0.9767</v>
      </c>
      <c r="X233" t="n">
        <v>7509.3896</v>
      </c>
      <c r="Y233" t="n">
        <v>79018.4586</v>
      </c>
      <c r="Z233" t="n">
        <v>145510.2926</v>
      </c>
      <c r="AA233" s="20" t="n">
        <v>45473</v>
      </c>
      <c r="AB233" t="inlineStr">
        <is>
          <t>EMF.21/2024</t>
        </is>
      </c>
      <c r="AC233" s="20" t="n">
        <v>46053</v>
      </c>
      <c r="AD233" t="n">
        <v>8779.8287</v>
      </c>
      <c r="AE233" t="n">
        <v>12125.8577</v>
      </c>
      <c r="AF233" t="inlineStr">
        <is>
          <t>0:0</t>
        </is>
      </c>
      <c r="AG233" t="n">
        <v>0</v>
      </c>
    </row>
    <row r="234">
      <c r="A234" t="inlineStr">
        <is>
          <t>CAL</t>
        </is>
      </c>
      <c r="B234" t="inlineStr">
        <is>
          <t>RM</t>
        </is>
      </c>
      <c r="C234" t="inlineStr">
        <is>
          <t>RM.CAL.0005</t>
        </is>
      </c>
      <c r="D234" t="inlineStr">
        <is>
          <t xml:space="preserve"> Belgium White Chocolate Callets 2 bags * 5Kg * Carton(CLM)</t>
        </is>
      </c>
      <c r="E234" t="n">
        <v>215.0728</v>
      </c>
      <c r="F234" t="n">
        <v>774.444</v>
      </c>
      <c r="G234" t="inlineStr">
        <is>
          <t>801, 499, 9203, 9404, 9402, 9304, 201, 108, 203, 301, 304, 404, 701, 403, 9108, 801, 304, 9203, 9402, 9108, 9304, 701, 9404, 499, 108, 304, 201, 301, 203, 499, 404, 403</t>
        </is>
      </c>
      <c r="H234" t="n">
        <v>0</v>
      </c>
      <c r="I234" t="n">
        <v>0</v>
      </c>
      <c r="J234" t="n">
        <v>0</v>
      </c>
      <c r="K234" t="n">
        <v>0</v>
      </c>
      <c r="L234" t="n">
        <v>0</v>
      </c>
      <c r="M234" t="n">
        <v>0</v>
      </c>
      <c r="N234" t="n">
        <v>0</v>
      </c>
      <c r="O234" t="n">
        <v>0</v>
      </c>
      <c r="P234" t="n">
        <v>-163.241</v>
      </c>
      <c r="Q234" t="n">
        <v>-0.4884</v>
      </c>
      <c r="R234" t="n">
        <v>0</v>
      </c>
      <c r="S234" t="n">
        <v>-163.7294</v>
      </c>
      <c r="T234" t="n">
        <v>51.3434</v>
      </c>
      <c r="U234" t="n">
        <v>191.0456</v>
      </c>
      <c r="V234" t="n">
        <v>3.7221</v>
      </c>
      <c r="W234" t="n">
        <v>37.5384</v>
      </c>
      <c r="X234" t="n">
        <v>77.2474</v>
      </c>
      <c r="Y234" t="n">
        <v>77.2474</v>
      </c>
      <c r="Z234" t="n">
        <v>77.2474</v>
      </c>
      <c r="AA234" s="20" t="n">
        <v>45442</v>
      </c>
      <c r="AB234" t="inlineStr">
        <is>
          <t>EMF.19/2024</t>
        </is>
      </c>
      <c r="AC234" s="20" t="n">
        <v>46053</v>
      </c>
      <c r="AD234" t="n">
        <v>8.583</v>
      </c>
      <c r="AE234" t="n">
        <v>6.4372</v>
      </c>
      <c r="AF234" t="inlineStr">
        <is>
          <t>7:29</t>
        </is>
      </c>
      <c r="AG234" t="n">
        <v>0</v>
      </c>
    </row>
    <row r="235">
      <c r="A235" t="inlineStr">
        <is>
          <t>CAL</t>
        </is>
      </c>
      <c r="B235" t="inlineStr">
        <is>
          <t>RM</t>
        </is>
      </c>
      <c r="C235" t="inlineStr">
        <is>
          <t>RM.CAL.0006</t>
        </is>
      </c>
      <c r="D235" t="inlineStr">
        <is>
          <t xml:space="preserve"> Belgium Dark Chocolate Callets 2 bags * 5Kg * Carton (CLM)</t>
        </is>
      </c>
      <c r="E235" t="n">
        <v>28.736</v>
      </c>
      <c r="F235" t="n">
        <v>146.5589</v>
      </c>
      <c r="G235" t="inlineStr">
        <is>
          <t>403, 404, 402, 301, 201, 203, 304, 108, 101, 9404, 701, 9304, 9108, 9402, 304, 801, 9108, 403, 701, 404, 402, 304, 301, 203, 108, 101, 201, 9304, 9402, 9404, 801</t>
        </is>
      </c>
      <c r="H235" t="n">
        <v>0</v>
      </c>
      <c r="I235" t="n">
        <v>0</v>
      </c>
      <c r="J235" t="n">
        <v>0</v>
      </c>
      <c r="K235" t="n">
        <v>0</v>
      </c>
      <c r="L235" t="n">
        <v>0</v>
      </c>
      <c r="M235" t="n">
        <v>0</v>
      </c>
      <c r="N235" t="n">
        <v>0</v>
      </c>
      <c r="O235" t="n">
        <v>0</v>
      </c>
      <c r="P235" t="n">
        <v>-28.736</v>
      </c>
      <c r="Q235" t="n">
        <v>0</v>
      </c>
      <c r="R235" t="n">
        <v>0</v>
      </c>
      <c r="S235" t="n">
        <v>-28.736</v>
      </c>
      <c r="T235" t="n">
        <v>0</v>
      </c>
      <c r="U235" t="n">
        <v>0</v>
      </c>
      <c r="V235" t="n">
        <v>5.1002</v>
      </c>
      <c r="W235" t="n">
        <v>15.718</v>
      </c>
      <c r="X235" t="n">
        <v>46.264</v>
      </c>
      <c r="Y235" t="n">
        <v>46.264</v>
      </c>
      <c r="Z235" t="n">
        <v>3046.264</v>
      </c>
      <c r="AA235" s="20" t="n">
        <v>45442</v>
      </c>
      <c r="AB235" t="inlineStr">
        <is>
          <t>EMF.19/2024</t>
        </is>
      </c>
      <c r="AC235" s="20" t="n">
        <v>46001</v>
      </c>
      <c r="AD235" t="n">
        <v>5.1404</v>
      </c>
      <c r="AE235" t="n">
        <v>253.8553</v>
      </c>
      <c r="AF235" t="inlineStr">
        <is>
          <t>0:0</t>
        </is>
      </c>
      <c r="AG235" t="n">
        <v>0</v>
      </c>
    </row>
    <row r="236">
      <c r="A236" t="inlineStr">
        <is>
          <t>CAL</t>
        </is>
      </c>
      <c r="B236" t="inlineStr">
        <is>
          <t>RM</t>
        </is>
      </c>
      <c r="C236" t="inlineStr">
        <is>
          <t>RM.CAL.0007</t>
        </is>
      </c>
      <c r="D236" t="inlineStr">
        <is>
          <t>Real Milk Chocolate Callets in 1 ton bag</t>
        </is>
      </c>
      <c r="V236" t="n">
        <v>4.6075</v>
      </c>
      <c r="W236" t="n">
        <v>0</v>
      </c>
      <c r="X236" t="n">
        <v>0</v>
      </c>
      <c r="Y236" t="n">
        <v>0</v>
      </c>
      <c r="Z236" t="n">
        <v>0</v>
      </c>
      <c r="AA236" s="20" t="n">
        <v>2</v>
      </c>
      <c r="AC236" s="20" t="n">
        <v>2</v>
      </c>
      <c r="AD236" t="n">
        <v>0</v>
      </c>
      <c r="AE236" t="n">
        <v>0</v>
      </c>
    </row>
    <row r="237">
      <c r="A237" t="inlineStr">
        <is>
          <t>CAN</t>
        </is>
      </c>
      <c r="B237" t="inlineStr">
        <is>
          <t>RM</t>
        </is>
      </c>
      <c r="C237" t="inlineStr">
        <is>
          <t>RM.CAN.0001</t>
        </is>
      </c>
      <c r="D237" t="inlineStr">
        <is>
          <t>فاكهة طبيعية مسكرة 4.50كغ</t>
        </is>
      </c>
      <c r="E237" t="n">
        <v>31.5</v>
      </c>
      <c r="F237" t="n">
        <v>49.4701</v>
      </c>
      <c r="G237" t="inlineStr">
        <is>
          <t>404, 201, 301, 305, 306, 108, 601, 602, 9108, 9404, 201, 108, 9404, 601, 602, 9108, 301, 305, 306, 404</t>
        </is>
      </c>
      <c r="H237" t="n">
        <v>0</v>
      </c>
      <c r="I237" t="n">
        <v>0</v>
      </c>
      <c r="J237" t="n">
        <v>0</v>
      </c>
      <c r="K237" t="n">
        <v>0</v>
      </c>
      <c r="L237" t="n">
        <v>0</v>
      </c>
      <c r="M237" t="n">
        <v>0</v>
      </c>
      <c r="N237" t="n">
        <v>0</v>
      </c>
      <c r="O237" t="n">
        <v>0</v>
      </c>
      <c r="P237" t="n">
        <v>0</v>
      </c>
      <c r="Q237" t="n">
        <v>0</v>
      </c>
      <c r="R237" t="n">
        <v>0</v>
      </c>
      <c r="S237" t="n">
        <v>0</v>
      </c>
      <c r="T237" t="n">
        <v>31.5</v>
      </c>
      <c r="U237" t="n">
        <v>49.4701</v>
      </c>
      <c r="V237" t="n">
        <v>1.7783</v>
      </c>
      <c r="W237" t="n">
        <v>-31.5</v>
      </c>
      <c r="X237" t="n">
        <v>1512</v>
      </c>
      <c r="Y237" t="n">
        <v>4558.5</v>
      </c>
      <c r="Z237" t="n">
        <v>5836.5</v>
      </c>
      <c r="AA237" s="20" t="n">
        <v>45517</v>
      </c>
      <c r="AB237" t="inlineStr">
        <is>
          <t>INTERNATIONAL.01/2024</t>
        </is>
      </c>
      <c r="AC237" s="20" t="n">
        <v>45932</v>
      </c>
      <c r="AD237" t="n">
        <v>506.5</v>
      </c>
      <c r="AE237" t="n">
        <v>486.375</v>
      </c>
      <c r="AF237" t="inlineStr">
        <is>
          <t>0:1</t>
        </is>
      </c>
      <c r="AG237" t="n">
        <v>0</v>
      </c>
    </row>
    <row r="238">
      <c r="A238" t="inlineStr">
        <is>
          <t>CLR</t>
        </is>
      </c>
      <c r="B238" t="inlineStr">
        <is>
          <t>RM</t>
        </is>
      </c>
      <c r="C238" t="inlineStr">
        <is>
          <t>RM.CLR.00001</t>
        </is>
      </c>
      <c r="D238" t="inlineStr">
        <is>
          <t xml:space="preserve">RED BEET </t>
        </is>
      </c>
      <c r="E238" t="n">
        <v>8.5</v>
      </c>
      <c r="F238" t="n">
        <v>250.75</v>
      </c>
      <c r="G238" t="inlineStr">
        <is>
          <t>499, 9108, 403, 306, 401, 9402, 9401, 9401, 9108, 9402, 108, 101, 306, 108, 101, 499, 401, 403</t>
        </is>
      </c>
      <c r="H238" t="n">
        <v>0</v>
      </c>
      <c r="I238" t="n">
        <v>0</v>
      </c>
      <c r="J238" t="n">
        <v>0</v>
      </c>
      <c r="K238" t="n">
        <v>0</v>
      </c>
      <c r="L238" t="n">
        <v>0</v>
      </c>
      <c r="M238" t="n">
        <v>0</v>
      </c>
      <c r="N238" t="n">
        <v>0</v>
      </c>
      <c r="O238" t="n">
        <v>0</v>
      </c>
      <c r="P238" t="n">
        <v>0</v>
      </c>
      <c r="Q238" t="n">
        <v>0</v>
      </c>
      <c r="R238" t="n">
        <v>0</v>
      </c>
      <c r="S238" t="n">
        <v>0</v>
      </c>
      <c r="T238" t="n">
        <v>8.5</v>
      </c>
      <c r="U238" t="n">
        <v>250.75</v>
      </c>
      <c r="V238" t="n">
        <v>29.5</v>
      </c>
      <c r="W238" t="n">
        <v>0</v>
      </c>
      <c r="X238" t="n">
        <v>0</v>
      </c>
      <c r="Y238" t="n">
        <v>0</v>
      </c>
      <c r="Z238" t="n">
        <v>0</v>
      </c>
      <c r="AA238" s="20" t="n">
        <v>44759</v>
      </c>
      <c r="AB238" t="inlineStr">
        <is>
          <t>مؤسسة الاوتاد التجارية</t>
        </is>
      </c>
      <c r="AC238" s="20" t="n">
        <v>45608</v>
      </c>
      <c r="AD238" t="n">
        <v>0</v>
      </c>
      <c r="AE238" t="n">
        <v>0</v>
      </c>
      <c r="AG238" t="n">
        <v>0</v>
      </c>
    </row>
    <row r="239">
      <c r="A239" t="inlineStr">
        <is>
          <t>CLR</t>
        </is>
      </c>
      <c r="B239" t="inlineStr">
        <is>
          <t>RM</t>
        </is>
      </c>
      <c r="C239" t="inlineStr">
        <is>
          <t>RM.CLR.00002</t>
        </is>
      </c>
      <c r="D239" t="inlineStr">
        <is>
          <t>CARMINE OS</t>
        </is>
      </c>
      <c r="E239" t="n">
        <v>83.4408</v>
      </c>
      <c r="F239" t="n">
        <v>8593.2251</v>
      </c>
      <c r="G239" t="inlineStr">
        <is>
          <t>9204, 9403, 408, 9402, 9108, 405, 605, 9401, 9112, 801, 101, 108, 9403, 9405, 9408, 9108, 403, 9112, 108, 405, 112, 9408, 9405, 9605, 306, 101, 108, 112, 403, 408, 402, 499, 401, 204, 402, 306, 112, 204, 405, 401, 605, 403, 9108, 408, 9408, 9405, 9403, 9204, 801, 499, 9112, 9402, 9401, 9605</t>
        </is>
      </c>
      <c r="H239" t="n">
        <v>175</v>
      </c>
      <c r="I239" t="n">
        <v>0</v>
      </c>
      <c r="J239" t="n">
        <v>1</v>
      </c>
      <c r="K239" t="n">
        <v>0</v>
      </c>
      <c r="L239" t="n">
        <v>0</v>
      </c>
      <c r="M239" t="n">
        <v>176</v>
      </c>
      <c r="N239" t="n">
        <v>0</v>
      </c>
      <c r="O239" t="n">
        <v>0</v>
      </c>
      <c r="P239" t="n">
        <v>-1</v>
      </c>
      <c r="Q239" t="n">
        <v>-65.95999999999999</v>
      </c>
      <c r="R239" t="n">
        <v>0</v>
      </c>
      <c r="S239" t="n">
        <v>-66.95999999999999</v>
      </c>
      <c r="T239" t="n">
        <v>192.4808</v>
      </c>
      <c r="U239" t="n">
        <v>22600.2238</v>
      </c>
      <c r="V239" t="n">
        <v>122.4138</v>
      </c>
      <c r="W239" t="n">
        <v>102.988</v>
      </c>
      <c r="X239" t="n">
        <v>117.672</v>
      </c>
      <c r="Y239" t="n">
        <v>144.453</v>
      </c>
      <c r="Z239" t="n">
        <v>192.524</v>
      </c>
      <c r="AA239" s="20" t="n">
        <v>46037</v>
      </c>
      <c r="AB239" t="inlineStr">
        <is>
          <t>شركة الاوتاد للتوريدات الكيماوية - مورد</t>
        </is>
      </c>
      <c r="AC239" s="20" t="n">
        <v>46053</v>
      </c>
      <c r="AD239" t="n">
        <v>16.0503</v>
      </c>
      <c r="AE239" t="n">
        <v>16.0436</v>
      </c>
      <c r="AF239" t="inlineStr">
        <is>
          <t>11:29</t>
        </is>
      </c>
      <c r="AG239" t="n">
        <v>22629.303</v>
      </c>
    </row>
    <row r="240">
      <c r="A240" t="inlineStr">
        <is>
          <t>CLR</t>
        </is>
      </c>
      <c r="B240" t="inlineStr">
        <is>
          <t>RM</t>
        </is>
      </c>
      <c r="C240" t="inlineStr">
        <is>
          <t>RM.CLR.00003</t>
        </is>
      </c>
      <c r="D240" t="inlineStr">
        <is>
          <t>Copper Chlorophy11 Past</t>
        </is>
      </c>
      <c r="E240" t="n">
        <v>207.2601</v>
      </c>
      <c r="F240" t="n">
        <v>9521.0154</v>
      </c>
      <c r="G240" t="inlineStr">
        <is>
          <t>9401, 9402, 499, 801, 9102, 9405, 9110, 9108, 403, 401, 405, 306, 301, 402, 401, 499, 402, 403, 108, 104, 101, 110, 102, 306, 301, 9405, 499, 108, 102, 110, 110, 9102, 108, 104, 101, 801, 102, 9401, 9110, 405, 9108, 9402</t>
        </is>
      </c>
      <c r="H240" t="n">
        <v>0</v>
      </c>
      <c r="I240" t="n">
        <v>0</v>
      </c>
      <c r="J240" t="n">
        <v>0</v>
      </c>
      <c r="K240" t="n">
        <v>0</v>
      </c>
      <c r="L240" t="n">
        <v>0</v>
      </c>
      <c r="M240" t="n">
        <v>0</v>
      </c>
      <c r="N240" t="n">
        <v>0</v>
      </c>
      <c r="O240" t="n">
        <v>0</v>
      </c>
      <c r="P240" t="n">
        <v>0</v>
      </c>
      <c r="Q240" t="n">
        <v>-0.4884</v>
      </c>
      <c r="R240" t="n">
        <v>0</v>
      </c>
      <c r="S240" t="n">
        <v>-0.4884</v>
      </c>
      <c r="T240" t="n">
        <v>206.7717</v>
      </c>
      <c r="U240" t="n">
        <v>9498.4805</v>
      </c>
      <c r="V240" t="n">
        <v>45.8068</v>
      </c>
      <c r="W240" t="n">
        <v>0.4884</v>
      </c>
      <c r="X240" t="n">
        <v>0.4884</v>
      </c>
      <c r="Y240" t="n">
        <v>5.0354</v>
      </c>
      <c r="Z240" t="n">
        <v>196.6184</v>
      </c>
      <c r="AA240" s="20" t="n">
        <v>45699</v>
      </c>
      <c r="AB240" t="inlineStr">
        <is>
          <t>شركة الاوتاد للتوريدات الكيماوية - مورد</t>
        </is>
      </c>
      <c r="AC240" s="20" t="n">
        <v>46053</v>
      </c>
      <c r="AD240" t="n">
        <v>0.5594</v>
      </c>
      <c r="AE240" t="n">
        <v>16.3848</v>
      </c>
      <c r="AF240" t="inlineStr">
        <is>
          <t>12:18</t>
        </is>
      </c>
      <c r="AG240" t="n">
        <v>0</v>
      </c>
    </row>
    <row r="241">
      <c r="A241" t="inlineStr">
        <is>
          <t>CLR</t>
        </is>
      </c>
      <c r="B241" t="inlineStr">
        <is>
          <t>RM</t>
        </is>
      </c>
      <c r="C241" t="inlineStr">
        <is>
          <t>RM.CLR.00004</t>
        </is>
      </c>
      <c r="D241" t="inlineStr">
        <is>
          <t xml:space="preserve">Curcumine Turemic </t>
        </is>
      </c>
      <c r="E241" t="n">
        <v>337.6154</v>
      </c>
      <c r="F241" t="n">
        <v>9832.415300000001</v>
      </c>
      <c r="G241" t="inlineStr">
        <is>
          <t>108, 110, 101, 102, 112, 306, 499, 401, 402, 408, 403, 9403, 9402, 408, 9405, 9408, 112, 9605, 9405, 9403, 110, 9108, 405, 108, 403, 499, 9408, 9112, 605, 405, 9110, 9112, 9108, 9401, 605, 402, 401, 405, 101, 102, 108, 801, 306, 112, 9401, 9605, 9408, 9110, 9402, 9108, 403, 499, 9112, 801, 408, 9403, 9405</t>
        </is>
      </c>
      <c r="H241" t="n">
        <v>0</v>
      </c>
      <c r="I241" t="n">
        <v>0</v>
      </c>
      <c r="J241" t="n">
        <v>0</v>
      </c>
      <c r="K241" t="n">
        <v>0</v>
      </c>
      <c r="L241" t="n">
        <v>0</v>
      </c>
      <c r="M241" t="n">
        <v>0</v>
      </c>
      <c r="N241" t="n">
        <v>0</v>
      </c>
      <c r="O241" t="n">
        <v>0</v>
      </c>
      <c r="P241" t="n">
        <v>0</v>
      </c>
      <c r="Q241" t="n">
        <v>-30.8707</v>
      </c>
      <c r="R241" t="n">
        <v>0</v>
      </c>
      <c r="S241" t="n">
        <v>-30.8707</v>
      </c>
      <c r="T241" t="n">
        <v>306.7447</v>
      </c>
      <c r="U241" t="n">
        <v>9138.4974</v>
      </c>
      <c r="V241" t="n">
        <v>21.8781</v>
      </c>
      <c r="W241" t="n">
        <v>77.2067</v>
      </c>
      <c r="X241" t="n">
        <v>224.0917</v>
      </c>
      <c r="Y241" t="n">
        <v>271.2317</v>
      </c>
      <c r="Z241" t="n">
        <v>278.7857</v>
      </c>
      <c r="AA241" s="20" t="n">
        <v>45960</v>
      </c>
      <c r="AB241" t="inlineStr">
        <is>
          <t>شركة الاوتاد للتوريدات الكيماوية - مورد</t>
        </is>
      </c>
      <c r="AC241" s="20" t="n">
        <v>46053</v>
      </c>
      <c r="AD241" t="n">
        <v>30.1368</v>
      </c>
      <c r="AE241" t="n">
        <v>23.2321</v>
      </c>
      <c r="AF241" t="inlineStr">
        <is>
          <t>13:6</t>
        </is>
      </c>
      <c r="AG241" t="n">
        <v>0</v>
      </c>
    </row>
    <row r="242">
      <c r="A242" t="inlineStr">
        <is>
          <t>CLR</t>
        </is>
      </c>
      <c r="B242" t="inlineStr">
        <is>
          <t>RM</t>
        </is>
      </c>
      <c r="C242" t="inlineStr">
        <is>
          <t>RM.CLR.00005</t>
        </is>
      </c>
      <c r="D242" t="inlineStr">
        <is>
          <t>لون زهري - طبيعي</t>
        </is>
      </c>
      <c r="E242" t="n">
        <v>4.652</v>
      </c>
      <c r="F242" t="n">
        <v>205.8496</v>
      </c>
      <c r="G242" t="inlineStr">
        <is>
          <t>401, 304, 402, 306, 112, 9108, 403, 499, 9112, 405, 9304, 9401, 9402, 9403, 9405, 108, 102, 9108, 9304, 304, 9405, 9403, 9402, 9112, 405, 9401, 108, 102, 112, 306, 304, 403, 499, 402, 401</t>
        </is>
      </c>
      <c r="H242" t="n">
        <v>0</v>
      </c>
      <c r="I242" t="n">
        <v>0</v>
      </c>
      <c r="J242" t="n">
        <v>0</v>
      </c>
      <c r="K242" t="n">
        <v>0</v>
      </c>
      <c r="L242" t="n">
        <v>0</v>
      </c>
      <c r="M242" t="n">
        <v>0</v>
      </c>
      <c r="N242" t="n">
        <v>0</v>
      </c>
      <c r="O242" t="n">
        <v>0</v>
      </c>
      <c r="P242" t="n">
        <v>-0.149</v>
      </c>
      <c r="Q242" t="n">
        <v>0</v>
      </c>
      <c r="R242" t="n">
        <v>0</v>
      </c>
      <c r="S242" t="n">
        <v>-0.149</v>
      </c>
      <c r="T242" t="n">
        <v>4.503</v>
      </c>
      <c r="U242" t="n">
        <v>199.2636</v>
      </c>
      <c r="V242" t="n">
        <v>43.9908</v>
      </c>
      <c r="W242" t="n">
        <v>3.786</v>
      </c>
      <c r="X242" t="n">
        <v>232.652</v>
      </c>
      <c r="Y242" t="n">
        <v>327.73</v>
      </c>
      <c r="Z242" t="n">
        <v>332.268</v>
      </c>
      <c r="AA242" s="20" t="n">
        <v>45946</v>
      </c>
      <c r="AB242" t="inlineStr">
        <is>
          <t>شركة الاستشارية لتجارة الكيماويات</t>
        </is>
      </c>
      <c r="AC242" s="20" t="n">
        <v>46022</v>
      </c>
      <c r="AD242" t="n">
        <v>36.4144</v>
      </c>
      <c r="AE242" t="n">
        <v>27.689</v>
      </c>
      <c r="AF242" t="inlineStr">
        <is>
          <t>0:4</t>
        </is>
      </c>
      <c r="AG242" t="n">
        <v>0</v>
      </c>
    </row>
    <row r="243">
      <c r="A243" t="inlineStr">
        <is>
          <t>CLR</t>
        </is>
      </c>
      <c r="B243" t="inlineStr">
        <is>
          <t>RM</t>
        </is>
      </c>
      <c r="C243" t="inlineStr">
        <is>
          <t>RM.CLR.00006</t>
        </is>
      </c>
      <c r="D243" t="inlineStr">
        <is>
          <t>لون برتقالي - طبيعي</t>
        </is>
      </c>
      <c r="E243" t="n">
        <v>54.511</v>
      </c>
      <c r="F243" t="n">
        <v>6474.7666</v>
      </c>
      <c r="G243" t="inlineStr">
        <is>
          <t>9405, 9403, 9408, 9110, 9401, 9402, 499, 9112, 401, 405, 408, 9108, 403, 402, 306, 112, 403, 401, 402, 499, 306, 112, 108, 101, 102, 110, 9401, 9110, 9112, 405, 9403, 408, 9402, 9108, 9405, 403, 9112, 108, 405, 112, 9408, 9108, 9405, 110, 101, 108, 9403, 102</t>
        </is>
      </c>
      <c r="H243" t="n">
        <v>0</v>
      </c>
      <c r="I243" t="n">
        <v>0</v>
      </c>
      <c r="J243" t="n">
        <v>0</v>
      </c>
      <c r="K243" t="n">
        <v>0</v>
      </c>
      <c r="L243" t="n">
        <v>0</v>
      </c>
      <c r="M243" t="n">
        <v>0</v>
      </c>
      <c r="N243" t="n">
        <v>0</v>
      </c>
      <c r="O243" t="n">
        <v>0</v>
      </c>
      <c r="P243" t="n">
        <v>0</v>
      </c>
      <c r="Q243" t="n">
        <v>-3.728</v>
      </c>
      <c r="R243" t="n">
        <v>0</v>
      </c>
      <c r="S243" t="n">
        <v>-3.728</v>
      </c>
      <c r="T243" t="n">
        <v>50.783</v>
      </c>
      <c r="U243" t="n">
        <v>6032.0707</v>
      </c>
      <c r="V243" t="n">
        <v>100</v>
      </c>
      <c r="W243" t="n">
        <v>7.7466</v>
      </c>
      <c r="X243" t="n">
        <v>41.6346</v>
      </c>
      <c r="Y243" t="n">
        <v>54.5916</v>
      </c>
      <c r="Z243" t="n">
        <v>57.4756</v>
      </c>
      <c r="AA243" s="20" t="n">
        <v>45446</v>
      </c>
      <c r="AB243" t="inlineStr">
        <is>
          <t>شركة الاوتاد للتوريدات الكيماوية - مورد</t>
        </is>
      </c>
      <c r="AC243" s="20" t="n">
        <v>46053</v>
      </c>
      <c r="AD243" t="n">
        <v>6.0657</v>
      </c>
      <c r="AE243" t="n">
        <v>4.7896</v>
      </c>
      <c r="AF243" t="inlineStr">
        <is>
          <t>10:18</t>
        </is>
      </c>
      <c r="AG243" t="n">
        <v>0</v>
      </c>
    </row>
    <row r="244">
      <c r="A244" t="inlineStr">
        <is>
          <t>CLR</t>
        </is>
      </c>
      <c r="B244" t="inlineStr">
        <is>
          <t>RM</t>
        </is>
      </c>
      <c r="C244" t="inlineStr">
        <is>
          <t>RM.CLR.00007</t>
        </is>
      </c>
      <c r="D244" t="inlineStr">
        <is>
          <t>OZMYK PISTA GREEN</t>
        </is>
      </c>
      <c r="E244" t="n">
        <v>2831.348</v>
      </c>
      <c r="F244" t="n">
        <v>60292.7983</v>
      </c>
      <c r="G244" t="inlineStr">
        <is>
          <t>102, 101, 108, 110, 112, 306, 403, 401, 303, 499, 408, 402, 9405, 110, 403, 9108, 9408, 499, 112, 9112, 108, 405, 9405, 408, 9402, 9403, 9406, 9605, 401, 9408, 801, 605, 9112, 9102, 9110, 405, 406, 9401, 9108, 9405, 9406, 9403, 9408, 9110, 9401, 9605, 9112, 9402, 403, 605, 9108, 801, 9102, 499, 408, 306, 112, 102, 9401, 108, 9403, 101, 405, 406, 401, 402, 303</t>
        </is>
      </c>
      <c r="H244" t="n">
        <v>0</v>
      </c>
      <c r="I244" t="n">
        <v>0</v>
      </c>
      <c r="J244" t="n">
        <v>0.306</v>
      </c>
      <c r="K244" t="n">
        <v>0</v>
      </c>
      <c r="L244" t="n">
        <v>0</v>
      </c>
      <c r="M244" t="n">
        <v>0.306</v>
      </c>
      <c r="N244" t="n">
        <v>0</v>
      </c>
      <c r="O244" t="n">
        <v>0</v>
      </c>
      <c r="P244" t="n">
        <v>0</v>
      </c>
      <c r="Q244" t="n">
        <v>-89.76949999999999</v>
      </c>
      <c r="R244" t="n">
        <v>0</v>
      </c>
      <c r="S244" t="n">
        <v>-89.76949999999999</v>
      </c>
      <c r="T244" t="n">
        <v>2741.8845</v>
      </c>
      <c r="U244" t="n">
        <v>58387.7823</v>
      </c>
      <c r="V244" t="n">
        <v>21.2949</v>
      </c>
      <c r="W244" t="n">
        <v>386.2835</v>
      </c>
      <c r="X244" t="n">
        <v>1061.1976</v>
      </c>
      <c r="Y244" t="n">
        <v>3201.8586</v>
      </c>
      <c r="Z244" t="n">
        <v>6161.0796</v>
      </c>
      <c r="AA244" s="20" t="n">
        <v>45942</v>
      </c>
      <c r="AB244" t="inlineStr">
        <is>
          <t>OZMYK PISTA.07/2025</t>
        </is>
      </c>
      <c r="AC244" s="20" t="n">
        <v>46053</v>
      </c>
      <c r="AD244" t="n">
        <v>355.762</v>
      </c>
      <c r="AE244" t="n">
        <v>513.4233</v>
      </c>
      <c r="AF244" t="inlineStr">
        <is>
          <t>5:10</t>
        </is>
      </c>
      <c r="AG244" t="n">
        <v>0</v>
      </c>
    </row>
    <row r="245">
      <c r="A245" t="inlineStr">
        <is>
          <t>CLR</t>
        </is>
      </c>
      <c r="B245" t="inlineStr">
        <is>
          <t>RM</t>
        </is>
      </c>
      <c r="C245" t="inlineStr">
        <is>
          <t>RM.CLR.00008</t>
        </is>
      </c>
      <c r="D245" t="inlineStr">
        <is>
          <t xml:space="preserve">لون أخضر Green color </t>
        </is>
      </c>
      <c r="E245" t="n">
        <v>0.87</v>
      </c>
      <c r="F245" t="n">
        <v>7.5003</v>
      </c>
      <c r="G245" t="inlineStr">
        <is>
          <t>499, 101, 108, 402, 101, 108, 402, 499</t>
        </is>
      </c>
      <c r="H245" t="n">
        <v>0</v>
      </c>
      <c r="I245" t="n">
        <v>0</v>
      </c>
      <c r="J245" t="n">
        <v>0</v>
      </c>
      <c r="K245" t="n">
        <v>0</v>
      </c>
      <c r="L245" t="n">
        <v>0</v>
      </c>
      <c r="M245" t="n">
        <v>0</v>
      </c>
      <c r="N245" t="n">
        <v>0</v>
      </c>
      <c r="O245" t="n">
        <v>0</v>
      </c>
      <c r="P245" t="n">
        <v>0</v>
      </c>
      <c r="Q245" t="n">
        <v>0</v>
      </c>
      <c r="R245" t="n">
        <v>0</v>
      </c>
      <c r="S245" t="n">
        <v>0</v>
      </c>
      <c r="T245" t="n">
        <v>0.87</v>
      </c>
      <c r="U245" t="n">
        <v>7.5003</v>
      </c>
      <c r="V245" t="n">
        <v>8.621</v>
      </c>
      <c r="W245" t="n">
        <v>0</v>
      </c>
      <c r="X245" t="n">
        <v>0</v>
      </c>
      <c r="Y245" t="n">
        <v>0.13</v>
      </c>
      <c r="Z245" t="n">
        <v>0.13</v>
      </c>
      <c r="AA245" s="20" t="n">
        <v>45770</v>
      </c>
      <c r="AB245" t="inlineStr">
        <is>
          <t>شركة الاستشارية لتجارة الكيماويات</t>
        </is>
      </c>
      <c r="AC245" s="20" t="n">
        <v>45808</v>
      </c>
      <c r="AD245" t="n">
        <v>0.0144</v>
      </c>
      <c r="AE245" t="n">
        <v>0.0108</v>
      </c>
      <c r="AF245" t="inlineStr">
        <is>
          <t>80:9</t>
        </is>
      </c>
      <c r="AG245" t="n">
        <v>0</v>
      </c>
    </row>
    <row r="246">
      <c r="A246" t="inlineStr">
        <is>
          <t>CLR</t>
        </is>
      </c>
      <c r="B246" t="inlineStr">
        <is>
          <t>RM</t>
        </is>
      </c>
      <c r="C246" t="inlineStr">
        <is>
          <t>RM.CLR.00009</t>
        </is>
      </c>
      <c r="D246" t="inlineStr">
        <is>
          <t>لون اخضر طبيعي – Necol Green</t>
        </is>
      </c>
      <c r="E246" t="n">
        <v>2119.832</v>
      </c>
      <c r="F246" t="n">
        <v>49039.3477</v>
      </c>
      <c r="G246" t="inlineStr">
        <is>
          <t>499, 306, 402, 403, 409, 108, 102, 405, 9402, 9108, 499, 9405, 102, 402, 405, 403, 9108, 409, 108, 306, 499, 9402, 9405</t>
        </is>
      </c>
      <c r="H246" t="n">
        <v>0</v>
      </c>
      <c r="I246" t="n">
        <v>0</v>
      </c>
      <c r="J246" t="n">
        <v>0</v>
      </c>
      <c r="K246" t="n">
        <v>0</v>
      </c>
      <c r="L246" t="n">
        <v>0</v>
      </c>
      <c r="M246" t="n">
        <v>0</v>
      </c>
      <c r="N246" t="n">
        <v>0</v>
      </c>
      <c r="O246" t="n">
        <v>0</v>
      </c>
      <c r="P246" t="n">
        <v>0</v>
      </c>
      <c r="Q246" t="n">
        <v>-2.5928</v>
      </c>
      <c r="R246" t="n">
        <v>0</v>
      </c>
      <c r="S246" t="n">
        <v>-2.5928</v>
      </c>
      <c r="T246" t="n">
        <v>2117.2392</v>
      </c>
      <c r="U246" t="n">
        <v>48978.9977</v>
      </c>
      <c r="V246" t="n">
        <v>22.8</v>
      </c>
      <c r="W246" t="n">
        <v>2.5938</v>
      </c>
      <c r="X246" t="n">
        <v>2.6088</v>
      </c>
      <c r="Y246" t="n">
        <v>47.4898</v>
      </c>
      <c r="Z246" t="n">
        <v>47.4898</v>
      </c>
      <c r="AA246" s="20" t="n">
        <v>45896</v>
      </c>
      <c r="AB246" t="inlineStr">
        <is>
          <t>شركة الاستشارية لتجارة الكيماويات</t>
        </is>
      </c>
      <c r="AC246" s="20" t="n">
        <v>46053</v>
      </c>
      <c r="AD246" t="n">
        <v>5.2766</v>
      </c>
      <c r="AE246" t="n">
        <v>3.9574</v>
      </c>
      <c r="AF246" t="inlineStr">
        <is>
          <t>534:29</t>
        </is>
      </c>
      <c r="AG246" t="n">
        <v>0</v>
      </c>
    </row>
    <row r="247">
      <c r="A247" t="inlineStr">
        <is>
          <t>CLR</t>
        </is>
      </c>
      <c r="B247" t="inlineStr">
        <is>
          <t>RM</t>
        </is>
      </c>
      <c r="C247" t="inlineStr">
        <is>
          <t>RM.CLR.00010</t>
        </is>
      </c>
      <c r="D247" t="inlineStr">
        <is>
          <t xml:space="preserve">لون اسود طبيعي Natural black color </t>
        </is>
      </c>
      <c r="E247" t="n">
        <v>0.2</v>
      </c>
      <c r="F247" t="n">
        <v>150</v>
      </c>
      <c r="G247" t="inlineStr">
        <is>
          <t>304, 304, 304</t>
        </is>
      </c>
      <c r="H247" t="n">
        <v>0</v>
      </c>
      <c r="I247" t="n">
        <v>0</v>
      </c>
      <c r="J247" t="n">
        <v>0</v>
      </c>
      <c r="K247" t="n">
        <v>0</v>
      </c>
      <c r="L247" t="n">
        <v>0</v>
      </c>
      <c r="M247" t="n">
        <v>0</v>
      </c>
      <c r="N247" t="n">
        <v>0</v>
      </c>
      <c r="O247" t="n">
        <v>0</v>
      </c>
      <c r="P247" t="n">
        <v>-0.12</v>
      </c>
      <c r="Q247" t="n">
        <v>0</v>
      </c>
      <c r="R247" t="n">
        <v>0</v>
      </c>
      <c r="S247" t="n">
        <v>-0.12</v>
      </c>
      <c r="T247" t="n">
        <v>0.08</v>
      </c>
      <c r="U247" t="n">
        <v>60</v>
      </c>
      <c r="V247" t="n">
        <v>750</v>
      </c>
      <c r="W247" t="n">
        <v>0</v>
      </c>
      <c r="X247" t="n">
        <v>0</v>
      </c>
      <c r="Y247" t="n">
        <v>0</v>
      </c>
      <c r="Z247" t="n">
        <v>0</v>
      </c>
      <c r="AA247" s="20" t="n">
        <v>45798</v>
      </c>
      <c r="AB247" t="inlineStr">
        <is>
          <t>شركة الكونية للاستيراد والتصدير</t>
        </is>
      </c>
      <c r="AC247" s="20" t="n">
        <v>2</v>
      </c>
      <c r="AD247" t="n">
        <v>0</v>
      </c>
      <c r="AE247" t="n">
        <v>0</v>
      </c>
      <c r="AG247" t="n">
        <v>0</v>
      </c>
    </row>
    <row r="248">
      <c r="A248" t="inlineStr">
        <is>
          <t>CLR</t>
        </is>
      </c>
      <c r="B248" t="inlineStr">
        <is>
          <t>RM</t>
        </is>
      </c>
      <c r="C248" t="inlineStr">
        <is>
          <t>RM.CLR.00011</t>
        </is>
      </c>
      <c r="D248" t="inlineStr">
        <is>
          <t>beta carotene</t>
        </is>
      </c>
      <c r="E248" t="n">
        <v>0</v>
      </c>
      <c r="F248" t="n">
        <v>0</v>
      </c>
      <c r="G248" t="inlineStr">
        <is>
          <t>9401, 101, 101, 401, 401, 9401</t>
        </is>
      </c>
      <c r="H248" t="n">
        <v>0</v>
      </c>
      <c r="I248" t="n">
        <v>0</v>
      </c>
      <c r="J248" t="n">
        <v>0</v>
      </c>
      <c r="K248" t="n">
        <v>0</v>
      </c>
      <c r="L248" t="n">
        <v>0</v>
      </c>
      <c r="M248" t="n">
        <v>0</v>
      </c>
      <c r="N248" t="n">
        <v>0</v>
      </c>
      <c r="O248" t="n">
        <v>0</v>
      </c>
      <c r="P248" t="n">
        <v>0</v>
      </c>
      <c r="Q248" t="n">
        <v>0</v>
      </c>
      <c r="R248" t="n">
        <v>0</v>
      </c>
      <c r="S248" t="n">
        <v>0</v>
      </c>
      <c r="T248" t="n">
        <v>0</v>
      </c>
      <c r="U248" t="n">
        <v>0</v>
      </c>
      <c r="V248" t="n">
        <v>120.69</v>
      </c>
      <c r="W248" t="n">
        <v>0</v>
      </c>
      <c r="X248" t="n">
        <v>0</v>
      </c>
      <c r="Y248" t="n">
        <v>0</v>
      </c>
      <c r="Z248" t="n">
        <v>0</v>
      </c>
      <c r="AA248" s="20" t="n">
        <v>44795</v>
      </c>
      <c r="AB248" t="inlineStr">
        <is>
          <t>شركة الاوتاد للتوريدات الغذائية</t>
        </is>
      </c>
      <c r="AC248" s="20" t="n">
        <v>2</v>
      </c>
      <c r="AD248" t="n">
        <v>0</v>
      </c>
      <c r="AE248" t="n">
        <v>0</v>
      </c>
      <c r="AG248" t="n">
        <v>0</v>
      </c>
    </row>
    <row r="249">
      <c r="A249" t="inlineStr">
        <is>
          <t>CLR</t>
        </is>
      </c>
      <c r="B249" t="inlineStr">
        <is>
          <t>RM</t>
        </is>
      </c>
      <c r="C249" t="inlineStr">
        <is>
          <t>RM.CLR.00012</t>
        </is>
      </c>
      <c r="D249" t="inlineStr">
        <is>
          <t>لون احمر</t>
        </is>
      </c>
      <c r="E249" t="n">
        <v>515.2858</v>
      </c>
      <c r="F249" t="n">
        <v>8302.353499999999</v>
      </c>
      <c r="G249" t="inlineStr">
        <is>
          <t>9401, 9402, 9102, 499, 9112, 9110, 9405, 9403, 401, 405, 409, 403, 9108, 402, 304, 306, 112, 201, 401, 402, 499, 403, 409, 101, 102, 110, 103, 108, 112, 201, 306, 101, 102, 108, 9403, 110, 103, 9405, 403, 9108, 9112, 108, 499, 405, 112, 9405, 409, 9401, 9110, 9102, 9112, 405, 9402, 9403, 304, 9108</t>
        </is>
      </c>
      <c r="H249" t="n">
        <v>0</v>
      </c>
      <c r="I249" t="n">
        <v>0</v>
      </c>
      <c r="J249" t="n">
        <v>0.15</v>
      </c>
      <c r="K249" t="n">
        <v>0</v>
      </c>
      <c r="L249" t="n">
        <v>0</v>
      </c>
      <c r="M249" t="n">
        <v>0.15</v>
      </c>
      <c r="N249" t="n">
        <v>0</v>
      </c>
      <c r="O249" t="n">
        <v>0</v>
      </c>
      <c r="P249" t="n">
        <v>0</v>
      </c>
      <c r="Q249" t="n">
        <v>-16.2871</v>
      </c>
      <c r="R249" t="n">
        <v>0</v>
      </c>
      <c r="S249" t="n">
        <v>-16.2871</v>
      </c>
      <c r="T249" t="n">
        <v>499.1487</v>
      </c>
      <c r="U249" t="n">
        <v>8040.6494</v>
      </c>
      <c r="V249" t="n">
        <v>16.081</v>
      </c>
      <c r="W249" t="n">
        <v>31.8406</v>
      </c>
      <c r="X249" t="n">
        <v>111.3114</v>
      </c>
      <c r="Y249" t="n">
        <v>153.5429</v>
      </c>
      <c r="Z249" t="n">
        <v>187.1609</v>
      </c>
      <c r="AA249" s="20" t="n">
        <v>45811</v>
      </c>
      <c r="AB249" t="inlineStr">
        <is>
          <t>شركة الاستشارية لتجارة الكيماويات</t>
        </is>
      </c>
      <c r="AC249" s="20" t="n">
        <v>46053</v>
      </c>
      <c r="AD249" t="n">
        <v>17.0603</v>
      </c>
      <c r="AE249" t="n">
        <v>15.5967</v>
      </c>
      <c r="AF249" t="inlineStr">
        <is>
          <t>32:0</t>
        </is>
      </c>
      <c r="AG249" t="n">
        <v>0</v>
      </c>
    </row>
    <row r="250">
      <c r="A250" t="inlineStr">
        <is>
          <t>CLR</t>
        </is>
      </c>
      <c r="B250" t="inlineStr">
        <is>
          <t>RM</t>
        </is>
      </c>
      <c r="C250" t="inlineStr">
        <is>
          <t>RM.CLR.00013</t>
        </is>
      </c>
      <c r="D250" t="inlineStr">
        <is>
          <t>لون اصفر</t>
        </is>
      </c>
      <c r="E250" t="n">
        <v>973.0548</v>
      </c>
      <c r="F250" t="n">
        <v>11429.7917</v>
      </c>
      <c r="G250" t="inlineStr">
        <is>
          <t>9405, 9403, 9409, 499, 403, 9108, 9402, 9110, 9404, 9102, 9401, 9112, 112, 306, 108, 102, 101, 201, 405, 404, 401, 402, 304, 409, 9401, 9108, 9112, 9110, 405, 9102, 9112, 499, 403, 108, 405, 9108, 110, 9403, 9405, 103, 9404, 409, 112, 9409, 9405, 9402, 9403, 304, 403, 409, 402, 404, 401, 499, 306, 304, 112, 102, 103, 101, 110, 108, 201</t>
        </is>
      </c>
      <c r="H250" t="n">
        <v>0</v>
      </c>
      <c r="I250" t="n">
        <v>0</v>
      </c>
      <c r="J250" t="n">
        <v>0.313</v>
      </c>
      <c r="K250" t="n">
        <v>0</v>
      </c>
      <c r="L250" t="n">
        <v>0</v>
      </c>
      <c r="M250" t="n">
        <v>0.313</v>
      </c>
      <c r="N250" t="n">
        <v>0</v>
      </c>
      <c r="O250" t="n">
        <v>0</v>
      </c>
      <c r="P250" t="n">
        <v>0</v>
      </c>
      <c r="Q250" t="n">
        <v>-6.2253</v>
      </c>
      <c r="R250" t="n">
        <v>0</v>
      </c>
      <c r="S250" t="n">
        <v>-6.2253</v>
      </c>
      <c r="T250" t="n">
        <v>967.1425</v>
      </c>
      <c r="U250" t="n">
        <v>11360.4761</v>
      </c>
      <c r="V250" t="n">
        <v>11.749</v>
      </c>
      <c r="W250" t="n">
        <v>11.4998</v>
      </c>
      <c r="X250" t="n">
        <v>15.2608</v>
      </c>
      <c r="Y250" t="n">
        <v>20.2298</v>
      </c>
      <c r="Z250" t="n">
        <v>343.1273</v>
      </c>
      <c r="AA250" s="20" t="n">
        <v>45811</v>
      </c>
      <c r="AB250" t="inlineStr">
        <is>
          <t>شركة الاستشارية لتجارة الكيماويات</t>
        </is>
      </c>
      <c r="AC250" s="20" t="n">
        <v>46053</v>
      </c>
      <c r="AD250" t="n">
        <v>2.2477</v>
      </c>
      <c r="AE250" t="n">
        <v>28.5939</v>
      </c>
      <c r="AF250" t="inlineStr">
        <is>
          <t>33:24</t>
        </is>
      </c>
      <c r="AG250" t="n">
        <v>0</v>
      </c>
    </row>
    <row r="251">
      <c r="A251" t="inlineStr">
        <is>
          <t>CLR</t>
        </is>
      </c>
      <c r="B251" t="inlineStr">
        <is>
          <t>RM</t>
        </is>
      </c>
      <c r="C251" t="inlineStr">
        <is>
          <t>RM.CLR.00014</t>
        </is>
      </c>
      <c r="D251" t="inlineStr">
        <is>
          <t>لون ازرق</t>
        </is>
      </c>
      <c r="E251" t="n">
        <v>457.0942</v>
      </c>
      <c r="F251" t="n">
        <v>9574.846600000001</v>
      </c>
      <c r="G251" t="inlineStr">
        <is>
          <t>102, 108, 101, 9401, 9405, 103, 9108, 9408, 112, 405, 499, 108, 9112, 102, 9405, 409, 401, 9408, 9108, 9402, 9403, 408, 9406, 304, 405, 9112, 9401, 102, 103, 101, 108, 112, 201, 306, 304, 499, 402, 408, 401, 403, 409, 406, 112, 201, 306, 304, 402, 403, 9108, 408, 405, 409, 406, 401, 9112, 499, 9402, 9401, 9408, 9403, 9405, 9406</t>
        </is>
      </c>
      <c r="H251" t="n">
        <v>100</v>
      </c>
      <c r="I251" t="n">
        <v>0</v>
      </c>
      <c r="J251" t="n">
        <v>0</v>
      </c>
      <c r="K251" t="n">
        <v>0</v>
      </c>
      <c r="L251" t="n">
        <v>0</v>
      </c>
      <c r="M251" t="n">
        <v>100</v>
      </c>
      <c r="N251" t="n">
        <v>0</v>
      </c>
      <c r="O251" t="n">
        <v>0</v>
      </c>
      <c r="P251" t="n">
        <v>-0.141</v>
      </c>
      <c r="Q251" t="n">
        <v>-29.5819</v>
      </c>
      <c r="R251" t="n">
        <v>0</v>
      </c>
      <c r="S251" t="n">
        <v>-29.7229</v>
      </c>
      <c r="T251" t="n">
        <v>527.3713</v>
      </c>
      <c r="U251" t="n">
        <v>11050.6993</v>
      </c>
      <c r="V251" t="n">
        <v>21</v>
      </c>
      <c r="W251" t="n">
        <v>91.75</v>
      </c>
      <c r="X251" t="n">
        <v>217.6107</v>
      </c>
      <c r="Y251" t="n">
        <v>329.2197</v>
      </c>
      <c r="Z251" t="n">
        <v>524.3922</v>
      </c>
      <c r="AA251" s="20" t="n">
        <v>46050</v>
      </c>
      <c r="AB251" t="inlineStr">
        <is>
          <t>شركة الاستشارية لتجارة الكيماويات</t>
        </is>
      </c>
      <c r="AC251" s="20" t="n">
        <v>46053</v>
      </c>
      <c r="AD251" t="n">
        <v>36.5799</v>
      </c>
      <c r="AE251" t="n">
        <v>43.6993</v>
      </c>
      <c r="AF251" t="inlineStr">
        <is>
          <t>12:2</t>
        </is>
      </c>
      <c r="AG251" t="n">
        <v>2100</v>
      </c>
    </row>
    <row r="252">
      <c r="A252" t="inlineStr">
        <is>
          <t>CLR</t>
        </is>
      </c>
      <c r="B252" t="inlineStr">
        <is>
          <t>RM</t>
        </is>
      </c>
      <c r="C252" t="inlineStr">
        <is>
          <t>RM.CLR.00015</t>
        </is>
      </c>
      <c r="D252" t="inlineStr">
        <is>
          <t>Tartrazine Neelcol Yellow / Water</t>
        </is>
      </c>
      <c r="E252" t="n">
        <v>183.4828</v>
      </c>
      <c r="F252" t="n">
        <v>1144.1782</v>
      </c>
      <c r="G252" t="inlineStr">
        <is>
          <t>499, 401, 403, 306, 112, 102, 101, 108, 103, 110, 9401, 9110, 405, 9112, 9102, 9402, 9403, 9405, 9108, 102, 9403, 110, 103, 108, 101, 112, 403, 9112, 108, 499, 9405, 9403, 9402, 9401, 9110, 405, 9112, 499, 9102, 403, 9108, 112, 306, 401</t>
        </is>
      </c>
      <c r="H252" t="n">
        <v>22.68</v>
      </c>
      <c r="I252" t="n">
        <v>0</v>
      </c>
      <c r="J252" t="n">
        <v>0</v>
      </c>
      <c r="K252" t="n">
        <v>0</v>
      </c>
      <c r="L252" t="n">
        <v>0</v>
      </c>
      <c r="M252" t="n">
        <v>22.68</v>
      </c>
      <c r="N252" t="n">
        <v>0</v>
      </c>
      <c r="O252" t="n">
        <v>0</v>
      </c>
      <c r="P252" t="n">
        <v>0</v>
      </c>
      <c r="Q252" t="n">
        <v>-9.3154</v>
      </c>
      <c r="R252" t="n">
        <v>0</v>
      </c>
      <c r="S252" t="n">
        <v>-9.3154</v>
      </c>
      <c r="T252" t="n">
        <v>196.8474</v>
      </c>
      <c r="U252" t="n">
        <v>1709.9735</v>
      </c>
      <c r="V252" t="n">
        <v>9.979200000000001</v>
      </c>
      <c r="W252" t="n">
        <v>23.9494</v>
      </c>
      <c r="X252" t="n">
        <v>39.9284</v>
      </c>
      <c r="Y252" t="n">
        <v>50.4644</v>
      </c>
      <c r="Z252" t="n">
        <v>67.7944</v>
      </c>
      <c r="AA252" s="20" t="n">
        <v>46048</v>
      </c>
      <c r="AB252" t="inlineStr">
        <is>
          <t>Color dye.01/2026</t>
        </is>
      </c>
      <c r="AC252" s="20" t="n">
        <v>46053</v>
      </c>
      <c r="AD252" t="n">
        <v>5.6071</v>
      </c>
      <c r="AE252" t="n">
        <v>5.6495</v>
      </c>
      <c r="AF252" t="inlineStr">
        <is>
          <t>34:25</t>
        </is>
      </c>
      <c r="AG252" t="n">
        <v>623.777</v>
      </c>
    </row>
    <row r="253">
      <c r="A253" t="inlineStr">
        <is>
          <t>CLR</t>
        </is>
      </c>
      <c r="B253" t="inlineStr">
        <is>
          <t>RM</t>
        </is>
      </c>
      <c r="C253" t="inlineStr">
        <is>
          <t>RM.CLR.00016</t>
        </is>
      </c>
      <c r="D253" t="inlineStr">
        <is>
          <t>Allura Neelcol Red / Water</t>
        </is>
      </c>
      <c r="E253" t="n">
        <v>166.4448</v>
      </c>
      <c r="F253" t="n">
        <v>2423.524</v>
      </c>
      <c r="G253" t="inlineStr">
        <is>
          <t>401, 402, 112, 403, 9108, 9102, 499, 9112, 405, 9110, 9402, 9403, 9405, 499, 108, 9112, 9108, 403, 112, 101, 108, 103, 110, 9403, 102, 9108, 9405, 9403, 9402, 9102, 9112, 405, 9110, 110, 103, 108, 101, 102, 112, 403, 401, 499, 402</t>
        </is>
      </c>
      <c r="H253" t="n">
        <v>22.68</v>
      </c>
      <c r="I253" t="n">
        <v>0</v>
      </c>
      <c r="J253" t="n">
        <v>0</v>
      </c>
      <c r="K253" t="n">
        <v>0</v>
      </c>
      <c r="L253" t="n">
        <v>0</v>
      </c>
      <c r="M253" t="n">
        <v>22.68</v>
      </c>
      <c r="N253" t="n">
        <v>0</v>
      </c>
      <c r="O253" t="n">
        <v>0</v>
      </c>
      <c r="P253" t="n">
        <v>0</v>
      </c>
      <c r="Q253" t="n">
        <v>-4.0244</v>
      </c>
      <c r="R253" t="n">
        <v>0</v>
      </c>
      <c r="S253" t="n">
        <v>-4.0244</v>
      </c>
      <c r="T253" t="n">
        <v>185.1004</v>
      </c>
      <c r="U253" t="n">
        <v>3499.6673</v>
      </c>
      <c r="V253" t="n">
        <v>19.0397</v>
      </c>
      <c r="W253" t="n">
        <v>7.9702</v>
      </c>
      <c r="X253" t="n">
        <v>13.1292</v>
      </c>
      <c r="Y253" t="n">
        <v>16.7042</v>
      </c>
      <c r="Z253" t="n">
        <v>18.6292</v>
      </c>
      <c r="AA253" s="20" t="n">
        <v>46048</v>
      </c>
      <c r="AB253" t="inlineStr">
        <is>
          <t>Color dye.01/2026</t>
        </is>
      </c>
      <c r="AC253" s="20" t="n">
        <v>46053</v>
      </c>
      <c r="AD253" t="n">
        <v>1.856</v>
      </c>
      <c r="AE253" t="n">
        <v>1.5524</v>
      </c>
      <c r="AF253" t="inlineStr">
        <is>
          <t>119:6</t>
        </is>
      </c>
      <c r="AG253" t="n">
        <v>1134.741</v>
      </c>
    </row>
    <row r="254">
      <c r="A254" t="inlineStr">
        <is>
          <t>CLR</t>
        </is>
      </c>
      <c r="B254" t="inlineStr">
        <is>
          <t>RM</t>
        </is>
      </c>
      <c r="C254" t="inlineStr">
        <is>
          <t>RM.CLR.00017</t>
        </is>
      </c>
      <c r="D254" t="inlineStr">
        <is>
          <t>Brilliant Blue / Water</t>
        </is>
      </c>
      <c r="E254" t="n">
        <v>204.2508</v>
      </c>
      <c r="F254" t="n">
        <v>3542.9176</v>
      </c>
      <c r="G254" t="inlineStr">
        <is>
          <t>9405, 9403, 9110, 9402, 499, 9102, 9112, 409, 405, 9108, 403, 402, 306, 112, 409, 403, 402, 499, 306, 112, 108, 110, 101, 103, 102, 9110, 9112, 405, 9403, 9402, 9108, 9405, 102, 110, 403, 9112, 108, 499, 112, 9108, 103, 110, 9102, 101, 108, 102, 9403</t>
        </is>
      </c>
      <c r="H254" t="n">
        <v>11.34</v>
      </c>
      <c r="I254" t="n">
        <v>0</v>
      </c>
      <c r="J254" t="n">
        <v>0</v>
      </c>
      <c r="K254" t="n">
        <v>0</v>
      </c>
      <c r="L254" t="n">
        <v>0</v>
      </c>
      <c r="M254" t="n">
        <v>11.34</v>
      </c>
      <c r="N254" t="n">
        <v>0</v>
      </c>
      <c r="O254" t="n">
        <v>0</v>
      </c>
      <c r="P254" t="n">
        <v>0</v>
      </c>
      <c r="Q254" t="n">
        <v>-3.3054</v>
      </c>
      <c r="R254" t="n">
        <v>0</v>
      </c>
      <c r="S254" t="n">
        <v>-3.3054</v>
      </c>
      <c r="T254" t="n">
        <v>212.2854</v>
      </c>
      <c r="U254" t="n">
        <v>4286.9311</v>
      </c>
      <c r="V254" t="n">
        <v>20.8464</v>
      </c>
      <c r="W254" t="n">
        <v>6.7824</v>
      </c>
      <c r="X254" t="n">
        <v>11.0274</v>
      </c>
      <c r="Y254" t="n">
        <v>14.9684</v>
      </c>
      <c r="Z254" t="n">
        <v>18.3474</v>
      </c>
      <c r="AA254" s="20" t="n">
        <v>46048</v>
      </c>
      <c r="AB254" t="inlineStr">
        <is>
          <t>Color dye.01/2026</t>
        </is>
      </c>
      <c r="AC254" s="20" t="n">
        <v>46053</v>
      </c>
      <c r="AD254" t="n">
        <v>1.6631</v>
      </c>
      <c r="AE254" t="n">
        <v>1.5289</v>
      </c>
      <c r="AF254" t="inlineStr">
        <is>
          <t>138:25</t>
        </is>
      </c>
      <c r="AG254" t="n">
        <v>801.35</v>
      </c>
    </row>
    <row r="255">
      <c r="A255" t="inlineStr">
        <is>
          <t>CLR</t>
        </is>
      </c>
      <c r="B255" t="inlineStr">
        <is>
          <t>RM</t>
        </is>
      </c>
      <c r="C255" t="inlineStr">
        <is>
          <t>RM.CLR.00018</t>
        </is>
      </c>
      <c r="D255" t="inlineStr">
        <is>
          <t>Silver Sparkel / Water</t>
        </is>
      </c>
      <c r="E255" t="n">
        <v>0</v>
      </c>
      <c r="F255" t="n">
        <v>0</v>
      </c>
      <c r="G255" t="inlineStr">
        <is>
          <t>101, 101</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s="20" t="n">
        <v>2</v>
      </c>
      <c r="AC255" s="20" t="n">
        <v>2</v>
      </c>
      <c r="AD255" t="n">
        <v>0</v>
      </c>
      <c r="AE255" t="n">
        <v>0</v>
      </c>
      <c r="AG255" t="n">
        <v>0</v>
      </c>
    </row>
    <row r="256">
      <c r="A256" t="inlineStr">
        <is>
          <t>CLR</t>
        </is>
      </c>
      <c r="B256" t="inlineStr">
        <is>
          <t>RM</t>
        </is>
      </c>
      <c r="C256" t="inlineStr">
        <is>
          <t>RM.CLR.00019</t>
        </is>
      </c>
      <c r="D256" t="inlineStr">
        <is>
          <t>Gold Sparkle / Water</t>
        </is>
      </c>
      <c r="V256" t="n">
        <v>0</v>
      </c>
      <c r="W256" t="n">
        <v>0</v>
      </c>
      <c r="X256" t="n">
        <v>0</v>
      </c>
      <c r="Y256" t="n">
        <v>0</v>
      </c>
      <c r="Z256" t="n">
        <v>0</v>
      </c>
      <c r="AA256" s="20" t="n">
        <v>2</v>
      </c>
      <c r="AC256" s="20" t="n">
        <v>2</v>
      </c>
      <c r="AD256" t="n">
        <v>0</v>
      </c>
      <c r="AE256" t="n">
        <v>0</v>
      </c>
    </row>
    <row r="257">
      <c r="A257" t="inlineStr">
        <is>
          <t>CLR</t>
        </is>
      </c>
      <c r="B257" t="inlineStr">
        <is>
          <t>RM</t>
        </is>
      </c>
      <c r="C257" t="inlineStr">
        <is>
          <t>RM.CLR.00020</t>
        </is>
      </c>
      <c r="D257" t="inlineStr">
        <is>
          <t>Liquid Caramel Color 525</t>
        </is>
      </c>
      <c r="E257" t="n">
        <v>67.3477</v>
      </c>
      <c r="F257" t="n">
        <v>295.3688</v>
      </c>
      <c r="G257" t="inlineStr">
        <is>
          <t>9405, 9403, 9402, 9401, 499, 9605, 9112, 306, 108, 201, 112, 9108, 403, 605, 405, 402, 401, 102, 9405, 101, 9112, 403, 9405, 108, 405, 9605, 112, 9108, 9401, 9402, 9403, 405, 9112, 605, 102, 101, 108, 112, 201, 403, 402, 306, 499, 401</t>
        </is>
      </c>
      <c r="H257" t="n">
        <v>0</v>
      </c>
      <c r="I257" t="n">
        <v>0</v>
      </c>
      <c r="J257" t="n">
        <v>0</v>
      </c>
      <c r="K257" t="n">
        <v>0</v>
      </c>
      <c r="L257" t="n">
        <v>0</v>
      </c>
      <c r="M257" t="n">
        <v>0</v>
      </c>
      <c r="N257" t="n">
        <v>0</v>
      </c>
      <c r="O257" t="n">
        <v>0</v>
      </c>
      <c r="P257" t="n">
        <v>0</v>
      </c>
      <c r="Q257" t="n">
        <v>-7.305</v>
      </c>
      <c r="R257" t="n">
        <v>0</v>
      </c>
      <c r="S257" t="n">
        <v>-7.305</v>
      </c>
      <c r="T257" t="n">
        <v>60.0427</v>
      </c>
      <c r="U257" t="n">
        <v>262.9153</v>
      </c>
      <c r="V257" t="n">
        <v>3.0479</v>
      </c>
      <c r="W257" t="n">
        <v>11.5118</v>
      </c>
      <c r="X257" t="n">
        <v>19.1568</v>
      </c>
      <c r="Y257" t="n">
        <v>25.7658</v>
      </c>
      <c r="Z257" t="n">
        <v>26.8858</v>
      </c>
      <c r="AA257" s="20" t="n">
        <v>45998</v>
      </c>
      <c r="AB257" t="inlineStr">
        <is>
          <t>زهرة يافا للتجارة JFT</t>
        </is>
      </c>
      <c r="AC257" s="20" t="n">
        <v>46053</v>
      </c>
      <c r="AD257" t="n">
        <v>2.8628</v>
      </c>
      <c r="AE257" t="n">
        <v>2.2404</v>
      </c>
      <c r="AF257" t="inlineStr">
        <is>
          <t>26:23</t>
        </is>
      </c>
      <c r="AG257" t="n">
        <v>0</v>
      </c>
    </row>
    <row r="258">
      <c r="A258" t="inlineStr">
        <is>
          <t>CLR</t>
        </is>
      </c>
      <c r="B258" t="inlineStr">
        <is>
          <t>RM</t>
        </is>
      </c>
      <c r="C258" t="inlineStr">
        <is>
          <t>RM.CLR.00021</t>
        </is>
      </c>
      <c r="D258" t="inlineStr">
        <is>
          <t xml:space="preserve">Carbon black </t>
        </is>
      </c>
      <c r="E258" t="n">
        <v>11.0497</v>
      </c>
      <c r="F258" t="n">
        <v>431.9488</v>
      </c>
      <c r="G258" t="inlineStr">
        <is>
          <t>401, 306, 403, 9108, 499, 9405, 405, 9401, 9402, 9403, 9108, 9402, 9403, 9401, 405, 108, 102, 103, 101, 9405, 306, 101, 103, 102, 108, 403, 401, 499</t>
        </is>
      </c>
      <c r="H258" t="n">
        <v>0</v>
      </c>
      <c r="I258" t="n">
        <v>0</v>
      </c>
      <c r="J258" t="n">
        <v>0</v>
      </c>
      <c r="K258" t="n">
        <v>0</v>
      </c>
      <c r="L258" t="n">
        <v>0</v>
      </c>
      <c r="M258" t="n">
        <v>0</v>
      </c>
      <c r="N258" t="n">
        <v>0</v>
      </c>
      <c r="O258" t="n">
        <v>0</v>
      </c>
      <c r="P258" t="n">
        <v>0</v>
      </c>
      <c r="Q258" t="n">
        <v>0</v>
      </c>
      <c r="R258" t="n">
        <v>0</v>
      </c>
      <c r="S258" t="n">
        <v>0</v>
      </c>
      <c r="T258" t="n">
        <v>11.0497</v>
      </c>
      <c r="U258" t="n">
        <v>431.9488</v>
      </c>
      <c r="V258" t="n">
        <v>39.0171</v>
      </c>
      <c r="W258" t="n">
        <v>0</v>
      </c>
      <c r="X258" t="n">
        <v>0.038</v>
      </c>
      <c r="Y258" t="n">
        <v>0.039</v>
      </c>
      <c r="Z258" t="n">
        <v>0.08400000000000001</v>
      </c>
      <c r="AA258" s="20" t="n">
        <v>45477</v>
      </c>
      <c r="AB258" t="inlineStr">
        <is>
          <t>شركة محموعة منير سختيان التجارية</t>
        </is>
      </c>
      <c r="AC258" s="20" t="n">
        <v>45897</v>
      </c>
      <c r="AD258" t="n">
        <v>0.0043</v>
      </c>
      <c r="AE258" t="n">
        <v>0.007</v>
      </c>
      <c r="AF258" t="inlineStr">
        <is>
          <t>1578:15</t>
        </is>
      </c>
      <c r="AG258" t="n">
        <v>0</v>
      </c>
    </row>
    <row r="259">
      <c r="A259" t="inlineStr">
        <is>
          <t>CLR</t>
        </is>
      </c>
      <c r="B259" t="inlineStr">
        <is>
          <t>RM</t>
        </is>
      </c>
      <c r="C259" t="inlineStr">
        <is>
          <t>RM.CLR.00022</t>
        </is>
      </c>
      <c r="D259" t="inlineStr">
        <is>
          <t>Candurin Green</t>
        </is>
      </c>
      <c r="E259" t="n">
        <v>19</v>
      </c>
      <c r="F259" t="n">
        <v>1403.796</v>
      </c>
      <c r="G259" t="inlineStr">
        <is>
          <t>102, 101, 9402, 102, 101, 499, 403, 403, 499, 9402</t>
        </is>
      </c>
      <c r="H259" t="n">
        <v>0</v>
      </c>
      <c r="I259" t="n">
        <v>0</v>
      </c>
      <c r="J259" t="n">
        <v>0</v>
      </c>
      <c r="K259" t="n">
        <v>0</v>
      </c>
      <c r="L259" t="n">
        <v>0</v>
      </c>
      <c r="M259" t="n">
        <v>0</v>
      </c>
      <c r="N259" t="n">
        <v>0</v>
      </c>
      <c r="O259" t="n">
        <v>0</v>
      </c>
      <c r="P259" t="n">
        <v>0</v>
      </c>
      <c r="Q259" t="n">
        <v>0</v>
      </c>
      <c r="R259" t="n">
        <v>0</v>
      </c>
      <c r="S259" t="n">
        <v>0</v>
      </c>
      <c r="T259" t="n">
        <v>19</v>
      </c>
      <c r="U259" t="n">
        <v>1403.796</v>
      </c>
      <c r="V259" t="n">
        <v>73.884</v>
      </c>
      <c r="W259" t="n">
        <v>0</v>
      </c>
      <c r="X259" t="n">
        <v>0</v>
      </c>
      <c r="Y259" t="n">
        <v>0</v>
      </c>
      <c r="Z259" t="n">
        <v>0</v>
      </c>
      <c r="AA259" s="20" t="n">
        <v>2</v>
      </c>
      <c r="AC259" s="20" t="n">
        <v>44390</v>
      </c>
      <c r="AD259" t="n">
        <v>0</v>
      </c>
      <c r="AE259" t="n">
        <v>0</v>
      </c>
      <c r="AG259" t="n">
        <v>0</v>
      </c>
    </row>
    <row r="260">
      <c r="A260" t="inlineStr">
        <is>
          <t>CLR</t>
        </is>
      </c>
      <c r="B260" t="inlineStr">
        <is>
          <t>RM</t>
        </is>
      </c>
      <c r="C260" t="inlineStr">
        <is>
          <t>RM.CLR.00023</t>
        </is>
      </c>
      <c r="D260" t="inlineStr">
        <is>
          <t>Candurin Red</t>
        </is>
      </c>
      <c r="E260" t="n">
        <v>0</v>
      </c>
      <c r="F260" t="n">
        <v>0</v>
      </c>
      <c r="G260" t="inlineStr">
        <is>
          <t>403, 101, 403, 101</t>
        </is>
      </c>
      <c r="H260" t="n">
        <v>0</v>
      </c>
      <c r="I260" t="n">
        <v>0</v>
      </c>
      <c r="J260" t="n">
        <v>0</v>
      </c>
      <c r="K260" t="n">
        <v>0</v>
      </c>
      <c r="L260" t="n">
        <v>0</v>
      </c>
      <c r="M260" t="n">
        <v>0</v>
      </c>
      <c r="N260" t="n">
        <v>0</v>
      </c>
      <c r="O260" t="n">
        <v>0</v>
      </c>
      <c r="P260" t="n">
        <v>0</v>
      </c>
      <c r="Q260" t="n">
        <v>0</v>
      </c>
      <c r="R260" t="n">
        <v>0</v>
      </c>
      <c r="S260" t="n">
        <v>0</v>
      </c>
      <c r="T260" t="n">
        <v>0</v>
      </c>
      <c r="U260" t="n">
        <v>0</v>
      </c>
      <c r="V260" t="n">
        <v>84.7508</v>
      </c>
      <c r="W260" t="n">
        <v>0</v>
      </c>
      <c r="X260" t="n">
        <v>0</v>
      </c>
      <c r="Y260" t="n">
        <v>0</v>
      </c>
      <c r="Z260" t="n">
        <v>0</v>
      </c>
      <c r="AA260" s="20" t="n">
        <v>2</v>
      </c>
      <c r="AC260" s="20" t="n">
        <v>44390</v>
      </c>
      <c r="AD260" t="n">
        <v>0</v>
      </c>
      <c r="AE260" t="n">
        <v>0</v>
      </c>
      <c r="AG260" t="n">
        <v>0</v>
      </c>
    </row>
    <row r="261">
      <c r="A261" t="inlineStr">
        <is>
          <t>CLR</t>
        </is>
      </c>
      <c r="B261" t="inlineStr">
        <is>
          <t>RM</t>
        </is>
      </c>
      <c r="C261" t="inlineStr">
        <is>
          <t>RM.CLR.00024</t>
        </is>
      </c>
      <c r="D261" t="inlineStr">
        <is>
          <t xml:space="preserve">Light Gold </t>
        </is>
      </c>
      <c r="E261" t="n">
        <v>0</v>
      </c>
      <c r="F261" t="n">
        <v>0</v>
      </c>
      <c r="G261" t="inlineStr">
        <is>
          <t>101, 403, 101, 403</t>
        </is>
      </c>
      <c r="H261" t="n">
        <v>0</v>
      </c>
      <c r="I261" t="n">
        <v>0</v>
      </c>
      <c r="J261" t="n">
        <v>0</v>
      </c>
      <c r="K261" t="n">
        <v>0</v>
      </c>
      <c r="L261" t="n">
        <v>0</v>
      </c>
      <c r="M261" t="n">
        <v>0</v>
      </c>
      <c r="N261" t="n">
        <v>0</v>
      </c>
      <c r="O261" t="n">
        <v>0</v>
      </c>
      <c r="P261" t="n">
        <v>0</v>
      </c>
      <c r="Q261" t="n">
        <v>0</v>
      </c>
      <c r="R261" t="n">
        <v>0</v>
      </c>
      <c r="S261" t="n">
        <v>0</v>
      </c>
      <c r="T261" t="n">
        <v>0</v>
      </c>
      <c r="U261" t="n">
        <v>0</v>
      </c>
      <c r="V261" t="n">
        <v>72.7072</v>
      </c>
      <c r="W261" t="n">
        <v>0</v>
      </c>
      <c r="X261" t="n">
        <v>0</v>
      </c>
      <c r="Y261" t="n">
        <v>0</v>
      </c>
      <c r="Z261" t="n">
        <v>0</v>
      </c>
      <c r="AA261" s="20" t="n">
        <v>2</v>
      </c>
      <c r="AC261" s="20" t="n">
        <v>2</v>
      </c>
      <c r="AD261" t="n">
        <v>0</v>
      </c>
      <c r="AE261" t="n">
        <v>0</v>
      </c>
      <c r="AG261" t="n">
        <v>0</v>
      </c>
    </row>
    <row r="262">
      <c r="A262" t="inlineStr">
        <is>
          <t>CLR</t>
        </is>
      </c>
      <c r="B262" t="inlineStr">
        <is>
          <t>RM</t>
        </is>
      </c>
      <c r="C262" t="inlineStr">
        <is>
          <t>RM.CLR.00025</t>
        </is>
      </c>
      <c r="D262" t="inlineStr">
        <is>
          <t>Silver Lustre</t>
        </is>
      </c>
      <c r="E262" t="n">
        <v>358.3585</v>
      </c>
      <c r="F262" t="n">
        <v>25937.4551</v>
      </c>
      <c r="G262" t="inlineStr">
        <is>
          <t>499, 402, 403, 409, 108, 102, 101, 306, 403, 102, 108, 499, 101, 9102, 9403, 102, 108, 9304, 9403, 9402, 9108, 304, 9403, 9402, 9304, 409, 499, 9102, 9108, 403, 306, 402, 304</t>
        </is>
      </c>
      <c r="H262" t="n">
        <v>0</v>
      </c>
      <c r="I262" t="n">
        <v>0</v>
      </c>
      <c r="J262" t="n">
        <v>0.32</v>
      </c>
      <c r="K262" t="n">
        <v>0</v>
      </c>
      <c r="L262" t="n">
        <v>0</v>
      </c>
      <c r="M262" t="n">
        <v>0.32</v>
      </c>
      <c r="N262" t="n">
        <v>0</v>
      </c>
      <c r="O262" t="n">
        <v>0</v>
      </c>
      <c r="P262" t="n">
        <v>0</v>
      </c>
      <c r="Q262" t="n">
        <v>-1.5447</v>
      </c>
      <c r="R262" t="n">
        <v>0</v>
      </c>
      <c r="S262" t="n">
        <v>-1.5447</v>
      </c>
      <c r="T262" t="n">
        <v>357.1338</v>
      </c>
      <c r="U262" t="n">
        <v>25848.9718</v>
      </c>
      <c r="V262" t="n">
        <v>72.7435</v>
      </c>
      <c r="W262" t="n">
        <v>1.6077</v>
      </c>
      <c r="X262" t="n">
        <v>1.9917</v>
      </c>
      <c r="Y262" t="n">
        <v>2.0377</v>
      </c>
      <c r="Z262" t="n">
        <v>2.5177</v>
      </c>
      <c r="AA262" s="20" t="n">
        <v>45405</v>
      </c>
      <c r="AB262" t="inlineStr">
        <is>
          <t>زهرة يافا للتجارة JFT</t>
        </is>
      </c>
      <c r="AC262" s="20" t="n">
        <v>46053</v>
      </c>
      <c r="AD262" t="n">
        <v>0.2264</v>
      </c>
      <c r="AE262" t="n">
        <v>0.2098</v>
      </c>
      <c r="AF262" t="inlineStr">
        <is>
          <t>1702:5</t>
        </is>
      </c>
      <c r="AG262" t="n">
        <v>0</v>
      </c>
    </row>
    <row r="263">
      <c r="A263" t="inlineStr">
        <is>
          <t>CLR</t>
        </is>
      </c>
      <c r="B263" t="inlineStr">
        <is>
          <t>RM</t>
        </is>
      </c>
      <c r="C263" t="inlineStr">
        <is>
          <t>RM.CLR.00026</t>
        </is>
      </c>
      <c r="D263" t="inlineStr">
        <is>
          <t>(E124)Ponceau 4r / Lake red color</t>
        </is>
      </c>
      <c r="E263" t="n">
        <v>25.14</v>
      </c>
      <c r="F263" t="n">
        <v>331.9216</v>
      </c>
      <c r="G263" t="inlineStr">
        <is>
          <t>108, 101, 112, 306, 499, 401, 403, 9402, 9405, 101, 405, 9112, 9108, 9401, 401, 405, 108, 306, 112, 9401, 9405, 9112, 9402, 9108, 403, 499</t>
        </is>
      </c>
      <c r="H263" t="n">
        <v>0</v>
      </c>
      <c r="I263" t="n">
        <v>0</v>
      </c>
      <c r="J263" t="n">
        <v>0</v>
      </c>
      <c r="K263" t="n">
        <v>0</v>
      </c>
      <c r="L263" t="n">
        <v>0</v>
      </c>
      <c r="M263" t="n">
        <v>0</v>
      </c>
      <c r="N263" t="n">
        <v>0</v>
      </c>
      <c r="O263" t="n">
        <v>0</v>
      </c>
      <c r="P263" t="n">
        <v>0</v>
      </c>
      <c r="Q263" t="n">
        <v>0</v>
      </c>
      <c r="R263" t="n">
        <v>0</v>
      </c>
      <c r="S263" t="n">
        <v>0</v>
      </c>
      <c r="T263" t="n">
        <v>25.14</v>
      </c>
      <c r="U263" t="n">
        <v>331.9216</v>
      </c>
      <c r="V263" t="n">
        <v>13.2029</v>
      </c>
      <c r="W263" t="n">
        <v>0.0045</v>
      </c>
      <c r="X263" t="n">
        <v>0.0045</v>
      </c>
      <c r="Y263" t="n">
        <v>0.0045</v>
      </c>
      <c r="Z263" t="n">
        <v>0.1635</v>
      </c>
      <c r="AA263" s="20" t="n">
        <v>45529</v>
      </c>
      <c r="AB263" t="inlineStr">
        <is>
          <t>شركة الاوتاد للتوريدات الكيماوية - مورد</t>
        </is>
      </c>
      <c r="AC263" s="20" t="n">
        <v>45992</v>
      </c>
      <c r="AD263" t="n">
        <v>0.0005</v>
      </c>
      <c r="AE263" t="n">
        <v>0.0136</v>
      </c>
      <c r="AF263" t="inlineStr">
        <is>
          <t>1845:4</t>
        </is>
      </c>
      <c r="AG263" t="n">
        <v>0</v>
      </c>
    </row>
    <row r="264">
      <c r="A264" t="inlineStr">
        <is>
          <t>CLR</t>
        </is>
      </c>
      <c r="B264" t="inlineStr">
        <is>
          <t>RM</t>
        </is>
      </c>
      <c r="C264" t="inlineStr">
        <is>
          <t>RM.CLR.00027</t>
        </is>
      </c>
      <c r="D264" t="inlineStr">
        <is>
          <t xml:space="preserve">Titanium Dioxde 25KG </t>
        </is>
      </c>
      <c r="E264" t="n">
        <v>8.459</v>
      </c>
      <c r="F264" t="n">
        <v>81.3558</v>
      </c>
      <c r="G264" t="inlineStr">
        <is>
          <t>403, 605, 9108, 499, 9402, 108, 102, 306, 402, 101, 9402, 9108, 605, 403, 402, 499, 101, 102, 108, 306</t>
        </is>
      </c>
      <c r="H264" t="n">
        <v>0</v>
      </c>
      <c r="I264" t="n">
        <v>0</v>
      </c>
      <c r="J264" t="n">
        <v>0</v>
      </c>
      <c r="K264" t="n">
        <v>0</v>
      </c>
      <c r="L264" t="n">
        <v>0</v>
      </c>
      <c r="M264" t="n">
        <v>0</v>
      </c>
      <c r="N264" t="n">
        <v>0</v>
      </c>
      <c r="O264" t="n">
        <v>0</v>
      </c>
      <c r="P264" t="n">
        <v>0</v>
      </c>
      <c r="Q264" t="n">
        <v>0</v>
      </c>
      <c r="R264" t="n">
        <v>0</v>
      </c>
      <c r="S264" t="n">
        <v>0</v>
      </c>
      <c r="T264" t="n">
        <v>8.459</v>
      </c>
      <c r="U264" t="n">
        <v>81.3558</v>
      </c>
      <c r="V264" t="n">
        <v>9.617699999999999</v>
      </c>
      <c r="W264" t="n">
        <v>0</v>
      </c>
      <c r="X264" t="n">
        <v>3.4</v>
      </c>
      <c r="Y264" t="n">
        <v>17.575</v>
      </c>
      <c r="Z264" t="n">
        <v>27.52</v>
      </c>
      <c r="AA264" s="20" t="n">
        <v>45693</v>
      </c>
      <c r="AB264" t="inlineStr">
        <is>
          <t>زهرة يافا للتجارة JFT</t>
        </is>
      </c>
      <c r="AC264" s="20" t="n">
        <v>45943</v>
      </c>
      <c r="AD264" t="n">
        <v>1.9527</v>
      </c>
      <c r="AE264" t="n">
        <v>2.2933</v>
      </c>
      <c r="AF264" t="inlineStr">
        <is>
          <t>3:20</t>
        </is>
      </c>
      <c r="AG264" t="n">
        <v>0</v>
      </c>
    </row>
    <row r="265">
      <c r="A265" t="inlineStr">
        <is>
          <t>CLR</t>
        </is>
      </c>
      <c r="B265" t="inlineStr">
        <is>
          <t>RM</t>
        </is>
      </c>
      <c r="C265" t="inlineStr">
        <is>
          <t>RM.CLR.00028</t>
        </is>
      </c>
      <c r="D265" t="inlineStr">
        <is>
          <t>Candurin Blue</t>
        </is>
      </c>
      <c r="E265" t="n">
        <v>24</v>
      </c>
      <c r="F265" t="n">
        <v>1849.92</v>
      </c>
      <c r="G265" t="inlineStr">
        <is>
          <t>499, 403, 101, 102, 9402, 101, 102, 403, 499, 9402</t>
        </is>
      </c>
      <c r="H265" t="n">
        <v>0</v>
      </c>
      <c r="I265" t="n">
        <v>0</v>
      </c>
      <c r="J265" t="n">
        <v>0</v>
      </c>
      <c r="K265" t="n">
        <v>0</v>
      </c>
      <c r="L265" t="n">
        <v>0</v>
      </c>
      <c r="M265" t="n">
        <v>0</v>
      </c>
      <c r="N265" t="n">
        <v>0</v>
      </c>
      <c r="O265" t="n">
        <v>0</v>
      </c>
      <c r="P265" t="n">
        <v>0</v>
      </c>
      <c r="Q265" t="n">
        <v>0</v>
      </c>
      <c r="R265" t="n">
        <v>0</v>
      </c>
      <c r="S265" t="n">
        <v>0</v>
      </c>
      <c r="T265" t="n">
        <v>24</v>
      </c>
      <c r="U265" t="n">
        <v>1849.92</v>
      </c>
      <c r="V265" t="n">
        <v>77.08</v>
      </c>
      <c r="W265" t="n">
        <v>0</v>
      </c>
      <c r="X265" t="n">
        <v>0</v>
      </c>
      <c r="Y265" t="n">
        <v>0</v>
      </c>
      <c r="Z265" t="n">
        <v>0</v>
      </c>
      <c r="AA265" s="20" t="n">
        <v>2</v>
      </c>
      <c r="AC265" s="20" t="n">
        <v>2</v>
      </c>
      <c r="AD265" t="n">
        <v>0</v>
      </c>
      <c r="AE265" t="n">
        <v>0</v>
      </c>
      <c r="AG265" t="n">
        <v>0</v>
      </c>
    </row>
    <row r="266">
      <c r="A266" t="inlineStr">
        <is>
          <t>CLR</t>
        </is>
      </c>
      <c r="B266" t="inlineStr">
        <is>
          <t>RM</t>
        </is>
      </c>
      <c r="C266" t="inlineStr">
        <is>
          <t>RM.CLR.00029</t>
        </is>
      </c>
      <c r="D266" t="inlineStr">
        <is>
          <t>Gold Lustre</t>
        </is>
      </c>
      <c r="E266" t="n">
        <v>164.8898</v>
      </c>
      <c r="F266" t="n">
        <v>14358.7455</v>
      </c>
      <c r="G266" t="inlineStr">
        <is>
          <t>9402, 9304, 499, 9102, 9403, 403, 9108, 409, 402, 108, 102, 306, 304, 9403, 101, 9102, 403, 102, 9402, 108, 499, 9403, 304, 9108, 9304, 102, 101, 108, 304, 403, 409, 402, 499, 306</t>
        </is>
      </c>
      <c r="H266" t="n">
        <v>0</v>
      </c>
      <c r="I266" t="n">
        <v>0</v>
      </c>
      <c r="J266" t="n">
        <v>0.05</v>
      </c>
      <c r="K266" t="n">
        <v>0</v>
      </c>
      <c r="L266" t="n">
        <v>0</v>
      </c>
      <c r="M266" t="n">
        <v>0.05</v>
      </c>
      <c r="N266" t="n">
        <v>0</v>
      </c>
      <c r="O266" t="n">
        <v>0</v>
      </c>
      <c r="P266" t="n">
        <v>0</v>
      </c>
      <c r="Q266" t="n">
        <v>-0.6684</v>
      </c>
      <c r="R266" t="n">
        <v>0</v>
      </c>
      <c r="S266" t="n">
        <v>-0.6684</v>
      </c>
      <c r="T266" t="n">
        <v>164.2714</v>
      </c>
      <c r="U266" t="n">
        <v>14304.9111</v>
      </c>
      <c r="V266" t="n">
        <v>87.0779</v>
      </c>
      <c r="W266" t="n">
        <v>1.4564</v>
      </c>
      <c r="X266" t="n">
        <v>1.6204</v>
      </c>
      <c r="Y266" t="n">
        <v>1.6204</v>
      </c>
      <c r="Z266" t="n">
        <v>2.1554</v>
      </c>
      <c r="AA266" s="20" t="n">
        <v>2</v>
      </c>
      <c r="AC266" s="20" t="n">
        <v>46053</v>
      </c>
      <c r="AD266" t="n">
        <v>0.18</v>
      </c>
      <c r="AE266" t="n">
        <v>0.1796</v>
      </c>
      <c r="AF266" t="inlineStr">
        <is>
          <t>914:16</t>
        </is>
      </c>
      <c r="AG266" t="n">
        <v>0</v>
      </c>
    </row>
    <row r="267">
      <c r="A267" t="inlineStr">
        <is>
          <t>CLR</t>
        </is>
      </c>
      <c r="B267" t="inlineStr">
        <is>
          <t>RM</t>
        </is>
      </c>
      <c r="C267" t="inlineStr">
        <is>
          <t>RM.CLR.00030</t>
        </is>
      </c>
      <c r="D267" t="inlineStr">
        <is>
          <t>Green Lustre</t>
        </is>
      </c>
      <c r="E267" t="n">
        <v>10.84</v>
      </c>
      <c r="F267" t="n">
        <v>943.08</v>
      </c>
      <c r="G267" t="inlineStr">
        <is>
          <t>499, 403, 9402, 9304, 102, 304, 402, 9304, 101, 103, 9402, 304, 403, 402, 499, 304, 101, 103, 102</t>
        </is>
      </c>
      <c r="H267" t="n">
        <v>0</v>
      </c>
      <c r="I267" t="n">
        <v>0</v>
      </c>
      <c r="J267" t="n">
        <v>0.44</v>
      </c>
      <c r="K267" t="n">
        <v>0</v>
      </c>
      <c r="L267" t="n">
        <v>0</v>
      </c>
      <c r="M267" t="n">
        <v>0.44</v>
      </c>
      <c r="N267" t="n">
        <v>0</v>
      </c>
      <c r="O267" t="n">
        <v>0</v>
      </c>
      <c r="P267" t="n">
        <v>0</v>
      </c>
      <c r="Q267" t="n">
        <v>0</v>
      </c>
      <c r="R267" t="n">
        <v>0</v>
      </c>
      <c r="S267" t="n">
        <v>0</v>
      </c>
      <c r="T267" t="n">
        <v>11.28</v>
      </c>
      <c r="U267" t="n">
        <v>981.36</v>
      </c>
      <c r="V267" t="n">
        <v>87</v>
      </c>
      <c r="W267" t="n">
        <v>0</v>
      </c>
      <c r="X267" t="n">
        <v>0</v>
      </c>
      <c r="Y267" t="n">
        <v>0</v>
      </c>
      <c r="Z267" t="n">
        <v>0</v>
      </c>
      <c r="AA267" s="20" t="n">
        <v>2</v>
      </c>
      <c r="AC267" s="20" t="n">
        <v>45484</v>
      </c>
      <c r="AD267" t="n">
        <v>0</v>
      </c>
      <c r="AE267" t="n">
        <v>0</v>
      </c>
      <c r="AG267" t="n">
        <v>0</v>
      </c>
    </row>
    <row r="268">
      <c r="A268" t="inlineStr">
        <is>
          <t>CLR</t>
        </is>
      </c>
      <c r="B268" t="inlineStr">
        <is>
          <t>RM</t>
        </is>
      </c>
      <c r="C268" t="inlineStr">
        <is>
          <t>RM.CLR.00031</t>
        </is>
      </c>
      <c r="D268" t="inlineStr">
        <is>
          <t>Red Lustre</t>
        </is>
      </c>
      <c r="E268" t="n">
        <v>20.212</v>
      </c>
      <c r="F268" t="n">
        <v>1758.444</v>
      </c>
      <c r="G268" t="inlineStr">
        <is>
          <t>306, 304, 499, 402, 409, 403, 108, 101, 102, 9304, 9108, 304, 9402, 101, 304, 306, 102, 108, 402, 409, 9108, 403, 499, 9304, 9402</t>
        </is>
      </c>
      <c r="H268" t="n">
        <v>0</v>
      </c>
      <c r="I268" t="n">
        <v>0</v>
      </c>
      <c r="J268" t="n">
        <v>0.04</v>
      </c>
      <c r="K268" t="n">
        <v>0</v>
      </c>
      <c r="L268" t="n">
        <v>0</v>
      </c>
      <c r="M268" t="n">
        <v>0.04</v>
      </c>
      <c r="N268" t="n">
        <v>0</v>
      </c>
      <c r="O268" t="n">
        <v>0</v>
      </c>
      <c r="P268" t="n">
        <v>0</v>
      </c>
      <c r="Q268" t="n">
        <v>0</v>
      </c>
      <c r="R268" t="n">
        <v>0</v>
      </c>
      <c r="S268" t="n">
        <v>0</v>
      </c>
      <c r="T268" t="n">
        <v>20.252</v>
      </c>
      <c r="U268" t="n">
        <v>1761.924</v>
      </c>
      <c r="V268" t="n">
        <v>87</v>
      </c>
      <c r="W268" t="n">
        <v>0.04</v>
      </c>
      <c r="X268" t="n">
        <v>2.251</v>
      </c>
      <c r="Y268" t="n">
        <v>2.251</v>
      </c>
      <c r="Z268" t="n">
        <v>2.251</v>
      </c>
      <c r="AA268" s="20" t="n">
        <v>2</v>
      </c>
      <c r="AC268" s="20" t="n">
        <v>45985</v>
      </c>
      <c r="AD268" t="n">
        <v>0.2501</v>
      </c>
      <c r="AE268" t="n">
        <v>0.1875</v>
      </c>
      <c r="AF268" t="inlineStr">
        <is>
          <t>107:28</t>
        </is>
      </c>
      <c r="AG268" t="n">
        <v>0</v>
      </c>
    </row>
    <row r="269">
      <c r="A269" t="inlineStr">
        <is>
          <t>CLR</t>
        </is>
      </c>
      <c r="B269" t="inlineStr">
        <is>
          <t>RM</t>
        </is>
      </c>
      <c r="C269" t="inlineStr">
        <is>
          <t>RM.CLR.00032</t>
        </is>
      </c>
      <c r="D269" t="inlineStr">
        <is>
          <t>Blue Lustre</t>
        </is>
      </c>
      <c r="E269" t="n">
        <v>10.95</v>
      </c>
      <c r="F269" t="n">
        <v>952.65</v>
      </c>
      <c r="G269" t="inlineStr">
        <is>
          <t>304, 403, 499, 9402, 304, 9402, 102, 101, 101, 102, 403, 499</t>
        </is>
      </c>
      <c r="H269" t="n">
        <v>0</v>
      </c>
      <c r="I269" t="n">
        <v>0</v>
      </c>
      <c r="J269" t="n">
        <v>0.32</v>
      </c>
      <c r="K269" t="n">
        <v>0</v>
      </c>
      <c r="L269" t="n">
        <v>0</v>
      </c>
      <c r="M269" t="n">
        <v>0.32</v>
      </c>
      <c r="N269" t="n">
        <v>0</v>
      </c>
      <c r="O269" t="n">
        <v>0</v>
      </c>
      <c r="P269" t="n">
        <v>0</v>
      </c>
      <c r="Q269" t="n">
        <v>0</v>
      </c>
      <c r="R269" t="n">
        <v>0</v>
      </c>
      <c r="S269" t="n">
        <v>0</v>
      </c>
      <c r="T269" t="n">
        <v>11.27</v>
      </c>
      <c r="U269" t="n">
        <v>980.49</v>
      </c>
      <c r="V269" t="n">
        <v>87</v>
      </c>
      <c r="W269" t="n">
        <v>0</v>
      </c>
      <c r="X269" t="n">
        <v>0</v>
      </c>
      <c r="Y269" t="n">
        <v>0</v>
      </c>
      <c r="Z269" t="n">
        <v>0</v>
      </c>
      <c r="AA269" s="20" t="n">
        <v>2</v>
      </c>
      <c r="AC269" s="20" t="n">
        <v>44749</v>
      </c>
      <c r="AD269" t="n">
        <v>0</v>
      </c>
      <c r="AE269" t="n">
        <v>0</v>
      </c>
      <c r="AG269" t="n">
        <v>0</v>
      </c>
    </row>
    <row r="270">
      <c r="A270" t="inlineStr">
        <is>
          <t>CLR</t>
        </is>
      </c>
      <c r="B270" t="inlineStr">
        <is>
          <t>RM</t>
        </is>
      </c>
      <c r="C270" t="inlineStr">
        <is>
          <t>RM.CLR.00033</t>
        </is>
      </c>
      <c r="D270" t="inlineStr">
        <is>
          <t>لون بني – Brown Color</t>
        </is>
      </c>
      <c r="E270" t="n">
        <v>18.9026</v>
      </c>
      <c r="F270" t="n">
        <v>399.2418</v>
      </c>
      <c r="G270" t="inlineStr">
        <is>
          <t>9108, 9402, 405, 9102, 605, 9112, 9110, 9401, 9605, 9405, 112, 405, 108, 9112, 102, 9108, 9405, 101, 110, 108, 102, 801, 306, 112, 108, 110, 102, 101, 403, 499, 401, 112, 306, 9108, 403, 605, 405, 401, 9110, 9112, 9405, 499, 9102, 801, 9402, 9401, 9605</t>
        </is>
      </c>
      <c r="H270" t="n">
        <v>0</v>
      </c>
      <c r="I270" t="n">
        <v>0</v>
      </c>
      <c r="J270" t="n">
        <v>0</v>
      </c>
      <c r="K270" t="n">
        <v>0</v>
      </c>
      <c r="L270" t="n">
        <v>0</v>
      </c>
      <c r="M270" t="n">
        <v>0</v>
      </c>
      <c r="N270" t="n">
        <v>0</v>
      </c>
      <c r="O270" t="n">
        <v>0</v>
      </c>
      <c r="P270" t="n">
        <v>0</v>
      </c>
      <c r="Q270" t="n">
        <v>-0.855</v>
      </c>
      <c r="R270" t="n">
        <v>0</v>
      </c>
      <c r="S270" t="n">
        <v>-0.855</v>
      </c>
      <c r="T270" t="n">
        <v>18.0476</v>
      </c>
      <c r="U270" t="n">
        <v>381.1833</v>
      </c>
      <c r="V270" t="n">
        <v>21.121</v>
      </c>
      <c r="W270" t="n">
        <v>0.9913999999999999</v>
      </c>
      <c r="X270" t="n">
        <v>1.7004</v>
      </c>
      <c r="Y270" t="n">
        <v>2.3224</v>
      </c>
      <c r="Z270" t="n">
        <v>2.8804</v>
      </c>
      <c r="AA270" s="20" t="n">
        <v>45497</v>
      </c>
      <c r="AB270" t="inlineStr">
        <is>
          <t>شركة الاستشارية لتجارة الكيماويات</t>
        </is>
      </c>
      <c r="AC270" s="20" t="n">
        <v>46053</v>
      </c>
      <c r="AD270" t="n">
        <v>0.258</v>
      </c>
      <c r="AE270" t="n">
        <v>0.24</v>
      </c>
      <c r="AF270" t="inlineStr">
        <is>
          <t>75:5</t>
        </is>
      </c>
      <c r="AG270" t="n">
        <v>0</v>
      </c>
    </row>
    <row r="271">
      <c r="A271" t="inlineStr">
        <is>
          <t>CLR</t>
        </is>
      </c>
      <c r="B271" t="inlineStr">
        <is>
          <t>RM</t>
        </is>
      </c>
      <c r="C271" t="inlineStr">
        <is>
          <t>RM.CLR.00034</t>
        </is>
      </c>
      <c r="D271" t="inlineStr">
        <is>
          <t xml:space="preserve">لون اصفر – sunset yellow </t>
        </is>
      </c>
      <c r="E271" t="n">
        <v>5</v>
      </c>
      <c r="F271" t="n">
        <v>35</v>
      </c>
      <c r="G271" t="inlineStr">
        <is>
          <t>102, 102</t>
        </is>
      </c>
      <c r="H271" t="n">
        <v>0</v>
      </c>
      <c r="I271" t="n">
        <v>0</v>
      </c>
      <c r="J271" t="n">
        <v>0</v>
      </c>
      <c r="K271" t="n">
        <v>0</v>
      </c>
      <c r="L271" t="n">
        <v>0</v>
      </c>
      <c r="M271" t="n">
        <v>0</v>
      </c>
      <c r="N271" t="n">
        <v>0</v>
      </c>
      <c r="O271" t="n">
        <v>0</v>
      </c>
      <c r="P271" t="n">
        <v>0</v>
      </c>
      <c r="Q271" t="n">
        <v>0</v>
      </c>
      <c r="R271" t="n">
        <v>0</v>
      </c>
      <c r="S271" t="n">
        <v>0</v>
      </c>
      <c r="T271" t="n">
        <v>5</v>
      </c>
      <c r="U271" t="n">
        <v>35</v>
      </c>
      <c r="V271" t="n">
        <v>7</v>
      </c>
      <c r="W271" t="n">
        <v>0</v>
      </c>
      <c r="X271" t="n">
        <v>0</v>
      </c>
      <c r="Y271" t="n">
        <v>0</v>
      </c>
      <c r="Z271" t="n">
        <v>0</v>
      </c>
      <c r="AA271" s="20" t="n">
        <v>45216</v>
      </c>
      <c r="AB271" t="inlineStr">
        <is>
          <t>زهرة يافا للتجارة JFT</t>
        </is>
      </c>
      <c r="AC271" s="20" t="n">
        <v>2</v>
      </c>
      <c r="AD271" t="n">
        <v>0</v>
      </c>
      <c r="AE271" t="n">
        <v>0</v>
      </c>
      <c r="AG271" t="n">
        <v>0</v>
      </c>
    </row>
    <row r="272">
      <c r="A272" t="inlineStr">
        <is>
          <t>CLR</t>
        </is>
      </c>
      <c r="B272" t="inlineStr">
        <is>
          <t>RM</t>
        </is>
      </c>
      <c r="C272" t="inlineStr">
        <is>
          <t>RM.CLR.00035</t>
        </is>
      </c>
      <c r="D272" t="inlineStr">
        <is>
          <t xml:space="preserve">لون برتقالي -  Tartrazine </t>
        </is>
      </c>
      <c r="E272" t="n">
        <v>343.3746</v>
      </c>
      <c r="F272" t="n">
        <v>75.10720000000001</v>
      </c>
      <c r="G272" t="inlineStr">
        <is>
          <t>499, 403, 112, 102, 108, 306, 9112, 9402, 9403, 102, 108, 499, 9403, 9402, 9112, 499, 403, 112, 306</t>
        </is>
      </c>
      <c r="H272" t="n">
        <v>0</v>
      </c>
      <c r="I272" t="n">
        <v>0</v>
      </c>
      <c r="J272" t="n">
        <v>0</v>
      </c>
      <c r="K272" t="n">
        <v>0</v>
      </c>
      <c r="L272" t="n">
        <v>0</v>
      </c>
      <c r="M272" t="n">
        <v>0</v>
      </c>
      <c r="N272" t="n">
        <v>0</v>
      </c>
      <c r="O272" t="n">
        <v>0</v>
      </c>
      <c r="P272" t="n">
        <v>0</v>
      </c>
      <c r="Q272" t="n">
        <v>-0.9767</v>
      </c>
      <c r="R272" t="n">
        <v>0</v>
      </c>
      <c r="S272" t="n">
        <v>-0.9767</v>
      </c>
      <c r="T272" t="n">
        <v>342.3979</v>
      </c>
      <c r="U272" t="n">
        <v>74.9914</v>
      </c>
      <c r="V272" t="n">
        <v>7</v>
      </c>
      <c r="W272" t="n">
        <v>0.9767</v>
      </c>
      <c r="X272" t="n">
        <v>1.3137</v>
      </c>
      <c r="Y272" t="n">
        <v>2.2657</v>
      </c>
      <c r="Z272" t="n">
        <v>2.2657</v>
      </c>
      <c r="AA272" s="20" t="n">
        <v>45216</v>
      </c>
      <c r="AB272" t="inlineStr">
        <is>
          <t>زهرة يافا للتجارة JFT</t>
        </is>
      </c>
      <c r="AC272" s="20" t="n">
        <v>46053</v>
      </c>
      <c r="AD272" t="n">
        <v>0.2517</v>
      </c>
      <c r="AE272" t="n">
        <v>0.1888</v>
      </c>
      <c r="AF272" t="inlineStr">
        <is>
          <t>1813:14</t>
        </is>
      </c>
      <c r="AG272" t="n">
        <v>0</v>
      </c>
    </row>
    <row r="273">
      <c r="A273" t="inlineStr">
        <is>
          <t>CLR</t>
        </is>
      </c>
      <c r="B273" t="inlineStr">
        <is>
          <t>RM</t>
        </is>
      </c>
      <c r="C273" t="inlineStr">
        <is>
          <t>RM.CLR.00036</t>
        </is>
      </c>
      <c r="D273" t="inlineStr">
        <is>
          <t>لون كراميل</t>
        </is>
      </c>
      <c r="E273" t="n">
        <v>0</v>
      </c>
      <c r="F273" t="n">
        <v>0</v>
      </c>
      <c r="G273" t="inlineStr">
        <is>
          <t>108, 9402, 108, 403, 9402, 403</t>
        </is>
      </c>
      <c r="H273" t="n">
        <v>0</v>
      </c>
      <c r="I273" t="n">
        <v>0</v>
      </c>
      <c r="J273" t="n">
        <v>0</v>
      </c>
      <c r="K273" t="n">
        <v>0</v>
      </c>
      <c r="L273" t="n">
        <v>0</v>
      </c>
      <c r="M273" t="n">
        <v>0</v>
      </c>
      <c r="N273" t="n">
        <v>0</v>
      </c>
      <c r="O273" t="n">
        <v>0</v>
      </c>
      <c r="P273" t="n">
        <v>0</v>
      </c>
      <c r="Q273" t="n">
        <v>0</v>
      </c>
      <c r="R273" t="n">
        <v>0</v>
      </c>
      <c r="S273" t="n">
        <v>0</v>
      </c>
      <c r="T273" t="n">
        <v>0</v>
      </c>
      <c r="U273" t="n">
        <v>0</v>
      </c>
      <c r="V273" t="n">
        <v>7</v>
      </c>
      <c r="W273" t="n">
        <v>0</v>
      </c>
      <c r="X273" t="n">
        <v>0</v>
      </c>
      <c r="Y273" t="n">
        <v>0</v>
      </c>
      <c r="Z273" t="n">
        <v>0</v>
      </c>
      <c r="AA273" s="20" t="n">
        <v>45231</v>
      </c>
      <c r="AB273" t="inlineStr">
        <is>
          <t>مؤسسة القسوس للكيماويات</t>
        </is>
      </c>
      <c r="AC273" s="20" t="n">
        <v>2</v>
      </c>
      <c r="AD273" t="n">
        <v>0</v>
      </c>
      <c r="AE273" t="n">
        <v>0</v>
      </c>
      <c r="AG273" t="n">
        <v>0</v>
      </c>
    </row>
    <row r="274">
      <c r="A274" t="inlineStr">
        <is>
          <t>CLR</t>
        </is>
      </c>
      <c r="B274" t="inlineStr">
        <is>
          <t>RM</t>
        </is>
      </c>
      <c r="C274" t="inlineStr">
        <is>
          <t>RM.CLR.00037</t>
        </is>
      </c>
      <c r="D274" t="inlineStr">
        <is>
          <t>لون نوفا زهري</t>
        </is>
      </c>
      <c r="E274" t="n">
        <v>32.86</v>
      </c>
      <c r="F274" t="n">
        <v>373.6398</v>
      </c>
      <c r="G274" t="inlineStr">
        <is>
          <t>499, 403, 108, 112, 306, 9405, 9403, 108, 108, 405, 9112, 403, 112, 9605, 9402, 9403, 304, 9108, 605, 9112, 9402, 9605, 9112, 9403, 499, 9405, 403, 9108, 405, 605, 304, 306, 112</t>
        </is>
      </c>
      <c r="H274" t="n">
        <v>0</v>
      </c>
      <c r="I274" t="n">
        <v>0</v>
      </c>
      <c r="J274" t="n">
        <v>0.39</v>
      </c>
      <c r="K274" t="n">
        <v>0</v>
      </c>
      <c r="L274" t="n">
        <v>0</v>
      </c>
      <c r="M274" t="n">
        <v>0.39</v>
      </c>
      <c r="N274" t="n">
        <v>0</v>
      </c>
      <c r="O274" t="n">
        <v>0</v>
      </c>
      <c r="P274" t="n">
        <v>0</v>
      </c>
      <c r="Q274" t="n">
        <v>-0.014</v>
      </c>
      <c r="R274" t="n">
        <v>0</v>
      </c>
      <c r="S274" t="n">
        <v>-0.014</v>
      </c>
      <c r="T274" t="n">
        <v>33.236</v>
      </c>
      <c r="U274" t="n">
        <v>377.3889</v>
      </c>
      <c r="V274" t="n">
        <v>10.5891</v>
      </c>
      <c r="W274" t="n">
        <v>0.06</v>
      </c>
      <c r="X274" t="n">
        <v>0.109</v>
      </c>
      <c r="Y274" t="n">
        <v>0.145</v>
      </c>
      <c r="Z274" t="n">
        <v>0.188</v>
      </c>
      <c r="AA274" s="20" t="n">
        <v>45899</v>
      </c>
      <c r="AB274" t="inlineStr">
        <is>
          <t>شركة الاوتاد للتوريدات الكيماوية - مورد</t>
        </is>
      </c>
      <c r="AC274" s="20" t="n">
        <v>46043</v>
      </c>
      <c r="AD274" t="n">
        <v>0.0161</v>
      </c>
      <c r="AE274" t="n">
        <v>0.0156</v>
      </c>
      <c r="AF274" t="inlineStr">
        <is>
          <t>2121:13</t>
        </is>
      </c>
      <c r="AG274" t="n">
        <v>0</v>
      </c>
    </row>
    <row r="275">
      <c r="A275" t="inlineStr">
        <is>
          <t>CLR</t>
        </is>
      </c>
      <c r="B275" t="inlineStr">
        <is>
          <t>RM</t>
        </is>
      </c>
      <c r="C275" t="inlineStr">
        <is>
          <t>RM.CLR.00038</t>
        </is>
      </c>
      <c r="D275" t="inlineStr">
        <is>
          <t>لون نوفا ازرق</t>
        </is>
      </c>
      <c r="E275" t="n">
        <v>4.798</v>
      </c>
      <c r="F275" t="n">
        <v>75.80840000000001</v>
      </c>
      <c r="G275" t="inlineStr">
        <is>
          <t>108, 306, 403, 499, 9112, 112, 108, 108, 9108, 403, 499, 9108, 306, 112, 9112</t>
        </is>
      </c>
      <c r="H275" t="n">
        <v>0</v>
      </c>
      <c r="I275" t="n">
        <v>0</v>
      </c>
      <c r="J275" t="n">
        <v>0</v>
      </c>
      <c r="K275" t="n">
        <v>0</v>
      </c>
      <c r="L275" t="n">
        <v>0</v>
      </c>
      <c r="M275" t="n">
        <v>0</v>
      </c>
      <c r="N275" t="n">
        <v>0</v>
      </c>
      <c r="O275" t="n">
        <v>0</v>
      </c>
      <c r="P275" t="n">
        <v>0</v>
      </c>
      <c r="Q275" t="n">
        <v>0</v>
      </c>
      <c r="R275" t="n">
        <v>0</v>
      </c>
      <c r="S275" t="n">
        <v>0</v>
      </c>
      <c r="T275" t="n">
        <v>4.798</v>
      </c>
      <c r="U275" t="n">
        <v>75.80840000000001</v>
      </c>
      <c r="V275" t="n">
        <v>15.8</v>
      </c>
      <c r="W275" t="n">
        <v>0</v>
      </c>
      <c r="X275" t="n">
        <v>0.002</v>
      </c>
      <c r="Y275" t="n">
        <v>0.002</v>
      </c>
      <c r="Z275" t="n">
        <v>0.002</v>
      </c>
      <c r="AA275" s="20" t="n">
        <v>2</v>
      </c>
      <c r="AC275" s="20" t="n">
        <v>45939</v>
      </c>
      <c r="AD275" t="n">
        <v>0.0002</v>
      </c>
      <c r="AE275" t="n">
        <v>0.0001</v>
      </c>
      <c r="AF275" t="inlineStr">
        <is>
          <t>28789:4</t>
        </is>
      </c>
      <c r="AG275" t="n">
        <v>0</v>
      </c>
    </row>
    <row r="276">
      <c r="A276" t="inlineStr">
        <is>
          <t>CLR</t>
        </is>
      </c>
      <c r="B276" t="inlineStr">
        <is>
          <t>RM</t>
        </is>
      </c>
      <c r="C276" t="inlineStr">
        <is>
          <t>RM.CLR.0039</t>
        </is>
      </c>
      <c r="D276" t="inlineStr">
        <is>
          <t>Carmine Os Powder</t>
        </is>
      </c>
      <c r="V276" t="n">
        <v>280</v>
      </c>
      <c r="W276" t="n">
        <v>0</v>
      </c>
      <c r="X276" t="n">
        <v>0</v>
      </c>
      <c r="Y276" t="n">
        <v>0</v>
      </c>
      <c r="Z276" t="n">
        <v>0</v>
      </c>
      <c r="AA276" s="20" t="n">
        <v>2</v>
      </c>
      <c r="AC276" s="20" t="n">
        <v>2</v>
      </c>
      <c r="AD276" t="n">
        <v>0</v>
      </c>
      <c r="AE276" t="n">
        <v>0</v>
      </c>
    </row>
    <row r="277">
      <c r="A277" t="inlineStr">
        <is>
          <t>CLR</t>
        </is>
      </c>
      <c r="B277" t="inlineStr">
        <is>
          <t>RM</t>
        </is>
      </c>
      <c r="C277" t="inlineStr">
        <is>
          <t>RM.CLR.0040</t>
        </is>
      </c>
      <c r="D277" t="inlineStr">
        <is>
          <t>لون باودر اسود</t>
        </is>
      </c>
      <c r="V277" t="n">
        <v>0</v>
      </c>
      <c r="W277" t="n">
        <v>0</v>
      </c>
      <c r="X277" t="n">
        <v>0</v>
      </c>
      <c r="Y277" t="n">
        <v>0</v>
      </c>
      <c r="Z277" t="n">
        <v>0</v>
      </c>
      <c r="AA277" s="20" t="n">
        <v>2</v>
      </c>
      <c r="AC277" s="20" t="n">
        <v>2</v>
      </c>
      <c r="AD277" t="n">
        <v>0</v>
      </c>
      <c r="AE277" t="n">
        <v>0</v>
      </c>
    </row>
    <row r="278">
      <c r="A278" t="inlineStr">
        <is>
          <t>FAT</t>
        </is>
      </c>
      <c r="B278" t="inlineStr">
        <is>
          <t>RM</t>
        </is>
      </c>
      <c r="C278" t="inlineStr">
        <is>
          <t>RM.FAT.00001</t>
        </is>
      </c>
      <c r="D278" t="inlineStr">
        <is>
          <t xml:space="preserve">زبدة حيواني </t>
        </is>
      </c>
      <c r="V278" t="n">
        <v>0</v>
      </c>
      <c r="W278" t="n">
        <v>0</v>
      </c>
      <c r="X278" t="n">
        <v>0</v>
      </c>
      <c r="Y278" t="n">
        <v>0</v>
      </c>
      <c r="Z278" t="n">
        <v>0</v>
      </c>
      <c r="AA278" s="20" t="n">
        <v>2</v>
      </c>
      <c r="AC278" s="20" t="n">
        <v>2</v>
      </c>
      <c r="AD278" t="n">
        <v>0</v>
      </c>
      <c r="AE278" t="n">
        <v>0</v>
      </c>
    </row>
    <row r="279">
      <c r="A279" t="inlineStr">
        <is>
          <t>FAT</t>
        </is>
      </c>
      <c r="B279" t="inlineStr">
        <is>
          <t>RM</t>
        </is>
      </c>
      <c r="C279" t="inlineStr">
        <is>
          <t>RM.FAT.00002</t>
        </is>
      </c>
      <c r="D279" t="inlineStr">
        <is>
          <t>Gold Valley Butter 25 kg</t>
        </is>
      </c>
      <c r="E279" t="n">
        <v>0</v>
      </c>
      <c r="F279" t="n">
        <v>0</v>
      </c>
      <c r="G279" t="inlineStr">
        <is>
          <t>301, 102, 301, 102</t>
        </is>
      </c>
      <c r="H279" t="n">
        <v>0</v>
      </c>
      <c r="I279" t="n">
        <v>0</v>
      </c>
      <c r="J279" t="n">
        <v>0</v>
      </c>
      <c r="K279" t="n">
        <v>0</v>
      </c>
      <c r="L279" t="n">
        <v>0</v>
      </c>
      <c r="M279" t="n">
        <v>0</v>
      </c>
      <c r="N279" t="n">
        <v>0</v>
      </c>
      <c r="O279" t="n">
        <v>0</v>
      </c>
      <c r="P279" t="n">
        <v>0</v>
      </c>
      <c r="Q279" t="n">
        <v>0</v>
      </c>
      <c r="R279" t="n">
        <v>0</v>
      </c>
      <c r="S279" t="n">
        <v>0</v>
      </c>
      <c r="T279" t="n">
        <v>0</v>
      </c>
      <c r="U279" t="n">
        <v>0</v>
      </c>
      <c r="V279" t="n">
        <v>2.1051</v>
      </c>
      <c r="W279" t="n">
        <v>0</v>
      </c>
      <c r="X279" t="n">
        <v>0</v>
      </c>
      <c r="Y279" t="n">
        <v>0</v>
      </c>
      <c r="Z279" t="n">
        <v>0</v>
      </c>
      <c r="AA279" s="20" t="n">
        <v>45183</v>
      </c>
      <c r="AB279" t="inlineStr">
        <is>
          <t>شركة اياد خرفان وشركاه - مورد</t>
        </is>
      </c>
      <c r="AC279" s="20" t="n">
        <v>45515</v>
      </c>
      <c r="AD279" t="n">
        <v>0</v>
      </c>
      <c r="AE279" t="n">
        <v>0</v>
      </c>
      <c r="AG279" t="n">
        <v>0</v>
      </c>
    </row>
    <row r="280">
      <c r="A280" t="inlineStr">
        <is>
          <t>FAT</t>
        </is>
      </c>
      <c r="B280" t="inlineStr">
        <is>
          <t>RM</t>
        </is>
      </c>
      <c r="C280" t="inlineStr">
        <is>
          <t>RM.FAT.00003</t>
        </is>
      </c>
      <c r="D280" t="inlineStr">
        <is>
          <t>زبدة حيواني</t>
        </is>
      </c>
      <c r="E280" t="n">
        <v>1</v>
      </c>
      <c r="F280" t="n">
        <v>9.055</v>
      </c>
      <c r="G280" t="inlineStr">
        <is>
          <t>402, 304, 9304, 304, 304, 402, 9304</t>
        </is>
      </c>
      <c r="H280" t="n">
        <v>0</v>
      </c>
      <c r="I280" t="n">
        <v>0</v>
      </c>
      <c r="J280" t="n">
        <v>8.9</v>
      </c>
      <c r="K280" t="n">
        <v>0</v>
      </c>
      <c r="L280" t="n">
        <v>0</v>
      </c>
      <c r="M280" t="n">
        <v>8.9</v>
      </c>
      <c r="N280" t="n">
        <v>0</v>
      </c>
      <c r="O280" t="n">
        <v>0</v>
      </c>
      <c r="P280" t="n">
        <v>0</v>
      </c>
      <c r="Q280" t="n">
        <v>0</v>
      </c>
      <c r="R280" t="n">
        <v>0</v>
      </c>
      <c r="S280" t="n">
        <v>0</v>
      </c>
      <c r="T280" t="n">
        <v>9.9</v>
      </c>
      <c r="U280" t="n">
        <v>89.64449999999999</v>
      </c>
      <c r="V280" t="n">
        <v>9.055199999999999</v>
      </c>
      <c r="W280" t="n">
        <v>0</v>
      </c>
      <c r="X280" t="n">
        <v>0</v>
      </c>
      <c r="Y280" t="n">
        <v>0</v>
      </c>
      <c r="Z280" t="n">
        <v>0</v>
      </c>
      <c r="AA280" s="20" t="n">
        <v>45449</v>
      </c>
      <c r="AB280" t="inlineStr">
        <is>
          <t>Cash Customer - مورد</t>
        </is>
      </c>
      <c r="AC280" s="20" t="n">
        <v>2</v>
      </c>
      <c r="AD280" t="n">
        <v>0</v>
      </c>
      <c r="AE280" t="n">
        <v>0</v>
      </c>
      <c r="AG280" t="n">
        <v>0</v>
      </c>
    </row>
    <row r="281">
      <c r="A281" t="inlineStr">
        <is>
          <t>FAT</t>
        </is>
      </c>
      <c r="B281" t="inlineStr">
        <is>
          <t>RM</t>
        </is>
      </c>
      <c r="C281" t="inlineStr">
        <is>
          <t>RM.FAT.00004</t>
        </is>
      </c>
      <c r="D281" t="inlineStr">
        <is>
          <t>CBE</t>
        </is>
      </c>
      <c r="E281" t="n">
        <v>474717.6946</v>
      </c>
      <c r="F281" t="n">
        <v>2077900.5285</v>
      </c>
      <c r="G281" t="inlineStr">
        <is>
          <t>403, 701, 9108, 408, 401, 405, 409, 306, 301, 304, 303, 402, 112, 201, 107, 9104, 9402, 9301, 9401, 9102, 9103, 499, 9405, 9112, 9104, 9110, 9408, 9409, 9403, 403, 409, 408, 401, 303, 499, 402, 304, 108, 102, 110, 103, 101, 105, 104, 112, 107, 306, 201, 301, 9402, 408, 9403, 304, 9108, 9301, 701, 9401, 9110, 9112, 9103, 9102, 405, 108, 102, 9401, 9403, 104, 9102, 9103, 110, 104, 103, 101, 9405, 9108, 103, 9408, 403, 9409, 102, 101, 9112, 108, 107, 499, 405, 112, 9405, 9408, 401, 409, 105, 9409</t>
        </is>
      </c>
      <c r="H281" t="n">
        <v>0</v>
      </c>
      <c r="I281" t="n">
        <v>0</v>
      </c>
      <c r="J281" t="n">
        <v>0</v>
      </c>
      <c r="K281" t="n">
        <v>0</v>
      </c>
      <c r="L281" t="n">
        <v>0</v>
      </c>
      <c r="M281" t="n">
        <v>0</v>
      </c>
      <c r="N281" t="n">
        <v>0</v>
      </c>
      <c r="O281" t="n">
        <v>0</v>
      </c>
      <c r="P281" t="n">
        <v>-2</v>
      </c>
      <c r="Q281" t="n">
        <v>-91102.4843</v>
      </c>
      <c r="R281" t="n">
        <v>0</v>
      </c>
      <c r="S281" t="n">
        <v>-91104.4843</v>
      </c>
      <c r="T281" t="n">
        <v>383613.2103</v>
      </c>
      <c r="U281" t="n">
        <v>1680809.0319</v>
      </c>
      <c r="V281" t="n">
        <v>4.419</v>
      </c>
      <c r="W281" t="n">
        <v>206409.6883</v>
      </c>
      <c r="X281" t="n">
        <v>444228.9233</v>
      </c>
      <c r="Y281" t="n">
        <v>759953.6843</v>
      </c>
      <c r="Z281" t="n">
        <v>1062431.9173</v>
      </c>
      <c r="AA281" s="20" t="n">
        <v>45942</v>
      </c>
      <c r="AB281" t="inlineStr">
        <is>
          <t>CBE 608.21/2025</t>
        </is>
      </c>
      <c r="AC281" s="20" t="n">
        <v>46053</v>
      </c>
      <c r="AD281" t="n">
        <v>84439.2982</v>
      </c>
      <c r="AE281" t="n">
        <v>88535.99310000001</v>
      </c>
      <c r="AF281" t="inlineStr">
        <is>
          <t>4:9</t>
        </is>
      </c>
      <c r="AG281" t="n">
        <v>0</v>
      </c>
    </row>
    <row r="282">
      <c r="A282" t="inlineStr">
        <is>
          <t>FAT</t>
        </is>
      </c>
      <c r="B282" t="inlineStr">
        <is>
          <t>RM</t>
        </is>
      </c>
      <c r="C282" t="inlineStr">
        <is>
          <t>RM.FAT.00005</t>
        </is>
      </c>
      <c r="D282" t="inlineStr">
        <is>
          <t>ILLEXAO SC 70 - Crt CBE</t>
        </is>
      </c>
      <c r="E282" t="n">
        <v>312547.7905</v>
      </c>
      <c r="F282" t="n">
        <v>1614217.3545</v>
      </c>
      <c r="G282" t="inlineStr">
        <is>
          <t>9112, 9401, 9402, 9110, 9111, 9403, 112, 306, 402, 401, 9108, 701, 499, 9102, 403, 9108, 9403, 701, 9402, 9102, 9112, 9401, 9110, 108, 102, 110, 103, 111, 104, 9403, 201, 107, 108, 499, 112, 9111, 9112, 403, 101, 499, 402, 401, 403, 306, 201, 108, 102, 101, 110, 107, 111, 104, 103, 112</t>
        </is>
      </c>
      <c r="H282" t="n">
        <v>0</v>
      </c>
      <c r="I282" t="n">
        <v>0</v>
      </c>
      <c r="J282" t="n">
        <v>0</v>
      </c>
      <c r="K282" t="n">
        <v>0</v>
      </c>
      <c r="L282" t="n">
        <v>0</v>
      </c>
      <c r="M282" t="n">
        <v>0</v>
      </c>
      <c r="N282" t="n">
        <v>0</v>
      </c>
      <c r="O282" t="n">
        <v>0</v>
      </c>
      <c r="P282" t="n">
        <v>0</v>
      </c>
      <c r="Q282" t="n">
        <v>-4844.3046</v>
      </c>
      <c r="R282" t="n">
        <v>0</v>
      </c>
      <c r="S282" t="n">
        <v>-4844.3046</v>
      </c>
      <c r="T282" t="n">
        <v>307703.4859</v>
      </c>
      <c r="U282" t="n">
        <v>1596115.073</v>
      </c>
      <c r="V282" t="n">
        <v>4.3259</v>
      </c>
      <c r="W282" t="n">
        <v>4847.8116</v>
      </c>
      <c r="X282" t="n">
        <v>10399.0116</v>
      </c>
      <c r="Y282" t="n">
        <v>10441.0116</v>
      </c>
      <c r="Z282" t="n">
        <v>10441.0116</v>
      </c>
      <c r="AA282" s="20" t="n">
        <v>45862</v>
      </c>
      <c r="AB282" t="inlineStr">
        <is>
          <t>CBE 70.06/2025</t>
        </is>
      </c>
      <c r="AC282" s="20" t="n">
        <v>46053</v>
      </c>
      <c r="AD282" t="n">
        <v>1160.1124</v>
      </c>
      <c r="AE282" t="n">
        <v>870.0843</v>
      </c>
      <c r="AF282" t="inlineStr">
        <is>
          <t>353:19</t>
        </is>
      </c>
      <c r="AG282" t="n">
        <v>0</v>
      </c>
    </row>
    <row r="283">
      <c r="A283" t="inlineStr">
        <is>
          <t>FAT</t>
        </is>
      </c>
      <c r="B283" t="inlineStr">
        <is>
          <t>RM</t>
        </is>
      </c>
      <c r="C283" t="inlineStr">
        <is>
          <t>RM.FAT.00006</t>
        </is>
      </c>
      <c r="D283" t="inlineStr">
        <is>
          <t>Coconera AP 4002 "CBE"</t>
        </is>
      </c>
      <c r="E283" t="n">
        <v>40276.0062</v>
      </c>
      <c r="F283" t="n">
        <v>179615.3663</v>
      </c>
      <c r="G283" t="inlineStr">
        <is>
          <t>499, 103, 102, 108, 701, 9301, 9108, 9402, 301, 306, 103, 102, 108, 499, 403, 499, 9301, 9402, 301, 306, 9108, 701, 403</t>
        </is>
      </c>
      <c r="H283" t="n">
        <v>0</v>
      </c>
      <c r="I283" t="n">
        <v>0</v>
      </c>
      <c r="J283" t="n">
        <v>0</v>
      </c>
      <c r="K283" t="n">
        <v>0</v>
      </c>
      <c r="L283" t="n">
        <v>0</v>
      </c>
      <c r="M283" t="n">
        <v>0</v>
      </c>
      <c r="N283" t="n">
        <v>0</v>
      </c>
      <c r="O283" t="n">
        <v>0</v>
      </c>
      <c r="P283" t="n">
        <v>0</v>
      </c>
      <c r="Q283" t="n">
        <v>-40.1709</v>
      </c>
      <c r="R283" t="n">
        <v>0</v>
      </c>
      <c r="S283" t="n">
        <v>-40.1709</v>
      </c>
      <c r="T283" t="n">
        <v>40235.8353</v>
      </c>
      <c r="U283" t="n">
        <v>179436.2299</v>
      </c>
      <c r="V283" t="n">
        <v>4.4594</v>
      </c>
      <c r="W283" t="n">
        <v>80.1709</v>
      </c>
      <c r="X283" t="n">
        <v>80.1709</v>
      </c>
      <c r="Y283" t="n">
        <v>80.1709</v>
      </c>
      <c r="Z283" t="n">
        <v>268.6709</v>
      </c>
      <c r="AA283" s="20" t="n">
        <v>45780</v>
      </c>
      <c r="AB283" t="inlineStr">
        <is>
          <t>COCONERA AP.02/2025</t>
        </is>
      </c>
      <c r="AC283" s="20" t="n">
        <v>46053</v>
      </c>
      <c r="AD283" t="n">
        <v>8.9078</v>
      </c>
      <c r="AE283" t="n">
        <v>22.3892</v>
      </c>
      <c r="AF283" t="inlineStr">
        <is>
          <t>1797:3</t>
        </is>
      </c>
      <c r="AG283" t="n">
        <v>0</v>
      </c>
    </row>
    <row r="284">
      <c r="A284" t="inlineStr">
        <is>
          <t>FAT</t>
        </is>
      </c>
      <c r="B284" t="inlineStr">
        <is>
          <t>RM</t>
        </is>
      </c>
      <c r="C284" t="inlineStr">
        <is>
          <t>RM.FAT.00007</t>
        </is>
      </c>
      <c r="D284" t="inlineStr">
        <is>
          <t>Turacao 70 "CBE"</t>
        </is>
      </c>
      <c r="E284" t="n">
        <v>208447.3023</v>
      </c>
      <c r="F284" t="n">
        <v>927295.6485</v>
      </c>
      <c r="G284" t="inlineStr">
        <is>
          <t>306, 107, 112, 402, 401, 403, 9108, 408, 499, 9405, 405, 409, 9112, 9408, 9409, 9402, 9401, 9403, 499, 9409, 9408, 108, 102, 101, 103, 9403, 9402, 9405, 9108, 9112, 405, 9401, 107, 306, 108, 103, 102, 101, 112, 403, 409, 499, 408, 401, 402</t>
        </is>
      </c>
      <c r="H284" t="n">
        <v>0</v>
      </c>
      <c r="I284" t="n">
        <v>0</v>
      </c>
      <c r="J284" t="n">
        <v>0</v>
      </c>
      <c r="K284" t="n">
        <v>0</v>
      </c>
      <c r="L284" t="n">
        <v>0</v>
      </c>
      <c r="M284" t="n">
        <v>0</v>
      </c>
      <c r="N284" t="n">
        <v>0</v>
      </c>
      <c r="O284" t="n">
        <v>0</v>
      </c>
      <c r="P284" t="n">
        <v>0</v>
      </c>
      <c r="Q284" t="n">
        <v>-207.2958</v>
      </c>
      <c r="R284" t="n">
        <v>0</v>
      </c>
      <c r="S284" t="n">
        <v>-207.2958</v>
      </c>
      <c r="T284" t="n">
        <v>208240.0065</v>
      </c>
      <c r="U284" t="n">
        <v>926373.4754</v>
      </c>
      <c r="V284" t="n">
        <v>4.9823</v>
      </c>
      <c r="W284" t="n">
        <v>28134.7428</v>
      </c>
      <c r="X284" t="n">
        <v>84322.30379999999</v>
      </c>
      <c r="Y284" t="n">
        <v>84322.30379999999</v>
      </c>
      <c r="Z284" t="n">
        <v>84322.30379999999</v>
      </c>
      <c r="AA284" s="20" t="n">
        <v>45845</v>
      </c>
      <c r="AB284" t="inlineStr">
        <is>
          <t>COCOA YAMA.14/2025</t>
        </is>
      </c>
      <c r="AC284" s="20" t="n">
        <v>46053</v>
      </c>
      <c r="AD284" t="n">
        <v>9369.1448</v>
      </c>
      <c r="AE284" t="n">
        <v>7026.8586</v>
      </c>
      <c r="AF284" t="inlineStr">
        <is>
          <t>29:19</t>
        </is>
      </c>
      <c r="AG284" t="n">
        <v>0</v>
      </c>
    </row>
    <row r="285">
      <c r="A285" t="inlineStr">
        <is>
          <t>FAT</t>
        </is>
      </c>
      <c r="B285" t="inlineStr">
        <is>
          <t>RM</t>
        </is>
      </c>
      <c r="C285" t="inlineStr">
        <is>
          <t>RM.FAT.00008</t>
        </is>
      </c>
      <c r="D285" t="inlineStr">
        <is>
          <t>CBR</t>
        </is>
      </c>
      <c r="E285" t="n">
        <v>24593.8827</v>
      </c>
      <c r="F285" t="n">
        <v>35711.5236</v>
      </c>
      <c r="G285" t="inlineStr">
        <is>
          <t>102, 103, 101, 108, 104, 107, 301, 306, 499, 401, 402, 403, 9402, 408, 112, 401, 103, 101, 9403, 9108, 108, 403, 499, 9408, 9112, 101, 9108, 9401, 402, 401, 102, 108, 9401, 104, 107, 112, 306, 301, 9403, 9402, 9112, 9408, 9401, 403, 9108, 499, 408</t>
        </is>
      </c>
      <c r="H285" t="n">
        <v>0</v>
      </c>
      <c r="I285" t="n">
        <v>0</v>
      </c>
      <c r="J285" t="n">
        <v>0</v>
      </c>
      <c r="K285" t="n">
        <v>0</v>
      </c>
      <c r="L285" t="n">
        <v>0</v>
      </c>
      <c r="M285" t="n">
        <v>0</v>
      </c>
      <c r="N285" t="n">
        <v>0</v>
      </c>
      <c r="O285" t="n">
        <v>0</v>
      </c>
      <c r="P285" t="n">
        <v>0</v>
      </c>
      <c r="Q285" t="n">
        <v>-18642.396</v>
      </c>
      <c r="R285" t="n">
        <v>0</v>
      </c>
      <c r="S285" t="n">
        <v>-18642.396</v>
      </c>
      <c r="T285" t="n">
        <v>5951.4867</v>
      </c>
      <c r="U285" t="n">
        <v>8694.472</v>
      </c>
      <c r="V285" t="n">
        <v>1.6267</v>
      </c>
      <c r="W285" t="n">
        <v>20278.224</v>
      </c>
      <c r="X285" t="n">
        <v>20878.63</v>
      </c>
      <c r="Y285" t="n">
        <v>92077.601</v>
      </c>
      <c r="Z285" t="n">
        <v>188246.251</v>
      </c>
      <c r="AA285" s="20" t="n">
        <v>45128</v>
      </c>
      <c r="AB285" t="inlineStr">
        <is>
          <t>ALBEHAR.01/2023</t>
        </is>
      </c>
      <c r="AC285" s="20" t="n">
        <v>46053</v>
      </c>
      <c r="AD285" t="n">
        <v>10230.8445</v>
      </c>
      <c r="AE285" t="n">
        <v>15687.1875</v>
      </c>
      <c r="AF285" t="inlineStr">
        <is>
          <t>0:11</t>
        </is>
      </c>
      <c r="AG285" t="n">
        <v>0</v>
      </c>
    </row>
    <row r="286">
      <c r="A286" t="inlineStr">
        <is>
          <t>FAT</t>
        </is>
      </c>
      <c r="B286" t="inlineStr">
        <is>
          <t>RM</t>
        </is>
      </c>
      <c r="C286" t="inlineStr">
        <is>
          <t>RM.FAT.00009</t>
        </is>
      </c>
      <c r="D286" t="inlineStr">
        <is>
          <t xml:space="preserve">CBR CULINA PREMIUM CBG 135 </t>
        </is>
      </c>
      <c r="E286" t="n">
        <v>116741.5212</v>
      </c>
      <c r="F286" t="n">
        <v>161679.2379</v>
      </c>
      <c r="G286" t="inlineStr">
        <is>
          <t>402, 401, 408, 499, 403, 112, 101, 103, 106, 110, 102, 108, 306, 107, 9401, 9110, 9112, 9103, 9102, 9108, 701, 9402, 408, 9403, 103, 101, 110, 102, 9401, 9403, 108, 106, 9408, 401, 112, 499, 108, 403, 9408, 9108, 102, 9112, 9403, 9401, 9402, 9408, 9110, 9112, 701, 499, 9102, 9103, 408, 9108, 403, 401, 402, 112, 107, 306</t>
        </is>
      </c>
      <c r="H286" t="n">
        <v>46500</v>
      </c>
      <c r="I286" t="n">
        <v>0</v>
      </c>
      <c r="J286" t="n">
        <v>0</v>
      </c>
      <c r="K286" t="n">
        <v>0</v>
      </c>
      <c r="L286" t="n">
        <v>0</v>
      </c>
      <c r="M286" t="n">
        <v>46500</v>
      </c>
      <c r="N286" t="n">
        <v>0</v>
      </c>
      <c r="O286" t="n">
        <v>0</v>
      </c>
      <c r="P286" t="n">
        <v>0</v>
      </c>
      <c r="Q286" t="n">
        <v>-29720.0644</v>
      </c>
      <c r="R286" t="n">
        <v>0</v>
      </c>
      <c r="S286" t="n">
        <v>-29720.0644</v>
      </c>
      <c r="T286" t="n">
        <v>133521.4568</v>
      </c>
      <c r="U286" t="n">
        <v>183378.6775</v>
      </c>
      <c r="V286" t="n">
        <v>1.5502</v>
      </c>
      <c r="W286" t="n">
        <v>134240.2364</v>
      </c>
      <c r="X286" t="n">
        <v>211749.0794</v>
      </c>
      <c r="Y286" t="n">
        <v>226228.9174</v>
      </c>
      <c r="Z286" t="n">
        <v>226388.3174</v>
      </c>
      <c r="AA286" s="20" t="n">
        <v>46026</v>
      </c>
      <c r="AB286" t="inlineStr">
        <is>
          <t>CBR - CULINA .01/2026</t>
        </is>
      </c>
      <c r="AC286" s="20" t="n">
        <v>46053</v>
      </c>
      <c r="AD286" t="n">
        <v>25136.5463</v>
      </c>
      <c r="AE286" t="n">
        <v>18865.6931</v>
      </c>
      <c r="AF286" t="inlineStr">
        <is>
          <t>7:2</t>
        </is>
      </c>
      <c r="AG286" t="n">
        <v>62237.769</v>
      </c>
    </row>
    <row r="287">
      <c r="A287" t="inlineStr">
        <is>
          <t>FAT</t>
        </is>
      </c>
      <c r="B287" t="inlineStr">
        <is>
          <t>RM</t>
        </is>
      </c>
      <c r="C287" t="inlineStr">
        <is>
          <t>RM.FAT.00010</t>
        </is>
      </c>
      <c r="D287" t="inlineStr">
        <is>
          <t>OLINERA 5515 NH</t>
        </is>
      </c>
      <c r="E287" t="n">
        <v>505.4953</v>
      </c>
      <c r="F287" t="n">
        <v>642.6554</v>
      </c>
      <c r="G287" t="inlineStr">
        <is>
          <t>9402, 9401, 499, 403, 9108, 401, 403, 499, 401, 101, 102, 108, 9402, 9108, 9401, 101, 102, 108, 499</t>
        </is>
      </c>
      <c r="H287" t="n">
        <v>0</v>
      </c>
      <c r="I287" t="n">
        <v>0</v>
      </c>
      <c r="J287" t="n">
        <v>0</v>
      </c>
      <c r="K287" t="n">
        <v>0</v>
      </c>
      <c r="L287" t="n">
        <v>0</v>
      </c>
      <c r="M287" t="n">
        <v>0</v>
      </c>
      <c r="N287" t="n">
        <v>0</v>
      </c>
      <c r="O287" t="n">
        <v>0</v>
      </c>
      <c r="P287" t="n">
        <v>0</v>
      </c>
      <c r="Q287" t="n">
        <v>-0.4651</v>
      </c>
      <c r="R287" t="n">
        <v>0</v>
      </c>
      <c r="S287" t="n">
        <v>-0.4651</v>
      </c>
      <c r="T287" t="n">
        <v>505.0302</v>
      </c>
      <c r="U287" t="n">
        <v>642.0641000000001</v>
      </c>
      <c r="V287" t="n">
        <v>1.2713</v>
      </c>
      <c r="W287" t="n">
        <v>0.4651</v>
      </c>
      <c r="X287" t="n">
        <v>0.4651</v>
      </c>
      <c r="Y287" t="n">
        <v>0.4651</v>
      </c>
      <c r="Z287" t="n">
        <v>0.4651</v>
      </c>
      <c r="AA287" s="20" t="n">
        <v>45309</v>
      </c>
      <c r="AB287" t="inlineStr">
        <is>
          <t>OLINERA.01/2024</t>
        </is>
      </c>
      <c r="AC287" s="20" t="n">
        <v>46053</v>
      </c>
      <c r="AD287" t="n">
        <v>0.0516</v>
      </c>
      <c r="AE287" t="n">
        <v>0.0387</v>
      </c>
      <c r="AF287" t="inlineStr">
        <is>
          <t>13030:7</t>
        </is>
      </c>
      <c r="AG287" t="n">
        <v>0</v>
      </c>
    </row>
    <row r="288">
      <c r="A288" t="inlineStr">
        <is>
          <t>FAT</t>
        </is>
      </c>
      <c r="B288" t="inlineStr">
        <is>
          <t>RM</t>
        </is>
      </c>
      <c r="C288" t="inlineStr">
        <is>
          <t>RM.FAT.00011</t>
        </is>
      </c>
      <c r="D288" t="inlineStr">
        <is>
          <t>Couva 500 - CBR</t>
        </is>
      </c>
      <c r="E288" t="n">
        <v>1321.1411</v>
      </c>
      <c r="F288" t="n">
        <v>1749.2513</v>
      </c>
      <c r="G288" t="inlineStr">
        <is>
          <t>201, 102, 108, 103, 101, 499, 402, 401, 403, 405, 9108, 701, 9401, 9402, 9405, 101, 103, 499, 402, 401, 405, 102, 108, 201, 9402, 9405, 9401, 499, 9108, 403, 701</t>
        </is>
      </c>
      <c r="H288" t="n">
        <v>0</v>
      </c>
      <c r="I288" t="n">
        <v>0</v>
      </c>
      <c r="J288" t="n">
        <v>0</v>
      </c>
      <c r="K288" t="n">
        <v>0</v>
      </c>
      <c r="L288" t="n">
        <v>0</v>
      </c>
      <c r="M288" t="n">
        <v>0</v>
      </c>
      <c r="N288" t="n">
        <v>0</v>
      </c>
      <c r="O288" t="n">
        <v>0</v>
      </c>
      <c r="P288" t="n">
        <v>0</v>
      </c>
      <c r="Q288" t="n">
        <v>-2.151</v>
      </c>
      <c r="R288" t="n">
        <v>0</v>
      </c>
      <c r="S288" t="n">
        <v>-2.151</v>
      </c>
      <c r="T288" t="n">
        <v>1318.9901</v>
      </c>
      <c r="U288" t="n">
        <v>1746.4033</v>
      </c>
      <c r="V288" t="n">
        <v>1.324</v>
      </c>
      <c r="W288" t="n">
        <v>2.151</v>
      </c>
      <c r="X288" t="n">
        <v>2.151</v>
      </c>
      <c r="Y288" t="n">
        <v>12239.047</v>
      </c>
      <c r="Z288" t="n">
        <v>25802.489</v>
      </c>
      <c r="AA288" s="20" t="n">
        <v>45598</v>
      </c>
      <c r="AB288" t="inlineStr">
        <is>
          <t>CBR500.11/2024</t>
        </is>
      </c>
      <c r="AC288" s="20" t="n">
        <v>46053</v>
      </c>
      <c r="AD288" t="n">
        <v>1359.8941</v>
      </c>
      <c r="AE288" t="n">
        <v>2150.2074</v>
      </c>
      <c r="AF288" t="inlineStr">
        <is>
          <t>0:18</t>
        </is>
      </c>
      <c r="AG288" t="n">
        <v>0</v>
      </c>
    </row>
    <row r="289">
      <c r="A289" t="inlineStr">
        <is>
          <t>FAT</t>
        </is>
      </c>
      <c r="B289" t="inlineStr">
        <is>
          <t>RM</t>
        </is>
      </c>
      <c r="C289" t="inlineStr">
        <is>
          <t>RM.FAT.00012</t>
        </is>
      </c>
      <c r="D289" t="inlineStr">
        <is>
          <t>Akospread GP 19 ( AAK )</t>
        </is>
      </c>
      <c r="E289" t="n">
        <v>0</v>
      </c>
      <c r="F289" t="n">
        <v>0</v>
      </c>
      <c r="G289" t="inlineStr">
        <is>
          <t>401, 401</t>
        </is>
      </c>
      <c r="H289" t="n">
        <v>0</v>
      </c>
      <c r="I289" t="n">
        <v>0</v>
      </c>
      <c r="J289" t="n">
        <v>0</v>
      </c>
      <c r="K289" t="n">
        <v>0</v>
      </c>
      <c r="L289" t="n">
        <v>0</v>
      </c>
      <c r="M289" t="n">
        <v>0</v>
      </c>
      <c r="N289" t="n">
        <v>0</v>
      </c>
      <c r="O289" t="n">
        <v>0</v>
      </c>
      <c r="P289" t="n">
        <v>0</v>
      </c>
      <c r="Q289" t="n">
        <v>0</v>
      </c>
      <c r="R289" t="n">
        <v>0</v>
      </c>
      <c r="S289" t="n">
        <v>0</v>
      </c>
      <c r="T289" t="n">
        <v>0</v>
      </c>
      <c r="U289" t="n">
        <v>0</v>
      </c>
      <c r="V289" t="n">
        <v>1.298</v>
      </c>
      <c r="W289" t="n">
        <v>0</v>
      </c>
      <c r="X289" t="n">
        <v>0</v>
      </c>
      <c r="Y289" t="n">
        <v>0</v>
      </c>
      <c r="Z289" t="n">
        <v>0</v>
      </c>
      <c r="AA289" s="20" t="n">
        <v>2</v>
      </c>
      <c r="AC289" s="20" t="n">
        <v>2</v>
      </c>
      <c r="AD289" t="n">
        <v>0</v>
      </c>
      <c r="AE289" t="n">
        <v>0</v>
      </c>
      <c r="AG289" t="n">
        <v>0</v>
      </c>
    </row>
    <row r="290">
      <c r="A290" t="inlineStr">
        <is>
          <t>FAT</t>
        </is>
      </c>
      <c r="B290" t="inlineStr">
        <is>
          <t>RM</t>
        </is>
      </c>
      <c r="C290" t="inlineStr">
        <is>
          <t>RM.FAT.00013</t>
        </is>
      </c>
      <c r="D290" t="inlineStr">
        <is>
          <t>CBS 555</t>
        </is>
      </c>
      <c r="E290" t="n">
        <v>291758.9657</v>
      </c>
      <c r="F290" t="n">
        <v>539237.6252</v>
      </c>
      <c r="G290" t="inlineStr">
        <is>
          <t>9112, 9605, 9401, 9402, 9403, 401, 304, 303, 306, 112, 605, 405, 9108, 403, 701, 9405, 499, 9102, 9103, 9104, 801, 304, 9403, 9402, 701, 9108, 9112, 605, 405, 9102, 9103, 9401, 102, 801, 9403, 9104, 103, 101, 9108, 108, 104, 9401, 107, 201, 9605, 105, 112, 9405, 401, 403, 102, 103, 104, 9112, 108, 499, 303, 401, 499, 403, 102, 103, 101, 105, 108, 104, 107, 112, 201, 306</t>
        </is>
      </c>
      <c r="H290" t="n">
        <v>0</v>
      </c>
      <c r="I290" t="n">
        <v>0</v>
      </c>
      <c r="J290" t="n">
        <v>0.4</v>
      </c>
      <c r="K290" t="n">
        <v>0</v>
      </c>
      <c r="L290" t="n">
        <v>0</v>
      </c>
      <c r="M290" t="n">
        <v>0.4</v>
      </c>
      <c r="N290" t="n">
        <v>0</v>
      </c>
      <c r="O290" t="n">
        <v>0</v>
      </c>
      <c r="P290" t="n">
        <v>0</v>
      </c>
      <c r="Q290" t="n">
        <v>-31454.2814</v>
      </c>
      <c r="R290" t="n">
        <v>0</v>
      </c>
      <c r="S290" t="n">
        <v>-31454.2814</v>
      </c>
      <c r="T290" t="n">
        <v>260305.0843</v>
      </c>
      <c r="U290" t="n">
        <v>482221.8442</v>
      </c>
      <c r="V290" t="n">
        <v>1.8574</v>
      </c>
      <c r="W290" t="n">
        <v>104159.7334</v>
      </c>
      <c r="X290" t="n">
        <v>180957.5894</v>
      </c>
      <c r="Y290" t="n">
        <v>210537.2274</v>
      </c>
      <c r="Z290" t="n">
        <v>211469.7274</v>
      </c>
      <c r="AA290" s="20" t="n">
        <v>45852</v>
      </c>
      <c r="AB290" t="inlineStr">
        <is>
          <t>CBS555.10/2025</t>
        </is>
      </c>
      <c r="AC290" s="20" t="n">
        <v>46053</v>
      </c>
      <c r="AD290" t="n">
        <v>23393.0252</v>
      </c>
      <c r="AE290" t="n">
        <v>17622.4772</v>
      </c>
      <c r="AF290" t="inlineStr">
        <is>
          <t>14:23</t>
        </is>
      </c>
      <c r="AG290" t="n">
        <v>0</v>
      </c>
    </row>
    <row r="291">
      <c r="A291" t="inlineStr">
        <is>
          <t>FAT</t>
        </is>
      </c>
      <c r="B291" t="inlineStr">
        <is>
          <t>RM</t>
        </is>
      </c>
      <c r="C291" t="inlineStr">
        <is>
          <t>RM.FAT.00014</t>
        </is>
      </c>
      <c r="D291" t="inlineStr">
        <is>
          <t>CBS AAK</t>
        </is>
      </c>
      <c r="E291" t="n">
        <v>0</v>
      </c>
      <c r="F291" t="n">
        <v>0</v>
      </c>
      <c r="G291" t="inlineStr">
        <is>
          <t>107, 108, 101, 103, 102, 403, 401, 402, 107, 108, 101, 103, 102, 9401, 9108, 9402, 403, 9108, 401, 402, 9402, 9401</t>
        </is>
      </c>
      <c r="H291" t="n">
        <v>0</v>
      </c>
      <c r="I291" t="n">
        <v>0</v>
      </c>
      <c r="J291" t="n">
        <v>0</v>
      </c>
      <c r="K291" t="n">
        <v>0</v>
      </c>
      <c r="L291" t="n">
        <v>0</v>
      </c>
      <c r="M291" t="n">
        <v>0</v>
      </c>
      <c r="N291" t="n">
        <v>0</v>
      </c>
      <c r="O291" t="n">
        <v>0</v>
      </c>
      <c r="P291" t="n">
        <v>0</v>
      </c>
      <c r="Q291" t="n">
        <v>0</v>
      </c>
      <c r="R291" t="n">
        <v>0</v>
      </c>
      <c r="S291" t="n">
        <v>0</v>
      </c>
      <c r="T291" t="n">
        <v>0</v>
      </c>
      <c r="U291" t="n">
        <v>0</v>
      </c>
      <c r="V291" t="n">
        <v>2.238</v>
      </c>
      <c r="W291" t="n">
        <v>0</v>
      </c>
      <c r="X291" t="n">
        <v>0</v>
      </c>
      <c r="Y291" t="n">
        <v>0</v>
      </c>
      <c r="Z291" t="n">
        <v>0</v>
      </c>
      <c r="AA291" s="20" t="n">
        <v>45661</v>
      </c>
      <c r="AB291" t="inlineStr">
        <is>
          <t>CBSAAK.01/2025</t>
        </is>
      </c>
      <c r="AC291" s="20" t="n">
        <v>45797</v>
      </c>
      <c r="AD291" t="n">
        <v>0</v>
      </c>
      <c r="AE291" t="n">
        <v>0</v>
      </c>
      <c r="AG291" t="n">
        <v>0</v>
      </c>
    </row>
    <row r="292">
      <c r="A292" t="inlineStr">
        <is>
          <t>FAT</t>
        </is>
      </c>
      <c r="B292" t="inlineStr">
        <is>
          <t>RM</t>
        </is>
      </c>
      <c r="C292" t="inlineStr">
        <is>
          <t>RM.FAT.00015</t>
        </is>
      </c>
      <c r="D292" t="inlineStr">
        <is>
          <t>CBS</t>
        </is>
      </c>
      <c r="E292" t="n">
        <v>6105.615</v>
      </c>
      <c r="F292" t="n">
        <v>10223.5251</v>
      </c>
      <c r="G292" t="inlineStr">
        <is>
          <t>499, 401, 108, 107, 102, 104, 101, 103, 9401, 9112, 9102, 9108, 701, 9402, 108, 107, 102, 103, 101, 104, 112, 201, 401, 402, 499, 403, 401, 9108, 403, 701, 112, 201, 402, 499, 9102, 9401, 9402, 9112</t>
        </is>
      </c>
      <c r="H292" t="n">
        <v>0</v>
      </c>
      <c r="I292" t="n">
        <v>0</v>
      </c>
      <c r="J292" t="n">
        <v>0</v>
      </c>
      <c r="K292" t="n">
        <v>0</v>
      </c>
      <c r="L292" t="n">
        <v>0</v>
      </c>
      <c r="M292" t="n">
        <v>0</v>
      </c>
      <c r="N292" t="n">
        <v>0</v>
      </c>
      <c r="O292" t="n">
        <v>0</v>
      </c>
      <c r="P292" t="n">
        <v>0</v>
      </c>
      <c r="Q292" t="n">
        <v>-559.9303</v>
      </c>
      <c r="R292" t="n">
        <v>0</v>
      </c>
      <c r="S292" t="n">
        <v>-559.9303</v>
      </c>
      <c r="T292" t="n">
        <v>5545.6847</v>
      </c>
      <c r="U292" t="n">
        <v>9243.979600000001</v>
      </c>
      <c r="V292" t="n">
        <v>1.9032</v>
      </c>
      <c r="W292" t="n">
        <v>559.9303</v>
      </c>
      <c r="X292" t="n">
        <v>3294.2483</v>
      </c>
      <c r="Y292" t="n">
        <v>107385.9113</v>
      </c>
      <c r="Z292" t="n">
        <v>221018.7903</v>
      </c>
      <c r="AA292" s="20" t="n">
        <v>45756</v>
      </c>
      <c r="AB292" t="inlineStr">
        <is>
          <t>CBS.03/2025</t>
        </is>
      </c>
      <c r="AC292" s="20" t="n">
        <v>46053</v>
      </c>
      <c r="AD292" t="n">
        <v>11931.7679</v>
      </c>
      <c r="AE292" t="n">
        <v>18418.2325</v>
      </c>
      <c r="AF292" t="inlineStr">
        <is>
          <t>0:9</t>
        </is>
      </c>
      <c r="AG292" t="n">
        <v>0</v>
      </c>
    </row>
    <row r="293">
      <c r="A293" t="inlineStr">
        <is>
          <t>FAT</t>
        </is>
      </c>
      <c r="B293" t="inlineStr">
        <is>
          <t>RM</t>
        </is>
      </c>
      <c r="C293" t="inlineStr">
        <is>
          <t>RM.FAT.00016</t>
        </is>
      </c>
      <c r="D293" t="inlineStr">
        <is>
          <t>CBS – Wilmar</t>
        </is>
      </c>
      <c r="E293" t="n">
        <v>0</v>
      </c>
      <c r="F293" t="n">
        <v>0</v>
      </c>
      <c r="G293" t="inlineStr">
        <is>
          <t>201, 201</t>
        </is>
      </c>
      <c r="H293" t="n">
        <v>0</v>
      </c>
      <c r="I293" t="n">
        <v>0</v>
      </c>
      <c r="J293" t="n">
        <v>0</v>
      </c>
      <c r="K293" t="n">
        <v>0</v>
      </c>
      <c r="L293" t="n">
        <v>0</v>
      </c>
      <c r="M293" t="n">
        <v>0</v>
      </c>
      <c r="N293" t="n">
        <v>0</v>
      </c>
      <c r="O293" t="n">
        <v>0</v>
      </c>
      <c r="P293" t="n">
        <v>0</v>
      </c>
      <c r="Q293" t="n">
        <v>0</v>
      </c>
      <c r="R293" t="n">
        <v>0</v>
      </c>
      <c r="S293" t="n">
        <v>0</v>
      </c>
      <c r="T293" t="n">
        <v>0</v>
      </c>
      <c r="U293" t="n">
        <v>0</v>
      </c>
      <c r="V293" t="n">
        <v>2.0977</v>
      </c>
      <c r="W293" t="n">
        <v>0</v>
      </c>
      <c r="X293" t="n">
        <v>0</v>
      </c>
      <c r="Y293" t="n">
        <v>0</v>
      </c>
      <c r="Z293" t="n">
        <v>9600</v>
      </c>
      <c r="AA293" s="20" t="n">
        <v>2</v>
      </c>
      <c r="AC293" s="20" t="n">
        <v>45742</v>
      </c>
      <c r="AD293" t="n">
        <v>0</v>
      </c>
      <c r="AE293" t="n">
        <v>800</v>
      </c>
      <c r="AF293" t="inlineStr">
        <is>
          <t>0:0</t>
        </is>
      </c>
      <c r="AG293" t="n">
        <v>0</v>
      </c>
    </row>
    <row r="294">
      <c r="A294" t="inlineStr">
        <is>
          <t>FAT</t>
        </is>
      </c>
      <c r="B294" t="inlineStr">
        <is>
          <t>RM</t>
        </is>
      </c>
      <c r="C294" t="inlineStr">
        <is>
          <t>RM.FAT.00017</t>
        </is>
      </c>
      <c r="D294" t="inlineStr">
        <is>
          <t>سمنة</t>
        </is>
      </c>
      <c r="V294" t="n">
        <v>0</v>
      </c>
      <c r="W294" t="n">
        <v>0</v>
      </c>
      <c r="X294" t="n">
        <v>0</v>
      </c>
      <c r="Y294" t="n">
        <v>0</v>
      </c>
      <c r="Z294" t="n">
        <v>0</v>
      </c>
      <c r="AA294" s="20" t="n">
        <v>2</v>
      </c>
      <c r="AC294" s="20" t="n">
        <v>2</v>
      </c>
      <c r="AD294" t="n">
        <v>0</v>
      </c>
      <c r="AE294" t="n">
        <v>0</v>
      </c>
    </row>
    <row r="295">
      <c r="A295" t="inlineStr">
        <is>
          <t>FAT</t>
        </is>
      </c>
      <c r="B295" t="inlineStr">
        <is>
          <t>RM</t>
        </is>
      </c>
      <c r="C295" t="inlineStr">
        <is>
          <t>RM.FAT.00018</t>
        </is>
      </c>
      <c r="D295" t="inlineStr">
        <is>
          <t xml:space="preserve">سمنة بقلاوة سيزين 18 لتر </t>
        </is>
      </c>
      <c r="E295" t="n">
        <v>0</v>
      </c>
      <c r="F295" t="n">
        <v>0</v>
      </c>
      <c r="G295" t="inlineStr">
        <is>
          <t>301, 301</t>
        </is>
      </c>
      <c r="H295" t="n">
        <v>0</v>
      </c>
      <c r="I295" t="n">
        <v>0</v>
      </c>
      <c r="J295" t="n">
        <v>0</v>
      </c>
      <c r="K295" t="n">
        <v>0</v>
      </c>
      <c r="L295" t="n">
        <v>0</v>
      </c>
      <c r="M295" t="n">
        <v>0</v>
      </c>
      <c r="N295" t="n">
        <v>0</v>
      </c>
      <c r="O295" t="n">
        <v>0</v>
      </c>
      <c r="P295" t="n">
        <v>0</v>
      </c>
      <c r="Q295" t="n">
        <v>0</v>
      </c>
      <c r="R295" t="n">
        <v>0</v>
      </c>
      <c r="S295" t="n">
        <v>0</v>
      </c>
      <c r="T295" t="n">
        <v>0</v>
      </c>
      <c r="U295" t="n">
        <v>0</v>
      </c>
      <c r="V295" t="n">
        <v>1.0684</v>
      </c>
      <c r="W295" t="n">
        <v>0</v>
      </c>
      <c r="X295" t="n">
        <v>0</v>
      </c>
      <c r="Y295" t="n">
        <v>0</v>
      </c>
      <c r="Z295" t="n">
        <v>0</v>
      </c>
      <c r="AA295" s="20" t="n">
        <v>45524</v>
      </c>
      <c r="AB295" t="inlineStr">
        <is>
          <t>شركة اياد خرفان وشركاه - مورد</t>
        </is>
      </c>
      <c r="AC295" s="20" t="n">
        <v>45524</v>
      </c>
      <c r="AD295" t="n">
        <v>0</v>
      </c>
      <c r="AE295" t="n">
        <v>0</v>
      </c>
      <c r="AG295" t="n">
        <v>0</v>
      </c>
    </row>
    <row r="296">
      <c r="A296" t="inlineStr">
        <is>
          <t>FAT</t>
        </is>
      </c>
      <c r="B296" t="inlineStr">
        <is>
          <t>RM</t>
        </is>
      </c>
      <c r="C296" t="inlineStr">
        <is>
          <t>RM.FAT.00019</t>
        </is>
      </c>
      <c r="D296" t="inlineStr">
        <is>
          <t xml:space="preserve">سمنة كنافة 18 لتر </t>
        </is>
      </c>
      <c r="E296" t="n">
        <v>0</v>
      </c>
      <c r="F296" t="n">
        <v>0</v>
      </c>
      <c r="G296" t="inlineStr">
        <is>
          <t>301, 301</t>
        </is>
      </c>
      <c r="H296" t="n">
        <v>0</v>
      </c>
      <c r="I296" t="n">
        <v>0</v>
      </c>
      <c r="J296" t="n">
        <v>0</v>
      </c>
      <c r="K296" t="n">
        <v>0</v>
      </c>
      <c r="L296" t="n">
        <v>0</v>
      </c>
      <c r="M296" t="n">
        <v>0</v>
      </c>
      <c r="N296" t="n">
        <v>0</v>
      </c>
      <c r="O296" t="n">
        <v>0</v>
      </c>
      <c r="P296" t="n">
        <v>0</v>
      </c>
      <c r="Q296" t="n">
        <v>0</v>
      </c>
      <c r="R296" t="n">
        <v>0</v>
      </c>
      <c r="S296" t="n">
        <v>0</v>
      </c>
      <c r="T296" t="n">
        <v>0</v>
      </c>
      <c r="U296" t="n">
        <v>0</v>
      </c>
      <c r="V296" t="n">
        <v>1.0684</v>
      </c>
      <c r="W296" t="n">
        <v>0</v>
      </c>
      <c r="X296" t="n">
        <v>0</v>
      </c>
      <c r="Y296" t="n">
        <v>0</v>
      </c>
      <c r="Z296" t="n">
        <v>0</v>
      </c>
      <c r="AA296" s="20" t="n">
        <v>45364</v>
      </c>
      <c r="AB296" t="inlineStr">
        <is>
          <t>شركة اياد خرفان وشركاه - مورد</t>
        </is>
      </c>
      <c r="AC296" s="20" t="n">
        <v>45469</v>
      </c>
      <c r="AD296" t="n">
        <v>0</v>
      </c>
      <c r="AE296" t="n">
        <v>0</v>
      </c>
      <c r="AG296" t="n">
        <v>0</v>
      </c>
    </row>
    <row r="297">
      <c r="A297" t="inlineStr">
        <is>
          <t>FAT</t>
        </is>
      </c>
      <c r="B297" t="inlineStr">
        <is>
          <t>RM</t>
        </is>
      </c>
      <c r="C297" t="inlineStr">
        <is>
          <t>RM.FAT.00020</t>
        </is>
      </c>
      <c r="D297" t="inlineStr">
        <is>
          <t xml:space="preserve">سمنة بقلاوة 18 لتر ان سي </t>
        </is>
      </c>
      <c r="V297" t="n">
        <v>0</v>
      </c>
      <c r="W297" t="n">
        <v>0</v>
      </c>
      <c r="X297" t="n">
        <v>0</v>
      </c>
      <c r="Y297" t="n">
        <v>0</v>
      </c>
      <c r="Z297" t="n">
        <v>0</v>
      </c>
      <c r="AA297" s="20" t="n">
        <v>2</v>
      </c>
      <c r="AC297" s="20" t="n">
        <v>2</v>
      </c>
      <c r="AD297" t="n">
        <v>0</v>
      </c>
      <c r="AE297" t="n">
        <v>0</v>
      </c>
    </row>
    <row r="298">
      <c r="A298" t="inlineStr">
        <is>
          <t>FLD</t>
        </is>
      </c>
      <c r="B298" t="inlineStr">
        <is>
          <t>RM</t>
        </is>
      </c>
      <c r="C298" t="inlineStr">
        <is>
          <t>RM.FLD.0001</t>
        </is>
      </c>
      <c r="D298" t="inlineStr">
        <is>
          <t>اصنص لوز</t>
        </is>
      </c>
      <c r="E298" t="n">
        <v>1</v>
      </c>
      <c r="F298" t="n">
        <v>0</v>
      </c>
      <c r="G298" t="inlineStr">
        <is>
          <t>402, 409, 409, 402</t>
        </is>
      </c>
      <c r="H298" t="n">
        <v>0</v>
      </c>
      <c r="I298" t="n">
        <v>0</v>
      </c>
      <c r="J298" t="n">
        <v>0</v>
      </c>
      <c r="K298" t="n">
        <v>0</v>
      </c>
      <c r="L298" t="n">
        <v>0</v>
      </c>
      <c r="M298" t="n">
        <v>0</v>
      </c>
      <c r="N298" t="n">
        <v>0</v>
      </c>
      <c r="O298" t="n">
        <v>0</v>
      </c>
      <c r="P298" t="n">
        <v>0</v>
      </c>
      <c r="Q298" t="n">
        <v>0</v>
      </c>
      <c r="R298" t="n">
        <v>0</v>
      </c>
      <c r="S298" t="n">
        <v>0</v>
      </c>
      <c r="T298" t="n">
        <v>1</v>
      </c>
      <c r="U298" t="n">
        <v>0</v>
      </c>
      <c r="V298" t="n">
        <v>0</v>
      </c>
      <c r="W298" t="n">
        <v>0</v>
      </c>
      <c r="X298" t="n">
        <v>0</v>
      </c>
      <c r="Y298" t="n">
        <v>0</v>
      </c>
      <c r="Z298" t="n">
        <v>0</v>
      </c>
      <c r="AA298" s="20" t="n">
        <v>2</v>
      </c>
      <c r="AC298" s="20" t="n">
        <v>2</v>
      </c>
      <c r="AD298" t="n">
        <v>0</v>
      </c>
      <c r="AE298" t="n">
        <v>0</v>
      </c>
      <c r="AG298" t="n">
        <v>0</v>
      </c>
    </row>
    <row r="299">
      <c r="A299" t="inlineStr">
        <is>
          <t>FLD</t>
        </is>
      </c>
      <c r="B299" t="inlineStr">
        <is>
          <t>RM</t>
        </is>
      </c>
      <c r="C299" t="inlineStr">
        <is>
          <t>RM.FLD.0002</t>
        </is>
      </c>
      <c r="D299" t="inlineStr">
        <is>
          <t>اصنص بندق</t>
        </is>
      </c>
      <c r="E299" t="n">
        <v>1</v>
      </c>
      <c r="F299" t="n">
        <v>0</v>
      </c>
      <c r="G299" t="inlineStr">
        <is>
          <t>402, 409, 402, 409</t>
        </is>
      </c>
      <c r="H299" t="n">
        <v>0</v>
      </c>
      <c r="I299" t="n">
        <v>0</v>
      </c>
      <c r="J299" t="n">
        <v>0</v>
      </c>
      <c r="K299" t="n">
        <v>0</v>
      </c>
      <c r="L299" t="n">
        <v>0</v>
      </c>
      <c r="M299" t="n">
        <v>0</v>
      </c>
      <c r="N299" t="n">
        <v>0</v>
      </c>
      <c r="O299" t="n">
        <v>0</v>
      </c>
      <c r="P299" t="n">
        <v>0</v>
      </c>
      <c r="Q299" t="n">
        <v>0</v>
      </c>
      <c r="R299" t="n">
        <v>0</v>
      </c>
      <c r="S299" t="n">
        <v>0</v>
      </c>
      <c r="T299" t="n">
        <v>1</v>
      </c>
      <c r="U299" t="n">
        <v>0</v>
      </c>
      <c r="V299" t="n">
        <v>0</v>
      </c>
      <c r="W299" t="n">
        <v>0</v>
      </c>
      <c r="X299" t="n">
        <v>0</v>
      </c>
      <c r="Y299" t="n">
        <v>0</v>
      </c>
      <c r="Z299" t="n">
        <v>0</v>
      </c>
      <c r="AA299" s="20" t="n">
        <v>2</v>
      </c>
      <c r="AC299" s="20" t="n">
        <v>2</v>
      </c>
      <c r="AD299" t="n">
        <v>0</v>
      </c>
      <c r="AE299" t="n">
        <v>0</v>
      </c>
      <c r="AG299" t="n">
        <v>0</v>
      </c>
    </row>
    <row r="300">
      <c r="A300" t="inlineStr">
        <is>
          <t>FLD</t>
        </is>
      </c>
      <c r="B300" t="inlineStr">
        <is>
          <t>RM</t>
        </is>
      </c>
      <c r="C300" t="inlineStr">
        <is>
          <t>RM.FLD.0003</t>
        </is>
      </c>
      <c r="D300" t="inlineStr">
        <is>
          <t>مشروب غازي - Boutique</t>
        </is>
      </c>
      <c r="E300" t="n">
        <v>2.5</v>
      </c>
      <c r="F300" t="n">
        <v>0.625</v>
      </c>
      <c r="G300" t="inlineStr">
        <is>
          <t>304, 304, 304</t>
        </is>
      </c>
      <c r="H300" t="n">
        <v>0</v>
      </c>
      <c r="I300" t="n">
        <v>0</v>
      </c>
      <c r="J300" t="n">
        <v>0</v>
      </c>
      <c r="K300" t="n">
        <v>0</v>
      </c>
      <c r="L300" t="n">
        <v>0</v>
      </c>
      <c r="M300" t="n">
        <v>0</v>
      </c>
      <c r="N300" t="n">
        <v>0</v>
      </c>
      <c r="O300" t="n">
        <v>0</v>
      </c>
      <c r="P300" t="n">
        <v>-2.5</v>
      </c>
      <c r="Q300" t="n">
        <v>0</v>
      </c>
      <c r="R300" t="n">
        <v>0</v>
      </c>
      <c r="S300" t="n">
        <v>-2.5</v>
      </c>
      <c r="T300" t="n">
        <v>0</v>
      </c>
      <c r="U300" t="n">
        <v>0</v>
      </c>
      <c r="V300" t="n">
        <v>0.25</v>
      </c>
      <c r="W300" t="n">
        <v>0</v>
      </c>
      <c r="X300" t="n">
        <v>0</v>
      </c>
      <c r="Y300" t="n">
        <v>0</v>
      </c>
      <c r="Z300" t="n">
        <v>0</v>
      </c>
      <c r="AA300" s="20" t="n">
        <v>2</v>
      </c>
      <c r="AC300" s="20" t="n">
        <v>2</v>
      </c>
      <c r="AD300" t="n">
        <v>0</v>
      </c>
      <c r="AE300" t="n">
        <v>0</v>
      </c>
      <c r="AG300" t="n">
        <v>0</v>
      </c>
    </row>
    <row r="301">
      <c r="A301" t="inlineStr">
        <is>
          <t>FLV</t>
        </is>
      </c>
      <c r="B301" t="inlineStr">
        <is>
          <t>RM</t>
        </is>
      </c>
      <c r="C301" t="inlineStr">
        <is>
          <t>RM.FLV.00001</t>
        </is>
      </c>
      <c r="D301" t="inlineStr">
        <is>
          <t>Yoghin Powder Mec3 -1*10 kg</t>
        </is>
      </c>
      <c r="E301" t="n">
        <v>5.916</v>
      </c>
      <c r="F301" t="n">
        <v>97.6266</v>
      </c>
      <c r="G301" t="inlineStr">
        <is>
          <t>499, 9108, 9402, 9409, 108, 401, 402, 304, 409, 9108, 409, 101, 9409, 101, 409, 9409, 9402, 402, 401, 499, 304, 108, 101</t>
        </is>
      </c>
      <c r="H301" t="n">
        <v>30</v>
      </c>
      <c r="I301" t="n">
        <v>0</v>
      </c>
      <c r="J301" t="n">
        <v>0</v>
      </c>
      <c r="K301" t="n">
        <v>0</v>
      </c>
      <c r="L301" t="n">
        <v>0</v>
      </c>
      <c r="M301" t="n">
        <v>30</v>
      </c>
      <c r="N301" t="n">
        <v>0</v>
      </c>
      <c r="O301" t="n">
        <v>0</v>
      </c>
      <c r="P301" t="n">
        <v>0</v>
      </c>
      <c r="Q301" t="n">
        <v>-12.195</v>
      </c>
      <c r="R301" t="n">
        <v>0</v>
      </c>
      <c r="S301" t="n">
        <v>-12.195</v>
      </c>
      <c r="T301" t="n">
        <v>23.721</v>
      </c>
      <c r="U301" t="n">
        <v>386.1158</v>
      </c>
      <c r="V301" t="n">
        <v>15.5378</v>
      </c>
      <c r="W301" t="n">
        <v>13.547</v>
      </c>
      <c r="X301" t="n">
        <v>18.58</v>
      </c>
      <c r="Y301" t="n">
        <v>46.141</v>
      </c>
      <c r="Z301" t="n">
        <v>87.113</v>
      </c>
      <c r="AA301" s="20" t="n">
        <v>46042</v>
      </c>
      <c r="AB301" t="inlineStr">
        <is>
          <t>شركة المحمودية لتجارة مستلزمات المخابز والحلويات</t>
        </is>
      </c>
      <c r="AC301" s="20" t="n">
        <v>46048</v>
      </c>
      <c r="AD301" t="n">
        <v>5.1267</v>
      </c>
      <c r="AE301" t="n">
        <v>7.2594</v>
      </c>
      <c r="AF301" t="inlineStr">
        <is>
          <t>3:8</t>
        </is>
      </c>
      <c r="AG301" t="n">
        <v>491.379</v>
      </c>
    </row>
    <row r="302">
      <c r="A302" t="inlineStr">
        <is>
          <t>FLV</t>
        </is>
      </c>
      <c r="B302" t="inlineStr">
        <is>
          <t>RM</t>
        </is>
      </c>
      <c r="C302" t="inlineStr">
        <is>
          <t>RM.FLV.00002</t>
        </is>
      </c>
      <c r="D302" t="inlineStr">
        <is>
          <t>Passion Fruit Flavor</t>
        </is>
      </c>
      <c r="E302" t="n">
        <v>16.276</v>
      </c>
      <c r="F302" t="n">
        <v>358.3122</v>
      </c>
      <c r="G302" t="inlineStr">
        <is>
          <t>306, 108, 112, 499, 402, 401, 9402, 408, 9108, 9401, 9112, 405, 108, 9405, 9408, 108, 9112, 112, 405, 9405, 112, 306, 402, 9108, 408, 405, 401, 9402, 9401, 499, 9405, 9408, 9112</t>
        </is>
      </c>
      <c r="H302" t="n">
        <v>0</v>
      </c>
      <c r="I302" t="n">
        <v>0</v>
      </c>
      <c r="J302" t="n">
        <v>0</v>
      </c>
      <c r="K302" t="n">
        <v>0</v>
      </c>
      <c r="L302" t="n">
        <v>0</v>
      </c>
      <c r="M302" t="n">
        <v>0</v>
      </c>
      <c r="N302" t="n">
        <v>0</v>
      </c>
      <c r="O302" t="n">
        <v>0</v>
      </c>
      <c r="P302" t="n">
        <v>0</v>
      </c>
      <c r="Q302" t="n">
        <v>-0.48</v>
      </c>
      <c r="R302" t="n">
        <v>0</v>
      </c>
      <c r="S302" t="n">
        <v>-0.48</v>
      </c>
      <c r="T302" t="n">
        <v>15.796</v>
      </c>
      <c r="U302" t="n">
        <v>347.1378</v>
      </c>
      <c r="V302" t="n">
        <v>23.28</v>
      </c>
      <c r="W302" t="n">
        <v>0.613</v>
      </c>
      <c r="X302" t="n">
        <v>4.845</v>
      </c>
      <c r="Y302" t="n">
        <v>5.117</v>
      </c>
      <c r="Z302" t="n">
        <v>5.117</v>
      </c>
      <c r="AA302" s="20" t="n">
        <v>45917</v>
      </c>
      <c r="AB302" t="inlineStr">
        <is>
          <t>شركة الاستشارية لتجارة الكيماويات</t>
        </is>
      </c>
      <c r="AC302" s="20" t="n">
        <v>46051</v>
      </c>
      <c r="AD302" t="n">
        <v>0.5685</v>
      </c>
      <c r="AE302" t="n">
        <v>0.4264</v>
      </c>
      <c r="AF302" t="inlineStr">
        <is>
          <t>37:1</t>
        </is>
      </c>
      <c r="AG302" t="n">
        <v>0</v>
      </c>
    </row>
    <row r="303">
      <c r="A303" t="inlineStr">
        <is>
          <t>FLV</t>
        </is>
      </c>
      <c r="B303" t="inlineStr">
        <is>
          <t>RM</t>
        </is>
      </c>
      <c r="C303" t="inlineStr">
        <is>
          <t>RM.FLV.00003</t>
        </is>
      </c>
      <c r="D303" t="inlineStr">
        <is>
          <t xml:space="preserve">نكهة العلكة </t>
        </is>
      </c>
      <c r="E303" t="n">
        <v>7.0504</v>
      </c>
      <c r="F303" t="n">
        <v>95.8768</v>
      </c>
      <c r="G303" t="inlineStr">
        <is>
          <t>9112, 9405, 499, 9401, 401, 405, 9108, 306, 112, 9405, 405, 112, 9112, 108, 9405, 101, 108, 405, 9112, 9401, 9108, 401, 499, 112, 108, 101, 306</t>
        </is>
      </c>
      <c r="H303" t="n">
        <v>0</v>
      </c>
      <c r="I303" t="n">
        <v>0</v>
      </c>
      <c r="J303" t="n">
        <v>0</v>
      </c>
      <c r="K303" t="n">
        <v>0</v>
      </c>
      <c r="L303" t="n">
        <v>0</v>
      </c>
      <c r="M303" t="n">
        <v>0</v>
      </c>
      <c r="N303" t="n">
        <v>0</v>
      </c>
      <c r="O303" t="n">
        <v>0</v>
      </c>
      <c r="P303" t="n">
        <v>0</v>
      </c>
      <c r="Q303" t="n">
        <v>-0.268</v>
      </c>
      <c r="R303" t="n">
        <v>0</v>
      </c>
      <c r="S303" t="n">
        <v>-0.268</v>
      </c>
      <c r="T303" t="n">
        <v>6.7824</v>
      </c>
      <c r="U303" t="n">
        <v>92.2323</v>
      </c>
      <c r="V303" t="n">
        <v>13.5988</v>
      </c>
      <c r="W303" t="n">
        <v>0.371</v>
      </c>
      <c r="X303" t="n">
        <v>0.371</v>
      </c>
      <c r="Y303" t="n">
        <v>0.371</v>
      </c>
      <c r="Z303" t="n">
        <v>0.371</v>
      </c>
      <c r="AA303" s="20" t="n">
        <v>44888</v>
      </c>
      <c r="AB303" t="inlineStr">
        <is>
          <t>مؤسسة القسوس للكيماويات</t>
        </is>
      </c>
      <c r="AC303" s="20" t="n">
        <v>46051</v>
      </c>
      <c r="AD303" t="n">
        <v>0.0412</v>
      </c>
      <c r="AE303" t="n">
        <v>0.0309</v>
      </c>
      <c r="AF303" t="inlineStr">
        <is>
          <t>219:11</t>
        </is>
      </c>
      <c r="AG303" t="n">
        <v>0</v>
      </c>
    </row>
    <row r="304">
      <c r="A304" t="inlineStr">
        <is>
          <t>FLV</t>
        </is>
      </c>
      <c r="B304" t="inlineStr">
        <is>
          <t>RM</t>
        </is>
      </c>
      <c r="C304" t="inlineStr">
        <is>
          <t>RM.FLV.00004</t>
        </is>
      </c>
      <c r="D304" t="inlineStr">
        <is>
          <t>Spice Mix Spekulatius - 1 Bag * 5 KG</t>
        </is>
      </c>
      <c r="E304" t="n">
        <v>0</v>
      </c>
      <c r="F304" t="n">
        <v>0</v>
      </c>
      <c r="G304" t="inlineStr">
        <is>
          <t>101, 102, 102, 101</t>
        </is>
      </c>
      <c r="H304" t="n">
        <v>0</v>
      </c>
      <c r="I304" t="n">
        <v>0</v>
      </c>
      <c r="J304" t="n">
        <v>0</v>
      </c>
      <c r="K304" t="n">
        <v>0</v>
      </c>
      <c r="L304" t="n">
        <v>0</v>
      </c>
      <c r="M304" t="n">
        <v>0</v>
      </c>
      <c r="N304" t="n">
        <v>0</v>
      </c>
      <c r="O304" t="n">
        <v>0</v>
      </c>
      <c r="P304" t="n">
        <v>0</v>
      </c>
      <c r="Q304" t="n">
        <v>0</v>
      </c>
      <c r="R304" t="n">
        <v>0</v>
      </c>
      <c r="S304" t="n">
        <v>0</v>
      </c>
      <c r="T304" t="n">
        <v>0</v>
      </c>
      <c r="U304" t="n">
        <v>0</v>
      </c>
      <c r="V304" t="n">
        <v>1.1</v>
      </c>
      <c r="W304" t="n">
        <v>0</v>
      </c>
      <c r="X304" t="n">
        <v>0</v>
      </c>
      <c r="Y304" t="n">
        <v>85</v>
      </c>
      <c r="Z304" t="n">
        <v>85</v>
      </c>
      <c r="AA304" s="20" t="n">
        <v>2</v>
      </c>
      <c r="AC304" s="20" t="n">
        <v>45781</v>
      </c>
      <c r="AD304" t="n">
        <v>9.4444</v>
      </c>
      <c r="AE304" t="n">
        <v>7.0833</v>
      </c>
      <c r="AF304" t="inlineStr">
        <is>
          <t>0:0</t>
        </is>
      </c>
      <c r="AG304" t="n">
        <v>0</v>
      </c>
    </row>
    <row r="305">
      <c r="A305" t="inlineStr">
        <is>
          <t>FLV</t>
        </is>
      </c>
      <c r="B305" t="inlineStr">
        <is>
          <t>RM</t>
        </is>
      </c>
      <c r="C305" t="inlineStr">
        <is>
          <t>RM.FLV.00005</t>
        </is>
      </c>
      <c r="D305" t="inlineStr">
        <is>
          <t>LAVENDER  FLAVOR</t>
        </is>
      </c>
      <c r="E305" t="n">
        <v>30.9799</v>
      </c>
      <c r="F305" t="n">
        <v>708.3554</v>
      </c>
      <c r="G305" t="inlineStr">
        <is>
          <t>306, 112, 401, 405, 499, 9405, 9108, 9401, 9112, 306, 112, 101, 102, 108, 401, 499, 101, 102, 108, 9401, 9112, 405, 9405, 9108</t>
        </is>
      </c>
      <c r="H305" t="n">
        <v>0</v>
      </c>
      <c r="I305" t="n">
        <v>0</v>
      </c>
      <c r="J305" t="n">
        <v>0</v>
      </c>
      <c r="K305" t="n">
        <v>0</v>
      </c>
      <c r="L305" t="n">
        <v>0</v>
      </c>
      <c r="M305" t="n">
        <v>0</v>
      </c>
      <c r="N305" t="n">
        <v>0</v>
      </c>
      <c r="O305" t="n">
        <v>0</v>
      </c>
      <c r="P305" t="n">
        <v>0</v>
      </c>
      <c r="Q305" t="n">
        <v>0</v>
      </c>
      <c r="R305" t="n">
        <v>0</v>
      </c>
      <c r="S305" t="n">
        <v>0</v>
      </c>
      <c r="T305" t="n">
        <v>30.9799</v>
      </c>
      <c r="U305" t="n">
        <v>708.3554</v>
      </c>
      <c r="V305" t="n">
        <v>22.865</v>
      </c>
      <c r="W305" t="n">
        <v>0.08500000000000001</v>
      </c>
      <c r="X305" t="n">
        <v>0.08500000000000001</v>
      </c>
      <c r="Y305" t="n">
        <v>0.08500000000000001</v>
      </c>
      <c r="Z305" t="n">
        <v>0.08500000000000001</v>
      </c>
      <c r="AA305" s="20" t="n">
        <v>44671</v>
      </c>
      <c r="AB305" t="inlineStr">
        <is>
          <t>KEVA.01/2022</t>
        </is>
      </c>
      <c r="AC305" s="20" t="n">
        <v>45994</v>
      </c>
      <c r="AD305" t="n">
        <v>0.0094</v>
      </c>
      <c r="AE305" t="n">
        <v>0.007</v>
      </c>
      <c r="AF305" t="inlineStr">
        <is>
          <t>4373:19</t>
        </is>
      </c>
      <c r="AG305" t="n">
        <v>0</v>
      </c>
    </row>
    <row r="306">
      <c r="A306" t="inlineStr">
        <is>
          <t>FLV</t>
        </is>
      </c>
      <c r="B306" t="inlineStr">
        <is>
          <t>RM</t>
        </is>
      </c>
      <c r="C306" t="inlineStr">
        <is>
          <t>RM.FLV.00006</t>
        </is>
      </c>
      <c r="D306" t="inlineStr">
        <is>
          <t xml:space="preserve">ريد فيلفت </t>
        </is>
      </c>
      <c r="E306" t="n">
        <v>18.675</v>
      </c>
      <c r="F306" t="n">
        <v>119.52</v>
      </c>
      <c r="G306" t="inlineStr">
        <is>
          <t>101, 402, 401, 499, 409, 101, 9409, 101, 409, 9409, 402, 401, 499, 409, 9409</t>
        </is>
      </c>
      <c r="H306" t="n">
        <v>8</v>
      </c>
      <c r="I306" t="n">
        <v>0</v>
      </c>
      <c r="J306" t="n">
        <v>0</v>
      </c>
      <c r="K306" t="n">
        <v>0</v>
      </c>
      <c r="L306" t="n">
        <v>0</v>
      </c>
      <c r="M306" t="n">
        <v>8</v>
      </c>
      <c r="N306" t="n">
        <v>0</v>
      </c>
      <c r="O306" t="n">
        <v>0</v>
      </c>
      <c r="P306" t="n">
        <v>0</v>
      </c>
      <c r="Q306" t="n">
        <v>-12</v>
      </c>
      <c r="R306" t="n">
        <v>0</v>
      </c>
      <c r="S306" t="n">
        <v>-12</v>
      </c>
      <c r="T306" t="n">
        <v>14.675</v>
      </c>
      <c r="U306" t="n">
        <v>93.92</v>
      </c>
      <c r="V306" t="n">
        <v>6.4</v>
      </c>
      <c r="W306" t="n">
        <v>12</v>
      </c>
      <c r="X306" t="n">
        <v>13.575</v>
      </c>
      <c r="Y306" t="n">
        <v>16.575</v>
      </c>
      <c r="Z306" t="n">
        <v>16.575</v>
      </c>
      <c r="AA306" s="20" t="n">
        <v>46027</v>
      </c>
      <c r="AB306" t="inlineStr">
        <is>
          <t xml:space="preserve">شركة افران ومطاعم قصر عمره </t>
        </is>
      </c>
      <c r="AC306" s="20" t="n">
        <v>46032</v>
      </c>
      <c r="AD306" t="n">
        <v>1.8416</v>
      </c>
      <c r="AE306" t="n">
        <v>1.3812</v>
      </c>
      <c r="AF306" t="inlineStr">
        <is>
          <t>10:18</t>
        </is>
      </c>
      <c r="AG306" t="n">
        <v>51.2</v>
      </c>
    </row>
    <row r="307">
      <c r="A307" t="inlineStr">
        <is>
          <t>FLV</t>
        </is>
      </c>
      <c r="B307" t="inlineStr">
        <is>
          <t>RM</t>
        </is>
      </c>
      <c r="C307" t="inlineStr">
        <is>
          <t>RM.FLV.00007</t>
        </is>
      </c>
      <c r="D307" t="inlineStr">
        <is>
          <t>نكهة الفانيلا</t>
        </is>
      </c>
      <c r="E307" t="n">
        <v>766.8463</v>
      </c>
      <c r="F307" t="n">
        <v>8190.2353</v>
      </c>
      <c r="G307" t="inlineStr">
        <is>
          <t>408, 401, 499, 402, 403, 404, 201, 112, 306, 101, 103, 102, 107, 108, 9403, 408, 9402, 701, 9108, 605, 9112, 409, 405, 9401, 103, 9405, 101, 9108, 9408, 9409, 9403, 102, 107, 9401, 108, 401, 9408, 9404, 409, 9605, 9409, 9405, 499, 112, 108, 405, 9112, 403, 102, 409, 405, 401, 404, 701, 403, 605, 9108, 408, 402, 306, 201, 112, 9112, 9408, 9404, 9409, 9403, 9402, 9401, 499, 9605, 9405</t>
        </is>
      </c>
      <c r="H307" t="n">
        <v>0</v>
      </c>
      <c r="I307" t="n">
        <v>0</v>
      </c>
      <c r="J307" t="n">
        <v>4</v>
      </c>
      <c r="K307" t="n">
        <v>0</v>
      </c>
      <c r="L307" t="n">
        <v>0</v>
      </c>
      <c r="M307" t="n">
        <v>4</v>
      </c>
      <c r="N307" t="n">
        <v>0</v>
      </c>
      <c r="O307" t="n">
        <v>0</v>
      </c>
      <c r="P307" t="n">
        <v>-4</v>
      </c>
      <c r="Q307" t="n">
        <v>-123.7797</v>
      </c>
      <c r="R307" t="n">
        <v>0</v>
      </c>
      <c r="S307" t="n">
        <v>-127.7797</v>
      </c>
      <c r="T307" t="n">
        <v>643.0666</v>
      </c>
      <c r="U307" t="n">
        <v>6785.7484</v>
      </c>
      <c r="V307" t="n">
        <v>15.7037</v>
      </c>
      <c r="W307" t="n">
        <v>358.0667</v>
      </c>
      <c r="X307" t="n">
        <v>632.0567</v>
      </c>
      <c r="Y307" t="n">
        <v>988.9797</v>
      </c>
      <c r="Z307" t="n">
        <v>1330.3182</v>
      </c>
      <c r="AA307" s="20" t="n">
        <v>45840</v>
      </c>
      <c r="AB307" t="inlineStr">
        <is>
          <t>شركة وديع فينان وشركاه</t>
        </is>
      </c>
      <c r="AC307" s="20" t="n">
        <v>46053</v>
      </c>
      <c r="AD307" t="n">
        <v>109.8866</v>
      </c>
      <c r="AE307" t="n">
        <v>110.8598</v>
      </c>
      <c r="AF307" t="inlineStr">
        <is>
          <t>5:24</t>
        </is>
      </c>
      <c r="AG307" t="n">
        <v>0</v>
      </c>
    </row>
    <row r="308">
      <c r="A308" t="inlineStr">
        <is>
          <t>FLV</t>
        </is>
      </c>
      <c r="B308" t="inlineStr">
        <is>
          <t>RM</t>
        </is>
      </c>
      <c r="C308" t="inlineStr">
        <is>
          <t>RM.FLV.00008</t>
        </is>
      </c>
      <c r="D308" t="inlineStr">
        <is>
          <t>نكهة الفستق الحلبي</t>
        </is>
      </c>
      <c r="E308" t="n">
        <v>186.0538</v>
      </c>
      <c r="F308" t="n">
        <v>4684.6378</v>
      </c>
      <c r="G308" t="inlineStr">
        <is>
          <t>403, 9108, 402, 401, 405, 108, 102, 201, 112, 306, 304, 9402, 9401, 9404, 9112, 9408, 499, 408, 404, 9405, 9403, 9104, 9112, 405, 304, 9403, 9108, 9104, 9401, 101, 9108, 9405, 9112, 403, 9408, 9403, 104, 9402, 408, 9405, 9408, 499, 108, 405, 112, 9404, 402, 404, 403, 401, 499, 408, 304, 306, 102, 101, 108, 112, 104, 201</t>
        </is>
      </c>
      <c r="H308" t="n">
        <v>0</v>
      </c>
      <c r="I308" t="n">
        <v>0</v>
      </c>
      <c r="J308" t="n">
        <v>0</v>
      </c>
      <c r="K308" t="n">
        <v>0</v>
      </c>
      <c r="L308" t="n">
        <v>0</v>
      </c>
      <c r="M308" t="n">
        <v>0</v>
      </c>
      <c r="N308" t="n">
        <v>0</v>
      </c>
      <c r="O308" t="n">
        <v>0</v>
      </c>
      <c r="P308" t="n">
        <v>-1</v>
      </c>
      <c r="Q308" t="n">
        <v>-18.0964</v>
      </c>
      <c r="R308" t="n">
        <v>0</v>
      </c>
      <c r="S308" t="n">
        <v>-19.0964</v>
      </c>
      <c r="T308" t="n">
        <v>166.9574</v>
      </c>
      <c r="U308" t="n">
        <v>4204.3041</v>
      </c>
      <c r="V308" t="n">
        <v>25</v>
      </c>
      <c r="W308" t="n">
        <v>42.4344</v>
      </c>
      <c r="X308" t="n">
        <v>132.4104</v>
      </c>
      <c r="Y308" t="n">
        <v>245.3054</v>
      </c>
      <c r="Z308" t="n">
        <v>319.4974</v>
      </c>
      <c r="AA308" s="20" t="n">
        <v>46001</v>
      </c>
      <c r="AB308" t="inlineStr">
        <is>
          <t>شركة الاستشارية لتجارة الكيماويات</t>
        </is>
      </c>
      <c r="AC308" s="20" t="n">
        <v>46053</v>
      </c>
      <c r="AD308" t="n">
        <v>27.2561</v>
      </c>
      <c r="AE308" t="n">
        <v>26.6247</v>
      </c>
      <c r="AF308" t="inlineStr">
        <is>
          <t>6:8</t>
        </is>
      </c>
      <c r="AG308" t="n">
        <v>0</v>
      </c>
    </row>
    <row r="309">
      <c r="A309" t="inlineStr">
        <is>
          <t>FLV</t>
        </is>
      </c>
      <c r="B309" t="inlineStr">
        <is>
          <t>RM</t>
        </is>
      </c>
      <c r="C309" t="inlineStr">
        <is>
          <t>RM.FLV.00009</t>
        </is>
      </c>
      <c r="D309" t="inlineStr">
        <is>
          <t>PREGEL Yogurt Powder Flavor</t>
        </is>
      </c>
      <c r="E309" t="n">
        <v>0</v>
      </c>
      <c r="F309" t="n">
        <v>0</v>
      </c>
      <c r="G309" t="inlineStr">
        <is>
          <t>402, 101, 101, 402</t>
        </is>
      </c>
      <c r="H309" t="n">
        <v>0</v>
      </c>
      <c r="I309" t="n">
        <v>0</v>
      </c>
      <c r="J309" t="n">
        <v>0</v>
      </c>
      <c r="K309" t="n">
        <v>0</v>
      </c>
      <c r="L309" t="n">
        <v>0</v>
      </c>
      <c r="M309" t="n">
        <v>0</v>
      </c>
      <c r="N309" t="n">
        <v>0</v>
      </c>
      <c r="O309" t="n">
        <v>0</v>
      </c>
      <c r="P309" t="n">
        <v>0</v>
      </c>
      <c r="Q309" t="n">
        <v>0</v>
      </c>
      <c r="R309" t="n">
        <v>0</v>
      </c>
      <c r="S309" t="n">
        <v>0</v>
      </c>
      <c r="T309" t="n">
        <v>0</v>
      </c>
      <c r="U309" t="n">
        <v>0</v>
      </c>
      <c r="V309" t="n">
        <v>15.172</v>
      </c>
      <c r="W309" t="n">
        <v>0</v>
      </c>
      <c r="X309" t="n">
        <v>0</v>
      </c>
      <c r="Y309" t="n">
        <v>0</v>
      </c>
      <c r="Z309" t="n">
        <v>0</v>
      </c>
      <c r="AA309" s="20" t="n">
        <v>2</v>
      </c>
      <c r="AC309" s="20" t="n">
        <v>44493</v>
      </c>
      <c r="AD309" t="n">
        <v>0</v>
      </c>
      <c r="AE309" t="n">
        <v>0</v>
      </c>
      <c r="AG309" t="n">
        <v>0</v>
      </c>
    </row>
    <row r="310">
      <c r="A310" t="inlineStr">
        <is>
          <t>FLV</t>
        </is>
      </c>
      <c r="B310" t="inlineStr">
        <is>
          <t>RM</t>
        </is>
      </c>
      <c r="C310" t="inlineStr">
        <is>
          <t>RM.FLV.00010</t>
        </is>
      </c>
      <c r="D310" t="inlineStr">
        <is>
          <t>French cheese flavor</t>
        </is>
      </c>
      <c r="E310" t="n">
        <v>0</v>
      </c>
      <c r="F310" t="n">
        <v>0</v>
      </c>
      <c r="G310" t="inlineStr">
        <is>
          <t>108, 101, 401, 9405, 101, 9401, 405, 9405, 9401, 108, 405, 401</t>
        </is>
      </c>
      <c r="H310" t="n">
        <v>0</v>
      </c>
      <c r="I310" t="n">
        <v>0</v>
      </c>
      <c r="J310" t="n">
        <v>0</v>
      </c>
      <c r="K310" t="n">
        <v>0</v>
      </c>
      <c r="L310" t="n">
        <v>0</v>
      </c>
      <c r="M310" t="n">
        <v>0</v>
      </c>
      <c r="N310" t="n">
        <v>0</v>
      </c>
      <c r="O310" t="n">
        <v>0</v>
      </c>
      <c r="P310" t="n">
        <v>0</v>
      </c>
      <c r="Q310" t="n">
        <v>0</v>
      </c>
      <c r="R310" t="n">
        <v>0</v>
      </c>
      <c r="S310" t="n">
        <v>0</v>
      </c>
      <c r="T310" t="n">
        <v>0</v>
      </c>
      <c r="U310" t="n">
        <v>0</v>
      </c>
      <c r="V310" t="n">
        <v>18.9655</v>
      </c>
      <c r="W310" t="n">
        <v>0</v>
      </c>
      <c r="X310" t="n">
        <v>0</v>
      </c>
      <c r="Y310" t="n">
        <v>0</v>
      </c>
      <c r="Z310" t="n">
        <v>1.554</v>
      </c>
      <c r="AA310" s="20" t="n">
        <v>2</v>
      </c>
      <c r="AC310" s="20" t="n">
        <v>45777</v>
      </c>
      <c r="AD310" t="n">
        <v>0</v>
      </c>
      <c r="AE310" t="n">
        <v>0.1295</v>
      </c>
      <c r="AF310" t="inlineStr">
        <is>
          <t>0:0</t>
        </is>
      </c>
      <c r="AG310" t="n">
        <v>0</v>
      </c>
    </row>
    <row r="311">
      <c r="A311" t="inlineStr">
        <is>
          <t>FLV</t>
        </is>
      </c>
      <c r="B311" t="inlineStr">
        <is>
          <t>RM</t>
        </is>
      </c>
      <c r="C311" t="inlineStr">
        <is>
          <t>RM.FLV.00011</t>
        </is>
      </c>
      <c r="D311" t="inlineStr">
        <is>
          <t>نكهة برتقال</t>
        </is>
      </c>
      <c r="E311" t="n">
        <v>149.5185</v>
      </c>
      <c r="F311" t="n">
        <v>2139.6487</v>
      </c>
      <c r="G311" t="inlineStr">
        <is>
          <t>9405, 499, 9401, 9402, 9406, 9112, 112, 306, 402, 9108, 403, 401, 405, 406, 9112, 405, 108, 112, 499, 9405, 108, 101, 9405, 9401, 405, 9112, 9108, 9402, 9406, 108, 101, 306, 112, 403, 406, 402, 499, 401</t>
        </is>
      </c>
      <c r="H311" t="n">
        <v>0</v>
      </c>
      <c r="I311" t="n">
        <v>0</v>
      </c>
      <c r="J311" t="n">
        <v>0</v>
      </c>
      <c r="K311" t="n">
        <v>0</v>
      </c>
      <c r="L311" t="n">
        <v>0</v>
      </c>
      <c r="M311" t="n">
        <v>0</v>
      </c>
      <c r="N311" t="n">
        <v>0</v>
      </c>
      <c r="O311" t="n">
        <v>0</v>
      </c>
      <c r="P311" t="n">
        <v>0</v>
      </c>
      <c r="Q311" t="n">
        <v>-2.7542</v>
      </c>
      <c r="R311" t="n">
        <v>0</v>
      </c>
      <c r="S311" t="n">
        <v>-2.7542</v>
      </c>
      <c r="T311" t="n">
        <v>146.7643</v>
      </c>
      <c r="U311" t="n">
        <v>2098.1195</v>
      </c>
      <c r="V311" t="n">
        <v>12.3386</v>
      </c>
      <c r="W311" t="n">
        <v>5.2602</v>
      </c>
      <c r="X311" t="n">
        <v>17.1802</v>
      </c>
      <c r="Y311" t="n">
        <v>23.0486</v>
      </c>
      <c r="Z311" t="n">
        <v>27.0736</v>
      </c>
      <c r="AA311" s="20" t="n">
        <v>45928</v>
      </c>
      <c r="AB311" t="inlineStr">
        <is>
          <t>شركة الاوتاد للتوريدات الغذائية</t>
        </is>
      </c>
      <c r="AC311" s="20" t="n">
        <v>46053</v>
      </c>
      <c r="AD311" t="n">
        <v>2.5609</v>
      </c>
      <c r="AE311" t="n">
        <v>2.2561</v>
      </c>
      <c r="AF311" t="inlineStr">
        <is>
          <t>65:1</t>
        </is>
      </c>
      <c r="AG311" t="n">
        <v>0</v>
      </c>
    </row>
    <row r="312">
      <c r="A312" t="inlineStr">
        <is>
          <t>FLV</t>
        </is>
      </c>
      <c r="B312" t="inlineStr">
        <is>
          <t>RM</t>
        </is>
      </c>
      <c r="C312" t="inlineStr">
        <is>
          <t>RM.FLV.00012</t>
        </is>
      </c>
      <c r="D312" t="inlineStr">
        <is>
          <t>نكهة نعنع</t>
        </is>
      </c>
      <c r="E312" t="n">
        <v>9.802</v>
      </c>
      <c r="F312" t="n">
        <v>170.8972</v>
      </c>
      <c r="G312" t="inlineStr">
        <is>
          <t>9108, 304, 9405, 9402, 405, 409, 9112, 9401, 108, 9405, 101, 9112, 112, 108, 405, 499, 402, 401, 304, 403, 108, 101, 112, 306, 9112, 9401, 9402, 9108, 499, 9405, 405, 409, 403, 401, 402, 112, 306, 304</t>
        </is>
      </c>
      <c r="H312" t="n">
        <v>0</v>
      </c>
      <c r="I312" t="n">
        <v>0</v>
      </c>
      <c r="J312" t="n">
        <v>0</v>
      </c>
      <c r="K312" t="n">
        <v>0</v>
      </c>
      <c r="L312" t="n">
        <v>0</v>
      </c>
      <c r="M312" t="n">
        <v>0</v>
      </c>
      <c r="N312" t="n">
        <v>0</v>
      </c>
      <c r="O312" t="n">
        <v>0</v>
      </c>
      <c r="P312" t="n">
        <v>-0.45</v>
      </c>
      <c r="Q312" t="n">
        <v>-0.204</v>
      </c>
      <c r="R312" t="n">
        <v>0</v>
      </c>
      <c r="S312" t="n">
        <v>-0.654</v>
      </c>
      <c r="T312" t="n">
        <v>9.148</v>
      </c>
      <c r="U312" t="n">
        <v>159.6264</v>
      </c>
      <c r="V312" t="n">
        <v>18.4439</v>
      </c>
      <c r="W312" t="n">
        <v>0.634</v>
      </c>
      <c r="X312" t="n">
        <v>0.858</v>
      </c>
      <c r="Y312" t="n">
        <v>0.858</v>
      </c>
      <c r="Z312" t="n">
        <v>1.514</v>
      </c>
      <c r="AA312" s="20" t="n">
        <v>44702</v>
      </c>
      <c r="AB312" t="inlineStr">
        <is>
          <t>شركة الاوتاد للتوريدات الغذائية</t>
        </is>
      </c>
      <c r="AC312" s="20" t="n">
        <v>46051</v>
      </c>
      <c r="AD312" t="n">
        <v>0.0953</v>
      </c>
      <c r="AE312" t="n">
        <v>0.1261</v>
      </c>
      <c r="AF312" t="inlineStr">
        <is>
          <t>72:15</t>
        </is>
      </c>
      <c r="AG312" t="n">
        <v>0</v>
      </c>
    </row>
    <row r="313">
      <c r="A313" t="inlineStr">
        <is>
          <t>FLV</t>
        </is>
      </c>
      <c r="B313" t="inlineStr">
        <is>
          <t>RM</t>
        </is>
      </c>
      <c r="C313" t="inlineStr">
        <is>
          <t>RM.FLV.00013</t>
        </is>
      </c>
      <c r="D313" t="inlineStr">
        <is>
          <t xml:space="preserve">نكهة توتي فروتي </t>
        </is>
      </c>
      <c r="E313" t="n">
        <v>4.7748</v>
      </c>
      <c r="F313" t="n">
        <v>55.4714</v>
      </c>
      <c r="G313" t="inlineStr">
        <is>
          <t>306, 401, 499, 9108, 9401, 306, 101, 108, 401, 499, 101, 108, 9401, 9108</t>
        </is>
      </c>
      <c r="H313" t="n">
        <v>0</v>
      </c>
      <c r="I313" t="n">
        <v>0</v>
      </c>
      <c r="J313" t="n">
        <v>0</v>
      </c>
      <c r="K313" t="n">
        <v>0</v>
      </c>
      <c r="L313" t="n">
        <v>0</v>
      </c>
      <c r="M313" t="n">
        <v>0</v>
      </c>
      <c r="N313" t="n">
        <v>0</v>
      </c>
      <c r="O313" t="n">
        <v>0</v>
      </c>
      <c r="P313" t="n">
        <v>0</v>
      </c>
      <c r="Q313" t="n">
        <v>0</v>
      </c>
      <c r="R313" t="n">
        <v>0</v>
      </c>
      <c r="S313" t="n">
        <v>0</v>
      </c>
      <c r="T313" t="n">
        <v>4.7748</v>
      </c>
      <c r="U313" t="n">
        <v>55.4714</v>
      </c>
      <c r="V313" t="n">
        <v>11.6175</v>
      </c>
      <c r="W313" t="n">
        <v>0</v>
      </c>
      <c r="X313" t="n">
        <v>0</v>
      </c>
      <c r="Y313" t="n">
        <v>0.53</v>
      </c>
      <c r="Z313" t="n">
        <v>0.53</v>
      </c>
      <c r="AA313" s="20" t="n">
        <v>45027</v>
      </c>
      <c r="AB313" t="inlineStr">
        <is>
          <t>مؤسسة القسوس للكيماويات</t>
        </is>
      </c>
      <c r="AC313" s="20" t="n">
        <v>45848</v>
      </c>
      <c r="AD313" t="n">
        <v>0.0588</v>
      </c>
      <c r="AE313" t="n">
        <v>0.0441</v>
      </c>
      <c r="AF313" t="inlineStr">
        <is>
          <t>108:3</t>
        </is>
      </c>
      <c r="AG313" t="n">
        <v>0</v>
      </c>
    </row>
    <row r="314">
      <c r="A314" t="inlineStr">
        <is>
          <t>FLV</t>
        </is>
      </c>
      <c r="B314" t="inlineStr">
        <is>
          <t>RM</t>
        </is>
      </c>
      <c r="C314" t="inlineStr">
        <is>
          <t>RM.FLV.00014</t>
        </is>
      </c>
      <c r="D314" t="inlineStr">
        <is>
          <t xml:space="preserve">نكهة التفاح الاخضر </t>
        </is>
      </c>
      <c r="E314" t="n">
        <v>2.2501</v>
      </c>
      <c r="F314" t="n">
        <v>26.9433</v>
      </c>
      <c r="G314" t="inlineStr">
        <is>
          <t>402, 403, 499, 499, 403, 402</t>
        </is>
      </c>
      <c r="H314" t="n">
        <v>0</v>
      </c>
      <c r="I314" t="n">
        <v>0</v>
      </c>
      <c r="J314" t="n">
        <v>0</v>
      </c>
      <c r="K314" t="n">
        <v>0</v>
      </c>
      <c r="L314" t="n">
        <v>0</v>
      </c>
      <c r="M314" t="n">
        <v>0</v>
      </c>
      <c r="N314" t="n">
        <v>0</v>
      </c>
      <c r="O314" t="n">
        <v>0</v>
      </c>
      <c r="P314" t="n">
        <v>0</v>
      </c>
      <c r="Q314" t="n">
        <v>0</v>
      </c>
      <c r="R314" t="n">
        <v>0</v>
      </c>
      <c r="S314" t="n">
        <v>0</v>
      </c>
      <c r="T314" t="n">
        <v>2.2501</v>
      </c>
      <c r="U314" t="n">
        <v>26.9433</v>
      </c>
      <c r="V314" t="n">
        <v>11.9743</v>
      </c>
      <c r="W314" t="n">
        <v>0</v>
      </c>
      <c r="X314" t="n">
        <v>0.104</v>
      </c>
      <c r="Y314" t="n">
        <v>0.2404</v>
      </c>
      <c r="Z314" t="n">
        <v>0.3104</v>
      </c>
      <c r="AA314" s="20" t="n">
        <v>45655</v>
      </c>
      <c r="AB314" t="inlineStr">
        <is>
          <t>شركة الاستشارية لتجارة الكيماويات</t>
        </is>
      </c>
      <c r="AC314" s="20" t="n">
        <v>45934</v>
      </c>
      <c r="AD314" t="n">
        <v>0.0267</v>
      </c>
      <c r="AE314" t="n">
        <v>0.0258</v>
      </c>
      <c r="AF314" t="inlineStr">
        <is>
          <t>86:29</t>
        </is>
      </c>
      <c r="AG314" t="n">
        <v>0</v>
      </c>
    </row>
    <row r="315">
      <c r="A315" t="inlineStr">
        <is>
          <t>FLV</t>
        </is>
      </c>
      <c r="B315" t="inlineStr">
        <is>
          <t>RM</t>
        </is>
      </c>
      <c r="C315" t="inlineStr">
        <is>
          <t>RM.FLV.00015</t>
        </is>
      </c>
      <c r="D315" t="inlineStr">
        <is>
          <t>نكهة البيكان</t>
        </is>
      </c>
      <c r="E315" t="n">
        <v>46.6886</v>
      </c>
      <c r="F315" t="n">
        <v>885.4726000000001</v>
      </c>
      <c r="G315" t="inlineStr">
        <is>
          <t>101, 108, 112, 306, 110, 499, 401, 110, 112, 9405, 101, 9405, 110, 9102, 102, 9112, 108, 405, 9110, 9112, 405, 9108, 9401, 401, 405, 108, 102, 306, 112, 9110, 9112, 9401, 9405, 9102, 499, 9108</t>
        </is>
      </c>
      <c r="H315" t="n">
        <v>0</v>
      </c>
      <c r="I315" t="n">
        <v>0</v>
      </c>
      <c r="J315" t="n">
        <v>0</v>
      </c>
      <c r="K315" t="n">
        <v>0</v>
      </c>
      <c r="L315" t="n">
        <v>0</v>
      </c>
      <c r="M315" t="n">
        <v>0</v>
      </c>
      <c r="N315" t="n">
        <v>0</v>
      </c>
      <c r="O315" t="n">
        <v>0</v>
      </c>
      <c r="P315" t="n">
        <v>0</v>
      </c>
      <c r="Q315" t="n">
        <v>-6.536</v>
      </c>
      <c r="R315" t="n">
        <v>0</v>
      </c>
      <c r="S315" t="n">
        <v>-6.536</v>
      </c>
      <c r="T315" t="n">
        <v>40.1526</v>
      </c>
      <c r="U315" t="n">
        <v>761.5141</v>
      </c>
      <c r="V315" t="n">
        <v>18.9656</v>
      </c>
      <c r="W315" t="n">
        <v>15.815</v>
      </c>
      <c r="X315" t="n">
        <v>20.556</v>
      </c>
      <c r="Y315" t="n">
        <v>29.549</v>
      </c>
      <c r="Z315" t="n">
        <v>36.42</v>
      </c>
      <c r="AA315" s="20" t="n">
        <v>45280</v>
      </c>
      <c r="AB315" t="inlineStr">
        <is>
          <t>شركة الاوتاد للتوريدات الغذائية</t>
        </is>
      </c>
      <c r="AC315" s="20" t="n">
        <v>46048</v>
      </c>
      <c r="AD315" t="n">
        <v>3.2832</v>
      </c>
      <c r="AE315" t="n">
        <v>3.035</v>
      </c>
      <c r="AF315" t="inlineStr">
        <is>
          <t>13:6</t>
        </is>
      </c>
      <c r="AG315" t="n">
        <v>0</v>
      </c>
    </row>
    <row r="316">
      <c r="A316" t="inlineStr">
        <is>
          <t>FLV</t>
        </is>
      </c>
      <c r="B316" t="inlineStr">
        <is>
          <t>RM</t>
        </is>
      </c>
      <c r="C316" t="inlineStr">
        <is>
          <t>RM.FLV.00016</t>
        </is>
      </c>
      <c r="D316" t="inlineStr">
        <is>
          <t>نكهة الكراميل</t>
        </is>
      </c>
      <c r="V316" t="n">
        <v>0</v>
      </c>
      <c r="W316" t="n">
        <v>0</v>
      </c>
      <c r="X316" t="n">
        <v>0</v>
      </c>
      <c r="Y316" t="n">
        <v>0</v>
      </c>
      <c r="Z316" t="n">
        <v>0</v>
      </c>
      <c r="AA316" s="20" t="n">
        <v>2</v>
      </c>
      <c r="AC316" s="20" t="n">
        <v>2</v>
      </c>
      <c r="AD316" t="n">
        <v>0</v>
      </c>
      <c r="AE316" t="n">
        <v>0</v>
      </c>
    </row>
    <row r="317">
      <c r="A317" t="inlineStr">
        <is>
          <t>FLV</t>
        </is>
      </c>
      <c r="B317" t="inlineStr">
        <is>
          <t>RM</t>
        </is>
      </c>
      <c r="C317" t="inlineStr">
        <is>
          <t>RM.FLV.00017</t>
        </is>
      </c>
      <c r="D317" t="inlineStr">
        <is>
          <t>نكهة الفانيلا كراميل</t>
        </is>
      </c>
      <c r="V317" t="n">
        <v>0</v>
      </c>
      <c r="W317" t="n">
        <v>0</v>
      </c>
      <c r="X317" t="n">
        <v>0</v>
      </c>
      <c r="Y317" t="n">
        <v>0</v>
      </c>
      <c r="Z317" t="n">
        <v>0</v>
      </c>
      <c r="AA317" s="20" t="n">
        <v>2</v>
      </c>
      <c r="AC317" s="20" t="n">
        <v>2</v>
      </c>
      <c r="AD317" t="n">
        <v>0</v>
      </c>
      <c r="AE317" t="n">
        <v>0</v>
      </c>
    </row>
    <row r="318">
      <c r="A318" t="inlineStr">
        <is>
          <t>FLV</t>
        </is>
      </c>
      <c r="B318" t="inlineStr">
        <is>
          <t>RM</t>
        </is>
      </c>
      <c r="C318" t="inlineStr">
        <is>
          <t>RM.FLV.00018</t>
        </is>
      </c>
      <c r="D318" t="inlineStr">
        <is>
          <t xml:space="preserve">فانلين كراميل </t>
        </is>
      </c>
      <c r="E318" t="n">
        <v>435.9995</v>
      </c>
      <c r="F318" t="n">
        <v>7784.1055</v>
      </c>
      <c r="G318" t="inlineStr">
        <is>
          <t>9108, 408, 499, 403, 9405, 9401, 9112, 9408, 9402, 9409, 9403, 112, 306, 102, 108, 9401, 405, 401, 402, 409, 9401, 9108, 9112, 409, 405, 108, 9112, 9409, 9408, 499, 403, 101, 9403, 9405, 9408, 112, 9409, 409, 401, 9402, 408, 9403, 401, 306, 402, 408, 499, 403, 112, 108, 101, 102</t>
        </is>
      </c>
      <c r="H318" t="n">
        <v>0</v>
      </c>
      <c r="I318" t="n">
        <v>0</v>
      </c>
      <c r="J318" t="n">
        <v>0</v>
      </c>
      <c r="K318" t="n">
        <v>0</v>
      </c>
      <c r="L318" t="n">
        <v>0</v>
      </c>
      <c r="M318" t="n">
        <v>0</v>
      </c>
      <c r="N318" t="n">
        <v>0</v>
      </c>
      <c r="O318" t="n">
        <v>0</v>
      </c>
      <c r="P318" t="n">
        <v>0</v>
      </c>
      <c r="Q318" t="n">
        <v>-27.4659</v>
      </c>
      <c r="R318" t="n">
        <v>0</v>
      </c>
      <c r="S318" t="n">
        <v>-27.4659</v>
      </c>
      <c r="T318" t="n">
        <v>408.5336</v>
      </c>
      <c r="U318" t="n">
        <v>7290.3203</v>
      </c>
      <c r="V318" t="n">
        <v>17.7982</v>
      </c>
      <c r="W318" t="n">
        <v>73.9359</v>
      </c>
      <c r="X318" t="n">
        <v>166.6609</v>
      </c>
      <c r="Y318" t="n">
        <v>273.8059</v>
      </c>
      <c r="Z318" t="n">
        <v>369.9689</v>
      </c>
      <c r="AA318" s="20" t="n">
        <v>45747</v>
      </c>
      <c r="AB318" t="inlineStr">
        <is>
          <t>flavor Vanilla.01/2025</t>
        </is>
      </c>
      <c r="AC318" s="20" t="n">
        <v>46053</v>
      </c>
      <c r="AD318" t="n">
        <v>30.4228</v>
      </c>
      <c r="AE318" t="n">
        <v>30.8307</v>
      </c>
      <c r="AF318" t="inlineStr">
        <is>
          <t>13:7</t>
        </is>
      </c>
      <c r="AG318" t="n">
        <v>0</v>
      </c>
    </row>
    <row r="319">
      <c r="A319" t="inlineStr">
        <is>
          <t>FLV</t>
        </is>
      </c>
      <c r="B319" t="inlineStr">
        <is>
          <t>RM</t>
        </is>
      </c>
      <c r="C319" t="inlineStr">
        <is>
          <t>RM.FLV.00019</t>
        </is>
      </c>
      <c r="D319" t="inlineStr">
        <is>
          <t xml:space="preserve">نكهة النعنع </t>
        </is>
      </c>
      <c r="E319" t="n">
        <v>0.903</v>
      </c>
      <c r="F319" t="n">
        <v>13.2335</v>
      </c>
      <c r="G319" t="inlineStr">
        <is>
          <t>402, 499, 108, 9108, 499, 9108, 402, 108</t>
        </is>
      </c>
      <c r="H319" t="n">
        <v>0</v>
      </c>
      <c r="I319" t="n">
        <v>0</v>
      </c>
      <c r="J319" t="n">
        <v>0</v>
      </c>
      <c r="K319" t="n">
        <v>0</v>
      </c>
      <c r="L319" t="n">
        <v>0</v>
      </c>
      <c r="M319" t="n">
        <v>0</v>
      </c>
      <c r="N319" t="n">
        <v>0</v>
      </c>
      <c r="O319" t="n">
        <v>0</v>
      </c>
      <c r="P319" t="n">
        <v>0</v>
      </c>
      <c r="Q319" t="n">
        <v>0</v>
      </c>
      <c r="R319" t="n">
        <v>0</v>
      </c>
      <c r="S319" t="n">
        <v>0</v>
      </c>
      <c r="T319" t="n">
        <v>0.903</v>
      </c>
      <c r="U319" t="n">
        <v>13.2335</v>
      </c>
      <c r="V319" t="n">
        <v>14.655</v>
      </c>
      <c r="W319" t="n">
        <v>0</v>
      </c>
      <c r="X319" t="n">
        <v>0</v>
      </c>
      <c r="Y319" t="n">
        <v>0</v>
      </c>
      <c r="Z319" t="n">
        <v>0</v>
      </c>
      <c r="AA319" s="20" t="n">
        <v>45664</v>
      </c>
      <c r="AB319" t="inlineStr">
        <is>
          <t>شركة الاوتاد للتوريدات الغذائية</t>
        </is>
      </c>
      <c r="AC319" s="20" t="n">
        <v>45709</v>
      </c>
      <c r="AD319" t="n">
        <v>0</v>
      </c>
      <c r="AE319" t="n">
        <v>0</v>
      </c>
      <c r="AG319" t="n">
        <v>0</v>
      </c>
    </row>
    <row r="320">
      <c r="A320" t="inlineStr">
        <is>
          <t>FLV</t>
        </is>
      </c>
      <c r="B320" t="inlineStr">
        <is>
          <t>RM</t>
        </is>
      </c>
      <c r="C320" t="inlineStr">
        <is>
          <t>RM.FLV.00020</t>
        </is>
      </c>
      <c r="D320" t="inlineStr">
        <is>
          <t xml:space="preserve">بريجل بندق كريم </t>
        </is>
      </c>
      <c r="E320" t="n">
        <v>0.519</v>
      </c>
      <c r="F320" t="n">
        <v>9.664199999999999</v>
      </c>
      <c r="G320" t="inlineStr">
        <is>
          <t>499, 402, 499, 402</t>
        </is>
      </c>
      <c r="H320" t="n">
        <v>0</v>
      </c>
      <c r="I320" t="n">
        <v>0</v>
      </c>
      <c r="J320" t="n">
        <v>0</v>
      </c>
      <c r="K320" t="n">
        <v>0</v>
      </c>
      <c r="L320" t="n">
        <v>0</v>
      </c>
      <c r="M320" t="n">
        <v>0</v>
      </c>
      <c r="N320" t="n">
        <v>0</v>
      </c>
      <c r="O320" t="n">
        <v>0</v>
      </c>
      <c r="P320" t="n">
        <v>0</v>
      </c>
      <c r="Q320" t="n">
        <v>0</v>
      </c>
      <c r="R320" t="n">
        <v>0</v>
      </c>
      <c r="S320" t="n">
        <v>0</v>
      </c>
      <c r="T320" t="n">
        <v>0.519</v>
      </c>
      <c r="U320" t="n">
        <v>9.664199999999999</v>
      </c>
      <c r="V320" t="n">
        <v>18.6208</v>
      </c>
      <c r="W320" t="n">
        <v>0</v>
      </c>
      <c r="X320" t="n">
        <v>0</v>
      </c>
      <c r="Y320" t="n">
        <v>0</v>
      </c>
      <c r="Z320" t="n">
        <v>0</v>
      </c>
      <c r="AA320" s="20" t="n">
        <v>44518</v>
      </c>
      <c r="AB320" t="inlineStr">
        <is>
          <t>شركة القوقا التجارية</t>
        </is>
      </c>
      <c r="AC320" s="20" t="n">
        <v>45014</v>
      </c>
      <c r="AD320" t="n">
        <v>0</v>
      </c>
      <c r="AE320" t="n">
        <v>0</v>
      </c>
      <c r="AG320" t="n">
        <v>0</v>
      </c>
    </row>
    <row r="321">
      <c r="A321" t="inlineStr">
        <is>
          <t>FLV</t>
        </is>
      </c>
      <c r="B321" t="inlineStr">
        <is>
          <t>RM</t>
        </is>
      </c>
      <c r="C321" t="inlineStr">
        <is>
          <t>RM.FLV.00021</t>
        </is>
      </c>
      <c r="D321" t="inlineStr">
        <is>
          <t>برجيل فستق عبيد كريم</t>
        </is>
      </c>
      <c r="E321" t="n">
        <v>0.037</v>
      </c>
      <c r="F321" t="n">
        <v>0.3445</v>
      </c>
      <c r="G321" t="inlineStr">
        <is>
          <t>402, 499, 499, 402</t>
        </is>
      </c>
      <c r="H321" t="n">
        <v>0</v>
      </c>
      <c r="I321" t="n">
        <v>0</v>
      </c>
      <c r="J321" t="n">
        <v>0</v>
      </c>
      <c r="K321" t="n">
        <v>0</v>
      </c>
      <c r="L321" t="n">
        <v>0</v>
      </c>
      <c r="M321" t="n">
        <v>0</v>
      </c>
      <c r="N321" t="n">
        <v>0</v>
      </c>
      <c r="O321" t="n">
        <v>0</v>
      </c>
      <c r="P321" t="n">
        <v>0</v>
      </c>
      <c r="Q321" t="n">
        <v>0</v>
      </c>
      <c r="R321" t="n">
        <v>0</v>
      </c>
      <c r="S321" t="n">
        <v>0</v>
      </c>
      <c r="T321" t="n">
        <v>0.037</v>
      </c>
      <c r="U321" t="n">
        <v>0.3445</v>
      </c>
      <c r="V321" t="n">
        <v>9.3108</v>
      </c>
      <c r="W321" t="n">
        <v>0</v>
      </c>
      <c r="X321" t="n">
        <v>0</v>
      </c>
      <c r="Y321" t="n">
        <v>0</v>
      </c>
      <c r="Z321" t="n">
        <v>0</v>
      </c>
      <c r="AA321" s="20" t="n">
        <v>44518</v>
      </c>
      <c r="AB321" t="inlineStr">
        <is>
          <t>شركة القوقا التجارية</t>
        </is>
      </c>
      <c r="AC321" s="20" t="n">
        <v>45498</v>
      </c>
      <c r="AD321" t="n">
        <v>0</v>
      </c>
      <c r="AE321" t="n">
        <v>0</v>
      </c>
      <c r="AG321" t="n">
        <v>0</v>
      </c>
    </row>
    <row r="322">
      <c r="A322" t="inlineStr">
        <is>
          <t>FLV</t>
        </is>
      </c>
      <c r="B322" t="inlineStr">
        <is>
          <t>RM</t>
        </is>
      </c>
      <c r="C322" t="inlineStr">
        <is>
          <t>RM.FLV.00022</t>
        </is>
      </c>
      <c r="D322" t="inlineStr">
        <is>
          <t xml:space="preserve">بريجل بسكوتو </t>
        </is>
      </c>
      <c r="E322" t="n">
        <v>2.6</v>
      </c>
      <c r="F322" t="n">
        <v>23.1981</v>
      </c>
      <c r="G322" t="inlineStr">
        <is>
          <t>402, 499, 499, 402</t>
        </is>
      </c>
      <c r="H322" t="n">
        <v>0</v>
      </c>
      <c r="I322" t="n">
        <v>0</v>
      </c>
      <c r="J322" t="n">
        <v>0</v>
      </c>
      <c r="K322" t="n">
        <v>0</v>
      </c>
      <c r="L322" t="n">
        <v>0</v>
      </c>
      <c r="M322" t="n">
        <v>0</v>
      </c>
      <c r="N322" t="n">
        <v>0</v>
      </c>
      <c r="O322" t="n">
        <v>0</v>
      </c>
      <c r="P322" t="n">
        <v>0</v>
      </c>
      <c r="Q322" t="n">
        <v>0</v>
      </c>
      <c r="R322" t="n">
        <v>0</v>
      </c>
      <c r="S322" t="n">
        <v>0</v>
      </c>
      <c r="T322" t="n">
        <v>2.6</v>
      </c>
      <c r="U322" t="n">
        <v>23.1981</v>
      </c>
      <c r="V322" t="n">
        <v>8.9223</v>
      </c>
      <c r="W322" t="n">
        <v>0</v>
      </c>
      <c r="X322" t="n">
        <v>0</v>
      </c>
      <c r="Y322" t="n">
        <v>0</v>
      </c>
      <c r="Z322" t="n">
        <v>0</v>
      </c>
      <c r="AA322" s="20" t="n">
        <v>44518</v>
      </c>
      <c r="AB322" t="inlineStr">
        <is>
          <t>شركة القوقا التجارية</t>
        </is>
      </c>
      <c r="AC322" s="20" t="n">
        <v>2</v>
      </c>
      <c r="AD322" t="n">
        <v>0</v>
      </c>
      <c r="AE322" t="n">
        <v>0</v>
      </c>
      <c r="AG322" t="n">
        <v>0</v>
      </c>
    </row>
    <row r="323">
      <c r="A323" t="inlineStr">
        <is>
          <t>FLV</t>
        </is>
      </c>
      <c r="B323" t="inlineStr">
        <is>
          <t>RM</t>
        </is>
      </c>
      <c r="C323" t="inlineStr">
        <is>
          <t>RM.FLV.00023</t>
        </is>
      </c>
      <c r="D323" t="inlineStr">
        <is>
          <t xml:space="preserve">نكهة  مانجا نوفا </t>
        </is>
      </c>
      <c r="E323" t="n">
        <v>48.0814</v>
      </c>
      <c r="F323" t="n">
        <v>501.3385</v>
      </c>
      <c r="G323" t="inlineStr">
        <is>
          <t>402, 401, 405, 108, 306, 112, 403, 499, 801, 9108, 408, 9401, 9405, 9402, 9112, 9408, 9403, 101, 9405, 9408, 112, 405, 108, 9112, 9405, 9402, 408, 9403, 9108, 9401, 405, 9112, 801, 101, 108, 112, 306, 402, 403, 401, 499</t>
        </is>
      </c>
      <c r="H323" t="n">
        <v>0</v>
      </c>
      <c r="I323" t="n">
        <v>0</v>
      </c>
      <c r="J323" t="n">
        <v>0</v>
      </c>
      <c r="K323" t="n">
        <v>0</v>
      </c>
      <c r="L323" t="n">
        <v>0</v>
      </c>
      <c r="M323" t="n">
        <v>0</v>
      </c>
      <c r="N323" t="n">
        <v>0</v>
      </c>
      <c r="O323" t="n">
        <v>0</v>
      </c>
      <c r="P323" t="n">
        <v>0</v>
      </c>
      <c r="Q323" t="n">
        <v>-1.001</v>
      </c>
      <c r="R323" t="n">
        <v>0</v>
      </c>
      <c r="S323" t="n">
        <v>-1.001</v>
      </c>
      <c r="T323" t="n">
        <v>47.0804</v>
      </c>
      <c r="U323" t="n">
        <v>491.8171</v>
      </c>
      <c r="V323" t="n">
        <v>10.0976</v>
      </c>
      <c r="W323" t="n">
        <v>2.045</v>
      </c>
      <c r="X323" t="n">
        <v>19.294</v>
      </c>
      <c r="Y323" t="n">
        <v>21.223</v>
      </c>
      <c r="Z323" t="n">
        <v>21.5905</v>
      </c>
      <c r="AA323" s="20" t="n">
        <v>45971</v>
      </c>
      <c r="AB323" t="inlineStr">
        <is>
          <t>شركة الاستشارية لتجارة الكيماويات</t>
        </is>
      </c>
      <c r="AC323" s="20" t="n">
        <v>46051</v>
      </c>
      <c r="AD323" t="n">
        <v>2.3581</v>
      </c>
      <c r="AE323" t="n">
        <v>1.7992</v>
      </c>
      <c r="AF323" t="inlineStr">
        <is>
          <t>26:5</t>
        </is>
      </c>
      <c r="AG323" t="n">
        <v>0</v>
      </c>
    </row>
    <row r="324">
      <c r="A324" t="inlineStr">
        <is>
          <t>FLV</t>
        </is>
      </c>
      <c r="B324" t="inlineStr">
        <is>
          <t>RM</t>
        </is>
      </c>
      <c r="C324" t="inlineStr">
        <is>
          <t>RM.FLV.00024</t>
        </is>
      </c>
      <c r="D324" t="inlineStr">
        <is>
          <t>نكهة  الموكا</t>
        </is>
      </c>
      <c r="E324" t="n">
        <v>0</v>
      </c>
      <c r="F324" t="n">
        <v>0</v>
      </c>
      <c r="G324" t="inlineStr">
        <is>
          <t>401, 403, 9402, 9401, 401, 403, 101, 101, 9402, 9401</t>
        </is>
      </c>
      <c r="H324" t="n">
        <v>0</v>
      </c>
      <c r="I324" t="n">
        <v>0</v>
      </c>
      <c r="J324" t="n">
        <v>0</v>
      </c>
      <c r="K324" t="n">
        <v>0</v>
      </c>
      <c r="L324" t="n">
        <v>0</v>
      </c>
      <c r="M324" t="n">
        <v>0</v>
      </c>
      <c r="N324" t="n">
        <v>0</v>
      </c>
      <c r="O324" t="n">
        <v>0</v>
      </c>
      <c r="P324" t="n">
        <v>0</v>
      </c>
      <c r="Q324" t="n">
        <v>0</v>
      </c>
      <c r="R324" t="n">
        <v>0</v>
      </c>
      <c r="S324" t="n">
        <v>0</v>
      </c>
      <c r="T324" t="n">
        <v>0</v>
      </c>
      <c r="U324" t="n">
        <v>0</v>
      </c>
      <c r="V324" t="n">
        <v>13.7931</v>
      </c>
      <c r="W324" t="n">
        <v>0</v>
      </c>
      <c r="X324" t="n">
        <v>0</v>
      </c>
      <c r="Y324" t="n">
        <v>0</v>
      </c>
      <c r="Z324" t="n">
        <v>0</v>
      </c>
      <c r="AA324" s="20" t="n">
        <v>44623</v>
      </c>
      <c r="AB324" t="inlineStr">
        <is>
          <t>شركة القوقا التجارية</t>
        </is>
      </c>
      <c r="AC324" s="20" t="n">
        <v>45609</v>
      </c>
      <c r="AD324" t="n">
        <v>0</v>
      </c>
      <c r="AE324" t="n">
        <v>0</v>
      </c>
      <c r="AG324" t="n">
        <v>0</v>
      </c>
    </row>
    <row r="325">
      <c r="A325" t="inlineStr">
        <is>
          <t>FLV</t>
        </is>
      </c>
      <c r="B325" t="inlineStr">
        <is>
          <t>RM</t>
        </is>
      </c>
      <c r="C325" t="inlineStr">
        <is>
          <t>RM.FLV.00025</t>
        </is>
      </c>
      <c r="D325" t="inlineStr">
        <is>
          <t xml:space="preserve">نكهة التشتيز كيك </t>
        </is>
      </c>
      <c r="E325" t="n">
        <v>89.91670000000001</v>
      </c>
      <c r="F325" t="n">
        <v>1705.3402</v>
      </c>
      <c r="G325" t="inlineStr">
        <is>
          <t>401, 499, 406, 112, 306, 101, 108, 110, 9406, 408, 9108, 9112, 405, 9401, 9110, 9405, 110, 101, 9408, 108, 9405, 112, 108, 405, 9112, 406, 405, 401, 408, 306, 112, 9112, 9408, 9110, 9406, 9401, 499, 9108, 9405</t>
        </is>
      </c>
      <c r="H325" t="n">
        <v>0</v>
      </c>
      <c r="I325" t="n">
        <v>0</v>
      </c>
      <c r="J325" t="n">
        <v>0</v>
      </c>
      <c r="K325" t="n">
        <v>0</v>
      </c>
      <c r="L325" t="n">
        <v>0</v>
      </c>
      <c r="M325" t="n">
        <v>0</v>
      </c>
      <c r="N325" t="n">
        <v>0</v>
      </c>
      <c r="O325" t="n">
        <v>0</v>
      </c>
      <c r="P325" t="n">
        <v>0</v>
      </c>
      <c r="Q325" t="n">
        <v>-11.257</v>
      </c>
      <c r="R325" t="n">
        <v>0</v>
      </c>
      <c r="S325" t="n">
        <v>-11.257</v>
      </c>
      <c r="T325" t="n">
        <v>78.6597</v>
      </c>
      <c r="U325" t="n">
        <v>1491.8456</v>
      </c>
      <c r="V325" t="n">
        <v>18.9659</v>
      </c>
      <c r="W325" t="n">
        <v>21.757</v>
      </c>
      <c r="X325" t="n">
        <v>53.175</v>
      </c>
      <c r="Y325" t="n">
        <v>70.94199999999999</v>
      </c>
      <c r="Z325" t="n">
        <v>86.998</v>
      </c>
      <c r="AA325" s="20" t="n">
        <v>45960</v>
      </c>
      <c r="AB325" t="inlineStr">
        <is>
          <t>شركة الاوتاد للتوريدات الغذائية</t>
        </is>
      </c>
      <c r="AC325" s="20" t="n">
        <v>46053</v>
      </c>
      <c r="AD325" t="n">
        <v>7.8824</v>
      </c>
      <c r="AE325" t="n">
        <v>7.2498</v>
      </c>
      <c r="AF325" t="inlineStr">
        <is>
          <t>10:25</t>
        </is>
      </c>
      <c r="AG325" t="n">
        <v>0</v>
      </c>
    </row>
    <row r="326">
      <c r="A326" t="inlineStr">
        <is>
          <t>FLV</t>
        </is>
      </c>
      <c r="B326" t="inlineStr">
        <is>
          <t>RM</t>
        </is>
      </c>
      <c r="C326" t="inlineStr">
        <is>
          <t>RM.FLV.00026</t>
        </is>
      </c>
      <c r="D326" t="inlineStr">
        <is>
          <t xml:space="preserve">نكهة الفانيلا </t>
        </is>
      </c>
      <c r="E326" t="n">
        <v>0</v>
      </c>
      <c r="F326" t="n">
        <v>0</v>
      </c>
      <c r="G326" t="inlineStr">
        <is>
          <t>9404, 201, 404, 9404, 101, 101, 201, 404</t>
        </is>
      </c>
      <c r="H326" t="n">
        <v>0</v>
      </c>
      <c r="I326" t="n">
        <v>0</v>
      </c>
      <c r="J326" t="n">
        <v>0</v>
      </c>
      <c r="K326" t="n">
        <v>0</v>
      </c>
      <c r="L326" t="n">
        <v>0</v>
      </c>
      <c r="M326" t="n">
        <v>0</v>
      </c>
      <c r="N326" t="n">
        <v>0</v>
      </c>
      <c r="O326" t="n">
        <v>0</v>
      </c>
      <c r="P326" t="n">
        <v>0</v>
      </c>
      <c r="Q326" t="n">
        <v>0</v>
      </c>
      <c r="R326" t="n">
        <v>0</v>
      </c>
      <c r="S326" t="n">
        <v>0</v>
      </c>
      <c r="T326" t="n">
        <v>0</v>
      </c>
      <c r="U326" t="n">
        <v>0</v>
      </c>
      <c r="V326" t="n">
        <v>5.95</v>
      </c>
      <c r="W326" t="n">
        <v>0</v>
      </c>
      <c r="X326" t="n">
        <v>0</v>
      </c>
      <c r="Y326" t="n">
        <v>0</v>
      </c>
      <c r="Z326" t="n">
        <v>0</v>
      </c>
      <c r="AA326" s="20" t="n">
        <v>44636</v>
      </c>
      <c r="AB326" t="inlineStr">
        <is>
          <t>مؤسسة القسوس للكيماويات</t>
        </is>
      </c>
      <c r="AC326" s="20" t="n">
        <v>44632</v>
      </c>
      <c r="AD326" t="n">
        <v>0</v>
      </c>
      <c r="AE326" t="n">
        <v>0</v>
      </c>
      <c r="AG326" t="n">
        <v>0</v>
      </c>
    </row>
    <row r="327">
      <c r="A327" t="inlineStr">
        <is>
          <t>FLV</t>
        </is>
      </c>
      <c r="B327" t="inlineStr">
        <is>
          <t>RM</t>
        </is>
      </c>
      <c r="C327" t="inlineStr">
        <is>
          <t>RM.FLV.00027</t>
        </is>
      </c>
      <c r="D327" t="inlineStr">
        <is>
          <t xml:space="preserve">نكهة البسكويت </t>
        </is>
      </c>
      <c r="E327" t="n">
        <v>50</v>
      </c>
      <c r="F327" t="n">
        <v>2056.4603</v>
      </c>
      <c r="G327" t="inlineStr">
        <is>
          <t>108, 102, 401, 9108, 9401, 9108, 9401, 101, 108, 101, 102, 401</t>
        </is>
      </c>
      <c r="H327" t="n">
        <v>0</v>
      </c>
      <c r="I327" t="n">
        <v>0</v>
      </c>
      <c r="J327" t="n">
        <v>0</v>
      </c>
      <c r="K327" t="n">
        <v>0</v>
      </c>
      <c r="L327" t="n">
        <v>0</v>
      </c>
      <c r="M327" t="n">
        <v>0</v>
      </c>
      <c r="N327" t="n">
        <v>0</v>
      </c>
      <c r="O327" t="n">
        <v>0</v>
      </c>
      <c r="P327" t="n">
        <v>0</v>
      </c>
      <c r="Q327" t="n">
        <v>0</v>
      </c>
      <c r="R327" t="n">
        <v>0</v>
      </c>
      <c r="S327" t="n">
        <v>0</v>
      </c>
      <c r="T327" t="n">
        <v>50</v>
      </c>
      <c r="U327" t="n">
        <v>2056.4603</v>
      </c>
      <c r="V327" t="n">
        <v>41.1292</v>
      </c>
      <c r="W327" t="n">
        <v>0</v>
      </c>
      <c r="X327" t="n">
        <v>0</v>
      </c>
      <c r="Y327" t="n">
        <v>0</v>
      </c>
      <c r="Z327" t="n">
        <v>0</v>
      </c>
      <c r="AA327" s="20" t="n">
        <v>44671</v>
      </c>
      <c r="AB327" t="inlineStr">
        <is>
          <t>LECOCQ .01/2022</t>
        </is>
      </c>
      <c r="AC327" s="20" t="n">
        <v>45372</v>
      </c>
      <c r="AD327" t="n">
        <v>0</v>
      </c>
      <c r="AE327" t="n">
        <v>0</v>
      </c>
      <c r="AG327" t="n">
        <v>0</v>
      </c>
    </row>
    <row r="328">
      <c r="A328" t="inlineStr">
        <is>
          <t>FLV</t>
        </is>
      </c>
      <c r="B328" t="inlineStr">
        <is>
          <t>RM</t>
        </is>
      </c>
      <c r="C328" t="inlineStr">
        <is>
          <t>RM.FLV.00028</t>
        </is>
      </c>
      <c r="D328" t="inlineStr">
        <is>
          <t>نكهة الشوكولاته السائلة</t>
        </is>
      </c>
      <c r="E328" t="n">
        <v>103.187</v>
      </c>
      <c r="F328" t="n">
        <v>1341.6329</v>
      </c>
      <c r="G328" t="inlineStr">
        <is>
          <t>401, 499, 306, 403, 102, 103, 101, 108, 112, 201, 101, 9108, 403, 9112, 102, 9403, 103, 9401, 9402, 401, 112, 108, 499, 9401, 9108, 9403, 9112, 9401, 9402, 9112, 9108, 499, 9403, 401, 403, 102, 108, 201, 112, 306</t>
        </is>
      </c>
      <c r="H328" t="n">
        <v>0</v>
      </c>
      <c r="I328" t="n">
        <v>0</v>
      </c>
      <c r="J328" t="n">
        <v>0</v>
      </c>
      <c r="K328" t="n">
        <v>0</v>
      </c>
      <c r="L328" t="n">
        <v>0</v>
      </c>
      <c r="M328" t="n">
        <v>0</v>
      </c>
      <c r="N328" t="n">
        <v>0</v>
      </c>
      <c r="O328" t="n">
        <v>0</v>
      </c>
      <c r="P328" t="n">
        <v>0</v>
      </c>
      <c r="Q328" t="n">
        <v>-15.4742</v>
      </c>
      <c r="R328" t="n">
        <v>0</v>
      </c>
      <c r="S328" t="n">
        <v>-15.4742</v>
      </c>
      <c r="T328" t="n">
        <v>87.7128</v>
      </c>
      <c r="U328" t="n">
        <v>1140.4312</v>
      </c>
      <c r="V328" t="n">
        <v>14</v>
      </c>
      <c r="W328" t="n">
        <v>43.9602</v>
      </c>
      <c r="X328" t="n">
        <v>70.0902</v>
      </c>
      <c r="Y328" t="n">
        <v>103.4732</v>
      </c>
      <c r="Z328" t="n">
        <v>134.2022</v>
      </c>
      <c r="AA328" s="20" t="n">
        <v>45699</v>
      </c>
      <c r="AB328" t="inlineStr">
        <is>
          <t>الشركة المتحدة لصناعة المطيبات والنكهات</t>
        </is>
      </c>
      <c r="AC328" s="20" t="n">
        <v>46053</v>
      </c>
      <c r="AD328" t="n">
        <v>11.497</v>
      </c>
      <c r="AE328" t="n">
        <v>11.1835</v>
      </c>
      <c r="AF328" t="inlineStr">
        <is>
          <t>7:25</t>
        </is>
      </c>
      <c r="AG328" t="n">
        <v>0</v>
      </c>
    </row>
    <row r="329">
      <c r="A329" t="inlineStr">
        <is>
          <t>FLV</t>
        </is>
      </c>
      <c r="B329" t="inlineStr">
        <is>
          <t>RM</t>
        </is>
      </c>
      <c r="C329" t="inlineStr">
        <is>
          <t>RM.FLV.00029</t>
        </is>
      </c>
      <c r="D329" t="inlineStr">
        <is>
          <t>نكهة البندق</t>
        </is>
      </c>
      <c r="E329" t="n">
        <v>781.6755000000001</v>
      </c>
      <c r="F329" t="n">
        <v>16667.7153</v>
      </c>
      <c r="G329" t="inlineStr">
        <is>
          <t>499, 408, 401, 403, 402, 306, 201, 301, 112, 108, 102, 101, 107, 605, 9112, 405, 406, 9401, 9108, 9403, 9406, 408, 9402, 9405, 9408, 9605, 102, 9112, 108, 405, 499, 112, 9408, 9108, 9405, 101, 9403, 9406, 9408, 9112, 9402, 9405, 9401, 9605, 408, 9108, 499, 403, 605, 112, 306, 301, 108, 102, 201, 107, 405, 406, 401, 402</t>
        </is>
      </c>
      <c r="H329" t="n">
        <v>0</v>
      </c>
      <c r="I329" t="n">
        <v>0</v>
      </c>
      <c r="J329" t="n">
        <v>3.042</v>
      </c>
      <c r="K329" t="n">
        <v>0</v>
      </c>
      <c r="L329" t="n">
        <v>0</v>
      </c>
      <c r="M329" t="n">
        <v>3.042</v>
      </c>
      <c r="N329" t="n">
        <v>0</v>
      </c>
      <c r="O329" t="n">
        <v>0</v>
      </c>
      <c r="P329" t="n">
        <v>0</v>
      </c>
      <c r="Q329" t="n">
        <v>-201.2308</v>
      </c>
      <c r="R329" t="n">
        <v>0</v>
      </c>
      <c r="S329" t="n">
        <v>-201.2308</v>
      </c>
      <c r="T329" t="n">
        <v>583.4867</v>
      </c>
      <c r="U329" t="n">
        <v>12433.0542</v>
      </c>
      <c r="V329" t="n">
        <v>23.5728</v>
      </c>
      <c r="W329" t="n">
        <v>534.5072</v>
      </c>
      <c r="X329" t="n">
        <v>820.9201</v>
      </c>
      <c r="Y329" t="n">
        <v>1190.2005</v>
      </c>
      <c r="Z329" t="n">
        <v>1513.2867</v>
      </c>
      <c r="AA329" s="20" t="n">
        <v>45942</v>
      </c>
      <c r="AB329" t="inlineStr">
        <is>
          <t>F. HAZLNUT.01/2025</t>
        </is>
      </c>
      <c r="AC329" s="20" t="n">
        <v>46053</v>
      </c>
      <c r="AD329" t="n">
        <v>132.2445</v>
      </c>
      <c r="AE329" t="n">
        <v>126.1072</v>
      </c>
      <c r="AF329" t="inlineStr">
        <is>
          <t>4:18</t>
        </is>
      </c>
      <c r="AG329" t="n">
        <v>0</v>
      </c>
    </row>
    <row r="330">
      <c r="A330" t="inlineStr">
        <is>
          <t>FLV</t>
        </is>
      </c>
      <c r="B330" t="inlineStr">
        <is>
          <t>RM</t>
        </is>
      </c>
      <c r="C330" t="inlineStr">
        <is>
          <t>RM.FLV.00030</t>
        </is>
      </c>
      <c r="D330" t="inlineStr">
        <is>
          <t>نكهة الفراولة</t>
        </is>
      </c>
      <c r="E330" t="n">
        <v>34.5223</v>
      </c>
      <c r="F330" t="n">
        <v>448.98</v>
      </c>
      <c r="G330" t="inlineStr">
        <is>
          <t>102, 101, 108, 112, 201, 403, 499, 408, 402, 306, 401, 9403, 408, 9402, 112, 9405, 9408, 9403, 101, 9405, 403, 9408, 9112, 108, 405, 405, 9112, 9108, 9401, 402, 401, 405, 108, 102, 201, 306, 112, 9403, 9402, 9408, 9112, 9401, 9405, 403, 499, 408, 9108</t>
        </is>
      </c>
      <c r="H330" t="n">
        <v>0</v>
      </c>
      <c r="I330" t="n">
        <v>0</v>
      </c>
      <c r="J330" t="n">
        <v>0</v>
      </c>
      <c r="K330" t="n">
        <v>0</v>
      </c>
      <c r="L330" t="n">
        <v>0</v>
      </c>
      <c r="M330" t="n">
        <v>0</v>
      </c>
      <c r="N330" t="n">
        <v>0</v>
      </c>
      <c r="O330" t="n">
        <v>0</v>
      </c>
      <c r="P330" t="n">
        <v>0</v>
      </c>
      <c r="Q330" t="n">
        <v>-5.947</v>
      </c>
      <c r="R330" t="n">
        <v>0</v>
      </c>
      <c r="S330" t="n">
        <v>-5.947</v>
      </c>
      <c r="T330" t="n">
        <v>28.5753</v>
      </c>
      <c r="U330" t="n">
        <v>371.3651</v>
      </c>
      <c r="V330" t="n">
        <v>12.931</v>
      </c>
      <c r="W330" t="n">
        <v>11.9935</v>
      </c>
      <c r="X330" t="n">
        <v>35.0445</v>
      </c>
      <c r="Y330" t="n">
        <v>49.9448</v>
      </c>
      <c r="Z330" t="n">
        <v>59.3098</v>
      </c>
      <c r="AA330" s="20" t="n">
        <v>45918</v>
      </c>
      <c r="AB330" t="inlineStr">
        <is>
          <t>شركة الاوتاد للتوريدات الغذائية</t>
        </is>
      </c>
      <c r="AC330" s="20" t="n">
        <v>46053</v>
      </c>
      <c r="AD330" t="n">
        <v>5.5494</v>
      </c>
      <c r="AE330" t="n">
        <v>4.9424</v>
      </c>
      <c r="AF330" t="inlineStr">
        <is>
          <t>5:23</t>
        </is>
      </c>
      <c r="AG330" t="n">
        <v>0</v>
      </c>
    </row>
    <row r="331">
      <c r="A331" t="inlineStr">
        <is>
          <t>FLV</t>
        </is>
      </c>
      <c r="B331" t="inlineStr">
        <is>
          <t>RM</t>
        </is>
      </c>
      <c r="C331" t="inlineStr">
        <is>
          <t>RM.FLV.00031</t>
        </is>
      </c>
      <c r="D331" t="inlineStr">
        <is>
          <t xml:space="preserve">نكهة التوت </t>
        </is>
      </c>
      <c r="E331" t="n">
        <v>10.463</v>
      </c>
      <c r="F331" t="n">
        <v>105.9788</v>
      </c>
      <c r="G331" t="inlineStr">
        <is>
          <t>101, 9405, 108, 108, 9112, 112, 405, 9405, 9401, 9402, 9108, 9112, 405, 108, 101, 112, 306, 499, 402, 401, 403, 112, 306, 402, 9108, 403, 405, 401, 9401, 9402, 499, 9405, 9112</t>
        </is>
      </c>
      <c r="H331" t="n">
        <v>0</v>
      </c>
      <c r="I331" t="n">
        <v>0</v>
      </c>
      <c r="J331" t="n">
        <v>0</v>
      </c>
      <c r="K331" t="n">
        <v>0</v>
      </c>
      <c r="L331" t="n">
        <v>0</v>
      </c>
      <c r="M331" t="n">
        <v>0</v>
      </c>
      <c r="N331" t="n">
        <v>0</v>
      </c>
      <c r="O331" t="n">
        <v>0</v>
      </c>
      <c r="P331" t="n">
        <v>0</v>
      </c>
      <c r="Q331" t="n">
        <v>-1.76</v>
      </c>
      <c r="R331" t="n">
        <v>0</v>
      </c>
      <c r="S331" t="n">
        <v>-1.76</v>
      </c>
      <c r="T331" t="n">
        <v>8.702999999999999</v>
      </c>
      <c r="U331" t="n">
        <v>87.6048</v>
      </c>
      <c r="V331" t="n">
        <v>10</v>
      </c>
      <c r="W331" t="n">
        <v>1.971</v>
      </c>
      <c r="X331" t="n">
        <v>10.335</v>
      </c>
      <c r="Y331" t="n">
        <v>13.534</v>
      </c>
      <c r="Z331" t="n">
        <v>14.839</v>
      </c>
      <c r="AA331" s="20" t="n">
        <v>45917</v>
      </c>
      <c r="AB331" t="inlineStr">
        <is>
          <t>شركة الاستشارية لتجارة الكيماويات</t>
        </is>
      </c>
      <c r="AC331" s="20" t="n">
        <v>46053</v>
      </c>
      <c r="AD331" t="n">
        <v>1.5037</v>
      </c>
      <c r="AE331" t="n">
        <v>1.2365</v>
      </c>
      <c r="AF331" t="inlineStr">
        <is>
          <t>7:1</t>
        </is>
      </c>
      <c r="AG331" t="n">
        <v>0</v>
      </c>
    </row>
    <row r="332">
      <c r="A332" t="inlineStr">
        <is>
          <t>FLV</t>
        </is>
      </c>
      <c r="B332" t="inlineStr">
        <is>
          <t>RM</t>
        </is>
      </c>
      <c r="C332" t="inlineStr">
        <is>
          <t>RM.FLV.00032</t>
        </is>
      </c>
      <c r="D332" t="inlineStr">
        <is>
          <t>Caramel Flavour</t>
        </is>
      </c>
      <c r="E332" t="n">
        <v>9.171200000000001</v>
      </c>
      <c r="F332" t="n">
        <v>102.4447</v>
      </c>
      <c r="G332" t="inlineStr">
        <is>
          <t>9112, 9401, 9402, 9403, 405, 499, 9108, 9405, 401, 403, 112, 112, 105, 9405, 403, 108, 405, 9112, 101, 9405, 108, 9112, 405, 9401, 9402, 9403, 9108, 499, 401, 403, 101, 105, 108, 112</t>
        </is>
      </c>
      <c r="H332" t="n">
        <v>2</v>
      </c>
      <c r="I332" t="n">
        <v>0</v>
      </c>
      <c r="J332" t="n">
        <v>0</v>
      </c>
      <c r="K332" t="n">
        <v>0</v>
      </c>
      <c r="L332" t="n">
        <v>0</v>
      </c>
      <c r="M332" t="n">
        <v>2</v>
      </c>
      <c r="N332" t="n">
        <v>0</v>
      </c>
      <c r="O332" t="n">
        <v>0</v>
      </c>
      <c r="P332" t="n">
        <v>0</v>
      </c>
      <c r="Q332" t="n">
        <v>-3.047</v>
      </c>
      <c r="R332" t="n">
        <v>0</v>
      </c>
      <c r="S332" t="n">
        <v>-3.047</v>
      </c>
      <c r="T332" t="n">
        <v>8.1242</v>
      </c>
      <c r="U332" t="n">
        <v>94.2689</v>
      </c>
      <c r="V332" t="n">
        <v>12.9303</v>
      </c>
      <c r="W332" t="n">
        <v>6.71</v>
      </c>
      <c r="X332" t="n">
        <v>8.648</v>
      </c>
      <c r="Y332" t="n">
        <v>12.11</v>
      </c>
      <c r="Z332" t="n">
        <v>14.9185</v>
      </c>
      <c r="AA332" s="20" t="n">
        <v>46050</v>
      </c>
      <c r="AB332" t="inlineStr">
        <is>
          <t>شركة القوقا التجارية</t>
        </is>
      </c>
      <c r="AC332" s="20" t="n">
        <v>46053</v>
      </c>
      <c r="AD332" t="n">
        <v>1.3455</v>
      </c>
      <c r="AE332" t="n">
        <v>1.2432</v>
      </c>
      <c r="AF332" t="inlineStr">
        <is>
          <t>6:16</t>
        </is>
      </c>
      <c r="AG332" t="n">
        <v>25.86</v>
      </c>
    </row>
    <row r="333">
      <c r="A333" t="inlineStr">
        <is>
          <t>FLV</t>
        </is>
      </c>
      <c r="B333" t="inlineStr">
        <is>
          <t>RM</t>
        </is>
      </c>
      <c r="C333" t="inlineStr">
        <is>
          <t>RM.FLV.00033</t>
        </is>
      </c>
      <c r="D333" t="inlineStr">
        <is>
          <t>نكهة الزعفران</t>
        </is>
      </c>
      <c r="E333" t="n">
        <v>22.4261</v>
      </c>
      <c r="F333" t="n">
        <v>902.2918</v>
      </c>
      <c r="G333" t="inlineStr">
        <is>
          <t>112, 108, 101, 102, 201, 306, 401, 499, 402, 9108, 9401, 405, 9112, 409, 108, 201, 9405, 101, 102, 9112, 405, 108, 9405, 112, 112, 306, 402, 401, 9405, 9108, 499, 405, 409, 9401, 9112</t>
        </is>
      </c>
      <c r="H333" t="n">
        <v>0</v>
      </c>
      <c r="I333" t="n">
        <v>0</v>
      </c>
      <c r="J333" t="n">
        <v>0</v>
      </c>
      <c r="K333" t="n">
        <v>0</v>
      </c>
      <c r="L333" t="n">
        <v>0</v>
      </c>
      <c r="M333" t="n">
        <v>0</v>
      </c>
      <c r="N333" t="n">
        <v>0</v>
      </c>
      <c r="O333" t="n">
        <v>0</v>
      </c>
      <c r="P333" t="n">
        <v>0</v>
      </c>
      <c r="Q333" t="n">
        <v>-0.2</v>
      </c>
      <c r="R333" t="n">
        <v>0</v>
      </c>
      <c r="S333" t="n">
        <v>-0.2</v>
      </c>
      <c r="T333" t="n">
        <v>22.2261</v>
      </c>
      <c r="U333" t="n">
        <v>894.245</v>
      </c>
      <c r="V333" t="n">
        <v>40.234</v>
      </c>
      <c r="W333" t="n">
        <v>1.801</v>
      </c>
      <c r="X333" t="n">
        <v>2.782</v>
      </c>
      <c r="Y333" t="n">
        <v>3.656</v>
      </c>
      <c r="Z333" t="n">
        <v>4.686</v>
      </c>
      <c r="AA333" s="20" t="n">
        <v>2</v>
      </c>
      <c r="AC333" s="20" t="n">
        <v>46051</v>
      </c>
      <c r="AD333" t="n">
        <v>0.4062</v>
      </c>
      <c r="AE333" t="n">
        <v>0.3905</v>
      </c>
      <c r="AF333" t="inlineStr">
        <is>
          <t>56:27</t>
        </is>
      </c>
      <c r="AG333" t="n">
        <v>0</v>
      </c>
    </row>
    <row r="334">
      <c r="A334" t="inlineStr">
        <is>
          <t>FLV</t>
        </is>
      </c>
      <c r="B334" t="inlineStr">
        <is>
          <t>RM</t>
        </is>
      </c>
      <c r="C334" t="inlineStr">
        <is>
          <t>RM.FLV.00034</t>
        </is>
      </c>
      <c r="D334" t="inlineStr">
        <is>
          <t>كريمة الروز</t>
        </is>
      </c>
      <c r="E334" t="n">
        <v>81.15649999999999</v>
      </c>
      <c r="F334" t="n">
        <v>1771.7334</v>
      </c>
      <c r="G334" t="inlineStr">
        <is>
          <t>9112, 9401, 405, 9108, 9405, 499, 401, 402, 306, 112, 201, 9405, 102, 101, 108, 9112, 405, 9401, 9108, 402, 499, 401, 306, 201, 102, 101, 108, 112</t>
        </is>
      </c>
      <c r="H334" t="n">
        <v>0</v>
      </c>
      <c r="I334" t="n">
        <v>0</v>
      </c>
      <c r="J334" t="n">
        <v>0</v>
      </c>
      <c r="K334" t="n">
        <v>0</v>
      </c>
      <c r="L334" t="n">
        <v>0</v>
      </c>
      <c r="M334" t="n">
        <v>0</v>
      </c>
      <c r="N334" t="n">
        <v>0</v>
      </c>
      <c r="O334" t="n">
        <v>0</v>
      </c>
      <c r="P334" t="n">
        <v>0</v>
      </c>
      <c r="Q334" t="n">
        <v>0</v>
      </c>
      <c r="R334" t="n">
        <v>0</v>
      </c>
      <c r="S334" t="n">
        <v>0</v>
      </c>
      <c r="T334" t="n">
        <v>81.15649999999999</v>
      </c>
      <c r="U334" t="n">
        <v>1771.7334</v>
      </c>
      <c r="V334" t="n">
        <v>21.775</v>
      </c>
      <c r="W334" t="n">
        <v>0.28</v>
      </c>
      <c r="X334" t="n">
        <v>0.298</v>
      </c>
      <c r="Y334" t="n">
        <v>0.298</v>
      </c>
      <c r="Z334" t="n">
        <v>0.892</v>
      </c>
      <c r="AA334" s="20" t="n">
        <v>45131</v>
      </c>
      <c r="AB334" t="inlineStr">
        <is>
          <t>مؤسسة القسوس للكيماويات</t>
        </is>
      </c>
      <c r="AC334" s="20" t="n">
        <v>46005</v>
      </c>
      <c r="AD334" t="n">
        <v>0.0331</v>
      </c>
      <c r="AE334" t="n">
        <v>0.0743</v>
      </c>
      <c r="AF334" t="inlineStr">
        <is>
          <t>1091:23</t>
        </is>
      </c>
      <c r="AG334" t="n">
        <v>0</v>
      </c>
    </row>
    <row r="335">
      <c r="A335" t="inlineStr">
        <is>
          <t>FLV</t>
        </is>
      </c>
      <c r="B335" t="inlineStr">
        <is>
          <t>RM</t>
        </is>
      </c>
      <c r="C335" t="inlineStr">
        <is>
          <t>RM.FLV.00035</t>
        </is>
      </c>
      <c r="D335" t="inlineStr">
        <is>
          <t xml:space="preserve">Cardamom Flavour </t>
        </is>
      </c>
      <c r="E335" t="n">
        <v>17.302</v>
      </c>
      <c r="F335" t="n">
        <v>440.329</v>
      </c>
      <c r="G335" t="inlineStr">
        <is>
          <t>403, 499, 402, 401, 201, 112, 306, 101, 102, 108, 101, 9405, 108, 102, 9405, 9112, 405, 108, 112, 9401, 405, 9112, 9108, 9402, 401, 405, 201, 112, 306, 402, 403, 9112, 9405, 9108, 499, 9401, 9402</t>
        </is>
      </c>
      <c r="H335" t="n">
        <v>0</v>
      </c>
      <c r="I335" t="n">
        <v>0</v>
      </c>
      <c r="J335" t="n">
        <v>0</v>
      </c>
      <c r="K335" t="n">
        <v>0</v>
      </c>
      <c r="L335" t="n">
        <v>0</v>
      </c>
      <c r="M335" t="n">
        <v>0</v>
      </c>
      <c r="N335" t="n">
        <v>0</v>
      </c>
      <c r="O335" t="n">
        <v>0</v>
      </c>
      <c r="P335" t="n">
        <v>0</v>
      </c>
      <c r="Q335" t="n">
        <v>-0.017</v>
      </c>
      <c r="R335" t="n">
        <v>0</v>
      </c>
      <c r="S335" t="n">
        <v>-0.017</v>
      </c>
      <c r="T335" t="n">
        <v>17.285</v>
      </c>
      <c r="U335" t="n">
        <v>439.8964</v>
      </c>
      <c r="V335" t="n">
        <v>25.4496</v>
      </c>
      <c r="W335" t="n">
        <v>0.306</v>
      </c>
      <c r="X335" t="n">
        <v>0.323</v>
      </c>
      <c r="Y335" t="n">
        <v>0.919</v>
      </c>
      <c r="Z335" t="n">
        <v>1.378</v>
      </c>
      <c r="AA335" s="20" t="n">
        <v>44985</v>
      </c>
      <c r="AB335" t="inlineStr">
        <is>
          <t>شركة الاوتاد للتوريدات الغذائية</t>
        </is>
      </c>
      <c r="AC335" s="20" t="n">
        <v>46030</v>
      </c>
      <c r="AD335" t="n">
        <v>0.1021</v>
      </c>
      <c r="AE335" t="n">
        <v>0.1148</v>
      </c>
      <c r="AF335" t="inlineStr">
        <is>
          <t>150:15</t>
        </is>
      </c>
      <c r="AG335" t="n">
        <v>0</v>
      </c>
    </row>
    <row r="336">
      <c r="A336" t="inlineStr">
        <is>
          <t>FLV</t>
        </is>
      </c>
      <c r="B336" t="inlineStr">
        <is>
          <t>RM</t>
        </is>
      </c>
      <c r="C336" t="inlineStr">
        <is>
          <t>RM.FLV.00036</t>
        </is>
      </c>
      <c r="D336" t="inlineStr">
        <is>
          <t>نكهة جوز الهند</t>
        </is>
      </c>
      <c r="E336" t="n">
        <v>57.4305</v>
      </c>
      <c r="F336" t="n">
        <v>796.027</v>
      </c>
      <c r="G336" t="inlineStr">
        <is>
          <t>402, 401, 403, 405, 201, 102, 108, 101, 306, 112, 499, 9108, 9401, 9405, 9112, 9405, 112, 405, 108, 9112, 9405, 9108, 9401, 405, 9112, 101, 102, 108, 112, 201, 306, 402, 403, 401, 499</t>
        </is>
      </c>
      <c r="H336" t="n">
        <v>0</v>
      </c>
      <c r="I336" t="n">
        <v>0</v>
      </c>
      <c r="J336" t="n">
        <v>0</v>
      </c>
      <c r="K336" t="n">
        <v>0</v>
      </c>
      <c r="L336" t="n">
        <v>0</v>
      </c>
      <c r="M336" t="n">
        <v>0</v>
      </c>
      <c r="N336" t="n">
        <v>0</v>
      </c>
      <c r="O336" t="n">
        <v>0</v>
      </c>
      <c r="P336" t="n">
        <v>0</v>
      </c>
      <c r="Q336" t="n">
        <v>-0.378</v>
      </c>
      <c r="R336" t="n">
        <v>0</v>
      </c>
      <c r="S336" t="n">
        <v>-0.378</v>
      </c>
      <c r="T336" t="n">
        <v>57.0525</v>
      </c>
      <c r="U336" t="n">
        <v>790.735</v>
      </c>
      <c r="V336" t="n">
        <v>15.6477</v>
      </c>
      <c r="W336" t="n">
        <v>1.129</v>
      </c>
      <c r="X336" t="n">
        <v>2.592</v>
      </c>
      <c r="Y336" t="n">
        <v>4.308</v>
      </c>
      <c r="Z336" t="n">
        <v>5.575</v>
      </c>
      <c r="AA336" s="20" t="n">
        <v>45885</v>
      </c>
      <c r="AB336" t="inlineStr">
        <is>
          <t>شركة الاستشارية لتجارة الكيماويات</t>
        </is>
      </c>
      <c r="AC336" s="20" t="n">
        <v>46053</v>
      </c>
      <c r="AD336" t="n">
        <v>0.4786</v>
      </c>
      <c r="AE336" t="n">
        <v>0.4645</v>
      </c>
      <c r="AF336" t="inlineStr">
        <is>
          <t>122:24</t>
        </is>
      </c>
      <c r="AG336" t="n">
        <v>0</v>
      </c>
    </row>
    <row r="337">
      <c r="A337" t="inlineStr">
        <is>
          <t>FLV</t>
        </is>
      </c>
      <c r="B337" t="inlineStr">
        <is>
          <t>RM</t>
        </is>
      </c>
      <c r="C337" t="inlineStr">
        <is>
          <t>RM.FLV.00037</t>
        </is>
      </c>
      <c r="D337" t="inlineStr">
        <is>
          <t>نكهة المستكه</t>
        </is>
      </c>
      <c r="E337" t="n">
        <v>10.032</v>
      </c>
      <c r="F337" t="n">
        <v>289.9747</v>
      </c>
      <c r="G337" t="inlineStr">
        <is>
          <t>306, 304, 112, 201, 108, 102, 409, 403, 402, 401, 405, 499, 9108, 9405, 9112, 9402, 9401, 9304, 9409, 9112, 409, 405, 304, 9108, 9304, 9401, 108, 405, 112, 409, 9402, 9405, 101, 9112, 9409, 9405, 201, 112, 108, 101, 102, 403, 402, 306, 304, 499, 401</t>
        </is>
      </c>
      <c r="H337" t="n">
        <v>2</v>
      </c>
      <c r="I337" t="n">
        <v>0</v>
      </c>
      <c r="J337" t="n">
        <v>0</v>
      </c>
      <c r="K337" t="n">
        <v>0</v>
      </c>
      <c r="L337" t="n">
        <v>0</v>
      </c>
      <c r="M337" t="n">
        <v>2</v>
      </c>
      <c r="N337" t="n">
        <v>0</v>
      </c>
      <c r="O337" t="n">
        <v>0</v>
      </c>
      <c r="P337" t="n">
        <v>-2.57</v>
      </c>
      <c r="Q337" t="n">
        <v>-0.208</v>
      </c>
      <c r="R337" t="n">
        <v>0</v>
      </c>
      <c r="S337" t="n">
        <v>-2.778</v>
      </c>
      <c r="T337" t="n">
        <v>9.254</v>
      </c>
      <c r="U337" t="n">
        <v>258.4353</v>
      </c>
      <c r="V337" t="n">
        <v>28.2693</v>
      </c>
      <c r="W337" t="n">
        <v>0.258</v>
      </c>
      <c r="X337" t="n">
        <v>2.614</v>
      </c>
      <c r="Y337" t="n">
        <v>6.659</v>
      </c>
      <c r="Z337" t="n">
        <v>11.552</v>
      </c>
      <c r="AA337" s="20" t="n">
        <v>46030</v>
      </c>
      <c r="AB337" t="inlineStr">
        <is>
          <t>شركة الاوتاد للتوريدات الغذائية</t>
        </is>
      </c>
      <c r="AC337" s="20" t="n">
        <v>46048</v>
      </c>
      <c r="AD337" t="n">
        <v>0.7398</v>
      </c>
      <c r="AE337" t="n">
        <v>0.9626</v>
      </c>
      <c r="AF337" t="inlineStr">
        <is>
          <t>9:18</t>
        </is>
      </c>
      <c r="AG337" t="n">
        <v>51.724</v>
      </c>
    </row>
    <row r="338">
      <c r="A338" t="inlineStr">
        <is>
          <t>FLV</t>
        </is>
      </c>
      <c r="B338" t="inlineStr">
        <is>
          <t>RM</t>
        </is>
      </c>
      <c r="C338" t="inlineStr">
        <is>
          <t>RM.FLV.00038</t>
        </is>
      </c>
      <c r="D338" t="inlineStr">
        <is>
          <t>Custard flavor</t>
        </is>
      </c>
      <c r="E338" t="n">
        <v>10.081</v>
      </c>
      <c r="F338" t="n">
        <v>197.7808</v>
      </c>
      <c r="G338" t="inlineStr">
        <is>
          <t>401, 499, 306, 101, 108, 110, 112, 9405, 9102, 110, 9108, 9112, 102, 101, 9405, 110, 405, 108, 112, 9401, 9108, 405, 9112, 9110, 9110, 9401, 9112, 9405, 9102, 9108, 499, 405, 401, 102, 108, 112, 306</t>
        </is>
      </c>
      <c r="H338" t="n">
        <v>0</v>
      </c>
      <c r="I338" t="n">
        <v>0</v>
      </c>
      <c r="J338" t="n">
        <v>0</v>
      </c>
      <c r="K338" t="n">
        <v>0</v>
      </c>
      <c r="L338" t="n">
        <v>0</v>
      </c>
      <c r="M338" t="n">
        <v>0</v>
      </c>
      <c r="N338" t="n">
        <v>0</v>
      </c>
      <c r="O338" t="n">
        <v>0</v>
      </c>
      <c r="P338" t="n">
        <v>0</v>
      </c>
      <c r="Q338" t="n">
        <v>-1.146</v>
      </c>
      <c r="R338" t="n">
        <v>0</v>
      </c>
      <c r="S338" t="n">
        <v>-1.146</v>
      </c>
      <c r="T338" t="n">
        <v>8.935</v>
      </c>
      <c r="U338" t="n">
        <v>175.2973</v>
      </c>
      <c r="V338" t="n">
        <v>19.6192</v>
      </c>
      <c r="W338" t="n">
        <v>1.422</v>
      </c>
      <c r="X338" t="n">
        <v>2.6</v>
      </c>
      <c r="Y338" t="n">
        <v>2.886</v>
      </c>
      <c r="Z338" t="n">
        <v>2.898</v>
      </c>
      <c r="AA338" s="20" t="n">
        <v>45175</v>
      </c>
      <c r="AB338" t="inlineStr">
        <is>
          <t>الشركة المتحدة لصناعة المطيبات والنكهات</t>
        </is>
      </c>
      <c r="AC338" s="20" t="n">
        <v>46047</v>
      </c>
      <c r="AD338" t="n">
        <v>0.3206</v>
      </c>
      <c r="AE338" t="n">
        <v>0.2415</v>
      </c>
      <c r="AF338" t="inlineStr">
        <is>
          <t>36:29</t>
        </is>
      </c>
      <c r="AG338" t="n">
        <v>0</v>
      </c>
    </row>
    <row r="339">
      <c r="A339" t="inlineStr">
        <is>
          <t>FLV</t>
        </is>
      </c>
      <c r="B339" t="inlineStr">
        <is>
          <t>RM</t>
        </is>
      </c>
      <c r="C339" t="inlineStr">
        <is>
          <t>RM.FLV.00039</t>
        </is>
      </c>
      <c r="D339" t="inlineStr">
        <is>
          <t xml:space="preserve"> نكهة التوت البري</t>
        </is>
      </c>
      <c r="E339" t="n">
        <v>19.7168</v>
      </c>
      <c r="F339" t="n">
        <v>236.8206</v>
      </c>
      <c r="G339" t="inlineStr">
        <is>
          <t>499, 401, 306, 403, 112, 108, 101, 9112, 405, 9401, 9108, 9405, 9402, 9112, 108, 405, 112, 9405, 9108, 9112, 9402, 9405, 9401, 9108, 499, 112, 306, 101, 108, 405, 403, 401</t>
        </is>
      </c>
      <c r="H339" t="n">
        <v>0</v>
      </c>
      <c r="I339" t="n">
        <v>0</v>
      </c>
      <c r="J339" t="n">
        <v>0</v>
      </c>
      <c r="K339" t="n">
        <v>0</v>
      </c>
      <c r="L339" t="n">
        <v>0</v>
      </c>
      <c r="M339" t="n">
        <v>0</v>
      </c>
      <c r="N339" t="n">
        <v>0</v>
      </c>
      <c r="O339" t="n">
        <v>0</v>
      </c>
      <c r="P339" t="n">
        <v>0</v>
      </c>
      <c r="Q339" t="n">
        <v>-1.819</v>
      </c>
      <c r="R339" t="n">
        <v>0</v>
      </c>
      <c r="S339" t="n">
        <v>-1.819</v>
      </c>
      <c r="T339" t="n">
        <v>17.8978</v>
      </c>
      <c r="U339" t="n">
        <v>214.9907</v>
      </c>
      <c r="V339" t="n">
        <v>12</v>
      </c>
      <c r="W339" t="n">
        <v>2.216</v>
      </c>
      <c r="X339" t="n">
        <v>14.216</v>
      </c>
      <c r="Y339" t="n">
        <v>16.757</v>
      </c>
      <c r="Z339" t="n">
        <v>16.904</v>
      </c>
      <c r="AA339" s="20" t="n">
        <v>45917</v>
      </c>
      <c r="AB339" t="inlineStr">
        <is>
          <t>شركة الاستشارية لتجارة الكيماويات</t>
        </is>
      </c>
      <c r="AC339" s="20" t="n">
        <v>46051</v>
      </c>
      <c r="AD339" t="n">
        <v>1.8618</v>
      </c>
      <c r="AE339" t="n">
        <v>1.4086</v>
      </c>
      <c r="AF339" t="inlineStr">
        <is>
          <t>12:21</t>
        </is>
      </c>
      <c r="AG339" t="n">
        <v>0</v>
      </c>
    </row>
    <row r="340">
      <c r="A340" t="inlineStr">
        <is>
          <t>FLV</t>
        </is>
      </c>
      <c r="B340" t="inlineStr">
        <is>
          <t>RM</t>
        </is>
      </c>
      <c r="C340" t="inlineStr">
        <is>
          <t>RM.FLV.00040</t>
        </is>
      </c>
      <c r="D340" t="inlineStr">
        <is>
          <t>Toffee Flavor</t>
        </is>
      </c>
      <c r="E340" t="n">
        <v>2.7404</v>
      </c>
      <c r="F340" t="n">
        <v>21.9232</v>
      </c>
      <c r="G340" t="inlineStr">
        <is>
          <t>403, 401, 499, 9401, 9402, 499, 401, 403, 101, 201, 9402, 9401, 201, 101</t>
        </is>
      </c>
      <c r="H340" t="n">
        <v>0</v>
      </c>
      <c r="I340" t="n">
        <v>0</v>
      </c>
      <c r="J340" t="n">
        <v>0</v>
      </c>
      <c r="K340" t="n">
        <v>0</v>
      </c>
      <c r="L340" t="n">
        <v>0</v>
      </c>
      <c r="M340" t="n">
        <v>0</v>
      </c>
      <c r="N340" t="n">
        <v>0</v>
      </c>
      <c r="O340" t="n">
        <v>0</v>
      </c>
      <c r="P340" t="n">
        <v>0</v>
      </c>
      <c r="Q340" t="n">
        <v>0</v>
      </c>
      <c r="R340" t="n">
        <v>0</v>
      </c>
      <c r="S340" t="n">
        <v>0</v>
      </c>
      <c r="T340" t="n">
        <v>2.7404</v>
      </c>
      <c r="U340" t="n">
        <v>21.9232</v>
      </c>
      <c r="V340" t="n">
        <v>8</v>
      </c>
      <c r="W340" t="n">
        <v>0</v>
      </c>
      <c r="X340" t="n">
        <v>0</v>
      </c>
      <c r="Y340" t="n">
        <v>0</v>
      </c>
      <c r="Z340" t="n">
        <v>0</v>
      </c>
      <c r="AA340" s="20" t="n">
        <v>44742</v>
      </c>
      <c r="AB340" t="inlineStr">
        <is>
          <t>مؤسسة القسوس للكيماويات</t>
        </is>
      </c>
      <c r="AC340" s="20" t="n">
        <v>45372</v>
      </c>
      <c r="AD340" t="n">
        <v>0</v>
      </c>
      <c r="AE340" t="n">
        <v>0</v>
      </c>
      <c r="AG340" t="n">
        <v>0</v>
      </c>
    </row>
    <row r="341">
      <c r="A341" t="inlineStr">
        <is>
          <t>FLV</t>
        </is>
      </c>
      <c r="B341" t="inlineStr">
        <is>
          <t>RM</t>
        </is>
      </c>
      <c r="C341" t="inlineStr">
        <is>
          <t>RM.FLV.00041</t>
        </is>
      </c>
      <c r="D341" t="inlineStr">
        <is>
          <t>PREGEL Blueberry Flavor</t>
        </is>
      </c>
      <c r="E341" t="n">
        <v>0</v>
      </c>
      <c r="F341" t="n">
        <v>0</v>
      </c>
      <c r="G341" t="inlineStr">
        <is>
          <t>402, 402</t>
        </is>
      </c>
      <c r="H341" t="n">
        <v>0</v>
      </c>
      <c r="I341" t="n">
        <v>0</v>
      </c>
      <c r="J341" t="n">
        <v>0</v>
      </c>
      <c r="K341" t="n">
        <v>0</v>
      </c>
      <c r="L341" t="n">
        <v>0</v>
      </c>
      <c r="M341" t="n">
        <v>0</v>
      </c>
      <c r="N341" t="n">
        <v>0</v>
      </c>
      <c r="O341" t="n">
        <v>0</v>
      </c>
      <c r="P341" t="n">
        <v>0</v>
      </c>
      <c r="Q341" t="n">
        <v>0</v>
      </c>
      <c r="R341" t="n">
        <v>0</v>
      </c>
      <c r="S341" t="n">
        <v>0</v>
      </c>
      <c r="T341" t="n">
        <v>0</v>
      </c>
      <c r="U341" t="n">
        <v>0</v>
      </c>
      <c r="V341" t="n">
        <v>6.543</v>
      </c>
      <c r="W341" t="n">
        <v>0</v>
      </c>
      <c r="X341" t="n">
        <v>0</v>
      </c>
      <c r="Y341" t="n">
        <v>0</v>
      </c>
      <c r="Z341" t="n">
        <v>0</v>
      </c>
      <c r="AA341" s="20" t="n">
        <v>2</v>
      </c>
      <c r="AC341" s="20" t="n">
        <v>2</v>
      </c>
      <c r="AD341" t="n">
        <v>0</v>
      </c>
      <c r="AE341" t="n">
        <v>0</v>
      </c>
      <c r="AG341" t="n">
        <v>0</v>
      </c>
    </row>
    <row r="342">
      <c r="A342" t="inlineStr">
        <is>
          <t>FLV</t>
        </is>
      </c>
      <c r="B342" t="inlineStr">
        <is>
          <t>RM</t>
        </is>
      </c>
      <c r="C342" t="inlineStr">
        <is>
          <t>RM.FLV.00042</t>
        </is>
      </c>
      <c r="D342" t="inlineStr">
        <is>
          <t xml:space="preserve">RUBY CHOCOLATE </t>
        </is>
      </c>
      <c r="E342" t="n">
        <v>9</v>
      </c>
      <c r="F342" t="n">
        <v>50.6307</v>
      </c>
      <c r="G342" t="inlineStr">
        <is>
          <t>403, 404, 499, 9108, 9405, 605, 405, 9402, 9404, 499, 403, 404, 108, 102, 405, 605, 9402, 9405, 9108, 102, 108, 9404</t>
        </is>
      </c>
      <c r="H342" t="n">
        <v>0</v>
      </c>
      <c r="I342" t="n">
        <v>0</v>
      </c>
      <c r="J342" t="n">
        <v>0</v>
      </c>
      <c r="K342" t="n">
        <v>0</v>
      </c>
      <c r="L342" t="n">
        <v>0</v>
      </c>
      <c r="M342" t="n">
        <v>0</v>
      </c>
      <c r="N342" t="n">
        <v>0</v>
      </c>
      <c r="O342" t="n">
        <v>0</v>
      </c>
      <c r="P342" t="n">
        <v>0</v>
      </c>
      <c r="Q342" t="n">
        <v>0</v>
      </c>
      <c r="R342" t="n">
        <v>0</v>
      </c>
      <c r="S342" t="n">
        <v>0</v>
      </c>
      <c r="T342" t="n">
        <v>9</v>
      </c>
      <c r="U342" t="n">
        <v>50.6307</v>
      </c>
      <c r="V342" t="n">
        <v>5.6256</v>
      </c>
      <c r="W342" t="n">
        <v>0</v>
      </c>
      <c r="X342" t="n">
        <v>235.4</v>
      </c>
      <c r="Y342" t="n">
        <v>235.4</v>
      </c>
      <c r="Z342" t="n">
        <v>235.4</v>
      </c>
      <c r="AA342" s="20" t="n">
        <v>44768</v>
      </c>
      <c r="AB342" t="inlineStr">
        <is>
          <t>OKAO.01/2022</t>
        </is>
      </c>
      <c r="AC342" s="20" t="n">
        <v>45944</v>
      </c>
      <c r="AD342" t="n">
        <v>26.1555</v>
      </c>
      <c r="AE342" t="n">
        <v>19.6166</v>
      </c>
      <c r="AF342" t="inlineStr">
        <is>
          <t>0:13</t>
        </is>
      </c>
      <c r="AG342" t="n">
        <v>0</v>
      </c>
    </row>
    <row r="343">
      <c r="A343" t="inlineStr">
        <is>
          <t>FLV</t>
        </is>
      </c>
      <c r="B343" t="inlineStr">
        <is>
          <t>RM</t>
        </is>
      </c>
      <c r="C343" t="inlineStr">
        <is>
          <t>RM.FLV.00043</t>
        </is>
      </c>
      <c r="D343" t="inlineStr">
        <is>
          <t>نكهة الليمون</t>
        </is>
      </c>
      <c r="E343" t="n">
        <v>114.6703</v>
      </c>
      <c r="F343" t="n">
        <v>1897.7322</v>
      </c>
      <c r="G343" t="inlineStr">
        <is>
          <t>306, 112, 108, 401, 403, 405, 406, 499, 801, 9108, 9405, 9112, 9401, 9402, 9403, 9406, 9112, 405, 801, 9108, 9401, 9403, 9406, 112, 108, 405, 499, 9402, 9405, 101, 9112, 9405, 112, 108, 101, 306, 499, 401, 403, 406</t>
        </is>
      </c>
      <c r="H343" t="n">
        <v>0</v>
      </c>
      <c r="I343" t="n">
        <v>0</v>
      </c>
      <c r="J343" t="n">
        <v>0</v>
      </c>
      <c r="K343" t="n">
        <v>0</v>
      </c>
      <c r="L343" t="n">
        <v>0</v>
      </c>
      <c r="M343" t="n">
        <v>0</v>
      </c>
      <c r="N343" t="n">
        <v>0</v>
      </c>
      <c r="O343" t="n">
        <v>0</v>
      </c>
      <c r="P343" t="n">
        <v>0</v>
      </c>
      <c r="Q343" t="n">
        <v>-3.4332</v>
      </c>
      <c r="R343" t="n">
        <v>0</v>
      </c>
      <c r="S343" t="n">
        <v>-3.4332</v>
      </c>
      <c r="T343" t="n">
        <v>111.2371</v>
      </c>
      <c r="U343" t="n">
        <v>1840.1668</v>
      </c>
      <c r="V343" t="n">
        <v>17</v>
      </c>
      <c r="W343" t="n">
        <v>7.1212</v>
      </c>
      <c r="X343" t="n">
        <v>24.0657</v>
      </c>
      <c r="Y343" t="n">
        <v>34.1717</v>
      </c>
      <c r="Z343" t="n">
        <v>40.5767</v>
      </c>
      <c r="AA343" s="20" t="n">
        <v>45960</v>
      </c>
      <c r="AB343" t="inlineStr">
        <is>
          <t>شركة الاستشارية لتجارة الكيماويات</t>
        </is>
      </c>
      <c r="AC343" s="20" t="n">
        <v>46053</v>
      </c>
      <c r="AD343" t="n">
        <v>3.7968</v>
      </c>
      <c r="AE343" t="n">
        <v>3.3813</v>
      </c>
      <c r="AF343" t="inlineStr">
        <is>
          <t>32:26</t>
        </is>
      </c>
      <c r="AG343" t="n">
        <v>0</v>
      </c>
    </row>
    <row r="344">
      <c r="A344" t="inlineStr">
        <is>
          <t>FLV</t>
        </is>
      </c>
      <c r="B344" t="inlineStr">
        <is>
          <t>RM</t>
        </is>
      </c>
      <c r="C344" t="inlineStr">
        <is>
          <t>RM.FLV.00044</t>
        </is>
      </c>
      <c r="D344" t="inlineStr">
        <is>
          <t xml:space="preserve">Vitala Cream Patisserie Spray 250ml </t>
        </is>
      </c>
      <c r="E344" t="n">
        <v>0</v>
      </c>
      <c r="F344" t="n">
        <v>0</v>
      </c>
      <c r="G344" t="inlineStr">
        <is>
          <t>303, 303</t>
        </is>
      </c>
      <c r="H344" t="n">
        <v>0</v>
      </c>
      <c r="I344" t="n">
        <v>0</v>
      </c>
      <c r="J344" t="n">
        <v>0</v>
      </c>
      <c r="K344" t="n">
        <v>0</v>
      </c>
      <c r="L344" t="n">
        <v>0</v>
      </c>
      <c r="M344" t="n">
        <v>0</v>
      </c>
      <c r="N344" t="n">
        <v>0</v>
      </c>
      <c r="O344" t="n">
        <v>0</v>
      </c>
      <c r="P344" t="n">
        <v>0</v>
      </c>
      <c r="Q344" t="n">
        <v>0</v>
      </c>
      <c r="R344" t="n">
        <v>0</v>
      </c>
      <c r="S344" t="n">
        <v>0</v>
      </c>
      <c r="T344" t="n">
        <v>0</v>
      </c>
      <c r="U344" t="n">
        <v>0</v>
      </c>
      <c r="V344" t="n">
        <v>0.9204</v>
      </c>
      <c r="W344" t="n">
        <v>0</v>
      </c>
      <c r="X344" t="n">
        <v>0</v>
      </c>
      <c r="Y344" t="n">
        <v>0</v>
      </c>
      <c r="Z344" t="n">
        <v>0</v>
      </c>
      <c r="AA344" s="20" t="n">
        <v>44956</v>
      </c>
      <c r="AB344" t="inlineStr">
        <is>
          <t xml:space="preserve"> Creme .01/2023</t>
        </is>
      </c>
      <c r="AC344" s="20" t="n">
        <v>44957</v>
      </c>
      <c r="AD344" t="n">
        <v>0</v>
      </c>
      <c r="AE344" t="n">
        <v>0</v>
      </c>
      <c r="AG344" t="n">
        <v>0</v>
      </c>
    </row>
    <row r="345">
      <c r="A345" t="inlineStr">
        <is>
          <t>FLV</t>
        </is>
      </c>
      <c r="B345" t="inlineStr">
        <is>
          <t>RM</t>
        </is>
      </c>
      <c r="C345" t="inlineStr">
        <is>
          <t>RM.FLV.00045</t>
        </is>
      </c>
      <c r="D345" t="inlineStr">
        <is>
          <t>نكهة البطيخ</t>
        </is>
      </c>
      <c r="E345" t="n">
        <v>0.1</v>
      </c>
      <c r="F345" t="n">
        <v>1.1207</v>
      </c>
      <c r="G345" t="inlineStr">
        <is>
          <t>403, 499, 499, 403</t>
        </is>
      </c>
      <c r="H345" t="n">
        <v>0</v>
      </c>
      <c r="I345" t="n">
        <v>0</v>
      </c>
      <c r="J345" t="n">
        <v>0</v>
      </c>
      <c r="K345" t="n">
        <v>0</v>
      </c>
      <c r="L345" t="n">
        <v>0</v>
      </c>
      <c r="M345" t="n">
        <v>0</v>
      </c>
      <c r="N345" t="n">
        <v>0</v>
      </c>
      <c r="O345" t="n">
        <v>0</v>
      </c>
      <c r="P345" t="n">
        <v>0</v>
      </c>
      <c r="Q345" t="n">
        <v>0</v>
      </c>
      <c r="R345" t="n">
        <v>0</v>
      </c>
      <c r="S345" t="n">
        <v>0</v>
      </c>
      <c r="T345" t="n">
        <v>0.1</v>
      </c>
      <c r="U345" t="n">
        <v>1.1207</v>
      </c>
      <c r="V345" t="n">
        <v>11.2066</v>
      </c>
      <c r="W345" t="n">
        <v>0</v>
      </c>
      <c r="X345" t="n">
        <v>0</v>
      </c>
      <c r="Y345" t="n">
        <v>0</v>
      </c>
      <c r="Z345" t="n">
        <v>0</v>
      </c>
      <c r="AA345" s="20" t="n">
        <v>45014</v>
      </c>
      <c r="AB345" t="inlineStr">
        <is>
          <t>مؤسسة القسوس للكيماويات</t>
        </is>
      </c>
      <c r="AC345" s="20" t="n">
        <v>45224</v>
      </c>
      <c r="AD345" t="n">
        <v>0</v>
      </c>
      <c r="AE345" t="n">
        <v>0</v>
      </c>
      <c r="AG345" t="n">
        <v>0</v>
      </c>
    </row>
    <row r="346">
      <c r="A346" t="inlineStr">
        <is>
          <t>FLV</t>
        </is>
      </c>
      <c r="B346" t="inlineStr">
        <is>
          <t>RM</t>
        </is>
      </c>
      <c r="C346" t="inlineStr">
        <is>
          <t>RM.FLV.00046</t>
        </is>
      </c>
      <c r="D346" t="inlineStr">
        <is>
          <t xml:space="preserve">نكهة شمام </t>
        </is>
      </c>
      <c r="E346" t="n">
        <v>0.6</v>
      </c>
      <c r="F346" t="n">
        <v>5.6904</v>
      </c>
      <c r="G346" t="inlineStr">
        <is>
          <t>499, 403, 499, 403</t>
        </is>
      </c>
      <c r="H346" t="n">
        <v>0</v>
      </c>
      <c r="I346" t="n">
        <v>0</v>
      </c>
      <c r="J346" t="n">
        <v>0</v>
      </c>
      <c r="K346" t="n">
        <v>0</v>
      </c>
      <c r="L346" t="n">
        <v>0</v>
      </c>
      <c r="M346" t="n">
        <v>0</v>
      </c>
      <c r="N346" t="n">
        <v>0</v>
      </c>
      <c r="O346" t="n">
        <v>0</v>
      </c>
      <c r="P346" t="n">
        <v>0</v>
      </c>
      <c r="Q346" t="n">
        <v>0</v>
      </c>
      <c r="R346" t="n">
        <v>0</v>
      </c>
      <c r="S346" t="n">
        <v>0</v>
      </c>
      <c r="T346" t="n">
        <v>0.6</v>
      </c>
      <c r="U346" t="n">
        <v>5.6904</v>
      </c>
      <c r="V346" t="n">
        <v>12.5286</v>
      </c>
      <c r="W346" t="n">
        <v>0</v>
      </c>
      <c r="X346" t="n">
        <v>0</v>
      </c>
      <c r="Y346" t="n">
        <v>0</v>
      </c>
      <c r="Z346" t="n">
        <v>0</v>
      </c>
      <c r="AA346" s="20" t="n">
        <v>45021</v>
      </c>
      <c r="AB346" t="inlineStr">
        <is>
          <t>مؤسسة القسوس للكيماويات</t>
        </is>
      </c>
      <c r="AC346" s="20" t="n">
        <v>45200</v>
      </c>
      <c r="AD346" t="n">
        <v>0</v>
      </c>
      <c r="AE346" t="n">
        <v>0</v>
      </c>
      <c r="AG346" t="n">
        <v>0</v>
      </c>
    </row>
    <row r="347">
      <c r="A347" t="inlineStr">
        <is>
          <t>FLV</t>
        </is>
      </c>
      <c r="B347" t="inlineStr">
        <is>
          <t>RM</t>
        </is>
      </c>
      <c r="C347" t="inlineStr">
        <is>
          <t>RM.FLV.00047</t>
        </is>
      </c>
      <c r="D347" t="inlineStr">
        <is>
          <t xml:space="preserve">نكهة التوفي كراميل </t>
        </is>
      </c>
      <c r="E347" t="n">
        <v>41.978</v>
      </c>
      <c r="F347" t="n">
        <v>419.78</v>
      </c>
      <c r="G347" t="inlineStr">
        <is>
          <t>101, 9112, 108, 112, 108, 9112, 409, 9402, 9108, 9403, 306, 101, 108, 112, 403, 499, 402, 9402, 9112, 9403, 499, 9108, 409, 403, 402, 306, 112</t>
        </is>
      </c>
      <c r="H347" t="n">
        <v>0</v>
      </c>
      <c r="I347" t="n">
        <v>0</v>
      </c>
      <c r="J347" t="n">
        <v>0</v>
      </c>
      <c r="K347" t="n">
        <v>0</v>
      </c>
      <c r="L347" t="n">
        <v>0</v>
      </c>
      <c r="M347" t="n">
        <v>0</v>
      </c>
      <c r="N347" t="n">
        <v>0</v>
      </c>
      <c r="O347" t="n">
        <v>0</v>
      </c>
      <c r="P347" t="n">
        <v>0</v>
      </c>
      <c r="Q347" t="n">
        <v>0</v>
      </c>
      <c r="R347" t="n">
        <v>0</v>
      </c>
      <c r="S347" t="n">
        <v>0</v>
      </c>
      <c r="T347" t="n">
        <v>41.978</v>
      </c>
      <c r="U347" t="n">
        <v>419.78</v>
      </c>
      <c r="V347" t="n">
        <v>10</v>
      </c>
      <c r="W347" t="n">
        <v>1</v>
      </c>
      <c r="X347" t="n">
        <v>2.642</v>
      </c>
      <c r="Y347" t="n">
        <v>8.423</v>
      </c>
      <c r="Z347" t="n">
        <v>8.923</v>
      </c>
      <c r="AA347" s="20" t="n">
        <v>45938</v>
      </c>
      <c r="AB347" t="inlineStr">
        <is>
          <t>الشركة المتحدة لصناعة المطيبات والنكهات</t>
        </is>
      </c>
      <c r="AC347" s="20" t="n">
        <v>45986</v>
      </c>
      <c r="AD347" t="n">
        <v>0.9358</v>
      </c>
      <c r="AE347" t="n">
        <v>0.7435</v>
      </c>
      <c r="AF347" t="inlineStr">
        <is>
          <t>56:13</t>
        </is>
      </c>
      <c r="AG347" t="n">
        <v>0</v>
      </c>
    </row>
    <row r="348">
      <c r="A348" t="inlineStr">
        <is>
          <t>FLV</t>
        </is>
      </c>
      <c r="B348" t="inlineStr">
        <is>
          <t>RM</t>
        </is>
      </c>
      <c r="C348" t="inlineStr">
        <is>
          <t>RM.FLV.00048</t>
        </is>
      </c>
      <c r="D348" t="inlineStr">
        <is>
          <t xml:space="preserve">نكهة الكاباتشينو </t>
        </is>
      </c>
      <c r="E348" t="n">
        <v>0.63</v>
      </c>
      <c r="F348" t="n">
        <v>6.93</v>
      </c>
      <c r="G348" t="inlineStr">
        <is>
          <t>403, 403</t>
        </is>
      </c>
      <c r="H348" t="n">
        <v>0</v>
      </c>
      <c r="I348" t="n">
        <v>0</v>
      </c>
      <c r="J348" t="n">
        <v>0</v>
      </c>
      <c r="K348" t="n">
        <v>0</v>
      </c>
      <c r="L348" t="n">
        <v>0</v>
      </c>
      <c r="M348" t="n">
        <v>0</v>
      </c>
      <c r="N348" t="n">
        <v>0</v>
      </c>
      <c r="O348" t="n">
        <v>0</v>
      </c>
      <c r="P348" t="n">
        <v>0</v>
      </c>
      <c r="Q348" t="n">
        <v>0</v>
      </c>
      <c r="R348" t="n">
        <v>0</v>
      </c>
      <c r="S348" t="n">
        <v>0</v>
      </c>
      <c r="T348" t="n">
        <v>0.63</v>
      </c>
      <c r="U348" t="n">
        <v>6.93</v>
      </c>
      <c r="V348" t="n">
        <v>11</v>
      </c>
      <c r="W348" t="n">
        <v>0</v>
      </c>
      <c r="X348" t="n">
        <v>0</v>
      </c>
      <c r="Y348" t="n">
        <v>0</v>
      </c>
      <c r="Z348" t="n">
        <v>0</v>
      </c>
      <c r="AA348" s="20" t="n">
        <v>45267</v>
      </c>
      <c r="AB348" t="inlineStr">
        <is>
          <t>مؤسسة القسوس للكيماويات</t>
        </is>
      </c>
      <c r="AC348" s="20" t="n">
        <v>45382</v>
      </c>
      <c r="AD348" t="n">
        <v>0</v>
      </c>
      <c r="AE348" t="n">
        <v>0</v>
      </c>
      <c r="AG348" t="n">
        <v>0</v>
      </c>
    </row>
    <row r="349">
      <c r="A349" t="inlineStr">
        <is>
          <t>FLV</t>
        </is>
      </c>
      <c r="B349" t="inlineStr">
        <is>
          <t>RM</t>
        </is>
      </c>
      <c r="C349" t="inlineStr">
        <is>
          <t>RM.FLV.00049</t>
        </is>
      </c>
      <c r="D349" t="inlineStr">
        <is>
          <t>نكهة الموز</t>
        </is>
      </c>
      <c r="E349" t="n">
        <v>6.44</v>
      </c>
      <c r="F349" t="n">
        <v>99.9295</v>
      </c>
      <c r="G349" t="inlineStr">
        <is>
          <t>403, 499, 9403, 499, 403, 108, 9403, 108</t>
        </is>
      </c>
      <c r="H349" t="n">
        <v>0</v>
      </c>
      <c r="I349" t="n">
        <v>0</v>
      </c>
      <c r="J349" t="n">
        <v>0</v>
      </c>
      <c r="K349" t="n">
        <v>0</v>
      </c>
      <c r="L349" t="n">
        <v>0</v>
      </c>
      <c r="M349" t="n">
        <v>0</v>
      </c>
      <c r="N349" t="n">
        <v>0</v>
      </c>
      <c r="O349" t="n">
        <v>0</v>
      </c>
      <c r="P349" t="n">
        <v>0</v>
      </c>
      <c r="Q349" t="n">
        <v>0</v>
      </c>
      <c r="R349" t="n">
        <v>0</v>
      </c>
      <c r="S349" t="n">
        <v>0</v>
      </c>
      <c r="T349" t="n">
        <v>6.44</v>
      </c>
      <c r="U349" t="n">
        <v>99.9295</v>
      </c>
      <c r="V349" t="n">
        <v>15.517</v>
      </c>
      <c r="W349" t="n">
        <v>0</v>
      </c>
      <c r="X349" t="n">
        <v>0</v>
      </c>
      <c r="Y349" t="n">
        <v>0</v>
      </c>
      <c r="Z349" t="n">
        <v>0</v>
      </c>
      <c r="AA349" s="20" t="n">
        <v>45918</v>
      </c>
      <c r="AB349" t="inlineStr">
        <is>
          <t>شركة الاوتاد للتوريدات الغذائية</t>
        </is>
      </c>
      <c r="AC349" s="20" t="n">
        <v>2</v>
      </c>
      <c r="AD349" t="n">
        <v>0</v>
      </c>
      <c r="AE349" t="n">
        <v>0</v>
      </c>
      <c r="AG349" t="n">
        <v>0</v>
      </c>
    </row>
    <row r="350">
      <c r="A350" t="inlineStr">
        <is>
          <t>FLV</t>
        </is>
      </c>
      <c r="B350" t="inlineStr">
        <is>
          <t>RM</t>
        </is>
      </c>
      <c r="C350" t="inlineStr">
        <is>
          <t>RM.FLV.00050</t>
        </is>
      </c>
      <c r="D350" t="inlineStr">
        <is>
          <t>نكهة التفاح الاخضر -زيتي</t>
        </is>
      </c>
      <c r="E350" t="n">
        <v>4</v>
      </c>
      <c r="F350" t="n">
        <v>58</v>
      </c>
      <c r="G350" t="inlineStr">
        <is>
          <t>403, 499, 9403, 499, 403, 108, 108, 9403</t>
        </is>
      </c>
      <c r="H350" t="n">
        <v>0</v>
      </c>
      <c r="I350" t="n">
        <v>0</v>
      </c>
      <c r="J350" t="n">
        <v>0</v>
      </c>
      <c r="K350" t="n">
        <v>0</v>
      </c>
      <c r="L350" t="n">
        <v>0</v>
      </c>
      <c r="M350" t="n">
        <v>0</v>
      </c>
      <c r="N350" t="n">
        <v>0</v>
      </c>
      <c r="O350" t="n">
        <v>0</v>
      </c>
      <c r="P350" t="n">
        <v>0</v>
      </c>
      <c r="Q350" t="n">
        <v>0</v>
      </c>
      <c r="R350" t="n">
        <v>0</v>
      </c>
      <c r="S350" t="n">
        <v>0</v>
      </c>
      <c r="T350" t="n">
        <v>4</v>
      </c>
      <c r="U350" t="n">
        <v>58</v>
      </c>
      <c r="V350" t="n">
        <v>14.5</v>
      </c>
      <c r="W350" t="n">
        <v>0</v>
      </c>
      <c r="X350" t="n">
        <v>0</v>
      </c>
      <c r="Y350" t="n">
        <v>0</v>
      </c>
      <c r="Z350" t="n">
        <v>0</v>
      </c>
      <c r="AA350" s="20" t="n">
        <v>45890</v>
      </c>
      <c r="AB350" t="inlineStr">
        <is>
          <t>شركة الاستشارية لتجارة الكيماويات</t>
        </is>
      </c>
      <c r="AC350" s="20" t="n">
        <v>2</v>
      </c>
      <c r="AD350" t="n">
        <v>0</v>
      </c>
      <c r="AE350" t="n">
        <v>0</v>
      </c>
      <c r="AG350" t="n">
        <v>0</v>
      </c>
    </row>
    <row r="351">
      <c r="A351" t="inlineStr">
        <is>
          <t>FLV</t>
        </is>
      </c>
      <c r="B351" t="inlineStr">
        <is>
          <t>RM</t>
        </is>
      </c>
      <c r="C351" t="inlineStr">
        <is>
          <t>RM.FLV.00051</t>
        </is>
      </c>
      <c r="D351" t="inlineStr">
        <is>
          <t xml:space="preserve">نكهة اناناس </t>
        </is>
      </c>
      <c r="E351" t="n">
        <v>2.211</v>
      </c>
      <c r="F351" t="n">
        <v>24.5407</v>
      </c>
      <c r="G351" t="inlineStr">
        <is>
          <t>403, 499, 499, 403</t>
        </is>
      </c>
      <c r="H351" t="n">
        <v>0</v>
      </c>
      <c r="I351" t="n">
        <v>0</v>
      </c>
      <c r="J351" t="n">
        <v>0</v>
      </c>
      <c r="K351" t="n">
        <v>0</v>
      </c>
      <c r="L351" t="n">
        <v>0</v>
      </c>
      <c r="M351" t="n">
        <v>0</v>
      </c>
      <c r="N351" t="n">
        <v>0</v>
      </c>
      <c r="O351" t="n">
        <v>0</v>
      </c>
      <c r="P351" t="n">
        <v>0</v>
      </c>
      <c r="Q351" t="n">
        <v>0</v>
      </c>
      <c r="R351" t="n">
        <v>0</v>
      </c>
      <c r="S351" t="n">
        <v>0</v>
      </c>
      <c r="T351" t="n">
        <v>2.211</v>
      </c>
      <c r="U351" t="n">
        <v>24.5407</v>
      </c>
      <c r="V351" t="n">
        <v>11.0862</v>
      </c>
      <c r="W351" t="n">
        <v>0.2272</v>
      </c>
      <c r="X351" t="n">
        <v>0.3052</v>
      </c>
      <c r="Y351" t="n">
        <v>0.5262</v>
      </c>
      <c r="Z351" t="n">
        <v>0.5262</v>
      </c>
      <c r="AA351" s="20" t="n">
        <v>45603</v>
      </c>
      <c r="AB351" t="inlineStr">
        <is>
          <t>شركة الاستشارية لتجارة الكيماويات</t>
        </is>
      </c>
      <c r="AC351" s="20" t="n">
        <v>45981</v>
      </c>
      <c r="AD351" t="n">
        <v>0.0584</v>
      </c>
      <c r="AE351" t="n">
        <v>0.0438</v>
      </c>
      <c r="AF351" t="inlineStr">
        <is>
          <t>50:12</t>
        </is>
      </c>
      <c r="AG351" t="n">
        <v>0</v>
      </c>
    </row>
    <row r="352">
      <c r="A352" t="inlineStr">
        <is>
          <t>FLV</t>
        </is>
      </c>
      <c r="B352" t="inlineStr">
        <is>
          <t>RM</t>
        </is>
      </c>
      <c r="C352" t="inlineStr">
        <is>
          <t>RM.FLV.00052</t>
        </is>
      </c>
      <c r="D352" t="inlineStr">
        <is>
          <t>Mastic paste mec3</t>
        </is>
      </c>
      <c r="E352" t="n">
        <v>6</v>
      </c>
      <c r="F352" t="n">
        <v>46.553</v>
      </c>
      <c r="G352" t="inlineStr">
        <is>
          <t>402, 409, 9402, 402, 108, 9402, 409, 108, 409</t>
        </is>
      </c>
      <c r="H352" t="n">
        <v>0</v>
      </c>
      <c r="I352" t="n">
        <v>0</v>
      </c>
      <c r="J352" t="n">
        <v>0</v>
      </c>
      <c r="K352" t="n">
        <v>0</v>
      </c>
      <c r="L352" t="n">
        <v>0</v>
      </c>
      <c r="M352" t="n">
        <v>0</v>
      </c>
      <c r="N352" t="n">
        <v>0</v>
      </c>
      <c r="O352" t="n">
        <v>0</v>
      </c>
      <c r="P352" t="n">
        <v>0</v>
      </c>
      <c r="Q352" t="n">
        <v>-0.126</v>
      </c>
      <c r="R352" t="n">
        <v>0</v>
      </c>
      <c r="S352" t="n">
        <v>-0.126</v>
      </c>
      <c r="T352" t="n">
        <v>5.874</v>
      </c>
      <c r="U352" t="n">
        <v>45.5754</v>
      </c>
      <c r="V352" t="n">
        <v>7.7588</v>
      </c>
      <c r="W352" t="n">
        <v>0.126</v>
      </c>
      <c r="X352" t="n">
        <v>0.126</v>
      </c>
      <c r="Y352" t="n">
        <v>0.126</v>
      </c>
      <c r="Z352" t="n">
        <v>0.126</v>
      </c>
      <c r="AA352" s="20" t="n">
        <v>45886</v>
      </c>
      <c r="AB352" t="inlineStr">
        <is>
          <t>شركة المحمودية لتجارة مستلزمات المخابز والحلويات</t>
        </is>
      </c>
      <c r="AC352" s="20" t="n">
        <v>46042</v>
      </c>
      <c r="AD352" t="n">
        <v>0.014</v>
      </c>
      <c r="AE352" t="n">
        <v>0.0105</v>
      </c>
      <c r="AF352" t="inlineStr">
        <is>
          <t>559:12</t>
        </is>
      </c>
      <c r="AG352" t="n">
        <v>0</v>
      </c>
    </row>
    <row r="353">
      <c r="A353" t="inlineStr">
        <is>
          <t>FLV</t>
        </is>
      </c>
      <c r="B353" t="inlineStr">
        <is>
          <t>RM</t>
        </is>
      </c>
      <c r="C353" t="inlineStr">
        <is>
          <t>RM.FLV.00053</t>
        </is>
      </c>
      <c r="D353" t="inlineStr">
        <is>
          <t>Orange paste mec3</t>
        </is>
      </c>
      <c r="E353" t="n">
        <v>3</v>
      </c>
      <c r="F353" t="n">
        <v>31.034</v>
      </c>
      <c r="G353" t="inlineStr">
        <is>
          <t>304, 304, 304</t>
        </is>
      </c>
      <c r="H353" t="n">
        <v>0</v>
      </c>
      <c r="I353" t="n">
        <v>0</v>
      </c>
      <c r="J353" t="n">
        <v>0</v>
      </c>
      <c r="K353" t="n">
        <v>0</v>
      </c>
      <c r="L353" t="n">
        <v>0</v>
      </c>
      <c r="M353" t="n">
        <v>0</v>
      </c>
      <c r="N353" t="n">
        <v>0</v>
      </c>
      <c r="O353" t="n">
        <v>0</v>
      </c>
      <c r="P353" t="n">
        <v>-0.65</v>
      </c>
      <c r="Q353" t="n">
        <v>0</v>
      </c>
      <c r="R353" t="n">
        <v>0</v>
      </c>
      <c r="S353" t="n">
        <v>-0.65</v>
      </c>
      <c r="T353" t="n">
        <v>2.35</v>
      </c>
      <c r="U353" t="n">
        <v>24.31</v>
      </c>
      <c r="V353" t="n">
        <v>10.3447</v>
      </c>
      <c r="W353" t="n">
        <v>0</v>
      </c>
      <c r="X353" t="n">
        <v>0</v>
      </c>
      <c r="Y353" t="n">
        <v>0</v>
      </c>
      <c r="Z353" t="n">
        <v>0</v>
      </c>
      <c r="AA353" s="20" t="n">
        <v>45754</v>
      </c>
      <c r="AB353" t="inlineStr">
        <is>
          <t>شركة المحمودية لتجارة مستلزمات المخابز والحلويات</t>
        </is>
      </c>
      <c r="AC353" s="20" t="n">
        <v>2</v>
      </c>
      <c r="AD353" t="n">
        <v>0</v>
      </c>
      <c r="AE353" t="n">
        <v>0</v>
      </c>
      <c r="AG353" t="n">
        <v>0</v>
      </c>
    </row>
    <row r="354">
      <c r="A354" t="inlineStr">
        <is>
          <t>FLV</t>
        </is>
      </c>
      <c r="B354" t="inlineStr">
        <is>
          <t>RM</t>
        </is>
      </c>
      <c r="C354" t="inlineStr">
        <is>
          <t>RM.FLV.00054</t>
        </is>
      </c>
      <c r="D354" t="inlineStr">
        <is>
          <t>Lemon paste mec3</t>
        </is>
      </c>
      <c r="E354" t="n">
        <v>3</v>
      </c>
      <c r="F354" t="n">
        <v>31.034</v>
      </c>
      <c r="G354" t="inlineStr">
        <is>
          <t>304, 304</t>
        </is>
      </c>
      <c r="H354" t="n">
        <v>0</v>
      </c>
      <c r="I354" t="n">
        <v>0</v>
      </c>
      <c r="J354" t="n">
        <v>0</v>
      </c>
      <c r="K354" t="n">
        <v>0</v>
      </c>
      <c r="L354" t="n">
        <v>0</v>
      </c>
      <c r="M354" t="n">
        <v>0</v>
      </c>
      <c r="N354" t="n">
        <v>0</v>
      </c>
      <c r="O354" t="n">
        <v>0</v>
      </c>
      <c r="P354" t="n">
        <v>0</v>
      </c>
      <c r="Q354" t="n">
        <v>0</v>
      </c>
      <c r="R354" t="n">
        <v>0</v>
      </c>
      <c r="S354" t="n">
        <v>0</v>
      </c>
      <c r="T354" t="n">
        <v>3</v>
      </c>
      <c r="U354" t="n">
        <v>31.034</v>
      </c>
      <c r="V354" t="n">
        <v>10.3447</v>
      </c>
      <c r="W354" t="n">
        <v>0</v>
      </c>
      <c r="X354" t="n">
        <v>0</v>
      </c>
      <c r="Y354" t="n">
        <v>0</v>
      </c>
      <c r="Z354" t="n">
        <v>0</v>
      </c>
      <c r="AA354" s="20" t="n">
        <v>45754</v>
      </c>
      <c r="AB354" t="inlineStr">
        <is>
          <t>شركة المحمودية لتجارة مستلزمات المخابز والحلويات</t>
        </is>
      </c>
      <c r="AC354" s="20" t="n">
        <v>2</v>
      </c>
      <c r="AD354" t="n">
        <v>0</v>
      </c>
      <c r="AE354" t="n">
        <v>0</v>
      </c>
      <c r="AG354" t="n">
        <v>0</v>
      </c>
    </row>
    <row r="355">
      <c r="A355" t="inlineStr">
        <is>
          <t>FLV</t>
        </is>
      </c>
      <c r="B355" t="inlineStr">
        <is>
          <t>RM</t>
        </is>
      </c>
      <c r="C355" t="inlineStr">
        <is>
          <t>RM.FLV.00055</t>
        </is>
      </c>
      <c r="D355" t="inlineStr">
        <is>
          <t xml:space="preserve">Passion fruit paste mec3 </t>
        </is>
      </c>
      <c r="E355" t="n">
        <v>3</v>
      </c>
      <c r="F355" t="n">
        <v>38.793</v>
      </c>
      <c r="G355" t="inlineStr">
        <is>
          <t>304, 304, 304</t>
        </is>
      </c>
      <c r="H355" t="n">
        <v>0</v>
      </c>
      <c r="I355" t="n">
        <v>0</v>
      </c>
      <c r="J355" t="n">
        <v>0.6</v>
      </c>
      <c r="K355" t="n">
        <v>0</v>
      </c>
      <c r="L355" t="n">
        <v>0</v>
      </c>
      <c r="M355" t="n">
        <v>0.6</v>
      </c>
      <c r="N355" t="n">
        <v>0</v>
      </c>
      <c r="O355" t="n">
        <v>0</v>
      </c>
      <c r="P355" t="n">
        <v>0</v>
      </c>
      <c r="Q355" t="n">
        <v>0</v>
      </c>
      <c r="R355" t="n">
        <v>0</v>
      </c>
      <c r="S355" t="n">
        <v>0</v>
      </c>
      <c r="T355" t="n">
        <v>3.6</v>
      </c>
      <c r="U355" t="n">
        <v>46.5516</v>
      </c>
      <c r="V355" t="n">
        <v>12.931</v>
      </c>
      <c r="W355" t="n">
        <v>0</v>
      </c>
      <c r="X355" t="n">
        <v>0</v>
      </c>
      <c r="Y355" t="n">
        <v>0</v>
      </c>
      <c r="Z355" t="n">
        <v>0</v>
      </c>
      <c r="AA355" s="20" t="n">
        <v>45754</v>
      </c>
      <c r="AB355" t="inlineStr">
        <is>
          <t>شركة المحمودية لتجارة مستلزمات المخابز والحلويات</t>
        </is>
      </c>
      <c r="AC355" s="20" t="n">
        <v>2</v>
      </c>
      <c r="AD355" t="n">
        <v>0</v>
      </c>
      <c r="AE355" t="n">
        <v>0</v>
      </c>
      <c r="AG355" t="n">
        <v>0</v>
      </c>
    </row>
    <row r="356">
      <c r="A356" t="inlineStr">
        <is>
          <t>FLV</t>
        </is>
      </c>
      <c r="B356" t="inlineStr">
        <is>
          <t>RM</t>
        </is>
      </c>
      <c r="C356" t="inlineStr">
        <is>
          <t>RM.FLV.00056</t>
        </is>
      </c>
      <c r="D356" t="inlineStr">
        <is>
          <t>Mango paste mec3</t>
        </is>
      </c>
      <c r="E356" t="n">
        <v>1.3</v>
      </c>
      <c r="F356" t="n">
        <v>36.207</v>
      </c>
      <c r="G356" t="inlineStr">
        <is>
          <t>304, 304, 304</t>
        </is>
      </c>
      <c r="H356" t="n">
        <v>0</v>
      </c>
      <c r="I356" t="n">
        <v>0</v>
      </c>
      <c r="J356" t="n">
        <v>1.7</v>
      </c>
      <c r="K356" t="n">
        <v>0</v>
      </c>
      <c r="L356" t="n">
        <v>0</v>
      </c>
      <c r="M356" t="n">
        <v>1.7</v>
      </c>
      <c r="N356" t="n">
        <v>0</v>
      </c>
      <c r="O356" t="n">
        <v>0</v>
      </c>
      <c r="P356" t="n">
        <v>0</v>
      </c>
      <c r="Q356" t="n">
        <v>0</v>
      </c>
      <c r="R356" t="n">
        <v>0</v>
      </c>
      <c r="S356" t="n">
        <v>0</v>
      </c>
      <c r="T356" t="n">
        <v>3</v>
      </c>
      <c r="U356" t="n">
        <v>83.55459999999999</v>
      </c>
      <c r="V356" t="n">
        <v>27.8515</v>
      </c>
      <c r="W356" t="n">
        <v>0</v>
      </c>
      <c r="X356" t="n">
        <v>0</v>
      </c>
      <c r="Y356" t="n">
        <v>0</v>
      </c>
      <c r="Z356" t="n">
        <v>0</v>
      </c>
      <c r="AA356" s="20" t="n">
        <v>45754</v>
      </c>
      <c r="AB356" t="inlineStr">
        <is>
          <t>شركة المحمودية لتجارة مستلزمات المخابز والحلويات</t>
        </is>
      </c>
      <c r="AC356" s="20" t="n">
        <v>2</v>
      </c>
      <c r="AD356" t="n">
        <v>0</v>
      </c>
      <c r="AE356" t="n">
        <v>0</v>
      </c>
      <c r="AG356" t="n">
        <v>0</v>
      </c>
    </row>
    <row r="357">
      <c r="A357" t="inlineStr">
        <is>
          <t>FLV</t>
        </is>
      </c>
      <c r="B357" t="inlineStr">
        <is>
          <t>RM</t>
        </is>
      </c>
      <c r="C357" t="inlineStr">
        <is>
          <t>RM.FLV.00057</t>
        </is>
      </c>
      <c r="D357" t="inlineStr">
        <is>
          <t>اثيل فانيلين</t>
        </is>
      </c>
      <c r="E357" t="n">
        <v>79</v>
      </c>
      <c r="F357" t="n">
        <v>2617.12</v>
      </c>
      <c r="G357" t="inlineStr">
        <is>
          <t>403, 402, 401, 306, 201, 203, 112, 108, 107, 101, 102, 9401, 9108, 9112, 405, 101, 9405, 9402, 403, 401, 402, 405, 112, 203, 306, 201, 102, 108, 107, 9108, 9405, 9401, 9112, 9402</t>
        </is>
      </c>
      <c r="H357" t="n">
        <v>0</v>
      </c>
      <c r="I357" t="n">
        <v>0</v>
      </c>
      <c r="J357" t="n">
        <v>0</v>
      </c>
      <c r="K357" t="n">
        <v>0</v>
      </c>
      <c r="L357" t="n">
        <v>0</v>
      </c>
      <c r="M357" t="n">
        <v>0</v>
      </c>
      <c r="N357" t="n">
        <v>0</v>
      </c>
      <c r="O357" t="n">
        <v>0</v>
      </c>
      <c r="P357" t="n">
        <v>0</v>
      </c>
      <c r="Q357" t="n">
        <v>0</v>
      </c>
      <c r="R357" t="n">
        <v>0</v>
      </c>
      <c r="S357" t="n">
        <v>0</v>
      </c>
      <c r="T357" t="n">
        <v>79</v>
      </c>
      <c r="U357" t="n">
        <v>2617.12</v>
      </c>
      <c r="V357" t="n">
        <v>33.1281</v>
      </c>
      <c r="W357" t="n">
        <v>0.006</v>
      </c>
      <c r="X357" t="n">
        <v>0.171</v>
      </c>
      <c r="Y357" t="n">
        <v>0.384</v>
      </c>
      <c r="Z357" t="n">
        <v>2.412</v>
      </c>
      <c r="AA357" s="20" t="n">
        <v>45111</v>
      </c>
      <c r="AB357" t="inlineStr">
        <is>
          <t>Obegi Chemicals</t>
        </is>
      </c>
      <c r="AC357" s="20" t="n">
        <v>46008</v>
      </c>
      <c r="AD357" t="n">
        <v>0.0426</v>
      </c>
      <c r="AE357" t="n">
        <v>0.201</v>
      </c>
      <c r="AF357" t="inlineStr">
        <is>
          <t>393:1</t>
        </is>
      </c>
      <c r="AG357" t="n">
        <v>0</v>
      </c>
    </row>
    <row r="358">
      <c r="A358" t="inlineStr">
        <is>
          <t>FLV</t>
        </is>
      </c>
      <c r="B358" t="inlineStr">
        <is>
          <t>RM</t>
        </is>
      </c>
      <c r="C358" t="inlineStr">
        <is>
          <t>RM.FLV.00058</t>
        </is>
      </c>
      <c r="D358" t="inlineStr">
        <is>
          <t>فانيلا كريستال</t>
        </is>
      </c>
      <c r="E358" t="n">
        <v>8735.1739</v>
      </c>
      <c r="F358" t="n">
        <v>59755.0946</v>
      </c>
      <c r="G358" t="inlineStr">
        <is>
          <t>402, 403, 401, 306, 107, 305, 301, 112, 302, 409, 405, 605, 499, 9108, 9405, 404, 408, 9402, 9302, 9401, 9301, 9605, 9404, 9112, 9408, 9409, 9403, 302, 402, 499, 408, 401, 403, 404, 108, 102, 104, 103, 101, 112, 107, 306, 305, 301, 201, 9108, 9302, 9402, 408, 9403, 409, 9112, 405, 605, 9401, 409, 9605, 112, 9409, 301, 9404, 401, 9408, 9405, 9112, 102, 9108, 9408, 403, 9409, 108, 405, 499, 302, 108, 201, 102, 104, 9401, 9301, 9403, 101, 9405, 103</t>
        </is>
      </c>
      <c r="H358" t="n">
        <v>0</v>
      </c>
      <c r="I358" t="n">
        <v>0</v>
      </c>
      <c r="J358" t="n">
        <v>0</v>
      </c>
      <c r="K358" t="n">
        <v>0</v>
      </c>
      <c r="L358" t="n">
        <v>0</v>
      </c>
      <c r="M358" t="n">
        <v>0</v>
      </c>
      <c r="N358" t="n">
        <v>0</v>
      </c>
      <c r="O358" t="n">
        <v>-240</v>
      </c>
      <c r="P358" t="n">
        <v>0</v>
      </c>
      <c r="Q358" t="n">
        <v>-167.0105</v>
      </c>
      <c r="R358" t="n">
        <v>0</v>
      </c>
      <c r="S358" t="n">
        <v>-407.0105</v>
      </c>
      <c r="T358" t="n">
        <v>8328.163399999999</v>
      </c>
      <c r="U358" t="n">
        <v>56971.3454</v>
      </c>
      <c r="V358" t="n">
        <v>6.838</v>
      </c>
      <c r="W358" t="n">
        <v>1268.0595</v>
      </c>
      <c r="X358" t="n">
        <v>1428.7445</v>
      </c>
      <c r="Y358" t="n">
        <v>1939.7134</v>
      </c>
      <c r="Z358" t="n">
        <v>3189.1315</v>
      </c>
      <c r="AA358" s="20" t="n">
        <v>45194</v>
      </c>
      <c r="AB358" t="inlineStr">
        <is>
          <t>YIWU.02/2023</t>
        </is>
      </c>
      <c r="AC358" s="20" t="n">
        <v>46053</v>
      </c>
      <c r="AD358" t="n">
        <v>215.5237</v>
      </c>
      <c r="AE358" t="n">
        <v>265.7609</v>
      </c>
      <c r="AF358" t="inlineStr">
        <is>
          <t>31:10</t>
        </is>
      </c>
      <c r="AG358" t="n">
        <v>0</v>
      </c>
    </row>
    <row r="359">
      <c r="A359" t="inlineStr">
        <is>
          <t>FLV</t>
        </is>
      </c>
      <c r="B359" t="inlineStr">
        <is>
          <t>RM</t>
        </is>
      </c>
      <c r="C359" t="inlineStr">
        <is>
          <t>RM.FLV.00059</t>
        </is>
      </c>
      <c r="D359" t="inlineStr">
        <is>
          <t xml:space="preserve">Pregel cheese cake 1.5kg </t>
        </is>
      </c>
      <c r="E359" t="n">
        <v>0</v>
      </c>
      <c r="F359" t="n">
        <v>0</v>
      </c>
      <c r="G359" t="inlineStr">
        <is>
          <t>402, 402</t>
        </is>
      </c>
      <c r="H359" t="n">
        <v>0</v>
      </c>
      <c r="I359" t="n">
        <v>0</v>
      </c>
      <c r="J359" t="n">
        <v>0</v>
      </c>
      <c r="K359" t="n">
        <v>0</v>
      </c>
      <c r="L359" t="n">
        <v>0</v>
      </c>
      <c r="M359" t="n">
        <v>0</v>
      </c>
      <c r="N359" t="n">
        <v>0</v>
      </c>
      <c r="O359" t="n">
        <v>0</v>
      </c>
      <c r="P359" t="n">
        <v>0</v>
      </c>
      <c r="Q359" t="n">
        <v>0</v>
      </c>
      <c r="R359" t="n">
        <v>0</v>
      </c>
      <c r="S359" t="n">
        <v>0</v>
      </c>
      <c r="T359" t="n">
        <v>0</v>
      </c>
      <c r="U359" t="n">
        <v>0</v>
      </c>
      <c r="V359" t="n">
        <v>10.69</v>
      </c>
      <c r="W359" t="n">
        <v>0</v>
      </c>
      <c r="X359" t="n">
        <v>0</v>
      </c>
      <c r="Y359" t="n">
        <v>0</v>
      </c>
      <c r="Z359" t="n">
        <v>0</v>
      </c>
      <c r="AA359" s="20" t="n">
        <v>2</v>
      </c>
      <c r="AC359" s="20" t="n">
        <v>2</v>
      </c>
      <c r="AD359" t="n">
        <v>0</v>
      </c>
      <c r="AE359" t="n">
        <v>0</v>
      </c>
      <c r="AG359" t="n">
        <v>0</v>
      </c>
    </row>
    <row r="360">
      <c r="A360" t="inlineStr">
        <is>
          <t>FLV</t>
        </is>
      </c>
      <c r="B360" t="inlineStr">
        <is>
          <t>RM</t>
        </is>
      </c>
      <c r="C360" t="inlineStr">
        <is>
          <t>RM.FLV.00060</t>
        </is>
      </c>
      <c r="D360" t="inlineStr">
        <is>
          <t>فانيلا كريستال (عابد)</t>
        </is>
      </c>
      <c r="E360" t="n">
        <v>0</v>
      </c>
      <c r="F360" t="n">
        <v>0</v>
      </c>
      <c r="G360" t="inlineStr">
        <is>
          <t>101, 102, 101, 102</t>
        </is>
      </c>
      <c r="H360" t="n">
        <v>0</v>
      </c>
      <c r="I360" t="n">
        <v>0</v>
      </c>
      <c r="J360" t="n">
        <v>0</v>
      </c>
      <c r="K360" t="n">
        <v>0</v>
      </c>
      <c r="L360" t="n">
        <v>0</v>
      </c>
      <c r="M360" t="n">
        <v>0</v>
      </c>
      <c r="N360" t="n">
        <v>0</v>
      </c>
      <c r="O360" t="n">
        <v>0</v>
      </c>
      <c r="P360" t="n">
        <v>0</v>
      </c>
      <c r="Q360" t="n">
        <v>0</v>
      </c>
      <c r="R360" t="n">
        <v>0</v>
      </c>
      <c r="S360" t="n">
        <v>0</v>
      </c>
      <c r="T360" t="n">
        <v>0</v>
      </c>
      <c r="U360" t="n">
        <v>0</v>
      </c>
      <c r="V360" t="n">
        <v>15.7214</v>
      </c>
      <c r="W360" t="n">
        <v>0</v>
      </c>
      <c r="X360" t="n">
        <v>0</v>
      </c>
      <c r="Y360" t="n">
        <v>0</v>
      </c>
      <c r="Z360" t="n">
        <v>0</v>
      </c>
      <c r="AA360" s="20" t="n">
        <v>44866</v>
      </c>
      <c r="AB360" t="inlineStr">
        <is>
          <t>ABED.15/2022</t>
        </is>
      </c>
      <c r="AC360" s="20" t="n">
        <v>44833</v>
      </c>
      <c r="AD360" t="n">
        <v>0</v>
      </c>
      <c r="AE360" t="n">
        <v>0</v>
      </c>
      <c r="AG360" t="n">
        <v>0</v>
      </c>
    </row>
    <row r="361">
      <c r="A361" t="inlineStr">
        <is>
          <t>FLV</t>
        </is>
      </c>
      <c r="B361" t="inlineStr">
        <is>
          <t>RM</t>
        </is>
      </c>
      <c r="C361" t="inlineStr">
        <is>
          <t>RM.FLV.00061</t>
        </is>
      </c>
      <c r="D361" t="inlineStr">
        <is>
          <t xml:space="preserve">vanilla crystal without sugar </t>
        </is>
      </c>
      <c r="E361" t="n">
        <v>0</v>
      </c>
      <c r="F361" t="n">
        <v>0</v>
      </c>
      <c r="G361" t="inlineStr">
        <is>
          <t>301, 9605, 605, 9605, 605, 301</t>
        </is>
      </c>
      <c r="H361" t="n">
        <v>0</v>
      </c>
      <c r="I361" t="n">
        <v>0</v>
      </c>
      <c r="J361" t="n">
        <v>0</v>
      </c>
      <c r="K361" t="n">
        <v>0</v>
      </c>
      <c r="L361" t="n">
        <v>0</v>
      </c>
      <c r="M361" t="n">
        <v>0</v>
      </c>
      <c r="N361" t="n">
        <v>0</v>
      </c>
      <c r="O361" t="n">
        <v>0</v>
      </c>
      <c r="P361" t="n">
        <v>0</v>
      </c>
      <c r="Q361" t="n">
        <v>0</v>
      </c>
      <c r="R361" t="n">
        <v>0</v>
      </c>
      <c r="S361" t="n">
        <v>0</v>
      </c>
      <c r="T361" t="n">
        <v>0</v>
      </c>
      <c r="U361" t="n">
        <v>0</v>
      </c>
      <c r="V361" t="n">
        <v>14.5225</v>
      </c>
      <c r="W361" t="n">
        <v>0</v>
      </c>
      <c r="X361" t="n">
        <v>194.6</v>
      </c>
      <c r="Y361" t="n">
        <v>194.6</v>
      </c>
      <c r="Z361" t="n">
        <v>195.3</v>
      </c>
      <c r="AA361" s="20" t="n">
        <v>44942</v>
      </c>
      <c r="AB361" t="inlineStr">
        <is>
          <t>ABED.01/2023</t>
        </is>
      </c>
      <c r="AC361" s="20" t="n">
        <v>45943</v>
      </c>
      <c r="AD361" t="n">
        <v>21.6222</v>
      </c>
      <c r="AE361" t="n">
        <v>16.275</v>
      </c>
      <c r="AF361" t="inlineStr">
        <is>
          <t>0:0</t>
        </is>
      </c>
      <c r="AG361" t="n">
        <v>0</v>
      </c>
    </row>
    <row r="362">
      <c r="A362" t="inlineStr">
        <is>
          <t>FLV</t>
        </is>
      </c>
      <c r="B362" t="inlineStr">
        <is>
          <t>RM</t>
        </is>
      </c>
      <c r="C362" t="inlineStr">
        <is>
          <t>RM.FLV.00062</t>
        </is>
      </c>
      <c r="D362" t="inlineStr">
        <is>
          <t xml:space="preserve">نكهة مياسي ذرة  </t>
        </is>
      </c>
      <c r="E362" t="n">
        <v>0</v>
      </c>
      <c r="F362" t="n">
        <v>0</v>
      </c>
      <c r="G362" t="inlineStr">
        <is>
          <t>108, 9108, 605, 108, 403, 403, 9108, 605</t>
        </is>
      </c>
      <c r="H362" t="n">
        <v>0</v>
      </c>
      <c r="I362" t="n">
        <v>0</v>
      </c>
      <c r="J362" t="n">
        <v>0</v>
      </c>
      <c r="K362" t="n">
        <v>0</v>
      </c>
      <c r="L362" t="n">
        <v>0</v>
      </c>
      <c r="M362" t="n">
        <v>0</v>
      </c>
      <c r="N362" t="n">
        <v>0</v>
      </c>
      <c r="O362" t="n">
        <v>0</v>
      </c>
      <c r="P362" t="n">
        <v>0</v>
      </c>
      <c r="Q362" t="n">
        <v>0</v>
      </c>
      <c r="R362" t="n">
        <v>0</v>
      </c>
      <c r="S362" t="n">
        <v>0</v>
      </c>
      <c r="T362" t="n">
        <v>0</v>
      </c>
      <c r="U362" t="n">
        <v>0</v>
      </c>
      <c r="V362" t="n">
        <v>4.3104</v>
      </c>
      <c r="W362" t="n">
        <v>0</v>
      </c>
      <c r="X362" t="n">
        <v>21.8</v>
      </c>
      <c r="Y362" t="n">
        <v>21.8</v>
      </c>
      <c r="Z362" t="n">
        <v>21.8</v>
      </c>
      <c r="AA362" s="20" t="n">
        <v>45015</v>
      </c>
      <c r="AB362" t="inlineStr">
        <is>
          <t>شركة ريماس لصناعة وتجارة المكسرات</t>
        </is>
      </c>
      <c r="AC362" s="20" t="n">
        <v>45943</v>
      </c>
      <c r="AD362" t="n">
        <v>2.4222</v>
      </c>
      <c r="AE362" t="n">
        <v>1.8166</v>
      </c>
      <c r="AF362" t="inlineStr">
        <is>
          <t>0:0</t>
        </is>
      </c>
      <c r="AG362" t="n">
        <v>0</v>
      </c>
    </row>
    <row r="363">
      <c r="A363" t="inlineStr">
        <is>
          <t>FLV</t>
        </is>
      </c>
      <c r="B363" t="inlineStr">
        <is>
          <t>RM</t>
        </is>
      </c>
      <c r="C363" t="inlineStr">
        <is>
          <t>RM.FLV.00063</t>
        </is>
      </c>
      <c r="D363" t="inlineStr">
        <is>
          <t>نكهة مياسي حار</t>
        </is>
      </c>
      <c r="E363" t="n">
        <v>0</v>
      </c>
      <c r="F363" t="n">
        <v>0</v>
      </c>
      <c r="G363" t="inlineStr">
        <is>
          <t>108, 403, 9108, 9402, 9108, 9402, 108, 403</t>
        </is>
      </c>
      <c r="H363" t="n">
        <v>0</v>
      </c>
      <c r="I363" t="n">
        <v>0</v>
      </c>
      <c r="J363" t="n">
        <v>0</v>
      </c>
      <c r="K363" t="n">
        <v>0</v>
      </c>
      <c r="L363" t="n">
        <v>0</v>
      </c>
      <c r="M363" t="n">
        <v>0</v>
      </c>
      <c r="N363" t="n">
        <v>0</v>
      </c>
      <c r="O363" t="n">
        <v>0</v>
      </c>
      <c r="P363" t="n">
        <v>0</v>
      </c>
      <c r="Q363" t="n">
        <v>0</v>
      </c>
      <c r="R363" t="n">
        <v>0</v>
      </c>
      <c r="S363" t="n">
        <v>0</v>
      </c>
      <c r="T363" t="n">
        <v>0</v>
      </c>
      <c r="U363" t="n">
        <v>0</v>
      </c>
      <c r="V363" t="n">
        <v>3.3675</v>
      </c>
      <c r="W363" t="n">
        <v>0</v>
      </c>
      <c r="X363" t="n">
        <v>0</v>
      </c>
      <c r="Y363" t="n">
        <v>0</v>
      </c>
      <c r="Z363" t="n">
        <v>0</v>
      </c>
      <c r="AA363" s="20" t="n">
        <v>45329</v>
      </c>
      <c r="AB363" t="inlineStr">
        <is>
          <t>شركة خالد داود النتشة وشركاه</t>
        </is>
      </c>
      <c r="AC363" s="20" t="n">
        <v>45340</v>
      </c>
      <c r="AD363" t="n">
        <v>0</v>
      </c>
      <c r="AE363" t="n">
        <v>0</v>
      </c>
      <c r="AG363" t="n">
        <v>0</v>
      </c>
    </row>
    <row r="364">
      <c r="A364" t="inlineStr">
        <is>
          <t>FLV</t>
        </is>
      </c>
      <c r="B364" t="inlineStr">
        <is>
          <t>RM</t>
        </is>
      </c>
      <c r="C364" t="inlineStr">
        <is>
          <t>RM.FLV.00064</t>
        </is>
      </c>
      <c r="D364" t="inlineStr">
        <is>
          <t>نكهة مياسي جبنة</t>
        </is>
      </c>
      <c r="E364" t="n">
        <v>0</v>
      </c>
      <c r="F364" t="n">
        <v>0</v>
      </c>
      <c r="G364" t="inlineStr">
        <is>
          <t>403, 108, 9108, 605, 403, 108, 9108, 605</t>
        </is>
      </c>
      <c r="H364" t="n">
        <v>0</v>
      </c>
      <c r="I364" t="n">
        <v>0</v>
      </c>
      <c r="J364" t="n">
        <v>0</v>
      </c>
      <c r="K364" t="n">
        <v>0</v>
      </c>
      <c r="L364" t="n">
        <v>0</v>
      </c>
      <c r="M364" t="n">
        <v>0</v>
      </c>
      <c r="N364" t="n">
        <v>0</v>
      </c>
      <c r="O364" t="n">
        <v>0</v>
      </c>
      <c r="P364" t="n">
        <v>0</v>
      </c>
      <c r="Q364" t="n">
        <v>0</v>
      </c>
      <c r="R364" t="n">
        <v>0</v>
      </c>
      <c r="S364" t="n">
        <v>0</v>
      </c>
      <c r="T364" t="n">
        <v>0</v>
      </c>
      <c r="U364" t="n">
        <v>0</v>
      </c>
      <c r="V364" t="n">
        <v>4.3104</v>
      </c>
      <c r="W364" t="n">
        <v>0</v>
      </c>
      <c r="X364" t="n">
        <v>21.8</v>
      </c>
      <c r="Y364" t="n">
        <v>21.8</v>
      </c>
      <c r="Z364" t="n">
        <v>21.8</v>
      </c>
      <c r="AA364" s="20" t="n">
        <v>45015</v>
      </c>
      <c r="AB364" t="inlineStr">
        <is>
          <t>شركة ريماس لصناعة وتجارة المكسرات</t>
        </is>
      </c>
      <c r="AC364" s="20" t="n">
        <v>45943</v>
      </c>
      <c r="AD364" t="n">
        <v>2.4222</v>
      </c>
      <c r="AE364" t="n">
        <v>1.8166</v>
      </c>
      <c r="AF364" t="inlineStr">
        <is>
          <t>0:0</t>
        </is>
      </c>
      <c r="AG364" t="n">
        <v>0</v>
      </c>
    </row>
    <row r="365">
      <c r="A365" t="inlineStr">
        <is>
          <t>FLV</t>
        </is>
      </c>
      <c r="B365" t="inlineStr">
        <is>
          <t>RM</t>
        </is>
      </c>
      <c r="C365" t="inlineStr">
        <is>
          <t>RM.FLV.00065</t>
        </is>
      </c>
      <c r="D365" t="inlineStr">
        <is>
          <t xml:space="preserve">RUBY CHOCOLATE PWODER </t>
        </is>
      </c>
      <c r="V365" t="n">
        <v>0</v>
      </c>
      <c r="W365" t="n">
        <v>0</v>
      </c>
      <c r="X365" t="n">
        <v>0</v>
      </c>
      <c r="Y365" t="n">
        <v>0</v>
      </c>
      <c r="Z365" t="n">
        <v>0</v>
      </c>
      <c r="AA365" s="20" t="n">
        <v>2</v>
      </c>
      <c r="AC365" s="20" t="n">
        <v>2</v>
      </c>
      <c r="AD365" t="n">
        <v>0</v>
      </c>
      <c r="AE365" t="n">
        <v>0</v>
      </c>
    </row>
    <row r="366">
      <c r="A366" t="inlineStr">
        <is>
          <t>FLV</t>
        </is>
      </c>
      <c r="B366" t="inlineStr">
        <is>
          <t>RM</t>
        </is>
      </c>
      <c r="C366" t="inlineStr">
        <is>
          <t>RM.FLV.0066</t>
        </is>
      </c>
      <c r="D366" t="inlineStr">
        <is>
          <t>اصنص مستكة</t>
        </is>
      </c>
      <c r="E366" t="n">
        <v>18.867</v>
      </c>
      <c r="F366" t="n">
        <v>422.8849</v>
      </c>
      <c r="G366" t="inlineStr">
        <is>
          <t>9401, 9405, 499, 9112, 9408, 402, 306, 112, 405, 401, 408, 408, 9112, 405, 9401, 112, 108, 405, 9112, 9405, 108, 9405, 9408, 108, 306, 112, 401, 402, 499</t>
        </is>
      </c>
      <c r="H366" t="n">
        <v>0</v>
      </c>
      <c r="I366" t="n">
        <v>0</v>
      </c>
      <c r="J366" t="n">
        <v>0</v>
      </c>
      <c r="K366" t="n">
        <v>0</v>
      </c>
      <c r="L366" t="n">
        <v>0</v>
      </c>
      <c r="M366" t="n">
        <v>0</v>
      </c>
      <c r="N366" t="n">
        <v>0</v>
      </c>
      <c r="O366" t="n">
        <v>0</v>
      </c>
      <c r="P366" t="n">
        <v>0</v>
      </c>
      <c r="Q366" t="n">
        <v>-0.482</v>
      </c>
      <c r="R366" t="n">
        <v>0</v>
      </c>
      <c r="S366" t="n">
        <v>-0.482</v>
      </c>
      <c r="T366" t="n">
        <v>18.385</v>
      </c>
      <c r="U366" t="n">
        <v>412.0814</v>
      </c>
      <c r="V366" t="n">
        <v>22.414</v>
      </c>
      <c r="W366" t="n">
        <v>2.601</v>
      </c>
      <c r="X366" t="n">
        <v>6.422</v>
      </c>
      <c r="Y366" t="n">
        <v>6.422</v>
      </c>
      <c r="Z366" t="n">
        <v>6.422</v>
      </c>
      <c r="AA366" s="20" t="n">
        <v>45885</v>
      </c>
      <c r="AB366" t="inlineStr">
        <is>
          <t>شركة الاستشارية لتجارة الكيماويات</t>
        </is>
      </c>
      <c r="AC366" s="20" t="n">
        <v>46050</v>
      </c>
      <c r="AD366" t="n">
        <v>0.7135</v>
      </c>
      <c r="AE366" t="n">
        <v>0.5351</v>
      </c>
      <c r="AF366" t="inlineStr">
        <is>
          <t>34:10</t>
        </is>
      </c>
      <c r="AG366" t="n">
        <v>0</v>
      </c>
    </row>
    <row r="367">
      <c r="A367" t="inlineStr">
        <is>
          <t>FLV</t>
        </is>
      </c>
      <c r="B367" t="inlineStr">
        <is>
          <t>RM</t>
        </is>
      </c>
      <c r="C367" t="inlineStr">
        <is>
          <t>RM.FLV.0067</t>
        </is>
      </c>
      <c r="D367" t="inlineStr">
        <is>
          <t>نكهة العنب</t>
        </is>
      </c>
      <c r="E367" t="n">
        <v>0.05</v>
      </c>
      <c r="F367" t="n">
        <v>0</v>
      </c>
      <c r="G367" t="inlineStr">
        <is>
          <t>409, 402, 402, 409</t>
        </is>
      </c>
      <c r="H367" t="n">
        <v>0</v>
      </c>
      <c r="I367" t="n">
        <v>0</v>
      </c>
      <c r="J367" t="n">
        <v>0</v>
      </c>
      <c r="K367" t="n">
        <v>0</v>
      </c>
      <c r="L367" t="n">
        <v>0</v>
      </c>
      <c r="M367" t="n">
        <v>0</v>
      </c>
      <c r="N367" t="n">
        <v>0</v>
      </c>
      <c r="O367" t="n">
        <v>0</v>
      </c>
      <c r="P367" t="n">
        <v>0</v>
      </c>
      <c r="Q367" t="n">
        <v>0</v>
      </c>
      <c r="R367" t="n">
        <v>0</v>
      </c>
      <c r="S367" t="n">
        <v>0</v>
      </c>
      <c r="T367" t="n">
        <v>0.05</v>
      </c>
      <c r="U367" t="n">
        <v>0</v>
      </c>
      <c r="V367" t="n">
        <v>0</v>
      </c>
      <c r="W367" t="n">
        <v>0</v>
      </c>
      <c r="X367" t="n">
        <v>0</v>
      </c>
      <c r="Y367" t="n">
        <v>0</v>
      </c>
      <c r="Z367" t="n">
        <v>0</v>
      </c>
      <c r="AA367" s="20" t="n">
        <v>2</v>
      </c>
      <c r="AC367" s="20" t="n">
        <v>2</v>
      </c>
      <c r="AD367" t="n">
        <v>0</v>
      </c>
      <c r="AE367" t="n">
        <v>0</v>
      </c>
      <c r="AG367" t="n">
        <v>0</v>
      </c>
    </row>
    <row r="368">
      <c r="A368" t="inlineStr">
        <is>
          <t>FLV</t>
        </is>
      </c>
      <c r="B368" t="inlineStr">
        <is>
          <t>RM</t>
        </is>
      </c>
      <c r="C368" t="inlineStr">
        <is>
          <t>RM.FLV.0068</t>
        </is>
      </c>
      <c r="D368" t="inlineStr">
        <is>
          <t>نكهة الأناناس</t>
        </is>
      </c>
      <c r="E368" t="n">
        <v>0.05</v>
      </c>
      <c r="F368" t="n">
        <v>0</v>
      </c>
      <c r="G368" t="inlineStr">
        <is>
          <t>402, 409, 402, 409</t>
        </is>
      </c>
      <c r="H368" t="n">
        <v>0</v>
      </c>
      <c r="I368" t="n">
        <v>0</v>
      </c>
      <c r="J368" t="n">
        <v>0</v>
      </c>
      <c r="K368" t="n">
        <v>0</v>
      </c>
      <c r="L368" t="n">
        <v>0</v>
      </c>
      <c r="M368" t="n">
        <v>0</v>
      </c>
      <c r="N368" t="n">
        <v>0</v>
      </c>
      <c r="O368" t="n">
        <v>0</v>
      </c>
      <c r="P368" t="n">
        <v>0</v>
      </c>
      <c r="Q368" t="n">
        <v>0</v>
      </c>
      <c r="R368" t="n">
        <v>0</v>
      </c>
      <c r="S368" t="n">
        <v>0</v>
      </c>
      <c r="T368" t="n">
        <v>0.05</v>
      </c>
      <c r="U368" t="n">
        <v>0</v>
      </c>
      <c r="V368" t="n">
        <v>10.776</v>
      </c>
      <c r="W368" t="n">
        <v>0</v>
      </c>
      <c r="X368" t="n">
        <v>0</v>
      </c>
      <c r="Y368" t="n">
        <v>0</v>
      </c>
      <c r="Z368" t="n">
        <v>0</v>
      </c>
      <c r="AA368" s="20" t="n">
        <v>2</v>
      </c>
      <c r="AC368" s="20" t="n">
        <v>2</v>
      </c>
      <c r="AD368" t="n">
        <v>0</v>
      </c>
      <c r="AE368" t="n">
        <v>0</v>
      </c>
      <c r="AG368" t="n">
        <v>0</v>
      </c>
    </row>
    <row r="369">
      <c r="A369" t="inlineStr">
        <is>
          <t>FLV</t>
        </is>
      </c>
      <c r="B369" t="inlineStr">
        <is>
          <t>RM</t>
        </is>
      </c>
      <c r="C369" t="inlineStr">
        <is>
          <t>RM.FLV.0069</t>
        </is>
      </c>
      <c r="D369" t="inlineStr">
        <is>
          <t>نكهة بيناكولادا</t>
        </is>
      </c>
      <c r="E369" t="n">
        <v>0.05</v>
      </c>
      <c r="F369" t="n">
        <v>0</v>
      </c>
      <c r="G369" t="inlineStr">
        <is>
          <t>402, 409, 409, 402</t>
        </is>
      </c>
      <c r="H369" t="n">
        <v>0</v>
      </c>
      <c r="I369" t="n">
        <v>0</v>
      </c>
      <c r="J369" t="n">
        <v>0</v>
      </c>
      <c r="K369" t="n">
        <v>0</v>
      </c>
      <c r="L369" t="n">
        <v>0</v>
      </c>
      <c r="M369" t="n">
        <v>0</v>
      </c>
      <c r="N369" t="n">
        <v>0</v>
      </c>
      <c r="O369" t="n">
        <v>0</v>
      </c>
      <c r="P369" t="n">
        <v>0</v>
      </c>
      <c r="Q369" t="n">
        <v>0</v>
      </c>
      <c r="R369" t="n">
        <v>0</v>
      </c>
      <c r="S369" t="n">
        <v>0</v>
      </c>
      <c r="T369" t="n">
        <v>0.05</v>
      </c>
      <c r="U369" t="n">
        <v>0</v>
      </c>
      <c r="V369" t="n">
        <v>0</v>
      </c>
      <c r="W369" t="n">
        <v>0</v>
      </c>
      <c r="X369" t="n">
        <v>0</v>
      </c>
      <c r="Y369" t="n">
        <v>0</v>
      </c>
      <c r="Z369" t="n">
        <v>0</v>
      </c>
      <c r="AA369" s="20" t="n">
        <v>2</v>
      </c>
      <c r="AC369" s="20" t="n">
        <v>2</v>
      </c>
      <c r="AD369" t="n">
        <v>0</v>
      </c>
      <c r="AE369" t="n">
        <v>0</v>
      </c>
      <c r="AG369" t="n">
        <v>0</v>
      </c>
    </row>
    <row r="370">
      <c r="A370" t="inlineStr">
        <is>
          <t>FLV</t>
        </is>
      </c>
      <c r="B370" t="inlineStr">
        <is>
          <t>RM</t>
        </is>
      </c>
      <c r="C370" t="inlineStr">
        <is>
          <t>RM.FLV.0070</t>
        </is>
      </c>
      <c r="D370" t="inlineStr">
        <is>
          <t>Lychee Flavour</t>
        </is>
      </c>
      <c r="E370" t="n">
        <v>0.05</v>
      </c>
      <c r="F370" t="n">
        <v>0</v>
      </c>
      <c r="G370" t="inlineStr">
        <is>
          <t>402, 409, 402, 409</t>
        </is>
      </c>
      <c r="H370" t="n">
        <v>0</v>
      </c>
      <c r="I370" t="n">
        <v>0</v>
      </c>
      <c r="J370" t="n">
        <v>0</v>
      </c>
      <c r="K370" t="n">
        <v>0</v>
      </c>
      <c r="L370" t="n">
        <v>0</v>
      </c>
      <c r="M370" t="n">
        <v>0</v>
      </c>
      <c r="N370" t="n">
        <v>0</v>
      </c>
      <c r="O370" t="n">
        <v>0</v>
      </c>
      <c r="P370" t="n">
        <v>0</v>
      </c>
      <c r="Q370" t="n">
        <v>0</v>
      </c>
      <c r="R370" t="n">
        <v>0</v>
      </c>
      <c r="S370" t="n">
        <v>0</v>
      </c>
      <c r="T370" t="n">
        <v>0.05</v>
      </c>
      <c r="U370" t="n">
        <v>0</v>
      </c>
      <c r="V370" t="n">
        <v>0</v>
      </c>
      <c r="W370" t="n">
        <v>0</v>
      </c>
      <c r="X370" t="n">
        <v>0</v>
      </c>
      <c r="Y370" t="n">
        <v>0</v>
      </c>
      <c r="Z370" t="n">
        <v>0</v>
      </c>
      <c r="AA370" s="20" t="n">
        <v>2</v>
      </c>
      <c r="AC370" s="20" t="n">
        <v>2</v>
      </c>
      <c r="AD370" t="n">
        <v>0</v>
      </c>
      <c r="AE370" t="n">
        <v>0</v>
      </c>
      <c r="AG370" t="n">
        <v>0</v>
      </c>
    </row>
    <row r="371">
      <c r="A371" t="inlineStr">
        <is>
          <t>FLV</t>
        </is>
      </c>
      <c r="B371" t="inlineStr">
        <is>
          <t>RM</t>
        </is>
      </c>
      <c r="C371" t="inlineStr">
        <is>
          <t>RM.FLV.0071</t>
        </is>
      </c>
      <c r="D371" t="inlineStr">
        <is>
          <t>Cola Flavour</t>
        </is>
      </c>
      <c r="E371" t="n">
        <v>0.05</v>
      </c>
      <c r="F371" t="n">
        <v>0</v>
      </c>
      <c r="G371" t="inlineStr">
        <is>
          <t>409, 402, 409, 402</t>
        </is>
      </c>
      <c r="H371" t="n">
        <v>0</v>
      </c>
      <c r="I371" t="n">
        <v>0</v>
      </c>
      <c r="J371" t="n">
        <v>0</v>
      </c>
      <c r="K371" t="n">
        <v>0</v>
      </c>
      <c r="L371" t="n">
        <v>0</v>
      </c>
      <c r="M371" t="n">
        <v>0</v>
      </c>
      <c r="N371" t="n">
        <v>0</v>
      </c>
      <c r="O371" t="n">
        <v>0</v>
      </c>
      <c r="P371" t="n">
        <v>0</v>
      </c>
      <c r="Q371" t="n">
        <v>0</v>
      </c>
      <c r="R371" t="n">
        <v>0</v>
      </c>
      <c r="S371" t="n">
        <v>0</v>
      </c>
      <c r="T371" t="n">
        <v>0.05</v>
      </c>
      <c r="U371" t="n">
        <v>0</v>
      </c>
      <c r="V371" t="n">
        <v>0</v>
      </c>
      <c r="W371" t="n">
        <v>0</v>
      </c>
      <c r="X371" t="n">
        <v>0</v>
      </c>
      <c r="Y371" t="n">
        <v>0</v>
      </c>
      <c r="Z371" t="n">
        <v>0</v>
      </c>
      <c r="AA371" s="20" t="n">
        <v>2</v>
      </c>
      <c r="AC371" s="20" t="n">
        <v>2</v>
      </c>
      <c r="AD371" t="n">
        <v>0</v>
      </c>
      <c r="AE371" t="n">
        <v>0</v>
      </c>
      <c r="AG371" t="n">
        <v>0</v>
      </c>
    </row>
    <row r="372">
      <c r="A372" t="inlineStr">
        <is>
          <t>FLV</t>
        </is>
      </c>
      <c r="B372" t="inlineStr">
        <is>
          <t>RM</t>
        </is>
      </c>
      <c r="C372" t="inlineStr">
        <is>
          <t>RM.FLV.0072</t>
        </is>
      </c>
      <c r="D372" t="inlineStr">
        <is>
          <t>Cherry flavour</t>
        </is>
      </c>
      <c r="E372" t="n">
        <v>0.05</v>
      </c>
      <c r="F372" t="n">
        <v>0</v>
      </c>
      <c r="G372" t="inlineStr">
        <is>
          <t>402, 409, 409, 402</t>
        </is>
      </c>
      <c r="H372" t="n">
        <v>0</v>
      </c>
      <c r="I372" t="n">
        <v>0</v>
      </c>
      <c r="J372" t="n">
        <v>0</v>
      </c>
      <c r="K372" t="n">
        <v>0</v>
      </c>
      <c r="L372" t="n">
        <v>0</v>
      </c>
      <c r="M372" t="n">
        <v>0</v>
      </c>
      <c r="N372" t="n">
        <v>0</v>
      </c>
      <c r="O372" t="n">
        <v>0</v>
      </c>
      <c r="P372" t="n">
        <v>0</v>
      </c>
      <c r="Q372" t="n">
        <v>0</v>
      </c>
      <c r="R372" t="n">
        <v>0</v>
      </c>
      <c r="S372" t="n">
        <v>0</v>
      </c>
      <c r="T372" t="n">
        <v>0.05</v>
      </c>
      <c r="U372" t="n">
        <v>0</v>
      </c>
      <c r="V372" t="n">
        <v>5.603</v>
      </c>
      <c r="W372" t="n">
        <v>0</v>
      </c>
      <c r="X372" t="n">
        <v>0</v>
      </c>
      <c r="Y372" t="n">
        <v>0</v>
      </c>
      <c r="Z372" t="n">
        <v>0</v>
      </c>
      <c r="AA372" s="20" t="n">
        <v>2</v>
      </c>
      <c r="AC372" s="20" t="n">
        <v>2</v>
      </c>
      <c r="AD372" t="n">
        <v>0</v>
      </c>
      <c r="AE372" t="n">
        <v>0</v>
      </c>
      <c r="AG372" t="n">
        <v>0</v>
      </c>
    </row>
    <row r="373">
      <c r="A373" t="inlineStr">
        <is>
          <t>FLV</t>
        </is>
      </c>
      <c r="B373" t="inlineStr">
        <is>
          <t>RM</t>
        </is>
      </c>
      <c r="C373" t="inlineStr">
        <is>
          <t>RM.FLV.0073</t>
        </is>
      </c>
      <c r="D373" t="inlineStr">
        <is>
          <t>Cheese cake flavour</t>
        </is>
      </c>
      <c r="E373" t="n">
        <v>0.012</v>
      </c>
      <c r="F373" t="n">
        <v>-0.0378</v>
      </c>
      <c r="G373" t="inlineStr">
        <is>
          <t>409, 402, 409, 402</t>
        </is>
      </c>
      <c r="H373" t="n">
        <v>0</v>
      </c>
      <c r="I373" t="n">
        <v>0</v>
      </c>
      <c r="J373" t="n">
        <v>0</v>
      </c>
      <c r="K373" t="n">
        <v>0</v>
      </c>
      <c r="L373" t="n">
        <v>0</v>
      </c>
      <c r="M373" t="n">
        <v>0</v>
      </c>
      <c r="N373" t="n">
        <v>0</v>
      </c>
      <c r="O373" t="n">
        <v>0</v>
      </c>
      <c r="P373" t="n">
        <v>0</v>
      </c>
      <c r="Q373" t="n">
        <v>0</v>
      </c>
      <c r="R373" t="n">
        <v>0</v>
      </c>
      <c r="S373" t="n">
        <v>0</v>
      </c>
      <c r="T373" t="n">
        <v>0.012</v>
      </c>
      <c r="U373" t="n">
        <v>-0.0378</v>
      </c>
      <c r="V373" t="n">
        <v>-0.038</v>
      </c>
      <c r="W373" t="n">
        <v>0.038</v>
      </c>
      <c r="X373" t="n">
        <v>0.038</v>
      </c>
      <c r="Y373" t="n">
        <v>0.038</v>
      </c>
      <c r="Z373" t="n">
        <v>0.038</v>
      </c>
      <c r="AA373" s="20" t="n">
        <v>2</v>
      </c>
      <c r="AC373" s="20" t="n">
        <v>46022</v>
      </c>
      <c r="AD373" t="n">
        <v>0.0042</v>
      </c>
      <c r="AE373" t="n">
        <v>0.0031</v>
      </c>
      <c r="AF373" t="inlineStr">
        <is>
          <t>3:23</t>
        </is>
      </c>
      <c r="AG373" t="n">
        <v>0</v>
      </c>
    </row>
    <row r="374">
      <c r="A374" t="inlineStr">
        <is>
          <t>FLV</t>
        </is>
      </c>
      <c r="B374" t="inlineStr">
        <is>
          <t>RM</t>
        </is>
      </c>
      <c r="C374" t="inlineStr">
        <is>
          <t>RM.FLV.0074</t>
        </is>
      </c>
      <c r="D374" t="inlineStr">
        <is>
          <t>ماتشا</t>
        </is>
      </c>
      <c r="E374" t="n">
        <v>0.108</v>
      </c>
      <c r="F374" t="n">
        <v>0</v>
      </c>
      <c r="G374" t="inlineStr">
        <is>
          <t>402, 9405, 108, 801, 9112, 405, 108, 112, 409, 9402, 405, 409, 112, 402, 9112, 801, 9405, 9402</t>
        </is>
      </c>
      <c r="H374" t="n">
        <v>4</v>
      </c>
      <c r="I374" t="n">
        <v>0</v>
      </c>
      <c r="J374" t="n">
        <v>0</v>
      </c>
      <c r="K374" t="n">
        <v>0</v>
      </c>
      <c r="L374" t="n">
        <v>0</v>
      </c>
      <c r="M374" t="n">
        <v>4</v>
      </c>
      <c r="N374" t="n">
        <v>0</v>
      </c>
      <c r="O374" t="n">
        <v>0</v>
      </c>
      <c r="P374" t="n">
        <v>0</v>
      </c>
      <c r="Q374" t="n">
        <v>-1.7</v>
      </c>
      <c r="R374" t="n">
        <v>0</v>
      </c>
      <c r="S374" t="n">
        <v>-1.7</v>
      </c>
      <c r="T374" t="n">
        <v>2.408</v>
      </c>
      <c r="U374" t="n">
        <v>201.25</v>
      </c>
      <c r="V374" t="n">
        <v>87.5</v>
      </c>
      <c r="W374" t="n">
        <v>1.7</v>
      </c>
      <c r="X374" t="n">
        <v>1.7</v>
      </c>
      <c r="Y374" t="n">
        <v>1.7</v>
      </c>
      <c r="Z374" t="n">
        <v>1.7</v>
      </c>
      <c r="AA374" s="20" t="n">
        <v>46040</v>
      </c>
      <c r="AB374" t="inlineStr">
        <is>
          <t>شركة السلحفاة الذهبية لصناعة المواد الغذائية</t>
        </is>
      </c>
      <c r="AC374" s="20" t="n">
        <v>46050</v>
      </c>
      <c r="AD374" t="n">
        <v>0.1888</v>
      </c>
      <c r="AE374" t="n">
        <v>0.1416</v>
      </c>
      <c r="AF374" t="inlineStr">
        <is>
          <t>16:29</t>
        </is>
      </c>
      <c r="AG374" t="n">
        <v>350</v>
      </c>
    </row>
    <row r="375">
      <c r="A375" t="inlineStr">
        <is>
          <t>FLV</t>
        </is>
      </c>
      <c r="B375" t="inlineStr">
        <is>
          <t>RM</t>
        </is>
      </c>
      <c r="C375" t="inlineStr">
        <is>
          <t>RM.FLV.0075</t>
        </is>
      </c>
      <c r="D375" t="inlineStr">
        <is>
          <t>ROSE PASTE MEC3-Boutique</t>
        </is>
      </c>
      <c r="E375" t="n">
        <v>2.991</v>
      </c>
      <c r="F375" t="n">
        <v>39.6308</v>
      </c>
      <c r="G375" t="inlineStr">
        <is>
          <t>304, 304, 304</t>
        </is>
      </c>
      <c r="H375" t="n">
        <v>0</v>
      </c>
      <c r="I375" t="n">
        <v>0</v>
      </c>
      <c r="J375" t="n">
        <v>0</v>
      </c>
      <c r="K375" t="n">
        <v>0</v>
      </c>
      <c r="L375" t="n">
        <v>0</v>
      </c>
      <c r="M375" t="n">
        <v>0</v>
      </c>
      <c r="N375" t="n">
        <v>0</v>
      </c>
      <c r="O375" t="n">
        <v>0</v>
      </c>
      <c r="P375" t="n">
        <v>-2.991</v>
      </c>
      <c r="Q375" t="n">
        <v>0</v>
      </c>
      <c r="R375" t="n">
        <v>0</v>
      </c>
      <c r="S375" t="n">
        <v>-2.991</v>
      </c>
      <c r="T375" t="n">
        <v>0</v>
      </c>
      <c r="U375" t="n">
        <v>0</v>
      </c>
      <c r="V375" t="n">
        <v>13.25</v>
      </c>
      <c r="W375" t="n">
        <v>0.008999999999999999</v>
      </c>
      <c r="X375" t="n">
        <v>0.008999999999999999</v>
      </c>
      <c r="Y375" t="n">
        <v>0.008999999999999999</v>
      </c>
      <c r="Z375" t="n">
        <v>0.008999999999999999</v>
      </c>
      <c r="AA375" s="20" t="n">
        <v>2</v>
      </c>
      <c r="AC375" s="20" t="n">
        <v>45964</v>
      </c>
      <c r="AD375" t="n">
        <v>0.001</v>
      </c>
      <c r="AE375" t="n">
        <v>0.0007</v>
      </c>
      <c r="AF375" t="inlineStr">
        <is>
          <t>0:0</t>
        </is>
      </c>
      <c r="AG375" t="n">
        <v>0</v>
      </c>
    </row>
    <row r="376">
      <c r="A376" t="inlineStr">
        <is>
          <t>FLV</t>
        </is>
      </c>
      <c r="B376" t="inlineStr">
        <is>
          <t>RM</t>
        </is>
      </c>
      <c r="C376" t="inlineStr">
        <is>
          <t>RM.FLV.0076</t>
        </is>
      </c>
      <c r="D376" t="inlineStr">
        <is>
          <t>اصنص هيل</t>
        </is>
      </c>
      <c r="E376" t="n">
        <v>0.469</v>
      </c>
      <c r="F376" t="n">
        <v>6.8732</v>
      </c>
      <c r="G376" t="inlineStr">
        <is>
          <t>409, 499, 402, 499, 409, 402</t>
        </is>
      </c>
      <c r="H376" t="n">
        <v>0</v>
      </c>
      <c r="I376" t="n">
        <v>0</v>
      </c>
      <c r="J376" t="n">
        <v>0</v>
      </c>
      <c r="K376" t="n">
        <v>0</v>
      </c>
      <c r="L376" t="n">
        <v>0</v>
      </c>
      <c r="M376" t="n">
        <v>0</v>
      </c>
      <c r="N376" t="n">
        <v>0</v>
      </c>
      <c r="O376" t="n">
        <v>0</v>
      </c>
      <c r="P376" t="n">
        <v>0</v>
      </c>
      <c r="Q376" t="n">
        <v>0</v>
      </c>
      <c r="R376" t="n">
        <v>0</v>
      </c>
      <c r="S376" t="n">
        <v>0</v>
      </c>
      <c r="T376" t="n">
        <v>0.469</v>
      </c>
      <c r="U376" t="n">
        <v>6.8732</v>
      </c>
      <c r="V376" t="n">
        <v>16.4376</v>
      </c>
      <c r="W376" t="n">
        <v>0.008</v>
      </c>
      <c r="X376" t="n">
        <v>0.011</v>
      </c>
      <c r="Y376" t="n">
        <v>0.024</v>
      </c>
      <c r="Z376" t="n">
        <v>0.024</v>
      </c>
      <c r="AA376" s="20" t="n">
        <v>44593</v>
      </c>
      <c r="AB376" t="inlineStr">
        <is>
          <t>شركة المحمودية لتجارة مستلزمات المخابز والحلويات</t>
        </is>
      </c>
      <c r="AC376" s="20" t="n">
        <v>46013</v>
      </c>
      <c r="AD376" t="n">
        <v>0.0026</v>
      </c>
      <c r="AE376" t="n">
        <v>0.002</v>
      </c>
      <c r="AF376" t="inlineStr">
        <is>
          <t>234:15</t>
        </is>
      </c>
      <c r="AG376" t="n">
        <v>0</v>
      </c>
    </row>
    <row r="377">
      <c r="A377" t="inlineStr">
        <is>
          <t>FLV</t>
        </is>
      </c>
      <c r="B377" t="inlineStr">
        <is>
          <t>RM</t>
        </is>
      </c>
      <c r="C377" t="inlineStr">
        <is>
          <t>RM.FLV.0077</t>
        </is>
      </c>
      <c r="D377" t="inlineStr">
        <is>
          <t>اصنص ورد</t>
        </is>
      </c>
      <c r="E377" t="n">
        <v>0.177</v>
      </c>
      <c r="F377" t="n">
        <v>2.1362</v>
      </c>
      <c r="G377" t="inlineStr">
        <is>
          <t>402, 499, 402, 499</t>
        </is>
      </c>
      <c r="H377" t="n">
        <v>0</v>
      </c>
      <c r="I377" t="n">
        <v>0</v>
      </c>
      <c r="J377" t="n">
        <v>0</v>
      </c>
      <c r="K377" t="n">
        <v>0</v>
      </c>
      <c r="L377" t="n">
        <v>0</v>
      </c>
      <c r="M377" t="n">
        <v>0</v>
      </c>
      <c r="N377" t="n">
        <v>0</v>
      </c>
      <c r="O377" t="n">
        <v>0</v>
      </c>
      <c r="P377" t="n">
        <v>0</v>
      </c>
      <c r="Q377" t="n">
        <v>0</v>
      </c>
      <c r="R377" t="n">
        <v>0</v>
      </c>
      <c r="S377" t="n">
        <v>0</v>
      </c>
      <c r="T377" t="n">
        <v>0.177</v>
      </c>
      <c r="U377" t="n">
        <v>2.1362</v>
      </c>
      <c r="V377" t="n">
        <v>10.6056</v>
      </c>
      <c r="W377" t="n">
        <v>0</v>
      </c>
      <c r="X377" t="n">
        <v>0.003</v>
      </c>
      <c r="Y377" t="n">
        <v>0.016</v>
      </c>
      <c r="Z377" t="n">
        <v>0.016</v>
      </c>
      <c r="AA377" s="20" t="n">
        <v>44593</v>
      </c>
      <c r="AB377" t="inlineStr">
        <is>
          <t>شركة المحمودية لتجارة مستلزمات المخابز والحلويات</t>
        </is>
      </c>
      <c r="AC377" s="20" t="n">
        <v>45909</v>
      </c>
      <c r="AD377" t="n">
        <v>0.0017</v>
      </c>
      <c r="AE377" t="n">
        <v>0.0013</v>
      </c>
      <c r="AF377" t="inlineStr">
        <is>
          <t>132:22</t>
        </is>
      </c>
      <c r="AG377" t="n">
        <v>0</v>
      </c>
    </row>
    <row r="378">
      <c r="A378" t="inlineStr">
        <is>
          <t>FLV</t>
        </is>
      </c>
      <c r="B378" t="inlineStr">
        <is>
          <t>RM</t>
        </is>
      </c>
      <c r="C378" t="inlineStr">
        <is>
          <t>RM.FLV.0078</t>
        </is>
      </c>
      <c r="D378" t="inlineStr">
        <is>
          <t>MIlk Flavor-نكهة حليب</t>
        </is>
      </c>
      <c r="E378" t="n">
        <v>25</v>
      </c>
      <c r="F378" t="n">
        <v>495.7</v>
      </c>
      <c r="G378" t="inlineStr">
        <is>
          <t>108, 112, 405, 9112, 9405, 108, 9405, 112, 108, 405, 9112, 112, 405, 9112, 9405</t>
        </is>
      </c>
      <c r="H378" t="n">
        <v>15</v>
      </c>
      <c r="I378" t="n">
        <v>0</v>
      </c>
      <c r="J378" t="n">
        <v>0</v>
      </c>
      <c r="K378" t="n">
        <v>0</v>
      </c>
      <c r="L378" t="n">
        <v>0</v>
      </c>
      <c r="M378" t="n">
        <v>15</v>
      </c>
      <c r="N378" t="n">
        <v>0</v>
      </c>
      <c r="O378" t="n">
        <v>0</v>
      </c>
      <c r="P378" t="n">
        <v>0</v>
      </c>
      <c r="Q378" t="n">
        <v>-0.666</v>
      </c>
      <c r="R378" t="n">
        <v>0</v>
      </c>
      <c r="S378" t="n">
        <v>-0.666</v>
      </c>
      <c r="T378" t="n">
        <v>39.334</v>
      </c>
      <c r="U378" t="n">
        <v>779.9146</v>
      </c>
      <c r="V378" t="n">
        <v>19.828</v>
      </c>
      <c r="W378" t="n">
        <v>0.671</v>
      </c>
      <c r="X378" t="n">
        <v>0.671</v>
      </c>
      <c r="Y378" t="n">
        <v>0.671</v>
      </c>
      <c r="Z378" t="n">
        <v>0.671</v>
      </c>
      <c r="AA378" s="20" t="n">
        <v>46041</v>
      </c>
      <c r="AB378" t="inlineStr">
        <is>
          <t xml:space="preserve">شركة تجمع النكهات لتجارة المواد الغذائية </t>
        </is>
      </c>
      <c r="AC378" s="20" t="n">
        <v>46047</v>
      </c>
      <c r="AD378" t="n">
        <v>0.0745</v>
      </c>
      <c r="AE378" t="n">
        <v>0.0559</v>
      </c>
      <c r="AF378" t="inlineStr">
        <is>
          <t>703:13</t>
        </is>
      </c>
      <c r="AG378" t="n">
        <v>297.42</v>
      </c>
    </row>
    <row r="379">
      <c r="A379" t="inlineStr">
        <is>
          <t>FLV</t>
        </is>
      </c>
      <c r="B379" t="inlineStr">
        <is>
          <t>RM</t>
        </is>
      </c>
      <c r="C379" t="inlineStr">
        <is>
          <t>RM.FLV.0079</t>
        </is>
      </c>
      <c r="D379" t="inlineStr">
        <is>
          <t>نكهة توت العليق</t>
        </is>
      </c>
      <c r="E379" t="n">
        <v>0</v>
      </c>
      <c r="F379" t="n">
        <v>0</v>
      </c>
      <c r="G379" t="inlineStr">
        <is>
          <t>408, 112, 9112, 108, 108, 9408, 9108, 9108, 408, 112, 9112, 9408</t>
        </is>
      </c>
      <c r="H379" t="n">
        <v>25</v>
      </c>
      <c r="I379" t="n">
        <v>0</v>
      </c>
      <c r="J379" t="n">
        <v>0</v>
      </c>
      <c r="K379" t="n">
        <v>0</v>
      </c>
      <c r="L379" t="n">
        <v>0</v>
      </c>
      <c r="M379" t="n">
        <v>25</v>
      </c>
      <c r="N379" t="n">
        <v>0</v>
      </c>
      <c r="O379" t="n">
        <v>0</v>
      </c>
      <c r="P379" t="n">
        <v>0</v>
      </c>
      <c r="Q379" t="n">
        <v>-1.353</v>
      </c>
      <c r="R379" t="n">
        <v>0</v>
      </c>
      <c r="S379" t="n">
        <v>-1.353</v>
      </c>
      <c r="T379" t="n">
        <v>23.647</v>
      </c>
      <c r="U379" t="n">
        <v>305.7794</v>
      </c>
      <c r="V379" t="n">
        <v>12.8657</v>
      </c>
      <c r="W379" t="n">
        <v>1.353</v>
      </c>
      <c r="X379" t="n">
        <v>1.353</v>
      </c>
      <c r="Y379" t="n">
        <v>1.353</v>
      </c>
      <c r="Z379" t="n">
        <v>1.353</v>
      </c>
      <c r="AA379" s="20" t="n">
        <v>46030</v>
      </c>
      <c r="AB379" t="inlineStr">
        <is>
          <t>شركة الاوتاد للتوريدات الغذائية</t>
        </is>
      </c>
      <c r="AC379" s="20" t="n">
        <v>46053</v>
      </c>
      <c r="AD379" t="n">
        <v>0.1503</v>
      </c>
      <c r="AE379" t="n">
        <v>0.1127</v>
      </c>
      <c r="AF379" t="inlineStr">
        <is>
          <t>209:21</t>
        </is>
      </c>
      <c r="AG379" t="n">
        <v>323.275</v>
      </c>
    </row>
    <row r="380">
      <c r="A380" t="inlineStr">
        <is>
          <t>FLV</t>
        </is>
      </c>
      <c r="B380" t="inlineStr">
        <is>
          <t>RM</t>
        </is>
      </c>
      <c r="C380" t="inlineStr">
        <is>
          <t>RM.FLV.0080</t>
        </is>
      </c>
      <c r="D380" t="inlineStr">
        <is>
          <t>Caramel Taste Salted Butter</t>
        </is>
      </c>
      <c r="E380" t="n">
        <v>0</v>
      </c>
      <c r="F380" t="n">
        <v>0</v>
      </c>
      <c r="G380" t="inlineStr">
        <is>
          <t>9409, 409, 9409, 101, 101, 409</t>
        </is>
      </c>
      <c r="H380" t="n">
        <v>1.5</v>
      </c>
      <c r="I380" t="n">
        <v>0</v>
      </c>
      <c r="J380" t="n">
        <v>0</v>
      </c>
      <c r="K380" t="n">
        <v>0</v>
      </c>
      <c r="L380" t="n">
        <v>0</v>
      </c>
      <c r="M380" t="n">
        <v>1.5</v>
      </c>
      <c r="N380" t="n">
        <v>0</v>
      </c>
      <c r="O380" t="n">
        <v>0</v>
      </c>
      <c r="P380" t="n">
        <v>0</v>
      </c>
      <c r="Q380" t="n">
        <v>-1.5</v>
      </c>
      <c r="R380" t="n">
        <v>0</v>
      </c>
      <c r="S380" t="n">
        <v>-1.5</v>
      </c>
      <c r="T380" t="n">
        <v>0</v>
      </c>
      <c r="U380" t="n">
        <v>0</v>
      </c>
      <c r="V380" t="n">
        <v>17.3333</v>
      </c>
      <c r="W380" t="n">
        <v>1.5</v>
      </c>
      <c r="X380" t="n">
        <v>1.5</v>
      </c>
      <c r="Y380" t="n">
        <v>1.5</v>
      </c>
      <c r="Z380" t="n">
        <v>1.5</v>
      </c>
      <c r="AA380" s="20" t="n">
        <v>46033</v>
      </c>
      <c r="AB380" t="inlineStr">
        <is>
          <t>شركة الكونية للاستيراد والتصدير</t>
        </is>
      </c>
      <c r="AC380" s="20" t="n">
        <v>46053</v>
      </c>
      <c r="AD380" t="n">
        <v>0.1666</v>
      </c>
      <c r="AE380" t="n">
        <v>0.125</v>
      </c>
      <c r="AF380" t="inlineStr">
        <is>
          <t>0:0</t>
        </is>
      </c>
      <c r="AG380" t="n">
        <v>26</v>
      </c>
    </row>
    <row r="381">
      <c r="A381" t="inlineStr">
        <is>
          <t>FLV</t>
        </is>
      </c>
      <c r="B381" t="inlineStr">
        <is>
          <t>RM</t>
        </is>
      </c>
      <c r="C381" t="inlineStr">
        <is>
          <t>RM.FLV.0081</t>
        </is>
      </c>
      <c r="D381" t="inlineStr">
        <is>
          <t>Natural VANILLA FLAVOURING KAN 25 kg</t>
        </is>
      </c>
      <c r="V381" t="n">
        <v>43.306</v>
      </c>
      <c r="W381" t="n">
        <v>0</v>
      </c>
      <c r="X381" t="n">
        <v>0</v>
      </c>
      <c r="Y381" t="n">
        <v>0</v>
      </c>
      <c r="Z381" t="n">
        <v>0</v>
      </c>
      <c r="AA381" s="20" t="n">
        <v>2</v>
      </c>
      <c r="AC381" s="20" t="n">
        <v>2</v>
      </c>
      <c r="AD381" t="n">
        <v>0</v>
      </c>
      <c r="AE381" t="n">
        <v>0</v>
      </c>
    </row>
    <row r="382">
      <c r="A382" t="inlineStr">
        <is>
          <t>FLV</t>
        </is>
      </c>
      <c r="B382" t="inlineStr">
        <is>
          <t>RM</t>
        </is>
      </c>
      <c r="C382" t="inlineStr">
        <is>
          <t>RM.FLV.0082</t>
        </is>
      </c>
      <c r="D382" t="inlineStr">
        <is>
          <t>Yellow super mix squeeze mec3-Boutique</t>
        </is>
      </c>
      <c r="V382" t="n">
        <v>9.283799999999999</v>
      </c>
      <c r="W382" t="n">
        <v>0</v>
      </c>
      <c r="X382" t="n">
        <v>0</v>
      </c>
      <c r="Y382" t="n">
        <v>0</v>
      </c>
      <c r="Z382" t="n">
        <v>0</v>
      </c>
      <c r="AA382" s="20" t="n">
        <v>2</v>
      </c>
      <c r="AC382" s="20" t="n">
        <v>2</v>
      </c>
      <c r="AD382" t="n">
        <v>0</v>
      </c>
      <c r="AE382" t="n">
        <v>0</v>
      </c>
    </row>
    <row r="383">
      <c r="A383" t="inlineStr">
        <is>
          <t>FLV</t>
        </is>
      </c>
      <c r="B383" t="inlineStr">
        <is>
          <t>RM</t>
        </is>
      </c>
      <c r="C383" t="inlineStr">
        <is>
          <t>RM.FLV.0083</t>
        </is>
      </c>
      <c r="D383" t="inlineStr">
        <is>
          <t>Mango sf squeeze mec3 -Boutique</t>
        </is>
      </c>
      <c r="V383" t="n">
        <v>11.5461</v>
      </c>
      <c r="W383" t="n">
        <v>0</v>
      </c>
      <c r="X383" t="n">
        <v>0</v>
      </c>
      <c r="Y383" t="n">
        <v>0</v>
      </c>
      <c r="Z383" t="n">
        <v>0</v>
      </c>
      <c r="AA383" s="20" t="n">
        <v>2</v>
      </c>
      <c r="AC383" s="20" t="n">
        <v>2</v>
      </c>
      <c r="AD383" t="n">
        <v>0</v>
      </c>
      <c r="AE383" t="n">
        <v>0</v>
      </c>
    </row>
    <row r="384">
      <c r="A384" t="inlineStr">
        <is>
          <t>FLV</t>
        </is>
      </c>
      <c r="B384" t="inlineStr">
        <is>
          <t>RM</t>
        </is>
      </c>
      <c r="C384" t="inlineStr">
        <is>
          <t>RM.FLV.0084</t>
        </is>
      </c>
      <c r="D384" t="inlineStr">
        <is>
          <t>نكهة القهوة</t>
        </is>
      </c>
      <c r="V384" t="n">
        <v>13.79</v>
      </c>
      <c r="W384" t="n">
        <v>0</v>
      </c>
      <c r="X384" t="n">
        <v>0</v>
      </c>
      <c r="Y384" t="n">
        <v>0</v>
      </c>
      <c r="Z384" t="n">
        <v>0</v>
      </c>
      <c r="AA384" s="20" t="n">
        <v>2</v>
      </c>
      <c r="AC384" s="20" t="n">
        <v>2</v>
      </c>
      <c r="AD384" t="n">
        <v>0</v>
      </c>
      <c r="AE384" t="n">
        <v>0</v>
      </c>
    </row>
    <row r="385">
      <c r="A385" t="inlineStr">
        <is>
          <t>FLV</t>
        </is>
      </c>
      <c r="B385" t="inlineStr">
        <is>
          <t>RM</t>
        </is>
      </c>
      <c r="C385" t="inlineStr">
        <is>
          <t>RM.FLV.0085</t>
        </is>
      </c>
      <c r="D385" t="inlineStr">
        <is>
          <t>نكهة الدراق</t>
        </is>
      </c>
      <c r="V385" t="n">
        <v>20</v>
      </c>
      <c r="W385" t="n">
        <v>0</v>
      </c>
      <c r="X385" t="n">
        <v>0</v>
      </c>
      <c r="Y385" t="n">
        <v>0</v>
      </c>
      <c r="Z385" t="n">
        <v>0</v>
      </c>
      <c r="AA385" s="20" t="n">
        <v>2</v>
      </c>
      <c r="AC385" s="20" t="n">
        <v>2</v>
      </c>
      <c r="AD385" t="n">
        <v>0</v>
      </c>
      <c r="AE385" t="n">
        <v>0</v>
      </c>
    </row>
    <row r="386">
      <c r="A386" t="inlineStr">
        <is>
          <t>FLV</t>
        </is>
      </c>
      <c r="B386" t="inlineStr">
        <is>
          <t>RM</t>
        </is>
      </c>
      <c r="C386" t="inlineStr">
        <is>
          <t>RM.FLV.0086</t>
        </is>
      </c>
      <c r="D386" t="inlineStr">
        <is>
          <t>نكهة توتي فروتي</t>
        </is>
      </c>
      <c r="V386" t="n">
        <v>12</v>
      </c>
      <c r="W386" t="n">
        <v>0</v>
      </c>
      <c r="X386" t="n">
        <v>0</v>
      </c>
      <c r="Y386" t="n">
        <v>0</v>
      </c>
      <c r="Z386" t="n">
        <v>0</v>
      </c>
      <c r="AA386" s="20" t="n">
        <v>2</v>
      </c>
      <c r="AC386" s="20" t="n">
        <v>2</v>
      </c>
      <c r="AD386" t="n">
        <v>0</v>
      </c>
      <c r="AE386" t="n">
        <v>0</v>
      </c>
    </row>
    <row r="387">
      <c r="A387" t="inlineStr">
        <is>
          <t>FLV</t>
        </is>
      </c>
      <c r="B387" t="inlineStr">
        <is>
          <t>RM</t>
        </is>
      </c>
      <c r="C387" t="inlineStr">
        <is>
          <t>RM.FLV.0087</t>
        </is>
      </c>
      <c r="D387" t="inlineStr">
        <is>
          <t>Chocorich Flavor</t>
        </is>
      </c>
      <c r="V387" t="n">
        <v>25.8621</v>
      </c>
      <c r="W387" t="n">
        <v>0</v>
      </c>
      <c r="X387" t="n">
        <v>0</v>
      </c>
      <c r="Y387" t="n">
        <v>0</v>
      </c>
      <c r="Z387" t="n">
        <v>0</v>
      </c>
      <c r="AA387" s="20" t="n">
        <v>2</v>
      </c>
      <c r="AC387" s="20" t="n">
        <v>2</v>
      </c>
      <c r="AD387" t="n">
        <v>0</v>
      </c>
      <c r="AE387" t="n">
        <v>0</v>
      </c>
    </row>
    <row r="388">
      <c r="A388" t="inlineStr">
        <is>
          <t>FLV</t>
        </is>
      </c>
      <c r="B388" t="inlineStr">
        <is>
          <t>RM</t>
        </is>
      </c>
      <c r="C388" t="inlineStr">
        <is>
          <t>RM.FLV.0088</t>
        </is>
      </c>
      <c r="D388" t="inlineStr">
        <is>
          <t>Yellow Apple flavor</t>
        </is>
      </c>
      <c r="V388" t="n">
        <v>15</v>
      </c>
      <c r="W388" t="n">
        <v>0</v>
      </c>
      <c r="X388" t="n">
        <v>0</v>
      </c>
      <c r="Y388" t="n">
        <v>0</v>
      </c>
      <c r="Z388" t="n">
        <v>0</v>
      </c>
      <c r="AA388" s="20" t="n">
        <v>2</v>
      </c>
      <c r="AC388" s="20" t="n">
        <v>2</v>
      </c>
      <c r="AD388" t="n">
        <v>0</v>
      </c>
      <c r="AE388" t="n">
        <v>0</v>
      </c>
    </row>
    <row r="389">
      <c r="A389" t="inlineStr">
        <is>
          <t>FLV</t>
        </is>
      </c>
      <c r="B389" t="inlineStr">
        <is>
          <t>RM</t>
        </is>
      </c>
      <c r="C389" t="inlineStr">
        <is>
          <t>RM.FLV.0089</t>
        </is>
      </c>
      <c r="D389" t="inlineStr">
        <is>
          <t>Cream Flavor</t>
        </is>
      </c>
      <c r="V389" t="n">
        <v>0</v>
      </c>
      <c r="W389" t="n">
        <v>0</v>
      </c>
      <c r="X389" t="n">
        <v>0</v>
      </c>
      <c r="Y389" t="n">
        <v>0</v>
      </c>
      <c r="Z389" t="n">
        <v>0</v>
      </c>
      <c r="AA389" s="20" t="n">
        <v>2</v>
      </c>
      <c r="AC389" s="20" t="n">
        <v>2</v>
      </c>
      <c r="AD389" t="n">
        <v>0</v>
      </c>
      <c r="AE389" t="n">
        <v>0</v>
      </c>
    </row>
    <row r="390">
      <c r="A390" t="inlineStr">
        <is>
          <t>FLV</t>
        </is>
      </c>
      <c r="B390" t="inlineStr">
        <is>
          <t>RM</t>
        </is>
      </c>
      <c r="C390" t="inlineStr">
        <is>
          <t>RM.FLV.0090</t>
        </is>
      </c>
      <c r="D390" t="inlineStr">
        <is>
          <t>POMEGRANATE Flavoring kan 25kg</t>
        </is>
      </c>
      <c r="V390" t="n">
        <v>0</v>
      </c>
      <c r="W390" t="n">
        <v>0</v>
      </c>
      <c r="X390" t="n">
        <v>0</v>
      </c>
      <c r="Y390" t="n">
        <v>0</v>
      </c>
      <c r="Z390" t="n">
        <v>0</v>
      </c>
      <c r="AA390" s="20" t="n">
        <v>2</v>
      </c>
      <c r="AC390" s="20" t="n">
        <v>2</v>
      </c>
      <c r="AD390" t="n">
        <v>0</v>
      </c>
      <c r="AE390" t="n">
        <v>0</v>
      </c>
    </row>
    <row r="391">
      <c r="A391" t="inlineStr">
        <is>
          <t>FLV</t>
        </is>
      </c>
      <c r="B391" t="inlineStr">
        <is>
          <t>RM</t>
        </is>
      </c>
      <c r="C391" t="inlineStr">
        <is>
          <t>RM.FLV.0091</t>
        </is>
      </c>
      <c r="D391" t="inlineStr">
        <is>
          <t>YUZU Natural Flavoring kan 10kg</t>
        </is>
      </c>
      <c r="V391" t="n">
        <v>0</v>
      </c>
      <c r="W391" t="n">
        <v>0</v>
      </c>
      <c r="X391" t="n">
        <v>0</v>
      </c>
      <c r="Y391" t="n">
        <v>0</v>
      </c>
      <c r="Z391" t="n">
        <v>0</v>
      </c>
      <c r="AA391" s="20" t="n">
        <v>2</v>
      </c>
      <c r="AC391" s="20" t="n">
        <v>2</v>
      </c>
      <c r="AD391" t="n">
        <v>0</v>
      </c>
      <c r="AE391" t="n">
        <v>0</v>
      </c>
    </row>
    <row r="392">
      <c r="A392" t="inlineStr">
        <is>
          <t>FLV</t>
        </is>
      </c>
      <c r="B392" t="inlineStr">
        <is>
          <t>RM</t>
        </is>
      </c>
      <c r="C392" t="inlineStr">
        <is>
          <t>RM.FLV.0092</t>
        </is>
      </c>
      <c r="D392" t="inlineStr">
        <is>
          <t>UBE YAM Flavouring kan 10kg</t>
        </is>
      </c>
      <c r="V392" t="n">
        <v>0</v>
      </c>
      <c r="W392" t="n">
        <v>0</v>
      </c>
      <c r="X392" t="n">
        <v>0</v>
      </c>
      <c r="Y392" t="n">
        <v>0</v>
      </c>
      <c r="Z392" t="n">
        <v>0</v>
      </c>
      <c r="AA392" s="20" t="n">
        <v>2</v>
      </c>
      <c r="AC392" s="20" t="n">
        <v>2</v>
      </c>
      <c r="AD392" t="n">
        <v>0</v>
      </c>
      <c r="AE392" t="n">
        <v>0</v>
      </c>
    </row>
    <row r="393">
      <c r="A393" t="inlineStr">
        <is>
          <t>FLV</t>
        </is>
      </c>
      <c r="B393" t="inlineStr">
        <is>
          <t>RM</t>
        </is>
      </c>
      <c r="C393" t="inlineStr">
        <is>
          <t>RM.FLV.0093</t>
        </is>
      </c>
      <c r="D393" t="inlineStr">
        <is>
          <t>Pineapple Flavoring kan 25kg</t>
        </is>
      </c>
      <c r="V393" t="n">
        <v>0</v>
      </c>
      <c r="W393" t="n">
        <v>0</v>
      </c>
      <c r="X393" t="n">
        <v>0</v>
      </c>
      <c r="Y393" t="n">
        <v>0</v>
      </c>
      <c r="Z393" t="n">
        <v>0</v>
      </c>
      <c r="AA393" s="20" t="n">
        <v>2</v>
      </c>
      <c r="AC393" s="20" t="n">
        <v>2</v>
      </c>
      <c r="AD393" t="n">
        <v>0</v>
      </c>
      <c r="AE393" t="n">
        <v>0</v>
      </c>
    </row>
    <row r="394">
      <c r="A394" t="inlineStr">
        <is>
          <t>FRT</t>
        </is>
      </c>
      <c r="B394" t="inlineStr">
        <is>
          <t>RM</t>
        </is>
      </c>
      <c r="C394" t="inlineStr">
        <is>
          <t>RM.FRT.00001</t>
        </is>
      </c>
      <c r="D394" t="inlineStr">
        <is>
          <t xml:space="preserve">جوز هند </t>
        </is>
      </c>
      <c r="E394" t="n">
        <v>1778.0425</v>
      </c>
      <c r="F394" t="n">
        <v>6339.2266</v>
      </c>
      <c r="G394" t="inlineStr">
        <is>
          <t>402, 403, 401, 304, 112, 306, 405, 601, 499, 9108, 801, 9304, 9112, 9401, 9402, 9405, 402, 499, 401, 304, 403, 201, 306, 112, 101, 102, 108, 9112, 405, 801, 601, 9401, 9402, 9108, 9304, 304, 9405, 101, 201, 108, 102, 499, 405, 108, 9112, 9405, 112</t>
        </is>
      </c>
      <c r="H394" t="n">
        <v>0</v>
      </c>
      <c r="I394" t="n">
        <v>0</v>
      </c>
      <c r="J394" t="n">
        <v>3.2</v>
      </c>
      <c r="K394" t="n">
        <v>0</v>
      </c>
      <c r="L394" t="n">
        <v>0</v>
      </c>
      <c r="M394" t="n">
        <v>3.2</v>
      </c>
      <c r="N394" t="n">
        <v>0</v>
      </c>
      <c r="O394" t="n">
        <v>0</v>
      </c>
      <c r="P394" t="n">
        <v>0</v>
      </c>
      <c r="Q394" t="n">
        <v>-304.5181</v>
      </c>
      <c r="R394" t="n">
        <v>0</v>
      </c>
      <c r="S394" t="n">
        <v>-304.5181</v>
      </c>
      <c r="T394" t="n">
        <v>1476.7244</v>
      </c>
      <c r="U394" t="n">
        <v>5235.7297</v>
      </c>
      <c r="V394" t="n">
        <v>2.3336</v>
      </c>
      <c r="W394" t="n">
        <v>907.6901</v>
      </c>
      <c r="X394" t="n">
        <v>1800.3061</v>
      </c>
      <c r="Y394" t="n">
        <v>3136.1281</v>
      </c>
      <c r="Z394" t="n">
        <v>4133.2831</v>
      </c>
      <c r="AA394" s="20" t="n">
        <v>46011</v>
      </c>
      <c r="AB394" t="inlineStr">
        <is>
          <t>شركة ابو عودة اخوان</t>
        </is>
      </c>
      <c r="AC394" s="20" t="n">
        <v>46053</v>
      </c>
      <c r="AD394" t="n">
        <v>348.4586</v>
      </c>
      <c r="AE394" t="n">
        <v>344.4402</v>
      </c>
      <c r="AF394" t="inlineStr">
        <is>
          <t>4:8</t>
        </is>
      </c>
      <c r="AG394" t="n">
        <v>0</v>
      </c>
    </row>
    <row r="395">
      <c r="A395" t="inlineStr">
        <is>
          <t>FRT</t>
        </is>
      </c>
      <c r="B395" t="inlineStr">
        <is>
          <t>RM</t>
        </is>
      </c>
      <c r="C395" t="inlineStr">
        <is>
          <t>RM.FRT.00002</t>
        </is>
      </c>
      <c r="D395" t="inlineStr">
        <is>
          <t>شرائح البلوبري</t>
        </is>
      </c>
      <c r="V395" t="n">
        <v>0</v>
      </c>
      <c r="W395" t="n">
        <v>0</v>
      </c>
      <c r="X395" t="n">
        <v>0</v>
      </c>
      <c r="Y395" t="n">
        <v>0</v>
      </c>
      <c r="Z395" t="n">
        <v>0</v>
      </c>
      <c r="AA395" s="20" t="n">
        <v>2</v>
      </c>
      <c r="AC395" s="20" t="n">
        <v>2</v>
      </c>
      <c r="AD395" t="n">
        <v>0</v>
      </c>
      <c r="AE395" t="n">
        <v>0</v>
      </c>
    </row>
    <row r="396">
      <c r="A396" t="inlineStr">
        <is>
          <t>FRT</t>
        </is>
      </c>
      <c r="B396" t="inlineStr">
        <is>
          <t>RM</t>
        </is>
      </c>
      <c r="C396" t="inlineStr">
        <is>
          <t>RM.FRT.00003</t>
        </is>
      </c>
      <c r="D396" t="inlineStr">
        <is>
          <t>قطع البلوبري</t>
        </is>
      </c>
      <c r="E396" t="n">
        <v>2</v>
      </c>
      <c r="F396" t="n">
        <v>9.742000000000001</v>
      </c>
      <c r="G396" t="inlineStr">
        <is>
          <t>304, 304, 101, 304, 101</t>
        </is>
      </c>
      <c r="H396" t="n">
        <v>0</v>
      </c>
      <c r="I396" t="n">
        <v>0</v>
      </c>
      <c r="J396" t="n">
        <v>0</v>
      </c>
      <c r="K396" t="n">
        <v>0</v>
      </c>
      <c r="L396" t="n">
        <v>0</v>
      </c>
      <c r="M396" t="n">
        <v>0</v>
      </c>
      <c r="N396" t="n">
        <v>0</v>
      </c>
      <c r="O396" t="n">
        <v>0</v>
      </c>
      <c r="P396" t="n">
        <v>-2</v>
      </c>
      <c r="Q396" t="n">
        <v>0</v>
      </c>
      <c r="R396" t="n">
        <v>0</v>
      </c>
      <c r="S396" t="n">
        <v>-2</v>
      </c>
      <c r="T396" t="n">
        <v>0</v>
      </c>
      <c r="U396" t="n">
        <v>0</v>
      </c>
      <c r="V396" t="n">
        <v>4.871</v>
      </c>
      <c r="W396" t="n">
        <v>0</v>
      </c>
      <c r="X396" t="n">
        <v>0</v>
      </c>
      <c r="Y396" t="n">
        <v>0</v>
      </c>
      <c r="Z396" t="n">
        <v>0</v>
      </c>
      <c r="AA396" s="20" t="n">
        <v>45727</v>
      </c>
      <c r="AB396" t="inlineStr">
        <is>
          <t>مؤسسة الزنبقة للاستيراد والتصدير - مورد</t>
        </is>
      </c>
      <c r="AC396" s="20" t="n">
        <v>2</v>
      </c>
      <c r="AD396" t="n">
        <v>0</v>
      </c>
      <c r="AE396" t="n">
        <v>0</v>
      </c>
      <c r="AG396" t="n">
        <v>0</v>
      </c>
    </row>
    <row r="397">
      <c r="A397" t="inlineStr">
        <is>
          <t>FRT</t>
        </is>
      </c>
      <c r="B397" t="inlineStr">
        <is>
          <t>RM</t>
        </is>
      </c>
      <c r="C397" t="inlineStr">
        <is>
          <t>RM.FRT.00004</t>
        </is>
      </c>
      <c r="D397" t="inlineStr">
        <is>
          <t>جوز هند خشن</t>
        </is>
      </c>
      <c r="E397" t="n">
        <v>133.1019</v>
      </c>
      <c r="F397" t="n">
        <v>418.1078</v>
      </c>
      <c r="G397" t="inlineStr">
        <is>
          <t>9402, 9401, 9405, 9108, 499, 402, 403, 401, 306, 304, 409, 405, 9402, 304, 9108, 409, 405, 9401, 499, 9405, 409, 102, 108, 101, 402, 499, 401, 304, 403, 306, 108, 102, 101</t>
        </is>
      </c>
      <c r="H397" t="n">
        <v>0</v>
      </c>
      <c r="I397" t="n">
        <v>0</v>
      </c>
      <c r="J397" t="n">
        <v>0</v>
      </c>
      <c r="K397" t="n">
        <v>0</v>
      </c>
      <c r="L397" t="n">
        <v>0</v>
      </c>
      <c r="M397" t="n">
        <v>0</v>
      </c>
      <c r="N397" t="n">
        <v>0</v>
      </c>
      <c r="O397" t="n">
        <v>0</v>
      </c>
      <c r="P397" t="n">
        <v>-0.106</v>
      </c>
      <c r="Q397" t="n">
        <v>-49.2642</v>
      </c>
      <c r="R397" t="n">
        <v>0</v>
      </c>
      <c r="S397" t="n">
        <v>-49.3702</v>
      </c>
      <c r="T397" t="n">
        <v>83.7317</v>
      </c>
      <c r="U397" t="n">
        <v>263.3639</v>
      </c>
      <c r="V397" t="n">
        <v>3.1851</v>
      </c>
      <c r="W397" t="n">
        <v>49.5422</v>
      </c>
      <c r="X397" t="n">
        <v>51.1482</v>
      </c>
      <c r="Y397" t="n">
        <v>239.2942</v>
      </c>
      <c r="Z397" t="n">
        <v>481.5852</v>
      </c>
      <c r="AA397" s="20" t="n">
        <v>45575</v>
      </c>
      <c r="AB397" t="inlineStr">
        <is>
          <t xml:space="preserve">شركة عمار وابراهيم مقبل </t>
        </is>
      </c>
      <c r="AC397" s="20" t="n">
        <v>46053</v>
      </c>
      <c r="AD397" t="n">
        <v>26.5882</v>
      </c>
      <c r="AE397" t="n">
        <v>40.1321</v>
      </c>
      <c r="AF397" t="inlineStr">
        <is>
          <t>2:2</t>
        </is>
      </c>
      <c r="AG397" t="n">
        <v>0</v>
      </c>
    </row>
    <row r="398">
      <c r="A398" t="inlineStr">
        <is>
          <t>FRT</t>
        </is>
      </c>
      <c r="B398" t="inlineStr">
        <is>
          <t>RM</t>
        </is>
      </c>
      <c r="C398" t="inlineStr">
        <is>
          <t>RM.FRT.00005</t>
        </is>
      </c>
      <c r="D398" t="inlineStr">
        <is>
          <t>تمر</t>
        </is>
      </c>
      <c r="E398" t="n">
        <v>1637.5377</v>
      </c>
      <c r="F398" t="n">
        <v>6896.6597</v>
      </c>
      <c r="G398" t="inlineStr">
        <is>
          <t>9409, 409, 499, 9304, 101, 304, 9402, 409, 101, 304, 401, 499, 402, 9402, 9304, 9409, 499, 409, 304, 401, 402</t>
        </is>
      </c>
      <c r="H398" t="n">
        <v>0</v>
      </c>
      <c r="I398" t="n">
        <v>0</v>
      </c>
      <c r="J398" t="n">
        <v>0</v>
      </c>
      <c r="K398" t="n">
        <v>0</v>
      </c>
      <c r="L398" t="n">
        <v>0</v>
      </c>
      <c r="M398" t="n">
        <v>0</v>
      </c>
      <c r="N398" t="n">
        <v>0</v>
      </c>
      <c r="O398" t="n">
        <v>0</v>
      </c>
      <c r="P398" t="n">
        <v>0</v>
      </c>
      <c r="Q398" t="n">
        <v>-258.3577</v>
      </c>
      <c r="R398" t="n">
        <v>0</v>
      </c>
      <c r="S398" t="n">
        <v>-258.3577</v>
      </c>
      <c r="T398" t="n">
        <v>1379.18</v>
      </c>
      <c r="U398" t="n">
        <v>5820.0737</v>
      </c>
      <c r="V398" t="n">
        <v>2.3592</v>
      </c>
      <c r="W398" t="n">
        <v>2682.4397</v>
      </c>
      <c r="X398" t="n">
        <v>2736.0537</v>
      </c>
      <c r="Y398" t="n">
        <v>2736.0537</v>
      </c>
      <c r="Z398" t="n">
        <v>2736.0537</v>
      </c>
      <c r="AA398" s="20" t="n">
        <v>45992</v>
      </c>
      <c r="AB398" t="inlineStr">
        <is>
          <t>طلبية تمور - شركة برافو</t>
        </is>
      </c>
      <c r="AC398" s="20" t="n">
        <v>46053</v>
      </c>
      <c r="AD398" t="n">
        <v>304.0059</v>
      </c>
      <c r="AE398" t="n">
        <v>228.0044</v>
      </c>
      <c r="AF398" t="inlineStr">
        <is>
          <t>6:1</t>
        </is>
      </c>
      <c r="AG398" t="n">
        <v>0</v>
      </c>
    </row>
    <row r="399">
      <c r="A399" t="inlineStr">
        <is>
          <t>FRT</t>
        </is>
      </c>
      <c r="B399" t="inlineStr">
        <is>
          <t>RM</t>
        </is>
      </c>
      <c r="C399" t="inlineStr">
        <is>
          <t>RM.FRT.00006</t>
        </is>
      </c>
      <c r="D399" t="inlineStr">
        <is>
          <t>جزر مجفف</t>
        </is>
      </c>
      <c r="E399" t="n">
        <v>0.3</v>
      </c>
      <c r="F399" t="n">
        <v>1.6809</v>
      </c>
      <c r="G399" t="inlineStr">
        <is>
          <t>499, 9108, 9402, 9403, 403, 108, 499, 403, 108, 9108, 9402, 9403, 9403, 108, 403</t>
        </is>
      </c>
      <c r="H399" t="n">
        <v>4</v>
      </c>
      <c r="I399" t="n">
        <v>0</v>
      </c>
      <c r="J399" t="n">
        <v>0</v>
      </c>
      <c r="K399" t="n">
        <v>0</v>
      </c>
      <c r="L399" t="n">
        <v>0</v>
      </c>
      <c r="M399" t="n">
        <v>4</v>
      </c>
      <c r="N399" t="n">
        <v>0</v>
      </c>
      <c r="O399" t="n">
        <v>0</v>
      </c>
      <c r="P399" t="n">
        <v>0</v>
      </c>
      <c r="Q399" t="n">
        <v>0</v>
      </c>
      <c r="R399" t="n">
        <v>0</v>
      </c>
      <c r="S399" t="n">
        <v>0</v>
      </c>
      <c r="T399" t="n">
        <v>4.3</v>
      </c>
      <c r="U399" t="n">
        <v>22.3689</v>
      </c>
      <c r="V399" t="n">
        <v>5.172</v>
      </c>
      <c r="W399" t="n">
        <v>0.5</v>
      </c>
      <c r="X399" t="n">
        <v>0.5</v>
      </c>
      <c r="Y399" t="n">
        <v>0.5</v>
      </c>
      <c r="Z399" t="n">
        <v>0.5</v>
      </c>
      <c r="AA399" s="20" t="n">
        <v>46051</v>
      </c>
      <c r="AB399" t="inlineStr">
        <is>
          <t>مطاحن الدبور الذهبي</t>
        </is>
      </c>
      <c r="AC399" s="20" t="n">
        <v>45974</v>
      </c>
      <c r="AD399" t="n">
        <v>0.0555</v>
      </c>
      <c r="AE399" t="n">
        <v>0.0416</v>
      </c>
      <c r="AF399" t="inlineStr">
        <is>
          <t>103:6</t>
        </is>
      </c>
      <c r="AG399" t="n">
        <v>20.688</v>
      </c>
    </row>
    <row r="400">
      <c r="A400" t="inlineStr">
        <is>
          <t>FRT</t>
        </is>
      </c>
      <c r="B400" t="inlineStr">
        <is>
          <t>RM</t>
        </is>
      </c>
      <c r="C400" t="inlineStr">
        <is>
          <t>RM.FRT.00007</t>
        </is>
      </c>
      <c r="D400" t="inlineStr">
        <is>
          <t>كرز</t>
        </is>
      </c>
      <c r="V400" t="n">
        <v>0</v>
      </c>
      <c r="W400" t="n">
        <v>0</v>
      </c>
      <c r="X400" t="n">
        <v>0</v>
      </c>
      <c r="Y400" t="n">
        <v>0</v>
      </c>
      <c r="Z400" t="n">
        <v>0</v>
      </c>
      <c r="AA400" s="20" t="n">
        <v>2</v>
      </c>
      <c r="AC400" s="20" t="n">
        <v>2</v>
      </c>
      <c r="AD400" t="n">
        <v>0</v>
      </c>
      <c r="AE400" t="n">
        <v>0</v>
      </c>
    </row>
    <row r="401">
      <c r="A401" t="inlineStr">
        <is>
          <t>FRT</t>
        </is>
      </c>
      <c r="B401" t="inlineStr">
        <is>
          <t>RM</t>
        </is>
      </c>
      <c r="C401" t="inlineStr">
        <is>
          <t>RM.FRT.00008</t>
        </is>
      </c>
      <c r="D401" t="inlineStr">
        <is>
          <t>جوز هند مجفف</t>
        </is>
      </c>
      <c r="E401" t="n">
        <v>181.6768</v>
      </c>
      <c r="F401" t="n">
        <v>1241.9032</v>
      </c>
      <c r="G401" t="inlineStr">
        <is>
          <t>108, 403, 499, 402, 108, 499, 409, 605, 9108, 9402, 409, 605, 403, 402, 499, 9108, 9402</t>
        </is>
      </c>
      <c r="H401" t="n">
        <v>0</v>
      </c>
      <c r="I401" t="n">
        <v>0</v>
      </c>
      <c r="J401" t="n">
        <v>0</v>
      </c>
      <c r="K401" t="n">
        <v>0</v>
      </c>
      <c r="L401" t="n">
        <v>0</v>
      </c>
      <c r="M401" t="n">
        <v>0</v>
      </c>
      <c r="N401" t="n">
        <v>0</v>
      </c>
      <c r="O401" t="n">
        <v>0</v>
      </c>
      <c r="P401" t="n">
        <v>0</v>
      </c>
      <c r="Q401" t="n">
        <v>-0.4884</v>
      </c>
      <c r="R401" t="n">
        <v>0</v>
      </c>
      <c r="S401" t="n">
        <v>-0.4884</v>
      </c>
      <c r="T401" t="n">
        <v>181.1884</v>
      </c>
      <c r="U401" t="n">
        <v>1238.7454</v>
      </c>
      <c r="V401" t="n">
        <v>6.8553</v>
      </c>
      <c r="W401" t="n">
        <v>27.9064</v>
      </c>
      <c r="X401" t="n">
        <v>33.0364</v>
      </c>
      <c r="Y401" t="n">
        <v>33.0364</v>
      </c>
      <c r="Z401" t="n">
        <v>33.0364</v>
      </c>
      <c r="AA401" s="20" t="n">
        <v>45376</v>
      </c>
      <c r="AB401" t="inlineStr">
        <is>
          <t xml:space="preserve">شركة عمار وابراهيم مقبل </t>
        </is>
      </c>
      <c r="AC401" s="20" t="n">
        <v>46053</v>
      </c>
      <c r="AD401" t="n">
        <v>3.6707</v>
      </c>
      <c r="AE401" t="n">
        <v>2.753</v>
      </c>
      <c r="AF401" t="inlineStr">
        <is>
          <t>65:24</t>
        </is>
      </c>
      <c r="AG401" t="n">
        <v>0</v>
      </c>
    </row>
    <row r="402">
      <c r="A402" t="inlineStr">
        <is>
          <t>FRT</t>
        </is>
      </c>
      <c r="B402" t="inlineStr">
        <is>
          <t>RM</t>
        </is>
      </c>
      <c r="C402" t="inlineStr">
        <is>
          <t>RM.FRT.00009</t>
        </is>
      </c>
      <c r="D402" t="inlineStr">
        <is>
          <t>رمان حب مجفف</t>
        </is>
      </c>
      <c r="E402" t="n">
        <v>2</v>
      </c>
      <c r="F402" t="n">
        <v>15.4546</v>
      </c>
      <c r="G402" t="inlineStr">
        <is>
          <t>9402, 9403, 499, 9108, 304, 403, 108, 9402, 304, 9403, 9108, 108, 499, 403</t>
        </is>
      </c>
      <c r="H402" t="n">
        <v>1</v>
      </c>
      <c r="I402" t="n">
        <v>0</v>
      </c>
      <c r="J402" t="n">
        <v>0</v>
      </c>
      <c r="K402" t="n">
        <v>0</v>
      </c>
      <c r="L402" t="n">
        <v>0</v>
      </c>
      <c r="M402" t="n">
        <v>1</v>
      </c>
      <c r="N402" t="n">
        <v>0</v>
      </c>
      <c r="O402" t="n">
        <v>0</v>
      </c>
      <c r="P402" t="n">
        <v>0</v>
      </c>
      <c r="Q402" t="n">
        <v>0</v>
      </c>
      <c r="R402" t="n">
        <v>0</v>
      </c>
      <c r="S402" t="n">
        <v>0</v>
      </c>
      <c r="T402" t="n">
        <v>3</v>
      </c>
      <c r="U402" t="n">
        <v>23.1819</v>
      </c>
      <c r="V402" t="n">
        <v>8.1899</v>
      </c>
      <c r="W402" t="n">
        <v>30</v>
      </c>
      <c r="X402" t="n">
        <v>40</v>
      </c>
      <c r="Y402" t="n">
        <v>45</v>
      </c>
      <c r="Z402" t="n">
        <v>45</v>
      </c>
      <c r="AA402" s="20" t="n">
        <v>46038</v>
      </c>
      <c r="AB402" t="inlineStr">
        <is>
          <t>مطاحن الدبور الذهبي</t>
        </is>
      </c>
      <c r="AC402" s="20" t="n">
        <v>45987</v>
      </c>
      <c r="AD402" t="n">
        <v>5</v>
      </c>
      <c r="AE402" t="n">
        <v>3.75</v>
      </c>
      <c r="AF402" t="inlineStr">
        <is>
          <t>0:24</t>
        </is>
      </c>
      <c r="AG402" t="n">
        <v>7.727</v>
      </c>
    </row>
    <row r="403">
      <c r="A403" t="inlineStr">
        <is>
          <t>FRT</t>
        </is>
      </c>
      <c r="B403" t="inlineStr">
        <is>
          <t>RM</t>
        </is>
      </c>
      <c r="C403" t="inlineStr">
        <is>
          <t>RM.FRT.00010</t>
        </is>
      </c>
      <c r="D403" t="inlineStr">
        <is>
          <t xml:space="preserve">فراولة حب مجففه </t>
        </is>
      </c>
      <c r="E403" t="n">
        <v>188.1818</v>
      </c>
      <c r="F403" t="n">
        <v>1760.249</v>
      </c>
      <c r="G403" t="inlineStr">
        <is>
          <t>108, 499, 9108, 403, 108, 9403, 9402, 9403, 304, 9108, 402, 403, 304, 401, 499, 306, 108, 9108, 402, 403, 401, 304, 306, 9403, 499, 9402</t>
        </is>
      </c>
      <c r="H403" t="n">
        <v>0.25</v>
      </c>
      <c r="I403" t="n">
        <v>0</v>
      </c>
      <c r="J403" t="n">
        <v>0</v>
      </c>
      <c r="K403" t="n">
        <v>0</v>
      </c>
      <c r="L403" t="n">
        <v>0</v>
      </c>
      <c r="M403" t="n">
        <v>0.25</v>
      </c>
      <c r="N403" t="n">
        <v>0</v>
      </c>
      <c r="O403" t="n">
        <v>0</v>
      </c>
      <c r="P403" t="n">
        <v>-1.15</v>
      </c>
      <c r="Q403" t="n">
        <v>-32.5384</v>
      </c>
      <c r="R403" t="n">
        <v>0</v>
      </c>
      <c r="S403" t="n">
        <v>-33.6884</v>
      </c>
      <c r="T403" t="n">
        <v>154.7434</v>
      </c>
      <c r="U403" t="n">
        <v>1455.8764</v>
      </c>
      <c r="V403" t="n">
        <v>7.7195</v>
      </c>
      <c r="W403" t="n">
        <v>146.5384</v>
      </c>
      <c r="X403" t="n">
        <v>353.3384</v>
      </c>
      <c r="Y403" t="n">
        <v>359.9384</v>
      </c>
      <c r="Z403" t="n">
        <v>485.9384</v>
      </c>
      <c r="AA403" s="20" t="n">
        <v>46035</v>
      </c>
      <c r="AB403" t="inlineStr">
        <is>
          <t>مطاحن الدبور الذهبي</t>
        </is>
      </c>
      <c r="AC403" s="20" t="n">
        <v>46053</v>
      </c>
      <c r="AD403" t="n">
        <v>39.9931</v>
      </c>
      <c r="AE403" t="n">
        <v>40.4948</v>
      </c>
      <c r="AF403" t="inlineStr">
        <is>
          <t>3:24</t>
        </is>
      </c>
      <c r="AG403" t="n">
        <v>2.263</v>
      </c>
    </row>
    <row r="404">
      <c r="A404" t="inlineStr">
        <is>
          <t>FRT</t>
        </is>
      </c>
      <c r="B404" t="inlineStr">
        <is>
          <t>RM</t>
        </is>
      </c>
      <c r="C404" t="inlineStr">
        <is>
          <t>RM.FRT.00011</t>
        </is>
      </c>
      <c r="D404" t="inlineStr">
        <is>
          <t xml:space="preserve">فراوله حب مجمده </t>
        </is>
      </c>
      <c r="E404" t="n">
        <v>0</v>
      </c>
      <c r="F404" t="n">
        <v>0</v>
      </c>
      <c r="G404" t="inlineStr">
        <is>
          <t>402, 402</t>
        </is>
      </c>
      <c r="H404" t="n">
        <v>0</v>
      </c>
      <c r="I404" t="n">
        <v>0</v>
      </c>
      <c r="J404" t="n">
        <v>0</v>
      </c>
      <c r="K404" t="n">
        <v>0</v>
      </c>
      <c r="L404" t="n">
        <v>0</v>
      </c>
      <c r="M404" t="n">
        <v>0</v>
      </c>
      <c r="N404" t="n">
        <v>0</v>
      </c>
      <c r="O404" t="n">
        <v>0</v>
      </c>
      <c r="P404" t="n">
        <v>0</v>
      </c>
      <c r="Q404" t="n">
        <v>0</v>
      </c>
      <c r="R404" t="n">
        <v>0</v>
      </c>
      <c r="S404" t="n">
        <v>0</v>
      </c>
      <c r="T404" t="n">
        <v>0</v>
      </c>
      <c r="U404" t="n">
        <v>0</v>
      </c>
      <c r="V404" t="n">
        <v>3.8793</v>
      </c>
      <c r="W404" t="n">
        <v>0</v>
      </c>
      <c r="X404" t="n">
        <v>0</v>
      </c>
      <c r="Y404" t="n">
        <v>0</v>
      </c>
      <c r="Z404" t="n">
        <v>0</v>
      </c>
      <c r="AA404" s="20" t="n">
        <v>44950</v>
      </c>
      <c r="AB404" t="inlineStr">
        <is>
          <t>شركة القوقا التجارية</t>
        </is>
      </c>
      <c r="AC404" s="20" t="n">
        <v>44958</v>
      </c>
      <c r="AD404" t="n">
        <v>0</v>
      </c>
      <c r="AE404" t="n">
        <v>0</v>
      </c>
      <c r="AG404" t="n">
        <v>0</v>
      </c>
    </row>
    <row r="405">
      <c r="A405" t="inlineStr">
        <is>
          <t>FRT</t>
        </is>
      </c>
      <c r="B405" t="inlineStr">
        <is>
          <t>RM</t>
        </is>
      </c>
      <c r="C405" t="inlineStr">
        <is>
          <t>RM.FRT.00012</t>
        </is>
      </c>
      <c r="D405" t="inlineStr">
        <is>
          <t>ليمون</t>
        </is>
      </c>
      <c r="E405" t="n">
        <v>10</v>
      </c>
      <c r="F405" t="n">
        <v>5.9</v>
      </c>
      <c r="G405" t="inlineStr">
        <is>
          <t>402, 409, 402, 409</t>
        </is>
      </c>
      <c r="H405" t="n">
        <v>0</v>
      </c>
      <c r="I405" t="n">
        <v>0</v>
      </c>
      <c r="J405" t="n">
        <v>0</v>
      </c>
      <c r="K405" t="n">
        <v>0</v>
      </c>
      <c r="L405" t="n">
        <v>0</v>
      </c>
      <c r="M405" t="n">
        <v>0</v>
      </c>
      <c r="N405" t="n">
        <v>0</v>
      </c>
      <c r="O405" t="n">
        <v>0</v>
      </c>
      <c r="P405" t="n">
        <v>0</v>
      </c>
      <c r="Q405" t="n">
        <v>0</v>
      </c>
      <c r="R405" t="n">
        <v>0</v>
      </c>
      <c r="S405" t="n">
        <v>0</v>
      </c>
      <c r="T405" t="n">
        <v>10</v>
      </c>
      <c r="U405" t="n">
        <v>5.9</v>
      </c>
      <c r="V405" t="n">
        <v>0.59</v>
      </c>
      <c r="W405" t="n">
        <v>0</v>
      </c>
      <c r="X405" t="n">
        <v>0</v>
      </c>
      <c r="Y405" t="n">
        <v>0</v>
      </c>
      <c r="Z405" t="n">
        <v>0</v>
      </c>
      <c r="AA405" s="20" t="n">
        <v>45246</v>
      </c>
      <c r="AB405" t="inlineStr">
        <is>
          <t>Cash Customer - مورد</t>
        </is>
      </c>
      <c r="AC405" s="20" t="n">
        <v>2</v>
      </c>
      <c r="AD405" t="n">
        <v>0</v>
      </c>
      <c r="AE405" t="n">
        <v>0</v>
      </c>
      <c r="AG405" t="n">
        <v>0</v>
      </c>
    </row>
    <row r="406">
      <c r="A406" t="inlineStr">
        <is>
          <t>FRT</t>
        </is>
      </c>
      <c r="B406" t="inlineStr">
        <is>
          <t>RM</t>
        </is>
      </c>
      <c r="C406" t="inlineStr">
        <is>
          <t>RM.FRT.00013</t>
        </is>
      </c>
      <c r="D406" t="inlineStr">
        <is>
          <t>برتقال</t>
        </is>
      </c>
      <c r="E406" t="n">
        <v>5.145</v>
      </c>
      <c r="F406" t="n">
        <v>6.4036</v>
      </c>
      <c r="G406" t="inlineStr">
        <is>
          <t>499, 402, 402, 499</t>
        </is>
      </c>
      <c r="H406" t="n">
        <v>0</v>
      </c>
      <c r="I406" t="n">
        <v>0</v>
      </c>
      <c r="J406" t="n">
        <v>0</v>
      </c>
      <c r="K406" t="n">
        <v>0</v>
      </c>
      <c r="L406" t="n">
        <v>0</v>
      </c>
      <c r="M406" t="n">
        <v>0</v>
      </c>
      <c r="N406" t="n">
        <v>0</v>
      </c>
      <c r="O406" t="n">
        <v>0</v>
      </c>
      <c r="P406" t="n">
        <v>0</v>
      </c>
      <c r="Q406" t="n">
        <v>0</v>
      </c>
      <c r="R406" t="n">
        <v>0</v>
      </c>
      <c r="S406" t="n">
        <v>0</v>
      </c>
      <c r="T406" t="n">
        <v>5.145</v>
      </c>
      <c r="U406" t="n">
        <v>6.4036</v>
      </c>
      <c r="V406" t="n">
        <v>1.2446</v>
      </c>
      <c r="W406" t="n">
        <v>0</v>
      </c>
      <c r="X406" t="n">
        <v>0</v>
      </c>
      <c r="Y406" t="n">
        <v>0</v>
      </c>
      <c r="Z406" t="n">
        <v>0</v>
      </c>
      <c r="AA406" s="20" t="n">
        <v>45449</v>
      </c>
      <c r="AB406" t="inlineStr">
        <is>
          <t>Cash Customer - مورد</t>
        </is>
      </c>
      <c r="AC406" s="20" t="n">
        <v>2</v>
      </c>
      <c r="AD406" t="n">
        <v>0</v>
      </c>
      <c r="AE406" t="n">
        <v>0</v>
      </c>
      <c r="AG406" t="n">
        <v>0</v>
      </c>
    </row>
    <row r="407">
      <c r="A407" t="inlineStr">
        <is>
          <t>FRT</t>
        </is>
      </c>
      <c r="B407" t="inlineStr">
        <is>
          <t>RM</t>
        </is>
      </c>
      <c r="C407" t="inlineStr">
        <is>
          <t>RM.FRT.00014</t>
        </is>
      </c>
      <c r="D407" t="inlineStr">
        <is>
          <t xml:space="preserve">فراولة </t>
        </is>
      </c>
      <c r="E407" t="n">
        <v>1.06</v>
      </c>
      <c r="F407" t="n">
        <v>2.6394</v>
      </c>
      <c r="G407" t="inlineStr">
        <is>
          <t>402, 499, 402, 499</t>
        </is>
      </c>
      <c r="H407" t="n">
        <v>0</v>
      </c>
      <c r="I407" t="n">
        <v>0</v>
      </c>
      <c r="J407" t="n">
        <v>0</v>
      </c>
      <c r="K407" t="n">
        <v>0</v>
      </c>
      <c r="L407" t="n">
        <v>0</v>
      </c>
      <c r="M407" t="n">
        <v>0</v>
      </c>
      <c r="N407" t="n">
        <v>0</v>
      </c>
      <c r="O407" t="n">
        <v>0</v>
      </c>
      <c r="P407" t="n">
        <v>0</v>
      </c>
      <c r="Q407" t="n">
        <v>0</v>
      </c>
      <c r="R407" t="n">
        <v>0</v>
      </c>
      <c r="S407" t="n">
        <v>0</v>
      </c>
      <c r="T407" t="n">
        <v>1.06</v>
      </c>
      <c r="U407" t="n">
        <v>2.6394</v>
      </c>
      <c r="V407" t="n">
        <v>2.49</v>
      </c>
      <c r="W407" t="n">
        <v>0</v>
      </c>
      <c r="X407" t="n">
        <v>0</v>
      </c>
      <c r="Y407" t="n">
        <v>0</v>
      </c>
      <c r="Z407" t="n">
        <v>0</v>
      </c>
      <c r="AA407" s="20" t="n">
        <v>45246</v>
      </c>
      <c r="AB407" t="inlineStr">
        <is>
          <t>Cash Customer - مورد</t>
        </is>
      </c>
      <c r="AC407" s="20" t="n">
        <v>2</v>
      </c>
      <c r="AD407" t="n">
        <v>0</v>
      </c>
      <c r="AE407" t="n">
        <v>0</v>
      </c>
      <c r="AG407" t="n">
        <v>0</v>
      </c>
    </row>
    <row r="408">
      <c r="A408" t="inlineStr">
        <is>
          <t>FRT</t>
        </is>
      </c>
      <c r="B408" t="inlineStr">
        <is>
          <t>RM</t>
        </is>
      </c>
      <c r="C408" t="inlineStr">
        <is>
          <t>RM.FRT.00015</t>
        </is>
      </c>
      <c r="D408" t="inlineStr">
        <is>
          <t>تفاح اخضر</t>
        </is>
      </c>
      <c r="E408" t="n">
        <v>1.955</v>
      </c>
      <c r="F408" t="n">
        <v>3.8905</v>
      </c>
      <c r="G408" t="inlineStr">
        <is>
          <t>499, 402, 402, 499</t>
        </is>
      </c>
      <c r="H408" t="n">
        <v>0</v>
      </c>
      <c r="I408" t="n">
        <v>0</v>
      </c>
      <c r="J408" t="n">
        <v>0</v>
      </c>
      <c r="K408" t="n">
        <v>0</v>
      </c>
      <c r="L408" t="n">
        <v>0</v>
      </c>
      <c r="M408" t="n">
        <v>0</v>
      </c>
      <c r="N408" t="n">
        <v>0</v>
      </c>
      <c r="O408" t="n">
        <v>0</v>
      </c>
      <c r="P408" t="n">
        <v>0</v>
      </c>
      <c r="Q408" t="n">
        <v>0</v>
      </c>
      <c r="R408" t="n">
        <v>0</v>
      </c>
      <c r="S408" t="n">
        <v>0</v>
      </c>
      <c r="T408" t="n">
        <v>1.955</v>
      </c>
      <c r="U408" t="n">
        <v>3.8905</v>
      </c>
      <c r="V408" t="n">
        <v>1.99</v>
      </c>
      <c r="W408" t="n">
        <v>0</v>
      </c>
      <c r="X408" t="n">
        <v>0</v>
      </c>
      <c r="Y408" t="n">
        <v>0</v>
      </c>
      <c r="Z408" t="n">
        <v>0</v>
      </c>
      <c r="AA408" s="20" t="n">
        <v>45246</v>
      </c>
      <c r="AB408" t="inlineStr">
        <is>
          <t>Cash Customer - مورد</t>
        </is>
      </c>
      <c r="AC408" s="20" t="n">
        <v>2</v>
      </c>
      <c r="AD408" t="n">
        <v>0</v>
      </c>
      <c r="AE408" t="n">
        <v>0</v>
      </c>
      <c r="AG408" t="n">
        <v>0</v>
      </c>
    </row>
    <row r="409">
      <c r="A409" t="inlineStr">
        <is>
          <t>FRT</t>
        </is>
      </c>
      <c r="B409" t="inlineStr">
        <is>
          <t>RM</t>
        </is>
      </c>
      <c r="C409" t="inlineStr">
        <is>
          <t>RM.FRT.0016</t>
        </is>
      </c>
      <c r="D409" t="inlineStr">
        <is>
          <t>رازبري مجفف كرنشي</t>
        </is>
      </c>
      <c r="E409" t="n">
        <v>0</v>
      </c>
      <c r="F409" t="n">
        <v>0</v>
      </c>
      <c r="G409" t="inlineStr">
        <is>
          <t>304, 304</t>
        </is>
      </c>
      <c r="H409" t="n">
        <v>2</v>
      </c>
      <c r="I409" t="n">
        <v>0</v>
      </c>
      <c r="J409" t="n">
        <v>0</v>
      </c>
      <c r="K409" t="n">
        <v>0</v>
      </c>
      <c r="L409" t="n">
        <v>0</v>
      </c>
      <c r="M409" t="n">
        <v>2</v>
      </c>
      <c r="N409" t="n">
        <v>0</v>
      </c>
      <c r="O409" t="n">
        <v>0</v>
      </c>
      <c r="P409" t="n">
        <v>0</v>
      </c>
      <c r="Q409" t="n">
        <v>0</v>
      </c>
      <c r="R409" t="n">
        <v>0</v>
      </c>
      <c r="S409" t="n">
        <v>0</v>
      </c>
      <c r="T409" t="n">
        <v>2</v>
      </c>
      <c r="U409" t="n">
        <v>56</v>
      </c>
      <c r="V409" t="n">
        <v>28</v>
      </c>
      <c r="W409" t="n">
        <v>0</v>
      </c>
      <c r="X409" t="n">
        <v>0</v>
      </c>
      <c r="Y409" t="n">
        <v>0</v>
      </c>
      <c r="Z409" t="n">
        <v>0</v>
      </c>
      <c r="AA409" s="20" t="n">
        <v>46040</v>
      </c>
      <c r="AB409" t="inlineStr">
        <is>
          <t>شركة الكونية للاستيراد والتصدير</t>
        </is>
      </c>
      <c r="AC409" s="20" t="n">
        <v>2</v>
      </c>
      <c r="AD409" t="n">
        <v>0</v>
      </c>
      <c r="AE409" t="n">
        <v>0</v>
      </c>
      <c r="AG409" t="n">
        <v>56</v>
      </c>
    </row>
    <row r="410">
      <c r="A410" t="inlineStr">
        <is>
          <t>FRT</t>
        </is>
      </c>
      <c r="B410" t="inlineStr">
        <is>
          <t>RM</t>
        </is>
      </c>
      <c r="C410" t="inlineStr">
        <is>
          <t>RM.FRT.0017</t>
        </is>
      </c>
      <c r="D410" t="inlineStr">
        <is>
          <t>فراولة مجفف كرنشي</t>
        </is>
      </c>
      <c r="E410" t="n">
        <v>0</v>
      </c>
      <c r="F410" t="n">
        <v>0</v>
      </c>
      <c r="G410" t="inlineStr">
        <is>
          <t>304, 304</t>
        </is>
      </c>
      <c r="H410" t="n">
        <v>1</v>
      </c>
      <c r="I410" t="n">
        <v>0</v>
      </c>
      <c r="J410" t="n">
        <v>0</v>
      </c>
      <c r="K410" t="n">
        <v>0</v>
      </c>
      <c r="L410" t="n">
        <v>0</v>
      </c>
      <c r="M410" t="n">
        <v>1</v>
      </c>
      <c r="N410" t="n">
        <v>-1</v>
      </c>
      <c r="O410" t="n">
        <v>0</v>
      </c>
      <c r="P410" t="n">
        <v>0</v>
      </c>
      <c r="Q410" t="n">
        <v>0</v>
      </c>
      <c r="R410" t="n">
        <v>0</v>
      </c>
      <c r="S410" t="n">
        <v>-1</v>
      </c>
      <c r="T410" t="n">
        <v>0</v>
      </c>
      <c r="U410" t="n">
        <v>0</v>
      </c>
      <c r="V410" t="n">
        <v>24</v>
      </c>
      <c r="W410" t="n">
        <v>0</v>
      </c>
      <c r="X410" t="n">
        <v>0</v>
      </c>
      <c r="Y410" t="n">
        <v>0</v>
      </c>
      <c r="Z410" t="n">
        <v>0</v>
      </c>
      <c r="AA410" s="20" t="n">
        <v>46037</v>
      </c>
      <c r="AB410" t="inlineStr">
        <is>
          <t>شركة الكونية للاستيراد والتصدير</t>
        </is>
      </c>
      <c r="AC410" s="20" t="n">
        <v>2</v>
      </c>
      <c r="AD410" t="n">
        <v>0</v>
      </c>
      <c r="AE410" t="n">
        <v>0</v>
      </c>
      <c r="AG410" t="n">
        <v>24</v>
      </c>
    </row>
    <row r="411">
      <c r="A411" t="inlineStr">
        <is>
          <t>FRT</t>
        </is>
      </c>
      <c r="B411" t="inlineStr">
        <is>
          <t>RM</t>
        </is>
      </c>
      <c r="C411" t="inlineStr">
        <is>
          <t>RM.FRT.0018</t>
        </is>
      </c>
      <c r="D411" t="inlineStr">
        <is>
          <t>Crunchy Freeze-Dried Mango</t>
        </is>
      </c>
      <c r="V411" t="n">
        <v>40</v>
      </c>
      <c r="W411" t="n">
        <v>0</v>
      </c>
      <c r="X411" t="n">
        <v>0</v>
      </c>
      <c r="Y411" t="n">
        <v>0</v>
      </c>
      <c r="Z411" t="n">
        <v>0</v>
      </c>
      <c r="AA411" s="20" t="n">
        <v>2</v>
      </c>
      <c r="AC411" s="20" t="n">
        <v>2</v>
      </c>
      <c r="AD411" t="n">
        <v>0</v>
      </c>
      <c r="AE411" t="n">
        <v>0</v>
      </c>
    </row>
    <row r="412">
      <c r="A412" t="inlineStr">
        <is>
          <t>FRT</t>
        </is>
      </c>
      <c r="B412" t="inlineStr">
        <is>
          <t>RM</t>
        </is>
      </c>
      <c r="C412" t="inlineStr">
        <is>
          <t>RM.FRT.0019</t>
        </is>
      </c>
      <c r="D412" t="inlineStr">
        <is>
          <t>Crunchy Freeze-Dried Kiwi</t>
        </is>
      </c>
      <c r="V412" t="n">
        <v>40</v>
      </c>
      <c r="W412" t="n">
        <v>0</v>
      </c>
      <c r="X412" t="n">
        <v>0</v>
      </c>
      <c r="Y412" t="n">
        <v>0</v>
      </c>
      <c r="Z412" t="n">
        <v>0</v>
      </c>
      <c r="AA412" s="20" t="n">
        <v>2</v>
      </c>
      <c r="AC412" s="20" t="n">
        <v>2</v>
      </c>
      <c r="AD412" t="n">
        <v>0</v>
      </c>
      <c r="AE412" t="n">
        <v>0</v>
      </c>
    </row>
    <row r="413">
      <c r="A413" t="inlineStr">
        <is>
          <t>FRT</t>
        </is>
      </c>
      <c r="B413" t="inlineStr">
        <is>
          <t>RM</t>
        </is>
      </c>
      <c r="C413" t="inlineStr">
        <is>
          <t>RM.FRT.0020</t>
        </is>
      </c>
      <c r="D413" t="inlineStr">
        <is>
          <t>Crunchy Freeze-Dried Raspberry</t>
        </is>
      </c>
      <c r="V413" t="n">
        <v>95</v>
      </c>
      <c r="W413" t="n">
        <v>0</v>
      </c>
      <c r="X413" t="n">
        <v>0</v>
      </c>
      <c r="Y413" t="n">
        <v>0</v>
      </c>
      <c r="Z413" t="n">
        <v>0</v>
      </c>
      <c r="AA413" s="20" t="n">
        <v>2</v>
      </c>
      <c r="AC413" s="20" t="n">
        <v>2</v>
      </c>
      <c r="AD413" t="n">
        <v>0</v>
      </c>
      <c r="AE413" t="n">
        <v>0</v>
      </c>
    </row>
    <row r="414">
      <c r="A414" t="inlineStr">
        <is>
          <t>FRT</t>
        </is>
      </c>
      <c r="B414" t="inlineStr">
        <is>
          <t>RM</t>
        </is>
      </c>
      <c r="C414" t="inlineStr">
        <is>
          <t>RM.FRT.0021</t>
        </is>
      </c>
      <c r="D414" t="inlineStr">
        <is>
          <t>Crunchy Freeze-Dried Banana</t>
        </is>
      </c>
      <c r="V414" t="n">
        <v>40</v>
      </c>
      <c r="W414" t="n">
        <v>0</v>
      </c>
      <c r="X414" t="n">
        <v>0</v>
      </c>
      <c r="Y414" t="n">
        <v>0</v>
      </c>
      <c r="Z414" t="n">
        <v>0</v>
      </c>
      <c r="AA414" s="20" t="n">
        <v>2</v>
      </c>
      <c r="AC414" s="20" t="n">
        <v>2</v>
      </c>
      <c r="AD414" t="n">
        <v>0</v>
      </c>
      <c r="AE414" t="n">
        <v>0</v>
      </c>
    </row>
    <row r="415">
      <c r="A415" t="inlineStr">
        <is>
          <t>FRT</t>
        </is>
      </c>
      <c r="B415" t="inlineStr">
        <is>
          <t>RM</t>
        </is>
      </c>
      <c r="C415" t="inlineStr">
        <is>
          <t>RM.FRT.0022</t>
        </is>
      </c>
      <c r="D415" t="inlineStr">
        <is>
          <t>Crunchy Freeze-Dried Apple</t>
        </is>
      </c>
      <c r="V415" t="n">
        <v>40</v>
      </c>
      <c r="W415" t="n">
        <v>0</v>
      </c>
      <c r="X415" t="n">
        <v>0</v>
      </c>
      <c r="Y415" t="n">
        <v>0</v>
      </c>
      <c r="Z415" t="n">
        <v>0</v>
      </c>
      <c r="AA415" s="20" t="n">
        <v>2</v>
      </c>
      <c r="AC415" s="20" t="n">
        <v>2</v>
      </c>
      <c r="AD415" t="n">
        <v>0</v>
      </c>
      <c r="AE415" t="n">
        <v>0</v>
      </c>
    </row>
    <row r="416">
      <c r="A416" t="inlineStr">
        <is>
          <t>FRT</t>
        </is>
      </c>
      <c r="B416" t="inlineStr">
        <is>
          <t>RM</t>
        </is>
      </c>
      <c r="C416" t="inlineStr">
        <is>
          <t>RM.FRT.0023</t>
        </is>
      </c>
      <c r="D416" t="inlineStr">
        <is>
          <t>Crunchy Freeze-Dried Blue Fig</t>
        </is>
      </c>
      <c r="V416" t="n">
        <v>40</v>
      </c>
      <c r="W416" t="n">
        <v>0</v>
      </c>
      <c r="X416" t="n">
        <v>0</v>
      </c>
      <c r="Y416" t="n">
        <v>0</v>
      </c>
      <c r="Z416" t="n">
        <v>0</v>
      </c>
      <c r="AA416" s="20" t="n">
        <v>2</v>
      </c>
      <c r="AC416" s="20" t="n">
        <v>2</v>
      </c>
      <c r="AD416" t="n">
        <v>0</v>
      </c>
      <c r="AE416" t="n">
        <v>0</v>
      </c>
    </row>
    <row r="417">
      <c r="A417" t="inlineStr">
        <is>
          <t>FRT</t>
        </is>
      </c>
      <c r="B417" t="inlineStr">
        <is>
          <t>RM</t>
        </is>
      </c>
      <c r="C417" t="inlineStr">
        <is>
          <t>RM.FRT.0024</t>
        </is>
      </c>
      <c r="D417" t="inlineStr">
        <is>
          <t>Crunchy Freeze-Dried Dates</t>
        </is>
      </c>
      <c r="V417" t="n">
        <v>40</v>
      </c>
      <c r="W417" t="n">
        <v>0</v>
      </c>
      <c r="X417" t="n">
        <v>0</v>
      </c>
      <c r="Y417" t="n">
        <v>0</v>
      </c>
      <c r="Z417" t="n">
        <v>0</v>
      </c>
      <c r="AA417" s="20" t="n">
        <v>2</v>
      </c>
      <c r="AC417" s="20" t="n">
        <v>2</v>
      </c>
      <c r="AD417" t="n">
        <v>0</v>
      </c>
      <c r="AE417" t="n">
        <v>0</v>
      </c>
    </row>
    <row r="418">
      <c r="A418" t="inlineStr">
        <is>
          <t>GLZ</t>
        </is>
      </c>
      <c r="B418" t="inlineStr">
        <is>
          <t>RM</t>
        </is>
      </c>
      <c r="C418" t="inlineStr">
        <is>
          <t>RM.GLZ.0001</t>
        </is>
      </c>
      <c r="D418" t="inlineStr">
        <is>
          <t xml:space="preserve">جلي تلميع شفاف </t>
        </is>
      </c>
      <c r="E418" t="n">
        <v>0</v>
      </c>
      <c r="F418" t="n">
        <v>0</v>
      </c>
      <c r="G418" t="inlineStr">
        <is>
          <t>403, 404, 501, 204, 108, 101, 201, 203, 9108, 9402, 801, 605, 601, 108, 201, 101, 9404, 403, 204, 203, 9108, 404, 801, 501, 601, 605, 9402, 9404</t>
        </is>
      </c>
      <c r="H418" t="n">
        <v>0</v>
      </c>
      <c r="I418" t="n">
        <v>0</v>
      </c>
      <c r="J418" t="n">
        <v>0</v>
      </c>
      <c r="K418" t="n">
        <v>0</v>
      </c>
      <c r="L418" t="n">
        <v>0</v>
      </c>
      <c r="M418" t="n">
        <v>0</v>
      </c>
      <c r="N418" t="n">
        <v>0</v>
      </c>
      <c r="O418" t="n">
        <v>0</v>
      </c>
      <c r="P418" t="n">
        <v>0</v>
      </c>
      <c r="Q418" t="n">
        <v>0</v>
      </c>
      <c r="R418" t="n">
        <v>0</v>
      </c>
      <c r="S418" t="n">
        <v>0</v>
      </c>
      <c r="T418" t="n">
        <v>0</v>
      </c>
      <c r="U418" t="n">
        <v>0</v>
      </c>
      <c r="V418" t="n">
        <v>0.7759</v>
      </c>
      <c r="W418" t="n">
        <v>0</v>
      </c>
      <c r="X418" t="n">
        <v>4470</v>
      </c>
      <c r="Y418" t="n">
        <v>7970</v>
      </c>
      <c r="Z418" t="n">
        <v>11620</v>
      </c>
      <c r="AA418" s="20" t="n">
        <v>45951</v>
      </c>
      <c r="AB418" t="inlineStr">
        <is>
          <t xml:space="preserve">مؤسسة ثمار الربيع لتكنولوجيا الاغذية </t>
        </is>
      </c>
      <c r="AC418" s="20" t="n">
        <v>45952</v>
      </c>
      <c r="AD418" t="n">
        <v>885.5555000000001</v>
      </c>
      <c r="AE418" t="n">
        <v>968.3333</v>
      </c>
      <c r="AF418" t="inlineStr">
        <is>
          <t>0:0</t>
        </is>
      </c>
      <c r="AG418" t="n">
        <v>0</v>
      </c>
    </row>
    <row r="419">
      <c r="A419" t="inlineStr">
        <is>
          <t>GLZ</t>
        </is>
      </c>
      <c r="B419" t="inlineStr">
        <is>
          <t>RM</t>
        </is>
      </c>
      <c r="C419" t="inlineStr">
        <is>
          <t>RM.GLZ.0002</t>
        </is>
      </c>
      <c r="D419" t="inlineStr">
        <is>
          <t>جلي تلميع شوكولاته</t>
        </is>
      </c>
      <c r="E419" t="n">
        <v>0</v>
      </c>
      <c r="F419" t="n">
        <v>0</v>
      </c>
      <c r="G419" t="inlineStr">
        <is>
          <t>801, 9108, 404, 9402, 9404, 403, 601, 605, 203, 204, 108, 201, 404, 403, 204, 101, 108, 201, 203, 101, 9402, 9404, 9108, 605, 801, 601</t>
        </is>
      </c>
      <c r="H419" t="n">
        <v>0</v>
      </c>
      <c r="I419" t="n">
        <v>0</v>
      </c>
      <c r="J419" t="n">
        <v>0</v>
      </c>
      <c r="K419" t="n">
        <v>0</v>
      </c>
      <c r="L419" t="n">
        <v>0</v>
      </c>
      <c r="M419" t="n">
        <v>0</v>
      </c>
      <c r="N419" t="n">
        <v>0</v>
      </c>
      <c r="O419" t="n">
        <v>0</v>
      </c>
      <c r="P419" t="n">
        <v>0</v>
      </c>
      <c r="Q419" t="n">
        <v>0</v>
      </c>
      <c r="R419" t="n">
        <v>0</v>
      </c>
      <c r="S419" t="n">
        <v>0</v>
      </c>
      <c r="T419" t="n">
        <v>0</v>
      </c>
      <c r="U419" t="n">
        <v>0</v>
      </c>
      <c r="V419" t="n">
        <v>0.7759</v>
      </c>
      <c r="W419" t="n">
        <v>0</v>
      </c>
      <c r="X419" t="n">
        <v>3630</v>
      </c>
      <c r="Y419" t="n">
        <v>5630</v>
      </c>
      <c r="Z419" t="n">
        <v>7780</v>
      </c>
      <c r="AA419" s="20" t="n">
        <v>45951</v>
      </c>
      <c r="AB419" t="inlineStr">
        <is>
          <t xml:space="preserve">مؤسسة ثمار الربيع لتكنولوجيا الاغذية </t>
        </is>
      </c>
      <c r="AC419" s="20" t="n">
        <v>45952</v>
      </c>
      <c r="AD419" t="n">
        <v>625.5555000000001</v>
      </c>
      <c r="AE419" t="n">
        <v>648.3333</v>
      </c>
      <c r="AF419" t="inlineStr">
        <is>
          <t>0:0</t>
        </is>
      </c>
      <c r="AG419" t="n">
        <v>0</v>
      </c>
    </row>
    <row r="420">
      <c r="A420" t="inlineStr">
        <is>
          <t>GLZ</t>
        </is>
      </c>
      <c r="B420" t="inlineStr">
        <is>
          <t>RM</t>
        </is>
      </c>
      <c r="C420" t="inlineStr">
        <is>
          <t>RM.GLZ.0003</t>
        </is>
      </c>
      <c r="D420" t="inlineStr">
        <is>
          <t xml:space="preserve">جلي تلميع فراولة </t>
        </is>
      </c>
      <c r="E420" t="n">
        <v>0</v>
      </c>
      <c r="F420" t="n">
        <v>0</v>
      </c>
      <c r="G420" t="inlineStr">
        <is>
          <t>601, 9108, 801, 404, 403, 201, 203, 204, 9402, 9404, 601, 801, 9402, 9108, 108, 101, 9404, 204, 403, 404, 108, 101, 203, 201</t>
        </is>
      </c>
      <c r="H420" t="n">
        <v>0</v>
      </c>
      <c r="I420" t="n">
        <v>0</v>
      </c>
      <c r="J420" t="n">
        <v>0</v>
      </c>
      <c r="K420" t="n">
        <v>0</v>
      </c>
      <c r="L420" t="n">
        <v>0</v>
      </c>
      <c r="M420" t="n">
        <v>0</v>
      </c>
      <c r="N420" t="n">
        <v>0</v>
      </c>
      <c r="O420" t="n">
        <v>0</v>
      </c>
      <c r="P420" t="n">
        <v>0</v>
      </c>
      <c r="Q420" t="n">
        <v>0</v>
      </c>
      <c r="R420" t="n">
        <v>0</v>
      </c>
      <c r="S420" t="n">
        <v>0</v>
      </c>
      <c r="T420" t="n">
        <v>0</v>
      </c>
      <c r="U420" t="n">
        <v>0</v>
      </c>
      <c r="V420" t="n">
        <v>0.7759</v>
      </c>
      <c r="W420" t="n">
        <v>0</v>
      </c>
      <c r="X420" t="n">
        <v>1000</v>
      </c>
      <c r="Y420" t="n">
        <v>3500</v>
      </c>
      <c r="Z420" t="n">
        <v>7450</v>
      </c>
      <c r="AA420" s="20" t="n">
        <v>45882</v>
      </c>
      <c r="AB420" t="inlineStr">
        <is>
          <t xml:space="preserve">مؤسسة ثمار الربيع لتكنولوجيا الاغذية </t>
        </is>
      </c>
      <c r="AC420" s="20" t="n">
        <v>45883</v>
      </c>
      <c r="AD420" t="n">
        <v>388.8888</v>
      </c>
      <c r="AE420" t="n">
        <v>620.8333</v>
      </c>
      <c r="AF420" t="inlineStr">
        <is>
          <t>0:0</t>
        </is>
      </c>
      <c r="AG420" t="n">
        <v>0</v>
      </c>
    </row>
    <row r="421">
      <c r="A421" t="inlineStr">
        <is>
          <t>GLZ</t>
        </is>
      </c>
      <c r="B421" t="inlineStr">
        <is>
          <t>RM</t>
        </is>
      </c>
      <c r="C421" t="inlineStr">
        <is>
          <t>RM.GLZ.0004</t>
        </is>
      </c>
      <c r="D421" t="inlineStr">
        <is>
          <t xml:space="preserve">جلي تلميع فراولة </t>
        </is>
      </c>
      <c r="E421" t="n">
        <v>0</v>
      </c>
      <c r="F421" t="n">
        <v>0</v>
      </c>
      <c r="G421" t="inlineStr">
        <is>
          <t>201, 204, 204, 201</t>
        </is>
      </c>
      <c r="H421" t="n">
        <v>0</v>
      </c>
      <c r="I421" t="n">
        <v>0</v>
      </c>
      <c r="J421" t="n">
        <v>0</v>
      </c>
      <c r="K421" t="n">
        <v>0</v>
      </c>
      <c r="L421" t="n">
        <v>0</v>
      </c>
      <c r="M421" t="n">
        <v>0</v>
      </c>
      <c r="N421" t="n">
        <v>0</v>
      </c>
      <c r="O421" t="n">
        <v>0</v>
      </c>
      <c r="P421" t="n">
        <v>0</v>
      </c>
      <c r="Q421" t="n">
        <v>0</v>
      </c>
      <c r="R421" t="n">
        <v>0</v>
      </c>
      <c r="S421" t="n">
        <v>0</v>
      </c>
      <c r="T421" t="n">
        <v>0</v>
      </c>
      <c r="U421" t="n">
        <v>0</v>
      </c>
      <c r="V421" t="n">
        <v>0.7759</v>
      </c>
      <c r="W421" t="n">
        <v>800</v>
      </c>
      <c r="X421" t="n">
        <v>1600</v>
      </c>
      <c r="Y421" t="n">
        <v>1600</v>
      </c>
      <c r="Z421" t="n">
        <v>1600</v>
      </c>
      <c r="AA421" s="20" t="n">
        <v>45971</v>
      </c>
      <c r="AB421" t="inlineStr">
        <is>
          <t xml:space="preserve">مؤسسة ثمار الربيع لتكنولوجيا الاغذية </t>
        </is>
      </c>
      <c r="AC421" s="20" t="n">
        <v>45972</v>
      </c>
      <c r="AD421" t="n">
        <v>177.7777</v>
      </c>
      <c r="AE421" t="n">
        <v>133.3333</v>
      </c>
      <c r="AF421" t="inlineStr">
        <is>
          <t>0:0</t>
        </is>
      </c>
      <c r="AG421" t="n">
        <v>0</v>
      </c>
    </row>
    <row r="422">
      <c r="A422" t="inlineStr">
        <is>
          <t>GLZ</t>
        </is>
      </c>
      <c r="B422" t="inlineStr">
        <is>
          <t>RM</t>
        </is>
      </c>
      <c r="C422" t="inlineStr">
        <is>
          <t>RM.GLZ.0005</t>
        </is>
      </c>
      <c r="D422" t="inlineStr">
        <is>
          <t xml:space="preserve">جلي تلميع كراميل </t>
        </is>
      </c>
      <c r="E422" t="n">
        <v>0</v>
      </c>
      <c r="F422" t="n">
        <v>0</v>
      </c>
      <c r="G422" t="inlineStr">
        <is>
          <t>601, 605, 9108, 801, 9404, 9402, 101, 203, 201, 108, 101, 204, 403, 404, 201, 108, 204, 203, 605, 601, 403, 9404, 9402, 404, 9108, 801</t>
        </is>
      </c>
      <c r="H422" t="n">
        <v>0</v>
      </c>
      <c r="I422" t="n">
        <v>0</v>
      </c>
      <c r="J422" t="n">
        <v>0</v>
      </c>
      <c r="K422" t="n">
        <v>0</v>
      </c>
      <c r="L422" t="n">
        <v>0</v>
      </c>
      <c r="M422" t="n">
        <v>0</v>
      </c>
      <c r="N422" t="n">
        <v>0</v>
      </c>
      <c r="O422" t="n">
        <v>0</v>
      </c>
      <c r="P422" t="n">
        <v>0</v>
      </c>
      <c r="Q422" t="n">
        <v>0</v>
      </c>
      <c r="R422" t="n">
        <v>0</v>
      </c>
      <c r="S422" t="n">
        <v>0</v>
      </c>
      <c r="T422" t="n">
        <v>0</v>
      </c>
      <c r="U422" t="n">
        <v>0</v>
      </c>
      <c r="V422" t="n">
        <v>0.7759</v>
      </c>
      <c r="W422" t="n">
        <v>0</v>
      </c>
      <c r="X422" t="n">
        <v>885</v>
      </c>
      <c r="Y422" t="n">
        <v>6685</v>
      </c>
      <c r="Z422" t="n">
        <v>9485</v>
      </c>
      <c r="AA422" s="20" t="n">
        <v>45951</v>
      </c>
      <c r="AB422" t="inlineStr">
        <is>
          <t xml:space="preserve">مؤسسة ثمار الربيع لتكنولوجيا الاغذية </t>
        </is>
      </c>
      <c r="AC422" s="20" t="n">
        <v>45952</v>
      </c>
      <c r="AD422" t="n">
        <v>742.7777</v>
      </c>
      <c r="AE422" t="n">
        <v>790.4166</v>
      </c>
      <c r="AF422" t="inlineStr">
        <is>
          <t>0:0</t>
        </is>
      </c>
      <c r="AG422" t="n">
        <v>0</v>
      </c>
    </row>
    <row r="423">
      <c r="A423" t="inlineStr">
        <is>
          <t>GLZ</t>
        </is>
      </c>
      <c r="B423" t="inlineStr">
        <is>
          <t>RM</t>
        </is>
      </c>
      <c r="C423" t="inlineStr">
        <is>
          <t>RM.GLZ.0006</t>
        </is>
      </c>
      <c r="D423" t="inlineStr">
        <is>
          <t xml:space="preserve">جلي تلميع مانجو </t>
        </is>
      </c>
      <c r="E423" t="n">
        <v>0</v>
      </c>
      <c r="F423" t="n">
        <v>0</v>
      </c>
      <c r="G423" t="inlineStr">
        <is>
          <t>201, 204, 204, 201</t>
        </is>
      </c>
      <c r="H423" t="n">
        <v>0</v>
      </c>
      <c r="I423" t="n">
        <v>0</v>
      </c>
      <c r="J423" t="n">
        <v>0</v>
      </c>
      <c r="K423" t="n">
        <v>0</v>
      </c>
      <c r="L423" t="n">
        <v>0</v>
      </c>
      <c r="M423" t="n">
        <v>0</v>
      </c>
      <c r="N423" t="n">
        <v>0</v>
      </c>
      <c r="O423" t="n">
        <v>0</v>
      </c>
      <c r="P423" t="n">
        <v>0</v>
      </c>
      <c r="Q423" t="n">
        <v>0</v>
      </c>
      <c r="R423" t="n">
        <v>0</v>
      </c>
      <c r="S423" t="n">
        <v>0</v>
      </c>
      <c r="T423" t="n">
        <v>0</v>
      </c>
      <c r="U423" t="n">
        <v>0</v>
      </c>
      <c r="V423" t="n">
        <v>0.7759</v>
      </c>
      <c r="W423" t="n">
        <v>0</v>
      </c>
      <c r="X423" t="n">
        <v>250</v>
      </c>
      <c r="Y423" t="n">
        <v>250</v>
      </c>
      <c r="Z423" t="n">
        <v>250</v>
      </c>
      <c r="AA423" s="20" t="n">
        <v>45902</v>
      </c>
      <c r="AB423" t="inlineStr">
        <is>
          <t xml:space="preserve">مؤسسة ثمار الربيع لتكنولوجيا الاغذية </t>
        </is>
      </c>
      <c r="AC423" s="20" t="n">
        <v>45903</v>
      </c>
      <c r="AD423" t="n">
        <v>27.7777</v>
      </c>
      <c r="AE423" t="n">
        <v>20.8333</v>
      </c>
      <c r="AF423" t="inlineStr">
        <is>
          <t>0:0</t>
        </is>
      </c>
      <c r="AG423" t="n">
        <v>0</v>
      </c>
    </row>
    <row r="424">
      <c r="A424" t="inlineStr">
        <is>
          <t>GLZ</t>
        </is>
      </c>
      <c r="B424" t="inlineStr">
        <is>
          <t>RM</t>
        </is>
      </c>
      <c r="C424" t="inlineStr">
        <is>
          <t>RM.GLZ.0007</t>
        </is>
      </c>
      <c r="D424" t="inlineStr">
        <is>
          <t xml:space="preserve">جلي تلميع توت </t>
        </is>
      </c>
      <c r="E424" t="n">
        <v>0</v>
      </c>
      <c r="F424" t="n">
        <v>0</v>
      </c>
      <c r="G424" t="inlineStr">
        <is>
          <t>204, 201, 201, 204</t>
        </is>
      </c>
      <c r="H424" t="n">
        <v>0</v>
      </c>
      <c r="I424" t="n">
        <v>0</v>
      </c>
      <c r="J424" t="n">
        <v>0</v>
      </c>
      <c r="K424" t="n">
        <v>0</v>
      </c>
      <c r="L424" t="n">
        <v>0</v>
      </c>
      <c r="M424" t="n">
        <v>0</v>
      </c>
      <c r="N424" t="n">
        <v>0</v>
      </c>
      <c r="O424" t="n">
        <v>0</v>
      </c>
      <c r="P424" t="n">
        <v>0</v>
      </c>
      <c r="Q424" t="n">
        <v>0</v>
      </c>
      <c r="R424" t="n">
        <v>0</v>
      </c>
      <c r="S424" t="n">
        <v>0</v>
      </c>
      <c r="T424" t="n">
        <v>0</v>
      </c>
      <c r="U424" t="n">
        <v>0</v>
      </c>
      <c r="V424" t="n">
        <v>0.7759</v>
      </c>
      <c r="W424" t="n">
        <v>0</v>
      </c>
      <c r="X424" t="n">
        <v>250</v>
      </c>
      <c r="Y424" t="n">
        <v>250</v>
      </c>
      <c r="Z424" t="n">
        <v>250</v>
      </c>
      <c r="AA424" s="20" t="n">
        <v>45902</v>
      </c>
      <c r="AB424" t="inlineStr">
        <is>
          <t xml:space="preserve">مؤسسة ثمار الربيع لتكنولوجيا الاغذية </t>
        </is>
      </c>
      <c r="AC424" s="20" t="n">
        <v>45903</v>
      </c>
      <c r="AD424" t="n">
        <v>27.7777</v>
      </c>
      <c r="AE424" t="n">
        <v>20.8333</v>
      </c>
      <c r="AF424" t="inlineStr">
        <is>
          <t>0:0</t>
        </is>
      </c>
      <c r="AG424" t="n">
        <v>0</v>
      </c>
    </row>
    <row r="425">
      <c r="A425" t="inlineStr">
        <is>
          <t>GLZ</t>
        </is>
      </c>
      <c r="B425" t="inlineStr">
        <is>
          <t>RM</t>
        </is>
      </c>
      <c r="C425" t="inlineStr">
        <is>
          <t>RM.GLZ.0008</t>
        </is>
      </c>
      <c r="D425" t="inlineStr">
        <is>
          <t>جلي تلميع كيوي</t>
        </is>
      </c>
      <c r="E425" t="n">
        <v>0</v>
      </c>
      <c r="F425" t="n">
        <v>0</v>
      </c>
      <c r="G425" t="inlineStr">
        <is>
          <t>201, 201</t>
        </is>
      </c>
      <c r="H425" t="n">
        <v>0</v>
      </c>
      <c r="I425" t="n">
        <v>0</v>
      </c>
      <c r="J425" t="n">
        <v>0</v>
      </c>
      <c r="K425" t="n">
        <v>0</v>
      </c>
      <c r="L425" t="n">
        <v>0</v>
      </c>
      <c r="M425" t="n">
        <v>0</v>
      </c>
      <c r="N425" t="n">
        <v>0</v>
      </c>
      <c r="O425" t="n">
        <v>0</v>
      </c>
      <c r="P425" t="n">
        <v>0</v>
      </c>
      <c r="Q425" t="n">
        <v>0</v>
      </c>
      <c r="R425" t="n">
        <v>0</v>
      </c>
      <c r="S425" t="n">
        <v>0</v>
      </c>
      <c r="T425" t="n">
        <v>0</v>
      </c>
      <c r="U425" t="n">
        <v>0</v>
      </c>
      <c r="V425" t="n">
        <v>0.776</v>
      </c>
      <c r="W425" t="n">
        <v>0</v>
      </c>
      <c r="X425" t="n">
        <v>0</v>
      </c>
      <c r="Y425" t="n">
        <v>0</v>
      </c>
      <c r="Z425" t="n">
        <v>0</v>
      </c>
      <c r="AA425" s="20" t="n">
        <v>45308</v>
      </c>
      <c r="AB425" t="inlineStr">
        <is>
          <t xml:space="preserve">مؤسسة ثمار الربيع لتكنولوجيا الاغذية </t>
        </is>
      </c>
      <c r="AC425" s="20" t="n">
        <v>45309</v>
      </c>
      <c r="AD425" t="n">
        <v>0</v>
      </c>
      <c r="AE425" t="n">
        <v>0</v>
      </c>
      <c r="AG425" t="n">
        <v>0</v>
      </c>
    </row>
    <row r="426">
      <c r="A426" t="inlineStr">
        <is>
          <t>GLZ</t>
        </is>
      </c>
      <c r="B426" t="inlineStr">
        <is>
          <t>RM</t>
        </is>
      </c>
      <c r="C426" t="inlineStr">
        <is>
          <t>RM.GLZ.0009</t>
        </is>
      </c>
      <c r="D426" t="inlineStr">
        <is>
          <t>Strawberry Cold Pastry Jelly 6 kg</t>
        </is>
      </c>
      <c r="E426" t="n">
        <v>2301.4767</v>
      </c>
      <c r="F426" t="n">
        <v>1785.6283</v>
      </c>
      <c r="G426" t="inlineStr">
        <is>
          <t>605, 9401, 801, 499, 9605, 301, 9404, 499, 401, 404, 306, 305, 301, 401, 306, 301, 305, 605, 499, 801, 404, 9404, 9401, 9605</t>
        </is>
      </c>
      <c r="H426" t="n">
        <v>0</v>
      </c>
      <c r="I426" t="n">
        <v>120</v>
      </c>
      <c r="J426" t="n">
        <v>0</v>
      </c>
      <c r="K426" t="n">
        <v>0</v>
      </c>
      <c r="L426" t="n">
        <v>0</v>
      </c>
      <c r="M426" t="n">
        <v>120</v>
      </c>
      <c r="N426" t="n">
        <v>0</v>
      </c>
      <c r="O426" t="n">
        <v>-702</v>
      </c>
      <c r="P426" t="n">
        <v>0</v>
      </c>
      <c r="Q426" t="n">
        <v>-2.3253</v>
      </c>
      <c r="R426" t="n">
        <v>0</v>
      </c>
      <c r="S426" t="n">
        <v>-704.3253</v>
      </c>
      <c r="T426" t="n">
        <v>1717.1514</v>
      </c>
      <c r="U426" t="n">
        <v>1332.2725</v>
      </c>
      <c r="V426" t="n">
        <v>0.8405</v>
      </c>
      <c r="W426" t="n">
        <v>2816.3253</v>
      </c>
      <c r="X426" t="n">
        <v>4946.3253</v>
      </c>
      <c r="Y426" t="n">
        <v>7172.3253</v>
      </c>
      <c r="Z426" t="n">
        <v>10118.3253</v>
      </c>
      <c r="AA426" s="20" t="n">
        <v>45997</v>
      </c>
      <c r="AB426" t="inlineStr">
        <is>
          <t xml:space="preserve">مؤسسة ثمار الربيع لتكنولوجيا الاغذية </t>
        </is>
      </c>
      <c r="AC426" s="20" t="n">
        <v>46053</v>
      </c>
      <c r="AD426" t="n">
        <v>796.925</v>
      </c>
      <c r="AE426" t="n">
        <v>843.1937</v>
      </c>
      <c r="AF426" t="inlineStr">
        <is>
          <t>2:1</t>
        </is>
      </c>
      <c r="AG426" t="n">
        <v>0</v>
      </c>
    </row>
    <row r="427">
      <c r="A427" t="inlineStr">
        <is>
          <t>GLZ</t>
        </is>
      </c>
      <c r="B427" t="inlineStr">
        <is>
          <t>RM</t>
        </is>
      </c>
      <c r="C427" t="inlineStr">
        <is>
          <t>RM.GLZ.0010</t>
        </is>
      </c>
      <c r="D427" t="inlineStr">
        <is>
          <t>caramel Cold Pastry Jelly 6 kg</t>
        </is>
      </c>
      <c r="E427" t="n">
        <v>1936.8973</v>
      </c>
      <c r="F427" t="n">
        <v>1502.765</v>
      </c>
      <c r="G427" t="inlineStr">
        <is>
          <t>9605, 9401, 9404, 404, 801, 499, 605, 305, 301, 306, 401, 301, 305, 306, 404, 401, 499, 9404, 301, 9605, 499, 801, 9401, 605</t>
        </is>
      </c>
      <c r="H427" t="n">
        <v>0</v>
      </c>
      <c r="I427" t="n">
        <v>120</v>
      </c>
      <c r="J427" t="n">
        <v>0</v>
      </c>
      <c r="K427" t="n">
        <v>0</v>
      </c>
      <c r="L427" t="n">
        <v>0</v>
      </c>
      <c r="M427" t="n">
        <v>120</v>
      </c>
      <c r="N427" t="n">
        <v>0</v>
      </c>
      <c r="O427" t="n">
        <v>-738</v>
      </c>
      <c r="P427" t="n">
        <v>0</v>
      </c>
      <c r="Q427" t="n">
        <v>-2.1044</v>
      </c>
      <c r="R427" t="n">
        <v>0</v>
      </c>
      <c r="S427" t="n">
        <v>-740.1044000000001</v>
      </c>
      <c r="T427" t="n">
        <v>1316.7929</v>
      </c>
      <c r="U427" t="n">
        <v>1021.6495</v>
      </c>
      <c r="V427" t="n">
        <v>0.8399</v>
      </c>
      <c r="W427" t="n">
        <v>2534.1044</v>
      </c>
      <c r="X427" t="n">
        <v>5030.1044</v>
      </c>
      <c r="Y427" t="n">
        <v>7682.1044</v>
      </c>
      <c r="Z427" t="n">
        <v>10646.1044</v>
      </c>
      <c r="AA427" s="20" t="n">
        <v>45997</v>
      </c>
      <c r="AB427" t="inlineStr">
        <is>
          <t xml:space="preserve">مؤسسة ثمار الربيع لتكنولوجيا الاغذية </t>
        </is>
      </c>
      <c r="AC427" s="20" t="n">
        <v>46053</v>
      </c>
      <c r="AD427" t="n">
        <v>853.5671</v>
      </c>
      <c r="AE427" t="n">
        <v>887.1753</v>
      </c>
      <c r="AF427" t="inlineStr">
        <is>
          <t>1:14</t>
        </is>
      </c>
      <c r="AG427" t="n">
        <v>0</v>
      </c>
    </row>
    <row r="428">
      <c r="A428" t="inlineStr">
        <is>
          <t>GLZ</t>
        </is>
      </c>
      <c r="B428" t="inlineStr">
        <is>
          <t>RM</t>
        </is>
      </c>
      <c r="C428" t="inlineStr">
        <is>
          <t>RM.GLZ.0011</t>
        </is>
      </c>
      <c r="D428" t="inlineStr">
        <is>
          <t>chocolate Cold Pastry Jelly 6 kg</t>
        </is>
      </c>
      <c r="E428" t="n">
        <v>2532.2244</v>
      </c>
      <c r="F428" t="n">
        <v>1964.6568</v>
      </c>
      <c r="G428" t="inlineStr">
        <is>
          <t>801, 499, 404, 9401, 9404, 401, 301, 305, 306, 404, 305, 306, 499, 401, 301, 9404, 499, 301, 801, 9401</t>
        </is>
      </c>
      <c r="H428" t="n">
        <v>0</v>
      </c>
      <c r="I428" t="n">
        <v>0</v>
      </c>
      <c r="J428" t="n">
        <v>0</v>
      </c>
      <c r="K428" t="n">
        <v>0</v>
      </c>
      <c r="L428" t="n">
        <v>0</v>
      </c>
      <c r="M428" t="n">
        <v>0</v>
      </c>
      <c r="N428" t="n">
        <v>0</v>
      </c>
      <c r="O428" t="n">
        <v>-186</v>
      </c>
      <c r="P428" t="n">
        <v>0</v>
      </c>
      <c r="Q428" t="n">
        <v>-3.058</v>
      </c>
      <c r="R428" t="n">
        <v>0</v>
      </c>
      <c r="S428" t="n">
        <v>-189.058</v>
      </c>
      <c r="T428" t="n">
        <v>2343.1664</v>
      </c>
      <c r="U428" t="n">
        <v>1817.9738</v>
      </c>
      <c r="V428" t="n">
        <v>0.7759</v>
      </c>
      <c r="W428" t="n">
        <v>753.058</v>
      </c>
      <c r="X428" t="n">
        <v>1479.058</v>
      </c>
      <c r="Y428" t="n">
        <v>2175.058</v>
      </c>
      <c r="Z428" t="n">
        <v>3741.058</v>
      </c>
      <c r="AA428" s="20" t="n">
        <v>45997</v>
      </c>
      <c r="AB428" t="inlineStr">
        <is>
          <t xml:space="preserve">مؤسسة ثمار الربيع لتكنولوجيا الاغذية </t>
        </is>
      </c>
      <c r="AC428" s="20" t="n">
        <v>46053</v>
      </c>
      <c r="AD428" t="n">
        <v>241.6731</v>
      </c>
      <c r="AE428" t="n">
        <v>311.7548</v>
      </c>
      <c r="AF428" t="inlineStr">
        <is>
          <t>7:15</t>
        </is>
      </c>
      <c r="AG428" t="n">
        <v>0</v>
      </c>
    </row>
    <row r="429">
      <c r="A429" t="inlineStr">
        <is>
          <t>GLZ</t>
        </is>
      </c>
      <c r="B429" t="inlineStr">
        <is>
          <t>RM</t>
        </is>
      </c>
      <c r="C429" t="inlineStr">
        <is>
          <t>RM.GLZ.0012</t>
        </is>
      </c>
      <c r="D429" t="inlineStr">
        <is>
          <t>mango Cold Pastry Jelly 6 kg</t>
        </is>
      </c>
      <c r="E429" t="n">
        <v>302.7477</v>
      </c>
      <c r="F429" t="n">
        <v>234.8903</v>
      </c>
      <c r="G429" t="inlineStr">
        <is>
          <t>301, 401, 499, 306, 305, 404, 9401, 801, 499, 9404, 306, 301, 305, 401, 499, 801, 404, 9401, 9404</t>
        </is>
      </c>
      <c r="H429" t="n">
        <v>0</v>
      </c>
      <c r="I429" t="n">
        <v>0</v>
      </c>
      <c r="J429" t="n">
        <v>0</v>
      </c>
      <c r="K429" t="n">
        <v>0</v>
      </c>
      <c r="L429" t="n">
        <v>0</v>
      </c>
      <c r="M429" t="n">
        <v>0</v>
      </c>
      <c r="N429" t="n">
        <v>0</v>
      </c>
      <c r="O429" t="n">
        <v>0</v>
      </c>
      <c r="P429" t="n">
        <v>0</v>
      </c>
      <c r="Q429" t="n">
        <v>-0.7325</v>
      </c>
      <c r="R429" t="n">
        <v>0</v>
      </c>
      <c r="S429" t="n">
        <v>-0.7325</v>
      </c>
      <c r="T429" t="n">
        <v>302.0152</v>
      </c>
      <c r="U429" t="n">
        <v>234.322</v>
      </c>
      <c r="V429" t="n">
        <v>0.7759</v>
      </c>
      <c r="W429" t="n">
        <v>0.7325</v>
      </c>
      <c r="X429" t="n">
        <v>0.7325</v>
      </c>
      <c r="Y429" t="n">
        <v>0.7325</v>
      </c>
      <c r="Z429" t="n">
        <v>0.7325</v>
      </c>
      <c r="AA429" s="20" t="n">
        <v>45997</v>
      </c>
      <c r="AB429" t="inlineStr">
        <is>
          <t xml:space="preserve">مؤسسة ثمار الربيع لتكنولوجيا الاغذية </t>
        </is>
      </c>
      <c r="AC429" s="20" t="n">
        <v>46053</v>
      </c>
      <c r="AD429" t="n">
        <v>0.0813</v>
      </c>
      <c r="AE429" t="n">
        <v>0.061</v>
      </c>
      <c r="AF429" t="inlineStr">
        <is>
          <t>4947:20</t>
        </is>
      </c>
      <c r="AG429" t="n">
        <v>0</v>
      </c>
    </row>
    <row r="430">
      <c r="A430" t="inlineStr">
        <is>
          <t>GLZ</t>
        </is>
      </c>
      <c r="B430" t="inlineStr">
        <is>
          <t>RM</t>
        </is>
      </c>
      <c r="C430" t="inlineStr">
        <is>
          <t>RM.GLZ.0013</t>
        </is>
      </c>
      <c r="D430" t="inlineStr">
        <is>
          <t>Neutral Pstry Jelly 6 kg</t>
        </is>
      </c>
      <c r="E430" t="n">
        <v>1742.1496</v>
      </c>
      <c r="F430" t="n">
        <v>1351.6678</v>
      </c>
      <c r="G430" t="inlineStr">
        <is>
          <t>301, 306, 305, 401, 499, 404, 499, 301, 9404, 9605, 9401, 801, 605, 306, 301, 305, 401, 605, 499, 404, 801, 9404, 9401, 9605</t>
        </is>
      </c>
      <c r="H430" t="n">
        <v>0</v>
      </c>
      <c r="I430" t="n">
        <v>150</v>
      </c>
      <c r="J430" t="n">
        <v>0</v>
      </c>
      <c r="K430" t="n">
        <v>0</v>
      </c>
      <c r="L430" t="n">
        <v>0</v>
      </c>
      <c r="M430" t="n">
        <v>150</v>
      </c>
      <c r="N430" t="n">
        <v>0</v>
      </c>
      <c r="O430" t="n">
        <v>-978</v>
      </c>
      <c r="P430" t="n">
        <v>0</v>
      </c>
      <c r="Q430" t="n">
        <v>-2.3719</v>
      </c>
      <c r="R430" t="n">
        <v>0</v>
      </c>
      <c r="S430" t="n">
        <v>-980.3719</v>
      </c>
      <c r="T430" t="n">
        <v>911.7777</v>
      </c>
      <c r="U430" t="n">
        <v>707.4136999999999</v>
      </c>
      <c r="V430" t="n">
        <v>0.8405</v>
      </c>
      <c r="W430" t="n">
        <v>2402.3719</v>
      </c>
      <c r="X430" t="n">
        <v>5192.3719</v>
      </c>
      <c r="Y430" t="n">
        <v>7904.3719</v>
      </c>
      <c r="Z430" t="n">
        <v>10838.3719</v>
      </c>
      <c r="AA430" s="20" t="n">
        <v>45980</v>
      </c>
      <c r="AB430" t="inlineStr">
        <is>
          <t xml:space="preserve">مؤسسة ثمار الربيع لتكنولوجيا الاغذية </t>
        </is>
      </c>
      <c r="AC430" s="20" t="n">
        <v>46053</v>
      </c>
      <c r="AD430" t="n">
        <v>878.2635</v>
      </c>
      <c r="AE430" t="n">
        <v>903.1976</v>
      </c>
      <c r="AF430" t="inlineStr">
        <is>
          <t>1:0</t>
        </is>
      </c>
      <c r="AG430" t="n">
        <v>0</v>
      </c>
    </row>
    <row r="431">
      <c r="A431" t="inlineStr">
        <is>
          <t>GLZ</t>
        </is>
      </c>
      <c r="B431" t="inlineStr">
        <is>
          <t>RM</t>
        </is>
      </c>
      <c r="C431" t="inlineStr">
        <is>
          <t>RM.GLZ.0014</t>
        </is>
      </c>
      <c r="D431" t="inlineStr">
        <is>
          <t>Blueberry Pstry Jelly 6 kg</t>
        </is>
      </c>
      <c r="E431" t="n">
        <v>187.8318</v>
      </c>
      <c r="F431" t="n">
        <v>145.7315</v>
      </c>
      <c r="G431" t="inlineStr">
        <is>
          <t>9401, 499, 9605, 401, 301, 305, 605, 605, 9401, 301, 499, 9605, 499, 401, 305, 301</t>
        </is>
      </c>
      <c r="H431" t="n">
        <v>0</v>
      </c>
      <c r="I431" t="n">
        <v>0</v>
      </c>
      <c r="J431" t="n">
        <v>0</v>
      </c>
      <c r="K431" t="n">
        <v>0</v>
      </c>
      <c r="L431" t="n">
        <v>0</v>
      </c>
      <c r="M431" t="n">
        <v>0</v>
      </c>
      <c r="N431" t="n">
        <v>0</v>
      </c>
      <c r="O431" t="n">
        <v>-132</v>
      </c>
      <c r="P431" t="n">
        <v>0</v>
      </c>
      <c r="Q431" t="n">
        <v>-0.4884</v>
      </c>
      <c r="R431" t="n">
        <v>0</v>
      </c>
      <c r="S431" t="n">
        <v>-132.4884</v>
      </c>
      <c r="T431" t="n">
        <v>55.3434</v>
      </c>
      <c r="U431" t="n">
        <v>42.9388</v>
      </c>
      <c r="V431" t="n">
        <v>0.7759</v>
      </c>
      <c r="W431" t="n">
        <v>360.4884</v>
      </c>
      <c r="X431" t="n">
        <v>1146.4884</v>
      </c>
      <c r="Y431" t="n">
        <v>1578.4884</v>
      </c>
      <c r="Z431" t="n">
        <v>1740.4884</v>
      </c>
      <c r="AA431" s="20" t="n">
        <v>45997</v>
      </c>
      <c r="AB431" t="inlineStr">
        <is>
          <t xml:space="preserve">مؤسسة ثمار الربيع لتكنولوجيا الاغذية </t>
        </is>
      </c>
      <c r="AC431" s="20" t="n">
        <v>46053</v>
      </c>
      <c r="AD431" t="n">
        <v>175.3876</v>
      </c>
      <c r="AE431" t="n">
        <v>145.0407</v>
      </c>
      <c r="AF431" t="inlineStr">
        <is>
          <t>0:11</t>
        </is>
      </c>
      <c r="AG431" t="n">
        <v>0</v>
      </c>
    </row>
    <row r="432">
      <c r="A432" t="inlineStr">
        <is>
          <t>JAM</t>
        </is>
      </c>
      <c r="B432" t="inlineStr">
        <is>
          <t>RM</t>
        </is>
      </c>
      <c r="C432" t="inlineStr">
        <is>
          <t>RM.JAM.0001</t>
        </is>
      </c>
      <c r="D432" t="inlineStr">
        <is>
          <t xml:space="preserve">مربى لحشو الكيك - فراولة </t>
        </is>
      </c>
      <c r="E432" t="n">
        <v>2216.5608</v>
      </c>
      <c r="F432" t="n">
        <v>1813.1891</v>
      </c>
      <c r="G432" t="inlineStr">
        <is>
          <t>301, 201, 305, 102, 499, 404, 9605, 9404, 9601, 499, 301, 102, 801, 605, 601, 602, 605, 602, 601, 404, 305, 301, 201, 9605, 499, 801, 9601, 9404</t>
        </is>
      </c>
      <c r="H432" t="n">
        <v>0</v>
      </c>
      <c r="I432" t="n">
        <v>0</v>
      </c>
      <c r="J432" t="n">
        <v>0</v>
      </c>
      <c r="K432" t="n">
        <v>0</v>
      </c>
      <c r="L432" t="n">
        <v>0</v>
      </c>
      <c r="M432" t="n">
        <v>0</v>
      </c>
      <c r="N432" t="n">
        <v>0</v>
      </c>
      <c r="O432" t="n">
        <v>-200</v>
      </c>
      <c r="P432" t="n">
        <v>0</v>
      </c>
      <c r="Q432" t="n">
        <v>-3.0812</v>
      </c>
      <c r="R432" t="n">
        <v>0</v>
      </c>
      <c r="S432" t="n">
        <v>-203.0812</v>
      </c>
      <c r="T432" t="n">
        <v>2013.4796</v>
      </c>
      <c r="U432" t="n">
        <v>1647.0648</v>
      </c>
      <c r="V432" t="n">
        <v>1.1922</v>
      </c>
      <c r="W432" t="n">
        <v>703.0812</v>
      </c>
      <c r="X432" t="n">
        <v>2578.0812</v>
      </c>
      <c r="Y432" t="n">
        <v>2548.0812</v>
      </c>
      <c r="Z432" t="n">
        <v>3348.0812</v>
      </c>
      <c r="AA432" s="20" t="n">
        <v>45167</v>
      </c>
      <c r="AB432" t="inlineStr">
        <is>
          <t>INTERNATIONAL.05/2023</t>
        </is>
      </c>
      <c r="AC432" s="20" t="n">
        <v>46053</v>
      </c>
      <c r="AD432" t="n">
        <v>283.1201</v>
      </c>
      <c r="AE432" t="n">
        <v>279.0067</v>
      </c>
      <c r="AF432" t="inlineStr">
        <is>
          <t>7:6</t>
        </is>
      </c>
      <c r="AG432" t="n">
        <v>0</v>
      </c>
    </row>
    <row r="433">
      <c r="A433" t="inlineStr">
        <is>
          <t>JAM</t>
        </is>
      </c>
      <c r="B433" t="inlineStr">
        <is>
          <t>RM</t>
        </is>
      </c>
      <c r="C433" t="inlineStr">
        <is>
          <t>RM.JAM.0002</t>
        </is>
      </c>
      <c r="D433" t="inlineStr">
        <is>
          <t>مربى- مشمش   4سطل*5كغ</t>
        </is>
      </c>
      <c r="E433" t="n">
        <v>0</v>
      </c>
      <c r="F433" t="n">
        <v>0</v>
      </c>
      <c r="G433" t="inlineStr">
        <is>
          <t>201, 306, 301, 305, 605, 601, 602, 9605, 801, 404, 9404, 201, 301, 306, 102, 305, 404, 602, 801, 601, 605, 102, 9605, 9404</t>
        </is>
      </c>
      <c r="H433" t="n">
        <v>0</v>
      </c>
      <c r="I433" t="n">
        <v>0</v>
      </c>
      <c r="J433" t="n">
        <v>0</v>
      </c>
      <c r="K433" t="n">
        <v>0</v>
      </c>
      <c r="L433" t="n">
        <v>0</v>
      </c>
      <c r="M433" t="n">
        <v>0</v>
      </c>
      <c r="N433" t="n">
        <v>0</v>
      </c>
      <c r="O433" t="n">
        <v>0</v>
      </c>
      <c r="P433" t="n">
        <v>0</v>
      </c>
      <c r="Q433" t="n">
        <v>0</v>
      </c>
      <c r="R433" t="n">
        <v>0</v>
      </c>
      <c r="S433" t="n">
        <v>0</v>
      </c>
      <c r="T433" t="n">
        <v>0</v>
      </c>
      <c r="U433" t="n">
        <v>0</v>
      </c>
      <c r="V433" t="n">
        <v>1.0853</v>
      </c>
      <c r="W433" t="n">
        <v>20</v>
      </c>
      <c r="X433" t="n">
        <v>4755</v>
      </c>
      <c r="Y433" t="n">
        <v>5920</v>
      </c>
      <c r="Z433" t="n">
        <v>9795</v>
      </c>
      <c r="AA433" s="20" t="n">
        <v>45720</v>
      </c>
      <c r="AB433" t="inlineStr">
        <is>
          <t>INTERNATIONAL.01/2025</t>
        </is>
      </c>
      <c r="AC433" s="20" t="n">
        <v>46015</v>
      </c>
      <c r="AD433" t="n">
        <v>657.7777</v>
      </c>
      <c r="AE433" t="n">
        <v>816.25</v>
      </c>
      <c r="AF433" t="inlineStr">
        <is>
          <t>0:0</t>
        </is>
      </c>
      <c r="AG433" t="n">
        <v>0</v>
      </c>
    </row>
    <row r="434">
      <c r="A434" t="inlineStr">
        <is>
          <t>JAM</t>
        </is>
      </c>
      <c r="B434" t="inlineStr">
        <is>
          <t>RM</t>
        </is>
      </c>
      <c r="C434" t="inlineStr">
        <is>
          <t>RM.JAM.0003</t>
        </is>
      </c>
      <c r="D434" t="inlineStr">
        <is>
          <t>حشوة الفراولة 2.7كغ *4سطل</t>
        </is>
      </c>
      <c r="E434" t="n">
        <v>27962.5319</v>
      </c>
      <c r="F434" t="n">
        <v>46712.2658</v>
      </c>
      <c r="G434" t="inlineStr">
        <is>
          <t>9404, 499, 601, 801, 9302, 404, 302, 499, 301, 201, 9404, 404, 801, 499, 9302, 601, 301, 302, 201</t>
        </is>
      </c>
      <c r="H434" t="n">
        <v>0</v>
      </c>
      <c r="I434" t="n">
        <v>0</v>
      </c>
      <c r="J434" t="n">
        <v>0</v>
      </c>
      <c r="K434" t="n">
        <v>0</v>
      </c>
      <c r="L434" t="n">
        <v>0</v>
      </c>
      <c r="M434" t="n">
        <v>0</v>
      </c>
      <c r="N434" t="n">
        <v>0</v>
      </c>
      <c r="O434" t="n">
        <v>0</v>
      </c>
      <c r="P434" t="n">
        <v>0</v>
      </c>
      <c r="Q434" t="n">
        <v>-28.6138</v>
      </c>
      <c r="R434" t="n">
        <v>0</v>
      </c>
      <c r="S434" t="n">
        <v>-28.6138</v>
      </c>
      <c r="T434" t="n">
        <v>27933.9181</v>
      </c>
      <c r="U434" t="n">
        <v>46664.4656</v>
      </c>
      <c r="V434" t="n">
        <v>1.6705</v>
      </c>
      <c r="W434" t="n">
        <v>28.6138</v>
      </c>
      <c r="X434" t="n">
        <v>28.6138</v>
      </c>
      <c r="Y434" t="n">
        <v>-10771.3862</v>
      </c>
      <c r="Z434" t="n">
        <v>-8217.1862</v>
      </c>
      <c r="AA434" s="20" t="n">
        <v>45186</v>
      </c>
      <c r="AB434" t="inlineStr">
        <is>
          <t>INTERNATIONAL.06/2023</t>
        </is>
      </c>
      <c r="AC434" s="20" t="n">
        <v>46053</v>
      </c>
      <c r="AD434" t="n">
        <v>-1196.8206</v>
      </c>
      <c r="AE434" t="n">
        <v>-684.7655</v>
      </c>
      <c r="AF434" t="inlineStr">
        <is>
          <t>-41:-24</t>
        </is>
      </c>
      <c r="AG434" t="n">
        <v>0</v>
      </c>
    </row>
    <row r="435">
      <c r="A435" t="inlineStr">
        <is>
          <t>MLK</t>
        </is>
      </c>
      <c r="B435" t="inlineStr">
        <is>
          <t>RM</t>
        </is>
      </c>
      <c r="C435" t="inlineStr">
        <is>
          <t>RM.MILK.00001</t>
        </is>
      </c>
      <c r="D435" t="inlineStr">
        <is>
          <t>Milk Permeate Powder</t>
        </is>
      </c>
      <c r="E435" t="n">
        <v>1215432.9801</v>
      </c>
      <c r="F435" t="n">
        <v>880741.4398000001</v>
      </c>
      <c r="G435" t="inlineStr">
        <is>
          <t>9112, 9408, 9110, 9403, 9401, 9402, 9107, 9405, 801, 9102, 9103, 9101, 9108, 499, 9605, 112, 301, 306, 401, 403, 402, 408, 605, 701, 405, 9102, 9103, 605, 9110, 9401, 9112, 405, 9101, 9402, 408, 9403, 9108, 701, 801, 9403, 104, 108, 9401, 107, 102, 101, 9108, 9408, 9405, 110, 103, 112, 499, 102, 103, 403, 9112, 108, 405, 401, 9405, 9408, 9605, 105, 9107, 403, 499, 402, 401, 408, 102, 103, 101, 105, 108, 107, 110, 306, 301, 112, 104</t>
        </is>
      </c>
      <c r="H435" t="n">
        <v>0</v>
      </c>
      <c r="I435" t="n">
        <v>0</v>
      </c>
      <c r="J435" t="n">
        <v>150</v>
      </c>
      <c r="K435" t="n">
        <v>0</v>
      </c>
      <c r="L435" t="n">
        <v>0</v>
      </c>
      <c r="M435" t="n">
        <v>150</v>
      </c>
      <c r="N435" t="n">
        <v>0</v>
      </c>
      <c r="O435" t="n">
        <v>0</v>
      </c>
      <c r="P435" t="n">
        <v>-60</v>
      </c>
      <c r="Q435" t="n">
        <v>-89181.8051</v>
      </c>
      <c r="R435" t="n">
        <v>0</v>
      </c>
      <c r="S435" t="n">
        <v>-89241.8051</v>
      </c>
      <c r="T435" t="n">
        <v>1126341.175</v>
      </c>
      <c r="U435" t="n">
        <v>815275.259</v>
      </c>
      <c r="V435" t="n">
        <v>0.7349</v>
      </c>
      <c r="W435" t="n">
        <v>281111.6425</v>
      </c>
      <c r="X435" t="n">
        <v>570450.0085</v>
      </c>
      <c r="Y435" t="n">
        <v>952623.71</v>
      </c>
      <c r="Z435" t="n">
        <v>1266512.6456</v>
      </c>
      <c r="AA435" s="20" t="n">
        <v>45970</v>
      </c>
      <c r="AB435" t="inlineStr">
        <is>
          <t>PERMEATE POWDER.28/2025</t>
        </is>
      </c>
      <c r="AC435" s="20" t="n">
        <v>46053</v>
      </c>
      <c r="AD435" t="n">
        <v>105847.0788</v>
      </c>
      <c r="AE435" t="n">
        <v>105542.7204</v>
      </c>
      <c r="AF435" t="inlineStr">
        <is>
          <t>10:20</t>
        </is>
      </c>
      <c r="AG435" t="n">
        <v>0</v>
      </c>
    </row>
    <row r="436">
      <c r="A436" t="inlineStr">
        <is>
          <t>MLK</t>
        </is>
      </c>
      <c r="B436" t="inlineStr">
        <is>
          <t>RM</t>
        </is>
      </c>
      <c r="C436" t="inlineStr">
        <is>
          <t>RM.MILK.00002</t>
        </is>
      </c>
      <c r="D436" t="inlineStr">
        <is>
          <t xml:space="preserve">Whey Milk Permeate Powder - 25 kg </t>
        </is>
      </c>
      <c r="E436" t="n">
        <v>0</v>
      </c>
      <c r="F436" t="n">
        <v>0</v>
      </c>
      <c r="G436" t="inlineStr">
        <is>
          <t>201, 303, 303, 201</t>
        </is>
      </c>
      <c r="H436" t="n">
        <v>0</v>
      </c>
      <c r="I436" t="n">
        <v>0</v>
      </c>
      <c r="J436" t="n">
        <v>0</v>
      </c>
      <c r="K436" t="n">
        <v>0</v>
      </c>
      <c r="L436" t="n">
        <v>0</v>
      </c>
      <c r="M436" t="n">
        <v>0</v>
      </c>
      <c r="N436" t="n">
        <v>0</v>
      </c>
      <c r="O436" t="n">
        <v>0</v>
      </c>
      <c r="P436" t="n">
        <v>0</v>
      </c>
      <c r="Q436" t="n">
        <v>0</v>
      </c>
      <c r="R436" t="n">
        <v>0</v>
      </c>
      <c r="S436" t="n">
        <v>0</v>
      </c>
      <c r="T436" t="n">
        <v>0</v>
      </c>
      <c r="U436" t="n">
        <v>0</v>
      </c>
      <c r="V436" t="n">
        <v>0.727</v>
      </c>
      <c r="W436" t="n">
        <v>0</v>
      </c>
      <c r="X436" t="n">
        <v>0</v>
      </c>
      <c r="Y436" t="n">
        <v>0</v>
      </c>
      <c r="Z436" t="n">
        <v>24000</v>
      </c>
      <c r="AA436" s="20" t="n">
        <v>45775</v>
      </c>
      <c r="AB436" t="inlineStr">
        <is>
          <t>PERMEATE POWDER.12/2025</t>
        </is>
      </c>
      <c r="AC436" s="20" t="n">
        <v>45775</v>
      </c>
      <c r="AD436" t="n">
        <v>0</v>
      </c>
      <c r="AE436" t="n">
        <v>2000</v>
      </c>
      <c r="AF436" t="inlineStr">
        <is>
          <t>0:0</t>
        </is>
      </c>
      <c r="AG436" t="n">
        <v>0</v>
      </c>
    </row>
    <row r="437">
      <c r="A437" t="inlineStr">
        <is>
          <t>MLK</t>
        </is>
      </c>
      <c r="B437" t="inlineStr">
        <is>
          <t>RM</t>
        </is>
      </c>
      <c r="C437" t="inlineStr">
        <is>
          <t>RM.MILK.00003</t>
        </is>
      </c>
      <c r="D437" t="inlineStr">
        <is>
          <t xml:space="preserve">مصل الحليب 25 كيلو </t>
        </is>
      </c>
      <c r="E437" t="n">
        <v>0</v>
      </c>
      <c r="F437" t="n">
        <v>0</v>
      </c>
      <c r="G437" t="inlineStr">
        <is>
          <t>9108, 108, 102, 101, 103, 9108, 108, 102, 103, 101</t>
        </is>
      </c>
      <c r="H437" t="n">
        <v>0</v>
      </c>
      <c r="I437" t="n">
        <v>0</v>
      </c>
      <c r="J437" t="n">
        <v>0</v>
      </c>
      <c r="K437" t="n">
        <v>0</v>
      </c>
      <c r="L437" t="n">
        <v>0</v>
      </c>
      <c r="M437" t="n">
        <v>0</v>
      </c>
      <c r="N437" t="n">
        <v>0</v>
      </c>
      <c r="O437" t="n">
        <v>0</v>
      </c>
      <c r="P437" t="n">
        <v>0</v>
      </c>
      <c r="Q437" t="n">
        <v>0</v>
      </c>
      <c r="R437" t="n">
        <v>0</v>
      </c>
      <c r="S437" t="n">
        <v>0</v>
      </c>
      <c r="T437" t="n">
        <v>0</v>
      </c>
      <c r="U437" t="n">
        <v>0</v>
      </c>
      <c r="V437" t="n">
        <v>0.9091</v>
      </c>
      <c r="W437" t="n">
        <v>0</v>
      </c>
      <c r="X437" t="n">
        <v>0</v>
      </c>
      <c r="Y437" t="n">
        <v>0</v>
      </c>
      <c r="Z437" t="n">
        <v>0</v>
      </c>
      <c r="AA437" s="20" t="n">
        <v>45683</v>
      </c>
      <c r="AB437" t="inlineStr">
        <is>
          <t>شركة حقول اللاكتوز للصناعات الغذائية  / مورد</t>
        </is>
      </c>
      <c r="AC437" s="20" t="n">
        <v>45805</v>
      </c>
      <c r="AD437" t="n">
        <v>0</v>
      </c>
      <c r="AE437" t="n">
        <v>0</v>
      </c>
      <c r="AG437" t="n">
        <v>0</v>
      </c>
    </row>
    <row r="438">
      <c r="A438" t="inlineStr">
        <is>
          <t>MLK</t>
        </is>
      </c>
      <c r="B438" t="inlineStr">
        <is>
          <t>RM</t>
        </is>
      </c>
      <c r="C438" t="inlineStr">
        <is>
          <t>RM.MILK.00004</t>
        </is>
      </c>
      <c r="D438" t="inlineStr">
        <is>
          <t>Skimmed Milk Powder</t>
        </is>
      </c>
      <c r="E438" t="n">
        <v>592101.2815</v>
      </c>
      <c r="F438" t="n">
        <v>1237476.8186</v>
      </c>
      <c r="G438" t="inlineStr">
        <is>
          <t>201, 108, 102, 112, 107, 306, 204, 401, 403, 402, 405, 409, 605, 701, 9405, 9112, 9408, 9401, 9402, 9107, 9409, 9204, 408, 499, 9101, 9103, 9108, 9605, 9102, 9403, 204, 306, 401, 499, 408, 402, 403, 9107, 201, 104, 101, 105, 102, 103, 108, 107, 112, 9401, 9108, 701, 9204, 9403, 605, 409, 9112, 405, 9103, 9101, 9102, 112, 499, 405, 108, 401, 9605, 409, 105, 9409, 9402, 408, 9405, 9408, 101, 9403, 104, 103, 9401, 9405, 9108, 103, 9112, 101, 102, 9409, 9408, 403</t>
        </is>
      </c>
      <c r="H438" t="n">
        <v>100050</v>
      </c>
      <c r="I438" t="n">
        <v>0</v>
      </c>
      <c r="J438" t="n">
        <v>2080</v>
      </c>
      <c r="K438" t="n">
        <v>0</v>
      </c>
      <c r="L438" t="n">
        <v>0</v>
      </c>
      <c r="M438" t="n">
        <v>102130</v>
      </c>
      <c r="N438" t="n">
        <v>0</v>
      </c>
      <c r="O438" t="n">
        <v>0</v>
      </c>
      <c r="P438" t="n">
        <v>-4080</v>
      </c>
      <c r="Q438" t="n">
        <v>-75040.7533</v>
      </c>
      <c r="R438" t="n">
        <v>0</v>
      </c>
      <c r="S438" t="n">
        <v>-79120.7533</v>
      </c>
      <c r="T438" t="n">
        <v>615110.5281999999</v>
      </c>
      <c r="U438" t="n">
        <v>1293341.0048</v>
      </c>
      <c r="V438" t="n">
        <v>2.184</v>
      </c>
      <c r="W438" t="n">
        <v>217291.8413</v>
      </c>
      <c r="X438" t="n">
        <v>437543.4501</v>
      </c>
      <c r="Y438" t="n">
        <v>717651.1428</v>
      </c>
      <c r="Z438" t="n">
        <v>1138487.509</v>
      </c>
      <c r="AA438" s="20" t="n">
        <v>46051</v>
      </c>
      <c r="AB438" t="inlineStr">
        <is>
          <t>SKIMMED.02/2026</t>
        </is>
      </c>
      <c r="AC438" s="20" t="n">
        <v>46053</v>
      </c>
      <c r="AD438" t="n">
        <v>79739.01579999999</v>
      </c>
      <c r="AE438" t="n">
        <v>94873.959</v>
      </c>
      <c r="AF438" t="inlineStr">
        <is>
          <t>6:14</t>
        </is>
      </c>
      <c r="AG438" t="n">
        <v>216834.94</v>
      </c>
    </row>
    <row r="439">
      <c r="A439" t="inlineStr">
        <is>
          <t>MLK</t>
        </is>
      </c>
      <c r="B439" t="inlineStr">
        <is>
          <t>RM</t>
        </is>
      </c>
      <c r="C439" t="inlineStr">
        <is>
          <t>RM.MILK.00005</t>
        </is>
      </c>
      <c r="D439" t="inlineStr">
        <is>
          <t>Skimmed Milk Powder H</t>
        </is>
      </c>
      <c r="E439" t="n">
        <v>0</v>
      </c>
      <c r="F439" t="n">
        <v>0</v>
      </c>
      <c r="G439" t="inlineStr">
        <is>
          <t>102, 107, 101, 103, 107, 102, 103, 101</t>
        </is>
      </c>
      <c r="H439" t="n">
        <v>0</v>
      </c>
      <c r="I439" t="n">
        <v>0</v>
      </c>
      <c r="J439" t="n">
        <v>0</v>
      </c>
      <c r="K439" t="n">
        <v>0</v>
      </c>
      <c r="L439" t="n">
        <v>0</v>
      </c>
      <c r="M439" t="n">
        <v>0</v>
      </c>
      <c r="N439" t="n">
        <v>0</v>
      </c>
      <c r="O439" t="n">
        <v>0</v>
      </c>
      <c r="P439" t="n">
        <v>0</v>
      </c>
      <c r="Q439" t="n">
        <v>0</v>
      </c>
      <c r="R439" t="n">
        <v>0</v>
      </c>
      <c r="S439" t="n">
        <v>0</v>
      </c>
      <c r="T439" t="n">
        <v>0</v>
      </c>
      <c r="U439" t="n">
        <v>0</v>
      </c>
      <c r="V439" t="n">
        <v>1.9163</v>
      </c>
      <c r="W439" t="n">
        <v>0</v>
      </c>
      <c r="X439" t="n">
        <v>0</v>
      </c>
      <c r="Y439" t="n">
        <v>0</v>
      </c>
      <c r="Z439" t="n">
        <v>0</v>
      </c>
      <c r="AA439" s="20" t="n">
        <v>45435</v>
      </c>
      <c r="AB439" t="inlineStr">
        <is>
          <t>SKIMMED.07/2024</t>
        </is>
      </c>
      <c r="AC439" s="20" t="n">
        <v>45440</v>
      </c>
      <c r="AD439" t="n">
        <v>0</v>
      </c>
      <c r="AE439" t="n">
        <v>0</v>
      </c>
      <c r="AG439" t="n">
        <v>0</v>
      </c>
    </row>
    <row r="440">
      <c r="A440" t="inlineStr">
        <is>
          <t>MLK</t>
        </is>
      </c>
      <c r="B440" t="inlineStr">
        <is>
          <t>RM</t>
        </is>
      </c>
      <c r="C440" t="inlineStr">
        <is>
          <t>RM.MILK.00006</t>
        </is>
      </c>
      <c r="D440" t="inlineStr">
        <is>
          <t>Skimmed Milk Powder Q</t>
        </is>
      </c>
      <c r="E440" t="n">
        <v>0</v>
      </c>
      <c r="F440" t="n">
        <v>0</v>
      </c>
      <c r="G440" t="inlineStr">
        <is>
          <t>9108, 701, 101, 103, 102, 108, 101, 108, 102, 103, 701, 9108</t>
        </is>
      </c>
      <c r="H440" t="n">
        <v>0</v>
      </c>
      <c r="I440" t="n">
        <v>0</v>
      </c>
      <c r="J440" t="n">
        <v>0</v>
      </c>
      <c r="K440" t="n">
        <v>0</v>
      </c>
      <c r="L440" t="n">
        <v>0</v>
      </c>
      <c r="M440" t="n">
        <v>0</v>
      </c>
      <c r="N440" t="n">
        <v>0</v>
      </c>
      <c r="O440" t="n">
        <v>0</v>
      </c>
      <c r="P440" t="n">
        <v>0</v>
      </c>
      <c r="Q440" t="n">
        <v>0</v>
      </c>
      <c r="R440" t="n">
        <v>0</v>
      </c>
      <c r="S440" t="n">
        <v>0</v>
      </c>
      <c r="T440" t="n">
        <v>0</v>
      </c>
      <c r="U440" t="n">
        <v>0</v>
      </c>
      <c r="V440" t="n">
        <v>2.1531</v>
      </c>
      <c r="W440" t="n">
        <v>0</v>
      </c>
      <c r="X440" t="n">
        <v>0</v>
      </c>
      <c r="Y440" t="n">
        <v>0</v>
      </c>
      <c r="Z440" t="n">
        <v>150</v>
      </c>
      <c r="AA440" s="20" t="n">
        <v>45736</v>
      </c>
      <c r="AB440" t="inlineStr">
        <is>
          <t>SKIMMED</t>
        </is>
      </c>
      <c r="AC440" s="20" t="n">
        <v>45796</v>
      </c>
      <c r="AD440" t="n">
        <v>0</v>
      </c>
      <c r="AE440" t="n">
        <v>12.5</v>
      </c>
      <c r="AF440" t="inlineStr">
        <is>
          <t>0:0</t>
        </is>
      </c>
      <c r="AG440" t="n">
        <v>0</v>
      </c>
    </row>
    <row r="441">
      <c r="A441" t="inlineStr">
        <is>
          <t>MLK</t>
        </is>
      </c>
      <c r="B441" t="inlineStr">
        <is>
          <t>RM</t>
        </is>
      </c>
      <c r="C441" t="inlineStr">
        <is>
          <t>RM.MILK.00007</t>
        </is>
      </c>
      <c r="D441" t="inlineStr">
        <is>
          <t>حليب كامل الدسم</t>
        </is>
      </c>
      <c r="E441" t="n">
        <v>194485.6528</v>
      </c>
      <c r="F441" t="n">
        <v>600614.8817</v>
      </c>
      <c r="G441" t="inlineStr">
        <is>
          <t>201, 109, 107, 112, 306, 304, 401, 403, 402, 605, 701, 9108, 408, 409, 501, 405, 9405, 9605, 9402, 9401, 499, 801, 9103, 9102, 9112, 9409, 9408, 9110, 9111, 9403, 201, 306, 102, 111, 101, 105, 104, 103, 108, 112, 110, 109, 107, 499, 401, 304, 403, 402, 408, 701, 9401, 9108, 9403, 9402, 408, 9110, 9111, 409, 405, 9112, 9102, 605, 9103, 501, 499, 108, 109, 9112, 102, 112, 409, 405, 9605, 9409, 105, 9405, 401, 9408, 102, 801, 108, 9401, 9403, 101, 9103, 104, 111, 403, 9108, 103, 9408, 9409, 9405, 103, 110</t>
        </is>
      </c>
      <c r="H441" t="n">
        <v>104000</v>
      </c>
      <c r="I441" t="n">
        <v>0</v>
      </c>
      <c r="J441" t="n">
        <v>0</v>
      </c>
      <c r="K441" t="n">
        <v>0</v>
      </c>
      <c r="L441" t="n">
        <v>0</v>
      </c>
      <c r="M441" t="n">
        <v>104000</v>
      </c>
      <c r="N441" t="n">
        <v>0</v>
      </c>
      <c r="O441" t="n">
        <v>0</v>
      </c>
      <c r="P441" t="n">
        <v>0</v>
      </c>
      <c r="Q441" t="n">
        <v>-71564.55899999999</v>
      </c>
      <c r="R441" t="n">
        <v>0</v>
      </c>
      <c r="S441" t="n">
        <v>-71564.55899999999</v>
      </c>
      <c r="T441" t="n">
        <v>226921.0938</v>
      </c>
      <c r="U441" t="n">
        <v>725059.5932999999</v>
      </c>
      <c r="V441" t="n">
        <v>3.0089</v>
      </c>
      <c r="W441" t="n">
        <v>180483.4555</v>
      </c>
      <c r="X441" t="n">
        <v>379259.5105</v>
      </c>
      <c r="Y441" t="n">
        <v>605585.162</v>
      </c>
      <c r="Z441" t="n">
        <v>805928.093</v>
      </c>
      <c r="AA441" s="20" t="n">
        <v>46048</v>
      </c>
      <c r="AB441" t="inlineStr">
        <is>
          <t>Whole milk.02/2026</t>
        </is>
      </c>
      <c r="AC441" s="20" t="n">
        <v>46053</v>
      </c>
      <c r="AD441" t="n">
        <v>67287.2402</v>
      </c>
      <c r="AE441" t="n">
        <v>67160.6744</v>
      </c>
      <c r="AF441" t="inlineStr">
        <is>
          <t>3:11</t>
        </is>
      </c>
      <c r="AG441" t="n">
        <v>340942.232</v>
      </c>
    </row>
    <row r="442">
      <c r="A442" t="inlineStr">
        <is>
          <t>MLK</t>
        </is>
      </c>
      <c r="B442" t="inlineStr">
        <is>
          <t>RM</t>
        </is>
      </c>
      <c r="C442" t="inlineStr">
        <is>
          <t>RM.MILK.00008</t>
        </is>
      </c>
      <c r="D442" t="inlineStr">
        <is>
          <t>LARA Milk Powder / Bag * 2250 GM ( Carton*6 Bags )</t>
        </is>
      </c>
      <c r="V442" t="n">
        <v>0</v>
      </c>
      <c r="W442" t="n">
        <v>0</v>
      </c>
      <c r="X442" t="n">
        <v>0</v>
      </c>
      <c r="Y442" t="n">
        <v>0</v>
      </c>
      <c r="Z442" t="n">
        <v>0</v>
      </c>
      <c r="AA442" s="20" t="n">
        <v>2</v>
      </c>
      <c r="AC442" s="20" t="n">
        <v>2</v>
      </c>
      <c r="AD442" t="n">
        <v>0</v>
      </c>
      <c r="AE442" t="n">
        <v>0</v>
      </c>
    </row>
    <row r="443">
      <c r="A443" t="inlineStr">
        <is>
          <t>NUT</t>
        </is>
      </c>
      <c r="B443" t="inlineStr">
        <is>
          <t>RM</t>
        </is>
      </c>
      <c r="C443" t="inlineStr">
        <is>
          <t>RM.NUT.00001</t>
        </is>
      </c>
      <c r="D443" t="inlineStr">
        <is>
          <t>Hazulnut Base</t>
        </is>
      </c>
      <c r="E443" t="n">
        <v>1.5214</v>
      </c>
      <c r="F443" t="n">
        <v>7.6671</v>
      </c>
      <c r="G443" t="inlineStr">
        <is>
          <t>101, 102, 107, 108, 301, 402, 403, 401, 304, 101, 9405, 304, 9402, 405, 801, 9401, 9108, 107, 102, 108, 301, 405, 401, 304, 402, 403, 9401, 9402, 9405, 801, 9108</t>
        </is>
      </c>
      <c r="H443" t="n">
        <v>0</v>
      </c>
      <c r="I443" t="n">
        <v>0</v>
      </c>
      <c r="J443" t="n">
        <v>0</v>
      </c>
      <c r="K443" t="n">
        <v>0</v>
      </c>
      <c r="L443" t="n">
        <v>0</v>
      </c>
      <c r="M443" t="n">
        <v>0</v>
      </c>
      <c r="N443" t="n">
        <v>0</v>
      </c>
      <c r="O443" t="n">
        <v>0</v>
      </c>
      <c r="P443" t="n">
        <v>-1</v>
      </c>
      <c r="Q443" t="n">
        <v>0</v>
      </c>
      <c r="R443" t="n">
        <v>0</v>
      </c>
      <c r="S443" t="n">
        <v>-1</v>
      </c>
      <c r="T443" t="n">
        <v>0.5214</v>
      </c>
      <c r="U443" t="n">
        <v>2.7828</v>
      </c>
      <c r="V443" t="n">
        <v>5.2673</v>
      </c>
      <c r="W443" t="n">
        <v>0</v>
      </c>
      <c r="X443" t="n">
        <v>3.156</v>
      </c>
      <c r="Y443" t="n">
        <v>37089.5942</v>
      </c>
      <c r="Z443" t="n">
        <v>85371.87579999999</v>
      </c>
      <c r="AA443" s="20" t="n">
        <v>45244</v>
      </c>
      <c r="AB443" t="inlineStr">
        <is>
          <t>OMAN.34/2023</t>
        </is>
      </c>
      <c r="AC443" s="20" t="n">
        <v>45952</v>
      </c>
      <c r="AD443" t="n">
        <v>4121.066</v>
      </c>
      <c r="AE443" t="n">
        <v>7114.3229</v>
      </c>
      <c r="AF443" t="inlineStr">
        <is>
          <t>0:0</t>
        </is>
      </c>
      <c r="AG443" t="n">
        <v>0</v>
      </c>
    </row>
    <row r="444">
      <c r="A444" t="inlineStr">
        <is>
          <t>NUT</t>
        </is>
      </c>
      <c r="B444" t="inlineStr">
        <is>
          <t>RM</t>
        </is>
      </c>
      <c r="C444" t="inlineStr">
        <is>
          <t>RM.NUT.00002</t>
        </is>
      </c>
      <c r="D444" t="inlineStr">
        <is>
          <t>Hazelnut Paste</t>
        </is>
      </c>
      <c r="E444" t="n">
        <v>53737.6858</v>
      </c>
      <c r="F444" t="n">
        <v>249610.5831</v>
      </c>
      <c r="G444" t="inlineStr">
        <is>
          <t>103, 9405, 9408, 9108, 104, 101, 9401, 108, 801, 102, 9408, 401, 9405, 105, 9605, 405, 112, 102, 9112, 108, 499, 605, 9102, 601, 9112, 405, 801, 408, 9402, 9403, 9108, 9401, 701, 9104, 408, 402, 403, 401, 303, 499, 107, 112, 108, 103, 104, 105, 101, 102, 306, 201, 301, 9403, 9408, 9112, 9104, 9102, 801, 499, 9402, 9401, 9605, 9405, 405, 408, 9108, 701, 605, 601, 402, 403, 401, 303, 306, 301, 112, 107, 201</t>
        </is>
      </c>
      <c r="H444" t="n">
        <v>0</v>
      </c>
      <c r="I444" t="n">
        <v>0</v>
      </c>
      <c r="J444" t="n">
        <v>0</v>
      </c>
      <c r="K444" t="n">
        <v>0</v>
      </c>
      <c r="L444" t="n">
        <v>0</v>
      </c>
      <c r="M444" t="n">
        <v>0</v>
      </c>
      <c r="N444" t="n">
        <v>0</v>
      </c>
      <c r="O444" t="n">
        <v>0</v>
      </c>
      <c r="P444" t="n">
        <v>0</v>
      </c>
      <c r="Q444" t="n">
        <v>-17501.9396</v>
      </c>
      <c r="R444" t="n">
        <v>0</v>
      </c>
      <c r="S444" t="n">
        <v>-17501.9396</v>
      </c>
      <c r="T444" t="n">
        <v>36235.7462</v>
      </c>
      <c r="U444" t="n">
        <v>167448.3445</v>
      </c>
      <c r="V444" t="n">
        <v>4.6987</v>
      </c>
      <c r="W444" t="n">
        <v>52410.8468</v>
      </c>
      <c r="X444" t="n">
        <v>89465.00079999999</v>
      </c>
      <c r="Y444" t="n">
        <v>98651.8168</v>
      </c>
      <c r="Z444" t="n">
        <v>106100.8168</v>
      </c>
      <c r="AA444" s="20" t="n">
        <v>45846</v>
      </c>
      <c r="AB444" t="inlineStr">
        <is>
          <t>H.PASTE.10/2025</t>
        </is>
      </c>
      <c r="AC444" s="20" t="n">
        <v>46053</v>
      </c>
      <c r="AD444" t="n">
        <v>10961.3129</v>
      </c>
      <c r="AE444" t="n">
        <v>8841.734700000001</v>
      </c>
      <c r="AF444" t="inlineStr">
        <is>
          <t>4:2</t>
        </is>
      </c>
      <c r="AG444" t="n">
        <v>0</v>
      </c>
    </row>
    <row r="445">
      <c r="A445" t="inlineStr">
        <is>
          <t>NUT</t>
        </is>
      </c>
      <c r="B445" t="inlineStr">
        <is>
          <t>RM</t>
        </is>
      </c>
      <c r="C445" t="inlineStr">
        <is>
          <t>RM.NUT.00003</t>
        </is>
      </c>
      <c r="D445" t="inlineStr">
        <is>
          <t>Almonde Whole</t>
        </is>
      </c>
      <c r="E445" t="n">
        <v>497.0913</v>
      </c>
      <c r="F445" t="n">
        <v>2998.4691</v>
      </c>
      <c r="G445" t="inlineStr">
        <is>
          <t>403, 103, 9403, 101, 9408, 9405, 9402, 409, 108, 499, 405, 9112, 409, 9403, 304, 9108, 9304, 9401, 801, 112, 108, 103, 101, 403, 402, 499, 408, 401, 306, 304, 9403, 9108, 801, 499, 408, 9304, 9402, 9401, 9408, 9112, 9405, 409, 405, 403, 401, 306, 304, 402, 112, 108</t>
        </is>
      </c>
      <c r="H445" t="n">
        <v>1179.36</v>
      </c>
      <c r="I445" t="n">
        <v>0</v>
      </c>
      <c r="J445" t="n">
        <v>3.022</v>
      </c>
      <c r="K445" t="n">
        <v>0</v>
      </c>
      <c r="L445" t="n">
        <v>0</v>
      </c>
      <c r="M445" t="n">
        <v>1182.382</v>
      </c>
      <c r="N445" t="n">
        <v>0</v>
      </c>
      <c r="O445" t="n">
        <v>0</v>
      </c>
      <c r="P445" t="n">
        <v>0</v>
      </c>
      <c r="Q445" t="n">
        <v>-1192.4651</v>
      </c>
      <c r="R445" t="n">
        <v>0</v>
      </c>
      <c r="S445" t="n">
        <v>-1192.4651</v>
      </c>
      <c r="T445" t="n">
        <v>487.0082</v>
      </c>
      <c r="U445" t="n">
        <v>2936.8527</v>
      </c>
      <c r="V445" t="n">
        <v>6.2611</v>
      </c>
      <c r="W445" t="n">
        <v>2817.1061</v>
      </c>
      <c r="X445" t="n">
        <v>3449.7341</v>
      </c>
      <c r="Y445" t="n">
        <v>4523.4261</v>
      </c>
      <c r="Z445" t="n">
        <v>4615.9881</v>
      </c>
      <c r="AA445" s="20" t="n">
        <v>46039</v>
      </c>
      <c r="AB445" t="inlineStr">
        <is>
          <t>شركة صقر ابو عيشة و رضوان النتشة وشركاهم</t>
        </is>
      </c>
      <c r="AC445" s="20" t="n">
        <v>46053</v>
      </c>
      <c r="AD445" t="n">
        <v>502.6029</v>
      </c>
      <c r="AE445" t="n">
        <v>384.6656</v>
      </c>
      <c r="AF445" t="inlineStr">
        <is>
          <t>1:7</t>
        </is>
      </c>
      <c r="AG445" t="n">
        <v>7116.826</v>
      </c>
    </row>
    <row r="446">
      <c r="A446" t="inlineStr">
        <is>
          <t>NUT</t>
        </is>
      </c>
      <c r="B446" t="inlineStr">
        <is>
          <t>RM</t>
        </is>
      </c>
      <c r="C446" t="inlineStr">
        <is>
          <t>RM.NUT.00004</t>
        </is>
      </c>
      <c r="D446" t="inlineStr">
        <is>
          <t>American almond slices</t>
        </is>
      </c>
      <c r="E446" t="n">
        <v>83.145</v>
      </c>
      <c r="F446" t="n">
        <v>402.8644</v>
      </c>
      <c r="G446" t="inlineStr">
        <is>
          <t>108, 402, 306, 304, 499, 401, 9304, 304, 409, 108, 306, 401, 304, 402, 409, 499, 9304</t>
        </is>
      </c>
      <c r="H446" t="n">
        <v>0</v>
      </c>
      <c r="I446" t="n">
        <v>0</v>
      </c>
      <c r="J446" t="n">
        <v>0</v>
      </c>
      <c r="K446" t="n">
        <v>0</v>
      </c>
      <c r="L446" t="n">
        <v>0</v>
      </c>
      <c r="M446" t="n">
        <v>0</v>
      </c>
      <c r="N446" t="n">
        <v>0</v>
      </c>
      <c r="O446" t="n">
        <v>0</v>
      </c>
      <c r="P446" t="n">
        <v>-18.665</v>
      </c>
      <c r="Q446" t="n">
        <v>0</v>
      </c>
      <c r="R446" t="n">
        <v>0</v>
      </c>
      <c r="S446" t="n">
        <v>-18.665</v>
      </c>
      <c r="T446" t="n">
        <v>64.48</v>
      </c>
      <c r="U446" t="n">
        <v>291.6866</v>
      </c>
      <c r="V446" t="n">
        <v>2.5165</v>
      </c>
      <c r="W446" t="n">
        <v>1.431</v>
      </c>
      <c r="X446" t="n">
        <v>10.655</v>
      </c>
      <c r="Y446" t="n">
        <v>10.655</v>
      </c>
      <c r="Z446" t="n">
        <v>10.655</v>
      </c>
      <c r="AA446" s="20" t="n">
        <v>45944</v>
      </c>
      <c r="AB446" t="inlineStr">
        <is>
          <t>مؤسسة الزنبقة للاستيراد والتصدير - مورد</t>
        </is>
      </c>
      <c r="AC446" s="20" t="n">
        <v>45991</v>
      </c>
      <c r="AD446" t="n">
        <v>1.1838</v>
      </c>
      <c r="AE446" t="n">
        <v>0.8879</v>
      </c>
      <c r="AF446" t="inlineStr">
        <is>
          <t>72:18</t>
        </is>
      </c>
      <c r="AG446" t="n">
        <v>0</v>
      </c>
    </row>
    <row r="447">
      <c r="A447" t="inlineStr">
        <is>
          <t>NUT</t>
        </is>
      </c>
      <c r="B447" t="inlineStr">
        <is>
          <t>RM</t>
        </is>
      </c>
      <c r="C447" t="inlineStr">
        <is>
          <t>RM.NUT.00005</t>
        </is>
      </c>
      <c r="D447" t="inlineStr">
        <is>
          <t>Almond  32/34</t>
        </is>
      </c>
      <c r="E447" t="n">
        <v>402.5705</v>
      </c>
      <c r="F447" t="n">
        <v>2484.6956</v>
      </c>
      <c r="G447" t="inlineStr">
        <is>
          <t>108, 102, 402, 304, 401, 403, 409, 9401, 9402, 9304, 499, 9108, 9403, 304, 401, 499, 402, 403, 101, 102, 108, 9401, 9304, 9108, 304, 9403, 409, 499, 409, 9402, 101</t>
        </is>
      </c>
      <c r="H447" t="n">
        <v>0</v>
      </c>
      <c r="I447" t="n">
        <v>0</v>
      </c>
      <c r="J447" t="n">
        <v>0</v>
      </c>
      <c r="K447" t="n">
        <v>0</v>
      </c>
      <c r="L447" t="n">
        <v>0</v>
      </c>
      <c r="M447" t="n">
        <v>0</v>
      </c>
      <c r="N447" t="n">
        <v>0</v>
      </c>
      <c r="O447" t="n">
        <v>0</v>
      </c>
      <c r="P447" t="n">
        <v>-37</v>
      </c>
      <c r="Q447" t="n">
        <v>-78.9709</v>
      </c>
      <c r="R447" t="n">
        <v>0</v>
      </c>
      <c r="S447" t="n">
        <v>-115.9709</v>
      </c>
      <c r="T447" t="n">
        <v>286.5996</v>
      </c>
      <c r="U447" t="n">
        <v>1777.2776</v>
      </c>
      <c r="V447" t="n">
        <v>6.1075</v>
      </c>
      <c r="W447" t="n">
        <v>196.6059</v>
      </c>
      <c r="X447" t="n">
        <v>385.3149</v>
      </c>
      <c r="Y447" t="n">
        <v>1253.5119</v>
      </c>
      <c r="Z447" t="n">
        <v>3003.3089</v>
      </c>
      <c r="AA447" s="20" t="n">
        <v>45916</v>
      </c>
      <c r="AB447" t="inlineStr">
        <is>
          <t>مؤسسة الزنبقة للاستيراد والتصدير - مورد</t>
        </is>
      </c>
      <c r="AC447" s="20" t="n">
        <v>46053</v>
      </c>
      <c r="AD447" t="n">
        <v>139.2791</v>
      </c>
      <c r="AE447" t="n">
        <v>250.2757</v>
      </c>
      <c r="AF447" t="inlineStr">
        <is>
          <t>1:4</t>
        </is>
      </c>
      <c r="AG447" t="n">
        <v>0</v>
      </c>
    </row>
    <row r="448">
      <c r="A448" t="inlineStr">
        <is>
          <t>NUT</t>
        </is>
      </c>
      <c r="B448" t="inlineStr">
        <is>
          <t>RM</t>
        </is>
      </c>
      <c r="C448" t="inlineStr">
        <is>
          <t>RM.NUT.00006</t>
        </is>
      </c>
      <c r="D448" t="inlineStr">
        <is>
          <t>لوز مدخن</t>
        </is>
      </c>
      <c r="E448" t="n">
        <v>5</v>
      </c>
      <c r="F448" t="n">
        <v>38.7932</v>
      </c>
      <c r="G448" t="inlineStr">
        <is>
          <t>499, 403, 499, 403</t>
        </is>
      </c>
      <c r="H448" t="n">
        <v>0</v>
      </c>
      <c r="I448" t="n">
        <v>0</v>
      </c>
      <c r="J448" t="n">
        <v>0</v>
      </c>
      <c r="K448" t="n">
        <v>0</v>
      </c>
      <c r="L448" t="n">
        <v>0</v>
      </c>
      <c r="M448" t="n">
        <v>0</v>
      </c>
      <c r="N448" t="n">
        <v>0</v>
      </c>
      <c r="O448" t="n">
        <v>0</v>
      </c>
      <c r="P448" t="n">
        <v>0</v>
      </c>
      <c r="Q448" t="n">
        <v>0</v>
      </c>
      <c r="R448" t="n">
        <v>0</v>
      </c>
      <c r="S448" t="n">
        <v>0</v>
      </c>
      <c r="T448" t="n">
        <v>5</v>
      </c>
      <c r="U448" t="n">
        <v>38.7932</v>
      </c>
      <c r="V448" t="n">
        <v>7.7586</v>
      </c>
      <c r="W448" t="n">
        <v>0</v>
      </c>
      <c r="X448" t="n">
        <v>0</v>
      </c>
      <c r="Y448" t="n">
        <v>0</v>
      </c>
      <c r="Z448" t="n">
        <v>0</v>
      </c>
      <c r="AA448" s="20" t="n">
        <v>45575</v>
      </c>
      <c r="AB448" t="inlineStr">
        <is>
          <t>شركة ريماس لصناعة وتجارة المكسرات</t>
        </is>
      </c>
      <c r="AC448" s="20" t="n">
        <v>45592</v>
      </c>
      <c r="AD448" t="n">
        <v>0</v>
      </c>
      <c r="AE448" t="n">
        <v>0</v>
      </c>
      <c r="AG448" t="n">
        <v>0</v>
      </c>
    </row>
    <row r="449">
      <c r="A449" t="inlineStr">
        <is>
          <t>NUT</t>
        </is>
      </c>
      <c r="B449" t="inlineStr">
        <is>
          <t>RM</t>
        </is>
      </c>
      <c r="C449" t="inlineStr">
        <is>
          <t>RM.NUT.00007</t>
        </is>
      </c>
      <c r="D449" t="inlineStr">
        <is>
          <t xml:space="preserve">Cashew Roasted </t>
        </is>
      </c>
      <c r="E449" t="n">
        <v>1083.7755</v>
      </c>
      <c r="F449" t="n">
        <v>7500.5282</v>
      </c>
      <c r="G449" t="inlineStr">
        <is>
          <t>306, 108, 101, 103, 112, 401, 402, 499, 403, 409, 9409, 9405, 405, 108, 101, 9112, 403, 499, 112, 103, 9405, 9409, 101, 108, 9403, 9108, 9403, 9402, 405, 9112, 409, 9401, 405, 409, 403, 401, 402, 306, 112, 499, 9108, 9405, 9402, 9401, 9403, 9112, 9409</t>
        </is>
      </c>
      <c r="H449" t="n">
        <v>1350</v>
      </c>
      <c r="I449" t="n">
        <v>0</v>
      </c>
      <c r="J449" t="n">
        <v>0</v>
      </c>
      <c r="K449" t="n">
        <v>0</v>
      </c>
      <c r="L449" t="n">
        <v>0</v>
      </c>
      <c r="M449" t="n">
        <v>1350</v>
      </c>
      <c r="N449" t="n">
        <v>0</v>
      </c>
      <c r="O449" t="n">
        <v>0</v>
      </c>
      <c r="P449" t="n">
        <v>0</v>
      </c>
      <c r="Q449" t="n">
        <v>-597.8215</v>
      </c>
      <c r="R449" t="n">
        <v>0</v>
      </c>
      <c r="S449" t="n">
        <v>-597.8215</v>
      </c>
      <c r="T449" t="n">
        <v>1835.954</v>
      </c>
      <c r="U449" t="n">
        <v>12850.0744</v>
      </c>
      <c r="V449" t="n">
        <v>7.5156</v>
      </c>
      <c r="W449" t="n">
        <v>1328.4955</v>
      </c>
      <c r="X449" t="n">
        <v>1858.3665</v>
      </c>
      <c r="Y449" t="n">
        <v>2765.7455</v>
      </c>
      <c r="Z449" t="n">
        <v>4998.4435</v>
      </c>
      <c r="AA449" s="20" t="n">
        <v>46050</v>
      </c>
      <c r="AB449" t="inlineStr">
        <is>
          <t>شركة خالد داود النتشة وشركاه</t>
        </is>
      </c>
      <c r="AC449" s="20" t="n">
        <v>46053</v>
      </c>
      <c r="AD449" t="n">
        <v>307.305</v>
      </c>
      <c r="AE449" t="n">
        <v>416.5369</v>
      </c>
      <c r="AF449" t="inlineStr">
        <is>
          <t>4:12</t>
        </is>
      </c>
      <c r="AG449" t="n">
        <v>9601.295</v>
      </c>
    </row>
    <row r="450">
      <c r="A450" t="inlineStr">
        <is>
          <t>NUT</t>
        </is>
      </c>
      <c r="B450" t="inlineStr">
        <is>
          <t>RM</t>
        </is>
      </c>
      <c r="C450" t="inlineStr">
        <is>
          <t>RM.NUT.00008</t>
        </is>
      </c>
      <c r="D450" t="inlineStr">
        <is>
          <t>Cashew Roasted Paste</t>
        </is>
      </c>
      <c r="E450" t="n">
        <v>0</v>
      </c>
      <c r="F450" t="n">
        <v>0</v>
      </c>
      <c r="G450" t="inlineStr">
        <is>
          <t>403, 108, 101, 108, 101, 9402, 403, 9402</t>
        </is>
      </c>
      <c r="H450" t="n">
        <v>0</v>
      </c>
      <c r="I450" t="n">
        <v>0</v>
      </c>
      <c r="J450" t="n">
        <v>0</v>
      </c>
      <c r="K450" t="n">
        <v>0</v>
      </c>
      <c r="L450" t="n">
        <v>0</v>
      </c>
      <c r="M450" t="n">
        <v>0</v>
      </c>
      <c r="N450" t="n">
        <v>0</v>
      </c>
      <c r="O450" t="n">
        <v>0</v>
      </c>
      <c r="P450" t="n">
        <v>0</v>
      </c>
      <c r="Q450" t="n">
        <v>0</v>
      </c>
      <c r="R450" t="n">
        <v>0</v>
      </c>
      <c r="S450" t="n">
        <v>0</v>
      </c>
      <c r="T450" t="n">
        <v>0</v>
      </c>
      <c r="U450" t="n">
        <v>0</v>
      </c>
      <c r="V450" t="n">
        <v>6.2071</v>
      </c>
      <c r="W450" t="n">
        <v>0</v>
      </c>
      <c r="X450" t="n">
        <v>0</v>
      </c>
      <c r="Y450" t="n">
        <v>0</v>
      </c>
      <c r="Z450" t="n">
        <v>0</v>
      </c>
      <c r="AA450" s="20" t="n">
        <v>45124</v>
      </c>
      <c r="AB450" t="inlineStr">
        <is>
          <t>شركة خالد داود النتشة وشركاه</t>
        </is>
      </c>
      <c r="AC450" s="20" t="n">
        <v>45126</v>
      </c>
      <c r="AD450" t="n">
        <v>0</v>
      </c>
      <c r="AE450" t="n">
        <v>0</v>
      </c>
      <c r="AG450" t="n">
        <v>0</v>
      </c>
    </row>
    <row r="451">
      <c r="A451" t="inlineStr">
        <is>
          <t>NUT</t>
        </is>
      </c>
      <c r="B451" t="inlineStr">
        <is>
          <t>RM</t>
        </is>
      </c>
      <c r="C451" t="inlineStr">
        <is>
          <t>RM.NUT.00009</t>
        </is>
      </c>
      <c r="D451" t="inlineStr">
        <is>
          <t>كاجو مدخن</t>
        </is>
      </c>
      <c r="E451" t="n">
        <v>0</v>
      </c>
      <c r="F451" t="n">
        <v>0</v>
      </c>
      <c r="G451" t="inlineStr">
        <is>
          <t>403, 403</t>
        </is>
      </c>
      <c r="H451" t="n">
        <v>0</v>
      </c>
      <c r="I451" t="n">
        <v>0</v>
      </c>
      <c r="J451" t="n">
        <v>0</v>
      </c>
      <c r="K451" t="n">
        <v>0</v>
      </c>
      <c r="L451" t="n">
        <v>0</v>
      </c>
      <c r="M451" t="n">
        <v>0</v>
      </c>
      <c r="N451" t="n">
        <v>0</v>
      </c>
      <c r="O451" t="n">
        <v>0</v>
      </c>
      <c r="P451" t="n">
        <v>0</v>
      </c>
      <c r="Q451" t="n">
        <v>0</v>
      </c>
      <c r="R451" t="n">
        <v>0</v>
      </c>
      <c r="S451" t="n">
        <v>0</v>
      </c>
      <c r="T451" t="n">
        <v>0</v>
      </c>
      <c r="U451" t="n">
        <v>0</v>
      </c>
      <c r="V451" t="n">
        <v>6.681</v>
      </c>
      <c r="W451" t="n">
        <v>0</v>
      </c>
      <c r="X451" t="n">
        <v>0</v>
      </c>
      <c r="Y451" t="n">
        <v>0</v>
      </c>
      <c r="Z451" t="n">
        <v>0</v>
      </c>
      <c r="AA451" s="20" t="n">
        <v>44864</v>
      </c>
      <c r="AB451" t="inlineStr">
        <is>
          <t>شركة خالد داود النتشة وشركاه</t>
        </is>
      </c>
      <c r="AC451" s="20" t="n">
        <v>2</v>
      </c>
      <c r="AD451" t="n">
        <v>0</v>
      </c>
      <c r="AE451" t="n">
        <v>0</v>
      </c>
      <c r="AG451" t="n">
        <v>0</v>
      </c>
    </row>
    <row r="452">
      <c r="A452" t="inlineStr">
        <is>
          <t>NUT</t>
        </is>
      </c>
      <c r="B452" t="inlineStr">
        <is>
          <t>RM</t>
        </is>
      </c>
      <c r="C452" t="inlineStr">
        <is>
          <t>RM.NUT.00010</t>
        </is>
      </c>
      <c r="D452" t="inlineStr">
        <is>
          <t>كاجو ني</t>
        </is>
      </c>
      <c r="E452" t="n">
        <v>98.0629</v>
      </c>
      <c r="F452" t="n">
        <v>129.8118</v>
      </c>
      <c r="G452" t="inlineStr">
        <is>
          <t>9402, 401, 304, 402, 499, 409, 9402, 304, 409, 499, 409, 499, 401, 402, 304</t>
        </is>
      </c>
      <c r="H452" t="n">
        <v>0</v>
      </c>
      <c r="I452" t="n">
        <v>0</v>
      </c>
      <c r="J452" t="n">
        <v>2.033</v>
      </c>
      <c r="K452" t="n">
        <v>0</v>
      </c>
      <c r="L452" t="n">
        <v>0</v>
      </c>
      <c r="M452" t="n">
        <v>2.033</v>
      </c>
      <c r="N452" t="n">
        <v>0</v>
      </c>
      <c r="O452" t="n">
        <v>0</v>
      </c>
      <c r="P452" t="n">
        <v>0</v>
      </c>
      <c r="Q452" t="n">
        <v>-35.1972</v>
      </c>
      <c r="R452" t="n">
        <v>0</v>
      </c>
      <c r="S452" t="n">
        <v>-35.1972</v>
      </c>
      <c r="T452" t="n">
        <v>64.89870000000001</v>
      </c>
      <c r="U452" t="n">
        <v>143.5094</v>
      </c>
      <c r="V452" t="n">
        <v>6.8966</v>
      </c>
      <c r="W452" t="n">
        <v>35.6402</v>
      </c>
      <c r="X452" t="n">
        <v>39.0502</v>
      </c>
      <c r="Y452" t="n">
        <v>39.0502</v>
      </c>
      <c r="Z452" t="n">
        <v>39.0502</v>
      </c>
      <c r="AA452" s="20" t="n">
        <v>45917</v>
      </c>
      <c r="AB452" t="inlineStr">
        <is>
          <t>شركة صقر ابو عيشة و رضوان النتشة وشركاهم</t>
        </is>
      </c>
      <c r="AC452" s="20" t="n">
        <v>46053</v>
      </c>
      <c r="AD452" t="n">
        <v>4.3389</v>
      </c>
      <c r="AE452" t="n">
        <v>3.2541</v>
      </c>
      <c r="AF452" t="inlineStr">
        <is>
          <t>19:28</t>
        </is>
      </c>
      <c r="AG452" t="n">
        <v>0</v>
      </c>
    </row>
    <row r="453">
      <c r="A453" t="inlineStr">
        <is>
          <t>NUT</t>
        </is>
      </c>
      <c r="B453" t="inlineStr">
        <is>
          <t>RM</t>
        </is>
      </c>
      <c r="C453" t="inlineStr">
        <is>
          <t>RM.NUT.00011</t>
        </is>
      </c>
      <c r="D453" t="inlineStr">
        <is>
          <t>كاجو محمص مكسر</t>
        </is>
      </c>
      <c r="E453" t="n">
        <v>0</v>
      </c>
      <c r="F453" t="n">
        <v>0</v>
      </c>
      <c r="G453" t="inlineStr">
        <is>
          <t>108, 108</t>
        </is>
      </c>
      <c r="H453" t="n">
        <v>0</v>
      </c>
      <c r="I453" t="n">
        <v>0</v>
      </c>
      <c r="J453" t="n">
        <v>0</v>
      </c>
      <c r="K453" t="n">
        <v>0</v>
      </c>
      <c r="L453" t="n">
        <v>0</v>
      </c>
      <c r="M453" t="n">
        <v>0</v>
      </c>
      <c r="N453" t="n">
        <v>0</v>
      </c>
      <c r="O453" t="n">
        <v>0</v>
      </c>
      <c r="P453" t="n">
        <v>0</v>
      </c>
      <c r="Q453" t="n">
        <v>0</v>
      </c>
      <c r="R453" t="n">
        <v>0</v>
      </c>
      <c r="S453" t="n">
        <v>0</v>
      </c>
      <c r="T453" t="n">
        <v>0</v>
      </c>
      <c r="U453" t="n">
        <v>0</v>
      </c>
      <c r="V453" t="n">
        <v>5.1724</v>
      </c>
      <c r="W453" t="n">
        <v>0</v>
      </c>
      <c r="X453" t="n">
        <v>0</v>
      </c>
      <c r="Y453" t="n">
        <v>0</v>
      </c>
      <c r="Z453" t="n">
        <v>0</v>
      </c>
      <c r="AA453" s="20" t="n">
        <v>45726</v>
      </c>
      <c r="AB453" t="inlineStr">
        <is>
          <t>شركة صقر ابو عيشة و رضوان النتشة وشركاهم</t>
        </is>
      </c>
      <c r="AC453" s="20" t="n">
        <v>45729</v>
      </c>
      <c r="AD453" t="n">
        <v>0</v>
      </c>
      <c r="AE453" t="n">
        <v>0</v>
      </c>
      <c r="AG453" t="n">
        <v>0</v>
      </c>
    </row>
    <row r="454">
      <c r="A454" t="inlineStr">
        <is>
          <t>NUT</t>
        </is>
      </c>
      <c r="B454" t="inlineStr">
        <is>
          <t>RM</t>
        </is>
      </c>
      <c r="C454" t="inlineStr">
        <is>
          <t>RM.NUT.00012</t>
        </is>
      </c>
      <c r="D454" t="inlineStr">
        <is>
          <t>Roasted Chopped Hazelnut</t>
        </is>
      </c>
      <c r="E454" t="n">
        <v>7620.5951</v>
      </c>
      <c r="F454" t="n">
        <v>49896.2219</v>
      </c>
      <c r="G454" t="inlineStr">
        <is>
          <t>9409, 9112, 9408, 9304, 9406, 9401, 9402, 9405, 9108, 801, 499, 112, 306, 304, 402, 303, 401, 403, 406, 405, 701, 408, 409, 9401, 801, 409, 9112, 405, 9402, 9406, 408, 304, 9108, 9304, 701, 108, 102, 107, 101, 9108, 9409, 9408, 9405, 112, 499, 102, 9112, 108, 405, 9405, 9408, 9409, 409, 403, 406, 499, 402, 401, 408, 304, 303, 112, 102, 101, 108, 107, 306</t>
        </is>
      </c>
      <c r="H454" t="n">
        <v>0</v>
      </c>
      <c r="I454" t="n">
        <v>0</v>
      </c>
      <c r="J454" t="n">
        <v>1.353</v>
      </c>
      <c r="K454" t="n">
        <v>0</v>
      </c>
      <c r="L454" t="n">
        <v>0</v>
      </c>
      <c r="M454" t="n">
        <v>1.353</v>
      </c>
      <c r="N454" t="n">
        <v>0</v>
      </c>
      <c r="O454" t="n">
        <v>0</v>
      </c>
      <c r="P454" t="n">
        <v>-7.409</v>
      </c>
      <c r="Q454" t="n">
        <v>-2224.259</v>
      </c>
      <c r="R454" t="n">
        <v>0</v>
      </c>
      <c r="S454" t="n">
        <v>-2231.668</v>
      </c>
      <c r="T454" t="n">
        <v>5390.2801</v>
      </c>
      <c r="U454" t="n">
        <v>35375.2303</v>
      </c>
      <c r="V454" t="n">
        <v>6.9257</v>
      </c>
      <c r="W454" t="n">
        <v>5046.436</v>
      </c>
      <c r="X454" t="n">
        <v>6808.283</v>
      </c>
      <c r="Y454" t="n">
        <v>12853.841</v>
      </c>
      <c r="Z454" t="n">
        <v>20009.215</v>
      </c>
      <c r="AA454" s="20" t="n">
        <v>45857</v>
      </c>
      <c r="AB454" t="inlineStr">
        <is>
          <t>Roasted Chopped Hazelnut.01/2025</t>
        </is>
      </c>
      <c r="AC454" s="20" t="n">
        <v>46053</v>
      </c>
      <c r="AD454" t="n">
        <v>1428.2045</v>
      </c>
      <c r="AE454" t="n">
        <v>1667.4345</v>
      </c>
      <c r="AF454" t="inlineStr">
        <is>
          <t>3:6</t>
        </is>
      </c>
      <c r="AG454" t="n">
        <v>0</v>
      </c>
    </row>
    <row r="455">
      <c r="A455" t="inlineStr">
        <is>
          <t>NUT</t>
        </is>
      </c>
      <c r="B455" t="inlineStr">
        <is>
          <t>RM</t>
        </is>
      </c>
      <c r="C455" t="inlineStr">
        <is>
          <t>RM.NUT.00013</t>
        </is>
      </c>
      <c r="D455" t="inlineStr">
        <is>
          <t>Hazelnut Heart</t>
        </is>
      </c>
      <c r="E455" t="n">
        <v>1267.6873</v>
      </c>
      <c r="F455" t="n">
        <v>12397.1711</v>
      </c>
      <c r="G455" t="inlineStr">
        <is>
          <t>403, 402, 499, 304, 306, 401, 108, 101, 9108, 9304, 9401, 801, 405, 409, 605, 9402, 304, 9403, 9405, 9605, 409, 101, 9403, 9108, 108, 499, 403, 9409, 403, 304, 402, 401, 405, 605, 306, 108, 801, 9108, 801, 499, 409, 9405, 9402, 9401, 9605, 9403, 9409, 9304</t>
        </is>
      </c>
      <c r="H455" t="n">
        <v>1264.6</v>
      </c>
      <c r="I455" t="n">
        <v>0</v>
      </c>
      <c r="J455" t="n">
        <v>0</v>
      </c>
      <c r="K455" t="n">
        <v>0</v>
      </c>
      <c r="L455" t="n">
        <v>0</v>
      </c>
      <c r="M455" t="n">
        <v>1264.6</v>
      </c>
      <c r="N455" t="n">
        <v>0</v>
      </c>
      <c r="O455" t="n">
        <v>0</v>
      </c>
      <c r="P455" t="n">
        <v>-43.36</v>
      </c>
      <c r="Q455" t="n">
        <v>-954.3978</v>
      </c>
      <c r="R455" t="n">
        <v>0</v>
      </c>
      <c r="S455" t="n">
        <v>-997.7578</v>
      </c>
      <c r="T455" t="n">
        <v>1534.5295</v>
      </c>
      <c r="U455" t="n">
        <v>15710.9062</v>
      </c>
      <c r="V455" t="n">
        <v>9.0732</v>
      </c>
      <c r="W455" t="n">
        <v>2129.3348</v>
      </c>
      <c r="X455" t="n">
        <v>2578.8618</v>
      </c>
      <c r="Y455" t="n">
        <v>3256.2528</v>
      </c>
      <c r="Z455" t="n">
        <v>5406.0218</v>
      </c>
      <c r="AA455" s="20" t="n">
        <v>46039</v>
      </c>
      <c r="AB455" t="inlineStr">
        <is>
          <t>شركة صقر ابو عيشة و رضوان النتشة وشركاهم</t>
        </is>
      </c>
      <c r="AC455" s="20" t="n">
        <v>46053</v>
      </c>
      <c r="AD455" t="n">
        <v>361.8058</v>
      </c>
      <c r="AE455" t="n">
        <v>450.5018</v>
      </c>
      <c r="AF455" t="inlineStr">
        <is>
          <t>3:12</t>
        </is>
      </c>
      <c r="AG455" t="n">
        <v>14717.327</v>
      </c>
    </row>
    <row r="456">
      <c r="A456" t="inlineStr">
        <is>
          <t>NUT</t>
        </is>
      </c>
      <c r="B456" t="inlineStr">
        <is>
          <t>RM</t>
        </is>
      </c>
      <c r="C456" t="inlineStr">
        <is>
          <t>RM.NUT.00014</t>
        </is>
      </c>
      <c r="D456" t="inlineStr">
        <is>
          <t>Hazelnut Paste Medium</t>
        </is>
      </c>
      <c r="E456" t="n">
        <v>302.1137</v>
      </c>
      <c r="F456" t="n">
        <v>2342.4446</v>
      </c>
      <c r="G456" t="inlineStr">
        <is>
          <t>9401, 9402, 701, 499, 9108, 104, 102, 107, 108, 306, 301, 401, 402, 403, 499, 101, 103, 9402, 9401, 9108, 701, 101, 102, 103, 108, 104, 107, 301, 401, 306, 499, 402, 403</t>
        </is>
      </c>
      <c r="H456" t="n">
        <v>0</v>
      </c>
      <c r="I456" t="n">
        <v>0</v>
      </c>
      <c r="J456" t="n">
        <v>0</v>
      </c>
      <c r="K456" t="n">
        <v>0</v>
      </c>
      <c r="L456" t="n">
        <v>0</v>
      </c>
      <c r="M456" t="n">
        <v>0</v>
      </c>
      <c r="N456" t="n">
        <v>0</v>
      </c>
      <c r="O456" t="n">
        <v>0</v>
      </c>
      <c r="P456" t="n">
        <v>0</v>
      </c>
      <c r="Q456" t="n">
        <v>-0.7325</v>
      </c>
      <c r="R456" t="n">
        <v>0</v>
      </c>
      <c r="S456" t="n">
        <v>-0.7325</v>
      </c>
      <c r="T456" t="n">
        <v>301.3812</v>
      </c>
      <c r="U456" t="n">
        <v>2336.7651</v>
      </c>
      <c r="V456" t="n">
        <v>7.7176</v>
      </c>
      <c r="W456" t="n">
        <v>0.7325</v>
      </c>
      <c r="X456" t="n">
        <v>0.7325</v>
      </c>
      <c r="Y456" t="n">
        <v>0.7325</v>
      </c>
      <c r="Z456" t="n">
        <v>2.7325</v>
      </c>
      <c r="AA456" s="20" t="n">
        <v>45627</v>
      </c>
      <c r="AB456" t="inlineStr">
        <is>
          <t>H.PASTE.15/2024</t>
        </is>
      </c>
      <c r="AC456" s="20" t="n">
        <v>46053</v>
      </c>
      <c r="AD456" t="n">
        <v>0.0813</v>
      </c>
      <c r="AE456" t="n">
        <v>0.2277</v>
      </c>
      <c r="AF456" t="inlineStr">
        <is>
          <t>1323:16</t>
        </is>
      </c>
      <c r="AG456" t="n">
        <v>0</v>
      </c>
    </row>
    <row r="457">
      <c r="A457" t="inlineStr">
        <is>
          <t>NUT</t>
        </is>
      </c>
      <c r="B457" t="inlineStr">
        <is>
          <t>RM</t>
        </is>
      </c>
      <c r="C457" t="inlineStr">
        <is>
          <t>RM.NUT.00015</t>
        </is>
      </c>
      <c r="D457" t="inlineStr">
        <is>
          <t xml:space="preserve">Roasted Hazelnut Whole </t>
        </is>
      </c>
      <c r="E457" t="n">
        <v>110.9159</v>
      </c>
      <c r="F457" t="n">
        <v>908.3638999999999</v>
      </c>
      <c r="G457" t="inlineStr">
        <is>
          <t>499, 499, 401, 306, 499, 401, 306</t>
        </is>
      </c>
      <c r="H457" t="n">
        <v>0</v>
      </c>
      <c r="I457" t="n">
        <v>0</v>
      </c>
      <c r="J457" t="n">
        <v>0</v>
      </c>
      <c r="K457" t="n">
        <v>0</v>
      </c>
      <c r="L457" t="n">
        <v>0</v>
      </c>
      <c r="M457" t="n">
        <v>0</v>
      </c>
      <c r="N457" t="n">
        <v>0</v>
      </c>
      <c r="O457" t="n">
        <v>0</v>
      </c>
      <c r="P457" t="n">
        <v>0</v>
      </c>
      <c r="Q457" t="n">
        <v>-0.2442</v>
      </c>
      <c r="R457" t="n">
        <v>0</v>
      </c>
      <c r="S457" t="n">
        <v>-0.2442</v>
      </c>
      <c r="T457" t="n">
        <v>110.6717</v>
      </c>
      <c r="U457" t="n">
        <v>906.364</v>
      </c>
      <c r="V457" t="n">
        <v>8.1897</v>
      </c>
      <c r="W457" t="n">
        <v>0.2442</v>
      </c>
      <c r="X457" t="n">
        <v>0.2442</v>
      </c>
      <c r="Y457" t="n">
        <v>0.2442</v>
      </c>
      <c r="Z457" t="n">
        <v>0.2442</v>
      </c>
      <c r="AA457" s="20" t="n">
        <v>45894</v>
      </c>
      <c r="AB457" t="inlineStr">
        <is>
          <t>شركة خالد داود النتشة وشركاه</t>
        </is>
      </c>
      <c r="AC457" s="20" t="n">
        <v>46053</v>
      </c>
      <c r="AD457" t="n">
        <v>0.0271</v>
      </c>
      <c r="AE457" t="n">
        <v>0.0203</v>
      </c>
      <c r="AF457" t="inlineStr">
        <is>
          <t>5438:12</t>
        </is>
      </c>
      <c r="AG457" t="n">
        <v>0</v>
      </c>
    </row>
    <row r="458">
      <c r="A458" t="inlineStr">
        <is>
          <t>NUT</t>
        </is>
      </c>
      <c r="B458" t="inlineStr">
        <is>
          <t>RM</t>
        </is>
      </c>
      <c r="C458" t="inlineStr">
        <is>
          <t>RM.NUT.00016</t>
        </is>
      </c>
      <c r="D458" t="inlineStr">
        <is>
          <t>سمسم</t>
        </is>
      </c>
      <c r="E458" t="n">
        <v>14.358</v>
      </c>
      <c r="F458" t="n">
        <v>33.2473</v>
      </c>
      <c r="G458" t="inlineStr">
        <is>
          <t>409, 402, 304, 401, 101, 409, 304, 401, 304, 402, 101</t>
        </is>
      </c>
      <c r="H458" t="n">
        <v>0</v>
      </c>
      <c r="I458" t="n">
        <v>0</v>
      </c>
      <c r="J458" t="n">
        <v>0</v>
      </c>
      <c r="K458" t="n">
        <v>0</v>
      </c>
      <c r="L458" t="n">
        <v>0</v>
      </c>
      <c r="M458" t="n">
        <v>0</v>
      </c>
      <c r="N458" t="n">
        <v>0</v>
      </c>
      <c r="O458" t="n">
        <v>0</v>
      </c>
      <c r="P458" t="n">
        <v>-4.913</v>
      </c>
      <c r="Q458" t="n">
        <v>0</v>
      </c>
      <c r="R458" t="n">
        <v>0</v>
      </c>
      <c r="S458" t="n">
        <v>-4.913</v>
      </c>
      <c r="T458" t="n">
        <v>9.445</v>
      </c>
      <c r="U458" t="n">
        <v>19.755</v>
      </c>
      <c r="V458" t="n">
        <v>1.7536</v>
      </c>
      <c r="W458" t="n">
        <v>0.191</v>
      </c>
      <c r="X458" t="n">
        <v>2.887</v>
      </c>
      <c r="Y458" t="n">
        <v>2.887</v>
      </c>
      <c r="Z458" t="n">
        <v>2.887</v>
      </c>
      <c r="AA458" s="20" t="n">
        <v>45887</v>
      </c>
      <c r="AB458" t="inlineStr">
        <is>
          <t>شركة كيجن لتعبئة وتغليف المواد الغذائية</t>
        </is>
      </c>
      <c r="AC458" s="20" t="n">
        <v>45984</v>
      </c>
      <c r="AD458" t="n">
        <v>0.3207</v>
      </c>
      <c r="AE458" t="n">
        <v>0.2405</v>
      </c>
      <c r="AF458" t="inlineStr">
        <is>
          <t>39:7</t>
        </is>
      </c>
      <c r="AG458" t="n">
        <v>0</v>
      </c>
    </row>
    <row r="459">
      <c r="A459" t="inlineStr">
        <is>
          <t>NUT</t>
        </is>
      </c>
      <c r="B459" t="inlineStr">
        <is>
          <t>RM</t>
        </is>
      </c>
      <c r="C459" t="inlineStr">
        <is>
          <t>RM.NUT.00017</t>
        </is>
      </c>
      <c r="D459" t="inlineStr">
        <is>
          <t>قزحه</t>
        </is>
      </c>
      <c r="E459" t="n">
        <v>0.1</v>
      </c>
      <c r="F459" t="n">
        <v>0.02</v>
      </c>
      <c r="G459" t="inlineStr">
        <is>
          <t>108, 402, 499, 108, 9108, 402, 499, 9108</t>
        </is>
      </c>
      <c r="H459" t="n">
        <v>0</v>
      </c>
      <c r="I459" t="n">
        <v>0</v>
      </c>
      <c r="J459" t="n">
        <v>0</v>
      </c>
      <c r="K459" t="n">
        <v>0</v>
      </c>
      <c r="L459" t="n">
        <v>0</v>
      </c>
      <c r="M459" t="n">
        <v>0</v>
      </c>
      <c r="N459" t="n">
        <v>0</v>
      </c>
      <c r="O459" t="n">
        <v>0</v>
      </c>
      <c r="P459" t="n">
        <v>0</v>
      </c>
      <c r="Q459" t="n">
        <v>0</v>
      </c>
      <c r="R459" t="n">
        <v>0</v>
      </c>
      <c r="S459" t="n">
        <v>0</v>
      </c>
      <c r="T459" t="n">
        <v>0.1</v>
      </c>
      <c r="U459" t="n">
        <v>0.02</v>
      </c>
      <c r="V459" t="n">
        <v>0.2</v>
      </c>
      <c r="W459" t="n">
        <v>0</v>
      </c>
      <c r="X459" t="n">
        <v>0</v>
      </c>
      <c r="Y459" t="n">
        <v>0</v>
      </c>
      <c r="Z459" t="n">
        <v>0</v>
      </c>
      <c r="AA459" s="20" t="n">
        <v>2</v>
      </c>
      <c r="AC459" s="20" t="n">
        <v>2</v>
      </c>
      <c r="AD459" t="n">
        <v>0</v>
      </c>
      <c r="AE459" t="n">
        <v>0</v>
      </c>
      <c r="AG459" t="n">
        <v>0</v>
      </c>
    </row>
    <row r="460">
      <c r="A460" t="inlineStr">
        <is>
          <t>NUT</t>
        </is>
      </c>
      <c r="B460" t="inlineStr">
        <is>
          <t>RM</t>
        </is>
      </c>
      <c r="C460" t="inlineStr">
        <is>
          <t>RM.NUT.00019</t>
        </is>
      </c>
      <c r="D460" t="inlineStr">
        <is>
          <t>سمسم</t>
        </is>
      </c>
      <c r="V460" t="n">
        <v>0</v>
      </c>
      <c r="W460" t="n">
        <v>0</v>
      </c>
      <c r="X460" t="n">
        <v>0</v>
      </c>
      <c r="Y460" t="n">
        <v>0</v>
      </c>
      <c r="Z460" t="n">
        <v>0</v>
      </c>
      <c r="AA460" s="20" t="n">
        <v>2</v>
      </c>
      <c r="AC460" s="20" t="n">
        <v>2</v>
      </c>
      <c r="AD460" t="n">
        <v>0</v>
      </c>
      <c r="AE460" t="n">
        <v>0</v>
      </c>
    </row>
    <row r="461">
      <c r="A461" t="inlineStr">
        <is>
          <t>NUT</t>
        </is>
      </c>
      <c r="B461" t="inlineStr">
        <is>
          <t>RM</t>
        </is>
      </c>
      <c r="C461" t="inlineStr">
        <is>
          <t>RM.NUT.00020</t>
        </is>
      </c>
      <c r="D461" t="inlineStr">
        <is>
          <t>قهوة سادة اردنية</t>
        </is>
      </c>
      <c r="E461" t="n">
        <v>1.25</v>
      </c>
      <c r="F461" t="n">
        <v>32.3275</v>
      </c>
      <c r="G461" t="inlineStr">
        <is>
          <t>304, 304, 304</t>
        </is>
      </c>
      <c r="H461" t="n">
        <v>0</v>
      </c>
      <c r="I461" t="n">
        <v>0</v>
      </c>
      <c r="J461" t="n">
        <v>14.75</v>
      </c>
      <c r="K461" t="n">
        <v>0</v>
      </c>
      <c r="L461" t="n">
        <v>0</v>
      </c>
      <c r="M461" t="n">
        <v>14.75</v>
      </c>
      <c r="N461" t="n">
        <v>0</v>
      </c>
      <c r="O461" t="n">
        <v>0</v>
      </c>
      <c r="P461" t="n">
        <v>0</v>
      </c>
      <c r="Q461" t="n">
        <v>0</v>
      </c>
      <c r="R461" t="n">
        <v>0</v>
      </c>
      <c r="S461" t="n">
        <v>0</v>
      </c>
      <c r="T461" t="n">
        <v>16</v>
      </c>
      <c r="U461" t="n">
        <v>413.792</v>
      </c>
      <c r="V461" t="n">
        <v>25.9058</v>
      </c>
      <c r="W461" t="n">
        <v>0</v>
      </c>
      <c r="X461" t="n">
        <v>0</v>
      </c>
      <c r="Y461" t="n">
        <v>0</v>
      </c>
      <c r="Z461" t="n">
        <v>0</v>
      </c>
      <c r="AA461" s="20" t="n">
        <v>45853</v>
      </c>
      <c r="AB461" t="inlineStr">
        <is>
          <t>شركة المعروف للصناعات الغذائية - مورد</t>
        </is>
      </c>
      <c r="AC461" s="20" t="n">
        <v>2</v>
      </c>
      <c r="AD461" t="n">
        <v>0</v>
      </c>
      <c r="AE461" t="n">
        <v>0</v>
      </c>
      <c r="AG461" t="n">
        <v>0</v>
      </c>
    </row>
    <row r="462">
      <c r="A462" t="inlineStr">
        <is>
          <t>NUT</t>
        </is>
      </c>
      <c r="B462" t="inlineStr">
        <is>
          <t>RM</t>
        </is>
      </c>
      <c r="C462" t="inlineStr">
        <is>
          <t>RM.NUT.00021</t>
        </is>
      </c>
      <c r="D462" t="inlineStr">
        <is>
          <t>قهوة سادة خليجية</t>
        </is>
      </c>
      <c r="E462" t="n">
        <v>0.6</v>
      </c>
      <c r="F462" t="n">
        <v>14.655</v>
      </c>
      <c r="G462" t="inlineStr">
        <is>
          <t>304, 304, 304</t>
        </is>
      </c>
      <c r="H462" t="n">
        <v>0</v>
      </c>
      <c r="I462" t="n">
        <v>0</v>
      </c>
      <c r="J462" t="n">
        <v>9.4</v>
      </c>
      <c r="K462" t="n">
        <v>0</v>
      </c>
      <c r="L462" t="n">
        <v>0</v>
      </c>
      <c r="M462" t="n">
        <v>9.4</v>
      </c>
      <c r="N462" t="n">
        <v>0</v>
      </c>
      <c r="O462" t="n">
        <v>0</v>
      </c>
      <c r="P462" t="n">
        <v>0</v>
      </c>
      <c r="Q462" t="n">
        <v>0</v>
      </c>
      <c r="R462" t="n">
        <v>0</v>
      </c>
      <c r="S462" t="n">
        <v>0</v>
      </c>
      <c r="T462" t="n">
        <v>10</v>
      </c>
      <c r="U462" t="n">
        <v>244.25</v>
      </c>
      <c r="V462" t="n">
        <v>24.5862</v>
      </c>
      <c r="W462" t="n">
        <v>0</v>
      </c>
      <c r="X462" t="n">
        <v>0</v>
      </c>
      <c r="Y462" t="n">
        <v>0</v>
      </c>
      <c r="Z462" t="n">
        <v>0</v>
      </c>
      <c r="AA462" s="20" t="n">
        <v>45836</v>
      </c>
      <c r="AB462" t="inlineStr">
        <is>
          <t>شركة المعروف للصناعات الغذائية - مورد</t>
        </is>
      </c>
      <c r="AC462" s="20" t="n">
        <v>2</v>
      </c>
      <c r="AD462" t="n">
        <v>0</v>
      </c>
      <c r="AE462" t="n">
        <v>0</v>
      </c>
      <c r="AG462" t="n">
        <v>0</v>
      </c>
    </row>
    <row r="463">
      <c r="A463" t="inlineStr">
        <is>
          <t>NUT</t>
        </is>
      </c>
      <c r="B463" t="inlineStr">
        <is>
          <t>RM</t>
        </is>
      </c>
      <c r="C463" t="inlineStr">
        <is>
          <t>RM.NUT.00022</t>
        </is>
      </c>
      <c r="D463" t="inlineStr">
        <is>
          <t>جوز قلب</t>
        </is>
      </c>
      <c r="E463" t="n">
        <v>47.7</v>
      </c>
      <c r="F463" t="n">
        <v>286.2</v>
      </c>
      <c r="G463" t="inlineStr">
        <is>
          <t>409, 402, 402, 409</t>
        </is>
      </c>
      <c r="H463" t="n">
        <v>0</v>
      </c>
      <c r="I463" t="n">
        <v>0</v>
      </c>
      <c r="J463" t="n">
        <v>0</v>
      </c>
      <c r="K463" t="n">
        <v>0</v>
      </c>
      <c r="L463" t="n">
        <v>0</v>
      </c>
      <c r="M463" t="n">
        <v>0</v>
      </c>
      <c r="N463" t="n">
        <v>0</v>
      </c>
      <c r="O463" t="n">
        <v>0</v>
      </c>
      <c r="P463" t="n">
        <v>0</v>
      </c>
      <c r="Q463" t="n">
        <v>0</v>
      </c>
      <c r="R463" t="n">
        <v>0</v>
      </c>
      <c r="S463" t="n">
        <v>0</v>
      </c>
      <c r="T463" t="n">
        <v>47.7</v>
      </c>
      <c r="U463" t="n">
        <v>286.2</v>
      </c>
      <c r="V463" t="n">
        <v>6.035</v>
      </c>
      <c r="W463" t="n">
        <v>0</v>
      </c>
      <c r="X463" t="n">
        <v>0</v>
      </c>
      <c r="Y463" t="n">
        <v>0</v>
      </c>
      <c r="Z463" t="n">
        <v>0</v>
      </c>
      <c r="AA463" s="20" t="n">
        <v>45246</v>
      </c>
      <c r="AB463" t="inlineStr">
        <is>
          <t>Cash Customer - مورد</t>
        </is>
      </c>
      <c r="AC463" s="20" t="n">
        <v>2</v>
      </c>
      <c r="AD463" t="n">
        <v>0</v>
      </c>
      <c r="AE463" t="n">
        <v>0</v>
      </c>
      <c r="AG463" t="n">
        <v>0</v>
      </c>
    </row>
    <row r="464">
      <c r="A464" t="inlineStr">
        <is>
          <t>NUT</t>
        </is>
      </c>
      <c r="B464" t="inlineStr">
        <is>
          <t>RM</t>
        </is>
      </c>
      <c r="C464" t="inlineStr">
        <is>
          <t>RM.NUT.00023</t>
        </is>
      </c>
      <c r="D464" t="inlineStr">
        <is>
          <t>مكاديميا مكسرات</t>
        </is>
      </c>
      <c r="E464" t="n">
        <v>2.5</v>
      </c>
      <c r="F464" t="n">
        <v>22.629</v>
      </c>
      <c r="G464" t="inlineStr">
        <is>
          <t>304, 403, 9402, 403, 304, 108, 304, 9402, 108</t>
        </is>
      </c>
      <c r="H464" t="n">
        <v>0</v>
      </c>
      <c r="I464" t="n">
        <v>0</v>
      </c>
      <c r="J464" t="n">
        <v>0</v>
      </c>
      <c r="K464" t="n">
        <v>0</v>
      </c>
      <c r="L464" t="n">
        <v>0</v>
      </c>
      <c r="M464" t="n">
        <v>0</v>
      </c>
      <c r="N464" t="n">
        <v>0</v>
      </c>
      <c r="O464" t="n">
        <v>0</v>
      </c>
      <c r="P464" t="n">
        <v>-0.3</v>
      </c>
      <c r="Q464" t="n">
        <v>0</v>
      </c>
      <c r="R464" t="n">
        <v>0</v>
      </c>
      <c r="S464" t="n">
        <v>-0.3</v>
      </c>
      <c r="T464" t="n">
        <v>2.2</v>
      </c>
      <c r="U464" t="n">
        <v>19.9135</v>
      </c>
      <c r="V464" t="n">
        <v>12.9312</v>
      </c>
      <c r="W464" t="n">
        <v>0</v>
      </c>
      <c r="X464" t="n">
        <v>0</v>
      </c>
      <c r="Y464" t="n">
        <v>0</v>
      </c>
      <c r="Z464" t="n">
        <v>0</v>
      </c>
      <c r="AA464" s="20" t="n">
        <v>45678</v>
      </c>
      <c r="AB464" t="inlineStr">
        <is>
          <t>شركة خالد داود النتشة وشركاه</t>
        </is>
      </c>
      <c r="AC464" s="20" t="n">
        <v>45224</v>
      </c>
      <c r="AD464" t="n">
        <v>0</v>
      </c>
      <c r="AE464" t="n">
        <v>0</v>
      </c>
      <c r="AG464" t="n">
        <v>0</v>
      </c>
    </row>
    <row r="465">
      <c r="A465" t="inlineStr">
        <is>
          <t>NUT</t>
        </is>
      </c>
      <c r="B465" t="inlineStr">
        <is>
          <t>RM</t>
        </is>
      </c>
      <c r="C465" t="inlineStr">
        <is>
          <t>RM.NUT.00024</t>
        </is>
      </c>
      <c r="D465" t="inlineStr">
        <is>
          <t>مياسي بنكهة الذره</t>
        </is>
      </c>
      <c r="E465" t="n">
        <v>35</v>
      </c>
      <c r="F465" t="n">
        <v>69.39660000000001</v>
      </c>
      <c r="G465" t="inlineStr">
        <is>
          <t>9108, 499, 9402, 403, 9108, 9402, 108, 499, 403, 108</t>
        </is>
      </c>
      <c r="H465" t="n">
        <v>0</v>
      </c>
      <c r="I465" t="n">
        <v>0</v>
      </c>
      <c r="J465" t="n">
        <v>0</v>
      </c>
      <c r="K465" t="n">
        <v>0</v>
      </c>
      <c r="L465" t="n">
        <v>0</v>
      </c>
      <c r="M465" t="n">
        <v>0</v>
      </c>
      <c r="N465" t="n">
        <v>0</v>
      </c>
      <c r="O465" t="n">
        <v>0</v>
      </c>
      <c r="P465" t="n">
        <v>0</v>
      </c>
      <c r="Q465" t="n">
        <v>0</v>
      </c>
      <c r="R465" t="n">
        <v>0</v>
      </c>
      <c r="S465" t="n">
        <v>0</v>
      </c>
      <c r="T465" t="n">
        <v>35</v>
      </c>
      <c r="U465" t="n">
        <v>69.39660000000001</v>
      </c>
      <c r="V465" t="n">
        <v>1.9828</v>
      </c>
      <c r="W465" t="n">
        <v>0</v>
      </c>
      <c r="X465" t="n">
        <v>0</v>
      </c>
      <c r="Y465" t="n">
        <v>0</v>
      </c>
      <c r="Z465" t="n">
        <v>0</v>
      </c>
      <c r="AA465" s="20" t="n">
        <v>45358</v>
      </c>
      <c r="AB465" t="inlineStr">
        <is>
          <t>شركة خالد داود النتشة وشركاه</t>
        </is>
      </c>
      <c r="AC465" s="20" t="n">
        <v>45390</v>
      </c>
      <c r="AD465" t="n">
        <v>0</v>
      </c>
      <c r="AE465" t="n">
        <v>0</v>
      </c>
      <c r="AG465" t="n">
        <v>0</v>
      </c>
    </row>
    <row r="466">
      <c r="A466" t="inlineStr">
        <is>
          <t>NUT</t>
        </is>
      </c>
      <c r="B466" t="inlineStr">
        <is>
          <t>RM</t>
        </is>
      </c>
      <c r="C466" t="inlineStr">
        <is>
          <t>RM.NUT.00025</t>
        </is>
      </c>
      <c r="D466" t="inlineStr">
        <is>
          <t>مياسي بنكهة باربكيو</t>
        </is>
      </c>
      <c r="V466" t="n">
        <v>0</v>
      </c>
      <c r="W466" t="n">
        <v>0</v>
      </c>
      <c r="X466" t="n">
        <v>0</v>
      </c>
      <c r="Y466" t="n">
        <v>0</v>
      </c>
      <c r="Z466" t="n">
        <v>0</v>
      </c>
      <c r="AA466" s="20" t="n">
        <v>2</v>
      </c>
      <c r="AC466" s="20" t="n">
        <v>2</v>
      </c>
      <c r="AD466" t="n">
        <v>0</v>
      </c>
      <c r="AE466" t="n">
        <v>0</v>
      </c>
    </row>
    <row r="467">
      <c r="A467" t="inlineStr">
        <is>
          <t>NUT</t>
        </is>
      </c>
      <c r="B467" t="inlineStr">
        <is>
          <t>RM</t>
        </is>
      </c>
      <c r="C467" t="inlineStr">
        <is>
          <t>RM.NUT.00026</t>
        </is>
      </c>
      <c r="D467" t="inlineStr">
        <is>
          <t>مياسي بنكهة الجبنه</t>
        </is>
      </c>
      <c r="V467" t="n">
        <v>0</v>
      </c>
      <c r="W467" t="n">
        <v>0</v>
      </c>
      <c r="X467" t="n">
        <v>0</v>
      </c>
      <c r="Y467" t="n">
        <v>0</v>
      </c>
      <c r="Z467" t="n">
        <v>0</v>
      </c>
      <c r="AA467" s="20" t="n">
        <v>2</v>
      </c>
      <c r="AC467" s="20" t="n">
        <v>2</v>
      </c>
      <c r="AD467" t="n">
        <v>0</v>
      </c>
      <c r="AE467" t="n">
        <v>0</v>
      </c>
    </row>
    <row r="468">
      <c r="A468" t="inlineStr">
        <is>
          <t>NUT</t>
        </is>
      </c>
      <c r="B468" t="inlineStr">
        <is>
          <t>RM</t>
        </is>
      </c>
      <c r="C468" t="inlineStr">
        <is>
          <t>RM.NUT.00027</t>
        </is>
      </c>
      <c r="D468" t="inlineStr">
        <is>
          <t>مياسي شطة و ليمون</t>
        </is>
      </c>
      <c r="V468" t="n">
        <v>0</v>
      </c>
      <c r="W468" t="n">
        <v>0</v>
      </c>
      <c r="X468" t="n">
        <v>0</v>
      </c>
      <c r="Y468" t="n">
        <v>0</v>
      </c>
      <c r="Z468" t="n">
        <v>0</v>
      </c>
      <c r="AA468" s="20" t="n">
        <v>2</v>
      </c>
      <c r="AC468" s="20" t="n">
        <v>2</v>
      </c>
      <c r="AD468" t="n">
        <v>0</v>
      </c>
      <c r="AE468" t="n">
        <v>0</v>
      </c>
    </row>
    <row r="469">
      <c r="A469" t="inlineStr">
        <is>
          <t>NUT</t>
        </is>
      </c>
      <c r="B469" t="inlineStr">
        <is>
          <t>RM</t>
        </is>
      </c>
      <c r="C469" t="inlineStr">
        <is>
          <t>RM.NUT.00028</t>
        </is>
      </c>
      <c r="D469" t="inlineStr">
        <is>
          <t xml:space="preserve">جوز البيكان </t>
        </is>
      </c>
      <c r="E469" t="n">
        <v>4286.4939</v>
      </c>
      <c r="F469" t="n">
        <v>40682.2756</v>
      </c>
      <c r="G469" t="inlineStr">
        <is>
          <t>304, 9403, 9406, 9108, 9304, 9401, 801, 409, 405, 9112, 605, 499, 108, 405, 112, 409, 9605, 9409, 9402, 9405, 9408, 101, 9403, 9304, 801, 403, 9409, 9112, 9405, 304, 306, 408, 401, 499, 402, 403, 406, 108, 101, 112, 301, 304, 306, 402, 301, 108, 112, 401, 403, 405, 406, 605, 409, 499, 801, 9108, 408, 9605, 9304, 9409, 9402, 9401, 9405, 9112, 9408, 9403, 9406</t>
        </is>
      </c>
      <c r="H469" t="n">
        <v>5524.848</v>
      </c>
      <c r="I469" t="n">
        <v>0</v>
      </c>
      <c r="J469" t="n">
        <v>0</v>
      </c>
      <c r="K469" t="n">
        <v>0</v>
      </c>
      <c r="L469" t="n">
        <v>0</v>
      </c>
      <c r="M469" t="n">
        <v>5524.848</v>
      </c>
      <c r="N469" t="n">
        <v>0</v>
      </c>
      <c r="O469" t="n">
        <v>0</v>
      </c>
      <c r="P469" t="n">
        <v>-14.938</v>
      </c>
      <c r="Q469" t="n">
        <v>-5134.1381</v>
      </c>
      <c r="R469" t="n">
        <v>0</v>
      </c>
      <c r="S469" t="n">
        <v>-5149.0761</v>
      </c>
      <c r="T469" t="n">
        <v>4662.2658</v>
      </c>
      <c r="U469" t="n">
        <v>45783.0982</v>
      </c>
      <c r="V469" t="n">
        <v>10.5748</v>
      </c>
      <c r="W469" t="n">
        <v>12161.8991</v>
      </c>
      <c r="X469" t="n">
        <v>15413.4991</v>
      </c>
      <c r="Y469" t="n">
        <v>20279.6191</v>
      </c>
      <c r="Z469" t="n">
        <v>30138.6161</v>
      </c>
      <c r="AA469" s="20" t="n">
        <v>46046</v>
      </c>
      <c r="AB469" t="inlineStr">
        <is>
          <t>شركة خالد داود النتشة وشركاه</t>
        </is>
      </c>
      <c r="AC469" s="20" t="n">
        <v>46053</v>
      </c>
      <c r="AD469" t="n">
        <v>2253.291</v>
      </c>
      <c r="AE469" t="n">
        <v>2511.5513</v>
      </c>
      <c r="AF469" t="inlineStr">
        <is>
          <t>1:25</t>
        </is>
      </c>
      <c r="AG469" t="n">
        <v>60509.742</v>
      </c>
    </row>
    <row r="470">
      <c r="A470" t="inlineStr">
        <is>
          <t>NUT</t>
        </is>
      </c>
      <c r="B470" t="inlineStr">
        <is>
          <t>RM</t>
        </is>
      </c>
      <c r="C470" t="inlineStr">
        <is>
          <t>RM.NUT.00029</t>
        </is>
      </c>
      <c r="D470" t="inlineStr">
        <is>
          <t>معجون البيكان</t>
        </is>
      </c>
      <c r="E470" t="n">
        <v>1041.9066</v>
      </c>
      <c r="F470" t="n">
        <v>10575.1791</v>
      </c>
      <c r="G470" t="inlineStr">
        <is>
          <t>108, 110, 112, 403, 401, 499, 9108, 9401, 9112, 9110, 405, 605, 406, 9605, 9405, 9403, 499, 110, 108, 112, 401, 403, 406, 405, 605, 499, 9108, 9112, 9405, 9401, 9605, 9110, 9403</t>
        </is>
      </c>
      <c r="H470" t="n">
        <v>0</v>
      </c>
      <c r="I470" t="n">
        <v>0</v>
      </c>
      <c r="J470" t="n">
        <v>0</v>
      </c>
      <c r="K470" t="n">
        <v>0</v>
      </c>
      <c r="L470" t="n">
        <v>0</v>
      </c>
      <c r="M470" t="n">
        <v>0</v>
      </c>
      <c r="N470" t="n">
        <v>0</v>
      </c>
      <c r="O470" t="n">
        <v>0</v>
      </c>
      <c r="P470" t="n">
        <v>0</v>
      </c>
      <c r="Q470" t="n">
        <v>-1.1743</v>
      </c>
      <c r="R470" t="n">
        <v>0</v>
      </c>
      <c r="S470" t="n">
        <v>-1.1743</v>
      </c>
      <c r="T470" t="n">
        <v>1040.7323</v>
      </c>
      <c r="U470" t="n">
        <v>10563.0904</v>
      </c>
      <c r="V470" t="n">
        <v>10.1561</v>
      </c>
      <c r="W470" t="n">
        <v>4811.1743</v>
      </c>
      <c r="X470" t="n">
        <v>13573.5863</v>
      </c>
      <c r="Y470" t="n">
        <v>20973.5863</v>
      </c>
      <c r="Z470" t="n">
        <v>21708.5863</v>
      </c>
      <c r="AA470" s="20" t="n">
        <v>2</v>
      </c>
      <c r="AC470" s="20" t="n">
        <v>46053</v>
      </c>
      <c r="AD470" t="n">
        <v>2330.3984</v>
      </c>
      <c r="AE470" t="n">
        <v>1809.0488</v>
      </c>
      <c r="AF470" t="inlineStr">
        <is>
          <t>0:17</t>
        </is>
      </c>
      <c r="AG470" t="n">
        <v>0</v>
      </c>
    </row>
    <row r="471">
      <c r="A471" t="inlineStr">
        <is>
          <t>NUT</t>
        </is>
      </c>
      <c r="B471" t="inlineStr">
        <is>
          <t>RM</t>
        </is>
      </c>
      <c r="C471" t="inlineStr">
        <is>
          <t>RM.NUT.00030</t>
        </is>
      </c>
      <c r="D471" t="inlineStr">
        <is>
          <t>Peanut White - Abeed</t>
        </is>
      </c>
      <c r="E471" t="n">
        <v>407.5125</v>
      </c>
      <c r="F471" t="n">
        <v>528.2346</v>
      </c>
      <c r="G471" t="inlineStr">
        <is>
          <t>108, 102, 101, 9403, 403, 499, 108, 9403, 304, 9401, 108, 101, 102, 304, 499, 401, 403, 402, 9401, 499, 9403, 403, 401, 304, 402</t>
        </is>
      </c>
      <c r="H471" t="n">
        <v>300</v>
      </c>
      <c r="I471" t="n">
        <v>0</v>
      </c>
      <c r="J471" t="n">
        <v>0</v>
      </c>
      <c r="K471" t="n">
        <v>0</v>
      </c>
      <c r="L471" t="n">
        <v>0</v>
      </c>
      <c r="M471" t="n">
        <v>300</v>
      </c>
      <c r="N471" t="n">
        <v>0</v>
      </c>
      <c r="O471" t="n">
        <v>0</v>
      </c>
      <c r="P471" t="n">
        <v>-1.633</v>
      </c>
      <c r="Q471" t="n">
        <v>-701.2209</v>
      </c>
      <c r="R471" t="n">
        <v>0</v>
      </c>
      <c r="S471" t="n">
        <v>-702.8539</v>
      </c>
      <c r="T471" t="n">
        <v>4.6586</v>
      </c>
      <c r="U471" t="n">
        <v>6.5948</v>
      </c>
      <c r="V471" t="n">
        <v>1.724</v>
      </c>
      <c r="W471" t="n">
        <v>10901.2879</v>
      </c>
      <c r="X471" t="n">
        <v>10901.2879</v>
      </c>
      <c r="Y471" t="n">
        <v>10901.2879</v>
      </c>
      <c r="Z471" t="n">
        <v>10901.2879</v>
      </c>
      <c r="AA471" s="20" t="n">
        <v>46040</v>
      </c>
      <c r="AB471" t="inlineStr">
        <is>
          <t>شركة رجائي ومحمد عيسى الملك</t>
        </is>
      </c>
      <c r="AC471" s="20" t="n">
        <v>46053</v>
      </c>
      <c r="AD471" t="n">
        <v>1211.2542</v>
      </c>
      <c r="AE471" t="n">
        <v>908.4406</v>
      </c>
      <c r="AF471" t="inlineStr">
        <is>
          <t>0:0</t>
        </is>
      </c>
      <c r="AG471" t="n">
        <v>387.931</v>
      </c>
    </row>
    <row r="472">
      <c r="A472" t="inlineStr">
        <is>
          <t>NUT</t>
        </is>
      </c>
      <c r="B472" t="inlineStr">
        <is>
          <t>RM</t>
        </is>
      </c>
      <c r="C472" t="inlineStr">
        <is>
          <t>RM.NUT.00031</t>
        </is>
      </c>
      <c r="D472" t="inlineStr">
        <is>
          <t>Chopped Peanut Rosted</t>
        </is>
      </c>
      <c r="E472" t="n">
        <v>299.7167</v>
      </c>
      <c r="F472" t="n">
        <v>719.3201</v>
      </c>
      <c r="G472" t="inlineStr">
        <is>
          <t>402, 401, 403, 306, 112, 409, 9108, 605, 405, 406, 9403, 9406, 9404, 9112, 499, 801, 404, 9401, 9402, 9405, 402, 404, 403, 406, 401, 499, 306, 101, 108, 112, 9401, 9108, 9403, 9406, 9402, 409, 405, 9112, 801, 605, 108, 499, 9404, 9405, 403, 9403, 101, 108</t>
        </is>
      </c>
      <c r="H472" t="n">
        <v>322.66</v>
      </c>
      <c r="I472" t="n">
        <v>0</v>
      </c>
      <c r="J472" t="n">
        <v>0</v>
      </c>
      <c r="K472" t="n">
        <v>0</v>
      </c>
      <c r="L472" t="n">
        <v>0</v>
      </c>
      <c r="M472" t="n">
        <v>322.66</v>
      </c>
      <c r="N472" t="n">
        <v>0</v>
      </c>
      <c r="O472" t="n">
        <v>0</v>
      </c>
      <c r="P472" t="n">
        <v>0</v>
      </c>
      <c r="Q472" t="n">
        <v>-0.7325</v>
      </c>
      <c r="R472" t="n">
        <v>0</v>
      </c>
      <c r="S472" t="n">
        <v>-0.7325</v>
      </c>
      <c r="T472" t="n">
        <v>621.6442</v>
      </c>
      <c r="U472" t="n">
        <v>1454.6733</v>
      </c>
      <c r="V472" t="n">
        <v>2.3752</v>
      </c>
      <c r="W472" t="n">
        <v>1759.4475</v>
      </c>
      <c r="X472" t="n">
        <v>5000.1945</v>
      </c>
      <c r="Y472" t="n">
        <v>11523.3825</v>
      </c>
      <c r="Z472" t="n">
        <v>16862.7875</v>
      </c>
      <c r="AA472" s="20" t="n">
        <v>46044</v>
      </c>
      <c r="AB472" t="inlineStr">
        <is>
          <t>شركة صقر ابو عيشة و رضوان النتشة وشركاهم</t>
        </is>
      </c>
      <c r="AC472" s="20" t="n">
        <v>46053</v>
      </c>
      <c r="AD472" t="n">
        <v>1280.3758</v>
      </c>
      <c r="AE472" t="n">
        <v>1405.2322</v>
      </c>
      <c r="AF472" t="inlineStr">
        <is>
          <t>0:13</t>
        </is>
      </c>
      <c r="AG472" t="n">
        <v>737.111</v>
      </c>
    </row>
    <row r="473">
      <c r="A473" t="inlineStr">
        <is>
          <t>NUT</t>
        </is>
      </c>
      <c r="B473" t="inlineStr">
        <is>
          <t>RM</t>
        </is>
      </c>
      <c r="C473" t="inlineStr">
        <is>
          <t>RM.NUT.00032</t>
        </is>
      </c>
      <c r="D473" t="inlineStr">
        <is>
          <t>Peanut heart</t>
        </is>
      </c>
      <c r="E473" t="n">
        <v>11.347</v>
      </c>
      <c r="F473" t="n">
        <v>25.3108</v>
      </c>
      <c r="G473" t="inlineStr">
        <is>
          <t>9403, 9402, 499, 409, 403, 402, 108, 9403, 9402, 409, 499, 403, 402, 108</t>
        </is>
      </c>
      <c r="H473" t="n">
        <v>0</v>
      </c>
      <c r="I473" t="n">
        <v>0</v>
      </c>
      <c r="J473" t="n">
        <v>0</v>
      </c>
      <c r="K473" t="n">
        <v>0</v>
      </c>
      <c r="L473" t="n">
        <v>0</v>
      </c>
      <c r="M473" t="n">
        <v>0</v>
      </c>
      <c r="N473" t="n">
        <v>0</v>
      </c>
      <c r="O473" t="n">
        <v>0</v>
      </c>
      <c r="P473" t="n">
        <v>0</v>
      </c>
      <c r="Q473" t="n">
        <v>0</v>
      </c>
      <c r="R473" t="n">
        <v>0</v>
      </c>
      <c r="S473" t="n">
        <v>0</v>
      </c>
      <c r="T473" t="n">
        <v>11.347</v>
      </c>
      <c r="U473" t="n">
        <v>25.3108</v>
      </c>
      <c r="V473" t="n">
        <v>2.069</v>
      </c>
      <c r="W473" t="n">
        <v>0</v>
      </c>
      <c r="X473" t="n">
        <v>83.40000000000001</v>
      </c>
      <c r="Y473" t="n">
        <v>92.09999999999999</v>
      </c>
      <c r="Z473" t="n">
        <v>403.2</v>
      </c>
      <c r="AA473" s="20" t="n">
        <v>45732</v>
      </c>
      <c r="AB473" t="inlineStr">
        <is>
          <t>شركة صقر ابو عيشة و رضوان النتشة وشركاهم</t>
        </is>
      </c>
      <c r="AC473" s="20" t="n">
        <v>45986</v>
      </c>
      <c r="AD473" t="n">
        <v>10.2333</v>
      </c>
      <c r="AE473" t="n">
        <v>33.6</v>
      </c>
      <c r="AF473" t="inlineStr">
        <is>
          <t>0:10</t>
        </is>
      </c>
      <c r="AG473" t="n">
        <v>0</v>
      </c>
    </row>
    <row r="474">
      <c r="A474" t="inlineStr">
        <is>
          <t>NUT</t>
        </is>
      </c>
      <c r="B474" t="inlineStr">
        <is>
          <t>RM</t>
        </is>
      </c>
      <c r="C474" t="inlineStr">
        <is>
          <t>RM.NUT.00033</t>
        </is>
      </c>
      <c r="D474" t="inlineStr">
        <is>
          <t>roasted peanuts</t>
        </is>
      </c>
      <c r="E474" t="n">
        <v>38</v>
      </c>
      <c r="F474" t="n">
        <v>91.2</v>
      </c>
      <c r="G474" t="inlineStr">
        <is>
          <t>9402, 9108, 499, 403, 108, 306, 108, 403, 499, 306, 9402, 9108</t>
        </is>
      </c>
      <c r="H474" t="n">
        <v>0</v>
      </c>
      <c r="I474" t="n">
        <v>0</v>
      </c>
      <c r="J474" t="n">
        <v>0</v>
      </c>
      <c r="K474" t="n">
        <v>0</v>
      </c>
      <c r="L474" t="n">
        <v>0</v>
      </c>
      <c r="M474" t="n">
        <v>0</v>
      </c>
      <c r="N474" t="n">
        <v>0</v>
      </c>
      <c r="O474" t="n">
        <v>0</v>
      </c>
      <c r="P474" t="n">
        <v>0</v>
      </c>
      <c r="Q474" t="n">
        <v>0</v>
      </c>
      <c r="R474" t="n">
        <v>0</v>
      </c>
      <c r="S474" t="n">
        <v>0</v>
      </c>
      <c r="T474" t="n">
        <v>38</v>
      </c>
      <c r="U474" t="n">
        <v>91.2</v>
      </c>
      <c r="V474" t="n">
        <v>2.4</v>
      </c>
      <c r="W474" t="n">
        <v>0</v>
      </c>
      <c r="X474" t="n">
        <v>32</v>
      </c>
      <c r="Y474" t="n">
        <v>32</v>
      </c>
      <c r="Z474" t="n">
        <v>32</v>
      </c>
      <c r="AA474" s="20" t="n">
        <v>45792</v>
      </c>
      <c r="AB474" t="inlineStr">
        <is>
          <t>شركة صقر ابو عيشة و رضوان النتشة وشركاهم</t>
        </is>
      </c>
      <c r="AC474" s="20" t="n">
        <v>45897</v>
      </c>
      <c r="AD474" t="n">
        <v>3.5555</v>
      </c>
      <c r="AE474" t="n">
        <v>2.6666</v>
      </c>
      <c r="AF474" t="inlineStr">
        <is>
          <t>14:7</t>
        </is>
      </c>
      <c r="AG474" t="n">
        <v>0</v>
      </c>
    </row>
    <row r="475">
      <c r="A475" t="inlineStr">
        <is>
          <t>NUT</t>
        </is>
      </c>
      <c r="B475" t="inlineStr">
        <is>
          <t>RM</t>
        </is>
      </c>
      <c r="C475" t="inlineStr">
        <is>
          <t>RM.NUT.00034</t>
        </is>
      </c>
      <c r="D475" t="inlineStr">
        <is>
          <t xml:space="preserve">Caramelized Chopped Green Pistachio </t>
        </is>
      </c>
      <c r="E475" t="n">
        <v>0</v>
      </c>
      <c r="F475" t="n">
        <v>0</v>
      </c>
      <c r="G475" t="inlineStr">
        <is>
          <t>401, 401</t>
        </is>
      </c>
      <c r="H475" t="n">
        <v>0</v>
      </c>
      <c r="I475" t="n">
        <v>0</v>
      </c>
      <c r="J475" t="n">
        <v>0</v>
      </c>
      <c r="K475" t="n">
        <v>0</v>
      </c>
      <c r="L475" t="n">
        <v>0</v>
      </c>
      <c r="M475" t="n">
        <v>0</v>
      </c>
      <c r="N475" t="n">
        <v>0</v>
      </c>
      <c r="O475" t="n">
        <v>0</v>
      </c>
      <c r="P475" t="n">
        <v>0</v>
      </c>
      <c r="Q475" t="n">
        <v>0</v>
      </c>
      <c r="R475" t="n">
        <v>0</v>
      </c>
      <c r="S475" t="n">
        <v>0</v>
      </c>
      <c r="T475" t="n">
        <v>0</v>
      </c>
      <c r="U475" t="n">
        <v>0</v>
      </c>
      <c r="V475" t="n">
        <v>13.362</v>
      </c>
      <c r="W475" t="n">
        <v>0</v>
      </c>
      <c r="X475" t="n">
        <v>0</v>
      </c>
      <c r="Y475" t="n">
        <v>0</v>
      </c>
      <c r="Z475" t="n">
        <v>0</v>
      </c>
      <c r="AA475" s="20" t="n">
        <v>2</v>
      </c>
      <c r="AC475" s="20" t="n">
        <v>44401</v>
      </c>
      <c r="AD475" t="n">
        <v>0</v>
      </c>
      <c r="AE475" t="n">
        <v>0</v>
      </c>
      <c r="AG475" t="n">
        <v>0</v>
      </c>
    </row>
    <row r="476">
      <c r="A476" t="inlineStr">
        <is>
          <t>NUT</t>
        </is>
      </c>
      <c r="B476" t="inlineStr">
        <is>
          <t>RM</t>
        </is>
      </c>
      <c r="C476" t="inlineStr">
        <is>
          <t>RM.NUT.00035</t>
        </is>
      </c>
      <c r="D476" t="inlineStr">
        <is>
          <t xml:space="preserve">Pure Pistachio Paste </t>
        </is>
      </c>
      <c r="E476" t="n">
        <v>1</v>
      </c>
      <c r="F476" t="n">
        <v>8.509600000000001</v>
      </c>
      <c r="G476" t="inlineStr">
        <is>
          <t>304, 801, 304, 304, 801</t>
        </is>
      </c>
      <c r="H476" t="n">
        <v>0</v>
      </c>
      <c r="I476" t="n">
        <v>0</v>
      </c>
      <c r="J476" t="n">
        <v>0</v>
      </c>
      <c r="K476" t="n">
        <v>0</v>
      </c>
      <c r="L476" t="n">
        <v>0</v>
      </c>
      <c r="M476" t="n">
        <v>0</v>
      </c>
      <c r="N476" t="n">
        <v>0</v>
      </c>
      <c r="O476" t="n">
        <v>0</v>
      </c>
      <c r="P476" t="n">
        <v>-0.05</v>
      </c>
      <c r="Q476" t="n">
        <v>0</v>
      </c>
      <c r="R476" t="n">
        <v>0</v>
      </c>
      <c r="S476" t="n">
        <v>-0.05</v>
      </c>
      <c r="T476" t="n">
        <v>0.95</v>
      </c>
      <c r="U476" t="n">
        <v>8.084099999999999</v>
      </c>
      <c r="V476" t="n">
        <v>8.509600000000001</v>
      </c>
      <c r="W476" t="n">
        <v>0</v>
      </c>
      <c r="X476" t="n">
        <v>0</v>
      </c>
      <c r="Y476" t="n">
        <v>0</v>
      </c>
      <c r="Z476" t="n">
        <v>0</v>
      </c>
      <c r="AA476" s="20" t="n">
        <v>2</v>
      </c>
      <c r="AC476" s="20" t="n">
        <v>2</v>
      </c>
      <c r="AD476" t="n">
        <v>0</v>
      </c>
      <c r="AE476" t="n">
        <v>0</v>
      </c>
      <c r="AG476" t="n">
        <v>0</v>
      </c>
    </row>
    <row r="477">
      <c r="A477" t="inlineStr">
        <is>
          <t>NUT</t>
        </is>
      </c>
      <c r="B477" t="inlineStr">
        <is>
          <t>RM</t>
        </is>
      </c>
      <c r="C477" t="inlineStr">
        <is>
          <t>RM.NUT.00036</t>
        </is>
      </c>
      <c r="D477" t="inlineStr">
        <is>
          <t>Roasted Pistachio Paste</t>
        </is>
      </c>
      <c r="E477" t="n">
        <v>0</v>
      </c>
      <c r="F477" t="n">
        <v>0</v>
      </c>
      <c r="G477" t="inlineStr">
        <is>
          <t>401, 401</t>
        </is>
      </c>
      <c r="H477" t="n">
        <v>0</v>
      </c>
      <c r="I477" t="n">
        <v>0</v>
      </c>
      <c r="J477" t="n">
        <v>0</v>
      </c>
      <c r="K477" t="n">
        <v>0</v>
      </c>
      <c r="L477" t="n">
        <v>0</v>
      </c>
      <c r="M477" t="n">
        <v>0</v>
      </c>
      <c r="N477" t="n">
        <v>0</v>
      </c>
      <c r="O477" t="n">
        <v>0</v>
      </c>
      <c r="P477" t="n">
        <v>0</v>
      </c>
      <c r="Q477" t="n">
        <v>0</v>
      </c>
      <c r="R477" t="n">
        <v>0</v>
      </c>
      <c r="S477" t="n">
        <v>0</v>
      </c>
      <c r="T477" t="n">
        <v>0</v>
      </c>
      <c r="U477" t="n">
        <v>0</v>
      </c>
      <c r="V477" t="n">
        <v>11.207</v>
      </c>
      <c r="W477" t="n">
        <v>0</v>
      </c>
      <c r="X477" t="n">
        <v>0</v>
      </c>
      <c r="Y477" t="n">
        <v>0</v>
      </c>
      <c r="Z477" t="n">
        <v>0</v>
      </c>
      <c r="AA477" s="20" t="n">
        <v>2</v>
      </c>
      <c r="AC477" s="20" t="n">
        <v>2</v>
      </c>
      <c r="AD477" t="n">
        <v>0</v>
      </c>
      <c r="AE477" t="n">
        <v>0</v>
      </c>
      <c r="AG477" t="n">
        <v>0</v>
      </c>
    </row>
    <row r="478">
      <c r="A478" t="inlineStr">
        <is>
          <t>NUT</t>
        </is>
      </c>
      <c r="B478" t="inlineStr">
        <is>
          <t>RM</t>
        </is>
      </c>
      <c r="C478" t="inlineStr">
        <is>
          <t>RM.NUT.00038</t>
        </is>
      </c>
      <c r="D478" t="inlineStr">
        <is>
          <t>Syrian Pistachio Whole</t>
        </is>
      </c>
      <c r="E478" t="n">
        <v>0</v>
      </c>
      <c r="F478" t="n">
        <v>0</v>
      </c>
      <c r="G478" t="inlineStr">
        <is>
          <t>401, 402, 403, 101, 103, 102, 102, 103, 101, 9402, 403, 402, 401, 9402</t>
        </is>
      </c>
      <c r="H478" t="n">
        <v>0</v>
      </c>
      <c r="I478" t="n">
        <v>0</v>
      </c>
      <c r="J478" t="n">
        <v>0</v>
      </c>
      <c r="K478" t="n">
        <v>0</v>
      </c>
      <c r="L478" t="n">
        <v>0</v>
      </c>
      <c r="M478" t="n">
        <v>0</v>
      </c>
      <c r="N478" t="n">
        <v>0</v>
      </c>
      <c r="O478" t="n">
        <v>0</v>
      </c>
      <c r="P478" t="n">
        <v>0</v>
      </c>
      <c r="Q478" t="n">
        <v>0</v>
      </c>
      <c r="R478" t="n">
        <v>0</v>
      </c>
      <c r="S478" t="n">
        <v>0</v>
      </c>
      <c r="T478" t="n">
        <v>0</v>
      </c>
      <c r="U478" t="n">
        <v>0</v>
      </c>
      <c r="V478" t="n">
        <v>12.3662</v>
      </c>
      <c r="W478" t="n">
        <v>0</v>
      </c>
      <c r="X478" t="n">
        <v>0</v>
      </c>
      <c r="Y478" t="n">
        <v>0</v>
      </c>
      <c r="Z478" t="n">
        <v>0</v>
      </c>
      <c r="AA478" s="20" t="n">
        <v>44712</v>
      </c>
      <c r="AB478" t="inlineStr">
        <is>
          <t>مؤسسة الزنبقة للاستيراد والتصدير - مورد</t>
        </is>
      </c>
      <c r="AC478" s="20" t="n">
        <v>44727</v>
      </c>
      <c r="AD478" t="n">
        <v>0</v>
      </c>
      <c r="AE478" t="n">
        <v>0</v>
      </c>
      <c r="AG478" t="n">
        <v>0</v>
      </c>
    </row>
    <row r="479">
      <c r="A479" t="inlineStr">
        <is>
          <t>NUT</t>
        </is>
      </c>
      <c r="B479" t="inlineStr">
        <is>
          <t>RM</t>
        </is>
      </c>
      <c r="C479" t="inlineStr">
        <is>
          <t>RM.NUT.00039</t>
        </is>
      </c>
      <c r="D479" t="inlineStr">
        <is>
          <t xml:space="preserve">American Pistachio Whole </t>
        </is>
      </c>
      <c r="E479" t="n">
        <v>13624.4638</v>
      </c>
      <c r="F479" t="n">
        <v>159834.1047</v>
      </c>
      <c r="G479" t="inlineStr">
        <is>
          <t>108, 102, 9301, 101, 9403, 104, 111, 403, 9111, 103, 9405, 9605, 9409, 499, 109, 301, 409, 111, 605, 9103, 9111, 9112, 405, 409, 9402, 9403, 9108, 304, 9401, 9301, 701, 112, 107, 108, 104, 103, 101, 102, 111, 301, 203, 306, 304, 499, 401, 403, 402, 9405, 9402, 9301, 9401, 9605, 9103, 499, 9112, 9409, 9111, 9403, 405, 605, 701, 9108, 409, 112, 107, 109, 306, 301, 203, 403, 401, 402, 304</t>
        </is>
      </c>
      <c r="H479" t="n">
        <v>32000</v>
      </c>
      <c r="I479" t="n">
        <v>0</v>
      </c>
      <c r="J479" t="n">
        <v>0</v>
      </c>
      <c r="K479" t="n">
        <v>0</v>
      </c>
      <c r="L479" t="n">
        <v>0</v>
      </c>
      <c r="M479" t="n">
        <v>32000</v>
      </c>
      <c r="N479" t="n">
        <v>0</v>
      </c>
      <c r="O479" t="n">
        <v>0</v>
      </c>
      <c r="P479" t="n">
        <v>-1.588</v>
      </c>
      <c r="Q479" t="n">
        <v>-23128.6071</v>
      </c>
      <c r="R479" t="n">
        <v>0</v>
      </c>
      <c r="S479" t="n">
        <v>-23130.1951</v>
      </c>
      <c r="T479" t="n">
        <v>22494.2687</v>
      </c>
      <c r="U479" t="n">
        <v>248659.2836</v>
      </c>
      <c r="V479" t="n">
        <v>17.4508</v>
      </c>
      <c r="W479" t="n">
        <v>58963.4841</v>
      </c>
      <c r="X479" t="n">
        <v>59049.5871</v>
      </c>
      <c r="Y479" t="n">
        <v>62622.6691</v>
      </c>
      <c r="Z479" t="n">
        <v>92830.7501</v>
      </c>
      <c r="AA479" s="20" t="n">
        <v>46050</v>
      </c>
      <c r="AB479" t="inlineStr">
        <is>
          <t>PISTACHIO.02/2026</t>
        </is>
      </c>
      <c r="AC479" s="20" t="n">
        <v>46053</v>
      </c>
      <c r="AD479" t="n">
        <v>6958.0743</v>
      </c>
      <c r="AE479" t="n">
        <v>7735.8958</v>
      </c>
      <c r="AF479" t="inlineStr">
        <is>
          <t>2:27</t>
        </is>
      </c>
      <c r="AG479" t="n">
        <v>346625</v>
      </c>
    </row>
    <row r="480">
      <c r="A480" t="inlineStr">
        <is>
          <t>NUT</t>
        </is>
      </c>
      <c r="B480" t="inlineStr">
        <is>
          <t>RM</t>
        </is>
      </c>
      <c r="C480" t="inlineStr">
        <is>
          <t>RM.NUT.00040</t>
        </is>
      </c>
      <c r="D480" t="inlineStr">
        <is>
          <t>فستق حلبي بوز فاكيوم</t>
        </is>
      </c>
      <c r="E480" t="n">
        <v>180.9998</v>
      </c>
      <c r="F480" t="n">
        <v>4014.3246</v>
      </c>
      <c r="G480" t="inlineStr">
        <is>
          <t>304, 402, 401, 403, 306, 202, 409, 9108, 9304, 9409, 499, 801, 9401, 9402, 402, 403, 401, 499, 304, 306, 202, 102, 101, 108, 9304, 9401, 304, 9108, 9402, 409, 801, 409, 499, 101, 9409, 9409, 101, 102, 108</t>
        </is>
      </c>
      <c r="H480" t="n">
        <v>100</v>
      </c>
      <c r="I480" t="n">
        <v>0</v>
      </c>
      <c r="J480" t="n">
        <v>0</v>
      </c>
      <c r="K480" t="n">
        <v>0</v>
      </c>
      <c r="L480" t="n">
        <v>0</v>
      </c>
      <c r="M480" t="n">
        <v>100</v>
      </c>
      <c r="N480" t="n">
        <v>0</v>
      </c>
      <c r="O480" t="n">
        <v>0</v>
      </c>
      <c r="P480" t="n">
        <v>-12.752</v>
      </c>
      <c r="Q480" t="n">
        <v>-0.4884</v>
      </c>
      <c r="R480" t="n">
        <v>0</v>
      </c>
      <c r="S480" t="n">
        <v>-13.2404</v>
      </c>
      <c r="T480" t="n">
        <v>267.7594</v>
      </c>
      <c r="U480" t="n">
        <v>6335.64</v>
      </c>
      <c r="V480" t="n">
        <v>27.831</v>
      </c>
      <c r="W480" t="n">
        <v>34.1244</v>
      </c>
      <c r="X480" t="n">
        <v>94.63039999999999</v>
      </c>
      <c r="Y480" t="n">
        <v>179.8604</v>
      </c>
      <c r="Z480" t="n">
        <v>1102.8214</v>
      </c>
      <c r="AA480" s="20" t="n">
        <v>46047</v>
      </c>
      <c r="AB480" t="inlineStr">
        <is>
          <t>شركة رجائي ومحمد عيسى الملك</t>
        </is>
      </c>
      <c r="AC480" s="20" t="n">
        <v>46053</v>
      </c>
      <c r="AD480" t="n">
        <v>19.9844</v>
      </c>
      <c r="AE480" t="n">
        <v>91.90170000000001</v>
      </c>
      <c r="AF480" t="inlineStr">
        <is>
          <t>2:27</t>
        </is>
      </c>
      <c r="AG480" t="n">
        <v>2586.207</v>
      </c>
    </row>
    <row r="481">
      <c r="A481" t="inlineStr">
        <is>
          <t>NUT</t>
        </is>
      </c>
      <c r="B481" t="inlineStr">
        <is>
          <t>RM</t>
        </is>
      </c>
      <c r="C481" t="inlineStr">
        <is>
          <t>RM.NUT.00041</t>
        </is>
      </c>
      <c r="D481" t="inlineStr">
        <is>
          <t xml:space="preserve">عجينة الفستق الحلبي </t>
        </is>
      </c>
      <c r="E481" t="n">
        <v>274.7477</v>
      </c>
      <c r="F481" t="n">
        <v>2662.8547</v>
      </c>
      <c r="G481" t="inlineStr">
        <is>
          <t>404, 499, 9404, 402, 401, 201, 9404, 499, 401, 402, 499, 404, 201</t>
        </is>
      </c>
      <c r="H481" t="n">
        <v>0</v>
      </c>
      <c r="I481" t="n">
        <v>0</v>
      </c>
      <c r="J481" t="n">
        <v>0</v>
      </c>
      <c r="K481" t="n">
        <v>0</v>
      </c>
      <c r="L481" t="n">
        <v>0</v>
      </c>
      <c r="M481" t="n">
        <v>0</v>
      </c>
      <c r="N481" t="n">
        <v>0</v>
      </c>
      <c r="O481" t="n">
        <v>0</v>
      </c>
      <c r="P481" t="n">
        <v>0</v>
      </c>
      <c r="Q481" t="n">
        <v>-0.7325</v>
      </c>
      <c r="R481" t="n">
        <v>0</v>
      </c>
      <c r="S481" t="n">
        <v>-0.7325</v>
      </c>
      <c r="T481" t="n">
        <v>274.0152</v>
      </c>
      <c r="U481" t="n">
        <v>2655.7553</v>
      </c>
      <c r="V481" t="n">
        <v>9.692</v>
      </c>
      <c r="W481" t="n">
        <v>0.7325</v>
      </c>
      <c r="X481" t="n">
        <v>0.7325</v>
      </c>
      <c r="Y481" t="n">
        <v>0.7325</v>
      </c>
      <c r="Z481" t="n">
        <v>0.7325</v>
      </c>
      <c r="AA481" s="20" t="n">
        <v>2</v>
      </c>
      <c r="AC481" s="20" t="n">
        <v>46053</v>
      </c>
      <c r="AD481" t="n">
        <v>0.0813</v>
      </c>
      <c r="AE481" t="n">
        <v>0.061</v>
      </c>
      <c r="AF481" t="inlineStr">
        <is>
          <t>4488:29</t>
        </is>
      </c>
      <c r="AG481" t="n">
        <v>0</v>
      </c>
    </row>
    <row r="482">
      <c r="A482" t="inlineStr">
        <is>
          <t>NUT</t>
        </is>
      </c>
      <c r="B482" t="inlineStr">
        <is>
          <t>RM</t>
        </is>
      </c>
      <c r="C482" t="inlineStr">
        <is>
          <t>RM.NUT.00042</t>
        </is>
      </c>
      <c r="D482" t="inlineStr">
        <is>
          <t xml:space="preserve">عجينة الفستق الحلبي </t>
        </is>
      </c>
      <c r="E482" t="n">
        <v>0</v>
      </c>
      <c r="F482" t="n">
        <v>0</v>
      </c>
      <c r="G482" t="inlineStr">
        <is>
          <t>106, 201, 404, 401, 106, 9404, 9401, 401, 201, 404, 9401, 9404</t>
        </is>
      </c>
      <c r="H482" t="n">
        <v>0</v>
      </c>
      <c r="I482" t="n">
        <v>0</v>
      </c>
      <c r="J482" t="n">
        <v>0</v>
      </c>
      <c r="K482" t="n">
        <v>0</v>
      </c>
      <c r="L482" t="n">
        <v>0</v>
      </c>
      <c r="M482" t="n">
        <v>0</v>
      </c>
      <c r="N482" t="n">
        <v>0</v>
      </c>
      <c r="O482" t="n">
        <v>0</v>
      </c>
      <c r="P482" t="n">
        <v>0</v>
      </c>
      <c r="Q482" t="n">
        <v>0</v>
      </c>
      <c r="R482" t="n">
        <v>0</v>
      </c>
      <c r="S482" t="n">
        <v>0</v>
      </c>
      <c r="T482" t="n">
        <v>0</v>
      </c>
      <c r="U482" t="n">
        <v>0</v>
      </c>
      <c r="V482" t="n">
        <v>7.1639</v>
      </c>
      <c r="W482" t="n">
        <v>0</v>
      </c>
      <c r="X482" t="n">
        <v>0</v>
      </c>
      <c r="Y482" t="n">
        <v>0</v>
      </c>
      <c r="Z482" t="n">
        <v>0</v>
      </c>
      <c r="AA482" s="20" t="n">
        <v>2</v>
      </c>
      <c r="AC482" s="20" t="n">
        <v>2</v>
      </c>
      <c r="AD482" t="n">
        <v>0</v>
      </c>
      <c r="AE482" t="n">
        <v>0</v>
      </c>
      <c r="AG482" t="n">
        <v>0</v>
      </c>
    </row>
    <row r="483">
      <c r="A483" t="inlineStr">
        <is>
          <t>NUT</t>
        </is>
      </c>
      <c r="B483" t="inlineStr">
        <is>
          <t>RM</t>
        </is>
      </c>
      <c r="C483" t="inlineStr">
        <is>
          <t>RM.NUT.00043</t>
        </is>
      </c>
      <c r="D483" t="inlineStr">
        <is>
          <t xml:space="preserve"> فستق حلبي موردي </t>
        </is>
      </c>
      <c r="E483" t="n">
        <v>0</v>
      </c>
      <c r="F483" t="n">
        <v>0</v>
      </c>
      <c r="G483" t="inlineStr">
        <is>
          <t>499, 402, 402, 499</t>
        </is>
      </c>
      <c r="H483" t="n">
        <v>0</v>
      </c>
      <c r="I483" t="n">
        <v>0</v>
      </c>
      <c r="J483" t="n">
        <v>0</v>
      </c>
      <c r="K483" t="n">
        <v>0</v>
      </c>
      <c r="L483" t="n">
        <v>0</v>
      </c>
      <c r="M483" t="n">
        <v>0</v>
      </c>
      <c r="N483" t="n">
        <v>0</v>
      </c>
      <c r="O483" t="n">
        <v>0</v>
      </c>
      <c r="P483" t="n">
        <v>0</v>
      </c>
      <c r="Q483" t="n">
        <v>0</v>
      </c>
      <c r="R483" t="n">
        <v>0</v>
      </c>
      <c r="S483" t="n">
        <v>0</v>
      </c>
      <c r="T483" t="n">
        <v>0</v>
      </c>
      <c r="U483" t="n">
        <v>0</v>
      </c>
      <c r="V483" t="n">
        <v>14.9065</v>
      </c>
      <c r="W483" t="n">
        <v>0</v>
      </c>
      <c r="X483" t="n">
        <v>0</v>
      </c>
      <c r="Y483" t="n">
        <v>0</v>
      </c>
      <c r="Z483" t="n">
        <v>0</v>
      </c>
      <c r="AA483" s="20" t="n">
        <v>45048</v>
      </c>
      <c r="AB483" t="inlineStr">
        <is>
          <t>مؤسسة الزنبقة للاستيراد والتصدير - مورد</t>
        </is>
      </c>
      <c r="AC483" s="20" t="n">
        <v>44995</v>
      </c>
      <c r="AD483" t="n">
        <v>0</v>
      </c>
      <c r="AE483" t="n">
        <v>0</v>
      </c>
      <c r="AG483" t="n">
        <v>0</v>
      </c>
    </row>
    <row r="484">
      <c r="A484" t="inlineStr">
        <is>
          <t>NUT</t>
        </is>
      </c>
      <c r="B484" t="inlineStr">
        <is>
          <t>RM</t>
        </is>
      </c>
      <c r="C484" t="inlineStr">
        <is>
          <t>RM.NUT.00044</t>
        </is>
      </c>
      <c r="D484" t="inlineStr">
        <is>
          <t xml:space="preserve">فستق حلبي </t>
        </is>
      </c>
      <c r="E484" t="n">
        <v>10</v>
      </c>
      <c r="F484" t="n">
        <v>100</v>
      </c>
      <c r="G484" t="inlineStr">
        <is>
          <t>108, 101, 102, 301, 403, 499, 306, 9108, 9402, 108, 102, 101, 306, 301, 403, 499, 9108, 9402</t>
        </is>
      </c>
      <c r="H484" t="n">
        <v>0</v>
      </c>
      <c r="I484" t="n">
        <v>0</v>
      </c>
      <c r="J484" t="n">
        <v>0</v>
      </c>
      <c r="K484" t="n">
        <v>0</v>
      </c>
      <c r="L484" t="n">
        <v>0</v>
      </c>
      <c r="M484" t="n">
        <v>0</v>
      </c>
      <c r="N484" t="n">
        <v>0</v>
      </c>
      <c r="O484" t="n">
        <v>0</v>
      </c>
      <c r="P484" t="n">
        <v>0</v>
      </c>
      <c r="Q484" t="n">
        <v>0</v>
      </c>
      <c r="R484" t="n">
        <v>0</v>
      </c>
      <c r="S484" t="n">
        <v>0</v>
      </c>
      <c r="T484" t="n">
        <v>10</v>
      </c>
      <c r="U484" t="n">
        <v>100</v>
      </c>
      <c r="V484" t="n">
        <v>10</v>
      </c>
      <c r="W484" t="n">
        <v>0</v>
      </c>
      <c r="X484" t="n">
        <v>0</v>
      </c>
      <c r="Y484" t="n">
        <v>0</v>
      </c>
      <c r="Z484" t="n">
        <v>0</v>
      </c>
      <c r="AA484" s="20" t="n">
        <v>45754</v>
      </c>
      <c r="AB484" t="inlineStr">
        <is>
          <t>مؤسسة الزنبقة للاستيراد والتصدير - مورد</t>
        </is>
      </c>
      <c r="AC484" s="20" t="n">
        <v>44738</v>
      </c>
      <c r="AD484" t="n">
        <v>0</v>
      </c>
      <c r="AE484" t="n">
        <v>0</v>
      </c>
      <c r="AG484" t="n">
        <v>0</v>
      </c>
    </row>
    <row r="485">
      <c r="A485" t="inlineStr">
        <is>
          <t>NUT</t>
        </is>
      </c>
      <c r="B485" t="inlineStr">
        <is>
          <t>RM</t>
        </is>
      </c>
      <c r="C485" t="inlineStr">
        <is>
          <t>RM.NUT.00045</t>
        </is>
      </c>
      <c r="D485" t="inlineStr">
        <is>
          <t>Marouf pistachio</t>
        </is>
      </c>
      <c r="E485" t="n">
        <v>0</v>
      </c>
      <c r="F485" t="n">
        <v>0</v>
      </c>
      <c r="G485" t="inlineStr">
        <is>
          <t>9401, 9402, 401, 403, 9401, 9402, 102, 101, 401, 403, 101, 102</t>
        </is>
      </c>
      <c r="H485" t="n">
        <v>0</v>
      </c>
      <c r="I485" t="n">
        <v>0</v>
      </c>
      <c r="J485" t="n">
        <v>0</v>
      </c>
      <c r="K485" t="n">
        <v>0</v>
      </c>
      <c r="L485" t="n">
        <v>0</v>
      </c>
      <c r="M485" t="n">
        <v>0</v>
      </c>
      <c r="N485" t="n">
        <v>0</v>
      </c>
      <c r="O485" t="n">
        <v>0</v>
      </c>
      <c r="P485" t="n">
        <v>0</v>
      </c>
      <c r="Q485" t="n">
        <v>0</v>
      </c>
      <c r="R485" t="n">
        <v>0</v>
      </c>
      <c r="S485" t="n">
        <v>0</v>
      </c>
      <c r="T485" t="n">
        <v>0</v>
      </c>
      <c r="U485" t="n">
        <v>0</v>
      </c>
      <c r="V485" t="n">
        <v>14.6552</v>
      </c>
      <c r="W485" t="n">
        <v>0</v>
      </c>
      <c r="X485" t="n">
        <v>0</v>
      </c>
      <c r="Y485" t="n">
        <v>0</v>
      </c>
      <c r="Z485" t="n">
        <v>0</v>
      </c>
      <c r="AA485" s="20" t="n">
        <v>44795</v>
      </c>
      <c r="AB485" t="inlineStr">
        <is>
          <t>شركة المعروف للصناعات الغذائية - مورد</t>
        </is>
      </c>
      <c r="AC485" s="20" t="n">
        <v>44807</v>
      </c>
      <c r="AD485" t="n">
        <v>0</v>
      </c>
      <c r="AE485" t="n">
        <v>0</v>
      </c>
      <c r="AG485" t="n">
        <v>0</v>
      </c>
    </row>
    <row r="486">
      <c r="A486" t="inlineStr">
        <is>
          <t>NUT</t>
        </is>
      </c>
      <c r="B486" t="inlineStr">
        <is>
          <t>RM</t>
        </is>
      </c>
      <c r="C486" t="inlineStr">
        <is>
          <t>RM.NUT.00046</t>
        </is>
      </c>
      <c r="D486" t="inlineStr">
        <is>
          <t xml:space="preserve">فستق حلبي رأس خاروف </t>
        </is>
      </c>
      <c r="E486" t="n">
        <v>0</v>
      </c>
      <c r="F486" t="n">
        <v>0</v>
      </c>
      <c r="G486" t="inlineStr">
        <is>
          <t>301, 301</t>
        </is>
      </c>
      <c r="H486" t="n">
        <v>0</v>
      </c>
      <c r="I486" t="n">
        <v>0</v>
      </c>
      <c r="J486" t="n">
        <v>0</v>
      </c>
      <c r="K486" t="n">
        <v>0</v>
      </c>
      <c r="L486" t="n">
        <v>0</v>
      </c>
      <c r="M486" t="n">
        <v>0</v>
      </c>
      <c r="N486" t="n">
        <v>0</v>
      </c>
      <c r="O486" t="n">
        <v>0</v>
      </c>
      <c r="P486" t="n">
        <v>0</v>
      </c>
      <c r="Q486" t="n">
        <v>0</v>
      </c>
      <c r="R486" t="n">
        <v>0</v>
      </c>
      <c r="S486" t="n">
        <v>0</v>
      </c>
      <c r="T486" t="n">
        <v>0</v>
      </c>
      <c r="U486" t="n">
        <v>0</v>
      </c>
      <c r="V486" t="n">
        <v>12.5</v>
      </c>
      <c r="W486" t="n">
        <v>0</v>
      </c>
      <c r="X486" t="n">
        <v>0</v>
      </c>
      <c r="Y486" t="n">
        <v>0</v>
      </c>
      <c r="Z486" t="n">
        <v>0</v>
      </c>
      <c r="AA486" s="20" t="n">
        <v>45284</v>
      </c>
      <c r="AB486" t="inlineStr">
        <is>
          <t>مؤسسة سراج الاقصى لتجارة المواد الغذائية - مورد</t>
        </is>
      </c>
      <c r="AC486" s="20" t="n">
        <v>45579</v>
      </c>
      <c r="AD486" t="n">
        <v>0</v>
      </c>
      <c r="AE486" t="n">
        <v>0</v>
      </c>
      <c r="AG486" t="n">
        <v>0</v>
      </c>
    </row>
    <row r="487">
      <c r="A487" t="inlineStr">
        <is>
          <t>NUT</t>
        </is>
      </c>
      <c r="B487" t="inlineStr">
        <is>
          <t>RM</t>
        </is>
      </c>
      <c r="C487" t="inlineStr">
        <is>
          <t>RM.NUT.00047</t>
        </is>
      </c>
      <c r="D487" t="inlineStr">
        <is>
          <t>فستق حلبي قلب</t>
        </is>
      </c>
      <c r="E487" t="n">
        <v>5</v>
      </c>
      <c r="F487" t="n">
        <v>64.655</v>
      </c>
      <c r="G487" t="inlineStr">
        <is>
          <t>301, 101, 403, 304, 403, 108, 101, 9403, 304, 9402, 108, 301, 304, 403, 9402, 9403</t>
        </is>
      </c>
      <c r="H487" t="n">
        <v>22.68</v>
      </c>
      <c r="I487" t="n">
        <v>0</v>
      </c>
      <c r="J487" t="n">
        <v>0</v>
      </c>
      <c r="K487" t="n">
        <v>0</v>
      </c>
      <c r="L487" t="n">
        <v>0</v>
      </c>
      <c r="M487" t="n">
        <v>22.68</v>
      </c>
      <c r="N487" t="n">
        <v>0</v>
      </c>
      <c r="O487" t="n">
        <v>0</v>
      </c>
      <c r="P487" t="n">
        <v>-5</v>
      </c>
      <c r="Q487" t="n">
        <v>0</v>
      </c>
      <c r="R487" t="n">
        <v>0</v>
      </c>
      <c r="S487" t="n">
        <v>-5</v>
      </c>
      <c r="T487" t="n">
        <v>22.68</v>
      </c>
      <c r="U487" t="n">
        <v>283.5</v>
      </c>
      <c r="V487" t="n">
        <v>12.5</v>
      </c>
      <c r="W487" t="n">
        <v>0</v>
      </c>
      <c r="X487" t="n">
        <v>0</v>
      </c>
      <c r="Y487" t="n">
        <v>0</v>
      </c>
      <c r="Z487" t="n">
        <v>0</v>
      </c>
      <c r="AA487" s="20" t="n">
        <v>46041</v>
      </c>
      <c r="AB487" t="inlineStr">
        <is>
          <t>مؤسسة الزنبقة للاستيراد والتصدير - مورد</t>
        </is>
      </c>
      <c r="AC487" s="20" t="n">
        <v>45333</v>
      </c>
      <c r="AD487" t="n">
        <v>0</v>
      </c>
      <c r="AE487" t="n">
        <v>0</v>
      </c>
      <c r="AG487" t="n">
        <v>283.5</v>
      </c>
    </row>
    <row r="488">
      <c r="A488" t="inlineStr">
        <is>
          <t>NUT</t>
        </is>
      </c>
      <c r="B488" t="inlineStr">
        <is>
          <t>RM</t>
        </is>
      </c>
      <c r="C488" t="inlineStr">
        <is>
          <t>RM.NUT.00048</t>
        </is>
      </c>
      <c r="D488" t="inlineStr">
        <is>
          <t>فستق حلبي شرائح</t>
        </is>
      </c>
      <c r="E488" t="n">
        <v>588.1212</v>
      </c>
      <c r="F488" t="n">
        <v>7535.6009</v>
      </c>
      <c r="G488" t="inlineStr">
        <is>
          <t>101, 102, 108, 402, 499, 401, 403, 9403, 9402, 9108, 409, 409, 9409, 499, 101, 9409, 101, 108, 102, 402, 401, 403, 499, 9108, 409, 9402, 9409, 9403</t>
        </is>
      </c>
      <c r="H488" t="n">
        <v>500</v>
      </c>
      <c r="I488" t="n">
        <v>0</v>
      </c>
      <c r="J488" t="n">
        <v>0</v>
      </c>
      <c r="K488" t="n">
        <v>0</v>
      </c>
      <c r="L488" t="n">
        <v>0</v>
      </c>
      <c r="M488" t="n">
        <v>500</v>
      </c>
      <c r="N488" t="n">
        <v>0</v>
      </c>
      <c r="O488" t="n">
        <v>0</v>
      </c>
      <c r="P488" t="n">
        <v>0</v>
      </c>
      <c r="Q488" t="n">
        <v>-89.14919999999999</v>
      </c>
      <c r="R488" t="n">
        <v>0</v>
      </c>
      <c r="S488" t="n">
        <v>-89.14919999999999</v>
      </c>
      <c r="T488" t="n">
        <v>998.972</v>
      </c>
      <c r="U488" t="n">
        <v>13900.0914</v>
      </c>
      <c r="V488" t="n">
        <v>15.5</v>
      </c>
      <c r="W488" t="n">
        <v>187.7392</v>
      </c>
      <c r="X488" t="n">
        <v>580.2442</v>
      </c>
      <c r="Y488" t="n">
        <v>1263.2592</v>
      </c>
      <c r="Z488" t="n">
        <v>2904.5712</v>
      </c>
      <c r="AA488" s="20" t="n">
        <v>46045</v>
      </c>
      <c r="AB488" t="inlineStr">
        <is>
          <t>مؤسسة الزنبقة للاستيراد والتصدير - مورد</t>
        </is>
      </c>
      <c r="AC488" s="20" t="n">
        <v>46053</v>
      </c>
      <c r="AD488" t="n">
        <v>140.3621</v>
      </c>
      <c r="AE488" t="n">
        <v>242.0476</v>
      </c>
      <c r="AF488" t="inlineStr">
        <is>
          <t>4:3</t>
        </is>
      </c>
      <c r="AG488" t="n">
        <v>7500</v>
      </c>
    </row>
    <row r="489">
      <c r="A489" t="inlineStr">
        <is>
          <t>NUT</t>
        </is>
      </c>
      <c r="B489" t="inlineStr">
        <is>
          <t>RM</t>
        </is>
      </c>
      <c r="C489" t="inlineStr">
        <is>
          <t>RM.NUT.00049</t>
        </is>
      </c>
      <c r="D489" t="inlineStr">
        <is>
          <t>Pistachio Kernels #1</t>
        </is>
      </c>
      <c r="E489" t="n">
        <v>90450.306</v>
      </c>
      <c r="F489" t="n">
        <v>1089526.2531</v>
      </c>
      <c r="G489" t="inlineStr">
        <is>
          <t>402, 499, 204, 304, 403, 301, 101, 103, 111, 102, 108, 110, 112, 9405, 9409, 9605, 111, 499, 301, 403, 101, 103, 9403, 102, 9111, 110, 111, 108, 9108, 701, 9304, 9111, 9402, 304, 9403, 9204, 9110, 9301, 409, 405, 9112, 605, 304, 402, 403, 204, 301, 112, 409, 701, 9108, 499, 605, 405, 9405, 9112, 9409, 9110, 9304, 9111, 9402, 9301, 9605, 9403, 9204</t>
        </is>
      </c>
      <c r="H489" t="n">
        <v>0</v>
      </c>
      <c r="I489" t="n">
        <v>0</v>
      </c>
      <c r="J489" t="n">
        <v>0</v>
      </c>
      <c r="K489" t="n">
        <v>0</v>
      </c>
      <c r="L489" t="n">
        <v>0</v>
      </c>
      <c r="M489" t="n">
        <v>0</v>
      </c>
      <c r="N489" t="n">
        <v>0</v>
      </c>
      <c r="O489" t="n">
        <v>0</v>
      </c>
      <c r="P489" t="n">
        <v>-12.913</v>
      </c>
      <c r="Q489" t="n">
        <v>-9540.329400000001</v>
      </c>
      <c r="R489" t="n">
        <v>0</v>
      </c>
      <c r="S489" t="n">
        <v>-9553.242399999999</v>
      </c>
      <c r="T489" t="n">
        <v>80897.06359999999</v>
      </c>
      <c r="U489" t="n">
        <v>970468.6176999999</v>
      </c>
      <c r="V489" t="n">
        <v>13.0564</v>
      </c>
      <c r="W489" t="n">
        <v>34099.8504</v>
      </c>
      <c r="X489" t="n">
        <v>135331.5974</v>
      </c>
      <c r="Y489" t="n">
        <v>276927.9554</v>
      </c>
      <c r="Z489" t="n">
        <v>536308.5634</v>
      </c>
      <c r="AA489" s="20" t="n">
        <v>45848</v>
      </c>
      <c r="AB489" t="inlineStr">
        <is>
          <t>PISTACHIO.46/2025</t>
        </is>
      </c>
      <c r="AC489" s="20" t="n">
        <v>46053</v>
      </c>
      <c r="AD489" t="n">
        <v>30769.7728</v>
      </c>
      <c r="AE489" t="n">
        <v>44692.3802</v>
      </c>
      <c r="AF489" t="inlineStr">
        <is>
          <t>1:24</t>
        </is>
      </c>
      <c r="AG489" t="n">
        <v>0</v>
      </c>
    </row>
    <row r="490">
      <c r="A490" t="inlineStr">
        <is>
          <t>NUT</t>
        </is>
      </c>
      <c r="B490" t="inlineStr">
        <is>
          <t>RM</t>
        </is>
      </c>
      <c r="C490" t="inlineStr">
        <is>
          <t>RM.NUT.00050</t>
        </is>
      </c>
      <c r="D490" t="inlineStr">
        <is>
          <t>Pistachio Kernel - Broken</t>
        </is>
      </c>
      <c r="E490" t="n">
        <v>0</v>
      </c>
      <c r="F490" t="n">
        <v>0</v>
      </c>
      <c r="G490" t="inlineStr">
        <is>
          <t>9108, 9402, 9111, 9403, 108, 102, 403, 701, 403, 108, 111, 102, 9108, 701, 9403, 9111, 9402, 111</t>
        </is>
      </c>
      <c r="H490" t="n">
        <v>0</v>
      </c>
      <c r="I490" t="n">
        <v>0</v>
      </c>
      <c r="J490" t="n">
        <v>0</v>
      </c>
      <c r="K490" t="n">
        <v>0</v>
      </c>
      <c r="L490" t="n">
        <v>0</v>
      </c>
      <c r="M490" t="n">
        <v>0</v>
      </c>
      <c r="N490" t="n">
        <v>0</v>
      </c>
      <c r="O490" t="n">
        <v>0</v>
      </c>
      <c r="P490" t="n">
        <v>0</v>
      </c>
      <c r="Q490" t="n">
        <v>0</v>
      </c>
      <c r="R490" t="n">
        <v>0</v>
      </c>
      <c r="S490" t="n">
        <v>0</v>
      </c>
      <c r="T490" t="n">
        <v>0</v>
      </c>
      <c r="U490" t="n">
        <v>0</v>
      </c>
      <c r="V490" t="n">
        <v>9.392099999999999</v>
      </c>
      <c r="W490" t="n">
        <v>20</v>
      </c>
      <c r="X490" t="n">
        <v>20</v>
      </c>
      <c r="Y490" t="n">
        <v>1560</v>
      </c>
      <c r="Z490" t="n">
        <v>4800</v>
      </c>
      <c r="AA490" s="20" t="n">
        <v>45713</v>
      </c>
      <c r="AB490" t="inlineStr">
        <is>
          <t>PISTACHIO.09/2025</t>
        </is>
      </c>
      <c r="AC490" s="20" t="n">
        <v>45964</v>
      </c>
      <c r="AD490" t="n">
        <v>173.3333</v>
      </c>
      <c r="AE490" t="n">
        <v>400</v>
      </c>
      <c r="AF490" t="inlineStr">
        <is>
          <t>0:0</t>
        </is>
      </c>
      <c r="AG490" t="n">
        <v>0</v>
      </c>
    </row>
    <row r="491">
      <c r="A491" t="inlineStr">
        <is>
          <t>NUT</t>
        </is>
      </c>
      <c r="B491" t="inlineStr">
        <is>
          <t>RM</t>
        </is>
      </c>
      <c r="C491" t="inlineStr">
        <is>
          <t>RM.NUT.00051</t>
        </is>
      </c>
      <c r="D491" t="inlineStr">
        <is>
          <t>Pistachio Kernel - Broken-2nd grade</t>
        </is>
      </c>
      <c r="E491" t="n">
        <v>132577.5744</v>
      </c>
      <c r="F491" t="n">
        <v>1477840.0906</v>
      </c>
      <c r="G491" t="inlineStr">
        <is>
          <t>9403, 9204, 9111, 9402, 9405, 9112, 9110, 9301, 9102, 499, 9108, 701, 807, 409, 403, 402, 405, 301, 306, 204, 112, 108, 102, 9402, 9204, 9403, 9405, 9403, 103, 110, 111, 111, 403, 499, 9301, 701, 9108, 9102, 409, 9111, 9110, 9112, 405, 807, 204, 306, 110, 403, 499, 402, 102, 103, 111, 108, 112, 301</t>
        </is>
      </c>
      <c r="H491" t="n">
        <v>0</v>
      </c>
      <c r="I491" t="n">
        <v>0</v>
      </c>
      <c r="J491" t="n">
        <v>0</v>
      </c>
      <c r="K491" t="n">
        <v>0</v>
      </c>
      <c r="L491" t="n">
        <v>0</v>
      </c>
      <c r="M491" t="n">
        <v>0</v>
      </c>
      <c r="N491" t="n">
        <v>0</v>
      </c>
      <c r="O491" t="n">
        <v>0</v>
      </c>
      <c r="P491" t="n">
        <v>0</v>
      </c>
      <c r="Q491" t="n">
        <v>-2431.6047</v>
      </c>
      <c r="R491" t="n">
        <v>0</v>
      </c>
      <c r="S491" t="n">
        <v>-2431.6047</v>
      </c>
      <c r="T491" t="n">
        <v>130145.9697</v>
      </c>
      <c r="U491" t="n">
        <v>1449093.1639</v>
      </c>
      <c r="V491" t="n">
        <v>10.1193</v>
      </c>
      <c r="W491" t="n">
        <v>38553.2437</v>
      </c>
      <c r="X491" t="n">
        <v>93192.4277</v>
      </c>
      <c r="Y491" t="n">
        <v>171498.4277</v>
      </c>
      <c r="Z491" t="n">
        <v>171498.4277</v>
      </c>
      <c r="AA491" s="20" t="n">
        <v>45993</v>
      </c>
      <c r="AB491" t="inlineStr">
        <is>
          <t>PISTACHIO.47/2025</t>
        </is>
      </c>
      <c r="AC491" s="20" t="n">
        <v>46053</v>
      </c>
      <c r="AD491" t="n">
        <v>19055.3808</v>
      </c>
      <c r="AE491" t="n">
        <v>14291.5356</v>
      </c>
      <c r="AF491" t="inlineStr">
        <is>
          <t>9:3</t>
        </is>
      </c>
      <c r="AG491" t="n">
        <v>0</v>
      </c>
    </row>
    <row r="492">
      <c r="A492" t="inlineStr">
        <is>
          <t>NUT</t>
        </is>
      </c>
      <c r="B492" t="inlineStr">
        <is>
          <t>RM</t>
        </is>
      </c>
      <c r="C492" t="inlineStr">
        <is>
          <t>RM.NUT.00053</t>
        </is>
      </c>
      <c r="D492" t="inlineStr">
        <is>
          <t>Iranian golden raisins</t>
        </is>
      </c>
      <c r="E492" t="n">
        <v>1053.9046</v>
      </c>
      <c r="F492" t="n">
        <v>2180.2258</v>
      </c>
      <c r="G492" t="inlineStr">
        <is>
          <t>9402, 402, 403, 304, 9108, 409, 499, 9402, 304, 9108, 409, 409, 499, 102, 108, 102, 108, 403, 499, 402, 304</t>
        </is>
      </c>
      <c r="H492" t="n">
        <v>0</v>
      </c>
      <c r="I492" t="n">
        <v>0</v>
      </c>
      <c r="J492" t="n">
        <v>0</v>
      </c>
      <c r="K492" t="n">
        <v>0</v>
      </c>
      <c r="L492" t="n">
        <v>0</v>
      </c>
      <c r="M492" t="n">
        <v>0</v>
      </c>
      <c r="N492" t="n">
        <v>0</v>
      </c>
      <c r="O492" t="n">
        <v>0</v>
      </c>
      <c r="P492" t="n">
        <v>-2</v>
      </c>
      <c r="Q492" t="n">
        <v>-30.4243</v>
      </c>
      <c r="R492" t="n">
        <v>0</v>
      </c>
      <c r="S492" t="n">
        <v>-32.4243</v>
      </c>
      <c r="T492" t="n">
        <v>1021.4803</v>
      </c>
      <c r="U492" t="n">
        <v>2110.1548</v>
      </c>
      <c r="V492" t="n">
        <v>2.0727</v>
      </c>
      <c r="W492" t="n">
        <v>32.0243</v>
      </c>
      <c r="X492" t="n">
        <v>89.9823</v>
      </c>
      <c r="Y492" t="n">
        <v>110.1593</v>
      </c>
      <c r="Z492" t="n">
        <v>609.1763</v>
      </c>
      <c r="AA492" s="20" t="n">
        <v>45718</v>
      </c>
      <c r="AB492" t="inlineStr">
        <is>
          <t>شركة ابو عودة اخوان</t>
        </is>
      </c>
      <c r="AC492" s="20" t="n">
        <v>46053</v>
      </c>
      <c r="AD492" t="n">
        <v>12.2399</v>
      </c>
      <c r="AE492" t="n">
        <v>50.7646</v>
      </c>
      <c r="AF492" t="inlineStr">
        <is>
          <t>20:3</t>
        </is>
      </c>
      <c r="AG492" t="n">
        <v>0</v>
      </c>
    </row>
    <row r="493">
      <c r="A493" t="inlineStr">
        <is>
          <t>NUT</t>
        </is>
      </c>
      <c r="B493" t="inlineStr">
        <is>
          <t>RM</t>
        </is>
      </c>
      <c r="C493" t="inlineStr">
        <is>
          <t>RM.NUT.00054</t>
        </is>
      </c>
      <c r="D493" t="inlineStr">
        <is>
          <t>Black Raisins</t>
        </is>
      </c>
      <c r="E493" t="n">
        <v>122.3739</v>
      </c>
      <c r="F493" t="n">
        <v>397.4663</v>
      </c>
      <c r="G493" t="inlineStr">
        <is>
          <t>102, 103, 108, 499, 402, 304, 103, 102, 108, 499, 9402, 304, 9108, 409, 402, 304, 409, 9402, 499, 9108</t>
        </is>
      </c>
      <c r="H493" t="n">
        <v>0</v>
      </c>
      <c r="I493" t="n">
        <v>0</v>
      </c>
      <c r="J493" t="n">
        <v>1.3</v>
      </c>
      <c r="K493" t="n">
        <v>0</v>
      </c>
      <c r="L493" t="n">
        <v>0</v>
      </c>
      <c r="M493" t="n">
        <v>1.3</v>
      </c>
      <c r="N493" t="n">
        <v>0</v>
      </c>
      <c r="O493" t="n">
        <v>0</v>
      </c>
      <c r="P493" t="n">
        <v>0</v>
      </c>
      <c r="Q493" t="n">
        <v>-0.2442</v>
      </c>
      <c r="R493" t="n">
        <v>0</v>
      </c>
      <c r="S493" t="n">
        <v>-0.2442</v>
      </c>
      <c r="T493" t="n">
        <v>123.4297</v>
      </c>
      <c r="U493" t="n">
        <v>402.1657</v>
      </c>
      <c r="V493" t="n">
        <v>3.2477</v>
      </c>
      <c r="W493" t="n">
        <v>0.7942</v>
      </c>
      <c r="X493" t="n">
        <v>18.3852</v>
      </c>
      <c r="Y493" t="n">
        <v>30.1752</v>
      </c>
      <c r="Z493" t="n">
        <v>167.3472</v>
      </c>
      <c r="AA493" s="20" t="n">
        <v>45677</v>
      </c>
      <c r="AB493" t="inlineStr">
        <is>
          <t>مؤسسة الزنبقة للاستيراد والتصدير - مورد</t>
        </is>
      </c>
      <c r="AC493" s="20" t="n">
        <v>46053</v>
      </c>
      <c r="AD493" t="n">
        <v>3.3528</v>
      </c>
      <c r="AE493" t="n">
        <v>13.9456</v>
      </c>
      <c r="AF493" t="inlineStr">
        <is>
          <t>8:25</t>
        </is>
      </c>
      <c r="AG493" t="n">
        <v>0</v>
      </c>
    </row>
    <row r="494">
      <c r="A494" t="inlineStr">
        <is>
          <t>NUT</t>
        </is>
      </c>
      <c r="B494" t="inlineStr">
        <is>
          <t>RM</t>
        </is>
      </c>
      <c r="C494" t="inlineStr">
        <is>
          <t>RM.NUT.00055</t>
        </is>
      </c>
      <c r="D494" t="inlineStr">
        <is>
          <t>American Raisins</t>
        </is>
      </c>
      <c r="E494" t="n">
        <v>510.1473</v>
      </c>
      <c r="F494" t="n">
        <v>1938.2188</v>
      </c>
      <c r="G494" t="inlineStr">
        <is>
          <t>108, 101, 103, 499, 9402, 9108, 108, 103, 101, 403, 499, 402, 9402, 499, 9108, 403, 402</t>
        </is>
      </c>
      <c r="H494" t="n">
        <v>0</v>
      </c>
      <c r="I494" t="n">
        <v>0</v>
      </c>
      <c r="J494" t="n">
        <v>0</v>
      </c>
      <c r="K494" t="n">
        <v>0</v>
      </c>
      <c r="L494" t="n">
        <v>0</v>
      </c>
      <c r="M494" t="n">
        <v>0</v>
      </c>
      <c r="N494" t="n">
        <v>0</v>
      </c>
      <c r="O494" t="n">
        <v>0</v>
      </c>
      <c r="P494" t="n">
        <v>0</v>
      </c>
      <c r="Q494" t="n">
        <v>-0.4651</v>
      </c>
      <c r="R494" t="n">
        <v>0</v>
      </c>
      <c r="S494" t="n">
        <v>-0.4651</v>
      </c>
      <c r="T494" t="n">
        <v>509.6822</v>
      </c>
      <c r="U494" t="n">
        <v>1936.4517</v>
      </c>
      <c r="V494" t="n">
        <v>3.7993</v>
      </c>
      <c r="W494" t="n">
        <v>0.4651</v>
      </c>
      <c r="X494" t="n">
        <v>0.4651</v>
      </c>
      <c r="Y494" t="n">
        <v>0.4651</v>
      </c>
      <c r="Z494" t="n">
        <v>0.4651</v>
      </c>
      <c r="AA494" s="20" t="n">
        <v>45314</v>
      </c>
      <c r="AB494" t="inlineStr">
        <is>
          <t>مؤسسة الزنبقة للاستيراد والتصدير - مورد</t>
        </is>
      </c>
      <c r="AC494" s="20" t="n">
        <v>46053</v>
      </c>
      <c r="AD494" t="n">
        <v>0.0516</v>
      </c>
      <c r="AE494" t="n">
        <v>0.0387</v>
      </c>
      <c r="AF494" t="inlineStr">
        <is>
          <t>13150:7</t>
        </is>
      </c>
      <c r="AG494" t="n">
        <v>0</v>
      </c>
    </row>
    <row r="495">
      <c r="A495" t="inlineStr">
        <is>
          <t>NUT</t>
        </is>
      </c>
      <c r="B495" t="inlineStr">
        <is>
          <t>RM</t>
        </is>
      </c>
      <c r="C495" t="inlineStr">
        <is>
          <t>RM.NUT.00056</t>
        </is>
      </c>
      <c r="D495" t="inlineStr">
        <is>
          <t>فستق عبيد ني</t>
        </is>
      </c>
      <c r="E495" t="n">
        <v>50</v>
      </c>
      <c r="F495" t="n">
        <v>64.65519999999999</v>
      </c>
      <c r="G495" t="inlineStr">
        <is>
          <t>9405, 499, 405, 108, 9405, 405, 499, 108</t>
        </is>
      </c>
      <c r="H495" t="n">
        <v>0</v>
      </c>
      <c r="I495" t="n">
        <v>0</v>
      </c>
      <c r="J495" t="n">
        <v>0</v>
      </c>
      <c r="K495" t="n">
        <v>0</v>
      </c>
      <c r="L495" t="n">
        <v>0</v>
      </c>
      <c r="M495" t="n">
        <v>0</v>
      </c>
      <c r="N495" t="n">
        <v>0</v>
      </c>
      <c r="O495" t="n">
        <v>0</v>
      </c>
      <c r="P495" t="n">
        <v>0</v>
      </c>
      <c r="Q495" t="n">
        <v>0</v>
      </c>
      <c r="R495" t="n">
        <v>0</v>
      </c>
      <c r="S495" t="n">
        <v>0</v>
      </c>
      <c r="T495" t="n">
        <v>50</v>
      </c>
      <c r="U495" t="n">
        <v>64.65519999999999</v>
      </c>
      <c r="V495" t="n">
        <v>1.2931</v>
      </c>
      <c r="W495" t="n">
        <v>0</v>
      </c>
      <c r="X495" t="n">
        <v>0</v>
      </c>
      <c r="Y495" t="n">
        <v>0</v>
      </c>
      <c r="Z495" t="n">
        <v>0</v>
      </c>
      <c r="AA495" s="20" t="n">
        <v>45949</v>
      </c>
      <c r="AB495" t="inlineStr">
        <is>
          <t>شركة خالد داود النتشة وشركاه</t>
        </is>
      </c>
      <c r="AC495" s="20" t="n">
        <v>2</v>
      </c>
      <c r="AD495" t="n">
        <v>0</v>
      </c>
      <c r="AE495" t="n">
        <v>0</v>
      </c>
      <c r="AG495" t="n">
        <v>0</v>
      </c>
    </row>
    <row r="496">
      <c r="A496" t="inlineStr">
        <is>
          <t>NUT</t>
        </is>
      </c>
      <c r="B496" t="inlineStr">
        <is>
          <t>RM</t>
        </is>
      </c>
      <c r="C496" t="inlineStr">
        <is>
          <t>RM.NUT.00057</t>
        </is>
      </c>
      <c r="D496" t="inlineStr">
        <is>
          <t>roasted almond</t>
        </is>
      </c>
      <c r="E496" t="n">
        <v>396.0795</v>
      </c>
      <c r="F496" t="n">
        <v>2560.8591</v>
      </c>
      <c r="G496" t="inlineStr">
        <is>
          <t>403, 306, 112, 408, 405, 499, 9405, 9408, 9112, 9403, 408, 499, 403, 306, 108, 112, 408, 9403, 405, 9112, 499, 108, 9405, 9408, 403, 9408, 9403, 108</t>
        </is>
      </c>
      <c r="H496" t="n">
        <v>0</v>
      </c>
      <c r="I496" t="n">
        <v>0</v>
      </c>
      <c r="J496" t="n">
        <v>0</v>
      </c>
      <c r="K496" t="n">
        <v>0</v>
      </c>
      <c r="L496" t="n">
        <v>0</v>
      </c>
      <c r="M496" t="n">
        <v>0</v>
      </c>
      <c r="N496" t="n">
        <v>0</v>
      </c>
      <c r="O496" t="n">
        <v>0</v>
      </c>
      <c r="P496" t="n">
        <v>0</v>
      </c>
      <c r="Q496" t="n">
        <v>-71.2209</v>
      </c>
      <c r="R496" t="n">
        <v>0</v>
      </c>
      <c r="S496" t="n">
        <v>-71.2209</v>
      </c>
      <c r="T496" t="n">
        <v>324.8586</v>
      </c>
      <c r="U496" t="n">
        <v>2100.3792</v>
      </c>
      <c r="V496" t="n">
        <v>6.6416</v>
      </c>
      <c r="W496" t="n">
        <v>353.0239</v>
      </c>
      <c r="X496" t="n">
        <v>353.0239</v>
      </c>
      <c r="Y496" t="n">
        <v>353.0239</v>
      </c>
      <c r="Z496" t="n">
        <v>353.0239</v>
      </c>
      <c r="AA496" s="20" t="n">
        <v>46014</v>
      </c>
      <c r="AB496" t="inlineStr">
        <is>
          <t>شركة صقر ابو عيشة و رضوان النتشة وشركاهم</t>
        </is>
      </c>
      <c r="AC496" s="20" t="n">
        <v>46053</v>
      </c>
      <c r="AD496" t="n">
        <v>39.2248</v>
      </c>
      <c r="AE496" t="n">
        <v>29.4186</v>
      </c>
      <c r="AF496" t="inlineStr">
        <is>
          <t>11:1</t>
        </is>
      </c>
      <c r="AG496" t="n">
        <v>0</v>
      </c>
    </row>
    <row r="497">
      <c r="A497" t="inlineStr">
        <is>
          <t>NUT</t>
        </is>
      </c>
      <c r="B497" t="inlineStr">
        <is>
          <t>RM</t>
        </is>
      </c>
      <c r="C497" t="inlineStr">
        <is>
          <t>RM.NUT.0058</t>
        </is>
      </c>
      <c r="D497" t="inlineStr">
        <is>
          <t xml:space="preserve">توت بري حب </t>
        </is>
      </c>
      <c r="E497" t="n">
        <v>291.4327</v>
      </c>
      <c r="F497" t="n">
        <v>1379.9014</v>
      </c>
      <c r="G497" t="inlineStr">
        <is>
          <t>304, 402, 499, 403, 108, 101, 306, 108, 9403, 499, 108, 101, 403, 9108, 409, 605, 9108, 304, 9403, 9402, 499, 409, 9108, 605, 304, 306, 403, 402, 9402, 9403</t>
        </is>
      </c>
      <c r="H497" t="n">
        <v>24.68</v>
      </c>
      <c r="I497" t="n">
        <v>0</v>
      </c>
      <c r="J497" t="n">
        <v>0</v>
      </c>
      <c r="K497" t="n">
        <v>0</v>
      </c>
      <c r="L497" t="n">
        <v>0</v>
      </c>
      <c r="M497" t="n">
        <v>24.68</v>
      </c>
      <c r="N497" t="n">
        <v>0</v>
      </c>
      <c r="O497" t="n">
        <v>0</v>
      </c>
      <c r="P497" t="n">
        <v>-1</v>
      </c>
      <c r="Q497" t="n">
        <v>-34.4825</v>
      </c>
      <c r="R497" t="n">
        <v>0</v>
      </c>
      <c r="S497" t="n">
        <v>-35.4825</v>
      </c>
      <c r="T497" t="n">
        <v>280.6302</v>
      </c>
      <c r="U497" t="n">
        <v>1329.556</v>
      </c>
      <c r="V497" t="n">
        <v>4.914</v>
      </c>
      <c r="W497" t="n">
        <v>227.7925</v>
      </c>
      <c r="X497" t="n">
        <v>379.7175</v>
      </c>
      <c r="Y497" t="n">
        <v>461.7175</v>
      </c>
      <c r="Z497" t="n">
        <v>582.0175</v>
      </c>
      <c r="AA497" s="20" t="n">
        <v>46048</v>
      </c>
      <c r="AB497" t="inlineStr">
        <is>
          <t>مؤسسة الزنبقة للاستيراد والتصدير - مورد</t>
        </is>
      </c>
      <c r="AC497" s="20" t="n">
        <v>46053</v>
      </c>
      <c r="AD497" t="n">
        <v>51.3019</v>
      </c>
      <c r="AE497" t="n">
        <v>48.5014</v>
      </c>
      <c r="AF497" t="inlineStr">
        <is>
          <t>5:23</t>
        </is>
      </c>
      <c r="AG497" t="n">
        <v>118.755</v>
      </c>
    </row>
    <row r="498">
      <c r="A498" t="inlineStr">
        <is>
          <t>NUT</t>
        </is>
      </c>
      <c r="B498" t="inlineStr">
        <is>
          <t>RM</t>
        </is>
      </c>
      <c r="C498" t="inlineStr">
        <is>
          <t>RM.NUT.0059</t>
        </is>
      </c>
      <c r="D498" t="inlineStr">
        <is>
          <t>فستق عبيد ني برازيلي</t>
        </is>
      </c>
      <c r="E498" t="n">
        <v>0</v>
      </c>
      <c r="F498" t="n">
        <v>0</v>
      </c>
      <c r="G498" t="inlineStr">
        <is>
          <t>403, 108, 9403, 108, 403, 9403</t>
        </is>
      </c>
      <c r="H498" t="n">
        <v>3000</v>
      </c>
      <c r="I498" t="n">
        <v>0</v>
      </c>
      <c r="J498" t="n">
        <v>0</v>
      </c>
      <c r="K498" t="n">
        <v>0</v>
      </c>
      <c r="L498" t="n">
        <v>0</v>
      </c>
      <c r="M498" t="n">
        <v>3000</v>
      </c>
      <c r="N498" t="n">
        <v>0</v>
      </c>
      <c r="O498" t="n">
        <v>0</v>
      </c>
      <c r="P498" t="n">
        <v>0</v>
      </c>
      <c r="Q498" t="n">
        <v>-3000</v>
      </c>
      <c r="R498" t="n">
        <v>0</v>
      </c>
      <c r="S498" t="n">
        <v>-3000</v>
      </c>
      <c r="T498" t="n">
        <v>0</v>
      </c>
      <c r="U498" t="n">
        <v>0</v>
      </c>
      <c r="V498" t="n">
        <v>1.5517</v>
      </c>
      <c r="W498" t="n">
        <v>3000</v>
      </c>
      <c r="X498" t="n">
        <v>3000</v>
      </c>
      <c r="Y498" t="n">
        <v>3000</v>
      </c>
      <c r="Z498" t="n">
        <v>3000</v>
      </c>
      <c r="AA498" s="20" t="n">
        <v>46047</v>
      </c>
      <c r="AB498" t="inlineStr">
        <is>
          <t>شركة ابو عودة اخوان</t>
        </is>
      </c>
      <c r="AC498" s="20" t="n">
        <v>46050</v>
      </c>
      <c r="AD498" t="n">
        <v>333.3333</v>
      </c>
      <c r="AE498" t="n">
        <v>250</v>
      </c>
      <c r="AF498" t="inlineStr">
        <is>
          <t>0:0</t>
        </is>
      </c>
      <c r="AG498" t="n">
        <v>3405.8</v>
      </c>
    </row>
    <row r="499">
      <c r="A499" t="inlineStr">
        <is>
          <t>NUT</t>
        </is>
      </c>
      <c r="B499" t="inlineStr">
        <is>
          <t>RM</t>
        </is>
      </c>
      <c r="C499" t="inlineStr">
        <is>
          <t>RM.NUT.0060</t>
        </is>
      </c>
      <c r="D499" t="inlineStr">
        <is>
          <t>Almonds Whole 20/22</t>
        </is>
      </c>
      <c r="V499" t="n">
        <v>6.466</v>
      </c>
      <c r="W499" t="n">
        <v>0</v>
      </c>
      <c r="X499" t="n">
        <v>0</v>
      </c>
      <c r="Y499" t="n">
        <v>0</v>
      </c>
      <c r="Z499" t="n">
        <v>0</v>
      </c>
      <c r="AA499" s="20" t="n">
        <v>2</v>
      </c>
      <c r="AC499" s="20" t="n">
        <v>2</v>
      </c>
      <c r="AD499" t="n">
        <v>0</v>
      </c>
      <c r="AE499" t="n">
        <v>0</v>
      </c>
    </row>
    <row r="500">
      <c r="A500" t="inlineStr">
        <is>
          <t>NUT</t>
        </is>
      </c>
      <c r="B500" t="inlineStr">
        <is>
          <t>RM</t>
        </is>
      </c>
      <c r="C500" t="inlineStr">
        <is>
          <t>RM.NUT.0061</t>
        </is>
      </c>
      <c r="D500" t="inlineStr">
        <is>
          <t xml:space="preserve">Salted Roasted Hazelnut </t>
        </is>
      </c>
      <c r="V500" t="n">
        <v>12.931</v>
      </c>
      <c r="W500" t="n">
        <v>0</v>
      </c>
      <c r="X500" t="n">
        <v>0</v>
      </c>
      <c r="Y500" t="n">
        <v>0</v>
      </c>
      <c r="Z500" t="n">
        <v>0</v>
      </c>
      <c r="AA500" s="20" t="n">
        <v>2</v>
      </c>
      <c r="AC500" s="20" t="n">
        <v>2</v>
      </c>
      <c r="AD500" t="n">
        <v>0</v>
      </c>
      <c r="AE500" t="n">
        <v>0</v>
      </c>
    </row>
    <row r="501">
      <c r="A501" t="inlineStr">
        <is>
          <t>NUT</t>
        </is>
      </c>
      <c r="B501" t="inlineStr">
        <is>
          <t>RM</t>
        </is>
      </c>
      <c r="C501" t="inlineStr">
        <is>
          <t>RM.NUT.0062</t>
        </is>
      </c>
      <c r="D501" t="inlineStr">
        <is>
          <t>Salted Roasted Peanut</t>
        </is>
      </c>
      <c r="V501" t="n">
        <v>2.1552</v>
      </c>
      <c r="W501" t="n">
        <v>0</v>
      </c>
      <c r="X501" t="n">
        <v>0</v>
      </c>
      <c r="Y501" t="n">
        <v>0</v>
      </c>
      <c r="Z501" t="n">
        <v>0</v>
      </c>
      <c r="AA501" s="20" t="n">
        <v>2</v>
      </c>
      <c r="AC501" s="20" t="n">
        <v>2</v>
      </c>
      <c r="AD501" t="n">
        <v>0</v>
      </c>
      <c r="AE501" t="n">
        <v>0</v>
      </c>
    </row>
    <row r="502">
      <c r="A502" t="inlineStr">
        <is>
          <t>NUT</t>
        </is>
      </c>
      <c r="B502" t="inlineStr">
        <is>
          <t>RM</t>
        </is>
      </c>
      <c r="C502" t="inlineStr">
        <is>
          <t>RM.NUT.0063</t>
        </is>
      </c>
      <c r="D502" t="inlineStr">
        <is>
          <t>Salted Roasted Pecan</t>
        </is>
      </c>
      <c r="V502" t="n">
        <v>12.931</v>
      </c>
      <c r="W502" t="n">
        <v>0</v>
      </c>
      <c r="X502" t="n">
        <v>0</v>
      </c>
      <c r="Y502" t="n">
        <v>0</v>
      </c>
      <c r="Z502" t="n">
        <v>0</v>
      </c>
      <c r="AA502" s="20" t="n">
        <v>2</v>
      </c>
      <c r="AC502" s="20" t="n">
        <v>2</v>
      </c>
      <c r="AD502" t="n">
        <v>0</v>
      </c>
      <c r="AE502" t="n">
        <v>0</v>
      </c>
    </row>
    <row r="503">
      <c r="A503" t="inlineStr">
        <is>
          <t>NUT</t>
        </is>
      </c>
      <c r="B503" t="inlineStr">
        <is>
          <t>RM</t>
        </is>
      </c>
      <c r="C503" t="inlineStr">
        <is>
          <t>RM.NUT.0064</t>
        </is>
      </c>
      <c r="D503" t="inlineStr">
        <is>
          <t>جوز هند شرائح</t>
        </is>
      </c>
      <c r="V503" t="n">
        <v>7.0909</v>
      </c>
      <c r="W503" t="n">
        <v>0</v>
      </c>
      <c r="X503" t="n">
        <v>0</v>
      </c>
      <c r="Y503" t="n">
        <v>0</v>
      </c>
      <c r="Z503" t="n">
        <v>0</v>
      </c>
      <c r="AA503" s="20" t="n">
        <v>2</v>
      </c>
      <c r="AC503" s="20" t="n">
        <v>2</v>
      </c>
      <c r="AD503" t="n">
        <v>0</v>
      </c>
      <c r="AE503" t="n">
        <v>0</v>
      </c>
    </row>
    <row r="504">
      <c r="A504" t="inlineStr">
        <is>
          <t>NUT</t>
        </is>
      </c>
      <c r="B504" t="inlineStr">
        <is>
          <t>RM</t>
        </is>
      </c>
      <c r="C504" t="inlineStr">
        <is>
          <t>RM.NUT.0065</t>
        </is>
      </c>
      <c r="D504" t="inlineStr">
        <is>
          <t xml:space="preserve">توت كوجي </t>
        </is>
      </c>
      <c r="E504" t="n">
        <v>97.90000000000001</v>
      </c>
      <c r="F504" t="n">
        <v>789.8817</v>
      </c>
      <c r="G504" t="inlineStr">
        <is>
          <t>9402, 605, 9108, 102, 108, 403, 499, 306, 605, 403, 102, 108, 306, 9402, 9108, 499</t>
        </is>
      </c>
      <c r="H504" t="n">
        <v>0</v>
      </c>
      <c r="I504" t="n">
        <v>0</v>
      </c>
      <c r="J504" t="n">
        <v>0</v>
      </c>
      <c r="K504" t="n">
        <v>0</v>
      </c>
      <c r="L504" t="n">
        <v>0</v>
      </c>
      <c r="M504" t="n">
        <v>0</v>
      </c>
      <c r="N504" t="n">
        <v>0</v>
      </c>
      <c r="O504" t="n">
        <v>0</v>
      </c>
      <c r="P504" t="n">
        <v>0</v>
      </c>
      <c r="Q504" t="n">
        <v>0</v>
      </c>
      <c r="R504" t="n">
        <v>0</v>
      </c>
      <c r="S504" t="n">
        <v>0</v>
      </c>
      <c r="T504" t="n">
        <v>97.90000000000001</v>
      </c>
      <c r="U504" t="n">
        <v>789.8817</v>
      </c>
      <c r="V504" t="n">
        <v>8.068199999999999</v>
      </c>
      <c r="W504" t="n">
        <v>0</v>
      </c>
      <c r="X504" t="n">
        <v>10.1</v>
      </c>
      <c r="Y504" t="n">
        <v>10.1</v>
      </c>
      <c r="Z504" t="n">
        <v>10.1</v>
      </c>
      <c r="AA504" s="20" t="n">
        <v>45353</v>
      </c>
      <c r="AB504" t="inlineStr">
        <is>
          <t>Nigxia.01/2024</t>
        </is>
      </c>
      <c r="AC504" s="20" t="n">
        <v>45943</v>
      </c>
      <c r="AD504" t="n">
        <v>1.1222</v>
      </c>
      <c r="AE504" t="n">
        <v>0.8416</v>
      </c>
      <c r="AF504" t="inlineStr">
        <is>
          <t>116:9</t>
        </is>
      </c>
      <c r="AG504" t="n">
        <v>0</v>
      </c>
    </row>
    <row r="505">
      <c r="A505" t="inlineStr">
        <is>
          <t>OIL</t>
        </is>
      </c>
      <c r="B505" t="inlineStr">
        <is>
          <t>RM</t>
        </is>
      </c>
      <c r="C505" t="inlineStr">
        <is>
          <t>RM.OIL.00001</t>
        </is>
      </c>
      <c r="D505" t="inlineStr">
        <is>
          <t>PALM OLEIN - Croclan</t>
        </is>
      </c>
      <c r="E505" t="n">
        <v>1505158.4694</v>
      </c>
      <c r="F505" t="n">
        <v>1664328.7087</v>
      </c>
      <c r="G505" t="inlineStr">
        <is>
          <t>9403, 9605, 9301, 9401, 9402, 9107, 9110, 9408, 9112, 9405, 405, 605, 499, 9108, 801, 9103, 9102, 9101, 408, 701, 112, 201, 306, 301, 403, 402, 303, 401, 605, 9112, 405, 9101, 9102, 9103, 9110, 9401, 801, 9403, 9402, 408, 701, 9301, 9108, 108, 9401, 109, 106, 104, 107, 102, 110, 9405, 9108, 103, 101, 9403, 403, 102, 103, 9408, 499, 108, 405, 9112, 9605, 105, 112, 9405, 401, 9408, 112, 110, 109, 107, 104, 108, 102, 103, 106, 101, 105, 201, 301, 306, 403, 9107, 499, 303, 402, 401, 408</t>
        </is>
      </c>
      <c r="H505" t="n">
        <v>0</v>
      </c>
      <c r="I505" t="n">
        <v>0</v>
      </c>
      <c r="J505" t="n">
        <v>0</v>
      </c>
      <c r="K505" t="n">
        <v>0</v>
      </c>
      <c r="L505" t="n">
        <v>0</v>
      </c>
      <c r="M505" t="n">
        <v>0</v>
      </c>
      <c r="N505" t="n">
        <v>0</v>
      </c>
      <c r="O505" t="n">
        <v>0</v>
      </c>
      <c r="P505" t="n">
        <v>0</v>
      </c>
      <c r="Q505" t="n">
        <v>-130422.2849</v>
      </c>
      <c r="R505" t="n">
        <v>0</v>
      </c>
      <c r="S505" t="n">
        <v>-130422.2849</v>
      </c>
      <c r="T505" t="n">
        <v>1374736.1845</v>
      </c>
      <c r="U505" t="n">
        <v>1517534.8901</v>
      </c>
      <c r="V505" t="n">
        <v>1.2419</v>
      </c>
      <c r="W505" t="n">
        <v>383523.7069</v>
      </c>
      <c r="X505" t="n">
        <v>785015.2614</v>
      </c>
      <c r="Y505" t="n">
        <v>1193363.5376</v>
      </c>
      <c r="Z505" t="n">
        <v>1494962.1706</v>
      </c>
      <c r="AA505" s="20" t="n">
        <v>45970</v>
      </c>
      <c r="AB505" t="inlineStr">
        <is>
          <t>PALAM.32/2025</t>
        </is>
      </c>
      <c r="AC505" s="20" t="n">
        <v>46053</v>
      </c>
      <c r="AD505" t="n">
        <v>132595.9486</v>
      </c>
      <c r="AE505" t="n">
        <v>124580.1808</v>
      </c>
      <c r="AF505" t="inlineStr">
        <is>
          <t>11:1</t>
        </is>
      </c>
      <c r="AG505" t="n">
        <v>0</v>
      </c>
    </row>
    <row r="506">
      <c r="A506" t="inlineStr">
        <is>
          <t>OIL</t>
        </is>
      </c>
      <c r="B506" t="inlineStr">
        <is>
          <t>RM</t>
        </is>
      </c>
      <c r="C506" t="inlineStr">
        <is>
          <t>RM.OIL.00002</t>
        </is>
      </c>
      <c r="D506" t="inlineStr">
        <is>
          <t>زيت نباتي</t>
        </is>
      </c>
      <c r="E506" t="n">
        <v>1175754.1033</v>
      </c>
      <c r="F506" t="n">
        <v>1300766.2512</v>
      </c>
      <c r="G506" t="inlineStr">
        <is>
          <t>9403, 9406, 9101, 701, 9108, 408, 499, 9102, 9605, 9603, 9401, 9103, 9110, 9408, 9112, 9107, 9405, 9402, 403, 402, 401, 303, 405, 406, 605, 501, 108, 109, 107, 106, 102, 104, 201, 202, 112, 306, 301, 101, 103, 9405, 110, 9108, 108, 405, 499, 9408, 9112, 102, 103, 9405, 9408, 9603, 9605, 105, 112, 9403, 9402, 408, 9406, 405, 9101, 9103, 109, 9112, 9110, 9102, 605, 501, 9108, 701, 9401, 201, 202, 301, 112, 104, 106, 107, 108, 103, 105, 102, 101, 402, 408, 403, 9107, 499, 406, 110, 306, 401, 303</t>
        </is>
      </c>
      <c r="H506" t="n">
        <v>0</v>
      </c>
      <c r="I506" t="n">
        <v>0</v>
      </c>
      <c r="J506" t="n">
        <v>250</v>
      </c>
      <c r="K506" t="n">
        <v>0</v>
      </c>
      <c r="L506" t="n">
        <v>0</v>
      </c>
      <c r="M506" t="n">
        <v>250</v>
      </c>
      <c r="N506" t="n">
        <v>0</v>
      </c>
      <c r="O506" t="n">
        <v>0</v>
      </c>
      <c r="P506" t="n">
        <v>-250</v>
      </c>
      <c r="Q506" t="n">
        <v>-41907.6137</v>
      </c>
      <c r="R506" t="n">
        <v>0</v>
      </c>
      <c r="S506" t="n">
        <v>-42157.6137</v>
      </c>
      <c r="T506" t="n">
        <v>1133846.4896</v>
      </c>
      <c r="U506" t="n">
        <v>1253461.7554</v>
      </c>
      <c r="V506" t="n">
        <v>1.294</v>
      </c>
      <c r="W506" t="n">
        <v>141468.9457</v>
      </c>
      <c r="X506" t="n">
        <v>636429.4287</v>
      </c>
      <c r="Y506" t="n">
        <v>1139356.3608</v>
      </c>
      <c r="Z506" t="n">
        <v>1885032.9954</v>
      </c>
      <c r="AA506" s="20" t="n">
        <v>45967</v>
      </c>
      <c r="AB506" t="inlineStr">
        <is>
          <t>SUMMER.24/2025</t>
        </is>
      </c>
      <c r="AC506" s="20" t="n">
        <v>46053</v>
      </c>
      <c r="AD506" t="n">
        <v>126595.1512</v>
      </c>
      <c r="AE506" t="n">
        <v>157086.0829</v>
      </c>
      <c r="AF506" t="inlineStr">
        <is>
          <t>7:6</t>
        </is>
      </c>
      <c r="AG506" t="n">
        <v>0</v>
      </c>
    </row>
    <row r="507">
      <c r="A507" t="inlineStr">
        <is>
          <t>OIL</t>
        </is>
      </c>
      <c r="B507" t="inlineStr">
        <is>
          <t>RM</t>
        </is>
      </c>
      <c r="C507" t="inlineStr">
        <is>
          <t>RM.OIL.00003</t>
        </is>
      </c>
      <c r="D507" t="inlineStr">
        <is>
          <t>Chocolate Spread Fat ( BESSPREAD SP) / Winter</t>
        </is>
      </c>
      <c r="E507" t="n">
        <v>0</v>
      </c>
      <c r="F507" t="n">
        <v>0</v>
      </c>
      <c r="G507" t="inlineStr">
        <is>
          <t>401, 401</t>
        </is>
      </c>
      <c r="H507" t="n">
        <v>0</v>
      </c>
      <c r="I507" t="n">
        <v>0</v>
      </c>
      <c r="J507" t="n">
        <v>0</v>
      </c>
      <c r="K507" t="n">
        <v>0</v>
      </c>
      <c r="L507" t="n">
        <v>0</v>
      </c>
      <c r="M507" t="n">
        <v>0</v>
      </c>
      <c r="N507" t="n">
        <v>0</v>
      </c>
      <c r="O507" t="n">
        <v>0</v>
      </c>
      <c r="P507" t="n">
        <v>0</v>
      </c>
      <c r="Q507" t="n">
        <v>0</v>
      </c>
      <c r="R507" t="n">
        <v>0</v>
      </c>
      <c r="S507" t="n">
        <v>0</v>
      </c>
      <c r="T507" t="n">
        <v>0</v>
      </c>
      <c r="U507" t="n">
        <v>0</v>
      </c>
      <c r="V507" t="n">
        <v>0.75</v>
      </c>
      <c r="W507" t="n">
        <v>0</v>
      </c>
      <c r="X507" t="n">
        <v>0</v>
      </c>
      <c r="Y507" t="n">
        <v>0</v>
      </c>
      <c r="Z507" t="n">
        <v>0</v>
      </c>
      <c r="AA507" s="20" t="n">
        <v>2</v>
      </c>
      <c r="AC507" s="20" t="n">
        <v>2</v>
      </c>
      <c r="AD507" t="n">
        <v>0</v>
      </c>
      <c r="AE507" t="n">
        <v>0</v>
      </c>
      <c r="AG507" t="n">
        <v>0</v>
      </c>
    </row>
    <row r="508">
      <c r="A508" t="inlineStr">
        <is>
          <t>OIL</t>
        </is>
      </c>
      <c r="B508" t="inlineStr">
        <is>
          <t>RM</t>
        </is>
      </c>
      <c r="C508" t="inlineStr">
        <is>
          <t>RM.OIL.00004</t>
        </is>
      </c>
      <c r="D508" t="inlineStr">
        <is>
          <t xml:space="preserve">Oil Soya 18 liter </t>
        </is>
      </c>
      <c r="E508" t="n">
        <v>15.0657</v>
      </c>
      <c r="F508" t="n">
        <v>16.9695</v>
      </c>
      <c r="G508" t="inlineStr">
        <is>
          <t>108, 101, 9402, 9108, 9401, 107, 108, 101, 102, 401, 403, 9402, 9401, 9108, 107, 102, 403, 401</t>
        </is>
      </c>
      <c r="H508" t="n">
        <v>0</v>
      </c>
      <c r="I508" t="n">
        <v>0</v>
      </c>
      <c r="J508" t="n">
        <v>0</v>
      </c>
      <c r="K508" t="n">
        <v>0</v>
      </c>
      <c r="L508" t="n">
        <v>0</v>
      </c>
      <c r="M508" t="n">
        <v>0</v>
      </c>
      <c r="N508" t="n">
        <v>0</v>
      </c>
      <c r="O508" t="n">
        <v>0</v>
      </c>
      <c r="P508" t="n">
        <v>0</v>
      </c>
      <c r="Q508" t="n">
        <v>0</v>
      </c>
      <c r="R508" t="n">
        <v>0</v>
      </c>
      <c r="S508" t="n">
        <v>0</v>
      </c>
      <c r="T508" t="n">
        <v>15.0657</v>
      </c>
      <c r="U508" t="n">
        <v>16.9695</v>
      </c>
      <c r="V508" t="n">
        <v>1.1264</v>
      </c>
      <c r="W508" t="n">
        <v>0</v>
      </c>
      <c r="X508" t="n">
        <v>0</v>
      </c>
      <c r="Y508" t="n">
        <v>0</v>
      </c>
      <c r="Z508" t="n">
        <v>0</v>
      </c>
      <c r="AA508" s="20" t="n">
        <v>45607</v>
      </c>
      <c r="AB508" t="inlineStr">
        <is>
          <t xml:space="preserve">شركة ابناء درويش مصطفى الصعيدي التجارية و شركائهم </t>
        </is>
      </c>
      <c r="AC508" s="20" t="n">
        <v>45642</v>
      </c>
      <c r="AD508" t="n">
        <v>0</v>
      </c>
      <c r="AE508" t="n">
        <v>0</v>
      </c>
      <c r="AG508" t="n">
        <v>0</v>
      </c>
    </row>
    <row r="509">
      <c r="A509" t="inlineStr">
        <is>
          <t>OIL</t>
        </is>
      </c>
      <c r="B509" t="inlineStr">
        <is>
          <t>RM</t>
        </is>
      </c>
      <c r="C509" t="inlineStr">
        <is>
          <t>RM.OIL.00005</t>
        </is>
      </c>
      <c r="D509" t="inlineStr">
        <is>
          <t xml:space="preserve">زيت دوار الشمس </t>
        </is>
      </c>
      <c r="E509" t="n">
        <v>0</v>
      </c>
      <c r="F509" t="n">
        <v>0</v>
      </c>
      <c r="G509" t="inlineStr">
        <is>
          <t>101, 401, 9401, 101, 401, 9401</t>
        </is>
      </c>
      <c r="H509" t="n">
        <v>0</v>
      </c>
      <c r="I509" t="n">
        <v>0</v>
      </c>
      <c r="J509" t="n">
        <v>0</v>
      </c>
      <c r="K509" t="n">
        <v>0</v>
      </c>
      <c r="L509" t="n">
        <v>0</v>
      </c>
      <c r="M509" t="n">
        <v>0</v>
      </c>
      <c r="N509" t="n">
        <v>0</v>
      </c>
      <c r="O509" t="n">
        <v>0</v>
      </c>
      <c r="P509" t="n">
        <v>0</v>
      </c>
      <c r="Q509" t="n">
        <v>0</v>
      </c>
      <c r="R509" t="n">
        <v>0</v>
      </c>
      <c r="S509" t="n">
        <v>0</v>
      </c>
      <c r="T509" t="n">
        <v>0</v>
      </c>
      <c r="U509" t="n">
        <v>0</v>
      </c>
      <c r="V509" t="n">
        <v>1.4311</v>
      </c>
      <c r="W509" t="n">
        <v>0</v>
      </c>
      <c r="X509" t="n">
        <v>0</v>
      </c>
      <c r="Y509" t="n">
        <v>0</v>
      </c>
      <c r="Z509" t="n">
        <v>0</v>
      </c>
      <c r="AA509" s="20" t="n">
        <v>45305</v>
      </c>
      <c r="AB509" t="inlineStr">
        <is>
          <t>شركة زمزم اخوان للتجارة</t>
        </is>
      </c>
      <c r="AC509" s="20" t="n">
        <v>45389</v>
      </c>
      <c r="AD509" t="n">
        <v>0</v>
      </c>
      <c r="AE509" t="n">
        <v>0</v>
      </c>
      <c r="AG509" t="n">
        <v>0</v>
      </c>
    </row>
    <row r="510">
      <c r="A510" t="inlineStr">
        <is>
          <t>OIL</t>
        </is>
      </c>
      <c r="B510" t="inlineStr">
        <is>
          <t>RM</t>
        </is>
      </c>
      <c r="C510" t="inlineStr">
        <is>
          <t>RM.OIL.00006</t>
        </is>
      </c>
      <c r="D510" t="inlineStr">
        <is>
          <t xml:space="preserve">زيت دوار الشمس </t>
        </is>
      </c>
      <c r="E510" t="n">
        <v>11674.9925</v>
      </c>
      <c r="F510" t="n">
        <v>14872.6623</v>
      </c>
      <c r="G510" t="inlineStr">
        <is>
          <t>401, 306, 304, 406, 499, 403, 408, 402, 101, 108, 112, 9401, 801, 9108, 9304, 9112, 405, 9406, 408, 9402, 9403, 304, 112, 9408, 9405, 9112, 9408, 499, 405, 108, 9108, 9405, 101, 306, 112, 801, 108, 406, 405, 402, 304, 401, 403, 9402, 9405, 9112, 9408, 9401, 499, 408, 9108, 801, 9406, 9403, 9304</t>
        </is>
      </c>
      <c r="H510" t="n">
        <v>18407.5</v>
      </c>
      <c r="I510" t="n">
        <v>0</v>
      </c>
      <c r="J510" t="n">
        <v>0</v>
      </c>
      <c r="K510" t="n">
        <v>0</v>
      </c>
      <c r="L510" t="n">
        <v>0</v>
      </c>
      <c r="M510" t="n">
        <v>18407.5</v>
      </c>
      <c r="N510" t="n">
        <v>0</v>
      </c>
      <c r="O510" t="n">
        <v>0</v>
      </c>
      <c r="P510" t="n">
        <v>-10</v>
      </c>
      <c r="Q510" t="n">
        <v>-17045.3035</v>
      </c>
      <c r="R510" t="n">
        <v>0</v>
      </c>
      <c r="S510" t="n">
        <v>-17055.3035</v>
      </c>
      <c r="T510" t="n">
        <v>13027.189</v>
      </c>
      <c r="U510" t="n">
        <v>18097.841</v>
      </c>
      <c r="V510" t="n">
        <v>1.5042</v>
      </c>
      <c r="W510" t="n">
        <v>56330.0583</v>
      </c>
      <c r="X510" t="n">
        <v>97585.7938</v>
      </c>
      <c r="Y510" t="n">
        <v>186989.3093</v>
      </c>
      <c r="Z510" t="n">
        <v>278035.1343</v>
      </c>
      <c r="AA510" s="20" t="n">
        <v>46047</v>
      </c>
      <c r="AB510" t="inlineStr">
        <is>
          <t>شركة زمزم اخوان للتجارة</t>
        </is>
      </c>
      <c r="AC510" s="20" t="n">
        <v>46053</v>
      </c>
      <c r="AD510" t="n">
        <v>20776.5899</v>
      </c>
      <c r="AE510" t="n">
        <v>23169.5945</v>
      </c>
      <c r="AF510" t="inlineStr">
        <is>
          <t>0:16</t>
        </is>
      </c>
      <c r="AG510" t="n">
        <v>25524.038</v>
      </c>
    </row>
    <row r="511">
      <c r="A511" t="inlineStr">
        <is>
          <t>OIL</t>
        </is>
      </c>
      <c r="B511" t="inlineStr">
        <is>
          <t>RM</t>
        </is>
      </c>
      <c r="C511" t="inlineStr">
        <is>
          <t>RM.OIL.00007</t>
        </is>
      </c>
      <c r="D511" t="inlineStr">
        <is>
          <t xml:space="preserve">BIB 18KG Cargill / Coconut </t>
        </is>
      </c>
      <c r="E511" t="n">
        <v>0</v>
      </c>
      <c r="F511" t="n">
        <v>0</v>
      </c>
      <c r="G511" t="inlineStr">
        <is>
          <t>701, 701, 107, 101, 101, 107</t>
        </is>
      </c>
      <c r="H511" t="n">
        <v>0</v>
      </c>
      <c r="I511" t="n">
        <v>0</v>
      </c>
      <c r="J511" t="n">
        <v>0</v>
      </c>
      <c r="K511" t="n">
        <v>0</v>
      </c>
      <c r="L511" t="n">
        <v>0</v>
      </c>
      <c r="M511" t="n">
        <v>0</v>
      </c>
      <c r="N511" t="n">
        <v>0</v>
      </c>
      <c r="O511" t="n">
        <v>0</v>
      </c>
      <c r="P511" t="n">
        <v>0</v>
      </c>
      <c r="Q511" t="n">
        <v>0</v>
      </c>
      <c r="R511" t="n">
        <v>0</v>
      </c>
      <c r="S511" t="n">
        <v>0</v>
      </c>
      <c r="T511" t="n">
        <v>0</v>
      </c>
      <c r="U511" t="n">
        <v>0</v>
      </c>
      <c r="V511" t="n">
        <v>1.3246</v>
      </c>
      <c r="W511" t="n">
        <v>0</v>
      </c>
      <c r="X511" t="n">
        <v>0</v>
      </c>
      <c r="Y511" t="n">
        <v>0</v>
      </c>
      <c r="Z511" t="n">
        <v>0</v>
      </c>
      <c r="AA511" s="20" t="n">
        <v>45351</v>
      </c>
      <c r="AB511" t="inlineStr">
        <is>
          <t>BIB COCONUT .01/2024</t>
        </is>
      </c>
      <c r="AC511" s="20" t="n">
        <v>2</v>
      </c>
      <c r="AD511" t="n">
        <v>0</v>
      </c>
      <c r="AE511" t="n">
        <v>0</v>
      </c>
      <c r="AG511" t="n">
        <v>0</v>
      </c>
    </row>
    <row r="512">
      <c r="A512" t="inlineStr">
        <is>
          <t>OIL</t>
        </is>
      </c>
      <c r="B512" t="inlineStr">
        <is>
          <t>RM</t>
        </is>
      </c>
      <c r="C512" t="inlineStr">
        <is>
          <t>RM.OIL.00008</t>
        </is>
      </c>
      <c r="D512" t="inlineStr">
        <is>
          <t>Chocolate Spread Fat ( ARMA )</t>
        </is>
      </c>
      <c r="E512" t="n">
        <v>0</v>
      </c>
      <c r="F512" t="n">
        <v>0</v>
      </c>
      <c r="G512" t="inlineStr">
        <is>
          <t>401, 403, 101, 102, 108, 107, 101, 102, 107, 108, 9108, 701, 9402, 9401, 401, 403, 701, 9108, 9402, 9401</t>
        </is>
      </c>
      <c r="H512" t="n">
        <v>0</v>
      </c>
      <c r="I512" t="n">
        <v>0</v>
      </c>
      <c r="J512" t="n">
        <v>0</v>
      </c>
      <c r="K512" t="n">
        <v>0</v>
      </c>
      <c r="L512" t="n">
        <v>0</v>
      </c>
      <c r="M512" t="n">
        <v>0</v>
      </c>
      <c r="N512" t="n">
        <v>0</v>
      </c>
      <c r="O512" t="n">
        <v>0</v>
      </c>
      <c r="P512" t="n">
        <v>0</v>
      </c>
      <c r="Q512" t="n">
        <v>0</v>
      </c>
      <c r="R512" t="n">
        <v>0</v>
      </c>
      <c r="S512" t="n">
        <v>0</v>
      </c>
      <c r="T512" t="n">
        <v>0</v>
      </c>
      <c r="U512" t="n">
        <v>0</v>
      </c>
      <c r="V512" t="n">
        <v>1.1338</v>
      </c>
      <c r="W512" t="n">
        <v>0</v>
      </c>
      <c r="X512" t="n">
        <v>0</v>
      </c>
      <c r="Y512" t="n">
        <v>0</v>
      </c>
      <c r="Z512" t="n">
        <v>0</v>
      </c>
      <c r="AA512" s="20" t="n">
        <v>45379</v>
      </c>
      <c r="AB512" t="inlineStr">
        <is>
          <t>AL-Behar International Co. For Edible Oils - JOD</t>
        </is>
      </c>
      <c r="AC512" s="20" t="n">
        <v>45395</v>
      </c>
      <c r="AD512" t="n">
        <v>0</v>
      </c>
      <c r="AE512" t="n">
        <v>0</v>
      </c>
      <c r="AG512" t="n">
        <v>0</v>
      </c>
    </row>
    <row r="513">
      <c r="A513" t="inlineStr">
        <is>
          <t>OIL</t>
        </is>
      </c>
      <c r="B513" t="inlineStr">
        <is>
          <t>RM</t>
        </is>
      </c>
      <c r="C513" t="inlineStr">
        <is>
          <t>RM.OIL.00009</t>
        </is>
      </c>
      <c r="D513" t="inlineStr">
        <is>
          <t>زيت نباتي OCOLNA 9505</t>
        </is>
      </c>
      <c r="E513" t="n">
        <v>532685.303</v>
      </c>
      <c r="F513" t="n">
        <v>649343.4620000001</v>
      </c>
      <c r="G513" t="inlineStr">
        <is>
          <t>9403, 9402, 9401, 9103, 9112, 9405, 9110, 9701, 9408, 9107, 402, 401, 403, 306, 112, 501, 405, 9108, 701, 408, 499, 9102, 408, 9402, 9405, 9403, 9108, 701, 9102, 9103, 405, 9112, 9401, 9110, 9108, 102, 103, 9701, 9112, 107, 101, 9102, 9408, 108, 405, 499, 112, 9408, 103, 9405, 110, 108, 102, 107, 306, 101, 108, 102, 107, 103, 112, 403, 110, 9107, 499, 501, 402, 408, 401</t>
        </is>
      </c>
      <c r="H513" t="n">
        <v>0</v>
      </c>
      <c r="I513" t="n">
        <v>0</v>
      </c>
      <c r="J513" t="n">
        <v>0</v>
      </c>
      <c r="K513" t="n">
        <v>0</v>
      </c>
      <c r="L513" t="n">
        <v>0</v>
      </c>
      <c r="M513" t="n">
        <v>0</v>
      </c>
      <c r="N513" t="n">
        <v>0</v>
      </c>
      <c r="O513" t="n">
        <v>0</v>
      </c>
      <c r="P513" t="n">
        <v>0</v>
      </c>
      <c r="Q513" t="n">
        <v>-171641.931</v>
      </c>
      <c r="R513" t="n">
        <v>0</v>
      </c>
      <c r="S513" t="n">
        <v>-171641.931</v>
      </c>
      <c r="T513" t="n">
        <v>361043.372</v>
      </c>
      <c r="U513" t="n">
        <v>442983.7528</v>
      </c>
      <c r="V513" t="n">
        <v>1.2244</v>
      </c>
      <c r="W513" t="n">
        <v>504483.7151</v>
      </c>
      <c r="X513" t="n">
        <v>570481.2830000001</v>
      </c>
      <c r="Y513" t="n">
        <v>631746.765</v>
      </c>
      <c r="Z513" t="n">
        <v>771796.485</v>
      </c>
      <c r="AA513" s="20" t="n">
        <v>45928</v>
      </c>
      <c r="AB513" t="inlineStr">
        <is>
          <t>OCOLNA9505.08/2025</t>
        </is>
      </c>
      <c r="AC513" s="20" t="n">
        <v>46053</v>
      </c>
      <c r="AD513" t="n">
        <v>70194.08500000001</v>
      </c>
      <c r="AE513" t="n">
        <v>64316.3737</v>
      </c>
      <c r="AF513" t="inlineStr">
        <is>
          <t>5:18</t>
        </is>
      </c>
      <c r="AG513" t="n">
        <v>0</v>
      </c>
    </row>
    <row r="514">
      <c r="A514" t="inlineStr">
        <is>
          <t>OIL</t>
        </is>
      </c>
      <c r="B514" t="inlineStr">
        <is>
          <t>RM</t>
        </is>
      </c>
      <c r="C514" t="inlineStr">
        <is>
          <t>RM.OIL.00010</t>
        </is>
      </c>
      <c r="D514" t="inlineStr">
        <is>
          <t>Culina SCF 300 S ( BESSPREAD) / Summer25 kg</t>
        </is>
      </c>
      <c r="V514" t="n">
        <v>0</v>
      </c>
      <c r="W514" t="n">
        <v>0</v>
      </c>
      <c r="X514" t="n">
        <v>0</v>
      </c>
      <c r="Y514" t="n">
        <v>0</v>
      </c>
      <c r="Z514" t="n">
        <v>0</v>
      </c>
      <c r="AA514" s="20" t="n">
        <v>2</v>
      </c>
      <c r="AC514" s="20" t="n">
        <v>2</v>
      </c>
      <c r="AD514" t="n">
        <v>0</v>
      </c>
      <c r="AE514" t="n">
        <v>0</v>
      </c>
    </row>
    <row r="515">
      <c r="A515" t="inlineStr">
        <is>
          <t>OIL</t>
        </is>
      </c>
      <c r="B515" t="inlineStr">
        <is>
          <t>RM</t>
        </is>
      </c>
      <c r="C515" t="inlineStr">
        <is>
          <t>RM.OIL.00011</t>
        </is>
      </c>
      <c r="D515" t="inlineStr">
        <is>
          <t>REFINED PALM OLEIN DURKEX 20 kg</t>
        </is>
      </c>
      <c r="V515" t="n">
        <v>0</v>
      </c>
      <c r="W515" t="n">
        <v>0</v>
      </c>
      <c r="X515" t="n">
        <v>0</v>
      </c>
      <c r="Y515" t="n">
        <v>0</v>
      </c>
      <c r="Z515" t="n">
        <v>0</v>
      </c>
      <c r="AA515" s="20" t="n">
        <v>2</v>
      </c>
      <c r="AC515" s="20" t="n">
        <v>2</v>
      </c>
      <c r="AD515" t="n">
        <v>0</v>
      </c>
      <c r="AE515" t="n">
        <v>0</v>
      </c>
    </row>
    <row r="516">
      <c r="A516" t="inlineStr">
        <is>
          <t>OIL</t>
        </is>
      </c>
      <c r="B516" t="inlineStr">
        <is>
          <t>RM</t>
        </is>
      </c>
      <c r="C516" t="inlineStr">
        <is>
          <t>RM.OIL.00012</t>
        </is>
      </c>
      <c r="D516" t="inlineStr">
        <is>
          <t>Chocolate Spread Fat ( BESSPREAD 533) in 20kg carton</t>
        </is>
      </c>
      <c r="E516" t="n">
        <v>0</v>
      </c>
      <c r="F516" t="n">
        <v>0</v>
      </c>
      <c r="G516" t="inlineStr">
        <is>
          <t>107, 107</t>
        </is>
      </c>
      <c r="H516" t="n">
        <v>0</v>
      </c>
      <c r="I516" t="n">
        <v>0</v>
      </c>
      <c r="J516" t="n">
        <v>0</v>
      </c>
      <c r="K516" t="n">
        <v>0</v>
      </c>
      <c r="L516" t="n">
        <v>0</v>
      </c>
      <c r="M516" t="n">
        <v>0</v>
      </c>
      <c r="N516" t="n">
        <v>0</v>
      </c>
      <c r="O516" t="n">
        <v>0</v>
      </c>
      <c r="P516" t="n">
        <v>0</v>
      </c>
      <c r="Q516" t="n">
        <v>0</v>
      </c>
      <c r="R516" t="n">
        <v>0</v>
      </c>
      <c r="S516" t="n">
        <v>0</v>
      </c>
      <c r="T516" t="n">
        <v>0</v>
      </c>
      <c r="U516" t="n">
        <v>0</v>
      </c>
      <c r="V516" t="n">
        <v>1.3915</v>
      </c>
      <c r="W516" t="n">
        <v>0</v>
      </c>
      <c r="X516" t="n">
        <v>0</v>
      </c>
      <c r="Y516" t="n">
        <v>0</v>
      </c>
      <c r="Z516" t="n">
        <v>0</v>
      </c>
      <c r="AA516" s="20" t="n">
        <v>45396</v>
      </c>
      <c r="AB516" t="inlineStr">
        <is>
          <t>SUMMER.03/2024</t>
        </is>
      </c>
      <c r="AC516" s="20" t="n">
        <v>2</v>
      </c>
      <c r="AD516" t="n">
        <v>0</v>
      </c>
      <c r="AE516" t="n">
        <v>0</v>
      </c>
      <c r="AG516" t="n">
        <v>0</v>
      </c>
    </row>
    <row r="517">
      <c r="A517" t="inlineStr">
        <is>
          <t>OIL</t>
        </is>
      </c>
      <c r="B517" t="inlineStr">
        <is>
          <t>RM</t>
        </is>
      </c>
      <c r="C517" t="inlineStr">
        <is>
          <t>RM.OIL.00013</t>
        </is>
      </c>
      <c r="D517" t="inlineStr">
        <is>
          <t>Chocolate Spread Fat Culina® SCF 300</t>
        </is>
      </c>
      <c r="E517" t="n">
        <v>258.7947</v>
      </c>
      <c r="F517" t="n">
        <v>325.9867</v>
      </c>
      <c r="G517" t="inlineStr">
        <is>
          <t>108, 102, 101, 306, 499, 401, 108, 101, 102, 9405, 499, 9401, 405, 605, 9108, 9401, 9405, 9108, 499, 605, 405, 401, 306</t>
        </is>
      </c>
      <c r="H517" t="n">
        <v>0</v>
      </c>
      <c r="I517" t="n">
        <v>0</v>
      </c>
      <c r="J517" t="n">
        <v>0</v>
      </c>
      <c r="K517" t="n">
        <v>0</v>
      </c>
      <c r="L517" t="n">
        <v>0</v>
      </c>
      <c r="M517" t="n">
        <v>0</v>
      </c>
      <c r="N517" t="n">
        <v>0</v>
      </c>
      <c r="O517" t="n">
        <v>0</v>
      </c>
      <c r="P517" t="n">
        <v>0</v>
      </c>
      <c r="Q517" t="n">
        <v>-0.7325</v>
      </c>
      <c r="R517" t="n">
        <v>0</v>
      </c>
      <c r="S517" t="n">
        <v>-0.7325</v>
      </c>
      <c r="T517" t="n">
        <v>258.0622</v>
      </c>
      <c r="U517" t="n">
        <v>325.064</v>
      </c>
      <c r="V517" t="n">
        <v>1.2596</v>
      </c>
      <c r="W517" t="n">
        <v>0.7325</v>
      </c>
      <c r="X517" t="n">
        <v>9.532500000000001</v>
      </c>
      <c r="Y517" t="n">
        <v>18747.0855</v>
      </c>
      <c r="Z517" t="n">
        <v>22616.1255</v>
      </c>
      <c r="AA517" s="20" t="n">
        <v>45440</v>
      </c>
      <c r="AB517" t="inlineStr">
        <is>
          <t>SPREAD.01/2024</t>
        </is>
      </c>
      <c r="AC517" s="20" t="n">
        <v>46053</v>
      </c>
      <c r="AD517" t="n">
        <v>2083.0095</v>
      </c>
      <c r="AE517" t="n">
        <v>1884.6771</v>
      </c>
      <c r="AF517" t="inlineStr">
        <is>
          <t>0:4</t>
        </is>
      </c>
      <c r="AG517" t="n">
        <v>0</v>
      </c>
    </row>
    <row r="518">
      <c r="A518" t="inlineStr">
        <is>
          <t>OIL</t>
        </is>
      </c>
      <c r="B518" t="inlineStr">
        <is>
          <t>RM</t>
        </is>
      </c>
      <c r="C518" t="inlineStr">
        <is>
          <t>RM.OIL.00014</t>
        </is>
      </c>
      <c r="D518" t="inlineStr">
        <is>
          <t>Besspread 533 - 18kg BIB- للمرطبانات</t>
        </is>
      </c>
      <c r="E518" t="n">
        <v>0</v>
      </c>
      <c r="F518" t="n">
        <v>-0.0003</v>
      </c>
      <c r="G518" t="inlineStr">
        <is>
          <t>401, 403, 402, 201, 102, 101, 103, 108, 110, 107, 9402, 9405, 110, 102, 9108, 9401, 9110, 405, 401, 402, 403, 405, 101, 103, 108, 201, 107, 9402, 9401, 9405, 9108, 9110</t>
        </is>
      </c>
      <c r="H518" t="n">
        <v>0</v>
      </c>
      <c r="I518" t="n">
        <v>0</v>
      </c>
      <c r="J518" t="n">
        <v>0</v>
      </c>
      <c r="K518" t="n">
        <v>0</v>
      </c>
      <c r="L518" t="n">
        <v>0</v>
      </c>
      <c r="M518" t="n">
        <v>0</v>
      </c>
      <c r="N518" t="n">
        <v>0</v>
      </c>
      <c r="O518" t="n">
        <v>0</v>
      </c>
      <c r="P518" t="n">
        <v>0</v>
      </c>
      <c r="Q518" t="n">
        <v>0</v>
      </c>
      <c r="R518" t="n">
        <v>0</v>
      </c>
      <c r="S518" t="n">
        <v>0</v>
      </c>
      <c r="T518" t="n">
        <v>0</v>
      </c>
      <c r="U518" t="n">
        <v>-0.0003</v>
      </c>
      <c r="V518" t="n">
        <v>0.106</v>
      </c>
      <c r="W518" t="n">
        <v>0</v>
      </c>
      <c r="X518" t="n">
        <v>84.76300000000001</v>
      </c>
      <c r="Y518" t="n">
        <v>187390.0001</v>
      </c>
      <c r="Z518" t="n">
        <v>422969.0971</v>
      </c>
      <c r="AA518" s="20" t="n">
        <v>45611</v>
      </c>
      <c r="AB518" t="inlineStr">
        <is>
          <t>BESSPREAD533.06/2024</t>
        </is>
      </c>
      <c r="AC518" s="20" t="n">
        <v>45961</v>
      </c>
      <c r="AD518" t="n">
        <v>20821.1111</v>
      </c>
      <c r="AE518" t="n">
        <v>35247.4247</v>
      </c>
      <c r="AF518" t="inlineStr">
        <is>
          <t>0:0</t>
        </is>
      </c>
      <c r="AG518" t="n">
        <v>0</v>
      </c>
    </row>
    <row r="519">
      <c r="A519" t="inlineStr">
        <is>
          <t>OIL</t>
        </is>
      </c>
      <c r="B519" t="inlineStr">
        <is>
          <t>RM</t>
        </is>
      </c>
      <c r="C519" t="inlineStr">
        <is>
          <t>RM.OIL.00015</t>
        </is>
      </c>
      <c r="D519" t="inlineStr">
        <is>
          <t>زيت تنظيف</t>
        </is>
      </c>
      <c r="E519" t="n">
        <v>0</v>
      </c>
      <c r="F519" t="n">
        <v>0</v>
      </c>
      <c r="G519" t="inlineStr">
        <is>
          <t>408, 9603, 402, 9603, 402, 408</t>
        </is>
      </c>
      <c r="H519" t="n">
        <v>0</v>
      </c>
      <c r="I519" t="n">
        <v>0</v>
      </c>
      <c r="J519" t="n">
        <v>0</v>
      </c>
      <c r="K519" t="n">
        <v>0</v>
      </c>
      <c r="L519" t="n">
        <v>0</v>
      </c>
      <c r="M519" t="n">
        <v>0</v>
      </c>
      <c r="N519" t="n">
        <v>0</v>
      </c>
      <c r="O519" t="n">
        <v>0</v>
      </c>
      <c r="P519" t="n">
        <v>0</v>
      </c>
      <c r="Q519" t="n">
        <v>0</v>
      </c>
      <c r="R519" t="n">
        <v>0</v>
      </c>
      <c r="S519" t="n">
        <v>0</v>
      </c>
      <c r="T519" t="n">
        <v>0</v>
      </c>
      <c r="U519" t="n">
        <v>0</v>
      </c>
      <c r="V519" t="n">
        <v>1.0822</v>
      </c>
      <c r="W519" t="n">
        <v>1614</v>
      </c>
      <c r="X519" t="n">
        <v>1614</v>
      </c>
      <c r="Y519" t="n">
        <v>1614</v>
      </c>
      <c r="Z519" t="n">
        <v>1614</v>
      </c>
      <c r="AA519" s="20" t="n">
        <v>2</v>
      </c>
      <c r="AC519" s="20" t="n">
        <v>46014</v>
      </c>
      <c r="AD519" t="n">
        <v>179.3333</v>
      </c>
      <c r="AE519" t="n">
        <v>134.5</v>
      </c>
      <c r="AF519" t="inlineStr">
        <is>
          <t>0:0</t>
        </is>
      </c>
      <c r="AG519" t="n">
        <v>0</v>
      </c>
    </row>
    <row r="520">
      <c r="A520" t="inlineStr">
        <is>
          <t>OIL</t>
        </is>
      </c>
      <c r="B520" t="inlineStr">
        <is>
          <t>RM</t>
        </is>
      </c>
      <c r="C520" t="inlineStr">
        <is>
          <t>RM.OIL.00016</t>
        </is>
      </c>
      <c r="D520" t="inlineStr">
        <is>
          <t>زيت جوز الهند</t>
        </is>
      </c>
      <c r="E520" t="n">
        <v>0.62</v>
      </c>
      <c r="F520" t="n">
        <v>0</v>
      </c>
      <c r="G520" t="inlineStr">
        <is>
          <t>9402, 402, 409, 402, 409, 9402</t>
        </is>
      </c>
      <c r="H520" t="n">
        <v>0</v>
      </c>
      <c r="I520" t="n">
        <v>0</v>
      </c>
      <c r="J520" t="n">
        <v>0</v>
      </c>
      <c r="K520" t="n">
        <v>0</v>
      </c>
      <c r="L520" t="n">
        <v>0</v>
      </c>
      <c r="M520" t="n">
        <v>0</v>
      </c>
      <c r="N520" t="n">
        <v>0</v>
      </c>
      <c r="O520" t="n">
        <v>0</v>
      </c>
      <c r="P520" t="n">
        <v>0</v>
      </c>
      <c r="Q520" t="n">
        <v>0</v>
      </c>
      <c r="R520" t="n">
        <v>0</v>
      </c>
      <c r="S520" t="n">
        <v>0</v>
      </c>
      <c r="T520" t="n">
        <v>0.62</v>
      </c>
      <c r="U520" t="n">
        <v>0</v>
      </c>
      <c r="V520" t="n">
        <v>0</v>
      </c>
      <c r="W520" t="n">
        <v>0</v>
      </c>
      <c r="X520" t="n">
        <v>0</v>
      </c>
      <c r="Y520" t="n">
        <v>0</v>
      </c>
      <c r="Z520" t="n">
        <v>0</v>
      </c>
      <c r="AA520" s="20" t="n">
        <v>2</v>
      </c>
      <c r="AC520" s="20" t="n">
        <v>2</v>
      </c>
      <c r="AD520" t="n">
        <v>0</v>
      </c>
      <c r="AE520" t="n">
        <v>0</v>
      </c>
      <c r="AG520" t="n">
        <v>0</v>
      </c>
    </row>
    <row r="521">
      <c r="A521" t="inlineStr">
        <is>
          <t>OTH</t>
        </is>
      </c>
      <c r="B521" t="inlineStr">
        <is>
          <t>RM</t>
        </is>
      </c>
      <c r="C521" t="inlineStr">
        <is>
          <t>RM.OTH.0001</t>
        </is>
      </c>
      <c r="D521" t="inlineStr">
        <is>
          <t>شوكولاته فيوري كراميل  ( مارس ) 20 غم - 12*24</t>
        </is>
      </c>
      <c r="E521" t="n">
        <v>34.506</v>
      </c>
      <c r="F521" t="n">
        <v>181.9322</v>
      </c>
      <c r="G521" t="inlineStr">
        <is>
          <t>112, 101, 108, 306, 401, 499, 406, 101, 108, 9405, 9401, 9406, 9112, 405, 405, 406, 306, 401, 112, 499, 9405, 9401, 9112, 9406</t>
        </is>
      </c>
      <c r="H521" t="n">
        <v>0</v>
      </c>
      <c r="I521" t="n">
        <v>0</v>
      </c>
      <c r="J521" t="n">
        <v>0</v>
      </c>
      <c r="K521" t="n">
        <v>0</v>
      </c>
      <c r="L521" t="n">
        <v>0</v>
      </c>
      <c r="M521" t="n">
        <v>0</v>
      </c>
      <c r="N521" t="n">
        <v>0</v>
      </c>
      <c r="O521" t="n">
        <v>0</v>
      </c>
      <c r="P521" t="n">
        <v>0</v>
      </c>
      <c r="Q521" t="n">
        <v>0</v>
      </c>
      <c r="R521" t="n">
        <v>0</v>
      </c>
      <c r="S521" t="n">
        <v>0</v>
      </c>
      <c r="T521" t="n">
        <v>34.506</v>
      </c>
      <c r="U521" t="n">
        <v>181.9322</v>
      </c>
      <c r="V521" t="n">
        <v>5.2691</v>
      </c>
      <c r="W521" t="n">
        <v>111.441</v>
      </c>
      <c r="X521" t="n">
        <v>111.441</v>
      </c>
      <c r="Y521" t="n">
        <v>152.297</v>
      </c>
      <c r="Z521" t="n">
        <v>179.976</v>
      </c>
      <c r="AA521" s="20" t="n">
        <v>46001</v>
      </c>
      <c r="AB521" t="inlineStr">
        <is>
          <t>شركة عمر بولص الزعمط - مورد</t>
        </is>
      </c>
      <c r="AC521" s="20" t="n">
        <v>45998</v>
      </c>
      <c r="AD521" t="n">
        <v>16.9218</v>
      </c>
      <c r="AE521" t="n">
        <v>14.998</v>
      </c>
      <c r="AF521" t="inlineStr">
        <is>
          <t>2:9</t>
        </is>
      </c>
      <c r="AG521" t="n">
        <v>0</v>
      </c>
    </row>
    <row r="522">
      <c r="A522" t="inlineStr">
        <is>
          <t>OTH</t>
        </is>
      </c>
      <c r="B522" t="inlineStr">
        <is>
          <t>RM</t>
        </is>
      </c>
      <c r="C522" t="inlineStr">
        <is>
          <t>RM.OTH.0002</t>
        </is>
      </c>
      <c r="D522" t="inlineStr">
        <is>
          <t>شيبس برنجلز اوريجينال</t>
        </is>
      </c>
      <c r="V522" t="n">
        <v>6.8746</v>
      </c>
      <c r="W522" t="n">
        <v>0</v>
      </c>
      <c r="X522" t="n">
        <v>0</v>
      </c>
      <c r="Y522" t="n">
        <v>0</v>
      </c>
      <c r="Z522" t="n">
        <v>0</v>
      </c>
      <c r="AA522" s="20" t="n">
        <v>2</v>
      </c>
      <c r="AC522" s="20" t="n">
        <v>2</v>
      </c>
      <c r="AD522" t="n">
        <v>0</v>
      </c>
      <c r="AE522" t="n">
        <v>0</v>
      </c>
    </row>
    <row r="523">
      <c r="A523" t="inlineStr">
        <is>
          <t>OTH</t>
        </is>
      </c>
      <c r="B523" t="inlineStr">
        <is>
          <t>RM</t>
        </is>
      </c>
      <c r="C523" t="inlineStr">
        <is>
          <t>RM.OTH.0003</t>
        </is>
      </c>
      <c r="D523" t="inlineStr">
        <is>
          <t>Cream Cheese 4x2.750kg</t>
        </is>
      </c>
      <c r="V523" t="n">
        <v>3.0797</v>
      </c>
      <c r="W523" t="n">
        <v>0</v>
      </c>
      <c r="X523" t="n">
        <v>0</v>
      </c>
      <c r="Y523" t="n">
        <v>0</v>
      </c>
      <c r="Z523" t="n">
        <v>0</v>
      </c>
      <c r="AA523" s="20" t="n">
        <v>2</v>
      </c>
      <c r="AC523" s="20" t="n">
        <v>2</v>
      </c>
      <c r="AD523" t="n">
        <v>0</v>
      </c>
      <c r="AE523" t="n">
        <v>0</v>
      </c>
    </row>
    <row r="524">
      <c r="A524" t="inlineStr">
        <is>
          <t>OTH</t>
        </is>
      </c>
      <c r="B524" t="inlineStr">
        <is>
          <t>RM</t>
        </is>
      </c>
      <c r="C524" t="inlineStr">
        <is>
          <t>RM.OTH.0003.0062</t>
        </is>
      </c>
      <c r="D524" t="inlineStr">
        <is>
          <t>Cream Cheese 4 Pail* 2.750 Kg</t>
        </is>
      </c>
      <c r="V524" t="n">
        <v>0</v>
      </c>
      <c r="W524" t="n">
        <v>0</v>
      </c>
      <c r="X524" t="n">
        <v>0</v>
      </c>
      <c r="Y524" t="n">
        <v>0</v>
      </c>
      <c r="Z524" t="n">
        <v>0</v>
      </c>
      <c r="AA524" s="20" t="n">
        <v>2</v>
      </c>
      <c r="AC524" s="20" t="n">
        <v>2</v>
      </c>
      <c r="AD524" t="n">
        <v>0</v>
      </c>
      <c r="AE524" t="n">
        <v>0</v>
      </c>
    </row>
    <row r="525">
      <c r="A525" t="inlineStr">
        <is>
          <t>OTH</t>
        </is>
      </c>
      <c r="B525" t="inlineStr">
        <is>
          <t>RM</t>
        </is>
      </c>
      <c r="C525" t="inlineStr">
        <is>
          <t>RM.OTH.0004</t>
        </is>
      </c>
      <c r="D525" t="inlineStr">
        <is>
          <t>شيبس ليز فورنو فلفل اسود</t>
        </is>
      </c>
      <c r="V525" t="n">
        <v>9.75</v>
      </c>
      <c r="W525" t="n">
        <v>0</v>
      </c>
      <c r="X525" t="n">
        <v>0</v>
      </c>
      <c r="Y525" t="n">
        <v>0</v>
      </c>
      <c r="Z525" t="n">
        <v>0</v>
      </c>
      <c r="AA525" s="20" t="n">
        <v>2</v>
      </c>
      <c r="AC525" s="20" t="n">
        <v>2</v>
      </c>
      <c r="AD525" t="n">
        <v>0</v>
      </c>
      <c r="AE525" t="n">
        <v>0</v>
      </c>
    </row>
    <row r="526">
      <c r="A526" t="inlineStr">
        <is>
          <t>OTH</t>
        </is>
      </c>
      <c r="B526" t="inlineStr">
        <is>
          <t>RM</t>
        </is>
      </c>
      <c r="C526" t="inlineStr">
        <is>
          <t>RM.OTH.0005</t>
        </is>
      </c>
      <c r="D526" t="inlineStr">
        <is>
          <t xml:space="preserve">Popcorn syrup 1883 </t>
        </is>
      </c>
      <c r="V526" t="n">
        <v>5.603</v>
      </c>
      <c r="W526" t="n">
        <v>0</v>
      </c>
      <c r="X526" t="n">
        <v>0</v>
      </c>
      <c r="Y526" t="n">
        <v>0</v>
      </c>
      <c r="Z526" t="n">
        <v>0</v>
      </c>
      <c r="AA526" s="20" t="n">
        <v>2</v>
      </c>
      <c r="AC526" s="20" t="n">
        <v>2</v>
      </c>
      <c r="AD526" t="n">
        <v>0</v>
      </c>
      <c r="AE526" t="n">
        <v>0</v>
      </c>
    </row>
    <row r="527">
      <c r="A527" t="inlineStr">
        <is>
          <t>OTH</t>
        </is>
      </c>
      <c r="B527" t="inlineStr">
        <is>
          <t>RM</t>
        </is>
      </c>
      <c r="C527" t="inlineStr">
        <is>
          <t>RM.OTH.0007</t>
        </is>
      </c>
      <c r="D527" t="inlineStr">
        <is>
          <t>Cherry syrup 1883</t>
        </is>
      </c>
      <c r="V527" t="n">
        <v>0</v>
      </c>
      <c r="W527" t="n">
        <v>0</v>
      </c>
      <c r="X527" t="n">
        <v>0</v>
      </c>
      <c r="Y527" t="n">
        <v>0</v>
      </c>
      <c r="Z527" t="n">
        <v>0</v>
      </c>
      <c r="AA527" s="20" t="n">
        <v>2</v>
      </c>
      <c r="AC527" s="20" t="n">
        <v>2</v>
      </c>
      <c r="AD527" t="n">
        <v>0</v>
      </c>
      <c r="AE527" t="n">
        <v>0</v>
      </c>
    </row>
    <row r="528">
      <c r="A528" t="inlineStr">
        <is>
          <t>OTH</t>
        </is>
      </c>
      <c r="B528" t="inlineStr">
        <is>
          <t>RM</t>
        </is>
      </c>
      <c r="C528" t="inlineStr">
        <is>
          <t>RM.OTH.0063</t>
        </is>
      </c>
      <c r="D528" t="inlineStr">
        <is>
          <t>جبنة كريمية المراعي</t>
        </is>
      </c>
      <c r="V528" t="n">
        <v>8.449999999999999</v>
      </c>
      <c r="W528" t="n">
        <v>0</v>
      </c>
      <c r="X528" t="n">
        <v>0</v>
      </c>
      <c r="Y528" t="n">
        <v>0</v>
      </c>
      <c r="Z528" t="n">
        <v>0</v>
      </c>
      <c r="AA528" s="20" t="n">
        <v>2</v>
      </c>
      <c r="AC528" s="20" t="n">
        <v>2</v>
      </c>
      <c r="AD528" t="n">
        <v>0</v>
      </c>
      <c r="AE528" t="n">
        <v>0</v>
      </c>
    </row>
    <row r="529">
      <c r="A529" t="inlineStr">
        <is>
          <t>SPC</t>
        </is>
      </c>
      <c r="B529" t="inlineStr">
        <is>
          <t>RM</t>
        </is>
      </c>
      <c r="C529" t="inlineStr">
        <is>
          <t>RM.SPC.00001</t>
        </is>
      </c>
      <c r="D529" t="inlineStr">
        <is>
          <t>Cinnamon</t>
        </is>
      </c>
      <c r="E529" t="n">
        <v>25.027</v>
      </c>
      <c r="F529" t="n">
        <v>73.37430000000001</v>
      </c>
      <c r="G529" t="inlineStr">
        <is>
          <t>9401, 9405, 9402, 9112, 9403, 401, 403, 402, 304, 306, 112, 405, 499, 9108, 409, 101, 9405, 9403, 108, 9405, 112, 9108, 9112, 403, 108, 405, 9401, 405, 409, 9112, 9108, 9402, 9403, 304, 401, 402, 304, 499, 403, 101, 108, 112, 306</t>
        </is>
      </c>
      <c r="H529" t="n">
        <v>60</v>
      </c>
      <c r="I529" t="n">
        <v>0</v>
      </c>
      <c r="J529" t="n">
        <v>0.253</v>
      </c>
      <c r="K529" t="n">
        <v>0</v>
      </c>
      <c r="L529" t="n">
        <v>0</v>
      </c>
      <c r="M529" t="n">
        <v>60.253</v>
      </c>
      <c r="N529" t="n">
        <v>0</v>
      </c>
      <c r="O529" t="n">
        <v>0</v>
      </c>
      <c r="P529" t="n">
        <v>0</v>
      </c>
      <c r="Q529" t="n">
        <v>-47.149</v>
      </c>
      <c r="R529" t="n">
        <v>0</v>
      </c>
      <c r="S529" t="n">
        <v>-47.149</v>
      </c>
      <c r="T529" t="n">
        <v>38.131</v>
      </c>
      <c r="U529" t="n">
        <v>111.7858</v>
      </c>
      <c r="V529" t="n">
        <v>2.99</v>
      </c>
      <c r="W529" t="n">
        <v>92.45399999999999</v>
      </c>
      <c r="X529" t="n">
        <v>131.527</v>
      </c>
      <c r="Y529" t="n">
        <v>140.919</v>
      </c>
      <c r="Z529" t="n">
        <v>157.867</v>
      </c>
      <c r="AA529" s="20" t="n">
        <v>46042</v>
      </c>
      <c r="AB529" t="inlineStr">
        <is>
          <t>شركة كيجن لتعبئة وتغليف المواد الغذائية</t>
        </is>
      </c>
      <c r="AC529" s="20" t="n">
        <v>46051</v>
      </c>
      <c r="AD529" t="n">
        <v>15.6576</v>
      </c>
      <c r="AE529" t="n">
        <v>13.1555</v>
      </c>
      <c r="AF529" t="inlineStr">
        <is>
          <t>2:26</t>
        </is>
      </c>
      <c r="AG529" t="n">
        <v>175.862</v>
      </c>
    </row>
    <row r="530">
      <c r="A530" t="inlineStr">
        <is>
          <t>SPC</t>
        </is>
      </c>
      <c r="B530" t="inlineStr">
        <is>
          <t>RM</t>
        </is>
      </c>
      <c r="C530" t="inlineStr">
        <is>
          <t>RM.SPC.00002</t>
        </is>
      </c>
      <c r="D530" t="inlineStr">
        <is>
          <t xml:space="preserve">Cardamon Powder </t>
        </is>
      </c>
      <c r="E530" t="n">
        <v>25.638</v>
      </c>
      <c r="F530" t="n">
        <v>374.5395</v>
      </c>
      <c r="G530" t="inlineStr">
        <is>
          <t>401, 304, 402, 499, 403, 112, 108, 101, 306, 108, 9405, 9403, 112, 405, 108, 101, 9112, 9108, 403, 9401, 9112, 405, 409, 605, 9108, 304, 9403, 9405, 9402, 499, 9108, 409, 405, 605, 112, 306, 304, 403, 401, 402, 9405, 9112, 9401, 9402, 9403</t>
        </is>
      </c>
      <c r="H530" t="n">
        <v>0</v>
      </c>
      <c r="I530" t="n">
        <v>0</v>
      </c>
      <c r="J530" t="n">
        <v>0</v>
      </c>
      <c r="K530" t="n">
        <v>0</v>
      </c>
      <c r="L530" t="n">
        <v>0</v>
      </c>
      <c r="M530" t="n">
        <v>0</v>
      </c>
      <c r="N530" t="n">
        <v>0</v>
      </c>
      <c r="O530" t="n">
        <v>0</v>
      </c>
      <c r="P530" t="n">
        <v>-0.636</v>
      </c>
      <c r="Q530" t="n">
        <v>-1.327</v>
      </c>
      <c r="R530" t="n">
        <v>0</v>
      </c>
      <c r="S530" t="n">
        <v>-1.963</v>
      </c>
      <c r="T530" t="n">
        <v>23.675</v>
      </c>
      <c r="U530" t="n">
        <v>344.6041</v>
      </c>
      <c r="V530" t="n">
        <v>16.8771</v>
      </c>
      <c r="W530" t="n">
        <v>6.247</v>
      </c>
      <c r="X530" t="n">
        <v>10.554</v>
      </c>
      <c r="Y530" t="n">
        <v>19.492</v>
      </c>
      <c r="Z530" t="n">
        <v>22.492</v>
      </c>
      <c r="AA530" s="20" t="n">
        <v>45931</v>
      </c>
      <c r="AB530" t="inlineStr">
        <is>
          <t>شركة كيجن لتعبئة وتغليف المواد الغذائية</t>
        </is>
      </c>
      <c r="AC530" s="20" t="n">
        <v>46037</v>
      </c>
      <c r="AD530" t="n">
        <v>2.1657</v>
      </c>
      <c r="AE530" t="n">
        <v>1.8743</v>
      </c>
      <c r="AF530" t="inlineStr">
        <is>
          <t>12:18</t>
        </is>
      </c>
      <c r="AG530" t="n">
        <v>0</v>
      </c>
    </row>
    <row r="531">
      <c r="A531" t="inlineStr">
        <is>
          <t>SPC</t>
        </is>
      </c>
      <c r="B531" t="inlineStr">
        <is>
          <t>RM</t>
        </is>
      </c>
      <c r="C531" t="inlineStr">
        <is>
          <t>RM.SPC.00003</t>
        </is>
      </c>
      <c r="D531" t="inlineStr">
        <is>
          <t xml:space="preserve">Cinnamon Brown </t>
        </is>
      </c>
      <c r="E531" t="n">
        <v>4.942</v>
      </c>
      <c r="F531" t="n">
        <v>15.9669</v>
      </c>
      <c r="G531" t="inlineStr">
        <is>
          <t>9403, 9402, 9401, 9112, 9405, 401, 403, 306, 112, 405, 9108, 499, 9402, 9405, 9403, 9108, 405, 9112, 9401, 101, 108, 306, 101, 108, 112, 403, 499, 401</t>
        </is>
      </c>
      <c r="H531" t="n">
        <v>0</v>
      </c>
      <c r="I531" t="n">
        <v>0</v>
      </c>
      <c r="J531" t="n">
        <v>0</v>
      </c>
      <c r="K531" t="n">
        <v>0</v>
      </c>
      <c r="L531" t="n">
        <v>0</v>
      </c>
      <c r="M531" t="n">
        <v>0</v>
      </c>
      <c r="N531" t="n">
        <v>0</v>
      </c>
      <c r="O531" t="n">
        <v>0</v>
      </c>
      <c r="P531" t="n">
        <v>0</v>
      </c>
      <c r="Q531" t="n">
        <v>0</v>
      </c>
      <c r="R531" t="n">
        <v>0</v>
      </c>
      <c r="S531" t="n">
        <v>0</v>
      </c>
      <c r="T531" t="n">
        <v>4.942</v>
      </c>
      <c r="U531" t="n">
        <v>15.9669</v>
      </c>
      <c r="V531" t="n">
        <v>3.2309</v>
      </c>
      <c r="W531" t="n">
        <v>0.144</v>
      </c>
      <c r="X531" t="n">
        <v>12.719</v>
      </c>
      <c r="Y531" t="n">
        <v>13.7742</v>
      </c>
      <c r="Z531" t="n">
        <v>13.7992</v>
      </c>
      <c r="AA531" s="20" t="n">
        <v>45917</v>
      </c>
      <c r="AB531" t="inlineStr">
        <is>
          <t>شركة كيجن لتعبئة وتغليف المواد الغذائية</t>
        </is>
      </c>
      <c r="AC531" s="20" t="n">
        <v>45970</v>
      </c>
      <c r="AD531" t="n">
        <v>1.5304</v>
      </c>
      <c r="AE531" t="n">
        <v>1.1499</v>
      </c>
      <c r="AF531" t="inlineStr">
        <is>
          <t>4:8</t>
        </is>
      </c>
      <c r="AG531" t="n">
        <v>0</v>
      </c>
    </row>
    <row r="532">
      <c r="A532" t="inlineStr">
        <is>
          <t>SPC</t>
        </is>
      </c>
      <c r="B532" t="inlineStr">
        <is>
          <t>RM</t>
        </is>
      </c>
      <c r="C532" t="inlineStr">
        <is>
          <t>RM.SPC.00004</t>
        </is>
      </c>
      <c r="D532" t="inlineStr">
        <is>
          <t>lemon salt</t>
        </is>
      </c>
      <c r="E532" t="n">
        <v>11.75</v>
      </c>
      <c r="F532" t="n">
        <v>7.0022</v>
      </c>
      <c r="G532" t="inlineStr">
        <is>
          <t>9403, 9112, 9409, 9304, 9401, 9405, 9402, 499, 9108, 9605, 112, 401, 402, 403, 306, 304, 405, 605, 409, 405, 9112, 409, 605, 9402, 9403, 304, 9401, 9108, 9304, 9405, 9605, 409, 403, 9112, 405, 108, 9409, 112, 108, 9403, 101, 102, 9405, 499, 403, 401, 402, 304, 306, 108, 101, 102, 112</t>
        </is>
      </c>
      <c r="H532" t="n">
        <v>0</v>
      </c>
      <c r="I532" t="n">
        <v>0</v>
      </c>
      <c r="J532" t="n">
        <v>0</v>
      </c>
      <c r="K532" t="n">
        <v>0</v>
      </c>
      <c r="L532" t="n">
        <v>0</v>
      </c>
      <c r="M532" t="n">
        <v>0</v>
      </c>
      <c r="N532" t="n">
        <v>0</v>
      </c>
      <c r="O532" t="n">
        <v>0</v>
      </c>
      <c r="P532" t="n">
        <v>-0.093</v>
      </c>
      <c r="Q532" t="n">
        <v>-2.091</v>
      </c>
      <c r="R532" t="n">
        <v>0</v>
      </c>
      <c r="S532" t="n">
        <v>-2.184</v>
      </c>
      <c r="T532" t="n">
        <v>9.566000000000001</v>
      </c>
      <c r="U532" t="n">
        <v>5.657</v>
      </c>
      <c r="V532" t="n">
        <v>0.8505</v>
      </c>
      <c r="W532" t="n">
        <v>4.004</v>
      </c>
      <c r="X532" t="n">
        <v>38.166</v>
      </c>
      <c r="Y532" t="n">
        <v>45.893</v>
      </c>
      <c r="Z532" t="n">
        <v>47.6</v>
      </c>
      <c r="AA532" s="20" t="n">
        <v>45825</v>
      </c>
      <c r="AB532" t="inlineStr">
        <is>
          <t xml:space="preserve">شركة ابناء درويش مصطفى الصعيدي التجارية و شركائهم </t>
        </is>
      </c>
      <c r="AC532" s="20" t="n">
        <v>46053</v>
      </c>
      <c r="AD532" t="n">
        <v>5.0992</v>
      </c>
      <c r="AE532" t="n">
        <v>3.9666</v>
      </c>
      <c r="AF532" t="inlineStr">
        <is>
          <t>2:12</t>
        </is>
      </c>
      <c r="AG532" t="n">
        <v>0</v>
      </c>
    </row>
    <row r="533">
      <c r="A533" t="inlineStr">
        <is>
          <t>SPC</t>
        </is>
      </c>
      <c r="B533" t="inlineStr">
        <is>
          <t>RM</t>
        </is>
      </c>
      <c r="C533" t="inlineStr">
        <is>
          <t>RM.SPC.00005</t>
        </is>
      </c>
      <c r="D533" t="inlineStr">
        <is>
          <t xml:space="preserve"> زنجبيل مطحون </t>
        </is>
      </c>
      <c r="E533" t="n">
        <v>12.328</v>
      </c>
      <c r="F533" t="n">
        <v>46.4817</v>
      </c>
      <c r="G533" t="inlineStr">
        <is>
          <t>306, 112, 401, 304, 403, 405, 499, 605, 9108, 9405, 9112, 9401, 9605, 9402, 9403, 9108, 9402, 9403, 304, 605, 405, 9112, 9401, 108, 403, 9405, 9605, 9108, 101, 108, 401, 499, 403, 306, 101, 108, 112</t>
        </is>
      </c>
      <c r="H533" t="n">
        <v>0</v>
      </c>
      <c r="I533" t="n">
        <v>0</v>
      </c>
      <c r="J533" t="n">
        <v>0.5</v>
      </c>
      <c r="K533" t="n">
        <v>0</v>
      </c>
      <c r="L533" t="n">
        <v>0</v>
      </c>
      <c r="M533" t="n">
        <v>0.5</v>
      </c>
      <c r="N533" t="n">
        <v>0</v>
      </c>
      <c r="O533" t="n">
        <v>0</v>
      </c>
      <c r="P533" t="n">
        <v>0</v>
      </c>
      <c r="Q533" t="n">
        <v>0</v>
      </c>
      <c r="R533" t="n">
        <v>0</v>
      </c>
      <c r="S533" t="n">
        <v>0</v>
      </c>
      <c r="T533" t="n">
        <v>12.828</v>
      </c>
      <c r="U533" t="n">
        <v>48.3544</v>
      </c>
      <c r="V533" t="n">
        <v>3.2435</v>
      </c>
      <c r="W533" t="n">
        <v>1.05</v>
      </c>
      <c r="X533" t="n">
        <v>5.4</v>
      </c>
      <c r="Y533" t="n">
        <v>6.46</v>
      </c>
      <c r="Z533" t="n">
        <v>6.46</v>
      </c>
      <c r="AA533" s="20" t="n">
        <v>45918</v>
      </c>
      <c r="AB533" t="inlineStr">
        <is>
          <t>شركة كيجن لتعبئة وتغليف المواد الغذائية</t>
        </is>
      </c>
      <c r="AC533" s="20" t="n">
        <v>45998</v>
      </c>
      <c r="AD533" t="n">
        <v>0.7177</v>
      </c>
      <c r="AE533" t="n">
        <v>0.5383</v>
      </c>
      <c r="AF533" t="inlineStr">
        <is>
          <t>23:24</t>
        </is>
      </c>
      <c r="AG533" t="n">
        <v>0</v>
      </c>
    </row>
    <row r="534">
      <c r="A534" t="inlineStr">
        <is>
          <t>SPC</t>
        </is>
      </c>
      <c r="B534" t="inlineStr">
        <is>
          <t>RM</t>
        </is>
      </c>
      <c r="C534" t="inlineStr">
        <is>
          <t>RM.SPC.00006</t>
        </is>
      </c>
      <c r="D534" t="inlineStr">
        <is>
          <t>زعتر الضفة</t>
        </is>
      </c>
      <c r="E534" t="n">
        <v>8.489000000000001</v>
      </c>
      <c r="F534" t="n">
        <v>24.9675</v>
      </c>
      <c r="G534" t="inlineStr">
        <is>
          <t>403, 499, 306, 108, 101, 304, 9403, 9402, 101, 9108, 108, 403, 605, 9108, 304, 403, 499, 605, 108, 306, 9402, 9108, 9403</t>
        </is>
      </c>
      <c r="H534" t="n">
        <v>0</v>
      </c>
      <c r="I534" t="n">
        <v>0</v>
      </c>
      <c r="J534" t="n">
        <v>0.5</v>
      </c>
      <c r="K534" t="n">
        <v>0</v>
      </c>
      <c r="L534" t="n">
        <v>0</v>
      </c>
      <c r="M534" t="n">
        <v>0.5</v>
      </c>
      <c r="N534" t="n">
        <v>0</v>
      </c>
      <c r="O534" t="n">
        <v>0</v>
      </c>
      <c r="P534" t="n">
        <v>0</v>
      </c>
      <c r="Q534" t="n">
        <v>0</v>
      </c>
      <c r="R534" t="n">
        <v>0</v>
      </c>
      <c r="S534" t="n">
        <v>0</v>
      </c>
      <c r="T534" t="n">
        <v>8.989000000000001</v>
      </c>
      <c r="U534" t="n">
        <v>26.4382</v>
      </c>
      <c r="V534" t="n">
        <v>3.4968</v>
      </c>
      <c r="W534" t="n">
        <v>2.625</v>
      </c>
      <c r="X534" t="n">
        <v>29.195</v>
      </c>
      <c r="Y534" t="n">
        <v>30.245</v>
      </c>
      <c r="Z534" t="n">
        <v>30.245</v>
      </c>
      <c r="AA534" s="20" t="n">
        <v>45918</v>
      </c>
      <c r="AB534" t="inlineStr">
        <is>
          <t>شركة صقر ابو عيشة و رضوان النتشة وشركاهم</t>
        </is>
      </c>
      <c r="AC534" s="20" t="n">
        <v>45998</v>
      </c>
      <c r="AD534" t="n">
        <v>3.3605</v>
      </c>
      <c r="AE534" t="n">
        <v>2.5204</v>
      </c>
      <c r="AF534" t="inlineStr">
        <is>
          <t>3:16</t>
        </is>
      </c>
      <c r="AG534" t="n">
        <v>0</v>
      </c>
    </row>
    <row r="535">
      <c r="A535" t="inlineStr">
        <is>
          <t>SPC</t>
        </is>
      </c>
      <c r="B535" t="inlineStr">
        <is>
          <t>RM</t>
        </is>
      </c>
      <c r="C535" t="inlineStr">
        <is>
          <t>RM.SPC.00007</t>
        </is>
      </c>
      <c r="D535" t="inlineStr">
        <is>
          <t>جوزة الطيب</t>
        </is>
      </c>
      <c r="E535" t="n">
        <v>6</v>
      </c>
      <c r="F535" t="n">
        <v>39.054</v>
      </c>
      <c r="G535" t="inlineStr">
        <is>
          <t>112, 108, 101, 401, 108, 101, 9405, 9401, 9112, 405, 9401, 9112, 9405, 405, 401, 112</t>
        </is>
      </c>
      <c r="H535" t="n">
        <v>0</v>
      </c>
      <c r="I535" t="n">
        <v>0</v>
      </c>
      <c r="J535" t="n">
        <v>0</v>
      </c>
      <c r="K535" t="n">
        <v>0</v>
      </c>
      <c r="L535" t="n">
        <v>0</v>
      </c>
      <c r="M535" t="n">
        <v>0</v>
      </c>
      <c r="N535" t="n">
        <v>0</v>
      </c>
      <c r="O535" t="n">
        <v>0</v>
      </c>
      <c r="P535" t="n">
        <v>0</v>
      </c>
      <c r="Q535" t="n">
        <v>0</v>
      </c>
      <c r="R535" t="n">
        <v>0</v>
      </c>
      <c r="S535" t="n">
        <v>0</v>
      </c>
      <c r="T535" t="n">
        <v>6</v>
      </c>
      <c r="U535" t="n">
        <v>39.054</v>
      </c>
      <c r="V535" t="n">
        <v>6.5087</v>
      </c>
      <c r="W535" t="n">
        <v>0</v>
      </c>
      <c r="X535" t="n">
        <v>0.8</v>
      </c>
      <c r="Y535" t="n">
        <v>0.84</v>
      </c>
      <c r="Z535" t="n">
        <v>0.84</v>
      </c>
      <c r="AA535" s="20" t="n">
        <v>45931</v>
      </c>
      <c r="AB535" t="inlineStr">
        <is>
          <t>شركة كيجن لتعبئة وتغليف المواد الغذائية</t>
        </is>
      </c>
      <c r="AC535" s="20" t="n">
        <v>45897</v>
      </c>
      <c r="AD535" t="n">
        <v>0.09329999999999999</v>
      </c>
      <c r="AE535" t="n">
        <v>0.07000000000000001</v>
      </c>
      <c r="AF535" t="inlineStr">
        <is>
          <t>85:21</t>
        </is>
      </c>
      <c r="AG535" t="n">
        <v>0</v>
      </c>
    </row>
    <row r="536">
      <c r="A536" t="inlineStr">
        <is>
          <t>SPC</t>
        </is>
      </c>
      <c r="B536" t="inlineStr">
        <is>
          <t>RM</t>
        </is>
      </c>
      <c r="C536" t="inlineStr">
        <is>
          <t>RM.SPC.00008</t>
        </is>
      </c>
      <c r="D536" t="inlineStr">
        <is>
          <t>قرنفل مطحون</t>
        </is>
      </c>
      <c r="E536" t="n">
        <v>12.12</v>
      </c>
      <c r="F536" t="n">
        <v>105.2859</v>
      </c>
      <c r="G536" t="inlineStr">
        <is>
          <t>605, 9405, 9112, 9401, 9605, 108, 101, 306, 112, 405, 499, 401, 405, 9112, 605, 9401, 9405, 9605, 108, 101, 112, 499, 401, 306</t>
        </is>
      </c>
      <c r="H536" t="n">
        <v>0</v>
      </c>
      <c r="I536" t="n">
        <v>0</v>
      </c>
      <c r="J536" t="n">
        <v>0</v>
      </c>
      <c r="K536" t="n">
        <v>0</v>
      </c>
      <c r="L536" t="n">
        <v>0</v>
      </c>
      <c r="M536" t="n">
        <v>0</v>
      </c>
      <c r="N536" t="n">
        <v>0</v>
      </c>
      <c r="O536" t="n">
        <v>0</v>
      </c>
      <c r="P536" t="n">
        <v>0</v>
      </c>
      <c r="Q536" t="n">
        <v>0</v>
      </c>
      <c r="R536" t="n">
        <v>0</v>
      </c>
      <c r="S536" t="n">
        <v>0</v>
      </c>
      <c r="T536" t="n">
        <v>12.12</v>
      </c>
      <c r="U536" t="n">
        <v>105.2859</v>
      </c>
      <c r="V536" t="n">
        <v>8.492000000000001</v>
      </c>
      <c r="W536" t="n">
        <v>0</v>
      </c>
      <c r="X536" t="n">
        <v>1.2</v>
      </c>
      <c r="Y536" t="n">
        <v>1.26</v>
      </c>
      <c r="Z536" t="n">
        <v>1.26</v>
      </c>
      <c r="AA536" s="20" t="n">
        <v>45931</v>
      </c>
      <c r="AB536" t="inlineStr">
        <is>
          <t>شركة كيجن لتعبئة وتغليف المواد الغذائية</t>
        </is>
      </c>
      <c r="AC536" s="20" t="n">
        <v>45897</v>
      </c>
      <c r="AD536" t="n">
        <v>0.14</v>
      </c>
      <c r="AE536" t="n">
        <v>0.105</v>
      </c>
      <c r="AF536" t="inlineStr">
        <is>
          <t>115:12</t>
        </is>
      </c>
      <c r="AG536" t="n">
        <v>0</v>
      </c>
    </row>
    <row r="537">
      <c r="A537" t="inlineStr">
        <is>
          <t>SPC</t>
        </is>
      </c>
      <c r="B537" t="inlineStr">
        <is>
          <t>RM</t>
        </is>
      </c>
      <c r="C537" t="inlineStr">
        <is>
          <t>RM.SPC.00009</t>
        </is>
      </c>
      <c r="D537" t="inlineStr">
        <is>
          <t xml:space="preserve">ورد محمدي </t>
        </is>
      </c>
      <c r="E537" t="n">
        <v>0.022</v>
      </c>
      <c r="F537" t="n">
        <v>0.5689</v>
      </c>
      <c r="G537" t="inlineStr">
        <is>
          <t>101, 304, 304, 101, 304</t>
        </is>
      </c>
      <c r="H537" t="n">
        <v>0</v>
      </c>
      <c r="I537" t="n">
        <v>0</v>
      </c>
      <c r="J537" t="n">
        <v>0</v>
      </c>
      <c r="K537" t="n">
        <v>0</v>
      </c>
      <c r="L537" t="n">
        <v>0</v>
      </c>
      <c r="M537" t="n">
        <v>0</v>
      </c>
      <c r="N537" t="n">
        <v>0</v>
      </c>
      <c r="O537" t="n">
        <v>0</v>
      </c>
      <c r="P537" t="n">
        <v>-0.022</v>
      </c>
      <c r="Q537" t="n">
        <v>0</v>
      </c>
      <c r="R537" t="n">
        <v>0</v>
      </c>
      <c r="S537" t="n">
        <v>-0.022</v>
      </c>
      <c r="T537" t="n">
        <v>0</v>
      </c>
      <c r="U537" t="n">
        <v>0</v>
      </c>
      <c r="V537" t="n">
        <v>19.0909</v>
      </c>
      <c r="W537" t="n">
        <v>0.039</v>
      </c>
      <c r="X537" t="n">
        <v>0.128</v>
      </c>
      <c r="Y537" t="n">
        <v>0.128</v>
      </c>
      <c r="Z537" t="n">
        <v>0.128</v>
      </c>
      <c r="AA537" s="20" t="n">
        <v>45678</v>
      </c>
      <c r="AB537" t="inlineStr">
        <is>
          <t>العافية لتجارة الشوكولاتة والحلويات</t>
        </is>
      </c>
      <c r="AC537" s="20" t="n">
        <v>45986</v>
      </c>
      <c r="AD537" t="n">
        <v>0.0142</v>
      </c>
      <c r="AE537" t="n">
        <v>0.0106</v>
      </c>
      <c r="AF537" t="inlineStr">
        <is>
          <t>0:0</t>
        </is>
      </c>
      <c r="AG537" t="n">
        <v>0</v>
      </c>
    </row>
    <row r="538">
      <c r="A538" t="inlineStr">
        <is>
          <t>SPC</t>
        </is>
      </c>
      <c r="B538" t="inlineStr">
        <is>
          <t>RM</t>
        </is>
      </c>
      <c r="C538" t="inlineStr">
        <is>
          <t>RM.SPC.00010</t>
        </is>
      </c>
      <c r="D538" t="inlineStr">
        <is>
          <t>Coffee Piece</t>
        </is>
      </c>
      <c r="E538" t="n">
        <v>0</v>
      </c>
      <c r="F538" t="n">
        <v>0</v>
      </c>
      <c r="G538" t="inlineStr">
        <is>
          <t>402, 402</t>
        </is>
      </c>
      <c r="H538" t="n">
        <v>0</v>
      </c>
      <c r="I538" t="n">
        <v>0</v>
      </c>
      <c r="J538" t="n">
        <v>0</v>
      </c>
      <c r="K538" t="n">
        <v>0</v>
      </c>
      <c r="L538" t="n">
        <v>0</v>
      </c>
      <c r="M538" t="n">
        <v>0</v>
      </c>
      <c r="N538" t="n">
        <v>0</v>
      </c>
      <c r="O538" t="n">
        <v>0</v>
      </c>
      <c r="P538" t="n">
        <v>0</v>
      </c>
      <c r="Q538" t="n">
        <v>0</v>
      </c>
      <c r="R538" t="n">
        <v>0</v>
      </c>
      <c r="S538" t="n">
        <v>0</v>
      </c>
      <c r="T538" t="n">
        <v>0</v>
      </c>
      <c r="U538" t="n">
        <v>0</v>
      </c>
      <c r="V538" t="n">
        <v>5.38</v>
      </c>
      <c r="W538" t="n">
        <v>0</v>
      </c>
      <c r="X538" t="n">
        <v>0</v>
      </c>
      <c r="Y538" t="n">
        <v>0</v>
      </c>
      <c r="Z538" t="n">
        <v>0</v>
      </c>
      <c r="AA538" s="20" t="n">
        <v>2</v>
      </c>
      <c r="AC538" s="20" t="n">
        <v>2</v>
      </c>
      <c r="AD538" t="n">
        <v>0</v>
      </c>
      <c r="AE538" t="n">
        <v>0</v>
      </c>
      <c r="AG538" t="n">
        <v>0</v>
      </c>
    </row>
    <row r="539">
      <c r="A539" t="inlineStr">
        <is>
          <t>SPC</t>
        </is>
      </c>
      <c r="B539" t="inlineStr">
        <is>
          <t>RM</t>
        </is>
      </c>
      <c r="C539" t="inlineStr">
        <is>
          <t>RM.SPC.00011</t>
        </is>
      </c>
      <c r="D539" t="inlineStr">
        <is>
          <t xml:space="preserve">بذور الشيا </t>
        </is>
      </c>
      <c r="E539" t="n">
        <v>0.25</v>
      </c>
      <c r="F539" t="n">
        <v>1.293</v>
      </c>
      <c r="G539" t="inlineStr">
        <is>
          <t>402, 499, 499, 402</t>
        </is>
      </c>
      <c r="H539" t="n">
        <v>0</v>
      </c>
      <c r="I539" t="n">
        <v>0</v>
      </c>
      <c r="J539" t="n">
        <v>0</v>
      </c>
      <c r="K539" t="n">
        <v>0</v>
      </c>
      <c r="L539" t="n">
        <v>0</v>
      </c>
      <c r="M539" t="n">
        <v>0</v>
      </c>
      <c r="N539" t="n">
        <v>0</v>
      </c>
      <c r="O539" t="n">
        <v>0</v>
      </c>
      <c r="P539" t="n">
        <v>0</v>
      </c>
      <c r="Q539" t="n">
        <v>0</v>
      </c>
      <c r="R539" t="n">
        <v>0</v>
      </c>
      <c r="S539" t="n">
        <v>0</v>
      </c>
      <c r="T539" t="n">
        <v>0.25</v>
      </c>
      <c r="U539" t="n">
        <v>1.293</v>
      </c>
      <c r="V539" t="n">
        <v>5.172</v>
      </c>
      <c r="W539" t="n">
        <v>0</v>
      </c>
      <c r="X539" t="n">
        <v>0</v>
      </c>
      <c r="Y539" t="n">
        <v>0</v>
      </c>
      <c r="Z539" t="n">
        <v>0</v>
      </c>
      <c r="AA539" s="20" t="n">
        <v>45498</v>
      </c>
      <c r="AB539" t="inlineStr">
        <is>
          <t xml:space="preserve">شركة عمار وابراهيم مقبل </t>
        </is>
      </c>
      <c r="AC539" s="20" t="n">
        <v>2</v>
      </c>
      <c r="AD539" t="n">
        <v>0</v>
      </c>
      <c r="AE539" t="n">
        <v>0</v>
      </c>
      <c r="AG539" t="n">
        <v>0</v>
      </c>
    </row>
    <row r="540">
      <c r="A540" t="inlineStr">
        <is>
          <t>SPC</t>
        </is>
      </c>
      <c r="B540" t="inlineStr">
        <is>
          <t>RM</t>
        </is>
      </c>
      <c r="C540" t="inlineStr">
        <is>
          <t>RM.SPC.00012</t>
        </is>
      </c>
      <c r="D540" t="inlineStr">
        <is>
          <t xml:space="preserve">ورد محمدي </t>
        </is>
      </c>
      <c r="E540" t="n">
        <v>38.012</v>
      </c>
      <c r="F540" t="n">
        <v>349.7294</v>
      </c>
      <c r="G540" t="inlineStr">
        <is>
          <t>304, 402, 108, 409, 499, 9402, 9409, 9304, 9108, 101, 108, 304, 402, 499, 9108, 9304, 409, 101, 9402, 9409, 409</t>
        </is>
      </c>
      <c r="H540" t="n">
        <v>0</v>
      </c>
      <c r="I540" t="n">
        <v>0</v>
      </c>
      <c r="J540" t="n">
        <v>0</v>
      </c>
      <c r="K540" t="n">
        <v>0</v>
      </c>
      <c r="L540" t="n">
        <v>0</v>
      </c>
      <c r="M540" t="n">
        <v>0</v>
      </c>
      <c r="N540" t="n">
        <v>0</v>
      </c>
      <c r="O540" t="n">
        <v>0</v>
      </c>
      <c r="P540" t="n">
        <v>0</v>
      </c>
      <c r="Q540" t="n">
        <v>-5.04</v>
      </c>
      <c r="R540" t="n">
        <v>0</v>
      </c>
      <c r="S540" t="n">
        <v>-5.04</v>
      </c>
      <c r="T540" t="n">
        <v>32.972</v>
      </c>
      <c r="U540" t="n">
        <v>301.8912</v>
      </c>
      <c r="V540" t="n">
        <v>9.0517</v>
      </c>
      <c r="W540" t="n">
        <v>13.398</v>
      </c>
      <c r="X540" t="n">
        <v>20.998</v>
      </c>
      <c r="Y540" t="n">
        <v>53.173</v>
      </c>
      <c r="Z540" t="n">
        <v>53.173</v>
      </c>
      <c r="AA540" s="20" t="n">
        <v>46021</v>
      </c>
      <c r="AB540" t="inlineStr">
        <is>
          <t>مطاحن الدبور الذهبي</t>
        </is>
      </c>
      <c r="AC540" s="20" t="n">
        <v>46037</v>
      </c>
      <c r="AD540" t="n">
        <v>5.9081</v>
      </c>
      <c r="AE540" t="n">
        <v>4.431</v>
      </c>
      <c r="AF540" t="inlineStr">
        <is>
          <t>7:13</t>
        </is>
      </c>
      <c r="AG540" t="n">
        <v>0</v>
      </c>
    </row>
    <row r="541">
      <c r="A541" t="inlineStr">
        <is>
          <t>SPC</t>
        </is>
      </c>
      <c r="B541" t="inlineStr">
        <is>
          <t>RM</t>
        </is>
      </c>
      <c r="C541" t="inlineStr">
        <is>
          <t>RM.SPC.00013</t>
        </is>
      </c>
      <c r="D541" t="inlineStr">
        <is>
          <t>قهوة تركي وسط 250غرام</t>
        </is>
      </c>
      <c r="E541" t="n">
        <v>4.955</v>
      </c>
      <c r="F541" t="n">
        <v>51.2595</v>
      </c>
      <c r="G541" t="inlineStr">
        <is>
          <t>304, 304, 304</t>
        </is>
      </c>
      <c r="H541" t="n">
        <v>2</v>
      </c>
      <c r="I541" t="n">
        <v>0</v>
      </c>
      <c r="J541" t="n">
        <v>0</v>
      </c>
      <c r="K541" t="n">
        <v>0</v>
      </c>
      <c r="L541" t="n">
        <v>0</v>
      </c>
      <c r="M541" t="n">
        <v>2</v>
      </c>
      <c r="N541" t="n">
        <v>0</v>
      </c>
      <c r="O541" t="n">
        <v>0</v>
      </c>
      <c r="P541" t="n">
        <v>-3.955</v>
      </c>
      <c r="Q541" t="n">
        <v>0</v>
      </c>
      <c r="R541" t="n">
        <v>0</v>
      </c>
      <c r="S541" t="n">
        <v>-3.955</v>
      </c>
      <c r="T541" t="n">
        <v>3</v>
      </c>
      <c r="U541" t="n">
        <v>31.035</v>
      </c>
      <c r="V541" t="n">
        <v>10.345</v>
      </c>
      <c r="W541" t="n">
        <v>0.045</v>
      </c>
      <c r="X541" t="n">
        <v>0.045</v>
      </c>
      <c r="Y541" t="n">
        <v>0.045</v>
      </c>
      <c r="Z541" t="n">
        <v>0.045</v>
      </c>
      <c r="AA541" s="20" t="n">
        <v>46053</v>
      </c>
      <c r="AB541" t="inlineStr">
        <is>
          <t>شركة المعروف للصناعات الغذائية - مورد</t>
        </is>
      </c>
      <c r="AC541" s="20" t="n">
        <v>46000</v>
      </c>
      <c r="AD541" t="n">
        <v>0.005</v>
      </c>
      <c r="AE541" t="n">
        <v>0.0037</v>
      </c>
      <c r="AF541" t="inlineStr">
        <is>
          <t>800:0</t>
        </is>
      </c>
      <c r="AG541" t="n">
        <v>20.69</v>
      </c>
    </row>
    <row r="542">
      <c r="A542" t="inlineStr">
        <is>
          <t>SPC</t>
        </is>
      </c>
      <c r="B542" t="inlineStr">
        <is>
          <t>RM</t>
        </is>
      </c>
      <c r="C542" t="inlineStr">
        <is>
          <t>RM.SPC.00014</t>
        </is>
      </c>
      <c r="D542" t="inlineStr">
        <is>
          <t xml:space="preserve">قهوة امريكية </t>
        </is>
      </c>
      <c r="E542" t="n">
        <v>9.712999999999999</v>
      </c>
      <c r="F542" t="n">
        <v>101.7206</v>
      </c>
      <c r="G542" t="inlineStr">
        <is>
          <t>304, 409, 304, 304, 409, 409</t>
        </is>
      </c>
      <c r="H542" t="n">
        <v>5</v>
      </c>
      <c r="I542" t="n">
        <v>0</v>
      </c>
      <c r="J542" t="n">
        <v>0</v>
      </c>
      <c r="K542" t="n">
        <v>0</v>
      </c>
      <c r="L542" t="n">
        <v>0</v>
      </c>
      <c r="M542" t="n">
        <v>5</v>
      </c>
      <c r="N542" t="n">
        <v>0</v>
      </c>
      <c r="O542" t="n">
        <v>0</v>
      </c>
      <c r="P542" t="n">
        <v>-4.5</v>
      </c>
      <c r="Q542" t="n">
        <v>-1.71</v>
      </c>
      <c r="R542" t="n">
        <v>0</v>
      </c>
      <c r="S542" t="n">
        <v>-6.21</v>
      </c>
      <c r="T542" t="n">
        <v>8.503</v>
      </c>
      <c r="U542" t="n">
        <v>87.9649</v>
      </c>
      <c r="V542" t="n">
        <v>10.3449</v>
      </c>
      <c r="W542" t="n">
        <v>3.997</v>
      </c>
      <c r="X542" t="n">
        <v>3.997</v>
      </c>
      <c r="Y542" t="n">
        <v>3.997</v>
      </c>
      <c r="Z542" t="n">
        <v>3.997</v>
      </c>
      <c r="AA542" s="20" t="n">
        <v>46053</v>
      </c>
      <c r="AB542" t="inlineStr">
        <is>
          <t>شركة المعروف للصناعات الغذائية - مورد</t>
        </is>
      </c>
      <c r="AC542" s="20" t="n">
        <v>46032</v>
      </c>
      <c r="AD542" t="n">
        <v>0.4441</v>
      </c>
      <c r="AE542" t="n">
        <v>0.333</v>
      </c>
      <c r="AF542" t="inlineStr">
        <is>
          <t>25:15</t>
        </is>
      </c>
      <c r="AG542" t="n">
        <v>51.724</v>
      </c>
    </row>
    <row r="543">
      <c r="A543" t="inlineStr">
        <is>
          <t>SPC</t>
        </is>
      </c>
      <c r="B543" t="inlineStr">
        <is>
          <t>RM</t>
        </is>
      </c>
      <c r="C543" t="inlineStr">
        <is>
          <t>RM.SPC.00015</t>
        </is>
      </c>
      <c r="D543" t="inlineStr">
        <is>
          <t xml:space="preserve">قهوة محمصة اسبرسو </t>
        </is>
      </c>
      <c r="E543" t="n">
        <v>111.3349</v>
      </c>
      <c r="F543" t="n">
        <v>1149.7866</v>
      </c>
      <c r="G543" t="inlineStr">
        <is>
          <t>108, 499, 9402, 101, 9403, 9108, 403, 409, 605, 802, 9108, 304, 9403, 499, 403, 402, 304, 108, 101, 9108, 9402, 9403, 499, 409, 802, 605, 403, 108, 402, 304</t>
        </is>
      </c>
      <c r="H543" t="n">
        <v>15</v>
      </c>
      <c r="I543" t="n">
        <v>0</v>
      </c>
      <c r="J543" t="n">
        <v>0</v>
      </c>
      <c r="K543" t="n">
        <v>0</v>
      </c>
      <c r="L543" t="n">
        <v>0</v>
      </c>
      <c r="M543" t="n">
        <v>15</v>
      </c>
      <c r="N543" t="n">
        <v>0</v>
      </c>
      <c r="O543" t="n">
        <v>0</v>
      </c>
      <c r="P543" t="n">
        <v>-32.624</v>
      </c>
      <c r="Q543" t="n">
        <v>-0.2442</v>
      </c>
      <c r="R543" t="n">
        <v>0</v>
      </c>
      <c r="S543" t="n">
        <v>-32.8682</v>
      </c>
      <c r="T543" t="n">
        <v>93.4667</v>
      </c>
      <c r="U543" t="n">
        <v>964.9446</v>
      </c>
      <c r="V543" t="n">
        <v>10.3437</v>
      </c>
      <c r="W543" t="n">
        <v>45.8532</v>
      </c>
      <c r="X543" t="n">
        <v>91.9752</v>
      </c>
      <c r="Y543" t="n">
        <v>120.9752</v>
      </c>
      <c r="Z543" t="n">
        <v>201.9752</v>
      </c>
      <c r="AA543" s="20" t="n">
        <v>46053</v>
      </c>
      <c r="AB543" t="inlineStr">
        <is>
          <t>شركة المعروف للصناعات الغذائية - مورد</t>
        </is>
      </c>
      <c r="AC543" s="20" t="n">
        <v>46053</v>
      </c>
      <c r="AD543" t="n">
        <v>13.4416</v>
      </c>
      <c r="AE543" t="n">
        <v>16.8312</v>
      </c>
      <c r="AF543" t="inlineStr">
        <is>
          <t>5:16</t>
        </is>
      </c>
      <c r="AG543" t="n">
        <v>155.175</v>
      </c>
    </row>
    <row r="544">
      <c r="A544" t="inlineStr">
        <is>
          <t>SPC</t>
        </is>
      </c>
      <c r="B544" t="inlineStr">
        <is>
          <t>RM</t>
        </is>
      </c>
      <c r="C544" t="inlineStr">
        <is>
          <t>RM.SPC.00016</t>
        </is>
      </c>
      <c r="D544" t="inlineStr">
        <is>
          <t>شومر</t>
        </is>
      </c>
      <c r="E544" t="n">
        <v>0.36</v>
      </c>
      <c r="F544" t="n">
        <v>0.0756</v>
      </c>
      <c r="G544" t="inlineStr">
        <is>
          <t>402, 409, 402, 409</t>
        </is>
      </c>
      <c r="H544" t="n">
        <v>0</v>
      </c>
      <c r="I544" t="n">
        <v>0</v>
      </c>
      <c r="J544" t="n">
        <v>0</v>
      </c>
      <c r="K544" t="n">
        <v>0</v>
      </c>
      <c r="L544" t="n">
        <v>0</v>
      </c>
      <c r="M544" t="n">
        <v>0</v>
      </c>
      <c r="N544" t="n">
        <v>0</v>
      </c>
      <c r="O544" t="n">
        <v>0</v>
      </c>
      <c r="P544" t="n">
        <v>0</v>
      </c>
      <c r="Q544" t="n">
        <v>0</v>
      </c>
      <c r="R544" t="n">
        <v>0</v>
      </c>
      <c r="S544" t="n">
        <v>0</v>
      </c>
      <c r="T544" t="n">
        <v>0.36</v>
      </c>
      <c r="U544" t="n">
        <v>0.0756</v>
      </c>
      <c r="V544" t="n">
        <v>0.21</v>
      </c>
      <c r="W544" t="n">
        <v>0</v>
      </c>
      <c r="X544" t="n">
        <v>0</v>
      </c>
      <c r="Y544" t="n">
        <v>0</v>
      </c>
      <c r="Z544" t="n">
        <v>0</v>
      </c>
      <c r="AA544" s="20" t="n">
        <v>2</v>
      </c>
      <c r="AC544" s="20" t="n">
        <v>46022</v>
      </c>
      <c r="AD544" t="n">
        <v>0</v>
      </c>
      <c r="AE544" t="n">
        <v>0</v>
      </c>
      <c r="AG544" t="n">
        <v>0</v>
      </c>
    </row>
    <row r="545">
      <c r="A545" t="inlineStr">
        <is>
          <t>SPC</t>
        </is>
      </c>
      <c r="B545" t="inlineStr">
        <is>
          <t>RM</t>
        </is>
      </c>
      <c r="C545" t="inlineStr">
        <is>
          <t>RM.SPC.0017</t>
        </is>
      </c>
      <c r="D545" t="inlineStr">
        <is>
          <t>كركديه مجفف</t>
        </is>
      </c>
      <c r="V545" t="n">
        <v>2.586</v>
      </c>
      <c r="W545" t="n">
        <v>0</v>
      </c>
      <c r="X545" t="n">
        <v>0</v>
      </c>
      <c r="Y545" t="n">
        <v>0</v>
      </c>
      <c r="Z545" t="n">
        <v>0</v>
      </c>
      <c r="AA545" s="20" t="n">
        <v>2</v>
      </c>
      <c r="AC545" s="20" t="n">
        <v>2</v>
      </c>
      <c r="AD545" t="n">
        <v>0</v>
      </c>
      <c r="AE545" t="n">
        <v>0</v>
      </c>
    </row>
    <row r="546">
      <c r="A546" t="inlineStr">
        <is>
          <t>SPC</t>
        </is>
      </c>
      <c r="B546" t="inlineStr">
        <is>
          <t>RM</t>
        </is>
      </c>
      <c r="C546" t="inlineStr">
        <is>
          <t>RM.SPC.0018</t>
        </is>
      </c>
      <c r="D546" t="inlineStr">
        <is>
          <t xml:space="preserve">Karak TEA </t>
        </is>
      </c>
      <c r="V546" t="n">
        <v>12.069</v>
      </c>
      <c r="W546" t="n">
        <v>0</v>
      </c>
      <c r="X546" t="n">
        <v>0</v>
      </c>
      <c r="Y546" t="n">
        <v>0</v>
      </c>
      <c r="Z546" t="n">
        <v>0</v>
      </c>
      <c r="AA546" s="20" t="n">
        <v>2</v>
      </c>
      <c r="AC546" s="20" t="n">
        <v>2</v>
      </c>
      <c r="AD546" t="n">
        <v>0</v>
      </c>
      <c r="AE546" t="n">
        <v>0</v>
      </c>
    </row>
    <row r="547">
      <c r="A547" t="inlineStr">
        <is>
          <t>SPC</t>
        </is>
      </c>
      <c r="B547" t="inlineStr">
        <is>
          <t>RM</t>
        </is>
      </c>
      <c r="C547" t="inlineStr">
        <is>
          <t>RM.SPC.0019</t>
        </is>
      </c>
      <c r="D547" t="inlineStr">
        <is>
          <t>Specialty decaf coffee</t>
        </is>
      </c>
      <c r="V547" t="n">
        <v>15.517</v>
      </c>
      <c r="W547" t="n">
        <v>0</v>
      </c>
      <c r="X547" t="n">
        <v>0</v>
      </c>
      <c r="Y547" t="n">
        <v>0</v>
      </c>
      <c r="Z547" t="n">
        <v>0</v>
      </c>
      <c r="AA547" s="20" t="n">
        <v>2</v>
      </c>
      <c r="AC547" s="20" t="n">
        <v>2</v>
      </c>
      <c r="AD547" t="n">
        <v>0</v>
      </c>
      <c r="AE547" t="n">
        <v>0</v>
      </c>
    </row>
    <row r="548">
      <c r="A548" t="inlineStr">
        <is>
          <t>SWT</t>
        </is>
      </c>
      <c r="B548" t="inlineStr">
        <is>
          <t>RM</t>
        </is>
      </c>
      <c r="C548" t="inlineStr">
        <is>
          <t>RM.SWT.00001</t>
        </is>
      </c>
      <c r="D548" t="inlineStr">
        <is>
          <t>Glucose SyrupGlucose Syrup</t>
        </is>
      </c>
      <c r="E548" t="n">
        <v>4828.5901</v>
      </c>
      <c r="F548" t="n">
        <v>2796.7235</v>
      </c>
      <c r="G548" t="inlineStr">
        <is>
          <t>401, 403, 402, 304, 306, 301, 112, 409, 405, 499, 9401, 9402, 9405, 9108, 9403, 9112, 9409, 9304, 403, 499, 402, 401, 306, 304, 102, 101, 108, 103, 112, 301, 9401, 9304, 9108, 304, 9402, 9403, 9112, 405, 409, 101, 9403, 108, 403, 9409, 103, 102, 9405, 9409, 108, 499, 9112, 409, 112</t>
        </is>
      </c>
      <c r="H548" t="n">
        <v>0</v>
      </c>
      <c r="I548" t="n">
        <v>0</v>
      </c>
      <c r="J548" t="n">
        <v>0</v>
      </c>
      <c r="K548" t="n">
        <v>0</v>
      </c>
      <c r="L548" t="n">
        <v>0</v>
      </c>
      <c r="M548" t="n">
        <v>0</v>
      </c>
      <c r="N548" t="n">
        <v>0</v>
      </c>
      <c r="O548" t="n">
        <v>0</v>
      </c>
      <c r="P548" t="n">
        <v>-11.657</v>
      </c>
      <c r="Q548" t="n">
        <v>-334.1483</v>
      </c>
      <c r="R548" t="n">
        <v>0</v>
      </c>
      <c r="S548" t="n">
        <v>-345.8053</v>
      </c>
      <c r="T548" t="n">
        <v>4482.7848</v>
      </c>
      <c r="U548" t="n">
        <v>2598.8224</v>
      </c>
      <c r="V548" t="n">
        <v>0.57</v>
      </c>
      <c r="W548" t="n">
        <v>1180.3733</v>
      </c>
      <c r="X548" t="n">
        <v>2696.8773</v>
      </c>
      <c r="Y548" t="n">
        <v>6162.4343</v>
      </c>
      <c r="Z548" t="n">
        <v>7289.0293</v>
      </c>
      <c r="AA548" s="20" t="n">
        <v>46007</v>
      </c>
      <c r="AB548" t="inlineStr">
        <is>
          <t>زهرة يافا للتجارة JFT</t>
        </is>
      </c>
      <c r="AC548" s="20" t="n">
        <v>46053</v>
      </c>
      <c r="AD548" t="n">
        <v>684.7148999999999</v>
      </c>
      <c r="AE548" t="n">
        <v>607.4191</v>
      </c>
      <c r="AF548" t="inlineStr">
        <is>
          <t>7:11</t>
        </is>
      </c>
      <c r="AG548" t="n">
        <v>0</v>
      </c>
    </row>
    <row r="549">
      <c r="A549" t="inlineStr">
        <is>
          <t>SWT</t>
        </is>
      </c>
      <c r="B549" t="inlineStr">
        <is>
          <t>RM</t>
        </is>
      </c>
      <c r="C549" t="inlineStr">
        <is>
          <t>RM.SWT.00004</t>
        </is>
      </c>
      <c r="D549" t="inlineStr">
        <is>
          <t xml:space="preserve">مالتيتول </t>
        </is>
      </c>
      <c r="E549" t="n">
        <v>47838.1242</v>
      </c>
      <c r="F549" t="n">
        <v>84477.4759</v>
      </c>
      <c r="G549" t="inlineStr">
        <is>
          <t>306, 402, 301, 108, 112, 403, 401, 405, 605, 499, 9402, 9401, 9408, 9112, 9405, 9108, 408, 102, 101, 108, 103, 112, 301, 306, 401, 408, 402, 403, 499, 9108, 9401, 605, 405, 9112, 9408, 9112, 102, 9108, 9405, 101, 103, 102, 9402, 408, 9408, 9405, 499, 108, 405, 112, 401</t>
        </is>
      </c>
      <c r="H549" t="n">
        <v>0</v>
      </c>
      <c r="I549" t="n">
        <v>0</v>
      </c>
      <c r="J549" t="n">
        <v>0</v>
      </c>
      <c r="K549" t="n">
        <v>0</v>
      </c>
      <c r="L549" t="n">
        <v>0</v>
      </c>
      <c r="M549" t="n">
        <v>0</v>
      </c>
      <c r="N549" t="n">
        <v>0</v>
      </c>
      <c r="O549" t="n">
        <v>0</v>
      </c>
      <c r="P549" t="n">
        <v>0</v>
      </c>
      <c r="Q549" t="n">
        <v>-1760.6929</v>
      </c>
      <c r="R549" t="n">
        <v>0</v>
      </c>
      <c r="S549" t="n">
        <v>-1760.6929</v>
      </c>
      <c r="T549" t="n">
        <v>46077.4313</v>
      </c>
      <c r="U549" t="n">
        <v>81368.09110000001</v>
      </c>
      <c r="V549" t="n">
        <v>1.7659</v>
      </c>
      <c r="W549" t="n">
        <v>4063.0439</v>
      </c>
      <c r="X549" t="n">
        <v>6780.5769</v>
      </c>
      <c r="Y549" t="n">
        <v>9925.447899999999</v>
      </c>
      <c r="Z549" t="n">
        <v>10555.7159</v>
      </c>
      <c r="AA549" s="20" t="n">
        <v>45466</v>
      </c>
      <c r="AB549" t="inlineStr">
        <is>
          <t>مالتيتول .02/2024</t>
        </is>
      </c>
      <c r="AC549" s="20" t="n">
        <v>46053</v>
      </c>
      <c r="AD549" t="n">
        <v>1102.8275</v>
      </c>
      <c r="AE549" t="n">
        <v>879.6429000000001</v>
      </c>
      <c r="AF549" t="inlineStr">
        <is>
          <t>52:11</t>
        </is>
      </c>
      <c r="AG549" t="n">
        <v>0</v>
      </c>
    </row>
    <row r="550">
      <c r="A550" t="inlineStr">
        <is>
          <t>SWT</t>
        </is>
      </c>
      <c r="B550" t="inlineStr">
        <is>
          <t>RM</t>
        </is>
      </c>
      <c r="C550" t="inlineStr">
        <is>
          <t>RM.SWT.00005</t>
        </is>
      </c>
      <c r="D550" t="inlineStr">
        <is>
          <t>MaltiPlus P 25 Kg * Bag</t>
        </is>
      </c>
      <c r="E550" t="n">
        <v>0</v>
      </c>
      <c r="F550" t="n">
        <v>0</v>
      </c>
      <c r="G550" t="inlineStr">
        <is>
          <t>102, 102</t>
        </is>
      </c>
      <c r="H550" t="n">
        <v>0</v>
      </c>
      <c r="I550" t="n">
        <v>0</v>
      </c>
      <c r="J550" t="n">
        <v>0</v>
      </c>
      <c r="K550" t="n">
        <v>0</v>
      </c>
      <c r="L550" t="n">
        <v>0</v>
      </c>
      <c r="M550" t="n">
        <v>0</v>
      </c>
      <c r="N550" t="n">
        <v>0</v>
      </c>
      <c r="O550" t="n">
        <v>0</v>
      </c>
      <c r="P550" t="n">
        <v>0</v>
      </c>
      <c r="Q550" t="n">
        <v>0</v>
      </c>
      <c r="R550" t="n">
        <v>0</v>
      </c>
      <c r="S550" t="n">
        <v>0</v>
      </c>
      <c r="T550" t="n">
        <v>0</v>
      </c>
      <c r="U550" t="n">
        <v>0</v>
      </c>
      <c r="V550" t="n">
        <v>1.5333</v>
      </c>
      <c r="W550" t="n">
        <v>0</v>
      </c>
      <c r="X550" t="n">
        <v>0</v>
      </c>
      <c r="Y550" t="n">
        <v>0</v>
      </c>
      <c r="Z550" t="n">
        <v>0</v>
      </c>
      <c r="AA550" s="20" t="n">
        <v>45263</v>
      </c>
      <c r="AB550" t="inlineStr">
        <is>
          <t>Maltiplus.01/2023</t>
        </is>
      </c>
      <c r="AC550" s="20" t="n">
        <v>2</v>
      </c>
      <c r="AD550" t="n">
        <v>0</v>
      </c>
      <c r="AE550" t="n">
        <v>0</v>
      </c>
      <c r="AG550" t="n">
        <v>0</v>
      </c>
    </row>
    <row r="551">
      <c r="A551" t="inlineStr">
        <is>
          <t>SWT</t>
        </is>
      </c>
      <c r="B551" t="inlineStr">
        <is>
          <t>RM</t>
        </is>
      </c>
      <c r="C551" t="inlineStr">
        <is>
          <t>RM.SWT.00006</t>
        </is>
      </c>
      <c r="D551" t="inlineStr">
        <is>
          <t>Malt Dextrin 25 kg</t>
        </is>
      </c>
      <c r="E551" t="n">
        <v>0</v>
      </c>
      <c r="F551" t="n">
        <v>0</v>
      </c>
      <c r="G551" t="inlineStr">
        <is>
          <t>108, 108</t>
        </is>
      </c>
      <c r="H551" t="n">
        <v>0</v>
      </c>
      <c r="I551" t="n">
        <v>0</v>
      </c>
      <c r="J551" t="n">
        <v>0</v>
      </c>
      <c r="K551" t="n">
        <v>0</v>
      </c>
      <c r="L551" t="n">
        <v>0</v>
      </c>
      <c r="M551" t="n">
        <v>0</v>
      </c>
      <c r="N551" t="n">
        <v>0</v>
      </c>
      <c r="O551" t="n">
        <v>0</v>
      </c>
      <c r="P551" t="n">
        <v>0</v>
      </c>
      <c r="Q551" t="n">
        <v>0</v>
      </c>
      <c r="R551" t="n">
        <v>0</v>
      </c>
      <c r="S551" t="n">
        <v>0</v>
      </c>
      <c r="T551" t="n">
        <v>0</v>
      </c>
      <c r="U551" t="n">
        <v>0</v>
      </c>
      <c r="V551" t="n">
        <v>2</v>
      </c>
      <c r="W551" t="n">
        <v>0</v>
      </c>
      <c r="X551" t="n">
        <v>0</v>
      </c>
      <c r="Y551" t="n">
        <v>0</v>
      </c>
      <c r="Z551" t="n">
        <v>0</v>
      </c>
      <c r="AA551" s="20" t="n">
        <v>45792</v>
      </c>
      <c r="AB551" t="inlineStr">
        <is>
          <t>زهرة يافا للتجارة JFT</t>
        </is>
      </c>
      <c r="AC551" s="20" t="n">
        <v>45794</v>
      </c>
      <c r="AD551" t="n">
        <v>0</v>
      </c>
      <c r="AE551" t="n">
        <v>0</v>
      </c>
      <c r="AG551" t="n">
        <v>0</v>
      </c>
    </row>
    <row r="552">
      <c r="A552" t="inlineStr">
        <is>
          <t>SWT</t>
        </is>
      </c>
      <c r="B552" t="inlineStr">
        <is>
          <t>RM</t>
        </is>
      </c>
      <c r="C552" t="inlineStr">
        <is>
          <t>RM.SWT.00007</t>
        </is>
      </c>
      <c r="D552" t="inlineStr">
        <is>
          <t>Sugar</t>
        </is>
      </c>
      <c r="E552" t="n">
        <v>121585.6824</v>
      </c>
      <c r="F552" t="n">
        <v>47997.7673</v>
      </c>
      <c r="G552" t="inlineStr">
        <is>
          <t>112, 301, 401, 304, 402, 403, 405, 499, 605, 9108, 801, 408, 9101, 409, 9405, 9112, 9408, 9409, 9304, 9401, 9605, 9402, 9403, 405, 9101, 9112, 409, 605, 9401, 801, 304, 9403, 9402, 408, 9108, 9304, 9405, 401, 9408, 9605, 105, 112, 9409, 409, 403, 101, 9408, 9409, 108, 405, 499, 9112, 101, 103, 9403, 9108, 102, 9405, 108, 9304, 9401, 107, 401, 408, 402, 304, 403, 499, 101, 105, 102, 103, 108, 107, 112, 301</t>
        </is>
      </c>
      <c r="H552" t="n">
        <v>670600</v>
      </c>
      <c r="I552" t="n">
        <v>0</v>
      </c>
      <c r="J552" t="n">
        <v>0</v>
      </c>
      <c r="K552" t="n">
        <v>0</v>
      </c>
      <c r="L552" t="n">
        <v>0</v>
      </c>
      <c r="M552" t="n">
        <v>670600</v>
      </c>
      <c r="N552" t="n">
        <v>0</v>
      </c>
      <c r="O552" t="n">
        <v>0</v>
      </c>
      <c r="P552" t="n">
        <v>-36.891</v>
      </c>
      <c r="Q552" t="n">
        <v>-650643.1618999999</v>
      </c>
      <c r="R552" t="n">
        <v>0</v>
      </c>
      <c r="S552" t="n">
        <v>-650680.0529</v>
      </c>
      <c r="T552" t="n">
        <v>141505.6295</v>
      </c>
      <c r="U552" t="n">
        <v>55549.8344</v>
      </c>
      <c r="V552" t="n">
        <v>0.4156</v>
      </c>
      <c r="W552" t="n">
        <v>1911613.5288</v>
      </c>
      <c r="X552" t="n">
        <v>3544256.6369</v>
      </c>
      <c r="Y552" t="n">
        <v>5587239.5472</v>
      </c>
      <c r="Z552" t="n">
        <v>7690438.1549</v>
      </c>
      <c r="AA552" s="20" t="n">
        <v>46053</v>
      </c>
      <c r="AB552" t="inlineStr">
        <is>
          <t xml:space="preserve">شركة انجاز للتموين والتوزيع </t>
        </is>
      </c>
      <c r="AC552" s="20" t="n">
        <v>46053</v>
      </c>
      <c r="AD552" t="n">
        <v>620804.3941</v>
      </c>
      <c r="AE552" t="n">
        <v>640869.8462</v>
      </c>
      <c r="AF552" t="inlineStr">
        <is>
          <t>0:6</t>
        </is>
      </c>
      <c r="AG552" t="n">
        <v>254828</v>
      </c>
    </row>
    <row r="553">
      <c r="A553" t="inlineStr">
        <is>
          <t>SWT</t>
        </is>
      </c>
      <c r="B553" t="inlineStr">
        <is>
          <t>RM</t>
        </is>
      </c>
      <c r="C553" t="inlineStr">
        <is>
          <t>RM.SWT.00008</t>
        </is>
      </c>
      <c r="D553" t="inlineStr">
        <is>
          <t>سكر بني</t>
        </is>
      </c>
      <c r="E553" t="n">
        <v>0</v>
      </c>
      <c r="F553" t="n">
        <v>0</v>
      </c>
      <c r="G553" t="inlineStr">
        <is>
          <t>401, 401</t>
        </is>
      </c>
      <c r="H553" t="n">
        <v>0</v>
      </c>
      <c r="I553" t="n">
        <v>0</v>
      </c>
      <c r="J553" t="n">
        <v>0</v>
      </c>
      <c r="K553" t="n">
        <v>0</v>
      </c>
      <c r="L553" t="n">
        <v>0</v>
      </c>
      <c r="M553" t="n">
        <v>0</v>
      </c>
      <c r="N553" t="n">
        <v>0</v>
      </c>
      <c r="O553" t="n">
        <v>0</v>
      </c>
      <c r="P553" t="n">
        <v>0</v>
      </c>
      <c r="Q553" t="n">
        <v>0</v>
      </c>
      <c r="R553" t="n">
        <v>0</v>
      </c>
      <c r="S553" t="n">
        <v>0</v>
      </c>
      <c r="T553" t="n">
        <v>0</v>
      </c>
      <c r="U553" t="n">
        <v>0</v>
      </c>
      <c r="V553" t="n">
        <v>2.242</v>
      </c>
      <c r="W553" t="n">
        <v>0</v>
      </c>
      <c r="X553" t="n">
        <v>0</v>
      </c>
      <c r="Y553" t="n">
        <v>0</v>
      </c>
      <c r="Z553" t="n">
        <v>0</v>
      </c>
      <c r="AA553" s="20" t="n">
        <v>45123</v>
      </c>
      <c r="AB553" t="inlineStr">
        <is>
          <t>مؤسسة الزنبقة للاستيراد والتصدير - مورد</t>
        </is>
      </c>
      <c r="AC553" s="20" t="n">
        <v>2</v>
      </c>
      <c r="AD553" t="n">
        <v>0</v>
      </c>
      <c r="AE553" t="n">
        <v>0</v>
      </c>
      <c r="AG553" t="n">
        <v>0</v>
      </c>
    </row>
    <row r="554">
      <c r="A554" t="inlineStr">
        <is>
          <t>SWT</t>
        </is>
      </c>
      <c r="B554" t="inlineStr">
        <is>
          <t>RM</t>
        </is>
      </c>
      <c r="C554" t="inlineStr">
        <is>
          <t>RM.SWT.00009</t>
        </is>
      </c>
      <c r="D554" t="inlineStr">
        <is>
          <t>سكر ناعم</t>
        </is>
      </c>
      <c r="E554" t="n">
        <v>8.5</v>
      </c>
      <c r="F554" t="n">
        <v>3.487</v>
      </c>
      <c r="G554" t="inlineStr">
        <is>
          <t>304, 9304, 304, 801, 9304, 801, 304</t>
        </is>
      </c>
      <c r="H554" t="n">
        <v>0</v>
      </c>
      <c r="I554" t="n">
        <v>0</v>
      </c>
      <c r="J554" t="n">
        <v>1.5</v>
      </c>
      <c r="K554" t="n">
        <v>0</v>
      </c>
      <c r="L554" t="n">
        <v>0</v>
      </c>
      <c r="M554" t="n">
        <v>1.5</v>
      </c>
      <c r="N554" t="n">
        <v>0</v>
      </c>
      <c r="O554" t="n">
        <v>0</v>
      </c>
      <c r="P554" t="n">
        <v>0</v>
      </c>
      <c r="Q554" t="n">
        <v>0</v>
      </c>
      <c r="R554" t="n">
        <v>0</v>
      </c>
      <c r="S554" t="n">
        <v>0</v>
      </c>
      <c r="T554" t="n">
        <v>10</v>
      </c>
      <c r="U554" t="n">
        <v>4.1024</v>
      </c>
      <c r="V554" t="n">
        <v>0.4103</v>
      </c>
      <c r="W554" t="n">
        <v>0</v>
      </c>
      <c r="X554" t="n">
        <v>0</v>
      </c>
      <c r="Y554" t="n">
        <v>0</v>
      </c>
      <c r="Z554" t="n">
        <v>0</v>
      </c>
      <c r="AA554" s="20" t="n">
        <v>2</v>
      </c>
      <c r="AC554" s="20" t="n">
        <v>45930</v>
      </c>
      <c r="AD554" t="n">
        <v>0</v>
      </c>
      <c r="AE554" t="n">
        <v>0</v>
      </c>
      <c r="AG554" t="n">
        <v>0</v>
      </c>
    </row>
    <row r="555">
      <c r="A555" t="inlineStr">
        <is>
          <t>SWT</t>
        </is>
      </c>
      <c r="B555" t="inlineStr">
        <is>
          <t>RM</t>
        </is>
      </c>
      <c r="C555" t="inlineStr">
        <is>
          <t>RM.SWT.00010</t>
        </is>
      </c>
      <c r="D555" t="inlineStr">
        <is>
          <t>حليب مكثف محلى - المعرض</t>
        </is>
      </c>
      <c r="E555" t="n">
        <v>17.75</v>
      </c>
      <c r="F555" t="n">
        <v>75.694</v>
      </c>
      <c r="G555" t="inlineStr">
        <is>
          <t>304, 304, 304</t>
        </is>
      </c>
      <c r="H555" t="n">
        <v>6</v>
      </c>
      <c r="I555" t="n">
        <v>0</v>
      </c>
      <c r="J555" t="n">
        <v>0</v>
      </c>
      <c r="K555" t="n">
        <v>0</v>
      </c>
      <c r="L555" t="n">
        <v>0</v>
      </c>
      <c r="M555" t="n">
        <v>6</v>
      </c>
      <c r="N555" t="n">
        <v>0</v>
      </c>
      <c r="O555" t="n">
        <v>0</v>
      </c>
      <c r="P555" t="n">
        <v>-17.75</v>
      </c>
      <c r="Q555" t="n">
        <v>0</v>
      </c>
      <c r="R555" t="n">
        <v>0</v>
      </c>
      <c r="S555" t="n">
        <v>-17.75</v>
      </c>
      <c r="T555" t="n">
        <v>6</v>
      </c>
      <c r="U555" t="n">
        <v>23.472</v>
      </c>
      <c r="V555" t="n">
        <v>3.912</v>
      </c>
      <c r="W555" t="n">
        <v>18.65</v>
      </c>
      <c r="X555" t="n">
        <v>18.65</v>
      </c>
      <c r="Y555" t="n">
        <v>18.65</v>
      </c>
      <c r="Z555" t="n">
        <v>18.65</v>
      </c>
      <c r="AA555" s="20" t="n">
        <v>46051</v>
      </c>
      <c r="AB555" t="inlineStr">
        <is>
          <t>Cash Customer - مورد</t>
        </is>
      </c>
      <c r="AC555" s="20" t="n">
        <v>46006</v>
      </c>
      <c r="AD555" t="n">
        <v>2.0722</v>
      </c>
      <c r="AE555" t="n">
        <v>1.5541</v>
      </c>
      <c r="AF555" t="inlineStr">
        <is>
          <t>3:25</t>
        </is>
      </c>
      <c r="AG555" t="n">
        <v>23.472</v>
      </c>
    </row>
    <row r="556">
      <c r="A556" t="inlineStr">
        <is>
          <t>SWT</t>
        </is>
      </c>
      <c r="B556" t="inlineStr">
        <is>
          <t>RM</t>
        </is>
      </c>
      <c r="C556" t="inlineStr">
        <is>
          <t>RM.SWT.0011</t>
        </is>
      </c>
      <c r="D556" t="inlineStr">
        <is>
          <t>ستيفيا</t>
        </is>
      </c>
      <c r="V556" t="n">
        <v>0</v>
      </c>
      <c r="W556" t="n">
        <v>0</v>
      </c>
      <c r="X556" t="n">
        <v>0</v>
      </c>
      <c r="Y556" t="n">
        <v>0</v>
      </c>
      <c r="Z556" t="n">
        <v>0</v>
      </c>
      <c r="AA556" s="20" t="n">
        <v>2</v>
      </c>
      <c r="AC556" s="20" t="n">
        <v>2</v>
      </c>
      <c r="AD556" t="n">
        <v>0</v>
      </c>
      <c r="AE556" t="n">
        <v>0</v>
      </c>
    </row>
    <row r="557">
      <c r="A557" t="inlineStr">
        <is>
          <t>WAF</t>
        </is>
      </c>
      <c r="B557" t="inlineStr">
        <is>
          <t>RM</t>
        </is>
      </c>
      <c r="C557" t="inlineStr">
        <is>
          <t>RM.WAF.0001</t>
        </is>
      </c>
      <c r="D557" t="inlineStr">
        <is>
          <t xml:space="preserve">رقائق الويفر الكرانشية </t>
        </is>
      </c>
      <c r="E557" t="n">
        <v>251.9137</v>
      </c>
      <c r="F557" t="n">
        <v>968.0887</v>
      </c>
      <c r="G557" t="inlineStr">
        <is>
          <t>102, 101, 103, 108, 112, 301, 201, 203, 202, 499, 403, 402, 404, 401, 306, 304, 204, 305, 303, 102, 103, 101, 9404, 409, 9605, 9409, 499, 9405, 9402, 9112, 405, 409, 605, 602, 601, 501, 9401, 801, 9108, 9304, 701, 304, 404, 9108, 801, 9405, 9404, 9112, 9401, 9402, 9605, 9304, 9409, 499, 405, 501, 601, 605, 602, 701, 409, 401, 403, 112, 202, 108, 201, 301, 305, 204, 203, 402, 303, 306, 304</t>
        </is>
      </c>
      <c r="H557" t="n">
        <v>0</v>
      </c>
      <c r="I557" t="n">
        <v>0</v>
      </c>
      <c r="J557" t="n">
        <v>10.52</v>
      </c>
      <c r="K557" t="n">
        <v>0</v>
      </c>
      <c r="L557" t="n">
        <v>0</v>
      </c>
      <c r="M557" t="n">
        <v>10.52</v>
      </c>
      <c r="N557" t="n">
        <v>0</v>
      </c>
      <c r="O557" t="n">
        <v>0</v>
      </c>
      <c r="P557" t="n">
        <v>0</v>
      </c>
      <c r="Q557" t="n">
        <v>-140.4495</v>
      </c>
      <c r="R557" t="n">
        <v>0</v>
      </c>
      <c r="S557" t="n">
        <v>-140.4495</v>
      </c>
      <c r="T557" t="n">
        <v>121.9842</v>
      </c>
      <c r="U557" t="n">
        <v>465.8819</v>
      </c>
      <c r="V557" t="n">
        <v>3.8123</v>
      </c>
      <c r="W557" t="n">
        <v>301.9115</v>
      </c>
      <c r="X557" t="n">
        <v>439.4435</v>
      </c>
      <c r="Y557" t="n">
        <v>12680.8395</v>
      </c>
      <c r="Z557" t="n">
        <v>30632.9035</v>
      </c>
      <c r="AA557" s="20" t="n">
        <v>45484</v>
      </c>
      <c r="AB557" t="inlineStr">
        <is>
          <t>WAFER.19/2024</t>
        </is>
      </c>
      <c r="AC557" s="20" t="n">
        <v>46053</v>
      </c>
      <c r="AD557" t="n">
        <v>1408.9821</v>
      </c>
      <c r="AE557" t="n">
        <v>2552.7419</v>
      </c>
      <c r="AF557" t="inlineStr">
        <is>
          <t>0:1</t>
        </is>
      </c>
      <c r="AG557" t="n">
        <v>0</v>
      </c>
    </row>
    <row r="558">
      <c r="A558" t="inlineStr">
        <is>
          <t>WAF</t>
        </is>
      </c>
      <c r="B558" t="inlineStr">
        <is>
          <t>RM</t>
        </is>
      </c>
      <c r="C558" t="inlineStr">
        <is>
          <t>RM.WAF.0002</t>
        </is>
      </c>
      <c r="D558" t="inlineStr">
        <is>
          <t xml:space="preserve">رقائق الويفر الكرانشية FORTUNE MOR 2.5 </t>
        </is>
      </c>
      <c r="E558" t="n">
        <v>26392.8141</v>
      </c>
      <c r="F558" t="n">
        <v>63819.8856</v>
      </c>
      <c r="G558" t="inlineStr">
        <is>
          <t>301, 402, 303, 204, 201, 701, 602, 601, 499, 9108, 801, 9103, 404, 9402, 9601, 9301, 9404, 9204, 9204, 9402, 9108, 701, 801, 9301, 9103, 602, 601, 103, 9601, 101, 108, 301, 601, 499, 9404, 9601, 303, 204, 402, 499, 404, 101, 103, 108, 201, 301</t>
        </is>
      </c>
      <c r="H558" t="n">
        <v>0</v>
      </c>
      <c r="I558" t="n">
        <v>0</v>
      </c>
      <c r="J558" t="n">
        <v>0</v>
      </c>
      <c r="K558" t="n">
        <v>0</v>
      </c>
      <c r="L558" t="n">
        <v>0</v>
      </c>
      <c r="M558" t="n">
        <v>0</v>
      </c>
      <c r="N558" t="n">
        <v>0</v>
      </c>
      <c r="O558" t="n">
        <v>-497.5</v>
      </c>
      <c r="P558" t="n">
        <v>0</v>
      </c>
      <c r="Q558" t="n">
        <v>-4734.2303</v>
      </c>
      <c r="R558" t="n">
        <v>0</v>
      </c>
      <c r="S558" t="n">
        <v>-5231.7303</v>
      </c>
      <c r="T558" t="n">
        <v>21161.0838</v>
      </c>
      <c r="U558" t="n">
        <v>51324.3464</v>
      </c>
      <c r="V558" t="n">
        <v>2.773</v>
      </c>
      <c r="W558" t="n">
        <v>4307.7303</v>
      </c>
      <c r="X558" t="n">
        <v>20430.2303</v>
      </c>
      <c r="Y558" t="n">
        <v>26685.2303</v>
      </c>
      <c r="Z558" t="n">
        <v>47162.7303</v>
      </c>
      <c r="AA558" s="20" t="n">
        <v>45981</v>
      </c>
      <c r="AB558" t="inlineStr">
        <is>
          <t>FORTUNE.05/2025</t>
        </is>
      </c>
      <c r="AC558" s="20" t="n">
        <v>46053</v>
      </c>
      <c r="AD558" t="n">
        <v>2965.0255</v>
      </c>
      <c r="AE558" t="n">
        <v>3930.2275</v>
      </c>
      <c r="AF558" t="inlineStr">
        <is>
          <t>5:11</t>
        </is>
      </c>
      <c r="AG558" t="n">
        <v>0</v>
      </c>
    </row>
    <row r="559">
      <c r="A559" t="inlineStr">
        <is>
          <t>WAF</t>
        </is>
      </c>
      <c r="B559" t="inlineStr">
        <is>
          <t>RM</t>
        </is>
      </c>
      <c r="C559" t="inlineStr">
        <is>
          <t>RM.WAF.0003</t>
        </is>
      </c>
      <c r="D559" t="inlineStr">
        <is>
          <t xml:space="preserve">رقائق الويفر الكرانشية 4 FORTUNE MAROC </t>
        </is>
      </c>
      <c r="E559" t="n">
        <v>633.5771</v>
      </c>
      <c r="F559" t="n">
        <v>1706.4033</v>
      </c>
      <c r="G559" t="inlineStr">
        <is>
          <t>304, 401, 112, 306, 301, 409, 9108, 801, 405, 406, 499, 601, 605, 9406, 9112, 9409, 9304, 9405, 9401, 9605, 304, 401, 499, 406, 306, 301, 201, 112, 108, 101, 111, 304, 9108, 9304, 9112, 405, 605, 601, 801, 9401, 409, 9605, 112, 9405, 9406, 405, 108, 499, 9112, 9409, 108, 201, 801, 9405, 111, 101</t>
        </is>
      </c>
      <c r="H559" t="n">
        <v>0</v>
      </c>
      <c r="I559" t="n">
        <v>0</v>
      </c>
      <c r="J559" t="n">
        <v>0</v>
      </c>
      <c r="K559" t="n">
        <v>0</v>
      </c>
      <c r="L559" t="n">
        <v>0</v>
      </c>
      <c r="M559" t="n">
        <v>0</v>
      </c>
      <c r="N559" t="n">
        <v>0</v>
      </c>
      <c r="O559" t="n">
        <v>0</v>
      </c>
      <c r="P559" t="n">
        <v>-19</v>
      </c>
      <c r="Q559" t="n">
        <v>-105.3574</v>
      </c>
      <c r="R559" t="n">
        <v>0</v>
      </c>
      <c r="S559" t="n">
        <v>-124.3574</v>
      </c>
      <c r="T559" t="n">
        <v>509.2197</v>
      </c>
      <c r="U559" t="n">
        <v>1371.4938</v>
      </c>
      <c r="V559" t="n">
        <v>2.6933</v>
      </c>
      <c r="W559" t="n">
        <v>107.0794</v>
      </c>
      <c r="X559" t="n">
        <v>237.8994</v>
      </c>
      <c r="Y559" t="n">
        <v>8259.8994</v>
      </c>
      <c r="Z559" t="n">
        <v>8271.8994</v>
      </c>
      <c r="AA559" s="20" t="n">
        <v>45487</v>
      </c>
      <c r="AB559" t="inlineStr">
        <is>
          <t>WAFER.21/2024</t>
        </is>
      </c>
      <c r="AC559" s="20" t="n">
        <v>46053</v>
      </c>
      <c r="AD559" t="n">
        <v>917.7666</v>
      </c>
      <c r="AE559" t="n">
        <v>689.3249</v>
      </c>
      <c r="AF559" t="inlineStr">
        <is>
          <t>0:22</t>
        </is>
      </c>
      <c r="AG559" t="n">
        <v>0</v>
      </c>
    </row>
    <row r="560">
      <c r="A560" t="inlineStr">
        <is>
          <t>WAF</t>
        </is>
      </c>
      <c r="B560" t="inlineStr">
        <is>
          <t>RM</t>
        </is>
      </c>
      <c r="C560" t="inlineStr">
        <is>
          <t>RM.WAF.0004</t>
        </is>
      </c>
      <c r="D560" t="inlineStr">
        <is>
          <t>Instant Ceral Flakes (Oat Flake B)</t>
        </is>
      </c>
      <c r="E560" t="n">
        <v>0</v>
      </c>
      <c r="F560" t="n">
        <v>0</v>
      </c>
      <c r="G560" t="inlineStr">
        <is>
          <t>101, 102, 403, 102, 101, 403</t>
        </is>
      </c>
      <c r="H560" t="n">
        <v>0</v>
      </c>
      <c r="I560" t="n">
        <v>0</v>
      </c>
      <c r="J560" t="n">
        <v>0</v>
      </c>
      <c r="K560" t="n">
        <v>0</v>
      </c>
      <c r="L560" t="n">
        <v>0</v>
      </c>
      <c r="M560" t="n">
        <v>0</v>
      </c>
      <c r="N560" t="n">
        <v>0</v>
      </c>
      <c r="O560" t="n">
        <v>0</v>
      </c>
      <c r="P560" t="n">
        <v>0</v>
      </c>
      <c r="Q560" t="n">
        <v>0</v>
      </c>
      <c r="R560" t="n">
        <v>0</v>
      </c>
      <c r="S560" t="n">
        <v>0</v>
      </c>
      <c r="T560" t="n">
        <v>0</v>
      </c>
      <c r="U560" t="n">
        <v>0</v>
      </c>
      <c r="V560" t="n">
        <v>0.09329999999999999</v>
      </c>
      <c r="W560" t="n">
        <v>0</v>
      </c>
      <c r="X560" t="n">
        <v>0</v>
      </c>
      <c r="Y560" t="n">
        <v>0</v>
      </c>
      <c r="Z560" t="n">
        <v>0</v>
      </c>
      <c r="AA560" s="20" t="n">
        <v>2</v>
      </c>
      <c r="AC560" s="20" t="n">
        <v>2</v>
      </c>
      <c r="AD560" t="n">
        <v>0</v>
      </c>
      <c r="AE560" t="n">
        <v>0</v>
      </c>
      <c r="AG560" t="n">
        <v>0</v>
      </c>
    </row>
    <row r="561">
      <c r="A561" t="inlineStr">
        <is>
          <t>WAF</t>
        </is>
      </c>
      <c r="B561" t="inlineStr">
        <is>
          <t>RM</t>
        </is>
      </c>
      <c r="C561" t="inlineStr">
        <is>
          <t>RM.WAF.0005</t>
        </is>
      </c>
      <c r="D561" t="inlineStr">
        <is>
          <t>ويفر ماجستو شوكولاته</t>
        </is>
      </c>
      <c r="V561" t="n">
        <v>3.4917</v>
      </c>
      <c r="W561" t="n">
        <v>0</v>
      </c>
      <c r="X561" t="n">
        <v>0</v>
      </c>
      <c r="Y561" t="n">
        <v>0</v>
      </c>
      <c r="Z561" t="n">
        <v>0</v>
      </c>
      <c r="AA561" s="20" t="n">
        <v>2</v>
      </c>
      <c r="AC561" s="20" t="n">
        <v>2</v>
      </c>
      <c r="AD561" t="n">
        <v>0</v>
      </c>
      <c r="AE561" t="n">
        <v>0</v>
      </c>
    </row>
    <row r="562">
      <c r="A562" t="inlineStr">
        <is>
          <t>WSWT</t>
        </is>
      </c>
      <c r="B562" t="inlineStr">
        <is>
          <t>RM</t>
        </is>
      </c>
      <c r="C562" t="inlineStr">
        <is>
          <t>RM.WSWT.0001</t>
        </is>
      </c>
      <c r="D562" t="inlineStr">
        <is>
          <t>Brawni cake</t>
        </is>
      </c>
      <c r="E562" t="n">
        <v>0.241</v>
      </c>
      <c r="F562" t="n">
        <v>1.5424</v>
      </c>
      <c r="G562" t="inlineStr">
        <is>
          <t>401, 409, 9409, 409, 9409, 409, 101, 101, 9409, 401, 101</t>
        </is>
      </c>
      <c r="H562" t="n">
        <v>4</v>
      </c>
      <c r="I562" t="n">
        <v>0</v>
      </c>
      <c r="J562" t="n">
        <v>0</v>
      </c>
      <c r="K562" t="n">
        <v>0</v>
      </c>
      <c r="L562" t="n">
        <v>0</v>
      </c>
      <c r="M562" t="n">
        <v>4</v>
      </c>
      <c r="N562" t="n">
        <v>0</v>
      </c>
      <c r="O562" t="n">
        <v>0</v>
      </c>
      <c r="P562" t="n">
        <v>0</v>
      </c>
      <c r="Q562" t="n">
        <v>-4.24</v>
      </c>
      <c r="R562" t="n">
        <v>0</v>
      </c>
      <c r="S562" t="n">
        <v>-4.24</v>
      </c>
      <c r="T562" t="n">
        <v>0.001</v>
      </c>
      <c r="U562" t="n">
        <v>0.0064</v>
      </c>
      <c r="V562" t="n">
        <v>6.4</v>
      </c>
      <c r="W562" t="n">
        <v>14.499</v>
      </c>
      <c r="X562" t="n">
        <v>14.499</v>
      </c>
      <c r="Y562" t="n">
        <v>14.499</v>
      </c>
      <c r="Z562" t="n">
        <v>14.499</v>
      </c>
      <c r="AA562" s="20" t="n">
        <v>46027</v>
      </c>
      <c r="AB562" t="inlineStr">
        <is>
          <t xml:space="preserve">شركة افران ومطاعم قصر عمره </t>
        </is>
      </c>
      <c r="AC562" s="20" t="n">
        <v>46032</v>
      </c>
      <c r="AD562" t="n">
        <v>1.611</v>
      </c>
      <c r="AE562" t="n">
        <v>1.2082</v>
      </c>
      <c r="AF562" t="inlineStr">
        <is>
          <t>0:0</t>
        </is>
      </c>
      <c r="AG562" t="n">
        <v>25.6</v>
      </c>
    </row>
    <row r="563">
      <c r="A563" t="inlineStr">
        <is>
          <t>WSWT</t>
        </is>
      </c>
      <c r="B563" t="inlineStr">
        <is>
          <t>RM</t>
        </is>
      </c>
      <c r="C563" t="inlineStr">
        <is>
          <t>RM.WSWT.0002</t>
        </is>
      </c>
      <c r="D563" t="inlineStr">
        <is>
          <t>كيك براوني بالكيلو</t>
        </is>
      </c>
      <c r="E563" t="n">
        <v>67.45699999999999</v>
      </c>
      <c r="F563" t="n">
        <v>421.6029</v>
      </c>
      <c r="G563" t="inlineStr">
        <is>
          <t>402, 499, 101, 402, 499, 101</t>
        </is>
      </c>
      <c r="H563" t="n">
        <v>0</v>
      </c>
      <c r="I563" t="n">
        <v>0</v>
      </c>
      <c r="J563" t="n">
        <v>0</v>
      </c>
      <c r="K563" t="n">
        <v>0</v>
      </c>
      <c r="L563" t="n">
        <v>0</v>
      </c>
      <c r="M563" t="n">
        <v>0</v>
      </c>
      <c r="N563" t="n">
        <v>0</v>
      </c>
      <c r="O563" t="n">
        <v>0</v>
      </c>
      <c r="P563" t="n">
        <v>0</v>
      </c>
      <c r="Q563" t="n">
        <v>0</v>
      </c>
      <c r="R563" t="n">
        <v>0</v>
      </c>
      <c r="S563" t="n">
        <v>0</v>
      </c>
      <c r="T563" t="n">
        <v>67.45699999999999</v>
      </c>
      <c r="U563" t="n">
        <v>421.6029</v>
      </c>
      <c r="V563" t="n">
        <v>6.2572</v>
      </c>
      <c r="W563" t="n">
        <v>0</v>
      </c>
      <c r="X563" t="n">
        <v>2.768</v>
      </c>
      <c r="Y563" t="n">
        <v>51.793</v>
      </c>
      <c r="Z563" t="n">
        <v>123.793</v>
      </c>
      <c r="AA563" s="20" t="n">
        <v>45801</v>
      </c>
      <c r="AB563" t="inlineStr">
        <is>
          <t xml:space="preserve">شركة افران ومطاعم قصر عمره </t>
        </is>
      </c>
      <c r="AC563" s="20" t="n">
        <v>45918</v>
      </c>
      <c r="AD563" t="n">
        <v>5.7547</v>
      </c>
      <c r="AE563" t="n">
        <v>10.316</v>
      </c>
      <c r="AF563" t="inlineStr">
        <is>
          <t>6:16</t>
        </is>
      </c>
      <c r="AG563" t="n">
        <v>0</v>
      </c>
    </row>
    <row r="564">
      <c r="E564" t="n">
        <v>8738680.183</v>
      </c>
      <c r="F564" t="n">
        <v>22841594.0137</v>
      </c>
      <c r="H564" t="n">
        <v>1284285.398</v>
      </c>
      <c r="I564" t="n">
        <v>438</v>
      </c>
      <c r="J564" t="n">
        <v>5196.201</v>
      </c>
      <c r="K564" t="n">
        <v>0</v>
      </c>
      <c r="L564" t="n">
        <v>0</v>
      </c>
      <c r="M564" t="n">
        <v>1289919.599</v>
      </c>
      <c r="N564" t="n">
        <v>-1.2</v>
      </c>
      <c r="O564" t="n">
        <v>-9415.5</v>
      </c>
      <c r="P564" t="n">
        <v>-11995.943</v>
      </c>
      <c r="Q564" t="n">
        <v>-1890808.7974</v>
      </c>
      <c r="R564" t="n">
        <v>0</v>
      </c>
      <c r="S564" t="n">
        <v>-1912221.4404</v>
      </c>
      <c r="T564" t="n">
        <v>8116378.3416</v>
      </c>
      <c r="U564" t="n">
        <v>21372995.8842</v>
      </c>
      <c r="AG564" t="n">
        <v>2435237.735</v>
      </c>
    </row>
  </sheetData>
  <autoFilter ref="A1:AG5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5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4" customWidth="1" min="5" max="5"/>
    <col width="14"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5" t="inlineStr">
        <is>
          <t>SubCateg</t>
        </is>
      </c>
      <c r="B1" s="15" t="inlineStr">
        <is>
          <t>Categ</t>
        </is>
      </c>
      <c r="C1" s="15" t="inlineStr">
        <is>
          <t>ItemNo</t>
        </is>
      </c>
      <c r="D1" s="15" t="inlineStr">
        <is>
          <t>ItemDesc</t>
        </is>
      </c>
      <c r="E1" s="15" t="inlineStr">
        <is>
          <t>OpenQty</t>
        </is>
      </c>
      <c r="F1" s="15" t="inlineStr">
        <is>
          <t>OpenCost</t>
        </is>
      </c>
      <c r="G1" s="15" t="inlineStr">
        <is>
          <t>StoreList</t>
        </is>
      </c>
      <c r="H1" s="15" t="inlineStr">
        <is>
          <t>RecQty</t>
        </is>
      </c>
      <c r="I1" s="15" t="inlineStr">
        <is>
          <t>RetSaleQty</t>
        </is>
      </c>
      <c r="J1" s="15" t="inlineStr">
        <is>
          <t>AddQty</t>
        </is>
      </c>
      <c r="K1" s="15" t="inlineStr">
        <is>
          <t>RetIssueQty</t>
        </is>
      </c>
      <c r="L1" s="15" t="inlineStr">
        <is>
          <t>ProdRecQty</t>
        </is>
      </c>
      <c r="M1" s="15" t="inlineStr">
        <is>
          <t>TotalInQty</t>
        </is>
      </c>
      <c r="N1" s="15" t="inlineStr">
        <is>
          <t>RetRecQty</t>
        </is>
      </c>
      <c r="O1" s="15" t="inlineStr">
        <is>
          <t>SaleQty</t>
        </is>
      </c>
      <c r="P1" s="15" t="inlineStr">
        <is>
          <t>SubQty</t>
        </is>
      </c>
      <c r="Q1" s="15" t="inlineStr">
        <is>
          <t>IssueQty</t>
        </is>
      </c>
      <c r="R1" s="15" t="inlineStr">
        <is>
          <t>WriteOffQty</t>
        </is>
      </c>
      <c r="S1" s="15" t="inlineStr">
        <is>
          <t>TotalOutQty</t>
        </is>
      </c>
      <c r="T1" s="15" t="inlineStr">
        <is>
          <t>EndQty</t>
        </is>
      </c>
      <c r="U1" s="15" t="inlineStr">
        <is>
          <t>EndCost</t>
        </is>
      </c>
      <c r="V1" s="15" t="inlineStr">
        <is>
          <t>ItemUnitCost</t>
        </is>
      </c>
      <c r="W1" s="15" t="inlineStr">
        <is>
          <t>ConsQty3M</t>
        </is>
      </c>
      <c r="X1" s="15" t="inlineStr">
        <is>
          <t>ConsQty6M</t>
        </is>
      </c>
      <c r="Y1" s="15" t="inlineStr">
        <is>
          <t>ConsQty9M</t>
        </is>
      </c>
      <c r="Z1" s="15" t="inlineStr">
        <is>
          <t>ConsQty12M</t>
        </is>
      </c>
      <c r="AA1" s="15" t="inlineStr">
        <is>
          <t>Last Purchase Date</t>
        </is>
      </c>
      <c r="AB1" s="15" t="inlineStr">
        <is>
          <t>Last Purchase Vendor</t>
        </is>
      </c>
      <c r="AC1" s="15" t="inlineStr">
        <is>
          <t>LastIssueSaleDate</t>
        </is>
      </c>
      <c r="AD1" s="15" t="inlineStr">
        <is>
          <t>ConsMonRate9</t>
        </is>
      </c>
      <c r="AE1" s="15" t="inlineStr">
        <is>
          <t>ConsMonRate12</t>
        </is>
      </c>
      <c r="AF1" s="15" t="inlineStr">
        <is>
          <t>Coverage Period</t>
        </is>
      </c>
      <c r="AG1" s="15" t="inlineStr">
        <is>
          <t>Purchase Amount</t>
        </is>
      </c>
    </row>
    <row r="2">
      <c r="A2" t="inlineStr">
        <is>
          <t>ADTV</t>
        </is>
      </c>
      <c r="B2" t="inlineStr">
        <is>
          <t>RM</t>
        </is>
      </c>
      <c r="C2" t="inlineStr">
        <is>
          <t>RM.ADTV.00001</t>
        </is>
      </c>
      <c r="D2" t="inlineStr">
        <is>
          <t>ليسيتين الصويا</t>
        </is>
      </c>
      <c r="E2" t="n">
        <v>15826.9587</v>
      </c>
      <c r="F2" t="n">
        <v>15387.5303</v>
      </c>
      <c r="G2" t="inlineStr">
        <is>
          <t>402, 409, 408, 405, 499, 403, 304, 401, 201, 306, 301, 108, 9403, 9401, 9408, 701, 102, 103, 9401, 9409, 9112, 9108, 801, 9403, 701, 605, 9103, 9102, 9408, 9402, 9405, 9605, 402, 499, 408, 9102, 9103, 401, 405, 409, 306, 403, 101, 102, 103, 108, 107, 112, 304, 301, 201, 107, 403, 101, 9405, 112, 408, 9112, 499, 405, 108, 9108, 9409, 9401, 102, 9605, 9409, 9408, 401, 409, 112, 801, 9108, 9112, 605, 9403, 9402, 9405</t>
        </is>
      </c>
      <c r="H2" t="n">
        <v>17600</v>
      </c>
      <c r="I2" t="n">
        <v>0</v>
      </c>
      <c r="J2" t="n">
        <v>0</v>
      </c>
      <c r="K2" t="n">
        <v>0</v>
      </c>
      <c r="L2" t="n">
        <v>0</v>
      </c>
      <c r="M2" t="n">
        <v>17600</v>
      </c>
      <c r="N2" t="n">
        <v>0</v>
      </c>
      <c r="O2" t="n">
        <v>0</v>
      </c>
      <c r="P2" t="n">
        <v>0</v>
      </c>
      <c r="Q2" t="n">
        <v>-8475.6764</v>
      </c>
      <c r="R2" t="n">
        <v>0</v>
      </c>
      <c r="S2" t="n">
        <v>-8475.6764</v>
      </c>
      <c r="T2" t="n">
        <v>24951.2823</v>
      </c>
      <c r="U2" t="n">
        <v>24542.6273</v>
      </c>
      <c r="V2" t="n">
        <v>1.4901</v>
      </c>
      <c r="W2" t="n">
        <v>23002.4305</v>
      </c>
      <c r="X2" t="n">
        <v>43337.8275</v>
      </c>
      <c r="Y2" t="n">
        <v>64102.0846</v>
      </c>
      <c r="Z2" t="n">
        <v>90189.62360000001</v>
      </c>
      <c r="AA2" s="20" t="n">
        <v>46069</v>
      </c>
      <c r="AB2" t="inlineStr">
        <is>
          <t>Soy Lecithin.01/2026</t>
        </is>
      </c>
      <c r="AC2" s="20" t="n">
        <v>46081</v>
      </c>
      <c r="AD2" t="n">
        <v>7122.4538</v>
      </c>
      <c r="AE2" t="n">
        <v>7515.8019</v>
      </c>
      <c r="AF2" t="inlineStr">
        <is>
          <t>3:9</t>
        </is>
      </c>
      <c r="AG2" t="n">
        <v>17402.5</v>
      </c>
    </row>
    <row r="3">
      <c r="A3" t="inlineStr">
        <is>
          <t>ADTV</t>
        </is>
      </c>
      <c r="B3" t="inlineStr">
        <is>
          <t>RM</t>
        </is>
      </c>
      <c r="C3" t="inlineStr">
        <is>
          <t>RM.ADTV.00002</t>
        </is>
      </c>
      <c r="D3" t="inlineStr">
        <is>
          <t>Lecithin L</t>
        </is>
      </c>
      <c r="V3" t="n">
        <v>0</v>
      </c>
      <c r="W3" t="n">
        <v>0</v>
      </c>
      <c r="X3" t="n">
        <v>0</v>
      </c>
      <c r="Y3" t="n">
        <v>0</v>
      </c>
      <c r="Z3" t="n">
        <v>0</v>
      </c>
      <c r="AA3" s="20" t="n">
        <v>2</v>
      </c>
      <c r="AC3" s="20" t="n">
        <v>2</v>
      </c>
      <c r="AD3" t="n">
        <v>0</v>
      </c>
      <c r="AE3" t="n">
        <v>0</v>
      </c>
    </row>
    <row r="4">
      <c r="A4" t="inlineStr">
        <is>
          <t>ADTV</t>
        </is>
      </c>
      <c r="B4" t="inlineStr">
        <is>
          <t>RM</t>
        </is>
      </c>
      <c r="C4" t="inlineStr">
        <is>
          <t>RM.ADTV.00003</t>
        </is>
      </c>
      <c r="D4" t="inlineStr">
        <is>
          <t>SALT</t>
        </is>
      </c>
      <c r="E4" t="n">
        <v>434.5315</v>
      </c>
      <c r="F4" t="n">
        <v>72.67570000000001</v>
      </c>
      <c r="G4" t="inlineStr">
        <is>
          <t>9405, 9402, 9403, 605, 801, 9112, 9108, 9304, 801, 112, 409, 401, 9408, 9409, 9605, 9401, 9409, 499, 9108, 108, 405, 9112, 408, 112, 9405, 101, 403, 304, 203, 112, 108, 103, 101, 403, 409, 405, 401, 408, 499, 402, 9605, 9405, 9402, 9408, 9304, 605, 9403, 801, 9108, 9112, 9409, 9401, 103, 9408, 9401, 9403, 108, 203, 401, 304, 403, 499, 405, 408, 409, 402</t>
        </is>
      </c>
      <c r="H4" t="n">
        <v>675</v>
      </c>
      <c r="I4" t="n">
        <v>0</v>
      </c>
      <c r="J4" t="n">
        <v>0</v>
      </c>
      <c r="K4" t="n">
        <v>0</v>
      </c>
      <c r="L4" t="n">
        <v>0</v>
      </c>
      <c r="M4" t="n">
        <v>675</v>
      </c>
      <c r="N4" t="n">
        <v>0</v>
      </c>
      <c r="O4" t="n">
        <v>0</v>
      </c>
      <c r="P4" t="n">
        <v>-2</v>
      </c>
      <c r="Q4" t="n">
        <v>-821.0916</v>
      </c>
      <c r="R4" t="n">
        <v>0</v>
      </c>
      <c r="S4" t="n">
        <v>-823.0916</v>
      </c>
      <c r="T4" t="n">
        <v>286.4399</v>
      </c>
      <c r="U4" t="n">
        <v>47.9078</v>
      </c>
      <c r="V4" t="n">
        <v>0.17</v>
      </c>
      <c r="W4" t="n">
        <v>2260.4731</v>
      </c>
      <c r="X4" t="n">
        <v>4021.3905</v>
      </c>
      <c r="Y4" t="n">
        <v>5698.4673</v>
      </c>
      <c r="Z4" t="n">
        <v>7677.9485</v>
      </c>
      <c r="AA4" s="20" t="n">
        <v>46072</v>
      </c>
      <c r="AB4" t="inlineStr">
        <is>
          <t>شركة عيسى ابراهيم وشركاه</t>
        </is>
      </c>
      <c r="AC4" s="20" t="n">
        <v>46081</v>
      </c>
      <c r="AD4" t="n">
        <v>633.163</v>
      </c>
      <c r="AE4" t="n">
        <v>639.829</v>
      </c>
      <c r="AF4" t="inlineStr">
        <is>
          <t>0:13</t>
        </is>
      </c>
      <c r="AG4" t="n">
        <v>112.892</v>
      </c>
    </row>
    <row r="5">
      <c r="A5" t="inlineStr">
        <is>
          <t>ADTV</t>
        </is>
      </c>
      <c r="B5" t="inlineStr">
        <is>
          <t>RM</t>
        </is>
      </c>
      <c r="C5" t="inlineStr">
        <is>
          <t>RM.ADTV.00004</t>
        </is>
      </c>
      <c r="D5" t="inlineStr">
        <is>
          <t>مستحلب للشوكولاته</t>
        </is>
      </c>
      <c r="E5" t="n">
        <v>4787.8173</v>
      </c>
      <c r="F5" t="n">
        <v>10044.5688</v>
      </c>
      <c r="G5" t="inlineStr">
        <is>
          <t>112, 499, 405, 9108, 108, 101, 107, 403, 9405, 102, 9401, 9408, 9605, 9402, 499, 9112, 605, 9108, 9403, 9405, 107, 101, 102, 108, 112, 103, 301, 201, 402, 408, 306, 403, 401, 104, 405, 499, 408, 405, 402, 301, 401, 201, 306, 9112, 408, 112, 9408, 9403, 108, 103, 104, 102, 9401, 9112, 9108, 605, 403, 9402, 9605, 9405, 9403, 9408</t>
        </is>
      </c>
      <c r="H5" t="n">
        <v>2975</v>
      </c>
      <c r="I5" t="n">
        <v>0</v>
      </c>
      <c r="J5" t="n">
        <v>0</v>
      </c>
      <c r="K5" t="n">
        <v>0</v>
      </c>
      <c r="L5" t="n">
        <v>0</v>
      </c>
      <c r="M5" t="n">
        <v>2975</v>
      </c>
      <c r="N5" t="n">
        <v>0</v>
      </c>
      <c r="O5" t="n">
        <v>0</v>
      </c>
      <c r="P5" t="n">
        <v>0</v>
      </c>
      <c r="Q5" t="n">
        <v>-4098.1194</v>
      </c>
      <c r="R5" t="n">
        <v>0</v>
      </c>
      <c r="S5" t="n">
        <v>-4098.1194</v>
      </c>
      <c r="T5" t="n">
        <v>3664.6979</v>
      </c>
      <c r="U5" t="n">
        <v>6778.0709</v>
      </c>
      <c r="V5" t="n">
        <v>1.8494</v>
      </c>
      <c r="W5" t="n">
        <v>11091.9928</v>
      </c>
      <c r="X5" t="n">
        <v>22124.8948</v>
      </c>
      <c r="Y5" t="n">
        <v>33343.0833</v>
      </c>
      <c r="Z5" t="n">
        <v>47282.9954</v>
      </c>
      <c r="AA5" s="20" t="n">
        <v>46078</v>
      </c>
      <c r="AB5" t="inlineStr">
        <is>
          <t>زهرة يافا للتجارة JFT</t>
        </is>
      </c>
      <c r="AC5" s="20" t="n">
        <v>46081</v>
      </c>
      <c r="AD5" t="n">
        <v>3704.787</v>
      </c>
      <c r="AE5" t="n">
        <v>3940.2496</v>
      </c>
      <c r="AF5" t="inlineStr">
        <is>
          <t>0:27</t>
        </is>
      </c>
      <c r="AG5" t="n">
        <v>5206.25</v>
      </c>
    </row>
    <row r="6">
      <c r="A6" t="inlineStr">
        <is>
          <t>ADTV</t>
        </is>
      </c>
      <c r="B6" t="inlineStr">
        <is>
          <t>RM</t>
        </is>
      </c>
      <c r="C6" t="inlineStr">
        <is>
          <t>RM.ADTV.00005</t>
        </is>
      </c>
      <c r="D6" t="inlineStr">
        <is>
          <t>Instant coffee type B20</t>
        </is>
      </c>
      <c r="E6" t="n">
        <v>267.0444</v>
      </c>
      <c r="F6" t="n">
        <v>2169.4711</v>
      </c>
      <c r="G6" t="inlineStr">
        <is>
          <t>402, 409, 408, 405, 499, 403, 401, 306, 108, 9403, 9408, 102, 9401, 9112, 9108, 9403, 605, 9408, 9402, 9405, 402, 499, 401, 405, 409, 403, 306, 101, 102, 108, 112, 403, 101, 9405, 112, 408, 9112, 405, 108, 499, 9401, 112, 9108, 9112, 605, 9403, 9402, 9405</t>
        </is>
      </c>
      <c r="H6" t="n">
        <v>300</v>
      </c>
      <c r="I6" t="n">
        <v>0</v>
      </c>
      <c r="J6" t="n">
        <v>0</v>
      </c>
      <c r="K6" t="n">
        <v>0</v>
      </c>
      <c r="L6" t="n">
        <v>0</v>
      </c>
      <c r="M6" t="n">
        <v>300</v>
      </c>
      <c r="N6" t="n">
        <v>0</v>
      </c>
      <c r="O6" t="n">
        <v>0</v>
      </c>
      <c r="P6" t="n">
        <v>0</v>
      </c>
      <c r="Q6" t="n">
        <v>-455.6434</v>
      </c>
      <c r="R6" t="n">
        <v>0</v>
      </c>
      <c r="S6" t="n">
        <v>-455.6434</v>
      </c>
      <c r="T6" t="n">
        <v>111.401</v>
      </c>
      <c r="U6" t="n">
        <v>896.2331</v>
      </c>
      <c r="V6" t="n">
        <v>8.3621</v>
      </c>
      <c r="W6" t="n">
        <v>867.2488</v>
      </c>
      <c r="X6" t="n">
        <v>1228.8453</v>
      </c>
      <c r="Y6" t="n">
        <v>1666.1833</v>
      </c>
      <c r="Z6" t="n">
        <v>2034.5683</v>
      </c>
      <c r="AA6" s="20" t="n">
        <v>46076</v>
      </c>
      <c r="AB6" t="inlineStr">
        <is>
          <t>الشركة الوطنية للتجارة والتوزيع</t>
        </is>
      </c>
      <c r="AC6" s="20" t="n">
        <v>46081</v>
      </c>
      <c r="AD6" t="n">
        <v>185.1314</v>
      </c>
      <c r="AE6" t="n">
        <v>169.5473</v>
      </c>
      <c r="AF6" t="inlineStr">
        <is>
          <t>0:19</t>
        </is>
      </c>
      <c r="AG6" t="n">
        <v>2508.621</v>
      </c>
    </row>
    <row r="7">
      <c r="A7" t="inlineStr">
        <is>
          <t>ADTV</t>
        </is>
      </c>
      <c r="B7" t="inlineStr">
        <is>
          <t>RM</t>
        </is>
      </c>
      <c r="C7" t="inlineStr">
        <is>
          <t>RM.ADTV.00006</t>
        </is>
      </c>
      <c r="D7" t="inlineStr">
        <is>
          <t>Indian barley powder 25 KG</t>
        </is>
      </c>
      <c r="E7" t="n">
        <v>0</v>
      </c>
      <c r="F7" t="n">
        <v>0</v>
      </c>
      <c r="G7" t="inlineStr">
        <is>
          <t>403, 403</t>
        </is>
      </c>
      <c r="H7" t="n">
        <v>0</v>
      </c>
      <c r="I7" t="n">
        <v>0</v>
      </c>
      <c r="J7" t="n">
        <v>0</v>
      </c>
      <c r="K7" t="n">
        <v>0</v>
      </c>
      <c r="L7" t="n">
        <v>0</v>
      </c>
      <c r="M7" t="n">
        <v>0</v>
      </c>
      <c r="N7" t="n">
        <v>0</v>
      </c>
      <c r="O7" t="n">
        <v>0</v>
      </c>
      <c r="P7" t="n">
        <v>0</v>
      </c>
      <c r="Q7" t="n">
        <v>0</v>
      </c>
      <c r="R7" t="n">
        <v>0</v>
      </c>
      <c r="S7" t="n">
        <v>0</v>
      </c>
      <c r="T7" t="n">
        <v>0</v>
      </c>
      <c r="U7" t="n">
        <v>0</v>
      </c>
      <c r="V7" t="n">
        <v>2.598</v>
      </c>
      <c r="W7" t="n">
        <v>0</v>
      </c>
      <c r="X7" t="n">
        <v>0</v>
      </c>
      <c r="Y7" t="n">
        <v>0</v>
      </c>
      <c r="Z7" t="n">
        <v>0</v>
      </c>
      <c r="AA7" s="20" t="n">
        <v>2</v>
      </c>
      <c r="AC7" s="20" t="n">
        <v>2</v>
      </c>
      <c r="AD7" t="n">
        <v>0</v>
      </c>
      <c r="AE7" t="n">
        <v>0</v>
      </c>
      <c r="AG7" t="n">
        <v>0</v>
      </c>
    </row>
    <row r="8">
      <c r="A8" t="inlineStr">
        <is>
          <t>ADTV</t>
        </is>
      </c>
      <c r="B8" t="inlineStr">
        <is>
          <t>RM</t>
        </is>
      </c>
      <c r="C8" t="inlineStr">
        <is>
          <t>RM.ADTV.00007</t>
        </is>
      </c>
      <c r="D8" t="inlineStr">
        <is>
          <t>Krystal Malt Dark 80 /25 kg</t>
        </is>
      </c>
      <c r="E8" t="n">
        <v>0</v>
      </c>
      <c r="F8" t="n">
        <v>0</v>
      </c>
      <c r="G8" t="inlineStr">
        <is>
          <t>101, 107, 101, 102, 107, 304, 401, 401, 102, 304</t>
        </is>
      </c>
      <c r="H8" t="n">
        <v>0</v>
      </c>
      <c r="I8" t="n">
        <v>0</v>
      </c>
      <c r="J8" t="n">
        <v>0</v>
      </c>
      <c r="K8" t="n">
        <v>0</v>
      </c>
      <c r="L8" t="n">
        <v>0</v>
      </c>
      <c r="M8" t="n">
        <v>0</v>
      </c>
      <c r="N8" t="n">
        <v>0</v>
      </c>
      <c r="O8" t="n">
        <v>0</v>
      </c>
      <c r="P8" t="n">
        <v>0</v>
      </c>
      <c r="Q8" t="n">
        <v>0</v>
      </c>
      <c r="R8" t="n">
        <v>0</v>
      </c>
      <c r="S8" t="n">
        <v>0</v>
      </c>
      <c r="T8" t="n">
        <v>0</v>
      </c>
      <c r="U8" t="n">
        <v>0</v>
      </c>
      <c r="V8" t="n">
        <v>2.499</v>
      </c>
      <c r="W8" t="n">
        <v>0</v>
      </c>
      <c r="X8" t="n">
        <v>0</v>
      </c>
      <c r="Y8" t="n">
        <v>0</v>
      </c>
      <c r="Z8" t="n">
        <v>0</v>
      </c>
      <c r="AA8" s="20" t="n">
        <v>2</v>
      </c>
      <c r="AC8" s="20" t="n">
        <v>45606</v>
      </c>
      <c r="AD8" t="n">
        <v>0</v>
      </c>
      <c r="AE8" t="n">
        <v>0</v>
      </c>
      <c r="AG8" t="n">
        <v>0</v>
      </c>
    </row>
    <row r="9">
      <c r="A9" t="inlineStr">
        <is>
          <t>ADTV</t>
        </is>
      </c>
      <c r="B9" t="inlineStr">
        <is>
          <t>RM</t>
        </is>
      </c>
      <c r="C9" t="inlineStr">
        <is>
          <t>RM.ADTV.00008</t>
        </is>
      </c>
      <c r="D9" t="inlineStr">
        <is>
          <t>Malt Extract Powder / 25 KG</t>
        </is>
      </c>
      <c r="E9" t="n">
        <v>0</v>
      </c>
      <c r="F9" t="n">
        <v>0</v>
      </c>
      <c r="G9" t="inlineStr">
        <is>
          <t>101, 107, 9401, 9108, 801, 9402, 401, 403, 101, 102, 108, 107, 403, 401, 108, 102, 9401, 9108, 801, 9402</t>
        </is>
      </c>
      <c r="H9" t="n">
        <v>0</v>
      </c>
      <c r="I9" t="n">
        <v>0</v>
      </c>
      <c r="J9" t="n">
        <v>0</v>
      </c>
      <c r="K9" t="n">
        <v>0</v>
      </c>
      <c r="L9" t="n">
        <v>0</v>
      </c>
      <c r="M9" t="n">
        <v>0</v>
      </c>
      <c r="N9" t="n">
        <v>0</v>
      </c>
      <c r="O9" t="n">
        <v>0</v>
      </c>
      <c r="P9" t="n">
        <v>0</v>
      </c>
      <c r="Q9" t="n">
        <v>0</v>
      </c>
      <c r="R9" t="n">
        <v>0</v>
      </c>
      <c r="S9" t="n">
        <v>0</v>
      </c>
      <c r="T9" t="n">
        <v>0</v>
      </c>
      <c r="U9" t="n">
        <v>0</v>
      </c>
      <c r="V9" t="n">
        <v>2.517</v>
      </c>
      <c r="W9" t="n">
        <v>0</v>
      </c>
      <c r="X9" t="n">
        <v>0</v>
      </c>
      <c r="Y9" t="n">
        <v>0</v>
      </c>
      <c r="Z9" t="n">
        <v>0</v>
      </c>
      <c r="AA9" s="20" t="n">
        <v>2</v>
      </c>
      <c r="AC9" s="20" t="n">
        <v>45606</v>
      </c>
      <c r="AD9" t="n">
        <v>0</v>
      </c>
      <c r="AE9" t="n">
        <v>0</v>
      </c>
      <c r="AG9" t="n">
        <v>0</v>
      </c>
    </row>
    <row r="10">
      <c r="A10" t="inlineStr">
        <is>
          <t>ADTV</t>
        </is>
      </c>
      <c r="B10" t="inlineStr">
        <is>
          <t>RM</t>
        </is>
      </c>
      <c r="C10" t="inlineStr">
        <is>
          <t>RM.ADTV.00009</t>
        </is>
      </c>
      <c r="D10" t="inlineStr">
        <is>
          <t>Roko Gel Powder</t>
        </is>
      </c>
      <c r="E10" t="n">
        <v>0</v>
      </c>
      <c r="F10" t="n">
        <v>0</v>
      </c>
      <c r="G10" t="inlineStr">
        <is>
          <t>102, 301, 301, 102, 101, 101</t>
        </is>
      </c>
      <c r="H10" t="n">
        <v>0</v>
      </c>
      <c r="I10" t="n">
        <v>0</v>
      </c>
      <c r="J10" t="n">
        <v>0</v>
      </c>
      <c r="K10" t="n">
        <v>0</v>
      </c>
      <c r="L10" t="n">
        <v>0</v>
      </c>
      <c r="M10" t="n">
        <v>0</v>
      </c>
      <c r="N10" t="n">
        <v>0</v>
      </c>
      <c r="O10" t="n">
        <v>0</v>
      </c>
      <c r="P10" t="n">
        <v>0</v>
      </c>
      <c r="Q10" t="n">
        <v>0</v>
      </c>
      <c r="R10" t="n">
        <v>0</v>
      </c>
      <c r="S10" t="n">
        <v>0</v>
      </c>
      <c r="T10" t="n">
        <v>0</v>
      </c>
      <c r="U10" t="n">
        <v>0</v>
      </c>
      <c r="V10" t="n">
        <v>15.6404</v>
      </c>
      <c r="W10" t="n">
        <v>0</v>
      </c>
      <c r="X10" t="n">
        <v>0</v>
      </c>
      <c r="Y10" t="n">
        <v>0</v>
      </c>
      <c r="Z10" t="n">
        <v>0</v>
      </c>
      <c r="AA10" s="20" t="n">
        <v>45035</v>
      </c>
      <c r="AB10" t="inlineStr">
        <is>
          <t>ROKO.01/2023</t>
        </is>
      </c>
      <c r="AC10" s="20" t="n">
        <v>45041</v>
      </c>
      <c r="AD10" t="n">
        <v>0</v>
      </c>
      <c r="AE10" t="n">
        <v>0</v>
      </c>
      <c r="AG10" t="n">
        <v>0</v>
      </c>
    </row>
    <row r="11">
      <c r="A11" t="inlineStr">
        <is>
          <t>ADTV</t>
        </is>
      </c>
      <c r="B11" t="inlineStr">
        <is>
          <t>RM</t>
        </is>
      </c>
      <c r="C11" t="inlineStr">
        <is>
          <t>RM.ADTV.00010</t>
        </is>
      </c>
      <c r="D11" t="inlineStr">
        <is>
          <t>NESCAFE 0.475 GM / 12*1</t>
        </is>
      </c>
      <c r="E11" t="n">
        <v>0</v>
      </c>
      <c r="F11" t="n">
        <v>0</v>
      </c>
      <c r="G11" t="inlineStr">
        <is>
          <t>402, 402</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s="20" t="n">
        <v>2</v>
      </c>
      <c r="AC11" s="20" t="n">
        <v>44560</v>
      </c>
      <c r="AD11" t="n">
        <v>0</v>
      </c>
      <c r="AE11" t="n">
        <v>0</v>
      </c>
      <c r="AG11" t="n">
        <v>0</v>
      </c>
    </row>
    <row r="12">
      <c r="A12" t="inlineStr">
        <is>
          <t>ADTV</t>
        </is>
      </c>
      <c r="B12" t="inlineStr">
        <is>
          <t>RM</t>
        </is>
      </c>
      <c r="C12" t="inlineStr">
        <is>
          <t>RM.ADTV.00011</t>
        </is>
      </c>
      <c r="D12" t="inlineStr">
        <is>
          <t>CALCIUM CHLORIDE 77%)</t>
        </is>
      </c>
      <c r="E12" t="n">
        <v>25.15</v>
      </c>
      <c r="F12" t="n">
        <v>22.6345</v>
      </c>
      <c r="G12" t="inlineStr">
        <is>
          <t>9402, 9108, 605, 108, 403, 306, 499, 306, 108, 499, 403, 605, 9108, 9402</t>
        </is>
      </c>
      <c r="H12" t="n">
        <v>0</v>
      </c>
      <c r="I12" t="n">
        <v>0</v>
      </c>
      <c r="J12" t="n">
        <v>0</v>
      </c>
      <c r="K12" t="n">
        <v>0</v>
      </c>
      <c r="L12" t="n">
        <v>0</v>
      </c>
      <c r="M12" t="n">
        <v>0</v>
      </c>
      <c r="N12" t="n">
        <v>0</v>
      </c>
      <c r="O12" t="n">
        <v>0</v>
      </c>
      <c r="P12" t="n">
        <v>0</v>
      </c>
      <c r="Q12" t="n">
        <v>0</v>
      </c>
      <c r="R12" t="n">
        <v>0</v>
      </c>
      <c r="S12" t="n">
        <v>0</v>
      </c>
      <c r="T12" t="n">
        <v>25.15</v>
      </c>
      <c r="U12" t="n">
        <v>22.6345</v>
      </c>
      <c r="V12" t="n">
        <v>0.9</v>
      </c>
      <c r="W12" t="n">
        <v>0</v>
      </c>
      <c r="X12" t="n">
        <v>21.98</v>
      </c>
      <c r="Y12" t="n">
        <v>21.98</v>
      </c>
      <c r="Z12" t="n">
        <v>21.98</v>
      </c>
      <c r="AA12" s="20" t="n">
        <v>45845</v>
      </c>
      <c r="AB12" t="inlineStr">
        <is>
          <t>زهرة يافا للتجارة JFT</t>
        </is>
      </c>
      <c r="AC12" s="20" t="n">
        <v>45943</v>
      </c>
      <c r="AD12" t="n">
        <v>2.4422</v>
      </c>
      <c r="AE12" t="n">
        <v>1.8316</v>
      </c>
      <c r="AF12" t="inlineStr">
        <is>
          <t>13:21</t>
        </is>
      </c>
      <c r="AG12" t="n">
        <v>0</v>
      </c>
    </row>
    <row r="13">
      <c r="A13" t="inlineStr">
        <is>
          <t>ADTV</t>
        </is>
      </c>
      <c r="B13" t="inlineStr">
        <is>
          <t>RM</t>
        </is>
      </c>
      <c r="C13" t="inlineStr">
        <is>
          <t>RM.ADTV.00012</t>
        </is>
      </c>
      <c r="D13" t="inlineStr">
        <is>
          <t>CITRICACID MONOHYDRATE 25KG</t>
        </is>
      </c>
      <c r="E13" t="n">
        <v>0</v>
      </c>
      <c r="F13" t="n">
        <v>0</v>
      </c>
      <c r="G13" t="inlineStr">
        <is>
          <t>403, 403</t>
        </is>
      </c>
      <c r="H13" t="n">
        <v>0</v>
      </c>
      <c r="I13" t="n">
        <v>0</v>
      </c>
      <c r="J13" t="n">
        <v>0</v>
      </c>
      <c r="K13" t="n">
        <v>0</v>
      </c>
      <c r="L13" t="n">
        <v>0</v>
      </c>
      <c r="M13" t="n">
        <v>0</v>
      </c>
      <c r="N13" t="n">
        <v>0</v>
      </c>
      <c r="O13" t="n">
        <v>0</v>
      </c>
      <c r="P13" t="n">
        <v>0</v>
      </c>
      <c r="Q13" t="n">
        <v>0</v>
      </c>
      <c r="R13" t="n">
        <v>0</v>
      </c>
      <c r="S13" t="n">
        <v>0</v>
      </c>
      <c r="T13" t="n">
        <v>0</v>
      </c>
      <c r="U13" t="n">
        <v>0</v>
      </c>
      <c r="V13" t="n">
        <v>0.86</v>
      </c>
      <c r="W13" t="n">
        <v>0</v>
      </c>
      <c r="X13" t="n">
        <v>0</v>
      </c>
      <c r="Y13" t="n">
        <v>0</v>
      </c>
      <c r="Z13" t="n">
        <v>0</v>
      </c>
      <c r="AA13" s="20" t="n">
        <v>2</v>
      </c>
      <c r="AC13" s="20" t="n">
        <v>44915</v>
      </c>
      <c r="AD13" t="n">
        <v>0</v>
      </c>
      <c r="AE13" t="n">
        <v>0</v>
      </c>
      <c r="AG13" t="n">
        <v>0</v>
      </c>
    </row>
    <row r="14">
      <c r="A14" t="inlineStr">
        <is>
          <t>ADTV</t>
        </is>
      </c>
      <c r="B14" t="inlineStr">
        <is>
          <t>RM</t>
        </is>
      </c>
      <c r="C14" t="inlineStr">
        <is>
          <t>RM.ADTV.00013</t>
        </is>
      </c>
      <c r="D14" t="inlineStr">
        <is>
          <t>مميع للشوكولاته</t>
        </is>
      </c>
      <c r="E14" t="n">
        <v>4089.0563</v>
      </c>
      <c r="F14" t="n">
        <v>18920.2594</v>
      </c>
      <c r="G14" t="inlineStr">
        <is>
          <t>9401, 9112, 9409, 9403, 9108, 801, 9408, 9405, 9402, 401, 201, 306, 108, 402, 408, 499, 405, 409, 403, 9408, 9409, 9402, 9405, 9403, 9108, 9112, 401, 9409, 9108, 108, 409, 112, 801, 9401, 102, 408, 101, 112, 9112, 405, 107, 403, 499, 9405, 9401, 9408, 9403, 104, 102, 103, 108, 112, 107, 101, 102, 103, 104, 201, 499, 408, 402, 403, 306, 401, 409, 405</t>
        </is>
      </c>
      <c r="H14" t="n">
        <v>1500</v>
      </c>
      <c r="I14" t="n">
        <v>0</v>
      </c>
      <c r="J14" t="n">
        <v>0</v>
      </c>
      <c r="K14" t="n">
        <v>0</v>
      </c>
      <c r="L14" t="n">
        <v>0</v>
      </c>
      <c r="M14" t="n">
        <v>1500</v>
      </c>
      <c r="N14" t="n">
        <v>0</v>
      </c>
      <c r="O14" t="n">
        <v>0</v>
      </c>
      <c r="P14" t="n">
        <v>-0.227</v>
      </c>
      <c r="Q14" t="n">
        <v>-1884.7813</v>
      </c>
      <c r="R14" t="n">
        <v>0</v>
      </c>
      <c r="S14" t="n">
        <v>-1885.0083</v>
      </c>
      <c r="T14" t="n">
        <v>3704.048</v>
      </c>
      <c r="U14" t="n">
        <v>17156.9182</v>
      </c>
      <c r="V14" t="n">
        <v>3.3964</v>
      </c>
      <c r="W14" t="n">
        <v>5810.2396</v>
      </c>
      <c r="X14" t="n">
        <v>11604.3796</v>
      </c>
      <c r="Y14" t="n">
        <v>17807.5106</v>
      </c>
      <c r="Z14" t="n">
        <v>25402.1886</v>
      </c>
      <c r="AA14" s="20" t="n">
        <v>46055</v>
      </c>
      <c r="AB14" t="inlineStr">
        <is>
          <t>زهرة يافا للتجارة JFT</t>
        </is>
      </c>
      <c r="AC14" s="20" t="n">
        <v>46081</v>
      </c>
      <c r="AD14" t="n">
        <v>1978.6122</v>
      </c>
      <c r="AE14" t="n">
        <v>2116.849</v>
      </c>
      <c r="AF14" t="inlineStr">
        <is>
          <t>1:22</t>
        </is>
      </c>
      <c r="AG14" t="n">
        <v>6825</v>
      </c>
    </row>
    <row r="15">
      <c r="A15" t="inlineStr">
        <is>
          <t>ADTV</t>
        </is>
      </c>
      <c r="B15" t="inlineStr">
        <is>
          <t>RM</t>
        </is>
      </c>
      <c r="C15" t="inlineStr">
        <is>
          <t>RM.ADTV.00014</t>
        </is>
      </c>
      <c r="D15" t="inlineStr">
        <is>
          <t>Ethanol 99.8%</t>
        </is>
      </c>
      <c r="V15" t="n">
        <v>0</v>
      </c>
      <c r="W15" t="n">
        <v>0</v>
      </c>
      <c r="X15" t="n">
        <v>0</v>
      </c>
      <c r="Y15" t="n">
        <v>0</v>
      </c>
      <c r="Z15" t="n">
        <v>0</v>
      </c>
      <c r="AA15" s="20" t="n">
        <v>2</v>
      </c>
      <c r="AC15" s="20" t="n">
        <v>2</v>
      </c>
      <c r="AD15" t="n">
        <v>0</v>
      </c>
      <c r="AE15" t="n">
        <v>0</v>
      </c>
    </row>
    <row r="16">
      <c r="A16" t="inlineStr">
        <is>
          <t>ADTV</t>
        </is>
      </c>
      <c r="B16" t="inlineStr">
        <is>
          <t>RM</t>
        </is>
      </c>
      <c r="C16" t="inlineStr">
        <is>
          <t>RM.ADTV.00015</t>
        </is>
      </c>
      <c r="D16" t="inlineStr">
        <is>
          <t>GLYCERINE BP 250KG</t>
        </is>
      </c>
      <c r="E16" t="n">
        <v>2855.4954</v>
      </c>
      <c r="F16" t="n">
        <v>5710.9908</v>
      </c>
      <c r="G16" t="inlineStr">
        <is>
          <t>9403, 9405, 9605, 9402, 403, 605, 9108, 9112, 102, 108, 9403, 112, 9112, 306, 301, 402, 405, 499, 405, 403, 306, 402, 301, 112, 108, 102, 101, 9405, 9403, 9108, 605, 9112, 499, 9402, 9605, 403, 101, 108, 499, 112</t>
        </is>
      </c>
      <c r="H16" t="n">
        <v>0</v>
      </c>
      <c r="I16" t="n">
        <v>0</v>
      </c>
      <c r="J16" t="n">
        <v>0</v>
      </c>
      <c r="K16" t="n">
        <v>0</v>
      </c>
      <c r="L16" t="n">
        <v>0</v>
      </c>
      <c r="M16" t="n">
        <v>0</v>
      </c>
      <c r="N16" t="n">
        <v>0</v>
      </c>
      <c r="O16" t="n">
        <v>0</v>
      </c>
      <c r="P16" t="n">
        <v>0</v>
      </c>
      <c r="Q16" t="n">
        <v>-78.2632</v>
      </c>
      <c r="R16" t="n">
        <v>0</v>
      </c>
      <c r="S16" t="n">
        <v>-78.2632</v>
      </c>
      <c r="T16" t="n">
        <v>2777.2322</v>
      </c>
      <c r="U16" t="n">
        <v>5554.4644</v>
      </c>
      <c r="V16" t="n">
        <v>2</v>
      </c>
      <c r="W16" t="n">
        <v>577.3534</v>
      </c>
      <c r="X16" t="n">
        <v>1412.7034</v>
      </c>
      <c r="Y16" t="n">
        <v>2282.7034</v>
      </c>
      <c r="Z16" t="n">
        <v>2831.7034</v>
      </c>
      <c r="AA16" s="20" t="n">
        <v>46000</v>
      </c>
      <c r="AB16" t="inlineStr">
        <is>
          <t>زهرة يافا للتجارة JFT</t>
        </is>
      </c>
      <c r="AC16" s="20" t="n">
        <v>46081</v>
      </c>
      <c r="AD16" t="n">
        <v>253.6337</v>
      </c>
      <c r="AE16" t="n">
        <v>235.9752</v>
      </c>
      <c r="AF16" t="inlineStr">
        <is>
          <t>11:23</t>
        </is>
      </c>
      <c r="AG16" t="n">
        <v>0</v>
      </c>
    </row>
    <row r="17">
      <c r="A17" t="inlineStr">
        <is>
          <t>ADTV</t>
        </is>
      </c>
      <c r="B17" t="inlineStr">
        <is>
          <t>RM</t>
        </is>
      </c>
      <c r="C17" t="inlineStr">
        <is>
          <t>RM.ADTV.00016</t>
        </is>
      </c>
      <c r="D17" t="inlineStr">
        <is>
          <t xml:space="preserve">بروبلين </t>
        </is>
      </c>
      <c r="E17" t="n">
        <v>1450.1735</v>
      </c>
      <c r="F17" t="n">
        <v>3293.0533</v>
      </c>
      <c r="G17" t="inlineStr">
        <is>
          <t>9405, 9402, 9403, 605, 9112, 9108, 112, 499, 108, 9112, 112, 101, 403, 107, 112, 108, 107, 102, 101, 201, 403, 405, 499, 402, 9405, 9402, 605, 9403, 9108, 9112, 102, 9403, 108, 201, 499, 403, 405, 402</t>
        </is>
      </c>
      <c r="H17" t="n">
        <v>0</v>
      </c>
      <c r="I17" t="n">
        <v>0</v>
      </c>
      <c r="J17" t="n">
        <v>0</v>
      </c>
      <c r="K17" t="n">
        <v>0</v>
      </c>
      <c r="L17" t="n">
        <v>0</v>
      </c>
      <c r="M17" t="n">
        <v>0</v>
      </c>
      <c r="N17" t="n">
        <v>0</v>
      </c>
      <c r="O17" t="n">
        <v>0</v>
      </c>
      <c r="P17" t="n">
        <v>0</v>
      </c>
      <c r="Q17" t="n">
        <v>-15.6234</v>
      </c>
      <c r="R17" t="n">
        <v>0</v>
      </c>
      <c r="S17" t="n">
        <v>-15.6234</v>
      </c>
      <c r="T17" t="n">
        <v>1434.5501</v>
      </c>
      <c r="U17" t="n">
        <v>3258.8767</v>
      </c>
      <c r="V17" t="n">
        <v>2.1261</v>
      </c>
      <c r="W17" t="n">
        <v>110.2548</v>
      </c>
      <c r="X17" t="n">
        <v>272.2768</v>
      </c>
      <c r="Y17" t="n">
        <v>635.6048</v>
      </c>
      <c r="Z17" t="n">
        <v>738.6708</v>
      </c>
      <c r="AA17" s="20" t="n">
        <v>45522</v>
      </c>
      <c r="AB17" t="inlineStr">
        <is>
          <t>زهرة يافا للتجارة JFT</t>
        </is>
      </c>
      <c r="AC17" s="20" t="n">
        <v>46081</v>
      </c>
      <c r="AD17" t="n">
        <v>70.62269999999999</v>
      </c>
      <c r="AE17" t="n">
        <v>61.5559</v>
      </c>
      <c r="AF17" t="inlineStr">
        <is>
          <t>23:9</t>
        </is>
      </c>
      <c r="AG17" t="n">
        <v>0</v>
      </c>
    </row>
    <row r="18">
      <c r="A18" t="inlineStr">
        <is>
          <t>ADTV</t>
        </is>
      </c>
      <c r="B18" t="inlineStr">
        <is>
          <t>RM</t>
        </is>
      </c>
      <c r="C18" t="inlineStr">
        <is>
          <t>RM.ADTV.00017</t>
        </is>
      </c>
      <c r="D18" t="inlineStr">
        <is>
          <t>SODIUM CARBOXYMETHYL CELLULOSE / CMC 25KG</t>
        </is>
      </c>
      <c r="E18" t="n">
        <v>206.1675</v>
      </c>
      <c r="F18" t="n">
        <v>670.0962</v>
      </c>
      <c r="G18" t="inlineStr">
        <is>
          <t>405, 403, 499, 201, 306, 108, 9403, 102, 9112, 9108, 9403, 605, 9402, 9405, 9605, 499, 405, 403, 306, 201, 101, 102, 108, 112, 403, 101, 112, 9112, 108, 499, 112, 9605, 9112, 605, 9403, 9108, 9402, 9405</t>
        </is>
      </c>
      <c r="H18" t="n">
        <v>0</v>
      </c>
      <c r="I18" t="n">
        <v>0</v>
      </c>
      <c r="J18" t="n">
        <v>0</v>
      </c>
      <c r="K18" t="n">
        <v>0</v>
      </c>
      <c r="L18" t="n">
        <v>0</v>
      </c>
      <c r="M18" t="n">
        <v>0</v>
      </c>
      <c r="N18" t="n">
        <v>0</v>
      </c>
      <c r="O18" t="n">
        <v>0</v>
      </c>
      <c r="P18" t="n">
        <v>0</v>
      </c>
      <c r="Q18" t="n">
        <v>-3.3864</v>
      </c>
      <c r="R18" t="n">
        <v>0</v>
      </c>
      <c r="S18" t="n">
        <v>-3.3864</v>
      </c>
      <c r="T18" t="n">
        <v>202.7811</v>
      </c>
      <c r="U18" t="n">
        <v>659.0889</v>
      </c>
      <c r="V18" t="n">
        <v>3.2501</v>
      </c>
      <c r="W18" t="n">
        <v>23.1648</v>
      </c>
      <c r="X18" t="n">
        <v>155.6888</v>
      </c>
      <c r="Y18" t="n">
        <v>189.5608</v>
      </c>
      <c r="Z18" t="n">
        <v>210.9348</v>
      </c>
      <c r="AA18" s="20" t="n">
        <v>46000</v>
      </c>
      <c r="AB18" t="inlineStr">
        <is>
          <t>زهرة يافا للتجارة JFT</t>
        </is>
      </c>
      <c r="AC18" s="20" t="n">
        <v>46081</v>
      </c>
      <c r="AD18" t="n">
        <v>21.0623</v>
      </c>
      <c r="AE18" t="n">
        <v>17.5779</v>
      </c>
      <c r="AF18" t="inlineStr">
        <is>
          <t>11:16</t>
        </is>
      </c>
      <c r="AG18" t="n">
        <v>0</v>
      </c>
    </row>
    <row r="19">
      <c r="A19" t="inlineStr">
        <is>
          <t>ADTV</t>
        </is>
      </c>
      <c r="B19" t="inlineStr">
        <is>
          <t>RM</t>
        </is>
      </c>
      <c r="C19" t="inlineStr">
        <is>
          <t>RM.ADTV.00018</t>
        </is>
      </c>
      <c r="D19" t="inlineStr">
        <is>
          <t>XANTHAN GUM 25KG</t>
        </is>
      </c>
      <c r="E19" t="n">
        <v>173.2294</v>
      </c>
      <c r="F19" t="n">
        <v>606.3099</v>
      </c>
      <c r="G19" t="inlineStr">
        <is>
          <t>112, 499, 108, 101, 403, 9402, 499, 9112, 9108, 9403, 9405, 101, 102, 108, 112, 403, 405, 499, 405, 9112, 112, 9403, 108, 102, 9112, 9108, 403, 9402, 9405, 9403</t>
        </is>
      </c>
      <c r="H19" t="n">
        <v>0</v>
      </c>
      <c r="I19" t="n">
        <v>0</v>
      </c>
      <c r="J19" t="n">
        <v>0</v>
      </c>
      <c r="K19" t="n">
        <v>0</v>
      </c>
      <c r="L19" t="n">
        <v>0</v>
      </c>
      <c r="M19" t="n">
        <v>0</v>
      </c>
      <c r="N19" t="n">
        <v>0</v>
      </c>
      <c r="O19" t="n">
        <v>0</v>
      </c>
      <c r="P19" t="n">
        <v>0</v>
      </c>
      <c r="Q19" t="n">
        <v>-3.3864</v>
      </c>
      <c r="R19" t="n">
        <v>0</v>
      </c>
      <c r="S19" t="n">
        <v>-3.3864</v>
      </c>
      <c r="T19" t="n">
        <v>169.843</v>
      </c>
      <c r="U19" t="n">
        <v>594.4567</v>
      </c>
      <c r="V19" t="n">
        <v>3.5</v>
      </c>
      <c r="W19" t="n">
        <v>23.1648</v>
      </c>
      <c r="X19" t="n">
        <v>55.6888</v>
      </c>
      <c r="Y19" t="n">
        <v>89.5608</v>
      </c>
      <c r="Z19" t="n">
        <v>110.9348</v>
      </c>
      <c r="AA19" s="20" t="n">
        <v>46000</v>
      </c>
      <c r="AB19" t="inlineStr">
        <is>
          <t>زهرة يافا للتجارة JFT</t>
        </is>
      </c>
      <c r="AC19" s="20" t="n">
        <v>46081</v>
      </c>
      <c r="AD19" t="n">
        <v>9.9512</v>
      </c>
      <c r="AE19" t="n">
        <v>9.2445</v>
      </c>
      <c r="AF19" t="inlineStr">
        <is>
          <t>18:11</t>
        </is>
      </c>
      <c r="AG19" t="n">
        <v>0</v>
      </c>
    </row>
    <row r="20">
      <c r="A20" t="inlineStr">
        <is>
          <t>ADTV</t>
        </is>
      </c>
      <c r="B20" t="inlineStr">
        <is>
          <t>RM</t>
        </is>
      </c>
      <c r="C20" t="inlineStr">
        <is>
          <t>RM.ADTV.00019</t>
        </is>
      </c>
      <c r="D20" t="inlineStr">
        <is>
          <t>GUAR GUM POWDER 25KG</t>
        </is>
      </c>
      <c r="E20" t="n">
        <v>127.1777</v>
      </c>
      <c r="F20" t="n">
        <v>254.3621</v>
      </c>
      <c r="G20" t="inlineStr">
        <is>
          <t>405, 403, 499, 201, 102, 101, 112, 108, 102, 9403, 499, 403, 9112, 112, 101, 108, 112, 9112, 9108, 9403, 9405, 9402, 403, 499, 405, 108, 201, 9402, 9405, 9108, 9403, 9112</t>
        </is>
      </c>
      <c r="H20" t="n">
        <v>0</v>
      </c>
      <c r="I20" t="n">
        <v>0</v>
      </c>
      <c r="J20" t="n">
        <v>0</v>
      </c>
      <c r="K20" t="n">
        <v>0</v>
      </c>
      <c r="L20" t="n">
        <v>0</v>
      </c>
      <c r="M20" t="n">
        <v>0</v>
      </c>
      <c r="N20" t="n">
        <v>0</v>
      </c>
      <c r="O20" t="n">
        <v>0</v>
      </c>
      <c r="P20" t="n">
        <v>0</v>
      </c>
      <c r="Q20" t="n">
        <v>-3.1422</v>
      </c>
      <c r="R20" t="n">
        <v>0</v>
      </c>
      <c r="S20" t="n">
        <v>-3.1422</v>
      </c>
      <c r="T20" t="n">
        <v>124.0355</v>
      </c>
      <c r="U20" t="n">
        <v>248.0773</v>
      </c>
      <c r="V20" t="n">
        <v>2</v>
      </c>
      <c r="W20" t="n">
        <v>22.6764</v>
      </c>
      <c r="X20" t="n">
        <v>55.2004</v>
      </c>
      <c r="Y20" t="n">
        <v>89.0724</v>
      </c>
      <c r="Z20" t="n">
        <v>110.4464</v>
      </c>
      <c r="AA20" s="20" t="n">
        <v>45258</v>
      </c>
      <c r="AB20" t="inlineStr">
        <is>
          <t>زهرة يافا للتجارة JFT</t>
        </is>
      </c>
      <c r="AC20" s="20" t="n">
        <v>46081</v>
      </c>
      <c r="AD20" t="n">
        <v>9.8969</v>
      </c>
      <c r="AE20" t="n">
        <v>9.203799999999999</v>
      </c>
      <c r="AF20" t="inlineStr">
        <is>
          <t>13:14</t>
        </is>
      </c>
      <c r="AG20" t="n">
        <v>0</v>
      </c>
    </row>
    <row r="21">
      <c r="A21" t="inlineStr">
        <is>
          <t>ADTV</t>
        </is>
      </c>
      <c r="B21" t="inlineStr">
        <is>
          <t>RM</t>
        </is>
      </c>
      <c r="C21" t="inlineStr">
        <is>
          <t>RM.ADTV.00020</t>
        </is>
      </c>
      <c r="D21" t="inlineStr">
        <is>
          <t>زيت القرفة</t>
        </is>
      </c>
      <c r="E21" t="n">
        <v>168.2417</v>
      </c>
      <c r="F21" t="n">
        <v>4237.9784</v>
      </c>
      <c r="G21" t="inlineStr">
        <is>
          <t>403, 401, 405, 306, 499, 408, 402, 108, 101, 102, 105, 112, 201, 605, 9108, 9402, 9408, 9605, 9112, 9405, 9403, 101, 105, 405, 112, 499, 9405, 108, 9408, 408, 9112, 112, 9401, 403, 499, 408, 605, 402, 405, 108, 102, 306, 401, 201, 9402, 9605, 9405, 9108, 9401, 9112, 9408, 9403</t>
        </is>
      </c>
      <c r="H21" t="n">
        <v>0</v>
      </c>
      <c r="I21" t="n">
        <v>0</v>
      </c>
      <c r="J21" t="n">
        <v>0</v>
      </c>
      <c r="K21" t="n">
        <v>0</v>
      </c>
      <c r="L21" t="n">
        <v>0</v>
      </c>
      <c r="M21" t="n">
        <v>0</v>
      </c>
      <c r="N21" t="n">
        <v>0</v>
      </c>
      <c r="O21" t="n">
        <v>0</v>
      </c>
      <c r="P21" t="n">
        <v>0</v>
      </c>
      <c r="Q21" t="n">
        <v>-16.5694</v>
      </c>
      <c r="R21" t="n">
        <v>0</v>
      </c>
      <c r="S21" t="n">
        <v>-16.5694</v>
      </c>
      <c r="T21" t="n">
        <v>151.6723</v>
      </c>
      <c r="U21" t="n">
        <v>3830.6601</v>
      </c>
      <c r="V21" t="n">
        <v>25.4282</v>
      </c>
      <c r="W21" t="n">
        <v>39.4596</v>
      </c>
      <c r="X21" t="n">
        <v>68.3536</v>
      </c>
      <c r="Y21" t="n">
        <v>98.3426</v>
      </c>
      <c r="Z21" t="n">
        <v>135.2264</v>
      </c>
      <c r="AA21" s="20" t="n">
        <v>45943</v>
      </c>
      <c r="AB21" t="inlineStr">
        <is>
          <t>Cinnamon.01/2025</t>
        </is>
      </c>
      <c r="AC21" s="20" t="n">
        <v>46081</v>
      </c>
      <c r="AD21" t="n">
        <v>10.9269</v>
      </c>
      <c r="AE21" t="n">
        <v>11.2688</v>
      </c>
      <c r="AF21" t="inlineStr">
        <is>
          <t>13:13</t>
        </is>
      </c>
      <c r="AG21" t="n">
        <v>0</v>
      </c>
    </row>
    <row r="22">
      <c r="A22" t="inlineStr">
        <is>
          <t>ADTV</t>
        </is>
      </c>
      <c r="B22" t="inlineStr">
        <is>
          <t>RM</t>
        </is>
      </c>
      <c r="C22" t="inlineStr">
        <is>
          <t>RM.ADTV.00021</t>
        </is>
      </c>
      <c r="D22" t="inlineStr">
        <is>
          <t xml:space="preserve">طحينية سائلة </t>
        </is>
      </c>
      <c r="E22" t="n">
        <v>197.4467</v>
      </c>
      <c r="F22" t="n">
        <v>429.3087</v>
      </c>
      <c r="G22" t="inlineStr">
        <is>
          <t>9405, 9402, 605, 801, 9605, 9409, 9408, 9401, 112, 499, 108, 9108, 405, 408, 9112, 112, 111, 101, 9405, 108, 111, 101, 306, 405, 401, 409, 499, 408, 402, 9605, 9405, 9402, 9408, 605, 9108, 801, 9112, 9401, 9409, 9408, 108, 306, 401, 499, 405, 409, 402, 408</t>
        </is>
      </c>
      <c r="H22" t="n">
        <v>900</v>
      </c>
      <c r="I22" t="n">
        <v>0</v>
      </c>
      <c r="J22" t="n">
        <v>333.98</v>
      </c>
      <c r="K22" t="n">
        <v>0</v>
      </c>
      <c r="L22" t="n">
        <v>0</v>
      </c>
      <c r="M22" t="n">
        <v>1233.98</v>
      </c>
      <c r="N22" t="n">
        <v>0</v>
      </c>
      <c r="O22" t="n">
        <v>0</v>
      </c>
      <c r="P22" t="n">
        <v>0</v>
      </c>
      <c r="Q22" t="n">
        <v>-934.2442</v>
      </c>
      <c r="R22" t="n">
        <v>0</v>
      </c>
      <c r="S22" t="n">
        <v>-934.2442</v>
      </c>
      <c r="T22" t="n">
        <v>497.1825</v>
      </c>
      <c r="U22" t="n">
        <v>1058.6939</v>
      </c>
      <c r="V22" t="n">
        <v>2.0585</v>
      </c>
      <c r="W22" t="n">
        <v>1261.1884</v>
      </c>
      <c r="X22" t="n">
        <v>1268.2414</v>
      </c>
      <c r="Y22" t="n">
        <v>1268.2414</v>
      </c>
      <c r="Z22" t="n">
        <v>1416.2004</v>
      </c>
      <c r="AA22" s="20" t="n">
        <v>46071</v>
      </c>
      <c r="AB22" t="inlineStr">
        <is>
          <t>شركة حقول السمسم للصناعات الغذائية</t>
        </is>
      </c>
      <c r="AC22" s="20" t="n">
        <v>46081</v>
      </c>
      <c r="AD22" t="n">
        <v>140.9157</v>
      </c>
      <c r="AE22" t="n">
        <v>118.0167</v>
      </c>
      <c r="AF22" t="inlineStr">
        <is>
          <t>4:6</t>
        </is>
      </c>
      <c r="AG22" t="n">
        <v>1890</v>
      </c>
    </row>
    <row r="23">
      <c r="A23" t="inlineStr">
        <is>
          <t>ADTV</t>
        </is>
      </c>
      <c r="B23" t="inlineStr">
        <is>
          <t>RM</t>
        </is>
      </c>
      <c r="C23" t="inlineStr">
        <is>
          <t>RM.ADTV.00022</t>
        </is>
      </c>
      <c r="D23" t="inlineStr">
        <is>
          <t xml:space="preserve">جيلاتين حيواني </t>
        </is>
      </c>
      <c r="E23" t="n">
        <v>0</v>
      </c>
      <c r="F23" t="n">
        <v>0</v>
      </c>
      <c r="G23" t="inlineStr">
        <is>
          <t>301, 301</t>
        </is>
      </c>
      <c r="H23" t="n">
        <v>0</v>
      </c>
      <c r="I23" t="n">
        <v>0</v>
      </c>
      <c r="J23" t="n">
        <v>0</v>
      </c>
      <c r="K23" t="n">
        <v>0</v>
      </c>
      <c r="L23" t="n">
        <v>0</v>
      </c>
      <c r="M23" t="n">
        <v>0</v>
      </c>
      <c r="N23" t="n">
        <v>0</v>
      </c>
      <c r="O23" t="n">
        <v>0</v>
      </c>
      <c r="P23" t="n">
        <v>0</v>
      </c>
      <c r="Q23" t="n">
        <v>0</v>
      </c>
      <c r="R23" t="n">
        <v>0</v>
      </c>
      <c r="S23" t="n">
        <v>0</v>
      </c>
      <c r="T23" t="n">
        <v>0</v>
      </c>
      <c r="U23" t="n">
        <v>0</v>
      </c>
      <c r="V23" t="n">
        <v>7.4138</v>
      </c>
      <c r="W23" t="n">
        <v>0</v>
      </c>
      <c r="X23" t="n">
        <v>0</v>
      </c>
      <c r="Y23" t="n">
        <v>0</v>
      </c>
      <c r="Z23" t="n">
        <v>0</v>
      </c>
      <c r="AA23" s="20" t="n">
        <v>45364</v>
      </c>
      <c r="AB23" t="inlineStr">
        <is>
          <t>شركة اياد خرفان وشركاه - مورد</t>
        </is>
      </c>
      <c r="AC23" s="20" t="n">
        <v>45364</v>
      </c>
      <c r="AD23" t="n">
        <v>0</v>
      </c>
      <c r="AE23" t="n">
        <v>0</v>
      </c>
      <c r="AG23" t="n">
        <v>0</v>
      </c>
    </row>
    <row r="24">
      <c r="A24" t="inlineStr">
        <is>
          <t>ADTV</t>
        </is>
      </c>
      <c r="B24" t="inlineStr">
        <is>
          <t>RM</t>
        </is>
      </c>
      <c r="C24" t="inlineStr">
        <is>
          <t>RM.ADTV.00023</t>
        </is>
      </c>
      <c r="D24" t="inlineStr">
        <is>
          <t xml:space="preserve">Oil Binder </t>
        </is>
      </c>
      <c r="E24" t="n">
        <v>254.7779</v>
      </c>
      <c r="F24" t="n">
        <v>1324.8451</v>
      </c>
      <c r="G24" t="inlineStr">
        <is>
          <t>306, 401, 402, 405, 408, 108, 112, 101, 102, 104, 499, 9112, 605, 9108, 9405, 9401, 9402, 9605, 9408, 112, 112, 101, 499, 108, 9405, 405, 499, 605, 9401, 9112, 9108, 9408, 9402, 9605, 9405, 108, 104, 102, 9408, 408, 9112, 401, 306, 405, 402, 408</t>
        </is>
      </c>
      <c r="H24" t="n">
        <v>500</v>
      </c>
      <c r="I24" t="n">
        <v>0</v>
      </c>
      <c r="J24" t="n">
        <v>0</v>
      </c>
      <c r="K24" t="n">
        <v>0</v>
      </c>
      <c r="L24" t="n">
        <v>0</v>
      </c>
      <c r="M24" t="n">
        <v>500</v>
      </c>
      <c r="N24" t="n">
        <v>0</v>
      </c>
      <c r="O24" t="n">
        <v>0</v>
      </c>
      <c r="P24" t="n">
        <v>0</v>
      </c>
      <c r="Q24" t="n">
        <v>-102.3677</v>
      </c>
      <c r="R24" t="n">
        <v>0</v>
      </c>
      <c r="S24" t="n">
        <v>-102.3677</v>
      </c>
      <c r="T24" t="n">
        <v>652.4102</v>
      </c>
      <c r="U24" t="n">
        <v>3392.533</v>
      </c>
      <c r="V24" t="n">
        <v>6.249</v>
      </c>
      <c r="W24" t="n">
        <v>248.0424</v>
      </c>
      <c r="X24" t="n">
        <v>732.4534</v>
      </c>
      <c r="Y24" t="n">
        <v>1291.3214</v>
      </c>
      <c r="Z24" t="n">
        <v>1982.5334</v>
      </c>
      <c r="AA24" s="20" t="n">
        <v>46071</v>
      </c>
      <c r="AB24" t="inlineStr">
        <is>
          <t>كوينكا للمواد والمكونات الغذائية والكيميائية</t>
        </is>
      </c>
      <c r="AC24" s="20" t="n">
        <v>46081</v>
      </c>
      <c r="AD24" t="n">
        <v>143.4801</v>
      </c>
      <c r="AE24" t="n">
        <v>165.2111</v>
      </c>
      <c r="AF24" t="inlineStr">
        <is>
          <t>3:28</t>
        </is>
      </c>
      <c r="AG24" t="n">
        <v>2600</v>
      </c>
    </row>
    <row r="25">
      <c r="A25" t="inlineStr">
        <is>
          <t>ADTV</t>
        </is>
      </c>
      <c r="B25" t="inlineStr">
        <is>
          <t>RM</t>
        </is>
      </c>
      <c r="C25" t="inlineStr">
        <is>
          <t>RM.ADTV.00024</t>
        </is>
      </c>
      <c r="D25" t="inlineStr">
        <is>
          <t>Water</t>
        </is>
      </c>
      <c r="E25" t="n">
        <v>4962.7253</v>
      </c>
      <c r="F25" t="n">
        <v>496.2725</v>
      </c>
      <c r="G25" t="inlineStr">
        <is>
          <t>9402, 9304, 9409, 9403, 403, 499, 402, 304, 409, 304, 403, 402, 409, 499, 9402, 9403, 9304, 9409, 409, 403, 499</t>
        </is>
      </c>
      <c r="H25" t="n">
        <v>2000</v>
      </c>
      <c r="I25" t="n">
        <v>0</v>
      </c>
      <c r="J25" t="n">
        <v>2000</v>
      </c>
      <c r="K25" t="n">
        <v>0</v>
      </c>
      <c r="L25" t="n">
        <v>0</v>
      </c>
      <c r="M25" t="n">
        <v>4000</v>
      </c>
      <c r="N25" t="n">
        <v>0</v>
      </c>
      <c r="O25" t="n">
        <v>0</v>
      </c>
      <c r="P25" t="n">
        <v>0</v>
      </c>
      <c r="Q25" t="n">
        <v>-2475.4366</v>
      </c>
      <c r="R25" t="n">
        <v>0</v>
      </c>
      <c r="S25" t="n">
        <v>-2475.4366</v>
      </c>
      <c r="T25" t="n">
        <v>6487.2887</v>
      </c>
      <c r="U25" t="n">
        <v>488.5376</v>
      </c>
      <c r="V25" t="n">
        <v>0.001</v>
      </c>
      <c r="W25" t="n">
        <v>5348.4472</v>
      </c>
      <c r="X25" t="n">
        <v>8990.424199999999</v>
      </c>
      <c r="Y25" t="n">
        <v>12194.3782</v>
      </c>
      <c r="Z25" t="n">
        <v>15080.9612</v>
      </c>
      <c r="AA25" s="20" t="n">
        <v>2</v>
      </c>
      <c r="AC25" s="20" t="n">
        <v>46081</v>
      </c>
      <c r="AD25" t="n">
        <v>1354.9309</v>
      </c>
      <c r="AE25" t="n">
        <v>1256.7467</v>
      </c>
      <c r="AF25" t="inlineStr">
        <is>
          <t>5:4</t>
        </is>
      </c>
      <c r="AG25" t="n">
        <v>2</v>
      </c>
    </row>
    <row r="26">
      <c r="A26" t="inlineStr">
        <is>
          <t>ADTV</t>
        </is>
      </c>
      <c r="B26" t="inlineStr">
        <is>
          <t>RM</t>
        </is>
      </c>
      <c r="C26" t="inlineStr">
        <is>
          <t>RM.ADTV.00025</t>
        </is>
      </c>
      <c r="D26" t="inlineStr">
        <is>
          <t xml:space="preserve">عجينة كنافة خالي من السكر </t>
        </is>
      </c>
      <c r="V26" t="n">
        <v>0</v>
      </c>
      <c r="W26" t="n">
        <v>0</v>
      </c>
      <c r="X26" t="n">
        <v>0</v>
      </c>
      <c r="Y26" t="n">
        <v>0</v>
      </c>
      <c r="Z26" t="n">
        <v>0</v>
      </c>
      <c r="AA26" s="20" t="n">
        <v>2</v>
      </c>
      <c r="AC26" s="20" t="n">
        <v>2</v>
      </c>
      <c r="AD26" t="n">
        <v>0</v>
      </c>
      <c r="AE26" t="n">
        <v>0</v>
      </c>
    </row>
    <row r="27">
      <c r="A27" t="inlineStr">
        <is>
          <t>ADTV</t>
        </is>
      </c>
      <c r="B27" t="inlineStr">
        <is>
          <t>RM</t>
        </is>
      </c>
      <c r="C27" t="inlineStr">
        <is>
          <t>RM.ADTV.00026</t>
        </is>
      </c>
      <c r="D27" t="inlineStr">
        <is>
          <t>طحين</t>
        </is>
      </c>
      <c r="E27" t="n">
        <v>7.15</v>
      </c>
      <c r="F27" t="n">
        <v>0.0143</v>
      </c>
      <c r="G27" t="inlineStr">
        <is>
          <t>605, 9108, 499, 402, 108, 9108, 605, 499, 402, 108</t>
        </is>
      </c>
      <c r="H27" t="n">
        <v>0</v>
      </c>
      <c r="I27" t="n">
        <v>0</v>
      </c>
      <c r="J27" t="n">
        <v>0</v>
      </c>
      <c r="K27" t="n">
        <v>0</v>
      </c>
      <c r="L27" t="n">
        <v>0</v>
      </c>
      <c r="M27" t="n">
        <v>0</v>
      </c>
      <c r="N27" t="n">
        <v>0</v>
      </c>
      <c r="O27" t="n">
        <v>0</v>
      </c>
      <c r="P27" t="n">
        <v>0</v>
      </c>
      <c r="Q27" t="n">
        <v>0</v>
      </c>
      <c r="R27" t="n">
        <v>0</v>
      </c>
      <c r="S27" t="n">
        <v>0</v>
      </c>
      <c r="T27" t="n">
        <v>7.15</v>
      </c>
      <c r="U27" t="n">
        <v>0.0143</v>
      </c>
      <c r="V27" t="n">
        <v>0.002</v>
      </c>
      <c r="W27" t="n">
        <v>0</v>
      </c>
      <c r="X27" t="n">
        <v>42.85</v>
      </c>
      <c r="Y27" t="n">
        <v>42.85</v>
      </c>
      <c r="Z27" t="n">
        <v>42.85</v>
      </c>
      <c r="AA27" s="20" t="n">
        <v>2</v>
      </c>
      <c r="AC27" s="20" t="n">
        <v>45943</v>
      </c>
      <c r="AD27" t="n">
        <v>4.7611</v>
      </c>
      <c r="AE27" t="n">
        <v>3.5708</v>
      </c>
      <c r="AF27" t="inlineStr">
        <is>
          <t>2:0</t>
        </is>
      </c>
      <c r="AG27" t="n">
        <v>0</v>
      </c>
    </row>
    <row r="28">
      <c r="A28" t="inlineStr">
        <is>
          <t>ADTV</t>
        </is>
      </c>
      <c r="B28" t="inlineStr">
        <is>
          <t>RM</t>
        </is>
      </c>
      <c r="C28" t="inlineStr">
        <is>
          <t>RM.ADTV.00027</t>
        </is>
      </c>
      <c r="D28" t="inlineStr">
        <is>
          <t>طحين زهرة 50 ك</t>
        </is>
      </c>
      <c r="E28" t="n">
        <v>0</v>
      </c>
      <c r="F28" t="n">
        <v>0</v>
      </c>
      <c r="G28" t="inlineStr">
        <is>
          <t>108, 403, 9108, 605, 108, 605, 403, 9108</t>
        </is>
      </c>
      <c r="H28" t="n">
        <v>0</v>
      </c>
      <c r="I28" t="n">
        <v>0</v>
      </c>
      <c r="J28" t="n">
        <v>0</v>
      </c>
      <c r="K28" t="n">
        <v>0</v>
      </c>
      <c r="L28" t="n">
        <v>0</v>
      </c>
      <c r="M28" t="n">
        <v>0</v>
      </c>
      <c r="N28" t="n">
        <v>0</v>
      </c>
      <c r="O28" t="n">
        <v>0</v>
      </c>
      <c r="P28" t="n">
        <v>0</v>
      </c>
      <c r="Q28" t="n">
        <v>0</v>
      </c>
      <c r="R28" t="n">
        <v>0</v>
      </c>
      <c r="S28" t="n">
        <v>0</v>
      </c>
      <c r="T28" t="n">
        <v>0</v>
      </c>
      <c r="U28" t="n">
        <v>0</v>
      </c>
      <c r="V28" t="n">
        <v>0.002</v>
      </c>
      <c r="W28" t="n">
        <v>0</v>
      </c>
      <c r="X28" t="n">
        <v>39</v>
      </c>
      <c r="Y28" t="n">
        <v>39</v>
      </c>
      <c r="Z28" t="n">
        <v>39</v>
      </c>
      <c r="AA28" s="20" t="n">
        <v>45190</v>
      </c>
      <c r="AB28" t="inlineStr">
        <is>
          <t>شركة اياد خرفان وشركاه - مورد</t>
        </is>
      </c>
      <c r="AC28" s="20" t="n">
        <v>45943</v>
      </c>
      <c r="AD28" t="n">
        <v>4.3333</v>
      </c>
      <c r="AE28" t="n">
        <v>3.25</v>
      </c>
      <c r="AF28" t="inlineStr">
        <is>
          <t>0:0</t>
        </is>
      </c>
      <c r="AG28" t="n">
        <v>0</v>
      </c>
    </row>
    <row r="29">
      <c r="A29" t="inlineStr">
        <is>
          <t>ADTV</t>
        </is>
      </c>
      <c r="B29" t="inlineStr">
        <is>
          <t>RM</t>
        </is>
      </c>
      <c r="C29" t="inlineStr">
        <is>
          <t>RM.ADTV.00028</t>
        </is>
      </c>
      <c r="D29" t="inlineStr">
        <is>
          <t xml:space="preserve">بيكنج باودر </t>
        </is>
      </c>
      <c r="E29" t="n">
        <v>0.1</v>
      </c>
      <c r="F29" t="n">
        <v>0.89</v>
      </c>
      <c r="G29" t="inlineStr">
        <is>
          <t>402, 499, 402, 499</t>
        </is>
      </c>
      <c r="H29" t="n">
        <v>0</v>
      </c>
      <c r="I29" t="n">
        <v>0</v>
      </c>
      <c r="J29" t="n">
        <v>0</v>
      </c>
      <c r="K29" t="n">
        <v>0</v>
      </c>
      <c r="L29" t="n">
        <v>0</v>
      </c>
      <c r="M29" t="n">
        <v>0</v>
      </c>
      <c r="N29" t="n">
        <v>0</v>
      </c>
      <c r="O29" t="n">
        <v>0</v>
      </c>
      <c r="P29" t="n">
        <v>0</v>
      </c>
      <c r="Q29" t="n">
        <v>0</v>
      </c>
      <c r="R29" t="n">
        <v>0</v>
      </c>
      <c r="S29" t="n">
        <v>0</v>
      </c>
      <c r="T29" t="n">
        <v>0.1</v>
      </c>
      <c r="U29" t="n">
        <v>0.89</v>
      </c>
      <c r="V29" t="n">
        <v>8.9</v>
      </c>
      <c r="W29" t="n">
        <v>0</v>
      </c>
      <c r="X29" t="n">
        <v>0</v>
      </c>
      <c r="Y29" t="n">
        <v>0</v>
      </c>
      <c r="Z29" t="n">
        <v>0</v>
      </c>
      <c r="AA29" s="20" t="n">
        <v>45246</v>
      </c>
      <c r="AB29" t="inlineStr">
        <is>
          <t>Cash Customer - مورد</t>
        </is>
      </c>
      <c r="AC29" s="20" t="n">
        <v>2</v>
      </c>
      <c r="AD29" t="n">
        <v>0</v>
      </c>
      <c r="AE29" t="n">
        <v>0</v>
      </c>
      <c r="AG29" t="n">
        <v>0</v>
      </c>
    </row>
    <row r="30">
      <c r="A30" t="inlineStr">
        <is>
          <t>ADTV</t>
        </is>
      </c>
      <c r="B30" t="inlineStr">
        <is>
          <t>RM</t>
        </is>
      </c>
      <c r="C30" t="inlineStr">
        <is>
          <t>RM.ADTV.00029</t>
        </is>
      </c>
      <c r="D30" t="inlineStr">
        <is>
          <t>Gelatin Powder – Abdoun showroom</t>
        </is>
      </c>
      <c r="E30" t="n">
        <v>1</v>
      </c>
      <c r="F30" t="n">
        <v>13.1</v>
      </c>
      <c r="G30" t="inlineStr">
        <is>
          <t>304, 304</t>
        </is>
      </c>
      <c r="H30" t="n">
        <v>0</v>
      </c>
      <c r="I30" t="n">
        <v>0</v>
      </c>
      <c r="J30" t="n">
        <v>0</v>
      </c>
      <c r="K30" t="n">
        <v>0</v>
      </c>
      <c r="L30" t="n">
        <v>0</v>
      </c>
      <c r="M30" t="n">
        <v>0</v>
      </c>
      <c r="N30" t="n">
        <v>0</v>
      </c>
      <c r="O30" t="n">
        <v>0</v>
      </c>
      <c r="P30" t="n">
        <v>0</v>
      </c>
      <c r="Q30" t="n">
        <v>0</v>
      </c>
      <c r="R30" t="n">
        <v>0</v>
      </c>
      <c r="S30" t="n">
        <v>0</v>
      </c>
      <c r="T30" t="n">
        <v>1</v>
      </c>
      <c r="U30" t="n">
        <v>13.1</v>
      </c>
      <c r="V30" t="n">
        <v>13.1</v>
      </c>
      <c r="W30" t="n">
        <v>0</v>
      </c>
      <c r="X30" t="n">
        <v>0</v>
      </c>
      <c r="Y30" t="n">
        <v>0</v>
      </c>
      <c r="Z30" t="n">
        <v>0</v>
      </c>
      <c r="AA30" s="20" t="n">
        <v>45854</v>
      </c>
      <c r="AB30" t="inlineStr">
        <is>
          <t>شركة الكونية للاستيراد والتصدير</t>
        </is>
      </c>
      <c r="AC30" s="20" t="n">
        <v>2</v>
      </c>
      <c r="AD30" t="n">
        <v>0</v>
      </c>
      <c r="AE30" t="n">
        <v>0</v>
      </c>
      <c r="AG30" t="n">
        <v>0</v>
      </c>
    </row>
    <row r="31">
      <c r="A31" t="inlineStr">
        <is>
          <t>ADTV</t>
        </is>
      </c>
      <c r="B31" t="inlineStr">
        <is>
          <t>RM</t>
        </is>
      </c>
      <c r="C31" t="inlineStr">
        <is>
          <t>RM.ADTV.00030</t>
        </is>
      </c>
      <c r="D31" t="inlineStr">
        <is>
          <t xml:space="preserve">بوردة تشيز كيك </t>
        </is>
      </c>
      <c r="V31" t="n">
        <v>0</v>
      </c>
      <c r="W31" t="n">
        <v>0</v>
      </c>
      <c r="X31" t="n">
        <v>0</v>
      </c>
      <c r="Y31" t="n">
        <v>0</v>
      </c>
      <c r="Z31" t="n">
        <v>0</v>
      </c>
      <c r="AA31" s="20" t="n">
        <v>2</v>
      </c>
      <c r="AC31" s="20" t="n">
        <v>2</v>
      </c>
      <c r="AD31" t="n">
        <v>0</v>
      </c>
      <c r="AE31" t="n">
        <v>0</v>
      </c>
    </row>
    <row r="32">
      <c r="A32" t="inlineStr">
        <is>
          <t>ADTV</t>
        </is>
      </c>
      <c r="B32" t="inlineStr">
        <is>
          <t>RM</t>
        </is>
      </c>
      <c r="C32" t="inlineStr">
        <is>
          <t>RM.ADTV.00031</t>
        </is>
      </c>
      <c r="D32" t="inlineStr">
        <is>
          <t xml:space="preserve">شوفان </t>
        </is>
      </c>
      <c r="E32" t="n">
        <v>189.3172</v>
      </c>
      <c r="F32" t="n">
        <v>167.3473</v>
      </c>
      <c r="G32" t="inlineStr">
        <is>
          <t>112, 108, 405, 409, 401, 108, 499, 112, 9409, 9409, 9401, 801, 409, 9405, 9112, 499, 405, 409, 401, 108, 9405, 9112, 9401, 9409, 801, 499</t>
        </is>
      </c>
      <c r="H32" t="n">
        <v>0</v>
      </c>
      <c r="I32" t="n">
        <v>0</v>
      </c>
      <c r="J32" t="n">
        <v>0</v>
      </c>
      <c r="K32" t="n">
        <v>0</v>
      </c>
      <c r="L32" t="n">
        <v>0</v>
      </c>
      <c r="M32" t="n">
        <v>0</v>
      </c>
      <c r="N32" t="n">
        <v>0</v>
      </c>
      <c r="O32" t="n">
        <v>0</v>
      </c>
      <c r="P32" t="n">
        <v>0</v>
      </c>
      <c r="Q32" t="n">
        <v>-12.4085</v>
      </c>
      <c r="R32" t="n">
        <v>0</v>
      </c>
      <c r="S32" t="n">
        <v>-12.4085</v>
      </c>
      <c r="T32" t="n">
        <v>176.9087</v>
      </c>
      <c r="U32" t="n">
        <v>155.4622</v>
      </c>
      <c r="V32" t="n">
        <v>0.8721</v>
      </c>
      <c r="W32" t="n">
        <v>139.139</v>
      </c>
      <c r="X32" t="n">
        <v>272.463</v>
      </c>
      <c r="Y32" t="n">
        <v>304.416</v>
      </c>
      <c r="Z32" t="n">
        <v>325.401</v>
      </c>
      <c r="AA32" s="20" t="n">
        <v>45995</v>
      </c>
      <c r="AB32" t="inlineStr">
        <is>
          <t>مطاحن الدبور الذهبي</t>
        </is>
      </c>
      <c r="AC32" s="20" t="n">
        <v>46081</v>
      </c>
      <c r="AD32" t="n">
        <v>33.824</v>
      </c>
      <c r="AE32" t="n">
        <v>27.1167</v>
      </c>
      <c r="AF32" t="inlineStr">
        <is>
          <t>6:15</t>
        </is>
      </c>
      <c r="AG32" t="n">
        <v>0</v>
      </c>
    </row>
    <row r="33">
      <c r="A33" t="inlineStr">
        <is>
          <t>ADTV</t>
        </is>
      </c>
      <c r="B33" t="inlineStr">
        <is>
          <t>RM</t>
        </is>
      </c>
      <c r="C33" t="inlineStr">
        <is>
          <t>RM.ADTV.00032</t>
        </is>
      </c>
      <c r="D33" t="inlineStr">
        <is>
          <t xml:space="preserve">Malt Dextrin 25 kg   </t>
        </is>
      </c>
      <c r="V33" t="n">
        <v>0</v>
      </c>
      <c r="W33" t="n">
        <v>0</v>
      </c>
      <c r="X33" t="n">
        <v>0</v>
      </c>
      <c r="Y33" t="n">
        <v>0</v>
      </c>
      <c r="Z33" t="n">
        <v>0</v>
      </c>
      <c r="AA33" s="20" t="n">
        <v>2</v>
      </c>
      <c r="AC33" s="20" t="n">
        <v>2</v>
      </c>
      <c r="AD33" t="n">
        <v>0</v>
      </c>
      <c r="AE33" t="n">
        <v>0</v>
      </c>
    </row>
    <row r="34">
      <c r="A34" t="inlineStr">
        <is>
          <t>ADTV</t>
        </is>
      </c>
      <c r="B34" t="inlineStr">
        <is>
          <t>RM</t>
        </is>
      </c>
      <c r="C34" t="inlineStr">
        <is>
          <t>RM.ADTV.00033</t>
        </is>
      </c>
      <c r="D34" t="inlineStr">
        <is>
          <t>egg</t>
        </is>
      </c>
      <c r="E34" t="n">
        <v>60</v>
      </c>
      <c r="F34" t="n">
        <v>4.824</v>
      </c>
      <c r="G34" t="inlineStr">
        <is>
          <t>499, 402, 304, 499, 402, 304</t>
        </is>
      </c>
      <c r="H34" t="n">
        <v>0</v>
      </c>
      <c r="I34" t="n">
        <v>0</v>
      </c>
      <c r="J34" t="n">
        <v>0</v>
      </c>
      <c r="K34" t="n">
        <v>0</v>
      </c>
      <c r="L34" t="n">
        <v>0</v>
      </c>
      <c r="M34" t="n">
        <v>0</v>
      </c>
      <c r="N34" t="n">
        <v>0</v>
      </c>
      <c r="O34" t="n">
        <v>0</v>
      </c>
      <c r="P34" t="n">
        <v>0</v>
      </c>
      <c r="Q34" t="n">
        <v>0</v>
      </c>
      <c r="R34" t="n">
        <v>0</v>
      </c>
      <c r="S34" t="n">
        <v>0</v>
      </c>
      <c r="T34" t="n">
        <v>60</v>
      </c>
      <c r="U34" t="n">
        <v>4.824</v>
      </c>
      <c r="V34" t="n">
        <v>0.0804</v>
      </c>
      <c r="W34" t="n">
        <v>0</v>
      </c>
      <c r="X34" t="n">
        <v>0</v>
      </c>
      <c r="Y34" t="n">
        <v>0</v>
      </c>
      <c r="Z34" t="n">
        <v>0</v>
      </c>
      <c r="AA34" s="20" t="n">
        <v>45693</v>
      </c>
      <c r="AB34" t="inlineStr">
        <is>
          <t>Cash Customer - مورد</t>
        </is>
      </c>
      <c r="AC34" s="20" t="n">
        <v>2</v>
      </c>
      <c r="AD34" t="n">
        <v>0</v>
      </c>
      <c r="AE34" t="n">
        <v>0</v>
      </c>
      <c r="AG34" t="n">
        <v>0</v>
      </c>
    </row>
    <row r="35">
      <c r="A35" t="inlineStr">
        <is>
          <t>ADTV</t>
        </is>
      </c>
      <c r="B35" t="inlineStr">
        <is>
          <t>RM</t>
        </is>
      </c>
      <c r="C35" t="inlineStr">
        <is>
          <t>RM.ADTV.00034</t>
        </is>
      </c>
      <c r="D35" t="inlineStr">
        <is>
          <t>Yeast instant dry bakmate blue</t>
        </is>
      </c>
      <c r="E35" t="n">
        <v>0</v>
      </c>
      <c r="F35" t="n">
        <v>0</v>
      </c>
      <c r="G35" t="inlineStr">
        <is>
          <t>9605, 301, 305, 605, 9605, 605, 301, 305</t>
        </is>
      </c>
      <c r="H35" t="n">
        <v>0</v>
      </c>
      <c r="I35" t="n">
        <v>0</v>
      </c>
      <c r="J35" t="n">
        <v>0</v>
      </c>
      <c r="K35" t="n">
        <v>0</v>
      </c>
      <c r="L35" t="n">
        <v>0</v>
      </c>
      <c r="M35" t="n">
        <v>0</v>
      </c>
      <c r="N35" t="n">
        <v>0</v>
      </c>
      <c r="O35" t="n">
        <v>0</v>
      </c>
      <c r="P35" t="n">
        <v>0</v>
      </c>
      <c r="Q35" t="n">
        <v>0</v>
      </c>
      <c r="R35" t="n">
        <v>0</v>
      </c>
      <c r="S35" t="n">
        <v>0</v>
      </c>
      <c r="T35" t="n">
        <v>0</v>
      </c>
      <c r="U35" t="n">
        <v>0</v>
      </c>
      <c r="V35" t="n">
        <v>2.3239</v>
      </c>
      <c r="W35" t="n">
        <v>7069.95</v>
      </c>
      <c r="X35" t="n">
        <v>3382.65</v>
      </c>
      <c r="Y35" t="n">
        <v>24638.85</v>
      </c>
      <c r="Z35" t="n">
        <v>40856.85</v>
      </c>
      <c r="AA35" s="20" t="n">
        <v>45197</v>
      </c>
      <c r="AB35" t="inlineStr">
        <is>
          <t>YEAST.03/2023</t>
        </is>
      </c>
      <c r="AC35" s="20" t="n">
        <v>46008</v>
      </c>
      <c r="AD35" t="n">
        <v>2737.65</v>
      </c>
      <c r="AE35" t="n">
        <v>3404.7375</v>
      </c>
      <c r="AF35" t="inlineStr">
        <is>
          <t>0:0</t>
        </is>
      </c>
      <c r="AG35" t="n">
        <v>0</v>
      </c>
    </row>
    <row r="36">
      <c r="A36" t="inlineStr">
        <is>
          <t>ADTV</t>
        </is>
      </c>
      <c r="B36" t="inlineStr">
        <is>
          <t>RM</t>
        </is>
      </c>
      <c r="C36" t="inlineStr">
        <is>
          <t>RM.ADTV.00035</t>
        </is>
      </c>
      <c r="D36" t="inlineStr">
        <is>
          <t>Marsh Mallows</t>
        </is>
      </c>
      <c r="E36" t="n">
        <v>0</v>
      </c>
      <c r="F36" t="n">
        <v>0</v>
      </c>
      <c r="G36" t="inlineStr">
        <is>
          <t>402, 402</t>
        </is>
      </c>
      <c r="H36" t="n">
        <v>0</v>
      </c>
      <c r="I36" t="n">
        <v>0</v>
      </c>
      <c r="J36" t="n">
        <v>0</v>
      </c>
      <c r="K36" t="n">
        <v>0</v>
      </c>
      <c r="L36" t="n">
        <v>0</v>
      </c>
      <c r="M36" t="n">
        <v>0</v>
      </c>
      <c r="N36" t="n">
        <v>0</v>
      </c>
      <c r="O36" t="n">
        <v>0</v>
      </c>
      <c r="P36" t="n">
        <v>0</v>
      </c>
      <c r="Q36" t="n">
        <v>0</v>
      </c>
      <c r="R36" t="n">
        <v>0</v>
      </c>
      <c r="S36" t="n">
        <v>0</v>
      </c>
      <c r="T36" t="n">
        <v>0</v>
      </c>
      <c r="U36" t="n">
        <v>0</v>
      </c>
      <c r="V36" t="n">
        <v>0.862</v>
      </c>
      <c r="W36" t="n">
        <v>0</v>
      </c>
      <c r="X36" t="n">
        <v>0</v>
      </c>
      <c r="Y36" t="n">
        <v>0</v>
      </c>
      <c r="Z36" t="n">
        <v>0</v>
      </c>
      <c r="AA36" s="20" t="n">
        <v>2</v>
      </c>
      <c r="AC36" s="20" t="n">
        <v>2</v>
      </c>
      <c r="AD36" t="n">
        <v>0</v>
      </c>
      <c r="AE36" t="n">
        <v>0</v>
      </c>
      <c r="AG36" t="n">
        <v>0</v>
      </c>
    </row>
    <row r="37">
      <c r="A37" t="inlineStr">
        <is>
          <t>ADTV</t>
        </is>
      </c>
      <c r="B37" t="inlineStr">
        <is>
          <t>RM</t>
        </is>
      </c>
      <c r="C37" t="inlineStr">
        <is>
          <t>RM.ADTV.00036</t>
        </is>
      </c>
      <c r="D37" t="inlineStr">
        <is>
          <t>فريش كريم</t>
        </is>
      </c>
      <c r="E37" t="n">
        <v>41.9</v>
      </c>
      <c r="F37" t="n">
        <v>149.9155</v>
      </c>
      <c r="G37" t="inlineStr">
        <is>
          <t>401, 409, 499, 9102, 402, 304, 108, 102, 101, 801, 9304, 9409, 101, 9409, 102, 103, 304, 409, 101, 9103, 102, 103, 9103, 9102, 402, 304, 499, 409, 401, 108, 9304, 9409, 801</t>
        </is>
      </c>
      <c r="H37" t="n">
        <v>84</v>
      </c>
      <c r="I37" t="n">
        <v>0</v>
      </c>
      <c r="J37" t="n">
        <v>0</v>
      </c>
      <c r="K37" t="n">
        <v>0</v>
      </c>
      <c r="L37" t="n">
        <v>0</v>
      </c>
      <c r="M37" t="n">
        <v>84</v>
      </c>
      <c r="N37" t="n">
        <v>0</v>
      </c>
      <c r="O37" t="n">
        <v>0</v>
      </c>
      <c r="P37" t="n">
        <v>0</v>
      </c>
      <c r="Q37" t="n">
        <v>-36.294</v>
      </c>
      <c r="R37" t="n">
        <v>0</v>
      </c>
      <c r="S37" t="n">
        <v>-36.294</v>
      </c>
      <c r="T37" t="n">
        <v>89.60599999999999</v>
      </c>
      <c r="U37" t="n">
        <v>319.7715</v>
      </c>
      <c r="V37" t="n">
        <v>3.8679</v>
      </c>
      <c r="W37" t="n">
        <v>36.294</v>
      </c>
      <c r="X37" t="n">
        <v>39.237</v>
      </c>
      <c r="Y37" t="n">
        <v>39.237</v>
      </c>
      <c r="Z37" t="n">
        <v>39.237</v>
      </c>
      <c r="AA37" s="20" t="n">
        <v>46079</v>
      </c>
      <c r="AB37" t="inlineStr">
        <is>
          <t>شركة المحمودية لتجارة مستلزمات المخابز والحلويات</t>
        </is>
      </c>
      <c r="AC37" s="20" t="n">
        <v>46079</v>
      </c>
      <c r="AD37" t="n">
        <v>4.3596</v>
      </c>
      <c r="AE37" t="n">
        <v>3.2697</v>
      </c>
      <c r="AF37" t="inlineStr">
        <is>
          <t>27:12</t>
        </is>
      </c>
      <c r="AG37" t="n">
        <v>299.086</v>
      </c>
    </row>
    <row r="38">
      <c r="A38" t="inlineStr">
        <is>
          <t>ADTV</t>
        </is>
      </c>
      <c r="B38" t="inlineStr">
        <is>
          <t>RM</t>
        </is>
      </c>
      <c r="C38" t="inlineStr">
        <is>
          <t>RM.ADTV.00037</t>
        </is>
      </c>
      <c r="D38" t="inlineStr">
        <is>
          <t>عجينه خشنه</t>
        </is>
      </c>
      <c r="E38" t="n">
        <v>0</v>
      </c>
      <c r="F38" t="n">
        <v>0</v>
      </c>
      <c r="G38" t="inlineStr">
        <is>
          <t>101, 402, 101, 402</t>
        </is>
      </c>
      <c r="H38" t="n">
        <v>0</v>
      </c>
      <c r="I38" t="n">
        <v>0</v>
      </c>
      <c r="J38" t="n">
        <v>0</v>
      </c>
      <c r="K38" t="n">
        <v>0</v>
      </c>
      <c r="L38" t="n">
        <v>0</v>
      </c>
      <c r="M38" t="n">
        <v>0</v>
      </c>
      <c r="N38" t="n">
        <v>0</v>
      </c>
      <c r="O38" t="n">
        <v>0</v>
      </c>
      <c r="P38" t="n">
        <v>0</v>
      </c>
      <c r="Q38" t="n">
        <v>0</v>
      </c>
      <c r="R38" t="n">
        <v>0</v>
      </c>
      <c r="S38" t="n">
        <v>0</v>
      </c>
      <c r="T38" t="n">
        <v>0</v>
      </c>
      <c r="U38" t="n">
        <v>0</v>
      </c>
      <c r="V38" t="n">
        <v>4.31</v>
      </c>
      <c r="W38" t="n">
        <v>0</v>
      </c>
      <c r="X38" t="n">
        <v>0</v>
      </c>
      <c r="Y38" t="n">
        <v>0</v>
      </c>
      <c r="Z38" t="n">
        <v>0</v>
      </c>
      <c r="AA38" s="20" t="n">
        <v>45525</v>
      </c>
      <c r="AB38" t="inlineStr">
        <is>
          <t>شركة (سالي للتسويق)</t>
        </is>
      </c>
      <c r="AC38" s="20" t="n">
        <v>45532</v>
      </c>
      <c r="AD38" t="n">
        <v>0</v>
      </c>
      <c r="AE38" t="n">
        <v>0</v>
      </c>
      <c r="AG38" t="n">
        <v>0</v>
      </c>
    </row>
    <row r="39">
      <c r="A39" t="inlineStr">
        <is>
          <t>ADTV</t>
        </is>
      </c>
      <c r="B39" t="inlineStr">
        <is>
          <t>RM</t>
        </is>
      </c>
      <c r="C39" t="inlineStr">
        <is>
          <t>RM.ADTV.00038</t>
        </is>
      </c>
      <c r="D39" t="inlineStr">
        <is>
          <t>عجينة كنافة Free sugar</t>
        </is>
      </c>
      <c r="E39" t="n">
        <v>238.1682</v>
      </c>
      <c r="F39" t="n">
        <v>404.8859</v>
      </c>
      <c r="G39" t="inlineStr">
        <is>
          <t>408, 402, 405, 499, 304, 401, 306, 108, 9408, 9401, 9112, 801, 9108, 9408, 9304, 9402, 9405, 402, 408, 499, 401, 306, 108, 112, 304, 9405, 112, 9112, 408, 405, 108, 499, 112, 9401, 9408, 801, 9112, 9304, 9402, 9405, 9108</t>
        </is>
      </c>
      <c r="H39" t="n">
        <v>0</v>
      </c>
      <c r="I39" t="n">
        <v>0</v>
      </c>
      <c r="J39" t="n">
        <v>0</v>
      </c>
      <c r="K39" t="n">
        <v>0</v>
      </c>
      <c r="L39" t="n">
        <v>0</v>
      </c>
      <c r="M39" t="n">
        <v>0</v>
      </c>
      <c r="N39" t="n">
        <v>0</v>
      </c>
      <c r="O39" t="n">
        <v>0</v>
      </c>
      <c r="P39" t="n">
        <v>0</v>
      </c>
      <c r="Q39" t="n">
        <v>-162.3535</v>
      </c>
      <c r="R39" t="n">
        <v>0</v>
      </c>
      <c r="S39" t="n">
        <v>-162.3535</v>
      </c>
      <c r="T39" t="n">
        <v>75.8147</v>
      </c>
      <c r="U39" t="n">
        <v>128.885</v>
      </c>
      <c r="V39" t="n">
        <v>1.9719</v>
      </c>
      <c r="W39" t="n">
        <v>224.34</v>
      </c>
      <c r="X39" t="n">
        <v>329.971</v>
      </c>
      <c r="Y39" t="n">
        <v>449.354</v>
      </c>
      <c r="Z39" t="n">
        <v>449.354</v>
      </c>
      <c r="AA39" s="20" t="n">
        <v>45988</v>
      </c>
      <c r="AB39" t="inlineStr">
        <is>
          <t>شركة  عبيد والنيربيه</t>
        </is>
      </c>
      <c r="AC39" s="20" t="n">
        <v>46081</v>
      </c>
      <c r="AD39" t="n">
        <v>49.9282</v>
      </c>
      <c r="AE39" t="n">
        <v>37.4461</v>
      </c>
      <c r="AF39" t="inlineStr">
        <is>
          <t>2:0</t>
        </is>
      </c>
      <c r="AG39" t="n">
        <v>0</v>
      </c>
    </row>
    <row r="40">
      <c r="A40" t="inlineStr">
        <is>
          <t>ADTV</t>
        </is>
      </c>
      <c r="B40" t="inlineStr">
        <is>
          <t>RM</t>
        </is>
      </c>
      <c r="C40" t="inlineStr">
        <is>
          <t>RM.ADTV.00039</t>
        </is>
      </c>
      <c r="D40" t="inlineStr">
        <is>
          <t>غزل البنات</t>
        </is>
      </c>
      <c r="V40" t="n">
        <v>0</v>
      </c>
      <c r="W40" t="n">
        <v>0</v>
      </c>
      <c r="X40" t="n">
        <v>0</v>
      </c>
      <c r="Y40" t="n">
        <v>0</v>
      </c>
      <c r="Z40" t="n">
        <v>0</v>
      </c>
      <c r="AA40" s="20" t="n">
        <v>2</v>
      </c>
      <c r="AC40" s="20" t="n">
        <v>2</v>
      </c>
      <c r="AD40" t="n">
        <v>0</v>
      </c>
      <c r="AE40" t="n">
        <v>0</v>
      </c>
    </row>
    <row r="41">
      <c r="A41" t="inlineStr">
        <is>
          <t>ADTV</t>
        </is>
      </c>
      <c r="B41" t="inlineStr">
        <is>
          <t>RM</t>
        </is>
      </c>
      <c r="C41" t="inlineStr">
        <is>
          <t>RM.ADTV.00040</t>
        </is>
      </c>
      <c r="D41" t="inlineStr">
        <is>
          <t>Sweetened Condensed Milk</t>
        </is>
      </c>
      <c r="E41" t="n">
        <v>11016.5981</v>
      </c>
      <c r="F41" t="n">
        <v>22375.3219</v>
      </c>
      <c r="G41" t="inlineStr">
        <is>
          <t>9402, 403, 605, 9108, 801, 9401, 102, 103, 108, 401, 402, 499, 301, 401, 403, 402, 108, 103, 102, 101, 301, 9108, 605, 801, 499, 9402, 9401, 101, 499</t>
        </is>
      </c>
      <c r="H41" t="n">
        <v>0</v>
      </c>
      <c r="I41" t="n">
        <v>0</v>
      </c>
      <c r="J41" t="n">
        <v>0</v>
      </c>
      <c r="K41" t="n">
        <v>0</v>
      </c>
      <c r="L41" t="n">
        <v>0</v>
      </c>
      <c r="M41" t="n">
        <v>0</v>
      </c>
      <c r="N41" t="n">
        <v>0</v>
      </c>
      <c r="O41" t="n">
        <v>0</v>
      </c>
      <c r="P41" t="n">
        <v>0</v>
      </c>
      <c r="Q41" t="n">
        <v>-11.406</v>
      </c>
      <c r="R41" t="n">
        <v>0</v>
      </c>
      <c r="S41" t="n">
        <v>-11.406</v>
      </c>
      <c r="T41" t="n">
        <v>11005.1921</v>
      </c>
      <c r="U41" t="n">
        <v>22347.886</v>
      </c>
      <c r="V41" t="n">
        <v>2.0307</v>
      </c>
      <c r="W41" t="n">
        <v>22.812</v>
      </c>
      <c r="X41" t="n">
        <v>85.812</v>
      </c>
      <c r="Y41" t="n">
        <v>85.812</v>
      </c>
      <c r="Z41" t="n">
        <v>85.812</v>
      </c>
      <c r="AA41" s="20" t="n">
        <v>45256</v>
      </c>
      <c r="AB41" t="inlineStr">
        <is>
          <t>Sweetened.02/2023</t>
        </is>
      </c>
      <c r="AC41" s="20" t="n">
        <v>46081</v>
      </c>
      <c r="AD41" t="n">
        <v>9.534599999999999</v>
      </c>
      <c r="AE41" t="n">
        <v>7.151</v>
      </c>
      <c r="AF41" t="inlineStr">
        <is>
          <t>1538:29</t>
        </is>
      </c>
      <c r="AG41" t="n">
        <v>0</v>
      </c>
    </row>
    <row r="42">
      <c r="A42" t="inlineStr">
        <is>
          <t>ADTV</t>
        </is>
      </c>
      <c r="B42" t="inlineStr">
        <is>
          <t>RM</t>
        </is>
      </c>
      <c r="C42" t="inlineStr">
        <is>
          <t>RM.ADTV.00041</t>
        </is>
      </c>
      <c r="D42" t="inlineStr">
        <is>
          <t xml:space="preserve">Resistamy 368 - 25 kg </t>
        </is>
      </c>
      <c r="E42" t="n">
        <v>4447.1783</v>
      </c>
      <c r="F42" t="n">
        <v>16899.2775</v>
      </c>
      <c r="G42" t="inlineStr">
        <is>
          <t>402, 499, 403, 102, 108, 306, 301, 9403, 9110, 9108, 9112, 605, 9102, 9402, 102, 112, 108, 110, 301, 402, 499, 9102, 403, 306, 403, 112, 499, 9108, 108, 9112, 110, 9403, 112, 102, 9108, 9110, 9112, 605, 9403, 9402</t>
        </is>
      </c>
      <c r="H42" t="n">
        <v>0</v>
      </c>
      <c r="I42" t="n">
        <v>0</v>
      </c>
      <c r="J42" t="n">
        <v>0</v>
      </c>
      <c r="K42" t="n">
        <v>0</v>
      </c>
      <c r="L42" t="n">
        <v>0</v>
      </c>
      <c r="M42" t="n">
        <v>0</v>
      </c>
      <c r="N42" t="n">
        <v>0</v>
      </c>
      <c r="O42" t="n">
        <v>0</v>
      </c>
      <c r="P42" t="n">
        <v>0</v>
      </c>
      <c r="Q42" t="n">
        <v>-69.5484</v>
      </c>
      <c r="R42" t="n">
        <v>0</v>
      </c>
      <c r="S42" t="n">
        <v>-69.5484</v>
      </c>
      <c r="T42" t="n">
        <v>4377.6299</v>
      </c>
      <c r="U42" t="n">
        <v>16634.9936</v>
      </c>
      <c r="V42" t="n">
        <v>3.8</v>
      </c>
      <c r="W42" t="n">
        <v>74.71080000000001</v>
      </c>
      <c r="X42" t="n">
        <v>266.1218</v>
      </c>
      <c r="Y42" t="n">
        <v>348.0038</v>
      </c>
      <c r="Z42" t="n">
        <v>383.0258</v>
      </c>
      <c r="AA42" s="20" t="n">
        <v>44887</v>
      </c>
      <c r="AB42" t="inlineStr">
        <is>
          <t>شركة نبيل احمد محمد اسماعيل وشريكته</t>
        </is>
      </c>
      <c r="AC42" s="20" t="n">
        <v>46081</v>
      </c>
      <c r="AD42" t="n">
        <v>38.667</v>
      </c>
      <c r="AE42" t="n">
        <v>31.9188</v>
      </c>
      <c r="AF42" t="inlineStr">
        <is>
          <t>137:4</t>
        </is>
      </c>
      <c r="AG42" t="n">
        <v>0</v>
      </c>
    </row>
    <row r="43">
      <c r="A43" t="inlineStr">
        <is>
          <t>ADTV</t>
        </is>
      </c>
      <c r="B43" t="inlineStr">
        <is>
          <t>RM</t>
        </is>
      </c>
      <c r="C43" t="inlineStr">
        <is>
          <t>RM.ADTV.00042</t>
        </is>
      </c>
      <c r="D43" t="inlineStr">
        <is>
          <t>عجينة كنافة خشنة</t>
        </is>
      </c>
      <c r="E43" t="n">
        <v>8512.035900000001</v>
      </c>
      <c r="F43" t="n">
        <v>13834.719</v>
      </c>
      <c r="G43" t="inlineStr">
        <is>
          <t>9402, 9405, 9605, 9406, 605, 9112, 801, 9108, 406, 9409, 9408, 9401, 304, 112, 409, 9408, 110, 9304, 9112, 408, 108, 9108, 405, 499, 9405, 112, 101, 306, 403, 401, 405, 408, 499, 402, 409, 304, 110, 108, 112, 101, 9402, 9406, 9605, 9405, 9304, 605, 9112, 9108, 801, 9409, 9401, 9408, 306, 401, 108, 403, 499, 408, 406, 402, 304, 409, 405</t>
        </is>
      </c>
      <c r="H43" t="n">
        <v>14600</v>
      </c>
      <c r="I43" t="n">
        <v>0</v>
      </c>
      <c r="J43" t="n">
        <v>1137.225</v>
      </c>
      <c r="K43" t="n">
        <v>0</v>
      </c>
      <c r="L43" t="n">
        <v>0</v>
      </c>
      <c r="M43" t="n">
        <v>15737.225</v>
      </c>
      <c r="N43" t="n">
        <v>0</v>
      </c>
      <c r="O43" t="n">
        <v>0</v>
      </c>
      <c r="P43" t="n">
        <v>0</v>
      </c>
      <c r="Q43" t="n">
        <v>-17765.6738</v>
      </c>
      <c r="R43" t="n">
        <v>0</v>
      </c>
      <c r="S43" t="n">
        <v>-17765.6738</v>
      </c>
      <c r="T43" t="n">
        <v>6483.5871</v>
      </c>
      <c r="U43" t="n">
        <v>10419.1947</v>
      </c>
      <c r="V43" t="n">
        <v>1.5929</v>
      </c>
      <c r="W43" t="n">
        <v>45271.7466</v>
      </c>
      <c r="X43" t="n">
        <v>113198.6495</v>
      </c>
      <c r="Y43" t="n">
        <v>177890.821</v>
      </c>
      <c r="Z43" t="n">
        <v>253802.652</v>
      </c>
      <c r="AA43" s="20" t="n">
        <v>46081</v>
      </c>
      <c r="AB43" t="inlineStr">
        <is>
          <t>رمضان ابولبه واولاده  - مورد</t>
        </is>
      </c>
      <c r="AC43" s="20" t="n">
        <v>46081</v>
      </c>
      <c r="AD43" t="n">
        <v>19765.6467</v>
      </c>
      <c r="AE43" t="n">
        <v>21150.221</v>
      </c>
      <c r="AF43" t="inlineStr">
        <is>
          <t>0:9</t>
        </is>
      </c>
      <c r="AG43" t="n">
        <v>23504</v>
      </c>
    </row>
    <row r="44">
      <c r="A44" t="inlineStr">
        <is>
          <t>ADTV</t>
        </is>
      </c>
      <c r="B44" t="inlineStr">
        <is>
          <t>RM</t>
        </is>
      </c>
      <c r="C44" t="inlineStr">
        <is>
          <t>RM.ADTV.00043</t>
        </is>
      </c>
      <c r="D44" t="inlineStr">
        <is>
          <t>مميع</t>
        </is>
      </c>
      <c r="E44" t="n">
        <v>2287.1641</v>
      </c>
      <c r="F44" t="n">
        <v>9148.6564</v>
      </c>
      <c r="G44" t="inlineStr">
        <is>
          <t>402, 408, 405, 409, 499, 403, 605, 108, 401, 306, 9108, 9112, 9401, 9409, 9403, 9408, 9605, 9405, 9402, 108, 112, 101, 102, 402, 408, 499, 405, 401, 409, 403, 306, 9108, 9403, 605, 9112, 9405, 9605, 9408, 9409, 9402, 9108, 9409, 108, 112, 401, 9401, 102, 409, 9405, 499, 112, 101, 403, 102, 9408, 9401, 9403, 408, 9112</t>
        </is>
      </c>
      <c r="H44" t="n">
        <v>0</v>
      </c>
      <c r="I44" t="n">
        <v>0</v>
      </c>
      <c r="J44" t="n">
        <v>0</v>
      </c>
      <c r="K44" t="n">
        <v>0</v>
      </c>
      <c r="L44" t="n">
        <v>0</v>
      </c>
      <c r="M44" t="n">
        <v>0</v>
      </c>
      <c r="N44" t="n">
        <v>0</v>
      </c>
      <c r="O44" t="n">
        <v>0</v>
      </c>
      <c r="P44" t="n">
        <v>0</v>
      </c>
      <c r="Q44" t="n">
        <v>-499.3107</v>
      </c>
      <c r="R44" t="n">
        <v>0</v>
      </c>
      <c r="S44" t="n">
        <v>-499.3107</v>
      </c>
      <c r="T44" t="n">
        <v>1787.8534</v>
      </c>
      <c r="U44" t="n">
        <v>7151.4136</v>
      </c>
      <c r="V44" t="n">
        <v>4</v>
      </c>
      <c r="W44" t="n">
        <v>1673.4974</v>
      </c>
      <c r="X44" t="n">
        <v>3265.4274</v>
      </c>
      <c r="Y44" t="n">
        <v>5139.2954</v>
      </c>
      <c r="Z44" t="n">
        <v>6980.7684</v>
      </c>
      <c r="AA44" s="20" t="n">
        <v>46000</v>
      </c>
      <c r="AB44" t="inlineStr">
        <is>
          <t>شركة وديع فينان وشركاه</t>
        </is>
      </c>
      <c r="AC44" s="20" t="n">
        <v>46081</v>
      </c>
      <c r="AD44" t="n">
        <v>571.0328</v>
      </c>
      <c r="AE44" t="n">
        <v>581.7307</v>
      </c>
      <c r="AF44" t="inlineStr">
        <is>
          <t>3:2</t>
        </is>
      </c>
      <c r="AG44" t="n">
        <v>0</v>
      </c>
    </row>
    <row r="45">
      <c r="A45" t="inlineStr">
        <is>
          <t>ADTV</t>
        </is>
      </c>
      <c r="B45" t="inlineStr">
        <is>
          <t>RM</t>
        </is>
      </c>
      <c r="C45" t="inlineStr">
        <is>
          <t>RM.ADTV.00044</t>
        </is>
      </c>
      <c r="D45" t="inlineStr">
        <is>
          <t>البوتاسيوم سوربات</t>
        </is>
      </c>
      <c r="E45" t="n">
        <v>127.3667</v>
      </c>
      <c r="F45" t="n">
        <v>459.1889</v>
      </c>
      <c r="G45" t="inlineStr">
        <is>
          <t>9112, 9103, 9403, 110, 102, 403, 112, 499, 102, 103, 112, 108, 9402, 9605, 9112, 605, 9403, 9108, 403, 306, 499, 9102, 102, 110, 112, 108, 9402, 9605, 9403, 9112, 9108, 306, 108, 103, 605, 9103, 9102, 403, 499</t>
        </is>
      </c>
      <c r="H45" t="n">
        <v>0</v>
      </c>
      <c r="I45" t="n">
        <v>0</v>
      </c>
      <c r="J45" t="n">
        <v>0</v>
      </c>
      <c r="K45" t="n">
        <v>0</v>
      </c>
      <c r="L45" t="n">
        <v>0</v>
      </c>
      <c r="M45" t="n">
        <v>0</v>
      </c>
      <c r="N45" t="n">
        <v>0</v>
      </c>
      <c r="O45" t="n">
        <v>0</v>
      </c>
      <c r="P45" t="n">
        <v>0</v>
      </c>
      <c r="Q45" t="n">
        <v>-2.2382</v>
      </c>
      <c r="R45" t="n">
        <v>0</v>
      </c>
      <c r="S45" t="n">
        <v>-2.2382</v>
      </c>
      <c r="T45" t="n">
        <v>125.1285</v>
      </c>
      <c r="U45" t="n">
        <v>450.6837</v>
      </c>
      <c r="V45" t="n">
        <v>3.6361</v>
      </c>
      <c r="W45" t="n">
        <v>2.4824</v>
      </c>
      <c r="X45" t="n">
        <v>4.9764</v>
      </c>
      <c r="Y45" t="n">
        <v>8.416399999999999</v>
      </c>
      <c r="Z45" t="n">
        <v>9.417400000000001</v>
      </c>
      <c r="AA45" s="20" t="n">
        <v>45844</v>
      </c>
      <c r="AB45" t="inlineStr">
        <is>
          <t>زهرة يافا للتجارة JFT</t>
        </is>
      </c>
      <c r="AC45" s="20" t="n">
        <v>46081</v>
      </c>
      <c r="AD45" t="n">
        <v>0.9351</v>
      </c>
      <c r="AE45" t="n">
        <v>0.7847</v>
      </c>
      <c r="AF45" t="inlineStr">
        <is>
          <t>159:13</t>
        </is>
      </c>
      <c r="AG45" t="n">
        <v>0</v>
      </c>
    </row>
    <row r="46">
      <c r="A46" t="inlineStr">
        <is>
          <t>ADTV</t>
        </is>
      </c>
      <c r="B46" t="inlineStr">
        <is>
          <t>RM</t>
        </is>
      </c>
      <c r="C46" t="inlineStr">
        <is>
          <t>RM.ADTV.00045</t>
        </is>
      </c>
      <c r="D46" t="inlineStr">
        <is>
          <t>خل ابيض</t>
        </is>
      </c>
      <c r="E46" t="n">
        <v>2.5152</v>
      </c>
      <c r="F46" t="n">
        <v>1.7606</v>
      </c>
      <c r="G46" t="inlineStr">
        <is>
          <t>402, 803, 499, 499, 803, 402, 499, 803</t>
        </is>
      </c>
      <c r="H46" t="n">
        <v>800</v>
      </c>
      <c r="I46" t="n">
        <v>0</v>
      </c>
      <c r="J46" t="n">
        <v>0</v>
      </c>
      <c r="K46" t="n">
        <v>0</v>
      </c>
      <c r="L46" t="n">
        <v>0</v>
      </c>
      <c r="M46" t="n">
        <v>800</v>
      </c>
      <c r="N46" t="n">
        <v>0</v>
      </c>
      <c r="O46" t="n">
        <v>0</v>
      </c>
      <c r="P46" t="n">
        <v>0</v>
      </c>
      <c r="Q46" t="n">
        <v>-0.7325</v>
      </c>
      <c r="R46" t="n">
        <v>0</v>
      </c>
      <c r="S46" t="n">
        <v>-0.7325</v>
      </c>
      <c r="T46" t="n">
        <v>801.7827</v>
      </c>
      <c r="U46" t="n">
        <v>251.2479</v>
      </c>
      <c r="V46" t="n">
        <v>0.3125</v>
      </c>
      <c r="W46" t="n">
        <v>625.465</v>
      </c>
      <c r="X46" t="n">
        <v>753.465</v>
      </c>
      <c r="Y46" t="n">
        <v>753.465</v>
      </c>
      <c r="Z46" t="n">
        <v>753.465</v>
      </c>
      <c r="AA46" s="20" t="n">
        <v>46057</v>
      </c>
      <c r="AB46" t="inlineStr">
        <is>
          <t>مؤسسة الزنبقة للاستيراد والتصدير - مورد</t>
        </is>
      </c>
      <c r="AC46" s="20" t="n">
        <v>46081</v>
      </c>
      <c r="AD46" t="n">
        <v>83.7183</v>
      </c>
      <c r="AE46" t="n">
        <v>62.7887</v>
      </c>
      <c r="AF46" t="inlineStr">
        <is>
          <t>12:23</t>
        </is>
      </c>
      <c r="AG46" t="n">
        <v>250</v>
      </c>
    </row>
    <row r="47">
      <c r="A47" t="inlineStr">
        <is>
          <t>ADTV</t>
        </is>
      </c>
      <c r="B47" t="inlineStr">
        <is>
          <t>RM</t>
        </is>
      </c>
      <c r="C47" t="inlineStr">
        <is>
          <t>RM.ADTV.00046</t>
        </is>
      </c>
      <c r="D47" t="inlineStr">
        <is>
          <t>خميرة فورية</t>
        </is>
      </c>
      <c r="E47" t="n">
        <v>0.06</v>
      </c>
      <c r="F47" t="n">
        <v>0.9</v>
      </c>
      <c r="G47" t="inlineStr">
        <is>
          <t>499, 402, 402, 499</t>
        </is>
      </c>
      <c r="H47" t="n">
        <v>0</v>
      </c>
      <c r="I47" t="n">
        <v>0</v>
      </c>
      <c r="J47" t="n">
        <v>0</v>
      </c>
      <c r="K47" t="n">
        <v>0</v>
      </c>
      <c r="L47" t="n">
        <v>0</v>
      </c>
      <c r="M47" t="n">
        <v>0</v>
      </c>
      <c r="N47" t="n">
        <v>0</v>
      </c>
      <c r="O47" t="n">
        <v>0</v>
      </c>
      <c r="P47" t="n">
        <v>0</v>
      </c>
      <c r="Q47" t="n">
        <v>0</v>
      </c>
      <c r="R47" t="n">
        <v>0</v>
      </c>
      <c r="S47" t="n">
        <v>0</v>
      </c>
      <c r="T47" t="n">
        <v>0.06</v>
      </c>
      <c r="U47" t="n">
        <v>0.9</v>
      </c>
      <c r="V47" t="n">
        <v>15</v>
      </c>
      <c r="W47" t="n">
        <v>0</v>
      </c>
      <c r="X47" t="n">
        <v>0</v>
      </c>
      <c r="Y47" t="n">
        <v>0</v>
      </c>
      <c r="Z47" t="n">
        <v>0</v>
      </c>
      <c r="AA47" s="20" t="n">
        <v>45246</v>
      </c>
      <c r="AB47" t="inlineStr">
        <is>
          <t>Cash Customer - مورد</t>
        </is>
      </c>
      <c r="AC47" s="20" t="n">
        <v>2</v>
      </c>
      <c r="AD47" t="n">
        <v>0</v>
      </c>
      <c r="AE47" t="n">
        <v>0</v>
      </c>
      <c r="AG47" t="n">
        <v>0</v>
      </c>
    </row>
    <row r="48">
      <c r="A48" t="inlineStr">
        <is>
          <t>ADTV</t>
        </is>
      </c>
      <c r="B48" t="inlineStr">
        <is>
          <t>RM</t>
        </is>
      </c>
      <c r="C48" t="inlineStr">
        <is>
          <t>RM.ADTV.00047</t>
        </is>
      </c>
      <c r="D48" t="inlineStr">
        <is>
          <t>Sodium Benzoate 25 kg</t>
        </is>
      </c>
      <c r="E48" t="n">
        <v>44.477</v>
      </c>
      <c r="F48" t="n">
        <v>0</v>
      </c>
      <c r="G48" t="inlineStr">
        <is>
          <t>306, 403, 108, 112, 102, 110, 499, 9102, 9112, 9108, 9110, 9403, 103, 102, 9402, 112, 112, 9103, 403, 108, 108, 102, 103, 9112, 110, 9403, 306, 499, 403, 9102, 9110, 9112, 9108, 9103, 9402, 9403</t>
        </is>
      </c>
      <c r="H48" t="n">
        <v>0</v>
      </c>
      <c r="I48" t="n">
        <v>0</v>
      </c>
      <c r="J48" t="n">
        <v>0</v>
      </c>
      <c r="K48" t="n">
        <v>0</v>
      </c>
      <c r="L48" t="n">
        <v>0</v>
      </c>
      <c r="M48" t="n">
        <v>0</v>
      </c>
      <c r="N48" t="n">
        <v>0</v>
      </c>
      <c r="O48" t="n">
        <v>0</v>
      </c>
      <c r="P48" t="n">
        <v>0</v>
      </c>
      <c r="Q48" t="n">
        <v>-1.184</v>
      </c>
      <c r="R48" t="n">
        <v>0</v>
      </c>
      <c r="S48" t="n">
        <v>-1.184</v>
      </c>
      <c r="T48" t="n">
        <v>43.293</v>
      </c>
      <c r="U48" t="n">
        <v>0</v>
      </c>
      <c r="V48" t="n">
        <v>1</v>
      </c>
      <c r="W48" t="n">
        <v>1.184</v>
      </c>
      <c r="X48" t="n">
        <v>2.664</v>
      </c>
      <c r="Y48" t="n">
        <v>4.734</v>
      </c>
      <c r="Z48" t="n">
        <v>5.034</v>
      </c>
      <c r="AA48" s="20" t="n">
        <v>45418</v>
      </c>
      <c r="AB48" t="inlineStr">
        <is>
          <t>زهرة يافا للتجارة JFT</t>
        </is>
      </c>
      <c r="AC48" s="20" t="n">
        <v>46076</v>
      </c>
      <c r="AD48" t="n">
        <v>0.526</v>
      </c>
      <c r="AE48" t="n">
        <v>0.4195</v>
      </c>
      <c r="AF48" t="inlineStr">
        <is>
          <t>103:6</t>
        </is>
      </c>
      <c r="AG48" t="n">
        <v>0</v>
      </c>
    </row>
    <row r="49">
      <c r="A49" t="inlineStr">
        <is>
          <t>ADTV</t>
        </is>
      </c>
      <c r="B49" t="inlineStr">
        <is>
          <t>RM</t>
        </is>
      </c>
      <c r="C49" t="inlineStr">
        <is>
          <t>RM.ADTV.00048</t>
        </is>
      </c>
      <c r="D49" t="inlineStr">
        <is>
          <t xml:space="preserve">Non Dairy Cremer 25 kg </t>
        </is>
      </c>
      <c r="E49" t="n">
        <v>8510.7973</v>
      </c>
      <c r="F49" t="n">
        <v>19170.8598</v>
      </c>
      <c r="G49" t="inlineStr">
        <is>
          <t>9108, 9112, 9408, 9405, 9605, 408, 499, 605, 405, 108, 102, 301, 306, 605, 9108, 9405, 9112, 9605, 9408, 102, 112, 9108, 9112, 408, 9408, 108, 9405, 499, 112, 405, 405, 306, 408, 499, 108, 102, 112, 301</t>
        </is>
      </c>
      <c r="H49" t="n">
        <v>0</v>
      </c>
      <c r="I49" t="n">
        <v>0</v>
      </c>
      <c r="J49" t="n">
        <v>0</v>
      </c>
      <c r="K49" t="n">
        <v>0</v>
      </c>
      <c r="L49" t="n">
        <v>0</v>
      </c>
      <c r="M49" t="n">
        <v>0</v>
      </c>
      <c r="N49" t="n">
        <v>0</v>
      </c>
      <c r="O49" t="n">
        <v>0</v>
      </c>
      <c r="P49" t="n">
        <v>0</v>
      </c>
      <c r="Q49" t="n">
        <v>-6412.4521</v>
      </c>
      <c r="R49" t="n">
        <v>0</v>
      </c>
      <c r="S49" t="n">
        <v>-6412.4521</v>
      </c>
      <c r="T49" t="n">
        <v>2098.3452</v>
      </c>
      <c r="U49" t="n">
        <v>4726.5939</v>
      </c>
      <c r="V49" t="n">
        <v>1.9569</v>
      </c>
      <c r="W49" t="n">
        <v>7753.4247</v>
      </c>
      <c r="X49" t="n">
        <v>7758.7787</v>
      </c>
      <c r="Y49" t="n">
        <v>7789.7787</v>
      </c>
      <c r="Z49" t="n">
        <v>7839.7787</v>
      </c>
      <c r="AA49" s="20" t="n">
        <v>45298</v>
      </c>
      <c r="AB49" t="inlineStr">
        <is>
          <t>OMAN.01/2024</t>
        </is>
      </c>
      <c r="AC49" s="20" t="n">
        <v>46081</v>
      </c>
      <c r="AD49" t="n">
        <v>865.5309</v>
      </c>
      <c r="AE49" t="n">
        <v>653.3148</v>
      </c>
      <c r="AF49" t="inlineStr">
        <is>
          <t>3:6</t>
        </is>
      </c>
      <c r="AG49" t="n">
        <v>0</v>
      </c>
    </row>
    <row r="50">
      <c r="A50" t="inlineStr">
        <is>
          <t>ADTV</t>
        </is>
      </c>
      <c r="B50" t="inlineStr">
        <is>
          <t>RM</t>
        </is>
      </c>
      <c r="C50" t="inlineStr">
        <is>
          <t>RM.ADTV.00049</t>
        </is>
      </c>
      <c r="D50" t="inlineStr">
        <is>
          <t>CAPOL 11-5519</t>
        </is>
      </c>
      <c r="E50" t="n">
        <v>223.9639</v>
      </c>
      <c r="F50" t="n">
        <v>1863.709</v>
      </c>
      <c r="G50" t="inlineStr">
        <is>
          <t>9403, 9108, 9402, 9112, 9401, 403, 499, 306, 203, 401, 103, 102, 108, 402, 409, 499, 112, 101, 9402, 9401, 9403, 9108, 9112, 499, 103, 102, 101, 112, 108, 403, 306, 401, 203, 402, 409</t>
        </is>
      </c>
      <c r="H50" t="n">
        <v>0</v>
      </c>
      <c r="I50" t="n">
        <v>0</v>
      </c>
      <c r="J50" t="n">
        <v>0</v>
      </c>
      <c r="K50" t="n">
        <v>0</v>
      </c>
      <c r="L50" t="n">
        <v>0</v>
      </c>
      <c r="M50" t="n">
        <v>0</v>
      </c>
      <c r="N50" t="n">
        <v>0</v>
      </c>
      <c r="O50" t="n">
        <v>0</v>
      </c>
      <c r="P50" t="n">
        <v>0</v>
      </c>
      <c r="Q50" t="n">
        <v>-0.4884</v>
      </c>
      <c r="R50" t="n">
        <v>0</v>
      </c>
      <c r="S50" t="n">
        <v>-0.4884</v>
      </c>
      <c r="T50" t="n">
        <v>223.4755</v>
      </c>
      <c r="U50" t="n">
        <v>1859.6449</v>
      </c>
      <c r="V50" t="n">
        <v>8.3215</v>
      </c>
      <c r="W50" t="n">
        <v>16.9488</v>
      </c>
      <c r="X50" t="n">
        <v>20.8938</v>
      </c>
      <c r="Y50" t="n">
        <v>134.1858</v>
      </c>
      <c r="Z50" t="n">
        <v>650.9963</v>
      </c>
      <c r="AA50" s="20" t="n">
        <v>2</v>
      </c>
      <c r="AC50" s="20" t="n">
        <v>46081</v>
      </c>
      <c r="AD50" t="n">
        <v>14.9095</v>
      </c>
      <c r="AE50" t="n">
        <v>54.2496</v>
      </c>
      <c r="AF50" t="inlineStr">
        <is>
          <t>4:3</t>
        </is>
      </c>
      <c r="AG50" t="n">
        <v>0</v>
      </c>
    </row>
    <row r="51">
      <c r="A51" t="inlineStr">
        <is>
          <t>ADTV</t>
        </is>
      </c>
      <c r="B51" t="inlineStr">
        <is>
          <t>RM</t>
        </is>
      </c>
      <c r="C51" t="inlineStr">
        <is>
          <t>RM.ADTV.00050</t>
        </is>
      </c>
      <c r="D51" t="inlineStr">
        <is>
          <t>CAPOL 425 M</t>
        </is>
      </c>
      <c r="E51" t="n">
        <v>1446.1317</v>
      </c>
      <c r="F51" t="n">
        <v>21527.3782</v>
      </c>
      <c r="G51" t="inlineStr">
        <is>
          <t>499, 405, 108, 101, 403, 9405, 103, 104, 102, 9402, 499, 9103, 9112, 9108, 9403, 9104, 101, 102, 103, 108, 112, 9102, 403, 306, 104, 203, 499, 405, 306, 203, 108, 701, 103, 104, 102, 9403, 112, 9102, 9103, 9112, 9104, 701, 9103, 9102, 403, 9402, 9405, 9403, 9108</t>
        </is>
      </c>
      <c r="H51" t="n">
        <v>0</v>
      </c>
      <c r="I51" t="n">
        <v>0</v>
      </c>
      <c r="J51" t="n">
        <v>0</v>
      </c>
      <c r="K51" t="n">
        <v>0</v>
      </c>
      <c r="L51" t="n">
        <v>0</v>
      </c>
      <c r="M51" t="n">
        <v>0</v>
      </c>
      <c r="N51" t="n">
        <v>0</v>
      </c>
      <c r="O51" t="n">
        <v>0</v>
      </c>
      <c r="P51" t="n">
        <v>0</v>
      </c>
      <c r="Q51" t="n">
        <v>-17.5064</v>
      </c>
      <c r="R51" t="n">
        <v>0</v>
      </c>
      <c r="S51" t="n">
        <v>-17.5064</v>
      </c>
      <c r="T51" t="n">
        <v>1428.6253</v>
      </c>
      <c r="U51" t="n">
        <v>21266.7823</v>
      </c>
      <c r="V51" t="n">
        <v>14.8856</v>
      </c>
      <c r="W51" t="n">
        <v>62.4763</v>
      </c>
      <c r="X51" t="n">
        <v>108.7495</v>
      </c>
      <c r="Y51" t="n">
        <v>154.6175</v>
      </c>
      <c r="Z51" t="n">
        <v>270.1361</v>
      </c>
      <c r="AA51" s="20" t="n">
        <v>45540</v>
      </c>
      <c r="AB51" t="inlineStr">
        <is>
          <t>CAPOL.03/2024</t>
        </is>
      </c>
      <c r="AC51" s="20" t="n">
        <v>46081</v>
      </c>
      <c r="AD51" t="n">
        <v>17.1797</v>
      </c>
      <c r="AE51" t="n">
        <v>22.5113</v>
      </c>
      <c r="AF51" t="inlineStr">
        <is>
          <t>63:13</t>
        </is>
      </c>
      <c r="AG51" t="n">
        <v>0</v>
      </c>
    </row>
    <row r="52">
      <c r="A52" t="inlineStr">
        <is>
          <t>ADTV</t>
        </is>
      </c>
      <c r="B52" t="inlineStr">
        <is>
          <t>RM</t>
        </is>
      </c>
      <c r="C52" t="inlineStr">
        <is>
          <t>RM.ADTV.00051</t>
        </is>
      </c>
      <c r="D52" t="inlineStr">
        <is>
          <t>CAPOL 254 N</t>
        </is>
      </c>
      <c r="E52" t="n">
        <v>2163.769</v>
      </c>
      <c r="F52" t="n">
        <v>12132.9909</v>
      </c>
      <c r="G52" t="inlineStr">
        <is>
          <t>104, 103, 102, 108, 499, 9103, 402, 306, 403, 403, 112, 9102, 499, 108, 301, 9301, 9403, 9112, 9104, 9108, 112, 102, 104, 9402, 9403, 9108, 306, 301, 102, 701, 108, 103, 104, 402, 499, 403, 9402, 9403, 9108, 9112, 9301, 9103, 9104, 9102, 701</t>
        </is>
      </c>
      <c r="H52" t="n">
        <v>0</v>
      </c>
      <c r="I52" t="n">
        <v>0</v>
      </c>
      <c r="J52" t="n">
        <v>0</v>
      </c>
      <c r="K52" t="n">
        <v>39.483</v>
      </c>
      <c r="L52" t="n">
        <v>0</v>
      </c>
      <c r="M52" t="n">
        <v>39.483</v>
      </c>
      <c r="N52" t="n">
        <v>0</v>
      </c>
      <c r="O52" t="n">
        <v>-125</v>
      </c>
      <c r="P52" t="n">
        <v>0</v>
      </c>
      <c r="Q52" t="n">
        <v>-272.9406</v>
      </c>
      <c r="R52" t="n">
        <v>0</v>
      </c>
      <c r="S52" t="n">
        <v>-397.9406</v>
      </c>
      <c r="T52" t="n">
        <v>1805.3114</v>
      </c>
      <c r="U52" t="n">
        <v>10125.9079</v>
      </c>
      <c r="V52" t="n">
        <v>5.598</v>
      </c>
      <c r="W52" t="n">
        <v>731.9092000000001</v>
      </c>
      <c r="X52" t="n">
        <v>988.6327</v>
      </c>
      <c r="Y52" t="n">
        <v>1028.8897</v>
      </c>
      <c r="Z52" t="n">
        <v>1030.8497</v>
      </c>
      <c r="AA52" s="20" t="n">
        <v>45540</v>
      </c>
      <c r="AB52" t="inlineStr">
        <is>
          <t>CAPOL.03/2024</t>
        </is>
      </c>
      <c r="AC52" s="20" t="n">
        <v>46081</v>
      </c>
      <c r="AD52" t="n">
        <v>114.321</v>
      </c>
      <c r="AE52" t="n">
        <v>85.9041</v>
      </c>
      <c r="AF52" t="inlineStr">
        <is>
          <t>21:0</t>
        </is>
      </c>
      <c r="AG52" t="n">
        <v>0</v>
      </c>
    </row>
    <row r="53">
      <c r="A53" t="inlineStr">
        <is>
          <t>ADTV</t>
        </is>
      </c>
      <c r="B53" t="inlineStr">
        <is>
          <t>RM</t>
        </is>
      </c>
      <c r="C53" t="inlineStr">
        <is>
          <t>RM.ADTV.00052</t>
        </is>
      </c>
      <c r="D53" t="inlineStr">
        <is>
          <t>Quick Lac IPA</t>
        </is>
      </c>
      <c r="E53" t="n">
        <v>656.3737</v>
      </c>
      <c r="F53" t="n">
        <v>12414.701</v>
      </c>
      <c r="G53" t="inlineStr">
        <is>
          <t>499, 403, 108, 306, 9108, 9402, 108, 102, 499, 306, 403, 9108, 9402, 108, 9108, 102, 499, 102</t>
        </is>
      </c>
      <c r="H53" t="n">
        <v>0</v>
      </c>
      <c r="I53" t="n">
        <v>0</v>
      </c>
      <c r="J53" t="n">
        <v>0</v>
      </c>
      <c r="K53" t="n">
        <v>0</v>
      </c>
      <c r="L53" t="n">
        <v>0</v>
      </c>
      <c r="M53" t="n">
        <v>0</v>
      </c>
      <c r="N53" t="n">
        <v>0</v>
      </c>
      <c r="O53" t="n">
        <v>0</v>
      </c>
      <c r="P53" t="n">
        <v>0</v>
      </c>
      <c r="Q53" t="n">
        <v>-0.9534</v>
      </c>
      <c r="R53" t="n">
        <v>0</v>
      </c>
      <c r="S53" t="n">
        <v>-0.9534</v>
      </c>
      <c r="T53" t="n">
        <v>655.4203</v>
      </c>
      <c r="U53" t="n">
        <v>12393.6023</v>
      </c>
      <c r="V53" t="n">
        <v>18.5523</v>
      </c>
      <c r="W53" t="n">
        <v>1.9068</v>
      </c>
      <c r="X53" t="n">
        <v>1.9068</v>
      </c>
      <c r="Y53" t="n">
        <v>1.9068</v>
      </c>
      <c r="Z53" t="n">
        <v>1.9068</v>
      </c>
      <c r="AA53" s="20" t="n">
        <v>45587</v>
      </c>
      <c r="AB53" t="inlineStr">
        <is>
          <t>Quick .03/2024</t>
        </is>
      </c>
      <c r="AC53" s="20" t="n">
        <v>46081</v>
      </c>
      <c r="AD53" t="n">
        <v>0.2118</v>
      </c>
      <c r="AE53" t="n">
        <v>0.1589</v>
      </c>
      <c r="AF53" t="inlineStr">
        <is>
          <t>4124:22</t>
        </is>
      </c>
      <c r="AG53" t="n">
        <v>0</v>
      </c>
    </row>
    <row r="54">
      <c r="A54" t="inlineStr">
        <is>
          <t>ADTV</t>
        </is>
      </c>
      <c r="B54" t="inlineStr">
        <is>
          <t>RM</t>
        </is>
      </c>
      <c r="C54" t="inlineStr">
        <is>
          <t>RM.ADTV.00053</t>
        </is>
      </c>
      <c r="D54" t="inlineStr">
        <is>
          <t xml:space="preserve">Quick Shine </t>
        </is>
      </c>
      <c r="E54" t="n">
        <v>444.3586</v>
      </c>
      <c r="F54" t="n">
        <v>2378.4574</v>
      </c>
      <c r="G54" t="inlineStr">
        <is>
          <t>102, 701, 499, 9402, 9108, 403, 306, 499, 102, 108, 9402, 701, 9108, 306, 108, 403, 499</t>
        </is>
      </c>
      <c r="H54" t="n">
        <v>0</v>
      </c>
      <c r="I54" t="n">
        <v>0</v>
      </c>
      <c r="J54" t="n">
        <v>0</v>
      </c>
      <c r="K54" t="n">
        <v>0</v>
      </c>
      <c r="L54" t="n">
        <v>0</v>
      </c>
      <c r="M54" t="n">
        <v>0</v>
      </c>
      <c r="N54" t="n">
        <v>0</v>
      </c>
      <c r="O54" t="n">
        <v>0</v>
      </c>
      <c r="P54" t="n">
        <v>0</v>
      </c>
      <c r="Q54" t="n">
        <v>-1.2209</v>
      </c>
      <c r="R54" t="n">
        <v>0</v>
      </c>
      <c r="S54" t="n">
        <v>-1.2209</v>
      </c>
      <c r="T54" t="n">
        <v>443.1377</v>
      </c>
      <c r="U54" t="n">
        <v>2371.9225</v>
      </c>
      <c r="V54" t="n">
        <v>5.3526</v>
      </c>
      <c r="W54" t="n">
        <v>2.4418</v>
      </c>
      <c r="X54" t="n">
        <v>2.4418</v>
      </c>
      <c r="Y54" t="n">
        <v>5.4418</v>
      </c>
      <c r="Z54" t="n">
        <v>5.4418</v>
      </c>
      <c r="AA54" s="20" t="n">
        <v>45587</v>
      </c>
      <c r="AB54" t="inlineStr">
        <is>
          <t>Quick .03/2024</t>
        </is>
      </c>
      <c r="AC54" s="20" t="n">
        <v>46081</v>
      </c>
      <c r="AD54" t="n">
        <v>0.6046</v>
      </c>
      <c r="AE54" t="n">
        <v>0.4534</v>
      </c>
      <c r="AF54" t="inlineStr">
        <is>
          <t>977:5</t>
        </is>
      </c>
      <c r="AG54" t="n">
        <v>0</v>
      </c>
    </row>
    <row r="55">
      <c r="A55" t="inlineStr">
        <is>
          <t>ADTV</t>
        </is>
      </c>
      <c r="B55" t="inlineStr">
        <is>
          <t>RM</t>
        </is>
      </c>
      <c r="C55" t="inlineStr">
        <is>
          <t>RM.ADTV.00054</t>
        </is>
      </c>
      <c r="D55" t="inlineStr">
        <is>
          <t>Corn Starch</t>
        </is>
      </c>
      <c r="E55" t="n">
        <v>267.6812</v>
      </c>
      <c r="F55" t="n">
        <v>101.5342</v>
      </c>
      <c r="G55" t="inlineStr">
        <is>
          <t>306, 403, 108, 112, 101, 102, 103, 499, 9112, 9108, 9403, 9402, 101, 112, 499, 108, 102, 103, 306, 499, 403, 9112, 9402, 9108, 9403</t>
        </is>
      </c>
      <c r="H55" t="n">
        <v>0</v>
      </c>
      <c r="I55" t="n">
        <v>0</v>
      </c>
      <c r="J55" t="n">
        <v>0</v>
      </c>
      <c r="K55" t="n">
        <v>0</v>
      </c>
      <c r="L55" t="n">
        <v>0</v>
      </c>
      <c r="M55" t="n">
        <v>0</v>
      </c>
      <c r="N55" t="n">
        <v>0</v>
      </c>
      <c r="O55" t="n">
        <v>0</v>
      </c>
      <c r="P55" t="n">
        <v>0</v>
      </c>
      <c r="Q55" t="n">
        <v>-0.7325</v>
      </c>
      <c r="R55" t="n">
        <v>0</v>
      </c>
      <c r="S55" t="n">
        <v>-0.7325</v>
      </c>
      <c r="T55" t="n">
        <v>266.9487</v>
      </c>
      <c r="U55" t="n">
        <v>101.2563</v>
      </c>
      <c r="V55" t="n">
        <v>0.3793</v>
      </c>
      <c r="W55" t="n">
        <v>1.465</v>
      </c>
      <c r="X55" t="n">
        <v>136.399</v>
      </c>
      <c r="Y55" t="n">
        <v>136.399</v>
      </c>
      <c r="Z55" t="n">
        <v>136.399</v>
      </c>
      <c r="AA55" s="20" t="n">
        <v>45859</v>
      </c>
      <c r="AB55" t="inlineStr">
        <is>
          <t>شركة زمزم اخوان للتجارة</t>
        </is>
      </c>
      <c r="AC55" s="20" t="n">
        <v>46081</v>
      </c>
      <c r="AD55" t="n">
        <v>15.1554</v>
      </c>
      <c r="AE55" t="n">
        <v>11.3665</v>
      </c>
      <c r="AF55" t="inlineStr">
        <is>
          <t>23:14</t>
        </is>
      </c>
      <c r="AG55" t="n">
        <v>0</v>
      </c>
    </row>
    <row r="56">
      <c r="A56" t="inlineStr">
        <is>
          <t>ADTV</t>
        </is>
      </c>
      <c r="B56" t="inlineStr">
        <is>
          <t>RM</t>
        </is>
      </c>
      <c r="C56" t="inlineStr">
        <is>
          <t>RM.ADTV.00055</t>
        </is>
      </c>
      <c r="D56" t="inlineStr">
        <is>
          <t>Native Rice Starch</t>
        </is>
      </c>
      <c r="E56" t="n">
        <v>898.9417999999999</v>
      </c>
      <c r="F56" t="n">
        <v>779.6378999999999</v>
      </c>
      <c r="G56" t="inlineStr">
        <is>
          <t>9108, 9403, 9405, 9402, 9112, 605, 9605, 112, 499, 108, 9112, 112, 403, 112, 108, 103, 102, 306, 403, 405, 499, 9405, 9402, 9605, 9112, 9403, 9108, 605, 701, 9403, 102, 701, 103, 108, 306, 499, 403, 405</t>
        </is>
      </c>
      <c r="H56" t="n">
        <v>0</v>
      </c>
      <c r="I56" t="n">
        <v>0</v>
      </c>
      <c r="J56" t="n">
        <v>0</v>
      </c>
      <c r="K56" t="n">
        <v>0</v>
      </c>
      <c r="L56" t="n">
        <v>0</v>
      </c>
      <c r="M56" t="n">
        <v>0</v>
      </c>
      <c r="N56" t="n">
        <v>0</v>
      </c>
      <c r="O56" t="n">
        <v>0</v>
      </c>
      <c r="P56" t="n">
        <v>0</v>
      </c>
      <c r="Q56" t="n">
        <v>-4.668</v>
      </c>
      <c r="R56" t="n">
        <v>0</v>
      </c>
      <c r="S56" t="n">
        <v>-4.668</v>
      </c>
      <c r="T56" t="n">
        <v>894.2738000000001</v>
      </c>
      <c r="U56" t="n">
        <v>775.5894</v>
      </c>
      <c r="V56" t="n">
        <v>0.8673</v>
      </c>
      <c r="W56" t="n">
        <v>27.282</v>
      </c>
      <c r="X56" t="n">
        <v>64.376</v>
      </c>
      <c r="Y56" t="n">
        <v>89.801</v>
      </c>
      <c r="Z56" t="n">
        <v>114.801</v>
      </c>
      <c r="AA56" s="20" t="n">
        <v>45743</v>
      </c>
      <c r="AB56" t="inlineStr">
        <is>
          <t>NATIVE.01/2025</t>
        </is>
      </c>
      <c r="AC56" s="20" t="n">
        <v>46081</v>
      </c>
      <c r="AD56" t="n">
        <v>9.9778</v>
      </c>
      <c r="AE56" t="n">
        <v>9.566700000000001</v>
      </c>
      <c r="AF56" t="inlineStr">
        <is>
          <t>93:14</t>
        </is>
      </c>
      <c r="AG56" t="n">
        <v>0</v>
      </c>
    </row>
    <row r="57">
      <c r="A57" t="inlineStr">
        <is>
          <t>ADTV</t>
        </is>
      </c>
      <c r="B57" t="inlineStr">
        <is>
          <t>RM</t>
        </is>
      </c>
      <c r="C57" t="inlineStr">
        <is>
          <t>RM.ADTV.00056</t>
        </is>
      </c>
      <c r="D57" t="inlineStr">
        <is>
          <t>Potato starch</t>
        </is>
      </c>
      <c r="E57" t="n">
        <v>0</v>
      </c>
      <c r="F57" t="n">
        <v>0</v>
      </c>
      <c r="G57" t="inlineStr">
        <is>
          <t>403, 9402, 101, 403, 101, 9402</t>
        </is>
      </c>
      <c r="H57" t="n">
        <v>0</v>
      </c>
      <c r="I57" t="n">
        <v>0</v>
      </c>
      <c r="J57" t="n">
        <v>0</v>
      </c>
      <c r="K57" t="n">
        <v>0</v>
      </c>
      <c r="L57" t="n">
        <v>0</v>
      </c>
      <c r="M57" t="n">
        <v>0</v>
      </c>
      <c r="N57" t="n">
        <v>0</v>
      </c>
      <c r="O57" t="n">
        <v>0</v>
      </c>
      <c r="P57" t="n">
        <v>0</v>
      </c>
      <c r="Q57" t="n">
        <v>0</v>
      </c>
      <c r="R57" t="n">
        <v>0</v>
      </c>
      <c r="S57" t="n">
        <v>0</v>
      </c>
      <c r="T57" t="n">
        <v>0</v>
      </c>
      <c r="U57" t="n">
        <v>0</v>
      </c>
      <c r="V57" t="n">
        <v>0.7328</v>
      </c>
      <c r="W57" t="n">
        <v>0</v>
      </c>
      <c r="X57" t="n">
        <v>0</v>
      </c>
      <c r="Y57" t="n">
        <v>0</v>
      </c>
      <c r="Z57" t="n">
        <v>0</v>
      </c>
      <c r="AA57" s="20" t="n">
        <v>44446</v>
      </c>
      <c r="AB57" t="inlineStr">
        <is>
          <t>شركة زمزم اخوان للتجارة</t>
        </is>
      </c>
      <c r="AC57" s="20" t="n">
        <v>44601</v>
      </c>
      <c r="AD57" t="n">
        <v>0</v>
      </c>
      <c r="AE57" t="n">
        <v>0</v>
      </c>
      <c r="AG57" t="n">
        <v>0</v>
      </c>
    </row>
    <row r="58">
      <c r="A58" t="inlineStr">
        <is>
          <t>ADTV</t>
        </is>
      </c>
      <c r="B58" t="inlineStr">
        <is>
          <t>RM</t>
        </is>
      </c>
      <c r="C58" t="inlineStr">
        <is>
          <t>RM.ADTV.00057</t>
        </is>
      </c>
      <c r="D58" t="inlineStr">
        <is>
          <t xml:space="preserve">CORN STARCH NATURAL  - 25 kg </t>
        </is>
      </c>
      <c r="E58" t="n">
        <v>0</v>
      </c>
      <c r="F58" t="n">
        <v>0</v>
      </c>
      <c r="G58" t="inlineStr">
        <is>
          <t>403, 301, 403, 301</t>
        </is>
      </c>
      <c r="H58" t="n">
        <v>0</v>
      </c>
      <c r="I58" t="n">
        <v>0</v>
      </c>
      <c r="J58" t="n">
        <v>0</v>
      </c>
      <c r="K58" t="n">
        <v>0</v>
      </c>
      <c r="L58" t="n">
        <v>0</v>
      </c>
      <c r="M58" t="n">
        <v>0</v>
      </c>
      <c r="N58" t="n">
        <v>0</v>
      </c>
      <c r="O58" t="n">
        <v>0</v>
      </c>
      <c r="P58" t="n">
        <v>0</v>
      </c>
      <c r="Q58" t="n">
        <v>0</v>
      </c>
      <c r="R58" t="n">
        <v>0</v>
      </c>
      <c r="S58" t="n">
        <v>0</v>
      </c>
      <c r="T58" t="n">
        <v>0</v>
      </c>
      <c r="U58" t="n">
        <v>0</v>
      </c>
      <c r="V58" t="n">
        <v>0.5862000000000001</v>
      </c>
      <c r="W58" t="n">
        <v>0</v>
      </c>
      <c r="X58" t="n">
        <v>0</v>
      </c>
      <c r="Y58" t="n">
        <v>0</v>
      </c>
      <c r="Z58" t="n">
        <v>0</v>
      </c>
      <c r="AA58" s="20" t="n">
        <v>44737</v>
      </c>
      <c r="AB58" t="inlineStr">
        <is>
          <t>ABED.12/2022</t>
        </is>
      </c>
      <c r="AC58" s="20" t="n">
        <v>45505</v>
      </c>
      <c r="AD58" t="n">
        <v>0</v>
      </c>
      <c r="AE58" t="n">
        <v>0</v>
      </c>
      <c r="AG58" t="n">
        <v>0</v>
      </c>
    </row>
    <row r="59">
      <c r="A59" t="inlineStr">
        <is>
          <t>ADTV</t>
        </is>
      </c>
      <c r="B59" t="inlineStr">
        <is>
          <t>RM</t>
        </is>
      </c>
      <c r="C59" t="inlineStr">
        <is>
          <t>RM.ADTV.00058</t>
        </is>
      </c>
      <c r="D59" t="inlineStr">
        <is>
          <t xml:space="preserve">CORN STARCH NATURAL MASTER FOOD   - 25 kg </t>
        </is>
      </c>
      <c r="E59" t="n">
        <v>475.793</v>
      </c>
      <c r="F59" t="n">
        <v>199.4106</v>
      </c>
      <c r="G59" t="inlineStr">
        <is>
          <t>9108, 9403, 9408, 9402, 9405, 403, 605, 701, 801, 9112, 9112, 112, 408, 9403, 102, 9408, 701, 108, 306, 405, 499, 408, 301, 305, 405, 306, 403, 305, 408, 112, 108, 102, 301, 9405, 9403, 9108, 9112, 801, 605, 499, 9402, 9408, 112, 403, 108, 499</t>
        </is>
      </c>
      <c r="H59" t="n">
        <v>0</v>
      </c>
      <c r="I59" t="n">
        <v>0</v>
      </c>
      <c r="J59" t="n">
        <v>0</v>
      </c>
      <c r="K59" t="n">
        <v>0</v>
      </c>
      <c r="L59" t="n">
        <v>0</v>
      </c>
      <c r="M59" t="n">
        <v>0</v>
      </c>
      <c r="N59" t="n">
        <v>0</v>
      </c>
      <c r="O59" t="n">
        <v>0</v>
      </c>
      <c r="P59" t="n">
        <v>0</v>
      </c>
      <c r="Q59" t="n">
        <v>-43.5282</v>
      </c>
      <c r="R59" t="n">
        <v>0</v>
      </c>
      <c r="S59" t="n">
        <v>-43.5282</v>
      </c>
      <c r="T59" t="n">
        <v>432.2648</v>
      </c>
      <c r="U59" t="n">
        <v>180.7694</v>
      </c>
      <c r="V59" t="n">
        <v>0.4575</v>
      </c>
      <c r="W59" t="n">
        <v>330.9444</v>
      </c>
      <c r="X59" t="n">
        <v>699.0703999999999</v>
      </c>
      <c r="Y59" t="n">
        <v>1216.6464</v>
      </c>
      <c r="Z59" t="n">
        <v>70532.2114</v>
      </c>
      <c r="AA59" s="20" t="n">
        <v>45928</v>
      </c>
      <c r="AB59" t="inlineStr">
        <is>
          <t xml:space="preserve">شركة ابناء درويش مصطفى الصعيدي التجارية و شركائهم </t>
        </is>
      </c>
      <c r="AC59" s="20" t="n">
        <v>46081</v>
      </c>
      <c r="AD59" t="n">
        <v>135.1829</v>
      </c>
      <c r="AE59" t="n">
        <v>5877.6842</v>
      </c>
      <c r="AF59" t="inlineStr">
        <is>
          <t>0:2</t>
        </is>
      </c>
      <c r="AG59" t="n">
        <v>0</v>
      </c>
    </row>
    <row r="60">
      <c r="A60" t="inlineStr">
        <is>
          <t>ADTV</t>
        </is>
      </c>
      <c r="B60" t="inlineStr">
        <is>
          <t>RM</t>
        </is>
      </c>
      <c r="C60" t="inlineStr">
        <is>
          <t>RM.ADTV.0059</t>
        </is>
      </c>
      <c r="D60" t="inlineStr">
        <is>
          <t xml:space="preserve">اصابع جوز هند </t>
        </is>
      </c>
      <c r="E60" t="n">
        <v>244.0852</v>
      </c>
      <c r="F60" t="n">
        <v>3114.5272</v>
      </c>
      <c r="G60" t="inlineStr">
        <is>
          <t>101, 409, 499, 101, 499, 9409, 499, 409, 9409</t>
        </is>
      </c>
      <c r="H60" t="n">
        <v>0</v>
      </c>
      <c r="I60" t="n">
        <v>0</v>
      </c>
      <c r="J60" t="n">
        <v>0</v>
      </c>
      <c r="K60" t="n">
        <v>0</v>
      </c>
      <c r="L60" t="n">
        <v>0</v>
      </c>
      <c r="M60" t="n">
        <v>0</v>
      </c>
      <c r="N60" t="n">
        <v>0</v>
      </c>
      <c r="O60" t="n">
        <v>0</v>
      </c>
      <c r="P60" t="n">
        <v>0</v>
      </c>
      <c r="Q60" t="n">
        <v>-0.7325</v>
      </c>
      <c r="R60" t="n">
        <v>0</v>
      </c>
      <c r="S60" t="n">
        <v>-0.7325</v>
      </c>
      <c r="T60" t="n">
        <v>243.3527</v>
      </c>
      <c r="U60" t="n">
        <v>3105.1805</v>
      </c>
      <c r="V60" t="n">
        <v>12.76</v>
      </c>
      <c r="W60" t="n">
        <v>489.395</v>
      </c>
      <c r="X60" t="n">
        <v>489.395</v>
      </c>
      <c r="Y60" t="n">
        <v>489.395</v>
      </c>
      <c r="Z60" t="n">
        <v>489.395</v>
      </c>
      <c r="AA60" s="20" t="n">
        <v>45978</v>
      </c>
      <c r="AB60" t="inlineStr">
        <is>
          <t xml:space="preserve">حلويات عبداللطيف التوم </t>
        </is>
      </c>
      <c r="AC60" s="20" t="n">
        <v>46081</v>
      </c>
      <c r="AD60" t="n">
        <v>54.3772</v>
      </c>
      <c r="AE60" t="n">
        <v>40.7829</v>
      </c>
      <c r="AF60" t="inlineStr">
        <is>
          <t>5:29</t>
        </is>
      </c>
      <c r="AG60" t="n">
        <v>0</v>
      </c>
    </row>
    <row r="61">
      <c r="A61" t="inlineStr">
        <is>
          <t>ADTV</t>
        </is>
      </c>
      <c r="B61" t="inlineStr">
        <is>
          <t>RM</t>
        </is>
      </c>
      <c r="C61" t="inlineStr">
        <is>
          <t>RM.ADTV.0060</t>
        </is>
      </c>
      <c r="D61" t="inlineStr">
        <is>
          <t>اصابع لوتس</t>
        </is>
      </c>
      <c r="E61" t="n">
        <v>75.6217</v>
      </c>
      <c r="F61" t="n">
        <v>696.2433</v>
      </c>
      <c r="G61" t="inlineStr">
        <is>
          <t>9409, 499, 409, 499, 101, 9409, 499, 101, 409</t>
        </is>
      </c>
      <c r="H61" t="n">
        <v>0</v>
      </c>
      <c r="I61" t="n">
        <v>0</v>
      </c>
      <c r="J61" t="n">
        <v>0</v>
      </c>
      <c r="K61" t="n">
        <v>0</v>
      </c>
      <c r="L61" t="n">
        <v>0</v>
      </c>
      <c r="M61" t="n">
        <v>0</v>
      </c>
      <c r="N61" t="n">
        <v>0</v>
      </c>
      <c r="O61" t="n">
        <v>0</v>
      </c>
      <c r="P61" t="n">
        <v>0</v>
      </c>
      <c r="Q61" t="n">
        <v>-0.2442</v>
      </c>
      <c r="R61" t="n">
        <v>0</v>
      </c>
      <c r="S61" t="n">
        <v>-0.2442</v>
      </c>
      <c r="T61" t="n">
        <v>75.3775</v>
      </c>
      <c r="U61" t="n">
        <v>693.4148</v>
      </c>
      <c r="V61" t="n">
        <v>6</v>
      </c>
      <c r="W61" t="n">
        <v>695.1684</v>
      </c>
      <c r="X61" t="n">
        <v>695.1684</v>
      </c>
      <c r="Y61" t="n">
        <v>695.1684</v>
      </c>
      <c r="Z61" t="n">
        <v>695.1684</v>
      </c>
      <c r="AA61" s="20" t="n">
        <v>46029</v>
      </c>
      <c r="AB61" t="inlineStr">
        <is>
          <t>شركة  عبيد والنيربيه</t>
        </is>
      </c>
      <c r="AC61" s="20" t="n">
        <v>46081</v>
      </c>
      <c r="AD61" t="n">
        <v>77.2409</v>
      </c>
      <c r="AE61" t="n">
        <v>57.9307</v>
      </c>
      <c r="AF61" t="inlineStr">
        <is>
          <t>1:9</t>
        </is>
      </c>
      <c r="AG61" t="n">
        <v>0</v>
      </c>
    </row>
    <row r="62">
      <c r="A62" t="inlineStr">
        <is>
          <t>ADTV</t>
        </is>
      </c>
      <c r="B62" t="inlineStr">
        <is>
          <t>RM</t>
        </is>
      </c>
      <c r="C62" t="inlineStr">
        <is>
          <t>RM.ADTV.0061</t>
        </is>
      </c>
      <c r="D62" t="inlineStr">
        <is>
          <t xml:space="preserve">اصابع فستق حلبي </t>
        </is>
      </c>
      <c r="E62" t="n">
        <v>22.172</v>
      </c>
      <c r="F62" t="n">
        <v>243.9253</v>
      </c>
      <c r="G62" t="inlineStr">
        <is>
          <t>9409, 409, 499, 9409, 499, 101, 499, 409, 101</t>
        </is>
      </c>
      <c r="H62" t="n">
        <v>0</v>
      </c>
      <c r="I62" t="n">
        <v>0</v>
      </c>
      <c r="J62" t="n">
        <v>0</v>
      </c>
      <c r="K62" t="n">
        <v>0</v>
      </c>
      <c r="L62" t="n">
        <v>0</v>
      </c>
      <c r="M62" t="n">
        <v>0</v>
      </c>
      <c r="N62" t="n">
        <v>0</v>
      </c>
      <c r="O62" t="n">
        <v>0</v>
      </c>
      <c r="P62" t="n">
        <v>0</v>
      </c>
      <c r="Q62" t="n">
        <v>-0.7092000000000001</v>
      </c>
      <c r="R62" t="n">
        <v>0</v>
      </c>
      <c r="S62" t="n">
        <v>-0.7092000000000001</v>
      </c>
      <c r="T62" t="n">
        <v>21.4628</v>
      </c>
      <c r="U62" t="n">
        <v>236.1199</v>
      </c>
      <c r="V62" t="n">
        <v>11</v>
      </c>
      <c r="W62" t="n">
        <v>700.3484</v>
      </c>
      <c r="X62" t="n">
        <v>700.3484</v>
      </c>
      <c r="Y62" t="n">
        <v>700.3484</v>
      </c>
      <c r="Z62" t="n">
        <v>700.3484</v>
      </c>
      <c r="AA62" s="20" t="n">
        <v>46027</v>
      </c>
      <c r="AB62" t="inlineStr">
        <is>
          <t>شركة  عبيد والنيربيه</t>
        </is>
      </c>
      <c r="AC62" s="20" t="n">
        <v>46081</v>
      </c>
      <c r="AD62" t="n">
        <v>77.8164</v>
      </c>
      <c r="AE62" t="n">
        <v>58.3623</v>
      </c>
      <c r="AF62" t="inlineStr">
        <is>
          <t>0:11</t>
        </is>
      </c>
      <c r="AG62" t="n">
        <v>0</v>
      </c>
    </row>
    <row r="63">
      <c r="A63" t="inlineStr">
        <is>
          <t>ADTV</t>
        </is>
      </c>
      <c r="B63" t="inlineStr">
        <is>
          <t>RM</t>
        </is>
      </c>
      <c r="C63" t="inlineStr">
        <is>
          <t>RM.ADTV.0062</t>
        </is>
      </c>
      <c r="D63" t="inlineStr">
        <is>
          <t>اصابع كاجو</t>
        </is>
      </c>
      <c r="E63" t="n">
        <v>244.8917</v>
      </c>
      <c r="F63" t="n">
        <v>1978.5445</v>
      </c>
      <c r="G63" t="inlineStr">
        <is>
          <t>101, 499, 409, 9409, 401, 409, 499, 101, 9409, 499, 409, 401</t>
        </is>
      </c>
      <c r="H63" t="n">
        <v>0</v>
      </c>
      <c r="I63" t="n">
        <v>0</v>
      </c>
      <c r="J63" t="n">
        <v>0</v>
      </c>
      <c r="K63" t="n">
        <v>0</v>
      </c>
      <c r="L63" t="n">
        <v>0</v>
      </c>
      <c r="M63" t="n">
        <v>0</v>
      </c>
      <c r="N63" t="n">
        <v>0</v>
      </c>
      <c r="O63" t="n">
        <v>0</v>
      </c>
      <c r="P63" t="n">
        <v>0</v>
      </c>
      <c r="Q63" t="n">
        <v>-167.7954</v>
      </c>
      <c r="R63" t="n">
        <v>0</v>
      </c>
      <c r="S63" t="n">
        <v>-167.7954</v>
      </c>
      <c r="T63" t="n">
        <v>77.0963</v>
      </c>
      <c r="U63" t="n">
        <v>633.2777</v>
      </c>
      <c r="V63" t="n">
        <v>8</v>
      </c>
      <c r="W63" t="n">
        <v>1120.9158</v>
      </c>
      <c r="X63" t="n">
        <v>1120.9158</v>
      </c>
      <c r="Y63" t="n">
        <v>1120.9158</v>
      </c>
      <c r="Z63" t="n">
        <v>1120.9158</v>
      </c>
      <c r="AA63" s="20" t="n">
        <v>46045</v>
      </c>
      <c r="AB63" t="inlineStr">
        <is>
          <t>شركة  عبيد والنيربيه</t>
        </is>
      </c>
      <c r="AC63" s="20" t="n">
        <v>46081</v>
      </c>
      <c r="AD63" t="n">
        <v>124.5462</v>
      </c>
      <c r="AE63" t="n">
        <v>93.4096</v>
      </c>
      <c r="AF63" t="inlineStr">
        <is>
          <t>0:24</t>
        </is>
      </c>
      <c r="AG63" t="n">
        <v>0</v>
      </c>
    </row>
    <row r="64">
      <c r="A64" t="inlineStr">
        <is>
          <t>ADTV</t>
        </is>
      </c>
      <c r="B64" t="inlineStr">
        <is>
          <t>RM</t>
        </is>
      </c>
      <c r="C64" t="inlineStr">
        <is>
          <t>RM.ADTV.0063</t>
        </is>
      </c>
      <c r="D64" t="inlineStr">
        <is>
          <t>اصابع بيكان</t>
        </is>
      </c>
      <c r="V64" t="n">
        <v>0</v>
      </c>
      <c r="W64" t="n">
        <v>0</v>
      </c>
      <c r="X64" t="n">
        <v>0</v>
      </c>
      <c r="Y64" t="n">
        <v>0</v>
      </c>
      <c r="Z64" t="n">
        <v>0</v>
      </c>
      <c r="AA64" s="20" t="n">
        <v>2</v>
      </c>
      <c r="AC64" s="20" t="n">
        <v>2</v>
      </c>
      <c r="AD64" t="n">
        <v>0</v>
      </c>
      <c r="AE64" t="n">
        <v>0</v>
      </c>
    </row>
    <row r="65">
      <c r="A65" t="inlineStr">
        <is>
          <t>ADTV</t>
        </is>
      </c>
      <c r="B65" t="inlineStr">
        <is>
          <t>RM</t>
        </is>
      </c>
      <c r="C65" t="inlineStr">
        <is>
          <t>RM.ADTV.0064</t>
        </is>
      </c>
      <c r="D65" t="inlineStr">
        <is>
          <t>بقلاوة عيون</t>
        </is>
      </c>
      <c r="E65" t="n">
        <v>0.055</v>
      </c>
      <c r="F65" t="n">
        <v>0.605</v>
      </c>
      <c r="G65" t="inlineStr">
        <is>
          <t>9409, 101, 409, 101, 9409, 101, 409, 409, 9409</t>
        </is>
      </c>
      <c r="H65" t="n">
        <v>7.33</v>
      </c>
      <c r="I65" t="n">
        <v>0</v>
      </c>
      <c r="J65" t="n">
        <v>0</v>
      </c>
      <c r="K65" t="n">
        <v>0</v>
      </c>
      <c r="L65" t="n">
        <v>0</v>
      </c>
      <c r="M65" t="n">
        <v>7.33</v>
      </c>
      <c r="N65" t="n">
        <v>0</v>
      </c>
      <c r="O65" t="n">
        <v>0</v>
      </c>
      <c r="P65" t="n">
        <v>0</v>
      </c>
      <c r="Q65" t="n">
        <v>0</v>
      </c>
      <c r="R65" t="n">
        <v>0</v>
      </c>
      <c r="S65" t="n">
        <v>0</v>
      </c>
      <c r="T65" t="n">
        <v>7.385</v>
      </c>
      <c r="U65" t="n">
        <v>81.235</v>
      </c>
      <c r="V65" t="n">
        <v>11</v>
      </c>
      <c r="W65" t="n">
        <v>884.8</v>
      </c>
      <c r="X65" t="n">
        <v>884.8</v>
      </c>
      <c r="Y65" t="n">
        <v>884.8</v>
      </c>
      <c r="Z65" t="n">
        <v>884.8</v>
      </c>
      <c r="AA65" s="20" t="n">
        <v>46054</v>
      </c>
      <c r="AB65" t="inlineStr">
        <is>
          <t>شركة  عبيد والنيربيه</t>
        </is>
      </c>
      <c r="AC65" s="20" t="n">
        <v>46053</v>
      </c>
      <c r="AD65" t="n">
        <v>98.3111</v>
      </c>
      <c r="AE65" t="n">
        <v>73.7333</v>
      </c>
      <c r="AF65" t="inlineStr">
        <is>
          <t>0:3</t>
        </is>
      </c>
      <c r="AG65" t="n">
        <v>80.63</v>
      </c>
    </row>
    <row r="66">
      <c r="A66" t="inlineStr">
        <is>
          <t>ADTV</t>
        </is>
      </c>
      <c r="B66" t="inlineStr">
        <is>
          <t>RM</t>
        </is>
      </c>
      <c r="C66" t="inlineStr">
        <is>
          <t>RM.ADTV.0065</t>
        </is>
      </c>
      <c r="D66" t="inlineStr">
        <is>
          <t>ملح بحري</t>
        </is>
      </c>
      <c r="E66" t="n">
        <v>2.3</v>
      </c>
      <c r="F66" t="n">
        <v>1.5</v>
      </c>
      <c r="G66" t="inlineStr">
        <is>
          <t>108, 409, 402, 409, 801, 409, 402, 108, 801</t>
        </is>
      </c>
      <c r="H66" t="n">
        <v>0</v>
      </c>
      <c r="I66" t="n">
        <v>0</v>
      </c>
      <c r="J66" t="n">
        <v>1</v>
      </c>
      <c r="K66" t="n">
        <v>0</v>
      </c>
      <c r="L66" t="n">
        <v>0</v>
      </c>
      <c r="M66" t="n">
        <v>1</v>
      </c>
      <c r="N66" t="n">
        <v>0</v>
      </c>
      <c r="O66" t="n">
        <v>0</v>
      </c>
      <c r="P66" t="n">
        <v>0</v>
      </c>
      <c r="Q66" t="n">
        <v>-0.3</v>
      </c>
      <c r="R66" t="n">
        <v>0</v>
      </c>
      <c r="S66" t="n">
        <v>-0.3</v>
      </c>
      <c r="T66" t="n">
        <v>3</v>
      </c>
      <c r="U66" t="n">
        <v>2.025</v>
      </c>
      <c r="V66" t="n">
        <v>0.75</v>
      </c>
      <c r="W66" t="n">
        <v>0.3</v>
      </c>
      <c r="X66" t="n">
        <v>0.3</v>
      </c>
      <c r="Y66" t="n">
        <v>0.3</v>
      </c>
      <c r="Z66" t="n">
        <v>0.3</v>
      </c>
      <c r="AA66" s="20" t="n">
        <v>46051</v>
      </c>
      <c r="AB66" t="inlineStr">
        <is>
          <t>Cash Customer - مورد</t>
        </is>
      </c>
      <c r="AC66" s="20" t="n">
        <v>46079</v>
      </c>
      <c r="AD66" t="n">
        <v>0.0333</v>
      </c>
      <c r="AE66" t="n">
        <v>0.025</v>
      </c>
      <c r="AF66" t="inlineStr">
        <is>
          <t>120:0</t>
        </is>
      </c>
      <c r="AG66" t="n">
        <v>0</v>
      </c>
    </row>
    <row r="67">
      <c r="A67" t="inlineStr">
        <is>
          <t>ADTV</t>
        </is>
      </c>
      <c r="B67" t="inlineStr">
        <is>
          <t>RM</t>
        </is>
      </c>
      <c r="C67" t="inlineStr">
        <is>
          <t>RM.ADTV.0066</t>
        </is>
      </c>
      <c r="D67" t="inlineStr">
        <is>
          <t xml:space="preserve">White powder cream </t>
        </is>
      </c>
      <c r="E67" t="n">
        <v>6.7</v>
      </c>
      <c r="F67" t="n">
        <v>43.3157</v>
      </c>
      <c r="G67" t="inlineStr">
        <is>
          <t>304, 108, 801, 304, 801, 108</t>
        </is>
      </c>
      <c r="H67" t="n">
        <v>20</v>
      </c>
      <c r="I67" t="n">
        <v>0</v>
      </c>
      <c r="J67" t="n">
        <v>0</v>
      </c>
      <c r="K67" t="n">
        <v>0</v>
      </c>
      <c r="L67" t="n">
        <v>0</v>
      </c>
      <c r="M67" t="n">
        <v>20</v>
      </c>
      <c r="N67" t="n">
        <v>0</v>
      </c>
      <c r="O67" t="n">
        <v>0</v>
      </c>
      <c r="P67" t="n">
        <v>0</v>
      </c>
      <c r="Q67" t="n">
        <v>0</v>
      </c>
      <c r="R67" t="n">
        <v>0</v>
      </c>
      <c r="S67" t="n">
        <v>0</v>
      </c>
      <c r="T67" t="n">
        <v>26.7</v>
      </c>
      <c r="U67" t="n">
        <v>133.8327</v>
      </c>
      <c r="V67" t="n">
        <v>5.1653</v>
      </c>
      <c r="W67" t="n">
        <v>0</v>
      </c>
      <c r="X67" t="n">
        <v>0</v>
      </c>
      <c r="Y67" t="n">
        <v>0</v>
      </c>
      <c r="Z67" t="n">
        <v>0</v>
      </c>
      <c r="AA67" s="20" t="n">
        <v>46075</v>
      </c>
      <c r="AB67" t="inlineStr">
        <is>
          <t>مؤسسة عادل النتشة للتعبئة والتغليف</t>
        </is>
      </c>
      <c r="AC67" s="20" t="n">
        <v>2</v>
      </c>
      <c r="AD67" t="n">
        <v>0</v>
      </c>
      <c r="AE67" t="n">
        <v>0</v>
      </c>
      <c r="AG67" t="n">
        <v>90.517</v>
      </c>
    </row>
    <row r="68">
      <c r="A68" t="inlineStr">
        <is>
          <t>ADTV</t>
        </is>
      </c>
      <c r="B68" t="inlineStr">
        <is>
          <t>RM</t>
        </is>
      </c>
      <c r="C68" t="inlineStr">
        <is>
          <t>RM.ADTV.0067</t>
        </is>
      </c>
      <c r="D68" t="inlineStr">
        <is>
          <t xml:space="preserve">اوريو ناعم </t>
        </is>
      </c>
      <c r="E68" t="n">
        <v>25.245</v>
      </c>
      <c r="F68" t="n">
        <v>46.6625</v>
      </c>
      <c r="G68" t="inlineStr">
        <is>
          <t>501, 9401, 9112, 801, 9403, 9108, 9402, 9404, 9405, 499, 403, 405, 404, 402, 304, 401, 306, 201, 301, 305, 108, 303, 102, 104, 9401, 9404, 108, 9108, 403, 101, 107, 112, 499, 501, 9112, 801, 9108, 9403, 9402, 9405, 402, 401, 405, 403, 404, 306, 305, 303, 108, 107, 101, 102, 104, 112, 304, 301, 201</t>
        </is>
      </c>
      <c r="H68" t="n">
        <v>0</v>
      </c>
      <c r="I68" t="n">
        <v>0</v>
      </c>
      <c r="J68" t="n">
        <v>0</v>
      </c>
      <c r="K68" t="n">
        <v>0</v>
      </c>
      <c r="L68" t="n">
        <v>0</v>
      </c>
      <c r="M68" t="n">
        <v>0</v>
      </c>
      <c r="N68" t="n">
        <v>0</v>
      </c>
      <c r="O68" t="n">
        <v>0</v>
      </c>
      <c r="P68" t="n">
        <v>0</v>
      </c>
      <c r="Q68" t="n">
        <v>-0.525</v>
      </c>
      <c r="R68" t="n">
        <v>0</v>
      </c>
      <c r="S68" t="n">
        <v>-0.525</v>
      </c>
      <c r="T68" t="n">
        <v>24.72</v>
      </c>
      <c r="U68" t="n">
        <v>45.6987</v>
      </c>
      <c r="V68" t="n">
        <v>1.836</v>
      </c>
      <c r="W68" t="n">
        <v>4.616</v>
      </c>
      <c r="X68" t="n">
        <v>939.564</v>
      </c>
      <c r="Y68" t="n">
        <v>2362.194</v>
      </c>
      <c r="Z68" t="n">
        <v>4409.74</v>
      </c>
      <c r="AA68" s="20" t="n">
        <v>44874</v>
      </c>
      <c r="AB68" t="inlineStr">
        <is>
          <t>شركة بيكر للصناعات الغذائية / مورد</t>
        </is>
      </c>
      <c r="AC68" s="20" t="n">
        <v>46077</v>
      </c>
      <c r="AD68" t="n">
        <v>262.466</v>
      </c>
      <c r="AE68" t="n">
        <v>367.4783</v>
      </c>
      <c r="AF68" t="inlineStr">
        <is>
          <t>0:2</t>
        </is>
      </c>
      <c r="AG68" t="n">
        <v>0</v>
      </c>
    </row>
    <row r="69">
      <c r="A69" t="inlineStr">
        <is>
          <t>ADTV</t>
        </is>
      </c>
      <c r="B69" t="inlineStr">
        <is>
          <t>RM</t>
        </is>
      </c>
      <c r="C69" t="inlineStr">
        <is>
          <t>RM.ADTV.0068</t>
        </is>
      </c>
      <c r="D69" t="inlineStr">
        <is>
          <t>فلوريكس باودر</t>
        </is>
      </c>
      <c r="E69" t="n">
        <v>32.2</v>
      </c>
      <c r="F69" t="n">
        <v>416.3782</v>
      </c>
      <c r="G69" t="inlineStr">
        <is>
          <t>304, 304, 304</t>
        </is>
      </c>
      <c r="H69" t="n">
        <v>12</v>
      </c>
      <c r="I69" t="n">
        <v>0</v>
      </c>
      <c r="J69" t="n">
        <v>0</v>
      </c>
      <c r="K69" t="n">
        <v>0</v>
      </c>
      <c r="L69" t="n">
        <v>0</v>
      </c>
      <c r="M69" t="n">
        <v>12</v>
      </c>
      <c r="N69" t="n">
        <v>0</v>
      </c>
      <c r="O69" t="n">
        <v>0</v>
      </c>
      <c r="P69" t="n">
        <v>0</v>
      </c>
      <c r="Q69" t="n">
        <v>-8.359999999999999</v>
      </c>
      <c r="R69" t="n">
        <v>0</v>
      </c>
      <c r="S69" t="n">
        <v>-8.359999999999999</v>
      </c>
      <c r="T69" t="n">
        <v>35.84</v>
      </c>
      <c r="U69" t="n">
        <v>463.447</v>
      </c>
      <c r="V69" t="n">
        <v>9.3528</v>
      </c>
      <c r="W69" t="n">
        <v>8.359999999999999</v>
      </c>
      <c r="X69" t="n">
        <v>26.207</v>
      </c>
      <c r="Y69" t="n">
        <v>26.207</v>
      </c>
      <c r="Z69" t="n">
        <v>26.207</v>
      </c>
      <c r="AA69" s="20" t="n">
        <v>46074</v>
      </c>
      <c r="AB69" t="inlineStr">
        <is>
          <t>شركة المحمودية لتجارة مستلزمات المخابز والحلويات</t>
        </is>
      </c>
      <c r="AC69" s="20" t="n">
        <v>46054</v>
      </c>
      <c r="AD69" t="n">
        <v>2.9118</v>
      </c>
      <c r="AE69" t="n">
        <v>2.1839</v>
      </c>
      <c r="AF69" t="inlineStr">
        <is>
          <t>16:12</t>
        </is>
      </c>
      <c r="AG69" t="n">
        <v>155.172</v>
      </c>
    </row>
    <row r="70">
      <c r="A70" t="inlineStr">
        <is>
          <t>ADTV</t>
        </is>
      </c>
      <c r="B70" t="inlineStr">
        <is>
          <t>RM</t>
        </is>
      </c>
      <c r="C70" t="inlineStr">
        <is>
          <t>RM.ADTV.0069</t>
        </is>
      </c>
      <c r="D70" t="inlineStr">
        <is>
          <t>كروكان لوز</t>
        </is>
      </c>
      <c r="E70" t="n">
        <v>101.7937</v>
      </c>
      <c r="F70" t="n">
        <v>287.0157</v>
      </c>
      <c r="G70" t="inlineStr">
        <is>
          <t>409, 402, 403, 203, 101, 202, 499, 9202, 9402, 101, 499, 409, 402, 202, 203, 499, 403, 9202, 9402</t>
        </is>
      </c>
      <c r="H70" t="n">
        <v>0</v>
      </c>
      <c r="I70" t="n">
        <v>0</v>
      </c>
      <c r="J70" t="n">
        <v>0</v>
      </c>
      <c r="K70" t="n">
        <v>0</v>
      </c>
      <c r="L70" t="n">
        <v>0</v>
      </c>
      <c r="M70" t="n">
        <v>0</v>
      </c>
      <c r="N70" t="n">
        <v>0</v>
      </c>
      <c r="O70" t="n">
        <v>0</v>
      </c>
      <c r="P70" t="n">
        <v>0</v>
      </c>
      <c r="Q70" t="n">
        <v>-0.2442</v>
      </c>
      <c r="R70" t="n">
        <v>0</v>
      </c>
      <c r="S70" t="n">
        <v>-0.2442</v>
      </c>
      <c r="T70" t="n">
        <v>101.5495</v>
      </c>
      <c r="U70" t="n">
        <v>286.3364</v>
      </c>
      <c r="V70" t="n">
        <v>2.8197</v>
      </c>
      <c r="W70" t="n">
        <v>0.4884</v>
      </c>
      <c r="X70" t="n">
        <v>6.7134</v>
      </c>
      <c r="Y70" t="n">
        <v>11.0324</v>
      </c>
      <c r="Z70" t="n">
        <v>140.9334</v>
      </c>
      <c r="AA70" s="20" t="n">
        <v>2</v>
      </c>
      <c r="AC70" s="20" t="n">
        <v>46081</v>
      </c>
      <c r="AD70" t="n">
        <v>1.2258</v>
      </c>
      <c r="AE70" t="n">
        <v>11.7444</v>
      </c>
      <c r="AF70" t="inlineStr">
        <is>
          <t>8:19</t>
        </is>
      </c>
      <c r="AG70" t="n">
        <v>0</v>
      </c>
    </row>
    <row r="71">
      <c r="A71" t="inlineStr">
        <is>
          <t>ADTV</t>
        </is>
      </c>
      <c r="B71" t="inlineStr">
        <is>
          <t>RM</t>
        </is>
      </c>
      <c r="C71" t="inlineStr">
        <is>
          <t>RM.ADTV.0070</t>
        </is>
      </c>
      <c r="D71" t="inlineStr">
        <is>
          <t>Belgian Milk Chocolate Callets 2 bags x 5kg*CTN (CLM)</t>
        </is>
      </c>
      <c r="E71" t="n">
        <v>0.6717</v>
      </c>
      <c r="F71" t="n">
        <v>3.0019</v>
      </c>
      <c r="G71" t="inlineStr">
        <is>
          <t>801, 701, 602, 601, 403, 9402, 9203, 9304, 9108, 499, 304, 301, 203, 201, 108, 701, 403, 203, 108, 301, 201, 304, 9402, 499, 499, 801, 601, 9108, 9304, 602, 9203</t>
        </is>
      </c>
      <c r="H71" t="n">
        <v>0</v>
      </c>
      <c r="I71" t="n">
        <v>0</v>
      </c>
      <c r="J71" t="n">
        <v>0</v>
      </c>
      <c r="K71" t="n">
        <v>0</v>
      </c>
      <c r="L71" t="n">
        <v>0</v>
      </c>
      <c r="M71" t="n">
        <v>0</v>
      </c>
      <c r="N71" t="n">
        <v>0</v>
      </c>
      <c r="O71" t="n">
        <v>0</v>
      </c>
      <c r="P71" t="n">
        <v>0</v>
      </c>
      <c r="Q71" t="n">
        <v>-0.2442</v>
      </c>
      <c r="R71" t="n">
        <v>0</v>
      </c>
      <c r="S71" t="n">
        <v>-0.2442</v>
      </c>
      <c r="T71" t="n">
        <v>0.4275</v>
      </c>
      <c r="U71" t="n">
        <v>1.9105</v>
      </c>
      <c r="V71" t="n">
        <v>4.469</v>
      </c>
      <c r="W71" t="n">
        <v>11.1834</v>
      </c>
      <c r="X71" t="n">
        <v>164.4184</v>
      </c>
      <c r="Y71" t="n">
        <v>164.4184</v>
      </c>
      <c r="Z71" t="n">
        <v>364.4184</v>
      </c>
      <c r="AA71" s="20" t="n">
        <v>45535</v>
      </c>
      <c r="AB71" t="inlineStr">
        <is>
          <t>PYORITY.11/2024</t>
        </is>
      </c>
      <c r="AC71" s="20" t="n">
        <v>46081</v>
      </c>
      <c r="AD71" t="n">
        <v>18.2687</v>
      </c>
      <c r="AE71" t="n">
        <v>30.3682</v>
      </c>
      <c r="AF71" t="inlineStr">
        <is>
          <t>0:0</t>
        </is>
      </c>
      <c r="AG71" t="n">
        <v>0</v>
      </c>
    </row>
    <row r="72">
      <c r="A72" t="inlineStr">
        <is>
          <t>ADTV</t>
        </is>
      </c>
      <c r="B72" t="inlineStr">
        <is>
          <t>RM</t>
        </is>
      </c>
      <c r="C72" t="inlineStr">
        <is>
          <t>RM.ADTV.0071</t>
        </is>
      </c>
      <c r="D72" t="inlineStr">
        <is>
          <t xml:space="preserve">فتات البسكويت المكرمل ( سبيكيلوس) 2-4 ملم خشن </t>
        </is>
      </c>
      <c r="E72" t="n">
        <v>0</v>
      </c>
      <c r="F72" t="n">
        <v>0</v>
      </c>
      <c r="G72" t="inlineStr">
        <is>
          <t>201, 404, 204, 601, 9204, 201, 404, 204, 9204, 601</t>
        </is>
      </c>
      <c r="H72" t="n">
        <v>0</v>
      </c>
      <c r="I72" t="n">
        <v>0</v>
      </c>
      <c r="J72" t="n">
        <v>0</v>
      </c>
      <c r="K72" t="n">
        <v>0</v>
      </c>
      <c r="L72" t="n">
        <v>0</v>
      </c>
      <c r="M72" t="n">
        <v>0</v>
      </c>
      <c r="N72" t="n">
        <v>0</v>
      </c>
      <c r="O72" t="n">
        <v>0</v>
      </c>
      <c r="P72" t="n">
        <v>0</v>
      </c>
      <c r="Q72" t="n">
        <v>0</v>
      </c>
      <c r="R72" t="n">
        <v>0</v>
      </c>
      <c r="S72" t="n">
        <v>0</v>
      </c>
      <c r="T72" t="n">
        <v>0</v>
      </c>
      <c r="U72" t="n">
        <v>0</v>
      </c>
      <c r="V72" t="n">
        <v>1.9114</v>
      </c>
      <c r="W72" t="n">
        <v>0</v>
      </c>
      <c r="X72" t="n">
        <v>2520</v>
      </c>
      <c r="Y72" t="n">
        <v>4200</v>
      </c>
      <c r="Z72" t="n">
        <v>4956</v>
      </c>
      <c r="AA72" s="20" t="n">
        <v>2</v>
      </c>
      <c r="AC72" s="20" t="n">
        <v>45958</v>
      </c>
      <c r="AD72" t="n">
        <v>466.6666</v>
      </c>
      <c r="AE72" t="n">
        <v>413</v>
      </c>
      <c r="AF72" t="inlineStr">
        <is>
          <t>0:0</t>
        </is>
      </c>
      <c r="AG72" t="n">
        <v>0</v>
      </c>
    </row>
    <row r="73">
      <c r="A73" t="inlineStr">
        <is>
          <t>ADTV</t>
        </is>
      </c>
      <c r="B73" t="inlineStr">
        <is>
          <t>RM</t>
        </is>
      </c>
      <c r="C73" t="inlineStr">
        <is>
          <t>RM.ADTV.0072</t>
        </is>
      </c>
      <c r="D73" t="inlineStr">
        <is>
          <t>Malt Powder Extract</t>
        </is>
      </c>
      <c r="E73" t="n">
        <v>0</v>
      </c>
      <c r="F73" t="n">
        <v>0</v>
      </c>
      <c r="G73" t="inlineStr">
        <is>
          <t>9112, 9108, 9405, 108, 102, 405, 112, 102, 9405, 112, 9112, 108, 9108, 405</t>
        </is>
      </c>
      <c r="H73" t="n">
        <v>260</v>
      </c>
      <c r="I73" t="n">
        <v>0</v>
      </c>
      <c r="J73" t="n">
        <v>0</v>
      </c>
      <c r="K73" t="n">
        <v>0</v>
      </c>
      <c r="L73" t="n">
        <v>0</v>
      </c>
      <c r="M73" t="n">
        <v>260</v>
      </c>
      <c r="N73" t="n">
        <v>0</v>
      </c>
      <c r="O73" t="n">
        <v>0</v>
      </c>
      <c r="P73" t="n">
        <v>0</v>
      </c>
      <c r="Q73" t="n">
        <v>-21.125</v>
      </c>
      <c r="R73" t="n">
        <v>0</v>
      </c>
      <c r="S73" t="n">
        <v>-21.125</v>
      </c>
      <c r="T73" t="n">
        <v>238.875</v>
      </c>
      <c r="U73" t="n">
        <v>765.2226000000001</v>
      </c>
      <c r="V73" t="n">
        <v>3.2363</v>
      </c>
      <c r="W73" t="n">
        <v>21.125</v>
      </c>
      <c r="X73" t="n">
        <v>21.125</v>
      </c>
      <c r="Y73" t="n">
        <v>21.125</v>
      </c>
      <c r="Z73" t="n">
        <v>21.125</v>
      </c>
      <c r="AA73" s="20" t="n">
        <v>46069</v>
      </c>
      <c r="AB73" t="inlineStr">
        <is>
          <t>Foodstuffs.01/2026</t>
        </is>
      </c>
      <c r="AC73" s="20" t="n">
        <v>46074</v>
      </c>
      <c r="AD73" t="n">
        <v>2.3472</v>
      </c>
      <c r="AE73" t="n">
        <v>1.7604</v>
      </c>
      <c r="AF73" t="inlineStr">
        <is>
          <t>135:20</t>
        </is>
      </c>
      <c r="AG73" t="n">
        <v>832.895</v>
      </c>
    </row>
    <row r="74">
      <c r="A74" t="inlineStr">
        <is>
          <t>ADTV</t>
        </is>
      </c>
      <c r="B74" t="inlineStr">
        <is>
          <t>RM</t>
        </is>
      </c>
      <c r="C74" t="inlineStr">
        <is>
          <t>RM.ADTV.0073</t>
        </is>
      </c>
      <c r="D74" t="inlineStr">
        <is>
          <t>Chocolate Malt Crunchy</t>
        </is>
      </c>
      <c r="E74" t="n">
        <v>0</v>
      </c>
      <c r="F74" t="n">
        <v>0</v>
      </c>
      <c r="G74" t="inlineStr">
        <is>
          <t>112, 9112, 9108, 108, 405, 9405, 102, 112, 102, 108, 405, 9405, 9108, 9112</t>
        </is>
      </c>
      <c r="H74" t="n">
        <v>510</v>
      </c>
      <c r="I74" t="n">
        <v>0</v>
      </c>
      <c r="J74" t="n">
        <v>0</v>
      </c>
      <c r="K74" t="n">
        <v>0</v>
      </c>
      <c r="L74" t="n">
        <v>0</v>
      </c>
      <c r="M74" t="n">
        <v>510</v>
      </c>
      <c r="N74" t="n">
        <v>0</v>
      </c>
      <c r="O74" t="n">
        <v>0</v>
      </c>
      <c r="P74" t="n">
        <v>0</v>
      </c>
      <c r="Q74" t="n">
        <v>-17.5</v>
      </c>
      <c r="R74" t="n">
        <v>0</v>
      </c>
      <c r="S74" t="n">
        <v>-17.5</v>
      </c>
      <c r="T74" t="n">
        <v>492.5</v>
      </c>
      <c r="U74" t="n">
        <v>3944.2397</v>
      </c>
      <c r="V74" t="n">
        <v>8.008599999999999</v>
      </c>
      <c r="W74" t="n">
        <v>17.5</v>
      </c>
      <c r="X74" t="n">
        <v>17.5</v>
      </c>
      <c r="Y74" t="n">
        <v>17.5</v>
      </c>
      <c r="Z74" t="n">
        <v>17.5</v>
      </c>
      <c r="AA74" s="20" t="n">
        <v>46069</v>
      </c>
      <c r="AB74" t="inlineStr">
        <is>
          <t>Foodstuffs.01/2026</t>
        </is>
      </c>
      <c r="AC74" s="20" t="n">
        <v>46074</v>
      </c>
      <c r="AD74" t="n">
        <v>1.9444</v>
      </c>
      <c r="AE74" t="n">
        <v>1.4583</v>
      </c>
      <c r="AF74" t="inlineStr">
        <is>
          <t>337:21</t>
        </is>
      </c>
      <c r="AG74" t="n">
        <v>4084.39</v>
      </c>
    </row>
    <row r="75">
      <c r="A75" t="inlineStr">
        <is>
          <t>ADTV</t>
        </is>
      </c>
      <c r="B75" t="inlineStr">
        <is>
          <t>RM</t>
        </is>
      </c>
      <c r="C75" t="inlineStr">
        <is>
          <t>RM.ADTV.0074</t>
        </is>
      </c>
      <c r="D75" t="inlineStr">
        <is>
          <t>Sweetened Condensed Creamer</t>
        </is>
      </c>
      <c r="E75" t="n">
        <v>0</v>
      </c>
      <c r="F75" t="n">
        <v>0</v>
      </c>
      <c r="G75" t="inlineStr">
        <is>
          <t>9405, 9108, 9112, 102, 108, 9112, 405, 108, 405, 9405, 112, 112, 9108, 102</t>
        </is>
      </c>
      <c r="H75" t="n">
        <v>50</v>
      </c>
      <c r="I75" t="n">
        <v>0</v>
      </c>
      <c r="J75" t="n">
        <v>0</v>
      </c>
      <c r="K75" t="n">
        <v>0</v>
      </c>
      <c r="L75" t="n">
        <v>0</v>
      </c>
      <c r="M75" t="n">
        <v>50</v>
      </c>
      <c r="N75" t="n">
        <v>0</v>
      </c>
      <c r="O75" t="n">
        <v>0</v>
      </c>
      <c r="P75" t="n">
        <v>0</v>
      </c>
      <c r="Q75" t="n">
        <v>-1.35</v>
      </c>
      <c r="R75" t="n">
        <v>0</v>
      </c>
      <c r="S75" t="n">
        <v>-1.35</v>
      </c>
      <c r="T75" t="n">
        <v>48.65</v>
      </c>
      <c r="U75" t="n">
        <v>311.6951</v>
      </c>
      <c r="V75" t="n">
        <v>6.4069</v>
      </c>
      <c r="W75" t="n">
        <v>1.35</v>
      </c>
      <c r="X75" t="n">
        <v>1.35</v>
      </c>
      <c r="Y75" t="n">
        <v>1.35</v>
      </c>
      <c r="Z75" t="n">
        <v>1.35</v>
      </c>
      <c r="AA75" s="20" t="n">
        <v>46069</v>
      </c>
      <c r="AB75" t="inlineStr">
        <is>
          <t>Foodstuffs.01/2026</t>
        </is>
      </c>
      <c r="AC75" s="20" t="n">
        <v>46074</v>
      </c>
      <c r="AD75" t="n">
        <v>0.15</v>
      </c>
      <c r="AE75" t="n">
        <v>0.1125</v>
      </c>
      <c r="AF75" t="inlineStr">
        <is>
          <t>432:13</t>
        </is>
      </c>
      <c r="AG75" t="n">
        <v>320.344</v>
      </c>
    </row>
    <row r="76">
      <c r="A76" t="inlineStr">
        <is>
          <t>ADTV</t>
        </is>
      </c>
      <c r="B76" t="inlineStr">
        <is>
          <t>RM</t>
        </is>
      </c>
      <c r="C76" t="inlineStr">
        <is>
          <t>RM.ADTV.0075</t>
        </is>
      </c>
      <c r="D76" t="inlineStr">
        <is>
          <t>اصابع جوز عين الجمل</t>
        </is>
      </c>
      <c r="E76" t="n">
        <v>39.867</v>
      </c>
      <c r="F76" t="n">
        <v>279.069</v>
      </c>
      <c r="G76" t="inlineStr">
        <is>
          <t>9409, 499, 101, 401, 499, 409, 101, 9409, 499, 409, 401</t>
        </is>
      </c>
      <c r="H76" t="n">
        <v>0</v>
      </c>
      <c r="I76" t="n">
        <v>0</v>
      </c>
      <c r="J76" t="n">
        <v>0</v>
      </c>
      <c r="K76" t="n">
        <v>0</v>
      </c>
      <c r="L76" t="n">
        <v>0</v>
      </c>
      <c r="M76" t="n">
        <v>0</v>
      </c>
      <c r="N76" t="n">
        <v>0</v>
      </c>
      <c r="O76" t="n">
        <v>0</v>
      </c>
      <c r="P76" t="n">
        <v>0</v>
      </c>
      <c r="Q76" t="n">
        <v>-0.7092000000000001</v>
      </c>
      <c r="R76" t="n">
        <v>0</v>
      </c>
      <c r="S76" t="n">
        <v>-0.7092000000000001</v>
      </c>
      <c r="T76" t="n">
        <v>39.1578</v>
      </c>
      <c r="U76" t="n">
        <v>274.1046</v>
      </c>
      <c r="V76" t="n">
        <v>7</v>
      </c>
      <c r="W76" t="n">
        <v>631.4184</v>
      </c>
      <c r="X76" t="n">
        <v>631.4184</v>
      </c>
      <c r="Y76" t="n">
        <v>631.4184</v>
      </c>
      <c r="Z76" t="n">
        <v>631.4184</v>
      </c>
      <c r="AA76" s="20" t="n">
        <v>46029</v>
      </c>
      <c r="AB76" t="inlineStr">
        <is>
          <t>شركة  عبيد والنيربيه</t>
        </is>
      </c>
      <c r="AC76" s="20" t="n">
        <v>46081</v>
      </c>
      <c r="AD76" t="n">
        <v>70.1576</v>
      </c>
      <c r="AE76" t="n">
        <v>52.6182</v>
      </c>
      <c r="AF76" t="inlineStr">
        <is>
          <t>0:22</t>
        </is>
      </c>
      <c r="AG76" t="n">
        <v>0</v>
      </c>
    </row>
    <row r="77">
      <c r="A77" t="inlineStr">
        <is>
          <t>ADTV</t>
        </is>
      </c>
      <c r="B77" t="inlineStr">
        <is>
          <t>RM</t>
        </is>
      </c>
      <c r="C77" t="inlineStr">
        <is>
          <t>RM.ADTV.0076</t>
        </is>
      </c>
      <c r="D77" t="inlineStr">
        <is>
          <t>Glitter dust silver-معرض عبدون</t>
        </is>
      </c>
      <c r="E77" t="n">
        <v>0</v>
      </c>
      <c r="F77" t="n">
        <v>0</v>
      </c>
      <c r="G77" t="inlineStr">
        <is>
          <t>304, 304</t>
        </is>
      </c>
      <c r="H77" t="n">
        <v>0</v>
      </c>
      <c r="I77" t="n">
        <v>0</v>
      </c>
      <c r="J77" t="n">
        <v>0</v>
      </c>
      <c r="K77" t="n">
        <v>0</v>
      </c>
      <c r="L77" t="n">
        <v>0</v>
      </c>
      <c r="M77" t="n">
        <v>0</v>
      </c>
      <c r="N77" t="n">
        <v>0</v>
      </c>
      <c r="O77" t="n">
        <v>0</v>
      </c>
      <c r="P77" t="n">
        <v>0</v>
      </c>
      <c r="Q77" t="n">
        <v>0</v>
      </c>
      <c r="R77" t="n">
        <v>0</v>
      </c>
      <c r="S77" t="n">
        <v>0</v>
      </c>
      <c r="T77" t="n">
        <v>0</v>
      </c>
      <c r="U77" t="n">
        <v>0</v>
      </c>
      <c r="V77" t="n">
        <v>86.205</v>
      </c>
      <c r="W77" t="n">
        <v>0</v>
      </c>
      <c r="X77" t="n">
        <v>0</v>
      </c>
      <c r="Y77" t="n">
        <v>0</v>
      </c>
      <c r="Z77" t="n">
        <v>0</v>
      </c>
      <c r="AA77" s="20" t="n">
        <v>46047</v>
      </c>
      <c r="AB77" t="inlineStr">
        <is>
          <t>شركة المحمودية لتجارة مستلزمات المخابز والحلويات</t>
        </is>
      </c>
      <c r="AC77" s="20" t="n">
        <v>2</v>
      </c>
      <c r="AD77" t="n">
        <v>0</v>
      </c>
      <c r="AE77" t="n">
        <v>0</v>
      </c>
      <c r="AG77" t="n">
        <v>0</v>
      </c>
    </row>
    <row r="78">
      <c r="A78" t="inlineStr">
        <is>
          <t>ADTV</t>
        </is>
      </c>
      <c r="B78" t="inlineStr">
        <is>
          <t>RM</t>
        </is>
      </c>
      <c r="C78" t="inlineStr">
        <is>
          <t>RM.ADTV.0077</t>
        </is>
      </c>
      <c r="D78" t="inlineStr">
        <is>
          <t>Cremodan Se</t>
        </is>
      </c>
      <c r="V78" t="n">
        <v>5</v>
      </c>
      <c r="W78" t="n">
        <v>0</v>
      </c>
      <c r="X78" t="n">
        <v>0</v>
      </c>
      <c r="Y78" t="n">
        <v>0</v>
      </c>
      <c r="Z78" t="n">
        <v>0</v>
      </c>
      <c r="AA78" s="20" t="n">
        <v>2</v>
      </c>
      <c r="AC78" s="20" t="n">
        <v>2</v>
      </c>
      <c r="AD78" t="n">
        <v>0</v>
      </c>
      <c r="AE78" t="n">
        <v>0</v>
      </c>
    </row>
    <row r="79">
      <c r="A79" t="inlineStr">
        <is>
          <t>ADTV</t>
        </is>
      </c>
      <c r="B79" t="inlineStr">
        <is>
          <t>RM</t>
        </is>
      </c>
      <c r="C79" t="inlineStr">
        <is>
          <t>RM.ADTV.0078</t>
        </is>
      </c>
      <c r="D79" t="inlineStr">
        <is>
          <t>Pea Protein Powder</t>
        </is>
      </c>
      <c r="V79" t="n">
        <v>3.6</v>
      </c>
      <c r="W79" t="n">
        <v>0</v>
      </c>
      <c r="X79" t="n">
        <v>0</v>
      </c>
      <c r="Y79" t="n">
        <v>0</v>
      </c>
      <c r="Z79" t="n">
        <v>0</v>
      </c>
      <c r="AA79" s="20" t="n">
        <v>2</v>
      </c>
      <c r="AC79" s="20" t="n">
        <v>2</v>
      </c>
      <c r="AD79" t="n">
        <v>0</v>
      </c>
      <c r="AE79" t="n">
        <v>0</v>
      </c>
    </row>
    <row r="80">
      <c r="A80" t="inlineStr">
        <is>
          <t>ADTV</t>
        </is>
      </c>
      <c r="B80" t="inlineStr">
        <is>
          <t>RM</t>
        </is>
      </c>
      <c r="C80" t="inlineStr">
        <is>
          <t>RM.ADTV.0079</t>
        </is>
      </c>
      <c r="D80" t="inlineStr">
        <is>
          <t xml:space="preserve">Malic Acid </t>
        </is>
      </c>
      <c r="V80" t="n">
        <v>0</v>
      </c>
      <c r="W80" t="n">
        <v>0</v>
      </c>
      <c r="X80" t="n">
        <v>0</v>
      </c>
      <c r="Y80" t="n">
        <v>0</v>
      </c>
      <c r="Z80" t="n">
        <v>0</v>
      </c>
      <c r="AA80" s="20" t="n">
        <v>2</v>
      </c>
      <c r="AC80" s="20" t="n">
        <v>2</v>
      </c>
      <c r="AD80" t="n">
        <v>0</v>
      </c>
      <c r="AE80" t="n">
        <v>0</v>
      </c>
    </row>
    <row r="81">
      <c r="A81" t="inlineStr">
        <is>
          <t>ADTV</t>
        </is>
      </c>
      <c r="B81" t="inlineStr">
        <is>
          <t>RM</t>
        </is>
      </c>
      <c r="C81" t="inlineStr">
        <is>
          <t>RM.ADTV.0080</t>
        </is>
      </c>
      <c r="D81" t="inlineStr">
        <is>
          <t>بيكنغ باودر</t>
        </is>
      </c>
      <c r="V81" t="n">
        <v>0</v>
      </c>
      <c r="W81" t="n">
        <v>0</v>
      </c>
      <c r="X81" t="n">
        <v>0</v>
      </c>
      <c r="Y81" t="n">
        <v>0</v>
      </c>
      <c r="Z81" t="n">
        <v>0</v>
      </c>
      <c r="AA81" s="20" t="n">
        <v>2</v>
      </c>
      <c r="AC81" s="20" t="n">
        <v>2</v>
      </c>
      <c r="AD81" t="n">
        <v>0</v>
      </c>
      <c r="AE81" t="n">
        <v>0</v>
      </c>
    </row>
    <row r="82">
      <c r="A82" t="inlineStr">
        <is>
          <t>ADTV</t>
        </is>
      </c>
      <c r="B82" t="inlineStr">
        <is>
          <t>RM</t>
        </is>
      </c>
      <c r="C82" t="inlineStr">
        <is>
          <t>RM.ADTV.0081</t>
        </is>
      </c>
      <c r="D82" t="inlineStr">
        <is>
          <t xml:space="preserve">sodium alginate  </t>
        </is>
      </c>
      <c r="V82" t="n">
        <v>0</v>
      </c>
      <c r="W82" t="n">
        <v>0</v>
      </c>
      <c r="X82" t="n">
        <v>0</v>
      </c>
      <c r="Y82" t="n">
        <v>0</v>
      </c>
      <c r="Z82" t="n">
        <v>0</v>
      </c>
      <c r="AA82" s="20" t="n">
        <v>2</v>
      </c>
      <c r="AC82" s="20" t="n">
        <v>2</v>
      </c>
      <c r="AD82" t="n">
        <v>0</v>
      </c>
      <c r="AE82" t="n">
        <v>0</v>
      </c>
    </row>
    <row r="83">
      <c r="A83" t="inlineStr">
        <is>
          <t>ADTV</t>
        </is>
      </c>
      <c r="B83" t="inlineStr">
        <is>
          <t>RM</t>
        </is>
      </c>
      <c r="C83" t="inlineStr">
        <is>
          <t>RM.ADTV.0082</t>
        </is>
      </c>
      <c r="D83" t="inlineStr">
        <is>
          <t>Topping Base</t>
        </is>
      </c>
      <c r="V83" t="n">
        <v>0</v>
      </c>
      <c r="W83" t="n">
        <v>0</v>
      </c>
      <c r="X83" t="n">
        <v>0</v>
      </c>
      <c r="Y83" t="n">
        <v>0</v>
      </c>
      <c r="Z83" t="n">
        <v>0</v>
      </c>
      <c r="AA83" s="20" t="n">
        <v>2</v>
      </c>
      <c r="AC83" s="20" t="n">
        <v>2</v>
      </c>
      <c r="AD83" t="n">
        <v>0</v>
      </c>
      <c r="AE83" t="n">
        <v>0</v>
      </c>
    </row>
    <row r="84">
      <c r="A84" t="inlineStr">
        <is>
          <t>ASWT</t>
        </is>
      </c>
      <c r="B84" t="inlineStr">
        <is>
          <t>RM</t>
        </is>
      </c>
      <c r="C84" t="inlineStr">
        <is>
          <t>RM.ASWT.0001</t>
        </is>
      </c>
      <c r="D84" t="inlineStr">
        <is>
          <t xml:space="preserve">عش البلبل </t>
        </is>
      </c>
      <c r="E84" t="n">
        <v>4109.8787</v>
      </c>
      <c r="F84" t="n">
        <v>26849.4123</v>
      </c>
      <c r="G84" t="inlineStr">
        <is>
          <t>9409, 409, 499, 101, 9101, 9402, 9409, 101, 304, 108, 101, 499, 402, 409, 401, 9409, 9402, 108, 401, 304, 402, 409, 499, 9101</t>
        </is>
      </c>
      <c r="H84" t="n">
        <v>973.4</v>
      </c>
      <c r="I84" t="n">
        <v>0</v>
      </c>
      <c r="J84" t="n">
        <v>0</v>
      </c>
      <c r="K84" t="n">
        <v>0</v>
      </c>
      <c r="L84" t="n">
        <v>0</v>
      </c>
      <c r="M84" t="n">
        <v>973.4</v>
      </c>
      <c r="N84" t="n">
        <v>0</v>
      </c>
      <c r="O84" t="n">
        <v>0</v>
      </c>
      <c r="P84" t="n">
        <v>0</v>
      </c>
      <c r="Q84" t="n">
        <v>-1136.9323</v>
      </c>
      <c r="R84" t="n">
        <v>0</v>
      </c>
      <c r="S84" t="n">
        <v>-1136.9323</v>
      </c>
      <c r="T84" t="n">
        <v>3946.3464</v>
      </c>
      <c r="U84" t="n">
        <v>25983.7555</v>
      </c>
      <c r="V84" t="n">
        <v>5.0423</v>
      </c>
      <c r="W84" t="n">
        <v>1141.1646</v>
      </c>
      <c r="X84" t="n">
        <v>1418.5446</v>
      </c>
      <c r="Y84" t="n">
        <v>1469.3776</v>
      </c>
      <c r="Z84" t="n">
        <v>3906.6296</v>
      </c>
      <c r="AA84" s="20" t="n">
        <v>46079</v>
      </c>
      <c r="AB84" t="inlineStr">
        <is>
          <t>شركة  عبيد والنيربيه</t>
        </is>
      </c>
      <c r="AC84" s="20" t="n">
        <v>46081</v>
      </c>
      <c r="AD84" t="n">
        <v>163.2641</v>
      </c>
      <c r="AE84" t="n">
        <v>325.5524</v>
      </c>
      <c r="AF84" t="inlineStr">
        <is>
          <t>12:3</t>
        </is>
      </c>
      <c r="AG84" t="n">
        <v>5110.35</v>
      </c>
    </row>
    <row r="85">
      <c r="A85" t="inlineStr">
        <is>
          <t>ASWT</t>
        </is>
      </c>
      <c r="B85" t="inlineStr">
        <is>
          <t>RM</t>
        </is>
      </c>
      <c r="C85" t="inlineStr">
        <is>
          <t>RM.ASWT.0002</t>
        </is>
      </c>
      <c r="D85" t="inlineStr">
        <is>
          <t xml:space="preserve">برازق سمسم </t>
        </is>
      </c>
      <c r="E85" t="n">
        <v>14.3</v>
      </c>
      <c r="F85" t="n">
        <v>73.96550000000001</v>
      </c>
      <c r="G85" t="inlineStr">
        <is>
          <t>499, 409, 402, 108, 9409, 409, 402, 499, 101, 108, 101, 9409, 101, 409, 9409</t>
        </is>
      </c>
      <c r="H85" t="n">
        <v>1</v>
      </c>
      <c r="I85" t="n">
        <v>0</v>
      </c>
      <c r="J85" t="n">
        <v>0</v>
      </c>
      <c r="K85" t="n">
        <v>0</v>
      </c>
      <c r="L85" t="n">
        <v>0</v>
      </c>
      <c r="M85" t="n">
        <v>1</v>
      </c>
      <c r="N85" t="n">
        <v>0</v>
      </c>
      <c r="O85" t="n">
        <v>0</v>
      </c>
      <c r="P85" t="n">
        <v>0</v>
      </c>
      <c r="Q85" t="n">
        <v>0</v>
      </c>
      <c r="R85" t="n">
        <v>0</v>
      </c>
      <c r="S85" t="n">
        <v>0</v>
      </c>
      <c r="T85" t="n">
        <v>15.3</v>
      </c>
      <c r="U85" t="n">
        <v>79.1379</v>
      </c>
      <c r="V85" t="n">
        <v>5.1724</v>
      </c>
      <c r="W85" t="n">
        <v>3</v>
      </c>
      <c r="X85" t="n">
        <v>3</v>
      </c>
      <c r="Y85" t="n">
        <v>5.2</v>
      </c>
      <c r="Z85" t="n">
        <v>5.2</v>
      </c>
      <c r="AA85" s="20" t="n">
        <v>46056</v>
      </c>
      <c r="AB85" t="inlineStr">
        <is>
          <t>شركة مجمع البندر للحلويات والماكولات</t>
        </is>
      </c>
      <c r="AC85" s="20" t="n">
        <v>46019</v>
      </c>
      <c r="AD85" t="n">
        <v>0.5777</v>
      </c>
      <c r="AE85" t="n">
        <v>0.4333</v>
      </c>
      <c r="AF85" t="inlineStr">
        <is>
          <t>35:9</t>
        </is>
      </c>
      <c r="AG85" t="n">
        <v>5.172</v>
      </c>
    </row>
    <row r="86">
      <c r="A86" t="inlineStr">
        <is>
          <t>ASWT</t>
        </is>
      </c>
      <c r="B86" t="inlineStr">
        <is>
          <t>RM</t>
        </is>
      </c>
      <c r="C86" t="inlineStr">
        <is>
          <t>RM.ASWT.0003</t>
        </is>
      </c>
      <c r="D86" t="inlineStr">
        <is>
          <t>البقلاوة</t>
        </is>
      </c>
      <c r="E86" t="n">
        <v>1084.4168</v>
      </c>
      <c r="F86" t="n">
        <v>12791.1733</v>
      </c>
      <c r="G86" t="inlineStr">
        <is>
          <t>401, 108, 409, 402, 499, 9409, 9402, 101, 108, 409, 402, 499, 401, 101, 499, 9409, 9409, 101, 409, 9402</t>
        </is>
      </c>
      <c r="H86" t="n">
        <v>431.52</v>
      </c>
      <c r="I86" t="n">
        <v>0</v>
      </c>
      <c r="J86" t="n">
        <v>0</v>
      </c>
      <c r="K86" t="n">
        <v>0</v>
      </c>
      <c r="L86" t="n">
        <v>0</v>
      </c>
      <c r="M86" t="n">
        <v>431.52</v>
      </c>
      <c r="N86" t="n">
        <v>0</v>
      </c>
      <c r="O86" t="n">
        <v>0</v>
      </c>
      <c r="P86" t="n">
        <v>0</v>
      </c>
      <c r="Q86" t="n">
        <v>-511.686</v>
      </c>
      <c r="R86" t="n">
        <v>0</v>
      </c>
      <c r="S86" t="n">
        <v>-511.686</v>
      </c>
      <c r="T86" t="n">
        <v>1004.2508</v>
      </c>
      <c r="U86" t="n">
        <v>11829.6018</v>
      </c>
      <c r="V86" t="n">
        <v>12</v>
      </c>
      <c r="W86" t="n">
        <v>519.605</v>
      </c>
      <c r="X86" t="n">
        <v>524.1950000000001</v>
      </c>
      <c r="Y86" t="n">
        <v>527.028</v>
      </c>
      <c r="Z86" t="n">
        <v>1651.861</v>
      </c>
      <c r="AA86" s="20" t="n">
        <v>46063</v>
      </c>
      <c r="AB86" t="inlineStr">
        <is>
          <t>شركة  عبيد والنيربيه</t>
        </is>
      </c>
      <c r="AC86" s="20" t="n">
        <v>46081</v>
      </c>
      <c r="AD86" t="n">
        <v>58.5586</v>
      </c>
      <c r="AE86" t="n">
        <v>137.655</v>
      </c>
      <c r="AF86" t="inlineStr">
        <is>
          <t>7:8</t>
        </is>
      </c>
      <c r="AG86" t="n">
        <v>5178.24</v>
      </c>
    </row>
    <row r="87">
      <c r="A87" t="inlineStr">
        <is>
          <t>ASWT</t>
        </is>
      </c>
      <c r="B87" t="inlineStr">
        <is>
          <t>RM</t>
        </is>
      </c>
      <c r="C87" t="inlineStr">
        <is>
          <t>RM.ASWT.0004</t>
        </is>
      </c>
      <c r="D87" t="inlineStr">
        <is>
          <t xml:space="preserve">اصابع الكاشو </t>
        </is>
      </c>
      <c r="E87" t="n">
        <v>448.4176</v>
      </c>
      <c r="F87" t="n">
        <v>3358.0808</v>
      </c>
      <c r="G87" t="inlineStr">
        <is>
          <t>499, 499, 101, 402, 101, 402, 499</t>
        </is>
      </c>
      <c r="H87" t="n">
        <v>0</v>
      </c>
      <c r="I87" t="n">
        <v>0</v>
      </c>
      <c r="J87" t="n">
        <v>0</v>
      </c>
      <c r="K87" t="n">
        <v>0</v>
      </c>
      <c r="L87" t="n">
        <v>0</v>
      </c>
      <c r="M87" t="n">
        <v>0</v>
      </c>
      <c r="N87" t="n">
        <v>0</v>
      </c>
      <c r="O87" t="n">
        <v>0</v>
      </c>
      <c r="P87" t="n">
        <v>0</v>
      </c>
      <c r="Q87" t="n">
        <v>-1.2209</v>
      </c>
      <c r="R87" t="n">
        <v>0</v>
      </c>
      <c r="S87" t="n">
        <v>-1.2209</v>
      </c>
      <c r="T87" t="n">
        <v>447.1967</v>
      </c>
      <c r="U87" t="n">
        <v>3348.9378</v>
      </c>
      <c r="V87" t="n">
        <v>7.4887</v>
      </c>
      <c r="W87" t="n">
        <v>2.4418</v>
      </c>
      <c r="X87" t="n">
        <v>2.4418</v>
      </c>
      <c r="Y87" t="n">
        <v>2.4418</v>
      </c>
      <c r="Z87" t="n">
        <v>457.5338</v>
      </c>
      <c r="AA87" s="20" t="n">
        <v>45710</v>
      </c>
      <c r="AB87" t="inlineStr">
        <is>
          <t>شركة مجمع البندر للحلويات والماكولات</t>
        </is>
      </c>
      <c r="AC87" s="20" t="n">
        <v>46081</v>
      </c>
      <c r="AD87" t="n">
        <v>0.2713</v>
      </c>
      <c r="AE87" t="n">
        <v>38.1278</v>
      </c>
      <c r="AF87" t="inlineStr">
        <is>
          <t>11:21</t>
        </is>
      </c>
      <c r="AG87" t="n">
        <v>0</v>
      </c>
    </row>
    <row r="88">
      <c r="A88" t="inlineStr">
        <is>
          <t>ASWT</t>
        </is>
      </c>
      <c r="B88" t="inlineStr">
        <is>
          <t>RM</t>
        </is>
      </c>
      <c r="C88" t="inlineStr">
        <is>
          <t>RM.ASWT.0005</t>
        </is>
      </c>
      <c r="D88" t="inlineStr">
        <is>
          <t>برزاق سمسم حجم صغير</t>
        </is>
      </c>
      <c r="E88" t="n">
        <v>0</v>
      </c>
      <c r="F88" t="n">
        <v>0</v>
      </c>
      <c r="G88" t="inlineStr">
        <is>
          <t>409, 101, 9409, 9409, 409, 101</t>
        </is>
      </c>
      <c r="H88" t="n">
        <v>1</v>
      </c>
      <c r="I88" t="n">
        <v>0</v>
      </c>
      <c r="J88" t="n">
        <v>0</v>
      </c>
      <c r="K88" t="n">
        <v>0</v>
      </c>
      <c r="L88" t="n">
        <v>0</v>
      </c>
      <c r="M88" t="n">
        <v>1</v>
      </c>
      <c r="N88" t="n">
        <v>0</v>
      </c>
      <c r="O88" t="n">
        <v>0</v>
      </c>
      <c r="P88" t="n">
        <v>0</v>
      </c>
      <c r="Q88" t="n">
        <v>0</v>
      </c>
      <c r="R88" t="n">
        <v>0</v>
      </c>
      <c r="S88" t="n">
        <v>0</v>
      </c>
      <c r="T88" t="n">
        <v>1</v>
      </c>
      <c r="U88" t="n">
        <v>6.466</v>
      </c>
      <c r="V88" t="n">
        <v>6.466</v>
      </c>
      <c r="W88" t="n">
        <v>0</v>
      </c>
      <c r="X88" t="n">
        <v>0</v>
      </c>
      <c r="Y88" t="n">
        <v>0</v>
      </c>
      <c r="Z88" t="n">
        <v>0</v>
      </c>
      <c r="AA88" s="20" t="n">
        <v>46056</v>
      </c>
      <c r="AB88" t="inlineStr">
        <is>
          <t>شركة مجمع البندر للحلويات والماكولات</t>
        </is>
      </c>
      <c r="AC88" s="20" t="n">
        <v>2</v>
      </c>
      <c r="AD88" t="n">
        <v>0</v>
      </c>
      <c r="AE88" t="n">
        <v>0</v>
      </c>
      <c r="AG88" t="n">
        <v>6.466</v>
      </c>
    </row>
    <row r="89">
      <c r="A89" t="inlineStr">
        <is>
          <t>ASWT</t>
        </is>
      </c>
      <c r="B89" t="inlineStr">
        <is>
          <t>RM</t>
        </is>
      </c>
      <c r="C89" t="inlineStr">
        <is>
          <t>RM.ASWT.0006</t>
        </is>
      </c>
      <c r="D89" t="inlineStr">
        <is>
          <t xml:space="preserve">برازق سمسم  من غير فستق حلبي </t>
        </is>
      </c>
      <c r="E89" t="n">
        <v>0</v>
      </c>
      <c r="F89" t="n">
        <v>0</v>
      </c>
      <c r="G89" t="inlineStr">
        <is>
          <t>9409, 101, 101, 409, 409, 9409</t>
        </is>
      </c>
      <c r="H89" t="n">
        <v>545</v>
      </c>
      <c r="I89" t="n">
        <v>0</v>
      </c>
      <c r="J89" t="n">
        <v>0</v>
      </c>
      <c r="K89" t="n">
        <v>0</v>
      </c>
      <c r="L89" t="n">
        <v>0</v>
      </c>
      <c r="M89" t="n">
        <v>545</v>
      </c>
      <c r="N89" t="n">
        <v>0</v>
      </c>
      <c r="O89" t="n">
        <v>0</v>
      </c>
      <c r="P89" t="n">
        <v>0</v>
      </c>
      <c r="Q89" t="n">
        <v>-283.248</v>
      </c>
      <c r="R89" t="n">
        <v>0</v>
      </c>
      <c r="S89" t="n">
        <v>-283.248</v>
      </c>
      <c r="T89" t="n">
        <v>261.752</v>
      </c>
      <c r="U89" t="n">
        <v>719.818</v>
      </c>
      <c r="V89" t="n">
        <v>2.75</v>
      </c>
      <c r="W89" t="n">
        <v>283.248</v>
      </c>
      <c r="X89" t="n">
        <v>283.248</v>
      </c>
      <c r="Y89" t="n">
        <v>283.248</v>
      </c>
      <c r="Z89" t="n">
        <v>283.248</v>
      </c>
      <c r="AA89" s="20" t="n">
        <v>46075</v>
      </c>
      <c r="AB89" t="inlineStr">
        <is>
          <t>شركة مجمع البندر للحلويات والماكولات</t>
        </is>
      </c>
      <c r="AC89" s="20" t="n">
        <v>46081</v>
      </c>
      <c r="AD89" t="n">
        <v>31.472</v>
      </c>
      <c r="AE89" t="n">
        <v>23.604</v>
      </c>
      <c r="AF89" t="inlineStr">
        <is>
          <t>11:2</t>
        </is>
      </c>
      <c r="AG89" t="n">
        <v>1498.75</v>
      </c>
    </row>
    <row r="90">
      <c r="A90" t="inlineStr">
        <is>
          <t>BIS</t>
        </is>
      </c>
      <c r="B90" t="inlineStr">
        <is>
          <t>RM</t>
        </is>
      </c>
      <c r="C90" t="inlineStr">
        <is>
          <t>RM.BIS.0001</t>
        </is>
      </c>
      <c r="D90" t="inlineStr">
        <is>
          <t xml:space="preserve">فتات الاوريو </t>
        </is>
      </c>
      <c r="E90" t="n">
        <v>20</v>
      </c>
      <c r="F90" t="n">
        <v>37.6797</v>
      </c>
      <c r="G90" t="inlineStr">
        <is>
          <t>9402, 601, 501, 9108, 801, 602, 9404, 101, 403, 305, 404, 306, 402, 108, 103, 101, 102, 202, 201, 304, 301, 9402, 9404, 9108, 801, 602, 701, 403, 601, 501, 402, 304, 404, 108, 701, 102, 103, 306, 201, 305, 301, 202</t>
        </is>
      </c>
      <c r="H90" t="n">
        <v>0</v>
      </c>
      <c r="I90" t="n">
        <v>0</v>
      </c>
      <c r="J90" t="n">
        <v>0</v>
      </c>
      <c r="K90" t="n">
        <v>0</v>
      </c>
      <c r="L90" t="n">
        <v>0</v>
      </c>
      <c r="M90" t="n">
        <v>0</v>
      </c>
      <c r="N90" t="n">
        <v>0</v>
      </c>
      <c r="O90" t="n">
        <v>0</v>
      </c>
      <c r="P90" t="n">
        <v>0</v>
      </c>
      <c r="Q90" t="n">
        <v>0</v>
      </c>
      <c r="R90" t="n">
        <v>0</v>
      </c>
      <c r="S90" t="n">
        <v>0</v>
      </c>
      <c r="T90" t="n">
        <v>20</v>
      </c>
      <c r="U90" t="n">
        <v>37.6797</v>
      </c>
      <c r="V90" t="n">
        <v>1.884</v>
      </c>
      <c r="W90" t="n">
        <v>0</v>
      </c>
      <c r="X90" t="n">
        <v>0</v>
      </c>
      <c r="Y90" t="n">
        <v>0</v>
      </c>
      <c r="Z90" t="n">
        <v>80</v>
      </c>
      <c r="AA90" s="20" t="n">
        <v>45476</v>
      </c>
      <c r="AB90" t="inlineStr">
        <is>
          <t>OREO.01/2024</t>
        </is>
      </c>
      <c r="AC90" s="20" t="n">
        <v>45795</v>
      </c>
      <c r="AD90" t="n">
        <v>0</v>
      </c>
      <c r="AE90" t="n">
        <v>6.6666</v>
      </c>
      <c r="AF90" t="inlineStr">
        <is>
          <t>3:0</t>
        </is>
      </c>
      <c r="AG90" t="n">
        <v>0</v>
      </c>
    </row>
    <row r="91">
      <c r="A91" t="inlineStr">
        <is>
          <t>BIS</t>
        </is>
      </c>
      <c r="B91" t="inlineStr">
        <is>
          <t>RM</t>
        </is>
      </c>
      <c r="C91" t="inlineStr">
        <is>
          <t>RM.BIS.0002</t>
        </is>
      </c>
      <c r="D91" t="inlineStr">
        <is>
          <t>Extruded P White - Bags 10 Kg</t>
        </is>
      </c>
      <c r="E91" t="n">
        <v>3090.5368</v>
      </c>
      <c r="F91" t="n">
        <v>7615.486</v>
      </c>
      <c r="G91" t="inlineStr">
        <is>
          <t>9108, 108, 9407, 103, 101, 403, 499, 9403, 102, 9402, 9108, 9403, 108, 103, 101, 102, 203, 499, 407, 402, 306, 403, 9108, 9407, 9403, 9402, 108, 103, 306, 203, 402, 499, 403, 407</t>
        </is>
      </c>
      <c r="H91" t="n">
        <v>0</v>
      </c>
      <c r="I91" t="n">
        <v>0</v>
      </c>
      <c r="J91" t="n">
        <v>0</v>
      </c>
      <c r="K91" t="n">
        <v>0</v>
      </c>
      <c r="L91" t="n">
        <v>0</v>
      </c>
      <c r="M91" t="n">
        <v>0</v>
      </c>
      <c r="N91" t="n">
        <v>0</v>
      </c>
      <c r="O91" t="n">
        <v>0</v>
      </c>
      <c r="P91" t="n">
        <v>0</v>
      </c>
      <c r="Q91" t="n">
        <v>-716.2556</v>
      </c>
      <c r="R91" t="n">
        <v>0</v>
      </c>
      <c r="S91" t="n">
        <v>-716.2556</v>
      </c>
      <c r="T91" t="n">
        <v>2374.2812</v>
      </c>
      <c r="U91" t="n">
        <v>5850.6774</v>
      </c>
      <c r="V91" t="n">
        <v>2.9974</v>
      </c>
      <c r="W91" t="n">
        <v>1902.5112</v>
      </c>
      <c r="X91" t="n">
        <v>2517.5112</v>
      </c>
      <c r="Y91" t="n">
        <v>3954.5112</v>
      </c>
      <c r="Z91" t="n">
        <v>5377.7362</v>
      </c>
      <c r="AA91" s="20" t="n">
        <v>45770</v>
      </c>
      <c r="AB91" t="inlineStr">
        <is>
          <t>EXTRUDED.02/2025</t>
        </is>
      </c>
      <c r="AC91" s="20" t="n">
        <v>46081</v>
      </c>
      <c r="AD91" t="n">
        <v>439.3901</v>
      </c>
      <c r="AE91" t="n">
        <v>448.1446</v>
      </c>
      <c r="AF91" t="inlineStr">
        <is>
          <t>5:8</t>
        </is>
      </c>
      <c r="AG91" t="n">
        <v>0</v>
      </c>
    </row>
    <row r="92">
      <c r="A92" t="inlineStr">
        <is>
          <t>BIS</t>
        </is>
      </c>
      <c r="B92" t="inlineStr">
        <is>
          <t>RM</t>
        </is>
      </c>
      <c r="C92" t="inlineStr">
        <is>
          <t>RM.BIS.0003</t>
        </is>
      </c>
      <c r="D92" t="inlineStr">
        <is>
          <t xml:space="preserve">فتات البسكويت خشن 8 كيلو </t>
        </is>
      </c>
      <c r="E92" t="n">
        <v>3205.2138</v>
      </c>
      <c r="F92" t="n">
        <v>5601.5405</v>
      </c>
      <c r="G92" t="inlineStr">
        <is>
          <t>501, 601, 403, 499, 402, 304, 405, 404, 203, 306, 401, 201, 303, 108, 301, 305, 9402, 9404, 9405, 9108, 9401, 9112, 403, 306, 401, 305, 405, 404, 303, 402, 499, 501, 203, 304, 301, 201, 102, 101, 107, 108, 112, 9108, 9112, 601, 9402, 9405, 102, 499, 101, 107, 112, 9401, 9404</t>
        </is>
      </c>
      <c r="H92" t="n">
        <v>0</v>
      </c>
      <c r="I92" t="n">
        <v>0</v>
      </c>
      <c r="J92" t="n">
        <v>0</v>
      </c>
      <c r="K92" t="n">
        <v>0</v>
      </c>
      <c r="L92" t="n">
        <v>0</v>
      </c>
      <c r="M92" t="n">
        <v>0</v>
      </c>
      <c r="N92" t="n">
        <v>0</v>
      </c>
      <c r="O92" t="n">
        <v>0</v>
      </c>
      <c r="P92" t="n">
        <v>0</v>
      </c>
      <c r="Q92" t="n">
        <v>-3.2556</v>
      </c>
      <c r="R92" t="n">
        <v>0</v>
      </c>
      <c r="S92" t="n">
        <v>-3.2556</v>
      </c>
      <c r="T92" t="n">
        <v>3201.9582</v>
      </c>
      <c r="U92" t="n">
        <v>5595.8509</v>
      </c>
      <c r="V92" t="n">
        <v>1.7476</v>
      </c>
      <c r="W92" t="n">
        <v>6.7422</v>
      </c>
      <c r="X92" t="n">
        <v>7.5282</v>
      </c>
      <c r="Y92" t="n">
        <v>337.5012</v>
      </c>
      <c r="Z92" t="n">
        <v>1220.1262</v>
      </c>
      <c r="AA92" s="20" t="n">
        <v>45257</v>
      </c>
      <c r="AB92" t="inlineStr">
        <is>
          <t>OMAN.35/2023</t>
        </is>
      </c>
      <c r="AC92" s="20" t="n">
        <v>46081</v>
      </c>
      <c r="AD92" t="n">
        <v>37.5001</v>
      </c>
      <c r="AE92" t="n">
        <v>101.6771</v>
      </c>
      <c r="AF92" t="inlineStr">
        <is>
          <t>31:14</t>
        </is>
      </c>
      <c r="AG92" t="n">
        <v>0</v>
      </c>
    </row>
    <row r="93">
      <c r="A93" t="inlineStr">
        <is>
          <t>BIS</t>
        </is>
      </c>
      <c r="B93" t="inlineStr">
        <is>
          <t>RM</t>
        </is>
      </c>
      <c r="C93" t="inlineStr">
        <is>
          <t>RM.BIS.0004</t>
        </is>
      </c>
      <c r="D93" t="inlineStr">
        <is>
          <t>بسكوت شاي</t>
        </is>
      </c>
      <c r="E93" t="n">
        <v>1.35</v>
      </c>
      <c r="F93" t="n">
        <v>0</v>
      </c>
      <c r="G93" t="inlineStr">
        <is>
          <t>409, 402, 402, 409</t>
        </is>
      </c>
      <c r="H93" t="n">
        <v>0</v>
      </c>
      <c r="I93" t="n">
        <v>0</v>
      </c>
      <c r="J93" t="n">
        <v>0</v>
      </c>
      <c r="K93" t="n">
        <v>0</v>
      </c>
      <c r="L93" t="n">
        <v>0</v>
      </c>
      <c r="M93" t="n">
        <v>0</v>
      </c>
      <c r="N93" t="n">
        <v>0</v>
      </c>
      <c r="O93" t="n">
        <v>0</v>
      </c>
      <c r="P93" t="n">
        <v>0</v>
      </c>
      <c r="Q93" t="n">
        <v>0</v>
      </c>
      <c r="R93" t="n">
        <v>0</v>
      </c>
      <c r="S93" t="n">
        <v>0</v>
      </c>
      <c r="T93" t="n">
        <v>1.35</v>
      </c>
      <c r="U93" t="n">
        <v>0</v>
      </c>
      <c r="V93" t="n">
        <v>0</v>
      </c>
      <c r="W93" t="n">
        <v>0</v>
      </c>
      <c r="X93" t="n">
        <v>0</v>
      </c>
      <c r="Y93" t="n">
        <v>0</v>
      </c>
      <c r="Z93" t="n">
        <v>0</v>
      </c>
      <c r="AA93" s="20" t="n">
        <v>2</v>
      </c>
      <c r="AC93" s="20" t="n">
        <v>2</v>
      </c>
      <c r="AD93" t="n">
        <v>0</v>
      </c>
      <c r="AE93" t="n">
        <v>0</v>
      </c>
      <c r="AG93" t="n">
        <v>0</v>
      </c>
    </row>
    <row r="94">
      <c r="A94" t="inlineStr">
        <is>
          <t>BIS</t>
        </is>
      </c>
      <c r="B94" t="inlineStr">
        <is>
          <t>RM</t>
        </is>
      </c>
      <c r="C94" t="inlineStr">
        <is>
          <t>RM.BIS.0005</t>
        </is>
      </c>
      <c r="D94" t="inlineStr">
        <is>
          <t>بسكويت برتزل</t>
        </is>
      </c>
      <c r="E94" t="n">
        <v>272.0152</v>
      </c>
      <c r="F94" t="n">
        <v>906.7173</v>
      </c>
      <c r="G94" t="inlineStr">
        <is>
          <t>409, 402, 499, 101, 402, 409, 499, 101, 499</t>
        </is>
      </c>
      <c r="H94" t="n">
        <v>0</v>
      </c>
      <c r="I94" t="n">
        <v>0</v>
      </c>
      <c r="J94" t="n">
        <v>0</v>
      </c>
      <c r="K94" t="n">
        <v>0</v>
      </c>
      <c r="L94" t="n">
        <v>0</v>
      </c>
      <c r="M94" t="n">
        <v>0</v>
      </c>
      <c r="N94" t="n">
        <v>0</v>
      </c>
      <c r="O94" t="n">
        <v>0</v>
      </c>
      <c r="P94" t="n">
        <v>0</v>
      </c>
      <c r="Q94" t="n">
        <v>-0.7325</v>
      </c>
      <c r="R94" t="n">
        <v>0</v>
      </c>
      <c r="S94" t="n">
        <v>-0.7325</v>
      </c>
      <c r="T94" t="n">
        <v>271.2827</v>
      </c>
      <c r="U94" t="n">
        <v>904.2757</v>
      </c>
      <c r="V94" t="n">
        <v>3.3333</v>
      </c>
      <c r="W94" t="n">
        <v>1.465</v>
      </c>
      <c r="X94" t="n">
        <v>1.465</v>
      </c>
      <c r="Y94" t="n">
        <v>1.465</v>
      </c>
      <c r="Z94" t="n">
        <v>2.648</v>
      </c>
      <c r="AA94" s="20" t="n">
        <v>45801</v>
      </c>
      <c r="AB94" t="inlineStr">
        <is>
          <t>Cash Customer - مورد</t>
        </is>
      </c>
      <c r="AC94" s="20" t="n">
        <v>46081</v>
      </c>
      <c r="AD94" t="n">
        <v>0.1627</v>
      </c>
      <c r="AE94" t="n">
        <v>0.2206</v>
      </c>
      <c r="AF94" t="inlineStr">
        <is>
          <t>1229:11</t>
        </is>
      </c>
      <c r="AG94" t="n">
        <v>0</v>
      </c>
    </row>
    <row r="95">
      <c r="A95" t="inlineStr">
        <is>
          <t>BIS</t>
        </is>
      </c>
      <c r="B95" t="inlineStr">
        <is>
          <t>RM</t>
        </is>
      </c>
      <c r="C95" t="inlineStr">
        <is>
          <t>RM.BIS.0006</t>
        </is>
      </c>
      <c r="D95" t="inlineStr">
        <is>
          <t>COOKIE GRANULES 1CTN*14KG</t>
        </is>
      </c>
      <c r="E95" t="n">
        <v>10.555</v>
      </c>
      <c r="F95" t="n">
        <v>12.8941</v>
      </c>
      <c r="G95" t="inlineStr">
        <is>
          <t>499, 403, 108, 102, 306, 203, 401, 9401, 9108, 9402, 499, 403, 401, 306, 203, 108, 102, 101, 9108, 9402, 9401, 101</t>
        </is>
      </c>
      <c r="H95" t="n">
        <v>0</v>
      </c>
      <c r="I95" t="n">
        <v>0</v>
      </c>
      <c r="J95" t="n">
        <v>0</v>
      </c>
      <c r="K95" t="n">
        <v>0</v>
      </c>
      <c r="L95" t="n">
        <v>0</v>
      </c>
      <c r="M95" t="n">
        <v>0</v>
      </c>
      <c r="N95" t="n">
        <v>0</v>
      </c>
      <c r="O95" t="n">
        <v>0</v>
      </c>
      <c r="P95" t="n">
        <v>0</v>
      </c>
      <c r="Q95" t="n">
        <v>0</v>
      </c>
      <c r="R95" t="n">
        <v>0</v>
      </c>
      <c r="S95" t="n">
        <v>0</v>
      </c>
      <c r="T95" t="n">
        <v>10.555</v>
      </c>
      <c r="U95" t="n">
        <v>12.8941</v>
      </c>
      <c r="V95" t="n">
        <v>1.2216</v>
      </c>
      <c r="W95" t="n">
        <v>0</v>
      </c>
      <c r="X95" t="n">
        <v>0</v>
      </c>
      <c r="Y95" t="n">
        <v>0</v>
      </c>
      <c r="Z95" t="n">
        <v>0</v>
      </c>
      <c r="AA95" s="20" t="n">
        <v>44808</v>
      </c>
      <c r="AB95" t="inlineStr">
        <is>
          <t>FORTUNE.04/2022</t>
        </is>
      </c>
      <c r="AC95" s="20" t="n">
        <v>45657</v>
      </c>
      <c r="AD95" t="n">
        <v>0</v>
      </c>
      <c r="AE95" t="n">
        <v>0</v>
      </c>
      <c r="AG95" t="n">
        <v>0</v>
      </c>
    </row>
    <row r="96">
      <c r="A96" t="inlineStr">
        <is>
          <t>BIS</t>
        </is>
      </c>
      <c r="B96" t="inlineStr">
        <is>
          <t>RM</t>
        </is>
      </c>
      <c r="C96" t="inlineStr">
        <is>
          <t>RM.BIS.0007</t>
        </is>
      </c>
      <c r="D96" t="inlineStr">
        <is>
          <t>Oreo Biscuit 2-4 / bag 10kg</t>
        </is>
      </c>
      <c r="E96" t="n">
        <v>0</v>
      </c>
      <c r="F96" t="n">
        <v>-0.0005</v>
      </c>
      <c r="G96" t="inlineStr">
        <is>
          <t>9401, 9404, 101, 9405, 501, 601, 108, 101, 102, 103, 304, 104, 301, 201, 403, 401, 402, 405, 404, 405, 402, 304, 404, 301, 108, 102, 103, 104, 401, 201, 9401, 403, 601, 501, 9405, 9404</t>
        </is>
      </c>
      <c r="H96" t="n">
        <v>0</v>
      </c>
      <c r="I96" t="n">
        <v>0</v>
      </c>
      <c r="J96" t="n">
        <v>0</v>
      </c>
      <c r="K96" t="n">
        <v>0</v>
      </c>
      <c r="L96" t="n">
        <v>0</v>
      </c>
      <c r="M96" t="n">
        <v>0</v>
      </c>
      <c r="N96" t="n">
        <v>0</v>
      </c>
      <c r="O96" t="n">
        <v>0</v>
      </c>
      <c r="P96" t="n">
        <v>0</v>
      </c>
      <c r="Q96" t="n">
        <v>0</v>
      </c>
      <c r="R96" t="n">
        <v>0</v>
      </c>
      <c r="S96" t="n">
        <v>0</v>
      </c>
      <c r="T96" t="n">
        <v>0</v>
      </c>
      <c r="U96" t="n">
        <v>-0.0005</v>
      </c>
      <c r="V96" t="n">
        <v>1.8497</v>
      </c>
      <c r="W96" t="n">
        <v>0</v>
      </c>
      <c r="X96" t="n">
        <v>0</v>
      </c>
      <c r="Y96" t="n">
        <v>0</v>
      </c>
      <c r="Z96" t="n">
        <v>200.16</v>
      </c>
      <c r="AA96" s="20" t="n">
        <v>44437</v>
      </c>
      <c r="AB96" t="inlineStr">
        <is>
          <t>شركة بيكر للصناعات الغذائية / مورد</t>
        </is>
      </c>
      <c r="AC96" s="20" t="n">
        <v>45793</v>
      </c>
      <c r="AD96" t="n">
        <v>0</v>
      </c>
      <c r="AE96" t="n">
        <v>16.68</v>
      </c>
      <c r="AF96" t="inlineStr">
        <is>
          <t>0:0</t>
        </is>
      </c>
      <c r="AG96" t="n">
        <v>0</v>
      </c>
    </row>
    <row r="97">
      <c r="A97" t="inlineStr">
        <is>
          <t>BIS</t>
        </is>
      </c>
      <c r="B97" t="inlineStr">
        <is>
          <t>RM</t>
        </is>
      </c>
      <c r="C97" t="inlineStr">
        <is>
          <t>RM.BIS.0008</t>
        </is>
      </c>
      <c r="D97" t="inlineStr">
        <is>
          <t xml:space="preserve">فتات البسكويت المكرمل ( سبيكيلوس) 2-0 ملم </t>
        </is>
      </c>
      <c r="E97" t="n">
        <v>143032.9972</v>
      </c>
      <c r="F97" t="n">
        <v>262301.9567</v>
      </c>
      <c r="G97" t="inlineStr">
        <is>
          <t>9409, 9301, 9401, 801, 9108, 9403, 9110, 9112, 9204, 701, 605, 9103, 9102, 602, 601, 406, 501, 9405, 9404, 9605, 9601, 9406, 9402, 9408, 405, 409, 402, 408, 404, 499, 403, 304, 204, 102, 701, 103, 9403, 110, 9301, 9408, 108, 104, 301, 305, 202, 306, 203, 401, 201, 303, 409, 112, 801, 102, 9401, 9404, 9409, 9408, 9605, 9406, 9601, 101, 403, 107, 601, 9405, 9112, 408, 112, 9409, 9601, 301, 499, 405, 9108, 108, 801, 605, 9112, 9301, 602, 406, 501, 601, 9402, 9405, 9204, 9403, 9110, 9108, 402, 499, 408, 9103, 9102, 409, 405, 401, 306, 305, 404, 403, 303, 108, 107, 103, 110, 101, 102, 112, 202, 301, 201, 104, 304, 203, 204</t>
        </is>
      </c>
      <c r="H97" t="n">
        <v>22680</v>
      </c>
      <c r="I97" t="n">
        <v>0</v>
      </c>
      <c r="J97" t="n">
        <v>196</v>
      </c>
      <c r="K97" t="n">
        <v>0</v>
      </c>
      <c r="L97" t="n">
        <v>0</v>
      </c>
      <c r="M97" t="n">
        <v>22876</v>
      </c>
      <c r="N97" t="n">
        <v>0</v>
      </c>
      <c r="O97" t="n">
        <v>-1212</v>
      </c>
      <c r="P97" t="n">
        <v>0</v>
      </c>
      <c r="Q97" t="n">
        <v>-111276.6277</v>
      </c>
      <c r="R97" t="n">
        <v>0</v>
      </c>
      <c r="S97" t="n">
        <v>-112488.6277</v>
      </c>
      <c r="T97" t="n">
        <v>53420.3695</v>
      </c>
      <c r="U97" t="n">
        <v>97948.3196</v>
      </c>
      <c r="V97" t="n">
        <v>1.9414</v>
      </c>
      <c r="W97" t="n">
        <v>281479.3264</v>
      </c>
      <c r="X97" t="n">
        <v>460923.5784</v>
      </c>
      <c r="Y97" t="n">
        <v>677663.3704</v>
      </c>
      <c r="Z97" t="n">
        <v>935214.0104</v>
      </c>
      <c r="AA97" s="20" t="n">
        <v>46056</v>
      </c>
      <c r="AB97" t="inlineStr">
        <is>
          <t>Vermeiren.09/2026</t>
        </is>
      </c>
      <c r="AC97" s="20" t="n">
        <v>46081</v>
      </c>
      <c r="AD97" t="n">
        <v>75295.92999999999</v>
      </c>
      <c r="AE97" t="n">
        <v>77934.50079999999</v>
      </c>
      <c r="AF97" t="inlineStr">
        <is>
          <t>0:20</t>
        </is>
      </c>
      <c r="AG97" t="n">
        <v>41649.089</v>
      </c>
    </row>
    <row r="98">
      <c r="A98" t="inlineStr">
        <is>
          <t>BIS</t>
        </is>
      </c>
      <c r="B98" t="inlineStr">
        <is>
          <t>RM</t>
        </is>
      </c>
      <c r="C98" t="inlineStr">
        <is>
          <t>RM.BIS.0009</t>
        </is>
      </c>
      <c r="D98" t="inlineStr">
        <is>
          <t>فتات الاوريو الداكنة</t>
        </is>
      </c>
      <c r="E98" t="n">
        <v>34390.2587</v>
      </c>
      <c r="F98" t="n">
        <v>62894.695</v>
      </c>
      <c r="G98" t="inlineStr">
        <is>
          <t>103, 9404, 9402, 9408, 9605, 9601, 112, 801, 9601, 499, 405, 108, 9108, 601, 403, 9405, 499, 501, 601, 801, 605, 9112, 9403, 602, 9108, 9405, 402, 408, 9102, 403, 405, 404, 104, 101, 102, 108, 112, 103, 301, 9112, 801, 701, 9102, 403, 501, 602, 605, 601, 9108, 9403, 9408, 9402, 9605, 9405, 9601, 9404, 101, 112, 408, 9112, 9403, 701, 108, 9408, 102, 104, 103, 404, 499, 408, 402, 405, 301</t>
        </is>
      </c>
      <c r="H98" t="n">
        <v>0</v>
      </c>
      <c r="I98" t="n">
        <v>0</v>
      </c>
      <c r="J98" t="n">
        <v>0</v>
      </c>
      <c r="K98" t="n">
        <v>0</v>
      </c>
      <c r="L98" t="n">
        <v>0</v>
      </c>
      <c r="M98" t="n">
        <v>0</v>
      </c>
      <c r="N98" t="n">
        <v>0</v>
      </c>
      <c r="O98" t="n">
        <v>0</v>
      </c>
      <c r="P98" t="n">
        <v>0</v>
      </c>
      <c r="Q98" t="n">
        <v>-2100.0399</v>
      </c>
      <c r="R98" t="n">
        <v>0</v>
      </c>
      <c r="S98" t="n">
        <v>-2100.0399</v>
      </c>
      <c r="T98" t="n">
        <v>32290.2188</v>
      </c>
      <c r="U98" t="n">
        <v>59164.4645</v>
      </c>
      <c r="V98" t="n">
        <v>1.835</v>
      </c>
      <c r="W98" t="n">
        <v>7907.6008</v>
      </c>
      <c r="X98" t="n">
        <v>8198.9058</v>
      </c>
      <c r="Y98" t="n">
        <v>8148.9058</v>
      </c>
      <c r="Z98" t="n">
        <v>8152.9058</v>
      </c>
      <c r="AA98" s="20" t="n">
        <v>45980</v>
      </c>
      <c r="AB98" t="inlineStr">
        <is>
          <t>شركة بحر الشوكولاتة لصناعة الشوكولاتة والحلويات</t>
        </is>
      </c>
      <c r="AC98" s="20" t="n">
        <v>46081</v>
      </c>
      <c r="AD98" t="n">
        <v>905.4339</v>
      </c>
      <c r="AE98" t="n">
        <v>679.4088</v>
      </c>
      <c r="AF98" t="inlineStr">
        <is>
          <t>47:15</t>
        </is>
      </c>
      <c r="AG98" t="n">
        <v>0</v>
      </c>
    </row>
    <row r="99">
      <c r="A99" t="inlineStr">
        <is>
          <t>BIS</t>
        </is>
      </c>
      <c r="B99" t="inlineStr">
        <is>
          <t>RM</t>
        </is>
      </c>
      <c r="C99" t="inlineStr">
        <is>
          <t>RM.BIS.0010</t>
        </is>
      </c>
      <c r="D99" t="inlineStr">
        <is>
          <t>Sifted Bisc Crumbles 2-4mm 12 KG</t>
        </is>
      </c>
      <c r="E99" t="n">
        <v>128823.6325</v>
      </c>
      <c r="F99" t="n">
        <v>259670.6644</v>
      </c>
      <c r="G99" t="inlineStr">
        <is>
          <t>101, 403, 601, 405, 107, 112, 301, 108, 9409, 499, 9405, 9601, 9112, 9301, 9401, 9409, 102, 103, 112, 801, 409, 9606, 9108, 9402, 9406, 9605, 9601, 9403, 9112, 9405, 9204, 9108, 9301, 605, 602, 801, 601, 406, 101, 102, 108, 107, 103, 112, 204, 201, 301, 305, 401, 403, 409, 405, 499, 9103, 9102, 402, 9402, 9605, 9406, 9601, 9405, 9108, 9403, 9606, 9204, 9401, 9112, 9301, 9409, 801, 701, 9102, 602, 606, 9103, 401, 201, 301, 204, 305, 102, 701, 606, 108, 103, 403, 499, 409, 605, 601, 406, 402, 405</t>
        </is>
      </c>
      <c r="H99" t="n">
        <v>0</v>
      </c>
      <c r="I99" t="n">
        <v>120</v>
      </c>
      <c r="J99" t="n">
        <v>0</v>
      </c>
      <c r="K99" t="n">
        <v>0</v>
      </c>
      <c r="L99" t="n">
        <v>0</v>
      </c>
      <c r="M99" t="n">
        <v>120</v>
      </c>
      <c r="N99" t="n">
        <v>0</v>
      </c>
      <c r="O99" t="n">
        <v>-3396</v>
      </c>
      <c r="P99" t="n">
        <v>0</v>
      </c>
      <c r="Q99" t="n">
        <v>-2497.6674</v>
      </c>
      <c r="R99" t="n">
        <v>0</v>
      </c>
      <c r="S99" t="n">
        <v>-5893.6674</v>
      </c>
      <c r="T99" t="n">
        <v>123049.9651</v>
      </c>
      <c r="U99" t="n">
        <v>248779.871</v>
      </c>
      <c r="V99" t="n">
        <v>1.8993</v>
      </c>
      <c r="W99" t="n">
        <v>34606.0798</v>
      </c>
      <c r="X99" t="n">
        <v>48192.9688</v>
      </c>
      <c r="Y99" t="n">
        <v>65982.0148</v>
      </c>
      <c r="Z99" t="n">
        <v>111391.1338</v>
      </c>
      <c r="AA99" s="20" t="n">
        <v>45889</v>
      </c>
      <c r="AB99" t="inlineStr">
        <is>
          <t>VERMEIREN.40/2025</t>
        </is>
      </c>
      <c r="AC99" s="20" t="n">
        <v>46081</v>
      </c>
      <c r="AD99" t="n">
        <v>7331.3349</v>
      </c>
      <c r="AE99" t="n">
        <v>9282.5944</v>
      </c>
      <c r="AF99" t="inlineStr">
        <is>
          <t>13:7</t>
        </is>
      </c>
      <c r="AG99" t="n">
        <v>0</v>
      </c>
    </row>
    <row r="100">
      <c r="A100" t="inlineStr">
        <is>
          <t>BIS</t>
        </is>
      </c>
      <c r="B100" t="inlineStr">
        <is>
          <t>RM</t>
        </is>
      </c>
      <c r="C100" t="inlineStr">
        <is>
          <t>RM.BIS.0011</t>
        </is>
      </c>
      <c r="D100" t="inlineStr">
        <is>
          <t>Oreo (Shell) Course  Crumbs/1kg x 10Bags</t>
        </is>
      </c>
      <c r="E100" t="n">
        <v>6510.3108</v>
      </c>
      <c r="F100" t="n">
        <v>12974.9925</v>
      </c>
      <c r="G100" t="inlineStr">
        <is>
          <t>301, 405, 402, 408, 499, 409, 103, 102, 108, 701, 112, 101, 401, 9601, 9405, 9402, 9408, 9403, 9108, 9301, 601, 602, 403, 9102, 9103, 701, 801, 9112, 9409, 9401, 301, 103, 112, 102, 101, 108, 405, 401, 403, 9102, 408, 402, 409, 9405, 9108, 602, 9403, 9301, 9112, 801, 601, 9103, 499, 601, 499, 301, 9601, 9408, 9402, 9409, 9401</t>
        </is>
      </c>
      <c r="H100" t="n">
        <v>0</v>
      </c>
      <c r="I100" t="n">
        <v>0</v>
      </c>
      <c r="J100" t="n">
        <v>0</v>
      </c>
      <c r="K100" t="n">
        <v>0</v>
      </c>
      <c r="L100" t="n">
        <v>0</v>
      </c>
      <c r="M100" t="n">
        <v>0</v>
      </c>
      <c r="N100" t="n">
        <v>0</v>
      </c>
      <c r="O100" t="n">
        <v>-260</v>
      </c>
      <c r="P100" t="n">
        <v>0</v>
      </c>
      <c r="Q100" t="n">
        <v>-1158.603</v>
      </c>
      <c r="R100" t="n">
        <v>0</v>
      </c>
      <c r="S100" t="n">
        <v>-1418.603</v>
      </c>
      <c r="T100" t="n">
        <v>5091.7078</v>
      </c>
      <c r="U100" t="n">
        <v>10154.3218</v>
      </c>
      <c r="V100" t="n">
        <v>2</v>
      </c>
      <c r="W100" t="n">
        <v>2238.206</v>
      </c>
      <c r="X100" t="n">
        <v>8302.599</v>
      </c>
      <c r="Y100" t="n">
        <v>10127.599</v>
      </c>
      <c r="Z100" t="n">
        <v>12794.599</v>
      </c>
      <c r="AA100" s="20" t="n">
        <v>46041</v>
      </c>
      <c r="AB100" t="inlineStr">
        <is>
          <t xml:space="preserve">شركة المتحده لصناعه البسكوت والحلويات </t>
        </is>
      </c>
      <c r="AC100" s="20" t="n">
        <v>46081</v>
      </c>
      <c r="AD100" t="n">
        <v>1125.2887</v>
      </c>
      <c r="AE100" t="n">
        <v>1066.2165</v>
      </c>
      <c r="AF100" t="inlineStr">
        <is>
          <t>4:23</t>
        </is>
      </c>
      <c r="AG100" t="n">
        <v>0</v>
      </c>
    </row>
    <row r="101">
      <c r="A101" t="inlineStr">
        <is>
          <t>BIS</t>
        </is>
      </c>
      <c r="B101" t="inlineStr">
        <is>
          <t>RM</t>
        </is>
      </c>
      <c r="C101" t="inlineStr">
        <is>
          <t>RM.BIS.0012</t>
        </is>
      </c>
      <c r="D101" t="inlineStr">
        <is>
          <t xml:space="preserve">فتات البسكويت المكرمل ( سبيكيلوس) 2-0 خالي من السكر </t>
        </is>
      </c>
      <c r="E101" t="n">
        <v>12</v>
      </c>
      <c r="F101" t="n">
        <v>203.31</v>
      </c>
      <c r="G101" t="inlineStr">
        <is>
          <t>801, 801</t>
        </is>
      </c>
      <c r="H101" t="n">
        <v>0</v>
      </c>
      <c r="I101" t="n">
        <v>0</v>
      </c>
      <c r="J101" t="n">
        <v>0</v>
      </c>
      <c r="K101" t="n">
        <v>0</v>
      </c>
      <c r="L101" t="n">
        <v>0</v>
      </c>
      <c r="M101" t="n">
        <v>0</v>
      </c>
      <c r="N101" t="n">
        <v>0</v>
      </c>
      <c r="O101" t="n">
        <v>0</v>
      </c>
      <c r="P101" t="n">
        <v>0</v>
      </c>
      <c r="Q101" t="n">
        <v>0</v>
      </c>
      <c r="R101" t="n">
        <v>0</v>
      </c>
      <c r="S101" t="n">
        <v>0</v>
      </c>
      <c r="T101" t="n">
        <v>12</v>
      </c>
      <c r="U101" t="n">
        <v>203.31</v>
      </c>
      <c r="V101" t="n">
        <v>16.9425</v>
      </c>
      <c r="W101" t="n">
        <v>0</v>
      </c>
      <c r="X101" t="n">
        <v>0</v>
      </c>
      <c r="Y101" t="n">
        <v>0</v>
      </c>
      <c r="Z101" t="n">
        <v>0</v>
      </c>
      <c r="AA101" s="20" t="n">
        <v>45900</v>
      </c>
      <c r="AB101" t="inlineStr">
        <is>
          <t>SAMPLES.06/2025</t>
        </is>
      </c>
      <c r="AC101" s="20" t="n">
        <v>2</v>
      </c>
      <c r="AD101" t="n">
        <v>0</v>
      </c>
      <c r="AE101" t="n">
        <v>0</v>
      </c>
      <c r="AG101" t="n">
        <v>0</v>
      </c>
    </row>
    <row r="102">
      <c r="A102" t="inlineStr">
        <is>
          <t>BIS</t>
        </is>
      </c>
      <c r="B102" t="inlineStr">
        <is>
          <t>RM</t>
        </is>
      </c>
      <c r="C102" t="inlineStr">
        <is>
          <t>RM.BIS.0013</t>
        </is>
      </c>
      <c r="D102" t="inlineStr">
        <is>
          <t>COOKIE GRANULES SPECULOOS 1CTN*14KG</t>
        </is>
      </c>
      <c r="E102" t="n">
        <v>51.92</v>
      </c>
      <c r="F102" t="n">
        <v>63.4261</v>
      </c>
      <c r="G102" t="inlineStr">
        <is>
          <t>101, 112, 9401, 9112, 9108, 601, 9405, 499, 405, 401, 101, 102, 108, 112, 201, 499, 601, 405, 201, 401, 102, 108, 9112, 9108, 9401, 9405</t>
        </is>
      </c>
      <c r="H102" t="n">
        <v>0</v>
      </c>
      <c r="I102" t="n">
        <v>0</v>
      </c>
      <c r="J102" t="n">
        <v>0</v>
      </c>
      <c r="K102" t="n">
        <v>0</v>
      </c>
      <c r="L102" t="n">
        <v>0</v>
      </c>
      <c r="M102" t="n">
        <v>0</v>
      </c>
      <c r="N102" t="n">
        <v>0</v>
      </c>
      <c r="O102" t="n">
        <v>0</v>
      </c>
      <c r="P102" t="n">
        <v>0</v>
      </c>
      <c r="Q102" t="n">
        <v>0</v>
      </c>
      <c r="R102" t="n">
        <v>0</v>
      </c>
      <c r="S102" t="n">
        <v>0</v>
      </c>
      <c r="T102" t="n">
        <v>51.92</v>
      </c>
      <c r="U102" t="n">
        <v>63.4261</v>
      </c>
      <c r="V102" t="n">
        <v>1.2216</v>
      </c>
      <c r="W102" t="n">
        <v>200.72</v>
      </c>
      <c r="X102" t="n">
        <v>6851.931</v>
      </c>
      <c r="Y102" t="n">
        <v>6851.931</v>
      </c>
      <c r="Z102" t="n">
        <v>6851.931</v>
      </c>
      <c r="AA102" s="20" t="n">
        <v>45363</v>
      </c>
      <c r="AB102" t="inlineStr">
        <is>
          <t>SPECULOOS.02/2024</t>
        </is>
      </c>
      <c r="AC102" s="20" t="n">
        <v>45993</v>
      </c>
      <c r="AD102" t="n">
        <v>761.3256</v>
      </c>
      <c r="AE102" t="n">
        <v>570.9942</v>
      </c>
      <c r="AF102" t="inlineStr">
        <is>
          <t>0:2</t>
        </is>
      </c>
      <c r="AG102" t="n">
        <v>0</v>
      </c>
    </row>
    <row r="103">
      <c r="A103" t="inlineStr">
        <is>
          <t>BIS</t>
        </is>
      </c>
      <c r="B103" t="inlineStr">
        <is>
          <t>RM</t>
        </is>
      </c>
      <c r="C103" t="inlineStr">
        <is>
          <t>RM.BIS.0014</t>
        </is>
      </c>
      <c r="D103" t="inlineStr">
        <is>
          <t xml:space="preserve">بسكويت الزبدة – Butter Cookies </t>
        </is>
      </c>
      <c r="E103" t="n">
        <v>1644.0081</v>
      </c>
      <c r="F103" t="n">
        <v>3397.0421</v>
      </c>
      <c r="G103" t="inlineStr">
        <is>
          <t>9401, 108, 112, 112, 101, 499, 9405, 405, 9112, 9405, 9605, 9112, 605, 9108, 112, 108, 101, 499, 405, 401, 306, 9112, 9401, 9108, 9405, 9605, 108, 401, 306, 405, 499, 605</t>
        </is>
      </c>
      <c r="H103" t="n">
        <v>0</v>
      </c>
      <c r="I103" t="n">
        <v>0</v>
      </c>
      <c r="J103" t="n">
        <v>0</v>
      </c>
      <c r="K103" t="n">
        <v>0</v>
      </c>
      <c r="L103" t="n">
        <v>0</v>
      </c>
      <c r="M103" t="n">
        <v>0</v>
      </c>
      <c r="N103" t="n">
        <v>0</v>
      </c>
      <c r="O103" t="n">
        <v>0</v>
      </c>
      <c r="P103" t="n">
        <v>0</v>
      </c>
      <c r="Q103" t="n">
        <v>-444.9358</v>
      </c>
      <c r="R103" t="n">
        <v>0</v>
      </c>
      <c r="S103" t="n">
        <v>-444.9358</v>
      </c>
      <c r="T103" t="n">
        <v>1199.0723</v>
      </c>
      <c r="U103" t="n">
        <v>2495.1962</v>
      </c>
      <c r="V103" t="n">
        <v>2.025</v>
      </c>
      <c r="W103" t="n">
        <v>3787.4536</v>
      </c>
      <c r="X103" t="n">
        <v>10164.4636</v>
      </c>
      <c r="Y103" t="n">
        <v>10366.2816</v>
      </c>
      <c r="Z103" t="n">
        <v>12438.5366</v>
      </c>
      <c r="AA103" s="20" t="n">
        <v>46047</v>
      </c>
      <c r="AB103" t="inlineStr">
        <is>
          <t>شركة فيرونا للصناعات الغذائية</t>
        </is>
      </c>
      <c r="AC103" s="20" t="n">
        <v>46081</v>
      </c>
      <c r="AD103" t="n">
        <v>1151.809</v>
      </c>
      <c r="AE103" t="n">
        <v>1036.5447</v>
      </c>
      <c r="AF103" t="inlineStr">
        <is>
          <t>1:4</t>
        </is>
      </c>
      <c r="AG103" t="n">
        <v>0</v>
      </c>
    </row>
    <row r="104">
      <c r="A104" t="inlineStr">
        <is>
          <t>BIS</t>
        </is>
      </c>
      <c r="B104" t="inlineStr">
        <is>
          <t>RM</t>
        </is>
      </c>
      <c r="C104" t="inlineStr">
        <is>
          <t>RM.BIS.0015</t>
        </is>
      </c>
      <c r="D104" t="inlineStr">
        <is>
          <t>كرات الريزو</t>
        </is>
      </c>
      <c r="E104" t="n">
        <v>1558.7099</v>
      </c>
      <c r="F104" t="n">
        <v>2871.4005</v>
      </c>
      <c r="G104" t="inlineStr">
        <is>
          <t>9112, 9401, 9409, 801, 9108, 9403, 605, 9405, 9406, 9605, 9402, 9408, 405, 409, 408, 403, 499, 406, 304, 402, 108, 102, 103, 9403, 9408, 301, 201, 203, 306, 401, 112, 102, 9408, 9409, 9406, 9401, 9405, 405, 499, 108, 9108, 9112, 408, 112, 101, 403, 9405, 9402, 9605, 9403, 9108, 801, 605, 499, 406, 9112, 201, 301, 304, 203, 112, 101, 108, 102, 103, 306, 403, 405, 401, 402, 409, 408</t>
        </is>
      </c>
      <c r="H104" t="n">
        <v>0</v>
      </c>
      <c r="I104" t="n">
        <v>0</v>
      </c>
      <c r="J104" t="n">
        <v>0</v>
      </c>
      <c r="K104" t="n">
        <v>0</v>
      </c>
      <c r="L104" t="n">
        <v>0</v>
      </c>
      <c r="M104" t="n">
        <v>0</v>
      </c>
      <c r="N104" t="n">
        <v>0</v>
      </c>
      <c r="O104" t="n">
        <v>0</v>
      </c>
      <c r="P104" t="n">
        <v>0</v>
      </c>
      <c r="Q104" t="n">
        <v>-863.41</v>
      </c>
      <c r="R104" t="n">
        <v>0</v>
      </c>
      <c r="S104" t="n">
        <v>-863.41</v>
      </c>
      <c r="T104" t="n">
        <v>695.2999</v>
      </c>
      <c r="U104" t="n">
        <v>1280.8567</v>
      </c>
      <c r="V104" t="n">
        <v>2.2811</v>
      </c>
      <c r="W104" t="n">
        <v>2068.857</v>
      </c>
      <c r="X104" t="n">
        <v>2826.38</v>
      </c>
      <c r="Y104" t="n">
        <v>4000.046</v>
      </c>
      <c r="Z104" t="n">
        <v>5891.038</v>
      </c>
      <c r="AA104" s="20" t="n">
        <v>45511</v>
      </c>
      <c r="AB104" t="inlineStr">
        <is>
          <t>LAMERI.01/2024</t>
        </is>
      </c>
      <c r="AC104" s="20" t="n">
        <v>46081</v>
      </c>
      <c r="AD104" t="n">
        <v>444.4495</v>
      </c>
      <c r="AE104" t="n">
        <v>490.9198</v>
      </c>
      <c r="AF104" t="inlineStr">
        <is>
          <t>1:12</t>
        </is>
      </c>
      <c r="AG104" t="n">
        <v>0</v>
      </c>
    </row>
    <row r="105">
      <c r="A105" t="inlineStr">
        <is>
          <t>BIS</t>
        </is>
      </c>
      <c r="B105" t="inlineStr">
        <is>
          <t>RM</t>
        </is>
      </c>
      <c r="C105" t="inlineStr">
        <is>
          <t>RM.BIS.0016</t>
        </is>
      </c>
      <c r="D105" t="inlineStr">
        <is>
          <t xml:space="preserve">Oh Boy Biscut </t>
        </is>
      </c>
      <c r="E105" t="n">
        <v>133.6987</v>
      </c>
      <c r="F105" t="n">
        <v>327.7215</v>
      </c>
      <c r="G105" t="inlineStr">
        <is>
          <t>499, 409, 304, 402, 401, 108, 9409, 401, 409, 499, 402, 101, 108, 304, 9409, 499, 101</t>
        </is>
      </c>
      <c r="H105" t="n">
        <v>0</v>
      </c>
      <c r="I105" t="n">
        <v>0</v>
      </c>
      <c r="J105" t="n">
        <v>0</v>
      </c>
      <c r="K105" t="n">
        <v>0</v>
      </c>
      <c r="L105" t="n">
        <v>0</v>
      </c>
      <c r="M105" t="n">
        <v>0</v>
      </c>
      <c r="N105" t="n">
        <v>0</v>
      </c>
      <c r="O105" t="n">
        <v>0</v>
      </c>
      <c r="P105" t="n">
        <v>0</v>
      </c>
      <c r="Q105" t="n">
        <v>-0.2442</v>
      </c>
      <c r="R105" t="n">
        <v>0</v>
      </c>
      <c r="S105" t="n">
        <v>-0.2442</v>
      </c>
      <c r="T105" t="n">
        <v>133.4545</v>
      </c>
      <c r="U105" t="n">
        <v>327.1187</v>
      </c>
      <c r="V105" t="n">
        <v>2.1523</v>
      </c>
      <c r="W105" t="n">
        <v>0.4884</v>
      </c>
      <c r="X105" t="n">
        <v>2.4384</v>
      </c>
      <c r="Y105" t="n">
        <v>42.0584</v>
      </c>
      <c r="Z105" t="n">
        <v>111.1754</v>
      </c>
      <c r="AA105" s="20" t="n">
        <v>46008</v>
      </c>
      <c r="AB105" t="inlineStr">
        <is>
          <t>شركة عمر بولص الزعمط - مورد</t>
        </is>
      </c>
      <c r="AC105" s="20" t="n">
        <v>46081</v>
      </c>
      <c r="AD105" t="n">
        <v>4.6731</v>
      </c>
      <c r="AE105" t="n">
        <v>9.2646</v>
      </c>
      <c r="AF105" t="inlineStr">
        <is>
          <t>14:12</t>
        </is>
      </c>
      <c r="AG105" t="n">
        <v>0</v>
      </c>
    </row>
    <row r="106">
      <c r="A106" t="inlineStr">
        <is>
          <t>BIS</t>
        </is>
      </c>
      <c r="B106" t="inlineStr">
        <is>
          <t>RM</t>
        </is>
      </c>
      <c r="C106" t="inlineStr">
        <is>
          <t>RM.BIS.0017</t>
        </is>
      </c>
      <c r="D106" t="inlineStr">
        <is>
          <t>رقائق الفيوتين كريب الكرنشية</t>
        </is>
      </c>
      <c r="E106" t="n">
        <v>1.8</v>
      </c>
      <c r="F106" t="n">
        <v>7.0092</v>
      </c>
      <c r="G106" t="inlineStr">
        <is>
          <t>402, 404, 303, 304, 201, 801, 9304, 304, 201, 303, 402, 304, 404, 9304, 801</t>
        </is>
      </c>
      <c r="H106" t="n">
        <v>0</v>
      </c>
      <c r="I106" t="n">
        <v>0</v>
      </c>
      <c r="J106" t="n">
        <v>0</v>
      </c>
      <c r="K106" t="n">
        <v>0</v>
      </c>
      <c r="L106" t="n">
        <v>0</v>
      </c>
      <c r="M106" t="n">
        <v>0</v>
      </c>
      <c r="N106" t="n">
        <v>0</v>
      </c>
      <c r="O106" t="n">
        <v>0</v>
      </c>
      <c r="P106" t="n">
        <v>0</v>
      </c>
      <c r="Q106" t="n">
        <v>-0.19</v>
      </c>
      <c r="R106" t="n">
        <v>0</v>
      </c>
      <c r="S106" t="n">
        <v>-0.19</v>
      </c>
      <c r="T106" t="n">
        <v>1.61</v>
      </c>
      <c r="U106" t="n">
        <v>6.2694</v>
      </c>
      <c r="V106" t="n">
        <v>3.8939</v>
      </c>
      <c r="W106" t="n">
        <v>0.445</v>
      </c>
      <c r="X106" t="n">
        <v>8.196</v>
      </c>
      <c r="Y106" t="n">
        <v>8.196</v>
      </c>
      <c r="Z106" t="n">
        <v>8.196</v>
      </c>
      <c r="AA106" s="20" t="n">
        <v>44825</v>
      </c>
      <c r="AB106" t="inlineStr">
        <is>
          <t>DIMI.06/2022</t>
        </is>
      </c>
      <c r="AC106" s="20" t="n">
        <v>46054</v>
      </c>
      <c r="AD106" t="n">
        <v>0.9106</v>
      </c>
      <c r="AE106" t="n">
        <v>0.6830000000000001</v>
      </c>
      <c r="AF106" t="inlineStr">
        <is>
          <t>2:10</t>
        </is>
      </c>
      <c r="AG106" t="n">
        <v>0</v>
      </c>
    </row>
    <row r="107">
      <c r="A107" t="inlineStr">
        <is>
          <t>BIS</t>
        </is>
      </c>
      <c r="B107" t="inlineStr">
        <is>
          <t>RM</t>
        </is>
      </c>
      <c r="C107" t="inlineStr">
        <is>
          <t>RM.BIS.0018</t>
        </is>
      </c>
      <c r="D107" t="inlineStr">
        <is>
          <t>Krusty Crepe wafer biscuit /3  Bag1 Kg</t>
        </is>
      </c>
      <c r="E107" t="n">
        <v>2</v>
      </c>
      <c r="F107" t="n">
        <v>7.4443</v>
      </c>
      <c r="G107" t="inlineStr">
        <is>
          <t>304, 404, 301, 801, 9301, 9304, 304, 9304, 801, 9301, 304, 301, 404</t>
        </is>
      </c>
      <c r="H107" t="n">
        <v>0</v>
      </c>
      <c r="I107" t="n">
        <v>0</v>
      </c>
      <c r="J107" t="n">
        <v>0</v>
      </c>
      <c r="K107" t="n">
        <v>0</v>
      </c>
      <c r="L107" t="n">
        <v>0</v>
      </c>
      <c r="M107" t="n">
        <v>0</v>
      </c>
      <c r="N107" t="n">
        <v>0</v>
      </c>
      <c r="O107" t="n">
        <v>-1</v>
      </c>
      <c r="P107" t="n">
        <v>0</v>
      </c>
      <c r="Q107" t="n">
        <v>0</v>
      </c>
      <c r="R107" t="n">
        <v>0</v>
      </c>
      <c r="S107" t="n">
        <v>-1</v>
      </c>
      <c r="T107" t="n">
        <v>1</v>
      </c>
      <c r="U107" t="n">
        <v>3.7222</v>
      </c>
      <c r="V107" t="n">
        <v>2.4101</v>
      </c>
      <c r="W107" t="n">
        <v>8</v>
      </c>
      <c r="X107" t="n">
        <v>10</v>
      </c>
      <c r="Y107" t="n">
        <v>20</v>
      </c>
      <c r="Z107" t="n">
        <v>30</v>
      </c>
      <c r="AA107" s="20" t="n">
        <v>2</v>
      </c>
      <c r="AC107" s="20" t="n">
        <v>46064</v>
      </c>
      <c r="AD107" t="n">
        <v>2.2222</v>
      </c>
      <c r="AE107" t="n">
        <v>2.5</v>
      </c>
      <c r="AF107" t="inlineStr">
        <is>
          <t>0:12</t>
        </is>
      </c>
      <c r="AG107" t="n">
        <v>0</v>
      </c>
    </row>
    <row r="108">
      <c r="A108" t="inlineStr">
        <is>
          <t>BIS</t>
        </is>
      </c>
      <c r="B108" t="inlineStr">
        <is>
          <t>RM</t>
        </is>
      </c>
      <c r="C108" t="inlineStr">
        <is>
          <t>RM.BIS.0019</t>
        </is>
      </c>
      <c r="D108" t="inlineStr">
        <is>
          <t>فتات بسكويت اللوتس الناعم</t>
        </is>
      </c>
      <c r="E108" t="n">
        <v>2.85</v>
      </c>
      <c r="F108" t="n">
        <v>4.879</v>
      </c>
      <c r="G108" t="inlineStr">
        <is>
          <t>801, 201, 404, 304, 201, 304, 404, 801</t>
        </is>
      </c>
      <c r="H108" t="n">
        <v>0</v>
      </c>
      <c r="I108" t="n">
        <v>0</v>
      </c>
      <c r="J108" t="n">
        <v>0</v>
      </c>
      <c r="K108" t="n">
        <v>0</v>
      </c>
      <c r="L108" t="n">
        <v>0</v>
      </c>
      <c r="M108" t="n">
        <v>0</v>
      </c>
      <c r="N108" t="n">
        <v>0</v>
      </c>
      <c r="O108" t="n">
        <v>0</v>
      </c>
      <c r="P108" t="n">
        <v>0</v>
      </c>
      <c r="Q108" t="n">
        <v>0</v>
      </c>
      <c r="R108" t="n">
        <v>0</v>
      </c>
      <c r="S108" t="n">
        <v>0</v>
      </c>
      <c r="T108" t="n">
        <v>2.85</v>
      </c>
      <c r="U108" t="n">
        <v>4.879</v>
      </c>
      <c r="V108" t="n">
        <v>1.7119</v>
      </c>
      <c r="W108" t="n">
        <v>0</v>
      </c>
      <c r="X108" t="n">
        <v>0</v>
      </c>
      <c r="Y108" t="n">
        <v>0</v>
      </c>
      <c r="Z108" t="n">
        <v>0</v>
      </c>
      <c r="AA108" s="20" t="n">
        <v>2</v>
      </c>
      <c r="AC108" s="20" t="n">
        <v>45103</v>
      </c>
      <c r="AD108" t="n">
        <v>0</v>
      </c>
      <c r="AE108" t="n">
        <v>0</v>
      </c>
      <c r="AG108" t="n">
        <v>0</v>
      </c>
    </row>
    <row r="109">
      <c r="A109" t="inlineStr">
        <is>
          <t>BIS</t>
        </is>
      </c>
      <c r="B109" t="inlineStr">
        <is>
          <t>RM</t>
        </is>
      </c>
      <c r="C109" t="inlineStr">
        <is>
          <t>RM.BIS.0020</t>
        </is>
      </c>
      <c r="D109" t="inlineStr">
        <is>
          <t xml:space="preserve">Digestive Biscuit  </t>
        </is>
      </c>
      <c r="E109" t="n">
        <v>524.4722</v>
      </c>
      <c r="F109" t="n">
        <v>1044.7024</v>
      </c>
      <c r="G109" t="inlineStr">
        <is>
          <t>9409, 304, 499, 409, 499, 9304, 9108, 9405, 409, 402, 405, 108, 101, 102, 301, 304, 9409, 9108, 9304, 9405, 101, 108, 102, 409, 499, 402, 405, 304, 301</t>
        </is>
      </c>
      <c r="H109" t="n">
        <v>0</v>
      </c>
      <c r="I109" t="n">
        <v>0</v>
      </c>
      <c r="J109" t="n">
        <v>0</v>
      </c>
      <c r="K109" t="n">
        <v>0</v>
      </c>
      <c r="L109" t="n">
        <v>0</v>
      </c>
      <c r="M109" t="n">
        <v>0</v>
      </c>
      <c r="N109" t="n">
        <v>0</v>
      </c>
      <c r="O109" t="n">
        <v>0</v>
      </c>
      <c r="P109" t="n">
        <v>0</v>
      </c>
      <c r="Q109" t="n">
        <v>-14.9031</v>
      </c>
      <c r="R109" t="n">
        <v>0</v>
      </c>
      <c r="S109" t="n">
        <v>-14.9031</v>
      </c>
      <c r="T109" t="n">
        <v>509.5691</v>
      </c>
      <c r="U109" t="n">
        <v>1013.5081</v>
      </c>
      <c r="V109" t="n">
        <v>1.984</v>
      </c>
      <c r="W109" t="n">
        <v>34.2112</v>
      </c>
      <c r="X109" t="n">
        <v>36.4912</v>
      </c>
      <c r="Y109" t="n">
        <v>48.4162</v>
      </c>
      <c r="Z109" t="n">
        <v>110.9462</v>
      </c>
      <c r="AA109" s="20" t="n">
        <v>46027</v>
      </c>
      <c r="AB109" t="inlineStr">
        <is>
          <t>شركة فيرونا للصناعات الغذائية</t>
        </is>
      </c>
      <c r="AC109" s="20" t="n">
        <v>46081</v>
      </c>
      <c r="AD109" t="n">
        <v>5.3795</v>
      </c>
      <c r="AE109" t="n">
        <v>9.2455</v>
      </c>
      <c r="AF109" t="inlineStr">
        <is>
          <t>55:3</t>
        </is>
      </c>
      <c r="AG109" t="n">
        <v>0</v>
      </c>
    </row>
    <row r="110">
      <c r="A110" t="inlineStr">
        <is>
          <t>BIS</t>
        </is>
      </c>
      <c r="B110" t="inlineStr">
        <is>
          <t>RM</t>
        </is>
      </c>
      <c r="C110" t="inlineStr">
        <is>
          <t>RM.BIS.0021</t>
        </is>
      </c>
      <c r="D110" t="inlineStr">
        <is>
          <t>SILK - C#40 BROWN 80 MM</t>
        </is>
      </c>
      <c r="E110" t="n">
        <v>0</v>
      </c>
      <c r="F110" t="n">
        <v>0</v>
      </c>
      <c r="G110" t="inlineStr">
        <is>
          <t>402, 402</t>
        </is>
      </c>
      <c r="H110" t="n">
        <v>0</v>
      </c>
      <c r="I110" t="n">
        <v>0</v>
      </c>
      <c r="J110" t="n">
        <v>0</v>
      </c>
      <c r="K110" t="n">
        <v>0</v>
      </c>
      <c r="L110" t="n">
        <v>0</v>
      </c>
      <c r="M110" t="n">
        <v>0</v>
      </c>
      <c r="N110" t="n">
        <v>0</v>
      </c>
      <c r="O110" t="n">
        <v>0</v>
      </c>
      <c r="P110" t="n">
        <v>0</v>
      </c>
      <c r="Q110" t="n">
        <v>0</v>
      </c>
      <c r="R110" t="n">
        <v>0</v>
      </c>
      <c r="S110" t="n">
        <v>0</v>
      </c>
      <c r="T110" t="n">
        <v>0</v>
      </c>
      <c r="U110" t="n">
        <v>0</v>
      </c>
      <c r="V110" t="n">
        <v>8.423999999999999</v>
      </c>
      <c r="W110" t="n">
        <v>0</v>
      </c>
      <c r="X110" t="n">
        <v>0</v>
      </c>
      <c r="Y110" t="n">
        <v>0</v>
      </c>
      <c r="Z110" t="n">
        <v>0</v>
      </c>
      <c r="AA110" s="20" t="n">
        <v>2</v>
      </c>
      <c r="AC110" s="20" t="n">
        <v>44586</v>
      </c>
      <c r="AD110" t="n">
        <v>0</v>
      </c>
      <c r="AE110" t="n">
        <v>0</v>
      </c>
      <c r="AG110" t="n">
        <v>0</v>
      </c>
    </row>
    <row r="111">
      <c r="A111" t="inlineStr">
        <is>
          <t>BIS</t>
        </is>
      </c>
      <c r="B111" t="inlineStr">
        <is>
          <t>RM</t>
        </is>
      </c>
      <c r="C111" t="inlineStr">
        <is>
          <t>RM.BIS.0022</t>
        </is>
      </c>
      <c r="D111" t="inlineStr">
        <is>
          <t>شوكفنجر بسكويت بالشوكولاته والكراميل ( تويكس )  19 غم - 12*24</t>
        </is>
      </c>
      <c r="E111" t="n">
        <v>18.245</v>
      </c>
      <c r="F111" t="n">
        <v>106.0622</v>
      </c>
      <c r="G111" t="inlineStr">
        <is>
          <t>9112, 406, 499, 9405, 9108, 101, 112, 9405, 405, 108, 9401, 9406, 405, 401, 306, 101, 108, 112, 9401, 9112, 406, 499, 9405, 9406, 9108, 401, 306, 108, 405</t>
        </is>
      </c>
      <c r="H111" t="n">
        <v>3.6</v>
      </c>
      <c r="I111" t="n">
        <v>0</v>
      </c>
      <c r="J111" t="n">
        <v>0</v>
      </c>
      <c r="K111" t="n">
        <v>0</v>
      </c>
      <c r="L111" t="n">
        <v>0</v>
      </c>
      <c r="M111" t="n">
        <v>3.6</v>
      </c>
      <c r="N111" t="n">
        <v>0</v>
      </c>
      <c r="O111" t="n">
        <v>0</v>
      </c>
      <c r="P111" t="n">
        <v>0</v>
      </c>
      <c r="Q111" t="n">
        <v>-2.65</v>
      </c>
      <c r="R111" t="n">
        <v>0</v>
      </c>
      <c r="S111" t="n">
        <v>-2.65</v>
      </c>
      <c r="T111" t="n">
        <v>19.195</v>
      </c>
      <c r="U111" t="n">
        <v>111.5906</v>
      </c>
      <c r="V111" t="n">
        <v>5.8194</v>
      </c>
      <c r="W111" t="n">
        <v>60.99</v>
      </c>
      <c r="X111" t="n">
        <v>65.17</v>
      </c>
      <c r="Y111" t="n">
        <v>177.102</v>
      </c>
      <c r="Z111" t="n">
        <v>439.907</v>
      </c>
      <c r="AA111" s="20" t="n">
        <v>46067</v>
      </c>
      <c r="AB111" t="inlineStr">
        <is>
          <t>شركة عمر بولص الزعمط - مورد</t>
        </is>
      </c>
      <c r="AC111" s="20" t="n">
        <v>46068</v>
      </c>
      <c r="AD111" t="n">
        <v>19.678</v>
      </c>
      <c r="AE111" t="n">
        <v>36.6589</v>
      </c>
      <c r="AF111" t="inlineStr">
        <is>
          <t>0:15</t>
        </is>
      </c>
      <c r="AG111" t="n">
        <v>20.95</v>
      </c>
    </row>
    <row r="112">
      <c r="A112" t="inlineStr">
        <is>
          <t>BIS</t>
        </is>
      </c>
      <c r="B112" t="inlineStr">
        <is>
          <t>RM</t>
        </is>
      </c>
      <c r="C112" t="inlineStr">
        <is>
          <t>RM.BIS.0023</t>
        </is>
      </c>
      <c r="D112" t="inlineStr">
        <is>
          <t xml:space="preserve">فتات البسكويت المكرمل الخشن 2-4 </t>
        </is>
      </c>
      <c r="E112" t="n">
        <v>6.1</v>
      </c>
      <c r="F112" t="n">
        <v>0</v>
      </c>
      <c r="G112" t="inlineStr">
        <is>
          <t>409, 402, 402, 409</t>
        </is>
      </c>
      <c r="H112" t="n">
        <v>0</v>
      </c>
      <c r="I112" t="n">
        <v>0</v>
      </c>
      <c r="J112" t="n">
        <v>0</v>
      </c>
      <c r="K112" t="n">
        <v>0</v>
      </c>
      <c r="L112" t="n">
        <v>0</v>
      </c>
      <c r="M112" t="n">
        <v>0</v>
      </c>
      <c r="N112" t="n">
        <v>0</v>
      </c>
      <c r="O112" t="n">
        <v>0</v>
      </c>
      <c r="P112" t="n">
        <v>0</v>
      </c>
      <c r="Q112" t="n">
        <v>0</v>
      </c>
      <c r="R112" t="n">
        <v>0</v>
      </c>
      <c r="S112" t="n">
        <v>0</v>
      </c>
      <c r="T112" t="n">
        <v>6.1</v>
      </c>
      <c r="U112" t="n">
        <v>0</v>
      </c>
      <c r="V112" t="n">
        <v>0</v>
      </c>
      <c r="W112" t="n">
        <v>0</v>
      </c>
      <c r="X112" t="n">
        <v>0</v>
      </c>
      <c r="Y112" t="n">
        <v>0</v>
      </c>
      <c r="Z112" t="n">
        <v>0</v>
      </c>
      <c r="AA112" s="20" t="n">
        <v>2</v>
      </c>
      <c r="AC112" s="20" t="n">
        <v>2</v>
      </c>
      <c r="AD112" t="n">
        <v>0</v>
      </c>
      <c r="AE112" t="n">
        <v>0</v>
      </c>
      <c r="AG112" t="n">
        <v>0</v>
      </c>
    </row>
    <row r="113">
      <c r="A113" t="inlineStr">
        <is>
          <t>BIS</t>
        </is>
      </c>
      <c r="B113" t="inlineStr">
        <is>
          <t>RM</t>
        </is>
      </c>
      <c r="C113" t="inlineStr">
        <is>
          <t>RM.BIS.0024</t>
        </is>
      </c>
      <c r="D113" t="inlineStr">
        <is>
          <t xml:space="preserve">بسكويت سيجار 250 </t>
        </is>
      </c>
      <c r="E113" t="n">
        <v>113.5467</v>
      </c>
      <c r="F113" t="n">
        <v>360.9547</v>
      </c>
      <c r="G113" t="inlineStr">
        <is>
          <t>402, 409, 301, 108, 9108, 499, 9409, 108, 101, 301, 409, 402, 9409, 499, 101, 9108, 499</t>
        </is>
      </c>
      <c r="H113" t="n">
        <v>0</v>
      </c>
      <c r="I113" t="n">
        <v>0</v>
      </c>
      <c r="J113" t="n">
        <v>0</v>
      </c>
      <c r="K113" t="n">
        <v>0</v>
      </c>
      <c r="L113" t="n">
        <v>0</v>
      </c>
      <c r="M113" t="n">
        <v>0</v>
      </c>
      <c r="N113" t="n">
        <v>0</v>
      </c>
      <c r="O113" t="n">
        <v>0</v>
      </c>
      <c r="P113" t="n">
        <v>0</v>
      </c>
      <c r="Q113" t="n">
        <v>-0.2442</v>
      </c>
      <c r="R113" t="n">
        <v>0</v>
      </c>
      <c r="S113" t="n">
        <v>-0.2442</v>
      </c>
      <c r="T113" t="n">
        <v>113.3025</v>
      </c>
      <c r="U113" t="n">
        <v>360.1762</v>
      </c>
      <c r="V113" t="n">
        <v>3.017</v>
      </c>
      <c r="W113" t="n">
        <v>0.4884</v>
      </c>
      <c r="X113" t="n">
        <v>2.7014</v>
      </c>
      <c r="Y113" t="n">
        <v>5.1594</v>
      </c>
      <c r="Z113" t="n">
        <v>37.1424</v>
      </c>
      <c r="AA113" s="20" t="n">
        <v>46042</v>
      </c>
      <c r="AB113" t="inlineStr">
        <is>
          <t>شركة فيرونا للصناعات الغذائية</t>
        </is>
      </c>
      <c r="AC113" s="20" t="n">
        <v>46081</v>
      </c>
      <c r="AD113" t="n">
        <v>0.5732</v>
      </c>
      <c r="AE113" t="n">
        <v>3.0952</v>
      </c>
      <c r="AF113" t="inlineStr">
        <is>
          <t>36:18</t>
        </is>
      </c>
      <c r="AG113" t="n">
        <v>0</v>
      </c>
    </row>
    <row r="114">
      <c r="A114" t="inlineStr">
        <is>
          <t>BIS</t>
        </is>
      </c>
      <c r="B114" t="inlineStr">
        <is>
          <t>RM</t>
        </is>
      </c>
      <c r="C114" t="inlineStr">
        <is>
          <t>RM.BIS.0025</t>
        </is>
      </c>
      <c r="D114" t="inlineStr">
        <is>
          <t xml:space="preserve">Digestive Biscuit 8 kg </t>
        </is>
      </c>
      <c r="E114" t="n">
        <v>0</v>
      </c>
      <c r="F114" t="n">
        <v>0</v>
      </c>
      <c r="G114" t="inlineStr">
        <is>
          <t>409, 301, 102, 9409, 301, 102, 101, 409, 101, 9409</t>
        </is>
      </c>
      <c r="H114" t="n">
        <v>15</v>
      </c>
      <c r="I114" t="n">
        <v>0</v>
      </c>
      <c r="J114" t="n">
        <v>0</v>
      </c>
      <c r="K114" t="n">
        <v>0</v>
      </c>
      <c r="L114" t="n">
        <v>0</v>
      </c>
      <c r="M114" t="n">
        <v>15</v>
      </c>
      <c r="N114" t="n">
        <v>0</v>
      </c>
      <c r="O114" t="n">
        <v>0</v>
      </c>
      <c r="P114" t="n">
        <v>0</v>
      </c>
      <c r="Q114" t="n">
        <v>0</v>
      </c>
      <c r="R114" t="n">
        <v>0</v>
      </c>
      <c r="S114" t="n">
        <v>0</v>
      </c>
      <c r="T114" t="n">
        <v>15</v>
      </c>
      <c r="U114" t="n">
        <v>31.5</v>
      </c>
      <c r="V114" t="n">
        <v>2.1</v>
      </c>
      <c r="W114" t="n">
        <v>0</v>
      </c>
      <c r="X114" t="n">
        <v>0</v>
      </c>
      <c r="Y114" t="n">
        <v>0</v>
      </c>
      <c r="Z114" t="n">
        <v>0</v>
      </c>
      <c r="AA114" s="20" t="n">
        <v>46071</v>
      </c>
      <c r="AB114" t="inlineStr">
        <is>
          <t>شركة فيرونا للصناعات الغذائية</t>
        </is>
      </c>
      <c r="AC114" s="20" t="n">
        <v>44656</v>
      </c>
      <c r="AD114" t="n">
        <v>0</v>
      </c>
      <c r="AE114" t="n">
        <v>0</v>
      </c>
      <c r="AG114" t="n">
        <v>31.5</v>
      </c>
    </row>
    <row r="115">
      <c r="A115" t="inlineStr">
        <is>
          <t>BIS</t>
        </is>
      </c>
      <c r="B115" t="inlineStr">
        <is>
          <t>RM</t>
        </is>
      </c>
      <c r="C115" t="inlineStr">
        <is>
          <t>RM.BIS.0026</t>
        </is>
      </c>
      <c r="D115" t="inlineStr">
        <is>
          <t>فتات البسكوت فيرمرين 2-4mm 8KG</t>
        </is>
      </c>
      <c r="E115" t="n">
        <v>265.2462</v>
      </c>
      <c r="F115" t="n">
        <v>592.6508</v>
      </c>
      <c r="G115" t="inlineStr">
        <is>
          <t>402, 404, 304, 601, 499, 403, 108, 102, 303, 305, 202, 301, 201, 401, 203, 306, 801, 9401, 9108, 9404, 9402, 402, 499, 404, 403, 401, 305, 306, 303, 301, 201, 304, 203, 202, 107, 108, 102, 101, 601, 801, 9108, 9402, 9401, 9404, 499, 107, 101</t>
        </is>
      </c>
      <c r="H115" t="n">
        <v>0</v>
      </c>
      <c r="I115" t="n">
        <v>0</v>
      </c>
      <c r="J115" t="n">
        <v>0</v>
      </c>
      <c r="K115" t="n">
        <v>0</v>
      </c>
      <c r="L115" t="n">
        <v>0</v>
      </c>
      <c r="M115" t="n">
        <v>0</v>
      </c>
      <c r="N115" t="n">
        <v>0</v>
      </c>
      <c r="O115" t="n">
        <v>0</v>
      </c>
      <c r="P115" t="n">
        <v>0</v>
      </c>
      <c r="Q115" t="n">
        <v>-0.7325</v>
      </c>
      <c r="R115" t="n">
        <v>0</v>
      </c>
      <c r="S115" t="n">
        <v>-0.7325</v>
      </c>
      <c r="T115" t="n">
        <v>264.5137</v>
      </c>
      <c r="U115" t="n">
        <v>591.0142</v>
      </c>
      <c r="V115" t="n">
        <v>2.2343</v>
      </c>
      <c r="W115" t="n">
        <v>1.465</v>
      </c>
      <c r="X115" t="n">
        <v>1.465</v>
      </c>
      <c r="Y115" t="n">
        <v>1.465</v>
      </c>
      <c r="Z115" t="n">
        <v>30.965</v>
      </c>
      <c r="AA115" s="20" t="n">
        <v>45305</v>
      </c>
      <c r="AB115" t="inlineStr">
        <is>
          <t>VERMEIREN.01/2024</t>
        </is>
      </c>
      <c r="AC115" s="20" t="n">
        <v>46081</v>
      </c>
      <c r="AD115" t="n">
        <v>0.1627</v>
      </c>
      <c r="AE115" t="n">
        <v>2.5804</v>
      </c>
      <c r="AF115" t="inlineStr">
        <is>
          <t>102:15</t>
        </is>
      </c>
      <c r="AG115" t="n">
        <v>0</v>
      </c>
    </row>
    <row r="116">
      <c r="A116" t="inlineStr">
        <is>
          <t>BIS</t>
        </is>
      </c>
      <c r="B116" t="inlineStr">
        <is>
          <t>RM</t>
        </is>
      </c>
      <c r="C116" t="inlineStr">
        <is>
          <t>RM.BIS.0027</t>
        </is>
      </c>
      <c r="D116" t="inlineStr">
        <is>
          <t>Rice Crispy - كورن فليكس</t>
        </is>
      </c>
      <c r="E116" t="n">
        <v>0</v>
      </c>
      <c r="F116" t="n">
        <v>0</v>
      </c>
      <c r="G116" t="inlineStr">
        <is>
          <t>403, 9403, 108, 9108, 9108, 9403, 108, 403</t>
        </is>
      </c>
      <c r="H116" t="n">
        <v>330</v>
      </c>
      <c r="I116" t="n">
        <v>0</v>
      </c>
      <c r="J116" t="n">
        <v>0</v>
      </c>
      <c r="K116" t="n">
        <v>0</v>
      </c>
      <c r="L116" t="n">
        <v>0</v>
      </c>
      <c r="M116" t="n">
        <v>330</v>
      </c>
      <c r="N116" t="n">
        <v>0</v>
      </c>
      <c r="O116" t="n">
        <v>0</v>
      </c>
      <c r="P116" t="n">
        <v>0</v>
      </c>
      <c r="Q116" t="n">
        <v>0</v>
      </c>
      <c r="R116" t="n">
        <v>0</v>
      </c>
      <c r="S116" t="n">
        <v>0</v>
      </c>
      <c r="T116" t="n">
        <v>330</v>
      </c>
      <c r="U116" t="n">
        <v>455.172</v>
      </c>
      <c r="V116" t="n">
        <v>1.3793</v>
      </c>
      <c r="W116" t="n">
        <v>0</v>
      </c>
      <c r="X116" t="n">
        <v>0</v>
      </c>
      <c r="Y116" t="n">
        <v>0</v>
      </c>
      <c r="Z116" t="n">
        <v>0</v>
      </c>
      <c r="AA116" s="20" t="n">
        <v>46057</v>
      </c>
      <c r="AB116" t="inlineStr">
        <is>
          <t xml:space="preserve">مصنع فارس النتشة </t>
        </is>
      </c>
      <c r="AC116" s="20" t="n">
        <v>2</v>
      </c>
      <c r="AD116" t="n">
        <v>0</v>
      </c>
      <c r="AE116" t="n">
        <v>0</v>
      </c>
      <c r="AG116" t="n">
        <v>455.172</v>
      </c>
    </row>
    <row r="117">
      <c r="A117" t="inlineStr">
        <is>
          <t>BIS</t>
        </is>
      </c>
      <c r="B117" t="inlineStr">
        <is>
          <t>RM</t>
        </is>
      </c>
      <c r="C117" t="inlineStr">
        <is>
          <t>RM.BIS.0028</t>
        </is>
      </c>
      <c r="D117" t="inlineStr">
        <is>
          <t>بسكوت ويفر لواكر</t>
        </is>
      </c>
      <c r="V117" t="n">
        <v>12.5903</v>
      </c>
      <c r="W117" t="n">
        <v>0</v>
      </c>
      <c r="X117" t="n">
        <v>0</v>
      </c>
      <c r="Y117" t="n">
        <v>0</v>
      </c>
      <c r="Z117" t="n">
        <v>0</v>
      </c>
      <c r="AA117" s="20" t="n">
        <v>2</v>
      </c>
      <c r="AC117" s="20" t="n">
        <v>2</v>
      </c>
      <c r="AD117" t="n">
        <v>0</v>
      </c>
      <c r="AE117" t="n">
        <v>0</v>
      </c>
    </row>
    <row r="118">
      <c r="A118" t="inlineStr">
        <is>
          <t>BIS</t>
        </is>
      </c>
      <c r="B118" t="inlineStr">
        <is>
          <t>RM</t>
        </is>
      </c>
      <c r="C118" t="inlineStr">
        <is>
          <t>RM.BIS.0029</t>
        </is>
      </c>
      <c r="D118" t="inlineStr">
        <is>
          <t>Sifted Bisc Crumbles 2-4mm 12 KG(NewLand)</t>
        </is>
      </c>
      <c r="V118" t="n">
        <v>2.0604</v>
      </c>
      <c r="W118" t="n">
        <v>0</v>
      </c>
      <c r="X118" t="n">
        <v>0</v>
      </c>
      <c r="Y118" t="n">
        <v>0</v>
      </c>
      <c r="Z118" t="n">
        <v>0</v>
      </c>
      <c r="AA118" s="20" t="n">
        <v>2</v>
      </c>
      <c r="AC118" s="20" t="n">
        <v>2</v>
      </c>
      <c r="AD118" t="n">
        <v>0</v>
      </c>
      <c r="AE118" t="n">
        <v>0</v>
      </c>
    </row>
    <row r="119">
      <c r="A119" t="inlineStr">
        <is>
          <t>BIS</t>
        </is>
      </c>
      <c r="B119" t="inlineStr">
        <is>
          <t>RM</t>
        </is>
      </c>
      <c r="C119" t="inlineStr">
        <is>
          <t>RM.BIS.0030</t>
        </is>
      </c>
      <c r="D119" t="inlineStr">
        <is>
          <t>فتات بسكويت العسل</t>
        </is>
      </c>
      <c r="V119" t="n">
        <v>1.9066</v>
      </c>
      <c r="W119" t="n">
        <v>0</v>
      </c>
      <c r="X119" t="n">
        <v>0</v>
      </c>
      <c r="Y119" t="n">
        <v>0</v>
      </c>
      <c r="Z119" t="n">
        <v>0</v>
      </c>
      <c r="AA119" s="20" t="n">
        <v>2</v>
      </c>
      <c r="AC119" s="20" t="n">
        <v>2</v>
      </c>
      <c r="AD119" t="n">
        <v>0</v>
      </c>
      <c r="AE119" t="n">
        <v>0</v>
      </c>
    </row>
    <row r="120">
      <c r="A120" t="inlineStr">
        <is>
          <t>BIS</t>
        </is>
      </c>
      <c r="B120" t="inlineStr">
        <is>
          <t>RM</t>
        </is>
      </c>
      <c r="C120" t="inlineStr">
        <is>
          <t>RM.BIS.0031</t>
        </is>
      </c>
      <c r="D120" t="inlineStr">
        <is>
          <t>Protein Biscuit Granules Crunchy</t>
        </is>
      </c>
      <c r="V120" t="n">
        <v>2.9</v>
      </c>
      <c r="W120" t="n">
        <v>0</v>
      </c>
      <c r="X120" t="n">
        <v>0</v>
      </c>
      <c r="Y120" t="n">
        <v>0</v>
      </c>
      <c r="Z120" t="n">
        <v>0</v>
      </c>
      <c r="AA120" s="20" t="n">
        <v>2</v>
      </c>
      <c r="AC120" s="20" t="n">
        <v>2</v>
      </c>
      <c r="AD120" t="n">
        <v>0</v>
      </c>
      <c r="AE120" t="n">
        <v>0</v>
      </c>
    </row>
    <row r="121">
      <c r="A121" t="inlineStr">
        <is>
          <t>BTQ</t>
        </is>
      </c>
      <c r="B121" t="inlineStr">
        <is>
          <t>RM</t>
        </is>
      </c>
      <c r="C121" t="inlineStr">
        <is>
          <t>RM.BTQ.0001</t>
        </is>
      </c>
      <c r="D121" t="inlineStr">
        <is>
          <t>Croissant Zaatr</t>
        </is>
      </c>
      <c r="E121" t="n">
        <v>0</v>
      </c>
      <c r="F121" t="n">
        <v>0</v>
      </c>
      <c r="G121" t="inlineStr">
        <is>
          <t>304, 304</t>
        </is>
      </c>
      <c r="H121" t="n">
        <v>0</v>
      </c>
      <c r="I121" t="n">
        <v>0</v>
      </c>
      <c r="J121" t="n">
        <v>0</v>
      </c>
      <c r="K121" t="n">
        <v>0</v>
      </c>
      <c r="L121" t="n">
        <v>0</v>
      </c>
      <c r="M121" t="n">
        <v>0</v>
      </c>
      <c r="N121" t="n">
        <v>0</v>
      </c>
      <c r="O121" t="n">
        <v>0</v>
      </c>
      <c r="P121" t="n">
        <v>0</v>
      </c>
      <c r="Q121" t="n">
        <v>0</v>
      </c>
      <c r="R121" t="n">
        <v>0</v>
      </c>
      <c r="S121" t="n">
        <v>0</v>
      </c>
      <c r="T121" t="n">
        <v>0</v>
      </c>
      <c r="U121" t="n">
        <v>0</v>
      </c>
      <c r="V121" t="n">
        <v>0.7639</v>
      </c>
      <c r="W121" t="n">
        <v>0</v>
      </c>
      <c r="X121" t="n">
        <v>0</v>
      </c>
      <c r="Y121" t="n">
        <v>0</v>
      </c>
      <c r="Z121" t="n">
        <v>0</v>
      </c>
      <c r="AA121" s="20" t="n">
        <v>45890</v>
      </c>
      <c r="AB121" t="inlineStr">
        <is>
          <t>الشركة الحصاد الخير للاستثمار</t>
        </is>
      </c>
      <c r="AC121" s="20" t="n">
        <v>45962</v>
      </c>
      <c r="AD121" t="n">
        <v>0</v>
      </c>
      <c r="AE121" t="n">
        <v>0</v>
      </c>
      <c r="AG121" t="n">
        <v>0</v>
      </c>
    </row>
    <row r="122">
      <c r="A122" t="inlineStr">
        <is>
          <t>BTQ</t>
        </is>
      </c>
      <c r="B122" t="inlineStr">
        <is>
          <t>RM</t>
        </is>
      </c>
      <c r="C122" t="inlineStr">
        <is>
          <t>RM.BTQ.0002</t>
        </is>
      </c>
      <c r="D122" t="inlineStr">
        <is>
          <t>Croissant plain</t>
        </is>
      </c>
      <c r="E122" t="n">
        <v>0</v>
      </c>
      <c r="F122" t="n">
        <v>0</v>
      </c>
      <c r="G122" t="inlineStr">
        <is>
          <t>304, 304</t>
        </is>
      </c>
      <c r="H122" t="n">
        <v>0</v>
      </c>
      <c r="I122" t="n">
        <v>0</v>
      </c>
      <c r="J122" t="n">
        <v>0</v>
      </c>
      <c r="K122" t="n">
        <v>0</v>
      </c>
      <c r="L122" t="n">
        <v>0</v>
      </c>
      <c r="M122" t="n">
        <v>0</v>
      </c>
      <c r="N122" t="n">
        <v>0</v>
      </c>
      <c r="O122" t="n">
        <v>0</v>
      </c>
      <c r="P122" t="n">
        <v>0</v>
      </c>
      <c r="Q122" t="n">
        <v>0</v>
      </c>
      <c r="R122" t="n">
        <v>0</v>
      </c>
      <c r="S122" t="n">
        <v>0</v>
      </c>
      <c r="T122" t="n">
        <v>0</v>
      </c>
      <c r="U122" t="n">
        <v>0</v>
      </c>
      <c r="V122" t="n">
        <v>0.6944</v>
      </c>
      <c r="W122" t="n">
        <v>0</v>
      </c>
      <c r="X122" t="n">
        <v>0</v>
      </c>
      <c r="Y122" t="n">
        <v>0</v>
      </c>
      <c r="Z122" t="n">
        <v>0</v>
      </c>
      <c r="AA122" s="20" t="n">
        <v>45890</v>
      </c>
      <c r="AB122" t="inlineStr">
        <is>
          <t>الشركة الحصاد الخير للاستثمار</t>
        </is>
      </c>
      <c r="AC122" s="20" t="n">
        <v>45962</v>
      </c>
      <c r="AD122" t="n">
        <v>0</v>
      </c>
      <c r="AE122" t="n">
        <v>0</v>
      </c>
      <c r="AG122" t="n">
        <v>0</v>
      </c>
    </row>
    <row r="123">
      <c r="A123" t="inlineStr">
        <is>
          <t>BTQ</t>
        </is>
      </c>
      <c r="B123" t="inlineStr">
        <is>
          <t>RM</t>
        </is>
      </c>
      <c r="C123" t="inlineStr">
        <is>
          <t>RM.BTQ.0003</t>
        </is>
      </c>
      <c r="D123" t="inlineStr">
        <is>
          <t>Croissant Cheese</t>
        </is>
      </c>
      <c r="E123" t="n">
        <v>0</v>
      </c>
      <c r="F123" t="n">
        <v>0</v>
      </c>
      <c r="G123" t="inlineStr">
        <is>
          <t>304, 304</t>
        </is>
      </c>
      <c r="H123" t="n">
        <v>0</v>
      </c>
      <c r="I123" t="n">
        <v>0</v>
      </c>
      <c r="J123" t="n">
        <v>0</v>
      </c>
      <c r="K123" t="n">
        <v>0</v>
      </c>
      <c r="L123" t="n">
        <v>0</v>
      </c>
      <c r="M123" t="n">
        <v>0</v>
      </c>
      <c r="N123" t="n">
        <v>0</v>
      </c>
      <c r="O123" t="n">
        <v>0</v>
      </c>
      <c r="P123" t="n">
        <v>0</v>
      </c>
      <c r="Q123" t="n">
        <v>0</v>
      </c>
      <c r="R123" t="n">
        <v>0</v>
      </c>
      <c r="S123" t="n">
        <v>0</v>
      </c>
      <c r="T123" t="n">
        <v>0</v>
      </c>
      <c r="U123" t="n">
        <v>0</v>
      </c>
      <c r="V123" t="n">
        <v>0.8056</v>
      </c>
      <c r="W123" t="n">
        <v>0</v>
      </c>
      <c r="X123" t="n">
        <v>0</v>
      </c>
      <c r="Y123" t="n">
        <v>0</v>
      </c>
      <c r="Z123" t="n">
        <v>0</v>
      </c>
      <c r="AA123" s="20" t="n">
        <v>45890</v>
      </c>
      <c r="AB123" t="inlineStr">
        <is>
          <t>الشركة الحصاد الخير للاستثمار</t>
        </is>
      </c>
      <c r="AC123" s="20" t="n">
        <v>45962</v>
      </c>
      <c r="AD123" t="n">
        <v>0</v>
      </c>
      <c r="AE123" t="n">
        <v>0</v>
      </c>
      <c r="AG123" t="n">
        <v>0</v>
      </c>
    </row>
    <row r="124">
      <c r="A124" t="inlineStr">
        <is>
          <t>BTQ</t>
        </is>
      </c>
      <c r="B124" t="inlineStr">
        <is>
          <t>RM</t>
        </is>
      </c>
      <c r="C124" t="inlineStr">
        <is>
          <t>RM.BTQ.0004</t>
        </is>
      </c>
      <c r="D124" t="inlineStr">
        <is>
          <t xml:space="preserve">White Sugar Sachets </t>
        </is>
      </c>
      <c r="E124" t="n">
        <v>2555</v>
      </c>
      <c r="F124" t="n">
        <v>17.885</v>
      </c>
      <c r="G124" t="inlineStr">
        <is>
          <t>304, 499, 304, 499, 499</t>
        </is>
      </c>
      <c r="H124" t="n">
        <v>0</v>
      </c>
      <c r="I124" t="n">
        <v>0</v>
      </c>
      <c r="J124" t="n">
        <v>0</v>
      </c>
      <c r="K124" t="n">
        <v>0</v>
      </c>
      <c r="L124" t="n">
        <v>0</v>
      </c>
      <c r="M124" t="n">
        <v>0</v>
      </c>
      <c r="N124" t="n">
        <v>0</v>
      </c>
      <c r="O124" t="n">
        <v>0</v>
      </c>
      <c r="P124" t="n">
        <v>0</v>
      </c>
      <c r="Q124" t="n">
        <v>-5.4488</v>
      </c>
      <c r="R124" t="n">
        <v>0</v>
      </c>
      <c r="S124" t="n">
        <v>-5.4488</v>
      </c>
      <c r="T124" t="n">
        <v>2549.5512</v>
      </c>
      <c r="U124" t="n">
        <v>17.8469</v>
      </c>
      <c r="V124" t="n">
        <v>0.007</v>
      </c>
      <c r="W124" t="n">
        <v>10.8976</v>
      </c>
      <c r="X124" t="n">
        <v>10.8976</v>
      </c>
      <c r="Y124" t="n">
        <v>10.8976</v>
      </c>
      <c r="Z124" t="n">
        <v>10.8976</v>
      </c>
      <c r="AA124" s="20" t="n">
        <v>45705</v>
      </c>
      <c r="AB124" t="inlineStr">
        <is>
          <t>عدنان الخضري و اولادة التجارية</t>
        </is>
      </c>
      <c r="AC124" s="20" t="n">
        <v>46081</v>
      </c>
      <c r="AD124" t="n">
        <v>1.2108</v>
      </c>
      <c r="AE124" t="n">
        <v>0.9081</v>
      </c>
      <c r="AF124" t="inlineStr">
        <is>
          <t>2807:13</t>
        </is>
      </c>
      <c r="AG124" t="n">
        <v>0</v>
      </c>
    </row>
    <row r="125">
      <c r="A125" t="inlineStr">
        <is>
          <t>BTQ</t>
        </is>
      </c>
      <c r="B125" t="inlineStr">
        <is>
          <t>RM</t>
        </is>
      </c>
      <c r="C125" t="inlineStr">
        <is>
          <t>RM.BTQ.0005</t>
        </is>
      </c>
      <c r="D125" t="inlineStr">
        <is>
          <t xml:space="preserve">Brown Sugar Sachets </t>
        </is>
      </c>
      <c r="E125" t="n">
        <v>2555</v>
      </c>
      <c r="F125" t="n">
        <v>38.325</v>
      </c>
      <c r="G125" t="inlineStr">
        <is>
          <t>304, 499, 304, 499, 499</t>
        </is>
      </c>
      <c r="H125" t="n">
        <v>0</v>
      </c>
      <c r="I125" t="n">
        <v>0</v>
      </c>
      <c r="J125" t="n">
        <v>0</v>
      </c>
      <c r="K125" t="n">
        <v>0</v>
      </c>
      <c r="L125" t="n">
        <v>0</v>
      </c>
      <c r="M125" t="n">
        <v>0</v>
      </c>
      <c r="N125" t="n">
        <v>0</v>
      </c>
      <c r="O125" t="n">
        <v>0</v>
      </c>
      <c r="P125" t="n">
        <v>0</v>
      </c>
      <c r="Q125" t="n">
        <v>-5.4488</v>
      </c>
      <c r="R125" t="n">
        <v>0</v>
      </c>
      <c r="S125" t="n">
        <v>-5.4488</v>
      </c>
      <c r="T125" t="n">
        <v>2549.5512</v>
      </c>
      <c r="U125" t="n">
        <v>38.2433</v>
      </c>
      <c r="V125" t="n">
        <v>0.015</v>
      </c>
      <c r="W125" t="n">
        <v>10.8976</v>
      </c>
      <c r="X125" t="n">
        <v>10.8976</v>
      </c>
      <c r="Y125" t="n">
        <v>10.8976</v>
      </c>
      <c r="Z125" t="n">
        <v>10.8976</v>
      </c>
      <c r="AA125" s="20" t="n">
        <v>45705</v>
      </c>
      <c r="AB125" t="inlineStr">
        <is>
          <t>عدنان الخضري و اولادة التجارية</t>
        </is>
      </c>
      <c r="AC125" s="20" t="n">
        <v>46081</v>
      </c>
      <c r="AD125" t="n">
        <v>1.2108</v>
      </c>
      <c r="AE125" t="n">
        <v>0.9081</v>
      </c>
      <c r="AF125" t="inlineStr">
        <is>
          <t>2807:13</t>
        </is>
      </c>
      <c r="AG125" t="n">
        <v>0</v>
      </c>
    </row>
    <row r="126">
      <c r="A126" t="inlineStr">
        <is>
          <t>BTQ</t>
        </is>
      </c>
      <c r="B126" t="inlineStr">
        <is>
          <t>RM</t>
        </is>
      </c>
      <c r="C126" t="inlineStr">
        <is>
          <t>RM.BTQ.0006</t>
        </is>
      </c>
      <c r="D126" t="inlineStr">
        <is>
          <t>PREGEL Raspberry Flavor</t>
        </is>
      </c>
      <c r="E126" t="n">
        <v>5.02</v>
      </c>
      <c r="F126" t="n">
        <v>50.7241</v>
      </c>
      <c r="G126" t="inlineStr">
        <is>
          <t>304, 101, 103, 108, 402, 605, 101, 9605, 108, 103, 304, 402, 9605, 605</t>
        </is>
      </c>
      <c r="H126" t="n">
        <v>0</v>
      </c>
      <c r="I126" t="n">
        <v>0</v>
      </c>
      <c r="J126" t="n">
        <v>0</v>
      </c>
      <c r="K126" t="n">
        <v>0</v>
      </c>
      <c r="L126" t="n">
        <v>0</v>
      </c>
      <c r="M126" t="n">
        <v>0</v>
      </c>
      <c r="N126" t="n">
        <v>0</v>
      </c>
      <c r="O126" t="n">
        <v>0</v>
      </c>
      <c r="P126" t="n">
        <v>0</v>
      </c>
      <c r="Q126" t="n">
        <v>0</v>
      </c>
      <c r="R126" t="n">
        <v>0</v>
      </c>
      <c r="S126" t="n">
        <v>0</v>
      </c>
      <c r="T126" t="n">
        <v>5.02</v>
      </c>
      <c r="U126" t="n">
        <v>50.7241</v>
      </c>
      <c r="V126" t="n">
        <v>10.3448</v>
      </c>
      <c r="W126" t="n">
        <v>0</v>
      </c>
      <c r="X126" t="n">
        <v>0.676</v>
      </c>
      <c r="Y126" t="n">
        <v>0.676</v>
      </c>
      <c r="Z126" t="n">
        <v>0.676</v>
      </c>
      <c r="AA126" s="20" t="n">
        <v>45885</v>
      </c>
      <c r="AB126" t="inlineStr">
        <is>
          <t>شركة الاستشارية لتجارة الكيماويات</t>
        </is>
      </c>
      <c r="AC126" s="20" t="n">
        <v>45978</v>
      </c>
      <c r="AD126" t="n">
        <v>0.0751</v>
      </c>
      <c r="AE126" t="n">
        <v>0.0563</v>
      </c>
      <c r="AF126" t="inlineStr">
        <is>
          <t>89:3</t>
        </is>
      </c>
      <c r="AG126" t="n">
        <v>0</v>
      </c>
    </row>
    <row r="127">
      <c r="A127" t="inlineStr">
        <is>
          <t>BTQ</t>
        </is>
      </c>
      <c r="B127" t="inlineStr">
        <is>
          <t>RM</t>
        </is>
      </c>
      <c r="C127" t="inlineStr">
        <is>
          <t>RM.BTQ.0007</t>
        </is>
      </c>
      <c r="D127" t="inlineStr">
        <is>
          <t xml:space="preserve">حشوة التوفي كراميل  </t>
        </is>
      </c>
      <c r="E127" t="n">
        <v>0</v>
      </c>
      <c r="F127" t="n">
        <v>0</v>
      </c>
      <c r="G127" t="inlineStr">
        <is>
          <t>101, 9404, 801, 9304, 101, 304, 201, 404, 801, 9304, 9404, 201, 404, 304</t>
        </is>
      </c>
      <c r="H127" t="n">
        <v>0</v>
      </c>
      <c r="I127" t="n">
        <v>0</v>
      </c>
      <c r="J127" t="n">
        <v>0</v>
      </c>
      <c r="K127" t="n">
        <v>0</v>
      </c>
      <c r="L127" t="n">
        <v>0</v>
      </c>
      <c r="M127" t="n">
        <v>0</v>
      </c>
      <c r="N127" t="n">
        <v>0</v>
      </c>
      <c r="O127" t="n">
        <v>0</v>
      </c>
      <c r="P127" t="n">
        <v>0</v>
      </c>
      <c r="Q127" t="n">
        <v>0</v>
      </c>
      <c r="R127" t="n">
        <v>0</v>
      </c>
      <c r="S127" t="n">
        <v>0</v>
      </c>
      <c r="T127" t="n">
        <v>0</v>
      </c>
      <c r="U127" t="n">
        <v>0</v>
      </c>
      <c r="V127" t="n">
        <v>0.8814</v>
      </c>
      <c r="W127" t="n">
        <v>0</v>
      </c>
      <c r="X127" t="n">
        <v>5.514</v>
      </c>
      <c r="Y127" t="n">
        <v>5.514</v>
      </c>
      <c r="Z127" t="n">
        <v>5.514</v>
      </c>
      <c r="AA127" s="20" t="n">
        <v>44860</v>
      </c>
      <c r="AB127" t="inlineStr">
        <is>
          <t>شركة البتيل لتجارة المواد الغذائية - مورد</t>
        </is>
      </c>
      <c r="AC127" s="20" t="n">
        <v>45907</v>
      </c>
      <c r="AD127" t="n">
        <v>0.6126</v>
      </c>
      <c r="AE127" t="n">
        <v>0.4595</v>
      </c>
      <c r="AF127" t="inlineStr">
        <is>
          <t>0:0</t>
        </is>
      </c>
      <c r="AG127" t="n">
        <v>0</v>
      </c>
    </row>
    <row r="128">
      <c r="A128" t="inlineStr">
        <is>
          <t>BTQ</t>
        </is>
      </c>
      <c r="B128" t="inlineStr">
        <is>
          <t>RM</t>
        </is>
      </c>
      <c r="C128" t="inlineStr">
        <is>
          <t>RM.BTQ.0008</t>
        </is>
      </c>
      <c r="D128" t="inlineStr">
        <is>
          <t xml:space="preserve">حليب كامل الدسم المراعي – معرض عبدون </t>
        </is>
      </c>
      <c r="E128" t="n">
        <v>112</v>
      </c>
      <c r="F128" t="n">
        <v>83.31699999999999</v>
      </c>
      <c r="G128" t="inlineStr">
        <is>
          <t>304, 304, 304</t>
        </is>
      </c>
      <c r="H128" t="n">
        <v>108</v>
      </c>
      <c r="I128" t="n">
        <v>0</v>
      </c>
      <c r="J128" t="n">
        <v>0</v>
      </c>
      <c r="K128" t="n">
        <v>0</v>
      </c>
      <c r="L128" t="n">
        <v>0</v>
      </c>
      <c r="M128" t="n">
        <v>108</v>
      </c>
      <c r="N128" t="n">
        <v>0</v>
      </c>
      <c r="O128" t="n">
        <v>0</v>
      </c>
      <c r="P128" t="n">
        <v>0</v>
      </c>
      <c r="Q128" t="n">
        <v>0</v>
      </c>
      <c r="R128" t="n">
        <v>0</v>
      </c>
      <c r="S128" t="n">
        <v>0</v>
      </c>
      <c r="T128" t="n">
        <v>220</v>
      </c>
      <c r="U128" t="n">
        <v>169.717</v>
      </c>
      <c r="V128" t="n">
        <v>0.7683</v>
      </c>
      <c r="W128" t="n">
        <v>238.775</v>
      </c>
      <c r="X128" t="n">
        <v>238.775</v>
      </c>
      <c r="Y128" t="n">
        <v>238.775</v>
      </c>
      <c r="Z128" t="n">
        <v>238.775</v>
      </c>
      <c r="AA128" s="20" t="n">
        <v>46070</v>
      </c>
      <c r="AB128" t="inlineStr">
        <is>
          <t>شركة طيبة للصناعات الغذائية / مورد</t>
        </is>
      </c>
      <c r="AC128" s="20" t="n">
        <v>46006</v>
      </c>
      <c r="AD128" t="n">
        <v>26.5305</v>
      </c>
      <c r="AE128" t="n">
        <v>19.8979</v>
      </c>
      <c r="AF128" t="inlineStr">
        <is>
          <t>11:1</t>
        </is>
      </c>
      <c r="AG128" t="n">
        <v>86.40000000000001</v>
      </c>
    </row>
    <row r="129">
      <c r="A129" t="inlineStr">
        <is>
          <t>BTQ</t>
        </is>
      </c>
      <c r="B129" t="inlineStr">
        <is>
          <t>RM</t>
        </is>
      </c>
      <c r="C129" t="inlineStr">
        <is>
          <t>RM.BTQ.0009</t>
        </is>
      </c>
      <c r="D129" t="inlineStr">
        <is>
          <t>مرزبان</t>
        </is>
      </c>
      <c r="E129" t="n">
        <v>2.465</v>
      </c>
      <c r="F129" t="n">
        <v>25.4996</v>
      </c>
      <c r="G129" t="inlineStr">
        <is>
          <t>304, 402, 499, 304, 402, 499</t>
        </is>
      </c>
      <c r="H129" t="n">
        <v>0</v>
      </c>
      <c r="I129" t="n">
        <v>0</v>
      </c>
      <c r="J129" t="n">
        <v>0</v>
      </c>
      <c r="K129" t="n">
        <v>0</v>
      </c>
      <c r="L129" t="n">
        <v>0</v>
      </c>
      <c r="M129" t="n">
        <v>0</v>
      </c>
      <c r="N129" t="n">
        <v>0</v>
      </c>
      <c r="O129" t="n">
        <v>0</v>
      </c>
      <c r="P129" t="n">
        <v>0</v>
      </c>
      <c r="Q129" t="n">
        <v>0</v>
      </c>
      <c r="R129" t="n">
        <v>0</v>
      </c>
      <c r="S129" t="n">
        <v>0</v>
      </c>
      <c r="T129" t="n">
        <v>2.465</v>
      </c>
      <c r="U129" t="n">
        <v>25.4996</v>
      </c>
      <c r="V129" t="n">
        <v>10.3447</v>
      </c>
      <c r="W129" t="n">
        <v>0</v>
      </c>
      <c r="X129" t="n">
        <v>0</v>
      </c>
      <c r="Y129" t="n">
        <v>0</v>
      </c>
      <c r="Z129" t="n">
        <v>0</v>
      </c>
      <c r="AA129" s="20" t="n">
        <v>45685</v>
      </c>
      <c r="AB129" t="inlineStr">
        <is>
          <t>شركة الكونية للاستيراد والتصدير</t>
        </is>
      </c>
      <c r="AC129" s="20" t="n">
        <v>2</v>
      </c>
      <c r="AD129" t="n">
        <v>0</v>
      </c>
      <c r="AE129" t="n">
        <v>0</v>
      </c>
      <c r="AG129" t="n">
        <v>0</v>
      </c>
    </row>
    <row r="130">
      <c r="A130" t="inlineStr">
        <is>
          <t>BTQ</t>
        </is>
      </c>
      <c r="B130" t="inlineStr">
        <is>
          <t>RM</t>
        </is>
      </c>
      <c r="C130" t="inlineStr">
        <is>
          <t>RM.BTQ.0010</t>
        </is>
      </c>
      <c r="D130" t="inlineStr">
        <is>
          <t xml:space="preserve">تمر مجهول </t>
        </is>
      </c>
      <c r="E130" t="n">
        <v>2.225</v>
      </c>
      <c r="F130" t="n">
        <v>11.9976</v>
      </c>
      <c r="G130" t="inlineStr">
        <is>
          <t>499, 9108, 304, 108, 402, 499, 9108, 304, 402, 108</t>
        </is>
      </c>
      <c r="H130" t="n">
        <v>0</v>
      </c>
      <c r="I130" t="n">
        <v>0</v>
      </c>
      <c r="J130" t="n">
        <v>0</v>
      </c>
      <c r="K130" t="n">
        <v>0</v>
      </c>
      <c r="L130" t="n">
        <v>0</v>
      </c>
      <c r="M130" t="n">
        <v>0</v>
      </c>
      <c r="N130" t="n">
        <v>0</v>
      </c>
      <c r="O130" t="n">
        <v>0</v>
      </c>
      <c r="P130" t="n">
        <v>0</v>
      </c>
      <c r="Q130" t="n">
        <v>0</v>
      </c>
      <c r="R130" t="n">
        <v>0</v>
      </c>
      <c r="S130" t="n">
        <v>0</v>
      </c>
      <c r="T130" t="n">
        <v>2.225</v>
      </c>
      <c r="U130" t="n">
        <v>11.9976</v>
      </c>
      <c r="V130" t="n">
        <v>4.4363</v>
      </c>
      <c r="W130" t="n">
        <v>0</v>
      </c>
      <c r="X130" t="n">
        <v>10.103</v>
      </c>
      <c r="Y130" t="n">
        <v>10.103</v>
      </c>
      <c r="Z130" t="n">
        <v>10.103</v>
      </c>
      <c r="AA130" s="20" t="n">
        <v>45721</v>
      </c>
      <c r="AB130" t="inlineStr">
        <is>
          <t xml:space="preserve">شركة تيسير محمود خطاب واخوانه </t>
        </is>
      </c>
      <c r="AC130" s="20" t="n">
        <v>45964</v>
      </c>
      <c r="AD130" t="n">
        <v>1.1225</v>
      </c>
      <c r="AE130" t="n">
        <v>0.8419</v>
      </c>
      <c r="AF130" t="inlineStr">
        <is>
          <t>2:19</t>
        </is>
      </c>
      <c r="AG130" t="n">
        <v>0</v>
      </c>
    </row>
    <row r="131">
      <c r="A131" t="inlineStr">
        <is>
          <t>BTQ</t>
        </is>
      </c>
      <c r="B131" t="inlineStr">
        <is>
          <t>RM</t>
        </is>
      </c>
      <c r="C131" t="inlineStr">
        <is>
          <t>RM.BTQ.0011</t>
        </is>
      </c>
      <c r="D131" t="inlineStr">
        <is>
          <t xml:space="preserve">مشمش مجفف </t>
        </is>
      </c>
      <c r="E131" t="n">
        <v>10.25</v>
      </c>
      <c r="F131" t="n">
        <v>66.2724</v>
      </c>
      <c r="G131" t="inlineStr">
        <is>
          <t>499, 402, 304, 304, 101, 304, 101, 402, 499</t>
        </is>
      </c>
      <c r="H131" t="n">
        <v>0</v>
      </c>
      <c r="I131" t="n">
        <v>0</v>
      </c>
      <c r="J131" t="n">
        <v>0</v>
      </c>
      <c r="K131" t="n">
        <v>0</v>
      </c>
      <c r="L131" t="n">
        <v>0</v>
      </c>
      <c r="M131" t="n">
        <v>0</v>
      </c>
      <c r="N131" t="n">
        <v>0</v>
      </c>
      <c r="O131" t="n">
        <v>0</v>
      </c>
      <c r="P131" t="n">
        <v>0</v>
      </c>
      <c r="Q131" t="n">
        <v>-3.1</v>
      </c>
      <c r="R131" t="n">
        <v>0</v>
      </c>
      <c r="S131" t="n">
        <v>-3.1</v>
      </c>
      <c r="T131" t="n">
        <v>7.15</v>
      </c>
      <c r="U131" t="n">
        <v>46.229</v>
      </c>
      <c r="V131" t="n">
        <v>6.4656</v>
      </c>
      <c r="W131" t="n">
        <v>3.1</v>
      </c>
      <c r="X131" t="n">
        <v>3.1</v>
      </c>
      <c r="Y131" t="n">
        <v>3.1</v>
      </c>
      <c r="Z131" t="n">
        <v>3.1</v>
      </c>
      <c r="AA131" s="20" t="n">
        <v>45721</v>
      </c>
      <c r="AB131" t="inlineStr">
        <is>
          <t>شركة ابو عودة اخوان</t>
        </is>
      </c>
      <c r="AC131" s="20" t="n">
        <v>46054</v>
      </c>
      <c r="AD131" t="n">
        <v>0.3444</v>
      </c>
      <c r="AE131" t="n">
        <v>0.2583</v>
      </c>
      <c r="AF131" t="inlineStr">
        <is>
          <t>27:20</t>
        </is>
      </c>
      <c r="AG131" t="n">
        <v>0</v>
      </c>
    </row>
    <row r="132">
      <c r="A132" t="inlineStr">
        <is>
          <t>BTQ</t>
        </is>
      </c>
      <c r="B132" t="inlineStr">
        <is>
          <t>RM</t>
        </is>
      </c>
      <c r="C132" t="inlineStr">
        <is>
          <t>RM.BTQ.0012</t>
        </is>
      </c>
      <c r="D132" t="inlineStr">
        <is>
          <t xml:space="preserve">PreGel Strawberry 1*3kg </t>
        </is>
      </c>
      <c r="E132" t="n">
        <v>4.5</v>
      </c>
      <c r="F132" t="n">
        <v>38.7931</v>
      </c>
      <c r="G132" t="inlineStr">
        <is>
          <t>402, 101, 304, 101, 304, 402, 304</t>
        </is>
      </c>
      <c r="H132" t="n">
        <v>0</v>
      </c>
      <c r="I132" t="n">
        <v>0</v>
      </c>
      <c r="J132" t="n">
        <v>0</v>
      </c>
      <c r="K132" t="n">
        <v>0</v>
      </c>
      <c r="L132" t="n">
        <v>0</v>
      </c>
      <c r="M132" t="n">
        <v>0</v>
      </c>
      <c r="N132" t="n">
        <v>0</v>
      </c>
      <c r="O132" t="n">
        <v>0</v>
      </c>
      <c r="P132" t="n">
        <v>0</v>
      </c>
      <c r="Q132" t="n">
        <v>-4</v>
      </c>
      <c r="R132" t="n">
        <v>0</v>
      </c>
      <c r="S132" t="n">
        <v>-4</v>
      </c>
      <c r="T132" t="n">
        <v>0.5</v>
      </c>
      <c r="U132" t="n">
        <v>4.3103</v>
      </c>
      <c r="V132" t="n">
        <v>8.6206</v>
      </c>
      <c r="W132" t="n">
        <v>4</v>
      </c>
      <c r="X132" t="n">
        <v>4.757</v>
      </c>
      <c r="Y132" t="n">
        <v>4.757</v>
      </c>
      <c r="Z132" t="n">
        <v>105.138</v>
      </c>
      <c r="AA132" s="20" t="n">
        <v>45754</v>
      </c>
      <c r="AB132" t="inlineStr">
        <is>
          <t>شركة المحمودية لتجارة مستلزمات المخابز والحلويات</t>
        </is>
      </c>
      <c r="AC132" s="20" t="n">
        <v>46081</v>
      </c>
      <c r="AD132" t="n">
        <v>0.5285</v>
      </c>
      <c r="AE132" t="n">
        <v>8.7615</v>
      </c>
      <c r="AF132" t="inlineStr">
        <is>
          <t>0:1</t>
        </is>
      </c>
      <c r="AG132" t="n">
        <v>0</v>
      </c>
    </row>
    <row r="133">
      <c r="A133" t="inlineStr">
        <is>
          <t>BTQ</t>
        </is>
      </c>
      <c r="B133" t="inlineStr">
        <is>
          <t>RM</t>
        </is>
      </c>
      <c r="C133" t="inlineStr">
        <is>
          <t>RM.BTQ.0013</t>
        </is>
      </c>
      <c r="D133" t="inlineStr">
        <is>
          <t>فراولة مقرمشة</t>
        </is>
      </c>
      <c r="E133" t="n">
        <v>0</v>
      </c>
      <c r="F133" t="n">
        <v>0</v>
      </c>
      <c r="G133" t="inlineStr">
        <is>
          <t>304, 304</t>
        </is>
      </c>
      <c r="H133" t="n">
        <v>0</v>
      </c>
      <c r="I133" t="n">
        <v>0</v>
      </c>
      <c r="J133" t="n">
        <v>0</v>
      </c>
      <c r="K133" t="n">
        <v>0</v>
      </c>
      <c r="L133" t="n">
        <v>0</v>
      </c>
      <c r="M133" t="n">
        <v>0</v>
      </c>
      <c r="N133" t="n">
        <v>0</v>
      </c>
      <c r="O133" t="n">
        <v>0</v>
      </c>
      <c r="P133" t="n">
        <v>0</v>
      </c>
      <c r="Q133" t="n">
        <v>0</v>
      </c>
      <c r="R133" t="n">
        <v>0</v>
      </c>
      <c r="S133" t="n">
        <v>0</v>
      </c>
      <c r="T133" t="n">
        <v>0</v>
      </c>
      <c r="U133" t="n">
        <v>0</v>
      </c>
      <c r="V133" t="n">
        <v>250</v>
      </c>
      <c r="W133" t="n">
        <v>0</v>
      </c>
      <c r="X133" t="n">
        <v>0</v>
      </c>
      <c r="Y133" t="n">
        <v>0</v>
      </c>
      <c r="Z133" t="n">
        <v>0</v>
      </c>
      <c r="AA133" s="20" t="n">
        <v>45679</v>
      </c>
      <c r="AB133" t="inlineStr">
        <is>
          <t>شركة الكونية للاستيراد والتصدير</t>
        </is>
      </c>
      <c r="AC133" s="20" t="n">
        <v>2</v>
      </c>
      <c r="AD133" t="n">
        <v>0</v>
      </c>
      <c r="AE133" t="n">
        <v>0</v>
      </c>
      <c r="AG133" t="n">
        <v>0</v>
      </c>
    </row>
    <row r="134">
      <c r="A134" t="inlineStr">
        <is>
          <t>BTQ</t>
        </is>
      </c>
      <c r="B134" t="inlineStr">
        <is>
          <t>RM</t>
        </is>
      </c>
      <c r="C134" t="inlineStr">
        <is>
          <t>RM.BTQ.0014</t>
        </is>
      </c>
      <c r="D134" t="inlineStr">
        <is>
          <t>فراولة كرسبي مقاوم للرطوبة</t>
        </is>
      </c>
      <c r="E134" t="n">
        <v>0</v>
      </c>
      <c r="F134" t="n">
        <v>0</v>
      </c>
      <c r="G134" t="inlineStr">
        <is>
          <t>304, 304</t>
        </is>
      </c>
      <c r="H134" t="n">
        <v>0</v>
      </c>
      <c r="I134" t="n">
        <v>0</v>
      </c>
      <c r="J134" t="n">
        <v>0</v>
      </c>
      <c r="K134" t="n">
        <v>0</v>
      </c>
      <c r="L134" t="n">
        <v>0</v>
      </c>
      <c r="M134" t="n">
        <v>0</v>
      </c>
      <c r="N134" t="n">
        <v>0</v>
      </c>
      <c r="O134" t="n">
        <v>0</v>
      </c>
      <c r="P134" t="n">
        <v>0</v>
      </c>
      <c r="Q134" t="n">
        <v>0</v>
      </c>
      <c r="R134" t="n">
        <v>0</v>
      </c>
      <c r="S134" t="n">
        <v>0</v>
      </c>
      <c r="T134" t="n">
        <v>0</v>
      </c>
      <c r="U134" t="n">
        <v>0</v>
      </c>
      <c r="V134" t="n">
        <v>117.5</v>
      </c>
      <c r="W134" t="n">
        <v>0</v>
      </c>
      <c r="X134" t="n">
        <v>0</v>
      </c>
      <c r="Y134" t="n">
        <v>0</v>
      </c>
      <c r="Z134" t="n">
        <v>0</v>
      </c>
      <c r="AA134" s="20" t="n">
        <v>45679</v>
      </c>
      <c r="AB134" t="inlineStr">
        <is>
          <t>شركة الكونية للاستيراد والتصدير</t>
        </is>
      </c>
      <c r="AC134" s="20" t="n">
        <v>2</v>
      </c>
      <c r="AD134" t="n">
        <v>0</v>
      </c>
      <c r="AE134" t="n">
        <v>0</v>
      </c>
      <c r="AG134" t="n">
        <v>0</v>
      </c>
    </row>
    <row r="135">
      <c r="A135" t="inlineStr">
        <is>
          <t>BTQ</t>
        </is>
      </c>
      <c r="B135" t="inlineStr">
        <is>
          <t>RM</t>
        </is>
      </c>
      <c r="C135" t="inlineStr">
        <is>
          <t>RM.BTQ.0015</t>
        </is>
      </c>
      <c r="D135" t="inlineStr">
        <is>
          <t>شرائح برتقال</t>
        </is>
      </c>
      <c r="E135" t="n">
        <v>4.5</v>
      </c>
      <c r="F135" t="n">
        <v>99</v>
      </c>
      <c r="G135" t="inlineStr">
        <is>
          <t>304, 304, 304</t>
        </is>
      </c>
      <c r="H135" t="n">
        <v>0</v>
      </c>
      <c r="I135" t="n">
        <v>0</v>
      </c>
      <c r="J135" t="n">
        <v>0</v>
      </c>
      <c r="K135" t="n">
        <v>0</v>
      </c>
      <c r="L135" t="n">
        <v>0</v>
      </c>
      <c r="M135" t="n">
        <v>0</v>
      </c>
      <c r="N135" t="n">
        <v>0</v>
      </c>
      <c r="O135" t="n">
        <v>0</v>
      </c>
      <c r="P135" t="n">
        <v>0</v>
      </c>
      <c r="Q135" t="n">
        <v>-3</v>
      </c>
      <c r="R135" t="n">
        <v>0</v>
      </c>
      <c r="S135" t="n">
        <v>-3</v>
      </c>
      <c r="T135" t="n">
        <v>1.5</v>
      </c>
      <c r="U135" t="n">
        <v>33</v>
      </c>
      <c r="V135" t="n">
        <v>22</v>
      </c>
      <c r="W135" t="n">
        <v>4</v>
      </c>
      <c r="X135" t="n">
        <v>4.912</v>
      </c>
      <c r="Y135" t="n">
        <v>4.912</v>
      </c>
      <c r="Z135" t="n">
        <v>4.912</v>
      </c>
      <c r="AA135" s="20" t="n">
        <v>45679</v>
      </c>
      <c r="AB135" t="inlineStr">
        <is>
          <t>شركة الكونية للاستيراد والتصدير</t>
        </is>
      </c>
      <c r="AC135" s="20" t="n">
        <v>46054</v>
      </c>
      <c r="AD135" t="n">
        <v>0.5457</v>
      </c>
      <c r="AE135" t="n">
        <v>0.4093</v>
      </c>
      <c r="AF135" t="inlineStr">
        <is>
          <t>3:19</t>
        </is>
      </c>
      <c r="AG135" t="n">
        <v>0</v>
      </c>
    </row>
    <row r="136">
      <c r="A136" t="inlineStr">
        <is>
          <t>BTQ</t>
        </is>
      </c>
      <c r="B136" t="inlineStr">
        <is>
          <t>RM</t>
        </is>
      </c>
      <c r="C136" t="inlineStr">
        <is>
          <t>RM.BTQ.0016</t>
        </is>
      </c>
      <c r="D136" t="inlineStr">
        <is>
          <t>شظايا برتقال</t>
        </is>
      </c>
      <c r="E136" t="n">
        <v>0</v>
      </c>
      <c r="F136" t="n">
        <v>0</v>
      </c>
      <c r="G136" t="inlineStr">
        <is>
          <t>304, 304</t>
        </is>
      </c>
      <c r="H136" t="n">
        <v>0</v>
      </c>
      <c r="I136" t="n">
        <v>0</v>
      </c>
      <c r="J136" t="n">
        <v>0</v>
      </c>
      <c r="K136" t="n">
        <v>0</v>
      </c>
      <c r="L136" t="n">
        <v>0</v>
      </c>
      <c r="M136" t="n">
        <v>0</v>
      </c>
      <c r="N136" t="n">
        <v>0</v>
      </c>
      <c r="O136" t="n">
        <v>0</v>
      </c>
      <c r="P136" t="n">
        <v>0</v>
      </c>
      <c r="Q136" t="n">
        <v>0</v>
      </c>
      <c r="R136" t="n">
        <v>0</v>
      </c>
      <c r="S136" t="n">
        <v>0</v>
      </c>
      <c r="T136" t="n">
        <v>0</v>
      </c>
      <c r="U136" t="n">
        <v>0</v>
      </c>
      <c r="V136" t="n">
        <v>30</v>
      </c>
      <c r="W136" t="n">
        <v>0</v>
      </c>
      <c r="X136" t="n">
        <v>0</v>
      </c>
      <c r="Y136" t="n">
        <v>0</v>
      </c>
      <c r="Z136" t="n">
        <v>0</v>
      </c>
      <c r="AA136" s="20" t="n">
        <v>45679</v>
      </c>
      <c r="AB136" t="inlineStr">
        <is>
          <t>شركة الكونية للاستيراد والتصدير</t>
        </is>
      </c>
      <c r="AC136" s="20" t="n">
        <v>2</v>
      </c>
      <c r="AD136" t="n">
        <v>0</v>
      </c>
      <c r="AE136" t="n">
        <v>0</v>
      </c>
      <c r="AG136" t="n">
        <v>0</v>
      </c>
    </row>
    <row r="137">
      <c r="A137" t="inlineStr">
        <is>
          <t>BTQ</t>
        </is>
      </c>
      <c r="B137" t="inlineStr">
        <is>
          <t>RM</t>
        </is>
      </c>
      <c r="C137" t="inlineStr">
        <is>
          <t>RM.BTQ.0017</t>
        </is>
      </c>
      <c r="D137" t="inlineStr">
        <is>
          <t>شرائح الليمون</t>
        </is>
      </c>
      <c r="E137" t="n">
        <v>0</v>
      </c>
      <c r="F137" t="n">
        <v>0</v>
      </c>
      <c r="G137" t="inlineStr">
        <is>
          <t>304, 304</t>
        </is>
      </c>
      <c r="H137" t="n">
        <v>0</v>
      </c>
      <c r="I137" t="n">
        <v>0</v>
      </c>
      <c r="J137" t="n">
        <v>0</v>
      </c>
      <c r="K137" t="n">
        <v>0</v>
      </c>
      <c r="L137" t="n">
        <v>0</v>
      </c>
      <c r="M137" t="n">
        <v>0</v>
      </c>
      <c r="N137" t="n">
        <v>0</v>
      </c>
      <c r="O137" t="n">
        <v>0</v>
      </c>
      <c r="P137" t="n">
        <v>0</v>
      </c>
      <c r="Q137" t="n">
        <v>0</v>
      </c>
      <c r="R137" t="n">
        <v>0</v>
      </c>
      <c r="S137" t="n">
        <v>0</v>
      </c>
      <c r="T137" t="n">
        <v>0</v>
      </c>
      <c r="U137" t="n">
        <v>0</v>
      </c>
      <c r="V137" t="n">
        <v>27</v>
      </c>
      <c r="W137" t="n">
        <v>0</v>
      </c>
      <c r="X137" t="n">
        <v>0</v>
      </c>
      <c r="Y137" t="n">
        <v>0</v>
      </c>
      <c r="Z137" t="n">
        <v>0</v>
      </c>
      <c r="AA137" s="20" t="n">
        <v>45679</v>
      </c>
      <c r="AB137" t="inlineStr">
        <is>
          <t>شركة الكونية للاستيراد والتصدير</t>
        </is>
      </c>
      <c r="AC137" s="20" t="n">
        <v>2</v>
      </c>
      <c r="AD137" t="n">
        <v>0</v>
      </c>
      <c r="AE137" t="n">
        <v>0</v>
      </c>
      <c r="AG137" t="n">
        <v>0</v>
      </c>
    </row>
    <row r="138">
      <c r="A138" t="inlineStr">
        <is>
          <t>BTQ</t>
        </is>
      </c>
      <c r="B138" t="inlineStr">
        <is>
          <t>RM</t>
        </is>
      </c>
      <c r="C138" t="inlineStr">
        <is>
          <t>RM.BTQ.0018</t>
        </is>
      </c>
      <c r="D138" t="inlineStr">
        <is>
          <t xml:space="preserve">Peach squeeze mec3 </t>
        </is>
      </c>
      <c r="E138" t="n">
        <v>4.677</v>
      </c>
      <c r="F138" t="n">
        <v>40.3193</v>
      </c>
      <c r="G138" t="inlineStr">
        <is>
          <t>304, 304</t>
        </is>
      </c>
      <c r="H138" t="n">
        <v>0</v>
      </c>
      <c r="I138" t="n">
        <v>0</v>
      </c>
      <c r="J138" t="n">
        <v>0</v>
      </c>
      <c r="K138" t="n">
        <v>0</v>
      </c>
      <c r="L138" t="n">
        <v>0</v>
      </c>
      <c r="M138" t="n">
        <v>0</v>
      </c>
      <c r="N138" t="n">
        <v>0</v>
      </c>
      <c r="O138" t="n">
        <v>0</v>
      </c>
      <c r="P138" t="n">
        <v>0</v>
      </c>
      <c r="Q138" t="n">
        <v>0</v>
      </c>
      <c r="R138" t="n">
        <v>0</v>
      </c>
      <c r="S138" t="n">
        <v>0</v>
      </c>
      <c r="T138" t="n">
        <v>4.677</v>
      </c>
      <c r="U138" t="n">
        <v>40.3193</v>
      </c>
      <c r="V138" t="n">
        <v>9.2347</v>
      </c>
      <c r="W138" t="n">
        <v>0</v>
      </c>
      <c r="X138" t="n">
        <v>0</v>
      </c>
      <c r="Y138" t="n">
        <v>0</v>
      </c>
      <c r="Z138" t="n">
        <v>0</v>
      </c>
      <c r="AA138" s="20" t="n">
        <v>45676</v>
      </c>
      <c r="AB138" t="inlineStr">
        <is>
          <t>شركة المحمودية لتجارة مستلزمات المخابز والحلويات</t>
        </is>
      </c>
      <c r="AC138" s="20" t="n">
        <v>2</v>
      </c>
      <c r="AD138" t="n">
        <v>0</v>
      </c>
      <c r="AE138" t="n">
        <v>0</v>
      </c>
      <c r="AG138" t="n">
        <v>0</v>
      </c>
    </row>
    <row r="139">
      <c r="A139" t="inlineStr">
        <is>
          <t>BTQ</t>
        </is>
      </c>
      <c r="B139" t="inlineStr">
        <is>
          <t>RM</t>
        </is>
      </c>
      <c r="C139" t="inlineStr">
        <is>
          <t>RM.BTQ.0019</t>
        </is>
      </c>
      <c r="D139" t="inlineStr">
        <is>
          <t xml:space="preserve">Strawberry squeeze mec3 </t>
        </is>
      </c>
      <c r="E139" t="n">
        <v>81.492</v>
      </c>
      <c r="F139" t="n">
        <v>702.5238000000001</v>
      </c>
      <c r="G139" t="inlineStr">
        <is>
          <t>304, 101, 409, 499, 402, 9409, 409, 101, 304, 402, 409, 499, 9409</t>
        </is>
      </c>
      <c r="H139" t="n">
        <v>0</v>
      </c>
      <c r="I139" t="n">
        <v>0</v>
      </c>
      <c r="J139" t="n">
        <v>0</v>
      </c>
      <c r="K139" t="n">
        <v>0</v>
      </c>
      <c r="L139" t="n">
        <v>0</v>
      </c>
      <c r="M139" t="n">
        <v>0</v>
      </c>
      <c r="N139" t="n">
        <v>0</v>
      </c>
      <c r="O139" t="n">
        <v>0</v>
      </c>
      <c r="P139" t="n">
        <v>0</v>
      </c>
      <c r="Q139" t="n">
        <v>-13.241</v>
      </c>
      <c r="R139" t="n">
        <v>0</v>
      </c>
      <c r="S139" t="n">
        <v>-13.241</v>
      </c>
      <c r="T139" t="n">
        <v>68.251</v>
      </c>
      <c r="U139" t="n">
        <v>588.3762</v>
      </c>
      <c r="V139" t="n">
        <v>6.4783</v>
      </c>
      <c r="W139" t="n">
        <v>35.437</v>
      </c>
      <c r="X139" t="n">
        <v>35.578</v>
      </c>
      <c r="Y139" t="n">
        <v>35.578</v>
      </c>
      <c r="Z139" t="n">
        <v>35.578</v>
      </c>
      <c r="AA139" s="20" t="n">
        <v>46050</v>
      </c>
      <c r="AB139" t="inlineStr">
        <is>
          <t>شركة المحمودية لتجارة مستلزمات المخابز والحلويات</t>
        </is>
      </c>
      <c r="AC139" s="20" t="n">
        <v>46062</v>
      </c>
      <c r="AD139" t="n">
        <v>3.9531</v>
      </c>
      <c r="AE139" t="n">
        <v>2.9648</v>
      </c>
      <c r="AF139" t="inlineStr">
        <is>
          <t>23:0</t>
        </is>
      </c>
      <c r="AG139" t="n">
        <v>0</v>
      </c>
    </row>
    <row r="140">
      <c r="A140" t="inlineStr">
        <is>
          <t>BTQ</t>
        </is>
      </c>
      <c r="B140" t="inlineStr">
        <is>
          <t>RM</t>
        </is>
      </c>
      <c r="C140" t="inlineStr">
        <is>
          <t>RM.BTQ.0020</t>
        </is>
      </c>
      <c r="D140" t="inlineStr">
        <is>
          <t>Mango squeeze mec3</t>
        </is>
      </c>
      <c r="E140" t="n">
        <v>6.171</v>
      </c>
      <c r="F140" t="n">
        <v>53.1988</v>
      </c>
      <c r="G140" t="inlineStr">
        <is>
          <t>304, 304</t>
        </is>
      </c>
      <c r="H140" t="n">
        <v>0</v>
      </c>
      <c r="I140" t="n">
        <v>0</v>
      </c>
      <c r="J140" t="n">
        <v>0</v>
      </c>
      <c r="K140" t="n">
        <v>0</v>
      </c>
      <c r="L140" t="n">
        <v>0</v>
      </c>
      <c r="M140" t="n">
        <v>0</v>
      </c>
      <c r="N140" t="n">
        <v>0</v>
      </c>
      <c r="O140" t="n">
        <v>0</v>
      </c>
      <c r="P140" t="n">
        <v>0</v>
      </c>
      <c r="Q140" t="n">
        <v>0</v>
      </c>
      <c r="R140" t="n">
        <v>0</v>
      </c>
      <c r="S140" t="n">
        <v>0</v>
      </c>
      <c r="T140" t="n">
        <v>6.171</v>
      </c>
      <c r="U140" t="n">
        <v>53.1988</v>
      </c>
      <c r="V140" t="n">
        <v>9.797000000000001</v>
      </c>
      <c r="W140" t="n">
        <v>0</v>
      </c>
      <c r="X140" t="n">
        <v>0</v>
      </c>
      <c r="Y140" t="n">
        <v>0</v>
      </c>
      <c r="Z140" t="n">
        <v>0</v>
      </c>
      <c r="AA140" s="20" t="n">
        <v>45908</v>
      </c>
      <c r="AB140" t="inlineStr">
        <is>
          <t>شركة المحمودية لتجارة مستلزمات المخابز والحلويات</t>
        </is>
      </c>
      <c r="AC140" s="20" t="n">
        <v>2</v>
      </c>
      <c r="AD140" t="n">
        <v>0</v>
      </c>
      <c r="AE140" t="n">
        <v>0</v>
      </c>
      <c r="AG140" t="n">
        <v>0</v>
      </c>
    </row>
    <row r="141">
      <c r="A141" t="inlineStr">
        <is>
          <t>BTQ</t>
        </is>
      </c>
      <c r="B141" t="inlineStr">
        <is>
          <t>RM</t>
        </is>
      </c>
      <c r="C141" t="inlineStr">
        <is>
          <t>RM.BTQ.0021</t>
        </is>
      </c>
      <c r="D141" t="inlineStr">
        <is>
          <t xml:space="preserve">Mixed berries squeeze mec3 </t>
        </is>
      </c>
      <c r="E141" t="n">
        <v>0.263</v>
      </c>
      <c r="F141" t="n">
        <v>2.2673</v>
      </c>
      <c r="G141" t="inlineStr">
        <is>
          <t>304, 304</t>
        </is>
      </c>
      <c r="H141" t="n">
        <v>0</v>
      </c>
      <c r="I141" t="n">
        <v>0</v>
      </c>
      <c r="J141" t="n">
        <v>0</v>
      </c>
      <c r="K141" t="n">
        <v>0</v>
      </c>
      <c r="L141" t="n">
        <v>0</v>
      </c>
      <c r="M141" t="n">
        <v>0</v>
      </c>
      <c r="N141" t="n">
        <v>0</v>
      </c>
      <c r="O141" t="n">
        <v>0</v>
      </c>
      <c r="P141" t="n">
        <v>0</v>
      </c>
      <c r="Q141" t="n">
        <v>0</v>
      </c>
      <c r="R141" t="n">
        <v>0</v>
      </c>
      <c r="S141" t="n">
        <v>0</v>
      </c>
      <c r="T141" t="n">
        <v>0.263</v>
      </c>
      <c r="U141" t="n">
        <v>2.2673</v>
      </c>
      <c r="V141" t="n">
        <v>11.8304</v>
      </c>
      <c r="W141" t="n">
        <v>0</v>
      </c>
      <c r="X141" t="n">
        <v>0</v>
      </c>
      <c r="Y141" t="n">
        <v>0</v>
      </c>
      <c r="Z141" t="n">
        <v>0</v>
      </c>
      <c r="AA141" s="20" t="n">
        <v>45979</v>
      </c>
      <c r="AB141" t="inlineStr">
        <is>
          <t>شركة المحمودية لتجارة مستلزمات المخابز والحلويات</t>
        </is>
      </c>
      <c r="AC141" s="20" t="n">
        <v>2</v>
      </c>
      <c r="AD141" t="n">
        <v>0</v>
      </c>
      <c r="AE141" t="n">
        <v>0</v>
      </c>
      <c r="AG141" t="n">
        <v>0</v>
      </c>
    </row>
    <row r="142">
      <c r="A142" t="inlineStr">
        <is>
          <t>BTQ</t>
        </is>
      </c>
      <c r="B142" t="inlineStr">
        <is>
          <t>RM</t>
        </is>
      </c>
      <c r="C142" t="inlineStr">
        <is>
          <t>RM.BTQ.0022</t>
        </is>
      </c>
      <c r="D142" t="inlineStr">
        <is>
          <t xml:space="preserve">Passion fruit squeeze mec3 </t>
        </is>
      </c>
      <c r="E142" t="n">
        <v>2.991</v>
      </c>
      <c r="F142" t="n">
        <v>25.7847</v>
      </c>
      <c r="G142" t="inlineStr">
        <is>
          <t>304, 304, 101, 101</t>
        </is>
      </c>
      <c r="H142" t="n">
        <v>0</v>
      </c>
      <c r="I142" t="n">
        <v>0</v>
      </c>
      <c r="J142" t="n">
        <v>0</v>
      </c>
      <c r="K142" t="n">
        <v>0</v>
      </c>
      <c r="L142" t="n">
        <v>0</v>
      </c>
      <c r="M142" t="n">
        <v>0</v>
      </c>
      <c r="N142" t="n">
        <v>0</v>
      </c>
      <c r="O142" t="n">
        <v>0</v>
      </c>
      <c r="P142" t="n">
        <v>0</v>
      </c>
      <c r="Q142" t="n">
        <v>0</v>
      </c>
      <c r="R142" t="n">
        <v>0</v>
      </c>
      <c r="S142" t="n">
        <v>0</v>
      </c>
      <c r="T142" t="n">
        <v>2.991</v>
      </c>
      <c r="U142" t="n">
        <v>25.7847</v>
      </c>
      <c r="V142" t="n">
        <v>9.0063</v>
      </c>
      <c r="W142" t="n">
        <v>0</v>
      </c>
      <c r="X142" t="n">
        <v>0</v>
      </c>
      <c r="Y142" t="n">
        <v>0</v>
      </c>
      <c r="Z142" t="n">
        <v>0</v>
      </c>
      <c r="AA142" s="20" t="n">
        <v>45908</v>
      </c>
      <c r="AB142" t="inlineStr">
        <is>
          <t>شركة المحمودية لتجارة مستلزمات المخابز والحلويات</t>
        </is>
      </c>
      <c r="AC142" s="20" t="n">
        <v>2</v>
      </c>
      <c r="AD142" t="n">
        <v>0</v>
      </c>
      <c r="AE142" t="n">
        <v>0</v>
      </c>
      <c r="AG142" t="n">
        <v>0</v>
      </c>
    </row>
    <row r="143">
      <c r="A143" t="inlineStr">
        <is>
          <t>BTQ</t>
        </is>
      </c>
      <c r="B143" t="inlineStr">
        <is>
          <t>RM</t>
        </is>
      </c>
      <c r="C143" t="inlineStr">
        <is>
          <t>RM.BTQ.0023</t>
        </is>
      </c>
      <c r="D143" t="inlineStr">
        <is>
          <t>Vanilla Syrup Flair sugar free</t>
        </is>
      </c>
      <c r="E143" t="n">
        <v>0</v>
      </c>
      <c r="F143" t="n">
        <v>0</v>
      </c>
      <c r="G143" t="inlineStr">
        <is>
          <t>304, 101, 304, 101</t>
        </is>
      </c>
      <c r="H143" t="n">
        <v>0</v>
      </c>
      <c r="I143" t="n">
        <v>0</v>
      </c>
      <c r="J143" t="n">
        <v>0</v>
      </c>
      <c r="K143" t="n">
        <v>0</v>
      </c>
      <c r="L143" t="n">
        <v>0</v>
      </c>
      <c r="M143" t="n">
        <v>0</v>
      </c>
      <c r="N143" t="n">
        <v>0</v>
      </c>
      <c r="O143" t="n">
        <v>0</v>
      </c>
      <c r="P143" t="n">
        <v>0</v>
      </c>
      <c r="Q143" t="n">
        <v>0</v>
      </c>
      <c r="R143" t="n">
        <v>0</v>
      </c>
      <c r="S143" t="n">
        <v>0</v>
      </c>
      <c r="T143" t="n">
        <v>0</v>
      </c>
      <c r="U143" t="n">
        <v>0</v>
      </c>
      <c r="V143" t="n">
        <v>6.789</v>
      </c>
      <c r="W143" t="n">
        <v>0</v>
      </c>
      <c r="X143" t="n">
        <v>0</v>
      </c>
      <c r="Y143" t="n">
        <v>0</v>
      </c>
      <c r="Z143" t="n">
        <v>0</v>
      </c>
      <c r="AA143" s="20" t="n">
        <v>45781</v>
      </c>
      <c r="AB143" t="inlineStr">
        <is>
          <t>شركة المحمودية لتجارة مستلزمات المخابز والحلويات</t>
        </is>
      </c>
      <c r="AC143" s="20" t="n">
        <v>2</v>
      </c>
      <c r="AD143" t="n">
        <v>0</v>
      </c>
      <c r="AE143" t="n">
        <v>0</v>
      </c>
      <c r="AG143" t="n">
        <v>0</v>
      </c>
    </row>
    <row r="144">
      <c r="A144" t="inlineStr">
        <is>
          <t>BTQ</t>
        </is>
      </c>
      <c r="B144" t="inlineStr">
        <is>
          <t>RM</t>
        </is>
      </c>
      <c r="C144" t="inlineStr">
        <is>
          <t>RM.BTQ.0024</t>
        </is>
      </c>
      <c r="D144" t="inlineStr">
        <is>
          <t>Caramel Syrup Flair sugar free</t>
        </is>
      </c>
      <c r="E144" t="n">
        <v>0</v>
      </c>
      <c r="F144" t="n">
        <v>0</v>
      </c>
      <c r="G144" t="inlineStr">
        <is>
          <t>304, 101, 101, 304</t>
        </is>
      </c>
      <c r="H144" t="n">
        <v>0</v>
      </c>
      <c r="I144" t="n">
        <v>0</v>
      </c>
      <c r="J144" t="n">
        <v>0</v>
      </c>
      <c r="K144" t="n">
        <v>0</v>
      </c>
      <c r="L144" t="n">
        <v>0</v>
      </c>
      <c r="M144" t="n">
        <v>0</v>
      </c>
      <c r="N144" t="n">
        <v>0</v>
      </c>
      <c r="O144" t="n">
        <v>0</v>
      </c>
      <c r="P144" t="n">
        <v>0</v>
      </c>
      <c r="Q144" t="n">
        <v>0</v>
      </c>
      <c r="R144" t="n">
        <v>0</v>
      </c>
      <c r="S144" t="n">
        <v>0</v>
      </c>
      <c r="T144" t="n">
        <v>0</v>
      </c>
      <c r="U144" t="n">
        <v>0</v>
      </c>
      <c r="V144" t="n">
        <v>7.328</v>
      </c>
      <c r="W144" t="n">
        <v>0</v>
      </c>
      <c r="X144" t="n">
        <v>0</v>
      </c>
      <c r="Y144" t="n">
        <v>0</v>
      </c>
      <c r="Z144" t="n">
        <v>0</v>
      </c>
      <c r="AA144" s="20" t="n">
        <v>45908</v>
      </c>
      <c r="AB144" t="inlineStr">
        <is>
          <t>شركة المحمودية لتجارة مستلزمات المخابز والحلويات</t>
        </is>
      </c>
      <c r="AC144" s="20" t="n">
        <v>2</v>
      </c>
      <c r="AD144" t="n">
        <v>0</v>
      </c>
      <c r="AE144" t="n">
        <v>0</v>
      </c>
      <c r="AG144" t="n">
        <v>0</v>
      </c>
    </row>
    <row r="145">
      <c r="A145" t="inlineStr">
        <is>
          <t>BTQ</t>
        </is>
      </c>
      <c r="B145" t="inlineStr">
        <is>
          <t>RM</t>
        </is>
      </c>
      <c r="C145" t="inlineStr">
        <is>
          <t>RM.BTQ.0025</t>
        </is>
      </c>
      <c r="D145" t="inlineStr">
        <is>
          <t>Hazelnut Syrup Flair sugar free</t>
        </is>
      </c>
      <c r="E145" t="n">
        <v>0</v>
      </c>
      <c r="F145" t="n">
        <v>0</v>
      </c>
      <c r="G145" t="inlineStr">
        <is>
          <t>304, 101, 101, 304</t>
        </is>
      </c>
      <c r="H145" t="n">
        <v>0</v>
      </c>
      <c r="I145" t="n">
        <v>0</v>
      </c>
      <c r="J145" t="n">
        <v>0</v>
      </c>
      <c r="K145" t="n">
        <v>0</v>
      </c>
      <c r="L145" t="n">
        <v>0</v>
      </c>
      <c r="M145" t="n">
        <v>0</v>
      </c>
      <c r="N145" t="n">
        <v>0</v>
      </c>
      <c r="O145" t="n">
        <v>0</v>
      </c>
      <c r="P145" t="n">
        <v>0</v>
      </c>
      <c r="Q145" t="n">
        <v>0</v>
      </c>
      <c r="R145" t="n">
        <v>0</v>
      </c>
      <c r="S145" t="n">
        <v>0</v>
      </c>
      <c r="T145" t="n">
        <v>0</v>
      </c>
      <c r="U145" t="n">
        <v>0</v>
      </c>
      <c r="V145" t="n">
        <v>6.789</v>
      </c>
      <c r="W145" t="n">
        <v>0</v>
      </c>
      <c r="X145" t="n">
        <v>0</v>
      </c>
      <c r="Y145" t="n">
        <v>0</v>
      </c>
      <c r="Z145" t="n">
        <v>0</v>
      </c>
      <c r="AA145" s="20" t="n">
        <v>45781</v>
      </c>
      <c r="AB145" t="inlineStr">
        <is>
          <t>شركة المحمودية لتجارة مستلزمات المخابز والحلويات</t>
        </is>
      </c>
      <c r="AC145" s="20" t="n">
        <v>2</v>
      </c>
      <c r="AD145" t="n">
        <v>0</v>
      </c>
      <c r="AE145" t="n">
        <v>0</v>
      </c>
      <c r="AG145" t="n">
        <v>0</v>
      </c>
    </row>
    <row r="146">
      <c r="A146" t="inlineStr">
        <is>
          <t>BTQ</t>
        </is>
      </c>
      <c r="B146" t="inlineStr">
        <is>
          <t>RM</t>
        </is>
      </c>
      <c r="C146" t="inlineStr">
        <is>
          <t>RM.BTQ.0026</t>
        </is>
      </c>
      <c r="D146" t="inlineStr">
        <is>
          <t xml:space="preserve">Blue Curacao syrup 1883, 1 liter </t>
        </is>
      </c>
      <c r="E146" t="n">
        <v>0</v>
      </c>
      <c r="F146" t="n">
        <v>0</v>
      </c>
      <c r="G146" t="inlineStr">
        <is>
          <t>304, 101, 101, 304</t>
        </is>
      </c>
      <c r="H146" t="n">
        <v>0</v>
      </c>
      <c r="I146" t="n">
        <v>0</v>
      </c>
      <c r="J146" t="n">
        <v>0</v>
      </c>
      <c r="K146" t="n">
        <v>0</v>
      </c>
      <c r="L146" t="n">
        <v>0</v>
      </c>
      <c r="M146" t="n">
        <v>0</v>
      </c>
      <c r="N146" t="n">
        <v>0</v>
      </c>
      <c r="O146" t="n">
        <v>0</v>
      </c>
      <c r="P146" t="n">
        <v>0</v>
      </c>
      <c r="Q146" t="n">
        <v>0</v>
      </c>
      <c r="R146" t="n">
        <v>0</v>
      </c>
      <c r="S146" t="n">
        <v>0</v>
      </c>
      <c r="T146" t="n">
        <v>0</v>
      </c>
      <c r="U146" t="n">
        <v>0</v>
      </c>
      <c r="V146" t="n">
        <v>5.603</v>
      </c>
      <c r="W146" t="n">
        <v>0</v>
      </c>
      <c r="X146" t="n">
        <v>0</v>
      </c>
      <c r="Y146" t="n">
        <v>0</v>
      </c>
      <c r="Z146" t="n">
        <v>0</v>
      </c>
      <c r="AA146" s="20" t="n">
        <v>45908</v>
      </c>
      <c r="AB146" t="inlineStr">
        <is>
          <t>شركة المحمودية لتجارة مستلزمات المخابز والحلويات</t>
        </is>
      </c>
      <c r="AC146" s="20" t="n">
        <v>2</v>
      </c>
      <c r="AD146" t="n">
        <v>0</v>
      </c>
      <c r="AE146" t="n">
        <v>0</v>
      </c>
      <c r="AG146" t="n">
        <v>0</v>
      </c>
    </row>
    <row r="147">
      <c r="A147" t="inlineStr">
        <is>
          <t>BTQ</t>
        </is>
      </c>
      <c r="B147" t="inlineStr">
        <is>
          <t>RM</t>
        </is>
      </c>
      <c r="C147" t="inlineStr">
        <is>
          <t>RM.BTQ.0027</t>
        </is>
      </c>
      <c r="D147" t="inlineStr">
        <is>
          <t xml:space="preserve">Bubble gum syrup 1883, 1 liter </t>
        </is>
      </c>
      <c r="E147" t="n">
        <v>0.54</v>
      </c>
      <c r="F147" t="n">
        <v>3.0256</v>
      </c>
      <c r="G147" t="inlineStr">
        <is>
          <t>101, 101, 304, 304</t>
        </is>
      </c>
      <c r="H147" t="n">
        <v>0</v>
      </c>
      <c r="I147" t="n">
        <v>0</v>
      </c>
      <c r="J147" t="n">
        <v>0</v>
      </c>
      <c r="K147" t="n">
        <v>0</v>
      </c>
      <c r="L147" t="n">
        <v>0</v>
      </c>
      <c r="M147" t="n">
        <v>0</v>
      </c>
      <c r="N147" t="n">
        <v>0</v>
      </c>
      <c r="O147" t="n">
        <v>0</v>
      </c>
      <c r="P147" t="n">
        <v>0</v>
      </c>
      <c r="Q147" t="n">
        <v>0</v>
      </c>
      <c r="R147" t="n">
        <v>0</v>
      </c>
      <c r="S147" t="n">
        <v>0</v>
      </c>
      <c r="T147" t="n">
        <v>0.54</v>
      </c>
      <c r="U147" t="n">
        <v>3.0256</v>
      </c>
      <c r="V147" t="n">
        <v>5.603</v>
      </c>
      <c r="W147" t="n">
        <v>0</v>
      </c>
      <c r="X147" t="n">
        <v>0</v>
      </c>
      <c r="Y147" t="n">
        <v>0</v>
      </c>
      <c r="Z147" t="n">
        <v>0</v>
      </c>
      <c r="AA147" s="20" t="n">
        <v>45767</v>
      </c>
      <c r="AB147" t="inlineStr">
        <is>
          <t>شركة المحمودية لتجارة مستلزمات المخابز والحلويات</t>
        </is>
      </c>
      <c r="AC147" s="20" t="n">
        <v>2</v>
      </c>
      <c r="AD147" t="n">
        <v>0</v>
      </c>
      <c r="AE147" t="n">
        <v>0</v>
      </c>
      <c r="AG147" t="n">
        <v>0</v>
      </c>
    </row>
    <row r="148">
      <c r="A148" t="inlineStr">
        <is>
          <t>BTQ</t>
        </is>
      </c>
      <c r="B148" t="inlineStr">
        <is>
          <t>RM</t>
        </is>
      </c>
      <c r="C148" t="inlineStr">
        <is>
          <t>RM.BTQ.0028</t>
        </is>
      </c>
      <c r="D148" t="inlineStr">
        <is>
          <t>Pomegranate syrup 1883, 1 liter</t>
        </is>
      </c>
      <c r="E148" t="n">
        <v>1.66</v>
      </c>
      <c r="F148" t="n">
        <v>9.301</v>
      </c>
      <c r="G148" t="inlineStr">
        <is>
          <t>304, 101, 304, 101</t>
        </is>
      </c>
      <c r="H148" t="n">
        <v>0</v>
      </c>
      <c r="I148" t="n">
        <v>0</v>
      </c>
      <c r="J148" t="n">
        <v>0</v>
      </c>
      <c r="K148" t="n">
        <v>0</v>
      </c>
      <c r="L148" t="n">
        <v>0</v>
      </c>
      <c r="M148" t="n">
        <v>0</v>
      </c>
      <c r="N148" t="n">
        <v>0</v>
      </c>
      <c r="O148" t="n">
        <v>0</v>
      </c>
      <c r="P148" t="n">
        <v>0</v>
      </c>
      <c r="Q148" t="n">
        <v>0</v>
      </c>
      <c r="R148" t="n">
        <v>0</v>
      </c>
      <c r="S148" t="n">
        <v>0</v>
      </c>
      <c r="T148" t="n">
        <v>1.66</v>
      </c>
      <c r="U148" t="n">
        <v>9.301</v>
      </c>
      <c r="V148" t="n">
        <v>5.603</v>
      </c>
      <c r="W148" t="n">
        <v>0</v>
      </c>
      <c r="X148" t="n">
        <v>0</v>
      </c>
      <c r="Y148" t="n">
        <v>0</v>
      </c>
      <c r="Z148" t="n">
        <v>0</v>
      </c>
      <c r="AA148" s="20" t="n">
        <v>45767</v>
      </c>
      <c r="AB148" t="inlineStr">
        <is>
          <t>شركة المحمودية لتجارة مستلزمات المخابز والحلويات</t>
        </is>
      </c>
      <c r="AC148" s="20" t="n">
        <v>2</v>
      </c>
      <c r="AD148" t="n">
        <v>0</v>
      </c>
      <c r="AE148" t="n">
        <v>0</v>
      </c>
      <c r="AG148" t="n">
        <v>0</v>
      </c>
    </row>
    <row r="149">
      <c r="A149" t="inlineStr">
        <is>
          <t>BTQ</t>
        </is>
      </c>
      <c r="B149" t="inlineStr">
        <is>
          <t>RM</t>
        </is>
      </c>
      <c r="C149" t="inlineStr">
        <is>
          <t>RM.BTQ.0029</t>
        </is>
      </c>
      <c r="D149" t="inlineStr">
        <is>
          <t>Mojito mint syrup 1883, 1 liter</t>
        </is>
      </c>
      <c r="E149" t="n">
        <v>0.59</v>
      </c>
      <c r="F149" t="n">
        <v>3.3058</v>
      </c>
      <c r="G149" t="inlineStr">
        <is>
          <t>304, 101, 101, 304</t>
        </is>
      </c>
      <c r="H149" t="n">
        <v>0</v>
      </c>
      <c r="I149" t="n">
        <v>0</v>
      </c>
      <c r="J149" t="n">
        <v>0</v>
      </c>
      <c r="K149" t="n">
        <v>0</v>
      </c>
      <c r="L149" t="n">
        <v>0</v>
      </c>
      <c r="M149" t="n">
        <v>0</v>
      </c>
      <c r="N149" t="n">
        <v>0</v>
      </c>
      <c r="O149" t="n">
        <v>0</v>
      </c>
      <c r="P149" t="n">
        <v>0</v>
      </c>
      <c r="Q149" t="n">
        <v>0</v>
      </c>
      <c r="R149" t="n">
        <v>0</v>
      </c>
      <c r="S149" t="n">
        <v>0</v>
      </c>
      <c r="T149" t="n">
        <v>0.59</v>
      </c>
      <c r="U149" t="n">
        <v>3.3058</v>
      </c>
      <c r="V149" t="n">
        <v>5.603</v>
      </c>
      <c r="W149" t="n">
        <v>0</v>
      </c>
      <c r="X149" t="n">
        <v>0</v>
      </c>
      <c r="Y149" t="n">
        <v>0</v>
      </c>
      <c r="Z149" t="n">
        <v>0</v>
      </c>
      <c r="AA149" s="20" t="n">
        <v>45872</v>
      </c>
      <c r="AB149" t="inlineStr">
        <is>
          <t>شركة المحمودية لتجارة مستلزمات المخابز والحلويات</t>
        </is>
      </c>
      <c r="AC149" s="20" t="n">
        <v>2</v>
      </c>
      <c r="AD149" t="n">
        <v>0</v>
      </c>
      <c r="AE149" t="n">
        <v>0</v>
      </c>
      <c r="AG149" t="n">
        <v>0</v>
      </c>
    </row>
    <row r="150">
      <c r="A150" t="inlineStr">
        <is>
          <t>BTQ</t>
        </is>
      </c>
      <c r="B150" t="inlineStr">
        <is>
          <t>RM</t>
        </is>
      </c>
      <c r="C150" t="inlineStr">
        <is>
          <t>RM.BTQ.0030</t>
        </is>
      </c>
      <c r="D150" t="inlineStr">
        <is>
          <t xml:space="preserve">Watermelon syrup 1883, 1 liter </t>
        </is>
      </c>
      <c r="E150" t="n">
        <v>0.474</v>
      </c>
      <c r="F150" t="n">
        <v>2.6558</v>
      </c>
      <c r="G150" t="inlineStr">
        <is>
          <t>304, 101, 101, 304</t>
        </is>
      </c>
      <c r="H150" t="n">
        <v>0</v>
      </c>
      <c r="I150" t="n">
        <v>0</v>
      </c>
      <c r="J150" t="n">
        <v>0</v>
      </c>
      <c r="K150" t="n">
        <v>0</v>
      </c>
      <c r="L150" t="n">
        <v>0</v>
      </c>
      <c r="M150" t="n">
        <v>0</v>
      </c>
      <c r="N150" t="n">
        <v>0</v>
      </c>
      <c r="O150" t="n">
        <v>0</v>
      </c>
      <c r="P150" t="n">
        <v>0</v>
      </c>
      <c r="Q150" t="n">
        <v>0</v>
      </c>
      <c r="R150" t="n">
        <v>0</v>
      </c>
      <c r="S150" t="n">
        <v>0</v>
      </c>
      <c r="T150" t="n">
        <v>0.474</v>
      </c>
      <c r="U150" t="n">
        <v>2.6558</v>
      </c>
      <c r="V150" t="n">
        <v>5.603</v>
      </c>
      <c r="W150" t="n">
        <v>0</v>
      </c>
      <c r="X150" t="n">
        <v>0</v>
      </c>
      <c r="Y150" t="n">
        <v>0</v>
      </c>
      <c r="Z150" t="n">
        <v>0</v>
      </c>
      <c r="AA150" s="20" t="n">
        <v>45767</v>
      </c>
      <c r="AB150" t="inlineStr">
        <is>
          <t>شركة المحمودية لتجارة مستلزمات المخابز والحلويات</t>
        </is>
      </c>
      <c r="AC150" s="20" t="n">
        <v>2</v>
      </c>
      <c r="AD150" t="n">
        <v>0</v>
      </c>
      <c r="AE150" t="n">
        <v>0</v>
      </c>
      <c r="AG150" t="n">
        <v>0</v>
      </c>
    </row>
    <row r="151">
      <c r="A151" t="inlineStr">
        <is>
          <t>BTQ</t>
        </is>
      </c>
      <c r="B151" t="inlineStr">
        <is>
          <t>RM</t>
        </is>
      </c>
      <c r="C151" t="inlineStr">
        <is>
          <t>RM.BTQ.0031</t>
        </is>
      </c>
      <c r="D151" t="inlineStr">
        <is>
          <t xml:space="preserve">Green apple syrup 1883, 1 liter </t>
        </is>
      </c>
      <c r="E151" t="n">
        <v>1.2</v>
      </c>
      <c r="F151" t="n">
        <v>6.7236</v>
      </c>
      <c r="G151" t="inlineStr">
        <is>
          <t>304, 304, 101, 101</t>
        </is>
      </c>
      <c r="H151" t="n">
        <v>0</v>
      </c>
      <c r="I151" t="n">
        <v>0</v>
      </c>
      <c r="J151" t="n">
        <v>0</v>
      </c>
      <c r="K151" t="n">
        <v>0</v>
      </c>
      <c r="L151" t="n">
        <v>0</v>
      </c>
      <c r="M151" t="n">
        <v>0</v>
      </c>
      <c r="N151" t="n">
        <v>0</v>
      </c>
      <c r="O151" t="n">
        <v>0</v>
      </c>
      <c r="P151" t="n">
        <v>0</v>
      </c>
      <c r="Q151" t="n">
        <v>0</v>
      </c>
      <c r="R151" t="n">
        <v>0</v>
      </c>
      <c r="S151" t="n">
        <v>0</v>
      </c>
      <c r="T151" t="n">
        <v>1.2</v>
      </c>
      <c r="U151" t="n">
        <v>6.7236</v>
      </c>
      <c r="V151" t="n">
        <v>5.603</v>
      </c>
      <c r="W151" t="n">
        <v>0</v>
      </c>
      <c r="X151" t="n">
        <v>0</v>
      </c>
      <c r="Y151" t="n">
        <v>0</v>
      </c>
      <c r="Z151" t="n">
        <v>0</v>
      </c>
      <c r="AA151" s="20" t="n">
        <v>45908</v>
      </c>
      <c r="AB151" t="inlineStr">
        <is>
          <t>شركة المحمودية لتجارة مستلزمات المخابز والحلويات</t>
        </is>
      </c>
      <c r="AC151" s="20" t="n">
        <v>2</v>
      </c>
      <c r="AD151" t="n">
        <v>0</v>
      </c>
      <c r="AE151" t="n">
        <v>0</v>
      </c>
      <c r="AG151" t="n">
        <v>0</v>
      </c>
    </row>
    <row r="152">
      <c r="A152" t="inlineStr">
        <is>
          <t>BTQ</t>
        </is>
      </c>
      <c r="B152" t="inlineStr">
        <is>
          <t>RM</t>
        </is>
      </c>
      <c r="C152" t="inlineStr">
        <is>
          <t>RM.BTQ.0032</t>
        </is>
      </c>
      <c r="D152" t="inlineStr">
        <is>
          <t xml:space="preserve">Blueberry squeeze mec3 </t>
        </is>
      </c>
      <c r="E152" t="n">
        <v>11.69</v>
      </c>
      <c r="F152" t="n">
        <v>100.7768</v>
      </c>
      <c r="G152" t="inlineStr">
        <is>
          <t>101, 101, 304, 499, 402, 306, 401, 409, 304, 402, 499, 409, 306, 401</t>
        </is>
      </c>
      <c r="H152" t="n">
        <v>0</v>
      </c>
      <c r="I152" t="n">
        <v>0</v>
      </c>
      <c r="J152" t="n">
        <v>0</v>
      </c>
      <c r="K152" t="n">
        <v>0</v>
      </c>
      <c r="L152" t="n">
        <v>0</v>
      </c>
      <c r="M152" t="n">
        <v>0</v>
      </c>
      <c r="N152" t="n">
        <v>0</v>
      </c>
      <c r="O152" t="n">
        <v>0</v>
      </c>
      <c r="P152" t="n">
        <v>0</v>
      </c>
      <c r="Q152" t="n">
        <v>0</v>
      </c>
      <c r="R152" t="n">
        <v>0</v>
      </c>
      <c r="S152" t="n">
        <v>0</v>
      </c>
      <c r="T152" t="n">
        <v>11.69</v>
      </c>
      <c r="U152" t="n">
        <v>100.7768</v>
      </c>
      <c r="V152" t="n">
        <v>8.620799999999999</v>
      </c>
      <c r="W152" t="n">
        <v>0</v>
      </c>
      <c r="X152" t="n">
        <v>0</v>
      </c>
      <c r="Y152" t="n">
        <v>0</v>
      </c>
      <c r="Z152" t="n">
        <v>3.31</v>
      </c>
      <c r="AA152" s="20" t="n">
        <v>45864</v>
      </c>
      <c r="AB152" t="inlineStr">
        <is>
          <t>شركة المحمودية لتجارة مستلزمات المخابز والحلويات</t>
        </is>
      </c>
      <c r="AC152" s="20" t="n">
        <v>45808</v>
      </c>
      <c r="AD152" t="n">
        <v>0</v>
      </c>
      <c r="AE152" t="n">
        <v>0.2758</v>
      </c>
      <c r="AF152" t="inlineStr">
        <is>
          <t>42:11</t>
        </is>
      </c>
      <c r="AG152" t="n">
        <v>0</v>
      </c>
    </row>
    <row r="153">
      <c r="A153" t="inlineStr">
        <is>
          <t>BTQ</t>
        </is>
      </c>
      <c r="B153" t="inlineStr">
        <is>
          <t>RM</t>
        </is>
      </c>
      <c r="C153" t="inlineStr">
        <is>
          <t>RM.BTQ.0033</t>
        </is>
      </c>
      <c r="D153" t="inlineStr">
        <is>
          <t>Cranberry squeeze mec3</t>
        </is>
      </c>
      <c r="E153" t="n">
        <v>4.644</v>
      </c>
      <c r="F153" t="n">
        <v>40.0349</v>
      </c>
      <c r="G153" t="inlineStr">
        <is>
          <t>304, 304, 101, 101</t>
        </is>
      </c>
      <c r="H153" t="n">
        <v>0</v>
      </c>
      <c r="I153" t="n">
        <v>0</v>
      </c>
      <c r="J153" t="n">
        <v>0</v>
      </c>
      <c r="K153" t="n">
        <v>0</v>
      </c>
      <c r="L153" t="n">
        <v>0</v>
      </c>
      <c r="M153" t="n">
        <v>0</v>
      </c>
      <c r="N153" t="n">
        <v>0</v>
      </c>
      <c r="O153" t="n">
        <v>0</v>
      </c>
      <c r="P153" t="n">
        <v>0</v>
      </c>
      <c r="Q153" t="n">
        <v>0</v>
      </c>
      <c r="R153" t="n">
        <v>0</v>
      </c>
      <c r="S153" t="n">
        <v>0</v>
      </c>
      <c r="T153" t="n">
        <v>4.644</v>
      </c>
      <c r="U153" t="n">
        <v>40.0349</v>
      </c>
      <c r="V153" t="n">
        <v>8.620799999999999</v>
      </c>
      <c r="W153" t="n">
        <v>0</v>
      </c>
      <c r="X153" t="n">
        <v>0</v>
      </c>
      <c r="Y153" t="n">
        <v>0</v>
      </c>
      <c r="Z153" t="n">
        <v>0</v>
      </c>
      <c r="AA153" s="20" t="n">
        <v>45767</v>
      </c>
      <c r="AB153" t="inlineStr">
        <is>
          <t>شركة المحمودية لتجارة مستلزمات المخابز والحلويات</t>
        </is>
      </c>
      <c r="AC153" s="20" t="n">
        <v>2</v>
      </c>
      <c r="AD153" t="n">
        <v>0</v>
      </c>
      <c r="AE153" t="n">
        <v>0</v>
      </c>
      <c r="AG153" t="n">
        <v>0</v>
      </c>
    </row>
    <row r="154">
      <c r="A154" t="inlineStr">
        <is>
          <t>BTQ</t>
        </is>
      </c>
      <c r="B154" t="inlineStr">
        <is>
          <t>RM</t>
        </is>
      </c>
      <c r="C154" t="inlineStr">
        <is>
          <t>RM.BTQ.0034</t>
        </is>
      </c>
      <c r="D154" t="inlineStr">
        <is>
          <t>Guapa squeeze mec3</t>
        </is>
      </c>
      <c r="E154" t="n">
        <v>1.3</v>
      </c>
      <c r="F154" t="n">
        <v>11.207</v>
      </c>
      <c r="G154" t="inlineStr">
        <is>
          <t>304, 101, 101, 304</t>
        </is>
      </c>
      <c r="H154" t="n">
        <v>0</v>
      </c>
      <c r="I154" t="n">
        <v>0</v>
      </c>
      <c r="J154" t="n">
        <v>0</v>
      </c>
      <c r="K154" t="n">
        <v>0</v>
      </c>
      <c r="L154" t="n">
        <v>0</v>
      </c>
      <c r="M154" t="n">
        <v>0</v>
      </c>
      <c r="N154" t="n">
        <v>0</v>
      </c>
      <c r="O154" t="n">
        <v>0</v>
      </c>
      <c r="P154" t="n">
        <v>0</v>
      </c>
      <c r="Q154" t="n">
        <v>0</v>
      </c>
      <c r="R154" t="n">
        <v>0</v>
      </c>
      <c r="S154" t="n">
        <v>0</v>
      </c>
      <c r="T154" t="n">
        <v>1.3</v>
      </c>
      <c r="U154" t="n">
        <v>11.207</v>
      </c>
      <c r="V154" t="n">
        <v>8.952299999999999</v>
      </c>
      <c r="W154" t="n">
        <v>0</v>
      </c>
      <c r="X154" t="n">
        <v>0</v>
      </c>
      <c r="Y154" t="n">
        <v>0</v>
      </c>
      <c r="Z154" t="n">
        <v>0</v>
      </c>
      <c r="AA154" s="20" t="n">
        <v>45908</v>
      </c>
      <c r="AB154" t="inlineStr">
        <is>
          <t>شركة المحمودية لتجارة مستلزمات المخابز والحلويات</t>
        </is>
      </c>
      <c r="AC154" s="20" t="n">
        <v>2</v>
      </c>
      <c r="AD154" t="n">
        <v>0</v>
      </c>
      <c r="AE154" t="n">
        <v>0</v>
      </c>
      <c r="AG154" t="n">
        <v>0</v>
      </c>
    </row>
    <row r="155">
      <c r="A155" t="inlineStr">
        <is>
          <t>BTQ</t>
        </is>
      </c>
      <c r="B155" t="inlineStr">
        <is>
          <t>RM</t>
        </is>
      </c>
      <c r="C155" t="inlineStr">
        <is>
          <t>RM.BTQ.0035</t>
        </is>
      </c>
      <c r="D155" t="inlineStr">
        <is>
          <t>Kiwi squeeze mec3</t>
        </is>
      </c>
      <c r="E155" t="n">
        <v>0.183</v>
      </c>
      <c r="F155" t="n">
        <v>1.5776</v>
      </c>
      <c r="G155" t="inlineStr">
        <is>
          <t>101, 304, 101, 304</t>
        </is>
      </c>
      <c r="H155" t="n">
        <v>0</v>
      </c>
      <c r="I155" t="n">
        <v>0</v>
      </c>
      <c r="J155" t="n">
        <v>0</v>
      </c>
      <c r="K155" t="n">
        <v>0</v>
      </c>
      <c r="L155" t="n">
        <v>0</v>
      </c>
      <c r="M155" t="n">
        <v>0</v>
      </c>
      <c r="N155" t="n">
        <v>0</v>
      </c>
      <c r="O155" t="n">
        <v>0</v>
      </c>
      <c r="P155" t="n">
        <v>0</v>
      </c>
      <c r="Q155" t="n">
        <v>0</v>
      </c>
      <c r="R155" t="n">
        <v>0</v>
      </c>
      <c r="S155" t="n">
        <v>0</v>
      </c>
      <c r="T155" t="n">
        <v>0.183</v>
      </c>
      <c r="U155" t="n">
        <v>1.5776</v>
      </c>
      <c r="V155" t="n">
        <v>8.620799999999999</v>
      </c>
      <c r="W155" t="n">
        <v>0</v>
      </c>
      <c r="X155" t="n">
        <v>0</v>
      </c>
      <c r="Y155" t="n">
        <v>0</v>
      </c>
      <c r="Z155" t="n">
        <v>0</v>
      </c>
      <c r="AA155" s="20" t="n">
        <v>45853</v>
      </c>
      <c r="AB155" t="inlineStr">
        <is>
          <t>شركة المحمودية لتجارة مستلزمات المخابز والحلويات</t>
        </is>
      </c>
      <c r="AC155" s="20" t="n">
        <v>2</v>
      </c>
      <c r="AD155" t="n">
        <v>0</v>
      </c>
      <c r="AE155" t="n">
        <v>0</v>
      </c>
      <c r="AG155" t="n">
        <v>0</v>
      </c>
    </row>
    <row r="156">
      <c r="A156" t="inlineStr">
        <is>
          <t>BTQ</t>
        </is>
      </c>
      <c r="B156" t="inlineStr">
        <is>
          <t>RM</t>
        </is>
      </c>
      <c r="C156" t="inlineStr">
        <is>
          <t>RM.BTQ.0036</t>
        </is>
      </c>
      <c r="D156" t="inlineStr">
        <is>
          <t>Raspberry squeeze mec3</t>
        </is>
      </c>
      <c r="E156" t="n">
        <v>6</v>
      </c>
      <c r="F156" t="n">
        <v>31.03</v>
      </c>
      <c r="G156" t="inlineStr">
        <is>
          <t>304, 402, 409, 401, 101, 304, 101, 402, 409, 401</t>
        </is>
      </c>
      <c r="H156" t="n">
        <v>0</v>
      </c>
      <c r="I156" t="n">
        <v>0</v>
      </c>
      <c r="J156" t="n">
        <v>0</v>
      </c>
      <c r="K156" t="n">
        <v>0</v>
      </c>
      <c r="L156" t="n">
        <v>0</v>
      </c>
      <c r="M156" t="n">
        <v>0</v>
      </c>
      <c r="N156" t="n">
        <v>0</v>
      </c>
      <c r="O156" t="n">
        <v>0</v>
      </c>
      <c r="P156" t="n">
        <v>0</v>
      </c>
      <c r="Q156" t="n">
        <v>0</v>
      </c>
      <c r="R156" t="n">
        <v>0</v>
      </c>
      <c r="S156" t="n">
        <v>0</v>
      </c>
      <c r="T156" t="n">
        <v>6</v>
      </c>
      <c r="U156" t="n">
        <v>31.03</v>
      </c>
      <c r="V156" t="n">
        <v>9.823499999999999</v>
      </c>
      <c r="W156" t="n">
        <v>0</v>
      </c>
      <c r="X156" t="n">
        <v>0</v>
      </c>
      <c r="Y156" t="n">
        <v>0</v>
      </c>
      <c r="Z156" t="n">
        <v>0</v>
      </c>
      <c r="AA156" s="20" t="n">
        <v>45908</v>
      </c>
      <c r="AB156" t="inlineStr">
        <is>
          <t>شركة المحمودية لتجارة مستلزمات المخابز والحلويات</t>
        </is>
      </c>
      <c r="AC156" s="20" t="n">
        <v>2</v>
      </c>
      <c r="AD156" t="n">
        <v>0</v>
      </c>
      <c r="AE156" t="n">
        <v>0</v>
      </c>
      <c r="AG156" t="n">
        <v>0</v>
      </c>
    </row>
    <row r="157">
      <c r="A157" t="inlineStr">
        <is>
          <t>BTQ</t>
        </is>
      </c>
      <c r="B157" t="inlineStr">
        <is>
          <t>RM</t>
        </is>
      </c>
      <c r="C157" t="inlineStr">
        <is>
          <t>RM.BTQ.0037</t>
        </is>
      </c>
      <c r="D157" t="inlineStr">
        <is>
          <t>Watermelon squeeze mec3</t>
        </is>
      </c>
      <c r="E157" t="n">
        <v>1.3</v>
      </c>
      <c r="F157" t="n">
        <v>11.207</v>
      </c>
      <c r="G157" t="inlineStr">
        <is>
          <t>304, 304</t>
        </is>
      </c>
      <c r="H157" t="n">
        <v>0</v>
      </c>
      <c r="I157" t="n">
        <v>0</v>
      </c>
      <c r="J157" t="n">
        <v>0</v>
      </c>
      <c r="K157" t="n">
        <v>0</v>
      </c>
      <c r="L157" t="n">
        <v>0</v>
      </c>
      <c r="M157" t="n">
        <v>0</v>
      </c>
      <c r="N157" t="n">
        <v>0</v>
      </c>
      <c r="O157" t="n">
        <v>0</v>
      </c>
      <c r="P157" t="n">
        <v>0</v>
      </c>
      <c r="Q157" t="n">
        <v>0</v>
      </c>
      <c r="R157" t="n">
        <v>0</v>
      </c>
      <c r="S157" t="n">
        <v>0</v>
      </c>
      <c r="T157" t="n">
        <v>1.3</v>
      </c>
      <c r="U157" t="n">
        <v>11.207</v>
      </c>
      <c r="V157" t="n">
        <v>8.620799999999999</v>
      </c>
      <c r="W157" t="n">
        <v>0</v>
      </c>
      <c r="X157" t="n">
        <v>0</v>
      </c>
      <c r="Y157" t="n">
        <v>0</v>
      </c>
      <c r="Z157" t="n">
        <v>0</v>
      </c>
      <c r="AA157" s="20" t="n">
        <v>45836</v>
      </c>
      <c r="AB157" t="inlineStr">
        <is>
          <t>شركة المحمودية لتجارة مستلزمات المخابز والحلويات</t>
        </is>
      </c>
      <c r="AC157" s="20" t="n">
        <v>2</v>
      </c>
      <c r="AD157" t="n">
        <v>0</v>
      </c>
      <c r="AE157" t="n">
        <v>0</v>
      </c>
      <c r="AG157" t="n">
        <v>0</v>
      </c>
    </row>
    <row r="158">
      <c r="A158" t="inlineStr">
        <is>
          <t>BTQ</t>
        </is>
      </c>
      <c r="B158" t="inlineStr">
        <is>
          <t>RM</t>
        </is>
      </c>
      <c r="C158" t="inlineStr">
        <is>
          <t>RM.BTQ.0038</t>
        </is>
      </c>
      <c r="D158" t="inlineStr">
        <is>
          <t>DR.GUSTO 100 GEL COLOR TUBE PINK</t>
        </is>
      </c>
      <c r="E158" t="n">
        <v>0</v>
      </c>
      <c r="F158" t="n">
        <v>0</v>
      </c>
      <c r="G158" t="inlineStr">
        <is>
          <t>9605, 605, 304, 301, 305, 304, 301, 305, 9605, 605</t>
        </is>
      </c>
      <c r="H158" t="n">
        <v>0</v>
      </c>
      <c r="I158" t="n">
        <v>0</v>
      </c>
      <c r="J158" t="n">
        <v>0</v>
      </c>
      <c r="K158" t="n">
        <v>0</v>
      </c>
      <c r="L158" t="n">
        <v>0</v>
      </c>
      <c r="M158" t="n">
        <v>0</v>
      </c>
      <c r="N158" t="n">
        <v>0</v>
      </c>
      <c r="O158" t="n">
        <v>0</v>
      </c>
      <c r="P158" t="n">
        <v>0</v>
      </c>
      <c r="Q158" t="n">
        <v>0</v>
      </c>
      <c r="R158" t="n">
        <v>0</v>
      </c>
      <c r="S158" t="n">
        <v>0</v>
      </c>
      <c r="T158" t="n">
        <v>0</v>
      </c>
      <c r="U158" t="n">
        <v>0</v>
      </c>
      <c r="V158" t="n">
        <v>1.2525</v>
      </c>
      <c r="W158" t="n">
        <v>0</v>
      </c>
      <c r="X158" t="n">
        <v>244</v>
      </c>
      <c r="Y158" t="n">
        <v>244</v>
      </c>
      <c r="Z158" t="n">
        <v>244</v>
      </c>
      <c r="AA158" s="20" t="n">
        <v>44599</v>
      </c>
      <c r="AB158" t="inlineStr">
        <is>
          <t>Gusto.01/2022</t>
        </is>
      </c>
      <c r="AC158" s="20" t="n">
        <v>45930</v>
      </c>
      <c r="AD158" t="n">
        <v>27.1111</v>
      </c>
      <c r="AE158" t="n">
        <v>20.3333</v>
      </c>
      <c r="AF158" t="inlineStr">
        <is>
          <t>0:0</t>
        </is>
      </c>
      <c r="AG158" t="n">
        <v>0</v>
      </c>
    </row>
    <row r="159">
      <c r="A159" t="inlineStr">
        <is>
          <t>BTQ</t>
        </is>
      </c>
      <c r="B159" t="inlineStr">
        <is>
          <t>RM</t>
        </is>
      </c>
      <c r="C159" t="inlineStr">
        <is>
          <t>RM.BTQ.0039</t>
        </is>
      </c>
      <c r="D159" t="inlineStr">
        <is>
          <t>DR.GUSTO 100 GEL COLOR TUBE FLAG RED</t>
        </is>
      </c>
      <c r="E159" t="n">
        <v>0</v>
      </c>
      <c r="F159" t="n">
        <v>0</v>
      </c>
      <c r="G159" t="inlineStr">
        <is>
          <t>9605, 605, 304, 301, 305, 306, 304, 605, 306, 301, 305, 9605</t>
        </is>
      </c>
      <c r="H159" t="n">
        <v>0</v>
      </c>
      <c r="I159" t="n">
        <v>0</v>
      </c>
      <c r="J159" t="n">
        <v>0</v>
      </c>
      <c r="K159" t="n">
        <v>0</v>
      </c>
      <c r="L159" t="n">
        <v>0</v>
      </c>
      <c r="M159" t="n">
        <v>0</v>
      </c>
      <c r="N159" t="n">
        <v>0</v>
      </c>
      <c r="O159" t="n">
        <v>0</v>
      </c>
      <c r="P159" t="n">
        <v>0</v>
      </c>
      <c r="Q159" t="n">
        <v>0</v>
      </c>
      <c r="R159" t="n">
        <v>0</v>
      </c>
      <c r="S159" t="n">
        <v>0</v>
      </c>
      <c r="T159" t="n">
        <v>0</v>
      </c>
      <c r="U159" t="n">
        <v>0</v>
      </c>
      <c r="V159" t="n">
        <v>1.2525</v>
      </c>
      <c r="W159" t="n">
        <v>0</v>
      </c>
      <c r="X159" t="n">
        <v>278</v>
      </c>
      <c r="Y159" t="n">
        <v>278</v>
      </c>
      <c r="Z159" t="n">
        <v>278</v>
      </c>
      <c r="AA159" s="20" t="n">
        <v>44599</v>
      </c>
      <c r="AB159" t="inlineStr">
        <is>
          <t>Gusto.01/2022</t>
        </is>
      </c>
      <c r="AC159" s="20" t="n">
        <v>45930</v>
      </c>
      <c r="AD159" t="n">
        <v>30.8888</v>
      </c>
      <c r="AE159" t="n">
        <v>23.1666</v>
      </c>
      <c r="AF159" t="inlineStr">
        <is>
          <t>0:0</t>
        </is>
      </c>
      <c r="AG159" t="n">
        <v>0</v>
      </c>
    </row>
    <row r="160">
      <c r="A160" t="inlineStr">
        <is>
          <t>BTQ</t>
        </is>
      </c>
      <c r="B160" t="inlineStr">
        <is>
          <t>RM</t>
        </is>
      </c>
      <c r="C160" t="inlineStr">
        <is>
          <t>RM.BTQ.0040</t>
        </is>
      </c>
      <c r="D160" t="inlineStr">
        <is>
          <t xml:space="preserve">DR.GUSTO 100 GEL COLOR TUBE WHITE </t>
        </is>
      </c>
      <c r="E160" t="n">
        <v>0</v>
      </c>
      <c r="F160" t="n">
        <v>0</v>
      </c>
      <c r="G160" t="inlineStr">
        <is>
          <t>9605, 304, 605, 301, 9605, 605, 304, 301</t>
        </is>
      </c>
      <c r="H160" t="n">
        <v>0</v>
      </c>
      <c r="I160" t="n">
        <v>0</v>
      </c>
      <c r="J160" t="n">
        <v>0</v>
      </c>
      <c r="K160" t="n">
        <v>0</v>
      </c>
      <c r="L160" t="n">
        <v>0</v>
      </c>
      <c r="M160" t="n">
        <v>0</v>
      </c>
      <c r="N160" t="n">
        <v>0</v>
      </c>
      <c r="O160" t="n">
        <v>0</v>
      </c>
      <c r="P160" t="n">
        <v>0</v>
      </c>
      <c r="Q160" t="n">
        <v>0</v>
      </c>
      <c r="R160" t="n">
        <v>0</v>
      </c>
      <c r="S160" t="n">
        <v>0</v>
      </c>
      <c r="T160" t="n">
        <v>0</v>
      </c>
      <c r="U160" t="n">
        <v>0</v>
      </c>
      <c r="V160" t="n">
        <v>1.2525</v>
      </c>
      <c r="W160" t="n">
        <v>0</v>
      </c>
      <c r="X160" t="n">
        <v>34</v>
      </c>
      <c r="Y160" t="n">
        <v>34</v>
      </c>
      <c r="Z160" t="n">
        <v>34</v>
      </c>
      <c r="AA160" s="20" t="n">
        <v>44599</v>
      </c>
      <c r="AB160" t="inlineStr">
        <is>
          <t>Gusto.01/2022</t>
        </is>
      </c>
      <c r="AC160" s="20" t="n">
        <v>45930</v>
      </c>
      <c r="AD160" t="n">
        <v>3.7777</v>
      </c>
      <c r="AE160" t="n">
        <v>2.8333</v>
      </c>
      <c r="AF160" t="inlineStr">
        <is>
          <t>0:0</t>
        </is>
      </c>
      <c r="AG160" t="n">
        <v>0</v>
      </c>
    </row>
    <row r="161">
      <c r="A161" t="inlineStr">
        <is>
          <t>BTQ</t>
        </is>
      </c>
      <c r="B161" t="inlineStr">
        <is>
          <t>RM</t>
        </is>
      </c>
      <c r="C161" t="inlineStr">
        <is>
          <t>RM.BTQ.0041</t>
        </is>
      </c>
      <c r="D161" t="inlineStr">
        <is>
          <t>Vanilla syrup 1883</t>
        </is>
      </c>
      <c r="E161" t="n">
        <v>2.51</v>
      </c>
      <c r="F161" t="n">
        <v>14.0635</v>
      </c>
      <c r="G161" t="inlineStr">
        <is>
          <t>304, 304</t>
        </is>
      </c>
      <c r="H161" t="n">
        <v>0</v>
      </c>
      <c r="I161" t="n">
        <v>0</v>
      </c>
      <c r="J161" t="n">
        <v>0</v>
      </c>
      <c r="K161" t="n">
        <v>0</v>
      </c>
      <c r="L161" t="n">
        <v>0</v>
      </c>
      <c r="M161" t="n">
        <v>0</v>
      </c>
      <c r="N161" t="n">
        <v>0</v>
      </c>
      <c r="O161" t="n">
        <v>0</v>
      </c>
      <c r="P161" t="n">
        <v>0</v>
      </c>
      <c r="Q161" t="n">
        <v>0</v>
      </c>
      <c r="R161" t="n">
        <v>0</v>
      </c>
      <c r="S161" t="n">
        <v>0</v>
      </c>
      <c r="T161" t="n">
        <v>2.51</v>
      </c>
      <c r="U161" t="n">
        <v>14.0635</v>
      </c>
      <c r="V161" t="n">
        <v>5.603</v>
      </c>
      <c r="W161" t="n">
        <v>0.287</v>
      </c>
      <c r="X161" t="n">
        <v>0.287</v>
      </c>
      <c r="Y161" t="n">
        <v>0.287</v>
      </c>
      <c r="Z161" t="n">
        <v>0.287</v>
      </c>
      <c r="AA161" s="20" t="n">
        <v>45676</v>
      </c>
      <c r="AB161" t="inlineStr">
        <is>
          <t>شركة المحمودية لتجارة مستلزمات المخابز والحلويات</t>
        </is>
      </c>
      <c r="AC161" s="20" t="n">
        <v>45992</v>
      </c>
      <c r="AD161" t="n">
        <v>0.0318</v>
      </c>
      <c r="AE161" t="n">
        <v>0.0239</v>
      </c>
      <c r="AF161" t="inlineStr">
        <is>
          <t>104:28</t>
        </is>
      </c>
      <c r="AG161" t="n">
        <v>0</v>
      </c>
    </row>
    <row r="162">
      <c r="A162" t="inlineStr">
        <is>
          <t>BTQ</t>
        </is>
      </c>
      <c r="B162" t="inlineStr">
        <is>
          <t>RM</t>
        </is>
      </c>
      <c r="C162" t="inlineStr">
        <is>
          <t>RM.BTQ.0042</t>
        </is>
      </c>
      <c r="D162" t="inlineStr">
        <is>
          <t>Caramel syrup 1883</t>
        </is>
      </c>
      <c r="E162" t="n">
        <v>2.03</v>
      </c>
      <c r="F162" t="n">
        <v>11.3741</v>
      </c>
      <c r="G162" t="inlineStr">
        <is>
          <t>304, 304</t>
        </is>
      </c>
      <c r="H162" t="n">
        <v>0</v>
      </c>
      <c r="I162" t="n">
        <v>0</v>
      </c>
      <c r="J162" t="n">
        <v>0</v>
      </c>
      <c r="K162" t="n">
        <v>0</v>
      </c>
      <c r="L162" t="n">
        <v>0</v>
      </c>
      <c r="M162" t="n">
        <v>0</v>
      </c>
      <c r="N162" t="n">
        <v>0</v>
      </c>
      <c r="O162" t="n">
        <v>0</v>
      </c>
      <c r="P162" t="n">
        <v>0</v>
      </c>
      <c r="Q162" t="n">
        <v>0</v>
      </c>
      <c r="R162" t="n">
        <v>0</v>
      </c>
      <c r="S162" t="n">
        <v>0</v>
      </c>
      <c r="T162" t="n">
        <v>2.03</v>
      </c>
      <c r="U162" t="n">
        <v>11.3741</v>
      </c>
      <c r="V162" t="n">
        <v>5.8891</v>
      </c>
      <c r="W162" t="n">
        <v>0</v>
      </c>
      <c r="X162" t="n">
        <v>0</v>
      </c>
      <c r="Y162" t="n">
        <v>0</v>
      </c>
      <c r="Z162" t="n">
        <v>0</v>
      </c>
      <c r="AA162" s="20" t="n">
        <v>45676</v>
      </c>
      <c r="AB162" t="inlineStr">
        <is>
          <t>شركة المحمودية لتجارة مستلزمات المخابز والحلويات</t>
        </is>
      </c>
      <c r="AC162" s="20" t="n">
        <v>2</v>
      </c>
      <c r="AD162" t="n">
        <v>0</v>
      </c>
      <c r="AE162" t="n">
        <v>0</v>
      </c>
      <c r="AG162" t="n">
        <v>0</v>
      </c>
    </row>
    <row r="163">
      <c r="A163" t="inlineStr">
        <is>
          <t>BTQ</t>
        </is>
      </c>
      <c r="B163" t="inlineStr">
        <is>
          <t>RM</t>
        </is>
      </c>
      <c r="C163" t="inlineStr">
        <is>
          <t>RM.BTQ.0043</t>
        </is>
      </c>
      <c r="D163" t="inlineStr">
        <is>
          <t>Hazelnut syrup 1883</t>
        </is>
      </c>
      <c r="E163" t="n">
        <v>7.059</v>
      </c>
      <c r="F163" t="n">
        <v>39.5516</v>
      </c>
      <c r="G163" t="inlineStr">
        <is>
          <t>304, 304</t>
        </is>
      </c>
      <c r="H163" t="n">
        <v>0</v>
      </c>
      <c r="I163" t="n">
        <v>0</v>
      </c>
      <c r="J163" t="n">
        <v>0</v>
      </c>
      <c r="K163" t="n">
        <v>0</v>
      </c>
      <c r="L163" t="n">
        <v>0</v>
      </c>
      <c r="M163" t="n">
        <v>0</v>
      </c>
      <c r="N163" t="n">
        <v>0</v>
      </c>
      <c r="O163" t="n">
        <v>0</v>
      </c>
      <c r="P163" t="n">
        <v>0</v>
      </c>
      <c r="Q163" t="n">
        <v>0</v>
      </c>
      <c r="R163" t="n">
        <v>0</v>
      </c>
      <c r="S163" t="n">
        <v>0</v>
      </c>
      <c r="T163" t="n">
        <v>7.059</v>
      </c>
      <c r="U163" t="n">
        <v>39.5516</v>
      </c>
      <c r="V163" t="n">
        <v>5.817</v>
      </c>
      <c r="W163" t="n">
        <v>0</v>
      </c>
      <c r="X163" t="n">
        <v>0</v>
      </c>
      <c r="Y163" t="n">
        <v>0</v>
      </c>
      <c r="Z163" t="n">
        <v>0</v>
      </c>
      <c r="AA163" s="20" t="n">
        <v>45836</v>
      </c>
      <c r="AB163" t="inlineStr">
        <is>
          <t>شركة المحمودية لتجارة مستلزمات المخابز والحلويات</t>
        </is>
      </c>
      <c r="AC163" s="20" t="n">
        <v>2</v>
      </c>
      <c r="AD163" t="n">
        <v>0</v>
      </c>
      <c r="AE163" t="n">
        <v>0</v>
      </c>
      <c r="AG163" t="n">
        <v>0</v>
      </c>
    </row>
    <row r="164">
      <c r="A164" t="inlineStr">
        <is>
          <t>BTQ</t>
        </is>
      </c>
      <c r="B164" t="inlineStr">
        <is>
          <t>RM</t>
        </is>
      </c>
      <c r="C164" t="inlineStr">
        <is>
          <t>RM.BTQ.0044</t>
        </is>
      </c>
      <c r="D164" t="inlineStr">
        <is>
          <t xml:space="preserve">Pan cake mix </t>
        </is>
      </c>
      <c r="E164" t="n">
        <v>0.9</v>
      </c>
      <c r="F164" t="n">
        <v>2.7153</v>
      </c>
      <c r="G164" t="inlineStr">
        <is>
          <t>304, 304</t>
        </is>
      </c>
      <c r="H164" t="n">
        <v>0</v>
      </c>
      <c r="I164" t="n">
        <v>0</v>
      </c>
      <c r="J164" t="n">
        <v>0</v>
      </c>
      <c r="K164" t="n">
        <v>0</v>
      </c>
      <c r="L164" t="n">
        <v>0</v>
      </c>
      <c r="M164" t="n">
        <v>0</v>
      </c>
      <c r="N164" t="n">
        <v>0</v>
      </c>
      <c r="O164" t="n">
        <v>0</v>
      </c>
      <c r="P164" t="n">
        <v>0</v>
      </c>
      <c r="Q164" t="n">
        <v>0</v>
      </c>
      <c r="R164" t="n">
        <v>0</v>
      </c>
      <c r="S164" t="n">
        <v>0</v>
      </c>
      <c r="T164" t="n">
        <v>0.9</v>
      </c>
      <c r="U164" t="n">
        <v>2.7153</v>
      </c>
      <c r="V164" t="n">
        <v>3.017</v>
      </c>
      <c r="W164" t="n">
        <v>0</v>
      </c>
      <c r="X164" t="n">
        <v>0</v>
      </c>
      <c r="Y164" t="n">
        <v>0</v>
      </c>
      <c r="Z164" t="n">
        <v>0</v>
      </c>
      <c r="AA164" s="20" t="n">
        <v>45693</v>
      </c>
      <c r="AB164" t="inlineStr">
        <is>
          <t>العافية لتجارة الشوكولاتة والحلويات</t>
        </is>
      </c>
      <c r="AC164" s="20" t="n">
        <v>2</v>
      </c>
      <c r="AD164" t="n">
        <v>0</v>
      </c>
      <c r="AE164" t="n">
        <v>0</v>
      </c>
      <c r="AG164" t="n">
        <v>0</v>
      </c>
    </row>
    <row r="165">
      <c r="A165" t="inlineStr">
        <is>
          <t>BTQ</t>
        </is>
      </c>
      <c r="B165" t="inlineStr">
        <is>
          <t>RM</t>
        </is>
      </c>
      <c r="C165" t="inlineStr">
        <is>
          <t>RM.BTQ.0045</t>
        </is>
      </c>
      <c r="D165" t="inlineStr">
        <is>
          <t>مربى التوت الاحمر</t>
        </is>
      </c>
      <c r="E165" t="n">
        <v>0</v>
      </c>
      <c r="F165" t="n">
        <v>0</v>
      </c>
      <c r="G165" t="inlineStr">
        <is>
          <t>304, 304</t>
        </is>
      </c>
      <c r="H165" t="n">
        <v>0</v>
      </c>
      <c r="I165" t="n">
        <v>0</v>
      </c>
      <c r="J165" t="n">
        <v>0</v>
      </c>
      <c r="K165" t="n">
        <v>0</v>
      </c>
      <c r="L165" t="n">
        <v>0</v>
      </c>
      <c r="M165" t="n">
        <v>0</v>
      </c>
      <c r="N165" t="n">
        <v>0</v>
      </c>
      <c r="O165" t="n">
        <v>0</v>
      </c>
      <c r="P165" t="n">
        <v>0</v>
      </c>
      <c r="Q165" t="n">
        <v>0</v>
      </c>
      <c r="R165" t="n">
        <v>0</v>
      </c>
      <c r="S165" t="n">
        <v>0</v>
      </c>
      <c r="T165" t="n">
        <v>0</v>
      </c>
      <c r="U165" t="n">
        <v>0</v>
      </c>
      <c r="V165" t="n">
        <v>5</v>
      </c>
      <c r="W165" t="n">
        <v>0</v>
      </c>
      <c r="X165" t="n">
        <v>0</v>
      </c>
      <c r="Y165" t="n">
        <v>0</v>
      </c>
      <c r="Z165" t="n">
        <v>0</v>
      </c>
      <c r="AA165" s="20" t="n">
        <v>45692</v>
      </c>
      <c r="AB165" t="inlineStr">
        <is>
          <t>Cash Customer - مورد</t>
        </is>
      </c>
      <c r="AC165" s="20" t="n">
        <v>2</v>
      </c>
      <c r="AD165" t="n">
        <v>0</v>
      </c>
      <c r="AE165" t="n">
        <v>0</v>
      </c>
      <c r="AG165" t="n">
        <v>0</v>
      </c>
    </row>
    <row r="166">
      <c r="A166" t="inlineStr">
        <is>
          <t>BTQ</t>
        </is>
      </c>
      <c r="B166" t="inlineStr">
        <is>
          <t>RM</t>
        </is>
      </c>
      <c r="C166" t="inlineStr">
        <is>
          <t>RM.BTQ.0046</t>
        </is>
      </c>
      <c r="D166" t="inlineStr">
        <is>
          <t xml:space="preserve">Truffle shell white </t>
        </is>
      </c>
      <c r="E166" t="n">
        <v>2.004</v>
      </c>
      <c r="F166" t="n">
        <v>0.1234</v>
      </c>
      <c r="G166" t="inlineStr">
        <is>
          <t>304, 499, 499, 304, 499</t>
        </is>
      </c>
      <c r="H166" t="n">
        <v>0</v>
      </c>
      <c r="I166" t="n">
        <v>0</v>
      </c>
      <c r="J166" t="n">
        <v>0</v>
      </c>
      <c r="K166" t="n">
        <v>0</v>
      </c>
      <c r="L166" t="n">
        <v>0</v>
      </c>
      <c r="M166" t="n">
        <v>0</v>
      </c>
      <c r="N166" t="n">
        <v>0</v>
      </c>
      <c r="O166" t="n">
        <v>0</v>
      </c>
      <c r="P166" t="n">
        <v>0</v>
      </c>
      <c r="Q166" t="n">
        <v>-0.7437</v>
      </c>
      <c r="R166" t="n">
        <v>0</v>
      </c>
      <c r="S166" t="n">
        <v>-0.7437</v>
      </c>
      <c r="T166" t="n">
        <v>1.2603</v>
      </c>
      <c r="U166" t="n">
        <v>0.0776</v>
      </c>
      <c r="V166" t="n">
        <v>0.0616</v>
      </c>
      <c r="W166" t="n">
        <v>1.4874</v>
      </c>
      <c r="X166" t="n">
        <v>1.4874</v>
      </c>
      <c r="Y166" t="n">
        <v>1.4874</v>
      </c>
      <c r="Z166" t="n">
        <v>1.4874</v>
      </c>
      <c r="AA166" s="20" t="n">
        <v>45683</v>
      </c>
      <c r="AB166" t="inlineStr">
        <is>
          <t>شركة المحمودية لتجارة مستلزمات المخابز والحلويات</t>
        </is>
      </c>
      <c r="AC166" s="20" t="n">
        <v>46081</v>
      </c>
      <c r="AD166" t="n">
        <v>0.1652</v>
      </c>
      <c r="AE166" t="n">
        <v>0.1239</v>
      </c>
      <c r="AF166" t="inlineStr">
        <is>
          <t>10:5</t>
        </is>
      </c>
      <c r="AG166" t="n">
        <v>0</v>
      </c>
    </row>
    <row r="167">
      <c r="A167" t="inlineStr">
        <is>
          <t>BTQ</t>
        </is>
      </c>
      <c r="B167" t="inlineStr">
        <is>
          <t>RM</t>
        </is>
      </c>
      <c r="C167" t="inlineStr">
        <is>
          <t>RM.BTQ.0047</t>
        </is>
      </c>
      <c r="D167" t="inlineStr">
        <is>
          <t>حبوب الكاكاو المكسورة</t>
        </is>
      </c>
      <c r="E167" t="n">
        <v>0</v>
      </c>
      <c r="F167" t="n">
        <v>0</v>
      </c>
      <c r="G167" t="inlineStr">
        <is>
          <t>304, 304</t>
        </is>
      </c>
      <c r="H167" t="n">
        <v>0</v>
      </c>
      <c r="I167" t="n">
        <v>0</v>
      </c>
      <c r="J167" t="n">
        <v>0</v>
      </c>
      <c r="K167" t="n">
        <v>0</v>
      </c>
      <c r="L167" t="n">
        <v>0</v>
      </c>
      <c r="M167" t="n">
        <v>0</v>
      </c>
      <c r="N167" t="n">
        <v>0</v>
      </c>
      <c r="O167" t="n">
        <v>0</v>
      </c>
      <c r="P167" t="n">
        <v>0</v>
      </c>
      <c r="Q167" t="n">
        <v>0</v>
      </c>
      <c r="R167" t="n">
        <v>0</v>
      </c>
      <c r="S167" t="n">
        <v>0</v>
      </c>
      <c r="T167" t="n">
        <v>0</v>
      </c>
      <c r="U167" t="n">
        <v>0</v>
      </c>
      <c r="V167" t="n">
        <v>21</v>
      </c>
      <c r="W167" t="n">
        <v>0</v>
      </c>
      <c r="X167" t="n">
        <v>0</v>
      </c>
      <c r="Y167" t="n">
        <v>0</v>
      </c>
      <c r="Z167" t="n">
        <v>0</v>
      </c>
      <c r="AA167" s="20" t="n">
        <v>45679</v>
      </c>
      <c r="AB167" t="inlineStr">
        <is>
          <t>شركة الكونية للاستيراد والتصدير</t>
        </is>
      </c>
      <c r="AC167" s="20" t="n">
        <v>2</v>
      </c>
      <c r="AD167" t="n">
        <v>0</v>
      </c>
      <c r="AE167" t="n">
        <v>0</v>
      </c>
      <c r="AG167" t="n">
        <v>0</v>
      </c>
    </row>
    <row r="168">
      <c r="A168" t="inlineStr">
        <is>
          <t>BTQ</t>
        </is>
      </c>
      <c r="B168" t="inlineStr">
        <is>
          <t>RM</t>
        </is>
      </c>
      <c r="C168" t="inlineStr">
        <is>
          <t>RM.BTQ.0048</t>
        </is>
      </c>
      <c r="D168" t="inlineStr">
        <is>
          <t xml:space="preserve">Truffle Shells Milk </t>
        </is>
      </c>
      <c r="E168" t="n">
        <v>0</v>
      </c>
      <c r="F168" t="n">
        <v>0</v>
      </c>
      <c r="G168" t="inlineStr">
        <is>
          <t>304, 304</t>
        </is>
      </c>
      <c r="H168" t="n">
        <v>0</v>
      </c>
      <c r="I168" t="n">
        <v>0</v>
      </c>
      <c r="J168" t="n">
        <v>0</v>
      </c>
      <c r="K168" t="n">
        <v>0</v>
      </c>
      <c r="L168" t="n">
        <v>0</v>
      </c>
      <c r="M168" t="n">
        <v>0</v>
      </c>
      <c r="N168" t="n">
        <v>0</v>
      </c>
      <c r="O168" t="n">
        <v>0</v>
      </c>
      <c r="P168" t="n">
        <v>0</v>
      </c>
      <c r="Q168" t="n">
        <v>0</v>
      </c>
      <c r="R168" t="n">
        <v>0</v>
      </c>
      <c r="S168" t="n">
        <v>0</v>
      </c>
      <c r="T168" t="n">
        <v>0</v>
      </c>
      <c r="U168" t="n">
        <v>0</v>
      </c>
      <c r="V168" t="n">
        <v>3.8794</v>
      </c>
      <c r="W168" t="n">
        <v>0</v>
      </c>
      <c r="X168" t="n">
        <v>0</v>
      </c>
      <c r="Y168" t="n">
        <v>0</v>
      </c>
      <c r="Z168" t="n">
        <v>0</v>
      </c>
      <c r="AA168" s="20" t="n">
        <v>45693</v>
      </c>
      <c r="AB168" t="inlineStr">
        <is>
          <t>شركة المحمودية لتجارة مستلزمات المخابز والحلويات</t>
        </is>
      </c>
      <c r="AC168" s="20" t="n">
        <v>2</v>
      </c>
      <c r="AD168" t="n">
        <v>0</v>
      </c>
      <c r="AE168" t="n">
        <v>0</v>
      </c>
      <c r="AG168" t="n">
        <v>0</v>
      </c>
    </row>
    <row r="169">
      <c r="A169" t="inlineStr">
        <is>
          <t>BTQ</t>
        </is>
      </c>
      <c r="B169" t="inlineStr">
        <is>
          <t>RM</t>
        </is>
      </c>
      <c r="C169" t="inlineStr">
        <is>
          <t>RM.BTQ.0049</t>
        </is>
      </c>
      <c r="D169" t="inlineStr">
        <is>
          <t xml:space="preserve">Fondant </t>
        </is>
      </c>
      <c r="E169" t="n">
        <v>15.1</v>
      </c>
      <c r="F169" t="n">
        <v>43.1429</v>
      </c>
      <c r="G169" t="inlineStr">
        <is>
          <t>304, 402, 499, 9402, 304, 402, 499, 9402</t>
        </is>
      </c>
      <c r="H169" t="n">
        <v>0</v>
      </c>
      <c r="I169" t="n">
        <v>0</v>
      </c>
      <c r="J169" t="n">
        <v>0</v>
      </c>
      <c r="K169" t="n">
        <v>0</v>
      </c>
      <c r="L169" t="n">
        <v>0</v>
      </c>
      <c r="M169" t="n">
        <v>0</v>
      </c>
      <c r="N169" t="n">
        <v>0</v>
      </c>
      <c r="O169" t="n">
        <v>0</v>
      </c>
      <c r="P169" t="n">
        <v>0</v>
      </c>
      <c r="Q169" t="n">
        <v>0</v>
      </c>
      <c r="R169" t="n">
        <v>0</v>
      </c>
      <c r="S169" t="n">
        <v>0</v>
      </c>
      <c r="T169" t="n">
        <v>15.1</v>
      </c>
      <c r="U169" t="n">
        <v>43.1429</v>
      </c>
      <c r="V169" t="n">
        <v>2.8571</v>
      </c>
      <c r="W169" t="n">
        <v>0</v>
      </c>
      <c r="X169" t="n">
        <v>0</v>
      </c>
      <c r="Y169" t="n">
        <v>0</v>
      </c>
      <c r="Z169" t="n">
        <v>0</v>
      </c>
      <c r="AA169" s="20" t="n">
        <v>45690</v>
      </c>
      <c r="AB169" t="inlineStr">
        <is>
          <t>شركة الكونية للاستيراد والتصدير</t>
        </is>
      </c>
      <c r="AC169" s="20" t="n">
        <v>2</v>
      </c>
      <c r="AD169" t="n">
        <v>0</v>
      </c>
      <c r="AE169" t="n">
        <v>0</v>
      </c>
      <c r="AG169" t="n">
        <v>0</v>
      </c>
    </row>
    <row r="170">
      <c r="A170" t="inlineStr">
        <is>
          <t>BTQ</t>
        </is>
      </c>
      <c r="B170" t="inlineStr">
        <is>
          <t>RM</t>
        </is>
      </c>
      <c r="C170" t="inlineStr">
        <is>
          <t>RM.BTQ.0050</t>
        </is>
      </c>
      <c r="D170" t="inlineStr">
        <is>
          <t>عجينة كروسان سادة 70 غم</t>
        </is>
      </c>
      <c r="E170" t="n">
        <v>0</v>
      </c>
      <c r="F170" t="n">
        <v>0</v>
      </c>
      <c r="G170" t="inlineStr">
        <is>
          <t>304, 304, 304</t>
        </is>
      </c>
      <c r="H170" t="n">
        <v>5.04</v>
      </c>
      <c r="I170" t="n">
        <v>0</v>
      </c>
      <c r="J170" t="n">
        <v>0</v>
      </c>
      <c r="K170" t="n">
        <v>0</v>
      </c>
      <c r="L170" t="n">
        <v>0</v>
      </c>
      <c r="M170" t="n">
        <v>5.04</v>
      </c>
      <c r="N170" t="n">
        <v>0</v>
      </c>
      <c r="O170" t="n">
        <v>0</v>
      </c>
      <c r="P170" t="n">
        <v>0</v>
      </c>
      <c r="Q170" t="n">
        <v>0</v>
      </c>
      <c r="R170" t="n">
        <v>0</v>
      </c>
      <c r="S170" t="n">
        <v>0</v>
      </c>
      <c r="T170" t="n">
        <v>5.04</v>
      </c>
      <c r="U170" t="n">
        <v>50</v>
      </c>
      <c r="V170" t="n">
        <v>9.9206</v>
      </c>
      <c r="W170" t="n">
        <v>0</v>
      </c>
      <c r="X170" t="n">
        <v>0</v>
      </c>
      <c r="Y170" t="n">
        <v>0</v>
      </c>
      <c r="Z170" t="n">
        <v>0</v>
      </c>
      <c r="AA170" s="20" t="n">
        <v>46063</v>
      </c>
      <c r="AB170" t="inlineStr">
        <is>
          <t>Cash Customer - مورد</t>
        </is>
      </c>
      <c r="AC170" s="20" t="n">
        <v>45962</v>
      </c>
      <c r="AD170" t="n">
        <v>0</v>
      </c>
      <c r="AE170" t="n">
        <v>0</v>
      </c>
      <c r="AG170" t="n">
        <v>50</v>
      </c>
    </row>
    <row r="171">
      <c r="A171" t="inlineStr">
        <is>
          <t>BTQ</t>
        </is>
      </c>
      <c r="B171" t="inlineStr">
        <is>
          <t>RM</t>
        </is>
      </c>
      <c r="C171" t="inlineStr">
        <is>
          <t>RM.BTQ.0051</t>
        </is>
      </c>
      <c r="D171" t="inlineStr">
        <is>
          <t xml:space="preserve">عجينة كروسان جبنة 90 غم </t>
        </is>
      </c>
      <c r="E171" t="n">
        <v>0</v>
      </c>
      <c r="F171" t="n">
        <v>0</v>
      </c>
      <c r="G171" t="inlineStr">
        <is>
          <t>304, 304</t>
        </is>
      </c>
      <c r="H171" t="n">
        <v>0</v>
      </c>
      <c r="I171" t="n">
        <v>0</v>
      </c>
      <c r="J171" t="n">
        <v>0</v>
      </c>
      <c r="K171" t="n">
        <v>0</v>
      </c>
      <c r="L171" t="n">
        <v>0</v>
      </c>
      <c r="M171" t="n">
        <v>0</v>
      </c>
      <c r="N171" t="n">
        <v>0</v>
      </c>
      <c r="O171" t="n">
        <v>0</v>
      </c>
      <c r="P171" t="n">
        <v>0</v>
      </c>
      <c r="Q171" t="n">
        <v>0</v>
      </c>
      <c r="R171" t="n">
        <v>0</v>
      </c>
      <c r="S171" t="n">
        <v>0</v>
      </c>
      <c r="T171" t="n">
        <v>0</v>
      </c>
      <c r="U171" t="n">
        <v>0</v>
      </c>
      <c r="V171" t="n">
        <v>8.9506</v>
      </c>
      <c r="W171" t="n">
        <v>0</v>
      </c>
      <c r="X171" t="n">
        <v>0</v>
      </c>
      <c r="Y171" t="n">
        <v>0</v>
      </c>
      <c r="Z171" t="n">
        <v>0</v>
      </c>
      <c r="AA171" s="20" t="n">
        <v>45703</v>
      </c>
      <c r="AB171" t="inlineStr">
        <is>
          <t>الشركة الحصاد الخير للاستثمار</t>
        </is>
      </c>
      <c r="AC171" s="20" t="n">
        <v>45962</v>
      </c>
      <c r="AD171" t="n">
        <v>0</v>
      </c>
      <c r="AE171" t="n">
        <v>0</v>
      </c>
      <c r="AG171" t="n">
        <v>0</v>
      </c>
    </row>
    <row r="172">
      <c r="A172" t="inlineStr">
        <is>
          <t>BTQ</t>
        </is>
      </c>
      <c r="B172" t="inlineStr">
        <is>
          <t>RM</t>
        </is>
      </c>
      <c r="C172" t="inlineStr">
        <is>
          <t>RM.BTQ.0052</t>
        </is>
      </c>
      <c r="D172" t="inlineStr">
        <is>
          <t xml:space="preserve">عجينة كروسان شوكولاتة 100 غم </t>
        </is>
      </c>
      <c r="E172" t="n">
        <v>0</v>
      </c>
      <c r="F172" t="n">
        <v>0</v>
      </c>
      <c r="G172" t="inlineStr">
        <is>
          <t>304, 304</t>
        </is>
      </c>
      <c r="H172" t="n">
        <v>0</v>
      </c>
      <c r="I172" t="n">
        <v>0</v>
      </c>
      <c r="J172" t="n">
        <v>0</v>
      </c>
      <c r="K172" t="n">
        <v>0</v>
      </c>
      <c r="L172" t="n">
        <v>0</v>
      </c>
      <c r="M172" t="n">
        <v>0</v>
      </c>
      <c r="N172" t="n">
        <v>0</v>
      </c>
      <c r="O172" t="n">
        <v>0</v>
      </c>
      <c r="P172" t="n">
        <v>0</v>
      </c>
      <c r="Q172" t="n">
        <v>0</v>
      </c>
      <c r="R172" t="n">
        <v>0</v>
      </c>
      <c r="S172" t="n">
        <v>0</v>
      </c>
      <c r="T172" t="n">
        <v>0</v>
      </c>
      <c r="U172" t="n">
        <v>0</v>
      </c>
      <c r="V172" t="n">
        <v>8.333299999999999</v>
      </c>
      <c r="W172" t="n">
        <v>0</v>
      </c>
      <c r="X172" t="n">
        <v>0</v>
      </c>
      <c r="Y172" t="n">
        <v>0</v>
      </c>
      <c r="Z172" t="n">
        <v>0</v>
      </c>
      <c r="AA172" s="20" t="n">
        <v>45676</v>
      </c>
      <c r="AB172" t="inlineStr">
        <is>
          <t>الشركة الحصاد الخير للاستثمار</t>
        </is>
      </c>
      <c r="AC172" s="20" t="n">
        <v>45962</v>
      </c>
      <c r="AD172" t="n">
        <v>0</v>
      </c>
      <c r="AE172" t="n">
        <v>0</v>
      </c>
      <c r="AG172" t="n">
        <v>0</v>
      </c>
    </row>
    <row r="173">
      <c r="A173" t="inlineStr">
        <is>
          <t>BTQ</t>
        </is>
      </c>
      <c r="B173" t="inlineStr">
        <is>
          <t>RM</t>
        </is>
      </c>
      <c r="C173" t="inlineStr">
        <is>
          <t>RM.BTQ.0053</t>
        </is>
      </c>
      <c r="D173" t="inlineStr">
        <is>
          <t xml:space="preserve">عجينة كروسان زعتر 80 غم </t>
        </is>
      </c>
      <c r="E173" t="n">
        <v>0</v>
      </c>
      <c r="F173" t="n">
        <v>0</v>
      </c>
      <c r="G173" t="inlineStr">
        <is>
          <t>304, 304</t>
        </is>
      </c>
      <c r="H173" t="n">
        <v>0</v>
      </c>
      <c r="I173" t="n">
        <v>0</v>
      </c>
      <c r="J173" t="n">
        <v>0</v>
      </c>
      <c r="K173" t="n">
        <v>0</v>
      </c>
      <c r="L173" t="n">
        <v>0</v>
      </c>
      <c r="M173" t="n">
        <v>0</v>
      </c>
      <c r="N173" t="n">
        <v>0</v>
      </c>
      <c r="O173" t="n">
        <v>0</v>
      </c>
      <c r="P173" t="n">
        <v>0</v>
      </c>
      <c r="Q173" t="n">
        <v>0</v>
      </c>
      <c r="R173" t="n">
        <v>0</v>
      </c>
      <c r="S173" t="n">
        <v>0</v>
      </c>
      <c r="T173" t="n">
        <v>0</v>
      </c>
      <c r="U173" t="n">
        <v>0</v>
      </c>
      <c r="V173" t="n">
        <v>9.5486</v>
      </c>
      <c r="W173" t="n">
        <v>0</v>
      </c>
      <c r="X173" t="n">
        <v>0</v>
      </c>
      <c r="Y173" t="n">
        <v>0</v>
      </c>
      <c r="Z173" t="n">
        <v>0</v>
      </c>
      <c r="AA173" s="20" t="n">
        <v>45676</v>
      </c>
      <c r="AB173" t="inlineStr">
        <is>
          <t>الشركة الحصاد الخير للاستثمار</t>
        </is>
      </c>
      <c r="AC173" s="20" t="n">
        <v>45962</v>
      </c>
      <c r="AD173" t="n">
        <v>0</v>
      </c>
      <c r="AE173" t="n">
        <v>0</v>
      </c>
      <c r="AG173" t="n">
        <v>0</v>
      </c>
    </row>
    <row r="174">
      <c r="A174" t="inlineStr">
        <is>
          <t>BTQ</t>
        </is>
      </c>
      <c r="B174" t="inlineStr">
        <is>
          <t>RM</t>
        </is>
      </c>
      <c r="C174" t="inlineStr">
        <is>
          <t>RM.BTQ.0054</t>
        </is>
      </c>
      <c r="D174" t="inlineStr">
        <is>
          <t>عسل</t>
        </is>
      </c>
      <c r="E174" t="n">
        <v>0</v>
      </c>
      <c r="F174" t="n">
        <v>0</v>
      </c>
      <c r="G174" t="inlineStr">
        <is>
          <t>304, 304, 101, 101</t>
        </is>
      </c>
      <c r="H174" t="n">
        <v>0</v>
      </c>
      <c r="I174" t="n">
        <v>0</v>
      </c>
      <c r="J174" t="n">
        <v>0</v>
      </c>
      <c r="K174" t="n">
        <v>0</v>
      </c>
      <c r="L174" t="n">
        <v>0</v>
      </c>
      <c r="M174" t="n">
        <v>0</v>
      </c>
      <c r="N174" t="n">
        <v>0</v>
      </c>
      <c r="O174" t="n">
        <v>0</v>
      </c>
      <c r="P174" t="n">
        <v>0</v>
      </c>
      <c r="Q174" t="n">
        <v>0</v>
      </c>
      <c r="R174" t="n">
        <v>0</v>
      </c>
      <c r="S174" t="n">
        <v>0</v>
      </c>
      <c r="T174" t="n">
        <v>0</v>
      </c>
      <c r="U174" t="n">
        <v>0</v>
      </c>
      <c r="V174" t="n">
        <v>7.04</v>
      </c>
      <c r="W174" t="n">
        <v>0</v>
      </c>
      <c r="X174" t="n">
        <v>0.047</v>
      </c>
      <c r="Y174" t="n">
        <v>0.047</v>
      </c>
      <c r="Z174" t="n">
        <v>0.047</v>
      </c>
      <c r="AA174" s="20" t="n">
        <v>45734</v>
      </c>
      <c r="AB174" t="inlineStr">
        <is>
          <t>مؤسسة الزنبقة للاستيراد والتصدير - مورد</t>
        </is>
      </c>
      <c r="AC174" s="20" t="n">
        <v>45980</v>
      </c>
      <c r="AD174" t="n">
        <v>0.0052</v>
      </c>
      <c r="AE174" t="n">
        <v>0.0039</v>
      </c>
      <c r="AF174" t="inlineStr">
        <is>
          <t>0:0</t>
        </is>
      </c>
      <c r="AG174" t="n">
        <v>0</v>
      </c>
    </row>
    <row r="175">
      <c r="A175" t="inlineStr">
        <is>
          <t>BTQ</t>
        </is>
      </c>
      <c r="B175" t="inlineStr">
        <is>
          <t>RM</t>
        </is>
      </c>
      <c r="C175" t="inlineStr">
        <is>
          <t>RM.BTQ.0055</t>
        </is>
      </c>
      <c r="D175" t="inlineStr">
        <is>
          <t>MATCHA TEA POWDER</t>
        </is>
      </c>
      <c r="E175" t="n">
        <v>0.04</v>
      </c>
      <c r="F175" t="n">
        <v>0.44</v>
      </c>
      <c r="G175" t="inlineStr">
        <is>
          <t>304, 304</t>
        </is>
      </c>
      <c r="H175" t="n">
        <v>0</v>
      </c>
      <c r="I175" t="n">
        <v>0</v>
      </c>
      <c r="J175" t="n">
        <v>0</v>
      </c>
      <c r="K175" t="n">
        <v>0</v>
      </c>
      <c r="L175" t="n">
        <v>0</v>
      </c>
      <c r="M175" t="n">
        <v>0</v>
      </c>
      <c r="N175" t="n">
        <v>0</v>
      </c>
      <c r="O175" t="n">
        <v>0</v>
      </c>
      <c r="P175" t="n">
        <v>0</v>
      </c>
      <c r="Q175" t="n">
        <v>0</v>
      </c>
      <c r="R175" t="n">
        <v>0</v>
      </c>
      <c r="S175" t="n">
        <v>0</v>
      </c>
      <c r="T175" t="n">
        <v>0.04</v>
      </c>
      <c r="U175" t="n">
        <v>0.44</v>
      </c>
      <c r="V175" t="n">
        <v>11</v>
      </c>
      <c r="W175" t="n">
        <v>0.028</v>
      </c>
      <c r="X175" t="n">
        <v>0.077</v>
      </c>
      <c r="Y175" t="n">
        <v>0.077</v>
      </c>
      <c r="Z175" t="n">
        <v>0.077</v>
      </c>
      <c r="AA175" s="20" t="n">
        <v>2</v>
      </c>
      <c r="AC175" s="20" t="n">
        <v>45992</v>
      </c>
      <c r="AD175" t="n">
        <v>0.008500000000000001</v>
      </c>
      <c r="AE175" t="n">
        <v>0.0064</v>
      </c>
      <c r="AF175" t="inlineStr">
        <is>
          <t>6:7</t>
        </is>
      </c>
      <c r="AG175" t="n">
        <v>0</v>
      </c>
    </row>
    <row r="176">
      <c r="A176" t="inlineStr">
        <is>
          <t>BTQ</t>
        </is>
      </c>
      <c r="B176" t="inlineStr">
        <is>
          <t>RM</t>
        </is>
      </c>
      <c r="C176" t="inlineStr">
        <is>
          <t>RM.BTQ.0056</t>
        </is>
      </c>
      <c r="D176" t="inlineStr">
        <is>
          <t>حليب بريستا المراعي 1 لتر - المعرض</t>
        </is>
      </c>
      <c r="E176" t="n">
        <v>0.6717</v>
      </c>
      <c r="F176" t="n">
        <v>0.6045</v>
      </c>
      <c r="G176" t="inlineStr">
        <is>
          <t>499, 304, 499, 499, 304</t>
        </is>
      </c>
      <c r="H176" t="n">
        <v>0</v>
      </c>
      <c r="I176" t="n">
        <v>0</v>
      </c>
      <c r="J176" t="n">
        <v>0</v>
      </c>
      <c r="K176" t="n">
        <v>0</v>
      </c>
      <c r="L176" t="n">
        <v>0</v>
      </c>
      <c r="M176" t="n">
        <v>0</v>
      </c>
      <c r="N176" t="n">
        <v>0</v>
      </c>
      <c r="O176" t="n">
        <v>0</v>
      </c>
      <c r="P176" t="n">
        <v>0</v>
      </c>
      <c r="Q176" t="n">
        <v>-0.2442</v>
      </c>
      <c r="R176" t="n">
        <v>0</v>
      </c>
      <c r="S176" t="n">
        <v>-0.2442</v>
      </c>
      <c r="T176" t="n">
        <v>0.4275</v>
      </c>
      <c r="U176" t="n">
        <v>0.3848</v>
      </c>
      <c r="V176" t="n">
        <v>0.9</v>
      </c>
      <c r="W176" t="n">
        <v>1.5414</v>
      </c>
      <c r="X176" t="n">
        <v>1.5414</v>
      </c>
      <c r="Y176" t="n">
        <v>1.5414</v>
      </c>
      <c r="Z176" t="n">
        <v>1.5414</v>
      </c>
      <c r="AA176" s="20" t="n">
        <v>46017</v>
      </c>
      <c r="AB176" t="inlineStr">
        <is>
          <t>شركة طيبة للصناعات الغذائية / مورد</t>
        </is>
      </c>
      <c r="AC176" s="20" t="n">
        <v>46081</v>
      </c>
      <c r="AD176" t="n">
        <v>0.1712</v>
      </c>
      <c r="AE176" t="n">
        <v>0.1284</v>
      </c>
      <c r="AF176" t="inlineStr">
        <is>
          <t>3:9</t>
        </is>
      </c>
      <c r="AG176" t="n">
        <v>0</v>
      </c>
    </row>
    <row r="177">
      <c r="A177" t="inlineStr">
        <is>
          <t>BTQ</t>
        </is>
      </c>
      <c r="B177" t="inlineStr">
        <is>
          <t>RM</t>
        </is>
      </c>
      <c r="C177" t="inlineStr">
        <is>
          <t>RM.BTQ.0057</t>
        </is>
      </c>
      <c r="D177" t="inlineStr">
        <is>
          <t>حلب المراعي خالي من اللاكتوز</t>
        </is>
      </c>
      <c r="E177" t="n">
        <v>12</v>
      </c>
      <c r="F177" t="n">
        <v>24</v>
      </c>
      <c r="G177" t="inlineStr">
        <is>
          <t>304, 304, 304</t>
        </is>
      </c>
      <c r="H177" t="n">
        <v>12</v>
      </c>
      <c r="I177" t="n">
        <v>0</v>
      </c>
      <c r="J177" t="n">
        <v>0</v>
      </c>
      <c r="K177" t="n">
        <v>0</v>
      </c>
      <c r="L177" t="n">
        <v>0</v>
      </c>
      <c r="M177" t="n">
        <v>12</v>
      </c>
      <c r="N177" t="n">
        <v>0</v>
      </c>
      <c r="O177" t="n">
        <v>0</v>
      </c>
      <c r="P177" t="n">
        <v>0</v>
      </c>
      <c r="Q177" t="n">
        <v>0</v>
      </c>
      <c r="R177" t="n">
        <v>0</v>
      </c>
      <c r="S177" t="n">
        <v>0</v>
      </c>
      <c r="T177" t="n">
        <v>24</v>
      </c>
      <c r="U177" t="n">
        <v>48</v>
      </c>
      <c r="V177" t="n">
        <v>1.8529</v>
      </c>
      <c r="W177" t="n">
        <v>0</v>
      </c>
      <c r="X177" t="n">
        <v>0</v>
      </c>
      <c r="Y177" t="n">
        <v>0</v>
      </c>
      <c r="Z177" t="n">
        <v>0</v>
      </c>
      <c r="AA177" s="20" t="n">
        <v>46070</v>
      </c>
      <c r="AB177" t="inlineStr">
        <is>
          <t>شركة طيبة للصناعات الغذائية / مورد</t>
        </is>
      </c>
      <c r="AC177" s="20" t="n">
        <v>2</v>
      </c>
      <c r="AD177" t="n">
        <v>0</v>
      </c>
      <c r="AE177" t="n">
        <v>0</v>
      </c>
      <c r="AG177" t="n">
        <v>24</v>
      </c>
    </row>
    <row r="178">
      <c r="A178" t="inlineStr">
        <is>
          <t>BTQ</t>
        </is>
      </c>
      <c r="B178" t="inlineStr">
        <is>
          <t>RM</t>
        </is>
      </c>
      <c r="C178" t="inlineStr">
        <is>
          <t>RM.BTQ.0058</t>
        </is>
      </c>
      <c r="D178" t="inlineStr">
        <is>
          <t xml:space="preserve">Pineapple paste mec3 
</t>
        </is>
      </c>
      <c r="V178" t="n">
        <v>11.227</v>
      </c>
      <c r="W178" t="n">
        <v>0</v>
      </c>
      <c r="X178" t="n">
        <v>0</v>
      </c>
      <c r="Y178" t="n">
        <v>0</v>
      </c>
      <c r="Z178" t="n">
        <v>0</v>
      </c>
      <c r="AA178" s="20" t="n">
        <v>2</v>
      </c>
      <c r="AC178" s="20" t="n">
        <v>2</v>
      </c>
      <c r="AD178" t="n">
        <v>0</v>
      </c>
      <c r="AE178" t="n">
        <v>0</v>
      </c>
    </row>
    <row r="179">
      <c r="A179" t="inlineStr">
        <is>
          <t>BTQ</t>
        </is>
      </c>
      <c r="B179" t="inlineStr">
        <is>
          <t>RM</t>
        </is>
      </c>
      <c r="C179" t="inlineStr">
        <is>
          <t>RM.BTQ.0059</t>
        </is>
      </c>
      <c r="D179" t="inlineStr">
        <is>
          <t>ورق ذهب ديكور</t>
        </is>
      </c>
      <c r="V179" t="n">
        <v>862</v>
      </c>
      <c r="W179" t="n">
        <v>0</v>
      </c>
      <c r="X179" t="n">
        <v>0</v>
      </c>
      <c r="Y179" t="n">
        <v>0</v>
      </c>
      <c r="Z179" t="n">
        <v>0</v>
      </c>
      <c r="AA179" s="20" t="n">
        <v>2</v>
      </c>
      <c r="AC179" s="20" t="n">
        <v>2</v>
      </c>
      <c r="AD179" t="n">
        <v>0</v>
      </c>
      <c r="AE179" t="n">
        <v>0</v>
      </c>
    </row>
    <row r="180">
      <c r="A180" t="inlineStr">
        <is>
          <t>BTQ</t>
        </is>
      </c>
      <c r="B180" t="inlineStr">
        <is>
          <t>RM</t>
        </is>
      </c>
      <c r="C180" t="inlineStr">
        <is>
          <t>RM.BTQ.0060</t>
        </is>
      </c>
      <c r="D180" t="inlineStr">
        <is>
          <t>ورق فضي ديكور</t>
        </is>
      </c>
      <c r="V180" t="n">
        <v>862</v>
      </c>
      <c r="W180" t="n">
        <v>0</v>
      </c>
      <c r="X180" t="n">
        <v>0</v>
      </c>
      <c r="Y180" t="n">
        <v>0</v>
      </c>
      <c r="Z180" t="n">
        <v>0</v>
      </c>
      <c r="AA180" s="20" t="n">
        <v>2</v>
      </c>
      <c r="AC180" s="20" t="n">
        <v>2</v>
      </c>
      <c r="AD180" t="n">
        <v>0</v>
      </c>
      <c r="AE180" t="n">
        <v>0</v>
      </c>
    </row>
    <row r="181">
      <c r="A181" t="inlineStr">
        <is>
          <t>BTQ</t>
        </is>
      </c>
      <c r="B181" t="inlineStr">
        <is>
          <t>RM</t>
        </is>
      </c>
      <c r="C181" t="inlineStr">
        <is>
          <t>RM.BTQ.0061</t>
        </is>
      </c>
      <c r="D181" t="inlineStr">
        <is>
          <t>Apricot syrup 1883</t>
        </is>
      </c>
      <c r="V181" t="n">
        <v>5.603</v>
      </c>
      <c r="W181" t="n">
        <v>0</v>
      </c>
      <c r="X181" t="n">
        <v>0</v>
      </c>
      <c r="Y181" t="n">
        <v>0</v>
      </c>
      <c r="Z181" t="n">
        <v>0</v>
      </c>
      <c r="AA181" s="20" t="n">
        <v>2</v>
      </c>
      <c r="AC181" s="20" t="n">
        <v>2</v>
      </c>
      <c r="AD181" t="n">
        <v>0</v>
      </c>
      <c r="AE181" t="n">
        <v>0</v>
      </c>
    </row>
    <row r="182">
      <c r="A182" t="inlineStr">
        <is>
          <t>BTQ</t>
        </is>
      </c>
      <c r="B182" t="inlineStr">
        <is>
          <t>RM</t>
        </is>
      </c>
      <c r="C182" t="inlineStr">
        <is>
          <t>RM.BTQ.0062</t>
        </is>
      </c>
      <c r="D182" t="inlineStr">
        <is>
          <t>Orange syrup 1883</t>
        </is>
      </c>
      <c r="V182" t="n">
        <v>5.603</v>
      </c>
      <c r="W182" t="n">
        <v>0</v>
      </c>
      <c r="X182" t="n">
        <v>0</v>
      </c>
      <c r="Y182" t="n">
        <v>0</v>
      </c>
      <c r="Z182" t="n">
        <v>0</v>
      </c>
      <c r="AA182" s="20" t="n">
        <v>2</v>
      </c>
      <c r="AC182" s="20" t="n">
        <v>2</v>
      </c>
      <c r="AD182" t="n">
        <v>0</v>
      </c>
      <c r="AE182" t="n">
        <v>0</v>
      </c>
    </row>
    <row r="183">
      <c r="A183" t="inlineStr">
        <is>
          <t>BTQ</t>
        </is>
      </c>
      <c r="B183" t="inlineStr">
        <is>
          <t>RM</t>
        </is>
      </c>
      <c r="C183" t="inlineStr">
        <is>
          <t>RM.BTQ.0063</t>
        </is>
      </c>
      <c r="D183" t="inlineStr">
        <is>
          <t>Banana syrup 1883</t>
        </is>
      </c>
      <c r="V183" t="n">
        <v>5.603</v>
      </c>
      <c r="W183" t="n">
        <v>0</v>
      </c>
      <c r="X183" t="n">
        <v>0</v>
      </c>
      <c r="Y183" t="n">
        <v>0</v>
      </c>
      <c r="Z183" t="n">
        <v>0</v>
      </c>
      <c r="AA183" s="20" t="n">
        <v>2</v>
      </c>
      <c r="AC183" s="20" t="n">
        <v>2</v>
      </c>
      <c r="AD183" t="n">
        <v>0</v>
      </c>
      <c r="AE183" t="n">
        <v>0</v>
      </c>
    </row>
    <row r="184">
      <c r="A184" t="inlineStr">
        <is>
          <t>BTQ</t>
        </is>
      </c>
      <c r="B184" t="inlineStr">
        <is>
          <t>RM</t>
        </is>
      </c>
      <c r="C184" t="inlineStr">
        <is>
          <t>RM.BTQ.0064</t>
        </is>
      </c>
      <c r="D184" t="inlineStr">
        <is>
          <t>Blueberry muffin 1883</t>
        </is>
      </c>
      <c r="V184" t="n">
        <v>5.603</v>
      </c>
      <c r="W184" t="n">
        <v>0</v>
      </c>
      <c r="X184" t="n">
        <v>0</v>
      </c>
      <c r="Y184" t="n">
        <v>0</v>
      </c>
      <c r="Z184" t="n">
        <v>0</v>
      </c>
      <c r="AA184" s="20" t="n">
        <v>2</v>
      </c>
      <c r="AC184" s="20" t="n">
        <v>2</v>
      </c>
      <c r="AD184" t="n">
        <v>0</v>
      </c>
      <c r="AE184" t="n">
        <v>0</v>
      </c>
    </row>
    <row r="185">
      <c r="A185" t="inlineStr">
        <is>
          <t>BTQ</t>
        </is>
      </c>
      <c r="B185" t="inlineStr">
        <is>
          <t>RM</t>
        </is>
      </c>
      <c r="C185" t="inlineStr">
        <is>
          <t>RM.BTQ.0065</t>
        </is>
      </c>
      <c r="D185" t="inlineStr">
        <is>
          <t>Coconut squeeze mec3</t>
        </is>
      </c>
      <c r="V185" t="n">
        <v>8.620799999999999</v>
      </c>
      <c r="W185" t="n">
        <v>0</v>
      </c>
      <c r="X185" t="n">
        <v>0</v>
      </c>
      <c r="Y185" t="n">
        <v>0</v>
      </c>
      <c r="Z185" t="n">
        <v>0</v>
      </c>
      <c r="AA185" s="20" t="n">
        <v>2</v>
      </c>
      <c r="AC185" s="20" t="n">
        <v>2</v>
      </c>
      <c r="AD185" t="n">
        <v>0</v>
      </c>
      <c r="AE185" t="n">
        <v>0</v>
      </c>
    </row>
    <row r="186">
      <c r="A186" t="inlineStr">
        <is>
          <t>BTQ</t>
        </is>
      </c>
      <c r="B186" t="inlineStr">
        <is>
          <t>RM</t>
        </is>
      </c>
      <c r="C186" t="inlineStr">
        <is>
          <t>RM.BTQ.0066</t>
        </is>
      </c>
      <c r="D186" t="inlineStr">
        <is>
          <t>Green apple squeeze mec3</t>
        </is>
      </c>
      <c r="V186" t="n">
        <v>8.620799999999999</v>
      </c>
      <c r="W186" t="n">
        <v>0</v>
      </c>
      <c r="X186" t="n">
        <v>0</v>
      </c>
      <c r="Y186" t="n">
        <v>0</v>
      </c>
      <c r="Z186" t="n">
        <v>0</v>
      </c>
      <c r="AA186" s="20" t="n">
        <v>2</v>
      </c>
      <c r="AC186" s="20" t="n">
        <v>2</v>
      </c>
      <c r="AD186" t="n">
        <v>0</v>
      </c>
      <c r="AE186" t="n">
        <v>0</v>
      </c>
    </row>
    <row r="187">
      <c r="A187" t="inlineStr">
        <is>
          <t>BTQ</t>
        </is>
      </c>
      <c r="B187" t="inlineStr">
        <is>
          <t>RM</t>
        </is>
      </c>
      <c r="C187" t="inlineStr">
        <is>
          <t>RM.BTQ.0067</t>
        </is>
      </c>
      <c r="D187" t="inlineStr">
        <is>
          <t>Maracuja passion sf squeeze mec3</t>
        </is>
      </c>
      <c r="V187" t="n">
        <v>10.8696</v>
      </c>
      <c r="W187" t="n">
        <v>0</v>
      </c>
      <c r="X187" t="n">
        <v>0</v>
      </c>
      <c r="Y187" t="n">
        <v>0</v>
      </c>
      <c r="Z187" t="n">
        <v>0</v>
      </c>
      <c r="AA187" s="20" t="n">
        <v>2</v>
      </c>
      <c r="AC187" s="20" t="n">
        <v>2</v>
      </c>
      <c r="AD187" t="n">
        <v>0</v>
      </c>
      <c r="AE187" t="n">
        <v>0</v>
      </c>
    </row>
    <row r="188">
      <c r="A188" t="inlineStr">
        <is>
          <t>BTQ</t>
        </is>
      </c>
      <c r="B188" t="inlineStr">
        <is>
          <t>RM</t>
        </is>
      </c>
      <c r="C188" t="inlineStr">
        <is>
          <t>RM.BTQ.0068</t>
        </is>
      </c>
      <c r="D188" t="inlineStr">
        <is>
          <t xml:space="preserve">Gray TEA </t>
        </is>
      </c>
      <c r="V188" t="n">
        <v>17.5</v>
      </c>
      <c r="W188" t="n">
        <v>0</v>
      </c>
      <c r="X188" t="n">
        <v>0</v>
      </c>
      <c r="Y188" t="n">
        <v>0</v>
      </c>
      <c r="Z188" t="n">
        <v>0</v>
      </c>
      <c r="AA188" s="20" t="n">
        <v>2</v>
      </c>
      <c r="AC188" s="20" t="n">
        <v>2</v>
      </c>
      <c r="AD188" t="n">
        <v>0</v>
      </c>
      <c r="AE188" t="n">
        <v>0</v>
      </c>
    </row>
    <row r="189">
      <c r="A189" t="inlineStr">
        <is>
          <t>BTQ</t>
        </is>
      </c>
      <c r="B189" t="inlineStr">
        <is>
          <t>RM</t>
        </is>
      </c>
      <c r="C189" t="inlineStr">
        <is>
          <t>RM.BTQ.0069</t>
        </is>
      </c>
      <c r="D189" t="inlineStr">
        <is>
          <t xml:space="preserve">Green TEA </t>
        </is>
      </c>
      <c r="V189" t="n">
        <v>15.085</v>
      </c>
      <c r="W189" t="n">
        <v>0</v>
      </c>
      <c r="X189" t="n">
        <v>0</v>
      </c>
      <c r="Y189" t="n">
        <v>0</v>
      </c>
      <c r="Z189" t="n">
        <v>0</v>
      </c>
      <c r="AA189" s="20" t="n">
        <v>2</v>
      </c>
      <c r="AC189" s="20" t="n">
        <v>2</v>
      </c>
      <c r="AD189" t="n">
        <v>0</v>
      </c>
      <c r="AE189" t="n">
        <v>0</v>
      </c>
    </row>
    <row r="190">
      <c r="A190" t="inlineStr">
        <is>
          <t>BTQ</t>
        </is>
      </c>
      <c r="B190" t="inlineStr">
        <is>
          <t>RM</t>
        </is>
      </c>
      <c r="C190" t="inlineStr">
        <is>
          <t>RM.BTQ.0070</t>
        </is>
      </c>
      <c r="D190" t="inlineStr">
        <is>
          <t xml:space="preserve">Black TEA </t>
        </is>
      </c>
      <c r="V190" t="n">
        <v>17.5</v>
      </c>
      <c r="W190" t="n">
        <v>0</v>
      </c>
      <c r="X190" t="n">
        <v>0</v>
      </c>
      <c r="Y190" t="n">
        <v>0</v>
      </c>
      <c r="Z190" t="n">
        <v>0</v>
      </c>
      <c r="AA190" s="20" t="n">
        <v>2</v>
      </c>
      <c r="AC190" s="20" t="n">
        <v>2</v>
      </c>
      <c r="AD190" t="n">
        <v>0</v>
      </c>
      <c r="AE190" t="n">
        <v>0</v>
      </c>
    </row>
    <row r="191">
      <c r="A191" t="inlineStr">
        <is>
          <t>BTQ</t>
        </is>
      </c>
      <c r="B191" t="inlineStr">
        <is>
          <t>RM</t>
        </is>
      </c>
      <c r="C191" t="inlineStr">
        <is>
          <t>RM.BTQ.0071</t>
        </is>
      </c>
      <c r="D191" t="inlineStr">
        <is>
          <t>Vanilla sf syrup 1883</t>
        </is>
      </c>
      <c r="V191" t="n">
        <v>7.328</v>
      </c>
      <c r="W191" t="n">
        <v>0</v>
      </c>
      <c r="X191" t="n">
        <v>0</v>
      </c>
      <c r="Y191" t="n">
        <v>0</v>
      </c>
      <c r="Z191" t="n">
        <v>0</v>
      </c>
      <c r="AA191" s="20" t="n">
        <v>2</v>
      </c>
      <c r="AC191" s="20" t="n">
        <v>2</v>
      </c>
      <c r="AD191" t="n">
        <v>0</v>
      </c>
      <c r="AE191" t="n">
        <v>0</v>
      </c>
    </row>
    <row r="192">
      <c r="A192" t="inlineStr">
        <is>
          <t>BTQ</t>
        </is>
      </c>
      <c r="B192" t="inlineStr">
        <is>
          <t>RM</t>
        </is>
      </c>
      <c r="C192" t="inlineStr">
        <is>
          <t>RM.BTQ.0072</t>
        </is>
      </c>
      <c r="D192" t="inlineStr">
        <is>
          <t>Blue raspberry syrup 1883</t>
        </is>
      </c>
      <c r="V192" t="n">
        <v>5.603</v>
      </c>
      <c r="W192" t="n">
        <v>0</v>
      </c>
      <c r="X192" t="n">
        <v>0</v>
      </c>
      <c r="Y192" t="n">
        <v>0</v>
      </c>
      <c r="Z192" t="n">
        <v>0</v>
      </c>
      <c r="AA192" s="20" t="n">
        <v>2</v>
      </c>
      <c r="AC192" s="20" t="n">
        <v>2</v>
      </c>
      <c r="AD192" t="n">
        <v>0</v>
      </c>
      <c r="AE192" t="n">
        <v>0</v>
      </c>
    </row>
    <row r="193">
      <c r="A193" t="inlineStr">
        <is>
          <t>BTQ</t>
        </is>
      </c>
      <c r="B193" t="inlineStr">
        <is>
          <t>RM</t>
        </is>
      </c>
      <c r="C193" t="inlineStr">
        <is>
          <t>RM.BTQ.0073</t>
        </is>
      </c>
      <c r="D193" t="inlineStr">
        <is>
          <t>Cocoa Butter callets</t>
        </is>
      </c>
      <c r="V193" t="n">
        <v>0</v>
      </c>
      <c r="W193" t="n">
        <v>0</v>
      </c>
      <c r="X193" t="n">
        <v>0</v>
      </c>
      <c r="Y193" t="n">
        <v>0</v>
      </c>
      <c r="Z193" t="n">
        <v>0</v>
      </c>
      <c r="AA193" s="20" t="n">
        <v>2</v>
      </c>
      <c r="AC193" s="20" t="n">
        <v>2</v>
      </c>
      <c r="AD193" t="n">
        <v>0</v>
      </c>
      <c r="AE193" t="n">
        <v>0</v>
      </c>
    </row>
    <row r="194">
      <c r="A194" t="inlineStr">
        <is>
          <t>CAC</t>
        </is>
      </c>
      <c r="B194" t="inlineStr">
        <is>
          <t>RM</t>
        </is>
      </c>
      <c r="C194" t="inlineStr">
        <is>
          <t>RM.CAC.00001</t>
        </is>
      </c>
      <c r="D194" t="inlineStr">
        <is>
          <t>Cocoa Butter</t>
        </is>
      </c>
      <c r="E194" t="n">
        <v>3380.498</v>
      </c>
      <c r="F194" t="n">
        <v>56116.8074</v>
      </c>
      <c r="G194" t="inlineStr">
        <is>
          <t>101, 108, 9108, 304, 104, 102, 9401, 112, 105, 107, 499, 103, 102, 104, 9304, 9102, 9402, 9405, 801, 9304, 9108, 9112, 101, 107, 105, 108, 102, 104, 103, 112, 304, 301, 499, 402, 405, 401, 403, 304, 402, 405, 499, 9102, 403, 301, 108, 701, 9104, 401, 9402, 9304, 9405, 9112, 9401, 9108, 801, 9104, 701</t>
        </is>
      </c>
      <c r="H194" t="n">
        <v>0</v>
      </c>
      <c r="I194" t="n">
        <v>0</v>
      </c>
      <c r="J194" t="n">
        <v>0</v>
      </c>
      <c r="K194" t="n">
        <v>0</v>
      </c>
      <c r="L194" t="n">
        <v>0</v>
      </c>
      <c r="M194" t="n">
        <v>0</v>
      </c>
      <c r="N194" t="n">
        <v>0</v>
      </c>
      <c r="O194" t="n">
        <v>0</v>
      </c>
      <c r="P194" t="n">
        <v>0</v>
      </c>
      <c r="Q194" t="n">
        <v>-6.9881</v>
      </c>
      <c r="R194" t="n">
        <v>0</v>
      </c>
      <c r="S194" t="n">
        <v>-6.9881</v>
      </c>
      <c r="T194" t="n">
        <v>3373.5099</v>
      </c>
      <c r="U194" t="n">
        <v>56016.9955</v>
      </c>
      <c r="V194" t="n">
        <v>16.8859</v>
      </c>
      <c r="W194" t="n">
        <v>10.9762</v>
      </c>
      <c r="X194" t="n">
        <v>17.9152</v>
      </c>
      <c r="Y194" t="n">
        <v>92.6202</v>
      </c>
      <c r="Z194" t="n">
        <v>7027.9172</v>
      </c>
      <c r="AA194" s="20" t="n">
        <v>45712</v>
      </c>
      <c r="AB194" t="inlineStr">
        <is>
          <t>BUTTER.01/2025</t>
        </is>
      </c>
      <c r="AC194" s="20" t="n">
        <v>46081</v>
      </c>
      <c r="AD194" t="n">
        <v>10.2911</v>
      </c>
      <c r="AE194" t="n">
        <v>585.6597</v>
      </c>
      <c r="AF194" t="inlineStr">
        <is>
          <t>5:22</t>
        </is>
      </c>
      <c r="AG194" t="n">
        <v>0</v>
      </c>
    </row>
    <row r="195">
      <c r="A195" t="inlineStr">
        <is>
          <t>CAC</t>
        </is>
      </c>
      <c r="B195" t="inlineStr">
        <is>
          <t>RM</t>
        </is>
      </c>
      <c r="C195" t="inlineStr">
        <is>
          <t>RM.CAC.00002</t>
        </is>
      </c>
      <c r="D195" t="inlineStr">
        <is>
          <t>Cocoa Butter-WSS1184</t>
        </is>
      </c>
      <c r="E195" t="n">
        <v>0</v>
      </c>
      <c r="F195" t="n">
        <v>0</v>
      </c>
      <c r="G195" t="inlineStr">
        <is>
          <t>101, 101, 102, 102</t>
        </is>
      </c>
      <c r="H195" t="n">
        <v>0</v>
      </c>
      <c r="I195" t="n">
        <v>0</v>
      </c>
      <c r="J195" t="n">
        <v>0</v>
      </c>
      <c r="K195" t="n">
        <v>0</v>
      </c>
      <c r="L195" t="n">
        <v>0</v>
      </c>
      <c r="M195" t="n">
        <v>0</v>
      </c>
      <c r="N195" t="n">
        <v>0</v>
      </c>
      <c r="O195" t="n">
        <v>0</v>
      </c>
      <c r="P195" t="n">
        <v>0</v>
      </c>
      <c r="Q195" t="n">
        <v>0</v>
      </c>
      <c r="R195" t="n">
        <v>0</v>
      </c>
      <c r="S195" t="n">
        <v>0</v>
      </c>
      <c r="T195" t="n">
        <v>0</v>
      </c>
      <c r="U195" t="n">
        <v>0</v>
      </c>
      <c r="V195" t="n">
        <v>10.5176</v>
      </c>
      <c r="W195" t="n">
        <v>0</v>
      </c>
      <c r="X195" t="n">
        <v>0</v>
      </c>
      <c r="Y195" t="n">
        <v>0</v>
      </c>
      <c r="Z195" t="n">
        <v>0</v>
      </c>
      <c r="AA195" s="20" t="n">
        <v>45322</v>
      </c>
      <c r="AB195" t="inlineStr">
        <is>
          <t>C BUTTER.01/2024</t>
        </is>
      </c>
      <c r="AC195" s="20" t="n">
        <v>2</v>
      </c>
      <c r="AD195" t="n">
        <v>0</v>
      </c>
      <c r="AE195" t="n">
        <v>0</v>
      </c>
      <c r="AG195" t="n">
        <v>0</v>
      </c>
    </row>
    <row r="196">
      <c r="A196" t="inlineStr">
        <is>
          <t>CAC</t>
        </is>
      </c>
      <c r="B196" t="inlineStr">
        <is>
          <t>RM</t>
        </is>
      </c>
      <c r="C196" t="inlineStr">
        <is>
          <t>RM.CAC.00003</t>
        </is>
      </c>
      <c r="D196" t="inlineStr">
        <is>
          <t>Cocoa Butter Th</t>
        </is>
      </c>
      <c r="V196" t="n">
        <v>0</v>
      </c>
      <c r="W196" t="n">
        <v>0</v>
      </c>
      <c r="X196" t="n">
        <v>0</v>
      </c>
      <c r="Y196" t="n">
        <v>0</v>
      </c>
      <c r="Z196" t="n">
        <v>0</v>
      </c>
      <c r="AA196" s="20" t="n">
        <v>2</v>
      </c>
      <c r="AC196" s="20" t="n">
        <v>2</v>
      </c>
      <c r="AD196" t="n">
        <v>0</v>
      </c>
      <c r="AE196" t="n">
        <v>0</v>
      </c>
    </row>
    <row r="197">
      <c r="A197" t="inlineStr">
        <is>
          <t>CAC</t>
        </is>
      </c>
      <c r="B197" t="inlineStr">
        <is>
          <t>RM</t>
        </is>
      </c>
      <c r="C197" t="inlineStr">
        <is>
          <t>RM.CAC.00004</t>
        </is>
      </c>
      <c r="D197" t="inlineStr">
        <is>
          <t>Cocoa Butter Q</t>
        </is>
      </c>
      <c r="E197" t="n">
        <v>0</v>
      </c>
      <c r="F197" t="n">
        <v>0</v>
      </c>
      <c r="G197" t="inlineStr">
        <is>
          <t>102, 102</t>
        </is>
      </c>
      <c r="H197" t="n">
        <v>0</v>
      </c>
      <c r="I197" t="n">
        <v>0</v>
      </c>
      <c r="J197" t="n">
        <v>0</v>
      </c>
      <c r="K197" t="n">
        <v>0</v>
      </c>
      <c r="L197" t="n">
        <v>0</v>
      </c>
      <c r="M197" t="n">
        <v>0</v>
      </c>
      <c r="N197" t="n">
        <v>0</v>
      </c>
      <c r="O197" t="n">
        <v>0</v>
      </c>
      <c r="P197" t="n">
        <v>0</v>
      </c>
      <c r="Q197" t="n">
        <v>0</v>
      </c>
      <c r="R197" t="n">
        <v>0</v>
      </c>
      <c r="S197" t="n">
        <v>0</v>
      </c>
      <c r="T197" t="n">
        <v>0</v>
      </c>
      <c r="U197" t="n">
        <v>0</v>
      </c>
      <c r="V197" t="n">
        <v>5.3448</v>
      </c>
      <c r="W197" t="n">
        <v>0</v>
      </c>
      <c r="X197" t="n">
        <v>0</v>
      </c>
      <c r="Y197" t="n">
        <v>0</v>
      </c>
      <c r="Z197" t="n">
        <v>0</v>
      </c>
      <c r="AA197" s="20" t="n">
        <v>45230</v>
      </c>
      <c r="AB197" t="inlineStr">
        <is>
          <t>شركة القوقا التجارية</t>
        </is>
      </c>
      <c r="AC197" s="20" t="n">
        <v>2</v>
      </c>
      <c r="AD197" t="n">
        <v>0</v>
      </c>
      <c r="AE197" t="n">
        <v>0</v>
      </c>
      <c r="AG197" t="n">
        <v>0</v>
      </c>
    </row>
    <row r="198">
      <c r="A198" t="inlineStr">
        <is>
          <t>CAC</t>
        </is>
      </c>
      <c r="B198" t="inlineStr">
        <is>
          <t>RM</t>
        </is>
      </c>
      <c r="C198" t="inlineStr">
        <is>
          <t>RM.CAC.00005</t>
        </is>
      </c>
      <c r="D198" t="inlineStr">
        <is>
          <t>Cocoa Butter-Singapore</t>
        </is>
      </c>
      <c r="E198" t="n">
        <v>0</v>
      </c>
      <c r="F198" t="n">
        <v>0</v>
      </c>
      <c r="G198" t="inlineStr">
        <is>
          <t>102, 102</t>
        </is>
      </c>
      <c r="H198" t="n">
        <v>0</v>
      </c>
      <c r="I198" t="n">
        <v>0</v>
      </c>
      <c r="J198" t="n">
        <v>0</v>
      </c>
      <c r="K198" t="n">
        <v>0</v>
      </c>
      <c r="L198" t="n">
        <v>0</v>
      </c>
      <c r="M198" t="n">
        <v>0</v>
      </c>
      <c r="N198" t="n">
        <v>0</v>
      </c>
      <c r="O198" t="n">
        <v>0</v>
      </c>
      <c r="P198" t="n">
        <v>0</v>
      </c>
      <c r="Q198" t="n">
        <v>0</v>
      </c>
      <c r="R198" t="n">
        <v>0</v>
      </c>
      <c r="S198" t="n">
        <v>0</v>
      </c>
      <c r="T198" t="n">
        <v>0</v>
      </c>
      <c r="U198" t="n">
        <v>0</v>
      </c>
      <c r="V198" t="n">
        <v>22.3266</v>
      </c>
      <c r="W198" t="n">
        <v>0</v>
      </c>
      <c r="X198" t="n">
        <v>0</v>
      </c>
      <c r="Y198" t="n">
        <v>0</v>
      </c>
      <c r="Z198" t="n">
        <v>0</v>
      </c>
      <c r="AA198" s="20" t="n">
        <v>45510</v>
      </c>
      <c r="AB198" t="inlineStr">
        <is>
          <t>C.Butter.03/2024</t>
        </is>
      </c>
      <c r="AC198" s="20" t="n">
        <v>2</v>
      </c>
      <c r="AD198" t="n">
        <v>0</v>
      </c>
      <c r="AE198" t="n">
        <v>0</v>
      </c>
      <c r="AG198" t="n">
        <v>0</v>
      </c>
    </row>
    <row r="199">
      <c r="A199" t="inlineStr">
        <is>
          <t>CAC</t>
        </is>
      </c>
      <c r="B199" t="inlineStr">
        <is>
          <t>RM</t>
        </is>
      </c>
      <c r="C199" t="inlineStr">
        <is>
          <t>RM.CAC.00006</t>
        </is>
      </c>
      <c r="D199" t="inlineStr">
        <is>
          <t>Cocoa Butter-SA</t>
        </is>
      </c>
      <c r="E199" t="n">
        <v>0</v>
      </c>
      <c r="F199" t="n">
        <v>0</v>
      </c>
      <c r="G199" t="inlineStr">
        <is>
          <t>304, 101, 101, 304</t>
        </is>
      </c>
      <c r="H199" t="n">
        <v>0</v>
      </c>
      <c r="I199" t="n">
        <v>0</v>
      </c>
      <c r="J199" t="n">
        <v>0</v>
      </c>
      <c r="K199" t="n">
        <v>0</v>
      </c>
      <c r="L199" t="n">
        <v>0</v>
      </c>
      <c r="M199" t="n">
        <v>0</v>
      </c>
      <c r="N199" t="n">
        <v>0</v>
      </c>
      <c r="O199" t="n">
        <v>0</v>
      </c>
      <c r="P199" t="n">
        <v>0</v>
      </c>
      <c r="Q199" t="n">
        <v>0</v>
      </c>
      <c r="R199" t="n">
        <v>0</v>
      </c>
      <c r="S199" t="n">
        <v>0</v>
      </c>
      <c r="T199" t="n">
        <v>0</v>
      </c>
      <c r="U199" t="n">
        <v>0</v>
      </c>
      <c r="V199" t="n">
        <v>13</v>
      </c>
      <c r="W199" t="n">
        <v>0</v>
      </c>
      <c r="X199" t="n">
        <v>0</v>
      </c>
      <c r="Y199" t="n">
        <v>0</v>
      </c>
      <c r="Z199" t="n">
        <v>0</v>
      </c>
      <c r="AA199" s="20" t="n">
        <v>45731</v>
      </c>
      <c r="AB199" t="inlineStr">
        <is>
          <t xml:space="preserve">عبيدة محمد بلال محسن السباعي </t>
        </is>
      </c>
      <c r="AC199" s="20" t="n">
        <v>45639</v>
      </c>
      <c r="AD199" t="n">
        <v>0</v>
      </c>
      <c r="AE199" t="n">
        <v>0</v>
      </c>
      <c r="AG199" t="n">
        <v>0</v>
      </c>
    </row>
    <row r="200">
      <c r="A200" t="inlineStr">
        <is>
          <t>CAC</t>
        </is>
      </c>
      <c r="B200" t="inlineStr">
        <is>
          <t>RM</t>
        </is>
      </c>
      <c r="C200" t="inlineStr">
        <is>
          <t>RM.CAC.00007</t>
        </is>
      </c>
      <c r="D200" t="inlineStr">
        <is>
          <t>Cocoa Butter-Indian sample</t>
        </is>
      </c>
      <c r="E200" t="n">
        <v>25</v>
      </c>
      <c r="F200" t="n">
        <v>724.9799</v>
      </c>
      <c r="G200" t="inlineStr">
        <is>
          <t>801, 801</t>
        </is>
      </c>
      <c r="H200" t="n">
        <v>0</v>
      </c>
      <c r="I200" t="n">
        <v>0</v>
      </c>
      <c r="J200" t="n">
        <v>0</v>
      </c>
      <c r="K200" t="n">
        <v>0</v>
      </c>
      <c r="L200" t="n">
        <v>0</v>
      </c>
      <c r="M200" t="n">
        <v>0</v>
      </c>
      <c r="N200" t="n">
        <v>0</v>
      </c>
      <c r="O200" t="n">
        <v>0</v>
      </c>
      <c r="P200" t="n">
        <v>0</v>
      </c>
      <c r="Q200" t="n">
        <v>0</v>
      </c>
      <c r="R200" t="n">
        <v>0</v>
      </c>
      <c r="S200" t="n">
        <v>0</v>
      </c>
      <c r="T200" t="n">
        <v>25</v>
      </c>
      <c r="U200" t="n">
        <v>724.9799</v>
      </c>
      <c r="V200" t="n">
        <v>28.9992</v>
      </c>
      <c r="W200" t="n">
        <v>0</v>
      </c>
      <c r="X200" t="n">
        <v>0</v>
      </c>
      <c r="Y200" t="n">
        <v>0</v>
      </c>
      <c r="Z200" t="n">
        <v>0</v>
      </c>
      <c r="AA200" s="20" t="n">
        <v>45838</v>
      </c>
      <c r="AB200" t="inlineStr">
        <is>
          <t>SAMPLES.04/2025</t>
        </is>
      </c>
      <c r="AC200" s="20" t="n">
        <v>2</v>
      </c>
      <c r="AD200" t="n">
        <v>0</v>
      </c>
      <c r="AE200" t="n">
        <v>0</v>
      </c>
      <c r="AG200" t="n">
        <v>0</v>
      </c>
    </row>
    <row r="201">
      <c r="A201" t="inlineStr">
        <is>
          <t>CAC</t>
        </is>
      </c>
      <c r="B201" t="inlineStr">
        <is>
          <t>RM</t>
        </is>
      </c>
      <c r="C201" t="inlineStr">
        <is>
          <t>RM.CAC.00008</t>
        </is>
      </c>
      <c r="D201" t="inlineStr">
        <is>
          <t>Cocoa Mass</t>
        </is>
      </c>
      <c r="E201" t="n">
        <v>134994.7871</v>
      </c>
      <c r="F201" t="n">
        <v>1305200.3169</v>
      </c>
      <c r="G201" t="inlineStr">
        <is>
          <t>203, 201, 301, 101, 110, 106, 102, 105, 108, 107, 112, 103, 104, 402, 499, 408, 9102, 9103, 409, 401, 405, 403, 409, 9401, 102, 9108, 9409, 108, 101, 112, 401, 107, 105, 403, 112, 499, 405, 106, 9405, 9403, 110, 9401, 9112, 408, 102, 701, 9408, 9409, 9408, 9402, 9405, 9108, 9110, 9403, 9112, 409, 405, 408, 402, 499, 403, 9103, 9102, 108, 103, 104, 401, 201, 203, 301, 9403, 9408, 9405, 9108, 9110, 9409, 9401, 9112, 701, 9402</t>
        </is>
      </c>
      <c r="H201" t="n">
        <v>24000</v>
      </c>
      <c r="I201" t="n">
        <v>0</v>
      </c>
      <c r="J201" t="n">
        <v>0</v>
      </c>
      <c r="K201" t="n">
        <v>0</v>
      </c>
      <c r="L201" t="n">
        <v>0</v>
      </c>
      <c r="M201" t="n">
        <v>24000</v>
      </c>
      <c r="N201" t="n">
        <v>0</v>
      </c>
      <c r="O201" t="n">
        <v>0</v>
      </c>
      <c r="P201" t="n">
        <v>0</v>
      </c>
      <c r="Q201" t="n">
        <v>-12915.2923</v>
      </c>
      <c r="R201" t="n">
        <v>0</v>
      </c>
      <c r="S201" t="n">
        <v>-12915.2923</v>
      </c>
      <c r="T201" t="n">
        <v>146079.4948</v>
      </c>
      <c r="U201" t="n">
        <v>1366856.5015</v>
      </c>
      <c r="V201" t="n">
        <v>9.2235</v>
      </c>
      <c r="W201" t="n">
        <v>48680.0984</v>
      </c>
      <c r="X201" t="n">
        <v>95157.2594</v>
      </c>
      <c r="Y201" t="n">
        <v>140680.5674</v>
      </c>
      <c r="Z201" t="n">
        <v>199246.5394</v>
      </c>
      <c r="AA201" s="20" t="n">
        <v>46061</v>
      </c>
      <c r="AB201" t="inlineStr">
        <is>
          <t>COCOA MASS.02/2026</t>
        </is>
      </c>
      <c r="AC201" s="20" t="n">
        <v>46081</v>
      </c>
      <c r="AD201" t="n">
        <v>15631.1741</v>
      </c>
      <c r="AE201" t="n">
        <v>16603.8782</v>
      </c>
      <c r="AF201" t="inlineStr">
        <is>
          <t>8:23</t>
        </is>
      </c>
      <c r="AG201" t="n">
        <v>206873.112</v>
      </c>
    </row>
    <row r="202">
      <c r="A202" t="inlineStr">
        <is>
          <t>CAC</t>
        </is>
      </c>
      <c r="B202" t="inlineStr">
        <is>
          <t>RM</t>
        </is>
      </c>
      <c r="C202" t="inlineStr">
        <is>
          <t>RM.CAC.00009</t>
        </is>
      </c>
      <c r="D202" t="inlineStr">
        <is>
          <t>Cocoa Mass Th</t>
        </is>
      </c>
      <c r="V202" t="n">
        <v>0</v>
      </c>
      <c r="W202" t="n">
        <v>0</v>
      </c>
      <c r="X202" t="n">
        <v>0</v>
      </c>
      <c r="Y202" t="n">
        <v>0</v>
      </c>
      <c r="Z202" t="n">
        <v>0</v>
      </c>
      <c r="AA202" s="20" t="n">
        <v>2</v>
      </c>
      <c r="AC202" s="20" t="n">
        <v>2</v>
      </c>
      <c r="AD202" t="n">
        <v>0</v>
      </c>
      <c r="AE202" t="n">
        <v>0</v>
      </c>
    </row>
    <row r="203">
      <c r="A203" t="inlineStr">
        <is>
          <t>CAC</t>
        </is>
      </c>
      <c r="B203" t="inlineStr">
        <is>
          <t>RM</t>
        </is>
      </c>
      <c r="C203" t="inlineStr">
        <is>
          <t>RM.CAC.00010</t>
        </is>
      </c>
      <c r="D203" t="inlineStr">
        <is>
          <t>Cocoa Mass</t>
        </is>
      </c>
      <c r="E203" t="n">
        <v>0</v>
      </c>
      <c r="F203" t="n">
        <v>0</v>
      </c>
      <c r="G203" t="inlineStr">
        <is>
          <t>701, 102, 701, 102</t>
        </is>
      </c>
      <c r="H203" t="n">
        <v>0</v>
      </c>
      <c r="I203" t="n">
        <v>0</v>
      </c>
      <c r="J203" t="n">
        <v>0</v>
      </c>
      <c r="K203" t="n">
        <v>0</v>
      </c>
      <c r="L203" t="n">
        <v>0</v>
      </c>
      <c r="M203" t="n">
        <v>0</v>
      </c>
      <c r="N203" t="n">
        <v>0</v>
      </c>
      <c r="O203" t="n">
        <v>0</v>
      </c>
      <c r="P203" t="n">
        <v>0</v>
      </c>
      <c r="Q203" t="n">
        <v>0</v>
      </c>
      <c r="R203" t="n">
        <v>0</v>
      </c>
      <c r="S203" t="n">
        <v>0</v>
      </c>
      <c r="T203" t="n">
        <v>0</v>
      </c>
      <c r="U203" t="n">
        <v>0</v>
      </c>
      <c r="V203" t="n">
        <v>11.1088</v>
      </c>
      <c r="W203" t="n">
        <v>0</v>
      </c>
      <c r="X203" t="n">
        <v>0</v>
      </c>
      <c r="Y203" t="n">
        <v>0</v>
      </c>
      <c r="Z203" t="n">
        <v>0</v>
      </c>
      <c r="AA203" s="20" t="n">
        <v>45477</v>
      </c>
      <c r="AB203" t="inlineStr">
        <is>
          <t>C.MASS.05/2024</t>
        </is>
      </c>
      <c r="AC203" s="20" t="n">
        <v>45452</v>
      </c>
      <c r="AD203" t="n">
        <v>0</v>
      </c>
      <c r="AE203" t="n">
        <v>0</v>
      </c>
      <c r="AG203" t="n">
        <v>0</v>
      </c>
    </row>
    <row r="204">
      <c r="A204" t="inlineStr">
        <is>
          <t>CAC</t>
        </is>
      </c>
      <c r="B204" t="inlineStr">
        <is>
          <t>RM</t>
        </is>
      </c>
      <c r="C204" t="inlineStr">
        <is>
          <t>RM.CAC.00011</t>
        </is>
      </c>
      <c r="D204" t="inlineStr">
        <is>
          <t>Cocoa Mass</t>
        </is>
      </c>
      <c r="E204" t="n">
        <v>0</v>
      </c>
      <c r="F204" t="n">
        <v>0</v>
      </c>
      <c r="G204" t="inlineStr">
        <is>
          <t>102, 102</t>
        </is>
      </c>
      <c r="H204" t="n">
        <v>0</v>
      </c>
      <c r="I204" t="n">
        <v>0</v>
      </c>
      <c r="J204" t="n">
        <v>0</v>
      </c>
      <c r="K204" t="n">
        <v>0</v>
      </c>
      <c r="L204" t="n">
        <v>0</v>
      </c>
      <c r="M204" t="n">
        <v>0</v>
      </c>
      <c r="N204" t="n">
        <v>0</v>
      </c>
      <c r="O204" t="n">
        <v>0</v>
      </c>
      <c r="P204" t="n">
        <v>0</v>
      </c>
      <c r="Q204" t="n">
        <v>0</v>
      </c>
      <c r="R204" t="n">
        <v>0</v>
      </c>
      <c r="S204" t="n">
        <v>0</v>
      </c>
      <c r="T204" t="n">
        <v>0</v>
      </c>
      <c r="U204" t="n">
        <v>0</v>
      </c>
      <c r="V204" t="n">
        <v>18.1699</v>
      </c>
      <c r="W204" t="n">
        <v>0</v>
      </c>
      <c r="X204" t="n">
        <v>0</v>
      </c>
      <c r="Y204" t="n">
        <v>0</v>
      </c>
      <c r="Z204" t="n">
        <v>0</v>
      </c>
      <c r="AA204" s="20" t="n">
        <v>45431</v>
      </c>
      <c r="AB204" t="inlineStr">
        <is>
          <t>C.MASS.01/2024</t>
        </is>
      </c>
      <c r="AC204" s="20" t="n">
        <v>2</v>
      </c>
      <c r="AD204" t="n">
        <v>0</v>
      </c>
      <c r="AE204" t="n">
        <v>0</v>
      </c>
      <c r="AG204" t="n">
        <v>0</v>
      </c>
    </row>
    <row r="205">
      <c r="A205" t="inlineStr">
        <is>
          <t>CAC</t>
        </is>
      </c>
      <c r="B205" t="inlineStr">
        <is>
          <t>RM</t>
        </is>
      </c>
      <c r="C205" t="inlineStr">
        <is>
          <t>RM.CAC.00012</t>
        </is>
      </c>
      <c r="D205" t="inlineStr">
        <is>
          <t>Cocoa Mass</t>
        </is>
      </c>
      <c r="V205" t="n">
        <v>0</v>
      </c>
      <c r="W205" t="n">
        <v>0</v>
      </c>
      <c r="X205" t="n">
        <v>0</v>
      </c>
      <c r="Y205" t="n">
        <v>0</v>
      </c>
      <c r="Z205" t="n">
        <v>0</v>
      </c>
      <c r="AA205" s="20" t="n">
        <v>2</v>
      </c>
      <c r="AC205" s="20" t="n">
        <v>2</v>
      </c>
      <c r="AD205" t="n">
        <v>0</v>
      </c>
      <c r="AE205" t="n">
        <v>0</v>
      </c>
    </row>
    <row r="206">
      <c r="A206" t="inlineStr">
        <is>
          <t>CAC</t>
        </is>
      </c>
      <c r="B206" t="inlineStr">
        <is>
          <t>RM</t>
        </is>
      </c>
      <c r="C206" t="inlineStr">
        <is>
          <t>RM.CAC.00013</t>
        </is>
      </c>
      <c r="D206" t="inlineStr">
        <is>
          <t>Cocoa Mass-Indian samples</t>
        </is>
      </c>
      <c r="E206" t="n">
        <v>25</v>
      </c>
      <c r="F206" t="n">
        <v>655.4391000000001</v>
      </c>
      <c r="G206" t="inlineStr">
        <is>
          <t>801, 801</t>
        </is>
      </c>
      <c r="H206" t="n">
        <v>0</v>
      </c>
      <c r="I206" t="n">
        <v>0</v>
      </c>
      <c r="J206" t="n">
        <v>0</v>
      </c>
      <c r="K206" t="n">
        <v>0</v>
      </c>
      <c r="L206" t="n">
        <v>0</v>
      </c>
      <c r="M206" t="n">
        <v>0</v>
      </c>
      <c r="N206" t="n">
        <v>0</v>
      </c>
      <c r="O206" t="n">
        <v>0</v>
      </c>
      <c r="P206" t="n">
        <v>0</v>
      </c>
      <c r="Q206" t="n">
        <v>0</v>
      </c>
      <c r="R206" t="n">
        <v>0</v>
      </c>
      <c r="S206" t="n">
        <v>0</v>
      </c>
      <c r="T206" t="n">
        <v>25</v>
      </c>
      <c r="U206" t="n">
        <v>655.4391000000001</v>
      </c>
      <c r="V206" t="n">
        <v>26.2176</v>
      </c>
      <c r="W206" t="n">
        <v>0</v>
      </c>
      <c r="X206" t="n">
        <v>0</v>
      </c>
      <c r="Y206" t="n">
        <v>0</v>
      </c>
      <c r="Z206" t="n">
        <v>0</v>
      </c>
      <c r="AA206" s="20" t="n">
        <v>45832</v>
      </c>
      <c r="AB206" t="inlineStr">
        <is>
          <t>SAMPLES.01/2025</t>
        </is>
      </c>
      <c r="AC206" s="20" t="n">
        <v>2</v>
      </c>
      <c r="AD206" t="n">
        <v>0</v>
      </c>
      <c r="AE206" t="n">
        <v>0</v>
      </c>
      <c r="AG206" t="n">
        <v>0</v>
      </c>
    </row>
    <row r="207">
      <c r="A207" t="inlineStr">
        <is>
          <t>CAC</t>
        </is>
      </c>
      <c r="B207" t="inlineStr">
        <is>
          <t>RM</t>
        </is>
      </c>
      <c r="C207" t="inlineStr">
        <is>
          <t>RM.CAC.00014</t>
        </is>
      </c>
      <c r="D207" t="inlineStr">
        <is>
          <t xml:space="preserve">بودرة الكاكاو </t>
        </is>
      </c>
      <c r="E207" t="n">
        <v>14.8</v>
      </c>
      <c r="F207" t="n">
        <v>33.8761</v>
      </c>
      <c r="G207" t="inlineStr">
        <is>
          <t>101, 102, 108, 107, 402, 409, 404, 405, 401, 403, 303, 107, 9404, 9401, 101, 9108, 9405, 9402, 9403, 102, 108, 303, 401, 402, 404, 409, 405, 403, 9404, 9405, 9402, 9401, 9108, 9403</t>
        </is>
      </c>
      <c r="H207" t="n">
        <v>0</v>
      </c>
      <c r="I207" t="n">
        <v>0</v>
      </c>
      <c r="J207" t="n">
        <v>0</v>
      </c>
      <c r="K207" t="n">
        <v>0</v>
      </c>
      <c r="L207" t="n">
        <v>0</v>
      </c>
      <c r="M207" t="n">
        <v>0</v>
      </c>
      <c r="N207" t="n">
        <v>0</v>
      </c>
      <c r="O207" t="n">
        <v>0</v>
      </c>
      <c r="P207" t="n">
        <v>0</v>
      </c>
      <c r="Q207" t="n">
        <v>0</v>
      </c>
      <c r="R207" t="n">
        <v>0</v>
      </c>
      <c r="S207" t="n">
        <v>0</v>
      </c>
      <c r="T207" t="n">
        <v>14.8</v>
      </c>
      <c r="U207" t="n">
        <v>33.8761</v>
      </c>
      <c r="V207" t="n">
        <v>2.2889</v>
      </c>
      <c r="W207" t="n">
        <v>0</v>
      </c>
      <c r="X207" t="n">
        <v>2</v>
      </c>
      <c r="Y207" t="n">
        <v>121.859</v>
      </c>
      <c r="Z207" t="n">
        <v>151.859</v>
      </c>
      <c r="AA207" s="20" t="n">
        <v>45085</v>
      </c>
      <c r="AB207" t="inlineStr">
        <is>
          <t>OMAN.20/2023</t>
        </is>
      </c>
      <c r="AC207" s="20" t="n">
        <v>45991</v>
      </c>
      <c r="AD207" t="n">
        <v>13.5398</v>
      </c>
      <c r="AE207" t="n">
        <v>12.6549</v>
      </c>
      <c r="AF207" t="inlineStr">
        <is>
          <t>1:5</t>
        </is>
      </c>
      <c r="AG207" t="n">
        <v>0</v>
      </c>
    </row>
    <row r="208">
      <c r="A208" t="inlineStr">
        <is>
          <t>CAC</t>
        </is>
      </c>
      <c r="B208" t="inlineStr">
        <is>
          <t>RM</t>
        </is>
      </c>
      <c r="C208" t="inlineStr">
        <is>
          <t>RM.CAC.00015</t>
        </is>
      </c>
      <c r="D208" t="inlineStr">
        <is>
          <t>Cocoa Powder  S83</t>
        </is>
      </c>
      <c r="E208" t="n">
        <v>72626.208</v>
      </c>
      <c r="F208" t="n">
        <v>444334.9973</v>
      </c>
      <c r="G208" t="inlineStr">
        <is>
          <t>405, 404, 499, 408, 301, 401, 303, 112, 9112, 105, 9403, 9401, 408, 102, 103, 9408, 108, 9405, 9601, 9404, 9402, 9408, 9108, 9403, 9301, 9401, 9112, 801, 403, 601, 301, 108, 102, 101, 107, 105, 112, 103, 401, 405, 404, 403, 303, 408, 101, 112, 401, 499, 405, 301, 9601, 9108, 108, 601, 107, 403, 9405, 9404, 103, 9401, 9402, 9408, 499, 801, 9112, 9405, 9108, 9301, 9403</t>
        </is>
      </c>
      <c r="H208" t="n">
        <v>0</v>
      </c>
      <c r="I208" t="n">
        <v>0</v>
      </c>
      <c r="J208" t="n">
        <v>0</v>
      </c>
      <c r="K208" t="n">
        <v>0</v>
      </c>
      <c r="L208" t="n">
        <v>0</v>
      </c>
      <c r="M208" t="n">
        <v>0</v>
      </c>
      <c r="N208" t="n">
        <v>0</v>
      </c>
      <c r="O208" t="n">
        <v>-175</v>
      </c>
      <c r="P208" t="n">
        <v>0</v>
      </c>
      <c r="Q208" t="n">
        <v>-24174.2208</v>
      </c>
      <c r="R208" t="n">
        <v>0</v>
      </c>
      <c r="S208" t="n">
        <v>-24349.2208</v>
      </c>
      <c r="T208" t="n">
        <v>48276.9872</v>
      </c>
      <c r="U208" t="n">
        <v>295379.7059</v>
      </c>
      <c r="V208" t="n">
        <v>6.1005</v>
      </c>
      <c r="W208" t="n">
        <v>45660.0727</v>
      </c>
      <c r="X208" t="n">
        <v>50212.1617</v>
      </c>
      <c r="Y208" t="n">
        <v>50215.7157</v>
      </c>
      <c r="Z208" t="n">
        <v>50221.0507</v>
      </c>
      <c r="AA208" s="20" t="n">
        <v>45960</v>
      </c>
      <c r="AB208" t="inlineStr">
        <is>
          <t>COCOA S83.04/2025</t>
        </is>
      </c>
      <c r="AC208" s="20" t="n">
        <v>46081</v>
      </c>
      <c r="AD208" t="n">
        <v>5579.5239</v>
      </c>
      <c r="AE208" t="n">
        <v>4185.0875</v>
      </c>
      <c r="AF208" t="inlineStr">
        <is>
          <t>11:16</t>
        </is>
      </c>
      <c r="AG208" t="n">
        <v>0</v>
      </c>
    </row>
    <row r="209">
      <c r="A209" t="inlineStr">
        <is>
          <t>CAC</t>
        </is>
      </c>
      <c r="B209" t="inlineStr">
        <is>
          <t>RM</t>
        </is>
      </c>
      <c r="C209" t="inlineStr">
        <is>
          <t>RM.CAC.00016</t>
        </is>
      </c>
      <c r="D209" t="inlineStr">
        <is>
          <t>Cocoa Powder Dark</t>
        </is>
      </c>
      <c r="E209" t="n">
        <v>1681.45</v>
      </c>
      <c r="F209" t="n">
        <v>4958.4013</v>
      </c>
      <c r="G209" t="inlineStr">
        <is>
          <t>402, 405, 404, 408, 301, 204, 108, 104, 103, 102, 9112, 9403, 408, 9408, 9401, 401, 201, 499, 403, 9401, 9112, 801, 9402, 9405, 9404, 9408, 9403, 9204, 9108, 101, 401, 112, 9108, 107, 112, 403, 499, 108, 405, 9405, 9402, 102, 9408, 9401, 9404, 801, 9112, 499, 9108, 9403, 9405, 9204, 108, 102, 101, 112, 204, 301, 104, 103, 201, 107, 403, 401, 402, 405, 404, 408</t>
        </is>
      </c>
      <c r="H209" t="n">
        <v>0</v>
      </c>
      <c r="I209" t="n">
        <v>0</v>
      </c>
      <c r="J209" t="n">
        <v>0</v>
      </c>
      <c r="K209" t="n">
        <v>0</v>
      </c>
      <c r="L209" t="n">
        <v>0</v>
      </c>
      <c r="M209" t="n">
        <v>0</v>
      </c>
      <c r="N209" t="n">
        <v>0</v>
      </c>
      <c r="O209" t="n">
        <v>0</v>
      </c>
      <c r="P209" t="n">
        <v>0</v>
      </c>
      <c r="Q209" t="n">
        <v>-588.2956</v>
      </c>
      <c r="R209" t="n">
        <v>0</v>
      </c>
      <c r="S209" t="n">
        <v>-588.2956</v>
      </c>
      <c r="T209" t="n">
        <v>1093.1544</v>
      </c>
      <c r="U209" t="n">
        <v>3223.5858</v>
      </c>
      <c r="V209" t="n">
        <v>5.1503</v>
      </c>
      <c r="W209" t="n">
        <v>1997.4962</v>
      </c>
      <c r="X209" t="n">
        <v>3726.0822</v>
      </c>
      <c r="Y209" t="n">
        <v>4863.1142</v>
      </c>
      <c r="Z209" t="n">
        <v>7141.4222</v>
      </c>
      <c r="AA209" s="20" t="n">
        <v>44811</v>
      </c>
      <c r="AB209" t="inlineStr">
        <is>
          <t>Cocoa Powder.18/2022</t>
        </is>
      </c>
      <c r="AC209" s="20" t="n">
        <v>46081</v>
      </c>
      <c r="AD209" t="n">
        <v>540.346</v>
      </c>
      <c r="AE209" t="n">
        <v>595.1185</v>
      </c>
      <c r="AF209" t="inlineStr">
        <is>
          <t>1:25</t>
        </is>
      </c>
      <c r="AG209" t="n">
        <v>0</v>
      </c>
    </row>
    <row r="210">
      <c r="A210" t="inlineStr">
        <is>
          <t>CAC</t>
        </is>
      </c>
      <c r="B210" t="inlineStr">
        <is>
          <t>RM</t>
        </is>
      </c>
      <c r="C210" t="inlineStr">
        <is>
          <t>RM.CAC.00017</t>
        </is>
      </c>
      <c r="D210" t="inlineStr">
        <is>
          <t xml:space="preserve">Cocoa Powder Olam S82 </t>
        </is>
      </c>
      <c r="E210" t="n">
        <v>64.5282</v>
      </c>
      <c r="F210" t="n">
        <v>186.2718</v>
      </c>
      <c r="G210" t="inlineStr">
        <is>
          <t>102, 104, 108, 401, 301, 402, 405, 499, 403, 605, 9401, 9112, 9403, 9108, 9402, 9605, 9405, 102, 101, 107, 108, 112, 104, 301, 402, 403, 401, 405, 107, 112, 101, 9401, 605, 9112, 499, 9108, 9403, 9605, 9402, 9405</t>
        </is>
      </c>
      <c r="H210" t="n">
        <v>0</v>
      </c>
      <c r="I210" t="n">
        <v>0</v>
      </c>
      <c r="J210" t="n">
        <v>0</v>
      </c>
      <c r="K210" t="n">
        <v>0</v>
      </c>
      <c r="L210" t="n">
        <v>0</v>
      </c>
      <c r="M210" t="n">
        <v>0</v>
      </c>
      <c r="N210" t="n">
        <v>0</v>
      </c>
      <c r="O210" t="n">
        <v>0</v>
      </c>
      <c r="P210" t="n">
        <v>0</v>
      </c>
      <c r="Q210" t="n">
        <v>0</v>
      </c>
      <c r="R210" t="n">
        <v>0</v>
      </c>
      <c r="S210" t="n">
        <v>0</v>
      </c>
      <c r="T210" t="n">
        <v>64.5282</v>
      </c>
      <c r="U210" t="n">
        <v>186.2718</v>
      </c>
      <c r="V210" t="n">
        <v>2.8867</v>
      </c>
      <c r="W210" t="n">
        <v>0</v>
      </c>
      <c r="X210" t="n">
        <v>177.8734</v>
      </c>
      <c r="Y210" t="n">
        <v>15046.7102</v>
      </c>
      <c r="Z210" t="n">
        <v>62415.1813</v>
      </c>
      <c r="AA210" s="20" t="n">
        <v>45102</v>
      </c>
      <c r="AB210" t="inlineStr">
        <is>
          <t>C.POWDER.08/2023</t>
        </is>
      </c>
      <c r="AC210" s="20" t="n">
        <v>45972</v>
      </c>
      <c r="AD210" t="n">
        <v>1671.8566</v>
      </c>
      <c r="AE210" t="n">
        <v>5201.2651</v>
      </c>
      <c r="AF210" t="inlineStr">
        <is>
          <t>0:0</t>
        </is>
      </c>
      <c r="AG210" t="n">
        <v>0</v>
      </c>
    </row>
    <row r="211">
      <c r="A211" t="inlineStr">
        <is>
          <t>CAC</t>
        </is>
      </c>
      <c r="B211" t="inlineStr">
        <is>
          <t>RM</t>
        </is>
      </c>
      <c r="C211" t="inlineStr">
        <is>
          <t>RM.CAC.00018</t>
        </is>
      </c>
      <c r="D211" t="inlineStr">
        <is>
          <t>Cocoa Powder Nederland PN112</t>
        </is>
      </c>
      <c r="V211" t="n">
        <v>0</v>
      </c>
      <c r="W211" t="n">
        <v>0</v>
      </c>
      <c r="X211" t="n">
        <v>0</v>
      </c>
      <c r="Y211" t="n">
        <v>0</v>
      </c>
      <c r="Z211" t="n">
        <v>0</v>
      </c>
      <c r="AA211" s="20" t="n">
        <v>2</v>
      </c>
      <c r="AC211" s="20" t="n">
        <v>2</v>
      </c>
      <c r="AD211" t="n">
        <v>0</v>
      </c>
      <c r="AE211" t="n">
        <v>0</v>
      </c>
    </row>
    <row r="212">
      <c r="A212" t="inlineStr">
        <is>
          <t>CAC</t>
        </is>
      </c>
      <c r="B212" t="inlineStr">
        <is>
          <t>RM</t>
        </is>
      </c>
      <c r="C212" t="inlineStr">
        <is>
          <t>RM.CAC.00019</t>
        </is>
      </c>
      <c r="D212" t="inlineStr">
        <is>
          <t xml:space="preserve">Natural Cocoa Powder </t>
        </is>
      </c>
      <c r="E212" t="n">
        <v>239563.0027</v>
      </c>
      <c r="F212" t="n">
        <v>1443694.5259</v>
      </c>
      <c r="G212" t="inlineStr">
        <is>
          <t>801, 9401, 9112, 9409, 9301, 9110, 602, 9102, 701, 9108, 9403, 9408, 9406, 9601, 9402, 9405, 402, 405, 605, 601, 406, 501, 409, 408, 499, 403, 301, 401, 201, 303, 104, 102, 701, 108, 103, 801, 605, 602, 9108, 9110, 9301, 601, 501, 406, 9112, 9406, 9408, 9402, 9405, 9403, 9401, 9409, 103, 102, 101, 9108, 401, 409, 801, 112, 403, 601, 105, 107, 405, 112, 499, 9601, 9405, 9409, 108, 9403, 9408, 9112, 408, 9401, 110, 201, 301, 104, 102, 101, 105, 110, 108, 107, 103, 112, 303, 401, 403, 409, 405, 402, 499, 9102, 408</t>
        </is>
      </c>
      <c r="H212" t="n">
        <v>41</v>
      </c>
      <c r="I212" t="n">
        <v>0</v>
      </c>
      <c r="J212" t="n">
        <v>0</v>
      </c>
      <c r="K212" t="n">
        <v>0</v>
      </c>
      <c r="L212" t="n">
        <v>0</v>
      </c>
      <c r="M212" t="n">
        <v>41</v>
      </c>
      <c r="N212" t="n">
        <v>0</v>
      </c>
      <c r="O212" t="n">
        <v>0</v>
      </c>
      <c r="P212" t="n">
        <v>0</v>
      </c>
      <c r="Q212" t="n">
        <v>-55853.6336</v>
      </c>
      <c r="R212" t="n">
        <v>0</v>
      </c>
      <c r="S212" t="n">
        <v>-55853.6336</v>
      </c>
      <c r="T212" t="n">
        <v>183750.3691</v>
      </c>
      <c r="U212" t="n">
        <v>1107442.9471</v>
      </c>
      <c r="V212" t="n">
        <v>3.5882</v>
      </c>
      <c r="W212" t="n">
        <v>70223.99920000001</v>
      </c>
      <c r="X212" t="n">
        <v>70344.98420000001</v>
      </c>
      <c r="Y212" t="n">
        <v>134772.9494</v>
      </c>
      <c r="Z212" t="n">
        <v>292951.2704</v>
      </c>
      <c r="AA212" s="20" t="n">
        <v>46061</v>
      </c>
      <c r="AB212" t="inlineStr">
        <is>
          <t>م . فحص عينات</t>
        </is>
      </c>
      <c r="AC212" s="20" t="n">
        <v>46081</v>
      </c>
      <c r="AD212" t="n">
        <v>14974.7721</v>
      </c>
      <c r="AE212" t="n">
        <v>24412.6058</v>
      </c>
      <c r="AF212" t="inlineStr">
        <is>
          <t>7:15</t>
        </is>
      </c>
      <c r="AG212" t="n">
        <v>245.462</v>
      </c>
    </row>
    <row r="213">
      <c r="A213" t="inlineStr">
        <is>
          <t>CAC</t>
        </is>
      </c>
      <c r="B213" t="inlineStr">
        <is>
          <t>RM</t>
        </is>
      </c>
      <c r="C213" t="inlineStr">
        <is>
          <t>RM.CAC.00020</t>
        </is>
      </c>
      <c r="D213" t="inlineStr">
        <is>
          <t xml:space="preserve">بودرة الكاكو </t>
        </is>
      </c>
      <c r="E213" t="n">
        <v>0</v>
      </c>
      <c r="F213" t="n">
        <v>0</v>
      </c>
      <c r="G213" t="inlineStr">
        <is>
          <t>204, 201, 102, 102, 201, 204</t>
        </is>
      </c>
      <c r="H213" t="n">
        <v>0</v>
      </c>
      <c r="I213" t="n">
        <v>0</v>
      </c>
      <c r="J213" t="n">
        <v>0</v>
      </c>
      <c r="K213" t="n">
        <v>0</v>
      </c>
      <c r="L213" t="n">
        <v>0</v>
      </c>
      <c r="M213" t="n">
        <v>0</v>
      </c>
      <c r="N213" t="n">
        <v>0</v>
      </c>
      <c r="O213" t="n">
        <v>0</v>
      </c>
      <c r="P213" t="n">
        <v>0</v>
      </c>
      <c r="Q213" t="n">
        <v>0</v>
      </c>
      <c r="R213" t="n">
        <v>0</v>
      </c>
      <c r="S213" t="n">
        <v>0</v>
      </c>
      <c r="T213" t="n">
        <v>0</v>
      </c>
      <c r="U213" t="n">
        <v>0</v>
      </c>
      <c r="V213" t="n">
        <v>2.9489</v>
      </c>
      <c r="W213" t="n">
        <v>0</v>
      </c>
      <c r="X213" t="n">
        <v>1000</v>
      </c>
      <c r="Y213" t="n">
        <v>1000</v>
      </c>
      <c r="Z213" t="n">
        <v>1000</v>
      </c>
      <c r="AA213" s="20" t="n">
        <v>44562</v>
      </c>
      <c r="AB213" t="inlineStr">
        <is>
          <t>Cocoa Podwer.03/2022</t>
        </is>
      </c>
      <c r="AC213" s="20" t="n">
        <v>45924</v>
      </c>
      <c r="AD213" t="n">
        <v>111.1111</v>
      </c>
      <c r="AE213" t="n">
        <v>83.33329999999999</v>
      </c>
      <c r="AF213" t="inlineStr">
        <is>
          <t>0:0</t>
        </is>
      </c>
      <c r="AG213" t="n">
        <v>0</v>
      </c>
    </row>
    <row r="214">
      <c r="A214" t="inlineStr">
        <is>
          <t>CAC</t>
        </is>
      </c>
      <c r="B214" t="inlineStr">
        <is>
          <t>RM</t>
        </is>
      </c>
      <c r="C214" t="inlineStr">
        <is>
          <t>RM.CAC.00021</t>
        </is>
      </c>
      <c r="D214" t="inlineStr">
        <is>
          <t>Cocoa Powder DB400</t>
        </is>
      </c>
      <c r="E214" t="n">
        <v>0</v>
      </c>
      <c r="F214" t="n">
        <v>0</v>
      </c>
      <c r="G214" t="inlineStr">
        <is>
          <t>9108, 9401, 9405, 9402, 401, 108, 301, 403, 405, 403, 401, 405, 301, 102, 101, 108, 9108, 9405, 9402, 102, 9401, 101</t>
        </is>
      </c>
      <c r="H214" t="n">
        <v>0</v>
      </c>
      <c r="I214" t="n">
        <v>0</v>
      </c>
      <c r="J214" t="n">
        <v>0</v>
      </c>
      <c r="K214" t="n">
        <v>0</v>
      </c>
      <c r="L214" t="n">
        <v>0</v>
      </c>
      <c r="M214" t="n">
        <v>0</v>
      </c>
      <c r="N214" t="n">
        <v>0</v>
      </c>
      <c r="O214" t="n">
        <v>0</v>
      </c>
      <c r="P214" t="n">
        <v>0</v>
      </c>
      <c r="Q214" t="n">
        <v>0</v>
      </c>
      <c r="R214" t="n">
        <v>0</v>
      </c>
      <c r="S214" t="n">
        <v>0</v>
      </c>
      <c r="T214" t="n">
        <v>0</v>
      </c>
      <c r="U214" t="n">
        <v>0</v>
      </c>
      <c r="V214" t="n">
        <v>2.8659</v>
      </c>
      <c r="W214" t="n">
        <v>0</v>
      </c>
      <c r="X214" t="n">
        <v>0</v>
      </c>
      <c r="Y214" t="n">
        <v>3.946</v>
      </c>
      <c r="Z214" t="n">
        <v>21.446</v>
      </c>
      <c r="AA214" s="20" t="n">
        <v>44930</v>
      </c>
      <c r="AB214" t="inlineStr">
        <is>
          <t>C.Powder.01/2023</t>
        </is>
      </c>
      <c r="AC214" s="20" t="n">
        <v>45829</v>
      </c>
      <c r="AD214" t="n">
        <v>0.4384</v>
      </c>
      <c r="AE214" t="n">
        <v>1.7871</v>
      </c>
      <c r="AF214" t="inlineStr">
        <is>
          <t>0:0</t>
        </is>
      </c>
      <c r="AG214" t="n">
        <v>0</v>
      </c>
    </row>
    <row r="215">
      <c r="A215" t="inlineStr">
        <is>
          <t>CAC</t>
        </is>
      </c>
      <c r="B215" t="inlineStr">
        <is>
          <t>RM</t>
        </is>
      </c>
      <c r="C215" t="inlineStr">
        <is>
          <t>RM.CAC.00022</t>
        </is>
      </c>
      <c r="D215" t="inlineStr">
        <is>
          <t>Cocoa Powder DS200</t>
        </is>
      </c>
      <c r="E215" t="n">
        <v>12.56</v>
      </c>
      <c r="F215" t="n">
        <v>43.4209</v>
      </c>
      <c r="G215" t="inlineStr">
        <is>
          <t>301, 102, 101, 108, 112, 403, 306, 499, 402, 102, 112, 101, 9112, 9403, 9108, 605, 9301, 9402, 306, 108, 301, 605, 403, 499, 402, 9402, 9112, 9301, 9108, 9403</t>
        </is>
      </c>
      <c r="H215" t="n">
        <v>0</v>
      </c>
      <c r="I215" t="n">
        <v>0</v>
      </c>
      <c r="J215" t="n">
        <v>0</v>
      </c>
      <c r="K215" t="n">
        <v>0</v>
      </c>
      <c r="L215" t="n">
        <v>0</v>
      </c>
      <c r="M215" t="n">
        <v>0</v>
      </c>
      <c r="N215" t="n">
        <v>0</v>
      </c>
      <c r="O215" t="n">
        <v>0</v>
      </c>
      <c r="P215" t="n">
        <v>0</v>
      </c>
      <c r="Q215" t="n">
        <v>0</v>
      </c>
      <c r="R215" t="n">
        <v>0</v>
      </c>
      <c r="S215" t="n">
        <v>0</v>
      </c>
      <c r="T215" t="n">
        <v>12.56</v>
      </c>
      <c r="U215" t="n">
        <v>43.4209</v>
      </c>
      <c r="V215" t="n">
        <v>3.4571</v>
      </c>
      <c r="W215" t="n">
        <v>0</v>
      </c>
      <c r="X215" t="n">
        <v>60.44</v>
      </c>
      <c r="Y215" t="n">
        <v>889.4400000000001</v>
      </c>
      <c r="Z215" t="n">
        <v>894.4400000000001</v>
      </c>
      <c r="AA215" s="20" t="n">
        <v>45062</v>
      </c>
      <c r="AB215" t="inlineStr">
        <is>
          <t>C.POWDER.06/2023</t>
        </is>
      </c>
      <c r="AC215" s="20" t="n">
        <v>45991</v>
      </c>
      <c r="AD215" t="n">
        <v>98.8266</v>
      </c>
      <c r="AE215" t="n">
        <v>74.53660000000001</v>
      </c>
      <c r="AF215" t="inlineStr">
        <is>
          <t>0:5</t>
        </is>
      </c>
      <c r="AG215" t="n">
        <v>0</v>
      </c>
    </row>
    <row r="216">
      <c r="A216" t="inlineStr">
        <is>
          <t>CAC</t>
        </is>
      </c>
      <c r="B216" t="inlineStr">
        <is>
          <t>RM</t>
        </is>
      </c>
      <c r="C216" t="inlineStr">
        <is>
          <t>RM.CAC.00023</t>
        </is>
      </c>
      <c r="D216" t="inlineStr">
        <is>
          <t>مسحوق كاكاو 25 كغ</t>
        </is>
      </c>
      <c r="V216" t="n">
        <v>0</v>
      </c>
      <c r="W216" t="n">
        <v>0</v>
      </c>
      <c r="X216" t="n">
        <v>0</v>
      </c>
      <c r="Y216" t="n">
        <v>0</v>
      </c>
      <c r="Z216" t="n">
        <v>0</v>
      </c>
      <c r="AA216" s="20" t="n">
        <v>2</v>
      </c>
      <c r="AC216" s="20" t="n">
        <v>2</v>
      </c>
      <c r="AD216" t="n">
        <v>0</v>
      </c>
      <c r="AE216" t="n">
        <v>0</v>
      </c>
    </row>
    <row r="217">
      <c r="A217" t="inlineStr">
        <is>
          <t>CAC</t>
        </is>
      </c>
      <c r="B217" t="inlineStr">
        <is>
          <t>RM</t>
        </is>
      </c>
      <c r="C217" t="inlineStr">
        <is>
          <t>RM.CAC.00024</t>
        </is>
      </c>
      <c r="D217" t="inlineStr">
        <is>
          <t>Alkalised Cocoa powder</t>
        </is>
      </c>
      <c r="E217" t="n">
        <v>51778.9458</v>
      </c>
      <c r="F217" t="n">
        <v>325734.6323</v>
      </c>
      <c r="G217" t="inlineStr">
        <is>
          <t>101, 112, 108, 9401, 102, 103, 499, 9405, 112, 9112, 9402, 9605, 9408, 9204, 9405, 9403, 9108, 801, 605, 9301, 9112, 9103, 602, 601, 108, 101, 102, 112, 103, 104, 301, 201, 204, 405, 401, 403, 303, 402, 499, 9102, 408, 9101, 405, 402, 499, 408, 403, 9102, 9103, 9101, 605, 601, 602, 301, 204, 108, 104, 701, 401, 201, 303, 9402, 9405, 9605, 9408, 9401, 9301, 9112, 9108, 9403, 9204, 701, 801</t>
        </is>
      </c>
      <c r="H217" t="n">
        <v>0</v>
      </c>
      <c r="I217" t="n">
        <v>0</v>
      </c>
      <c r="J217" t="n">
        <v>0</v>
      </c>
      <c r="K217" t="n">
        <v>0</v>
      </c>
      <c r="L217" t="n">
        <v>0</v>
      </c>
      <c r="M217" t="n">
        <v>0</v>
      </c>
      <c r="N217" t="n">
        <v>0</v>
      </c>
      <c r="O217" t="n">
        <v>0</v>
      </c>
      <c r="P217" t="n">
        <v>0</v>
      </c>
      <c r="Q217" t="n">
        <v>-27.4395</v>
      </c>
      <c r="R217" t="n">
        <v>0</v>
      </c>
      <c r="S217" t="n">
        <v>-27.4395</v>
      </c>
      <c r="T217" t="n">
        <v>51751.5063</v>
      </c>
      <c r="U217" t="n">
        <v>325667.5339</v>
      </c>
      <c r="V217" t="n">
        <v>6.3034</v>
      </c>
      <c r="W217" t="n">
        <v>42425.199</v>
      </c>
      <c r="X217" t="n">
        <v>96697.095</v>
      </c>
      <c r="Y217" t="n">
        <v>116559.734</v>
      </c>
      <c r="Z217" t="n">
        <v>116899.234</v>
      </c>
      <c r="AA217" s="20" t="n">
        <v>46050</v>
      </c>
      <c r="AB217" t="inlineStr">
        <is>
          <t>COCOA POWDER PAD.01/2026</t>
        </is>
      </c>
      <c r="AC217" s="20" t="n">
        <v>46081</v>
      </c>
      <c r="AD217" t="n">
        <v>12951.0815</v>
      </c>
      <c r="AE217" t="n">
        <v>9741.602800000001</v>
      </c>
      <c r="AF217" t="inlineStr">
        <is>
          <t>5:9</t>
        </is>
      </c>
      <c r="AG217" t="n">
        <v>0</v>
      </c>
    </row>
    <row r="218">
      <c r="A218" t="inlineStr">
        <is>
          <t>CAC</t>
        </is>
      </c>
      <c r="B218" t="inlineStr">
        <is>
          <t>RM</t>
        </is>
      </c>
      <c r="C218" t="inlineStr">
        <is>
          <t>RM.CAC.00025</t>
        </is>
      </c>
      <c r="D218" t="inlineStr">
        <is>
          <t>Alkalised Cocoa powder M50</t>
        </is>
      </c>
      <c r="V218" t="n">
        <v>0</v>
      </c>
      <c r="W218" t="n">
        <v>0</v>
      </c>
      <c r="X218" t="n">
        <v>0</v>
      </c>
      <c r="Y218" t="n">
        <v>0</v>
      </c>
      <c r="Z218" t="n">
        <v>0</v>
      </c>
      <c r="AA218" s="20" t="n">
        <v>2</v>
      </c>
      <c r="AC218" s="20" t="n">
        <v>2</v>
      </c>
      <c r="AD218" t="n">
        <v>0</v>
      </c>
      <c r="AE218" t="n">
        <v>0</v>
      </c>
    </row>
    <row r="219">
      <c r="A219" t="inlineStr">
        <is>
          <t>CAC</t>
        </is>
      </c>
      <c r="B219" t="inlineStr">
        <is>
          <t>RM</t>
        </is>
      </c>
      <c r="C219" t="inlineStr">
        <is>
          <t>RM.CAC.00026</t>
        </is>
      </c>
      <c r="D219" t="inlineStr">
        <is>
          <t>Cocoa Powder Olam S85</t>
        </is>
      </c>
      <c r="E219" t="n">
        <v>17363.1502</v>
      </c>
      <c r="F219" t="n">
        <v>77642.0287</v>
      </c>
      <c r="G219" t="inlineStr">
        <is>
          <t>9108, 9301, 9201, 801, 9112, 701, 9405, 499, 601, 405, 201, 301, 108, 701, 102, 103, 9108, 801, 9201, 9301, 601, 9112, 112, 9112, 499, 9405, 112, 405, 108, 499, 103, 108, 102, 112, 201, 301</t>
        </is>
      </c>
      <c r="H219" t="n">
        <v>0</v>
      </c>
      <c r="I219" t="n">
        <v>0</v>
      </c>
      <c r="J219" t="n">
        <v>0</v>
      </c>
      <c r="K219" t="n">
        <v>0</v>
      </c>
      <c r="L219" t="n">
        <v>0</v>
      </c>
      <c r="M219" t="n">
        <v>0</v>
      </c>
      <c r="N219" t="n">
        <v>0</v>
      </c>
      <c r="O219" t="n">
        <v>0</v>
      </c>
      <c r="P219" t="n">
        <v>0</v>
      </c>
      <c r="Q219" t="n">
        <v>-18.6729</v>
      </c>
      <c r="R219" t="n">
        <v>0</v>
      </c>
      <c r="S219" t="n">
        <v>-18.6729</v>
      </c>
      <c r="T219" t="n">
        <v>17344.4773</v>
      </c>
      <c r="U219" t="n">
        <v>77558.5298</v>
      </c>
      <c r="V219" t="n">
        <v>4.4716</v>
      </c>
      <c r="W219" t="n">
        <v>36.3458</v>
      </c>
      <c r="X219" t="n">
        <v>561.3458000000001</v>
      </c>
      <c r="Y219" t="n">
        <v>1061.3458</v>
      </c>
      <c r="Z219" t="n">
        <v>1061.3458</v>
      </c>
      <c r="AA219" s="20" t="n">
        <v>45457</v>
      </c>
      <c r="AB219" t="inlineStr">
        <is>
          <t>COCOA S85.01/2024</t>
        </is>
      </c>
      <c r="AC219" s="20" t="n">
        <v>46081</v>
      </c>
      <c r="AD219" t="n">
        <v>117.9273</v>
      </c>
      <c r="AE219" t="n">
        <v>88.44540000000001</v>
      </c>
      <c r="AF219" t="inlineStr">
        <is>
          <t>196:3</t>
        </is>
      </c>
      <c r="AG219" t="n">
        <v>0</v>
      </c>
    </row>
    <row r="220">
      <c r="A220" t="inlineStr">
        <is>
          <t>CAC</t>
        </is>
      </c>
      <c r="B220" t="inlineStr">
        <is>
          <t>RM</t>
        </is>
      </c>
      <c r="C220" t="inlineStr">
        <is>
          <t>RM.CAC.00027</t>
        </is>
      </c>
      <c r="D220" t="inlineStr">
        <is>
          <t>Natural Cocoa Powder PNC</t>
        </is>
      </c>
      <c r="E220" t="n">
        <v>4604.5669</v>
      </c>
      <c r="F220" t="n">
        <v>25055.0749</v>
      </c>
      <c r="G220" t="inlineStr">
        <is>
          <t>801, 9401, 9301, 9409, 9701, 9112, 9403, 9108, 605, 701, 9103, 9102, 9402, 9405, 9408, 9605, 102, 701, 103, 9408, 9403, 108, 401, 301, 402, 409, 405, 408, 403, 499, 801, 605, 9301, 9112, 9108, 9403, 9405, 9402, 108, 405, 499, 403, 9405, 112, 408, 801, 112, 401, 9605, 9408, 9409, 9401, 9701, 102, 108, 103, 112, 301, 402, 9102, 9103, 408, 499, 403, 401, 405, 409</t>
        </is>
      </c>
      <c r="H220" t="n">
        <v>0</v>
      </c>
      <c r="I220" t="n">
        <v>0</v>
      </c>
      <c r="J220" t="n">
        <v>0</v>
      </c>
      <c r="K220" t="n">
        <v>0</v>
      </c>
      <c r="L220" t="n">
        <v>0</v>
      </c>
      <c r="M220" t="n">
        <v>0</v>
      </c>
      <c r="N220" t="n">
        <v>0</v>
      </c>
      <c r="O220" t="n">
        <v>0</v>
      </c>
      <c r="P220" t="n">
        <v>-293</v>
      </c>
      <c r="Q220" t="n">
        <v>-2565.8564</v>
      </c>
      <c r="R220" t="n">
        <v>0</v>
      </c>
      <c r="S220" t="n">
        <v>-2858.8564</v>
      </c>
      <c r="T220" t="n">
        <v>1745.7105</v>
      </c>
      <c r="U220" t="n">
        <v>9503.0195</v>
      </c>
      <c r="V220" t="n">
        <v>5.4538</v>
      </c>
      <c r="W220" t="n">
        <v>99402.8028</v>
      </c>
      <c r="X220" t="n">
        <v>201202.7598</v>
      </c>
      <c r="Y220" t="n">
        <v>201327.7598</v>
      </c>
      <c r="Z220" t="n">
        <v>201327.7598</v>
      </c>
      <c r="AA220" s="20" t="n">
        <v>45960</v>
      </c>
      <c r="AB220" t="inlineStr">
        <is>
          <t>NATURAL COCOA PNC.04/2025</t>
        </is>
      </c>
      <c r="AC220" s="20" t="n">
        <v>46081</v>
      </c>
      <c r="AD220" t="n">
        <v>22369.751</v>
      </c>
      <c r="AE220" t="n">
        <v>16777.3133</v>
      </c>
      <c r="AF220" t="inlineStr">
        <is>
          <t>0:3</t>
        </is>
      </c>
      <c r="AG220" t="n">
        <v>0</v>
      </c>
    </row>
    <row r="221">
      <c r="A221" t="inlineStr">
        <is>
          <t>CAC</t>
        </is>
      </c>
      <c r="B221" t="inlineStr">
        <is>
          <t>RM</t>
        </is>
      </c>
      <c r="C221" t="inlineStr">
        <is>
          <t>RM.CAC.00028</t>
        </is>
      </c>
      <c r="D221" t="inlineStr">
        <is>
          <t>Natural Cocoa Powder YMA 153</t>
        </is>
      </c>
      <c r="E221" t="n">
        <v>7003.2574</v>
      </c>
      <c r="F221" t="n">
        <v>28320.6408</v>
      </c>
      <c r="G221" t="inlineStr">
        <is>
          <t>401, 403, 306, 499, 408, 9103, 9102, 402, 405, 301, 201, 204, 112, 103, 108, 110, 102, 101, 9401, 9408, 9605, 9601, 110, 112, 601, 499, 9601, 108, 9108, 101, 9402, 9405, 9204, 9403, 9110, 9108, 9112, 601, 9301, 605, 499, 403, 408, 405, 402, 204, 301, 401, 201, 306, 108, 110, 103, 701, 102, 9605, 9408, 9405, 9402, 9601, 9102, 601, 9103, 701, 605, 9108, 9403, 9112, 9110, 9204, 9301, 9401</t>
        </is>
      </c>
      <c r="H221" t="n">
        <v>0</v>
      </c>
      <c r="I221" t="n">
        <v>0</v>
      </c>
      <c r="J221" t="n">
        <v>0</v>
      </c>
      <c r="K221" t="n">
        <v>0</v>
      </c>
      <c r="L221" t="n">
        <v>0</v>
      </c>
      <c r="M221" t="n">
        <v>0</v>
      </c>
      <c r="N221" t="n">
        <v>0</v>
      </c>
      <c r="O221" t="n">
        <v>0</v>
      </c>
      <c r="P221" t="n">
        <v>0</v>
      </c>
      <c r="Q221" t="n">
        <v>-407.4645</v>
      </c>
      <c r="R221" t="n">
        <v>0</v>
      </c>
      <c r="S221" t="n">
        <v>-407.4645</v>
      </c>
      <c r="T221" t="n">
        <v>6595.7929</v>
      </c>
      <c r="U221" t="n">
        <v>26672.5842</v>
      </c>
      <c r="V221" t="n">
        <v>4.0453</v>
      </c>
      <c r="W221" t="n">
        <v>14.929</v>
      </c>
      <c r="X221" t="n">
        <v>38736.245</v>
      </c>
      <c r="Y221" t="n">
        <v>109266.539</v>
      </c>
      <c r="Z221" t="n">
        <v>110496.539</v>
      </c>
      <c r="AA221" s="20" t="n">
        <v>45778</v>
      </c>
      <c r="AB221" t="inlineStr">
        <is>
          <t>COCOA YAMA.11/2025</t>
        </is>
      </c>
      <c r="AC221" s="20" t="n">
        <v>46081</v>
      </c>
      <c r="AD221" t="n">
        <v>12140.7265</v>
      </c>
      <c r="AE221" t="n">
        <v>9208.044900000001</v>
      </c>
      <c r="AF221" t="inlineStr">
        <is>
          <t>0:21</t>
        </is>
      </c>
      <c r="AG221" t="n">
        <v>0</v>
      </c>
    </row>
    <row r="222">
      <c r="A222" t="inlineStr">
        <is>
          <t>CAC</t>
        </is>
      </c>
      <c r="B222" t="inlineStr">
        <is>
          <t>RM</t>
        </is>
      </c>
      <c r="C222" t="inlineStr">
        <is>
          <t>RM.CAC.00029</t>
        </is>
      </c>
      <c r="D222" t="inlineStr">
        <is>
          <t>Natural Cocoa Powder Granada</t>
        </is>
      </c>
      <c r="E222" t="n">
        <v>0</v>
      </c>
      <c r="F222" t="n">
        <v>0</v>
      </c>
      <c r="G222" t="inlineStr">
        <is>
          <t>103, 103</t>
        </is>
      </c>
      <c r="H222" t="n">
        <v>0</v>
      </c>
      <c r="I222" t="n">
        <v>0</v>
      </c>
      <c r="J222" t="n">
        <v>0</v>
      </c>
      <c r="K222" t="n">
        <v>0</v>
      </c>
      <c r="L222" t="n">
        <v>0</v>
      </c>
      <c r="M222" t="n">
        <v>0</v>
      </c>
      <c r="N222" t="n">
        <v>0</v>
      </c>
      <c r="O222" t="n">
        <v>0</v>
      </c>
      <c r="P222" t="n">
        <v>0</v>
      </c>
      <c r="Q222" t="n">
        <v>0</v>
      </c>
      <c r="R222" t="n">
        <v>0</v>
      </c>
      <c r="S222" t="n">
        <v>0</v>
      </c>
      <c r="T222" t="n">
        <v>0</v>
      </c>
      <c r="U222" t="n">
        <v>0</v>
      </c>
      <c r="V222" t="n">
        <v>4.7079</v>
      </c>
      <c r="W222" t="n">
        <v>0</v>
      </c>
      <c r="X222" t="n">
        <v>0</v>
      </c>
      <c r="Y222" t="n">
        <v>0</v>
      </c>
      <c r="Z222" t="n">
        <v>0</v>
      </c>
      <c r="AA222" s="20" t="n">
        <v>45509</v>
      </c>
      <c r="AB222" t="inlineStr">
        <is>
          <t>COCOA POWDER.01/2024</t>
        </is>
      </c>
      <c r="AC222" s="20" t="n">
        <v>2</v>
      </c>
      <c r="AD222" t="n">
        <v>0</v>
      </c>
      <c r="AE222" t="n">
        <v>0</v>
      </c>
      <c r="AG222" t="n">
        <v>0</v>
      </c>
    </row>
    <row r="223">
      <c r="A223" t="inlineStr">
        <is>
          <t>CAC</t>
        </is>
      </c>
      <c r="B223" t="inlineStr">
        <is>
          <t>RM</t>
        </is>
      </c>
      <c r="C223" t="inlineStr">
        <is>
          <t>RM.CAC.00030</t>
        </is>
      </c>
      <c r="D223" t="inlineStr">
        <is>
          <t>Alkalised Cocoa powder CORDOBA</t>
        </is>
      </c>
      <c r="E223" t="n">
        <v>3692.2572</v>
      </c>
      <c r="F223" t="n">
        <v>17383.1469</v>
      </c>
      <c r="G223" t="inlineStr">
        <is>
          <t>9108, 9110, 499, 601, 9301, 9201, 9601, 110, 499, 9601, 301, 601, 110, 9301, 9102, 9103, 301, 201, 108, 102, 103, 110, 9601, 9108, 9201, 9110, 9301, 9102, 601, 9103, 499, 301, 201, 108, 103, 102</t>
        </is>
      </c>
      <c r="H223" t="n">
        <v>0</v>
      </c>
      <c r="I223" t="n">
        <v>0</v>
      </c>
      <c r="J223" t="n">
        <v>0</v>
      </c>
      <c r="K223" t="n">
        <v>0</v>
      </c>
      <c r="L223" t="n">
        <v>0</v>
      </c>
      <c r="M223" t="n">
        <v>0</v>
      </c>
      <c r="N223" t="n">
        <v>0</v>
      </c>
      <c r="O223" t="n">
        <v>-2000</v>
      </c>
      <c r="P223" t="n">
        <v>0</v>
      </c>
      <c r="Q223" t="n">
        <v>-1204.4532</v>
      </c>
      <c r="R223" t="n">
        <v>0</v>
      </c>
      <c r="S223" t="n">
        <v>-3204.4532</v>
      </c>
      <c r="T223" t="n">
        <v>487.804</v>
      </c>
      <c r="U223" t="n">
        <v>2296.5812</v>
      </c>
      <c r="V223" t="n">
        <v>4.708</v>
      </c>
      <c r="W223" t="n">
        <v>4558.9064</v>
      </c>
      <c r="X223" t="n">
        <v>6033.9064</v>
      </c>
      <c r="Y223" t="n">
        <v>7033.9064</v>
      </c>
      <c r="Z223" t="n">
        <v>7033.9064</v>
      </c>
      <c r="AA223" s="20" t="n">
        <v>45509</v>
      </c>
      <c r="AB223" t="inlineStr">
        <is>
          <t>COCOA POWDER.01/2024</t>
        </is>
      </c>
      <c r="AC223" s="20" t="n">
        <v>46081</v>
      </c>
      <c r="AD223" t="n">
        <v>781.5451</v>
      </c>
      <c r="AE223" t="n">
        <v>586.1588</v>
      </c>
      <c r="AF223" t="inlineStr">
        <is>
          <t>0:24</t>
        </is>
      </c>
      <c r="AG223" t="n">
        <v>0</v>
      </c>
    </row>
    <row r="224">
      <c r="A224" t="inlineStr">
        <is>
          <t>CAC</t>
        </is>
      </c>
      <c r="B224" t="inlineStr">
        <is>
          <t>RM</t>
        </is>
      </c>
      <c r="C224" t="inlineStr">
        <is>
          <t>RM.CAC.00031</t>
        </is>
      </c>
      <c r="D224" t="inlineStr">
        <is>
          <t>Alkalised Cocoa powder YMA 609</t>
        </is>
      </c>
      <c r="E224" t="n">
        <v>5</v>
      </c>
      <c r="F224" t="n">
        <v>27.7242</v>
      </c>
      <c r="G224" t="inlineStr">
        <is>
          <t>499, 403, 103, 108, 102, 9402, 9108, 601, 103, 108, 701, 102, 403, 499, 601, 9402, 9108, 701</t>
        </is>
      </c>
      <c r="H224" t="n">
        <v>0</v>
      </c>
      <c r="I224" t="n">
        <v>0</v>
      </c>
      <c r="J224" t="n">
        <v>0</v>
      </c>
      <c r="K224" t="n">
        <v>0</v>
      </c>
      <c r="L224" t="n">
        <v>0</v>
      </c>
      <c r="M224" t="n">
        <v>0</v>
      </c>
      <c r="N224" t="n">
        <v>0</v>
      </c>
      <c r="O224" t="n">
        <v>0</v>
      </c>
      <c r="P224" t="n">
        <v>0</v>
      </c>
      <c r="Q224" t="n">
        <v>0</v>
      </c>
      <c r="R224" t="n">
        <v>0</v>
      </c>
      <c r="S224" t="n">
        <v>0</v>
      </c>
      <c r="T224" t="n">
        <v>5</v>
      </c>
      <c r="U224" t="n">
        <v>27.7242</v>
      </c>
      <c r="V224" t="n">
        <v>5.5448</v>
      </c>
      <c r="W224" t="n">
        <v>0</v>
      </c>
      <c r="X224" t="n">
        <v>0</v>
      </c>
      <c r="Y224" t="n">
        <v>790</v>
      </c>
      <c r="Z224" t="n">
        <v>790</v>
      </c>
      <c r="AA224" s="20" t="n">
        <v>45778</v>
      </c>
      <c r="AB224" t="inlineStr">
        <is>
          <t>COCOA YAMA.11/2025</t>
        </is>
      </c>
      <c r="AC224" s="20" t="n">
        <v>45838</v>
      </c>
      <c r="AD224" t="n">
        <v>87.7777</v>
      </c>
      <c r="AE224" t="n">
        <v>65.83329999999999</v>
      </c>
      <c r="AF224" t="inlineStr">
        <is>
          <t>0:2</t>
        </is>
      </c>
      <c r="AG224" t="n">
        <v>0</v>
      </c>
    </row>
    <row r="225">
      <c r="A225" t="inlineStr">
        <is>
          <t>CAC</t>
        </is>
      </c>
      <c r="B225" t="inlineStr">
        <is>
          <t>RM</t>
        </is>
      </c>
      <c r="C225" t="inlineStr">
        <is>
          <t>RM.CAC.0032</t>
        </is>
      </c>
      <c r="D225" t="inlineStr">
        <is>
          <t>CACAO 90%</t>
        </is>
      </c>
      <c r="E225" t="n">
        <v>14.1</v>
      </c>
      <c r="F225" t="n">
        <v>0</v>
      </c>
      <c r="G225" t="inlineStr">
        <is>
          <t>409, 402, 402, 409</t>
        </is>
      </c>
      <c r="H225" t="n">
        <v>0</v>
      </c>
      <c r="I225" t="n">
        <v>0</v>
      </c>
      <c r="J225" t="n">
        <v>0</v>
      </c>
      <c r="K225" t="n">
        <v>0</v>
      </c>
      <c r="L225" t="n">
        <v>0</v>
      </c>
      <c r="M225" t="n">
        <v>0</v>
      </c>
      <c r="N225" t="n">
        <v>0</v>
      </c>
      <c r="O225" t="n">
        <v>0</v>
      </c>
      <c r="P225" t="n">
        <v>0</v>
      </c>
      <c r="Q225" t="n">
        <v>0</v>
      </c>
      <c r="R225" t="n">
        <v>0</v>
      </c>
      <c r="S225" t="n">
        <v>0</v>
      </c>
      <c r="T225" t="n">
        <v>14.1</v>
      </c>
      <c r="U225" t="n">
        <v>0</v>
      </c>
      <c r="V225" t="n">
        <v>0</v>
      </c>
      <c r="W225" t="n">
        <v>0</v>
      </c>
      <c r="X225" t="n">
        <v>0</v>
      </c>
      <c r="Y225" t="n">
        <v>0</v>
      </c>
      <c r="Z225" t="n">
        <v>0</v>
      </c>
      <c r="AA225" s="20" t="n">
        <v>2</v>
      </c>
      <c r="AC225" s="20" t="n">
        <v>2</v>
      </c>
      <c r="AD225" t="n">
        <v>0</v>
      </c>
      <c r="AE225" t="n">
        <v>0</v>
      </c>
      <c r="AG225" t="n">
        <v>0</v>
      </c>
    </row>
    <row r="226">
      <c r="A226" t="inlineStr">
        <is>
          <t>CAC</t>
        </is>
      </c>
      <c r="B226" t="inlineStr">
        <is>
          <t>RM</t>
        </is>
      </c>
      <c r="C226" t="inlineStr">
        <is>
          <t>RM.CAC.0033</t>
        </is>
      </c>
      <c r="D226" t="inlineStr">
        <is>
          <t>بودرة كاكاو للتغليف</t>
        </is>
      </c>
      <c r="E226" t="n">
        <v>4.05</v>
      </c>
      <c r="F226" t="n">
        <v>101.25</v>
      </c>
      <c r="G226" t="inlineStr">
        <is>
          <t>304, 304, 304</t>
        </is>
      </c>
      <c r="H226" t="n">
        <v>0</v>
      </c>
      <c r="I226" t="n">
        <v>0</v>
      </c>
      <c r="J226" t="n">
        <v>0</v>
      </c>
      <c r="K226" t="n">
        <v>0</v>
      </c>
      <c r="L226" t="n">
        <v>0</v>
      </c>
      <c r="M226" t="n">
        <v>0</v>
      </c>
      <c r="N226" t="n">
        <v>0</v>
      </c>
      <c r="O226" t="n">
        <v>0</v>
      </c>
      <c r="P226" t="n">
        <v>0</v>
      </c>
      <c r="Q226" t="n">
        <v>-4</v>
      </c>
      <c r="R226" t="n">
        <v>0</v>
      </c>
      <c r="S226" t="n">
        <v>-4</v>
      </c>
      <c r="T226" t="n">
        <v>0.05</v>
      </c>
      <c r="U226" t="n">
        <v>1.25</v>
      </c>
      <c r="V226" t="n">
        <v>25</v>
      </c>
      <c r="W226" t="n">
        <v>4.107</v>
      </c>
      <c r="X226" t="n">
        <v>4.519</v>
      </c>
      <c r="Y226" t="n">
        <v>4.519</v>
      </c>
      <c r="Z226" t="n">
        <v>4.519</v>
      </c>
      <c r="AA226" s="20" t="n">
        <v>45679</v>
      </c>
      <c r="AB226" t="inlineStr">
        <is>
          <t>شركة الكونية للاستيراد والتصدير</t>
        </is>
      </c>
      <c r="AC226" s="20" t="n">
        <v>46081</v>
      </c>
      <c r="AD226" t="n">
        <v>0.5021</v>
      </c>
      <c r="AE226" t="n">
        <v>0.3765</v>
      </c>
      <c r="AF226" t="inlineStr">
        <is>
          <t>0:3</t>
        </is>
      </c>
      <c r="AG226" t="n">
        <v>0</v>
      </c>
    </row>
    <row r="227">
      <c r="A227" t="inlineStr">
        <is>
          <t>CAC</t>
        </is>
      </c>
      <c r="B227" t="inlineStr">
        <is>
          <t>RM</t>
        </is>
      </c>
      <c r="C227" t="inlineStr">
        <is>
          <t>RM.CAC.0034</t>
        </is>
      </c>
      <c r="D227" t="inlineStr">
        <is>
          <t>Alkalised Cocoa powder YMA 631</t>
        </is>
      </c>
      <c r="V227" t="n">
        <v>0</v>
      </c>
      <c r="W227" t="n">
        <v>0</v>
      </c>
      <c r="X227" t="n">
        <v>0</v>
      </c>
      <c r="Y227" t="n">
        <v>0</v>
      </c>
      <c r="Z227" t="n">
        <v>0</v>
      </c>
      <c r="AA227" s="20" t="n">
        <v>2</v>
      </c>
      <c r="AC227" s="20" t="n">
        <v>2</v>
      </c>
      <c r="AD227" t="n">
        <v>0</v>
      </c>
      <c r="AE227" t="n">
        <v>0</v>
      </c>
    </row>
    <row r="228">
      <c r="A228" t="inlineStr">
        <is>
          <t>CAC</t>
        </is>
      </c>
      <c r="B228" t="inlineStr">
        <is>
          <t>RM</t>
        </is>
      </c>
      <c r="C228" t="inlineStr">
        <is>
          <t>RM.CAC.0035</t>
        </is>
      </c>
      <c r="D228" t="inlineStr">
        <is>
          <t>Alkalised Cocoa powder YMA 631</t>
        </is>
      </c>
      <c r="V228" t="n">
        <v>0</v>
      </c>
      <c r="W228" t="n">
        <v>0</v>
      </c>
      <c r="X228" t="n">
        <v>0</v>
      </c>
      <c r="Y228" t="n">
        <v>0</v>
      </c>
      <c r="Z228" t="n">
        <v>0</v>
      </c>
      <c r="AA228" s="20" t="n">
        <v>2</v>
      </c>
      <c r="AC228" s="20" t="n">
        <v>2</v>
      </c>
      <c r="AD228" t="n">
        <v>0</v>
      </c>
      <c r="AE228" t="n">
        <v>0</v>
      </c>
    </row>
    <row r="229">
      <c r="A229" t="inlineStr">
        <is>
          <t>CAC</t>
        </is>
      </c>
      <c r="B229" t="inlineStr">
        <is>
          <t>RM</t>
        </is>
      </c>
      <c r="C229" t="inlineStr">
        <is>
          <t>RM.CAC.0036</t>
        </is>
      </c>
      <c r="D229" t="inlineStr">
        <is>
          <t>Alkalised Cocoa powder PADB112</t>
        </is>
      </c>
      <c r="V229" t="n">
        <v>0</v>
      </c>
      <c r="W229" t="n">
        <v>0</v>
      </c>
      <c r="X229" t="n">
        <v>0</v>
      </c>
      <c r="Y229" t="n">
        <v>0</v>
      </c>
      <c r="Z229" t="n">
        <v>0</v>
      </c>
      <c r="AA229" s="20" t="n">
        <v>2</v>
      </c>
      <c r="AC229" s="20" t="n">
        <v>2</v>
      </c>
      <c r="AD229" t="n">
        <v>0</v>
      </c>
      <c r="AE229" t="n">
        <v>0</v>
      </c>
    </row>
    <row r="230">
      <c r="A230" t="inlineStr">
        <is>
          <t>CAL</t>
        </is>
      </c>
      <c r="B230" t="inlineStr">
        <is>
          <t>RM</t>
        </is>
      </c>
      <c r="C230" t="inlineStr">
        <is>
          <t>RM.CAL.0001</t>
        </is>
      </c>
      <c r="D230" t="inlineStr">
        <is>
          <t>Milk Chocolate Callets in 1 ton bag</t>
        </is>
      </c>
      <c r="E230" t="n">
        <v>216654.5441</v>
      </c>
      <c r="F230" t="n">
        <v>1087450.8409</v>
      </c>
      <c r="G230" t="inlineStr">
        <is>
          <t>301, 304, 112, 111, 102, 101, 108, 103, 499, 9103, 408, 9101, 409, 402, 306, 204, 403, 401, 405, 108, 9409, 9108, 112, 403, 499, 9112, 408, 301, 9111, 111, 9408, 9403, 112, 409, 101, 9401, 9111, 9409, 9408, 111, 9112, 9301, 605, 601, 801, 9108, 9304, 9403, 9204, 9402, 9605, 9405, 103, 102, 701, 108, 301, 401, 306, 405, 409, 402, 304, 204, 601, 499, 403, 408, 9405, 9304, 9402, 9605, 701, 9101, 9103, 605, 9112, 801, 9301, 9409, 9401, 9108, 9403, 9204, 9408, 9111</t>
        </is>
      </c>
      <c r="H230" t="n">
        <v>140000</v>
      </c>
      <c r="I230" t="n">
        <v>0</v>
      </c>
      <c r="J230" t="n">
        <v>0</v>
      </c>
      <c r="K230" t="n">
        <v>0</v>
      </c>
      <c r="L230" t="n">
        <v>0</v>
      </c>
      <c r="M230" t="n">
        <v>140000</v>
      </c>
      <c r="N230" t="n">
        <v>0</v>
      </c>
      <c r="O230" t="n">
        <v>0</v>
      </c>
      <c r="P230" t="n">
        <v>0</v>
      </c>
      <c r="Q230" t="n">
        <v>-100316.1716</v>
      </c>
      <c r="R230" t="n">
        <v>0</v>
      </c>
      <c r="S230" t="n">
        <v>-100316.1716</v>
      </c>
      <c r="T230" t="n">
        <v>256338.3725</v>
      </c>
      <c r="U230" t="n">
        <v>1270842.5373</v>
      </c>
      <c r="V230" t="n">
        <v>5.067</v>
      </c>
      <c r="W230" t="n">
        <v>274633.1192</v>
      </c>
      <c r="X230" t="n">
        <v>676578.7533</v>
      </c>
      <c r="Y230" t="n">
        <v>869556.7273</v>
      </c>
      <c r="Z230" t="n">
        <v>1188398.6863</v>
      </c>
      <c r="AA230" s="20" t="n">
        <v>46058</v>
      </c>
      <c r="AB230" t="inlineStr">
        <is>
          <t>Callets.01/2026</t>
        </is>
      </c>
      <c r="AC230" s="20" t="n">
        <v>46081</v>
      </c>
      <c r="AD230" t="n">
        <v>96617.41409999999</v>
      </c>
      <c r="AE230" t="n">
        <v>99033.22380000001</v>
      </c>
      <c r="AF230" t="inlineStr">
        <is>
          <t>2:17</t>
        </is>
      </c>
      <c r="AG230" t="n">
        <v>691338.5699999999</v>
      </c>
    </row>
    <row r="231">
      <c r="A231" t="inlineStr">
        <is>
          <t>CAL</t>
        </is>
      </c>
      <c r="B231" t="inlineStr">
        <is>
          <t>RM</t>
        </is>
      </c>
      <c r="C231" t="inlineStr">
        <is>
          <t>RM.CAL.0002</t>
        </is>
      </c>
      <c r="D231" t="inlineStr">
        <is>
          <t>White Chocolate Callets in 1 ton bag</t>
        </is>
      </c>
      <c r="E231" t="n">
        <v>110978.9012</v>
      </c>
      <c r="F231" t="n">
        <v>452977.0629</v>
      </c>
      <c r="G231" t="inlineStr">
        <is>
          <t>9101, 402, 403, 306, 103, 301, 304, 101, 102, 108, 111, 9403, 9304, 9111, 9108, 499, 9103, 601, 801, 9301, 111, 101, 9402, 499, 301, 403, 111, 101, 9108, 9403, 9111, 9304, 9402, 801, 9301, 701, 9103, 403, 499, 9101, 601, 306, 701, 9403, 9111, 102, 103, 108, 301, 402, 304</t>
        </is>
      </c>
      <c r="H231" t="n">
        <v>20000</v>
      </c>
      <c r="I231" t="n">
        <v>0</v>
      </c>
      <c r="J231" t="n">
        <v>0</v>
      </c>
      <c r="K231" t="n">
        <v>0</v>
      </c>
      <c r="L231" t="n">
        <v>0</v>
      </c>
      <c r="M231" t="n">
        <v>20000</v>
      </c>
      <c r="N231" t="n">
        <v>0</v>
      </c>
      <c r="O231" t="n">
        <v>0</v>
      </c>
      <c r="P231" t="n">
        <v>0</v>
      </c>
      <c r="Q231" t="n">
        <v>-11156.268</v>
      </c>
      <c r="R231" t="n">
        <v>0</v>
      </c>
      <c r="S231" t="n">
        <v>-11156.268</v>
      </c>
      <c r="T231" t="n">
        <v>119822.6332</v>
      </c>
      <c r="U231" t="n">
        <v>491335.8034</v>
      </c>
      <c r="V231" t="n">
        <v>4.2537</v>
      </c>
      <c r="W231" t="n">
        <v>30262.536</v>
      </c>
      <c r="X231" t="n">
        <v>49213.298</v>
      </c>
      <c r="Y231" t="n">
        <v>55789.348</v>
      </c>
      <c r="Z231" t="n">
        <v>75874.848</v>
      </c>
      <c r="AA231" s="20" t="n">
        <v>46058</v>
      </c>
      <c r="AB231" t="inlineStr">
        <is>
          <t>Callets.01/2026</t>
        </is>
      </c>
      <c r="AC231" s="20" t="n">
        <v>46081</v>
      </c>
      <c r="AD231" t="n">
        <v>6198.8164</v>
      </c>
      <c r="AE231" t="n">
        <v>6322.904</v>
      </c>
      <c r="AF231" t="inlineStr">
        <is>
          <t>18:28</t>
        </is>
      </c>
      <c r="AG231" t="n">
        <v>82216.923</v>
      </c>
    </row>
    <row r="232">
      <c r="A232" t="inlineStr">
        <is>
          <t>CAL</t>
        </is>
      </c>
      <c r="B232" t="inlineStr">
        <is>
          <t>RM</t>
        </is>
      </c>
      <c r="C232" t="inlineStr">
        <is>
          <t>RM.CAL.0003</t>
        </is>
      </c>
      <c r="D232" t="inlineStr">
        <is>
          <t>Dark Chocolate Callets in 1 ton bag</t>
        </is>
      </c>
      <c r="E232" t="n">
        <v>74687.29489999999</v>
      </c>
      <c r="F232" t="n">
        <v>479386.5021</v>
      </c>
      <c r="G232" t="inlineStr">
        <is>
          <t>103, 102, 701, 9403, 111, 9111, 108, 306, 301, 499, 402, 304, 601, 602, 9101, 403, 801, 701, 9103, 9301, 9403, 9108, 9304, 9111, 9402, 103, 111, 101, 102, 108, 301, 304, 9101, 402, 403, 306, 9403, 9301, 9108, 9304, 602, 9111, 801, 601, 499, 9103, 9402, 403, 111, 301, 499, 101</t>
        </is>
      </c>
      <c r="H232" t="n">
        <v>20000</v>
      </c>
      <c r="I232" t="n">
        <v>0</v>
      </c>
      <c r="J232" t="n">
        <v>0</v>
      </c>
      <c r="K232" t="n">
        <v>0</v>
      </c>
      <c r="L232" t="n">
        <v>0</v>
      </c>
      <c r="M232" t="n">
        <v>20000</v>
      </c>
      <c r="N232" t="n">
        <v>0</v>
      </c>
      <c r="O232" t="n">
        <v>0</v>
      </c>
      <c r="P232" t="n">
        <v>0</v>
      </c>
      <c r="Q232" t="n">
        <v>-24090.7944</v>
      </c>
      <c r="R232" t="n">
        <v>0</v>
      </c>
      <c r="S232" t="n">
        <v>-24090.7944</v>
      </c>
      <c r="T232" t="n">
        <v>70596.50049999999</v>
      </c>
      <c r="U232" t="n">
        <v>465890.9872</v>
      </c>
      <c r="V232" t="n">
        <v>6.8204</v>
      </c>
      <c r="W232" t="n">
        <v>40246.5888</v>
      </c>
      <c r="X232" t="n">
        <v>59146.5888</v>
      </c>
      <c r="Y232" t="n">
        <v>73346.5888</v>
      </c>
      <c r="Z232" t="n">
        <v>130449.0888</v>
      </c>
      <c r="AA232" s="20" t="n">
        <v>46058</v>
      </c>
      <c r="AB232" t="inlineStr">
        <is>
          <t>Callets.01/2026</t>
        </is>
      </c>
      <c r="AC232" s="20" t="n">
        <v>46081</v>
      </c>
      <c r="AD232" t="n">
        <v>8149.6209</v>
      </c>
      <c r="AE232" t="n">
        <v>10870.7574</v>
      </c>
      <c r="AF232" t="inlineStr">
        <is>
          <t>6:14</t>
        </is>
      </c>
      <c r="AG232" t="n">
        <v>132195.26</v>
      </c>
    </row>
    <row r="233">
      <c r="A233" t="inlineStr">
        <is>
          <t>CAL</t>
        </is>
      </c>
      <c r="B233" t="inlineStr">
        <is>
          <t>RM</t>
        </is>
      </c>
      <c r="C233" t="inlineStr">
        <is>
          <t>RM.CAL.0004</t>
        </is>
      </c>
      <c r="D233" t="inlineStr">
        <is>
          <t>Milk Chocolate Callets 2 bags * 5Kg * Carton</t>
        </is>
      </c>
      <c r="E233" t="n">
        <v>309.2869</v>
      </c>
      <c r="F233" t="n">
        <v>1271.1982</v>
      </c>
      <c r="G233" t="inlineStr">
        <is>
          <t>101, 499, 9402, 9401, 9404, 499, 801, 9405, 9108, 306, 403, 404, 405, 401, 203, 402, 301, 201, 108, 102, 101, 9402, 9404, 9405, 9108, 9401, 701, 801, 403, 402, 405, 499, 404, 301, 306, 203, 401, 201, 108, 701, 102</t>
        </is>
      </c>
      <c r="H233" t="n">
        <v>0</v>
      </c>
      <c r="I233" t="n">
        <v>0</v>
      </c>
      <c r="J233" t="n">
        <v>0</v>
      </c>
      <c r="K233" t="n">
        <v>0</v>
      </c>
      <c r="L233" t="n">
        <v>0</v>
      </c>
      <c r="M233" t="n">
        <v>0</v>
      </c>
      <c r="N233" t="n">
        <v>0</v>
      </c>
      <c r="O233" t="n">
        <v>0</v>
      </c>
      <c r="P233" t="n">
        <v>0</v>
      </c>
      <c r="Q233" t="n">
        <v>-0.9767</v>
      </c>
      <c r="R233" t="n">
        <v>0</v>
      </c>
      <c r="S233" t="n">
        <v>-0.9767</v>
      </c>
      <c r="T233" t="n">
        <v>308.3102</v>
      </c>
      <c r="U233" t="n">
        <v>1267.1839</v>
      </c>
      <c r="V233" t="n">
        <v>4.1101</v>
      </c>
      <c r="W233" t="n">
        <v>1.9534</v>
      </c>
      <c r="X233" t="n">
        <v>146.3663</v>
      </c>
      <c r="Y233" t="n">
        <v>41308.2453</v>
      </c>
      <c r="Z233" t="n">
        <v>123391.2813</v>
      </c>
      <c r="AA233" s="20" t="n">
        <v>45473</v>
      </c>
      <c r="AB233" t="inlineStr">
        <is>
          <t>EMF.21/2024</t>
        </is>
      </c>
      <c r="AC233" s="20" t="n">
        <v>46081</v>
      </c>
      <c r="AD233" t="n">
        <v>4589.805</v>
      </c>
      <c r="AE233" t="n">
        <v>10282.6067</v>
      </c>
      <c r="AF233" t="inlineStr">
        <is>
          <t>0:0</t>
        </is>
      </c>
      <c r="AG233" t="n">
        <v>0</v>
      </c>
    </row>
    <row r="234">
      <c r="A234" t="inlineStr">
        <is>
          <t>CAL</t>
        </is>
      </c>
      <c r="B234" t="inlineStr">
        <is>
          <t>RM</t>
        </is>
      </c>
      <c r="C234" t="inlineStr">
        <is>
          <t>RM.CAL.0005</t>
        </is>
      </c>
      <c r="D234" t="inlineStr">
        <is>
          <t xml:space="preserve"> Belgium White Chocolate Callets 2 bags * 5Kg * Carton(CLM)</t>
        </is>
      </c>
      <c r="E234" t="n">
        <v>51.3434</v>
      </c>
      <c r="F234" t="n">
        <v>191.0456</v>
      </c>
      <c r="G234" t="inlineStr">
        <is>
          <t>801, 9302, 9108, 701, 9404, 9402, 9304, 9203, 701, 9302, 108, 203, 201, 301, 302, 304, 404, 403, 499, 801, 9304, 9108, 9203, 9402, 302, 301, 499, 9404, 108, 203, 201, 301, 304, 499, 403, 404</t>
        </is>
      </c>
      <c r="H234" t="n">
        <v>0</v>
      </c>
      <c r="I234" t="n">
        <v>0</v>
      </c>
      <c r="J234" t="n">
        <v>0</v>
      </c>
      <c r="K234" t="n">
        <v>0</v>
      </c>
      <c r="L234" t="n">
        <v>0</v>
      </c>
      <c r="M234" t="n">
        <v>0</v>
      </c>
      <c r="N234" t="n">
        <v>0</v>
      </c>
      <c r="O234" t="n">
        <v>0</v>
      </c>
      <c r="P234" t="n">
        <v>0</v>
      </c>
      <c r="Q234" t="n">
        <v>-0.4884</v>
      </c>
      <c r="R234" t="n">
        <v>0</v>
      </c>
      <c r="S234" t="n">
        <v>-0.4884</v>
      </c>
      <c r="T234" t="n">
        <v>50.855</v>
      </c>
      <c r="U234" t="n">
        <v>189.2869</v>
      </c>
      <c r="V234" t="n">
        <v>3.7221</v>
      </c>
      <c r="W234" t="n">
        <v>6.9388</v>
      </c>
      <c r="X234" t="n">
        <v>77.7358</v>
      </c>
      <c r="Y234" t="n">
        <v>27.7358</v>
      </c>
      <c r="Z234" t="n">
        <v>77.7358</v>
      </c>
      <c r="AA234" s="20" t="n">
        <v>45442</v>
      </c>
      <c r="AB234" t="inlineStr">
        <is>
          <t>EMF.19/2024</t>
        </is>
      </c>
      <c r="AC234" s="20" t="n">
        <v>46081</v>
      </c>
      <c r="AD234" t="n">
        <v>3.0817</v>
      </c>
      <c r="AE234" t="n">
        <v>6.4779</v>
      </c>
      <c r="AF234" t="inlineStr">
        <is>
          <t>7:25</t>
        </is>
      </c>
      <c r="AG234" t="n">
        <v>0</v>
      </c>
    </row>
    <row r="235">
      <c r="A235" t="inlineStr">
        <is>
          <t>CAL</t>
        </is>
      </c>
      <c r="B235" t="inlineStr">
        <is>
          <t>RM</t>
        </is>
      </c>
      <c r="C235" t="inlineStr">
        <is>
          <t>RM.CAL.0006</t>
        </is>
      </c>
      <c r="D235" t="inlineStr">
        <is>
          <t xml:space="preserve"> Belgium Dark Chocolate Callets 2 bags * 5Kg * Carton (CLM)</t>
        </is>
      </c>
      <c r="E235" t="n">
        <v>0</v>
      </c>
      <c r="F235" t="n">
        <v>0</v>
      </c>
      <c r="G235" t="inlineStr">
        <is>
          <t>404, 403, 402, 304, 301, 201, 203, 108, 101, 9404, 101, 9402, 9108, 9304, 801, 403, 404, 402, 304, 301, 201, 203, 108, 701, 9304, 9402, 9404, 701, 9108, 801</t>
        </is>
      </c>
      <c r="H235" t="n">
        <v>0</v>
      </c>
      <c r="I235" t="n">
        <v>0</v>
      </c>
      <c r="J235" t="n">
        <v>0</v>
      </c>
      <c r="K235" t="n">
        <v>0</v>
      </c>
      <c r="L235" t="n">
        <v>0</v>
      </c>
      <c r="M235" t="n">
        <v>0</v>
      </c>
      <c r="N235" t="n">
        <v>0</v>
      </c>
      <c r="O235" t="n">
        <v>0</v>
      </c>
      <c r="P235" t="n">
        <v>0</v>
      </c>
      <c r="Q235" t="n">
        <v>0</v>
      </c>
      <c r="R235" t="n">
        <v>0</v>
      </c>
      <c r="S235" t="n">
        <v>0</v>
      </c>
      <c r="T235" t="n">
        <v>0</v>
      </c>
      <c r="U235" t="n">
        <v>0</v>
      </c>
      <c r="V235" t="n">
        <v>5.1002</v>
      </c>
      <c r="W235" t="n">
        <v>8.550000000000001</v>
      </c>
      <c r="X235" t="n">
        <v>46.264</v>
      </c>
      <c r="Y235" t="n">
        <v>46.264</v>
      </c>
      <c r="Z235" t="n">
        <v>46.264</v>
      </c>
      <c r="AA235" s="20" t="n">
        <v>45442</v>
      </c>
      <c r="AB235" t="inlineStr">
        <is>
          <t>EMF.19/2024</t>
        </is>
      </c>
      <c r="AC235" s="20" t="n">
        <v>46001</v>
      </c>
      <c r="AD235" t="n">
        <v>5.1404</v>
      </c>
      <c r="AE235" t="n">
        <v>3.8553</v>
      </c>
      <c r="AF235" t="inlineStr">
        <is>
          <t>0:0</t>
        </is>
      </c>
      <c r="AG235" t="n">
        <v>0</v>
      </c>
    </row>
    <row r="236">
      <c r="A236" t="inlineStr">
        <is>
          <t>CAL</t>
        </is>
      </c>
      <c r="B236" t="inlineStr">
        <is>
          <t>RM</t>
        </is>
      </c>
      <c r="C236" t="inlineStr">
        <is>
          <t>RM.CAL.0007</t>
        </is>
      </c>
      <c r="D236" t="inlineStr">
        <is>
          <t>Real Milk Chocolate Callets in 1 ton bag</t>
        </is>
      </c>
      <c r="V236" t="n">
        <v>4.6075</v>
      </c>
      <c r="W236" t="n">
        <v>0</v>
      </c>
      <c r="X236" t="n">
        <v>0</v>
      </c>
      <c r="Y236" t="n">
        <v>0</v>
      </c>
      <c r="Z236" t="n">
        <v>0</v>
      </c>
      <c r="AA236" s="20" t="n">
        <v>2</v>
      </c>
      <c r="AC236" s="20" t="n">
        <v>2</v>
      </c>
      <c r="AD236" t="n">
        <v>0</v>
      </c>
      <c r="AE236" t="n">
        <v>0</v>
      </c>
    </row>
    <row r="237">
      <c r="A237" t="inlineStr">
        <is>
          <t>CAN</t>
        </is>
      </c>
      <c r="B237" t="inlineStr">
        <is>
          <t>RM</t>
        </is>
      </c>
      <c r="C237" t="inlineStr">
        <is>
          <t>RM.CAN.0001</t>
        </is>
      </c>
      <c r="D237" t="inlineStr">
        <is>
          <t>فاكهة طبيعية مسكرة 4.50كغ</t>
        </is>
      </c>
      <c r="E237" t="n">
        <v>31.5</v>
      </c>
      <c r="F237" t="n">
        <v>49.4701</v>
      </c>
      <c r="G237" t="inlineStr">
        <is>
          <t>9108, 9404, 201, 306, 108, 301, 305, 602, 601, 404, 305, 306, 404, 201, 301, 108, 601, 602, 9108, 301, 9404</t>
        </is>
      </c>
      <c r="H237" t="n">
        <v>4950</v>
      </c>
      <c r="I237" t="n">
        <v>0</v>
      </c>
      <c r="J237" t="n">
        <v>0</v>
      </c>
      <c r="K237" t="n">
        <v>0</v>
      </c>
      <c r="L237" t="n">
        <v>0</v>
      </c>
      <c r="M237" t="n">
        <v>4950</v>
      </c>
      <c r="N237" t="n">
        <v>0</v>
      </c>
      <c r="O237" t="n">
        <v>-1260</v>
      </c>
      <c r="P237" t="n">
        <v>0</v>
      </c>
      <c r="Q237" t="n">
        <v>0</v>
      </c>
      <c r="R237" t="n">
        <v>0</v>
      </c>
      <c r="S237" t="n">
        <v>-1260</v>
      </c>
      <c r="T237" t="n">
        <v>3721.5</v>
      </c>
      <c r="U237" t="n">
        <v>6618.0867</v>
      </c>
      <c r="V237" t="n">
        <v>1.7783</v>
      </c>
      <c r="W237" t="n">
        <v>1228.5</v>
      </c>
      <c r="X237" t="n">
        <v>2277</v>
      </c>
      <c r="Y237" t="n">
        <v>4500</v>
      </c>
      <c r="Z237" t="n">
        <v>6696</v>
      </c>
      <c r="AA237" s="20" t="n">
        <v>46058</v>
      </c>
      <c r="AB237" t="inlineStr">
        <is>
          <t>JAM.01/2026</t>
        </is>
      </c>
      <c r="AC237" s="20" t="n">
        <v>46074</v>
      </c>
      <c r="AD237" t="n">
        <v>500</v>
      </c>
      <c r="AE237" t="n">
        <v>558</v>
      </c>
      <c r="AF237" t="inlineStr">
        <is>
          <t>6:20</t>
        </is>
      </c>
      <c r="AG237" t="n">
        <v>8802.775</v>
      </c>
    </row>
    <row r="238">
      <c r="A238" t="inlineStr">
        <is>
          <t>CLR</t>
        </is>
      </c>
      <c r="B238" t="inlineStr">
        <is>
          <t>RM</t>
        </is>
      </c>
      <c r="C238" t="inlineStr">
        <is>
          <t>RM.CLR.00001</t>
        </is>
      </c>
      <c r="D238" t="inlineStr">
        <is>
          <t xml:space="preserve">RED BEET </t>
        </is>
      </c>
      <c r="E238" t="n">
        <v>8.5</v>
      </c>
      <c r="F238" t="n">
        <v>250.75</v>
      </c>
      <c r="G238" t="inlineStr">
        <is>
          <t>9401, 9108, 9402, 499, 403, 108, 401, 306, 9108, 9402, 101, 9401, 101, 108, 403, 401, 306, 499</t>
        </is>
      </c>
      <c r="H238" t="n">
        <v>0</v>
      </c>
      <c r="I238" t="n">
        <v>0</v>
      </c>
      <c r="J238" t="n">
        <v>0</v>
      </c>
      <c r="K238" t="n">
        <v>0</v>
      </c>
      <c r="L238" t="n">
        <v>0</v>
      </c>
      <c r="M238" t="n">
        <v>0</v>
      </c>
      <c r="N238" t="n">
        <v>0</v>
      </c>
      <c r="O238" t="n">
        <v>0</v>
      </c>
      <c r="P238" t="n">
        <v>0</v>
      </c>
      <c r="Q238" t="n">
        <v>0</v>
      </c>
      <c r="R238" t="n">
        <v>0</v>
      </c>
      <c r="S238" t="n">
        <v>0</v>
      </c>
      <c r="T238" t="n">
        <v>8.5</v>
      </c>
      <c r="U238" t="n">
        <v>250.75</v>
      </c>
      <c r="V238" t="n">
        <v>29.5</v>
      </c>
      <c r="W238" t="n">
        <v>0</v>
      </c>
      <c r="X238" t="n">
        <v>0</v>
      </c>
      <c r="Y238" t="n">
        <v>0</v>
      </c>
      <c r="Z238" t="n">
        <v>0</v>
      </c>
      <c r="AA238" s="20" t="n">
        <v>44759</v>
      </c>
      <c r="AB238" t="inlineStr">
        <is>
          <t>مؤسسة الاوتاد التجارية</t>
        </is>
      </c>
      <c r="AC238" s="20" t="n">
        <v>45608</v>
      </c>
      <c r="AD238" t="n">
        <v>0</v>
      </c>
      <c r="AE238" t="n">
        <v>0</v>
      </c>
      <c r="AG238" t="n">
        <v>0</v>
      </c>
    </row>
    <row r="239">
      <c r="A239" t="inlineStr">
        <is>
          <t>CLR</t>
        </is>
      </c>
      <c r="B239" t="inlineStr">
        <is>
          <t>RM</t>
        </is>
      </c>
      <c r="C239" t="inlineStr">
        <is>
          <t>RM.CLR.00002</t>
        </is>
      </c>
      <c r="D239" t="inlineStr">
        <is>
          <t>CARMINE OS</t>
        </is>
      </c>
      <c r="E239" t="n">
        <v>192.4808</v>
      </c>
      <c r="F239" t="n">
        <v>22600.2238</v>
      </c>
      <c r="G239" t="inlineStr">
        <is>
          <t>402, 204, 405, 408, 499, 403, 9408, 9403, 108, 306, 401, 605, 9401, 9112, 801, 9204, 9108, 9403, 9605, 9405, 9402, 9408, 801, 112, 9408, 9401, 408, 9112, 403, 112, 405, 9405, 499, 108, 101, 9108, 605, 801, 499, 9112, 9108, 9403, 9204, 9405, 9402, 9605, 204, 101, 108, 112, 402, 408, 405, 401, 403, 306</t>
        </is>
      </c>
      <c r="H239" t="n">
        <v>0</v>
      </c>
      <c r="I239" t="n">
        <v>0</v>
      </c>
      <c r="J239" t="n">
        <v>0</v>
      </c>
      <c r="K239" t="n">
        <v>0</v>
      </c>
      <c r="L239" t="n">
        <v>0</v>
      </c>
      <c r="M239" t="n">
        <v>0</v>
      </c>
      <c r="N239" t="n">
        <v>0</v>
      </c>
      <c r="O239" t="n">
        <v>0</v>
      </c>
      <c r="P239" t="n">
        <v>0</v>
      </c>
      <c r="Q239" t="n">
        <v>-159.484</v>
      </c>
      <c r="R239" t="n">
        <v>0</v>
      </c>
      <c r="S239" t="n">
        <v>-159.484</v>
      </c>
      <c r="T239" t="n">
        <v>32.9968</v>
      </c>
      <c r="U239" t="n">
        <v>4304.1485</v>
      </c>
      <c r="V239" t="n">
        <v>122.4138</v>
      </c>
      <c r="W239" t="n">
        <v>236.79</v>
      </c>
      <c r="X239" t="n">
        <v>277.156</v>
      </c>
      <c r="Y239" t="n">
        <v>281.5</v>
      </c>
      <c r="Z239" t="n">
        <v>333.294</v>
      </c>
      <c r="AA239" s="20" t="n">
        <v>46037</v>
      </c>
      <c r="AB239" t="inlineStr">
        <is>
          <t>شركة الاوتاد للتوريدات الكيماوية - مورد</t>
        </is>
      </c>
      <c r="AC239" s="20" t="n">
        <v>46081</v>
      </c>
      <c r="AD239" t="n">
        <v>31.2777</v>
      </c>
      <c r="AE239" t="n">
        <v>27.7745</v>
      </c>
      <c r="AF239" t="inlineStr">
        <is>
          <t>1:5</t>
        </is>
      </c>
      <c r="AG239" t="n">
        <v>0</v>
      </c>
    </row>
    <row r="240">
      <c r="A240" t="inlineStr">
        <is>
          <t>CLR</t>
        </is>
      </c>
      <c r="B240" t="inlineStr">
        <is>
          <t>RM</t>
        </is>
      </c>
      <c r="C240" t="inlineStr">
        <is>
          <t>RM.CLR.00003</t>
        </is>
      </c>
      <c r="D240" t="inlineStr">
        <is>
          <t>Copper Chlorophy11 Past</t>
        </is>
      </c>
      <c r="E240" t="n">
        <v>206.7717</v>
      </c>
      <c r="F240" t="n">
        <v>9498.4805</v>
      </c>
      <c r="G240" t="inlineStr">
        <is>
          <t>306, 403, 401, 405, 9102, 402, 104, 108, 101, 102, 110, 301, 9402, 9405, 9108, 9110, 499, 801, 101, 108, 499, 110, 9103, 9401, 102, 801, 103, 9402, 9405, 9108, 801, 9401, 9110, 9102, 9103, 401, 306, 301, 108, 102, 103, 104, 403, 499, 405, 402</t>
        </is>
      </c>
      <c r="H240" t="n">
        <v>0</v>
      </c>
      <c r="I240" t="n">
        <v>0</v>
      </c>
      <c r="J240" t="n">
        <v>0</v>
      </c>
      <c r="K240" t="n">
        <v>0</v>
      </c>
      <c r="L240" t="n">
        <v>0</v>
      </c>
      <c r="M240" t="n">
        <v>0</v>
      </c>
      <c r="N240" t="n">
        <v>0</v>
      </c>
      <c r="O240" t="n">
        <v>0</v>
      </c>
      <c r="P240" t="n">
        <v>0</v>
      </c>
      <c r="Q240" t="n">
        <v>-0.4884</v>
      </c>
      <c r="R240" t="n">
        <v>0</v>
      </c>
      <c r="S240" t="n">
        <v>-0.4884</v>
      </c>
      <c r="T240" t="n">
        <v>206.2833</v>
      </c>
      <c r="U240" t="n">
        <v>9475.945400000001</v>
      </c>
      <c r="V240" t="n">
        <v>45.8068</v>
      </c>
      <c r="W240" t="n">
        <v>0.9768</v>
      </c>
      <c r="X240" t="n">
        <v>0.9768</v>
      </c>
      <c r="Y240" t="n">
        <v>0.9768</v>
      </c>
      <c r="Z240" t="n">
        <v>11.6448</v>
      </c>
      <c r="AA240" s="20" t="n">
        <v>45699</v>
      </c>
      <c r="AB240" t="inlineStr">
        <is>
          <t>شركة الاوتاد للتوريدات الكيماوية - مورد</t>
        </is>
      </c>
      <c r="AC240" s="20" t="n">
        <v>46081</v>
      </c>
      <c r="AD240" t="n">
        <v>0.1085</v>
      </c>
      <c r="AE240" t="n">
        <v>0.9704</v>
      </c>
      <c r="AF240" t="inlineStr">
        <is>
          <t>212:17</t>
        </is>
      </c>
      <c r="AG240" t="n">
        <v>0</v>
      </c>
    </row>
    <row r="241">
      <c r="A241" t="inlineStr">
        <is>
          <t>CLR</t>
        </is>
      </c>
      <c r="B241" t="inlineStr">
        <is>
          <t>RM</t>
        </is>
      </c>
      <c r="C241" t="inlineStr">
        <is>
          <t>RM.CLR.00004</t>
        </is>
      </c>
      <c r="D241" t="inlineStr">
        <is>
          <t xml:space="preserve">Curcumine Turemic </t>
        </is>
      </c>
      <c r="E241" t="n">
        <v>306.7447</v>
      </c>
      <c r="F241" t="n">
        <v>9138.4974</v>
      </c>
      <c r="G241" t="inlineStr">
        <is>
          <t>402, 405, 408, 102, 9112, 110, 9403, 408, 9408, 108, 306, 401, 605, 499, 403, 9110, 9401, 9112, 801, 9402, 9605, 9405, 9403, 9108, 9408, 101, 112, 9108, 403, 112, 499, 108, 9405, 405, 9402, 9605, 102, 9408, 9401, 801, 605, 9112, 499, 9108, 9110, 9403, 9405, 110, 108, 102, 101, 112, 306, 403, 401, 402, 405, 408</t>
        </is>
      </c>
      <c r="H241" t="n">
        <v>0</v>
      </c>
      <c r="I241" t="n">
        <v>0</v>
      </c>
      <c r="J241" t="n">
        <v>0</v>
      </c>
      <c r="K241" t="n">
        <v>0</v>
      </c>
      <c r="L241" t="n">
        <v>0</v>
      </c>
      <c r="M241" t="n">
        <v>0</v>
      </c>
      <c r="N241" t="n">
        <v>0</v>
      </c>
      <c r="O241" t="n">
        <v>0</v>
      </c>
      <c r="P241" t="n">
        <v>0</v>
      </c>
      <c r="Q241" t="n">
        <v>-38.6747</v>
      </c>
      <c r="R241" t="n">
        <v>0</v>
      </c>
      <c r="S241" t="n">
        <v>-38.6747</v>
      </c>
      <c r="T241" t="n">
        <v>268.07</v>
      </c>
      <c r="U241" t="n">
        <v>8010.3259</v>
      </c>
      <c r="V241" t="n">
        <v>21.8781</v>
      </c>
      <c r="W241" t="n">
        <v>85.5044</v>
      </c>
      <c r="X241" t="n">
        <v>235.0884</v>
      </c>
      <c r="Y241" t="n">
        <v>289.9134</v>
      </c>
      <c r="Z241" t="n">
        <v>314.6694</v>
      </c>
      <c r="AA241" s="20" t="n">
        <v>45960</v>
      </c>
      <c r="AB241" t="inlineStr">
        <is>
          <t>شركة الاوتاد للتوريدات الكيماوية - مورد</t>
        </is>
      </c>
      <c r="AC241" s="20" t="n">
        <v>46081</v>
      </c>
      <c r="AD241" t="n">
        <v>32.2126</v>
      </c>
      <c r="AE241" t="n">
        <v>26.2224</v>
      </c>
      <c r="AF241" t="inlineStr">
        <is>
          <t>10:6</t>
        </is>
      </c>
      <c r="AG241" t="n">
        <v>0</v>
      </c>
    </row>
    <row r="242">
      <c r="A242" t="inlineStr">
        <is>
          <t>CLR</t>
        </is>
      </c>
      <c r="B242" t="inlineStr">
        <is>
          <t>RM</t>
        </is>
      </c>
      <c r="C242" t="inlineStr">
        <is>
          <t>RM.CLR.00005</t>
        </is>
      </c>
      <c r="D242" t="inlineStr">
        <is>
          <t>لون زهري - طبيعي</t>
        </is>
      </c>
      <c r="E242" t="n">
        <v>4.503</v>
      </c>
      <c r="F242" t="n">
        <v>199.2636</v>
      </c>
      <c r="G242" t="inlineStr">
        <is>
          <t>9401, 801, 108, 112, 9405, 405, 403, 9112, 408, 112, 102, 9408, 9108, 9304, 9112, 9403, 9405, 9402, 108, 102, 112, 304, 405, 306, 403, 401, 499, 402, 408, 499, 402, 405, 304, 403, 108, 306, 401, 9405, 9304, 9408, 9108, 9403, 9112, 9401, 801, 9402</t>
        </is>
      </c>
      <c r="H242" t="n">
        <v>25</v>
      </c>
      <c r="I242" t="n">
        <v>0</v>
      </c>
      <c r="J242" t="n">
        <v>0</v>
      </c>
      <c r="K242" t="n">
        <v>0</v>
      </c>
      <c r="L242" t="n">
        <v>0</v>
      </c>
      <c r="M242" t="n">
        <v>25</v>
      </c>
      <c r="N242" t="n">
        <v>0</v>
      </c>
      <c r="O242" t="n">
        <v>0</v>
      </c>
      <c r="P242" t="n">
        <v>0</v>
      </c>
      <c r="Q242" t="n">
        <v>-6.3002</v>
      </c>
      <c r="R242" t="n">
        <v>0</v>
      </c>
      <c r="S242" t="n">
        <v>-6.3002</v>
      </c>
      <c r="T242" t="n">
        <v>23.2028</v>
      </c>
      <c r="U242" t="n">
        <v>1021.7724</v>
      </c>
      <c r="V242" t="n">
        <v>43.9908</v>
      </c>
      <c r="W242" t="n">
        <v>6.3102</v>
      </c>
      <c r="X242" t="n">
        <v>221.0102</v>
      </c>
      <c r="Y242" t="n">
        <v>311.9032</v>
      </c>
      <c r="Z242" t="n">
        <v>337.0962</v>
      </c>
      <c r="AA242" s="20" t="n">
        <v>46075</v>
      </c>
      <c r="AB242" t="inlineStr">
        <is>
          <t>شركة الاستشارية لتجارة الكيماويات</t>
        </is>
      </c>
      <c r="AC242" s="20" t="n">
        <v>46081</v>
      </c>
      <c r="AD242" t="n">
        <v>34.6559</v>
      </c>
      <c r="AE242" t="n">
        <v>28.0913</v>
      </c>
      <c r="AF242" t="inlineStr">
        <is>
          <t>0:24</t>
        </is>
      </c>
      <c r="AG242" t="n">
        <v>1099.75</v>
      </c>
    </row>
    <row r="243">
      <c r="A243" t="inlineStr">
        <is>
          <t>CLR</t>
        </is>
      </c>
      <c r="B243" t="inlineStr">
        <is>
          <t>RM</t>
        </is>
      </c>
      <c r="C243" t="inlineStr">
        <is>
          <t>RM.CLR.00006</t>
        </is>
      </c>
      <c r="D243" t="inlineStr">
        <is>
          <t>لون برتقالي - طبيعي</t>
        </is>
      </c>
      <c r="E243" t="n">
        <v>50.783</v>
      </c>
      <c r="F243" t="n">
        <v>6032.0707</v>
      </c>
      <c r="G243" t="inlineStr">
        <is>
          <t>9408, 9403, 9108, 9401, 9110, 9112, 9102, 9402, 9405, 408, 403, 499, 402, 405, 306, 401, 108, 102, 9405, 9402, 9403, 9108, 9110, 9112, 9408, 102, 9401, 101, 401, 112, 9403, 9408, 9401, 9102, 110, 408, 9112, 499, 9405, 403, 112, 9108, 405, 108, 405, 401, 403, 306, 402, 408, 499, 108, 110, 101, 102, 112</t>
        </is>
      </c>
      <c r="H243" t="n">
        <v>51</v>
      </c>
      <c r="I243" t="n">
        <v>0</v>
      </c>
      <c r="J243" t="n">
        <v>50</v>
      </c>
      <c r="K243" t="n">
        <v>0</v>
      </c>
      <c r="L243" t="n">
        <v>0</v>
      </c>
      <c r="M243" t="n">
        <v>101</v>
      </c>
      <c r="N243" t="n">
        <v>0</v>
      </c>
      <c r="O243" t="n">
        <v>0</v>
      </c>
      <c r="P243" t="n">
        <v>0</v>
      </c>
      <c r="Q243" t="n">
        <v>-17.0188</v>
      </c>
      <c r="R243" t="n">
        <v>0</v>
      </c>
      <c r="S243" t="n">
        <v>-17.0188</v>
      </c>
      <c r="T243" t="n">
        <v>134.7642</v>
      </c>
      <c r="U243" t="n">
        <v>14113.3509</v>
      </c>
      <c r="V243" t="n">
        <v>100</v>
      </c>
      <c r="W243" t="n">
        <v>23.5674</v>
      </c>
      <c r="X243" t="n">
        <v>51.7224</v>
      </c>
      <c r="Y243" t="n">
        <v>67.80840000000001</v>
      </c>
      <c r="Z243" t="n">
        <v>73.2544</v>
      </c>
      <c r="AA243" s="20" t="n">
        <v>46079</v>
      </c>
      <c r="AB243" t="inlineStr">
        <is>
          <t>شركة المصادر للإنتاج الغذائي</t>
        </is>
      </c>
      <c r="AC243" s="20" t="n">
        <v>46081</v>
      </c>
      <c r="AD243" t="n">
        <v>7.5342</v>
      </c>
      <c r="AE243" t="n">
        <v>6.1045</v>
      </c>
      <c r="AF243" t="inlineStr">
        <is>
          <t>22:2</t>
        </is>
      </c>
      <c r="AG243" t="n">
        <v>5103.448</v>
      </c>
    </row>
    <row r="244">
      <c r="A244" t="inlineStr">
        <is>
          <t>CLR</t>
        </is>
      </c>
      <c r="B244" t="inlineStr">
        <is>
          <t>RM</t>
        </is>
      </c>
      <c r="C244" t="inlineStr">
        <is>
          <t>RM.CLR.00007</t>
        </is>
      </c>
      <c r="D244" t="inlineStr">
        <is>
          <t>OZMYK PISTA GREEN</t>
        </is>
      </c>
      <c r="E244" t="n">
        <v>2741.8845</v>
      </c>
      <c r="F244" t="n">
        <v>58387.7823</v>
      </c>
      <c r="G244" t="inlineStr">
        <is>
          <t>102, 9408, 112, 9102, 9112, 9403, 408, 110, 108, 303, 401, 306, 499, 408, 405, 402, 403, 406, 605, 801, 9112, 9102, 9401, 9110, 9108, 9403, 9408, 9405, 9406, 9402, 9605, 101, 102, 108, 110, 112, 402, 405, 9102, 303, 401, 403, 306, 9108, 9403, 9110, 9405, 801, 605, 9112, 406, 499, 408, 9401, 102, 9402, 9408, 9406, 9605, 499, 405, 9108, 108, 101, 403, 9405, 112, 801</t>
        </is>
      </c>
      <c r="H244" t="n">
        <v>0</v>
      </c>
      <c r="I244" t="n">
        <v>0</v>
      </c>
      <c r="J244" t="n">
        <v>0</v>
      </c>
      <c r="K244" t="n">
        <v>0</v>
      </c>
      <c r="L244" t="n">
        <v>0</v>
      </c>
      <c r="M244" t="n">
        <v>0</v>
      </c>
      <c r="N244" t="n">
        <v>0</v>
      </c>
      <c r="O244" t="n">
        <v>0</v>
      </c>
      <c r="P244" t="n">
        <v>-0.306</v>
      </c>
      <c r="Q244" t="n">
        <v>-127.4297</v>
      </c>
      <c r="R244" t="n">
        <v>0</v>
      </c>
      <c r="S244" t="n">
        <v>-127.7357</v>
      </c>
      <c r="T244" t="n">
        <v>2614.1488</v>
      </c>
      <c r="U244" t="n">
        <v>55667.8074</v>
      </c>
      <c r="V244" t="n">
        <v>21.2949</v>
      </c>
      <c r="W244" t="n">
        <v>326.0612</v>
      </c>
      <c r="X244" t="n">
        <v>987.8859</v>
      </c>
      <c r="Y244" t="n">
        <v>2146.6053</v>
      </c>
      <c r="Z244" t="n">
        <v>5784.0453</v>
      </c>
      <c r="AA244" s="20" t="n">
        <v>45942</v>
      </c>
      <c r="AB244" t="inlineStr">
        <is>
          <t>OZMYK PISTA.07/2025</t>
        </is>
      </c>
      <c r="AC244" s="20" t="n">
        <v>46081</v>
      </c>
      <c r="AD244" t="n">
        <v>238.5117</v>
      </c>
      <c r="AE244" t="n">
        <v>482.0037</v>
      </c>
      <c r="AF244" t="inlineStr">
        <is>
          <t>5:12</t>
        </is>
      </c>
      <c r="AG244" t="n">
        <v>0</v>
      </c>
    </row>
    <row r="245">
      <c r="A245" t="inlineStr">
        <is>
          <t>CLR</t>
        </is>
      </c>
      <c r="B245" t="inlineStr">
        <is>
          <t>RM</t>
        </is>
      </c>
      <c r="C245" t="inlineStr">
        <is>
          <t>RM.CLR.00008</t>
        </is>
      </c>
      <c r="D245" t="inlineStr">
        <is>
          <t xml:space="preserve">لون أخضر Green color </t>
        </is>
      </c>
      <c r="E245" t="n">
        <v>0.87</v>
      </c>
      <c r="F245" t="n">
        <v>7.5003</v>
      </c>
      <c r="G245" t="inlineStr">
        <is>
          <t>108, 402, 499, 101, 101, 108, 402, 499</t>
        </is>
      </c>
      <c r="H245" t="n">
        <v>0</v>
      </c>
      <c r="I245" t="n">
        <v>0</v>
      </c>
      <c r="J245" t="n">
        <v>0</v>
      </c>
      <c r="K245" t="n">
        <v>0</v>
      </c>
      <c r="L245" t="n">
        <v>0</v>
      </c>
      <c r="M245" t="n">
        <v>0</v>
      </c>
      <c r="N245" t="n">
        <v>0</v>
      </c>
      <c r="O245" t="n">
        <v>0</v>
      </c>
      <c r="P245" t="n">
        <v>0</v>
      </c>
      <c r="Q245" t="n">
        <v>0</v>
      </c>
      <c r="R245" t="n">
        <v>0</v>
      </c>
      <c r="S245" t="n">
        <v>0</v>
      </c>
      <c r="T245" t="n">
        <v>0.87</v>
      </c>
      <c r="U245" t="n">
        <v>7.5003</v>
      </c>
      <c r="V245" t="n">
        <v>8.621</v>
      </c>
      <c r="W245" t="n">
        <v>0</v>
      </c>
      <c r="X245" t="n">
        <v>0</v>
      </c>
      <c r="Y245" t="n">
        <v>0</v>
      </c>
      <c r="Z245" t="n">
        <v>0.13</v>
      </c>
      <c r="AA245" s="20" t="n">
        <v>45770</v>
      </c>
      <c r="AB245" t="inlineStr">
        <is>
          <t>شركة الاستشارية لتجارة الكيماويات</t>
        </is>
      </c>
      <c r="AC245" s="20" t="n">
        <v>45808</v>
      </c>
      <c r="AD245" t="n">
        <v>0</v>
      </c>
      <c r="AE245" t="n">
        <v>0.0108</v>
      </c>
      <c r="AF245" t="inlineStr">
        <is>
          <t>80:9</t>
        </is>
      </c>
      <c r="AG245" t="n">
        <v>0</v>
      </c>
    </row>
    <row r="246">
      <c r="A246" t="inlineStr">
        <is>
          <t>CLR</t>
        </is>
      </c>
      <c r="B246" t="inlineStr">
        <is>
          <t>RM</t>
        </is>
      </c>
      <c r="C246" t="inlineStr">
        <is>
          <t>RM.CLR.00009</t>
        </is>
      </c>
      <c r="D246" t="inlineStr">
        <is>
          <t>لون اخضر طبيعي – Necol Green</t>
        </is>
      </c>
      <c r="E246" t="n">
        <v>2117.2392</v>
      </c>
      <c r="F246" t="n">
        <v>48978.9977</v>
      </c>
      <c r="G246" t="inlineStr">
        <is>
          <t>499, 402, 405, 403, 306, 409, 108, 102, 499, 9108, 108, 9102, 102, 801, 409, 9108, 9402, 9405, 499, 403, 402, 405, 409, 108, 102, 306, 801, 9108, 9102, 9402, 9405</t>
        </is>
      </c>
      <c r="H246" t="n">
        <v>0</v>
      </c>
      <c r="I246" t="n">
        <v>0</v>
      </c>
      <c r="J246" t="n">
        <v>0</v>
      </c>
      <c r="K246" t="n">
        <v>0</v>
      </c>
      <c r="L246" t="n">
        <v>0</v>
      </c>
      <c r="M246" t="n">
        <v>0</v>
      </c>
      <c r="N246" t="n">
        <v>0</v>
      </c>
      <c r="O246" t="n">
        <v>0</v>
      </c>
      <c r="P246" t="n">
        <v>0</v>
      </c>
      <c r="Q246" t="n">
        <v>-2.6698</v>
      </c>
      <c r="R246" t="n">
        <v>0</v>
      </c>
      <c r="S246" t="n">
        <v>-2.6698</v>
      </c>
      <c r="T246" t="n">
        <v>2114.5694</v>
      </c>
      <c r="U246" t="n">
        <v>48918.6477</v>
      </c>
      <c r="V246" t="n">
        <v>22.8</v>
      </c>
      <c r="W246" t="n">
        <v>5.2636</v>
      </c>
      <c r="X246" t="n">
        <v>5.2636</v>
      </c>
      <c r="Y246" t="n">
        <v>5.2786</v>
      </c>
      <c r="Z246" t="n">
        <v>50.1596</v>
      </c>
      <c r="AA246" s="20" t="n">
        <v>45896</v>
      </c>
      <c r="AB246" t="inlineStr">
        <is>
          <t>شركة الاستشارية لتجارة الكيماويات</t>
        </is>
      </c>
      <c r="AC246" s="20" t="n">
        <v>46081</v>
      </c>
      <c r="AD246" t="n">
        <v>0.5865</v>
      </c>
      <c r="AE246" t="n">
        <v>4.1799</v>
      </c>
      <c r="AF246" t="inlineStr">
        <is>
          <t>505:26</t>
        </is>
      </c>
      <c r="AG246" t="n">
        <v>0</v>
      </c>
    </row>
    <row r="247">
      <c r="A247" t="inlineStr">
        <is>
          <t>CLR</t>
        </is>
      </c>
      <c r="B247" t="inlineStr">
        <is>
          <t>RM</t>
        </is>
      </c>
      <c r="C247" t="inlineStr">
        <is>
          <t>RM.CLR.00010</t>
        </is>
      </c>
      <c r="D247" t="inlineStr">
        <is>
          <t xml:space="preserve">لون اسود طبيعي Natural black color </t>
        </is>
      </c>
      <c r="E247" t="n">
        <v>0.08</v>
      </c>
      <c r="F247" t="n">
        <v>60</v>
      </c>
      <c r="G247" t="inlineStr">
        <is>
          <t>304, 304</t>
        </is>
      </c>
      <c r="H247" t="n">
        <v>0</v>
      </c>
      <c r="I247" t="n">
        <v>0</v>
      </c>
      <c r="J247" t="n">
        <v>0</v>
      </c>
      <c r="K247" t="n">
        <v>0</v>
      </c>
      <c r="L247" t="n">
        <v>0</v>
      </c>
      <c r="M247" t="n">
        <v>0</v>
      </c>
      <c r="N247" t="n">
        <v>0</v>
      </c>
      <c r="O247" t="n">
        <v>0</v>
      </c>
      <c r="P247" t="n">
        <v>0</v>
      </c>
      <c r="Q247" t="n">
        <v>0</v>
      </c>
      <c r="R247" t="n">
        <v>0</v>
      </c>
      <c r="S247" t="n">
        <v>0</v>
      </c>
      <c r="T247" t="n">
        <v>0.08</v>
      </c>
      <c r="U247" t="n">
        <v>60</v>
      </c>
      <c r="V247" t="n">
        <v>750</v>
      </c>
      <c r="W247" t="n">
        <v>0</v>
      </c>
      <c r="X247" t="n">
        <v>0</v>
      </c>
      <c r="Y247" t="n">
        <v>0</v>
      </c>
      <c r="Z247" t="n">
        <v>0</v>
      </c>
      <c r="AA247" s="20" t="n">
        <v>45798</v>
      </c>
      <c r="AB247" t="inlineStr">
        <is>
          <t>شركة الكونية للاستيراد والتصدير</t>
        </is>
      </c>
      <c r="AC247" s="20" t="n">
        <v>2</v>
      </c>
      <c r="AD247" t="n">
        <v>0</v>
      </c>
      <c r="AE247" t="n">
        <v>0</v>
      </c>
      <c r="AG247" t="n">
        <v>0</v>
      </c>
    </row>
    <row r="248">
      <c r="A248" t="inlineStr">
        <is>
          <t>CLR</t>
        </is>
      </c>
      <c r="B248" t="inlineStr">
        <is>
          <t>RM</t>
        </is>
      </c>
      <c r="C248" t="inlineStr">
        <is>
          <t>RM.CLR.00011</t>
        </is>
      </c>
      <c r="D248" t="inlineStr">
        <is>
          <t>beta carotene</t>
        </is>
      </c>
      <c r="E248" t="n">
        <v>0</v>
      </c>
      <c r="F248" t="n">
        <v>0</v>
      </c>
      <c r="G248" t="inlineStr">
        <is>
          <t>401, 9401, 9401, 101, 101, 401</t>
        </is>
      </c>
      <c r="H248" t="n">
        <v>0</v>
      </c>
      <c r="I248" t="n">
        <v>0</v>
      </c>
      <c r="J248" t="n">
        <v>0</v>
      </c>
      <c r="K248" t="n">
        <v>0</v>
      </c>
      <c r="L248" t="n">
        <v>0</v>
      </c>
      <c r="M248" t="n">
        <v>0</v>
      </c>
      <c r="N248" t="n">
        <v>0</v>
      </c>
      <c r="O248" t="n">
        <v>0</v>
      </c>
      <c r="P248" t="n">
        <v>0</v>
      </c>
      <c r="Q248" t="n">
        <v>0</v>
      </c>
      <c r="R248" t="n">
        <v>0</v>
      </c>
      <c r="S248" t="n">
        <v>0</v>
      </c>
      <c r="T248" t="n">
        <v>0</v>
      </c>
      <c r="U248" t="n">
        <v>0</v>
      </c>
      <c r="V248" t="n">
        <v>120.69</v>
      </c>
      <c r="W248" t="n">
        <v>0</v>
      </c>
      <c r="X248" t="n">
        <v>0</v>
      </c>
      <c r="Y248" t="n">
        <v>0</v>
      </c>
      <c r="Z248" t="n">
        <v>0</v>
      </c>
      <c r="AA248" s="20" t="n">
        <v>44795</v>
      </c>
      <c r="AB248" t="inlineStr">
        <is>
          <t>شركة الاوتاد للتوريدات الغذائية</t>
        </is>
      </c>
      <c r="AC248" s="20" t="n">
        <v>2</v>
      </c>
      <c r="AD248" t="n">
        <v>0</v>
      </c>
      <c r="AE248" t="n">
        <v>0</v>
      </c>
      <c r="AG248" t="n">
        <v>0</v>
      </c>
    </row>
    <row r="249">
      <c r="A249" t="inlineStr">
        <is>
          <t>CLR</t>
        </is>
      </c>
      <c r="B249" t="inlineStr">
        <is>
          <t>RM</t>
        </is>
      </c>
      <c r="C249" t="inlineStr">
        <is>
          <t>RM.CLR.00012</t>
        </is>
      </c>
      <c r="D249" t="inlineStr">
        <is>
          <t>لون احمر</t>
        </is>
      </c>
      <c r="E249" t="n">
        <v>499.1487</v>
      </c>
      <c r="F249" t="n">
        <v>8040.6494</v>
      </c>
      <c r="G249" t="inlineStr">
        <is>
          <t>401, 405, 403, 306, 402, 9102, 409, 101, 102, 108, 110, 103, 112, 201, 304, 101, 9108, 499, 108, 9405, 405, 110, 9112, 112, 403, 9401, 102, 112, 409, 499, 9112, 9110, 9108, 9403, 9405, 9402, 9401, 9110, 9112, 9108, 9403, 9102, 9405, 9402, 401, 201, 306, 103, 102, 9403, 108, 402, 304, 409, 405, 499, 403</t>
        </is>
      </c>
      <c r="H249" t="n">
        <v>0</v>
      </c>
      <c r="I249" t="n">
        <v>0</v>
      </c>
      <c r="J249" t="n">
        <v>0</v>
      </c>
      <c r="K249" t="n">
        <v>0</v>
      </c>
      <c r="L249" t="n">
        <v>0</v>
      </c>
      <c r="M249" t="n">
        <v>0</v>
      </c>
      <c r="N249" t="n">
        <v>0</v>
      </c>
      <c r="O249" t="n">
        <v>0</v>
      </c>
      <c r="P249" t="n">
        <v>0</v>
      </c>
      <c r="Q249" t="n">
        <v>-10.5731</v>
      </c>
      <c r="R249" t="n">
        <v>0</v>
      </c>
      <c r="S249" t="n">
        <v>-10.5731</v>
      </c>
      <c r="T249" t="n">
        <v>488.5756</v>
      </c>
      <c r="U249" t="n">
        <v>7869.111</v>
      </c>
      <c r="V249" t="n">
        <v>16.081</v>
      </c>
      <c r="W249" t="n">
        <v>36.0012</v>
      </c>
      <c r="X249" t="n">
        <v>115.3785</v>
      </c>
      <c r="Y249" t="n">
        <v>152.646</v>
      </c>
      <c r="Z249" t="n">
        <v>186.943</v>
      </c>
      <c r="AA249" s="20" t="n">
        <v>45811</v>
      </c>
      <c r="AB249" t="inlineStr">
        <is>
          <t>شركة الاستشارية لتجارة الكيماويات</t>
        </is>
      </c>
      <c r="AC249" s="20" t="n">
        <v>46081</v>
      </c>
      <c r="AD249" t="n">
        <v>16.9606</v>
      </c>
      <c r="AE249" t="n">
        <v>15.5785</v>
      </c>
      <c r="AF249" t="inlineStr">
        <is>
          <t>31:10</t>
        </is>
      </c>
      <c r="AG249" t="n">
        <v>0</v>
      </c>
    </row>
    <row r="250">
      <c r="A250" t="inlineStr">
        <is>
          <t>CLR</t>
        </is>
      </c>
      <c r="B250" t="inlineStr">
        <is>
          <t>RM</t>
        </is>
      </c>
      <c r="C250" t="inlineStr">
        <is>
          <t>RM.CLR.00013</t>
        </is>
      </c>
      <c r="D250" t="inlineStr">
        <is>
          <t>لون اصفر</t>
        </is>
      </c>
      <c r="E250" t="n">
        <v>967.1425</v>
      </c>
      <c r="F250" t="n">
        <v>11360.4761</v>
      </c>
      <c r="G250" t="inlineStr">
        <is>
          <t>404, 409, 402, 405, 401, 403, 306, 112, 101, 102, 108, 110, 304, 103, 201, 9405, 9403, 9110, 9108, 499, 9102, 9112, 9401, 9404, 9409, 9402, 405, 9405, 108, 499, 112, 112, 101, 9408, 9108, 9403, 9405, 9404, 9402, 9112, 9401, 9110, 9409, 403, 499, 9102, 401, 201, 306, 108, 9408, 408, 110, 9112, 102, 103, 408, 404, 409, 405, 402, 304</t>
        </is>
      </c>
      <c r="H250" t="n">
        <v>0</v>
      </c>
      <c r="I250" t="n">
        <v>0</v>
      </c>
      <c r="J250" t="n">
        <v>0</v>
      </c>
      <c r="K250" t="n">
        <v>0</v>
      </c>
      <c r="L250" t="n">
        <v>0</v>
      </c>
      <c r="M250" t="n">
        <v>0</v>
      </c>
      <c r="N250" t="n">
        <v>0</v>
      </c>
      <c r="O250" t="n">
        <v>0</v>
      </c>
      <c r="P250" t="n">
        <v>0</v>
      </c>
      <c r="Q250" t="n">
        <v>-1.9781</v>
      </c>
      <c r="R250" t="n">
        <v>0</v>
      </c>
      <c r="S250" t="n">
        <v>-1.9781</v>
      </c>
      <c r="T250" t="n">
        <v>965.1644</v>
      </c>
      <c r="U250" t="n">
        <v>11337.312</v>
      </c>
      <c r="V250" t="n">
        <v>11.749</v>
      </c>
      <c r="W250" t="n">
        <v>11.8354</v>
      </c>
      <c r="X250" t="n">
        <v>15.1962</v>
      </c>
      <c r="Y250" t="n">
        <v>21.4489</v>
      </c>
      <c r="Z250" t="n">
        <v>57.3164</v>
      </c>
      <c r="AA250" s="20" t="n">
        <v>45811</v>
      </c>
      <c r="AB250" t="inlineStr">
        <is>
          <t>شركة الاستشارية لتجارة الكيماويات</t>
        </is>
      </c>
      <c r="AC250" s="20" t="n">
        <v>46081</v>
      </c>
      <c r="AD250" t="n">
        <v>2.3832</v>
      </c>
      <c r="AE250" t="n">
        <v>4.7763</v>
      </c>
      <c r="AF250" t="inlineStr">
        <is>
          <t>202:2</t>
        </is>
      </c>
      <c r="AG250" t="n">
        <v>0</v>
      </c>
    </row>
    <row r="251">
      <c r="A251" t="inlineStr">
        <is>
          <t>CLR</t>
        </is>
      </c>
      <c r="B251" t="inlineStr">
        <is>
          <t>RM</t>
        </is>
      </c>
      <c r="C251" t="inlineStr">
        <is>
          <t>RM.CLR.00014</t>
        </is>
      </c>
      <c r="D251" t="inlineStr">
        <is>
          <t>لون ازرق</t>
        </is>
      </c>
      <c r="E251" t="n">
        <v>527.3713</v>
      </c>
      <c r="F251" t="n">
        <v>11050.6993</v>
      </c>
      <c r="G251" t="inlineStr">
        <is>
          <t>112, 102, 101, 108, 103, 304, 201, 499, 408, 402, 409, 306, 403, 401, 405, 108, 405, 9108, 112, 9405, 499, 9112, 408, 9408, 112, 101, 9401, 9408, 9112, 406, 9108, 9403, 9402, 9406, 9405, 102, 103, 108, 401, 306, 201, 405, 409, 402, 304, 499, 403, 408, 406, 9405, 9402, 9406, 9112, 9401, 9108, 9403, 9408</t>
        </is>
      </c>
      <c r="H251" t="n">
        <v>0</v>
      </c>
      <c r="I251" t="n">
        <v>0</v>
      </c>
      <c r="J251" t="n">
        <v>0</v>
      </c>
      <c r="K251" t="n">
        <v>0</v>
      </c>
      <c r="L251" t="n">
        <v>0</v>
      </c>
      <c r="M251" t="n">
        <v>0</v>
      </c>
      <c r="N251" t="n">
        <v>0</v>
      </c>
      <c r="O251" t="n">
        <v>0</v>
      </c>
      <c r="P251" t="n">
        <v>0</v>
      </c>
      <c r="Q251" t="n">
        <v>-43.0541</v>
      </c>
      <c r="R251" t="n">
        <v>0</v>
      </c>
      <c r="S251" t="n">
        <v>-43.0541</v>
      </c>
      <c r="T251" t="n">
        <v>484.3172</v>
      </c>
      <c r="U251" t="n">
        <v>10146.5969</v>
      </c>
      <c r="V251" t="n">
        <v>21</v>
      </c>
      <c r="W251" t="n">
        <v>103.1574</v>
      </c>
      <c r="X251" t="n">
        <v>230.6648</v>
      </c>
      <c r="Y251" t="n">
        <v>324.0618</v>
      </c>
      <c r="Z251" t="n">
        <v>487.4633</v>
      </c>
      <c r="AA251" s="20" t="n">
        <v>46050</v>
      </c>
      <c r="AB251" t="inlineStr">
        <is>
          <t>شركة الاستشارية لتجارة الكيماويات</t>
        </is>
      </c>
      <c r="AC251" s="20" t="n">
        <v>46081</v>
      </c>
      <c r="AD251" t="n">
        <v>36.0068</v>
      </c>
      <c r="AE251" t="n">
        <v>40.6219</v>
      </c>
      <c r="AF251" t="inlineStr">
        <is>
          <t>11:27</t>
        </is>
      </c>
      <c r="AG251" t="n">
        <v>0</v>
      </c>
    </row>
    <row r="252">
      <c r="A252" t="inlineStr">
        <is>
          <t>CLR</t>
        </is>
      </c>
      <c r="B252" t="inlineStr">
        <is>
          <t>RM</t>
        </is>
      </c>
      <c r="C252" t="inlineStr">
        <is>
          <t>RM.CLR.00015</t>
        </is>
      </c>
      <c r="D252" t="inlineStr">
        <is>
          <t>Tartrazine Neelcol Yellow / Water</t>
        </is>
      </c>
      <c r="E252" t="n">
        <v>196.8474</v>
      </c>
      <c r="F252" t="n">
        <v>1709.9735</v>
      </c>
      <c r="G252" t="inlineStr">
        <is>
          <t>9402, 9401, 9110, 9112, 9403, 9108, 9405, 401, 306, 108, 403, 9102, 405, 499, 499, 9102, 401, 403, 306, 405, 112, 103, 102, 101, 108, 110, 9402, 9405, 9403, 9112, 9108, 9110, 9403, 110, 102, 103, 112, 9112, 403, 499, 112, 101, 108, 9401</t>
        </is>
      </c>
      <c r="H252" t="n">
        <v>0</v>
      </c>
      <c r="I252" t="n">
        <v>0</v>
      </c>
      <c r="J252" t="n">
        <v>0</v>
      </c>
      <c r="K252" t="n">
        <v>0</v>
      </c>
      <c r="L252" t="n">
        <v>0</v>
      </c>
      <c r="M252" t="n">
        <v>0</v>
      </c>
      <c r="N252" t="n">
        <v>0</v>
      </c>
      <c r="O252" t="n">
        <v>0</v>
      </c>
      <c r="P252" t="n">
        <v>0</v>
      </c>
      <c r="Q252" t="n">
        <v>-8.920400000000001</v>
      </c>
      <c r="R252" t="n">
        <v>0</v>
      </c>
      <c r="S252" t="n">
        <v>-8.920400000000001</v>
      </c>
      <c r="T252" t="n">
        <v>187.927</v>
      </c>
      <c r="U252" t="n">
        <v>1654.4491</v>
      </c>
      <c r="V252" t="n">
        <v>9.979200000000001</v>
      </c>
      <c r="W252" t="n">
        <v>28.1218</v>
      </c>
      <c r="X252" t="n">
        <v>46.6908</v>
      </c>
      <c r="Y252" t="n">
        <v>57.6738</v>
      </c>
      <c r="Z252" t="n">
        <v>73.7298</v>
      </c>
      <c r="AA252" s="20" t="n">
        <v>46048</v>
      </c>
      <c r="AB252" t="inlineStr">
        <is>
          <t>Color dye.01/2026</t>
        </is>
      </c>
      <c r="AC252" s="20" t="n">
        <v>46081</v>
      </c>
      <c r="AD252" t="n">
        <v>6.4082</v>
      </c>
      <c r="AE252" t="n">
        <v>6.1441</v>
      </c>
      <c r="AF252" t="inlineStr">
        <is>
          <t>30:17</t>
        </is>
      </c>
      <c r="AG252" t="n">
        <v>0</v>
      </c>
    </row>
    <row r="253">
      <c r="A253" t="inlineStr">
        <is>
          <t>CLR</t>
        </is>
      </c>
      <c r="B253" t="inlineStr">
        <is>
          <t>RM</t>
        </is>
      </c>
      <c r="C253" t="inlineStr">
        <is>
          <t>RM.CLR.00016</t>
        </is>
      </c>
      <c r="D253" t="inlineStr">
        <is>
          <t>Allura Neelcol Red / Water</t>
        </is>
      </c>
      <c r="E253" t="n">
        <v>185.1004</v>
      </c>
      <c r="F253" t="n">
        <v>3499.6673</v>
      </c>
      <c r="G253" t="inlineStr">
        <is>
          <t>108, 101, 112, 499, 9112, 112, 403, 103, 102, 110, 9403, 9110, 9108, 9112, 9403, 9405, 9402, 110, 101, 102, 108, 103, 112, 405, 401, 403, 9102, 499, 402, 499, 405, 402, 9102, 403, 108, 401, 9405, 9108, 9403, 9112, 9110, 9402</t>
        </is>
      </c>
      <c r="H253" t="n">
        <v>0</v>
      </c>
      <c r="I253" t="n">
        <v>0</v>
      </c>
      <c r="J253" t="n">
        <v>0</v>
      </c>
      <c r="K253" t="n">
        <v>0</v>
      </c>
      <c r="L253" t="n">
        <v>0</v>
      </c>
      <c r="M253" t="n">
        <v>0</v>
      </c>
      <c r="N253" t="n">
        <v>0</v>
      </c>
      <c r="O253" t="n">
        <v>0</v>
      </c>
      <c r="P253" t="n">
        <v>0</v>
      </c>
      <c r="Q253" t="n">
        <v>-3.3354</v>
      </c>
      <c r="R253" t="n">
        <v>0</v>
      </c>
      <c r="S253" t="n">
        <v>-3.3354</v>
      </c>
      <c r="T253" t="n">
        <v>181.765</v>
      </c>
      <c r="U253" t="n">
        <v>3451.1022</v>
      </c>
      <c r="V253" t="n">
        <v>19.0397</v>
      </c>
      <c r="W253" t="n">
        <v>10.3966</v>
      </c>
      <c r="X253" t="n">
        <v>15.7676</v>
      </c>
      <c r="Y253" t="n">
        <v>19.3136</v>
      </c>
      <c r="Z253" t="n">
        <v>21.9396</v>
      </c>
      <c r="AA253" s="20" t="n">
        <v>46048</v>
      </c>
      <c r="AB253" t="inlineStr">
        <is>
          <t>Color dye.01/2026</t>
        </is>
      </c>
      <c r="AC253" s="20" t="n">
        <v>46081</v>
      </c>
      <c r="AD253" t="n">
        <v>2.1459</v>
      </c>
      <c r="AE253" t="n">
        <v>1.8283</v>
      </c>
      <c r="AF253" t="inlineStr">
        <is>
          <t>99:12</t>
        </is>
      </c>
      <c r="AG253" t="n">
        <v>0</v>
      </c>
    </row>
    <row r="254">
      <c r="A254" t="inlineStr">
        <is>
          <t>CLR</t>
        </is>
      </c>
      <c r="B254" t="inlineStr">
        <is>
          <t>RM</t>
        </is>
      </c>
      <c r="C254" t="inlineStr">
        <is>
          <t>RM.CLR.00017</t>
        </is>
      </c>
      <c r="D254" t="inlineStr">
        <is>
          <t>Brilliant Blue / Water</t>
        </is>
      </c>
      <c r="E254" t="n">
        <v>212.2854</v>
      </c>
      <c r="F254" t="n">
        <v>4286.9311</v>
      </c>
      <c r="G254" t="inlineStr">
        <is>
          <t>9403, 9108, 9110, 9112, 9102, 9103, 9402, 9405, 403, 499, 402, 409, 405, 306, 108, 103, 102, 9103, 9405, 9402, 9403, 9108, 9110, 9112, 102, 103, 101, 112, 9403, 110, 9112, 499, 112, 403, 108, 405, 403, 306, 409, 402, 9102, 499, 103, 108, 110, 101, 102, 112</t>
        </is>
      </c>
      <c r="H254" t="n">
        <v>0</v>
      </c>
      <c r="I254" t="n">
        <v>0</v>
      </c>
      <c r="J254" t="n">
        <v>0</v>
      </c>
      <c r="K254" t="n">
        <v>0</v>
      </c>
      <c r="L254" t="n">
        <v>0</v>
      </c>
      <c r="M254" t="n">
        <v>0</v>
      </c>
      <c r="N254" t="n">
        <v>0</v>
      </c>
      <c r="O254" t="n">
        <v>0</v>
      </c>
      <c r="P254" t="n">
        <v>0</v>
      </c>
      <c r="Q254" t="n">
        <v>-3.2024</v>
      </c>
      <c r="R254" t="n">
        <v>0</v>
      </c>
      <c r="S254" t="n">
        <v>-3.2024</v>
      </c>
      <c r="T254" t="n">
        <v>209.083</v>
      </c>
      <c r="U254" t="n">
        <v>4231.3808</v>
      </c>
      <c r="V254" t="n">
        <v>20.8464</v>
      </c>
      <c r="W254" t="n">
        <v>9.0288</v>
      </c>
      <c r="X254" t="n">
        <v>13.2248</v>
      </c>
      <c r="Y254" t="n">
        <v>17.1178</v>
      </c>
      <c r="Z254" t="n">
        <v>20.9898</v>
      </c>
      <c r="AA254" s="20" t="n">
        <v>46048</v>
      </c>
      <c r="AB254" t="inlineStr">
        <is>
          <t>Color dye.01/2026</t>
        </is>
      </c>
      <c r="AC254" s="20" t="n">
        <v>46081</v>
      </c>
      <c r="AD254" t="n">
        <v>1.9019</v>
      </c>
      <c r="AE254" t="n">
        <v>1.7491</v>
      </c>
      <c r="AF254" t="inlineStr">
        <is>
          <t>119:16</t>
        </is>
      </c>
      <c r="AG254" t="n">
        <v>0</v>
      </c>
    </row>
    <row r="255">
      <c r="A255" t="inlineStr">
        <is>
          <t>CLR</t>
        </is>
      </c>
      <c r="B255" t="inlineStr">
        <is>
          <t>RM</t>
        </is>
      </c>
      <c r="C255" t="inlineStr">
        <is>
          <t>RM.CLR.00018</t>
        </is>
      </c>
      <c r="D255" t="inlineStr">
        <is>
          <t>Silver Sparkel / Water</t>
        </is>
      </c>
      <c r="E255" t="n">
        <v>0</v>
      </c>
      <c r="F255" t="n">
        <v>0</v>
      </c>
      <c r="G255" t="inlineStr">
        <is>
          <t>101, 101</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s="20" t="n">
        <v>2</v>
      </c>
      <c r="AC255" s="20" t="n">
        <v>2</v>
      </c>
      <c r="AD255" t="n">
        <v>0</v>
      </c>
      <c r="AE255" t="n">
        <v>0</v>
      </c>
      <c r="AG255" t="n">
        <v>0</v>
      </c>
    </row>
    <row r="256">
      <c r="A256" t="inlineStr">
        <is>
          <t>CLR</t>
        </is>
      </c>
      <c r="B256" t="inlineStr">
        <is>
          <t>RM</t>
        </is>
      </c>
      <c r="C256" t="inlineStr">
        <is>
          <t>RM.CLR.00019</t>
        </is>
      </c>
      <c r="D256" t="inlineStr">
        <is>
          <t>Gold Sparkle / Water</t>
        </is>
      </c>
      <c r="V256" t="n">
        <v>0</v>
      </c>
      <c r="W256" t="n">
        <v>0</v>
      </c>
      <c r="X256" t="n">
        <v>0</v>
      </c>
      <c r="Y256" t="n">
        <v>0</v>
      </c>
      <c r="Z256" t="n">
        <v>0</v>
      </c>
      <c r="AA256" s="20" t="n">
        <v>2</v>
      </c>
      <c r="AC256" s="20" t="n">
        <v>2</v>
      </c>
      <c r="AD256" t="n">
        <v>0</v>
      </c>
      <c r="AE256" t="n">
        <v>0</v>
      </c>
    </row>
    <row r="257">
      <c r="A257" t="inlineStr">
        <is>
          <t>CLR</t>
        </is>
      </c>
      <c r="B257" t="inlineStr">
        <is>
          <t>RM</t>
        </is>
      </c>
      <c r="C257" t="inlineStr">
        <is>
          <t>RM.CLR.00020</t>
        </is>
      </c>
      <c r="D257" t="inlineStr">
        <is>
          <t>Liquid Caramel Color 525</t>
        </is>
      </c>
      <c r="E257" t="n">
        <v>60.0427</v>
      </c>
      <c r="F257" t="n">
        <v>262.9153</v>
      </c>
      <c r="G257" t="inlineStr">
        <is>
          <t>9405, 9402, 9605, 9102, 605, 9108, 9403, 9112, 9401, 306, 201, 401, 102, 9403, 108, 405, 402, 403, 499, 9405, 9402, 9108, 9403, 605, 9112, 112, 102, 9401, 9605, 9102, 112, 9112, 403, 9405, 405, 9108, 108, 101, 102, 101, 108, 112, 201, 401, 306, 403, 405, 402, 499</t>
        </is>
      </c>
      <c r="H257" t="n">
        <v>25</v>
      </c>
      <c r="I257" t="n">
        <v>0</v>
      </c>
      <c r="J257" t="n">
        <v>0</v>
      </c>
      <c r="K257" t="n">
        <v>0</v>
      </c>
      <c r="L257" t="n">
        <v>0</v>
      </c>
      <c r="M257" t="n">
        <v>25</v>
      </c>
      <c r="N257" t="n">
        <v>0</v>
      </c>
      <c r="O257" t="n">
        <v>0</v>
      </c>
      <c r="P257" t="n">
        <v>0</v>
      </c>
      <c r="Q257" t="n">
        <v>-12.414</v>
      </c>
      <c r="R257" t="n">
        <v>0</v>
      </c>
      <c r="S257" t="n">
        <v>-12.414</v>
      </c>
      <c r="T257" t="n">
        <v>72.62869999999999</v>
      </c>
      <c r="U257" t="n">
        <v>283.0867</v>
      </c>
      <c r="V257" t="n">
        <v>3.0479</v>
      </c>
      <c r="W257" t="n">
        <v>20.4138</v>
      </c>
      <c r="X257" t="n">
        <v>31.3308</v>
      </c>
      <c r="Y257" t="n">
        <v>37.0608</v>
      </c>
      <c r="Z257" t="n">
        <v>39.2998</v>
      </c>
      <c r="AA257" s="20" t="n">
        <v>46054</v>
      </c>
      <c r="AB257" t="inlineStr">
        <is>
          <t>شركة الاستشارية لتجارة الكيماويات</t>
        </is>
      </c>
      <c r="AC257" s="20" t="n">
        <v>46081</v>
      </c>
      <c r="AD257" t="n">
        <v>4.1178</v>
      </c>
      <c r="AE257" t="n">
        <v>3.2749</v>
      </c>
      <c r="AF257" t="inlineStr">
        <is>
          <t>22:5</t>
        </is>
      </c>
      <c r="AG257" t="n">
        <v>75</v>
      </c>
    </row>
    <row r="258">
      <c r="A258" t="inlineStr">
        <is>
          <t>CLR</t>
        </is>
      </c>
      <c r="B258" t="inlineStr">
        <is>
          <t>RM</t>
        </is>
      </c>
      <c r="C258" t="inlineStr">
        <is>
          <t>RM.CLR.00021</t>
        </is>
      </c>
      <c r="D258" t="inlineStr">
        <is>
          <t xml:space="preserve">Carbon black </t>
        </is>
      </c>
      <c r="E258" t="n">
        <v>11.0497</v>
      </c>
      <c r="F258" t="n">
        <v>431.9488</v>
      </c>
      <c r="G258" t="inlineStr">
        <is>
          <t>405, 403, 499, 306, 401, 108, 102, 103, 9402, 9405, 9108, 9403, 9401, 108, 101, 102, 103, 499, 306, 401, 403, 405, 9401, 101, 9402, 9403, 9405, 9108</t>
        </is>
      </c>
      <c r="H258" t="n">
        <v>0</v>
      </c>
      <c r="I258" t="n">
        <v>0</v>
      </c>
      <c r="J258" t="n">
        <v>0</v>
      </c>
      <c r="K258" t="n">
        <v>0</v>
      </c>
      <c r="L258" t="n">
        <v>0</v>
      </c>
      <c r="M258" t="n">
        <v>0</v>
      </c>
      <c r="N258" t="n">
        <v>0</v>
      </c>
      <c r="O258" t="n">
        <v>0</v>
      </c>
      <c r="P258" t="n">
        <v>0</v>
      </c>
      <c r="Q258" t="n">
        <v>0</v>
      </c>
      <c r="R258" t="n">
        <v>0</v>
      </c>
      <c r="S258" t="n">
        <v>0</v>
      </c>
      <c r="T258" t="n">
        <v>11.0497</v>
      </c>
      <c r="U258" t="n">
        <v>431.9488</v>
      </c>
      <c r="V258" t="n">
        <v>39.0171</v>
      </c>
      <c r="W258" t="n">
        <v>0</v>
      </c>
      <c r="X258" t="n">
        <v>0</v>
      </c>
      <c r="Y258" t="n">
        <v>0.039</v>
      </c>
      <c r="Z258" t="n">
        <v>0.08400000000000001</v>
      </c>
      <c r="AA258" s="20" t="n">
        <v>45477</v>
      </c>
      <c r="AB258" t="inlineStr">
        <is>
          <t>شركة محموعة منير سختيان التجارية</t>
        </is>
      </c>
      <c r="AC258" s="20" t="n">
        <v>45897</v>
      </c>
      <c r="AD258" t="n">
        <v>0.0043</v>
      </c>
      <c r="AE258" t="n">
        <v>0.007</v>
      </c>
      <c r="AF258" t="inlineStr">
        <is>
          <t>1578:15</t>
        </is>
      </c>
      <c r="AG258" t="n">
        <v>0</v>
      </c>
    </row>
    <row r="259">
      <c r="A259" t="inlineStr">
        <is>
          <t>CLR</t>
        </is>
      </c>
      <c r="B259" t="inlineStr">
        <is>
          <t>RM</t>
        </is>
      </c>
      <c r="C259" t="inlineStr">
        <is>
          <t>RM.CLR.00022</t>
        </is>
      </c>
      <c r="D259" t="inlineStr">
        <is>
          <t>Candurin Green</t>
        </is>
      </c>
      <c r="E259" t="n">
        <v>19</v>
      </c>
      <c r="F259" t="n">
        <v>1403.796</v>
      </c>
      <c r="G259" t="inlineStr">
        <is>
          <t>102, 101, 499, 403, 101, 9402, 102, 499, 403, 9402</t>
        </is>
      </c>
      <c r="H259" t="n">
        <v>0</v>
      </c>
      <c r="I259" t="n">
        <v>0</v>
      </c>
      <c r="J259" t="n">
        <v>0</v>
      </c>
      <c r="K259" t="n">
        <v>0</v>
      </c>
      <c r="L259" t="n">
        <v>0</v>
      </c>
      <c r="M259" t="n">
        <v>0</v>
      </c>
      <c r="N259" t="n">
        <v>0</v>
      </c>
      <c r="O259" t="n">
        <v>0</v>
      </c>
      <c r="P259" t="n">
        <v>0</v>
      </c>
      <c r="Q259" t="n">
        <v>0</v>
      </c>
      <c r="R259" t="n">
        <v>0</v>
      </c>
      <c r="S259" t="n">
        <v>0</v>
      </c>
      <c r="T259" t="n">
        <v>19</v>
      </c>
      <c r="U259" t="n">
        <v>1403.796</v>
      </c>
      <c r="V259" t="n">
        <v>73.884</v>
      </c>
      <c r="W259" t="n">
        <v>0</v>
      </c>
      <c r="X259" t="n">
        <v>0</v>
      </c>
      <c r="Y259" t="n">
        <v>0</v>
      </c>
      <c r="Z259" t="n">
        <v>0</v>
      </c>
      <c r="AA259" s="20" t="n">
        <v>2</v>
      </c>
      <c r="AC259" s="20" t="n">
        <v>44390</v>
      </c>
      <c r="AD259" t="n">
        <v>0</v>
      </c>
      <c r="AE259" t="n">
        <v>0</v>
      </c>
      <c r="AG259" t="n">
        <v>0</v>
      </c>
    </row>
    <row r="260">
      <c r="A260" t="inlineStr">
        <is>
          <t>CLR</t>
        </is>
      </c>
      <c r="B260" t="inlineStr">
        <is>
          <t>RM</t>
        </is>
      </c>
      <c r="C260" t="inlineStr">
        <is>
          <t>RM.CLR.00023</t>
        </is>
      </c>
      <c r="D260" t="inlineStr">
        <is>
          <t>Candurin Red</t>
        </is>
      </c>
      <c r="E260" t="n">
        <v>0</v>
      </c>
      <c r="F260" t="n">
        <v>0</v>
      </c>
      <c r="G260" t="inlineStr">
        <is>
          <t>403, 101, 403, 101</t>
        </is>
      </c>
      <c r="H260" t="n">
        <v>0</v>
      </c>
      <c r="I260" t="n">
        <v>0</v>
      </c>
      <c r="J260" t="n">
        <v>0</v>
      </c>
      <c r="K260" t="n">
        <v>0</v>
      </c>
      <c r="L260" t="n">
        <v>0</v>
      </c>
      <c r="M260" t="n">
        <v>0</v>
      </c>
      <c r="N260" t="n">
        <v>0</v>
      </c>
      <c r="O260" t="n">
        <v>0</v>
      </c>
      <c r="P260" t="n">
        <v>0</v>
      </c>
      <c r="Q260" t="n">
        <v>0</v>
      </c>
      <c r="R260" t="n">
        <v>0</v>
      </c>
      <c r="S260" t="n">
        <v>0</v>
      </c>
      <c r="T260" t="n">
        <v>0</v>
      </c>
      <c r="U260" t="n">
        <v>0</v>
      </c>
      <c r="V260" t="n">
        <v>84.7508</v>
      </c>
      <c r="W260" t="n">
        <v>0</v>
      </c>
      <c r="X260" t="n">
        <v>0</v>
      </c>
      <c r="Y260" t="n">
        <v>0</v>
      </c>
      <c r="Z260" t="n">
        <v>0</v>
      </c>
      <c r="AA260" s="20" t="n">
        <v>2</v>
      </c>
      <c r="AC260" s="20" t="n">
        <v>44390</v>
      </c>
      <c r="AD260" t="n">
        <v>0</v>
      </c>
      <c r="AE260" t="n">
        <v>0</v>
      </c>
      <c r="AG260" t="n">
        <v>0</v>
      </c>
    </row>
    <row r="261">
      <c r="A261" t="inlineStr">
        <is>
          <t>CLR</t>
        </is>
      </c>
      <c r="B261" t="inlineStr">
        <is>
          <t>RM</t>
        </is>
      </c>
      <c r="C261" t="inlineStr">
        <is>
          <t>RM.CLR.00024</t>
        </is>
      </c>
      <c r="D261" t="inlineStr">
        <is>
          <t xml:space="preserve">Light Gold </t>
        </is>
      </c>
      <c r="E261" t="n">
        <v>0</v>
      </c>
      <c r="F261" t="n">
        <v>0</v>
      </c>
      <c r="G261" t="inlineStr">
        <is>
          <t>101, 403, 101, 403</t>
        </is>
      </c>
      <c r="H261" t="n">
        <v>0</v>
      </c>
      <c r="I261" t="n">
        <v>0</v>
      </c>
      <c r="J261" t="n">
        <v>0</v>
      </c>
      <c r="K261" t="n">
        <v>0</v>
      </c>
      <c r="L261" t="n">
        <v>0</v>
      </c>
      <c r="M261" t="n">
        <v>0</v>
      </c>
      <c r="N261" t="n">
        <v>0</v>
      </c>
      <c r="O261" t="n">
        <v>0</v>
      </c>
      <c r="P261" t="n">
        <v>0</v>
      </c>
      <c r="Q261" t="n">
        <v>0</v>
      </c>
      <c r="R261" t="n">
        <v>0</v>
      </c>
      <c r="S261" t="n">
        <v>0</v>
      </c>
      <c r="T261" t="n">
        <v>0</v>
      </c>
      <c r="U261" t="n">
        <v>0</v>
      </c>
      <c r="V261" t="n">
        <v>72.7072</v>
      </c>
      <c r="W261" t="n">
        <v>0</v>
      </c>
      <c r="X261" t="n">
        <v>0</v>
      </c>
      <c r="Y261" t="n">
        <v>0</v>
      </c>
      <c r="Z261" t="n">
        <v>0</v>
      </c>
      <c r="AA261" s="20" t="n">
        <v>2</v>
      </c>
      <c r="AC261" s="20" t="n">
        <v>2</v>
      </c>
      <c r="AD261" t="n">
        <v>0</v>
      </c>
      <c r="AE261" t="n">
        <v>0</v>
      </c>
      <c r="AG261" t="n">
        <v>0</v>
      </c>
    </row>
    <row r="262">
      <c r="A262" t="inlineStr">
        <is>
          <t>CLR</t>
        </is>
      </c>
      <c r="B262" t="inlineStr">
        <is>
          <t>RM</t>
        </is>
      </c>
      <c r="C262" t="inlineStr">
        <is>
          <t>RM.CLR.00025</t>
        </is>
      </c>
      <c r="D262" t="inlineStr">
        <is>
          <t>Silver Lustre</t>
        </is>
      </c>
      <c r="E262" t="n">
        <v>357.1338</v>
      </c>
      <c r="F262" t="n">
        <v>25848.9718</v>
      </c>
      <c r="G262" t="inlineStr">
        <is>
          <t>9108, 9304, 9403, 9402, 101, 102, 103, 304, 9103, 499, 409, 403, 306, 499, 9102, 402, 102, 101, 108, 304, 9102, 9103, 9403, 9108, 9304, 9402, 103, 102, 108, 306, 499, 409, 403, 304, 402</t>
        </is>
      </c>
      <c r="H262" t="n">
        <v>0</v>
      </c>
      <c r="I262" t="n">
        <v>0</v>
      </c>
      <c r="J262" t="n">
        <v>0</v>
      </c>
      <c r="K262" t="n">
        <v>0</v>
      </c>
      <c r="L262" t="n">
        <v>0</v>
      </c>
      <c r="M262" t="n">
        <v>0</v>
      </c>
      <c r="N262" t="n">
        <v>0</v>
      </c>
      <c r="O262" t="n">
        <v>0</v>
      </c>
      <c r="P262" t="n">
        <v>0</v>
      </c>
      <c r="Q262" t="n">
        <v>-1.1197</v>
      </c>
      <c r="R262" t="n">
        <v>0</v>
      </c>
      <c r="S262" t="n">
        <v>-1.1197</v>
      </c>
      <c r="T262" t="n">
        <v>356.0141</v>
      </c>
      <c r="U262" t="n">
        <v>25768.1266</v>
      </c>
      <c r="V262" t="n">
        <v>72.7435</v>
      </c>
      <c r="W262" t="n">
        <v>2.7274</v>
      </c>
      <c r="X262" t="n">
        <v>2.7274</v>
      </c>
      <c r="Y262" t="n">
        <v>3.1574</v>
      </c>
      <c r="Z262" t="n">
        <v>3.6374</v>
      </c>
      <c r="AA262" s="20" t="n">
        <v>45405</v>
      </c>
      <c r="AB262" t="inlineStr">
        <is>
          <t>زهرة يافا للتجارة JFT</t>
        </is>
      </c>
      <c r="AC262" s="20" t="n">
        <v>46081</v>
      </c>
      <c r="AD262" t="n">
        <v>0.3508</v>
      </c>
      <c r="AE262" t="n">
        <v>0.3031</v>
      </c>
      <c r="AF262" t="inlineStr">
        <is>
          <t>1174:15</t>
        </is>
      </c>
      <c r="AG262" t="n">
        <v>0</v>
      </c>
    </row>
    <row r="263">
      <c r="A263" t="inlineStr">
        <is>
          <t>CLR</t>
        </is>
      </c>
      <c r="B263" t="inlineStr">
        <is>
          <t>RM</t>
        </is>
      </c>
      <c r="C263" t="inlineStr">
        <is>
          <t>RM.CLR.00026</t>
        </is>
      </c>
      <c r="D263" t="inlineStr">
        <is>
          <t>(E124)Ponceau 4r / Lake red color</t>
        </is>
      </c>
      <c r="E263" t="n">
        <v>25.14</v>
      </c>
      <c r="F263" t="n">
        <v>331.9216</v>
      </c>
      <c r="G263" t="inlineStr">
        <is>
          <t>405, 108, 306, 401, 499, 403, 9401, 9112, 9402, 9405, 9108, 101, 112, 9402, 9401, 9112, 9108, 499, 9405, 108, 101, 112, 306, 403, 401, 405</t>
        </is>
      </c>
      <c r="H263" t="n">
        <v>0</v>
      </c>
      <c r="I263" t="n">
        <v>0</v>
      </c>
      <c r="J263" t="n">
        <v>0</v>
      </c>
      <c r="K263" t="n">
        <v>0</v>
      </c>
      <c r="L263" t="n">
        <v>0</v>
      </c>
      <c r="M263" t="n">
        <v>0</v>
      </c>
      <c r="N263" t="n">
        <v>0</v>
      </c>
      <c r="O263" t="n">
        <v>0</v>
      </c>
      <c r="P263" t="n">
        <v>0</v>
      </c>
      <c r="Q263" t="n">
        <v>0</v>
      </c>
      <c r="R263" t="n">
        <v>0</v>
      </c>
      <c r="S263" t="n">
        <v>0</v>
      </c>
      <c r="T263" t="n">
        <v>25.14</v>
      </c>
      <c r="U263" t="n">
        <v>331.9216</v>
      </c>
      <c r="V263" t="n">
        <v>13.2029</v>
      </c>
      <c r="W263" t="n">
        <v>0.0045</v>
      </c>
      <c r="X263" t="n">
        <v>0.0045</v>
      </c>
      <c r="Y263" t="n">
        <v>0.0045</v>
      </c>
      <c r="Z263" t="n">
        <v>0.0045</v>
      </c>
      <c r="AA263" s="20" t="n">
        <v>45529</v>
      </c>
      <c r="AB263" t="inlineStr">
        <is>
          <t>شركة الاوتاد للتوريدات الكيماوية - مورد</t>
        </is>
      </c>
      <c r="AC263" s="20" t="n">
        <v>45992</v>
      </c>
      <c r="AD263" t="n">
        <v>0.0005</v>
      </c>
      <c r="AE263" t="n">
        <v>0.0003</v>
      </c>
      <c r="AF263" t="inlineStr">
        <is>
          <t>67040:0</t>
        </is>
      </c>
      <c r="AG263" t="n">
        <v>0</v>
      </c>
    </row>
    <row r="264">
      <c r="A264" t="inlineStr">
        <is>
          <t>CLR</t>
        </is>
      </c>
      <c r="B264" t="inlineStr">
        <is>
          <t>RM</t>
        </is>
      </c>
      <c r="C264" t="inlineStr">
        <is>
          <t>RM.CLR.00027</t>
        </is>
      </c>
      <c r="D264" t="inlineStr">
        <is>
          <t xml:space="preserve">Titanium Dioxde 25KG </t>
        </is>
      </c>
      <c r="E264" t="n">
        <v>8.459</v>
      </c>
      <c r="F264" t="n">
        <v>81.3558</v>
      </c>
      <c r="G264" t="inlineStr">
        <is>
          <t>403, 605, 9402, 9108, 402, 499, 306, 108, 102, 101, 9402, 499, 605, 9108, 403, 306, 402, 101, 102, 108</t>
        </is>
      </c>
      <c r="H264" t="n">
        <v>0</v>
      </c>
      <c r="I264" t="n">
        <v>0</v>
      </c>
      <c r="J264" t="n">
        <v>0</v>
      </c>
      <c r="K264" t="n">
        <v>0</v>
      </c>
      <c r="L264" t="n">
        <v>0</v>
      </c>
      <c r="M264" t="n">
        <v>0</v>
      </c>
      <c r="N264" t="n">
        <v>0</v>
      </c>
      <c r="O264" t="n">
        <v>0</v>
      </c>
      <c r="P264" t="n">
        <v>0</v>
      </c>
      <c r="Q264" t="n">
        <v>0</v>
      </c>
      <c r="R264" t="n">
        <v>0</v>
      </c>
      <c r="S264" t="n">
        <v>0</v>
      </c>
      <c r="T264" t="n">
        <v>8.459</v>
      </c>
      <c r="U264" t="n">
        <v>81.3558</v>
      </c>
      <c r="V264" t="n">
        <v>9.617699999999999</v>
      </c>
      <c r="W264" t="n">
        <v>0</v>
      </c>
      <c r="X264" t="n">
        <v>3.4</v>
      </c>
      <c r="Y264" t="n">
        <v>4.075</v>
      </c>
      <c r="Z264" t="n">
        <v>20.545</v>
      </c>
      <c r="AA264" s="20" t="n">
        <v>45693</v>
      </c>
      <c r="AB264" t="inlineStr">
        <is>
          <t>زهرة يافا للتجارة JFT</t>
        </is>
      </c>
      <c r="AC264" s="20" t="n">
        <v>45943</v>
      </c>
      <c r="AD264" t="n">
        <v>0.4527</v>
      </c>
      <c r="AE264" t="n">
        <v>1.712</v>
      </c>
      <c r="AF264" t="inlineStr">
        <is>
          <t>4:28</t>
        </is>
      </c>
      <c r="AG264" t="n">
        <v>0</v>
      </c>
    </row>
    <row r="265">
      <c r="A265" t="inlineStr">
        <is>
          <t>CLR</t>
        </is>
      </c>
      <c r="B265" t="inlineStr">
        <is>
          <t>RM</t>
        </is>
      </c>
      <c r="C265" t="inlineStr">
        <is>
          <t>RM.CLR.00028</t>
        </is>
      </c>
      <c r="D265" t="inlineStr">
        <is>
          <t>Candurin Blue</t>
        </is>
      </c>
      <c r="E265" t="n">
        <v>24</v>
      </c>
      <c r="F265" t="n">
        <v>1849.92</v>
      </c>
      <c r="G265" t="inlineStr">
        <is>
          <t>499, 403, 101, 102, 101, 9402, 499, 403, 102, 9402</t>
        </is>
      </c>
      <c r="H265" t="n">
        <v>0</v>
      </c>
      <c r="I265" t="n">
        <v>0</v>
      </c>
      <c r="J265" t="n">
        <v>0</v>
      </c>
      <c r="K265" t="n">
        <v>0</v>
      </c>
      <c r="L265" t="n">
        <v>0</v>
      </c>
      <c r="M265" t="n">
        <v>0</v>
      </c>
      <c r="N265" t="n">
        <v>0</v>
      </c>
      <c r="O265" t="n">
        <v>0</v>
      </c>
      <c r="P265" t="n">
        <v>0</v>
      </c>
      <c r="Q265" t="n">
        <v>0</v>
      </c>
      <c r="R265" t="n">
        <v>0</v>
      </c>
      <c r="S265" t="n">
        <v>0</v>
      </c>
      <c r="T265" t="n">
        <v>24</v>
      </c>
      <c r="U265" t="n">
        <v>1849.92</v>
      </c>
      <c r="V265" t="n">
        <v>77.08</v>
      </c>
      <c r="W265" t="n">
        <v>0</v>
      </c>
      <c r="X265" t="n">
        <v>0</v>
      </c>
      <c r="Y265" t="n">
        <v>0</v>
      </c>
      <c r="Z265" t="n">
        <v>0</v>
      </c>
      <c r="AA265" s="20" t="n">
        <v>2</v>
      </c>
      <c r="AC265" s="20" t="n">
        <v>2</v>
      </c>
      <c r="AD265" t="n">
        <v>0</v>
      </c>
      <c r="AE265" t="n">
        <v>0</v>
      </c>
      <c r="AG265" t="n">
        <v>0</v>
      </c>
    </row>
    <row r="266">
      <c r="A266" t="inlineStr">
        <is>
          <t>CLR</t>
        </is>
      </c>
      <c r="B266" t="inlineStr">
        <is>
          <t>RM</t>
        </is>
      </c>
      <c r="C266" t="inlineStr">
        <is>
          <t>RM.CLR.00029</t>
        </is>
      </c>
      <c r="D266" t="inlineStr">
        <is>
          <t>Gold Lustre</t>
        </is>
      </c>
      <c r="E266" t="n">
        <v>164.2714</v>
      </c>
      <c r="F266" t="n">
        <v>14304.9111</v>
      </c>
      <c r="G266" t="inlineStr">
        <is>
          <t>9402, 9304, 9403, 9108, 9103, 9102, 102, 103, 108, 306, 403, 499, 402, 409, 304, 9402, 9403, 9108, 9304, 101, 499, 9103, 102, 103, 102, 101, 108, 304, 403, 306, 409, 499, 9102, 402</t>
        </is>
      </c>
      <c r="H266" t="n">
        <v>0</v>
      </c>
      <c r="I266" t="n">
        <v>0</v>
      </c>
      <c r="J266" t="n">
        <v>0</v>
      </c>
      <c r="K266" t="n">
        <v>0</v>
      </c>
      <c r="L266" t="n">
        <v>0</v>
      </c>
      <c r="M266" t="n">
        <v>0</v>
      </c>
      <c r="N266" t="n">
        <v>0</v>
      </c>
      <c r="O266" t="n">
        <v>0</v>
      </c>
      <c r="P266" t="n">
        <v>0</v>
      </c>
      <c r="Q266" t="n">
        <v>-0.4884</v>
      </c>
      <c r="R266" t="n">
        <v>0</v>
      </c>
      <c r="S266" t="n">
        <v>-0.4884</v>
      </c>
      <c r="T266" t="n">
        <v>163.783</v>
      </c>
      <c r="U266" t="n">
        <v>14262.3827</v>
      </c>
      <c r="V266" t="n">
        <v>87.0779</v>
      </c>
      <c r="W266" t="n">
        <v>1.9248</v>
      </c>
      <c r="X266" t="n">
        <v>2.0688</v>
      </c>
      <c r="Y266" t="n">
        <v>2.1088</v>
      </c>
      <c r="Z266" t="n">
        <v>2.6438</v>
      </c>
      <c r="AA266" s="20" t="n">
        <v>2</v>
      </c>
      <c r="AC266" s="20" t="n">
        <v>46081</v>
      </c>
      <c r="AD266" t="n">
        <v>0.2343</v>
      </c>
      <c r="AE266" t="n">
        <v>0.2203</v>
      </c>
      <c r="AF266" t="inlineStr">
        <is>
          <t>743:11</t>
        </is>
      </c>
      <c r="AG266" t="n">
        <v>0</v>
      </c>
    </row>
    <row r="267">
      <c r="A267" t="inlineStr">
        <is>
          <t>CLR</t>
        </is>
      </c>
      <c r="B267" t="inlineStr">
        <is>
          <t>RM</t>
        </is>
      </c>
      <c r="C267" t="inlineStr">
        <is>
          <t>RM.CLR.00030</t>
        </is>
      </c>
      <c r="D267" t="inlineStr">
        <is>
          <t>Green Lustre</t>
        </is>
      </c>
      <c r="E267" t="n">
        <v>11.28</v>
      </c>
      <c r="F267" t="n">
        <v>981.36</v>
      </c>
      <c r="G267" t="inlineStr">
        <is>
          <t>402, 403, 101, 102, 103, 304, 9304, 499, 9402, 101, 9304, 9402, 403, 499, 103, 102, 402, 304</t>
        </is>
      </c>
      <c r="H267" t="n">
        <v>0</v>
      </c>
      <c r="I267" t="n">
        <v>0</v>
      </c>
      <c r="J267" t="n">
        <v>0</v>
      </c>
      <c r="K267" t="n">
        <v>0</v>
      </c>
      <c r="L267" t="n">
        <v>0</v>
      </c>
      <c r="M267" t="n">
        <v>0</v>
      </c>
      <c r="N267" t="n">
        <v>0</v>
      </c>
      <c r="O267" t="n">
        <v>0</v>
      </c>
      <c r="P267" t="n">
        <v>0</v>
      </c>
      <c r="Q267" t="n">
        <v>0</v>
      </c>
      <c r="R267" t="n">
        <v>0</v>
      </c>
      <c r="S267" t="n">
        <v>0</v>
      </c>
      <c r="T267" t="n">
        <v>11.28</v>
      </c>
      <c r="U267" t="n">
        <v>981.36</v>
      </c>
      <c r="V267" t="n">
        <v>87</v>
      </c>
      <c r="W267" t="n">
        <v>0</v>
      </c>
      <c r="X267" t="n">
        <v>0</v>
      </c>
      <c r="Y267" t="n">
        <v>0</v>
      </c>
      <c r="Z267" t="n">
        <v>0</v>
      </c>
      <c r="AA267" s="20" t="n">
        <v>2</v>
      </c>
      <c r="AC267" s="20" t="n">
        <v>45484</v>
      </c>
      <c r="AD267" t="n">
        <v>0</v>
      </c>
      <c r="AE267" t="n">
        <v>0</v>
      </c>
      <c r="AG267" t="n">
        <v>0</v>
      </c>
    </row>
    <row r="268">
      <c r="A268" t="inlineStr">
        <is>
          <t>CLR</t>
        </is>
      </c>
      <c r="B268" t="inlineStr">
        <is>
          <t>RM</t>
        </is>
      </c>
      <c r="C268" t="inlineStr">
        <is>
          <t>RM.CLR.00031</t>
        </is>
      </c>
      <c r="D268" t="inlineStr">
        <is>
          <t>Red Lustre</t>
        </is>
      </c>
      <c r="E268" t="n">
        <v>20.252</v>
      </c>
      <c r="F268" t="n">
        <v>1761.924</v>
      </c>
      <c r="G268" t="inlineStr">
        <is>
          <t>402, 499, 409, 306, 403, 304, 108, 101, 102, 101, 9304, 9108, 9402, 304, 409, 402, 499, 403, 306, 108, 102, 9108, 9304, 9402</t>
        </is>
      </c>
      <c r="H268" t="n">
        <v>0</v>
      </c>
      <c r="I268" t="n">
        <v>0</v>
      </c>
      <c r="J268" t="n">
        <v>0</v>
      </c>
      <c r="K268" t="n">
        <v>0</v>
      </c>
      <c r="L268" t="n">
        <v>0</v>
      </c>
      <c r="M268" t="n">
        <v>0</v>
      </c>
      <c r="N268" t="n">
        <v>0</v>
      </c>
      <c r="O268" t="n">
        <v>0</v>
      </c>
      <c r="P268" t="n">
        <v>0</v>
      </c>
      <c r="Q268" t="n">
        <v>0</v>
      </c>
      <c r="R268" t="n">
        <v>0</v>
      </c>
      <c r="S268" t="n">
        <v>0</v>
      </c>
      <c r="T268" t="n">
        <v>20.252</v>
      </c>
      <c r="U268" t="n">
        <v>1761.924</v>
      </c>
      <c r="V268" t="n">
        <v>87</v>
      </c>
      <c r="W268" t="n">
        <v>0</v>
      </c>
      <c r="X268" t="n">
        <v>0.051</v>
      </c>
      <c r="Y268" t="n">
        <v>2.251</v>
      </c>
      <c r="Z268" t="n">
        <v>2.251</v>
      </c>
      <c r="AA268" s="20" t="n">
        <v>2</v>
      </c>
      <c r="AC268" s="20" t="n">
        <v>45985</v>
      </c>
      <c r="AD268" t="n">
        <v>0.2501</v>
      </c>
      <c r="AE268" t="n">
        <v>0.1875</v>
      </c>
      <c r="AF268" t="inlineStr">
        <is>
          <t>107:28</t>
        </is>
      </c>
      <c r="AG268" t="n">
        <v>0</v>
      </c>
    </row>
    <row r="269">
      <c r="A269" t="inlineStr">
        <is>
          <t>CLR</t>
        </is>
      </c>
      <c r="B269" t="inlineStr">
        <is>
          <t>RM</t>
        </is>
      </c>
      <c r="C269" t="inlineStr">
        <is>
          <t>RM.CLR.00032</t>
        </is>
      </c>
      <c r="D269" t="inlineStr">
        <is>
          <t>Blue Lustre</t>
        </is>
      </c>
      <c r="E269" t="n">
        <v>11.27</v>
      </c>
      <c r="F269" t="n">
        <v>980.49</v>
      </c>
      <c r="G269" t="inlineStr">
        <is>
          <t>304, 403, 499, 102, 9402, 304, 101, 102, 499, 403, 101, 9402</t>
        </is>
      </c>
      <c r="H269" t="n">
        <v>0</v>
      </c>
      <c r="I269" t="n">
        <v>0</v>
      </c>
      <c r="J269" t="n">
        <v>0</v>
      </c>
      <c r="K269" t="n">
        <v>0</v>
      </c>
      <c r="L269" t="n">
        <v>0</v>
      </c>
      <c r="M269" t="n">
        <v>0</v>
      </c>
      <c r="N269" t="n">
        <v>0</v>
      </c>
      <c r="O269" t="n">
        <v>0</v>
      </c>
      <c r="P269" t="n">
        <v>0</v>
      </c>
      <c r="Q269" t="n">
        <v>0</v>
      </c>
      <c r="R269" t="n">
        <v>0</v>
      </c>
      <c r="S269" t="n">
        <v>0</v>
      </c>
      <c r="T269" t="n">
        <v>11.27</v>
      </c>
      <c r="U269" t="n">
        <v>980.49</v>
      </c>
      <c r="V269" t="n">
        <v>87</v>
      </c>
      <c r="W269" t="n">
        <v>0</v>
      </c>
      <c r="X269" t="n">
        <v>0</v>
      </c>
      <c r="Y269" t="n">
        <v>0</v>
      </c>
      <c r="Z269" t="n">
        <v>0</v>
      </c>
      <c r="AA269" s="20" t="n">
        <v>2</v>
      </c>
      <c r="AC269" s="20" t="n">
        <v>44749</v>
      </c>
      <c r="AD269" t="n">
        <v>0</v>
      </c>
      <c r="AE269" t="n">
        <v>0</v>
      </c>
      <c r="AG269" t="n">
        <v>0</v>
      </c>
    </row>
    <row r="270">
      <c r="A270" t="inlineStr">
        <is>
          <t>CLR</t>
        </is>
      </c>
      <c r="B270" t="inlineStr">
        <is>
          <t>RM</t>
        </is>
      </c>
      <c r="C270" t="inlineStr">
        <is>
          <t>RM.CLR.00033</t>
        </is>
      </c>
      <c r="D270" t="inlineStr">
        <is>
          <t>لون بني – Brown Color</t>
        </is>
      </c>
      <c r="E270" t="n">
        <v>18.0476</v>
      </c>
      <c r="F270" t="n">
        <v>381.1833</v>
      </c>
      <c r="G270" t="inlineStr">
        <is>
          <t>403, 499, 405, 108, 102, 306, 401, 9402, 9405, 9605, 9102, 605, 9108, 9112, 9110, 9401, 801, 9402, 9605, 9405, 9110, 9112, 499, 801, 605, 9108, 112, 102, 9401, 112, 9112, 110, 405, 9405, 108, 9108, 101, 112, 110, 108, 102, 101, 9102, 306, 405, 401, 403</t>
        </is>
      </c>
      <c r="H270" t="n">
        <v>0</v>
      </c>
      <c r="I270" t="n">
        <v>0</v>
      </c>
      <c r="J270" t="n">
        <v>0</v>
      </c>
      <c r="K270" t="n">
        <v>0</v>
      </c>
      <c r="L270" t="n">
        <v>0</v>
      </c>
      <c r="M270" t="n">
        <v>0</v>
      </c>
      <c r="N270" t="n">
        <v>0</v>
      </c>
      <c r="O270" t="n">
        <v>0</v>
      </c>
      <c r="P270" t="n">
        <v>0</v>
      </c>
      <c r="Q270" t="n">
        <v>-3.145</v>
      </c>
      <c r="R270" t="n">
        <v>0</v>
      </c>
      <c r="S270" t="n">
        <v>-3.145</v>
      </c>
      <c r="T270" t="n">
        <v>14.9026</v>
      </c>
      <c r="U270" t="n">
        <v>314.7577</v>
      </c>
      <c r="V270" t="n">
        <v>21.121</v>
      </c>
      <c r="W270" t="n">
        <v>4.1254</v>
      </c>
      <c r="X270" t="n">
        <v>4.6174</v>
      </c>
      <c r="Y270" t="n">
        <v>5.3954</v>
      </c>
      <c r="Z270" t="n">
        <v>6.0254</v>
      </c>
      <c r="AA270" s="20" t="n">
        <v>45497</v>
      </c>
      <c r="AB270" t="inlineStr">
        <is>
          <t>شركة الاستشارية لتجارة الكيماويات</t>
        </is>
      </c>
      <c r="AC270" s="20" t="n">
        <v>46081</v>
      </c>
      <c r="AD270" t="n">
        <v>0.5994</v>
      </c>
      <c r="AE270" t="n">
        <v>0.5021</v>
      </c>
      <c r="AF270" t="inlineStr">
        <is>
          <t>29:20</t>
        </is>
      </c>
      <c r="AG270" t="n">
        <v>0</v>
      </c>
    </row>
    <row r="271">
      <c r="A271" t="inlineStr">
        <is>
          <t>CLR</t>
        </is>
      </c>
      <c r="B271" t="inlineStr">
        <is>
          <t>RM</t>
        </is>
      </c>
      <c r="C271" t="inlineStr">
        <is>
          <t>RM.CLR.00034</t>
        </is>
      </c>
      <c r="D271" t="inlineStr">
        <is>
          <t xml:space="preserve">لون اصفر – sunset yellow </t>
        </is>
      </c>
      <c r="E271" t="n">
        <v>5</v>
      </c>
      <c r="F271" t="n">
        <v>35</v>
      </c>
      <c r="G271" t="inlineStr">
        <is>
          <t>102, 102</t>
        </is>
      </c>
      <c r="H271" t="n">
        <v>0</v>
      </c>
      <c r="I271" t="n">
        <v>0</v>
      </c>
      <c r="J271" t="n">
        <v>0</v>
      </c>
      <c r="K271" t="n">
        <v>0</v>
      </c>
      <c r="L271" t="n">
        <v>0</v>
      </c>
      <c r="M271" t="n">
        <v>0</v>
      </c>
      <c r="N271" t="n">
        <v>0</v>
      </c>
      <c r="O271" t="n">
        <v>0</v>
      </c>
      <c r="P271" t="n">
        <v>0</v>
      </c>
      <c r="Q271" t="n">
        <v>0</v>
      </c>
      <c r="R271" t="n">
        <v>0</v>
      </c>
      <c r="S271" t="n">
        <v>0</v>
      </c>
      <c r="T271" t="n">
        <v>5</v>
      </c>
      <c r="U271" t="n">
        <v>35</v>
      </c>
      <c r="V271" t="n">
        <v>7</v>
      </c>
      <c r="W271" t="n">
        <v>0</v>
      </c>
      <c r="X271" t="n">
        <v>0</v>
      </c>
      <c r="Y271" t="n">
        <v>0</v>
      </c>
      <c r="Z271" t="n">
        <v>0</v>
      </c>
      <c r="AA271" s="20" t="n">
        <v>45216</v>
      </c>
      <c r="AB271" t="inlineStr">
        <is>
          <t>زهرة يافا للتجارة JFT</t>
        </is>
      </c>
      <c r="AC271" s="20" t="n">
        <v>2</v>
      </c>
      <c r="AD271" t="n">
        <v>0</v>
      </c>
      <c r="AE271" t="n">
        <v>0</v>
      </c>
      <c r="AG271" t="n">
        <v>0</v>
      </c>
    </row>
    <row r="272">
      <c r="A272" t="inlineStr">
        <is>
          <t>CLR</t>
        </is>
      </c>
      <c r="B272" t="inlineStr">
        <is>
          <t>RM</t>
        </is>
      </c>
      <c r="C272" t="inlineStr">
        <is>
          <t>RM.CLR.00035</t>
        </is>
      </c>
      <c r="D272" t="inlineStr">
        <is>
          <t xml:space="preserve">لون برتقالي -  Tartrazine </t>
        </is>
      </c>
      <c r="E272" t="n">
        <v>342.3979</v>
      </c>
      <c r="F272" t="n">
        <v>74.9914</v>
      </c>
      <c r="G272" t="inlineStr">
        <is>
          <t>9402, 9112, 9403, 306, 108, 403, 9103, 499, 499, 306, 403, 112, 108, 102, 9402, 9403, 9112, 9103, 102, 103, 112, 499, 102, 103</t>
        </is>
      </c>
      <c r="H272" t="n">
        <v>0</v>
      </c>
      <c r="I272" t="n">
        <v>0</v>
      </c>
      <c r="J272" t="n">
        <v>0</v>
      </c>
      <c r="K272" t="n">
        <v>0</v>
      </c>
      <c r="L272" t="n">
        <v>0</v>
      </c>
      <c r="M272" t="n">
        <v>0</v>
      </c>
      <c r="N272" t="n">
        <v>0</v>
      </c>
      <c r="O272" t="n">
        <v>0</v>
      </c>
      <c r="P272" t="n">
        <v>0</v>
      </c>
      <c r="Q272" t="n">
        <v>-0.9767</v>
      </c>
      <c r="R272" t="n">
        <v>0</v>
      </c>
      <c r="S272" t="n">
        <v>-0.9767</v>
      </c>
      <c r="T272" t="n">
        <v>341.4212</v>
      </c>
      <c r="U272" t="n">
        <v>74.87560000000001</v>
      </c>
      <c r="V272" t="n">
        <v>7</v>
      </c>
      <c r="W272" t="n">
        <v>1.9534</v>
      </c>
      <c r="X272" t="n">
        <v>1.9534</v>
      </c>
      <c r="Y272" t="n">
        <v>3.2424</v>
      </c>
      <c r="Z272" t="n">
        <v>3.2424</v>
      </c>
      <c r="AA272" s="20" t="n">
        <v>45216</v>
      </c>
      <c r="AB272" t="inlineStr">
        <is>
          <t>زهرة يافا للتجارة JFT</t>
        </is>
      </c>
      <c r="AC272" s="20" t="n">
        <v>46081</v>
      </c>
      <c r="AD272" t="n">
        <v>0.3602</v>
      </c>
      <c r="AE272" t="n">
        <v>0.2702</v>
      </c>
      <c r="AF272" t="inlineStr">
        <is>
          <t>1263:17</t>
        </is>
      </c>
      <c r="AG272" t="n">
        <v>0</v>
      </c>
    </row>
    <row r="273">
      <c r="A273" t="inlineStr">
        <is>
          <t>CLR</t>
        </is>
      </c>
      <c r="B273" t="inlineStr">
        <is>
          <t>RM</t>
        </is>
      </c>
      <c r="C273" t="inlineStr">
        <is>
          <t>RM.CLR.00036</t>
        </is>
      </c>
      <c r="D273" t="inlineStr">
        <is>
          <t>لون كراميل</t>
        </is>
      </c>
      <c r="E273" t="n">
        <v>0</v>
      </c>
      <c r="F273" t="n">
        <v>0</v>
      </c>
      <c r="G273" t="inlineStr">
        <is>
          <t>108, 403, 9402, 108, 403, 9402</t>
        </is>
      </c>
      <c r="H273" t="n">
        <v>0</v>
      </c>
      <c r="I273" t="n">
        <v>0</v>
      </c>
      <c r="J273" t="n">
        <v>0</v>
      </c>
      <c r="K273" t="n">
        <v>0</v>
      </c>
      <c r="L273" t="n">
        <v>0</v>
      </c>
      <c r="M273" t="n">
        <v>0</v>
      </c>
      <c r="N273" t="n">
        <v>0</v>
      </c>
      <c r="O273" t="n">
        <v>0</v>
      </c>
      <c r="P273" t="n">
        <v>0</v>
      </c>
      <c r="Q273" t="n">
        <v>0</v>
      </c>
      <c r="R273" t="n">
        <v>0</v>
      </c>
      <c r="S273" t="n">
        <v>0</v>
      </c>
      <c r="T273" t="n">
        <v>0</v>
      </c>
      <c r="U273" t="n">
        <v>0</v>
      </c>
      <c r="V273" t="n">
        <v>7</v>
      </c>
      <c r="W273" t="n">
        <v>0</v>
      </c>
      <c r="X273" t="n">
        <v>0</v>
      </c>
      <c r="Y273" t="n">
        <v>0</v>
      </c>
      <c r="Z273" t="n">
        <v>0</v>
      </c>
      <c r="AA273" s="20" t="n">
        <v>45231</v>
      </c>
      <c r="AB273" t="inlineStr">
        <is>
          <t>مؤسسة القسوس للكيماويات</t>
        </is>
      </c>
      <c r="AC273" s="20" t="n">
        <v>2</v>
      </c>
      <c r="AD273" t="n">
        <v>0</v>
      </c>
      <c r="AE273" t="n">
        <v>0</v>
      </c>
      <c r="AG273" t="n">
        <v>0</v>
      </c>
    </row>
    <row r="274">
      <c r="A274" t="inlineStr">
        <is>
          <t>CLR</t>
        </is>
      </c>
      <c r="B274" t="inlineStr">
        <is>
          <t>RM</t>
        </is>
      </c>
      <c r="C274" t="inlineStr">
        <is>
          <t>RM.CLR.00037</t>
        </is>
      </c>
      <c r="D274" t="inlineStr">
        <is>
          <t>لون نوفا زهري</t>
        </is>
      </c>
      <c r="E274" t="n">
        <v>33.236</v>
      </c>
      <c r="F274" t="n">
        <v>377.3889</v>
      </c>
      <c r="G274" t="inlineStr">
        <is>
          <t>9402, 9605, 9403, 9405, 605, 9108, 9112, 112, 304, 108, 112, 403, 9112, 9403, 403, 306, 405, 499, 108, 112, 304, 9402, 9605, 9405, 9108, 9403, 9112, 108, 306, 499, 403, 605, 304, 405</t>
        </is>
      </c>
      <c r="H274" t="n">
        <v>0</v>
      </c>
      <c r="I274" t="n">
        <v>0</v>
      </c>
      <c r="J274" t="n">
        <v>0</v>
      </c>
      <c r="K274" t="n">
        <v>0</v>
      </c>
      <c r="L274" t="n">
        <v>0</v>
      </c>
      <c r="M274" t="n">
        <v>0</v>
      </c>
      <c r="N274" t="n">
        <v>0</v>
      </c>
      <c r="O274" t="n">
        <v>0</v>
      </c>
      <c r="P274" t="n">
        <v>0</v>
      </c>
      <c r="Q274" t="n">
        <v>-0.219</v>
      </c>
      <c r="R274" t="n">
        <v>0</v>
      </c>
      <c r="S274" t="n">
        <v>-0.219</v>
      </c>
      <c r="T274" t="n">
        <v>33.017</v>
      </c>
      <c r="U274" t="n">
        <v>374.9992</v>
      </c>
      <c r="V274" t="n">
        <v>10.5891</v>
      </c>
      <c r="W274" t="n">
        <v>0.253</v>
      </c>
      <c r="X274" t="n">
        <v>0.314</v>
      </c>
      <c r="Y274" t="n">
        <v>0.338</v>
      </c>
      <c r="Z274" t="n">
        <v>0.367</v>
      </c>
      <c r="AA274" s="20" t="n">
        <v>45899</v>
      </c>
      <c r="AB274" t="inlineStr">
        <is>
          <t>شركة الاوتاد للتوريدات الكيماوية - مورد</t>
        </is>
      </c>
      <c r="AC274" s="20" t="n">
        <v>46076</v>
      </c>
      <c r="AD274" t="n">
        <v>0.0375</v>
      </c>
      <c r="AE274" t="n">
        <v>0.0305</v>
      </c>
      <c r="AF274" t="inlineStr">
        <is>
          <t>1079:17</t>
        </is>
      </c>
      <c r="AG274" t="n">
        <v>0</v>
      </c>
    </row>
    <row r="275">
      <c r="A275" t="inlineStr">
        <is>
          <t>CLR</t>
        </is>
      </c>
      <c r="B275" t="inlineStr">
        <is>
          <t>RM</t>
        </is>
      </c>
      <c r="C275" t="inlineStr">
        <is>
          <t>RM.CLR.00038</t>
        </is>
      </c>
      <c r="D275" t="inlineStr">
        <is>
          <t>لون نوفا ازرق</t>
        </is>
      </c>
      <c r="E275" t="n">
        <v>4.798</v>
      </c>
      <c r="F275" t="n">
        <v>75.80840000000001</v>
      </c>
      <c r="G275" t="inlineStr">
        <is>
          <t>108, 112, 306, 403, 499, 112, 112, 403, 9403, 9112, 9108, 403, 499, 108, 306, 9403, 9112, 9108</t>
        </is>
      </c>
      <c r="H275" t="n">
        <v>0</v>
      </c>
      <c r="I275" t="n">
        <v>0</v>
      </c>
      <c r="J275" t="n">
        <v>0</v>
      </c>
      <c r="K275" t="n">
        <v>0</v>
      </c>
      <c r="L275" t="n">
        <v>0</v>
      </c>
      <c r="M275" t="n">
        <v>0</v>
      </c>
      <c r="N275" t="n">
        <v>0</v>
      </c>
      <c r="O275" t="n">
        <v>0</v>
      </c>
      <c r="P275" t="n">
        <v>0</v>
      </c>
      <c r="Q275" t="n">
        <v>0</v>
      </c>
      <c r="R275" t="n">
        <v>0</v>
      </c>
      <c r="S275" t="n">
        <v>0</v>
      </c>
      <c r="T275" t="n">
        <v>4.798</v>
      </c>
      <c r="U275" t="n">
        <v>75.80840000000001</v>
      </c>
      <c r="V275" t="n">
        <v>15.8</v>
      </c>
      <c r="W275" t="n">
        <v>0</v>
      </c>
      <c r="X275" t="n">
        <v>0.002</v>
      </c>
      <c r="Y275" t="n">
        <v>0.002</v>
      </c>
      <c r="Z275" t="n">
        <v>0.002</v>
      </c>
      <c r="AA275" s="20" t="n">
        <v>2</v>
      </c>
      <c r="AC275" s="20" t="n">
        <v>45939</v>
      </c>
      <c r="AD275" t="n">
        <v>0.0002</v>
      </c>
      <c r="AE275" t="n">
        <v>0.0001</v>
      </c>
      <c r="AF275" t="inlineStr">
        <is>
          <t>28789:4</t>
        </is>
      </c>
      <c r="AG275" t="n">
        <v>0</v>
      </c>
    </row>
    <row r="276">
      <c r="A276" t="inlineStr">
        <is>
          <t>CLR</t>
        </is>
      </c>
      <c r="B276" t="inlineStr">
        <is>
          <t>RM</t>
        </is>
      </c>
      <c r="C276" t="inlineStr">
        <is>
          <t>RM.CLR.0039</t>
        </is>
      </c>
      <c r="D276" t="inlineStr">
        <is>
          <t>Carmine Os Powder</t>
        </is>
      </c>
      <c r="V276" t="n">
        <v>280</v>
      </c>
      <c r="W276" t="n">
        <v>0</v>
      </c>
      <c r="X276" t="n">
        <v>0</v>
      </c>
      <c r="Y276" t="n">
        <v>0</v>
      </c>
      <c r="Z276" t="n">
        <v>0</v>
      </c>
      <c r="AA276" s="20" t="n">
        <v>2</v>
      </c>
      <c r="AC276" s="20" t="n">
        <v>2</v>
      </c>
      <c r="AD276" t="n">
        <v>0</v>
      </c>
      <c r="AE276" t="n">
        <v>0</v>
      </c>
    </row>
    <row r="277">
      <c r="A277" t="inlineStr">
        <is>
          <t>CLR</t>
        </is>
      </c>
      <c r="B277" t="inlineStr">
        <is>
          <t>RM</t>
        </is>
      </c>
      <c r="C277" t="inlineStr">
        <is>
          <t>RM.CLR.0040</t>
        </is>
      </c>
      <c r="D277" t="inlineStr">
        <is>
          <t>لون باودر اسود</t>
        </is>
      </c>
      <c r="V277" t="n">
        <v>0</v>
      </c>
      <c r="W277" t="n">
        <v>0</v>
      </c>
      <c r="X277" t="n">
        <v>0</v>
      </c>
      <c r="Y277" t="n">
        <v>0</v>
      </c>
      <c r="Z277" t="n">
        <v>0</v>
      </c>
      <c r="AA277" s="20" t="n">
        <v>2</v>
      </c>
      <c r="AC277" s="20" t="n">
        <v>2</v>
      </c>
      <c r="AD277" t="n">
        <v>0</v>
      </c>
      <c r="AE277" t="n">
        <v>0</v>
      </c>
    </row>
    <row r="278">
      <c r="A278" t="inlineStr">
        <is>
          <t>FAT</t>
        </is>
      </c>
      <c r="B278" t="inlineStr">
        <is>
          <t>RM</t>
        </is>
      </c>
      <c r="C278" t="inlineStr">
        <is>
          <t>RM.FAT.00001</t>
        </is>
      </c>
      <c r="D278" t="inlineStr">
        <is>
          <t xml:space="preserve">زبدة حيواني </t>
        </is>
      </c>
      <c r="V278" t="n">
        <v>0</v>
      </c>
      <c r="W278" t="n">
        <v>0</v>
      </c>
      <c r="X278" t="n">
        <v>0</v>
      </c>
      <c r="Y278" t="n">
        <v>0</v>
      </c>
      <c r="Z278" t="n">
        <v>0</v>
      </c>
      <c r="AA278" s="20" t="n">
        <v>2</v>
      </c>
      <c r="AC278" s="20" t="n">
        <v>2</v>
      </c>
      <c r="AD278" t="n">
        <v>0</v>
      </c>
      <c r="AE278" t="n">
        <v>0</v>
      </c>
    </row>
    <row r="279">
      <c r="A279" t="inlineStr">
        <is>
          <t>FAT</t>
        </is>
      </c>
      <c r="B279" t="inlineStr">
        <is>
          <t>RM</t>
        </is>
      </c>
      <c r="C279" t="inlineStr">
        <is>
          <t>RM.FAT.00002</t>
        </is>
      </c>
      <c r="D279" t="inlineStr">
        <is>
          <t>Gold Valley Butter 25 kg</t>
        </is>
      </c>
      <c r="E279" t="n">
        <v>0</v>
      </c>
      <c r="F279" t="n">
        <v>0</v>
      </c>
      <c r="G279" t="inlineStr">
        <is>
          <t>301, 102, 301, 102</t>
        </is>
      </c>
      <c r="H279" t="n">
        <v>0</v>
      </c>
      <c r="I279" t="n">
        <v>0</v>
      </c>
      <c r="J279" t="n">
        <v>0</v>
      </c>
      <c r="K279" t="n">
        <v>0</v>
      </c>
      <c r="L279" t="n">
        <v>0</v>
      </c>
      <c r="M279" t="n">
        <v>0</v>
      </c>
      <c r="N279" t="n">
        <v>0</v>
      </c>
      <c r="O279" t="n">
        <v>0</v>
      </c>
      <c r="P279" t="n">
        <v>0</v>
      </c>
      <c r="Q279" t="n">
        <v>0</v>
      </c>
      <c r="R279" t="n">
        <v>0</v>
      </c>
      <c r="S279" t="n">
        <v>0</v>
      </c>
      <c r="T279" t="n">
        <v>0</v>
      </c>
      <c r="U279" t="n">
        <v>0</v>
      </c>
      <c r="V279" t="n">
        <v>2.1051</v>
      </c>
      <c r="W279" t="n">
        <v>0</v>
      </c>
      <c r="X279" t="n">
        <v>0</v>
      </c>
      <c r="Y279" t="n">
        <v>0</v>
      </c>
      <c r="Z279" t="n">
        <v>0</v>
      </c>
      <c r="AA279" s="20" t="n">
        <v>45183</v>
      </c>
      <c r="AB279" t="inlineStr">
        <is>
          <t>شركة اياد خرفان وشركاه - مورد</t>
        </is>
      </c>
      <c r="AC279" s="20" t="n">
        <v>45515</v>
      </c>
      <c r="AD279" t="n">
        <v>0</v>
      </c>
      <c r="AE279" t="n">
        <v>0</v>
      </c>
      <c r="AG279" t="n">
        <v>0</v>
      </c>
    </row>
    <row r="280">
      <c r="A280" t="inlineStr">
        <is>
          <t>FAT</t>
        </is>
      </c>
      <c r="B280" t="inlineStr">
        <is>
          <t>RM</t>
        </is>
      </c>
      <c r="C280" t="inlineStr">
        <is>
          <t>RM.FAT.00003</t>
        </is>
      </c>
      <c r="D280" t="inlineStr">
        <is>
          <t>زبدة حيواني</t>
        </is>
      </c>
      <c r="E280" t="n">
        <v>9.9</v>
      </c>
      <c r="F280" t="n">
        <v>89.64449999999999</v>
      </c>
      <c r="G280" t="inlineStr">
        <is>
          <t>304, 402, 304, 9304, 304, 402, 9304</t>
        </is>
      </c>
      <c r="H280" t="n">
        <v>0</v>
      </c>
      <c r="I280" t="n">
        <v>0</v>
      </c>
      <c r="J280" t="n">
        <v>0</v>
      </c>
      <c r="K280" t="n">
        <v>0</v>
      </c>
      <c r="L280" t="n">
        <v>0</v>
      </c>
      <c r="M280" t="n">
        <v>0</v>
      </c>
      <c r="N280" t="n">
        <v>0</v>
      </c>
      <c r="O280" t="n">
        <v>0</v>
      </c>
      <c r="P280" t="n">
        <v>0</v>
      </c>
      <c r="Q280" t="n">
        <v>-7.62</v>
      </c>
      <c r="R280" t="n">
        <v>0</v>
      </c>
      <c r="S280" t="n">
        <v>-7.62</v>
      </c>
      <c r="T280" t="n">
        <v>2.28</v>
      </c>
      <c r="U280" t="n">
        <v>20.6454</v>
      </c>
      <c r="V280" t="n">
        <v>9.055199999999999</v>
      </c>
      <c r="W280" t="n">
        <v>7.62</v>
      </c>
      <c r="X280" t="n">
        <v>7.62</v>
      </c>
      <c r="Y280" t="n">
        <v>7.62</v>
      </c>
      <c r="Z280" t="n">
        <v>7.62</v>
      </c>
      <c r="AA280" s="20" t="n">
        <v>45449</v>
      </c>
      <c r="AB280" t="inlineStr">
        <is>
          <t>Cash Customer - مورد</t>
        </is>
      </c>
      <c r="AC280" s="20" t="n">
        <v>46081</v>
      </c>
      <c r="AD280" t="n">
        <v>0.8466</v>
      </c>
      <c r="AE280" t="n">
        <v>0.635</v>
      </c>
      <c r="AF280" t="inlineStr">
        <is>
          <t>3:17</t>
        </is>
      </c>
      <c r="AG280" t="n">
        <v>0</v>
      </c>
    </row>
    <row r="281">
      <c r="A281" t="inlineStr">
        <is>
          <t>FAT</t>
        </is>
      </c>
      <c r="B281" t="inlineStr">
        <is>
          <t>RM</t>
        </is>
      </c>
      <c r="C281" t="inlineStr">
        <is>
          <t>RM.FAT.00004</t>
        </is>
      </c>
      <c r="D281" t="inlineStr">
        <is>
          <t>CBE</t>
        </is>
      </c>
      <c r="E281" t="n">
        <v>383613.2103</v>
      </c>
      <c r="F281" t="n">
        <v>1680809.0319</v>
      </c>
      <c r="G281" t="inlineStr">
        <is>
          <t>9402, 9405, 9110, 9403, 9108, 9301, 499, 9104, 9112, 101, 9108, 108, 9409, 9405, 405, 110, 9401, 9112, 408, 112, 107, 403, 105, 499, 9401, 9408, 9409, 112, 409, 401, 801, 101, 403, 303, 401, 405, 306, 9102, 9103, 408, 402, 409, 108, 107, 102, 101, 105, 110, 112, 103, 104, 304, 201, 301, 9402, 9405, 9408, 801, 9401, 9110, 9409, 9301, 9112, 9108, 9403, 9102, 9103, 701, 9104, 403, 499, 405, 409, 408, 304, 402, 108, 303, 102, 103, 701, 104, 9403, 9408, 401, 201, 306, 301</t>
        </is>
      </c>
      <c r="H281" t="n">
        <v>0</v>
      </c>
      <c r="I281" t="n">
        <v>0</v>
      </c>
      <c r="J281" t="n">
        <v>0</v>
      </c>
      <c r="K281" t="n">
        <v>0</v>
      </c>
      <c r="L281" t="n">
        <v>0</v>
      </c>
      <c r="M281" t="n">
        <v>0</v>
      </c>
      <c r="N281" t="n">
        <v>0</v>
      </c>
      <c r="O281" t="n">
        <v>0</v>
      </c>
      <c r="P281" t="n">
        <v>0</v>
      </c>
      <c r="Q281" t="n">
        <v>-32683.5533</v>
      </c>
      <c r="R281" t="n">
        <v>0</v>
      </c>
      <c r="S281" t="n">
        <v>-32683.5533</v>
      </c>
      <c r="T281" t="n">
        <v>350929.657</v>
      </c>
      <c r="U281" t="n">
        <v>1537034.6019</v>
      </c>
      <c r="V281" t="n">
        <v>4.419</v>
      </c>
      <c r="W281" t="n">
        <v>202417.9346</v>
      </c>
      <c r="X281" t="n">
        <v>395329.4476</v>
      </c>
      <c r="Y281" t="n">
        <v>659542.7656</v>
      </c>
      <c r="Z281" t="n">
        <v>988452.2416</v>
      </c>
      <c r="AA281" s="20" t="n">
        <v>45942</v>
      </c>
      <c r="AB281" t="inlineStr">
        <is>
          <t>CBE 608.21/2025</t>
        </is>
      </c>
      <c r="AC281" s="20" t="n">
        <v>46081</v>
      </c>
      <c r="AD281" t="n">
        <v>73282.5295</v>
      </c>
      <c r="AE281" t="n">
        <v>82371.02009999999</v>
      </c>
      <c r="AF281" t="inlineStr">
        <is>
          <t>4:7</t>
        </is>
      </c>
      <c r="AG281" t="n">
        <v>0</v>
      </c>
    </row>
    <row r="282">
      <c r="A282" t="inlineStr">
        <is>
          <t>FAT</t>
        </is>
      </c>
      <c r="B282" t="inlineStr">
        <is>
          <t>RM</t>
        </is>
      </c>
      <c r="C282" t="inlineStr">
        <is>
          <t>RM.FAT.00005</t>
        </is>
      </c>
      <c r="D282" t="inlineStr">
        <is>
          <t>ILLEXAO SC 70 - Crt CBE</t>
        </is>
      </c>
      <c r="E282" t="n">
        <v>307703.4859</v>
      </c>
      <c r="F282" t="n">
        <v>1596115.073</v>
      </c>
      <c r="G282" t="inlineStr">
        <is>
          <t>9108, 9110, 9409, 9401, 701, 9112, 9403, 9111, 9408, 9405, 9402, 306, 201, 401, 108, 104, 103, 499, 403, 9102, 402, 408, 405, 409, 9108, 9112, 9110, 9403, 9402, 9111, 9403, 110, 408, 9112, 9401, 102, 701, 9408, 403, 111, 107, 112, 9405, 405, 499, 112, 401, 101, 108, 9409, 9108, 102, 103, 9401, 409, 499, 9102, 402, 403, 306, 401, 112, 104, 103, 108, 107, 101, 102, 111, 110, 201</t>
        </is>
      </c>
      <c r="H282" t="n">
        <v>0</v>
      </c>
      <c r="I282" t="n">
        <v>0</v>
      </c>
      <c r="J282" t="n">
        <v>0</v>
      </c>
      <c r="K282" t="n">
        <v>0</v>
      </c>
      <c r="L282" t="n">
        <v>0</v>
      </c>
      <c r="M282" t="n">
        <v>0</v>
      </c>
      <c r="N282" t="n">
        <v>0</v>
      </c>
      <c r="O282" t="n">
        <v>0</v>
      </c>
      <c r="P282" t="n">
        <v>0</v>
      </c>
      <c r="Q282" t="n">
        <v>-53358.3756</v>
      </c>
      <c r="R282" t="n">
        <v>0</v>
      </c>
      <c r="S282" t="n">
        <v>-53358.3756</v>
      </c>
      <c r="T282" t="n">
        <v>254345.1103</v>
      </c>
      <c r="U282" t="n">
        <v>1320659.8384</v>
      </c>
      <c r="V282" t="n">
        <v>4.3259</v>
      </c>
      <c r="W282" t="n">
        <v>58202.6802</v>
      </c>
      <c r="X282" t="n">
        <v>60878.9872</v>
      </c>
      <c r="Y282" t="n">
        <v>63799.3872</v>
      </c>
      <c r="Z282" t="n">
        <v>63799.3872</v>
      </c>
      <c r="AA282" s="20" t="n">
        <v>45862</v>
      </c>
      <c r="AB282" t="inlineStr">
        <is>
          <t>CBE 70.06/2025</t>
        </is>
      </c>
      <c r="AC282" s="20" t="n">
        <v>46081</v>
      </c>
      <c r="AD282" t="n">
        <v>7088.8208</v>
      </c>
      <c r="AE282" t="n">
        <v>5316.6156</v>
      </c>
      <c r="AF282" t="inlineStr">
        <is>
          <t>47:25</t>
        </is>
      </c>
      <c r="AG282" t="n">
        <v>0</v>
      </c>
    </row>
    <row r="283">
      <c r="A283" t="inlineStr">
        <is>
          <t>FAT</t>
        </is>
      </c>
      <c r="B283" t="inlineStr">
        <is>
          <t>RM</t>
        </is>
      </c>
      <c r="C283" t="inlineStr">
        <is>
          <t>RM.FAT.00006</t>
        </is>
      </c>
      <c r="D283" t="inlineStr">
        <is>
          <t>Coconera AP 4002 "CBE"</t>
        </is>
      </c>
      <c r="E283" t="n">
        <v>40235.8353</v>
      </c>
      <c r="F283" t="n">
        <v>179436.2299</v>
      </c>
      <c r="G283" t="inlineStr">
        <is>
          <t>301, 306, 103, 701, 102, 108, 499, 403, 701, 9108, 9301, 9402, 301, 103, 102, 108, 306, 403, 103, 499, 108, 9108, 499, 9301, 9108, 9402</t>
        </is>
      </c>
      <c r="H283" t="n">
        <v>0</v>
      </c>
      <c r="I283" t="n">
        <v>0</v>
      </c>
      <c r="J283" t="n">
        <v>0</v>
      </c>
      <c r="K283" t="n">
        <v>0</v>
      </c>
      <c r="L283" t="n">
        <v>0</v>
      </c>
      <c r="M283" t="n">
        <v>0</v>
      </c>
      <c r="N283" t="n">
        <v>0</v>
      </c>
      <c r="O283" t="n">
        <v>0</v>
      </c>
      <c r="P283" t="n">
        <v>0</v>
      </c>
      <c r="Q283" t="n">
        <v>-40.1709</v>
      </c>
      <c r="R283" t="n">
        <v>0</v>
      </c>
      <c r="S283" t="n">
        <v>-40.1709</v>
      </c>
      <c r="T283" t="n">
        <v>40195.6644</v>
      </c>
      <c r="U283" t="n">
        <v>179257.0935</v>
      </c>
      <c r="V283" t="n">
        <v>4.4594</v>
      </c>
      <c r="W283" t="n">
        <v>80.34180000000001</v>
      </c>
      <c r="X283" t="n">
        <v>120.3418</v>
      </c>
      <c r="Y283" t="n">
        <v>120.3418</v>
      </c>
      <c r="Z283" t="n">
        <v>248.8418</v>
      </c>
      <c r="AA283" s="20" t="n">
        <v>45780</v>
      </c>
      <c r="AB283" t="inlineStr">
        <is>
          <t>COCONERA AP.02/2025</t>
        </is>
      </c>
      <c r="AC283" s="20" t="n">
        <v>46081</v>
      </c>
      <c r="AD283" t="n">
        <v>13.3713</v>
      </c>
      <c r="AE283" t="n">
        <v>20.7368</v>
      </c>
      <c r="AF283" t="inlineStr">
        <is>
          <t>1938:11</t>
        </is>
      </c>
      <c r="AG283" t="n">
        <v>0</v>
      </c>
    </row>
    <row r="284">
      <c r="A284" t="inlineStr">
        <is>
          <t>FAT</t>
        </is>
      </c>
      <c r="B284" t="inlineStr">
        <is>
          <t>RM</t>
        </is>
      </c>
      <c r="C284" t="inlineStr">
        <is>
          <t>RM.FAT.00007</t>
        </is>
      </c>
      <c r="D284" t="inlineStr">
        <is>
          <t>Turacao 70 "CBE"</t>
        </is>
      </c>
      <c r="E284" t="n">
        <v>208240.0065</v>
      </c>
      <c r="F284" t="n">
        <v>926373.4754</v>
      </c>
      <c r="G284" t="inlineStr">
        <is>
          <t>9401, 101, 499, 107, 112, 103, 102, 9112, 9108, 9403, 9405, 9402, 9408, 9409, 102, 101, 107, 108, 112, 103, 403, 306, 401, 405, 409, 499, 408, 402, 499, 408, 409, 402, 405, 403, 108, 306, 401, 9403, 9108, 9112, 9401, 9409, 9405, 9408, 9402</t>
        </is>
      </c>
      <c r="H284" t="n">
        <v>0</v>
      </c>
      <c r="I284" t="n">
        <v>0</v>
      </c>
      <c r="J284" t="n">
        <v>0</v>
      </c>
      <c r="K284" t="n">
        <v>0</v>
      </c>
      <c r="L284" t="n">
        <v>0</v>
      </c>
      <c r="M284" t="n">
        <v>0</v>
      </c>
      <c r="N284" t="n">
        <v>0</v>
      </c>
      <c r="O284" t="n">
        <v>0</v>
      </c>
      <c r="P284" t="n">
        <v>0</v>
      </c>
      <c r="Q284" t="n">
        <v>-207.2958</v>
      </c>
      <c r="R284" t="n">
        <v>0</v>
      </c>
      <c r="S284" t="n">
        <v>-207.2958</v>
      </c>
      <c r="T284" t="n">
        <v>208032.7107</v>
      </c>
      <c r="U284" t="n">
        <v>925451.3023</v>
      </c>
      <c r="V284" t="n">
        <v>4.9823</v>
      </c>
      <c r="W284" t="n">
        <v>1135.3076</v>
      </c>
      <c r="X284" t="n">
        <v>84529.5996</v>
      </c>
      <c r="Y284" t="n">
        <v>84529.5996</v>
      </c>
      <c r="Z284" t="n">
        <v>84529.5996</v>
      </c>
      <c r="AA284" s="20" t="n">
        <v>45845</v>
      </c>
      <c r="AB284" t="inlineStr">
        <is>
          <t>COCOA YAMA.14/2025</t>
        </is>
      </c>
      <c r="AC284" s="20" t="n">
        <v>46081</v>
      </c>
      <c r="AD284" t="n">
        <v>9392.1777</v>
      </c>
      <c r="AE284" t="n">
        <v>7044.1333</v>
      </c>
      <c r="AF284" t="inlineStr">
        <is>
          <t>29:15</t>
        </is>
      </c>
      <c r="AG284" t="n">
        <v>0</v>
      </c>
    </row>
    <row r="285">
      <c r="A285" t="inlineStr">
        <is>
          <t>FAT</t>
        </is>
      </c>
      <c r="B285" t="inlineStr">
        <is>
          <t>RM</t>
        </is>
      </c>
      <c r="C285" t="inlineStr">
        <is>
          <t>RM.FAT.00008</t>
        </is>
      </c>
      <c r="D285" t="inlineStr">
        <is>
          <t>CBR</t>
        </is>
      </c>
      <c r="E285" t="n">
        <v>5951.4867</v>
      </c>
      <c r="F285" t="n">
        <v>8694.472</v>
      </c>
      <c r="G285" t="inlineStr">
        <is>
          <t>402, 408, 301, 102, 103, 104, 9401, 401, 306, 108, 499, 403, 9112, 9401, 9402, 9108, 9403, 9408, 101, 401, 9108, 112, 403, 499, 107, 108, 9402, 101, 9408, 9401, 499, 9108, 9112, 9403, 103, 301, 104, 107, 102, 101, 108, 112, 402, 408, 401, 306, 403</t>
        </is>
      </c>
      <c r="H285" t="n">
        <v>0</v>
      </c>
      <c r="I285" t="n">
        <v>0</v>
      </c>
      <c r="J285" t="n">
        <v>0</v>
      </c>
      <c r="K285" t="n">
        <v>0</v>
      </c>
      <c r="L285" t="n">
        <v>0</v>
      </c>
      <c r="M285" t="n">
        <v>0</v>
      </c>
      <c r="N285" t="n">
        <v>0</v>
      </c>
      <c r="O285" t="n">
        <v>0</v>
      </c>
      <c r="P285" t="n">
        <v>0</v>
      </c>
      <c r="Q285" t="n">
        <v>-3039.295</v>
      </c>
      <c r="R285" t="n">
        <v>0</v>
      </c>
      <c r="S285" t="n">
        <v>-3039.295</v>
      </c>
      <c r="T285" t="n">
        <v>2912.1917</v>
      </c>
      <c r="U285" t="n">
        <v>4288.5327</v>
      </c>
      <c r="V285" t="n">
        <v>1.6267</v>
      </c>
      <c r="W285" t="n">
        <v>23317.519</v>
      </c>
      <c r="X285" t="n">
        <v>23917.925</v>
      </c>
      <c r="Y285" t="n">
        <v>67712.122</v>
      </c>
      <c r="Z285" t="n">
        <v>161055.746</v>
      </c>
      <c r="AA285" s="20" t="n">
        <v>45128</v>
      </c>
      <c r="AB285" t="inlineStr">
        <is>
          <t>ALBEHAR.01/2023</t>
        </is>
      </c>
      <c r="AC285" s="20" t="n">
        <v>46081</v>
      </c>
      <c r="AD285" t="n">
        <v>7523.5691</v>
      </c>
      <c r="AE285" t="n">
        <v>13421.3121</v>
      </c>
      <c r="AF285" t="inlineStr">
        <is>
          <t>0:6</t>
        </is>
      </c>
      <c r="AG285" t="n">
        <v>0</v>
      </c>
    </row>
    <row r="286">
      <c r="A286" t="inlineStr">
        <is>
          <t>FAT</t>
        </is>
      </c>
      <c r="B286" t="inlineStr">
        <is>
          <t>RM</t>
        </is>
      </c>
      <c r="C286" t="inlineStr">
        <is>
          <t>RM.FAT.00009</t>
        </is>
      </c>
      <c r="D286" t="inlineStr">
        <is>
          <t xml:space="preserve">CBR CULINA PREMIUM CBG 135 </t>
        </is>
      </c>
      <c r="E286" t="n">
        <v>133521.4568</v>
      </c>
      <c r="F286" t="n">
        <v>183378.6775</v>
      </c>
      <c r="G286" t="inlineStr">
        <is>
          <t>9402, 9408, 9405, 9401, 9110, 9112, 9108, 9403, 701, 401, 306, 108, 403, 9103, 9102, 402, 408, 499, 402, 408, 499, 9102, 401, 306, 403, 103, 112, 108, 107, 106, 110, 101, 102, 9408, 9402, 9403, 9108, 9103, 9112, 9110, 102, 103, 701, 9401, 110, 9403, 9408, 112, 403, 9112, 408, 107, 106, 499, 9405, 101, 401, 108, 9108, 9401, 103, 102, 112</t>
        </is>
      </c>
      <c r="H286" t="n">
        <v>48000</v>
      </c>
      <c r="I286" t="n">
        <v>0</v>
      </c>
      <c r="J286" t="n">
        <v>0</v>
      </c>
      <c r="K286" t="n">
        <v>0</v>
      </c>
      <c r="L286" t="n">
        <v>0</v>
      </c>
      <c r="M286" t="n">
        <v>48000</v>
      </c>
      <c r="N286" t="n">
        <v>0</v>
      </c>
      <c r="O286" t="n">
        <v>0</v>
      </c>
      <c r="P286" t="n">
        <v>0</v>
      </c>
      <c r="Q286" t="n">
        <v>-48131.9254</v>
      </c>
      <c r="R286" t="n">
        <v>0</v>
      </c>
      <c r="S286" t="n">
        <v>-48131.9254</v>
      </c>
      <c r="T286" t="n">
        <v>133389.5314</v>
      </c>
      <c r="U286" t="n">
        <v>179184.4925</v>
      </c>
      <c r="V286" t="n">
        <v>1.5502</v>
      </c>
      <c r="W286" t="n">
        <v>132713.7718</v>
      </c>
      <c r="X286" t="n">
        <v>231786.6908</v>
      </c>
      <c r="Y286" t="n">
        <v>274320.4428</v>
      </c>
      <c r="Z286" t="n">
        <v>274435.8428</v>
      </c>
      <c r="AA286" s="20" t="n">
        <v>46068</v>
      </c>
      <c r="AB286" t="inlineStr">
        <is>
          <t>CBR - CULINA .02/2026</t>
        </is>
      </c>
      <c r="AC286" s="20" t="n">
        <v>46081</v>
      </c>
      <c r="AD286" t="n">
        <v>30480.0492</v>
      </c>
      <c r="AE286" t="n">
        <v>22869.6535</v>
      </c>
      <c r="AF286" t="inlineStr">
        <is>
          <t>5:24</t>
        </is>
      </c>
      <c r="AG286" t="n">
        <v>63702.524</v>
      </c>
    </row>
    <row r="287">
      <c r="A287" t="inlineStr">
        <is>
          <t>FAT</t>
        </is>
      </c>
      <c r="B287" t="inlineStr">
        <is>
          <t>RM</t>
        </is>
      </c>
      <c r="C287" t="inlineStr">
        <is>
          <t>RM.FAT.00010</t>
        </is>
      </c>
      <c r="D287" t="inlineStr">
        <is>
          <t>OLINERA 5515 NH</t>
        </is>
      </c>
      <c r="E287" t="n">
        <v>505.0302</v>
      </c>
      <c r="F287" t="n">
        <v>642.0641000000001</v>
      </c>
      <c r="G287" t="inlineStr">
        <is>
          <t>9402, 9401, 9108, 403, 499, 102, 108, 401, 9402, 9108, 101, 9401, 499, 401, 403, 499, 101, 102, 108</t>
        </is>
      </c>
      <c r="H287" t="n">
        <v>0</v>
      </c>
      <c r="I287" t="n">
        <v>0</v>
      </c>
      <c r="J287" t="n">
        <v>0</v>
      </c>
      <c r="K287" t="n">
        <v>0</v>
      </c>
      <c r="L287" t="n">
        <v>0</v>
      </c>
      <c r="M287" t="n">
        <v>0</v>
      </c>
      <c r="N287" t="n">
        <v>0</v>
      </c>
      <c r="O287" t="n">
        <v>0</v>
      </c>
      <c r="P287" t="n">
        <v>0</v>
      </c>
      <c r="Q287" t="n">
        <v>-0.4651</v>
      </c>
      <c r="R287" t="n">
        <v>0</v>
      </c>
      <c r="S287" t="n">
        <v>-0.4651</v>
      </c>
      <c r="T287" t="n">
        <v>504.5651</v>
      </c>
      <c r="U287" t="n">
        <v>641.4728</v>
      </c>
      <c r="V287" t="n">
        <v>1.2713</v>
      </c>
      <c r="W287" t="n">
        <v>0.9302</v>
      </c>
      <c r="X287" t="n">
        <v>0.9302</v>
      </c>
      <c r="Y287" t="n">
        <v>0.9302</v>
      </c>
      <c r="Z287" t="n">
        <v>0.9302</v>
      </c>
      <c r="AA287" s="20" t="n">
        <v>45309</v>
      </c>
      <c r="AB287" t="inlineStr">
        <is>
          <t>OLINERA.01/2024</t>
        </is>
      </c>
      <c r="AC287" s="20" t="n">
        <v>46081</v>
      </c>
      <c r="AD287" t="n">
        <v>0.1033</v>
      </c>
      <c r="AE287" t="n">
        <v>0.0775</v>
      </c>
      <c r="AF287" t="inlineStr">
        <is>
          <t>6509:3</t>
        </is>
      </c>
      <c r="AG287" t="n">
        <v>0</v>
      </c>
    </row>
    <row r="288">
      <c r="A288" t="inlineStr">
        <is>
          <t>FAT</t>
        </is>
      </c>
      <c r="B288" t="inlineStr">
        <is>
          <t>RM</t>
        </is>
      </c>
      <c r="C288" t="inlineStr">
        <is>
          <t>RM.FAT.00011</t>
        </is>
      </c>
      <c r="D288" t="inlineStr">
        <is>
          <t>Couva 500 - CBR</t>
        </is>
      </c>
      <c r="E288" t="n">
        <v>1318.9901</v>
      </c>
      <c r="F288" t="n">
        <v>1746.4033</v>
      </c>
      <c r="G288" t="inlineStr">
        <is>
          <t>108, 102, 101, 103, 201, 402, 405, 403, 401, 9108, 499, 9405, 9402, 9401, 101, 499, 102, 701, 103, 108, 401, 201, 499, 402, 405, 9108, 9401, 9402, 9405, 403, 701</t>
        </is>
      </c>
      <c r="H288" t="n">
        <v>0</v>
      </c>
      <c r="I288" t="n">
        <v>0</v>
      </c>
      <c r="J288" t="n">
        <v>0</v>
      </c>
      <c r="K288" t="n">
        <v>0</v>
      </c>
      <c r="L288" t="n">
        <v>0</v>
      </c>
      <c r="M288" t="n">
        <v>0</v>
      </c>
      <c r="N288" t="n">
        <v>0</v>
      </c>
      <c r="O288" t="n">
        <v>0</v>
      </c>
      <c r="P288" t="n">
        <v>0</v>
      </c>
      <c r="Q288" t="n">
        <v>-2.151</v>
      </c>
      <c r="R288" t="n">
        <v>0</v>
      </c>
      <c r="S288" t="n">
        <v>-2.151</v>
      </c>
      <c r="T288" t="n">
        <v>1316.8391</v>
      </c>
      <c r="U288" t="n">
        <v>1743.5552</v>
      </c>
      <c r="V288" t="n">
        <v>1.324</v>
      </c>
      <c r="W288" t="n">
        <v>4.302</v>
      </c>
      <c r="X288" t="n">
        <v>4.302</v>
      </c>
      <c r="Y288" t="n">
        <v>4789.502</v>
      </c>
      <c r="Z288" t="n">
        <v>23083.74</v>
      </c>
      <c r="AA288" s="20" t="n">
        <v>45598</v>
      </c>
      <c r="AB288" t="inlineStr">
        <is>
          <t>CBR500.11/2024</t>
        </is>
      </c>
      <c r="AC288" s="20" t="n">
        <v>46081</v>
      </c>
      <c r="AD288" t="n">
        <v>532.1668</v>
      </c>
      <c r="AE288" t="n">
        <v>1923.645</v>
      </c>
      <c r="AF288" t="inlineStr">
        <is>
          <t>0:20</t>
        </is>
      </c>
      <c r="AG288" t="n">
        <v>0</v>
      </c>
    </row>
    <row r="289">
      <c r="A289" t="inlineStr">
        <is>
          <t>FAT</t>
        </is>
      </c>
      <c r="B289" t="inlineStr">
        <is>
          <t>RM</t>
        </is>
      </c>
      <c r="C289" t="inlineStr">
        <is>
          <t>RM.FAT.00012</t>
        </is>
      </c>
      <c r="D289" t="inlineStr">
        <is>
          <t>Akospread GP 19 ( AAK )</t>
        </is>
      </c>
      <c r="E289" t="n">
        <v>0</v>
      </c>
      <c r="F289" t="n">
        <v>0</v>
      </c>
      <c r="G289" t="inlineStr">
        <is>
          <t>401, 401</t>
        </is>
      </c>
      <c r="H289" t="n">
        <v>0</v>
      </c>
      <c r="I289" t="n">
        <v>0</v>
      </c>
      <c r="J289" t="n">
        <v>0</v>
      </c>
      <c r="K289" t="n">
        <v>0</v>
      </c>
      <c r="L289" t="n">
        <v>0</v>
      </c>
      <c r="M289" t="n">
        <v>0</v>
      </c>
      <c r="N289" t="n">
        <v>0</v>
      </c>
      <c r="O289" t="n">
        <v>0</v>
      </c>
      <c r="P289" t="n">
        <v>0</v>
      </c>
      <c r="Q289" t="n">
        <v>0</v>
      </c>
      <c r="R289" t="n">
        <v>0</v>
      </c>
      <c r="S289" t="n">
        <v>0</v>
      </c>
      <c r="T289" t="n">
        <v>0</v>
      </c>
      <c r="U289" t="n">
        <v>0</v>
      </c>
      <c r="V289" t="n">
        <v>1.298</v>
      </c>
      <c r="W289" t="n">
        <v>0</v>
      </c>
      <c r="X289" t="n">
        <v>0</v>
      </c>
      <c r="Y289" t="n">
        <v>0</v>
      </c>
      <c r="Z289" t="n">
        <v>0</v>
      </c>
      <c r="AA289" s="20" t="n">
        <v>2</v>
      </c>
      <c r="AC289" s="20" t="n">
        <v>2</v>
      </c>
      <c r="AD289" t="n">
        <v>0</v>
      </c>
      <c r="AE289" t="n">
        <v>0</v>
      </c>
      <c r="AG289" t="n">
        <v>0</v>
      </c>
    </row>
    <row r="290">
      <c r="A290" t="inlineStr">
        <is>
          <t>FAT</t>
        </is>
      </c>
      <c r="B290" t="inlineStr">
        <is>
          <t>RM</t>
        </is>
      </c>
      <c r="C290" t="inlineStr">
        <is>
          <t>RM.FAT.00013</t>
        </is>
      </c>
      <c r="D290" t="inlineStr">
        <is>
          <t>CBS 555</t>
        </is>
      </c>
      <c r="E290" t="n">
        <v>260305.0843</v>
      </c>
      <c r="F290" t="n">
        <v>482221.8442</v>
      </c>
      <c r="G290" t="inlineStr">
        <is>
          <t>9405, 9605, 9402, 9112, 9401, 801, 9103, 9102, 701, 9104, 9403, 9108, 304, 405, 605, 403, 499, 102, 701, 108, 103, 104, 303, 306, 401, 201, 605, 9104, 801, 9112, 9108, 9403, 9605, 9402, 9405, 103, 107, 102, 9401, 112, 401, 101, 9108, 9403, 9112, 9401, 403, 105, 107, 112, 9102, 108, 499, 499, 9102, 9103, 405, 401, 306, 403, 303, 304, 201, 104, 102, 101, 105, 108, 107, 112, 103</t>
        </is>
      </c>
      <c r="H290" t="n">
        <v>0</v>
      </c>
      <c r="I290" t="n">
        <v>0</v>
      </c>
      <c r="J290" t="n">
        <v>0</v>
      </c>
      <c r="K290" t="n">
        <v>0</v>
      </c>
      <c r="L290" t="n">
        <v>0</v>
      </c>
      <c r="M290" t="n">
        <v>0</v>
      </c>
      <c r="N290" t="n">
        <v>0</v>
      </c>
      <c r="O290" t="n">
        <v>0</v>
      </c>
      <c r="P290" t="n">
        <v>0</v>
      </c>
      <c r="Q290" t="n">
        <v>-55838.0924</v>
      </c>
      <c r="R290" t="n">
        <v>0</v>
      </c>
      <c r="S290" t="n">
        <v>-55838.0924</v>
      </c>
      <c r="T290" t="n">
        <v>204466.9919</v>
      </c>
      <c r="U290" t="n">
        <v>379286.318</v>
      </c>
      <c r="V290" t="n">
        <v>1.8574</v>
      </c>
      <c r="W290" t="n">
        <v>123351.9348</v>
      </c>
      <c r="X290" t="n">
        <v>206711.2318</v>
      </c>
      <c r="Y290" t="n">
        <v>244650.3198</v>
      </c>
      <c r="Z290" t="n">
        <v>266500.3198</v>
      </c>
      <c r="AA290" s="20" t="n">
        <v>45852</v>
      </c>
      <c r="AB290" t="inlineStr">
        <is>
          <t>CBS555.10/2025</t>
        </is>
      </c>
      <c r="AC290" s="20" t="n">
        <v>46081</v>
      </c>
      <c r="AD290" t="n">
        <v>27183.3688</v>
      </c>
      <c r="AE290" t="n">
        <v>22208.3599</v>
      </c>
      <c r="AF290" t="inlineStr">
        <is>
          <t>9:6</t>
        </is>
      </c>
      <c r="AG290" t="n">
        <v>0</v>
      </c>
    </row>
    <row r="291">
      <c r="A291" t="inlineStr">
        <is>
          <t>FAT</t>
        </is>
      </c>
      <c r="B291" t="inlineStr">
        <is>
          <t>RM</t>
        </is>
      </c>
      <c r="C291" t="inlineStr">
        <is>
          <t>RM.FAT.00014</t>
        </is>
      </c>
      <c r="D291" t="inlineStr">
        <is>
          <t>CBS AAK</t>
        </is>
      </c>
      <c r="E291" t="n">
        <v>0</v>
      </c>
      <c r="F291" t="n">
        <v>0</v>
      </c>
      <c r="G291" t="inlineStr">
        <is>
          <t>103, 107, 108, 101, 102, 403, 401, 402, 107, 101, 9401, 9402, 9108, 401, 103, 108, 102, 403, 402, 9108, 9401, 9402</t>
        </is>
      </c>
      <c r="H291" t="n">
        <v>0</v>
      </c>
      <c r="I291" t="n">
        <v>0</v>
      </c>
      <c r="J291" t="n">
        <v>0</v>
      </c>
      <c r="K291" t="n">
        <v>0</v>
      </c>
      <c r="L291" t="n">
        <v>0</v>
      </c>
      <c r="M291" t="n">
        <v>0</v>
      </c>
      <c r="N291" t="n">
        <v>0</v>
      </c>
      <c r="O291" t="n">
        <v>0</v>
      </c>
      <c r="P291" t="n">
        <v>0</v>
      </c>
      <c r="Q291" t="n">
        <v>0</v>
      </c>
      <c r="R291" t="n">
        <v>0</v>
      </c>
      <c r="S291" t="n">
        <v>0</v>
      </c>
      <c r="T291" t="n">
        <v>0</v>
      </c>
      <c r="U291" t="n">
        <v>0</v>
      </c>
      <c r="V291" t="n">
        <v>2.238</v>
      </c>
      <c r="W291" t="n">
        <v>0</v>
      </c>
      <c r="X291" t="n">
        <v>0</v>
      </c>
      <c r="Y291" t="n">
        <v>0</v>
      </c>
      <c r="Z291" t="n">
        <v>0</v>
      </c>
      <c r="AA291" s="20" t="n">
        <v>45661</v>
      </c>
      <c r="AB291" t="inlineStr">
        <is>
          <t>CBSAAK.01/2025</t>
        </is>
      </c>
      <c r="AC291" s="20" t="n">
        <v>45797</v>
      </c>
      <c r="AD291" t="n">
        <v>0</v>
      </c>
      <c r="AE291" t="n">
        <v>0</v>
      </c>
      <c r="AG291" t="n">
        <v>0</v>
      </c>
    </row>
    <row r="292">
      <c r="A292" t="inlineStr">
        <is>
          <t>FAT</t>
        </is>
      </c>
      <c r="B292" t="inlineStr">
        <is>
          <t>RM</t>
        </is>
      </c>
      <c r="C292" t="inlineStr">
        <is>
          <t>RM.FAT.00015</t>
        </is>
      </c>
      <c r="D292" t="inlineStr">
        <is>
          <t>CBS</t>
        </is>
      </c>
      <c r="E292" t="n">
        <v>5545.6847</v>
      </c>
      <c r="F292" t="n">
        <v>9243.979600000001</v>
      </c>
      <c r="G292" t="inlineStr">
        <is>
          <t>108, 103, 107, 102, 101, 112, 104, 201, 499, 9102, 402, 403, 401, 499, 112, 107, 9401, 101, 9108, 9112, 9402, 401, 201, 108, 701, 104, 102, 103, 499, 403, 402, 9108, 9401, 701, 9102, 9112, 9402</t>
        </is>
      </c>
      <c r="H292" t="n">
        <v>0</v>
      </c>
      <c r="I292" t="n">
        <v>0</v>
      </c>
      <c r="J292" t="n">
        <v>0</v>
      </c>
      <c r="K292" t="n">
        <v>0</v>
      </c>
      <c r="L292" t="n">
        <v>0</v>
      </c>
      <c r="M292" t="n">
        <v>0</v>
      </c>
      <c r="N292" t="n">
        <v>0</v>
      </c>
      <c r="O292" t="n">
        <v>0</v>
      </c>
      <c r="P292" t="n">
        <v>0</v>
      </c>
      <c r="Q292" t="n">
        <v>-6.5343</v>
      </c>
      <c r="R292" t="n">
        <v>0</v>
      </c>
      <c r="S292" t="n">
        <v>-6.5343</v>
      </c>
      <c r="T292" t="n">
        <v>5539.1504</v>
      </c>
      <c r="U292" t="n">
        <v>9231.7799</v>
      </c>
      <c r="V292" t="n">
        <v>1.9032</v>
      </c>
      <c r="W292" t="n">
        <v>566.4646</v>
      </c>
      <c r="X292" t="n">
        <v>1454.5396</v>
      </c>
      <c r="Y292" t="n">
        <v>56697.9756</v>
      </c>
      <c r="Z292" t="n">
        <v>176291.2106</v>
      </c>
      <c r="AA292" s="20" t="n">
        <v>45756</v>
      </c>
      <c r="AB292" t="inlineStr">
        <is>
          <t>CBS.03/2025</t>
        </is>
      </c>
      <c r="AC292" s="20" t="n">
        <v>46081</v>
      </c>
      <c r="AD292" t="n">
        <v>6299.775</v>
      </c>
      <c r="AE292" t="n">
        <v>14690.9342</v>
      </c>
      <c r="AF292" t="inlineStr">
        <is>
          <t>0:11</t>
        </is>
      </c>
      <c r="AG292" t="n">
        <v>0</v>
      </c>
    </row>
    <row r="293">
      <c r="A293" t="inlineStr">
        <is>
          <t>FAT</t>
        </is>
      </c>
      <c r="B293" t="inlineStr">
        <is>
          <t>RM</t>
        </is>
      </c>
      <c r="C293" t="inlineStr">
        <is>
          <t>RM.FAT.00016</t>
        </is>
      </c>
      <c r="D293" t="inlineStr">
        <is>
          <t>CBS – Wilmar</t>
        </is>
      </c>
      <c r="E293" t="n">
        <v>0</v>
      </c>
      <c r="F293" t="n">
        <v>0</v>
      </c>
      <c r="G293" t="inlineStr">
        <is>
          <t>201, 201</t>
        </is>
      </c>
      <c r="H293" t="n">
        <v>0</v>
      </c>
      <c r="I293" t="n">
        <v>0</v>
      </c>
      <c r="J293" t="n">
        <v>0</v>
      </c>
      <c r="K293" t="n">
        <v>0</v>
      </c>
      <c r="L293" t="n">
        <v>0</v>
      </c>
      <c r="M293" t="n">
        <v>0</v>
      </c>
      <c r="N293" t="n">
        <v>0</v>
      </c>
      <c r="O293" t="n">
        <v>0</v>
      </c>
      <c r="P293" t="n">
        <v>0</v>
      </c>
      <c r="Q293" t="n">
        <v>0</v>
      </c>
      <c r="R293" t="n">
        <v>0</v>
      </c>
      <c r="S293" t="n">
        <v>0</v>
      </c>
      <c r="T293" t="n">
        <v>0</v>
      </c>
      <c r="U293" t="n">
        <v>0</v>
      </c>
      <c r="V293" t="n">
        <v>2.0977</v>
      </c>
      <c r="W293" t="n">
        <v>0</v>
      </c>
      <c r="X293" t="n">
        <v>0</v>
      </c>
      <c r="Y293" t="n">
        <v>0</v>
      </c>
      <c r="Z293" t="n">
        <v>9600</v>
      </c>
      <c r="AA293" s="20" t="n">
        <v>2</v>
      </c>
      <c r="AC293" s="20" t="n">
        <v>45742</v>
      </c>
      <c r="AD293" t="n">
        <v>0</v>
      </c>
      <c r="AE293" t="n">
        <v>800</v>
      </c>
      <c r="AF293" t="inlineStr">
        <is>
          <t>0:0</t>
        </is>
      </c>
      <c r="AG293" t="n">
        <v>0</v>
      </c>
    </row>
    <row r="294">
      <c r="A294" t="inlineStr">
        <is>
          <t>FAT</t>
        </is>
      </c>
      <c r="B294" t="inlineStr">
        <is>
          <t>RM</t>
        </is>
      </c>
      <c r="C294" t="inlineStr">
        <is>
          <t>RM.FAT.00017</t>
        </is>
      </c>
      <c r="D294" t="inlineStr">
        <is>
          <t>سمنة</t>
        </is>
      </c>
      <c r="V294" t="n">
        <v>0</v>
      </c>
      <c r="W294" t="n">
        <v>0</v>
      </c>
      <c r="X294" t="n">
        <v>0</v>
      </c>
      <c r="Y294" t="n">
        <v>0</v>
      </c>
      <c r="Z294" t="n">
        <v>0</v>
      </c>
      <c r="AA294" s="20" t="n">
        <v>2</v>
      </c>
      <c r="AC294" s="20" t="n">
        <v>2</v>
      </c>
      <c r="AD294" t="n">
        <v>0</v>
      </c>
      <c r="AE294" t="n">
        <v>0</v>
      </c>
    </row>
    <row r="295">
      <c r="A295" t="inlineStr">
        <is>
          <t>FAT</t>
        </is>
      </c>
      <c r="B295" t="inlineStr">
        <is>
          <t>RM</t>
        </is>
      </c>
      <c r="C295" t="inlineStr">
        <is>
          <t>RM.FAT.00018</t>
        </is>
      </c>
      <c r="D295" t="inlineStr">
        <is>
          <t xml:space="preserve">سمنة بقلاوة سيزين 18 لتر </t>
        </is>
      </c>
      <c r="E295" t="n">
        <v>0</v>
      </c>
      <c r="F295" t="n">
        <v>0</v>
      </c>
      <c r="G295" t="inlineStr">
        <is>
          <t>301, 301</t>
        </is>
      </c>
      <c r="H295" t="n">
        <v>0</v>
      </c>
      <c r="I295" t="n">
        <v>0</v>
      </c>
      <c r="J295" t="n">
        <v>0</v>
      </c>
      <c r="K295" t="n">
        <v>0</v>
      </c>
      <c r="L295" t="n">
        <v>0</v>
      </c>
      <c r="M295" t="n">
        <v>0</v>
      </c>
      <c r="N295" t="n">
        <v>0</v>
      </c>
      <c r="O295" t="n">
        <v>0</v>
      </c>
      <c r="P295" t="n">
        <v>0</v>
      </c>
      <c r="Q295" t="n">
        <v>0</v>
      </c>
      <c r="R295" t="n">
        <v>0</v>
      </c>
      <c r="S295" t="n">
        <v>0</v>
      </c>
      <c r="T295" t="n">
        <v>0</v>
      </c>
      <c r="U295" t="n">
        <v>0</v>
      </c>
      <c r="V295" t="n">
        <v>1.0684</v>
      </c>
      <c r="W295" t="n">
        <v>0</v>
      </c>
      <c r="X295" t="n">
        <v>0</v>
      </c>
      <c r="Y295" t="n">
        <v>0</v>
      </c>
      <c r="Z295" t="n">
        <v>0</v>
      </c>
      <c r="AA295" s="20" t="n">
        <v>45524</v>
      </c>
      <c r="AB295" t="inlineStr">
        <is>
          <t>شركة اياد خرفان وشركاه - مورد</t>
        </is>
      </c>
      <c r="AC295" s="20" t="n">
        <v>45524</v>
      </c>
      <c r="AD295" t="n">
        <v>0</v>
      </c>
      <c r="AE295" t="n">
        <v>0</v>
      </c>
      <c r="AG295" t="n">
        <v>0</v>
      </c>
    </row>
    <row r="296">
      <c r="A296" t="inlineStr">
        <is>
          <t>FAT</t>
        </is>
      </c>
      <c r="B296" t="inlineStr">
        <is>
          <t>RM</t>
        </is>
      </c>
      <c r="C296" t="inlineStr">
        <is>
          <t>RM.FAT.00019</t>
        </is>
      </c>
      <c r="D296" t="inlineStr">
        <is>
          <t xml:space="preserve">سمنة كنافة 18 لتر </t>
        </is>
      </c>
      <c r="E296" t="n">
        <v>0</v>
      </c>
      <c r="F296" t="n">
        <v>0</v>
      </c>
      <c r="G296" t="inlineStr">
        <is>
          <t>301, 301</t>
        </is>
      </c>
      <c r="H296" t="n">
        <v>0</v>
      </c>
      <c r="I296" t="n">
        <v>0</v>
      </c>
      <c r="J296" t="n">
        <v>0</v>
      </c>
      <c r="K296" t="n">
        <v>0</v>
      </c>
      <c r="L296" t="n">
        <v>0</v>
      </c>
      <c r="M296" t="n">
        <v>0</v>
      </c>
      <c r="N296" t="n">
        <v>0</v>
      </c>
      <c r="O296" t="n">
        <v>0</v>
      </c>
      <c r="P296" t="n">
        <v>0</v>
      </c>
      <c r="Q296" t="n">
        <v>0</v>
      </c>
      <c r="R296" t="n">
        <v>0</v>
      </c>
      <c r="S296" t="n">
        <v>0</v>
      </c>
      <c r="T296" t="n">
        <v>0</v>
      </c>
      <c r="U296" t="n">
        <v>0</v>
      </c>
      <c r="V296" t="n">
        <v>1.0684</v>
      </c>
      <c r="W296" t="n">
        <v>0</v>
      </c>
      <c r="X296" t="n">
        <v>0</v>
      </c>
      <c r="Y296" t="n">
        <v>0</v>
      </c>
      <c r="Z296" t="n">
        <v>0</v>
      </c>
      <c r="AA296" s="20" t="n">
        <v>45364</v>
      </c>
      <c r="AB296" t="inlineStr">
        <is>
          <t>شركة اياد خرفان وشركاه - مورد</t>
        </is>
      </c>
      <c r="AC296" s="20" t="n">
        <v>45469</v>
      </c>
      <c r="AD296" t="n">
        <v>0</v>
      </c>
      <c r="AE296" t="n">
        <v>0</v>
      </c>
      <c r="AG296" t="n">
        <v>0</v>
      </c>
    </row>
    <row r="297">
      <c r="A297" t="inlineStr">
        <is>
          <t>FAT</t>
        </is>
      </c>
      <c r="B297" t="inlineStr">
        <is>
          <t>RM</t>
        </is>
      </c>
      <c r="C297" t="inlineStr">
        <is>
          <t>RM.FAT.00020</t>
        </is>
      </c>
      <c r="D297" t="inlineStr">
        <is>
          <t xml:space="preserve">سمنة بقلاوة 18 لتر ان سي </t>
        </is>
      </c>
      <c r="V297" t="n">
        <v>0</v>
      </c>
      <c r="W297" t="n">
        <v>0</v>
      </c>
      <c r="X297" t="n">
        <v>0</v>
      </c>
      <c r="Y297" t="n">
        <v>0</v>
      </c>
      <c r="Z297" t="n">
        <v>0</v>
      </c>
      <c r="AA297" s="20" t="n">
        <v>2</v>
      </c>
      <c r="AC297" s="20" t="n">
        <v>2</v>
      </c>
      <c r="AD297" t="n">
        <v>0</v>
      </c>
      <c r="AE297" t="n">
        <v>0</v>
      </c>
    </row>
    <row r="298">
      <c r="A298" t="inlineStr">
        <is>
          <t>FLD</t>
        </is>
      </c>
      <c r="B298" t="inlineStr">
        <is>
          <t>RM</t>
        </is>
      </c>
      <c r="C298" t="inlineStr">
        <is>
          <t>RM.FLD.0001</t>
        </is>
      </c>
      <c r="D298" t="inlineStr">
        <is>
          <t>اصنص لوز</t>
        </is>
      </c>
      <c r="E298" t="n">
        <v>1</v>
      </c>
      <c r="F298" t="n">
        <v>0</v>
      </c>
      <c r="G298" t="inlineStr">
        <is>
          <t>402, 409, 402, 409</t>
        </is>
      </c>
      <c r="H298" t="n">
        <v>0</v>
      </c>
      <c r="I298" t="n">
        <v>0</v>
      </c>
      <c r="J298" t="n">
        <v>0</v>
      </c>
      <c r="K298" t="n">
        <v>0</v>
      </c>
      <c r="L298" t="n">
        <v>0</v>
      </c>
      <c r="M298" t="n">
        <v>0</v>
      </c>
      <c r="N298" t="n">
        <v>0</v>
      </c>
      <c r="O298" t="n">
        <v>0</v>
      </c>
      <c r="P298" t="n">
        <v>0</v>
      </c>
      <c r="Q298" t="n">
        <v>0</v>
      </c>
      <c r="R298" t="n">
        <v>0</v>
      </c>
      <c r="S298" t="n">
        <v>0</v>
      </c>
      <c r="T298" t="n">
        <v>1</v>
      </c>
      <c r="U298" t="n">
        <v>0</v>
      </c>
      <c r="V298" t="n">
        <v>0</v>
      </c>
      <c r="W298" t="n">
        <v>0</v>
      </c>
      <c r="X298" t="n">
        <v>0</v>
      </c>
      <c r="Y298" t="n">
        <v>0</v>
      </c>
      <c r="Z298" t="n">
        <v>0</v>
      </c>
      <c r="AA298" s="20" t="n">
        <v>2</v>
      </c>
      <c r="AC298" s="20" t="n">
        <v>2</v>
      </c>
      <c r="AD298" t="n">
        <v>0</v>
      </c>
      <c r="AE298" t="n">
        <v>0</v>
      </c>
      <c r="AG298" t="n">
        <v>0</v>
      </c>
    </row>
    <row r="299">
      <c r="A299" t="inlineStr">
        <is>
          <t>FLD</t>
        </is>
      </c>
      <c r="B299" t="inlineStr">
        <is>
          <t>RM</t>
        </is>
      </c>
      <c r="C299" t="inlineStr">
        <is>
          <t>RM.FLD.0002</t>
        </is>
      </c>
      <c r="D299" t="inlineStr">
        <is>
          <t>اصنص بندق</t>
        </is>
      </c>
      <c r="E299" t="n">
        <v>1</v>
      </c>
      <c r="F299" t="n">
        <v>0</v>
      </c>
      <c r="G299" t="inlineStr">
        <is>
          <t>409, 402, 402, 409</t>
        </is>
      </c>
      <c r="H299" t="n">
        <v>0</v>
      </c>
      <c r="I299" t="n">
        <v>0</v>
      </c>
      <c r="J299" t="n">
        <v>0</v>
      </c>
      <c r="K299" t="n">
        <v>0</v>
      </c>
      <c r="L299" t="n">
        <v>0</v>
      </c>
      <c r="M299" t="n">
        <v>0</v>
      </c>
      <c r="N299" t="n">
        <v>0</v>
      </c>
      <c r="O299" t="n">
        <v>0</v>
      </c>
      <c r="P299" t="n">
        <v>0</v>
      </c>
      <c r="Q299" t="n">
        <v>0</v>
      </c>
      <c r="R299" t="n">
        <v>0</v>
      </c>
      <c r="S299" t="n">
        <v>0</v>
      </c>
      <c r="T299" t="n">
        <v>1</v>
      </c>
      <c r="U299" t="n">
        <v>0</v>
      </c>
      <c r="V299" t="n">
        <v>0</v>
      </c>
      <c r="W299" t="n">
        <v>0</v>
      </c>
      <c r="X299" t="n">
        <v>0</v>
      </c>
      <c r="Y299" t="n">
        <v>0</v>
      </c>
      <c r="Z299" t="n">
        <v>0</v>
      </c>
      <c r="AA299" s="20" t="n">
        <v>2</v>
      </c>
      <c r="AC299" s="20" t="n">
        <v>2</v>
      </c>
      <c r="AD299" t="n">
        <v>0</v>
      </c>
      <c r="AE299" t="n">
        <v>0</v>
      </c>
      <c r="AG299" t="n">
        <v>0</v>
      </c>
    </row>
    <row r="300">
      <c r="A300" t="inlineStr">
        <is>
          <t>FLD</t>
        </is>
      </c>
      <c r="B300" t="inlineStr">
        <is>
          <t>RM</t>
        </is>
      </c>
      <c r="C300" t="inlineStr">
        <is>
          <t>RM.FLD.0003</t>
        </is>
      </c>
      <c r="D300" t="inlineStr">
        <is>
          <t>مشروب غازي - Boutique</t>
        </is>
      </c>
      <c r="E300" t="n">
        <v>0</v>
      </c>
      <c r="F300" t="n">
        <v>0</v>
      </c>
      <c r="G300" t="inlineStr">
        <is>
          <t>304, 304</t>
        </is>
      </c>
      <c r="H300" t="n">
        <v>0</v>
      </c>
      <c r="I300" t="n">
        <v>0</v>
      </c>
      <c r="J300" t="n">
        <v>0</v>
      </c>
      <c r="K300" t="n">
        <v>0</v>
      </c>
      <c r="L300" t="n">
        <v>0</v>
      </c>
      <c r="M300" t="n">
        <v>0</v>
      </c>
      <c r="N300" t="n">
        <v>0</v>
      </c>
      <c r="O300" t="n">
        <v>0</v>
      </c>
      <c r="P300" t="n">
        <v>0</v>
      </c>
      <c r="Q300" t="n">
        <v>0</v>
      </c>
      <c r="R300" t="n">
        <v>0</v>
      </c>
      <c r="S300" t="n">
        <v>0</v>
      </c>
      <c r="T300" t="n">
        <v>0</v>
      </c>
      <c r="U300" t="n">
        <v>0</v>
      </c>
      <c r="V300" t="n">
        <v>0.25</v>
      </c>
      <c r="W300" t="n">
        <v>0</v>
      </c>
      <c r="X300" t="n">
        <v>0</v>
      </c>
      <c r="Y300" t="n">
        <v>0</v>
      </c>
      <c r="Z300" t="n">
        <v>0</v>
      </c>
      <c r="AA300" s="20" t="n">
        <v>2</v>
      </c>
      <c r="AC300" s="20" t="n">
        <v>2</v>
      </c>
      <c r="AD300" t="n">
        <v>0</v>
      </c>
      <c r="AE300" t="n">
        <v>0</v>
      </c>
      <c r="AG300" t="n">
        <v>0</v>
      </c>
    </row>
    <row r="301">
      <c r="A301" t="inlineStr">
        <is>
          <t>FLV</t>
        </is>
      </c>
      <c r="B301" t="inlineStr">
        <is>
          <t>RM</t>
        </is>
      </c>
      <c r="C301" t="inlineStr">
        <is>
          <t>RM.FLV.00001</t>
        </is>
      </c>
      <c r="D301" t="inlineStr">
        <is>
          <t>Yoghin Powder Mec3 -1*10 kg</t>
        </is>
      </c>
      <c r="E301" t="n">
        <v>23.721</v>
      </c>
      <c r="F301" t="n">
        <v>386.1158</v>
      </c>
      <c r="G301" t="inlineStr">
        <is>
          <t>402, 401, 409, 108, 101, 304, 9108, 499, 304, 409, 9409, 9402, 101, 9108, 9402, 9409, 499, 108, 401, 409, 402, 304</t>
        </is>
      </c>
      <c r="H301" t="n">
        <v>0</v>
      </c>
      <c r="I301" t="n">
        <v>0</v>
      </c>
      <c r="J301" t="n">
        <v>0</v>
      </c>
      <c r="K301" t="n">
        <v>0</v>
      </c>
      <c r="L301" t="n">
        <v>0</v>
      </c>
      <c r="M301" t="n">
        <v>0</v>
      </c>
      <c r="N301" t="n">
        <v>0</v>
      </c>
      <c r="O301" t="n">
        <v>0</v>
      </c>
      <c r="P301" t="n">
        <v>0</v>
      </c>
      <c r="Q301" t="n">
        <v>-8.664</v>
      </c>
      <c r="R301" t="n">
        <v>0</v>
      </c>
      <c r="S301" t="n">
        <v>-8.664</v>
      </c>
      <c r="T301" t="n">
        <v>15.057</v>
      </c>
      <c r="U301" t="n">
        <v>243.9471</v>
      </c>
      <c r="V301" t="n">
        <v>15.5378</v>
      </c>
      <c r="W301" t="n">
        <v>22.184</v>
      </c>
      <c r="X301" t="n">
        <v>26.544</v>
      </c>
      <c r="Y301" t="n">
        <v>28.753</v>
      </c>
      <c r="Z301" t="n">
        <v>88.527</v>
      </c>
      <c r="AA301" s="20" t="n">
        <v>46042</v>
      </c>
      <c r="AB301" t="inlineStr">
        <is>
          <t>شركة المحمودية لتجارة مستلزمات المخابز والحلويات</t>
        </is>
      </c>
      <c r="AC301" s="20" t="n">
        <v>46062</v>
      </c>
      <c r="AD301" t="n">
        <v>3.1947</v>
      </c>
      <c r="AE301" t="n">
        <v>7.3772</v>
      </c>
      <c r="AF301" t="inlineStr">
        <is>
          <t>2:1</t>
        </is>
      </c>
      <c r="AG301" t="n">
        <v>0</v>
      </c>
    </row>
    <row r="302">
      <c r="A302" t="inlineStr">
        <is>
          <t>FLV</t>
        </is>
      </c>
      <c r="B302" t="inlineStr">
        <is>
          <t>RM</t>
        </is>
      </c>
      <c r="C302" t="inlineStr">
        <is>
          <t>RM.FLV.00002</t>
        </is>
      </c>
      <c r="D302" t="inlineStr">
        <is>
          <t>Passion Fruit Flavor</t>
        </is>
      </c>
      <c r="E302" t="n">
        <v>15.796</v>
      </c>
      <c r="F302" t="n">
        <v>347.1378</v>
      </c>
      <c r="G302" t="inlineStr">
        <is>
          <t>401, 306, 108, 9408, 499, 408, 405, 402, 9402, 9405, 9408, 9401, 9112, 9108, 108, 112, 306, 405, 401, 402, 408, 9402, 9108, 499, 9112, 108, 405, 9405, 112, 408, 9112, 9405, 112, 9408, 9401</t>
        </is>
      </c>
      <c r="H302" t="n">
        <v>0</v>
      </c>
      <c r="I302" t="n">
        <v>0</v>
      </c>
      <c r="J302" t="n">
        <v>0</v>
      </c>
      <c r="K302" t="n">
        <v>0</v>
      </c>
      <c r="L302" t="n">
        <v>0</v>
      </c>
      <c r="M302" t="n">
        <v>0</v>
      </c>
      <c r="N302" t="n">
        <v>0</v>
      </c>
      <c r="O302" t="n">
        <v>0</v>
      </c>
      <c r="P302" t="n">
        <v>0</v>
      </c>
      <c r="Q302" t="n">
        <v>-3.731</v>
      </c>
      <c r="R302" t="n">
        <v>0</v>
      </c>
      <c r="S302" t="n">
        <v>-3.731</v>
      </c>
      <c r="T302" t="n">
        <v>12.065</v>
      </c>
      <c r="U302" t="n">
        <v>260.28</v>
      </c>
      <c r="V302" t="n">
        <v>23.28</v>
      </c>
      <c r="W302" t="n">
        <v>4.332</v>
      </c>
      <c r="X302" t="n">
        <v>6.178</v>
      </c>
      <c r="Y302" t="n">
        <v>8.848000000000001</v>
      </c>
      <c r="Z302" t="n">
        <v>8.848000000000001</v>
      </c>
      <c r="AA302" s="20" t="n">
        <v>45917</v>
      </c>
      <c r="AB302" t="inlineStr">
        <is>
          <t>شركة الاستشارية لتجارة الكيماويات</t>
        </is>
      </c>
      <c r="AC302" s="20" t="n">
        <v>46081</v>
      </c>
      <c r="AD302" t="n">
        <v>0.9831</v>
      </c>
      <c r="AE302" t="n">
        <v>0.7373</v>
      </c>
      <c r="AF302" t="inlineStr">
        <is>
          <t>16:10</t>
        </is>
      </c>
      <c r="AG302" t="n">
        <v>0</v>
      </c>
    </row>
    <row r="303">
      <c r="A303" t="inlineStr">
        <is>
          <t>FLV</t>
        </is>
      </c>
      <c r="B303" t="inlineStr">
        <is>
          <t>RM</t>
        </is>
      </c>
      <c r="C303" t="inlineStr">
        <is>
          <t>RM.FLV.00003</t>
        </is>
      </c>
      <c r="D303" t="inlineStr">
        <is>
          <t xml:space="preserve">نكهة العلكة </t>
        </is>
      </c>
      <c r="E303" t="n">
        <v>6.7824</v>
      </c>
      <c r="F303" t="n">
        <v>92.2323</v>
      </c>
      <c r="G303" t="inlineStr">
        <is>
          <t>9401, 9405, 112, 101, 9112, 499, 9108, 401, 405, 306, 112, 108, 101, 9108, 9112, 9401, 9405, 405, 499, 108, 306, 401</t>
        </is>
      </c>
      <c r="H303" t="n">
        <v>0</v>
      </c>
      <c r="I303" t="n">
        <v>0</v>
      </c>
      <c r="J303" t="n">
        <v>0</v>
      </c>
      <c r="K303" t="n">
        <v>0</v>
      </c>
      <c r="L303" t="n">
        <v>0</v>
      </c>
      <c r="M303" t="n">
        <v>0</v>
      </c>
      <c r="N303" t="n">
        <v>0</v>
      </c>
      <c r="O303" t="n">
        <v>0</v>
      </c>
      <c r="P303" t="n">
        <v>0</v>
      </c>
      <c r="Q303" t="n">
        <v>0</v>
      </c>
      <c r="R303" t="n">
        <v>0</v>
      </c>
      <c r="S303" t="n">
        <v>0</v>
      </c>
      <c r="T303" t="n">
        <v>6.7824</v>
      </c>
      <c r="U303" t="n">
        <v>92.2323</v>
      </c>
      <c r="V303" t="n">
        <v>13.5988</v>
      </c>
      <c r="W303" t="n">
        <v>0.371</v>
      </c>
      <c r="X303" t="n">
        <v>0.371</v>
      </c>
      <c r="Y303" t="n">
        <v>0.371</v>
      </c>
      <c r="Z303" t="n">
        <v>0.371</v>
      </c>
      <c r="AA303" s="20" t="n">
        <v>44888</v>
      </c>
      <c r="AB303" t="inlineStr">
        <is>
          <t>مؤسسة القسوس للكيماويات</t>
        </is>
      </c>
      <c r="AC303" s="20" t="n">
        <v>46051</v>
      </c>
      <c r="AD303" t="n">
        <v>0.0412</v>
      </c>
      <c r="AE303" t="n">
        <v>0.0309</v>
      </c>
      <c r="AF303" t="inlineStr">
        <is>
          <t>219:11</t>
        </is>
      </c>
      <c r="AG303" t="n">
        <v>0</v>
      </c>
    </row>
    <row r="304">
      <c r="A304" t="inlineStr">
        <is>
          <t>FLV</t>
        </is>
      </c>
      <c r="B304" t="inlineStr">
        <is>
          <t>RM</t>
        </is>
      </c>
      <c r="C304" t="inlineStr">
        <is>
          <t>RM.FLV.00004</t>
        </is>
      </c>
      <c r="D304" t="inlineStr">
        <is>
          <t>Spice Mix Spekulatius - 1 Bag * 5 KG</t>
        </is>
      </c>
      <c r="E304" t="n">
        <v>0</v>
      </c>
      <c r="F304" t="n">
        <v>0</v>
      </c>
      <c r="G304" t="inlineStr">
        <is>
          <t>102, 101, 102, 101</t>
        </is>
      </c>
      <c r="H304" t="n">
        <v>0</v>
      </c>
      <c r="I304" t="n">
        <v>0</v>
      </c>
      <c r="J304" t="n">
        <v>0</v>
      </c>
      <c r="K304" t="n">
        <v>0</v>
      </c>
      <c r="L304" t="n">
        <v>0</v>
      </c>
      <c r="M304" t="n">
        <v>0</v>
      </c>
      <c r="N304" t="n">
        <v>0</v>
      </c>
      <c r="O304" t="n">
        <v>0</v>
      </c>
      <c r="P304" t="n">
        <v>0</v>
      </c>
      <c r="Q304" t="n">
        <v>0</v>
      </c>
      <c r="R304" t="n">
        <v>0</v>
      </c>
      <c r="S304" t="n">
        <v>0</v>
      </c>
      <c r="T304" t="n">
        <v>0</v>
      </c>
      <c r="U304" t="n">
        <v>0</v>
      </c>
      <c r="V304" t="n">
        <v>1.1</v>
      </c>
      <c r="W304" t="n">
        <v>0</v>
      </c>
      <c r="X304" t="n">
        <v>0</v>
      </c>
      <c r="Y304" t="n">
        <v>0</v>
      </c>
      <c r="Z304" t="n">
        <v>85</v>
      </c>
      <c r="AA304" s="20" t="n">
        <v>2</v>
      </c>
      <c r="AC304" s="20" t="n">
        <v>45781</v>
      </c>
      <c r="AD304" t="n">
        <v>0</v>
      </c>
      <c r="AE304" t="n">
        <v>7.0833</v>
      </c>
      <c r="AF304" t="inlineStr">
        <is>
          <t>0:0</t>
        </is>
      </c>
      <c r="AG304" t="n">
        <v>0</v>
      </c>
    </row>
    <row r="305">
      <c r="A305" t="inlineStr">
        <is>
          <t>FLV</t>
        </is>
      </c>
      <c r="B305" t="inlineStr">
        <is>
          <t>RM</t>
        </is>
      </c>
      <c r="C305" t="inlineStr">
        <is>
          <t>RM.FLV.00005</t>
        </is>
      </c>
      <c r="D305" t="inlineStr">
        <is>
          <t>LAVENDER  FLAVOR</t>
        </is>
      </c>
      <c r="E305" t="n">
        <v>30.9799</v>
      </c>
      <c r="F305" t="n">
        <v>708.3554</v>
      </c>
      <c r="G305" t="inlineStr">
        <is>
          <t>108, 401, 306, 405, 499, 9405, 9112, 9401, 9108, 102, 101, 108, 112, 401, 405, 306, 499, 9405, 9401, 101, 112, 102, 9112, 9108</t>
        </is>
      </c>
      <c r="H305" t="n">
        <v>0</v>
      </c>
      <c r="I305" t="n">
        <v>0</v>
      </c>
      <c r="J305" t="n">
        <v>0</v>
      </c>
      <c r="K305" t="n">
        <v>0</v>
      </c>
      <c r="L305" t="n">
        <v>0</v>
      </c>
      <c r="M305" t="n">
        <v>0</v>
      </c>
      <c r="N305" t="n">
        <v>0</v>
      </c>
      <c r="O305" t="n">
        <v>0</v>
      </c>
      <c r="P305" t="n">
        <v>0</v>
      </c>
      <c r="Q305" t="n">
        <v>0</v>
      </c>
      <c r="R305" t="n">
        <v>0</v>
      </c>
      <c r="S305" t="n">
        <v>0</v>
      </c>
      <c r="T305" t="n">
        <v>30.9799</v>
      </c>
      <c r="U305" t="n">
        <v>708.3554</v>
      </c>
      <c r="V305" t="n">
        <v>22.865</v>
      </c>
      <c r="W305" t="n">
        <v>0.08500000000000001</v>
      </c>
      <c r="X305" t="n">
        <v>0.08500000000000001</v>
      </c>
      <c r="Y305" t="n">
        <v>0.08500000000000001</v>
      </c>
      <c r="Z305" t="n">
        <v>0.08500000000000001</v>
      </c>
      <c r="AA305" s="20" t="n">
        <v>44671</v>
      </c>
      <c r="AB305" t="inlineStr">
        <is>
          <t>KEVA.01/2022</t>
        </is>
      </c>
      <c r="AC305" s="20" t="n">
        <v>45994</v>
      </c>
      <c r="AD305" t="n">
        <v>0.0094</v>
      </c>
      <c r="AE305" t="n">
        <v>0.007</v>
      </c>
      <c r="AF305" t="inlineStr">
        <is>
          <t>4373:19</t>
        </is>
      </c>
      <c r="AG305" t="n">
        <v>0</v>
      </c>
    </row>
    <row r="306">
      <c r="A306" t="inlineStr">
        <is>
          <t>FLV</t>
        </is>
      </c>
      <c r="B306" t="inlineStr">
        <is>
          <t>RM</t>
        </is>
      </c>
      <c r="C306" t="inlineStr">
        <is>
          <t>RM.FLV.00006</t>
        </is>
      </c>
      <c r="D306" t="inlineStr">
        <is>
          <t xml:space="preserve">ريد فيلفت </t>
        </is>
      </c>
      <c r="E306" t="n">
        <v>14.675</v>
      </c>
      <c r="F306" t="n">
        <v>93.92</v>
      </c>
      <c r="G306" t="inlineStr">
        <is>
          <t>101, 402, 499, 401, 409, 9409, 101, 401, 402, 499, 409, 9409</t>
        </is>
      </c>
      <c r="H306" t="n">
        <v>0</v>
      </c>
      <c r="I306" t="n">
        <v>0</v>
      </c>
      <c r="J306" t="n">
        <v>0</v>
      </c>
      <c r="K306" t="n">
        <v>0</v>
      </c>
      <c r="L306" t="n">
        <v>0</v>
      </c>
      <c r="M306" t="n">
        <v>0</v>
      </c>
      <c r="N306" t="n">
        <v>0</v>
      </c>
      <c r="O306" t="n">
        <v>0</v>
      </c>
      <c r="P306" t="n">
        <v>0</v>
      </c>
      <c r="Q306" t="n">
        <v>0</v>
      </c>
      <c r="R306" t="n">
        <v>0</v>
      </c>
      <c r="S306" t="n">
        <v>0</v>
      </c>
      <c r="T306" t="n">
        <v>14.675</v>
      </c>
      <c r="U306" t="n">
        <v>93.92</v>
      </c>
      <c r="V306" t="n">
        <v>6.4</v>
      </c>
      <c r="W306" t="n">
        <v>12</v>
      </c>
      <c r="X306" t="n">
        <v>13.575</v>
      </c>
      <c r="Y306" t="n">
        <v>16.575</v>
      </c>
      <c r="Z306" t="n">
        <v>16.575</v>
      </c>
      <c r="AA306" s="20" t="n">
        <v>46027</v>
      </c>
      <c r="AB306" t="inlineStr">
        <is>
          <t xml:space="preserve">شركة افران ومطاعم قصر عمره </t>
        </is>
      </c>
      <c r="AC306" s="20" t="n">
        <v>46032</v>
      </c>
      <c r="AD306" t="n">
        <v>1.8416</v>
      </c>
      <c r="AE306" t="n">
        <v>1.3812</v>
      </c>
      <c r="AF306" t="inlineStr">
        <is>
          <t>10:18</t>
        </is>
      </c>
      <c r="AG306" t="n">
        <v>0</v>
      </c>
    </row>
    <row r="307">
      <c r="A307" t="inlineStr">
        <is>
          <t>FLV</t>
        </is>
      </c>
      <c r="B307" t="inlineStr">
        <is>
          <t>RM</t>
        </is>
      </c>
      <c r="C307" t="inlineStr">
        <is>
          <t>RM.FLV.00007</t>
        </is>
      </c>
      <c r="D307" t="inlineStr">
        <is>
          <t>نكهة الفانيلا</t>
        </is>
      </c>
      <c r="E307" t="n">
        <v>643.0666</v>
      </c>
      <c r="F307" t="n">
        <v>6785.7484</v>
      </c>
      <c r="G307" t="inlineStr">
        <is>
          <t>409, 402, 408, 499, 405, 404, 401, 306, 403, 201, 112, 101, 102, 107, 103, 108, 9402, 9605, 9403, 9112, 9108, 605, 101, 401, 409, 112, 9401, 102, 9408, 9409, 9405, 9404, 107, 9112, 408, 9401, 9403, 9408, 112, 403, 499, 9405, 108, 405, 9409, 9108, 409, 405, 404, 402, 403, 499, 408, 103, 102, 701, 108, 201, 401, 306, 9402, 9605, 9405, 9404, 605, 701, 9401, 9409, 9112, 9108, 9403, 9408</t>
        </is>
      </c>
      <c r="H307" t="n">
        <v>0</v>
      </c>
      <c r="I307" t="n">
        <v>0</v>
      </c>
      <c r="J307" t="n">
        <v>0</v>
      </c>
      <c r="K307" t="n">
        <v>0</v>
      </c>
      <c r="L307" t="n">
        <v>0</v>
      </c>
      <c r="M307" t="n">
        <v>0</v>
      </c>
      <c r="N307" t="n">
        <v>0</v>
      </c>
      <c r="O307" t="n">
        <v>0</v>
      </c>
      <c r="P307" t="n">
        <v>0</v>
      </c>
      <c r="Q307" t="n">
        <v>-139.6778</v>
      </c>
      <c r="R307" t="n">
        <v>0</v>
      </c>
      <c r="S307" t="n">
        <v>-139.6778</v>
      </c>
      <c r="T307" t="n">
        <v>503.3888</v>
      </c>
      <c r="U307" t="n">
        <v>5314.3</v>
      </c>
      <c r="V307" t="n">
        <v>15.7037</v>
      </c>
      <c r="W307" t="n">
        <v>380.6775</v>
      </c>
      <c r="X307" t="n">
        <v>677.7605</v>
      </c>
      <c r="Y307" t="n">
        <v>990.6387</v>
      </c>
      <c r="Z307" t="n">
        <v>1354.361</v>
      </c>
      <c r="AA307" s="20" t="n">
        <v>45840</v>
      </c>
      <c r="AB307" t="inlineStr">
        <is>
          <t>شركة وديع فينان وشركاه</t>
        </is>
      </c>
      <c r="AC307" s="20" t="n">
        <v>46081</v>
      </c>
      <c r="AD307" t="n">
        <v>110.0709</v>
      </c>
      <c r="AE307" t="n">
        <v>112.8634</v>
      </c>
      <c r="AF307" t="inlineStr">
        <is>
          <t>4:13</t>
        </is>
      </c>
      <c r="AG307" t="n">
        <v>0</v>
      </c>
    </row>
    <row r="308">
      <c r="A308" t="inlineStr">
        <is>
          <t>FLV</t>
        </is>
      </c>
      <c r="B308" t="inlineStr">
        <is>
          <t>RM</t>
        </is>
      </c>
      <c r="C308" t="inlineStr">
        <is>
          <t>RM.FLV.00008</t>
        </is>
      </c>
      <c r="D308" t="inlineStr">
        <is>
          <t>نكهة الفستق الحلبي</t>
        </is>
      </c>
      <c r="E308" t="n">
        <v>166.9574</v>
      </c>
      <c r="F308" t="n">
        <v>4204.3041</v>
      </c>
      <c r="G308" t="inlineStr">
        <is>
          <t>405, 402, 404, 408, 403, 499, 304, 201, 401, 306, 102, 9408, 108, 104, 9402, 9404, 9405, 9408, 9108, 9403, 9112, 9401, 9102, 9104, 402, 405, 401, 499, 408, 404, 306, 403, 102, 101, 108, 112, 304, 201, 104, 9402, 9403, 9108, 9112, 9104, 101, 499, 108, 9108, 9102, 112, 9112, 408, 405, 9405, 104, 9405, 112, 102, 9401, 9404, 9408</t>
        </is>
      </c>
      <c r="H308" t="n">
        <v>0</v>
      </c>
      <c r="I308" t="n">
        <v>0</v>
      </c>
      <c r="J308" t="n">
        <v>0</v>
      </c>
      <c r="K308" t="n">
        <v>0</v>
      </c>
      <c r="L308" t="n">
        <v>0</v>
      </c>
      <c r="M308" t="n">
        <v>0</v>
      </c>
      <c r="N308" t="n">
        <v>0</v>
      </c>
      <c r="O308" t="n">
        <v>0</v>
      </c>
      <c r="P308" t="n">
        <v>0</v>
      </c>
      <c r="Q308" t="n">
        <v>-17.0834</v>
      </c>
      <c r="R308" t="n">
        <v>0</v>
      </c>
      <c r="S308" t="n">
        <v>-17.0834</v>
      </c>
      <c r="T308" t="n">
        <v>149.874</v>
      </c>
      <c r="U308" t="n">
        <v>3774.5122</v>
      </c>
      <c r="V308" t="n">
        <v>25</v>
      </c>
      <c r="W308" t="n">
        <v>47.4068</v>
      </c>
      <c r="X308" t="n">
        <v>131.4898</v>
      </c>
      <c r="Y308" t="n">
        <v>210.8818</v>
      </c>
      <c r="Z308" t="n">
        <v>316.1818</v>
      </c>
      <c r="AA308" s="20" t="n">
        <v>46001</v>
      </c>
      <c r="AB308" t="inlineStr">
        <is>
          <t>شركة الاستشارية لتجارة الكيماويات</t>
        </is>
      </c>
      <c r="AC308" s="20" t="n">
        <v>46081</v>
      </c>
      <c r="AD308" t="n">
        <v>23.4313</v>
      </c>
      <c r="AE308" t="n">
        <v>26.3484</v>
      </c>
      <c r="AF308" t="inlineStr">
        <is>
          <t>5:20</t>
        </is>
      </c>
      <c r="AG308" t="n">
        <v>0</v>
      </c>
    </row>
    <row r="309">
      <c r="A309" t="inlineStr">
        <is>
          <t>FLV</t>
        </is>
      </c>
      <c r="B309" t="inlineStr">
        <is>
          <t>RM</t>
        </is>
      </c>
      <c r="C309" t="inlineStr">
        <is>
          <t>RM.FLV.00009</t>
        </is>
      </c>
      <c r="D309" t="inlineStr">
        <is>
          <t>PREGEL Yogurt Powder Flavor</t>
        </is>
      </c>
      <c r="E309" t="n">
        <v>0</v>
      </c>
      <c r="F309" t="n">
        <v>0</v>
      </c>
      <c r="G309" t="inlineStr">
        <is>
          <t>101, 402, 101, 402</t>
        </is>
      </c>
      <c r="H309" t="n">
        <v>0</v>
      </c>
      <c r="I309" t="n">
        <v>0</v>
      </c>
      <c r="J309" t="n">
        <v>0</v>
      </c>
      <c r="K309" t="n">
        <v>0</v>
      </c>
      <c r="L309" t="n">
        <v>0</v>
      </c>
      <c r="M309" t="n">
        <v>0</v>
      </c>
      <c r="N309" t="n">
        <v>0</v>
      </c>
      <c r="O309" t="n">
        <v>0</v>
      </c>
      <c r="P309" t="n">
        <v>0</v>
      </c>
      <c r="Q309" t="n">
        <v>0</v>
      </c>
      <c r="R309" t="n">
        <v>0</v>
      </c>
      <c r="S309" t="n">
        <v>0</v>
      </c>
      <c r="T309" t="n">
        <v>0</v>
      </c>
      <c r="U309" t="n">
        <v>0</v>
      </c>
      <c r="V309" t="n">
        <v>15.172</v>
      </c>
      <c r="W309" t="n">
        <v>0</v>
      </c>
      <c r="X309" t="n">
        <v>0</v>
      </c>
      <c r="Y309" t="n">
        <v>0</v>
      </c>
      <c r="Z309" t="n">
        <v>0</v>
      </c>
      <c r="AA309" s="20" t="n">
        <v>2</v>
      </c>
      <c r="AC309" s="20" t="n">
        <v>44493</v>
      </c>
      <c r="AD309" t="n">
        <v>0</v>
      </c>
      <c r="AE309" t="n">
        <v>0</v>
      </c>
      <c r="AG309" t="n">
        <v>0</v>
      </c>
    </row>
    <row r="310">
      <c r="A310" t="inlineStr">
        <is>
          <t>FLV</t>
        </is>
      </c>
      <c r="B310" t="inlineStr">
        <is>
          <t>RM</t>
        </is>
      </c>
      <c r="C310" t="inlineStr">
        <is>
          <t>RM.FLV.00010</t>
        </is>
      </c>
      <c r="D310" t="inlineStr">
        <is>
          <t>French cheese flavor</t>
        </is>
      </c>
      <c r="E310" t="n">
        <v>0</v>
      </c>
      <c r="F310" t="n">
        <v>0</v>
      </c>
      <c r="G310" t="inlineStr">
        <is>
          <t>9401, 9405, 101, 108, 101, 401, 405, 9401, 9405, 108, 401, 405</t>
        </is>
      </c>
      <c r="H310" t="n">
        <v>0</v>
      </c>
      <c r="I310" t="n">
        <v>0</v>
      </c>
      <c r="J310" t="n">
        <v>0</v>
      </c>
      <c r="K310" t="n">
        <v>0</v>
      </c>
      <c r="L310" t="n">
        <v>0</v>
      </c>
      <c r="M310" t="n">
        <v>0</v>
      </c>
      <c r="N310" t="n">
        <v>0</v>
      </c>
      <c r="O310" t="n">
        <v>0</v>
      </c>
      <c r="P310" t="n">
        <v>0</v>
      </c>
      <c r="Q310" t="n">
        <v>0</v>
      </c>
      <c r="R310" t="n">
        <v>0</v>
      </c>
      <c r="S310" t="n">
        <v>0</v>
      </c>
      <c r="T310" t="n">
        <v>0</v>
      </c>
      <c r="U310" t="n">
        <v>0</v>
      </c>
      <c r="V310" t="n">
        <v>18.9655</v>
      </c>
      <c r="W310" t="n">
        <v>0</v>
      </c>
      <c r="X310" t="n">
        <v>0</v>
      </c>
      <c r="Y310" t="n">
        <v>0</v>
      </c>
      <c r="Z310" t="n">
        <v>1.554</v>
      </c>
      <c r="AA310" s="20" t="n">
        <v>2</v>
      </c>
      <c r="AC310" s="20" t="n">
        <v>45777</v>
      </c>
      <c r="AD310" t="n">
        <v>0</v>
      </c>
      <c r="AE310" t="n">
        <v>0.1295</v>
      </c>
      <c r="AF310" t="inlineStr">
        <is>
          <t>0:0</t>
        </is>
      </c>
      <c r="AG310" t="n">
        <v>0</v>
      </c>
    </row>
    <row r="311">
      <c r="A311" t="inlineStr">
        <is>
          <t>FLV</t>
        </is>
      </c>
      <c r="B311" t="inlineStr">
        <is>
          <t>RM</t>
        </is>
      </c>
      <c r="C311" t="inlineStr">
        <is>
          <t>RM.FLV.00011</t>
        </is>
      </c>
      <c r="D311" t="inlineStr">
        <is>
          <t>نكهة برتقال</t>
        </is>
      </c>
      <c r="E311" t="n">
        <v>146.7643</v>
      </c>
      <c r="F311" t="n">
        <v>2098.1195</v>
      </c>
      <c r="G311" t="inlineStr">
        <is>
          <t>9108, 9112, 9401, 9102, 9405, 9406, 9402, 306, 401, 108, 102, 499, 403, 406, 402, 405, 405, 108, 9405, 499, 112, 9102, 9112, 9405, 9406, 102, 9401, 112, 101, 9108, 406, 9112, 9402, 108, 101, 112, 403, 306, 401, 405, 499, 402</t>
        </is>
      </c>
      <c r="H311" t="n">
        <v>0</v>
      </c>
      <c r="I311" t="n">
        <v>0</v>
      </c>
      <c r="J311" t="n">
        <v>0</v>
      </c>
      <c r="K311" t="n">
        <v>0</v>
      </c>
      <c r="L311" t="n">
        <v>0</v>
      </c>
      <c r="M311" t="n">
        <v>0</v>
      </c>
      <c r="N311" t="n">
        <v>0</v>
      </c>
      <c r="O311" t="n">
        <v>0</v>
      </c>
      <c r="P311" t="n">
        <v>0</v>
      </c>
      <c r="Q311" t="n">
        <v>-2.5822</v>
      </c>
      <c r="R311" t="n">
        <v>0</v>
      </c>
      <c r="S311" t="n">
        <v>-2.5822</v>
      </c>
      <c r="T311" t="n">
        <v>144.1821</v>
      </c>
      <c r="U311" t="n">
        <v>2059.1973</v>
      </c>
      <c r="V311" t="n">
        <v>12.3386</v>
      </c>
      <c r="W311" t="n">
        <v>6.7804</v>
      </c>
      <c r="X311" t="n">
        <v>18.6594</v>
      </c>
      <c r="Y311" t="n">
        <v>25.6294</v>
      </c>
      <c r="Z311" t="n">
        <v>28.3728</v>
      </c>
      <c r="AA311" s="20" t="n">
        <v>45928</v>
      </c>
      <c r="AB311" t="inlineStr">
        <is>
          <t>شركة الاوتاد للتوريدات الغذائية</t>
        </is>
      </c>
      <c r="AC311" s="20" t="n">
        <v>46081</v>
      </c>
      <c r="AD311" t="n">
        <v>2.8477</v>
      </c>
      <c r="AE311" t="n">
        <v>2.3644</v>
      </c>
      <c r="AF311" t="inlineStr">
        <is>
          <t>60:29</t>
        </is>
      </c>
      <c r="AG311" t="n">
        <v>0</v>
      </c>
    </row>
    <row r="312">
      <c r="A312" t="inlineStr">
        <is>
          <t>FLV</t>
        </is>
      </c>
      <c r="B312" t="inlineStr">
        <is>
          <t>RM</t>
        </is>
      </c>
      <c r="C312" t="inlineStr">
        <is>
          <t>RM.FLV.00012</t>
        </is>
      </c>
      <c r="D312" t="inlineStr">
        <is>
          <t>نكهة نعنع</t>
        </is>
      </c>
      <c r="E312" t="n">
        <v>9.148</v>
      </c>
      <c r="F312" t="n">
        <v>159.6264</v>
      </c>
      <c r="G312" t="inlineStr">
        <is>
          <t>9108, 9112, 9402, 9112, 112, 405, 9405, 101, 108, 112, 9401, 9405, 304, 499, 402, 401, 306, 405, 409, 403, 112, 108, 101, 304, 9108, 9401, 9112, 9405, 9402, 499, 403, 405, 409, 304, 402, 306, 401, 108</t>
        </is>
      </c>
      <c r="H312" t="n">
        <v>0</v>
      </c>
      <c r="I312" t="n">
        <v>0</v>
      </c>
      <c r="J312" t="n">
        <v>0</v>
      </c>
      <c r="K312" t="n">
        <v>0</v>
      </c>
      <c r="L312" t="n">
        <v>0</v>
      </c>
      <c r="M312" t="n">
        <v>0</v>
      </c>
      <c r="N312" t="n">
        <v>0</v>
      </c>
      <c r="O312" t="n">
        <v>0</v>
      </c>
      <c r="P312" t="n">
        <v>0</v>
      </c>
      <c r="Q312" t="n">
        <v>-2.474</v>
      </c>
      <c r="R312" t="n">
        <v>0</v>
      </c>
      <c r="S312" t="n">
        <v>-2.474</v>
      </c>
      <c r="T312" t="n">
        <v>6.674</v>
      </c>
      <c r="U312" t="n">
        <v>117.6902</v>
      </c>
      <c r="V312" t="n">
        <v>18.4439</v>
      </c>
      <c r="W312" t="n">
        <v>3.094</v>
      </c>
      <c r="X312" t="n">
        <v>3.332</v>
      </c>
      <c r="Y312" t="n">
        <v>3.332</v>
      </c>
      <c r="Z312" t="n">
        <v>3.332</v>
      </c>
      <c r="AA312" s="20" t="n">
        <v>44702</v>
      </c>
      <c r="AB312" t="inlineStr">
        <is>
          <t>شركة الاوتاد للتوريدات الغذائية</t>
        </is>
      </c>
      <c r="AC312" s="20" t="n">
        <v>46081</v>
      </c>
      <c r="AD312" t="n">
        <v>0.3702</v>
      </c>
      <c r="AE312" t="n">
        <v>0.2776</v>
      </c>
      <c r="AF312" t="inlineStr">
        <is>
          <t>24:1</t>
        </is>
      </c>
      <c r="AG312" t="n">
        <v>0</v>
      </c>
    </row>
    <row r="313">
      <c r="A313" t="inlineStr">
        <is>
          <t>FLV</t>
        </is>
      </c>
      <c r="B313" t="inlineStr">
        <is>
          <t>RM</t>
        </is>
      </c>
      <c r="C313" t="inlineStr">
        <is>
          <t>RM.FLV.00013</t>
        </is>
      </c>
      <c r="D313" t="inlineStr">
        <is>
          <t xml:space="preserve">نكهة توتي فروتي </t>
        </is>
      </c>
      <c r="E313" t="n">
        <v>4.7748</v>
      </c>
      <c r="F313" t="n">
        <v>55.4714</v>
      </c>
      <c r="G313" t="inlineStr">
        <is>
          <t>108, 401, 306, 499, 9108, 9401, 101, 108, 306, 401, 499, 9401, 101, 9108</t>
        </is>
      </c>
      <c r="H313" t="n">
        <v>0</v>
      </c>
      <c r="I313" t="n">
        <v>0</v>
      </c>
      <c r="J313" t="n">
        <v>0</v>
      </c>
      <c r="K313" t="n">
        <v>0</v>
      </c>
      <c r="L313" t="n">
        <v>0</v>
      </c>
      <c r="M313" t="n">
        <v>0</v>
      </c>
      <c r="N313" t="n">
        <v>0</v>
      </c>
      <c r="O313" t="n">
        <v>0</v>
      </c>
      <c r="P313" t="n">
        <v>0</v>
      </c>
      <c r="Q313" t="n">
        <v>0</v>
      </c>
      <c r="R313" t="n">
        <v>0</v>
      </c>
      <c r="S313" t="n">
        <v>0</v>
      </c>
      <c r="T313" t="n">
        <v>4.7748</v>
      </c>
      <c r="U313" t="n">
        <v>55.4714</v>
      </c>
      <c r="V313" t="n">
        <v>11.6175</v>
      </c>
      <c r="W313" t="n">
        <v>0</v>
      </c>
      <c r="X313" t="n">
        <v>0</v>
      </c>
      <c r="Y313" t="n">
        <v>0.53</v>
      </c>
      <c r="Z313" t="n">
        <v>0.53</v>
      </c>
      <c r="AA313" s="20" t="n">
        <v>45027</v>
      </c>
      <c r="AB313" t="inlineStr">
        <is>
          <t>مؤسسة القسوس للكيماويات</t>
        </is>
      </c>
      <c r="AC313" s="20" t="n">
        <v>45848</v>
      </c>
      <c r="AD313" t="n">
        <v>0.0588</v>
      </c>
      <c r="AE313" t="n">
        <v>0.0441</v>
      </c>
      <c r="AF313" t="inlineStr">
        <is>
          <t>108:3</t>
        </is>
      </c>
      <c r="AG313" t="n">
        <v>0</v>
      </c>
    </row>
    <row r="314">
      <c r="A314" t="inlineStr">
        <is>
          <t>FLV</t>
        </is>
      </c>
      <c r="B314" t="inlineStr">
        <is>
          <t>RM</t>
        </is>
      </c>
      <c r="C314" t="inlineStr">
        <is>
          <t>RM.FLV.00014</t>
        </is>
      </c>
      <c r="D314" t="inlineStr">
        <is>
          <t xml:space="preserve">نكهة التفاح الاخضر </t>
        </is>
      </c>
      <c r="E314" t="n">
        <v>2.2501</v>
      </c>
      <c r="F314" t="n">
        <v>26.9433</v>
      </c>
      <c r="G314" t="inlineStr">
        <is>
          <t>402, 499, 403, 402, 499, 403</t>
        </is>
      </c>
      <c r="H314" t="n">
        <v>0</v>
      </c>
      <c r="I314" t="n">
        <v>0</v>
      </c>
      <c r="J314" t="n">
        <v>0</v>
      </c>
      <c r="K314" t="n">
        <v>0</v>
      </c>
      <c r="L314" t="n">
        <v>0</v>
      </c>
      <c r="M314" t="n">
        <v>0</v>
      </c>
      <c r="N314" t="n">
        <v>0</v>
      </c>
      <c r="O314" t="n">
        <v>0</v>
      </c>
      <c r="P314" t="n">
        <v>0</v>
      </c>
      <c r="Q314" t="n">
        <v>0</v>
      </c>
      <c r="R314" t="n">
        <v>0</v>
      </c>
      <c r="S314" t="n">
        <v>0</v>
      </c>
      <c r="T314" t="n">
        <v>2.2501</v>
      </c>
      <c r="U314" t="n">
        <v>26.9433</v>
      </c>
      <c r="V314" t="n">
        <v>11.9743</v>
      </c>
      <c r="W314" t="n">
        <v>0</v>
      </c>
      <c r="X314" t="n">
        <v>0.017</v>
      </c>
      <c r="Y314" t="n">
        <v>0.104</v>
      </c>
      <c r="Z314" t="n">
        <v>0.3104</v>
      </c>
      <c r="AA314" s="20" t="n">
        <v>45655</v>
      </c>
      <c r="AB314" t="inlineStr">
        <is>
          <t>شركة الاستشارية لتجارة الكيماويات</t>
        </is>
      </c>
      <c r="AC314" s="20" t="n">
        <v>45934</v>
      </c>
      <c r="AD314" t="n">
        <v>0.0115</v>
      </c>
      <c r="AE314" t="n">
        <v>0.0258</v>
      </c>
      <c r="AF314" t="inlineStr">
        <is>
          <t>86:29</t>
        </is>
      </c>
      <c r="AG314" t="n">
        <v>0</v>
      </c>
    </row>
    <row r="315">
      <c r="A315" t="inlineStr">
        <is>
          <t>FLV</t>
        </is>
      </c>
      <c r="B315" t="inlineStr">
        <is>
          <t>RM</t>
        </is>
      </c>
      <c r="C315" t="inlineStr">
        <is>
          <t>RM.FLV.00015</t>
        </is>
      </c>
      <c r="D315" t="inlineStr">
        <is>
          <t>نكهة البيكان</t>
        </is>
      </c>
      <c r="E315" t="n">
        <v>40.1526</v>
      </c>
      <c r="F315" t="n">
        <v>761.5141</v>
      </c>
      <c r="G315" t="inlineStr">
        <is>
          <t>405, 499, 408, 401, 306, 108, 103, 102, 9112, 110, 408, 9408, 9102, 9110, 9401, 9112, 9103, 9405, 9108, 9408, 101, 108, 9405, 405, 9103, 112, 102, 103, 112, 9405, 9401, 499, 9108, 9112, 9110, 101, 102, 108, 110, 112, 405, 401, 9102, 306</t>
        </is>
      </c>
      <c r="H315" t="n">
        <v>25</v>
      </c>
      <c r="I315" t="n">
        <v>0</v>
      </c>
      <c r="J315" t="n">
        <v>0</v>
      </c>
      <c r="K315" t="n">
        <v>0</v>
      </c>
      <c r="L315" t="n">
        <v>0</v>
      </c>
      <c r="M315" t="n">
        <v>25</v>
      </c>
      <c r="N315" t="n">
        <v>0</v>
      </c>
      <c r="O315" t="n">
        <v>0</v>
      </c>
      <c r="P315" t="n">
        <v>0</v>
      </c>
      <c r="Q315" t="n">
        <v>-9.773999999999999</v>
      </c>
      <c r="R315" t="n">
        <v>0</v>
      </c>
      <c r="S315" t="n">
        <v>-9.773999999999999</v>
      </c>
      <c r="T315" t="n">
        <v>55.3786</v>
      </c>
      <c r="U315" t="n">
        <v>1050.2828</v>
      </c>
      <c r="V315" t="n">
        <v>18.9656</v>
      </c>
      <c r="W315" t="n">
        <v>17.517</v>
      </c>
      <c r="X315" t="n">
        <v>27.672</v>
      </c>
      <c r="Y315" t="n">
        <v>34.084</v>
      </c>
      <c r="Z315" t="n">
        <v>44.119</v>
      </c>
      <c r="AA315" s="20" t="n">
        <v>46075</v>
      </c>
      <c r="AB315" t="inlineStr">
        <is>
          <t>شركة الاوتاد للتوريدات الغذائية</t>
        </is>
      </c>
      <c r="AC315" s="20" t="n">
        <v>46081</v>
      </c>
      <c r="AD315" t="n">
        <v>3.7871</v>
      </c>
      <c r="AE315" t="n">
        <v>3.6765</v>
      </c>
      <c r="AF315" t="inlineStr">
        <is>
          <t>15:1</t>
        </is>
      </c>
      <c r="AG315" t="n">
        <v>474.137</v>
      </c>
    </row>
    <row r="316">
      <c r="A316" t="inlineStr">
        <is>
          <t>FLV</t>
        </is>
      </c>
      <c r="B316" t="inlineStr">
        <is>
          <t>RM</t>
        </is>
      </c>
      <c r="C316" t="inlineStr">
        <is>
          <t>RM.FLV.00016</t>
        </is>
      </c>
      <c r="D316" t="inlineStr">
        <is>
          <t>نكهة الكراميل</t>
        </is>
      </c>
      <c r="V316" t="n">
        <v>0</v>
      </c>
      <c r="W316" t="n">
        <v>0</v>
      </c>
      <c r="X316" t="n">
        <v>0</v>
      </c>
      <c r="Y316" t="n">
        <v>0</v>
      </c>
      <c r="Z316" t="n">
        <v>0</v>
      </c>
      <c r="AA316" s="20" t="n">
        <v>2</v>
      </c>
      <c r="AC316" s="20" t="n">
        <v>2</v>
      </c>
      <c r="AD316" t="n">
        <v>0</v>
      </c>
      <c r="AE316" t="n">
        <v>0</v>
      </c>
    </row>
    <row r="317">
      <c r="A317" t="inlineStr">
        <is>
          <t>FLV</t>
        </is>
      </c>
      <c r="B317" t="inlineStr">
        <is>
          <t>RM</t>
        </is>
      </c>
      <c r="C317" t="inlineStr">
        <is>
          <t>RM.FLV.00017</t>
        </is>
      </c>
      <c r="D317" t="inlineStr">
        <is>
          <t>نكهة الفانيلا كراميل</t>
        </is>
      </c>
      <c r="V317" t="n">
        <v>0</v>
      </c>
      <c r="W317" t="n">
        <v>0</v>
      </c>
      <c r="X317" t="n">
        <v>0</v>
      </c>
      <c r="Y317" t="n">
        <v>0</v>
      </c>
      <c r="Z317" t="n">
        <v>0</v>
      </c>
      <c r="AA317" s="20" t="n">
        <v>2</v>
      </c>
      <c r="AC317" s="20" t="n">
        <v>2</v>
      </c>
      <c r="AD317" t="n">
        <v>0</v>
      </c>
      <c r="AE317" t="n">
        <v>0</v>
      </c>
    </row>
    <row r="318">
      <c r="A318" t="inlineStr">
        <is>
          <t>FLV</t>
        </is>
      </c>
      <c r="B318" t="inlineStr">
        <is>
          <t>RM</t>
        </is>
      </c>
      <c r="C318" t="inlineStr">
        <is>
          <t>RM.FLV.00018</t>
        </is>
      </c>
      <c r="D318" t="inlineStr">
        <is>
          <t xml:space="preserve">فانلين كراميل </t>
        </is>
      </c>
      <c r="E318" t="n">
        <v>408.5336</v>
      </c>
      <c r="F318" t="n">
        <v>7290.3203</v>
      </c>
      <c r="G318" t="inlineStr">
        <is>
          <t>306, 403, 408, 401, 405, 402, 409, 112, 108, 102, 101, 9403, 9112, 9108, 499, 9401, 9405, 112, 409, 102, 9409, 9408, 9402, 112, 403, 499, 108, 101, 9108, 9409, 9408, 9108, 9403, 9405, 9402, 9112, 9401, 9409, 403, 9408, 408, 9403, 9112, 102, 108, 306, 401, 408, 499, 409, 405, 402</t>
        </is>
      </c>
      <c r="H318" t="n">
        <v>0</v>
      </c>
      <c r="I318" t="n">
        <v>0</v>
      </c>
      <c r="J318" t="n">
        <v>0</v>
      </c>
      <c r="K318" t="n">
        <v>0</v>
      </c>
      <c r="L318" t="n">
        <v>0</v>
      </c>
      <c r="M318" t="n">
        <v>0</v>
      </c>
      <c r="N318" t="n">
        <v>0</v>
      </c>
      <c r="O318" t="n">
        <v>0</v>
      </c>
      <c r="P318" t="n">
        <v>0</v>
      </c>
      <c r="Q318" t="n">
        <v>-22.3659</v>
      </c>
      <c r="R318" t="n">
        <v>0</v>
      </c>
      <c r="S318" t="n">
        <v>-22.3659</v>
      </c>
      <c r="T318" t="n">
        <v>386.1677</v>
      </c>
      <c r="U318" t="n">
        <v>6888.2539</v>
      </c>
      <c r="V318" t="n">
        <v>17.7982</v>
      </c>
      <c r="W318" t="n">
        <v>76.45480000000001</v>
      </c>
      <c r="X318" t="n">
        <v>159.4968</v>
      </c>
      <c r="Y318" t="n">
        <v>250.8598</v>
      </c>
      <c r="Z318" t="n">
        <v>360.3348</v>
      </c>
      <c r="AA318" s="20" t="n">
        <v>45747</v>
      </c>
      <c r="AB318" t="inlineStr">
        <is>
          <t>flavor Vanilla.01/2025</t>
        </is>
      </c>
      <c r="AC318" s="20" t="n">
        <v>46081</v>
      </c>
      <c r="AD318" t="n">
        <v>27.8733</v>
      </c>
      <c r="AE318" t="n">
        <v>30.0279</v>
      </c>
      <c r="AF318" t="inlineStr">
        <is>
          <t>12:25</t>
        </is>
      </c>
      <c r="AG318" t="n">
        <v>0</v>
      </c>
    </row>
    <row r="319">
      <c r="A319" t="inlineStr">
        <is>
          <t>FLV</t>
        </is>
      </c>
      <c r="B319" t="inlineStr">
        <is>
          <t>RM</t>
        </is>
      </c>
      <c r="C319" t="inlineStr">
        <is>
          <t>RM.FLV.00019</t>
        </is>
      </c>
      <c r="D319" t="inlineStr">
        <is>
          <t xml:space="preserve">نكهة النعنع </t>
        </is>
      </c>
      <c r="E319" t="n">
        <v>0.903</v>
      </c>
      <c r="F319" t="n">
        <v>13.2335</v>
      </c>
      <c r="G319" t="inlineStr">
        <is>
          <t>499, 402, 108, 9108, 402, 499, 108, 9108</t>
        </is>
      </c>
      <c r="H319" t="n">
        <v>0</v>
      </c>
      <c r="I319" t="n">
        <v>0</v>
      </c>
      <c r="J319" t="n">
        <v>0</v>
      </c>
      <c r="K319" t="n">
        <v>0</v>
      </c>
      <c r="L319" t="n">
        <v>0</v>
      </c>
      <c r="M319" t="n">
        <v>0</v>
      </c>
      <c r="N319" t="n">
        <v>0</v>
      </c>
      <c r="O319" t="n">
        <v>0</v>
      </c>
      <c r="P319" t="n">
        <v>0</v>
      </c>
      <c r="Q319" t="n">
        <v>0</v>
      </c>
      <c r="R319" t="n">
        <v>0</v>
      </c>
      <c r="S319" t="n">
        <v>0</v>
      </c>
      <c r="T319" t="n">
        <v>0.903</v>
      </c>
      <c r="U319" t="n">
        <v>13.2335</v>
      </c>
      <c r="V319" t="n">
        <v>14.655</v>
      </c>
      <c r="W319" t="n">
        <v>0</v>
      </c>
      <c r="X319" t="n">
        <v>0</v>
      </c>
      <c r="Y319" t="n">
        <v>0</v>
      </c>
      <c r="Z319" t="n">
        <v>0</v>
      </c>
      <c r="AA319" s="20" t="n">
        <v>45664</v>
      </c>
      <c r="AB319" t="inlineStr">
        <is>
          <t>شركة الاوتاد للتوريدات الغذائية</t>
        </is>
      </c>
      <c r="AC319" s="20" t="n">
        <v>45709</v>
      </c>
      <c r="AD319" t="n">
        <v>0</v>
      </c>
      <c r="AE319" t="n">
        <v>0</v>
      </c>
      <c r="AG319" t="n">
        <v>0</v>
      </c>
    </row>
    <row r="320">
      <c r="A320" t="inlineStr">
        <is>
          <t>FLV</t>
        </is>
      </c>
      <c r="B320" t="inlineStr">
        <is>
          <t>RM</t>
        </is>
      </c>
      <c r="C320" t="inlineStr">
        <is>
          <t>RM.FLV.00020</t>
        </is>
      </c>
      <c r="D320" t="inlineStr">
        <is>
          <t xml:space="preserve">بريجل بندق كريم </t>
        </is>
      </c>
      <c r="E320" t="n">
        <v>0.519</v>
      </c>
      <c r="F320" t="n">
        <v>9.664199999999999</v>
      </c>
      <c r="G320" t="inlineStr">
        <is>
          <t>499, 402, 402, 499</t>
        </is>
      </c>
      <c r="H320" t="n">
        <v>0</v>
      </c>
      <c r="I320" t="n">
        <v>0</v>
      </c>
      <c r="J320" t="n">
        <v>0</v>
      </c>
      <c r="K320" t="n">
        <v>0</v>
      </c>
      <c r="L320" t="n">
        <v>0</v>
      </c>
      <c r="M320" t="n">
        <v>0</v>
      </c>
      <c r="N320" t="n">
        <v>0</v>
      </c>
      <c r="O320" t="n">
        <v>0</v>
      </c>
      <c r="P320" t="n">
        <v>0</v>
      </c>
      <c r="Q320" t="n">
        <v>0</v>
      </c>
      <c r="R320" t="n">
        <v>0</v>
      </c>
      <c r="S320" t="n">
        <v>0</v>
      </c>
      <c r="T320" t="n">
        <v>0.519</v>
      </c>
      <c r="U320" t="n">
        <v>9.664199999999999</v>
      </c>
      <c r="V320" t="n">
        <v>18.6208</v>
      </c>
      <c r="W320" t="n">
        <v>0</v>
      </c>
      <c r="X320" t="n">
        <v>0</v>
      </c>
      <c r="Y320" t="n">
        <v>0</v>
      </c>
      <c r="Z320" t="n">
        <v>0</v>
      </c>
      <c r="AA320" s="20" t="n">
        <v>44518</v>
      </c>
      <c r="AB320" t="inlineStr">
        <is>
          <t>شركة القوقا التجارية</t>
        </is>
      </c>
      <c r="AC320" s="20" t="n">
        <v>45014</v>
      </c>
      <c r="AD320" t="n">
        <v>0</v>
      </c>
      <c r="AE320" t="n">
        <v>0</v>
      </c>
      <c r="AG320" t="n">
        <v>0</v>
      </c>
    </row>
    <row r="321">
      <c r="A321" t="inlineStr">
        <is>
          <t>FLV</t>
        </is>
      </c>
      <c r="B321" t="inlineStr">
        <is>
          <t>RM</t>
        </is>
      </c>
      <c r="C321" t="inlineStr">
        <is>
          <t>RM.FLV.00021</t>
        </is>
      </c>
      <c r="D321" t="inlineStr">
        <is>
          <t>برجيل فستق عبيد كريم</t>
        </is>
      </c>
      <c r="E321" t="n">
        <v>0.037</v>
      </c>
      <c r="F321" t="n">
        <v>0.3445</v>
      </c>
      <c r="G321" t="inlineStr">
        <is>
          <t>499, 402, 499, 402</t>
        </is>
      </c>
      <c r="H321" t="n">
        <v>0</v>
      </c>
      <c r="I321" t="n">
        <v>0</v>
      </c>
      <c r="J321" t="n">
        <v>0</v>
      </c>
      <c r="K321" t="n">
        <v>0</v>
      </c>
      <c r="L321" t="n">
        <v>0</v>
      </c>
      <c r="M321" t="n">
        <v>0</v>
      </c>
      <c r="N321" t="n">
        <v>0</v>
      </c>
      <c r="O321" t="n">
        <v>0</v>
      </c>
      <c r="P321" t="n">
        <v>0</v>
      </c>
      <c r="Q321" t="n">
        <v>0</v>
      </c>
      <c r="R321" t="n">
        <v>0</v>
      </c>
      <c r="S321" t="n">
        <v>0</v>
      </c>
      <c r="T321" t="n">
        <v>0.037</v>
      </c>
      <c r="U321" t="n">
        <v>0.3445</v>
      </c>
      <c r="V321" t="n">
        <v>9.3108</v>
      </c>
      <c r="W321" t="n">
        <v>0</v>
      </c>
      <c r="X321" t="n">
        <v>0</v>
      </c>
      <c r="Y321" t="n">
        <v>0</v>
      </c>
      <c r="Z321" t="n">
        <v>0</v>
      </c>
      <c r="AA321" s="20" t="n">
        <v>44518</v>
      </c>
      <c r="AB321" t="inlineStr">
        <is>
          <t>شركة القوقا التجارية</t>
        </is>
      </c>
      <c r="AC321" s="20" t="n">
        <v>45498</v>
      </c>
      <c r="AD321" t="n">
        <v>0</v>
      </c>
      <c r="AE321" t="n">
        <v>0</v>
      </c>
      <c r="AG321" t="n">
        <v>0</v>
      </c>
    </row>
    <row r="322">
      <c r="A322" t="inlineStr">
        <is>
          <t>FLV</t>
        </is>
      </c>
      <c r="B322" t="inlineStr">
        <is>
          <t>RM</t>
        </is>
      </c>
      <c r="C322" t="inlineStr">
        <is>
          <t>RM.FLV.00022</t>
        </is>
      </c>
      <c r="D322" t="inlineStr">
        <is>
          <t xml:space="preserve">بريجل بسكوتو </t>
        </is>
      </c>
      <c r="E322" t="n">
        <v>2.6</v>
      </c>
      <c r="F322" t="n">
        <v>23.1981</v>
      </c>
      <c r="G322" t="inlineStr">
        <is>
          <t>402, 499, 402, 499</t>
        </is>
      </c>
      <c r="H322" t="n">
        <v>0</v>
      </c>
      <c r="I322" t="n">
        <v>0</v>
      </c>
      <c r="J322" t="n">
        <v>0</v>
      </c>
      <c r="K322" t="n">
        <v>0</v>
      </c>
      <c r="L322" t="n">
        <v>0</v>
      </c>
      <c r="M322" t="n">
        <v>0</v>
      </c>
      <c r="N322" t="n">
        <v>0</v>
      </c>
      <c r="O322" t="n">
        <v>0</v>
      </c>
      <c r="P322" t="n">
        <v>0</v>
      </c>
      <c r="Q322" t="n">
        <v>0</v>
      </c>
      <c r="R322" t="n">
        <v>0</v>
      </c>
      <c r="S322" t="n">
        <v>0</v>
      </c>
      <c r="T322" t="n">
        <v>2.6</v>
      </c>
      <c r="U322" t="n">
        <v>23.1981</v>
      </c>
      <c r="V322" t="n">
        <v>8.9223</v>
      </c>
      <c r="W322" t="n">
        <v>0</v>
      </c>
      <c r="X322" t="n">
        <v>0</v>
      </c>
      <c r="Y322" t="n">
        <v>0</v>
      </c>
      <c r="Z322" t="n">
        <v>0</v>
      </c>
      <c r="AA322" s="20" t="n">
        <v>44518</v>
      </c>
      <c r="AB322" t="inlineStr">
        <is>
          <t>شركة القوقا التجارية</t>
        </is>
      </c>
      <c r="AC322" s="20" t="n">
        <v>2</v>
      </c>
      <c r="AD322" t="n">
        <v>0</v>
      </c>
      <c r="AE322" t="n">
        <v>0</v>
      </c>
      <c r="AG322" t="n">
        <v>0</v>
      </c>
    </row>
    <row r="323">
      <c r="A323" t="inlineStr">
        <is>
          <t>FLV</t>
        </is>
      </c>
      <c r="B323" t="inlineStr">
        <is>
          <t>RM</t>
        </is>
      </c>
      <c r="C323" t="inlineStr">
        <is>
          <t>RM.FLV.00023</t>
        </is>
      </c>
      <c r="D323" t="inlineStr">
        <is>
          <t xml:space="preserve">نكهة  مانجا نوفا </t>
        </is>
      </c>
      <c r="E323" t="n">
        <v>47.0804</v>
      </c>
      <c r="F323" t="n">
        <v>491.8171</v>
      </c>
      <c r="G323" t="inlineStr">
        <is>
          <t>402, 405, 408, 499, 401, 306, 108, 9408, 102, 408, 9112, 9102, 112, 9102, 9112, 801, 403, 9405, 9402, 9401, 9108, 9403, 9408, 101, 108, 405, 9405, 112, 9401, 102, 9405, 9402, 9408, 9403, 499, 408, 9108, 801, 9112, 402, 405, 401, 403, 306, 101, 108, 112</t>
        </is>
      </c>
      <c r="H323" t="n">
        <v>0</v>
      </c>
      <c r="I323" t="n">
        <v>0</v>
      </c>
      <c r="J323" t="n">
        <v>0</v>
      </c>
      <c r="K323" t="n">
        <v>0</v>
      </c>
      <c r="L323" t="n">
        <v>0</v>
      </c>
      <c r="M323" t="n">
        <v>0</v>
      </c>
      <c r="N323" t="n">
        <v>0</v>
      </c>
      <c r="O323" t="n">
        <v>0</v>
      </c>
      <c r="P323" t="n">
        <v>0</v>
      </c>
      <c r="Q323" t="n">
        <v>-6.966</v>
      </c>
      <c r="R323" t="n">
        <v>0</v>
      </c>
      <c r="S323" t="n">
        <v>-6.966</v>
      </c>
      <c r="T323" t="n">
        <v>40.1144</v>
      </c>
      <c r="U323" t="n">
        <v>424.3151</v>
      </c>
      <c r="V323" t="n">
        <v>10.0976</v>
      </c>
      <c r="W323" t="n">
        <v>8.693</v>
      </c>
      <c r="X323" t="n">
        <v>22.211</v>
      </c>
      <c r="Y323" t="n">
        <v>27.7615</v>
      </c>
      <c r="Z323" t="n">
        <v>28.4065</v>
      </c>
      <c r="AA323" s="20" t="n">
        <v>45971</v>
      </c>
      <c r="AB323" t="inlineStr">
        <is>
          <t>شركة الاستشارية لتجارة الكيماويات</t>
        </is>
      </c>
      <c r="AC323" s="20" t="n">
        <v>46081</v>
      </c>
      <c r="AD323" t="n">
        <v>3.0846</v>
      </c>
      <c r="AE323" t="n">
        <v>2.3672</v>
      </c>
      <c r="AF323" t="inlineStr">
        <is>
          <t>16:28</t>
        </is>
      </c>
      <c r="AG323" t="n">
        <v>0</v>
      </c>
    </row>
    <row r="324">
      <c r="A324" t="inlineStr">
        <is>
          <t>FLV</t>
        </is>
      </c>
      <c r="B324" t="inlineStr">
        <is>
          <t>RM</t>
        </is>
      </c>
      <c r="C324" t="inlineStr">
        <is>
          <t>RM.FLV.00024</t>
        </is>
      </c>
      <c r="D324" t="inlineStr">
        <is>
          <t>نكهة  الموكا</t>
        </is>
      </c>
      <c r="E324" t="n">
        <v>0</v>
      </c>
      <c r="F324" t="n">
        <v>0</v>
      </c>
      <c r="G324" t="inlineStr">
        <is>
          <t>403, 401, 101, 9401, 101, 9402, 403, 401, 9401, 9402</t>
        </is>
      </c>
      <c r="H324" t="n">
        <v>0</v>
      </c>
      <c r="I324" t="n">
        <v>0</v>
      </c>
      <c r="J324" t="n">
        <v>0</v>
      </c>
      <c r="K324" t="n">
        <v>0</v>
      </c>
      <c r="L324" t="n">
        <v>0</v>
      </c>
      <c r="M324" t="n">
        <v>0</v>
      </c>
      <c r="N324" t="n">
        <v>0</v>
      </c>
      <c r="O324" t="n">
        <v>0</v>
      </c>
      <c r="P324" t="n">
        <v>0</v>
      </c>
      <c r="Q324" t="n">
        <v>0</v>
      </c>
      <c r="R324" t="n">
        <v>0</v>
      </c>
      <c r="S324" t="n">
        <v>0</v>
      </c>
      <c r="T324" t="n">
        <v>0</v>
      </c>
      <c r="U324" t="n">
        <v>0</v>
      </c>
      <c r="V324" t="n">
        <v>13.7931</v>
      </c>
      <c r="W324" t="n">
        <v>0</v>
      </c>
      <c r="X324" t="n">
        <v>0</v>
      </c>
      <c r="Y324" t="n">
        <v>0</v>
      </c>
      <c r="Z324" t="n">
        <v>0</v>
      </c>
      <c r="AA324" s="20" t="n">
        <v>44623</v>
      </c>
      <c r="AB324" t="inlineStr">
        <is>
          <t>شركة القوقا التجارية</t>
        </is>
      </c>
      <c r="AC324" s="20" t="n">
        <v>45609</v>
      </c>
      <c r="AD324" t="n">
        <v>0</v>
      </c>
      <c r="AE324" t="n">
        <v>0</v>
      </c>
      <c r="AG324" t="n">
        <v>0</v>
      </c>
    </row>
    <row r="325">
      <c r="A325" t="inlineStr">
        <is>
          <t>FLV</t>
        </is>
      </c>
      <c r="B325" t="inlineStr">
        <is>
          <t>RM</t>
        </is>
      </c>
      <c r="C325" t="inlineStr">
        <is>
          <t>RM.FLV.00025</t>
        </is>
      </c>
      <c r="D325" t="inlineStr">
        <is>
          <t xml:space="preserve">نكهة التشتيز كيك </t>
        </is>
      </c>
      <c r="E325" t="n">
        <v>78.6597</v>
      </c>
      <c r="F325" t="n">
        <v>1491.8456</v>
      </c>
      <c r="G325" t="inlineStr">
        <is>
          <t>499, 408, 405, 401, 306, 112, 101, 108, 110, 9112, 406, 9108, 9110, 101, 112, 9401, 102, 9406, 9408, 9405, 9112, 408, 112, 9102, 110, 9408, 102, 9405, 108, 405, 405, 406, 408, 499, 108, 401, 306, 9406, 9405, 9102, 9401, 9112, 9110, 9108, 9408</t>
        </is>
      </c>
      <c r="H325" t="n">
        <v>25</v>
      </c>
      <c r="I325" t="n">
        <v>0</v>
      </c>
      <c r="J325" t="n">
        <v>0</v>
      </c>
      <c r="K325" t="n">
        <v>0</v>
      </c>
      <c r="L325" t="n">
        <v>0</v>
      </c>
      <c r="M325" t="n">
        <v>25</v>
      </c>
      <c r="N325" t="n">
        <v>0</v>
      </c>
      <c r="O325" t="n">
        <v>0</v>
      </c>
      <c r="P325" t="n">
        <v>0</v>
      </c>
      <c r="Q325" t="n">
        <v>-11.775</v>
      </c>
      <c r="R325" t="n">
        <v>0</v>
      </c>
      <c r="S325" t="n">
        <v>-11.775</v>
      </c>
      <c r="T325" t="n">
        <v>91.8847</v>
      </c>
      <c r="U325" t="n">
        <v>1742.6648</v>
      </c>
      <c r="V325" t="n">
        <v>18.9659</v>
      </c>
      <c r="W325" t="n">
        <v>28.99</v>
      </c>
      <c r="X325" t="n">
        <v>60.828</v>
      </c>
      <c r="Y325" t="n">
        <v>82.717</v>
      </c>
      <c r="Z325" t="n">
        <v>93.307</v>
      </c>
      <c r="AA325" s="20" t="n">
        <v>46075</v>
      </c>
      <c r="AB325" t="inlineStr">
        <is>
          <t>شركة الاوتاد للتوريدات الغذائية</t>
        </is>
      </c>
      <c r="AC325" s="20" t="n">
        <v>46081</v>
      </c>
      <c r="AD325" t="n">
        <v>9.1907</v>
      </c>
      <c r="AE325" t="n">
        <v>7.7755</v>
      </c>
      <c r="AF325" t="inlineStr">
        <is>
          <t>11:24</t>
        </is>
      </c>
      <c r="AG325" t="n">
        <v>474.138</v>
      </c>
    </row>
    <row r="326">
      <c r="A326" t="inlineStr">
        <is>
          <t>FLV</t>
        </is>
      </c>
      <c r="B326" t="inlineStr">
        <is>
          <t>RM</t>
        </is>
      </c>
      <c r="C326" t="inlineStr">
        <is>
          <t>RM.FLV.00026</t>
        </is>
      </c>
      <c r="D326" t="inlineStr">
        <is>
          <t xml:space="preserve">نكهة الفانيلا </t>
        </is>
      </c>
      <c r="E326" t="n">
        <v>0</v>
      </c>
      <c r="F326" t="n">
        <v>0</v>
      </c>
      <c r="G326" t="inlineStr">
        <is>
          <t>9404, 201, 404, 9404, 101, 101, 201, 404</t>
        </is>
      </c>
      <c r="H326" t="n">
        <v>0</v>
      </c>
      <c r="I326" t="n">
        <v>0</v>
      </c>
      <c r="J326" t="n">
        <v>0</v>
      </c>
      <c r="K326" t="n">
        <v>0</v>
      </c>
      <c r="L326" t="n">
        <v>0</v>
      </c>
      <c r="M326" t="n">
        <v>0</v>
      </c>
      <c r="N326" t="n">
        <v>0</v>
      </c>
      <c r="O326" t="n">
        <v>0</v>
      </c>
      <c r="P326" t="n">
        <v>0</v>
      </c>
      <c r="Q326" t="n">
        <v>0</v>
      </c>
      <c r="R326" t="n">
        <v>0</v>
      </c>
      <c r="S326" t="n">
        <v>0</v>
      </c>
      <c r="T326" t="n">
        <v>0</v>
      </c>
      <c r="U326" t="n">
        <v>0</v>
      </c>
      <c r="V326" t="n">
        <v>5.95</v>
      </c>
      <c r="W326" t="n">
        <v>0</v>
      </c>
      <c r="X326" t="n">
        <v>0</v>
      </c>
      <c r="Y326" t="n">
        <v>0</v>
      </c>
      <c r="Z326" t="n">
        <v>0</v>
      </c>
      <c r="AA326" s="20" t="n">
        <v>44636</v>
      </c>
      <c r="AB326" t="inlineStr">
        <is>
          <t>مؤسسة القسوس للكيماويات</t>
        </is>
      </c>
      <c r="AC326" s="20" t="n">
        <v>44632</v>
      </c>
      <c r="AD326" t="n">
        <v>0</v>
      </c>
      <c r="AE326" t="n">
        <v>0</v>
      </c>
      <c r="AG326" t="n">
        <v>0</v>
      </c>
    </row>
    <row r="327">
      <c r="A327" t="inlineStr">
        <is>
          <t>FLV</t>
        </is>
      </c>
      <c r="B327" t="inlineStr">
        <is>
          <t>RM</t>
        </is>
      </c>
      <c r="C327" t="inlineStr">
        <is>
          <t>RM.FLV.00027</t>
        </is>
      </c>
      <c r="D327" t="inlineStr">
        <is>
          <t xml:space="preserve">نكهة البسكويت </t>
        </is>
      </c>
      <c r="E327" t="n">
        <v>50</v>
      </c>
      <c r="F327" t="n">
        <v>2056.4603</v>
      </c>
      <c r="G327" t="inlineStr">
        <is>
          <t>9108, 9401, 9102, 108, 102, 401, 9108, 101, 108, 9102, 9401, 102, 108, 101, 102, 401</t>
        </is>
      </c>
      <c r="H327" t="n">
        <v>0</v>
      </c>
      <c r="I327" t="n">
        <v>0</v>
      </c>
      <c r="J327" t="n">
        <v>0</v>
      </c>
      <c r="K327" t="n">
        <v>0</v>
      </c>
      <c r="L327" t="n">
        <v>0</v>
      </c>
      <c r="M327" t="n">
        <v>0</v>
      </c>
      <c r="N327" t="n">
        <v>0</v>
      </c>
      <c r="O327" t="n">
        <v>0</v>
      </c>
      <c r="P327" t="n">
        <v>0</v>
      </c>
      <c r="Q327" t="n">
        <v>0</v>
      </c>
      <c r="R327" t="n">
        <v>0</v>
      </c>
      <c r="S327" t="n">
        <v>0</v>
      </c>
      <c r="T327" t="n">
        <v>50</v>
      </c>
      <c r="U327" t="n">
        <v>2056.4602</v>
      </c>
      <c r="V327" t="n">
        <v>41.1292</v>
      </c>
      <c r="W327" t="n">
        <v>0</v>
      </c>
      <c r="X327" t="n">
        <v>0</v>
      </c>
      <c r="Y327" t="n">
        <v>0</v>
      </c>
      <c r="Z327" t="n">
        <v>0</v>
      </c>
      <c r="AA327" s="20" t="n">
        <v>44671</v>
      </c>
      <c r="AB327" t="inlineStr">
        <is>
          <t>LECOCQ .01/2022</t>
        </is>
      </c>
      <c r="AC327" s="20" t="n">
        <v>45372</v>
      </c>
      <c r="AD327" t="n">
        <v>0</v>
      </c>
      <c r="AE327" t="n">
        <v>0</v>
      </c>
      <c r="AG327" t="n">
        <v>0</v>
      </c>
    </row>
    <row r="328">
      <c r="A328" t="inlineStr">
        <is>
          <t>FLV</t>
        </is>
      </c>
      <c r="B328" t="inlineStr">
        <is>
          <t>RM</t>
        </is>
      </c>
      <c r="C328" t="inlineStr">
        <is>
          <t>RM.FLV.00028</t>
        </is>
      </c>
      <c r="D328" t="inlineStr">
        <is>
          <t>نكهة الشوكولاته السائلة</t>
        </is>
      </c>
      <c r="E328" t="n">
        <v>87.7128</v>
      </c>
      <c r="F328" t="n">
        <v>1140.4312</v>
      </c>
      <c r="G328" t="inlineStr">
        <is>
          <t>401, 499, 403, 306, 102, 101, 108, 103, 112, 201, 102, 9401, 801, 112, 401, 112, 9112, 9405, 403, 108, 9108, 499, 101, 9108, 9112, 9403, 9402, 401, 201, 306, 102, 9403, 9401, 103, 108, 499, 403, 9401, 801, 9108, 9403, 9112, 9405, 9402</t>
        </is>
      </c>
      <c r="H328" t="n">
        <v>0</v>
      </c>
      <c r="I328" t="n">
        <v>0</v>
      </c>
      <c r="J328" t="n">
        <v>0</v>
      </c>
      <c r="K328" t="n">
        <v>0</v>
      </c>
      <c r="L328" t="n">
        <v>0</v>
      </c>
      <c r="M328" t="n">
        <v>0</v>
      </c>
      <c r="N328" t="n">
        <v>0</v>
      </c>
      <c r="O328" t="n">
        <v>0</v>
      </c>
      <c r="P328" t="n">
        <v>0</v>
      </c>
      <c r="Q328" t="n">
        <v>-17.7252</v>
      </c>
      <c r="R328" t="n">
        <v>0</v>
      </c>
      <c r="S328" t="n">
        <v>-17.7252</v>
      </c>
      <c r="T328" t="n">
        <v>69.9876</v>
      </c>
      <c r="U328" t="n">
        <v>909.9764</v>
      </c>
      <c r="V328" t="n">
        <v>14</v>
      </c>
      <c r="W328" t="n">
        <v>46.6324</v>
      </c>
      <c r="X328" t="n">
        <v>79.0864</v>
      </c>
      <c r="Y328" t="n">
        <v>105.3794</v>
      </c>
      <c r="Z328" t="n">
        <v>139.0304</v>
      </c>
      <c r="AA328" s="20" t="n">
        <v>45699</v>
      </c>
      <c r="AB328" t="inlineStr">
        <is>
          <t>الشركة المتحدة لصناعة المطيبات والنكهات</t>
        </is>
      </c>
      <c r="AC328" s="20" t="n">
        <v>46081</v>
      </c>
      <c r="AD328" t="n">
        <v>11.7088</v>
      </c>
      <c r="AE328" t="n">
        <v>11.5858</v>
      </c>
      <c r="AF328" t="inlineStr">
        <is>
          <t>6:1</t>
        </is>
      </c>
      <c r="AG328" t="n">
        <v>0</v>
      </c>
    </row>
    <row r="329">
      <c r="A329" t="inlineStr">
        <is>
          <t>FLV</t>
        </is>
      </c>
      <c r="B329" t="inlineStr">
        <is>
          <t>RM</t>
        </is>
      </c>
      <c r="C329" t="inlineStr">
        <is>
          <t>RM.FLV.00029</t>
        </is>
      </c>
      <c r="D329" t="inlineStr">
        <is>
          <t>نكهة البندق</t>
        </is>
      </c>
      <c r="E329" t="n">
        <v>583.4867</v>
      </c>
      <c r="F329" t="n">
        <v>12433.0542</v>
      </c>
      <c r="G329" t="inlineStr">
        <is>
          <t>112, 108, 107, 101, 102, 201, 301, 306, 403, 401, 405, 402, 9112, 406, 605, 9108, 408, 499, 9403, 9408, 9406, 9605, 9402, 9405, 408, 102, 9401, 112, 401, 801, 9405, 499, 107, 405, 108, 9108, 101, 9408, 9403, 9108, 9401, 9402, 9605, 9405, 9406, 403, 406, 605, 801, 9112, 112, 9112, 9408, 102, 9401, 108, 306, 401, 201, 499, 408, 405, 402, 301</t>
        </is>
      </c>
      <c r="H329" t="n">
        <v>0</v>
      </c>
      <c r="I329" t="n">
        <v>0</v>
      </c>
      <c r="J329" t="n">
        <v>0</v>
      </c>
      <c r="K329" t="n">
        <v>0</v>
      </c>
      <c r="L329" t="n">
        <v>0</v>
      </c>
      <c r="M329" t="n">
        <v>0</v>
      </c>
      <c r="N329" t="n">
        <v>0</v>
      </c>
      <c r="O329" t="n">
        <v>0</v>
      </c>
      <c r="P329" t="n">
        <v>-3.042</v>
      </c>
      <c r="Q329" t="n">
        <v>-229.4778</v>
      </c>
      <c r="R329" t="n">
        <v>0</v>
      </c>
      <c r="S329" t="n">
        <v>-232.5198</v>
      </c>
      <c r="T329" t="n">
        <v>350.9669</v>
      </c>
      <c r="U329" t="n">
        <v>7463.9097</v>
      </c>
      <c r="V329" t="n">
        <v>23.5728</v>
      </c>
      <c r="W329" t="n">
        <v>608.0536</v>
      </c>
      <c r="X329" t="n">
        <v>971.8859</v>
      </c>
      <c r="Y329" t="n">
        <v>1289.2538</v>
      </c>
      <c r="Z329" t="n">
        <v>1627.4855</v>
      </c>
      <c r="AA329" s="20" t="n">
        <v>45942</v>
      </c>
      <c r="AB329" t="inlineStr">
        <is>
          <t>F. HAZLNUT.01/2025</t>
        </is>
      </c>
      <c r="AC329" s="20" t="n">
        <v>46081</v>
      </c>
      <c r="AD329" t="n">
        <v>143.2504</v>
      </c>
      <c r="AE329" t="n">
        <v>135.6237</v>
      </c>
      <c r="AF329" t="inlineStr">
        <is>
          <t>2:17</t>
        </is>
      </c>
      <c r="AG329" t="n">
        <v>0</v>
      </c>
    </row>
    <row r="330">
      <c r="A330" t="inlineStr">
        <is>
          <t>FLV</t>
        </is>
      </c>
      <c r="B330" t="inlineStr">
        <is>
          <t>RM</t>
        </is>
      </c>
      <c r="C330" t="inlineStr">
        <is>
          <t>RM.FLV.00030</t>
        </is>
      </c>
      <c r="D330" t="inlineStr">
        <is>
          <t>نكهة الفراولة</t>
        </is>
      </c>
      <c r="E330" t="n">
        <v>28.5753</v>
      </c>
      <c r="F330" t="n">
        <v>371.3651</v>
      </c>
      <c r="G330" t="inlineStr">
        <is>
          <t>402, 405, 499, 408, 401, 201, 306, 108, 102, 9112, 9403, 9408, 403, 9401, 9112, 9402, 9405, 9403, 9108, 9408, 9108, 101, 108, 405, 9405, 403, 112, 9402, 9408, 112, 9405, 408, 9401, 499, 9108, 9112, 9403, 101, 102, 108, 112, 201, 402, 405, 401, 408, 403, 306</t>
        </is>
      </c>
      <c r="H330" t="n">
        <v>20</v>
      </c>
      <c r="I330" t="n">
        <v>0</v>
      </c>
      <c r="J330" t="n">
        <v>0</v>
      </c>
      <c r="K330" t="n">
        <v>0</v>
      </c>
      <c r="L330" t="n">
        <v>0</v>
      </c>
      <c r="M330" t="n">
        <v>20</v>
      </c>
      <c r="N330" t="n">
        <v>0</v>
      </c>
      <c r="O330" t="n">
        <v>0</v>
      </c>
      <c r="P330" t="n">
        <v>0</v>
      </c>
      <c r="Q330" t="n">
        <v>-11.213</v>
      </c>
      <c r="R330" t="n">
        <v>0</v>
      </c>
      <c r="S330" t="n">
        <v>-11.213</v>
      </c>
      <c r="T330" t="n">
        <v>37.3623</v>
      </c>
      <c r="U330" t="n">
        <v>484.4143</v>
      </c>
      <c r="V330" t="n">
        <v>12.931</v>
      </c>
      <c r="W330" t="n">
        <v>21.452</v>
      </c>
      <c r="X330" t="n">
        <v>45.2295</v>
      </c>
      <c r="Y330" t="n">
        <v>55.7245</v>
      </c>
      <c r="Z330" t="n">
        <v>67.0248</v>
      </c>
      <c r="AA330" s="20" t="n">
        <v>46062</v>
      </c>
      <c r="AB330" t="inlineStr">
        <is>
          <t>شركة الاوتاد للتوريدات الغذائية</t>
        </is>
      </c>
      <c r="AC330" s="20" t="n">
        <v>46081</v>
      </c>
      <c r="AD330" t="n">
        <v>6.1916</v>
      </c>
      <c r="AE330" t="n">
        <v>5.5854</v>
      </c>
      <c r="AF330" t="inlineStr">
        <is>
          <t>6:20</t>
        </is>
      </c>
      <c r="AG330" t="n">
        <v>258.62</v>
      </c>
    </row>
    <row r="331">
      <c r="A331" t="inlineStr">
        <is>
          <t>FLV</t>
        </is>
      </c>
      <c r="B331" t="inlineStr">
        <is>
          <t>RM</t>
        </is>
      </c>
      <c r="C331" t="inlineStr">
        <is>
          <t>RM.FLV.00031</t>
        </is>
      </c>
      <c r="D331" t="inlineStr">
        <is>
          <t xml:space="preserve">نكهة التوت </t>
        </is>
      </c>
      <c r="E331" t="n">
        <v>8.702999999999999</v>
      </c>
      <c r="F331" t="n">
        <v>87.6048</v>
      </c>
      <c r="G331" t="inlineStr">
        <is>
          <t>101, 9405, 405, 108, 112, 9112, 9405, 112, 9401, 9108, 499, 9112, 9402, 101, 108, 112, 306, 405, 403, 402, 401, 108, 401, 306, 403, 405, 499, 402, 9405, 9402, 9401, 9112, 9108</t>
        </is>
      </c>
      <c r="H331" t="n">
        <v>0</v>
      </c>
      <c r="I331" t="n">
        <v>0</v>
      </c>
      <c r="J331" t="n">
        <v>0</v>
      </c>
      <c r="K331" t="n">
        <v>0</v>
      </c>
      <c r="L331" t="n">
        <v>0</v>
      </c>
      <c r="M331" t="n">
        <v>0</v>
      </c>
      <c r="N331" t="n">
        <v>0</v>
      </c>
      <c r="O331" t="n">
        <v>0</v>
      </c>
      <c r="P331" t="n">
        <v>0</v>
      </c>
      <c r="Q331" t="n">
        <v>-0.65</v>
      </c>
      <c r="R331" t="n">
        <v>0</v>
      </c>
      <c r="S331" t="n">
        <v>-0.65</v>
      </c>
      <c r="T331" t="n">
        <v>8.053000000000001</v>
      </c>
      <c r="U331" t="n">
        <v>80.8189</v>
      </c>
      <c r="V331" t="n">
        <v>10</v>
      </c>
      <c r="W331" t="n">
        <v>2.482</v>
      </c>
      <c r="X331" t="n">
        <v>10.267</v>
      </c>
      <c r="Y331" t="n">
        <v>13.608</v>
      </c>
      <c r="Z331" t="n">
        <v>14.997</v>
      </c>
      <c r="AA331" s="20" t="n">
        <v>45917</v>
      </c>
      <c r="AB331" t="inlineStr">
        <is>
          <t>شركة الاستشارية لتجارة الكيماويات</t>
        </is>
      </c>
      <c r="AC331" s="20" t="n">
        <v>46076</v>
      </c>
      <c r="AD331" t="n">
        <v>1.512</v>
      </c>
      <c r="AE331" t="n">
        <v>1.2497</v>
      </c>
      <c r="AF331" t="inlineStr">
        <is>
          <t>6:13</t>
        </is>
      </c>
      <c r="AG331" t="n">
        <v>0</v>
      </c>
    </row>
    <row r="332">
      <c r="A332" t="inlineStr">
        <is>
          <t>FLV</t>
        </is>
      </c>
      <c r="B332" t="inlineStr">
        <is>
          <t>RM</t>
        </is>
      </c>
      <c r="C332" t="inlineStr">
        <is>
          <t>RM.FLV.00032</t>
        </is>
      </c>
      <c r="D332" t="inlineStr">
        <is>
          <t>Caramel Flavour</t>
        </is>
      </c>
      <c r="E332" t="n">
        <v>8.1242</v>
      </c>
      <c r="F332" t="n">
        <v>94.2689</v>
      </c>
      <c r="G332" t="inlineStr">
        <is>
          <t>9401, 9112, 801, 9108, 9403, 9408, 9402, 9405, 408, 403, 405, 499, 401, 108, 101, 112, 801, 9401, 9405, 408, 405, 105, 403, 112, 9405, 108, 9112, 9403, 9408, 9108, 9112, 9402, 9403, 405, 403, 499, 401, 101, 105, 108, 112</t>
        </is>
      </c>
      <c r="H332" t="n">
        <v>4</v>
      </c>
      <c r="I332" t="n">
        <v>0</v>
      </c>
      <c r="J332" t="n">
        <v>0</v>
      </c>
      <c r="K332" t="n">
        <v>0</v>
      </c>
      <c r="L332" t="n">
        <v>0</v>
      </c>
      <c r="M332" t="n">
        <v>4</v>
      </c>
      <c r="N332" t="n">
        <v>0</v>
      </c>
      <c r="O332" t="n">
        <v>0</v>
      </c>
      <c r="P332" t="n">
        <v>0</v>
      </c>
      <c r="Q332" t="n">
        <v>-5.031</v>
      </c>
      <c r="R332" t="n">
        <v>0</v>
      </c>
      <c r="S332" t="n">
        <v>-5.031</v>
      </c>
      <c r="T332" t="n">
        <v>7.0932</v>
      </c>
      <c r="U332" t="n">
        <v>89.7954</v>
      </c>
      <c r="V332" t="n">
        <v>12.9303</v>
      </c>
      <c r="W332" t="n">
        <v>8.645</v>
      </c>
      <c r="X332" t="n">
        <v>12.681</v>
      </c>
      <c r="Y332" t="n">
        <v>15.313</v>
      </c>
      <c r="Z332" t="n">
        <v>19.1895</v>
      </c>
      <c r="AA332" s="20" t="n">
        <v>46078</v>
      </c>
      <c r="AB332" t="inlineStr">
        <is>
          <t>شركة القوقا التجارية</t>
        </is>
      </c>
      <c r="AC332" s="20" t="n">
        <v>46081</v>
      </c>
      <c r="AD332" t="n">
        <v>1.7014</v>
      </c>
      <c r="AE332" t="n">
        <v>1.5991</v>
      </c>
      <c r="AF332" t="inlineStr">
        <is>
          <t>4:13</t>
        </is>
      </c>
      <c r="AG332" t="n">
        <v>51.724</v>
      </c>
    </row>
    <row r="333">
      <c r="A333" t="inlineStr">
        <is>
          <t>FLV</t>
        </is>
      </c>
      <c r="B333" t="inlineStr">
        <is>
          <t>RM</t>
        </is>
      </c>
      <c r="C333" t="inlineStr">
        <is>
          <t>RM.FLV.00033</t>
        </is>
      </c>
      <c r="D333" t="inlineStr">
        <is>
          <t>نكهة الزعفران</t>
        </is>
      </c>
      <c r="E333" t="n">
        <v>22.2261</v>
      </c>
      <c r="F333" t="n">
        <v>894.245</v>
      </c>
      <c r="G333" t="inlineStr">
        <is>
          <t>112, 108, 101, 102, 201, 401, 402, 409, 499, 405, 306, 9112, 9108, 102, 9112, 108, 9405, 112, 405, 9405, 9401, 112, 101, 108, 401, 306, 201, 499, 405, 402, 409, 9405, 9108, 9112, 9401</t>
        </is>
      </c>
      <c r="H333" t="n">
        <v>0</v>
      </c>
      <c r="I333" t="n">
        <v>0</v>
      </c>
      <c r="J333" t="n">
        <v>0</v>
      </c>
      <c r="K333" t="n">
        <v>0</v>
      </c>
      <c r="L333" t="n">
        <v>0</v>
      </c>
      <c r="M333" t="n">
        <v>0</v>
      </c>
      <c r="N333" t="n">
        <v>0</v>
      </c>
      <c r="O333" t="n">
        <v>0</v>
      </c>
      <c r="P333" t="n">
        <v>0</v>
      </c>
      <c r="Q333" t="n">
        <v>-0.414</v>
      </c>
      <c r="R333" t="n">
        <v>0</v>
      </c>
      <c r="S333" t="n">
        <v>-0.414</v>
      </c>
      <c r="T333" t="n">
        <v>21.8121</v>
      </c>
      <c r="U333" t="n">
        <v>877.5881000000001</v>
      </c>
      <c r="V333" t="n">
        <v>40.234</v>
      </c>
      <c r="W333" t="n">
        <v>1.765</v>
      </c>
      <c r="X333" t="n">
        <v>2.446</v>
      </c>
      <c r="Y333" t="n">
        <v>3.954</v>
      </c>
      <c r="Z333" t="n">
        <v>4.627</v>
      </c>
      <c r="AA333" s="20" t="n">
        <v>2</v>
      </c>
      <c r="AC333" s="20" t="n">
        <v>46081</v>
      </c>
      <c r="AD333" t="n">
        <v>0.4393</v>
      </c>
      <c r="AE333" t="n">
        <v>0.3855</v>
      </c>
      <c r="AF333" t="inlineStr">
        <is>
          <t>56:17</t>
        </is>
      </c>
      <c r="AG333" t="n">
        <v>0</v>
      </c>
    </row>
    <row r="334">
      <c r="A334" t="inlineStr">
        <is>
          <t>FLV</t>
        </is>
      </c>
      <c r="B334" t="inlineStr">
        <is>
          <t>RM</t>
        </is>
      </c>
      <c r="C334" t="inlineStr">
        <is>
          <t>RM.FLV.00034</t>
        </is>
      </c>
      <c r="D334" t="inlineStr">
        <is>
          <t>كريمة الروز</t>
        </is>
      </c>
      <c r="E334" t="n">
        <v>81.15649999999999</v>
      </c>
      <c r="F334" t="n">
        <v>1771.7334</v>
      </c>
      <c r="G334" t="inlineStr">
        <is>
          <t>9401, 9112, 9102, 9108, 9405, 402, 405, 499, 306, 201, 401, 108, 101, 112, 9401, 102, 9405, 112, 9102, 9405, 108, 9112, 102, 9108, 9112, 306, 405, 499, 402, 401, 201, 102, 101, 108, 112</t>
        </is>
      </c>
      <c r="H334" t="n">
        <v>0</v>
      </c>
      <c r="I334" t="n">
        <v>0</v>
      </c>
      <c r="J334" t="n">
        <v>0</v>
      </c>
      <c r="K334" t="n">
        <v>0</v>
      </c>
      <c r="L334" t="n">
        <v>0</v>
      </c>
      <c r="M334" t="n">
        <v>0</v>
      </c>
      <c r="N334" t="n">
        <v>0</v>
      </c>
      <c r="O334" t="n">
        <v>0</v>
      </c>
      <c r="P334" t="n">
        <v>0</v>
      </c>
      <c r="Q334" t="n">
        <v>0</v>
      </c>
      <c r="R334" t="n">
        <v>0</v>
      </c>
      <c r="S334" t="n">
        <v>0</v>
      </c>
      <c r="T334" t="n">
        <v>81.15649999999999</v>
      </c>
      <c r="U334" t="n">
        <v>1771.7335</v>
      </c>
      <c r="V334" t="n">
        <v>21.775</v>
      </c>
      <c r="W334" t="n">
        <v>0.271</v>
      </c>
      <c r="X334" t="n">
        <v>0.298</v>
      </c>
      <c r="Y334" t="n">
        <v>0.298</v>
      </c>
      <c r="Z334" t="n">
        <v>0.892</v>
      </c>
      <c r="AA334" s="20" t="n">
        <v>45131</v>
      </c>
      <c r="AB334" t="inlineStr">
        <is>
          <t>مؤسسة القسوس للكيماويات</t>
        </is>
      </c>
      <c r="AC334" s="20" t="n">
        <v>46005</v>
      </c>
      <c r="AD334" t="n">
        <v>0.0331</v>
      </c>
      <c r="AE334" t="n">
        <v>0.0743</v>
      </c>
      <c r="AF334" t="inlineStr">
        <is>
          <t>1091:23</t>
        </is>
      </c>
      <c r="AG334" t="n">
        <v>0</v>
      </c>
    </row>
    <row r="335">
      <c r="A335" t="inlineStr">
        <is>
          <t>FLV</t>
        </is>
      </c>
      <c r="B335" t="inlineStr">
        <is>
          <t>RM</t>
        </is>
      </c>
      <c r="C335" t="inlineStr">
        <is>
          <t>RM.FLV.00035</t>
        </is>
      </c>
      <c r="D335" t="inlineStr">
        <is>
          <t xml:space="preserve">Cardamom Flavour </t>
        </is>
      </c>
      <c r="E335" t="n">
        <v>17.285</v>
      </c>
      <c r="F335" t="n">
        <v>439.8964</v>
      </c>
      <c r="G335" t="inlineStr">
        <is>
          <t>405, 401, 306, 403, 499, 402, 201, 101, 102, 108, 112, 101, 112, 9405, 9401, 405, 108, 9405, 102, 112, 9112, 9108, 9112, 9402, 499, 403, 405, 402, 306, 201, 401, 108, 9405, 9402, 9108, 9112, 9401</t>
        </is>
      </c>
      <c r="H335" t="n">
        <v>0</v>
      </c>
      <c r="I335" t="n">
        <v>0</v>
      </c>
      <c r="J335" t="n">
        <v>0</v>
      </c>
      <c r="K335" t="n">
        <v>0</v>
      </c>
      <c r="L335" t="n">
        <v>0</v>
      </c>
      <c r="M335" t="n">
        <v>0</v>
      </c>
      <c r="N335" t="n">
        <v>0</v>
      </c>
      <c r="O335" t="n">
        <v>0</v>
      </c>
      <c r="P335" t="n">
        <v>0</v>
      </c>
      <c r="Q335" t="n">
        <v>-0.063</v>
      </c>
      <c r="R335" t="n">
        <v>0</v>
      </c>
      <c r="S335" t="n">
        <v>-0.063</v>
      </c>
      <c r="T335" t="n">
        <v>17.222</v>
      </c>
      <c r="U335" t="n">
        <v>438.293</v>
      </c>
      <c r="V335" t="n">
        <v>25.4496</v>
      </c>
      <c r="W335" t="n">
        <v>0.08</v>
      </c>
      <c r="X335" t="n">
        <v>0.386</v>
      </c>
      <c r="Y335" t="n">
        <v>0.6840000000000001</v>
      </c>
      <c r="Z335" t="n">
        <v>1.441</v>
      </c>
      <c r="AA335" s="20" t="n">
        <v>44985</v>
      </c>
      <c r="AB335" t="inlineStr">
        <is>
          <t>شركة الاوتاد للتوريدات الغذائية</t>
        </is>
      </c>
      <c r="AC335" s="20" t="n">
        <v>46071</v>
      </c>
      <c r="AD335" t="n">
        <v>0.076</v>
      </c>
      <c r="AE335" t="n">
        <v>0.12</v>
      </c>
      <c r="AF335" t="inlineStr">
        <is>
          <t>143:12</t>
        </is>
      </c>
      <c r="AG335" t="n">
        <v>0</v>
      </c>
    </row>
    <row r="336">
      <c r="A336" t="inlineStr">
        <is>
          <t>FLV</t>
        </is>
      </c>
      <c r="B336" t="inlineStr">
        <is>
          <t>RM</t>
        </is>
      </c>
      <c r="C336" t="inlineStr">
        <is>
          <t>RM.FLV.00036</t>
        </is>
      </c>
      <c r="D336" t="inlineStr">
        <is>
          <t>نكهة جوز الهند</t>
        </is>
      </c>
      <c r="E336" t="n">
        <v>57.0525</v>
      </c>
      <c r="F336" t="n">
        <v>790.735</v>
      </c>
      <c r="G336" t="inlineStr">
        <is>
          <t>402, 405, 306, 403, 499, 201, 401, 108, 102, 9112, 112, 9102, 9112, 9102, 9405, 9401, 9108, 101, 108, 405, 9405, 112, 9401, 102, 9405, 499, 9108, 9112, 402, 405, 401, 403, 306, 201, 102, 101, 108, 112</t>
        </is>
      </c>
      <c r="H336" t="n">
        <v>0</v>
      </c>
      <c r="I336" t="n">
        <v>0</v>
      </c>
      <c r="J336" t="n">
        <v>0</v>
      </c>
      <c r="K336" t="n">
        <v>0</v>
      </c>
      <c r="L336" t="n">
        <v>0</v>
      </c>
      <c r="M336" t="n">
        <v>0</v>
      </c>
      <c r="N336" t="n">
        <v>0</v>
      </c>
      <c r="O336" t="n">
        <v>0</v>
      </c>
      <c r="P336" t="n">
        <v>0</v>
      </c>
      <c r="Q336" t="n">
        <v>-0.41</v>
      </c>
      <c r="R336" t="n">
        <v>0</v>
      </c>
      <c r="S336" t="n">
        <v>-0.41</v>
      </c>
      <c r="T336" t="n">
        <v>56.6425</v>
      </c>
      <c r="U336" t="n">
        <v>784.995</v>
      </c>
      <c r="V336" t="n">
        <v>15.6477</v>
      </c>
      <c r="W336" t="n">
        <v>1.032</v>
      </c>
      <c r="X336" t="n">
        <v>2.488</v>
      </c>
      <c r="Y336" t="n">
        <v>4.233</v>
      </c>
      <c r="Z336" t="n">
        <v>5.796</v>
      </c>
      <c r="AA336" s="20" t="n">
        <v>45885</v>
      </c>
      <c r="AB336" t="inlineStr">
        <is>
          <t>شركة الاستشارية لتجارة الكيماويات</t>
        </is>
      </c>
      <c r="AC336" s="20" t="n">
        <v>46081</v>
      </c>
      <c r="AD336" t="n">
        <v>0.4703</v>
      </c>
      <c r="AE336" t="n">
        <v>0.483</v>
      </c>
      <c r="AF336" t="inlineStr">
        <is>
          <t>117:8</t>
        </is>
      </c>
      <c r="AG336" t="n">
        <v>0</v>
      </c>
    </row>
    <row r="337">
      <c r="A337" t="inlineStr">
        <is>
          <t>FLV</t>
        </is>
      </c>
      <c r="B337" t="inlineStr">
        <is>
          <t>RM</t>
        </is>
      </c>
      <c r="C337" t="inlineStr">
        <is>
          <t>RM.FLV.00037</t>
        </is>
      </c>
      <c r="D337" t="inlineStr">
        <is>
          <t>نكهة المستكه</t>
        </is>
      </c>
      <c r="E337" t="n">
        <v>9.254</v>
      </c>
      <c r="F337" t="n">
        <v>258.4353</v>
      </c>
      <c r="G337" t="inlineStr">
        <is>
          <t>9402, 9405, 9304, 9112, 9401, 9108, 9409, 403, 499, 405, 402, 409, 304, 306, 108, 102, 201, 401, 9402, 9112, 9108, 9304, 101, 112, 9405, 304, 9401, 9409, 201, 304, 112, 108, 101, 102, 306, 403, 499, 401, 405, 409, 402</t>
        </is>
      </c>
      <c r="H337" t="n">
        <v>0</v>
      </c>
      <c r="I337" t="n">
        <v>0</v>
      </c>
      <c r="J337" t="n">
        <v>0</v>
      </c>
      <c r="K337" t="n">
        <v>0</v>
      </c>
      <c r="L337" t="n">
        <v>0</v>
      </c>
      <c r="M337" t="n">
        <v>0</v>
      </c>
      <c r="N337" t="n">
        <v>0</v>
      </c>
      <c r="O337" t="n">
        <v>0</v>
      </c>
      <c r="P337" t="n">
        <v>0</v>
      </c>
      <c r="Q337" t="n">
        <v>-2.2</v>
      </c>
      <c r="R337" t="n">
        <v>0</v>
      </c>
      <c r="S337" t="n">
        <v>-2.2</v>
      </c>
      <c r="T337" t="n">
        <v>7.054</v>
      </c>
      <c r="U337" t="n">
        <v>192.4959</v>
      </c>
      <c r="V337" t="n">
        <v>28.2693</v>
      </c>
      <c r="W337" t="n">
        <v>2.416</v>
      </c>
      <c r="X337" t="n">
        <v>3.194</v>
      </c>
      <c r="Y337" t="n">
        <v>7.983</v>
      </c>
      <c r="Z337" t="n">
        <v>12.309</v>
      </c>
      <c r="AA337" s="20" t="n">
        <v>46030</v>
      </c>
      <c r="AB337" t="inlineStr">
        <is>
          <t>شركة الاوتاد للتوريدات الغذائية</t>
        </is>
      </c>
      <c r="AC337" s="20" t="n">
        <v>46081</v>
      </c>
      <c r="AD337" t="n">
        <v>0.887</v>
      </c>
      <c r="AE337" t="n">
        <v>1.0257</v>
      </c>
      <c r="AF337" t="inlineStr">
        <is>
          <t>6:26</t>
        </is>
      </c>
      <c r="AG337" t="n">
        <v>0</v>
      </c>
    </row>
    <row r="338">
      <c r="A338" t="inlineStr">
        <is>
          <t>FLV</t>
        </is>
      </c>
      <c r="B338" t="inlineStr">
        <is>
          <t>RM</t>
        </is>
      </c>
      <c r="C338" t="inlineStr">
        <is>
          <t>RM.FLV.00038</t>
        </is>
      </c>
      <c r="D338" t="inlineStr">
        <is>
          <t>Custard flavor</t>
        </is>
      </c>
      <c r="E338" t="n">
        <v>8.935</v>
      </c>
      <c r="F338" t="n">
        <v>175.2973</v>
      </c>
      <c r="G338" t="inlineStr">
        <is>
          <t>405, 401, 499, 9102, 306, 102, 101, 108, 110, 112, 9401, 102, 9405, 103, 112, 112, 9103, 9112, 9405, 405, 101, 108, 9108, 9112, 9110, 401, 102, 110, 103, 108, 306, 405, 499, 9108, 9401, 9110, 9112, 9103, 9102, 9405</t>
        </is>
      </c>
      <c r="H338" t="n">
        <v>0</v>
      </c>
      <c r="I338" t="n">
        <v>0</v>
      </c>
      <c r="J338" t="n">
        <v>0</v>
      </c>
      <c r="K338" t="n">
        <v>0</v>
      </c>
      <c r="L338" t="n">
        <v>0</v>
      </c>
      <c r="M338" t="n">
        <v>0</v>
      </c>
      <c r="N338" t="n">
        <v>0</v>
      </c>
      <c r="O338" t="n">
        <v>0</v>
      </c>
      <c r="P338" t="n">
        <v>0</v>
      </c>
      <c r="Q338" t="n">
        <v>-0.668</v>
      </c>
      <c r="R338" t="n">
        <v>0</v>
      </c>
      <c r="S338" t="n">
        <v>-0.668</v>
      </c>
      <c r="T338" t="n">
        <v>8.266999999999999</v>
      </c>
      <c r="U338" t="n">
        <v>162.1917</v>
      </c>
      <c r="V338" t="n">
        <v>19.6192</v>
      </c>
      <c r="W338" t="n">
        <v>1.814</v>
      </c>
      <c r="X338" t="n">
        <v>3.082</v>
      </c>
      <c r="Y338" t="n">
        <v>3.466</v>
      </c>
      <c r="Z338" t="n">
        <v>3.566</v>
      </c>
      <c r="AA338" s="20" t="n">
        <v>45175</v>
      </c>
      <c r="AB338" t="inlineStr">
        <is>
          <t>الشركة المتحدة لصناعة المطيبات والنكهات</t>
        </is>
      </c>
      <c r="AC338" s="20" t="n">
        <v>46080</v>
      </c>
      <c r="AD338" t="n">
        <v>0.3851</v>
      </c>
      <c r="AE338" t="n">
        <v>0.2971</v>
      </c>
      <c r="AF338" t="inlineStr">
        <is>
          <t>27:24</t>
        </is>
      </c>
      <c r="AG338" t="n">
        <v>0</v>
      </c>
    </row>
    <row r="339">
      <c r="A339" t="inlineStr">
        <is>
          <t>FLV</t>
        </is>
      </c>
      <c r="B339" t="inlineStr">
        <is>
          <t>RM</t>
        </is>
      </c>
      <c r="C339" t="inlineStr">
        <is>
          <t>RM.FLV.00039</t>
        </is>
      </c>
      <c r="D339" t="inlineStr">
        <is>
          <t xml:space="preserve"> نكهة التوت البري</t>
        </is>
      </c>
      <c r="E339" t="n">
        <v>17.8978</v>
      </c>
      <c r="F339" t="n">
        <v>214.9907</v>
      </c>
      <c r="G339" t="inlineStr">
        <is>
          <t>112, 108, 101, 306, 403, 401, 405, 9112, 9108, 499, 9405, 9401, 9402, 112, 9405, 405, 108, 101, 9108, 9401, 9405, 9402, 9112, 112, 9112, 108, 401, 499, 403, 306, 405</t>
        </is>
      </c>
      <c r="H339" t="n">
        <v>0</v>
      </c>
      <c r="I339" t="n">
        <v>0</v>
      </c>
      <c r="J339" t="n">
        <v>0</v>
      </c>
      <c r="K339" t="n">
        <v>0</v>
      </c>
      <c r="L339" t="n">
        <v>0</v>
      </c>
      <c r="M339" t="n">
        <v>0</v>
      </c>
      <c r="N339" t="n">
        <v>0</v>
      </c>
      <c r="O339" t="n">
        <v>0</v>
      </c>
      <c r="P339" t="n">
        <v>0</v>
      </c>
      <c r="Q339" t="n">
        <v>-1.434</v>
      </c>
      <c r="R339" t="n">
        <v>0</v>
      </c>
      <c r="S339" t="n">
        <v>-1.434</v>
      </c>
      <c r="T339" t="n">
        <v>16.4638</v>
      </c>
      <c r="U339" t="n">
        <v>197.7827</v>
      </c>
      <c r="V339" t="n">
        <v>12</v>
      </c>
      <c r="W339" t="n">
        <v>3.375</v>
      </c>
      <c r="X339" t="n">
        <v>15.471</v>
      </c>
      <c r="Y339" t="n">
        <v>17.48</v>
      </c>
      <c r="Z339" t="n">
        <v>18.28</v>
      </c>
      <c r="AA339" s="20" t="n">
        <v>45917</v>
      </c>
      <c r="AB339" t="inlineStr">
        <is>
          <t>شركة الاستشارية لتجارة الكيماويات</t>
        </is>
      </c>
      <c r="AC339" s="20" t="n">
        <v>46081</v>
      </c>
      <c r="AD339" t="n">
        <v>1.9422</v>
      </c>
      <c r="AE339" t="n">
        <v>1.5233</v>
      </c>
      <c r="AF339" t="inlineStr">
        <is>
          <t>10:24</t>
        </is>
      </c>
      <c r="AG339" t="n">
        <v>0</v>
      </c>
    </row>
    <row r="340">
      <c r="A340" t="inlineStr">
        <is>
          <t>FLV</t>
        </is>
      </c>
      <c r="B340" t="inlineStr">
        <is>
          <t>RM</t>
        </is>
      </c>
      <c r="C340" t="inlineStr">
        <is>
          <t>RM.FLV.00040</t>
        </is>
      </c>
      <c r="D340" t="inlineStr">
        <is>
          <t>Toffee Flavor</t>
        </is>
      </c>
      <c r="E340" t="n">
        <v>2.7404</v>
      </c>
      <c r="F340" t="n">
        <v>21.9232</v>
      </c>
      <c r="G340" t="inlineStr">
        <is>
          <t>499, 403, 401, 201, 9401, 9402, 401, 499, 403, 101, 201, 9402, 101, 9401</t>
        </is>
      </c>
      <c r="H340" t="n">
        <v>0</v>
      </c>
      <c r="I340" t="n">
        <v>0</v>
      </c>
      <c r="J340" t="n">
        <v>0</v>
      </c>
      <c r="K340" t="n">
        <v>0</v>
      </c>
      <c r="L340" t="n">
        <v>0</v>
      </c>
      <c r="M340" t="n">
        <v>0</v>
      </c>
      <c r="N340" t="n">
        <v>0</v>
      </c>
      <c r="O340" t="n">
        <v>0</v>
      </c>
      <c r="P340" t="n">
        <v>0</v>
      </c>
      <c r="Q340" t="n">
        <v>0</v>
      </c>
      <c r="R340" t="n">
        <v>0</v>
      </c>
      <c r="S340" t="n">
        <v>0</v>
      </c>
      <c r="T340" t="n">
        <v>2.7404</v>
      </c>
      <c r="U340" t="n">
        <v>21.9232</v>
      </c>
      <c r="V340" t="n">
        <v>8</v>
      </c>
      <c r="W340" t="n">
        <v>0</v>
      </c>
      <c r="X340" t="n">
        <v>0</v>
      </c>
      <c r="Y340" t="n">
        <v>0</v>
      </c>
      <c r="Z340" t="n">
        <v>0</v>
      </c>
      <c r="AA340" s="20" t="n">
        <v>44742</v>
      </c>
      <c r="AB340" t="inlineStr">
        <is>
          <t>مؤسسة القسوس للكيماويات</t>
        </is>
      </c>
      <c r="AC340" s="20" t="n">
        <v>45372</v>
      </c>
      <c r="AD340" t="n">
        <v>0</v>
      </c>
      <c r="AE340" t="n">
        <v>0</v>
      </c>
      <c r="AG340" t="n">
        <v>0</v>
      </c>
    </row>
    <row r="341">
      <c r="A341" t="inlineStr">
        <is>
          <t>FLV</t>
        </is>
      </c>
      <c r="B341" t="inlineStr">
        <is>
          <t>RM</t>
        </is>
      </c>
      <c r="C341" t="inlineStr">
        <is>
          <t>RM.FLV.00041</t>
        </is>
      </c>
      <c r="D341" t="inlineStr">
        <is>
          <t>PREGEL Blueberry Flavor</t>
        </is>
      </c>
      <c r="E341" t="n">
        <v>0</v>
      </c>
      <c r="F341" t="n">
        <v>0</v>
      </c>
      <c r="G341" t="inlineStr">
        <is>
          <t>402, 402</t>
        </is>
      </c>
      <c r="H341" t="n">
        <v>0</v>
      </c>
      <c r="I341" t="n">
        <v>0</v>
      </c>
      <c r="J341" t="n">
        <v>0</v>
      </c>
      <c r="K341" t="n">
        <v>0</v>
      </c>
      <c r="L341" t="n">
        <v>0</v>
      </c>
      <c r="M341" t="n">
        <v>0</v>
      </c>
      <c r="N341" t="n">
        <v>0</v>
      </c>
      <c r="O341" t="n">
        <v>0</v>
      </c>
      <c r="P341" t="n">
        <v>0</v>
      </c>
      <c r="Q341" t="n">
        <v>0</v>
      </c>
      <c r="R341" t="n">
        <v>0</v>
      </c>
      <c r="S341" t="n">
        <v>0</v>
      </c>
      <c r="T341" t="n">
        <v>0</v>
      </c>
      <c r="U341" t="n">
        <v>0</v>
      </c>
      <c r="V341" t="n">
        <v>6.543</v>
      </c>
      <c r="W341" t="n">
        <v>0</v>
      </c>
      <c r="X341" t="n">
        <v>0</v>
      </c>
      <c r="Y341" t="n">
        <v>0</v>
      </c>
      <c r="Z341" t="n">
        <v>0</v>
      </c>
      <c r="AA341" s="20" t="n">
        <v>2</v>
      </c>
      <c r="AC341" s="20" t="n">
        <v>2</v>
      </c>
      <c r="AD341" t="n">
        <v>0</v>
      </c>
      <c r="AE341" t="n">
        <v>0</v>
      </c>
      <c r="AG341" t="n">
        <v>0</v>
      </c>
    </row>
    <row r="342">
      <c r="A342" t="inlineStr">
        <is>
          <t>FLV</t>
        </is>
      </c>
      <c r="B342" t="inlineStr">
        <is>
          <t>RM</t>
        </is>
      </c>
      <c r="C342" t="inlineStr">
        <is>
          <t>RM.FLV.00042</t>
        </is>
      </c>
      <c r="D342" t="inlineStr">
        <is>
          <t xml:space="preserve">RUBY CHOCOLATE </t>
        </is>
      </c>
      <c r="E342" t="n">
        <v>9</v>
      </c>
      <c r="F342" t="n">
        <v>50.6307</v>
      </c>
      <c r="G342" t="inlineStr">
        <is>
          <t>499, 405, 404, 403, 102, 108, 9402, 605, 9108, 9404, 9405, 102, 405, 499, 404, 403, 605, 108, 9402, 9108, 9405, 9404</t>
        </is>
      </c>
      <c r="H342" t="n">
        <v>0</v>
      </c>
      <c r="I342" t="n">
        <v>0</v>
      </c>
      <c r="J342" t="n">
        <v>0</v>
      </c>
      <c r="K342" t="n">
        <v>0</v>
      </c>
      <c r="L342" t="n">
        <v>0</v>
      </c>
      <c r="M342" t="n">
        <v>0</v>
      </c>
      <c r="N342" t="n">
        <v>0</v>
      </c>
      <c r="O342" t="n">
        <v>0</v>
      </c>
      <c r="P342" t="n">
        <v>0</v>
      </c>
      <c r="Q342" t="n">
        <v>0</v>
      </c>
      <c r="R342" t="n">
        <v>0</v>
      </c>
      <c r="S342" t="n">
        <v>0</v>
      </c>
      <c r="T342" t="n">
        <v>9</v>
      </c>
      <c r="U342" t="n">
        <v>50.6307</v>
      </c>
      <c r="V342" t="n">
        <v>5.6256</v>
      </c>
      <c r="W342" t="n">
        <v>0</v>
      </c>
      <c r="X342" t="n">
        <v>200.9</v>
      </c>
      <c r="Y342" t="n">
        <v>235.4</v>
      </c>
      <c r="Z342" t="n">
        <v>235.4</v>
      </c>
      <c r="AA342" s="20" t="n">
        <v>44768</v>
      </c>
      <c r="AB342" t="inlineStr">
        <is>
          <t>OKAO.01/2022</t>
        </is>
      </c>
      <c r="AC342" s="20" t="n">
        <v>45944</v>
      </c>
      <c r="AD342" t="n">
        <v>26.1555</v>
      </c>
      <c r="AE342" t="n">
        <v>19.6166</v>
      </c>
      <c r="AF342" t="inlineStr">
        <is>
          <t>0:13</t>
        </is>
      </c>
      <c r="AG342" t="n">
        <v>0</v>
      </c>
    </row>
    <row r="343">
      <c r="A343" t="inlineStr">
        <is>
          <t>FLV</t>
        </is>
      </c>
      <c r="B343" t="inlineStr">
        <is>
          <t>RM</t>
        </is>
      </c>
      <c r="C343" t="inlineStr">
        <is>
          <t>RM.FLV.00043</t>
        </is>
      </c>
      <c r="D343" t="inlineStr">
        <is>
          <t>نكهة الليمون</t>
        </is>
      </c>
      <c r="E343" t="n">
        <v>111.2371</v>
      </c>
      <c r="F343" t="n">
        <v>1840.1668</v>
      </c>
      <c r="G343" t="inlineStr">
        <is>
          <t>9405, 9406, 9402, 9102, 406, 9112, 9401, 9108, 9403, 801, 499, 405, 403, 306, 108, 102, 401, 9403, 9402, 9112, 406, 9108, 801, 108, 499, 101, 405, 9405, 9112, 9102, 112, 112, 9405, 102, 9401, 9406, 112, 108, 101, 306, 403, 499, 401, 405</t>
        </is>
      </c>
      <c r="H343" t="n">
        <v>0</v>
      </c>
      <c r="I343" t="n">
        <v>0</v>
      </c>
      <c r="J343" t="n">
        <v>0</v>
      </c>
      <c r="K343" t="n">
        <v>0</v>
      </c>
      <c r="L343" t="n">
        <v>0</v>
      </c>
      <c r="M343" t="n">
        <v>0</v>
      </c>
      <c r="N343" t="n">
        <v>0</v>
      </c>
      <c r="O343" t="n">
        <v>0</v>
      </c>
      <c r="P343" t="n">
        <v>0</v>
      </c>
      <c r="Q343" t="n">
        <v>-3.2622</v>
      </c>
      <c r="R343" t="n">
        <v>0</v>
      </c>
      <c r="S343" t="n">
        <v>-3.2622</v>
      </c>
      <c r="T343" t="n">
        <v>107.9749</v>
      </c>
      <c r="U343" t="n">
        <v>1785.484</v>
      </c>
      <c r="V343" t="n">
        <v>17</v>
      </c>
      <c r="W343" t="n">
        <v>8.711399999999999</v>
      </c>
      <c r="X343" t="n">
        <v>25.6599</v>
      </c>
      <c r="Y343" t="n">
        <v>34.4039</v>
      </c>
      <c r="Z343" t="n">
        <v>41.9089</v>
      </c>
      <c r="AA343" s="20" t="n">
        <v>45960</v>
      </c>
      <c r="AB343" t="inlineStr">
        <is>
          <t>شركة الاستشارية لتجارة الكيماويات</t>
        </is>
      </c>
      <c r="AC343" s="20" t="n">
        <v>46081</v>
      </c>
      <c r="AD343" t="n">
        <v>3.8226</v>
      </c>
      <c r="AE343" t="n">
        <v>3.4924</v>
      </c>
      <c r="AF343" t="inlineStr">
        <is>
          <t>30:27</t>
        </is>
      </c>
      <c r="AG343" t="n">
        <v>0</v>
      </c>
    </row>
    <row r="344">
      <c r="A344" t="inlineStr">
        <is>
          <t>FLV</t>
        </is>
      </c>
      <c r="B344" t="inlineStr">
        <is>
          <t>RM</t>
        </is>
      </c>
      <c r="C344" t="inlineStr">
        <is>
          <t>RM.FLV.00044</t>
        </is>
      </c>
      <c r="D344" t="inlineStr">
        <is>
          <t xml:space="preserve">Vitala Cream Patisserie Spray 250ml </t>
        </is>
      </c>
      <c r="E344" t="n">
        <v>0</v>
      </c>
      <c r="F344" t="n">
        <v>0</v>
      </c>
      <c r="G344" t="inlineStr">
        <is>
          <t>303, 303</t>
        </is>
      </c>
      <c r="H344" t="n">
        <v>0</v>
      </c>
      <c r="I344" t="n">
        <v>0</v>
      </c>
      <c r="J344" t="n">
        <v>0</v>
      </c>
      <c r="K344" t="n">
        <v>0</v>
      </c>
      <c r="L344" t="n">
        <v>0</v>
      </c>
      <c r="M344" t="n">
        <v>0</v>
      </c>
      <c r="N344" t="n">
        <v>0</v>
      </c>
      <c r="O344" t="n">
        <v>0</v>
      </c>
      <c r="P344" t="n">
        <v>0</v>
      </c>
      <c r="Q344" t="n">
        <v>0</v>
      </c>
      <c r="R344" t="n">
        <v>0</v>
      </c>
      <c r="S344" t="n">
        <v>0</v>
      </c>
      <c r="T344" t="n">
        <v>0</v>
      </c>
      <c r="U344" t="n">
        <v>0</v>
      </c>
      <c r="V344" t="n">
        <v>0.9204</v>
      </c>
      <c r="W344" t="n">
        <v>0</v>
      </c>
      <c r="X344" t="n">
        <v>0</v>
      </c>
      <c r="Y344" t="n">
        <v>0</v>
      </c>
      <c r="Z344" t="n">
        <v>0</v>
      </c>
      <c r="AA344" s="20" t="n">
        <v>44956</v>
      </c>
      <c r="AB344" t="inlineStr">
        <is>
          <t xml:space="preserve"> Creme .01/2023</t>
        </is>
      </c>
      <c r="AC344" s="20" t="n">
        <v>44957</v>
      </c>
      <c r="AD344" t="n">
        <v>0</v>
      </c>
      <c r="AE344" t="n">
        <v>0</v>
      </c>
      <c r="AG344" t="n">
        <v>0</v>
      </c>
    </row>
    <row r="345">
      <c r="A345" t="inlineStr">
        <is>
          <t>FLV</t>
        </is>
      </c>
      <c r="B345" t="inlineStr">
        <is>
          <t>RM</t>
        </is>
      </c>
      <c r="C345" t="inlineStr">
        <is>
          <t>RM.FLV.00045</t>
        </is>
      </c>
      <c r="D345" t="inlineStr">
        <is>
          <t>نكهة البطيخ</t>
        </is>
      </c>
      <c r="E345" t="n">
        <v>0.1</v>
      </c>
      <c r="F345" t="n">
        <v>1.1207</v>
      </c>
      <c r="G345" t="inlineStr">
        <is>
          <t>403, 499, 403, 499</t>
        </is>
      </c>
      <c r="H345" t="n">
        <v>0</v>
      </c>
      <c r="I345" t="n">
        <v>0</v>
      </c>
      <c r="J345" t="n">
        <v>0</v>
      </c>
      <c r="K345" t="n">
        <v>0</v>
      </c>
      <c r="L345" t="n">
        <v>0</v>
      </c>
      <c r="M345" t="n">
        <v>0</v>
      </c>
      <c r="N345" t="n">
        <v>0</v>
      </c>
      <c r="O345" t="n">
        <v>0</v>
      </c>
      <c r="P345" t="n">
        <v>0</v>
      </c>
      <c r="Q345" t="n">
        <v>0</v>
      </c>
      <c r="R345" t="n">
        <v>0</v>
      </c>
      <c r="S345" t="n">
        <v>0</v>
      </c>
      <c r="T345" t="n">
        <v>0.1</v>
      </c>
      <c r="U345" t="n">
        <v>1.1207</v>
      </c>
      <c r="V345" t="n">
        <v>11.2066</v>
      </c>
      <c r="W345" t="n">
        <v>0</v>
      </c>
      <c r="X345" t="n">
        <v>0</v>
      </c>
      <c r="Y345" t="n">
        <v>0</v>
      </c>
      <c r="Z345" t="n">
        <v>0</v>
      </c>
      <c r="AA345" s="20" t="n">
        <v>45014</v>
      </c>
      <c r="AB345" t="inlineStr">
        <is>
          <t>مؤسسة القسوس للكيماويات</t>
        </is>
      </c>
      <c r="AC345" s="20" t="n">
        <v>45224</v>
      </c>
      <c r="AD345" t="n">
        <v>0</v>
      </c>
      <c r="AE345" t="n">
        <v>0</v>
      </c>
      <c r="AG345" t="n">
        <v>0</v>
      </c>
    </row>
    <row r="346">
      <c r="A346" t="inlineStr">
        <is>
          <t>FLV</t>
        </is>
      </c>
      <c r="B346" t="inlineStr">
        <is>
          <t>RM</t>
        </is>
      </c>
      <c r="C346" t="inlineStr">
        <is>
          <t>RM.FLV.00046</t>
        </is>
      </c>
      <c r="D346" t="inlineStr">
        <is>
          <t xml:space="preserve">نكهة شمام </t>
        </is>
      </c>
      <c r="E346" t="n">
        <v>0.6</v>
      </c>
      <c r="F346" t="n">
        <v>5.6904</v>
      </c>
      <c r="G346" t="inlineStr">
        <is>
          <t>403, 499, 403, 499</t>
        </is>
      </c>
      <c r="H346" t="n">
        <v>0</v>
      </c>
      <c r="I346" t="n">
        <v>0</v>
      </c>
      <c r="J346" t="n">
        <v>0</v>
      </c>
      <c r="K346" t="n">
        <v>0</v>
      </c>
      <c r="L346" t="n">
        <v>0</v>
      </c>
      <c r="M346" t="n">
        <v>0</v>
      </c>
      <c r="N346" t="n">
        <v>0</v>
      </c>
      <c r="O346" t="n">
        <v>0</v>
      </c>
      <c r="P346" t="n">
        <v>0</v>
      </c>
      <c r="Q346" t="n">
        <v>0</v>
      </c>
      <c r="R346" t="n">
        <v>0</v>
      </c>
      <c r="S346" t="n">
        <v>0</v>
      </c>
      <c r="T346" t="n">
        <v>0.6</v>
      </c>
      <c r="U346" t="n">
        <v>5.6904</v>
      </c>
      <c r="V346" t="n">
        <v>12.5286</v>
      </c>
      <c r="W346" t="n">
        <v>0</v>
      </c>
      <c r="X346" t="n">
        <v>0</v>
      </c>
      <c r="Y346" t="n">
        <v>0</v>
      </c>
      <c r="Z346" t="n">
        <v>0</v>
      </c>
      <c r="AA346" s="20" t="n">
        <v>45021</v>
      </c>
      <c r="AB346" t="inlineStr">
        <is>
          <t>مؤسسة القسوس للكيماويات</t>
        </is>
      </c>
      <c r="AC346" s="20" t="n">
        <v>45200</v>
      </c>
      <c r="AD346" t="n">
        <v>0</v>
      </c>
      <c r="AE346" t="n">
        <v>0</v>
      </c>
      <c r="AG346" t="n">
        <v>0</v>
      </c>
    </row>
    <row r="347">
      <c r="A347" t="inlineStr">
        <is>
          <t>FLV</t>
        </is>
      </c>
      <c r="B347" t="inlineStr">
        <is>
          <t>RM</t>
        </is>
      </c>
      <c r="C347" t="inlineStr">
        <is>
          <t>RM.FLV.00047</t>
        </is>
      </c>
      <c r="D347" t="inlineStr">
        <is>
          <t xml:space="preserve">نكهة التوفي كراميل </t>
        </is>
      </c>
      <c r="E347" t="n">
        <v>41.978</v>
      </c>
      <c r="F347" t="n">
        <v>419.78</v>
      </c>
      <c r="G347" t="inlineStr">
        <is>
          <t>801, 101, 108, 112, 401, 112, 403, 9112, 9401, 9403, 9402, 9108, 9112, 9403, 101, 108, 112, 403, 306, 499, 409, 402, 9402, 9401, 9108, 801, 9112, 9403, 401, 108, 403, 499, 409, 402, 306</t>
        </is>
      </c>
      <c r="H347" t="n">
        <v>0</v>
      </c>
      <c r="I347" t="n">
        <v>0</v>
      </c>
      <c r="J347" t="n">
        <v>0</v>
      </c>
      <c r="K347" t="n">
        <v>0</v>
      </c>
      <c r="L347" t="n">
        <v>0</v>
      </c>
      <c r="M347" t="n">
        <v>0</v>
      </c>
      <c r="N347" t="n">
        <v>0</v>
      </c>
      <c r="O347" t="n">
        <v>0</v>
      </c>
      <c r="P347" t="n">
        <v>0</v>
      </c>
      <c r="Q347" t="n">
        <v>-2.142</v>
      </c>
      <c r="R347" t="n">
        <v>0</v>
      </c>
      <c r="S347" t="n">
        <v>-2.142</v>
      </c>
      <c r="T347" t="n">
        <v>39.836</v>
      </c>
      <c r="U347" t="n">
        <v>398.36</v>
      </c>
      <c r="V347" t="n">
        <v>10</v>
      </c>
      <c r="W347" t="n">
        <v>2.142</v>
      </c>
      <c r="X347" t="n">
        <v>4.784</v>
      </c>
      <c r="Y347" t="n">
        <v>10.064</v>
      </c>
      <c r="Z347" t="n">
        <v>11.065</v>
      </c>
      <c r="AA347" s="20" t="n">
        <v>45938</v>
      </c>
      <c r="AB347" t="inlineStr">
        <is>
          <t>الشركة المتحدة لصناعة المطيبات والنكهات</t>
        </is>
      </c>
      <c r="AC347" s="20" t="n">
        <v>46076</v>
      </c>
      <c r="AD347" t="n">
        <v>1.1182</v>
      </c>
      <c r="AE347" t="n">
        <v>0.922</v>
      </c>
      <c r="AF347" t="inlineStr">
        <is>
          <t>43:6</t>
        </is>
      </c>
      <c r="AG347" t="n">
        <v>0</v>
      </c>
    </row>
    <row r="348">
      <c r="A348" t="inlineStr">
        <is>
          <t>FLV</t>
        </is>
      </c>
      <c r="B348" t="inlineStr">
        <is>
          <t>RM</t>
        </is>
      </c>
      <c r="C348" t="inlineStr">
        <is>
          <t>RM.FLV.00048</t>
        </is>
      </c>
      <c r="D348" t="inlineStr">
        <is>
          <t xml:space="preserve">نكهة الكاباتشينو </t>
        </is>
      </c>
      <c r="E348" t="n">
        <v>0.63</v>
      </c>
      <c r="F348" t="n">
        <v>6.93</v>
      </c>
      <c r="G348" t="inlineStr">
        <is>
          <t>403, 403</t>
        </is>
      </c>
      <c r="H348" t="n">
        <v>0</v>
      </c>
      <c r="I348" t="n">
        <v>0</v>
      </c>
      <c r="J348" t="n">
        <v>0</v>
      </c>
      <c r="K348" t="n">
        <v>0</v>
      </c>
      <c r="L348" t="n">
        <v>0</v>
      </c>
      <c r="M348" t="n">
        <v>0</v>
      </c>
      <c r="N348" t="n">
        <v>0</v>
      </c>
      <c r="O348" t="n">
        <v>0</v>
      </c>
      <c r="P348" t="n">
        <v>0</v>
      </c>
      <c r="Q348" t="n">
        <v>0</v>
      </c>
      <c r="R348" t="n">
        <v>0</v>
      </c>
      <c r="S348" t="n">
        <v>0</v>
      </c>
      <c r="T348" t="n">
        <v>0.63</v>
      </c>
      <c r="U348" t="n">
        <v>6.93</v>
      </c>
      <c r="V348" t="n">
        <v>11</v>
      </c>
      <c r="W348" t="n">
        <v>0</v>
      </c>
      <c r="X348" t="n">
        <v>0</v>
      </c>
      <c r="Y348" t="n">
        <v>0</v>
      </c>
      <c r="Z348" t="n">
        <v>0</v>
      </c>
      <c r="AA348" s="20" t="n">
        <v>45267</v>
      </c>
      <c r="AB348" t="inlineStr">
        <is>
          <t>مؤسسة القسوس للكيماويات</t>
        </is>
      </c>
      <c r="AC348" s="20" t="n">
        <v>45382</v>
      </c>
      <c r="AD348" t="n">
        <v>0</v>
      </c>
      <c r="AE348" t="n">
        <v>0</v>
      </c>
      <c r="AG348" t="n">
        <v>0</v>
      </c>
    </row>
    <row r="349">
      <c r="A349" t="inlineStr">
        <is>
          <t>FLV</t>
        </is>
      </c>
      <c r="B349" t="inlineStr">
        <is>
          <t>RM</t>
        </is>
      </c>
      <c r="C349" t="inlineStr">
        <is>
          <t>RM.FLV.00049</t>
        </is>
      </c>
      <c r="D349" t="inlineStr">
        <is>
          <t>نكهة الموز</t>
        </is>
      </c>
      <c r="E349" t="n">
        <v>6.44</v>
      </c>
      <c r="F349" t="n">
        <v>99.9295</v>
      </c>
      <c r="G349" t="inlineStr">
        <is>
          <t>499, 403, 9102, 108, 9403, 499, 403, 108, 9403, 9102, 102, 108, 102</t>
        </is>
      </c>
      <c r="H349" t="n">
        <v>0</v>
      </c>
      <c r="I349" t="n">
        <v>0</v>
      </c>
      <c r="J349" t="n">
        <v>0</v>
      </c>
      <c r="K349" t="n">
        <v>0</v>
      </c>
      <c r="L349" t="n">
        <v>0</v>
      </c>
      <c r="M349" t="n">
        <v>0</v>
      </c>
      <c r="N349" t="n">
        <v>0</v>
      </c>
      <c r="O349" t="n">
        <v>0</v>
      </c>
      <c r="P349" t="n">
        <v>0</v>
      </c>
      <c r="Q349" t="n">
        <v>0</v>
      </c>
      <c r="R349" t="n">
        <v>0</v>
      </c>
      <c r="S349" t="n">
        <v>0</v>
      </c>
      <c r="T349" t="n">
        <v>6.44</v>
      </c>
      <c r="U349" t="n">
        <v>99.9295</v>
      </c>
      <c r="V349" t="n">
        <v>15.517</v>
      </c>
      <c r="W349" t="n">
        <v>0</v>
      </c>
      <c r="X349" t="n">
        <v>0</v>
      </c>
      <c r="Y349" t="n">
        <v>0</v>
      </c>
      <c r="Z349" t="n">
        <v>0</v>
      </c>
      <c r="AA349" s="20" t="n">
        <v>45918</v>
      </c>
      <c r="AB349" t="inlineStr">
        <is>
          <t>شركة الاوتاد للتوريدات الغذائية</t>
        </is>
      </c>
      <c r="AC349" s="20" t="n">
        <v>2</v>
      </c>
      <c r="AD349" t="n">
        <v>0</v>
      </c>
      <c r="AE349" t="n">
        <v>0</v>
      </c>
      <c r="AG349" t="n">
        <v>0</v>
      </c>
    </row>
    <row r="350">
      <c r="A350" t="inlineStr">
        <is>
          <t>FLV</t>
        </is>
      </c>
      <c r="B350" t="inlineStr">
        <is>
          <t>RM</t>
        </is>
      </c>
      <c r="C350" t="inlineStr">
        <is>
          <t>RM.FLV.00050</t>
        </is>
      </c>
      <c r="D350" t="inlineStr">
        <is>
          <t>نكهة التفاح الاخضر -زيتي</t>
        </is>
      </c>
      <c r="E350" t="n">
        <v>4</v>
      </c>
      <c r="F350" t="n">
        <v>58</v>
      </c>
      <c r="G350" t="inlineStr">
        <is>
          <t>499, 403, 108, 9403, 499, 403, 108, 9403</t>
        </is>
      </c>
      <c r="H350" t="n">
        <v>0</v>
      </c>
      <c r="I350" t="n">
        <v>0</v>
      </c>
      <c r="J350" t="n">
        <v>0</v>
      </c>
      <c r="K350" t="n">
        <v>0</v>
      </c>
      <c r="L350" t="n">
        <v>0</v>
      </c>
      <c r="M350" t="n">
        <v>0</v>
      </c>
      <c r="N350" t="n">
        <v>0</v>
      </c>
      <c r="O350" t="n">
        <v>0</v>
      </c>
      <c r="P350" t="n">
        <v>0</v>
      </c>
      <c r="Q350" t="n">
        <v>0</v>
      </c>
      <c r="R350" t="n">
        <v>0</v>
      </c>
      <c r="S350" t="n">
        <v>0</v>
      </c>
      <c r="T350" t="n">
        <v>4</v>
      </c>
      <c r="U350" t="n">
        <v>58</v>
      </c>
      <c r="V350" t="n">
        <v>14.5</v>
      </c>
      <c r="W350" t="n">
        <v>0</v>
      </c>
      <c r="X350" t="n">
        <v>0</v>
      </c>
      <c r="Y350" t="n">
        <v>0</v>
      </c>
      <c r="Z350" t="n">
        <v>0</v>
      </c>
      <c r="AA350" s="20" t="n">
        <v>45890</v>
      </c>
      <c r="AB350" t="inlineStr">
        <is>
          <t>شركة الاستشارية لتجارة الكيماويات</t>
        </is>
      </c>
      <c r="AC350" s="20" t="n">
        <v>2</v>
      </c>
      <c r="AD350" t="n">
        <v>0</v>
      </c>
      <c r="AE350" t="n">
        <v>0</v>
      </c>
      <c r="AG350" t="n">
        <v>0</v>
      </c>
    </row>
    <row r="351">
      <c r="A351" t="inlineStr">
        <is>
          <t>FLV</t>
        </is>
      </c>
      <c r="B351" t="inlineStr">
        <is>
          <t>RM</t>
        </is>
      </c>
      <c r="C351" t="inlineStr">
        <is>
          <t>RM.FLV.00051</t>
        </is>
      </c>
      <c r="D351" t="inlineStr">
        <is>
          <t xml:space="preserve">نكهة اناناس </t>
        </is>
      </c>
      <c r="E351" t="n">
        <v>2.211</v>
      </c>
      <c r="F351" t="n">
        <v>24.5407</v>
      </c>
      <c r="G351" t="inlineStr">
        <is>
          <t>403, 499, 403, 499</t>
        </is>
      </c>
      <c r="H351" t="n">
        <v>0</v>
      </c>
      <c r="I351" t="n">
        <v>0</v>
      </c>
      <c r="J351" t="n">
        <v>0</v>
      </c>
      <c r="K351" t="n">
        <v>0</v>
      </c>
      <c r="L351" t="n">
        <v>0</v>
      </c>
      <c r="M351" t="n">
        <v>0</v>
      </c>
      <c r="N351" t="n">
        <v>0</v>
      </c>
      <c r="O351" t="n">
        <v>0</v>
      </c>
      <c r="P351" t="n">
        <v>0</v>
      </c>
      <c r="Q351" t="n">
        <v>0</v>
      </c>
      <c r="R351" t="n">
        <v>0</v>
      </c>
      <c r="S351" t="n">
        <v>0</v>
      </c>
      <c r="T351" t="n">
        <v>2.211</v>
      </c>
      <c r="U351" t="n">
        <v>24.5407</v>
      </c>
      <c r="V351" t="n">
        <v>11.0862</v>
      </c>
      <c r="W351" t="n">
        <v>0</v>
      </c>
      <c r="X351" t="n">
        <v>0.3052</v>
      </c>
      <c r="Y351" t="n">
        <v>0.4542</v>
      </c>
      <c r="Z351" t="n">
        <v>0.5262</v>
      </c>
      <c r="AA351" s="20" t="n">
        <v>45603</v>
      </c>
      <c r="AB351" t="inlineStr">
        <is>
          <t>شركة الاستشارية لتجارة الكيماويات</t>
        </is>
      </c>
      <c r="AC351" s="20" t="n">
        <v>45981</v>
      </c>
      <c r="AD351" t="n">
        <v>0.0504</v>
      </c>
      <c r="AE351" t="n">
        <v>0.0438</v>
      </c>
      <c r="AF351" t="inlineStr">
        <is>
          <t>50:12</t>
        </is>
      </c>
      <c r="AG351" t="n">
        <v>0</v>
      </c>
    </row>
    <row r="352">
      <c r="A352" t="inlineStr">
        <is>
          <t>FLV</t>
        </is>
      </c>
      <c r="B352" t="inlineStr">
        <is>
          <t>RM</t>
        </is>
      </c>
      <c r="C352" t="inlineStr">
        <is>
          <t>RM.FLV.00052</t>
        </is>
      </c>
      <c r="D352" t="inlineStr">
        <is>
          <t>Mastic paste mec3</t>
        </is>
      </c>
      <c r="E352" t="n">
        <v>5.874</v>
      </c>
      <c r="F352" t="n">
        <v>45.5754</v>
      </c>
      <c r="G352" t="inlineStr">
        <is>
          <t>402, 409, 108, 9402, 409, 402, 108, 9402</t>
        </is>
      </c>
      <c r="H352" t="n">
        <v>0</v>
      </c>
      <c r="I352" t="n">
        <v>0</v>
      </c>
      <c r="J352" t="n">
        <v>0</v>
      </c>
      <c r="K352" t="n">
        <v>0</v>
      </c>
      <c r="L352" t="n">
        <v>0</v>
      </c>
      <c r="M352" t="n">
        <v>0</v>
      </c>
      <c r="N352" t="n">
        <v>0</v>
      </c>
      <c r="O352" t="n">
        <v>0</v>
      </c>
      <c r="P352" t="n">
        <v>0</v>
      </c>
      <c r="Q352" t="n">
        <v>0</v>
      </c>
      <c r="R352" t="n">
        <v>0</v>
      </c>
      <c r="S352" t="n">
        <v>0</v>
      </c>
      <c r="T352" t="n">
        <v>5.874</v>
      </c>
      <c r="U352" t="n">
        <v>45.5754</v>
      </c>
      <c r="V352" t="n">
        <v>7.7588</v>
      </c>
      <c r="W352" t="n">
        <v>0.126</v>
      </c>
      <c r="X352" t="n">
        <v>0.126</v>
      </c>
      <c r="Y352" t="n">
        <v>0.126</v>
      </c>
      <c r="Z352" t="n">
        <v>0.126</v>
      </c>
      <c r="AA352" s="20" t="n">
        <v>45886</v>
      </c>
      <c r="AB352" t="inlineStr">
        <is>
          <t>شركة المحمودية لتجارة مستلزمات المخابز والحلويات</t>
        </is>
      </c>
      <c r="AC352" s="20" t="n">
        <v>46042</v>
      </c>
      <c r="AD352" t="n">
        <v>0.014</v>
      </c>
      <c r="AE352" t="n">
        <v>0.0105</v>
      </c>
      <c r="AF352" t="inlineStr">
        <is>
          <t>559:12</t>
        </is>
      </c>
      <c r="AG352" t="n">
        <v>0</v>
      </c>
    </row>
    <row r="353">
      <c r="A353" t="inlineStr">
        <is>
          <t>FLV</t>
        </is>
      </c>
      <c r="B353" t="inlineStr">
        <is>
          <t>RM</t>
        </is>
      </c>
      <c r="C353" t="inlineStr">
        <is>
          <t>RM.FLV.00053</t>
        </is>
      </c>
      <c r="D353" t="inlineStr">
        <is>
          <t>Orange paste mec3</t>
        </is>
      </c>
      <c r="E353" t="n">
        <v>2.35</v>
      </c>
      <c r="F353" t="n">
        <v>24.31</v>
      </c>
      <c r="G353" t="inlineStr">
        <is>
          <t>304, 304, 304</t>
        </is>
      </c>
      <c r="H353" t="n">
        <v>0</v>
      </c>
      <c r="I353" t="n">
        <v>0</v>
      </c>
      <c r="J353" t="n">
        <v>0</v>
      </c>
      <c r="K353" t="n">
        <v>0</v>
      </c>
      <c r="L353" t="n">
        <v>0</v>
      </c>
      <c r="M353" t="n">
        <v>0</v>
      </c>
      <c r="N353" t="n">
        <v>0</v>
      </c>
      <c r="O353" t="n">
        <v>0</v>
      </c>
      <c r="P353" t="n">
        <v>0</v>
      </c>
      <c r="Q353" t="n">
        <v>-1.3</v>
      </c>
      <c r="R353" t="n">
        <v>0</v>
      </c>
      <c r="S353" t="n">
        <v>-1.3</v>
      </c>
      <c r="T353" t="n">
        <v>1.05</v>
      </c>
      <c r="U353" t="n">
        <v>10.8619</v>
      </c>
      <c r="V353" t="n">
        <v>10.3447</v>
      </c>
      <c r="W353" t="n">
        <v>1.3</v>
      </c>
      <c r="X353" t="n">
        <v>1.3</v>
      </c>
      <c r="Y353" t="n">
        <v>1.3</v>
      </c>
      <c r="Z353" t="n">
        <v>1.3</v>
      </c>
      <c r="AA353" s="20" t="n">
        <v>45754</v>
      </c>
      <c r="AB353" t="inlineStr">
        <is>
          <t>شركة المحمودية لتجارة مستلزمات المخابز والحلويات</t>
        </is>
      </c>
      <c r="AC353" s="20" t="n">
        <v>46081</v>
      </c>
      <c r="AD353" t="n">
        <v>0.1444</v>
      </c>
      <c r="AE353" t="n">
        <v>0.1083</v>
      </c>
      <c r="AF353" t="inlineStr">
        <is>
          <t>9:20</t>
        </is>
      </c>
      <c r="AG353" t="n">
        <v>0</v>
      </c>
    </row>
    <row r="354">
      <c r="A354" t="inlineStr">
        <is>
          <t>FLV</t>
        </is>
      </c>
      <c r="B354" t="inlineStr">
        <is>
          <t>RM</t>
        </is>
      </c>
      <c r="C354" t="inlineStr">
        <is>
          <t>RM.FLV.00054</t>
        </is>
      </c>
      <c r="D354" t="inlineStr">
        <is>
          <t>Lemon paste mec3</t>
        </is>
      </c>
      <c r="E354" t="n">
        <v>3</v>
      </c>
      <c r="F354" t="n">
        <v>31.034</v>
      </c>
      <c r="G354" t="inlineStr">
        <is>
          <t>304, 304</t>
        </is>
      </c>
      <c r="H354" t="n">
        <v>0</v>
      </c>
      <c r="I354" t="n">
        <v>0</v>
      </c>
      <c r="J354" t="n">
        <v>0</v>
      </c>
      <c r="K354" t="n">
        <v>0</v>
      </c>
      <c r="L354" t="n">
        <v>0</v>
      </c>
      <c r="M354" t="n">
        <v>0</v>
      </c>
      <c r="N354" t="n">
        <v>0</v>
      </c>
      <c r="O354" t="n">
        <v>0</v>
      </c>
      <c r="P354" t="n">
        <v>0</v>
      </c>
      <c r="Q354" t="n">
        <v>0</v>
      </c>
      <c r="R354" t="n">
        <v>0</v>
      </c>
      <c r="S354" t="n">
        <v>0</v>
      </c>
      <c r="T354" t="n">
        <v>3</v>
      </c>
      <c r="U354" t="n">
        <v>31.034</v>
      </c>
      <c r="V354" t="n">
        <v>10.3447</v>
      </c>
      <c r="W354" t="n">
        <v>0</v>
      </c>
      <c r="X354" t="n">
        <v>0</v>
      </c>
      <c r="Y354" t="n">
        <v>0</v>
      </c>
      <c r="Z354" t="n">
        <v>0</v>
      </c>
      <c r="AA354" s="20" t="n">
        <v>45754</v>
      </c>
      <c r="AB354" t="inlineStr">
        <is>
          <t>شركة المحمودية لتجارة مستلزمات المخابز والحلويات</t>
        </is>
      </c>
      <c r="AC354" s="20" t="n">
        <v>2</v>
      </c>
      <c r="AD354" t="n">
        <v>0</v>
      </c>
      <c r="AE354" t="n">
        <v>0</v>
      </c>
      <c r="AG354" t="n">
        <v>0</v>
      </c>
    </row>
    <row r="355">
      <c r="A355" t="inlineStr">
        <is>
          <t>FLV</t>
        </is>
      </c>
      <c r="B355" t="inlineStr">
        <is>
          <t>RM</t>
        </is>
      </c>
      <c r="C355" t="inlineStr">
        <is>
          <t>RM.FLV.00055</t>
        </is>
      </c>
      <c r="D355" t="inlineStr">
        <is>
          <t xml:space="preserve">Passion fruit paste mec3 </t>
        </is>
      </c>
      <c r="E355" t="n">
        <v>3.6</v>
      </c>
      <c r="F355" t="n">
        <v>46.5516</v>
      </c>
      <c r="G355" t="inlineStr">
        <is>
          <t>304, 304</t>
        </is>
      </c>
      <c r="H355" t="n">
        <v>0</v>
      </c>
      <c r="I355" t="n">
        <v>0</v>
      </c>
      <c r="J355" t="n">
        <v>0</v>
      </c>
      <c r="K355" t="n">
        <v>0</v>
      </c>
      <c r="L355" t="n">
        <v>0</v>
      </c>
      <c r="M355" t="n">
        <v>0</v>
      </c>
      <c r="N355" t="n">
        <v>0</v>
      </c>
      <c r="O355" t="n">
        <v>0</v>
      </c>
      <c r="P355" t="n">
        <v>0</v>
      </c>
      <c r="Q355" t="n">
        <v>0</v>
      </c>
      <c r="R355" t="n">
        <v>0</v>
      </c>
      <c r="S355" t="n">
        <v>0</v>
      </c>
      <c r="T355" t="n">
        <v>3.6</v>
      </c>
      <c r="U355" t="n">
        <v>46.5516</v>
      </c>
      <c r="V355" t="n">
        <v>12.931</v>
      </c>
      <c r="W355" t="n">
        <v>0</v>
      </c>
      <c r="X355" t="n">
        <v>0</v>
      </c>
      <c r="Y355" t="n">
        <v>0</v>
      </c>
      <c r="Z355" t="n">
        <v>0</v>
      </c>
      <c r="AA355" s="20" t="n">
        <v>45754</v>
      </c>
      <c r="AB355" t="inlineStr">
        <is>
          <t>شركة المحمودية لتجارة مستلزمات المخابز والحلويات</t>
        </is>
      </c>
      <c r="AC355" s="20" t="n">
        <v>2</v>
      </c>
      <c r="AD355" t="n">
        <v>0</v>
      </c>
      <c r="AE355" t="n">
        <v>0</v>
      </c>
      <c r="AG355" t="n">
        <v>0</v>
      </c>
    </row>
    <row r="356">
      <c r="A356" t="inlineStr">
        <is>
          <t>FLV</t>
        </is>
      </c>
      <c r="B356" t="inlineStr">
        <is>
          <t>RM</t>
        </is>
      </c>
      <c r="C356" t="inlineStr">
        <is>
          <t>RM.FLV.00056</t>
        </is>
      </c>
      <c r="D356" t="inlineStr">
        <is>
          <t>Mango paste mec3</t>
        </is>
      </c>
      <c r="E356" t="n">
        <v>3</v>
      </c>
      <c r="F356" t="n">
        <v>83.55459999999999</v>
      </c>
      <c r="G356" t="inlineStr">
        <is>
          <t>304, 304</t>
        </is>
      </c>
      <c r="H356" t="n">
        <v>0</v>
      </c>
      <c r="I356" t="n">
        <v>0</v>
      </c>
      <c r="J356" t="n">
        <v>0</v>
      </c>
      <c r="K356" t="n">
        <v>0</v>
      </c>
      <c r="L356" t="n">
        <v>0</v>
      </c>
      <c r="M356" t="n">
        <v>0</v>
      </c>
      <c r="N356" t="n">
        <v>0</v>
      </c>
      <c r="O356" t="n">
        <v>0</v>
      </c>
      <c r="P356" t="n">
        <v>0</v>
      </c>
      <c r="Q356" t="n">
        <v>0</v>
      </c>
      <c r="R356" t="n">
        <v>0</v>
      </c>
      <c r="S356" t="n">
        <v>0</v>
      </c>
      <c r="T356" t="n">
        <v>3</v>
      </c>
      <c r="U356" t="n">
        <v>83.55459999999999</v>
      </c>
      <c r="V356" t="n">
        <v>27.8515</v>
      </c>
      <c r="W356" t="n">
        <v>0</v>
      </c>
      <c r="X356" t="n">
        <v>0</v>
      </c>
      <c r="Y356" t="n">
        <v>0</v>
      </c>
      <c r="Z356" t="n">
        <v>0</v>
      </c>
      <c r="AA356" s="20" t="n">
        <v>45754</v>
      </c>
      <c r="AB356" t="inlineStr">
        <is>
          <t>شركة المحمودية لتجارة مستلزمات المخابز والحلويات</t>
        </is>
      </c>
      <c r="AC356" s="20" t="n">
        <v>2</v>
      </c>
      <c r="AD356" t="n">
        <v>0</v>
      </c>
      <c r="AE356" t="n">
        <v>0</v>
      </c>
      <c r="AG356" t="n">
        <v>0</v>
      </c>
    </row>
    <row r="357">
      <c r="A357" t="inlineStr">
        <is>
          <t>FLV</t>
        </is>
      </c>
      <c r="B357" t="inlineStr">
        <is>
          <t>RM</t>
        </is>
      </c>
      <c r="C357" t="inlineStr">
        <is>
          <t>RM.FLV.00057</t>
        </is>
      </c>
      <c r="D357" t="inlineStr">
        <is>
          <t>اثيل فانيلين</t>
        </is>
      </c>
      <c r="E357" t="n">
        <v>79</v>
      </c>
      <c r="F357" t="n">
        <v>2617.12</v>
      </c>
      <c r="G357" t="inlineStr">
        <is>
          <t>403, 405, 402, 306, 102, 108, 203, 201, 401, 9108, 9405, 9402, 9112, 9401, 9102, 9112, 9108, 9401, 9405, 102, 9402, 112, 9102, 107, 108, 101, 403, 402, 306, 203, 401, 405, 201, 112, 108, 102, 101, 107</t>
        </is>
      </c>
      <c r="H357" t="n">
        <v>0</v>
      </c>
      <c r="I357" t="n">
        <v>0</v>
      </c>
      <c r="J357" t="n">
        <v>0</v>
      </c>
      <c r="K357" t="n">
        <v>0</v>
      </c>
      <c r="L357" t="n">
        <v>0</v>
      </c>
      <c r="M357" t="n">
        <v>0</v>
      </c>
      <c r="N357" t="n">
        <v>0</v>
      </c>
      <c r="O357" t="n">
        <v>0</v>
      </c>
      <c r="P357" t="n">
        <v>0</v>
      </c>
      <c r="Q357" t="n">
        <v>0</v>
      </c>
      <c r="R357" t="n">
        <v>0</v>
      </c>
      <c r="S357" t="n">
        <v>0</v>
      </c>
      <c r="T357" t="n">
        <v>79</v>
      </c>
      <c r="U357" t="n">
        <v>2617.1201</v>
      </c>
      <c r="V357" t="n">
        <v>33.1281</v>
      </c>
      <c r="W357" t="n">
        <v>0.006</v>
      </c>
      <c r="X357" t="n">
        <v>0.171</v>
      </c>
      <c r="Y357" t="n">
        <v>0.24</v>
      </c>
      <c r="Z357" t="n">
        <v>0.775</v>
      </c>
      <c r="AA357" s="20" t="n">
        <v>45111</v>
      </c>
      <c r="AB357" t="inlineStr">
        <is>
          <t>Obegi Chemicals</t>
        </is>
      </c>
      <c r="AC357" s="20" t="n">
        <v>46008</v>
      </c>
      <c r="AD357" t="n">
        <v>0.0266</v>
      </c>
      <c r="AE357" t="n">
        <v>0.0645</v>
      </c>
      <c r="AF357" t="inlineStr">
        <is>
          <t>1223:6</t>
        </is>
      </c>
      <c r="AG357" t="n">
        <v>0</v>
      </c>
    </row>
    <row r="358">
      <c r="A358" t="inlineStr">
        <is>
          <t>FLV</t>
        </is>
      </c>
      <c r="B358" t="inlineStr">
        <is>
          <t>RM</t>
        </is>
      </c>
      <c r="C358" t="inlineStr">
        <is>
          <t>RM.FLV.00058</t>
        </is>
      </c>
      <c r="D358" t="inlineStr">
        <is>
          <t>فانيلا كريستال</t>
        </is>
      </c>
      <c r="E358" t="n">
        <v>8328.163399999999</v>
      </c>
      <c r="F358" t="n">
        <v>56971.3454</v>
      </c>
      <c r="G358" t="inlineStr">
        <is>
          <t>201, 301, 104, 108, 102, 101, 107, 112, 103, 409, 499, 408, 403, 305, 302, 402, 404, 405, 401, 306, 9402, 9408, 9409, 9605, 9403, 9108, 9112, 605, 9301, 9302, 102, 9408, 9403, 9401, 103, 9405, 499, 301, 9409, 107, 405, 9112, 403, 112, 9405, 408, 112, 409, 9404, 9401, 102, 101, 401, 9108, 108, 402, 405, 306, 409, 499, 404, 403, 408, 605, 108, 104, 401, 201, 305, 302, 301, 9402, 9403, 9108, 9409, 9401, 9302, 9301, 9112, 9404, 9405, 9605, 9408</t>
        </is>
      </c>
      <c r="H358" t="n">
        <v>0</v>
      </c>
      <c r="I358" t="n">
        <v>0</v>
      </c>
      <c r="J358" t="n">
        <v>0</v>
      </c>
      <c r="K358" t="n">
        <v>0</v>
      </c>
      <c r="L358" t="n">
        <v>0</v>
      </c>
      <c r="M358" t="n">
        <v>0</v>
      </c>
      <c r="N358" t="n">
        <v>0</v>
      </c>
      <c r="O358" t="n">
        <v>-40</v>
      </c>
      <c r="P358" t="n">
        <v>0</v>
      </c>
      <c r="Q358" t="n">
        <v>-185.4515</v>
      </c>
      <c r="R358" t="n">
        <v>0</v>
      </c>
      <c r="S358" t="n">
        <v>-225.4515</v>
      </c>
      <c r="T358" t="n">
        <v>8102.7119</v>
      </c>
      <c r="U358" t="n">
        <v>55418.3508</v>
      </c>
      <c r="V358" t="n">
        <v>6.838</v>
      </c>
      <c r="W358" t="n">
        <v>1339.2</v>
      </c>
      <c r="X358" t="n">
        <v>1841.524</v>
      </c>
      <c r="Y358" t="n">
        <v>1957.9816</v>
      </c>
      <c r="Z358" t="n">
        <v>3046.0875</v>
      </c>
      <c r="AA358" s="20" t="n">
        <v>45194</v>
      </c>
      <c r="AB358" t="inlineStr">
        <is>
          <t>YIWU.02/2023</t>
        </is>
      </c>
      <c r="AC358" s="20" t="n">
        <v>46081</v>
      </c>
      <c r="AD358" t="n">
        <v>217.5535</v>
      </c>
      <c r="AE358" t="n">
        <v>253.8406</v>
      </c>
      <c r="AF358" t="inlineStr">
        <is>
          <t>31:27</t>
        </is>
      </c>
      <c r="AG358" t="n">
        <v>0</v>
      </c>
    </row>
    <row r="359">
      <c r="A359" t="inlineStr">
        <is>
          <t>FLV</t>
        </is>
      </c>
      <c r="B359" t="inlineStr">
        <is>
          <t>RM</t>
        </is>
      </c>
      <c r="C359" t="inlineStr">
        <is>
          <t>RM.FLV.00059</t>
        </is>
      </c>
      <c r="D359" t="inlineStr">
        <is>
          <t xml:space="preserve">Pregel cheese cake 1.5kg </t>
        </is>
      </c>
      <c r="E359" t="n">
        <v>0</v>
      </c>
      <c r="F359" t="n">
        <v>0</v>
      </c>
      <c r="G359" t="inlineStr">
        <is>
          <t>402, 402</t>
        </is>
      </c>
      <c r="H359" t="n">
        <v>0</v>
      </c>
      <c r="I359" t="n">
        <v>0</v>
      </c>
      <c r="J359" t="n">
        <v>0</v>
      </c>
      <c r="K359" t="n">
        <v>0</v>
      </c>
      <c r="L359" t="n">
        <v>0</v>
      </c>
      <c r="M359" t="n">
        <v>0</v>
      </c>
      <c r="N359" t="n">
        <v>0</v>
      </c>
      <c r="O359" t="n">
        <v>0</v>
      </c>
      <c r="P359" t="n">
        <v>0</v>
      </c>
      <c r="Q359" t="n">
        <v>0</v>
      </c>
      <c r="R359" t="n">
        <v>0</v>
      </c>
      <c r="S359" t="n">
        <v>0</v>
      </c>
      <c r="T359" t="n">
        <v>0</v>
      </c>
      <c r="U359" t="n">
        <v>0</v>
      </c>
      <c r="V359" t="n">
        <v>10.69</v>
      </c>
      <c r="W359" t="n">
        <v>0</v>
      </c>
      <c r="X359" t="n">
        <v>0</v>
      </c>
      <c r="Y359" t="n">
        <v>0</v>
      </c>
      <c r="Z359" t="n">
        <v>0</v>
      </c>
      <c r="AA359" s="20" t="n">
        <v>2</v>
      </c>
      <c r="AC359" s="20" t="n">
        <v>2</v>
      </c>
      <c r="AD359" t="n">
        <v>0</v>
      </c>
      <c r="AE359" t="n">
        <v>0</v>
      </c>
      <c r="AG359" t="n">
        <v>0</v>
      </c>
    </row>
    <row r="360">
      <c r="A360" t="inlineStr">
        <is>
          <t>FLV</t>
        </is>
      </c>
      <c r="B360" t="inlineStr">
        <is>
          <t>RM</t>
        </is>
      </c>
      <c r="C360" t="inlineStr">
        <is>
          <t>RM.FLV.00060</t>
        </is>
      </c>
      <c r="D360" t="inlineStr">
        <is>
          <t>فانيلا كريستال (عابد)</t>
        </is>
      </c>
      <c r="E360" t="n">
        <v>0</v>
      </c>
      <c r="F360" t="n">
        <v>0</v>
      </c>
      <c r="G360" t="inlineStr">
        <is>
          <t>101, 102, 102, 101</t>
        </is>
      </c>
      <c r="H360" t="n">
        <v>0</v>
      </c>
      <c r="I360" t="n">
        <v>0</v>
      </c>
      <c r="J360" t="n">
        <v>0</v>
      </c>
      <c r="K360" t="n">
        <v>0</v>
      </c>
      <c r="L360" t="n">
        <v>0</v>
      </c>
      <c r="M360" t="n">
        <v>0</v>
      </c>
      <c r="N360" t="n">
        <v>0</v>
      </c>
      <c r="O360" t="n">
        <v>0</v>
      </c>
      <c r="P360" t="n">
        <v>0</v>
      </c>
      <c r="Q360" t="n">
        <v>0</v>
      </c>
      <c r="R360" t="n">
        <v>0</v>
      </c>
      <c r="S360" t="n">
        <v>0</v>
      </c>
      <c r="T360" t="n">
        <v>0</v>
      </c>
      <c r="U360" t="n">
        <v>0</v>
      </c>
      <c r="V360" t="n">
        <v>15.7214</v>
      </c>
      <c r="W360" t="n">
        <v>0</v>
      </c>
      <c r="X360" t="n">
        <v>0</v>
      </c>
      <c r="Y360" t="n">
        <v>0</v>
      </c>
      <c r="Z360" t="n">
        <v>0</v>
      </c>
      <c r="AA360" s="20" t="n">
        <v>44866</v>
      </c>
      <c r="AB360" t="inlineStr">
        <is>
          <t>ABED.15/2022</t>
        </is>
      </c>
      <c r="AC360" s="20" t="n">
        <v>44833</v>
      </c>
      <c r="AD360" t="n">
        <v>0</v>
      </c>
      <c r="AE360" t="n">
        <v>0</v>
      </c>
      <c r="AG360" t="n">
        <v>0</v>
      </c>
    </row>
    <row r="361">
      <c r="A361" t="inlineStr">
        <is>
          <t>FLV</t>
        </is>
      </c>
      <c r="B361" t="inlineStr">
        <is>
          <t>RM</t>
        </is>
      </c>
      <c r="C361" t="inlineStr">
        <is>
          <t>RM.FLV.00061</t>
        </is>
      </c>
      <c r="D361" t="inlineStr">
        <is>
          <t xml:space="preserve">vanilla crystal without sugar </t>
        </is>
      </c>
      <c r="E361" t="n">
        <v>0</v>
      </c>
      <c r="F361" t="n">
        <v>0</v>
      </c>
      <c r="G361" t="inlineStr">
        <is>
          <t>301, 9605, 605, 301, 605, 9605</t>
        </is>
      </c>
      <c r="H361" t="n">
        <v>0</v>
      </c>
      <c r="I361" t="n">
        <v>0</v>
      </c>
      <c r="J361" t="n">
        <v>0</v>
      </c>
      <c r="K361" t="n">
        <v>0</v>
      </c>
      <c r="L361" t="n">
        <v>0</v>
      </c>
      <c r="M361" t="n">
        <v>0</v>
      </c>
      <c r="N361" t="n">
        <v>0</v>
      </c>
      <c r="O361" t="n">
        <v>0</v>
      </c>
      <c r="P361" t="n">
        <v>0</v>
      </c>
      <c r="Q361" t="n">
        <v>0</v>
      </c>
      <c r="R361" t="n">
        <v>0</v>
      </c>
      <c r="S361" t="n">
        <v>0</v>
      </c>
      <c r="T361" t="n">
        <v>0</v>
      </c>
      <c r="U361" t="n">
        <v>0</v>
      </c>
      <c r="V361" t="n">
        <v>14.5225</v>
      </c>
      <c r="W361" t="n">
        <v>0</v>
      </c>
      <c r="X361" t="n">
        <v>194.6</v>
      </c>
      <c r="Y361" t="n">
        <v>194.6</v>
      </c>
      <c r="Z361" t="n">
        <v>194.6</v>
      </c>
      <c r="AA361" s="20" t="n">
        <v>44942</v>
      </c>
      <c r="AB361" t="inlineStr">
        <is>
          <t>ABED.01/2023</t>
        </is>
      </c>
      <c r="AC361" s="20" t="n">
        <v>45943</v>
      </c>
      <c r="AD361" t="n">
        <v>21.6222</v>
      </c>
      <c r="AE361" t="n">
        <v>16.2166</v>
      </c>
      <c r="AF361" t="inlineStr">
        <is>
          <t>0:0</t>
        </is>
      </c>
      <c r="AG361" t="n">
        <v>0</v>
      </c>
    </row>
    <row r="362">
      <c r="A362" t="inlineStr">
        <is>
          <t>FLV</t>
        </is>
      </c>
      <c r="B362" t="inlineStr">
        <is>
          <t>RM</t>
        </is>
      </c>
      <c r="C362" t="inlineStr">
        <is>
          <t>RM.FLV.00062</t>
        </is>
      </c>
      <c r="D362" t="inlineStr">
        <is>
          <t xml:space="preserve">نكهة مياسي ذرة  </t>
        </is>
      </c>
      <c r="E362" t="n">
        <v>0</v>
      </c>
      <c r="F362" t="n">
        <v>0</v>
      </c>
      <c r="G362" t="inlineStr">
        <is>
          <t>9108, 605, 108, 403, 403, 605, 108, 9108</t>
        </is>
      </c>
      <c r="H362" t="n">
        <v>0</v>
      </c>
      <c r="I362" t="n">
        <v>0</v>
      </c>
      <c r="J362" t="n">
        <v>0</v>
      </c>
      <c r="K362" t="n">
        <v>0</v>
      </c>
      <c r="L362" t="n">
        <v>0</v>
      </c>
      <c r="M362" t="n">
        <v>0</v>
      </c>
      <c r="N362" t="n">
        <v>0</v>
      </c>
      <c r="O362" t="n">
        <v>0</v>
      </c>
      <c r="P362" t="n">
        <v>0</v>
      </c>
      <c r="Q362" t="n">
        <v>0</v>
      </c>
      <c r="R362" t="n">
        <v>0</v>
      </c>
      <c r="S362" t="n">
        <v>0</v>
      </c>
      <c r="T362" t="n">
        <v>0</v>
      </c>
      <c r="U362" t="n">
        <v>0</v>
      </c>
      <c r="V362" t="n">
        <v>4.3104</v>
      </c>
      <c r="W362" t="n">
        <v>0</v>
      </c>
      <c r="X362" t="n">
        <v>21.8</v>
      </c>
      <c r="Y362" t="n">
        <v>21.8</v>
      </c>
      <c r="Z362" t="n">
        <v>21.8</v>
      </c>
      <c r="AA362" s="20" t="n">
        <v>45015</v>
      </c>
      <c r="AB362" t="inlineStr">
        <is>
          <t>شركة ريماس لصناعة وتجارة المكسرات</t>
        </is>
      </c>
      <c r="AC362" s="20" t="n">
        <v>45943</v>
      </c>
      <c r="AD362" t="n">
        <v>2.4222</v>
      </c>
      <c r="AE362" t="n">
        <v>1.8166</v>
      </c>
      <c r="AF362" t="inlineStr">
        <is>
          <t>0:0</t>
        </is>
      </c>
      <c r="AG362" t="n">
        <v>0</v>
      </c>
    </row>
    <row r="363">
      <c r="A363" t="inlineStr">
        <is>
          <t>FLV</t>
        </is>
      </c>
      <c r="B363" t="inlineStr">
        <is>
          <t>RM</t>
        </is>
      </c>
      <c r="C363" t="inlineStr">
        <is>
          <t>RM.FLV.00063</t>
        </is>
      </c>
      <c r="D363" t="inlineStr">
        <is>
          <t>نكهة مياسي حار</t>
        </is>
      </c>
      <c r="E363" t="n">
        <v>0</v>
      </c>
      <c r="F363" t="n">
        <v>0</v>
      </c>
      <c r="G363" t="inlineStr">
        <is>
          <t>9402, 9108, 108, 403, 9108, 9402, 108, 403</t>
        </is>
      </c>
      <c r="H363" t="n">
        <v>0</v>
      </c>
      <c r="I363" t="n">
        <v>0</v>
      </c>
      <c r="J363" t="n">
        <v>0</v>
      </c>
      <c r="K363" t="n">
        <v>0</v>
      </c>
      <c r="L363" t="n">
        <v>0</v>
      </c>
      <c r="M363" t="n">
        <v>0</v>
      </c>
      <c r="N363" t="n">
        <v>0</v>
      </c>
      <c r="O363" t="n">
        <v>0</v>
      </c>
      <c r="P363" t="n">
        <v>0</v>
      </c>
      <c r="Q363" t="n">
        <v>0</v>
      </c>
      <c r="R363" t="n">
        <v>0</v>
      </c>
      <c r="S363" t="n">
        <v>0</v>
      </c>
      <c r="T363" t="n">
        <v>0</v>
      </c>
      <c r="U363" t="n">
        <v>0</v>
      </c>
      <c r="V363" t="n">
        <v>3.3675</v>
      </c>
      <c r="W363" t="n">
        <v>0</v>
      </c>
      <c r="X363" t="n">
        <v>0</v>
      </c>
      <c r="Y363" t="n">
        <v>0</v>
      </c>
      <c r="Z363" t="n">
        <v>0</v>
      </c>
      <c r="AA363" s="20" t="n">
        <v>45329</v>
      </c>
      <c r="AB363" t="inlineStr">
        <is>
          <t>شركة خالد داود النتشة وشركاه</t>
        </is>
      </c>
      <c r="AC363" s="20" t="n">
        <v>45340</v>
      </c>
      <c r="AD363" t="n">
        <v>0</v>
      </c>
      <c r="AE363" t="n">
        <v>0</v>
      </c>
      <c r="AG363" t="n">
        <v>0</v>
      </c>
    </row>
    <row r="364">
      <c r="A364" t="inlineStr">
        <is>
          <t>FLV</t>
        </is>
      </c>
      <c r="B364" t="inlineStr">
        <is>
          <t>RM</t>
        </is>
      </c>
      <c r="C364" t="inlineStr">
        <is>
          <t>RM.FLV.00064</t>
        </is>
      </c>
      <c r="D364" t="inlineStr">
        <is>
          <t>نكهة مياسي جبنة</t>
        </is>
      </c>
      <c r="E364" t="n">
        <v>0</v>
      </c>
      <c r="F364" t="n">
        <v>0</v>
      </c>
      <c r="G364" t="inlineStr">
        <is>
          <t>403, 108, 9108, 605, 108, 403, 605, 9108</t>
        </is>
      </c>
      <c r="H364" t="n">
        <v>0</v>
      </c>
      <c r="I364" t="n">
        <v>0</v>
      </c>
      <c r="J364" t="n">
        <v>0</v>
      </c>
      <c r="K364" t="n">
        <v>0</v>
      </c>
      <c r="L364" t="n">
        <v>0</v>
      </c>
      <c r="M364" t="n">
        <v>0</v>
      </c>
      <c r="N364" t="n">
        <v>0</v>
      </c>
      <c r="O364" t="n">
        <v>0</v>
      </c>
      <c r="P364" t="n">
        <v>0</v>
      </c>
      <c r="Q364" t="n">
        <v>0</v>
      </c>
      <c r="R364" t="n">
        <v>0</v>
      </c>
      <c r="S364" t="n">
        <v>0</v>
      </c>
      <c r="T364" t="n">
        <v>0</v>
      </c>
      <c r="U364" t="n">
        <v>0</v>
      </c>
      <c r="V364" t="n">
        <v>4.3104</v>
      </c>
      <c r="W364" t="n">
        <v>0</v>
      </c>
      <c r="X364" t="n">
        <v>21.8</v>
      </c>
      <c r="Y364" t="n">
        <v>21.8</v>
      </c>
      <c r="Z364" t="n">
        <v>21.8</v>
      </c>
      <c r="AA364" s="20" t="n">
        <v>45015</v>
      </c>
      <c r="AB364" t="inlineStr">
        <is>
          <t>شركة ريماس لصناعة وتجارة المكسرات</t>
        </is>
      </c>
      <c r="AC364" s="20" t="n">
        <v>45943</v>
      </c>
      <c r="AD364" t="n">
        <v>2.4222</v>
      </c>
      <c r="AE364" t="n">
        <v>1.8166</v>
      </c>
      <c r="AF364" t="inlineStr">
        <is>
          <t>0:0</t>
        </is>
      </c>
      <c r="AG364" t="n">
        <v>0</v>
      </c>
    </row>
    <row r="365">
      <c r="A365" t="inlineStr">
        <is>
          <t>FLV</t>
        </is>
      </c>
      <c r="B365" t="inlineStr">
        <is>
          <t>RM</t>
        </is>
      </c>
      <c r="C365" t="inlineStr">
        <is>
          <t>RM.FLV.00065</t>
        </is>
      </c>
      <c r="D365" t="inlineStr">
        <is>
          <t xml:space="preserve">RUBY CHOCOLATE PWODER </t>
        </is>
      </c>
      <c r="V365" t="n">
        <v>0</v>
      </c>
      <c r="W365" t="n">
        <v>0</v>
      </c>
      <c r="X365" t="n">
        <v>0</v>
      </c>
      <c r="Y365" t="n">
        <v>0</v>
      </c>
      <c r="Z365" t="n">
        <v>0</v>
      </c>
      <c r="AA365" s="20" t="n">
        <v>2</v>
      </c>
      <c r="AC365" s="20" t="n">
        <v>2</v>
      </c>
      <c r="AD365" t="n">
        <v>0</v>
      </c>
      <c r="AE365" t="n">
        <v>0</v>
      </c>
    </row>
    <row r="366">
      <c r="A366" t="inlineStr">
        <is>
          <t>FLV</t>
        </is>
      </c>
      <c r="B366" t="inlineStr">
        <is>
          <t>RM</t>
        </is>
      </c>
      <c r="C366" t="inlineStr">
        <is>
          <t>RM.FLV.0066</t>
        </is>
      </c>
      <c r="D366" t="inlineStr">
        <is>
          <t>اصنص مستكة</t>
        </is>
      </c>
      <c r="E366" t="n">
        <v>18.385</v>
      </c>
      <c r="F366" t="n">
        <v>412.0814</v>
      </c>
      <c r="G366" t="inlineStr">
        <is>
          <t>9401, 9112, 9408, 9405, 108, 401, 306, 402, 405, 499, 408, 9112, 9112, 112, 9408, 108, 405, 9401, 9408, 9405, 408, 112, 112, 108, 499, 408, 402, 306, 401, 405</t>
        </is>
      </c>
      <c r="H366" t="n">
        <v>0</v>
      </c>
      <c r="I366" t="n">
        <v>0</v>
      </c>
      <c r="J366" t="n">
        <v>0</v>
      </c>
      <c r="K366" t="n">
        <v>0</v>
      </c>
      <c r="L366" t="n">
        <v>0</v>
      </c>
      <c r="M366" t="n">
        <v>0</v>
      </c>
      <c r="N366" t="n">
        <v>0</v>
      </c>
      <c r="O366" t="n">
        <v>0</v>
      </c>
      <c r="P366" t="n">
        <v>0</v>
      </c>
      <c r="Q366" t="n">
        <v>-0.6929999999999999</v>
      </c>
      <c r="R366" t="n">
        <v>0</v>
      </c>
      <c r="S366" t="n">
        <v>-0.6929999999999999</v>
      </c>
      <c r="T366" t="n">
        <v>17.692</v>
      </c>
      <c r="U366" t="n">
        <v>396.5485</v>
      </c>
      <c r="V366" t="n">
        <v>22.414</v>
      </c>
      <c r="W366" t="n">
        <v>2.744</v>
      </c>
      <c r="X366" t="n">
        <v>5.91</v>
      </c>
      <c r="Y366" t="n">
        <v>7.115</v>
      </c>
      <c r="Z366" t="n">
        <v>7.115</v>
      </c>
      <c r="AA366" s="20" t="n">
        <v>45885</v>
      </c>
      <c r="AB366" t="inlineStr">
        <is>
          <t>شركة الاستشارية لتجارة الكيماويات</t>
        </is>
      </c>
      <c r="AC366" s="20" t="n">
        <v>46081</v>
      </c>
      <c r="AD366" t="n">
        <v>0.7905</v>
      </c>
      <c r="AE366" t="n">
        <v>0.5929</v>
      </c>
      <c r="AF366" t="inlineStr">
        <is>
          <t>29:25</t>
        </is>
      </c>
      <c r="AG366" t="n">
        <v>0</v>
      </c>
    </row>
    <row r="367">
      <c r="A367" t="inlineStr">
        <is>
          <t>FLV</t>
        </is>
      </c>
      <c r="B367" t="inlineStr">
        <is>
          <t>RM</t>
        </is>
      </c>
      <c r="C367" t="inlineStr">
        <is>
          <t>RM.FLV.0067</t>
        </is>
      </c>
      <c r="D367" t="inlineStr">
        <is>
          <t>نكهة العنب</t>
        </is>
      </c>
      <c r="E367" t="n">
        <v>0.05</v>
      </c>
      <c r="F367" t="n">
        <v>0</v>
      </c>
      <c r="G367" t="inlineStr">
        <is>
          <t>409, 402, 402, 409</t>
        </is>
      </c>
      <c r="H367" t="n">
        <v>0</v>
      </c>
      <c r="I367" t="n">
        <v>0</v>
      </c>
      <c r="J367" t="n">
        <v>0</v>
      </c>
      <c r="K367" t="n">
        <v>0</v>
      </c>
      <c r="L367" t="n">
        <v>0</v>
      </c>
      <c r="M367" t="n">
        <v>0</v>
      </c>
      <c r="N367" t="n">
        <v>0</v>
      </c>
      <c r="O367" t="n">
        <v>0</v>
      </c>
      <c r="P367" t="n">
        <v>0</v>
      </c>
      <c r="Q367" t="n">
        <v>0</v>
      </c>
      <c r="R367" t="n">
        <v>0</v>
      </c>
      <c r="S367" t="n">
        <v>0</v>
      </c>
      <c r="T367" t="n">
        <v>0.05</v>
      </c>
      <c r="U367" t="n">
        <v>0</v>
      </c>
      <c r="V367" t="n">
        <v>0</v>
      </c>
      <c r="W367" t="n">
        <v>0</v>
      </c>
      <c r="X367" t="n">
        <v>0</v>
      </c>
      <c r="Y367" t="n">
        <v>0</v>
      </c>
      <c r="Z367" t="n">
        <v>0</v>
      </c>
      <c r="AA367" s="20" t="n">
        <v>2</v>
      </c>
      <c r="AC367" s="20" t="n">
        <v>2</v>
      </c>
      <c r="AD367" t="n">
        <v>0</v>
      </c>
      <c r="AE367" t="n">
        <v>0</v>
      </c>
      <c r="AG367" t="n">
        <v>0</v>
      </c>
    </row>
    <row r="368">
      <c r="A368" t="inlineStr">
        <is>
          <t>FLV</t>
        </is>
      </c>
      <c r="B368" t="inlineStr">
        <is>
          <t>RM</t>
        </is>
      </c>
      <c r="C368" t="inlineStr">
        <is>
          <t>RM.FLV.0068</t>
        </is>
      </c>
      <c r="D368" t="inlineStr">
        <is>
          <t>نكهة الأناناس</t>
        </is>
      </c>
      <c r="E368" t="n">
        <v>0.05</v>
      </c>
      <c r="F368" t="n">
        <v>0</v>
      </c>
      <c r="G368" t="inlineStr">
        <is>
          <t>402, 409, 409, 402</t>
        </is>
      </c>
      <c r="H368" t="n">
        <v>0</v>
      </c>
      <c r="I368" t="n">
        <v>0</v>
      </c>
      <c r="J368" t="n">
        <v>0</v>
      </c>
      <c r="K368" t="n">
        <v>0</v>
      </c>
      <c r="L368" t="n">
        <v>0</v>
      </c>
      <c r="M368" t="n">
        <v>0</v>
      </c>
      <c r="N368" t="n">
        <v>0</v>
      </c>
      <c r="O368" t="n">
        <v>0</v>
      </c>
      <c r="P368" t="n">
        <v>0</v>
      </c>
      <c r="Q368" t="n">
        <v>0</v>
      </c>
      <c r="R368" t="n">
        <v>0</v>
      </c>
      <c r="S368" t="n">
        <v>0</v>
      </c>
      <c r="T368" t="n">
        <v>0.05</v>
      </c>
      <c r="U368" t="n">
        <v>0</v>
      </c>
      <c r="V368" t="n">
        <v>10.776</v>
      </c>
      <c r="W368" t="n">
        <v>0</v>
      </c>
      <c r="X368" t="n">
        <v>0</v>
      </c>
      <c r="Y368" t="n">
        <v>0</v>
      </c>
      <c r="Z368" t="n">
        <v>0</v>
      </c>
      <c r="AA368" s="20" t="n">
        <v>2</v>
      </c>
      <c r="AC368" s="20" t="n">
        <v>2</v>
      </c>
      <c r="AD368" t="n">
        <v>0</v>
      </c>
      <c r="AE368" t="n">
        <v>0</v>
      </c>
      <c r="AG368" t="n">
        <v>0</v>
      </c>
    </row>
    <row r="369">
      <c r="A369" t="inlineStr">
        <is>
          <t>FLV</t>
        </is>
      </c>
      <c r="B369" t="inlineStr">
        <is>
          <t>RM</t>
        </is>
      </c>
      <c r="C369" t="inlineStr">
        <is>
          <t>RM.FLV.0069</t>
        </is>
      </c>
      <c r="D369" t="inlineStr">
        <is>
          <t>نكهة بيناكولادا</t>
        </is>
      </c>
      <c r="E369" t="n">
        <v>0.05</v>
      </c>
      <c r="F369" t="n">
        <v>0</v>
      </c>
      <c r="G369" t="inlineStr">
        <is>
          <t>402, 409, 402, 409</t>
        </is>
      </c>
      <c r="H369" t="n">
        <v>0</v>
      </c>
      <c r="I369" t="n">
        <v>0</v>
      </c>
      <c r="J369" t="n">
        <v>0</v>
      </c>
      <c r="K369" t="n">
        <v>0</v>
      </c>
      <c r="L369" t="n">
        <v>0</v>
      </c>
      <c r="M369" t="n">
        <v>0</v>
      </c>
      <c r="N369" t="n">
        <v>0</v>
      </c>
      <c r="O369" t="n">
        <v>0</v>
      </c>
      <c r="P369" t="n">
        <v>0</v>
      </c>
      <c r="Q369" t="n">
        <v>0</v>
      </c>
      <c r="R369" t="n">
        <v>0</v>
      </c>
      <c r="S369" t="n">
        <v>0</v>
      </c>
      <c r="T369" t="n">
        <v>0.05</v>
      </c>
      <c r="U369" t="n">
        <v>0</v>
      </c>
      <c r="V369" t="n">
        <v>0</v>
      </c>
      <c r="W369" t="n">
        <v>0</v>
      </c>
      <c r="X369" t="n">
        <v>0</v>
      </c>
      <c r="Y369" t="n">
        <v>0</v>
      </c>
      <c r="Z369" t="n">
        <v>0</v>
      </c>
      <c r="AA369" s="20" t="n">
        <v>2</v>
      </c>
      <c r="AC369" s="20" t="n">
        <v>2</v>
      </c>
      <c r="AD369" t="n">
        <v>0</v>
      </c>
      <c r="AE369" t="n">
        <v>0</v>
      </c>
      <c r="AG369" t="n">
        <v>0</v>
      </c>
    </row>
    <row r="370">
      <c r="A370" t="inlineStr">
        <is>
          <t>FLV</t>
        </is>
      </c>
      <c r="B370" t="inlineStr">
        <is>
          <t>RM</t>
        </is>
      </c>
      <c r="C370" t="inlineStr">
        <is>
          <t>RM.FLV.0070</t>
        </is>
      </c>
      <c r="D370" t="inlineStr">
        <is>
          <t>Lychee Flavour</t>
        </is>
      </c>
      <c r="E370" t="n">
        <v>0.05</v>
      </c>
      <c r="F370" t="n">
        <v>0</v>
      </c>
      <c r="G370" t="inlineStr">
        <is>
          <t>402, 409, 402, 409</t>
        </is>
      </c>
      <c r="H370" t="n">
        <v>0</v>
      </c>
      <c r="I370" t="n">
        <v>0</v>
      </c>
      <c r="J370" t="n">
        <v>0</v>
      </c>
      <c r="K370" t="n">
        <v>0</v>
      </c>
      <c r="L370" t="n">
        <v>0</v>
      </c>
      <c r="M370" t="n">
        <v>0</v>
      </c>
      <c r="N370" t="n">
        <v>0</v>
      </c>
      <c r="O370" t="n">
        <v>0</v>
      </c>
      <c r="P370" t="n">
        <v>0</v>
      </c>
      <c r="Q370" t="n">
        <v>0</v>
      </c>
      <c r="R370" t="n">
        <v>0</v>
      </c>
      <c r="S370" t="n">
        <v>0</v>
      </c>
      <c r="T370" t="n">
        <v>0.05</v>
      </c>
      <c r="U370" t="n">
        <v>0</v>
      </c>
      <c r="V370" t="n">
        <v>0</v>
      </c>
      <c r="W370" t="n">
        <v>0</v>
      </c>
      <c r="X370" t="n">
        <v>0</v>
      </c>
      <c r="Y370" t="n">
        <v>0</v>
      </c>
      <c r="Z370" t="n">
        <v>0</v>
      </c>
      <c r="AA370" s="20" t="n">
        <v>2</v>
      </c>
      <c r="AC370" s="20" t="n">
        <v>2</v>
      </c>
      <c r="AD370" t="n">
        <v>0</v>
      </c>
      <c r="AE370" t="n">
        <v>0</v>
      </c>
      <c r="AG370" t="n">
        <v>0</v>
      </c>
    </row>
    <row r="371">
      <c r="A371" t="inlineStr">
        <is>
          <t>FLV</t>
        </is>
      </c>
      <c r="B371" t="inlineStr">
        <is>
          <t>RM</t>
        </is>
      </c>
      <c r="C371" t="inlineStr">
        <is>
          <t>RM.FLV.0071</t>
        </is>
      </c>
      <c r="D371" t="inlineStr">
        <is>
          <t>Cola Flavour</t>
        </is>
      </c>
      <c r="E371" t="n">
        <v>0.05</v>
      </c>
      <c r="F371" t="n">
        <v>0</v>
      </c>
      <c r="G371" t="inlineStr">
        <is>
          <t>409, 402, 402, 409</t>
        </is>
      </c>
      <c r="H371" t="n">
        <v>0</v>
      </c>
      <c r="I371" t="n">
        <v>0</v>
      </c>
      <c r="J371" t="n">
        <v>0</v>
      </c>
      <c r="K371" t="n">
        <v>0</v>
      </c>
      <c r="L371" t="n">
        <v>0</v>
      </c>
      <c r="M371" t="n">
        <v>0</v>
      </c>
      <c r="N371" t="n">
        <v>0</v>
      </c>
      <c r="O371" t="n">
        <v>0</v>
      </c>
      <c r="P371" t="n">
        <v>0</v>
      </c>
      <c r="Q371" t="n">
        <v>0</v>
      </c>
      <c r="R371" t="n">
        <v>0</v>
      </c>
      <c r="S371" t="n">
        <v>0</v>
      </c>
      <c r="T371" t="n">
        <v>0.05</v>
      </c>
      <c r="U371" t="n">
        <v>0</v>
      </c>
      <c r="V371" t="n">
        <v>0</v>
      </c>
      <c r="W371" t="n">
        <v>0</v>
      </c>
      <c r="X371" t="n">
        <v>0</v>
      </c>
      <c r="Y371" t="n">
        <v>0</v>
      </c>
      <c r="Z371" t="n">
        <v>0</v>
      </c>
      <c r="AA371" s="20" t="n">
        <v>2</v>
      </c>
      <c r="AC371" s="20" t="n">
        <v>2</v>
      </c>
      <c r="AD371" t="n">
        <v>0</v>
      </c>
      <c r="AE371" t="n">
        <v>0</v>
      </c>
      <c r="AG371" t="n">
        <v>0</v>
      </c>
    </row>
    <row r="372">
      <c r="A372" t="inlineStr">
        <is>
          <t>FLV</t>
        </is>
      </c>
      <c r="B372" t="inlineStr">
        <is>
          <t>RM</t>
        </is>
      </c>
      <c r="C372" t="inlineStr">
        <is>
          <t>RM.FLV.0072</t>
        </is>
      </c>
      <c r="D372" t="inlineStr">
        <is>
          <t>Cherry flavour</t>
        </is>
      </c>
      <c r="E372" t="n">
        <v>0.05</v>
      </c>
      <c r="F372" t="n">
        <v>0</v>
      </c>
      <c r="G372" t="inlineStr">
        <is>
          <t>409, 402, 402, 409</t>
        </is>
      </c>
      <c r="H372" t="n">
        <v>0</v>
      </c>
      <c r="I372" t="n">
        <v>0</v>
      </c>
      <c r="J372" t="n">
        <v>0</v>
      </c>
      <c r="K372" t="n">
        <v>0</v>
      </c>
      <c r="L372" t="n">
        <v>0</v>
      </c>
      <c r="M372" t="n">
        <v>0</v>
      </c>
      <c r="N372" t="n">
        <v>0</v>
      </c>
      <c r="O372" t="n">
        <v>0</v>
      </c>
      <c r="P372" t="n">
        <v>0</v>
      </c>
      <c r="Q372" t="n">
        <v>0</v>
      </c>
      <c r="R372" t="n">
        <v>0</v>
      </c>
      <c r="S372" t="n">
        <v>0</v>
      </c>
      <c r="T372" t="n">
        <v>0.05</v>
      </c>
      <c r="U372" t="n">
        <v>0</v>
      </c>
      <c r="V372" t="n">
        <v>5.603</v>
      </c>
      <c r="W372" t="n">
        <v>0</v>
      </c>
      <c r="X372" t="n">
        <v>0</v>
      </c>
      <c r="Y372" t="n">
        <v>0</v>
      </c>
      <c r="Z372" t="n">
        <v>0</v>
      </c>
      <c r="AA372" s="20" t="n">
        <v>2</v>
      </c>
      <c r="AC372" s="20" t="n">
        <v>2</v>
      </c>
      <c r="AD372" t="n">
        <v>0</v>
      </c>
      <c r="AE372" t="n">
        <v>0</v>
      </c>
      <c r="AG372" t="n">
        <v>0</v>
      </c>
    </row>
    <row r="373">
      <c r="A373" t="inlineStr">
        <is>
          <t>FLV</t>
        </is>
      </c>
      <c r="B373" t="inlineStr">
        <is>
          <t>RM</t>
        </is>
      </c>
      <c r="C373" t="inlineStr">
        <is>
          <t>RM.FLV.0073</t>
        </is>
      </c>
      <c r="D373" t="inlineStr">
        <is>
          <t>Cheese cake flavour</t>
        </is>
      </c>
      <c r="E373" t="n">
        <v>0.012</v>
      </c>
      <c r="F373" t="n">
        <v>-0.0378</v>
      </c>
      <c r="G373" t="inlineStr">
        <is>
          <t>402, 409, 409, 402</t>
        </is>
      </c>
      <c r="H373" t="n">
        <v>0</v>
      </c>
      <c r="I373" t="n">
        <v>0</v>
      </c>
      <c r="J373" t="n">
        <v>0</v>
      </c>
      <c r="K373" t="n">
        <v>0</v>
      </c>
      <c r="L373" t="n">
        <v>0</v>
      </c>
      <c r="M373" t="n">
        <v>0</v>
      </c>
      <c r="N373" t="n">
        <v>0</v>
      </c>
      <c r="O373" t="n">
        <v>0</v>
      </c>
      <c r="P373" t="n">
        <v>0</v>
      </c>
      <c r="Q373" t="n">
        <v>0</v>
      </c>
      <c r="R373" t="n">
        <v>0</v>
      </c>
      <c r="S373" t="n">
        <v>0</v>
      </c>
      <c r="T373" t="n">
        <v>0.012</v>
      </c>
      <c r="U373" t="n">
        <v>-0.0378</v>
      </c>
      <c r="V373" t="n">
        <v>-0.038</v>
      </c>
      <c r="W373" t="n">
        <v>0</v>
      </c>
      <c r="X373" t="n">
        <v>0.038</v>
      </c>
      <c r="Y373" t="n">
        <v>0.038</v>
      </c>
      <c r="Z373" t="n">
        <v>0.038</v>
      </c>
      <c r="AA373" s="20" t="n">
        <v>2</v>
      </c>
      <c r="AC373" s="20" t="n">
        <v>46022</v>
      </c>
      <c r="AD373" t="n">
        <v>0.0042</v>
      </c>
      <c r="AE373" t="n">
        <v>0.0031</v>
      </c>
      <c r="AF373" t="inlineStr">
        <is>
          <t>3:23</t>
        </is>
      </c>
      <c r="AG373" t="n">
        <v>0</v>
      </c>
    </row>
    <row r="374">
      <c r="A374" t="inlineStr">
        <is>
          <t>FLV</t>
        </is>
      </c>
      <c r="B374" t="inlineStr">
        <is>
          <t>RM</t>
        </is>
      </c>
      <c r="C374" t="inlineStr">
        <is>
          <t>RM.FLV.0074</t>
        </is>
      </c>
      <c r="D374" t="inlineStr">
        <is>
          <t>ماتشا</t>
        </is>
      </c>
      <c r="E374" t="n">
        <v>2.408</v>
      </c>
      <c r="F374" t="n">
        <v>201.25</v>
      </c>
      <c r="G374" t="inlineStr">
        <is>
          <t>405, 402, 409, 108, 112, 112, 9405, 405, 108, 9405, 112, 9112, 9112, 801, 9402, 405, 409, 402, 108, 9405, 9402, 9112, 801</t>
        </is>
      </c>
      <c r="H374" t="n">
        <v>5</v>
      </c>
      <c r="I374" t="n">
        <v>0</v>
      </c>
      <c r="J374" t="n">
        <v>0</v>
      </c>
      <c r="K374" t="n">
        <v>0</v>
      </c>
      <c r="L374" t="n">
        <v>0</v>
      </c>
      <c r="M374" t="n">
        <v>5</v>
      </c>
      <c r="N374" t="n">
        <v>0</v>
      </c>
      <c r="O374" t="n">
        <v>0</v>
      </c>
      <c r="P374" t="n">
        <v>0</v>
      </c>
      <c r="Q374" t="n">
        <v>-2.1</v>
      </c>
      <c r="R374" t="n">
        <v>0</v>
      </c>
      <c r="S374" t="n">
        <v>-2.1</v>
      </c>
      <c r="T374" t="n">
        <v>5.308</v>
      </c>
      <c r="U374" t="n">
        <v>455</v>
      </c>
      <c r="V374" t="n">
        <v>87.5</v>
      </c>
      <c r="W374" t="n">
        <v>3.8</v>
      </c>
      <c r="X374" t="n">
        <v>3.8</v>
      </c>
      <c r="Y374" t="n">
        <v>3.8</v>
      </c>
      <c r="Z374" t="n">
        <v>3.8</v>
      </c>
      <c r="AA374" s="20" t="n">
        <v>46055</v>
      </c>
      <c r="AB374" t="inlineStr">
        <is>
          <t>شركة السلحفاة الذهبية لصناعة المواد الغذائية</t>
        </is>
      </c>
      <c r="AC374" s="20" t="n">
        <v>46064</v>
      </c>
      <c r="AD374" t="n">
        <v>0.4222</v>
      </c>
      <c r="AE374" t="n">
        <v>0.3166</v>
      </c>
      <c r="AF374" t="inlineStr">
        <is>
          <t>16:22</t>
        </is>
      </c>
      <c r="AG374" t="n">
        <v>437.5</v>
      </c>
    </row>
    <row r="375">
      <c r="A375" t="inlineStr">
        <is>
          <t>FLV</t>
        </is>
      </c>
      <c r="B375" t="inlineStr">
        <is>
          <t>RM</t>
        </is>
      </c>
      <c r="C375" t="inlineStr">
        <is>
          <t>RM.FLV.0075</t>
        </is>
      </c>
      <c r="D375" t="inlineStr">
        <is>
          <t>ROSE PASTE MEC3-Boutique</t>
        </is>
      </c>
      <c r="E375" t="n">
        <v>0</v>
      </c>
      <c r="F375" t="n">
        <v>0</v>
      </c>
      <c r="G375" t="inlineStr">
        <is>
          <t>304, 304</t>
        </is>
      </c>
      <c r="H375" t="n">
        <v>0</v>
      </c>
      <c r="I375" t="n">
        <v>0</v>
      </c>
      <c r="J375" t="n">
        <v>0</v>
      </c>
      <c r="K375" t="n">
        <v>0</v>
      </c>
      <c r="L375" t="n">
        <v>0</v>
      </c>
      <c r="M375" t="n">
        <v>0</v>
      </c>
      <c r="N375" t="n">
        <v>0</v>
      </c>
      <c r="O375" t="n">
        <v>0</v>
      </c>
      <c r="P375" t="n">
        <v>0</v>
      </c>
      <c r="Q375" t="n">
        <v>0</v>
      </c>
      <c r="R375" t="n">
        <v>0</v>
      </c>
      <c r="S375" t="n">
        <v>0</v>
      </c>
      <c r="T375" t="n">
        <v>0</v>
      </c>
      <c r="U375" t="n">
        <v>0</v>
      </c>
      <c r="V375" t="n">
        <v>13.25</v>
      </c>
      <c r="W375" t="n">
        <v>0</v>
      </c>
      <c r="X375" t="n">
        <v>0.008999999999999999</v>
      </c>
      <c r="Y375" t="n">
        <v>0.008999999999999999</v>
      </c>
      <c r="Z375" t="n">
        <v>0.008999999999999999</v>
      </c>
      <c r="AA375" s="20" t="n">
        <v>2</v>
      </c>
      <c r="AC375" s="20" t="n">
        <v>45964</v>
      </c>
      <c r="AD375" t="n">
        <v>0.001</v>
      </c>
      <c r="AE375" t="n">
        <v>0.0007</v>
      </c>
      <c r="AF375" t="inlineStr">
        <is>
          <t>0:0</t>
        </is>
      </c>
      <c r="AG375" t="n">
        <v>0</v>
      </c>
    </row>
    <row r="376">
      <c r="A376" t="inlineStr">
        <is>
          <t>FLV</t>
        </is>
      </c>
      <c r="B376" t="inlineStr">
        <is>
          <t>RM</t>
        </is>
      </c>
      <c r="C376" t="inlineStr">
        <is>
          <t>RM.FLV.0076</t>
        </is>
      </c>
      <c r="D376" t="inlineStr">
        <is>
          <t>اصنص هيل</t>
        </is>
      </c>
      <c r="E376" t="n">
        <v>0.469</v>
      </c>
      <c r="F376" t="n">
        <v>6.8732</v>
      </c>
      <c r="G376" t="inlineStr">
        <is>
          <t>499, 409, 402, 409, 402, 499, 409</t>
        </is>
      </c>
      <c r="H376" t="n">
        <v>0</v>
      </c>
      <c r="I376" t="n">
        <v>0</v>
      </c>
      <c r="J376" t="n">
        <v>0</v>
      </c>
      <c r="K376" t="n">
        <v>0</v>
      </c>
      <c r="L376" t="n">
        <v>0</v>
      </c>
      <c r="M376" t="n">
        <v>0</v>
      </c>
      <c r="N376" t="n">
        <v>0</v>
      </c>
      <c r="O376" t="n">
        <v>0</v>
      </c>
      <c r="P376" t="n">
        <v>0</v>
      </c>
      <c r="Q376" t="n">
        <v>-0.004</v>
      </c>
      <c r="R376" t="n">
        <v>0</v>
      </c>
      <c r="S376" t="n">
        <v>-0.004</v>
      </c>
      <c r="T376" t="n">
        <v>0.465</v>
      </c>
      <c r="U376" t="n">
        <v>6.8145</v>
      </c>
      <c r="V376" t="n">
        <v>16.4376</v>
      </c>
      <c r="W376" t="n">
        <v>0.011</v>
      </c>
      <c r="X376" t="n">
        <v>0.015</v>
      </c>
      <c r="Y376" t="n">
        <v>0.018</v>
      </c>
      <c r="Z376" t="n">
        <v>0.028</v>
      </c>
      <c r="AA376" s="20" t="n">
        <v>44593</v>
      </c>
      <c r="AB376" t="inlineStr">
        <is>
          <t>شركة المحمودية لتجارة مستلزمات المخابز والحلويات</t>
        </is>
      </c>
      <c r="AC376" s="20" t="n">
        <v>46081</v>
      </c>
      <c r="AD376" t="n">
        <v>0.002</v>
      </c>
      <c r="AE376" t="n">
        <v>0.0023</v>
      </c>
      <c r="AF376" t="inlineStr">
        <is>
          <t>199:8</t>
        </is>
      </c>
      <c r="AG376" t="n">
        <v>0</v>
      </c>
    </row>
    <row r="377">
      <c r="A377" t="inlineStr">
        <is>
          <t>FLV</t>
        </is>
      </c>
      <c r="B377" t="inlineStr">
        <is>
          <t>RM</t>
        </is>
      </c>
      <c r="C377" t="inlineStr">
        <is>
          <t>RM.FLV.0077</t>
        </is>
      </c>
      <c r="D377" t="inlineStr">
        <is>
          <t>اصنص ورد</t>
        </is>
      </c>
      <c r="E377" t="n">
        <v>0.177</v>
      </c>
      <c r="F377" t="n">
        <v>2.1362</v>
      </c>
      <c r="G377" t="inlineStr">
        <is>
          <t>499, 402, 402, 499</t>
        </is>
      </c>
      <c r="H377" t="n">
        <v>0</v>
      </c>
      <c r="I377" t="n">
        <v>0</v>
      </c>
      <c r="J377" t="n">
        <v>0</v>
      </c>
      <c r="K377" t="n">
        <v>0</v>
      </c>
      <c r="L377" t="n">
        <v>0</v>
      </c>
      <c r="M377" t="n">
        <v>0</v>
      </c>
      <c r="N377" t="n">
        <v>0</v>
      </c>
      <c r="O377" t="n">
        <v>0</v>
      </c>
      <c r="P377" t="n">
        <v>0</v>
      </c>
      <c r="Q377" t="n">
        <v>0</v>
      </c>
      <c r="R377" t="n">
        <v>0</v>
      </c>
      <c r="S377" t="n">
        <v>0</v>
      </c>
      <c r="T377" t="n">
        <v>0.177</v>
      </c>
      <c r="U377" t="n">
        <v>2.1362</v>
      </c>
      <c r="V377" t="n">
        <v>10.6056</v>
      </c>
      <c r="W377" t="n">
        <v>0</v>
      </c>
      <c r="X377" t="n">
        <v>0.003</v>
      </c>
      <c r="Y377" t="n">
        <v>0.006</v>
      </c>
      <c r="Z377" t="n">
        <v>0.016</v>
      </c>
      <c r="AA377" s="20" t="n">
        <v>44593</v>
      </c>
      <c r="AB377" t="inlineStr">
        <is>
          <t>شركة المحمودية لتجارة مستلزمات المخابز والحلويات</t>
        </is>
      </c>
      <c r="AC377" s="20" t="n">
        <v>45909</v>
      </c>
      <c r="AD377" t="n">
        <v>0.0005999999999999999</v>
      </c>
      <c r="AE377" t="n">
        <v>0.0013</v>
      </c>
      <c r="AF377" t="inlineStr">
        <is>
          <t>132:22</t>
        </is>
      </c>
      <c r="AG377" t="n">
        <v>0</v>
      </c>
    </row>
    <row r="378">
      <c r="A378" t="inlineStr">
        <is>
          <t>FLV</t>
        </is>
      </c>
      <c r="B378" t="inlineStr">
        <is>
          <t>RM</t>
        </is>
      </c>
      <c r="C378" t="inlineStr">
        <is>
          <t>RM.FLV.0078</t>
        </is>
      </c>
      <c r="D378" t="inlineStr">
        <is>
          <t>MIlk Flavor-نكهة حليب</t>
        </is>
      </c>
      <c r="E378" t="n">
        <v>39.334</v>
      </c>
      <c r="F378" t="n">
        <v>779.9146</v>
      </c>
      <c r="G378" t="inlineStr">
        <is>
          <t>405, 108, 112, 9405, 108, 112, 9112, 112, 9405, 405, 9112, 405, 108, 9112, 9405</t>
        </is>
      </c>
      <c r="H378" t="n">
        <v>0</v>
      </c>
      <c r="I378" t="n">
        <v>0</v>
      </c>
      <c r="J378" t="n">
        <v>0</v>
      </c>
      <c r="K378" t="n">
        <v>0</v>
      </c>
      <c r="L378" t="n">
        <v>0</v>
      </c>
      <c r="M378" t="n">
        <v>0</v>
      </c>
      <c r="N378" t="n">
        <v>0</v>
      </c>
      <c r="O378" t="n">
        <v>0</v>
      </c>
      <c r="P378" t="n">
        <v>0</v>
      </c>
      <c r="Q378" t="n">
        <v>-0.615</v>
      </c>
      <c r="R378" t="n">
        <v>0</v>
      </c>
      <c r="S378" t="n">
        <v>-0.615</v>
      </c>
      <c r="T378" t="n">
        <v>38.719</v>
      </c>
      <c r="U378" t="n">
        <v>767.7204</v>
      </c>
      <c r="V378" t="n">
        <v>19.828</v>
      </c>
      <c r="W378" t="n">
        <v>1.286</v>
      </c>
      <c r="X378" t="n">
        <v>1.286</v>
      </c>
      <c r="Y378" t="n">
        <v>1.286</v>
      </c>
      <c r="Z378" t="n">
        <v>1.286</v>
      </c>
      <c r="AA378" s="20" t="n">
        <v>46041</v>
      </c>
      <c r="AB378" t="inlineStr">
        <is>
          <t xml:space="preserve">شركة تجمع النكهات لتجارة المواد الغذائية </t>
        </is>
      </c>
      <c r="AC378" s="20" t="n">
        <v>46080</v>
      </c>
      <c r="AD378" t="n">
        <v>0.1428</v>
      </c>
      <c r="AE378" t="n">
        <v>0.1071</v>
      </c>
      <c r="AF378" t="inlineStr">
        <is>
          <t>361:8</t>
        </is>
      </c>
      <c r="AG378" t="n">
        <v>0</v>
      </c>
    </row>
    <row r="379">
      <c r="A379" t="inlineStr">
        <is>
          <t>FLV</t>
        </is>
      </c>
      <c r="B379" t="inlineStr">
        <is>
          <t>RM</t>
        </is>
      </c>
      <c r="C379" t="inlineStr">
        <is>
          <t>RM.FLV.0079</t>
        </is>
      </c>
      <c r="D379" t="inlineStr">
        <is>
          <t>نكهة توت العليق</t>
        </is>
      </c>
      <c r="E379" t="n">
        <v>23.647</v>
      </c>
      <c r="F379" t="n">
        <v>305.7794</v>
      </c>
      <c r="G379" t="inlineStr">
        <is>
          <t>408, 112, 108, 9112, 9108, 9408, 112, 408, 9112, 112, 108, 9405, 9108, 408, 108, 9408, 9108, 9112, 9405, 9408</t>
        </is>
      </c>
      <c r="H379" t="n">
        <v>0</v>
      </c>
      <c r="I379" t="n">
        <v>0</v>
      </c>
      <c r="J379" t="n">
        <v>0</v>
      </c>
      <c r="K379" t="n">
        <v>0</v>
      </c>
      <c r="L379" t="n">
        <v>0</v>
      </c>
      <c r="M379" t="n">
        <v>0</v>
      </c>
      <c r="N379" t="n">
        <v>0</v>
      </c>
      <c r="O379" t="n">
        <v>0</v>
      </c>
      <c r="P379" t="n">
        <v>0</v>
      </c>
      <c r="Q379" t="n">
        <v>-6.41</v>
      </c>
      <c r="R379" t="n">
        <v>0</v>
      </c>
      <c r="S379" t="n">
        <v>-6.41</v>
      </c>
      <c r="T379" t="n">
        <v>17.237</v>
      </c>
      <c r="U379" t="n">
        <v>222.8916</v>
      </c>
      <c r="V379" t="n">
        <v>12.8657</v>
      </c>
      <c r="W379" t="n">
        <v>7.763</v>
      </c>
      <c r="X379" t="n">
        <v>7.763</v>
      </c>
      <c r="Y379" t="n">
        <v>7.763</v>
      </c>
      <c r="Z379" t="n">
        <v>7.763</v>
      </c>
      <c r="AA379" s="20" t="n">
        <v>46030</v>
      </c>
      <c r="AB379" t="inlineStr">
        <is>
          <t>شركة الاوتاد للتوريدات الغذائية</t>
        </is>
      </c>
      <c r="AC379" s="20" t="n">
        <v>46081</v>
      </c>
      <c r="AD379" t="n">
        <v>0.8625</v>
      </c>
      <c r="AE379" t="n">
        <v>0.6469</v>
      </c>
      <c r="AF379" t="inlineStr">
        <is>
          <t>26:19</t>
        </is>
      </c>
      <c r="AG379" t="n">
        <v>0</v>
      </c>
    </row>
    <row r="380">
      <c r="A380" t="inlineStr">
        <is>
          <t>FLV</t>
        </is>
      </c>
      <c r="B380" t="inlineStr">
        <is>
          <t>RM</t>
        </is>
      </c>
      <c r="C380" t="inlineStr">
        <is>
          <t>RM.FLV.0080</t>
        </is>
      </c>
      <c r="D380" t="inlineStr">
        <is>
          <t>Caramel Taste Salted Butter</t>
        </is>
      </c>
      <c r="E380" t="n">
        <v>0</v>
      </c>
      <c r="F380" t="n">
        <v>0</v>
      </c>
      <c r="G380" t="inlineStr">
        <is>
          <t>9409, 409, 101, 9409, 101, 409</t>
        </is>
      </c>
      <c r="H380" t="n">
        <v>0</v>
      </c>
      <c r="I380" t="n">
        <v>0</v>
      </c>
      <c r="J380" t="n">
        <v>0</v>
      </c>
      <c r="K380" t="n">
        <v>0</v>
      </c>
      <c r="L380" t="n">
        <v>0</v>
      </c>
      <c r="M380" t="n">
        <v>0</v>
      </c>
      <c r="N380" t="n">
        <v>0</v>
      </c>
      <c r="O380" t="n">
        <v>0</v>
      </c>
      <c r="P380" t="n">
        <v>0</v>
      </c>
      <c r="Q380" t="n">
        <v>0</v>
      </c>
      <c r="R380" t="n">
        <v>0</v>
      </c>
      <c r="S380" t="n">
        <v>0</v>
      </c>
      <c r="T380" t="n">
        <v>0</v>
      </c>
      <c r="U380" t="n">
        <v>0</v>
      </c>
      <c r="V380" t="n">
        <v>17.3333</v>
      </c>
      <c r="W380" t="n">
        <v>1.5</v>
      </c>
      <c r="X380" t="n">
        <v>1.5</v>
      </c>
      <c r="Y380" t="n">
        <v>1.5</v>
      </c>
      <c r="Z380" t="n">
        <v>1.5</v>
      </c>
      <c r="AA380" s="20" t="n">
        <v>46033</v>
      </c>
      <c r="AB380" t="inlineStr">
        <is>
          <t>شركة الكونية للاستيراد والتصدير</t>
        </is>
      </c>
      <c r="AC380" s="20" t="n">
        <v>46053</v>
      </c>
      <c r="AD380" t="n">
        <v>0.1666</v>
      </c>
      <c r="AE380" t="n">
        <v>0.125</v>
      </c>
      <c r="AF380" t="inlineStr">
        <is>
          <t>0:0</t>
        </is>
      </c>
      <c r="AG380" t="n">
        <v>0</v>
      </c>
    </row>
    <row r="381">
      <c r="A381" t="inlineStr">
        <is>
          <t>FLV</t>
        </is>
      </c>
      <c r="B381" t="inlineStr">
        <is>
          <t>RM</t>
        </is>
      </c>
      <c r="C381" t="inlineStr">
        <is>
          <t>RM.FLV.0081</t>
        </is>
      </c>
      <c r="D381" t="inlineStr">
        <is>
          <t>Natural VANILLA FLAVOURING KAN 25 kg</t>
        </is>
      </c>
      <c r="E381" t="n">
        <v>0</v>
      </c>
      <c r="F381" t="n">
        <v>0</v>
      </c>
      <c r="G381" t="inlineStr">
        <is>
          <t>9108, 108, 102, 108, 9108, 102</t>
        </is>
      </c>
      <c r="H381" t="n">
        <v>25</v>
      </c>
      <c r="I381" t="n">
        <v>0</v>
      </c>
      <c r="J381" t="n">
        <v>0</v>
      </c>
      <c r="K381" t="n">
        <v>0</v>
      </c>
      <c r="L381" t="n">
        <v>0</v>
      </c>
      <c r="M381" t="n">
        <v>25</v>
      </c>
      <c r="N381" t="n">
        <v>0</v>
      </c>
      <c r="O381" t="n">
        <v>0</v>
      </c>
      <c r="P381" t="n">
        <v>0</v>
      </c>
      <c r="Q381" t="n">
        <v>0</v>
      </c>
      <c r="R381" t="n">
        <v>0</v>
      </c>
      <c r="S381" t="n">
        <v>0</v>
      </c>
      <c r="T381" t="n">
        <v>25</v>
      </c>
      <c r="U381" t="n">
        <v>1082.65</v>
      </c>
      <c r="V381" t="n">
        <v>43.306</v>
      </c>
      <c r="W381" t="n">
        <v>0</v>
      </c>
      <c r="X381" t="n">
        <v>0</v>
      </c>
      <c r="Y381" t="n">
        <v>0</v>
      </c>
      <c r="Z381" t="n">
        <v>0</v>
      </c>
      <c r="AA381" s="20" t="n">
        <v>46076</v>
      </c>
      <c r="AB381" t="inlineStr">
        <is>
          <t>Natural Flavor.01/2026</t>
        </is>
      </c>
      <c r="AC381" s="20" t="n">
        <v>2</v>
      </c>
      <c r="AD381" t="n">
        <v>0</v>
      </c>
      <c r="AE381" t="n">
        <v>0</v>
      </c>
      <c r="AG381" t="n">
        <v>1082.65</v>
      </c>
    </row>
    <row r="382">
      <c r="A382" t="inlineStr">
        <is>
          <t>FLV</t>
        </is>
      </c>
      <c r="B382" t="inlineStr">
        <is>
          <t>RM</t>
        </is>
      </c>
      <c r="C382" t="inlineStr">
        <is>
          <t>RM.FLV.0082</t>
        </is>
      </c>
      <c r="D382" t="inlineStr">
        <is>
          <t>Yellow super mix squeeze mec3-Boutique</t>
        </is>
      </c>
      <c r="V382" t="n">
        <v>9.283799999999999</v>
      </c>
      <c r="W382" t="n">
        <v>0</v>
      </c>
      <c r="X382" t="n">
        <v>0</v>
      </c>
      <c r="Y382" t="n">
        <v>0</v>
      </c>
      <c r="Z382" t="n">
        <v>0</v>
      </c>
      <c r="AA382" s="20" t="n">
        <v>2</v>
      </c>
      <c r="AC382" s="20" t="n">
        <v>2</v>
      </c>
      <c r="AD382" t="n">
        <v>0</v>
      </c>
      <c r="AE382" t="n">
        <v>0</v>
      </c>
    </row>
    <row r="383">
      <c r="A383" t="inlineStr">
        <is>
          <t>FLV</t>
        </is>
      </c>
      <c r="B383" t="inlineStr">
        <is>
          <t>RM</t>
        </is>
      </c>
      <c r="C383" t="inlineStr">
        <is>
          <t>RM.FLV.0083</t>
        </is>
      </c>
      <c r="D383" t="inlineStr">
        <is>
          <t>Mango sf squeeze mec3 -Boutique</t>
        </is>
      </c>
      <c r="V383" t="n">
        <v>11.5461</v>
      </c>
      <c r="W383" t="n">
        <v>0</v>
      </c>
      <c r="X383" t="n">
        <v>0</v>
      </c>
      <c r="Y383" t="n">
        <v>0</v>
      </c>
      <c r="Z383" t="n">
        <v>0</v>
      </c>
      <c r="AA383" s="20" t="n">
        <v>2</v>
      </c>
      <c r="AC383" s="20" t="n">
        <v>2</v>
      </c>
      <c r="AD383" t="n">
        <v>0</v>
      </c>
      <c r="AE383" t="n">
        <v>0</v>
      </c>
    </row>
    <row r="384">
      <c r="A384" t="inlineStr">
        <is>
          <t>FLV</t>
        </is>
      </c>
      <c r="B384" t="inlineStr">
        <is>
          <t>RM</t>
        </is>
      </c>
      <c r="C384" t="inlineStr">
        <is>
          <t>RM.FLV.0084</t>
        </is>
      </c>
      <c r="D384" t="inlineStr">
        <is>
          <t>نكهة القهوة</t>
        </is>
      </c>
      <c r="V384" t="n">
        <v>13.79</v>
      </c>
      <c r="W384" t="n">
        <v>0</v>
      </c>
      <c r="X384" t="n">
        <v>0</v>
      </c>
      <c r="Y384" t="n">
        <v>0</v>
      </c>
      <c r="Z384" t="n">
        <v>0</v>
      </c>
      <c r="AA384" s="20" t="n">
        <v>2</v>
      </c>
      <c r="AC384" s="20" t="n">
        <v>2</v>
      </c>
      <c r="AD384" t="n">
        <v>0</v>
      </c>
      <c r="AE384" t="n">
        <v>0</v>
      </c>
    </row>
    <row r="385">
      <c r="A385" t="inlineStr">
        <is>
          <t>FLV</t>
        </is>
      </c>
      <c r="B385" t="inlineStr">
        <is>
          <t>RM</t>
        </is>
      </c>
      <c r="C385" t="inlineStr">
        <is>
          <t>RM.FLV.0085</t>
        </is>
      </c>
      <c r="D385" t="inlineStr">
        <is>
          <t>نكهة الدراق</t>
        </is>
      </c>
      <c r="V385" t="n">
        <v>20</v>
      </c>
      <c r="W385" t="n">
        <v>0</v>
      </c>
      <c r="X385" t="n">
        <v>0</v>
      </c>
      <c r="Y385" t="n">
        <v>0</v>
      </c>
      <c r="Z385" t="n">
        <v>0</v>
      </c>
      <c r="AA385" s="20" t="n">
        <v>2</v>
      </c>
      <c r="AC385" s="20" t="n">
        <v>2</v>
      </c>
      <c r="AD385" t="n">
        <v>0</v>
      </c>
      <c r="AE385" t="n">
        <v>0</v>
      </c>
    </row>
    <row r="386">
      <c r="A386" t="inlineStr">
        <is>
          <t>FLV</t>
        </is>
      </c>
      <c r="B386" t="inlineStr">
        <is>
          <t>RM</t>
        </is>
      </c>
      <c r="C386" t="inlineStr">
        <is>
          <t>RM.FLV.0086</t>
        </is>
      </c>
      <c r="D386" t="inlineStr">
        <is>
          <t>نكهة توتي فروتي</t>
        </is>
      </c>
      <c r="V386" t="n">
        <v>12</v>
      </c>
      <c r="W386" t="n">
        <v>0</v>
      </c>
      <c r="X386" t="n">
        <v>0</v>
      </c>
      <c r="Y386" t="n">
        <v>0</v>
      </c>
      <c r="Z386" t="n">
        <v>0</v>
      </c>
      <c r="AA386" s="20" t="n">
        <v>2</v>
      </c>
      <c r="AC386" s="20" t="n">
        <v>2</v>
      </c>
      <c r="AD386" t="n">
        <v>0</v>
      </c>
      <c r="AE386" t="n">
        <v>0</v>
      </c>
    </row>
    <row r="387">
      <c r="A387" t="inlineStr">
        <is>
          <t>FLV</t>
        </is>
      </c>
      <c r="B387" t="inlineStr">
        <is>
          <t>RM</t>
        </is>
      </c>
      <c r="C387" t="inlineStr">
        <is>
          <t>RM.FLV.0087</t>
        </is>
      </c>
      <c r="D387" t="inlineStr">
        <is>
          <t>Chocorich Flavor</t>
        </is>
      </c>
      <c r="V387" t="n">
        <v>25.8621</v>
      </c>
      <c r="W387" t="n">
        <v>0</v>
      </c>
      <c r="X387" t="n">
        <v>0</v>
      </c>
      <c r="Y387" t="n">
        <v>0</v>
      </c>
      <c r="Z387" t="n">
        <v>0</v>
      </c>
      <c r="AA387" s="20" t="n">
        <v>2</v>
      </c>
      <c r="AC387" s="20" t="n">
        <v>2</v>
      </c>
      <c r="AD387" t="n">
        <v>0</v>
      </c>
      <c r="AE387" t="n">
        <v>0</v>
      </c>
    </row>
    <row r="388">
      <c r="A388" t="inlineStr">
        <is>
          <t>FLV</t>
        </is>
      </c>
      <c r="B388" t="inlineStr">
        <is>
          <t>RM</t>
        </is>
      </c>
      <c r="C388" t="inlineStr">
        <is>
          <t>RM.FLV.0088</t>
        </is>
      </c>
      <c r="D388" t="inlineStr">
        <is>
          <t>Yellow Apple flavor</t>
        </is>
      </c>
      <c r="V388" t="n">
        <v>15</v>
      </c>
      <c r="W388" t="n">
        <v>0</v>
      </c>
      <c r="X388" t="n">
        <v>0</v>
      </c>
      <c r="Y388" t="n">
        <v>0</v>
      </c>
      <c r="Z388" t="n">
        <v>0</v>
      </c>
      <c r="AA388" s="20" t="n">
        <v>2</v>
      </c>
      <c r="AC388" s="20" t="n">
        <v>2</v>
      </c>
      <c r="AD388" t="n">
        <v>0</v>
      </c>
      <c r="AE388" t="n">
        <v>0</v>
      </c>
    </row>
    <row r="389">
      <c r="A389" t="inlineStr">
        <is>
          <t>FLV</t>
        </is>
      </c>
      <c r="B389" t="inlineStr">
        <is>
          <t>RM</t>
        </is>
      </c>
      <c r="C389" t="inlineStr">
        <is>
          <t>RM.FLV.0089</t>
        </is>
      </c>
      <c r="D389" t="inlineStr">
        <is>
          <t>Cream Flavor</t>
        </is>
      </c>
      <c r="V389" t="n">
        <v>0</v>
      </c>
      <c r="W389" t="n">
        <v>0</v>
      </c>
      <c r="X389" t="n">
        <v>0</v>
      </c>
      <c r="Y389" t="n">
        <v>0</v>
      </c>
      <c r="Z389" t="n">
        <v>0</v>
      </c>
      <c r="AA389" s="20" t="n">
        <v>2</v>
      </c>
      <c r="AC389" s="20" t="n">
        <v>2</v>
      </c>
      <c r="AD389" t="n">
        <v>0</v>
      </c>
      <c r="AE389" t="n">
        <v>0</v>
      </c>
    </row>
    <row r="390">
      <c r="A390" t="inlineStr">
        <is>
          <t>FLV</t>
        </is>
      </c>
      <c r="B390" t="inlineStr">
        <is>
          <t>RM</t>
        </is>
      </c>
      <c r="C390" t="inlineStr">
        <is>
          <t>RM.FLV.0090</t>
        </is>
      </c>
      <c r="D390" t="inlineStr">
        <is>
          <t>POMEGRANATE Flavoring kan 25kg</t>
        </is>
      </c>
      <c r="V390" t="n">
        <v>0</v>
      </c>
      <c r="W390" t="n">
        <v>0</v>
      </c>
      <c r="X390" t="n">
        <v>0</v>
      </c>
      <c r="Y390" t="n">
        <v>0</v>
      </c>
      <c r="Z390" t="n">
        <v>0</v>
      </c>
      <c r="AA390" s="20" t="n">
        <v>2</v>
      </c>
      <c r="AC390" s="20" t="n">
        <v>2</v>
      </c>
      <c r="AD390" t="n">
        <v>0</v>
      </c>
      <c r="AE390" t="n">
        <v>0</v>
      </c>
    </row>
    <row r="391">
      <c r="A391" t="inlineStr">
        <is>
          <t>FLV</t>
        </is>
      </c>
      <c r="B391" t="inlineStr">
        <is>
          <t>RM</t>
        </is>
      </c>
      <c r="C391" t="inlineStr">
        <is>
          <t>RM.FLV.0091</t>
        </is>
      </c>
      <c r="D391" t="inlineStr">
        <is>
          <t>YUZU Natural Flavoring kan 10kg</t>
        </is>
      </c>
      <c r="V391" t="n">
        <v>0</v>
      </c>
      <c r="W391" t="n">
        <v>0</v>
      </c>
      <c r="X391" t="n">
        <v>0</v>
      </c>
      <c r="Y391" t="n">
        <v>0</v>
      </c>
      <c r="Z391" t="n">
        <v>0</v>
      </c>
      <c r="AA391" s="20" t="n">
        <v>2</v>
      </c>
      <c r="AC391" s="20" t="n">
        <v>2</v>
      </c>
      <c r="AD391" t="n">
        <v>0</v>
      </c>
      <c r="AE391" t="n">
        <v>0</v>
      </c>
    </row>
    <row r="392">
      <c r="A392" t="inlineStr">
        <is>
          <t>FLV</t>
        </is>
      </c>
      <c r="B392" t="inlineStr">
        <is>
          <t>RM</t>
        </is>
      </c>
      <c r="C392" t="inlineStr">
        <is>
          <t>RM.FLV.0092</t>
        </is>
      </c>
      <c r="D392" t="inlineStr">
        <is>
          <t>UBE YAM Flavouring kan 10kg</t>
        </is>
      </c>
      <c r="V392" t="n">
        <v>0</v>
      </c>
      <c r="W392" t="n">
        <v>0</v>
      </c>
      <c r="X392" t="n">
        <v>0</v>
      </c>
      <c r="Y392" t="n">
        <v>0</v>
      </c>
      <c r="Z392" t="n">
        <v>0</v>
      </c>
      <c r="AA392" s="20" t="n">
        <v>2</v>
      </c>
      <c r="AC392" s="20" t="n">
        <v>2</v>
      </c>
      <c r="AD392" t="n">
        <v>0</v>
      </c>
      <c r="AE392" t="n">
        <v>0</v>
      </c>
    </row>
    <row r="393">
      <c r="A393" t="inlineStr">
        <is>
          <t>FLV</t>
        </is>
      </c>
      <c r="B393" t="inlineStr">
        <is>
          <t>RM</t>
        </is>
      </c>
      <c r="C393" t="inlineStr">
        <is>
          <t>RM.FLV.0093</t>
        </is>
      </c>
      <c r="D393" t="inlineStr">
        <is>
          <t>Pineapple Flavoring kan 25kg</t>
        </is>
      </c>
      <c r="V393" t="n">
        <v>0</v>
      </c>
      <c r="W393" t="n">
        <v>0</v>
      </c>
      <c r="X393" t="n">
        <v>0</v>
      </c>
      <c r="Y393" t="n">
        <v>0</v>
      </c>
      <c r="Z393" t="n">
        <v>0</v>
      </c>
      <c r="AA393" s="20" t="n">
        <v>2</v>
      </c>
      <c r="AC393" s="20" t="n">
        <v>2</v>
      </c>
      <c r="AD393" t="n">
        <v>0</v>
      </c>
      <c r="AE393" t="n">
        <v>0</v>
      </c>
    </row>
    <row r="394">
      <c r="A394" t="inlineStr">
        <is>
          <t>FRT</t>
        </is>
      </c>
      <c r="B394" t="inlineStr">
        <is>
          <t>RM</t>
        </is>
      </c>
      <c r="C394" t="inlineStr">
        <is>
          <t>RM.FRT.00001</t>
        </is>
      </c>
      <c r="D394" t="inlineStr">
        <is>
          <t xml:space="preserve">جوز هند </t>
        </is>
      </c>
      <c r="E394" t="n">
        <v>1476.7244</v>
      </c>
      <c r="F394" t="n">
        <v>5235.7297</v>
      </c>
      <c r="G394" t="inlineStr">
        <is>
          <t>499, 402, 403, 306, 401, 405, 112, 101, 102, 108, 201, 304, 304, 9405, 9401, 102, 108, 9108, 101, 112, 112, 9112, 405, 499, 9405, 108, 102, 801, 9304, 9108, 601, 9112, 9402, 402, 405, 304, 306, 499, 403, 601, 201, 401, 9405, 9304, 9112, 9401, 9108, 801, 9402</t>
        </is>
      </c>
      <c r="H394" t="n">
        <v>625</v>
      </c>
      <c r="I394" t="n">
        <v>0</v>
      </c>
      <c r="J394" t="n">
        <v>0</v>
      </c>
      <c r="K394" t="n">
        <v>0</v>
      </c>
      <c r="L394" t="n">
        <v>0</v>
      </c>
      <c r="M394" t="n">
        <v>625</v>
      </c>
      <c r="N394" t="n">
        <v>0</v>
      </c>
      <c r="O394" t="n">
        <v>0</v>
      </c>
      <c r="P394" t="n">
        <v>0</v>
      </c>
      <c r="Q394" t="n">
        <v>-345.9531</v>
      </c>
      <c r="R394" t="n">
        <v>0</v>
      </c>
      <c r="S394" t="n">
        <v>-345.9531</v>
      </c>
      <c r="T394" t="n">
        <v>1755.7713</v>
      </c>
      <c r="U394" t="n">
        <v>5766.2089</v>
      </c>
      <c r="V394" t="n">
        <v>2.3336</v>
      </c>
      <c r="W394" t="n">
        <v>981.4402</v>
      </c>
      <c r="X394" t="n">
        <v>2053.1602</v>
      </c>
      <c r="Y394" t="n">
        <v>3090.0542</v>
      </c>
      <c r="Z394" t="n">
        <v>4180.1812</v>
      </c>
      <c r="AA394" s="20" t="n">
        <v>46060</v>
      </c>
      <c r="AB394" t="inlineStr">
        <is>
          <t>شركة ابو عودة اخوان</t>
        </is>
      </c>
      <c r="AC394" s="20" t="n">
        <v>46081</v>
      </c>
      <c r="AD394" t="n">
        <v>343.3393</v>
      </c>
      <c r="AE394" t="n">
        <v>348.3484</v>
      </c>
      <c r="AF394" t="inlineStr">
        <is>
          <t>5:1</t>
        </is>
      </c>
      <c r="AG394" t="n">
        <v>1778</v>
      </c>
    </row>
    <row r="395">
      <c r="A395" t="inlineStr">
        <is>
          <t>FRT</t>
        </is>
      </c>
      <c r="B395" t="inlineStr">
        <is>
          <t>RM</t>
        </is>
      </c>
      <c r="C395" t="inlineStr">
        <is>
          <t>RM.FRT.00002</t>
        </is>
      </c>
      <c r="D395" t="inlineStr">
        <is>
          <t>شرائح البلوبري</t>
        </is>
      </c>
      <c r="V395" t="n">
        <v>0</v>
      </c>
      <c r="W395" t="n">
        <v>0</v>
      </c>
      <c r="X395" t="n">
        <v>0</v>
      </c>
      <c r="Y395" t="n">
        <v>0</v>
      </c>
      <c r="Z395" t="n">
        <v>0</v>
      </c>
      <c r="AA395" s="20" t="n">
        <v>2</v>
      </c>
      <c r="AC395" s="20" t="n">
        <v>2</v>
      </c>
      <c r="AD395" t="n">
        <v>0</v>
      </c>
      <c r="AE395" t="n">
        <v>0</v>
      </c>
    </row>
    <row r="396">
      <c r="A396" t="inlineStr">
        <is>
          <t>FRT</t>
        </is>
      </c>
      <c r="B396" t="inlineStr">
        <is>
          <t>RM</t>
        </is>
      </c>
      <c r="C396" t="inlineStr">
        <is>
          <t>RM.FRT.00003</t>
        </is>
      </c>
      <c r="D396" t="inlineStr">
        <is>
          <t>قطع البلوبري</t>
        </is>
      </c>
      <c r="E396" t="n">
        <v>0</v>
      </c>
      <c r="F396" t="n">
        <v>0</v>
      </c>
      <c r="G396" t="inlineStr">
        <is>
          <t>304, 101, 304, 101</t>
        </is>
      </c>
      <c r="H396" t="n">
        <v>0</v>
      </c>
      <c r="I396" t="n">
        <v>0</v>
      </c>
      <c r="J396" t="n">
        <v>0</v>
      </c>
      <c r="K396" t="n">
        <v>0</v>
      </c>
      <c r="L396" t="n">
        <v>0</v>
      </c>
      <c r="M396" t="n">
        <v>0</v>
      </c>
      <c r="N396" t="n">
        <v>0</v>
      </c>
      <c r="O396" t="n">
        <v>0</v>
      </c>
      <c r="P396" t="n">
        <v>0</v>
      </c>
      <c r="Q396" t="n">
        <v>0</v>
      </c>
      <c r="R396" t="n">
        <v>0</v>
      </c>
      <c r="S396" t="n">
        <v>0</v>
      </c>
      <c r="T396" t="n">
        <v>0</v>
      </c>
      <c r="U396" t="n">
        <v>0</v>
      </c>
      <c r="V396" t="n">
        <v>4.871</v>
      </c>
      <c r="W396" t="n">
        <v>0</v>
      </c>
      <c r="X396" t="n">
        <v>0</v>
      </c>
      <c r="Y396" t="n">
        <v>0</v>
      </c>
      <c r="Z396" t="n">
        <v>0</v>
      </c>
      <c r="AA396" s="20" t="n">
        <v>45727</v>
      </c>
      <c r="AB396" t="inlineStr">
        <is>
          <t>مؤسسة الزنبقة للاستيراد والتصدير - مورد</t>
        </is>
      </c>
      <c r="AC396" s="20" t="n">
        <v>2</v>
      </c>
      <c r="AD396" t="n">
        <v>0</v>
      </c>
      <c r="AE396" t="n">
        <v>0</v>
      </c>
      <c r="AG396" t="n">
        <v>0</v>
      </c>
    </row>
    <row r="397">
      <c r="A397" t="inlineStr">
        <is>
          <t>FRT</t>
        </is>
      </c>
      <c r="B397" t="inlineStr">
        <is>
          <t>RM</t>
        </is>
      </c>
      <c r="C397" t="inlineStr">
        <is>
          <t>RM.FRT.00004</t>
        </is>
      </c>
      <c r="D397" t="inlineStr">
        <is>
          <t>جوز هند خشن</t>
        </is>
      </c>
      <c r="E397" t="n">
        <v>83.7317</v>
      </c>
      <c r="F397" t="n">
        <v>263.3639</v>
      </c>
      <c r="G397" t="inlineStr">
        <is>
          <t>9401, 9405, 409, 101, 499, 102, 9402, 9108, 108, 102, 101, 304, 409, 401, 499, 402, 405, 306, 403, 108, 401, 402, 304, 409, 405, 306, 403, 499, 9108, 9401, 9402, 9405</t>
        </is>
      </c>
      <c r="H397" t="n">
        <v>0</v>
      </c>
      <c r="I397" t="n">
        <v>0</v>
      </c>
      <c r="J397" t="n">
        <v>0</v>
      </c>
      <c r="K397" t="n">
        <v>0</v>
      </c>
      <c r="L397" t="n">
        <v>0</v>
      </c>
      <c r="M397" t="n">
        <v>0</v>
      </c>
      <c r="N397" t="n">
        <v>0</v>
      </c>
      <c r="O397" t="n">
        <v>0</v>
      </c>
      <c r="P397" t="n">
        <v>0</v>
      </c>
      <c r="Q397" t="n">
        <v>-49.2642</v>
      </c>
      <c r="R397" t="n">
        <v>0</v>
      </c>
      <c r="S397" t="n">
        <v>-49.2642</v>
      </c>
      <c r="T397" t="n">
        <v>34.4675</v>
      </c>
      <c r="U397" t="n">
        <v>109.0083</v>
      </c>
      <c r="V397" t="n">
        <v>3.1851</v>
      </c>
      <c r="W397" t="n">
        <v>98.5284</v>
      </c>
      <c r="X397" t="n">
        <v>100.4124</v>
      </c>
      <c r="Y397" t="n">
        <v>181.6784</v>
      </c>
      <c r="Z397" t="n">
        <v>530.8493999999999</v>
      </c>
      <c r="AA397" s="20" t="n">
        <v>45575</v>
      </c>
      <c r="AB397" t="inlineStr">
        <is>
          <t xml:space="preserve">شركة عمار وابراهيم مقبل </t>
        </is>
      </c>
      <c r="AC397" s="20" t="n">
        <v>46081</v>
      </c>
      <c r="AD397" t="n">
        <v>20.1864</v>
      </c>
      <c r="AE397" t="n">
        <v>44.2374</v>
      </c>
      <c r="AF397" t="inlineStr">
        <is>
          <t>0:23</t>
        </is>
      </c>
      <c r="AG397" t="n">
        <v>0</v>
      </c>
    </row>
    <row r="398">
      <c r="A398" t="inlineStr">
        <is>
          <t>FRT</t>
        </is>
      </c>
      <c r="B398" t="inlineStr">
        <is>
          <t>RM</t>
        </is>
      </c>
      <c r="C398" t="inlineStr">
        <is>
          <t>RM.FRT.00005</t>
        </is>
      </c>
      <c r="D398" t="inlineStr">
        <is>
          <t>تمر</t>
        </is>
      </c>
      <c r="E398" t="n">
        <v>1379.18</v>
      </c>
      <c r="F398" t="n">
        <v>5820.0737</v>
      </c>
      <c r="G398" t="inlineStr">
        <is>
          <t>9402, 9409, 9304, 401, 499, 409, 304, 402, 9402, 9409, 101, 9304, 499, 9409, 101, 304, 409, 304, 101, 401, 402, 499, 409</t>
        </is>
      </c>
      <c r="H398" t="n">
        <v>95</v>
      </c>
      <c r="I398" t="n">
        <v>0</v>
      </c>
      <c r="J398" t="n">
        <v>0</v>
      </c>
      <c r="K398" t="n">
        <v>0</v>
      </c>
      <c r="L398" t="n">
        <v>0</v>
      </c>
      <c r="M398" t="n">
        <v>95</v>
      </c>
      <c r="N398" t="n">
        <v>0</v>
      </c>
      <c r="O398" t="n">
        <v>0</v>
      </c>
      <c r="P398" t="n">
        <v>0</v>
      </c>
      <c r="Q398" t="n">
        <v>-60.4277</v>
      </c>
      <c r="R398" t="n">
        <v>0</v>
      </c>
      <c r="S398" t="n">
        <v>-60.4277</v>
      </c>
      <c r="T398" t="n">
        <v>1413.7523</v>
      </c>
      <c r="U398" t="n">
        <v>5763.7842</v>
      </c>
      <c r="V398" t="n">
        <v>2.3592</v>
      </c>
      <c r="W398" t="n">
        <v>2742.8674</v>
      </c>
      <c r="X398" t="n">
        <v>2796.4814</v>
      </c>
      <c r="Y398" t="n">
        <v>2796.4814</v>
      </c>
      <c r="Z398" t="n">
        <v>2796.4814</v>
      </c>
      <c r="AA398" s="20" t="n">
        <v>46071</v>
      </c>
      <c r="AB398" t="inlineStr">
        <is>
          <t>Cash Customer - مورد</t>
        </is>
      </c>
      <c r="AC398" s="20" t="n">
        <v>46081</v>
      </c>
      <c r="AD398" t="n">
        <v>310.7201</v>
      </c>
      <c r="AE398" t="n">
        <v>233.0401</v>
      </c>
      <c r="AF398" t="inlineStr">
        <is>
          <t>6:1</t>
        </is>
      </c>
      <c r="AG398" t="n">
        <v>195.588</v>
      </c>
    </row>
    <row r="399">
      <c r="A399" t="inlineStr">
        <is>
          <t>FRT</t>
        </is>
      </c>
      <c r="B399" t="inlineStr">
        <is>
          <t>RM</t>
        </is>
      </c>
      <c r="C399" t="inlineStr">
        <is>
          <t>RM.FRT.00006</t>
        </is>
      </c>
      <c r="D399" t="inlineStr">
        <is>
          <t>جزر مجفف</t>
        </is>
      </c>
      <c r="E399" t="n">
        <v>4.3</v>
      </c>
      <c r="F399" t="n">
        <v>22.3689</v>
      </c>
      <c r="G399" t="inlineStr">
        <is>
          <t>499, 9108, 9403, 403, 9402, 403, 108, 499, 403, 108, 9402, 9108, 9403</t>
        </is>
      </c>
      <c r="H399" t="n">
        <v>0</v>
      </c>
      <c r="I399" t="n">
        <v>0</v>
      </c>
      <c r="J399" t="n">
        <v>0</v>
      </c>
      <c r="K399" t="n">
        <v>0</v>
      </c>
      <c r="L399" t="n">
        <v>0</v>
      </c>
      <c r="M399" t="n">
        <v>0</v>
      </c>
      <c r="N399" t="n">
        <v>0</v>
      </c>
      <c r="O399" t="n">
        <v>0</v>
      </c>
      <c r="P399" t="n">
        <v>0</v>
      </c>
      <c r="Q399" t="n">
        <v>-1.3</v>
      </c>
      <c r="R399" t="n">
        <v>0</v>
      </c>
      <c r="S399" t="n">
        <v>-1.3</v>
      </c>
      <c r="T399" t="n">
        <v>3</v>
      </c>
      <c r="U399" t="n">
        <v>15.6453</v>
      </c>
      <c r="V399" t="n">
        <v>5.172</v>
      </c>
      <c r="W399" t="n">
        <v>1.3</v>
      </c>
      <c r="X399" t="n">
        <v>1.8</v>
      </c>
      <c r="Y399" t="n">
        <v>1.8</v>
      </c>
      <c r="Z399" t="n">
        <v>1.8</v>
      </c>
      <c r="AA399" s="20" t="n">
        <v>46051</v>
      </c>
      <c r="AB399" t="inlineStr">
        <is>
          <t>مطاحن الدبور الذهبي</t>
        </is>
      </c>
      <c r="AC399" s="20" t="n">
        <v>46056</v>
      </c>
      <c r="AD399" t="n">
        <v>0.2</v>
      </c>
      <c r="AE399" t="n">
        <v>0.15</v>
      </c>
      <c r="AF399" t="inlineStr">
        <is>
          <t>20:0</t>
        </is>
      </c>
      <c r="AG399" t="n">
        <v>0</v>
      </c>
    </row>
    <row r="400">
      <c r="A400" t="inlineStr">
        <is>
          <t>FRT</t>
        </is>
      </c>
      <c r="B400" t="inlineStr">
        <is>
          <t>RM</t>
        </is>
      </c>
      <c r="C400" t="inlineStr">
        <is>
          <t>RM.FRT.00007</t>
        </is>
      </c>
      <c r="D400" t="inlineStr">
        <is>
          <t>كرز</t>
        </is>
      </c>
      <c r="V400" t="n">
        <v>0</v>
      </c>
      <c r="W400" t="n">
        <v>0</v>
      </c>
      <c r="X400" t="n">
        <v>0</v>
      </c>
      <c r="Y400" t="n">
        <v>0</v>
      </c>
      <c r="Z400" t="n">
        <v>0</v>
      </c>
      <c r="AA400" s="20" t="n">
        <v>2</v>
      </c>
      <c r="AC400" s="20" t="n">
        <v>2</v>
      </c>
      <c r="AD400" t="n">
        <v>0</v>
      </c>
      <c r="AE400" t="n">
        <v>0</v>
      </c>
    </row>
    <row r="401">
      <c r="A401" t="inlineStr">
        <is>
          <t>FRT</t>
        </is>
      </c>
      <c r="B401" t="inlineStr">
        <is>
          <t>RM</t>
        </is>
      </c>
      <c r="C401" t="inlineStr">
        <is>
          <t>RM.FRT.00008</t>
        </is>
      </c>
      <c r="D401" t="inlineStr">
        <is>
          <t>جوز هند مجفف</t>
        </is>
      </c>
      <c r="E401" t="n">
        <v>181.1884</v>
      </c>
      <c r="F401" t="n">
        <v>1238.7454</v>
      </c>
      <c r="G401" t="inlineStr">
        <is>
          <t>9402, 9108, 605, 499, 403, 409, 402, 108, 403, 402, 499, 409, 108, 9108, 605, 9402, 499, 409</t>
        </is>
      </c>
      <c r="H401" t="n">
        <v>0</v>
      </c>
      <c r="I401" t="n">
        <v>0</v>
      </c>
      <c r="J401" t="n">
        <v>0</v>
      </c>
      <c r="K401" t="n">
        <v>0</v>
      </c>
      <c r="L401" t="n">
        <v>0</v>
      </c>
      <c r="M401" t="n">
        <v>0</v>
      </c>
      <c r="N401" t="n">
        <v>0</v>
      </c>
      <c r="O401" t="n">
        <v>0</v>
      </c>
      <c r="P401" t="n">
        <v>0</v>
      </c>
      <c r="Q401" t="n">
        <v>-50.6554</v>
      </c>
      <c r="R401" t="n">
        <v>0</v>
      </c>
      <c r="S401" t="n">
        <v>-50.6554</v>
      </c>
      <c r="T401" t="n">
        <v>130.533</v>
      </c>
      <c r="U401" t="n">
        <v>891.678</v>
      </c>
      <c r="V401" t="n">
        <v>6.8553</v>
      </c>
      <c r="W401" t="n">
        <v>78.0188</v>
      </c>
      <c r="X401" t="n">
        <v>83.48180000000001</v>
      </c>
      <c r="Y401" t="n">
        <v>83.6918</v>
      </c>
      <c r="Z401" t="n">
        <v>83.6918</v>
      </c>
      <c r="AA401" s="20" t="n">
        <v>45376</v>
      </c>
      <c r="AB401" t="inlineStr">
        <is>
          <t xml:space="preserve">شركة عمار وابراهيم مقبل </t>
        </is>
      </c>
      <c r="AC401" s="20" t="n">
        <v>46081</v>
      </c>
      <c r="AD401" t="n">
        <v>9.298999999999999</v>
      </c>
      <c r="AE401" t="n">
        <v>6.9743</v>
      </c>
      <c r="AF401" t="inlineStr">
        <is>
          <t>18:21</t>
        </is>
      </c>
      <c r="AG401" t="n">
        <v>0</v>
      </c>
    </row>
    <row r="402">
      <c r="A402" t="inlineStr">
        <is>
          <t>FRT</t>
        </is>
      </c>
      <c r="B402" t="inlineStr">
        <is>
          <t>RM</t>
        </is>
      </c>
      <c r="C402" t="inlineStr">
        <is>
          <t>RM.FRT.00009</t>
        </is>
      </c>
      <c r="D402" t="inlineStr">
        <is>
          <t>رمان حب مجفف</t>
        </is>
      </c>
      <c r="E402" t="n">
        <v>3</v>
      </c>
      <c r="F402" t="n">
        <v>23.1819</v>
      </c>
      <c r="G402" t="inlineStr">
        <is>
          <t>9403, 9108, 9402, 108, 304, 403, 499, 9108, 9403, 9402, 108, 304, 403, 499</t>
        </is>
      </c>
      <c r="H402" t="n">
        <v>0</v>
      </c>
      <c r="I402" t="n">
        <v>0</v>
      </c>
      <c r="J402" t="n">
        <v>0</v>
      </c>
      <c r="K402" t="n">
        <v>0</v>
      </c>
      <c r="L402" t="n">
        <v>0</v>
      </c>
      <c r="M402" t="n">
        <v>0</v>
      </c>
      <c r="N402" t="n">
        <v>0</v>
      </c>
      <c r="O402" t="n">
        <v>0</v>
      </c>
      <c r="P402" t="n">
        <v>0</v>
      </c>
      <c r="Q402" t="n">
        <v>0</v>
      </c>
      <c r="R402" t="n">
        <v>0</v>
      </c>
      <c r="S402" t="n">
        <v>0</v>
      </c>
      <c r="T402" t="n">
        <v>3</v>
      </c>
      <c r="U402" t="n">
        <v>23.1819</v>
      </c>
      <c r="V402" t="n">
        <v>8.1899</v>
      </c>
      <c r="W402" t="n">
        <v>0</v>
      </c>
      <c r="X402" t="n">
        <v>40</v>
      </c>
      <c r="Y402" t="n">
        <v>40</v>
      </c>
      <c r="Z402" t="n">
        <v>45</v>
      </c>
      <c r="AA402" s="20" t="n">
        <v>46038</v>
      </c>
      <c r="AB402" t="inlineStr">
        <is>
          <t>مطاحن الدبور الذهبي</t>
        </is>
      </c>
      <c r="AC402" s="20" t="n">
        <v>45987</v>
      </c>
      <c r="AD402" t="n">
        <v>4.4444</v>
      </c>
      <c r="AE402" t="n">
        <v>3.75</v>
      </c>
      <c r="AF402" t="inlineStr">
        <is>
          <t>0:24</t>
        </is>
      </c>
      <c r="AG402" t="n">
        <v>0</v>
      </c>
    </row>
    <row r="403">
      <c r="A403" t="inlineStr">
        <is>
          <t>FRT</t>
        </is>
      </c>
      <c r="B403" t="inlineStr">
        <is>
          <t>RM</t>
        </is>
      </c>
      <c r="C403" t="inlineStr">
        <is>
          <t>RM.FRT.00010</t>
        </is>
      </c>
      <c r="D403" t="inlineStr">
        <is>
          <t xml:space="preserve">فراولة حب مجففه </t>
        </is>
      </c>
      <c r="E403" t="n">
        <v>154.7434</v>
      </c>
      <c r="F403" t="n">
        <v>1455.8764</v>
      </c>
      <c r="G403" t="inlineStr">
        <is>
          <t>401, 402, 403, 306, 108, 304, 304, 9108, 108, 499, 403, 9108, 499, 9402, 9403, 499, 403, 402, 304, 306, 9403, 108, 401, 9108, 9403, 9402</t>
        </is>
      </c>
      <c r="H403" t="n">
        <v>0</v>
      </c>
      <c r="I403" t="n">
        <v>0</v>
      </c>
      <c r="J403" t="n">
        <v>0</v>
      </c>
      <c r="K403" t="n">
        <v>0</v>
      </c>
      <c r="L403" t="n">
        <v>0</v>
      </c>
      <c r="M403" t="n">
        <v>0</v>
      </c>
      <c r="N403" t="n">
        <v>0</v>
      </c>
      <c r="O403" t="n">
        <v>0</v>
      </c>
      <c r="P403" t="n">
        <v>0</v>
      </c>
      <c r="Q403" t="n">
        <v>-0.8663999999999999</v>
      </c>
      <c r="R403" t="n">
        <v>0</v>
      </c>
      <c r="S403" t="n">
        <v>-0.8663999999999999</v>
      </c>
      <c r="T403" t="n">
        <v>153.877</v>
      </c>
      <c r="U403" t="n">
        <v>1248.1847</v>
      </c>
      <c r="V403" t="n">
        <v>7.7195</v>
      </c>
      <c r="W403" t="n">
        <v>33.4048</v>
      </c>
      <c r="X403" t="n">
        <v>342.8048</v>
      </c>
      <c r="Y403" t="n">
        <v>354.2048</v>
      </c>
      <c r="Z403" t="n">
        <v>486.8048</v>
      </c>
      <c r="AA403" s="20" t="n">
        <v>46035</v>
      </c>
      <c r="AB403" t="inlineStr">
        <is>
          <t>مطاحن الدبور الذهبي</t>
        </is>
      </c>
      <c r="AC403" s="20" t="n">
        <v>46081</v>
      </c>
      <c r="AD403" t="n">
        <v>39.356</v>
      </c>
      <c r="AE403" t="n">
        <v>40.567</v>
      </c>
      <c r="AF403" t="inlineStr">
        <is>
          <t>3:23</t>
        </is>
      </c>
      <c r="AG403" t="n">
        <v>0</v>
      </c>
    </row>
    <row r="404">
      <c r="A404" t="inlineStr">
        <is>
          <t>FRT</t>
        </is>
      </c>
      <c r="B404" t="inlineStr">
        <is>
          <t>RM</t>
        </is>
      </c>
      <c r="C404" t="inlineStr">
        <is>
          <t>RM.FRT.00011</t>
        </is>
      </c>
      <c r="D404" t="inlineStr">
        <is>
          <t xml:space="preserve">فراوله حب مجمده </t>
        </is>
      </c>
      <c r="E404" t="n">
        <v>0</v>
      </c>
      <c r="F404" t="n">
        <v>0</v>
      </c>
      <c r="G404" t="inlineStr">
        <is>
          <t>402, 402</t>
        </is>
      </c>
      <c r="H404" t="n">
        <v>0</v>
      </c>
      <c r="I404" t="n">
        <v>0</v>
      </c>
      <c r="J404" t="n">
        <v>0</v>
      </c>
      <c r="K404" t="n">
        <v>0</v>
      </c>
      <c r="L404" t="n">
        <v>0</v>
      </c>
      <c r="M404" t="n">
        <v>0</v>
      </c>
      <c r="N404" t="n">
        <v>0</v>
      </c>
      <c r="O404" t="n">
        <v>0</v>
      </c>
      <c r="P404" t="n">
        <v>0</v>
      </c>
      <c r="Q404" t="n">
        <v>0</v>
      </c>
      <c r="R404" t="n">
        <v>0</v>
      </c>
      <c r="S404" t="n">
        <v>0</v>
      </c>
      <c r="T404" t="n">
        <v>0</v>
      </c>
      <c r="U404" t="n">
        <v>0</v>
      </c>
      <c r="V404" t="n">
        <v>3.8793</v>
      </c>
      <c r="W404" t="n">
        <v>0</v>
      </c>
      <c r="X404" t="n">
        <v>0</v>
      </c>
      <c r="Y404" t="n">
        <v>0</v>
      </c>
      <c r="Z404" t="n">
        <v>0</v>
      </c>
      <c r="AA404" s="20" t="n">
        <v>44950</v>
      </c>
      <c r="AB404" t="inlineStr">
        <is>
          <t>شركة القوقا التجارية</t>
        </is>
      </c>
      <c r="AC404" s="20" t="n">
        <v>44958</v>
      </c>
      <c r="AD404" t="n">
        <v>0</v>
      </c>
      <c r="AE404" t="n">
        <v>0</v>
      </c>
      <c r="AG404" t="n">
        <v>0</v>
      </c>
    </row>
    <row r="405">
      <c r="A405" t="inlineStr">
        <is>
          <t>FRT</t>
        </is>
      </c>
      <c r="B405" t="inlineStr">
        <is>
          <t>RM</t>
        </is>
      </c>
      <c r="C405" t="inlineStr">
        <is>
          <t>RM.FRT.00012</t>
        </is>
      </c>
      <c r="D405" t="inlineStr">
        <is>
          <t>ليمون</t>
        </is>
      </c>
      <c r="E405" t="n">
        <v>10</v>
      </c>
      <c r="F405" t="n">
        <v>5.9</v>
      </c>
      <c r="G405" t="inlineStr">
        <is>
          <t>402, 409, 402, 409</t>
        </is>
      </c>
      <c r="H405" t="n">
        <v>0</v>
      </c>
      <c r="I405" t="n">
        <v>0</v>
      </c>
      <c r="J405" t="n">
        <v>0</v>
      </c>
      <c r="K405" t="n">
        <v>0</v>
      </c>
      <c r="L405" t="n">
        <v>0</v>
      </c>
      <c r="M405" t="n">
        <v>0</v>
      </c>
      <c r="N405" t="n">
        <v>0</v>
      </c>
      <c r="O405" t="n">
        <v>0</v>
      </c>
      <c r="P405" t="n">
        <v>0</v>
      </c>
      <c r="Q405" t="n">
        <v>0</v>
      </c>
      <c r="R405" t="n">
        <v>0</v>
      </c>
      <c r="S405" t="n">
        <v>0</v>
      </c>
      <c r="T405" t="n">
        <v>10</v>
      </c>
      <c r="U405" t="n">
        <v>5.9</v>
      </c>
      <c r="V405" t="n">
        <v>0.59</v>
      </c>
      <c r="W405" t="n">
        <v>0</v>
      </c>
      <c r="X405" t="n">
        <v>0</v>
      </c>
      <c r="Y405" t="n">
        <v>0</v>
      </c>
      <c r="Z405" t="n">
        <v>0</v>
      </c>
      <c r="AA405" s="20" t="n">
        <v>45246</v>
      </c>
      <c r="AB405" t="inlineStr">
        <is>
          <t>Cash Customer - مورد</t>
        </is>
      </c>
      <c r="AC405" s="20" t="n">
        <v>2</v>
      </c>
      <c r="AD405" t="n">
        <v>0</v>
      </c>
      <c r="AE405" t="n">
        <v>0</v>
      </c>
      <c r="AG405" t="n">
        <v>0</v>
      </c>
    </row>
    <row r="406">
      <c r="A406" t="inlineStr">
        <is>
          <t>FRT</t>
        </is>
      </c>
      <c r="B406" t="inlineStr">
        <is>
          <t>RM</t>
        </is>
      </c>
      <c r="C406" t="inlineStr">
        <is>
          <t>RM.FRT.00013</t>
        </is>
      </c>
      <c r="D406" t="inlineStr">
        <is>
          <t>برتقال</t>
        </is>
      </c>
      <c r="E406" t="n">
        <v>5.145</v>
      </c>
      <c r="F406" t="n">
        <v>6.4036</v>
      </c>
      <c r="G406" t="inlineStr">
        <is>
          <t>499, 402, 402, 499</t>
        </is>
      </c>
      <c r="H406" t="n">
        <v>0</v>
      </c>
      <c r="I406" t="n">
        <v>0</v>
      </c>
      <c r="J406" t="n">
        <v>0</v>
      </c>
      <c r="K406" t="n">
        <v>0</v>
      </c>
      <c r="L406" t="n">
        <v>0</v>
      </c>
      <c r="M406" t="n">
        <v>0</v>
      </c>
      <c r="N406" t="n">
        <v>0</v>
      </c>
      <c r="O406" t="n">
        <v>0</v>
      </c>
      <c r="P406" t="n">
        <v>0</v>
      </c>
      <c r="Q406" t="n">
        <v>0</v>
      </c>
      <c r="R406" t="n">
        <v>0</v>
      </c>
      <c r="S406" t="n">
        <v>0</v>
      </c>
      <c r="T406" t="n">
        <v>5.145</v>
      </c>
      <c r="U406" t="n">
        <v>6.4036</v>
      </c>
      <c r="V406" t="n">
        <v>1.2446</v>
      </c>
      <c r="W406" t="n">
        <v>0</v>
      </c>
      <c r="X406" t="n">
        <v>0</v>
      </c>
      <c r="Y406" t="n">
        <v>0</v>
      </c>
      <c r="Z406" t="n">
        <v>0</v>
      </c>
      <c r="AA406" s="20" t="n">
        <v>45449</v>
      </c>
      <c r="AB406" t="inlineStr">
        <is>
          <t>Cash Customer - مورد</t>
        </is>
      </c>
      <c r="AC406" s="20" t="n">
        <v>2</v>
      </c>
      <c r="AD406" t="n">
        <v>0</v>
      </c>
      <c r="AE406" t="n">
        <v>0</v>
      </c>
      <c r="AG406" t="n">
        <v>0</v>
      </c>
    </row>
    <row r="407">
      <c r="A407" t="inlineStr">
        <is>
          <t>FRT</t>
        </is>
      </c>
      <c r="B407" t="inlineStr">
        <is>
          <t>RM</t>
        </is>
      </c>
      <c r="C407" t="inlineStr">
        <is>
          <t>RM.FRT.00014</t>
        </is>
      </c>
      <c r="D407" t="inlineStr">
        <is>
          <t xml:space="preserve">فراولة </t>
        </is>
      </c>
      <c r="E407" t="n">
        <v>1.06</v>
      </c>
      <c r="F407" t="n">
        <v>2.6394</v>
      </c>
      <c r="G407" t="inlineStr">
        <is>
          <t>402, 499, 402, 499</t>
        </is>
      </c>
      <c r="H407" t="n">
        <v>0</v>
      </c>
      <c r="I407" t="n">
        <v>0</v>
      </c>
      <c r="J407" t="n">
        <v>0</v>
      </c>
      <c r="K407" t="n">
        <v>0</v>
      </c>
      <c r="L407" t="n">
        <v>0</v>
      </c>
      <c r="M407" t="n">
        <v>0</v>
      </c>
      <c r="N407" t="n">
        <v>0</v>
      </c>
      <c r="O407" t="n">
        <v>0</v>
      </c>
      <c r="P407" t="n">
        <v>0</v>
      </c>
      <c r="Q407" t="n">
        <v>0</v>
      </c>
      <c r="R407" t="n">
        <v>0</v>
      </c>
      <c r="S407" t="n">
        <v>0</v>
      </c>
      <c r="T407" t="n">
        <v>1.06</v>
      </c>
      <c r="U407" t="n">
        <v>2.6394</v>
      </c>
      <c r="V407" t="n">
        <v>2.49</v>
      </c>
      <c r="W407" t="n">
        <v>0</v>
      </c>
      <c r="X407" t="n">
        <v>0</v>
      </c>
      <c r="Y407" t="n">
        <v>0</v>
      </c>
      <c r="Z407" t="n">
        <v>0</v>
      </c>
      <c r="AA407" s="20" t="n">
        <v>45246</v>
      </c>
      <c r="AB407" t="inlineStr">
        <is>
          <t>Cash Customer - مورد</t>
        </is>
      </c>
      <c r="AC407" s="20" t="n">
        <v>2</v>
      </c>
      <c r="AD407" t="n">
        <v>0</v>
      </c>
      <c r="AE407" t="n">
        <v>0</v>
      </c>
      <c r="AG407" t="n">
        <v>0</v>
      </c>
    </row>
    <row r="408">
      <c r="A408" t="inlineStr">
        <is>
          <t>FRT</t>
        </is>
      </c>
      <c r="B408" t="inlineStr">
        <is>
          <t>RM</t>
        </is>
      </c>
      <c r="C408" t="inlineStr">
        <is>
          <t>RM.FRT.00015</t>
        </is>
      </c>
      <c r="D408" t="inlineStr">
        <is>
          <t>تفاح اخضر</t>
        </is>
      </c>
      <c r="E408" t="n">
        <v>1.955</v>
      </c>
      <c r="F408" t="n">
        <v>3.8905</v>
      </c>
      <c r="G408" t="inlineStr">
        <is>
          <t>499, 402, 402, 499</t>
        </is>
      </c>
      <c r="H408" t="n">
        <v>0</v>
      </c>
      <c r="I408" t="n">
        <v>0</v>
      </c>
      <c r="J408" t="n">
        <v>0</v>
      </c>
      <c r="K408" t="n">
        <v>0</v>
      </c>
      <c r="L408" t="n">
        <v>0</v>
      </c>
      <c r="M408" t="n">
        <v>0</v>
      </c>
      <c r="N408" t="n">
        <v>0</v>
      </c>
      <c r="O408" t="n">
        <v>0</v>
      </c>
      <c r="P408" t="n">
        <v>0</v>
      </c>
      <c r="Q408" t="n">
        <v>0</v>
      </c>
      <c r="R408" t="n">
        <v>0</v>
      </c>
      <c r="S408" t="n">
        <v>0</v>
      </c>
      <c r="T408" t="n">
        <v>1.955</v>
      </c>
      <c r="U408" t="n">
        <v>3.8905</v>
      </c>
      <c r="V408" t="n">
        <v>1.99</v>
      </c>
      <c r="W408" t="n">
        <v>0</v>
      </c>
      <c r="X408" t="n">
        <v>0</v>
      </c>
      <c r="Y408" t="n">
        <v>0</v>
      </c>
      <c r="Z408" t="n">
        <v>0</v>
      </c>
      <c r="AA408" s="20" t="n">
        <v>45246</v>
      </c>
      <c r="AB408" t="inlineStr">
        <is>
          <t>Cash Customer - مورد</t>
        </is>
      </c>
      <c r="AC408" s="20" t="n">
        <v>2</v>
      </c>
      <c r="AD408" t="n">
        <v>0</v>
      </c>
      <c r="AE408" t="n">
        <v>0</v>
      </c>
      <c r="AG408" t="n">
        <v>0</v>
      </c>
    </row>
    <row r="409">
      <c r="A409" t="inlineStr">
        <is>
          <t>FRT</t>
        </is>
      </c>
      <c r="B409" t="inlineStr">
        <is>
          <t>RM</t>
        </is>
      </c>
      <c r="C409" t="inlineStr">
        <is>
          <t>RM.FRT.0016</t>
        </is>
      </c>
      <c r="D409" t="inlineStr">
        <is>
          <t>رازبري مجفف كرنشي</t>
        </is>
      </c>
      <c r="E409" t="n">
        <v>2</v>
      </c>
      <c r="F409" t="n">
        <v>56</v>
      </c>
      <c r="G409" t="inlineStr">
        <is>
          <t>304, 304</t>
        </is>
      </c>
      <c r="H409" t="n">
        <v>0</v>
      </c>
      <c r="I409" t="n">
        <v>0</v>
      </c>
      <c r="J409" t="n">
        <v>0</v>
      </c>
      <c r="K409" t="n">
        <v>0</v>
      </c>
      <c r="L409" t="n">
        <v>0</v>
      </c>
      <c r="M409" t="n">
        <v>0</v>
      </c>
      <c r="N409" t="n">
        <v>0</v>
      </c>
      <c r="O409" t="n">
        <v>0</v>
      </c>
      <c r="P409" t="n">
        <v>0</v>
      </c>
      <c r="Q409" t="n">
        <v>0</v>
      </c>
      <c r="R409" t="n">
        <v>0</v>
      </c>
      <c r="S409" t="n">
        <v>0</v>
      </c>
      <c r="T409" t="n">
        <v>2</v>
      </c>
      <c r="U409" t="n">
        <v>56</v>
      </c>
      <c r="V409" t="n">
        <v>28</v>
      </c>
      <c r="W409" t="n">
        <v>0</v>
      </c>
      <c r="X409" t="n">
        <v>0</v>
      </c>
      <c r="Y409" t="n">
        <v>0</v>
      </c>
      <c r="Z409" t="n">
        <v>0</v>
      </c>
      <c r="AA409" s="20" t="n">
        <v>46040</v>
      </c>
      <c r="AB409" t="inlineStr">
        <is>
          <t>شركة الكونية للاستيراد والتصدير</t>
        </is>
      </c>
      <c r="AC409" s="20" t="n">
        <v>2</v>
      </c>
      <c r="AD409" t="n">
        <v>0</v>
      </c>
      <c r="AE409" t="n">
        <v>0</v>
      </c>
      <c r="AG409" t="n">
        <v>0</v>
      </c>
    </row>
    <row r="410">
      <c r="A410" t="inlineStr">
        <is>
          <t>FRT</t>
        </is>
      </c>
      <c r="B410" t="inlineStr">
        <is>
          <t>RM</t>
        </is>
      </c>
      <c r="C410" t="inlineStr">
        <is>
          <t>RM.FRT.0017</t>
        </is>
      </c>
      <c r="D410" t="inlineStr">
        <is>
          <t>فراولة مجفف كرنشي</t>
        </is>
      </c>
      <c r="E410" t="n">
        <v>0</v>
      </c>
      <c r="F410" t="n">
        <v>0</v>
      </c>
      <c r="G410" t="inlineStr">
        <is>
          <t>304, 304</t>
        </is>
      </c>
      <c r="H410" t="n">
        <v>0</v>
      </c>
      <c r="I410" t="n">
        <v>0</v>
      </c>
      <c r="J410" t="n">
        <v>0</v>
      </c>
      <c r="K410" t="n">
        <v>0</v>
      </c>
      <c r="L410" t="n">
        <v>0</v>
      </c>
      <c r="M410" t="n">
        <v>0</v>
      </c>
      <c r="N410" t="n">
        <v>0</v>
      </c>
      <c r="O410" t="n">
        <v>0</v>
      </c>
      <c r="P410" t="n">
        <v>0</v>
      </c>
      <c r="Q410" t="n">
        <v>0</v>
      </c>
      <c r="R410" t="n">
        <v>0</v>
      </c>
      <c r="S410" t="n">
        <v>0</v>
      </c>
      <c r="T410" t="n">
        <v>0</v>
      </c>
      <c r="U410" t="n">
        <v>0</v>
      </c>
      <c r="V410" t="n">
        <v>24</v>
      </c>
      <c r="W410" t="n">
        <v>0</v>
      </c>
      <c r="X410" t="n">
        <v>0</v>
      </c>
      <c r="Y410" t="n">
        <v>0</v>
      </c>
      <c r="Z410" t="n">
        <v>0</v>
      </c>
      <c r="AA410" s="20" t="n">
        <v>46037</v>
      </c>
      <c r="AB410" t="inlineStr">
        <is>
          <t>شركة الكونية للاستيراد والتصدير</t>
        </is>
      </c>
      <c r="AC410" s="20" t="n">
        <v>2</v>
      </c>
      <c r="AD410" t="n">
        <v>0</v>
      </c>
      <c r="AE410" t="n">
        <v>0</v>
      </c>
      <c r="AG410" t="n">
        <v>0</v>
      </c>
    </row>
    <row r="411">
      <c r="A411" t="inlineStr">
        <is>
          <t>FRT</t>
        </is>
      </c>
      <c r="B411" t="inlineStr">
        <is>
          <t>RM</t>
        </is>
      </c>
      <c r="C411" t="inlineStr">
        <is>
          <t>RM.FRT.0018</t>
        </is>
      </c>
      <c r="D411" t="inlineStr">
        <is>
          <t>Crunchy Freeze-Dried Mango</t>
        </is>
      </c>
      <c r="V411" t="n">
        <v>40</v>
      </c>
      <c r="W411" t="n">
        <v>0</v>
      </c>
      <c r="X411" t="n">
        <v>0</v>
      </c>
      <c r="Y411" t="n">
        <v>0</v>
      </c>
      <c r="Z411" t="n">
        <v>0</v>
      </c>
      <c r="AA411" s="20" t="n">
        <v>2</v>
      </c>
      <c r="AC411" s="20" t="n">
        <v>2</v>
      </c>
      <c r="AD411" t="n">
        <v>0</v>
      </c>
      <c r="AE411" t="n">
        <v>0</v>
      </c>
    </row>
    <row r="412">
      <c r="A412" t="inlineStr">
        <is>
          <t>FRT</t>
        </is>
      </c>
      <c r="B412" t="inlineStr">
        <is>
          <t>RM</t>
        </is>
      </c>
      <c r="C412" t="inlineStr">
        <is>
          <t>RM.FRT.0019</t>
        </is>
      </c>
      <c r="D412" t="inlineStr">
        <is>
          <t>Crunchy Freeze-Dried Kiwi</t>
        </is>
      </c>
      <c r="V412" t="n">
        <v>40</v>
      </c>
      <c r="W412" t="n">
        <v>0</v>
      </c>
      <c r="X412" t="n">
        <v>0</v>
      </c>
      <c r="Y412" t="n">
        <v>0</v>
      </c>
      <c r="Z412" t="n">
        <v>0</v>
      </c>
      <c r="AA412" s="20" t="n">
        <v>2</v>
      </c>
      <c r="AC412" s="20" t="n">
        <v>2</v>
      </c>
      <c r="AD412" t="n">
        <v>0</v>
      </c>
      <c r="AE412" t="n">
        <v>0</v>
      </c>
    </row>
    <row r="413">
      <c r="A413" t="inlineStr">
        <is>
          <t>FRT</t>
        </is>
      </c>
      <c r="B413" t="inlineStr">
        <is>
          <t>RM</t>
        </is>
      </c>
      <c r="C413" t="inlineStr">
        <is>
          <t>RM.FRT.0020</t>
        </is>
      </c>
      <c r="D413" t="inlineStr">
        <is>
          <t>Crunchy Freeze-Dried Raspberry</t>
        </is>
      </c>
      <c r="V413" t="n">
        <v>95</v>
      </c>
      <c r="W413" t="n">
        <v>0</v>
      </c>
      <c r="X413" t="n">
        <v>0</v>
      </c>
      <c r="Y413" t="n">
        <v>0</v>
      </c>
      <c r="Z413" t="n">
        <v>0</v>
      </c>
      <c r="AA413" s="20" t="n">
        <v>2</v>
      </c>
      <c r="AC413" s="20" t="n">
        <v>2</v>
      </c>
      <c r="AD413" t="n">
        <v>0</v>
      </c>
      <c r="AE413" t="n">
        <v>0</v>
      </c>
    </row>
    <row r="414">
      <c r="A414" t="inlineStr">
        <is>
          <t>FRT</t>
        </is>
      </c>
      <c r="B414" t="inlineStr">
        <is>
          <t>RM</t>
        </is>
      </c>
      <c r="C414" t="inlineStr">
        <is>
          <t>RM.FRT.0021</t>
        </is>
      </c>
      <c r="D414" t="inlineStr">
        <is>
          <t>Crunchy Freeze-Dried Banana</t>
        </is>
      </c>
      <c r="V414" t="n">
        <v>40</v>
      </c>
      <c r="W414" t="n">
        <v>0</v>
      </c>
      <c r="X414" t="n">
        <v>0</v>
      </c>
      <c r="Y414" t="n">
        <v>0</v>
      </c>
      <c r="Z414" t="n">
        <v>0</v>
      </c>
      <c r="AA414" s="20" t="n">
        <v>2</v>
      </c>
      <c r="AC414" s="20" t="n">
        <v>2</v>
      </c>
      <c r="AD414" t="n">
        <v>0</v>
      </c>
      <c r="AE414" t="n">
        <v>0</v>
      </c>
    </row>
    <row r="415">
      <c r="A415" t="inlineStr">
        <is>
          <t>FRT</t>
        </is>
      </c>
      <c r="B415" t="inlineStr">
        <is>
          <t>RM</t>
        </is>
      </c>
      <c r="C415" t="inlineStr">
        <is>
          <t>RM.FRT.0022</t>
        </is>
      </c>
      <c r="D415" t="inlineStr">
        <is>
          <t>Crunchy Freeze-Dried Apple</t>
        </is>
      </c>
      <c r="V415" t="n">
        <v>40</v>
      </c>
      <c r="W415" t="n">
        <v>0</v>
      </c>
      <c r="X415" t="n">
        <v>0</v>
      </c>
      <c r="Y415" t="n">
        <v>0</v>
      </c>
      <c r="Z415" t="n">
        <v>0</v>
      </c>
      <c r="AA415" s="20" t="n">
        <v>2</v>
      </c>
      <c r="AC415" s="20" t="n">
        <v>2</v>
      </c>
      <c r="AD415" t="n">
        <v>0</v>
      </c>
      <c r="AE415" t="n">
        <v>0</v>
      </c>
    </row>
    <row r="416">
      <c r="A416" t="inlineStr">
        <is>
          <t>FRT</t>
        </is>
      </c>
      <c r="B416" t="inlineStr">
        <is>
          <t>RM</t>
        </is>
      </c>
      <c r="C416" t="inlineStr">
        <is>
          <t>RM.FRT.0023</t>
        </is>
      </c>
      <c r="D416" t="inlineStr">
        <is>
          <t>Crunchy Freeze-Dried Blue Fig</t>
        </is>
      </c>
      <c r="V416" t="n">
        <v>40</v>
      </c>
      <c r="W416" t="n">
        <v>0</v>
      </c>
      <c r="X416" t="n">
        <v>0</v>
      </c>
      <c r="Y416" t="n">
        <v>0</v>
      </c>
      <c r="Z416" t="n">
        <v>0</v>
      </c>
      <c r="AA416" s="20" t="n">
        <v>2</v>
      </c>
      <c r="AC416" s="20" t="n">
        <v>2</v>
      </c>
      <c r="AD416" t="n">
        <v>0</v>
      </c>
      <c r="AE416" t="n">
        <v>0</v>
      </c>
    </row>
    <row r="417">
      <c r="A417" t="inlineStr">
        <is>
          <t>FRT</t>
        </is>
      </c>
      <c r="B417" t="inlineStr">
        <is>
          <t>RM</t>
        </is>
      </c>
      <c r="C417" t="inlineStr">
        <is>
          <t>RM.FRT.0024</t>
        </is>
      </c>
      <c r="D417" t="inlineStr">
        <is>
          <t>Crunchy Freeze-Dried Dates</t>
        </is>
      </c>
      <c r="V417" t="n">
        <v>40</v>
      </c>
      <c r="W417" t="n">
        <v>0</v>
      </c>
      <c r="X417" t="n">
        <v>0</v>
      </c>
      <c r="Y417" t="n">
        <v>0</v>
      </c>
      <c r="Z417" t="n">
        <v>0</v>
      </c>
      <c r="AA417" s="20" t="n">
        <v>2</v>
      </c>
      <c r="AC417" s="20" t="n">
        <v>2</v>
      </c>
      <c r="AD417" t="n">
        <v>0</v>
      </c>
      <c r="AE417" t="n">
        <v>0</v>
      </c>
    </row>
    <row r="418">
      <c r="A418" t="inlineStr">
        <is>
          <t>GLZ</t>
        </is>
      </c>
      <c r="B418" t="inlineStr">
        <is>
          <t>RM</t>
        </is>
      </c>
      <c r="C418" t="inlineStr">
        <is>
          <t>RM.GLZ.0001</t>
        </is>
      </c>
      <c r="D418" t="inlineStr">
        <is>
          <t xml:space="preserve">جلي تلميع شفاف </t>
        </is>
      </c>
      <c r="E418" t="n">
        <v>0</v>
      </c>
      <c r="F418" t="n">
        <v>0</v>
      </c>
      <c r="G418" t="inlineStr">
        <is>
          <t>501, 403, 404, 204, 203, 201, 108, 101, 9402, 605, 801, 9108, 601, 101, 9404, 404, 403, 605, 601, 501, 108, 201, 203, 204, 9402, 9108, 801, 9404</t>
        </is>
      </c>
      <c r="H418" t="n">
        <v>0</v>
      </c>
      <c r="I418" t="n">
        <v>0</v>
      </c>
      <c r="J418" t="n">
        <v>0</v>
      </c>
      <c r="K418" t="n">
        <v>0</v>
      </c>
      <c r="L418" t="n">
        <v>0</v>
      </c>
      <c r="M418" t="n">
        <v>0</v>
      </c>
      <c r="N418" t="n">
        <v>0</v>
      </c>
      <c r="O418" t="n">
        <v>0</v>
      </c>
      <c r="P418" t="n">
        <v>0</v>
      </c>
      <c r="Q418" t="n">
        <v>0</v>
      </c>
      <c r="R418" t="n">
        <v>0</v>
      </c>
      <c r="S418" t="n">
        <v>0</v>
      </c>
      <c r="T418" t="n">
        <v>0</v>
      </c>
      <c r="U418" t="n">
        <v>0</v>
      </c>
      <c r="V418" t="n">
        <v>0.7759</v>
      </c>
      <c r="W418" t="n">
        <v>0</v>
      </c>
      <c r="X418" t="n">
        <v>2970</v>
      </c>
      <c r="Y418" t="n">
        <v>6470</v>
      </c>
      <c r="Z418" t="n">
        <v>8570</v>
      </c>
      <c r="AA418" s="20" t="n">
        <v>45951</v>
      </c>
      <c r="AB418" t="inlineStr">
        <is>
          <t xml:space="preserve">مؤسسة ثمار الربيع لتكنولوجيا الاغذية </t>
        </is>
      </c>
      <c r="AC418" s="20" t="n">
        <v>45952</v>
      </c>
      <c r="AD418" t="n">
        <v>718.8887999999999</v>
      </c>
      <c r="AE418" t="n">
        <v>714.1666</v>
      </c>
      <c r="AF418" t="inlineStr">
        <is>
          <t>0:0</t>
        </is>
      </c>
      <c r="AG418" t="n">
        <v>0</v>
      </c>
    </row>
    <row r="419">
      <c r="A419" t="inlineStr">
        <is>
          <t>GLZ</t>
        </is>
      </c>
      <c r="B419" t="inlineStr">
        <is>
          <t>RM</t>
        </is>
      </c>
      <c r="C419" t="inlineStr">
        <is>
          <t>RM.GLZ.0002</t>
        </is>
      </c>
      <c r="D419" t="inlineStr">
        <is>
          <t>جلي تلميع شوكولاته</t>
        </is>
      </c>
      <c r="E419" t="n">
        <v>0</v>
      </c>
      <c r="F419" t="n">
        <v>0</v>
      </c>
      <c r="G419" t="inlineStr">
        <is>
          <t>404, 403, 204, 108, 201, 203, 9108, 801, 605, 601, 9402, 9404, 403, 404, 203, 204, 201, 101, 108, 101, 9404, 9402, 9108, 605, 801, 601</t>
        </is>
      </c>
      <c r="H419" t="n">
        <v>0</v>
      </c>
      <c r="I419" t="n">
        <v>0</v>
      </c>
      <c r="J419" t="n">
        <v>0</v>
      </c>
      <c r="K419" t="n">
        <v>0</v>
      </c>
      <c r="L419" t="n">
        <v>0</v>
      </c>
      <c r="M419" t="n">
        <v>0</v>
      </c>
      <c r="N419" t="n">
        <v>0</v>
      </c>
      <c r="O419" t="n">
        <v>0</v>
      </c>
      <c r="P419" t="n">
        <v>0</v>
      </c>
      <c r="Q419" t="n">
        <v>0</v>
      </c>
      <c r="R419" t="n">
        <v>0</v>
      </c>
      <c r="S419" t="n">
        <v>0</v>
      </c>
      <c r="T419" t="n">
        <v>0</v>
      </c>
      <c r="U419" t="n">
        <v>0</v>
      </c>
      <c r="V419" t="n">
        <v>0.7759</v>
      </c>
      <c r="W419" t="n">
        <v>0</v>
      </c>
      <c r="X419" t="n">
        <v>2880</v>
      </c>
      <c r="Y419" t="n">
        <v>4330</v>
      </c>
      <c r="Z419" t="n">
        <v>7030</v>
      </c>
      <c r="AA419" s="20" t="n">
        <v>45951</v>
      </c>
      <c r="AB419" t="inlineStr">
        <is>
          <t xml:space="preserve">مؤسسة ثمار الربيع لتكنولوجيا الاغذية </t>
        </is>
      </c>
      <c r="AC419" s="20" t="n">
        <v>45952</v>
      </c>
      <c r="AD419" t="n">
        <v>481.1111</v>
      </c>
      <c r="AE419" t="n">
        <v>585.8333</v>
      </c>
      <c r="AF419" t="inlineStr">
        <is>
          <t>0:0</t>
        </is>
      </c>
      <c r="AG419" t="n">
        <v>0</v>
      </c>
    </row>
    <row r="420">
      <c r="A420" t="inlineStr">
        <is>
          <t>GLZ</t>
        </is>
      </c>
      <c r="B420" t="inlineStr">
        <is>
          <t>RM</t>
        </is>
      </c>
      <c r="C420" t="inlineStr">
        <is>
          <t>RM.GLZ.0003</t>
        </is>
      </c>
      <c r="D420" t="inlineStr">
        <is>
          <t xml:space="preserve">جلي تلميع فراولة </t>
        </is>
      </c>
      <c r="E420" t="n">
        <v>0</v>
      </c>
      <c r="F420" t="n">
        <v>0</v>
      </c>
      <c r="G420" t="inlineStr">
        <is>
          <t>403, 601, 404, 108, 203, 201, 204, 9108, 801, 9404, 9402, 403, 404, 201, 204, 203, 108, 101, 601, 801, 9108, 9402, 101, 9404</t>
        </is>
      </c>
      <c r="H420" t="n">
        <v>0</v>
      </c>
      <c r="I420" t="n">
        <v>0</v>
      </c>
      <c r="J420" t="n">
        <v>0</v>
      </c>
      <c r="K420" t="n">
        <v>0</v>
      </c>
      <c r="L420" t="n">
        <v>0</v>
      </c>
      <c r="M420" t="n">
        <v>0</v>
      </c>
      <c r="N420" t="n">
        <v>0</v>
      </c>
      <c r="O420" t="n">
        <v>0</v>
      </c>
      <c r="P420" t="n">
        <v>0</v>
      </c>
      <c r="Q420" t="n">
        <v>0</v>
      </c>
      <c r="R420" t="n">
        <v>0</v>
      </c>
      <c r="S420" t="n">
        <v>0</v>
      </c>
      <c r="T420" t="n">
        <v>0</v>
      </c>
      <c r="U420" t="n">
        <v>0</v>
      </c>
      <c r="V420" t="n">
        <v>0.7759</v>
      </c>
      <c r="W420" t="n">
        <v>0</v>
      </c>
      <c r="X420" t="n">
        <v>0</v>
      </c>
      <c r="Y420" t="n">
        <v>2000</v>
      </c>
      <c r="Z420" t="n">
        <v>4150</v>
      </c>
      <c r="AA420" s="20" t="n">
        <v>45882</v>
      </c>
      <c r="AB420" t="inlineStr">
        <is>
          <t xml:space="preserve">مؤسسة ثمار الربيع لتكنولوجيا الاغذية </t>
        </is>
      </c>
      <c r="AC420" s="20" t="n">
        <v>45883</v>
      </c>
      <c r="AD420" t="n">
        <v>222.2222</v>
      </c>
      <c r="AE420" t="n">
        <v>345.8333</v>
      </c>
      <c r="AF420" t="inlineStr">
        <is>
          <t>0:0</t>
        </is>
      </c>
      <c r="AG420" t="n">
        <v>0</v>
      </c>
    </row>
    <row r="421">
      <c r="A421" t="inlineStr">
        <is>
          <t>GLZ</t>
        </is>
      </c>
      <c r="B421" t="inlineStr">
        <is>
          <t>RM</t>
        </is>
      </c>
      <c r="C421" t="inlineStr">
        <is>
          <t>RM.GLZ.0004</t>
        </is>
      </c>
      <c r="D421" t="inlineStr">
        <is>
          <t xml:space="preserve">جلي تلميع فراولة </t>
        </is>
      </c>
      <c r="E421" t="n">
        <v>0</v>
      </c>
      <c r="F421" t="n">
        <v>0</v>
      </c>
      <c r="G421" t="inlineStr">
        <is>
          <t>201, 204, 204, 201</t>
        </is>
      </c>
      <c r="H421" t="n">
        <v>0</v>
      </c>
      <c r="I421" t="n">
        <v>0</v>
      </c>
      <c r="J421" t="n">
        <v>0</v>
      </c>
      <c r="K421" t="n">
        <v>0</v>
      </c>
      <c r="L421" t="n">
        <v>0</v>
      </c>
      <c r="M421" t="n">
        <v>0</v>
      </c>
      <c r="N421" t="n">
        <v>0</v>
      </c>
      <c r="O421" t="n">
        <v>0</v>
      </c>
      <c r="P421" t="n">
        <v>0</v>
      </c>
      <c r="Q421" t="n">
        <v>0</v>
      </c>
      <c r="R421" t="n">
        <v>0</v>
      </c>
      <c r="S421" t="n">
        <v>0</v>
      </c>
      <c r="T421" t="n">
        <v>0</v>
      </c>
      <c r="U421" t="n">
        <v>0</v>
      </c>
      <c r="V421" t="n">
        <v>0.7759</v>
      </c>
      <c r="W421" t="n">
        <v>0</v>
      </c>
      <c r="X421" t="n">
        <v>1600</v>
      </c>
      <c r="Y421" t="n">
        <v>1600</v>
      </c>
      <c r="Z421" t="n">
        <v>1600</v>
      </c>
      <c r="AA421" s="20" t="n">
        <v>45971</v>
      </c>
      <c r="AB421" t="inlineStr">
        <is>
          <t xml:space="preserve">مؤسسة ثمار الربيع لتكنولوجيا الاغذية </t>
        </is>
      </c>
      <c r="AC421" s="20" t="n">
        <v>45972</v>
      </c>
      <c r="AD421" t="n">
        <v>177.7777</v>
      </c>
      <c r="AE421" t="n">
        <v>133.3333</v>
      </c>
      <c r="AF421" t="inlineStr">
        <is>
          <t>0:0</t>
        </is>
      </c>
      <c r="AG421" t="n">
        <v>0</v>
      </c>
    </row>
    <row r="422">
      <c r="A422" t="inlineStr">
        <is>
          <t>GLZ</t>
        </is>
      </c>
      <c r="B422" t="inlineStr">
        <is>
          <t>RM</t>
        </is>
      </c>
      <c r="C422" t="inlineStr">
        <is>
          <t>RM.GLZ.0005</t>
        </is>
      </c>
      <c r="D422" t="inlineStr">
        <is>
          <t xml:space="preserve">جلي تلميع كراميل </t>
        </is>
      </c>
      <c r="E422" t="n">
        <v>0</v>
      </c>
      <c r="F422" t="n">
        <v>0</v>
      </c>
      <c r="G422" t="inlineStr">
        <is>
          <t>601, 801, 605, 9108, 9402, 9404, 101, 108, 101, 201, 204, 203, 404, 403, 9404, 9402, 601, 605, 801, 9108, 203, 201, 108, 204, 403, 404</t>
        </is>
      </c>
      <c r="H422" t="n">
        <v>0</v>
      </c>
      <c r="I422" t="n">
        <v>0</v>
      </c>
      <c r="J422" t="n">
        <v>0</v>
      </c>
      <c r="K422" t="n">
        <v>0</v>
      </c>
      <c r="L422" t="n">
        <v>0</v>
      </c>
      <c r="M422" t="n">
        <v>0</v>
      </c>
      <c r="N422" t="n">
        <v>0</v>
      </c>
      <c r="O422" t="n">
        <v>0</v>
      </c>
      <c r="P422" t="n">
        <v>0</v>
      </c>
      <c r="Q422" t="n">
        <v>0</v>
      </c>
      <c r="R422" t="n">
        <v>0</v>
      </c>
      <c r="S422" t="n">
        <v>0</v>
      </c>
      <c r="T422" t="n">
        <v>0</v>
      </c>
      <c r="U422" t="n">
        <v>0</v>
      </c>
      <c r="V422" t="n">
        <v>0.7759</v>
      </c>
      <c r="W422" t="n">
        <v>0</v>
      </c>
      <c r="X422" t="n">
        <v>885</v>
      </c>
      <c r="Y422" t="n">
        <v>5185</v>
      </c>
      <c r="Z422" t="n">
        <v>8235</v>
      </c>
      <c r="AA422" s="20" t="n">
        <v>45951</v>
      </c>
      <c r="AB422" t="inlineStr">
        <is>
          <t xml:space="preserve">مؤسسة ثمار الربيع لتكنولوجيا الاغذية </t>
        </is>
      </c>
      <c r="AC422" s="20" t="n">
        <v>45952</v>
      </c>
      <c r="AD422" t="n">
        <v>576.1111</v>
      </c>
      <c r="AE422" t="n">
        <v>686.25</v>
      </c>
      <c r="AF422" t="inlineStr">
        <is>
          <t>0:0</t>
        </is>
      </c>
      <c r="AG422" t="n">
        <v>0</v>
      </c>
    </row>
    <row r="423">
      <c r="A423" t="inlineStr">
        <is>
          <t>GLZ</t>
        </is>
      </c>
      <c r="B423" t="inlineStr">
        <is>
          <t>RM</t>
        </is>
      </c>
      <c r="C423" t="inlineStr">
        <is>
          <t>RM.GLZ.0006</t>
        </is>
      </c>
      <c r="D423" t="inlineStr">
        <is>
          <t xml:space="preserve">جلي تلميع مانجو </t>
        </is>
      </c>
      <c r="E423" t="n">
        <v>0</v>
      </c>
      <c r="F423" t="n">
        <v>0</v>
      </c>
      <c r="G423" t="inlineStr">
        <is>
          <t>204, 201, 201, 204</t>
        </is>
      </c>
      <c r="H423" t="n">
        <v>0</v>
      </c>
      <c r="I423" t="n">
        <v>0</v>
      </c>
      <c r="J423" t="n">
        <v>0</v>
      </c>
      <c r="K423" t="n">
        <v>0</v>
      </c>
      <c r="L423" t="n">
        <v>0</v>
      </c>
      <c r="M423" t="n">
        <v>0</v>
      </c>
      <c r="N423" t="n">
        <v>0</v>
      </c>
      <c r="O423" t="n">
        <v>0</v>
      </c>
      <c r="P423" t="n">
        <v>0</v>
      </c>
      <c r="Q423" t="n">
        <v>0</v>
      </c>
      <c r="R423" t="n">
        <v>0</v>
      </c>
      <c r="S423" t="n">
        <v>0</v>
      </c>
      <c r="T423" t="n">
        <v>0</v>
      </c>
      <c r="U423" t="n">
        <v>0</v>
      </c>
      <c r="V423" t="n">
        <v>0.7759</v>
      </c>
      <c r="W423" t="n">
        <v>0</v>
      </c>
      <c r="X423" t="n">
        <v>250</v>
      </c>
      <c r="Y423" t="n">
        <v>250</v>
      </c>
      <c r="Z423" t="n">
        <v>250</v>
      </c>
      <c r="AA423" s="20" t="n">
        <v>45902</v>
      </c>
      <c r="AB423" t="inlineStr">
        <is>
          <t xml:space="preserve">مؤسسة ثمار الربيع لتكنولوجيا الاغذية </t>
        </is>
      </c>
      <c r="AC423" s="20" t="n">
        <v>45903</v>
      </c>
      <c r="AD423" t="n">
        <v>27.7777</v>
      </c>
      <c r="AE423" t="n">
        <v>20.8333</v>
      </c>
      <c r="AF423" t="inlineStr">
        <is>
          <t>0:0</t>
        </is>
      </c>
      <c r="AG423" t="n">
        <v>0</v>
      </c>
    </row>
    <row r="424">
      <c r="A424" t="inlineStr">
        <is>
          <t>GLZ</t>
        </is>
      </c>
      <c r="B424" t="inlineStr">
        <is>
          <t>RM</t>
        </is>
      </c>
      <c r="C424" t="inlineStr">
        <is>
          <t>RM.GLZ.0007</t>
        </is>
      </c>
      <c r="D424" t="inlineStr">
        <is>
          <t xml:space="preserve">جلي تلميع توت </t>
        </is>
      </c>
      <c r="E424" t="n">
        <v>0</v>
      </c>
      <c r="F424" t="n">
        <v>0</v>
      </c>
      <c r="G424" t="inlineStr">
        <is>
          <t>204, 201, 201, 204</t>
        </is>
      </c>
      <c r="H424" t="n">
        <v>0</v>
      </c>
      <c r="I424" t="n">
        <v>0</v>
      </c>
      <c r="J424" t="n">
        <v>0</v>
      </c>
      <c r="K424" t="n">
        <v>0</v>
      </c>
      <c r="L424" t="n">
        <v>0</v>
      </c>
      <c r="M424" t="n">
        <v>0</v>
      </c>
      <c r="N424" t="n">
        <v>0</v>
      </c>
      <c r="O424" t="n">
        <v>0</v>
      </c>
      <c r="P424" t="n">
        <v>0</v>
      </c>
      <c r="Q424" t="n">
        <v>0</v>
      </c>
      <c r="R424" t="n">
        <v>0</v>
      </c>
      <c r="S424" t="n">
        <v>0</v>
      </c>
      <c r="T424" t="n">
        <v>0</v>
      </c>
      <c r="U424" t="n">
        <v>0</v>
      </c>
      <c r="V424" t="n">
        <v>0.7759</v>
      </c>
      <c r="W424" t="n">
        <v>0</v>
      </c>
      <c r="X424" t="n">
        <v>250</v>
      </c>
      <c r="Y424" t="n">
        <v>250</v>
      </c>
      <c r="Z424" t="n">
        <v>250</v>
      </c>
      <c r="AA424" s="20" t="n">
        <v>45902</v>
      </c>
      <c r="AB424" t="inlineStr">
        <is>
          <t xml:space="preserve">مؤسسة ثمار الربيع لتكنولوجيا الاغذية </t>
        </is>
      </c>
      <c r="AC424" s="20" t="n">
        <v>45903</v>
      </c>
      <c r="AD424" t="n">
        <v>27.7777</v>
      </c>
      <c r="AE424" t="n">
        <v>20.8333</v>
      </c>
      <c r="AF424" t="inlineStr">
        <is>
          <t>0:0</t>
        </is>
      </c>
      <c r="AG424" t="n">
        <v>0</v>
      </c>
    </row>
    <row r="425">
      <c r="A425" t="inlineStr">
        <is>
          <t>GLZ</t>
        </is>
      </c>
      <c r="B425" t="inlineStr">
        <is>
          <t>RM</t>
        </is>
      </c>
      <c r="C425" t="inlineStr">
        <is>
          <t>RM.GLZ.0008</t>
        </is>
      </c>
      <c r="D425" t="inlineStr">
        <is>
          <t>جلي تلميع كيوي</t>
        </is>
      </c>
      <c r="E425" t="n">
        <v>0</v>
      </c>
      <c r="F425" t="n">
        <v>0</v>
      </c>
      <c r="G425" t="inlineStr">
        <is>
          <t>201, 201</t>
        </is>
      </c>
      <c r="H425" t="n">
        <v>0</v>
      </c>
      <c r="I425" t="n">
        <v>0</v>
      </c>
      <c r="J425" t="n">
        <v>0</v>
      </c>
      <c r="K425" t="n">
        <v>0</v>
      </c>
      <c r="L425" t="n">
        <v>0</v>
      </c>
      <c r="M425" t="n">
        <v>0</v>
      </c>
      <c r="N425" t="n">
        <v>0</v>
      </c>
      <c r="O425" t="n">
        <v>0</v>
      </c>
      <c r="P425" t="n">
        <v>0</v>
      </c>
      <c r="Q425" t="n">
        <v>0</v>
      </c>
      <c r="R425" t="n">
        <v>0</v>
      </c>
      <c r="S425" t="n">
        <v>0</v>
      </c>
      <c r="T425" t="n">
        <v>0</v>
      </c>
      <c r="U425" t="n">
        <v>0</v>
      </c>
      <c r="V425" t="n">
        <v>0.776</v>
      </c>
      <c r="W425" t="n">
        <v>0</v>
      </c>
      <c r="X425" t="n">
        <v>0</v>
      </c>
      <c r="Y425" t="n">
        <v>0</v>
      </c>
      <c r="Z425" t="n">
        <v>0</v>
      </c>
      <c r="AA425" s="20" t="n">
        <v>45308</v>
      </c>
      <c r="AB425" t="inlineStr">
        <is>
          <t xml:space="preserve">مؤسسة ثمار الربيع لتكنولوجيا الاغذية </t>
        </is>
      </c>
      <c r="AC425" s="20" t="n">
        <v>45309</v>
      </c>
      <c r="AD425" t="n">
        <v>0</v>
      </c>
      <c r="AE425" t="n">
        <v>0</v>
      </c>
      <c r="AG425" t="n">
        <v>0</v>
      </c>
    </row>
    <row r="426">
      <c r="A426" t="inlineStr">
        <is>
          <t>GLZ</t>
        </is>
      </c>
      <c r="B426" t="inlineStr">
        <is>
          <t>RM</t>
        </is>
      </c>
      <c r="C426" t="inlineStr">
        <is>
          <t>RM.GLZ.0009</t>
        </is>
      </c>
      <c r="D426" t="inlineStr">
        <is>
          <t>Strawberry Cold Pastry Jelly 6 kg</t>
        </is>
      </c>
      <c r="E426" t="n">
        <v>1717.1514</v>
      </c>
      <c r="F426" t="n">
        <v>1332.2725</v>
      </c>
      <c r="G426" t="inlineStr">
        <is>
          <t>306, 499, 404, 605, 401, 305, 301, 9605, 9404, 9401, 801, 301, 499, 305, 401, 404, 306, 9401, 9404, 301, 499, 801, 605, 9605</t>
        </is>
      </c>
      <c r="H426" t="n">
        <v>1200</v>
      </c>
      <c r="I426" t="n">
        <v>0</v>
      </c>
      <c r="J426" t="n">
        <v>0</v>
      </c>
      <c r="K426" t="n">
        <v>0</v>
      </c>
      <c r="L426" t="n">
        <v>0</v>
      </c>
      <c r="M426" t="n">
        <v>1200</v>
      </c>
      <c r="N426" t="n">
        <v>0</v>
      </c>
      <c r="O426" t="n">
        <v>-1512</v>
      </c>
      <c r="P426" t="n">
        <v>0</v>
      </c>
      <c r="Q426" t="n">
        <v>-2.3253</v>
      </c>
      <c r="R426" t="n">
        <v>0</v>
      </c>
      <c r="S426" t="n">
        <v>-1514.3253</v>
      </c>
      <c r="T426" t="n">
        <v>1402.8261</v>
      </c>
      <c r="U426" t="n">
        <v>1088.3995</v>
      </c>
      <c r="V426" t="n">
        <v>0.8405</v>
      </c>
      <c r="W426" t="n">
        <v>3088.6506</v>
      </c>
      <c r="X426" t="n">
        <v>5458.6506</v>
      </c>
      <c r="Y426" t="n">
        <v>7984.6506</v>
      </c>
      <c r="Z426" t="n">
        <v>10936.6506</v>
      </c>
      <c r="AA426" s="20" t="n">
        <v>46079</v>
      </c>
      <c r="AB426" t="inlineStr">
        <is>
          <t xml:space="preserve">مؤسسة ثمار الربيع لتكنولوجيا الاغذية </t>
        </is>
      </c>
      <c r="AC426" s="20" t="n">
        <v>46081</v>
      </c>
      <c r="AD426" t="n">
        <v>887.1834</v>
      </c>
      <c r="AE426" t="n">
        <v>911.3875</v>
      </c>
      <c r="AF426" t="inlineStr">
        <is>
          <t>1:16</t>
        </is>
      </c>
      <c r="AG426" t="n">
        <v>931.034</v>
      </c>
    </row>
    <row r="427">
      <c r="A427" t="inlineStr">
        <is>
          <t>GLZ</t>
        </is>
      </c>
      <c r="B427" t="inlineStr">
        <is>
          <t>RM</t>
        </is>
      </c>
      <c r="C427" t="inlineStr">
        <is>
          <t>RM.GLZ.0010</t>
        </is>
      </c>
      <c r="D427" t="inlineStr">
        <is>
          <t>caramel Cold Pastry Jelly 6 kg</t>
        </is>
      </c>
      <c r="E427" t="n">
        <v>1316.7929</v>
      </c>
      <c r="F427" t="n">
        <v>1021.6495</v>
      </c>
      <c r="G427" t="inlineStr">
        <is>
          <t>9605, 801, 605, 499, 301, 9404, 9401, 306, 404, 401, 305, 499, 301, 801, 9401, 9605, 9404, 301, 305, 401, 605, 404, 499, 306</t>
        </is>
      </c>
      <c r="H427" t="n">
        <v>1200</v>
      </c>
      <c r="I427" t="n">
        <v>0</v>
      </c>
      <c r="J427" t="n">
        <v>0</v>
      </c>
      <c r="K427" t="n">
        <v>0</v>
      </c>
      <c r="L427" t="n">
        <v>0</v>
      </c>
      <c r="M427" t="n">
        <v>1200</v>
      </c>
      <c r="N427" t="n">
        <v>0</v>
      </c>
      <c r="O427" t="n">
        <v>-768</v>
      </c>
      <c r="P427" t="n">
        <v>0</v>
      </c>
      <c r="Q427" t="n">
        <v>-2.1044</v>
      </c>
      <c r="R427" t="n">
        <v>0</v>
      </c>
      <c r="S427" t="n">
        <v>-770.1044000000001</v>
      </c>
      <c r="T427" t="n">
        <v>1746.6885</v>
      </c>
      <c r="U427" t="n">
        <v>1355.1892</v>
      </c>
      <c r="V427" t="n">
        <v>0.8399</v>
      </c>
      <c r="W427" t="n">
        <v>2488.2088</v>
      </c>
      <c r="X427" t="n">
        <v>4960.2088</v>
      </c>
      <c r="Y427" t="n">
        <v>7492.2088</v>
      </c>
      <c r="Z427" t="n">
        <v>10708.2088</v>
      </c>
      <c r="AA427" s="20" t="n">
        <v>46079</v>
      </c>
      <c r="AB427" t="inlineStr">
        <is>
          <t xml:space="preserve">مؤسسة ثمار الربيع لتكنولوجيا الاغذية </t>
        </is>
      </c>
      <c r="AC427" s="20" t="n">
        <v>46081</v>
      </c>
      <c r="AD427" t="n">
        <v>832.4675999999999</v>
      </c>
      <c r="AE427" t="n">
        <v>892.3507</v>
      </c>
      <c r="AF427" t="inlineStr">
        <is>
          <t>1:28</t>
        </is>
      </c>
      <c r="AG427" t="n">
        <v>931.034</v>
      </c>
    </row>
    <row r="428">
      <c r="A428" t="inlineStr">
        <is>
          <t>GLZ</t>
        </is>
      </c>
      <c r="B428" t="inlineStr">
        <is>
          <t>RM</t>
        </is>
      </c>
      <c r="C428" t="inlineStr">
        <is>
          <t>RM.GLZ.0011</t>
        </is>
      </c>
      <c r="D428" t="inlineStr">
        <is>
          <t>chocolate Cold Pastry Jelly 6 kg</t>
        </is>
      </c>
      <c r="E428" t="n">
        <v>2343.1664</v>
      </c>
      <c r="F428" t="n">
        <v>1817.9738</v>
      </c>
      <c r="G428" t="inlineStr">
        <is>
          <t>404, 499, 306, 401, 301, 305, 9401, 801, 9404, 305, 404, 306, 401, 301, 499, 301, 9404, 9401, 801, 499</t>
        </is>
      </c>
      <c r="H428" t="n">
        <v>0</v>
      </c>
      <c r="I428" t="n">
        <v>0</v>
      </c>
      <c r="J428" t="n">
        <v>0</v>
      </c>
      <c r="K428" t="n">
        <v>0</v>
      </c>
      <c r="L428" t="n">
        <v>0</v>
      </c>
      <c r="M428" t="n">
        <v>0</v>
      </c>
      <c r="N428" t="n">
        <v>0</v>
      </c>
      <c r="O428" t="n">
        <v>-246</v>
      </c>
      <c r="P428" t="n">
        <v>0</v>
      </c>
      <c r="Q428" t="n">
        <v>-3.058</v>
      </c>
      <c r="R428" t="n">
        <v>0</v>
      </c>
      <c r="S428" t="n">
        <v>-249.058</v>
      </c>
      <c r="T428" t="n">
        <v>2094.1084</v>
      </c>
      <c r="U428" t="n">
        <v>1624.7392</v>
      </c>
      <c r="V428" t="n">
        <v>0.7759</v>
      </c>
      <c r="W428" t="n">
        <v>672.116</v>
      </c>
      <c r="X428" t="n">
        <v>1530.116</v>
      </c>
      <c r="Y428" t="n">
        <v>2022.116</v>
      </c>
      <c r="Z428" t="n">
        <v>3648.116</v>
      </c>
      <c r="AA428" s="20" t="n">
        <v>45997</v>
      </c>
      <c r="AB428" t="inlineStr">
        <is>
          <t xml:space="preserve">مؤسسة ثمار الربيع لتكنولوجيا الاغذية </t>
        </is>
      </c>
      <c r="AC428" s="20" t="n">
        <v>46081</v>
      </c>
      <c r="AD428" t="n">
        <v>224.6795</v>
      </c>
      <c r="AE428" t="n">
        <v>304.0096</v>
      </c>
      <c r="AF428" t="inlineStr">
        <is>
          <t>6:26</t>
        </is>
      </c>
      <c r="AG428" t="n">
        <v>0</v>
      </c>
    </row>
    <row r="429">
      <c r="A429" t="inlineStr">
        <is>
          <t>GLZ</t>
        </is>
      </c>
      <c r="B429" t="inlineStr">
        <is>
          <t>RM</t>
        </is>
      </c>
      <c r="C429" t="inlineStr">
        <is>
          <t>RM.GLZ.0012</t>
        </is>
      </c>
      <c r="D429" t="inlineStr">
        <is>
          <t>mango Cold Pastry Jelly 6 kg</t>
        </is>
      </c>
      <c r="E429" t="n">
        <v>302.0152</v>
      </c>
      <c r="F429" t="n">
        <v>234.322</v>
      </c>
      <c r="G429" t="inlineStr">
        <is>
          <t>301, 305, 306, 404, 401, 499, 801, 499, 9401, 9404, 401, 301, 305, 499, 404, 306, 9401, 9404, 801</t>
        </is>
      </c>
      <c r="H429" t="n">
        <v>0</v>
      </c>
      <c r="I429" t="n">
        <v>0</v>
      </c>
      <c r="J429" t="n">
        <v>0</v>
      </c>
      <c r="K429" t="n">
        <v>0</v>
      </c>
      <c r="L429" t="n">
        <v>0</v>
      </c>
      <c r="M429" t="n">
        <v>0</v>
      </c>
      <c r="N429" t="n">
        <v>0</v>
      </c>
      <c r="O429" t="n">
        <v>0</v>
      </c>
      <c r="P429" t="n">
        <v>0</v>
      </c>
      <c r="Q429" t="n">
        <v>-0.7325</v>
      </c>
      <c r="R429" t="n">
        <v>0</v>
      </c>
      <c r="S429" t="n">
        <v>-0.7325</v>
      </c>
      <c r="T429" t="n">
        <v>301.2827</v>
      </c>
      <c r="U429" t="n">
        <v>233.7537</v>
      </c>
      <c r="V429" t="n">
        <v>0.7759</v>
      </c>
      <c r="W429" t="n">
        <v>1.465</v>
      </c>
      <c r="X429" t="n">
        <v>1.465</v>
      </c>
      <c r="Y429" t="n">
        <v>1.465</v>
      </c>
      <c r="Z429" t="n">
        <v>1.465</v>
      </c>
      <c r="AA429" s="20" t="n">
        <v>45997</v>
      </c>
      <c r="AB429" t="inlineStr">
        <is>
          <t xml:space="preserve">مؤسسة ثمار الربيع لتكنولوجيا الاغذية </t>
        </is>
      </c>
      <c r="AC429" s="20" t="n">
        <v>46081</v>
      </c>
      <c r="AD429" t="n">
        <v>0.1627</v>
      </c>
      <c r="AE429" t="n">
        <v>0.122</v>
      </c>
      <c r="AF429" t="inlineStr">
        <is>
          <t>2467:25</t>
        </is>
      </c>
      <c r="AG429" t="n">
        <v>0</v>
      </c>
    </row>
    <row r="430">
      <c r="A430" t="inlineStr">
        <is>
          <t>GLZ</t>
        </is>
      </c>
      <c r="B430" t="inlineStr">
        <is>
          <t>RM</t>
        </is>
      </c>
      <c r="C430" t="inlineStr">
        <is>
          <t>RM.GLZ.0013</t>
        </is>
      </c>
      <c r="D430" t="inlineStr">
        <is>
          <t>Neutral Pstry Jelly 6 kg</t>
        </is>
      </c>
      <c r="E430" t="n">
        <v>911.7777</v>
      </c>
      <c r="F430" t="n">
        <v>707.4136999999999</v>
      </c>
      <c r="G430" t="inlineStr">
        <is>
          <t>401, 301, 305, 306, 499, 404, 9605, 9404, 605, 9401, 801, 301, 305, 306, 401, 404, 499, 605, 801, 9605, 9404, 9401, 499, 301</t>
        </is>
      </c>
      <c r="H430" t="n">
        <v>1200</v>
      </c>
      <c r="I430" t="n">
        <v>0</v>
      </c>
      <c r="J430" t="n">
        <v>0</v>
      </c>
      <c r="K430" t="n">
        <v>0</v>
      </c>
      <c r="L430" t="n">
        <v>0</v>
      </c>
      <c r="M430" t="n">
        <v>1200</v>
      </c>
      <c r="N430" t="n">
        <v>0</v>
      </c>
      <c r="O430" t="n">
        <v>-1146</v>
      </c>
      <c r="P430" t="n">
        <v>0</v>
      </c>
      <c r="Q430" t="n">
        <v>-2.3719</v>
      </c>
      <c r="R430" t="n">
        <v>0</v>
      </c>
      <c r="S430" t="n">
        <v>-1148.3719</v>
      </c>
      <c r="T430" t="n">
        <v>963.4058</v>
      </c>
      <c r="U430" t="n">
        <v>747.47</v>
      </c>
      <c r="V430" t="n">
        <v>0.8405</v>
      </c>
      <c r="W430" t="n">
        <v>2980.7438</v>
      </c>
      <c r="X430" t="n">
        <v>5248.7438</v>
      </c>
      <c r="Y430" t="n">
        <v>8404.7438</v>
      </c>
      <c r="Z430" t="n">
        <v>11944.7438</v>
      </c>
      <c r="AA430" s="20" t="n">
        <v>46079</v>
      </c>
      <c r="AB430" t="inlineStr">
        <is>
          <t xml:space="preserve">مؤسسة ثمار الربيع لتكنولوجيا الاغذية </t>
        </is>
      </c>
      <c r="AC430" s="20" t="n">
        <v>46081</v>
      </c>
      <c r="AD430" t="n">
        <v>933.8604</v>
      </c>
      <c r="AE430" t="n">
        <v>995.3953</v>
      </c>
      <c r="AF430" t="inlineStr">
        <is>
          <t>0:29</t>
        </is>
      </c>
      <c r="AG430" t="n">
        <v>931.034</v>
      </c>
    </row>
    <row r="431">
      <c r="A431" t="inlineStr">
        <is>
          <t>GLZ</t>
        </is>
      </c>
      <c r="B431" t="inlineStr">
        <is>
          <t>RM</t>
        </is>
      </c>
      <c r="C431" t="inlineStr">
        <is>
          <t>RM.GLZ.0014</t>
        </is>
      </c>
      <c r="D431" t="inlineStr">
        <is>
          <t>Blueberry Pstry Jelly 6 kg</t>
        </is>
      </c>
      <c r="E431" t="n">
        <v>55.3434</v>
      </c>
      <c r="F431" t="n">
        <v>42.9388</v>
      </c>
      <c r="G431" t="inlineStr">
        <is>
          <t>9401, 499, 301, 9605, 605, 301, 401, 499, 305, 401, 305, 301, 499, 605, 9401, 9605</t>
        </is>
      </c>
      <c r="H431" t="n">
        <v>600</v>
      </c>
      <c r="I431" t="n">
        <v>0</v>
      </c>
      <c r="J431" t="n">
        <v>0</v>
      </c>
      <c r="K431" t="n">
        <v>0</v>
      </c>
      <c r="L431" t="n">
        <v>0</v>
      </c>
      <c r="M431" t="n">
        <v>600</v>
      </c>
      <c r="N431" t="n">
        <v>0</v>
      </c>
      <c r="O431" t="n">
        <v>-474</v>
      </c>
      <c r="P431" t="n">
        <v>0</v>
      </c>
      <c r="Q431" t="n">
        <v>-0.4884</v>
      </c>
      <c r="R431" t="n">
        <v>0</v>
      </c>
      <c r="S431" t="n">
        <v>-474.4884</v>
      </c>
      <c r="T431" t="n">
        <v>180.855</v>
      </c>
      <c r="U431" t="n">
        <v>140.3185</v>
      </c>
      <c r="V431" t="n">
        <v>0.7759</v>
      </c>
      <c r="W431" t="n">
        <v>732.9768</v>
      </c>
      <c r="X431" t="n">
        <v>1428.9768</v>
      </c>
      <c r="Y431" t="n">
        <v>2040.9768</v>
      </c>
      <c r="Z431" t="n">
        <v>2166.9768</v>
      </c>
      <c r="AA431" s="20" t="n">
        <v>46079</v>
      </c>
      <c r="AB431" t="inlineStr">
        <is>
          <t xml:space="preserve">مؤسسة ثمار الربيع لتكنولوجيا الاغذية </t>
        </is>
      </c>
      <c r="AC431" s="20" t="n">
        <v>46081</v>
      </c>
      <c r="AD431" t="n">
        <v>226.7752</v>
      </c>
      <c r="AE431" t="n">
        <v>180.5814</v>
      </c>
      <c r="AF431" t="inlineStr">
        <is>
          <t>1:0</t>
        </is>
      </c>
      <c r="AG431" t="n">
        <v>465.517</v>
      </c>
    </row>
    <row r="432">
      <c r="A432" t="inlineStr">
        <is>
          <t>JAM</t>
        </is>
      </c>
      <c r="B432" t="inlineStr">
        <is>
          <t>RM</t>
        </is>
      </c>
      <c r="C432" t="inlineStr">
        <is>
          <t>RM.JAM.0001</t>
        </is>
      </c>
      <c r="D432" t="inlineStr">
        <is>
          <t xml:space="preserve">مربى لحشو الكيك - فراولة </t>
        </is>
      </c>
      <c r="E432" t="n">
        <v>2013.4796</v>
      </c>
      <c r="F432" t="n">
        <v>1647.0648</v>
      </c>
      <c r="G432" t="inlineStr">
        <is>
          <t>9605, 9601, 9404, 605, 602, 801, 499, 404, 601, 301, 305, 201, 305, 404, 499, 301, 201, 102, 605, 602, 801, 601, 9605, 9601, 301, 601, 102, 499, 9601, 9404</t>
        </is>
      </c>
      <c r="H432" t="n">
        <v>1000</v>
      </c>
      <c r="I432" t="n">
        <v>0</v>
      </c>
      <c r="J432" t="n">
        <v>0</v>
      </c>
      <c r="K432" t="n">
        <v>0</v>
      </c>
      <c r="L432" t="n">
        <v>0</v>
      </c>
      <c r="M432" t="n">
        <v>1000</v>
      </c>
      <c r="N432" t="n">
        <v>0</v>
      </c>
      <c r="O432" t="n">
        <v>-50</v>
      </c>
      <c r="P432" t="n">
        <v>0</v>
      </c>
      <c r="Q432" t="n">
        <v>-1003.0812</v>
      </c>
      <c r="R432" t="n">
        <v>0</v>
      </c>
      <c r="S432" t="n">
        <v>-1053.0812</v>
      </c>
      <c r="T432" t="n">
        <v>1960.3984</v>
      </c>
      <c r="U432" t="n">
        <v>1603.6434</v>
      </c>
      <c r="V432" t="n">
        <v>1.1922</v>
      </c>
      <c r="W432" t="n">
        <v>256.1624</v>
      </c>
      <c r="X432" t="n">
        <v>1891.1624</v>
      </c>
      <c r="Y432" t="n">
        <v>2596.1624</v>
      </c>
      <c r="Z432" t="n">
        <v>2801.1624</v>
      </c>
      <c r="AA432" s="20" t="n">
        <v>46058</v>
      </c>
      <c r="AB432" t="inlineStr">
        <is>
          <t>JAM.01/2026</t>
        </is>
      </c>
      <c r="AC432" s="20" t="n">
        <v>46081</v>
      </c>
      <c r="AD432" t="n">
        <v>288.4624</v>
      </c>
      <c r="AE432" t="n">
        <v>233.4302</v>
      </c>
      <c r="AF432" t="inlineStr">
        <is>
          <t>8:11</t>
        </is>
      </c>
      <c r="AG432" t="n">
        <v>892.913</v>
      </c>
    </row>
    <row r="433">
      <c r="A433" t="inlineStr">
        <is>
          <t>JAM</t>
        </is>
      </c>
      <c r="B433" t="inlineStr">
        <is>
          <t>RM</t>
        </is>
      </c>
      <c r="C433" t="inlineStr">
        <is>
          <t>RM.JAM.0002</t>
        </is>
      </c>
      <c r="D433" t="inlineStr">
        <is>
          <t>مربى- مشمش   4سطل*5كغ</t>
        </is>
      </c>
      <c r="E433" t="n">
        <v>0</v>
      </c>
      <c r="F433" t="n">
        <v>0</v>
      </c>
      <c r="G433" t="inlineStr">
        <is>
          <t>201, 301, 305, 102, 306, 404, 9404, 9605, 9601, 801, 605, 602, 601, 201, 301, 102, 306, 305, 404, 9605, 605, 601, 801, 602, 601, 9601, 301, 9404</t>
        </is>
      </c>
      <c r="H433" t="n">
        <v>15000</v>
      </c>
      <c r="I433" t="n">
        <v>0</v>
      </c>
      <c r="J433" t="n">
        <v>0</v>
      </c>
      <c r="K433" t="n">
        <v>0</v>
      </c>
      <c r="L433" t="n">
        <v>0</v>
      </c>
      <c r="M433" t="n">
        <v>15000</v>
      </c>
      <c r="N433" t="n">
        <v>0</v>
      </c>
      <c r="O433" t="n">
        <v>-3655</v>
      </c>
      <c r="P433" t="n">
        <v>0</v>
      </c>
      <c r="Q433" t="n">
        <v>-1760</v>
      </c>
      <c r="R433" t="n">
        <v>0</v>
      </c>
      <c r="S433" t="n">
        <v>-5415</v>
      </c>
      <c r="T433" t="n">
        <v>9585</v>
      </c>
      <c r="U433" t="n">
        <v>8397.0897</v>
      </c>
      <c r="V433" t="n">
        <v>1.0853</v>
      </c>
      <c r="W433" t="n">
        <v>3675</v>
      </c>
      <c r="X433" t="n">
        <v>7260</v>
      </c>
      <c r="Y433" t="n">
        <v>9095</v>
      </c>
      <c r="Z433" t="n">
        <v>13450</v>
      </c>
      <c r="AA433" s="20" t="n">
        <v>46058</v>
      </c>
      <c r="AB433" t="inlineStr">
        <is>
          <t>JAM.01/2026</t>
        </is>
      </c>
      <c r="AC433" s="20" t="n">
        <v>46076</v>
      </c>
      <c r="AD433" t="n">
        <v>1010.5555</v>
      </c>
      <c r="AE433" t="n">
        <v>1120.8333</v>
      </c>
      <c r="AF433" t="inlineStr">
        <is>
          <t>8:16</t>
        </is>
      </c>
      <c r="AG433" t="n">
        <v>13140.985</v>
      </c>
    </row>
    <row r="434">
      <c r="A434" t="inlineStr">
        <is>
          <t>JAM</t>
        </is>
      </c>
      <c r="B434" t="inlineStr">
        <is>
          <t>RM</t>
        </is>
      </c>
      <c r="C434" t="inlineStr">
        <is>
          <t>RM.JAM.0003</t>
        </is>
      </c>
      <c r="D434" t="inlineStr">
        <is>
          <t>حشوة الفراولة 2.7كغ *4سطل</t>
        </is>
      </c>
      <c r="E434" t="n">
        <v>27933.9181</v>
      </c>
      <c r="F434" t="n">
        <v>46664.4656</v>
      </c>
      <c r="G434" t="inlineStr">
        <is>
          <t>9404, 499, 9302, 801, 601, 499, 404, 302, 301, 201, 601, 801, 9302, 9404, 404, 499, 302, 301, 201</t>
        </is>
      </c>
      <c r="H434" t="n">
        <v>0</v>
      </c>
      <c r="I434" t="n">
        <v>0</v>
      </c>
      <c r="J434" t="n">
        <v>0</v>
      </c>
      <c r="K434" t="n">
        <v>0</v>
      </c>
      <c r="L434" t="n">
        <v>0</v>
      </c>
      <c r="M434" t="n">
        <v>0</v>
      </c>
      <c r="N434" t="n">
        <v>0</v>
      </c>
      <c r="O434" t="n">
        <v>0</v>
      </c>
      <c r="P434" t="n">
        <v>0</v>
      </c>
      <c r="Q434" t="n">
        <v>-28.6138</v>
      </c>
      <c r="R434" t="n">
        <v>0</v>
      </c>
      <c r="S434" t="n">
        <v>-28.6138</v>
      </c>
      <c r="T434" t="n">
        <v>27905.3043</v>
      </c>
      <c r="U434" t="n">
        <v>46616.6654</v>
      </c>
      <c r="V434" t="n">
        <v>1.6705</v>
      </c>
      <c r="W434" t="n">
        <v>57.2276</v>
      </c>
      <c r="X434" t="n">
        <v>57.2276</v>
      </c>
      <c r="Y434" t="n">
        <v>57.2276</v>
      </c>
      <c r="Z434" t="n">
        <v>-10737.3724</v>
      </c>
      <c r="AA434" s="20" t="n">
        <v>45186</v>
      </c>
      <c r="AB434" t="inlineStr">
        <is>
          <t>INTERNATIONAL.06/2023</t>
        </is>
      </c>
      <c r="AC434" s="20" t="n">
        <v>46081</v>
      </c>
      <c r="AD434" t="n">
        <v>6.3586</v>
      </c>
      <c r="AE434" t="n">
        <v>-894.7809999999999</v>
      </c>
      <c r="AF434" t="inlineStr">
        <is>
          <t>-32:-6</t>
        </is>
      </c>
      <c r="AG434" t="n">
        <v>0</v>
      </c>
    </row>
    <row r="435">
      <c r="A435" t="inlineStr">
        <is>
          <t>MLK</t>
        </is>
      </c>
      <c r="B435" t="inlineStr">
        <is>
          <t>RM</t>
        </is>
      </c>
      <c r="C435" t="inlineStr">
        <is>
          <t>RM.MILK.00001</t>
        </is>
      </c>
      <c r="D435" t="inlineStr">
        <is>
          <t>Milk Permeate Powder</t>
        </is>
      </c>
      <c r="E435" t="n">
        <v>1126341.175</v>
      </c>
      <c r="F435" t="n">
        <v>815275.259</v>
      </c>
      <c r="G435" t="inlineStr">
        <is>
          <t>9405, 408, 111, 9401, 103, 102, 201, 9408, 801, 112, 401, 204, 405, 108, 101, 9108, 499, 403, 9405, 102, 9408, 9204, 9403, 110, 9401, 9111, 112, 111, 107, 105, 9112, 9605, 9402, 9403, 9110, 801, 605, 9112, 9107, 9108, 101, 105, 108, 103, 107, 102, 110, 112, 104, 301, 499, 9103, 408, 9102, 9101, 401, 405, 403, 306, 402, 201, 401, 301, 108, 701, 104, 103, 499, 403, 408, 402, 405, 306, 204, 801, 9107, 9101, 9102, 605, 701, 9103, 9401, 9112, 9110, 9108, 9403, 9204, 9408, 9111, 9405, 9605, 9402</t>
        </is>
      </c>
      <c r="H435" t="n">
        <v>0</v>
      </c>
      <c r="I435" t="n">
        <v>0</v>
      </c>
      <c r="J435" t="n">
        <v>0</v>
      </c>
      <c r="K435" t="n">
        <v>0</v>
      </c>
      <c r="L435" t="n">
        <v>0</v>
      </c>
      <c r="M435" t="n">
        <v>0</v>
      </c>
      <c r="N435" t="n">
        <v>0</v>
      </c>
      <c r="O435" t="n">
        <v>-28000</v>
      </c>
      <c r="P435" t="n">
        <v>-90</v>
      </c>
      <c r="Q435" t="n">
        <v>-108946.6761</v>
      </c>
      <c r="R435" t="n">
        <v>0</v>
      </c>
      <c r="S435" t="n">
        <v>-137036.6761</v>
      </c>
      <c r="T435" t="n">
        <v>989304.4989</v>
      </c>
      <c r="U435" t="n">
        <v>716249.6436</v>
      </c>
      <c r="V435" t="n">
        <v>0.7349</v>
      </c>
      <c r="W435" t="n">
        <v>320205.7635</v>
      </c>
      <c r="X435" t="n">
        <v>619646.0296</v>
      </c>
      <c r="Y435" t="n">
        <v>943946.2124</v>
      </c>
      <c r="Z435" t="n">
        <v>1290440.9257</v>
      </c>
      <c r="AA435" s="20" t="n">
        <v>45970</v>
      </c>
      <c r="AB435" t="inlineStr">
        <is>
          <t>PERMEATE POWDER.28/2025</t>
        </is>
      </c>
      <c r="AC435" s="20" t="n">
        <v>46081</v>
      </c>
      <c r="AD435" t="n">
        <v>104882.9124</v>
      </c>
      <c r="AE435" t="n">
        <v>107536.7438</v>
      </c>
      <c r="AF435" t="inlineStr">
        <is>
          <t>9:5</t>
        </is>
      </c>
      <c r="AG435" t="n">
        <v>0</v>
      </c>
    </row>
    <row r="436">
      <c r="A436" t="inlineStr">
        <is>
          <t>MLK</t>
        </is>
      </c>
      <c r="B436" t="inlineStr">
        <is>
          <t>RM</t>
        </is>
      </c>
      <c r="C436" t="inlineStr">
        <is>
          <t>RM.MILK.00002</t>
        </is>
      </c>
      <c r="D436" t="inlineStr">
        <is>
          <t xml:space="preserve">Whey Milk Permeate Powder - 25 kg </t>
        </is>
      </c>
      <c r="E436" t="n">
        <v>0</v>
      </c>
      <c r="F436" t="n">
        <v>0</v>
      </c>
      <c r="G436" t="inlineStr">
        <is>
          <t>201, 303, 201, 303</t>
        </is>
      </c>
      <c r="H436" t="n">
        <v>0</v>
      </c>
      <c r="I436" t="n">
        <v>0</v>
      </c>
      <c r="J436" t="n">
        <v>0</v>
      </c>
      <c r="K436" t="n">
        <v>0</v>
      </c>
      <c r="L436" t="n">
        <v>0</v>
      </c>
      <c r="M436" t="n">
        <v>0</v>
      </c>
      <c r="N436" t="n">
        <v>0</v>
      </c>
      <c r="O436" t="n">
        <v>0</v>
      </c>
      <c r="P436" t="n">
        <v>0</v>
      </c>
      <c r="Q436" t="n">
        <v>0</v>
      </c>
      <c r="R436" t="n">
        <v>0</v>
      </c>
      <c r="S436" t="n">
        <v>0</v>
      </c>
      <c r="T436" t="n">
        <v>0</v>
      </c>
      <c r="U436" t="n">
        <v>0</v>
      </c>
      <c r="V436" t="n">
        <v>0.727</v>
      </c>
      <c r="W436" t="n">
        <v>0</v>
      </c>
      <c r="X436" t="n">
        <v>0</v>
      </c>
      <c r="Y436" t="n">
        <v>0</v>
      </c>
      <c r="Z436" t="n">
        <v>24000</v>
      </c>
      <c r="AA436" s="20" t="n">
        <v>45775</v>
      </c>
      <c r="AB436" t="inlineStr">
        <is>
          <t>PERMEATE POWDER.12/2025</t>
        </is>
      </c>
      <c r="AC436" s="20" t="n">
        <v>45775</v>
      </c>
      <c r="AD436" t="n">
        <v>0</v>
      </c>
      <c r="AE436" t="n">
        <v>2000</v>
      </c>
      <c r="AF436" t="inlineStr">
        <is>
          <t>0:0</t>
        </is>
      </c>
      <c r="AG436" t="n">
        <v>0</v>
      </c>
    </row>
    <row r="437">
      <c r="A437" t="inlineStr">
        <is>
          <t>MLK</t>
        </is>
      </c>
      <c r="B437" t="inlineStr">
        <is>
          <t>RM</t>
        </is>
      </c>
      <c r="C437" t="inlineStr">
        <is>
          <t>RM.MILK.00003</t>
        </is>
      </c>
      <c r="D437" t="inlineStr">
        <is>
          <t xml:space="preserve">مصل الحليب 25 كيلو </t>
        </is>
      </c>
      <c r="E437" t="n">
        <v>0</v>
      </c>
      <c r="F437" t="n">
        <v>0</v>
      </c>
      <c r="G437" t="inlineStr">
        <is>
          <t>9108, 102, 103, 108, 101, 9108, 108, 102, 101, 103</t>
        </is>
      </c>
      <c r="H437" t="n">
        <v>0</v>
      </c>
      <c r="I437" t="n">
        <v>0</v>
      </c>
      <c r="J437" t="n">
        <v>0</v>
      </c>
      <c r="K437" t="n">
        <v>0</v>
      </c>
      <c r="L437" t="n">
        <v>0</v>
      </c>
      <c r="M437" t="n">
        <v>0</v>
      </c>
      <c r="N437" t="n">
        <v>0</v>
      </c>
      <c r="O437" t="n">
        <v>0</v>
      </c>
      <c r="P437" t="n">
        <v>0</v>
      </c>
      <c r="Q437" t="n">
        <v>0</v>
      </c>
      <c r="R437" t="n">
        <v>0</v>
      </c>
      <c r="S437" t="n">
        <v>0</v>
      </c>
      <c r="T437" t="n">
        <v>0</v>
      </c>
      <c r="U437" t="n">
        <v>0</v>
      </c>
      <c r="V437" t="n">
        <v>0.9091</v>
      </c>
      <c r="W437" t="n">
        <v>0</v>
      </c>
      <c r="X437" t="n">
        <v>0</v>
      </c>
      <c r="Y437" t="n">
        <v>0</v>
      </c>
      <c r="Z437" t="n">
        <v>0</v>
      </c>
      <c r="AA437" s="20" t="n">
        <v>45683</v>
      </c>
      <c r="AB437" t="inlineStr">
        <is>
          <t>شركة حقول اللاكتوز للصناعات الغذائية  / مورد</t>
        </is>
      </c>
      <c r="AC437" s="20" t="n">
        <v>45805</v>
      </c>
      <c r="AD437" t="n">
        <v>0</v>
      </c>
      <c r="AE437" t="n">
        <v>0</v>
      </c>
      <c r="AG437" t="n">
        <v>0</v>
      </c>
    </row>
    <row r="438">
      <c r="A438" t="inlineStr">
        <is>
          <t>MLK</t>
        </is>
      </c>
      <c r="B438" t="inlineStr">
        <is>
          <t>RM</t>
        </is>
      </c>
      <c r="C438" t="inlineStr">
        <is>
          <t>RM.MILK.00004</t>
        </is>
      </c>
      <c r="D438" t="inlineStr">
        <is>
          <t>Skimmed Milk Powder</t>
        </is>
      </c>
      <c r="E438" t="n">
        <v>615110.5281999999</v>
      </c>
      <c r="F438" t="n">
        <v>1293341.0048</v>
      </c>
      <c r="G438" t="inlineStr">
        <is>
          <t>401, 201, 108, 701, 103, 102, 9408, 9401, 9403, 104, 306, 204, 408, 499, 402, 405, 409, 403, 9405, 9402, 9408, 9605, 9409, 9106, 9107, 9401, 9112, 9108, 9403, 9204, 605, 9102, 9103, 701, 9101, 402, 306, 403, 401, 405, 409, 9102, 9103, 9101, 408, 201, 104, 204, 101, 105, 102, 108, 107, 112, 103, 499, 605, 9112, 9108, 9107, 9402, 9204, 9403, 9401, 102, 106, 9605, 9409, 9408, 9405, 103, 408, 112, 409, 401, 9409, 499, 101, 108, 9108, 9106, 112, 9102, 9103, 9112, 9405, 405, 107, 106, 105, 403</t>
        </is>
      </c>
      <c r="H438" t="n">
        <v>50097.6</v>
      </c>
      <c r="I438" t="n">
        <v>0</v>
      </c>
      <c r="J438" t="n">
        <v>0</v>
      </c>
      <c r="K438" t="n">
        <v>0</v>
      </c>
      <c r="L438" t="n">
        <v>0</v>
      </c>
      <c r="M438" t="n">
        <v>50097.6</v>
      </c>
      <c r="N438" t="n">
        <v>0</v>
      </c>
      <c r="O438" t="n">
        <v>0</v>
      </c>
      <c r="P438" t="n">
        <v>-1900</v>
      </c>
      <c r="Q438" t="n">
        <v>-95273.7513</v>
      </c>
      <c r="R438" t="n">
        <v>0</v>
      </c>
      <c r="S438" t="n">
        <v>-97173.7513</v>
      </c>
      <c r="T438" t="n">
        <v>568034.3769</v>
      </c>
      <c r="U438" t="n">
        <v>1195732.6143</v>
      </c>
      <c r="V438" t="n">
        <v>2.184</v>
      </c>
      <c r="W438" t="n">
        <v>243819.8066</v>
      </c>
      <c r="X438" t="n">
        <v>468404.5604</v>
      </c>
      <c r="Y438" t="n">
        <v>706571.8921000001</v>
      </c>
      <c r="Z438" t="n">
        <v>1099064.8867</v>
      </c>
      <c r="AA438" s="20" t="n">
        <v>46061</v>
      </c>
      <c r="AB438" t="inlineStr">
        <is>
          <t>م . فحص عينات</t>
        </is>
      </c>
      <c r="AC438" s="20" t="n">
        <v>46081</v>
      </c>
      <c r="AD438" t="n">
        <v>78507.988</v>
      </c>
      <c r="AE438" t="n">
        <v>91588.7405</v>
      </c>
      <c r="AF438" t="inlineStr">
        <is>
          <t>6:6</t>
        </is>
      </c>
      <c r="AG438" t="n">
        <v>108795.46</v>
      </c>
    </row>
    <row r="439">
      <c r="A439" t="inlineStr">
        <is>
          <t>MLK</t>
        </is>
      </c>
      <c r="B439" t="inlineStr">
        <is>
          <t>RM</t>
        </is>
      </c>
      <c r="C439" t="inlineStr">
        <is>
          <t>RM.MILK.00005</t>
        </is>
      </c>
      <c r="D439" t="inlineStr">
        <is>
          <t>Skimmed Milk Powder H</t>
        </is>
      </c>
      <c r="E439" t="n">
        <v>0</v>
      </c>
      <c r="F439" t="n">
        <v>0</v>
      </c>
      <c r="G439" t="inlineStr">
        <is>
          <t>107, 101, 103, 107, 101, 102, 102, 103</t>
        </is>
      </c>
      <c r="H439" t="n">
        <v>0</v>
      </c>
      <c r="I439" t="n">
        <v>0</v>
      </c>
      <c r="J439" t="n">
        <v>0</v>
      </c>
      <c r="K439" t="n">
        <v>0</v>
      </c>
      <c r="L439" t="n">
        <v>0</v>
      </c>
      <c r="M439" t="n">
        <v>0</v>
      </c>
      <c r="N439" t="n">
        <v>0</v>
      </c>
      <c r="O439" t="n">
        <v>0</v>
      </c>
      <c r="P439" t="n">
        <v>0</v>
      </c>
      <c r="Q439" t="n">
        <v>0</v>
      </c>
      <c r="R439" t="n">
        <v>0</v>
      </c>
      <c r="S439" t="n">
        <v>0</v>
      </c>
      <c r="T439" t="n">
        <v>0</v>
      </c>
      <c r="U439" t="n">
        <v>0</v>
      </c>
      <c r="V439" t="n">
        <v>1.9163</v>
      </c>
      <c r="W439" t="n">
        <v>0</v>
      </c>
      <c r="X439" t="n">
        <v>0</v>
      </c>
      <c r="Y439" t="n">
        <v>0</v>
      </c>
      <c r="Z439" t="n">
        <v>0</v>
      </c>
      <c r="AA439" s="20" t="n">
        <v>45435</v>
      </c>
      <c r="AB439" t="inlineStr">
        <is>
          <t>SKIMMED.07/2024</t>
        </is>
      </c>
      <c r="AC439" s="20" t="n">
        <v>45440</v>
      </c>
      <c r="AD439" t="n">
        <v>0</v>
      </c>
      <c r="AE439" t="n">
        <v>0</v>
      </c>
      <c r="AG439" t="n">
        <v>0</v>
      </c>
    </row>
    <row r="440">
      <c r="A440" t="inlineStr">
        <is>
          <t>MLK</t>
        </is>
      </c>
      <c r="B440" t="inlineStr">
        <is>
          <t>RM</t>
        </is>
      </c>
      <c r="C440" t="inlineStr">
        <is>
          <t>RM.MILK.00006</t>
        </is>
      </c>
      <c r="D440" t="inlineStr">
        <is>
          <t>Skimmed Milk Powder Q</t>
        </is>
      </c>
      <c r="E440" t="n">
        <v>0</v>
      </c>
      <c r="F440" t="n">
        <v>0</v>
      </c>
      <c r="G440" t="inlineStr">
        <is>
          <t>9108, 701, 101, 108, 103, 102, 101, 102, 108, 701, 103, 9108</t>
        </is>
      </c>
      <c r="H440" t="n">
        <v>0</v>
      </c>
      <c r="I440" t="n">
        <v>0</v>
      </c>
      <c r="J440" t="n">
        <v>0</v>
      </c>
      <c r="K440" t="n">
        <v>0</v>
      </c>
      <c r="L440" t="n">
        <v>0</v>
      </c>
      <c r="M440" t="n">
        <v>0</v>
      </c>
      <c r="N440" t="n">
        <v>0</v>
      </c>
      <c r="O440" t="n">
        <v>0</v>
      </c>
      <c r="P440" t="n">
        <v>0</v>
      </c>
      <c r="Q440" t="n">
        <v>0</v>
      </c>
      <c r="R440" t="n">
        <v>0</v>
      </c>
      <c r="S440" t="n">
        <v>0</v>
      </c>
      <c r="T440" t="n">
        <v>0</v>
      </c>
      <c r="U440" t="n">
        <v>0</v>
      </c>
      <c r="V440" t="n">
        <v>2.1531</v>
      </c>
      <c r="W440" t="n">
        <v>0</v>
      </c>
      <c r="X440" t="n">
        <v>0</v>
      </c>
      <c r="Y440" t="n">
        <v>0</v>
      </c>
      <c r="Z440" t="n">
        <v>150</v>
      </c>
      <c r="AA440" s="20" t="n">
        <v>45736</v>
      </c>
      <c r="AB440" t="inlineStr">
        <is>
          <t>SKIMMED</t>
        </is>
      </c>
      <c r="AC440" s="20" t="n">
        <v>45796</v>
      </c>
      <c r="AD440" t="n">
        <v>0</v>
      </c>
      <c r="AE440" t="n">
        <v>12.5</v>
      </c>
      <c r="AF440" t="inlineStr">
        <is>
          <t>0:0</t>
        </is>
      </c>
      <c r="AG440" t="n">
        <v>0</v>
      </c>
    </row>
    <row r="441">
      <c r="A441" t="inlineStr">
        <is>
          <t>MLK</t>
        </is>
      </c>
      <c r="B441" t="inlineStr">
        <is>
          <t>RM</t>
        </is>
      </c>
      <c r="C441" t="inlineStr">
        <is>
          <t>RM.MILK.00007</t>
        </is>
      </c>
      <c r="D441" t="inlineStr">
        <is>
          <t>حليب كامل الدسم</t>
        </is>
      </c>
      <c r="E441" t="n">
        <v>226921.0938</v>
      </c>
      <c r="F441" t="n">
        <v>725059.5932999999</v>
      </c>
      <c r="G441" t="inlineStr">
        <is>
          <t>201, 401, 102, 109, 104, 103, 701, 108, 9403, 9408, 110, 499, 408, 409, 405, 403, 306, 304, 402, 9405, 9605, 9402, 9408, 9112, 9409, 9110, 9401, 801, 9403, 9108, 9111, 605, 9102, 501, 701, 9103, 201, 304, 102, 107, 101, 108, 110, 109, 105, 112, 103, 104, 111, 306, 405, 403, 402, 401, 409, 408, 9103, 9102, 499, 605, 501, 9112, 9108, 801, 9605, 9402, 9403, 9110, 9111, 499, 403, 105, 112, 107, 9112, 111, 9401, 9102, 405, 9405, 9409, 109, 108, 9108, 101, 9401, 9409, 9408, 102, 408, 103, 9405, 801, 112, 409, 401</t>
        </is>
      </c>
      <c r="H441" t="n">
        <v>52000</v>
      </c>
      <c r="I441" t="n">
        <v>0</v>
      </c>
      <c r="J441" t="n">
        <v>0</v>
      </c>
      <c r="K441" t="n">
        <v>0</v>
      </c>
      <c r="L441" t="n">
        <v>0</v>
      </c>
      <c r="M441" t="n">
        <v>52000</v>
      </c>
      <c r="N441" t="n">
        <v>0</v>
      </c>
      <c r="O441" t="n">
        <v>0</v>
      </c>
      <c r="P441" t="n">
        <v>0</v>
      </c>
      <c r="Q441" t="n">
        <v>-73770.697</v>
      </c>
      <c r="R441" t="n">
        <v>0</v>
      </c>
      <c r="S441" t="n">
        <v>-73770.697</v>
      </c>
      <c r="T441" t="n">
        <v>205150.3968</v>
      </c>
      <c r="U441" t="n">
        <v>648071.9237</v>
      </c>
      <c r="V441" t="n">
        <v>3.0089</v>
      </c>
      <c r="W441" t="n">
        <v>204802.0135</v>
      </c>
      <c r="X441" t="n">
        <v>390895.6045</v>
      </c>
      <c r="Y441" t="n">
        <v>589063.6189999999</v>
      </c>
      <c r="Z441" t="n">
        <v>813148.26</v>
      </c>
      <c r="AA441" s="20" t="n">
        <v>46063</v>
      </c>
      <c r="AB441" t="inlineStr">
        <is>
          <t>Whole milk.03/2026</t>
        </is>
      </c>
      <c r="AC441" s="20" t="n">
        <v>46081</v>
      </c>
      <c r="AD441" t="n">
        <v>65451.5132</v>
      </c>
      <c r="AE441" t="n">
        <v>67762.355</v>
      </c>
      <c r="AF441" t="inlineStr">
        <is>
          <t>3:0</t>
        </is>
      </c>
      <c r="AG441" t="n">
        <v>159839.558</v>
      </c>
    </row>
    <row r="442">
      <c r="A442" t="inlineStr">
        <is>
          <t>MLK</t>
        </is>
      </c>
      <c r="B442" t="inlineStr">
        <is>
          <t>RM</t>
        </is>
      </c>
      <c r="C442" t="inlineStr">
        <is>
          <t>RM.MILK.00008</t>
        </is>
      </c>
      <c r="D442" t="inlineStr">
        <is>
          <t>LARA Milk Powder / Bag * 2250 GM ( Carton*6 Bags )</t>
        </is>
      </c>
      <c r="V442" t="n">
        <v>0</v>
      </c>
      <c r="W442" t="n">
        <v>0</v>
      </c>
      <c r="X442" t="n">
        <v>0</v>
      </c>
      <c r="Y442" t="n">
        <v>0</v>
      </c>
      <c r="Z442" t="n">
        <v>0</v>
      </c>
      <c r="AA442" s="20" t="n">
        <v>2</v>
      </c>
      <c r="AC442" s="20" t="n">
        <v>2</v>
      </c>
      <c r="AD442" t="n">
        <v>0</v>
      </c>
      <c r="AE442" t="n">
        <v>0</v>
      </c>
    </row>
    <row r="443">
      <c r="A443" t="inlineStr">
        <is>
          <t>NUT</t>
        </is>
      </c>
      <c r="B443" t="inlineStr">
        <is>
          <t>RM</t>
        </is>
      </c>
      <c r="C443" t="inlineStr">
        <is>
          <t>RM.NUT.00001</t>
        </is>
      </c>
      <c r="D443" t="inlineStr">
        <is>
          <t>Hazulnut Base</t>
        </is>
      </c>
      <c r="E443" t="n">
        <v>0.5214</v>
      </c>
      <c r="F443" t="n">
        <v>2.7828</v>
      </c>
      <c r="G443" t="inlineStr">
        <is>
          <t>102, 108, 401, 403, 402, 405, 304, 301, 801, 9405, 9402, 9401, 9108, 102, 101, 107, 108, 301, 304, 401, 405, 402, 403, 101, 107, 9401, 9405, 9402, 801, 9108</t>
        </is>
      </c>
      <c r="H443" t="n">
        <v>0</v>
      </c>
      <c r="I443" t="n">
        <v>0</v>
      </c>
      <c r="J443" t="n">
        <v>0</v>
      </c>
      <c r="K443" t="n">
        <v>0</v>
      </c>
      <c r="L443" t="n">
        <v>0</v>
      </c>
      <c r="M443" t="n">
        <v>0</v>
      </c>
      <c r="N443" t="n">
        <v>0</v>
      </c>
      <c r="O443" t="n">
        <v>0</v>
      </c>
      <c r="P443" t="n">
        <v>0</v>
      </c>
      <c r="Q443" t="n">
        <v>0</v>
      </c>
      <c r="R443" t="n">
        <v>0</v>
      </c>
      <c r="S443" t="n">
        <v>0</v>
      </c>
      <c r="T443" t="n">
        <v>0.5214</v>
      </c>
      <c r="U443" t="n">
        <v>2.7828</v>
      </c>
      <c r="V443" t="n">
        <v>5.2673</v>
      </c>
      <c r="W443" t="n">
        <v>0</v>
      </c>
      <c r="X443" t="n">
        <v>3.156</v>
      </c>
      <c r="Y443" t="n">
        <v>21675.3212</v>
      </c>
      <c r="Z443" t="n">
        <v>67897.7985</v>
      </c>
      <c r="AA443" s="20" t="n">
        <v>45244</v>
      </c>
      <c r="AB443" t="inlineStr">
        <is>
          <t>OMAN.34/2023</t>
        </is>
      </c>
      <c r="AC443" s="20" t="n">
        <v>45952</v>
      </c>
      <c r="AD443" t="n">
        <v>2408.369</v>
      </c>
      <c r="AE443" t="n">
        <v>5658.1498</v>
      </c>
      <c r="AF443" t="inlineStr">
        <is>
          <t>0:0</t>
        </is>
      </c>
      <c r="AG443" t="n">
        <v>0</v>
      </c>
    </row>
    <row r="444">
      <c r="A444" t="inlineStr">
        <is>
          <t>NUT</t>
        </is>
      </c>
      <c r="B444" t="inlineStr">
        <is>
          <t>RM</t>
        </is>
      </c>
      <c r="C444" t="inlineStr">
        <is>
          <t>RM.NUT.00002</t>
        </is>
      </c>
      <c r="D444" t="inlineStr">
        <is>
          <t>Hazelnut Paste</t>
        </is>
      </c>
      <c r="E444" t="n">
        <v>36235.7462</v>
      </c>
      <c r="F444" t="n">
        <v>167448.3445</v>
      </c>
      <c r="G444" t="inlineStr">
        <is>
          <t>112, 801, 9405, 104, 408, 102, 9408, 9401, 101, 9108, 108, 9405, 405, 9102, 9112, 107, 112, 105, 499, 9403, 9402, 9605, 801, 9108, 601, 9112, 605, 9104, 499, 9102, 408, 401, 402, 403, 303, 405, 306, 104, 103, 112, 105, 108, 101, 107, 102, 201, 301, 701, 9104, 9102, 605, 601, 9108, 9403, 801, 9401, 9112, 9408, 9402, 9605, 9405, 402, 306, 403, 405, 408, 499, 9408, 108, 701, 103, 104, 102, 303, 401, 201, 301</t>
        </is>
      </c>
      <c r="H444" t="n">
        <v>0</v>
      </c>
      <c r="I444" t="n">
        <v>0</v>
      </c>
      <c r="J444" t="n">
        <v>0</v>
      </c>
      <c r="K444" t="n">
        <v>0</v>
      </c>
      <c r="L444" t="n">
        <v>0</v>
      </c>
      <c r="M444" t="n">
        <v>0</v>
      </c>
      <c r="N444" t="n">
        <v>0</v>
      </c>
      <c r="O444" t="n">
        <v>0</v>
      </c>
      <c r="P444" t="n">
        <v>0</v>
      </c>
      <c r="Q444" t="n">
        <v>-26672.8696</v>
      </c>
      <c r="R444" t="n">
        <v>0</v>
      </c>
      <c r="S444" t="n">
        <v>-26672.8696</v>
      </c>
      <c r="T444" t="n">
        <v>9562.8766</v>
      </c>
      <c r="U444" t="n">
        <v>44330.7303</v>
      </c>
      <c r="V444" t="n">
        <v>4.6987</v>
      </c>
      <c r="W444" t="n">
        <v>64234.9154</v>
      </c>
      <c r="X444" t="n">
        <v>106006.8234</v>
      </c>
      <c r="Y444" t="n">
        <v>125280.6864</v>
      </c>
      <c r="Z444" t="n">
        <v>125573.6864</v>
      </c>
      <c r="AA444" s="20" t="n">
        <v>45846</v>
      </c>
      <c r="AB444" t="inlineStr">
        <is>
          <t>H.PASTE.10/2025</t>
        </is>
      </c>
      <c r="AC444" s="20" t="n">
        <v>46081</v>
      </c>
      <c r="AD444" t="n">
        <v>13920.0762</v>
      </c>
      <c r="AE444" t="n">
        <v>10464.4738</v>
      </c>
      <c r="AF444" t="inlineStr">
        <is>
          <t>0:27</t>
        </is>
      </c>
      <c r="AG444" t="n">
        <v>0</v>
      </c>
    </row>
    <row r="445">
      <c r="A445" t="inlineStr">
        <is>
          <t>NUT</t>
        </is>
      </c>
      <c r="B445" t="inlineStr">
        <is>
          <t>RM</t>
        </is>
      </c>
      <c r="C445" t="inlineStr">
        <is>
          <t>RM.NUT.00003</t>
        </is>
      </c>
      <c r="D445" t="inlineStr">
        <is>
          <t>Almonde Whole</t>
        </is>
      </c>
      <c r="E445" t="n">
        <v>487.0082</v>
      </c>
      <c r="F445" t="n">
        <v>2936.8527</v>
      </c>
      <c r="G445" t="inlineStr">
        <is>
          <t>403, 405, 9405, 9112, 112, 9108, 108, 101, 499, 9409, 409, 112, 9405, 801, 9408, 101, 9401, 9403, 9402, 9304, 9108, 801, 9112, 499, 103, 112, 108, 101, 304, 408, 409, 405, 401, 403, 306, 402, 9108, 9403, 9112, 9401, 9409, 801, 9408, 9304, 9402, 9405, 403, 409, 405, 402, 304, 499, 408, 306, 9403, 103, 108, 401</t>
        </is>
      </c>
      <c r="H445" t="n">
        <v>476.28</v>
      </c>
      <c r="I445" t="n">
        <v>0</v>
      </c>
      <c r="J445" t="n">
        <v>650</v>
      </c>
      <c r="K445" t="n">
        <v>0</v>
      </c>
      <c r="L445" t="n">
        <v>0</v>
      </c>
      <c r="M445" t="n">
        <v>1126.28</v>
      </c>
      <c r="N445" t="n">
        <v>0</v>
      </c>
      <c r="O445" t="n">
        <v>0</v>
      </c>
      <c r="P445" t="n">
        <v>0</v>
      </c>
      <c r="Q445" t="n">
        <v>-244.1201</v>
      </c>
      <c r="R445" t="n">
        <v>0</v>
      </c>
      <c r="S445" t="n">
        <v>-244.1201</v>
      </c>
      <c r="T445" t="n">
        <v>1369.1681</v>
      </c>
      <c r="U445" t="n">
        <v>8363.5142</v>
      </c>
      <c r="V445" t="n">
        <v>6.2611</v>
      </c>
      <c r="W445" t="n">
        <v>2011.8992</v>
      </c>
      <c r="X445" t="n">
        <v>3625.5302</v>
      </c>
      <c r="Y445" t="n">
        <v>3928.4162</v>
      </c>
      <c r="Z445" t="n">
        <v>4845.5482</v>
      </c>
      <c r="AA445" s="20" t="n">
        <v>46081</v>
      </c>
      <c r="AB445" t="inlineStr">
        <is>
          <t>شركة صقر ابو عيشة و رضوان النتشة وشركاهم</t>
        </is>
      </c>
      <c r="AC445" s="20" t="n">
        <v>46081</v>
      </c>
      <c r="AD445" t="n">
        <v>436.4906</v>
      </c>
      <c r="AE445" t="n">
        <v>403.7956</v>
      </c>
      <c r="AF445" t="inlineStr">
        <is>
          <t>3:11</t>
        </is>
      </c>
      <c r="AG445" t="n">
        <v>2864.299</v>
      </c>
    </row>
    <row r="446">
      <c r="A446" t="inlineStr">
        <is>
          <t>NUT</t>
        </is>
      </c>
      <c r="B446" t="inlineStr">
        <is>
          <t>RM</t>
        </is>
      </c>
      <c r="C446" t="inlineStr">
        <is>
          <t>RM.NUT.00004</t>
        </is>
      </c>
      <c r="D446" t="inlineStr">
        <is>
          <t>American almond slices</t>
        </is>
      </c>
      <c r="E446" t="n">
        <v>64.48</v>
      </c>
      <c r="F446" t="n">
        <v>291.6866</v>
      </c>
      <c r="G446" t="inlineStr">
        <is>
          <t>108, 304, 401, 409, 306, 402, 499, 9304, 304, 108, 401, 306, 402, 304, 499, 409, 9304</t>
        </is>
      </c>
      <c r="H446" t="n">
        <v>0</v>
      </c>
      <c r="I446" t="n">
        <v>0</v>
      </c>
      <c r="J446" t="n">
        <v>0</v>
      </c>
      <c r="K446" t="n">
        <v>0</v>
      </c>
      <c r="L446" t="n">
        <v>0</v>
      </c>
      <c r="M446" t="n">
        <v>0</v>
      </c>
      <c r="N446" t="n">
        <v>0</v>
      </c>
      <c r="O446" t="n">
        <v>0</v>
      </c>
      <c r="P446" t="n">
        <v>0</v>
      </c>
      <c r="Q446" t="n">
        <v>-14.9</v>
      </c>
      <c r="R446" t="n">
        <v>0</v>
      </c>
      <c r="S446" t="n">
        <v>-14.9</v>
      </c>
      <c r="T446" t="n">
        <v>49.58</v>
      </c>
      <c r="U446" t="n">
        <v>200.6576</v>
      </c>
      <c r="V446" t="n">
        <v>2.5165</v>
      </c>
      <c r="W446" t="n">
        <v>14.9</v>
      </c>
      <c r="X446" t="n">
        <v>25.555</v>
      </c>
      <c r="Y446" t="n">
        <v>25.555</v>
      </c>
      <c r="Z446" t="n">
        <v>25.555</v>
      </c>
      <c r="AA446" s="20" t="n">
        <v>45944</v>
      </c>
      <c r="AB446" t="inlineStr">
        <is>
          <t>مؤسسة الزنبقة للاستيراد والتصدير - مورد</t>
        </is>
      </c>
      <c r="AC446" s="20" t="n">
        <v>46081</v>
      </c>
      <c r="AD446" t="n">
        <v>2.8394</v>
      </c>
      <c r="AE446" t="n">
        <v>2.1295</v>
      </c>
      <c r="AF446" t="inlineStr">
        <is>
          <t>23:8</t>
        </is>
      </c>
      <c r="AG446" t="n">
        <v>0</v>
      </c>
    </row>
    <row r="447">
      <c r="A447" t="inlineStr">
        <is>
          <t>NUT</t>
        </is>
      </c>
      <c r="B447" t="inlineStr">
        <is>
          <t>RM</t>
        </is>
      </c>
      <c r="C447" t="inlineStr">
        <is>
          <t>RM.NUT.00005</t>
        </is>
      </c>
      <c r="D447" t="inlineStr">
        <is>
          <t>Almond  32/34</t>
        </is>
      </c>
      <c r="E447" t="n">
        <v>286.5996</v>
      </c>
      <c r="F447" t="n">
        <v>1777.2776</v>
      </c>
      <c r="G447" t="inlineStr">
        <is>
          <t>401, 108, 102, 499, 304, 402, 409, 403, 9402, 9304, 9401, 9403, 9108, 402, 403, 401, 409, 304, 101, 102, 108, 499, 9108, 9304, 9402, 9403, 9401, 409, 499, 101</t>
        </is>
      </c>
      <c r="H447" t="n">
        <v>0</v>
      </c>
      <c r="I447" t="n">
        <v>0</v>
      </c>
      <c r="J447" t="n">
        <v>0</v>
      </c>
      <c r="K447" t="n">
        <v>0</v>
      </c>
      <c r="L447" t="n">
        <v>0</v>
      </c>
      <c r="M447" t="n">
        <v>0</v>
      </c>
      <c r="N447" t="n">
        <v>0</v>
      </c>
      <c r="O447" t="n">
        <v>0</v>
      </c>
      <c r="P447" t="n">
        <v>0</v>
      </c>
      <c r="Q447" t="n">
        <v>-106.3039</v>
      </c>
      <c r="R447" t="n">
        <v>0</v>
      </c>
      <c r="S447" t="n">
        <v>-106.3039</v>
      </c>
      <c r="T447" t="n">
        <v>180.2957</v>
      </c>
      <c r="U447" t="n">
        <v>1116.906</v>
      </c>
      <c r="V447" t="n">
        <v>6.1075</v>
      </c>
      <c r="W447" t="n">
        <v>296.4628</v>
      </c>
      <c r="X447" t="n">
        <v>401.7108</v>
      </c>
      <c r="Y447" t="n">
        <v>935.9428</v>
      </c>
      <c r="Z447" t="n">
        <v>2878.6708</v>
      </c>
      <c r="AA447" s="20" t="n">
        <v>45916</v>
      </c>
      <c r="AB447" t="inlineStr">
        <is>
          <t>مؤسسة الزنبقة للاستيراد والتصدير - مورد</t>
        </is>
      </c>
      <c r="AC447" s="20" t="n">
        <v>46081</v>
      </c>
      <c r="AD447" t="n">
        <v>103.9936</v>
      </c>
      <c r="AE447" t="n">
        <v>239.8892</v>
      </c>
      <c r="AF447" t="inlineStr">
        <is>
          <t>0:22</t>
        </is>
      </c>
      <c r="AG447" t="n">
        <v>0</v>
      </c>
    </row>
    <row r="448">
      <c r="A448" t="inlineStr">
        <is>
          <t>NUT</t>
        </is>
      </c>
      <c r="B448" t="inlineStr">
        <is>
          <t>RM</t>
        </is>
      </c>
      <c r="C448" t="inlineStr">
        <is>
          <t>RM.NUT.00006</t>
        </is>
      </c>
      <c r="D448" t="inlineStr">
        <is>
          <t>لوز مدخن</t>
        </is>
      </c>
      <c r="E448" t="n">
        <v>5</v>
      </c>
      <c r="F448" t="n">
        <v>38.7932</v>
      </c>
      <c r="G448" t="inlineStr">
        <is>
          <t>499, 403, 403, 499</t>
        </is>
      </c>
      <c r="H448" t="n">
        <v>0</v>
      </c>
      <c r="I448" t="n">
        <v>0</v>
      </c>
      <c r="J448" t="n">
        <v>0</v>
      </c>
      <c r="K448" t="n">
        <v>0</v>
      </c>
      <c r="L448" t="n">
        <v>0</v>
      </c>
      <c r="M448" t="n">
        <v>0</v>
      </c>
      <c r="N448" t="n">
        <v>0</v>
      </c>
      <c r="O448" t="n">
        <v>0</v>
      </c>
      <c r="P448" t="n">
        <v>0</v>
      </c>
      <c r="Q448" t="n">
        <v>0</v>
      </c>
      <c r="R448" t="n">
        <v>0</v>
      </c>
      <c r="S448" t="n">
        <v>0</v>
      </c>
      <c r="T448" t="n">
        <v>5</v>
      </c>
      <c r="U448" t="n">
        <v>38.7932</v>
      </c>
      <c r="V448" t="n">
        <v>7.7586</v>
      </c>
      <c r="W448" t="n">
        <v>0</v>
      </c>
      <c r="X448" t="n">
        <v>0</v>
      </c>
      <c r="Y448" t="n">
        <v>0</v>
      </c>
      <c r="Z448" t="n">
        <v>0</v>
      </c>
      <c r="AA448" s="20" t="n">
        <v>45575</v>
      </c>
      <c r="AB448" t="inlineStr">
        <is>
          <t>شركة ريماس لصناعة وتجارة المكسرات</t>
        </is>
      </c>
      <c r="AC448" s="20" t="n">
        <v>45592</v>
      </c>
      <c r="AD448" t="n">
        <v>0</v>
      </c>
      <c r="AE448" t="n">
        <v>0</v>
      </c>
      <c r="AG448" t="n">
        <v>0</v>
      </c>
    </row>
    <row r="449">
      <c r="A449" t="inlineStr">
        <is>
          <t>NUT</t>
        </is>
      </c>
      <c r="B449" t="inlineStr">
        <is>
          <t>RM</t>
        </is>
      </c>
      <c r="C449" t="inlineStr">
        <is>
          <t>RM.NUT.00007</t>
        </is>
      </c>
      <c r="D449" t="inlineStr">
        <is>
          <t xml:space="preserve">Cashew Roasted </t>
        </is>
      </c>
      <c r="E449" t="n">
        <v>1835.954</v>
      </c>
      <c r="F449" t="n">
        <v>12850.0744</v>
      </c>
      <c r="G449" t="inlineStr">
        <is>
          <t>9402, 9405, 9403, 9108, 9401, 9112, 9409, 801, 306, 403, 405, 402, 409, 499, 103, 108, 401, 402, 306, 403, 405, 401, 409, 499, 112, 103, 108, 101, 9108, 9112, 9403, 9402, 9112, 112, 9403, 9405, 403, 499, 9108, 101, 108, 405, 9409, 112, 801, 409, 9409, 9401, 9405</t>
        </is>
      </c>
      <c r="H449" t="n">
        <v>215</v>
      </c>
      <c r="I449" t="n">
        <v>0</v>
      </c>
      <c r="J449" t="n">
        <v>0</v>
      </c>
      <c r="K449" t="n">
        <v>0</v>
      </c>
      <c r="L449" t="n">
        <v>0</v>
      </c>
      <c r="M449" t="n">
        <v>215</v>
      </c>
      <c r="N449" t="n">
        <v>0</v>
      </c>
      <c r="O449" t="n">
        <v>0</v>
      </c>
      <c r="P449" t="n">
        <v>0</v>
      </c>
      <c r="Q449" t="n">
        <v>-803.1925</v>
      </c>
      <c r="R449" t="n">
        <v>0</v>
      </c>
      <c r="S449" t="n">
        <v>-803.1925</v>
      </c>
      <c r="T449" t="n">
        <v>1247.7615</v>
      </c>
      <c r="U449" t="n">
        <v>8666.808199999999</v>
      </c>
      <c r="V449" t="n">
        <v>7.5156</v>
      </c>
      <c r="W449" t="n">
        <v>1756.343</v>
      </c>
      <c r="X449" t="n">
        <v>2621.559</v>
      </c>
      <c r="Y449" t="n">
        <v>3071.513</v>
      </c>
      <c r="Z449" t="n">
        <v>5604.197</v>
      </c>
      <c r="AA449" s="20" t="n">
        <v>46081</v>
      </c>
      <c r="AB449" t="inlineStr">
        <is>
          <t>شركة خالد داود النتشة وشركاه</t>
        </is>
      </c>
      <c r="AC449" s="20" t="n">
        <v>46081</v>
      </c>
      <c r="AD449" t="n">
        <v>341.2792</v>
      </c>
      <c r="AE449" t="n">
        <v>467.0164</v>
      </c>
      <c r="AF449" t="inlineStr">
        <is>
          <t>2:20</t>
        </is>
      </c>
      <c r="AG449" t="n">
        <v>1529.095</v>
      </c>
    </row>
    <row r="450">
      <c r="A450" t="inlineStr">
        <is>
          <t>NUT</t>
        </is>
      </c>
      <c r="B450" t="inlineStr">
        <is>
          <t>RM</t>
        </is>
      </c>
      <c r="C450" t="inlineStr">
        <is>
          <t>RM.NUT.00008</t>
        </is>
      </c>
      <c r="D450" t="inlineStr">
        <is>
          <t>Cashew Roasted Paste</t>
        </is>
      </c>
      <c r="E450" t="n">
        <v>0</v>
      </c>
      <c r="F450" t="n">
        <v>0</v>
      </c>
      <c r="G450" t="inlineStr">
        <is>
          <t>403, 9402, 403, 108, 101, 9402, 108, 101</t>
        </is>
      </c>
      <c r="H450" t="n">
        <v>0</v>
      </c>
      <c r="I450" t="n">
        <v>0</v>
      </c>
      <c r="J450" t="n">
        <v>0</v>
      </c>
      <c r="K450" t="n">
        <v>0</v>
      </c>
      <c r="L450" t="n">
        <v>0</v>
      </c>
      <c r="M450" t="n">
        <v>0</v>
      </c>
      <c r="N450" t="n">
        <v>0</v>
      </c>
      <c r="O450" t="n">
        <v>0</v>
      </c>
      <c r="P450" t="n">
        <v>0</v>
      </c>
      <c r="Q450" t="n">
        <v>0</v>
      </c>
      <c r="R450" t="n">
        <v>0</v>
      </c>
      <c r="S450" t="n">
        <v>0</v>
      </c>
      <c r="T450" t="n">
        <v>0</v>
      </c>
      <c r="U450" t="n">
        <v>0</v>
      </c>
      <c r="V450" t="n">
        <v>6.2071</v>
      </c>
      <c r="W450" t="n">
        <v>0</v>
      </c>
      <c r="X450" t="n">
        <v>0</v>
      </c>
      <c r="Y450" t="n">
        <v>0</v>
      </c>
      <c r="Z450" t="n">
        <v>0</v>
      </c>
      <c r="AA450" s="20" t="n">
        <v>45124</v>
      </c>
      <c r="AB450" t="inlineStr">
        <is>
          <t>شركة خالد داود النتشة وشركاه</t>
        </is>
      </c>
      <c r="AC450" s="20" t="n">
        <v>45126</v>
      </c>
      <c r="AD450" t="n">
        <v>0</v>
      </c>
      <c r="AE450" t="n">
        <v>0</v>
      </c>
      <c r="AG450" t="n">
        <v>0</v>
      </c>
    </row>
    <row r="451">
      <c r="A451" t="inlineStr">
        <is>
          <t>NUT</t>
        </is>
      </c>
      <c r="B451" t="inlineStr">
        <is>
          <t>RM</t>
        </is>
      </c>
      <c r="C451" t="inlineStr">
        <is>
          <t>RM.NUT.00009</t>
        </is>
      </c>
      <c r="D451" t="inlineStr">
        <is>
          <t>كاجو مدخن</t>
        </is>
      </c>
      <c r="E451" t="n">
        <v>0</v>
      </c>
      <c r="F451" t="n">
        <v>0</v>
      </c>
      <c r="G451" t="inlineStr">
        <is>
          <t>403, 403</t>
        </is>
      </c>
      <c r="H451" t="n">
        <v>0</v>
      </c>
      <c r="I451" t="n">
        <v>0</v>
      </c>
      <c r="J451" t="n">
        <v>0</v>
      </c>
      <c r="K451" t="n">
        <v>0</v>
      </c>
      <c r="L451" t="n">
        <v>0</v>
      </c>
      <c r="M451" t="n">
        <v>0</v>
      </c>
      <c r="N451" t="n">
        <v>0</v>
      </c>
      <c r="O451" t="n">
        <v>0</v>
      </c>
      <c r="P451" t="n">
        <v>0</v>
      </c>
      <c r="Q451" t="n">
        <v>0</v>
      </c>
      <c r="R451" t="n">
        <v>0</v>
      </c>
      <c r="S451" t="n">
        <v>0</v>
      </c>
      <c r="T451" t="n">
        <v>0</v>
      </c>
      <c r="U451" t="n">
        <v>0</v>
      </c>
      <c r="V451" t="n">
        <v>6.681</v>
      </c>
      <c r="W451" t="n">
        <v>0</v>
      </c>
      <c r="X451" t="n">
        <v>0</v>
      </c>
      <c r="Y451" t="n">
        <v>0</v>
      </c>
      <c r="Z451" t="n">
        <v>0</v>
      </c>
      <c r="AA451" s="20" t="n">
        <v>44864</v>
      </c>
      <c r="AB451" t="inlineStr">
        <is>
          <t>شركة خالد داود النتشة وشركاه</t>
        </is>
      </c>
      <c r="AC451" s="20" t="n">
        <v>2</v>
      </c>
      <c r="AD451" t="n">
        <v>0</v>
      </c>
      <c r="AE451" t="n">
        <v>0</v>
      </c>
      <c r="AG451" t="n">
        <v>0</v>
      </c>
    </row>
    <row r="452">
      <c r="A452" t="inlineStr">
        <is>
          <t>NUT</t>
        </is>
      </c>
      <c r="B452" t="inlineStr">
        <is>
          <t>RM</t>
        </is>
      </c>
      <c r="C452" t="inlineStr">
        <is>
          <t>RM.NUT.00010</t>
        </is>
      </c>
      <c r="D452" t="inlineStr">
        <is>
          <t>كاجو ني</t>
        </is>
      </c>
      <c r="E452" t="n">
        <v>64.89870000000001</v>
      </c>
      <c r="F452" t="n">
        <v>143.5094</v>
      </c>
      <c r="G452" t="inlineStr">
        <is>
          <t>304, 499, 9402, 304, 402, 401, 499, 409, 9402, 304, 402, 499, 409, 401</t>
        </is>
      </c>
      <c r="H452" t="n">
        <v>0</v>
      </c>
      <c r="I452" t="n">
        <v>0</v>
      </c>
      <c r="J452" t="n">
        <v>0</v>
      </c>
      <c r="K452" t="n">
        <v>0</v>
      </c>
      <c r="L452" t="n">
        <v>0</v>
      </c>
      <c r="M452" t="n">
        <v>0</v>
      </c>
      <c r="N452" t="n">
        <v>0</v>
      </c>
      <c r="O452" t="n">
        <v>0</v>
      </c>
      <c r="P452" t="n">
        <v>0</v>
      </c>
      <c r="Q452" t="n">
        <v>-1.1842</v>
      </c>
      <c r="R452" t="n">
        <v>0</v>
      </c>
      <c r="S452" t="n">
        <v>-1.1842</v>
      </c>
      <c r="T452" t="n">
        <v>63.7145</v>
      </c>
      <c r="U452" t="n">
        <v>136.7033</v>
      </c>
      <c r="V452" t="n">
        <v>6.8966</v>
      </c>
      <c r="W452" t="n">
        <v>36.3814</v>
      </c>
      <c r="X452" t="n">
        <v>40.2344</v>
      </c>
      <c r="Y452" t="n">
        <v>40.2344</v>
      </c>
      <c r="Z452" t="n">
        <v>40.2344</v>
      </c>
      <c r="AA452" s="20" t="n">
        <v>45917</v>
      </c>
      <c r="AB452" t="inlineStr">
        <is>
          <t>شركة صقر ابو عيشة و رضوان النتشة وشركاهم</t>
        </is>
      </c>
      <c r="AC452" s="20" t="n">
        <v>46081</v>
      </c>
      <c r="AD452" t="n">
        <v>4.4704</v>
      </c>
      <c r="AE452" t="n">
        <v>3.3528</v>
      </c>
      <c r="AF452" t="inlineStr">
        <is>
          <t>19:0</t>
        </is>
      </c>
      <c r="AG452" t="n">
        <v>0</v>
      </c>
    </row>
    <row r="453">
      <c r="A453" t="inlineStr">
        <is>
          <t>NUT</t>
        </is>
      </c>
      <c r="B453" t="inlineStr">
        <is>
          <t>RM</t>
        </is>
      </c>
      <c r="C453" t="inlineStr">
        <is>
          <t>RM.NUT.00011</t>
        </is>
      </c>
      <c r="D453" t="inlineStr">
        <is>
          <t>كاجو محمص مكسر</t>
        </is>
      </c>
      <c r="E453" t="n">
        <v>0</v>
      </c>
      <c r="F453" t="n">
        <v>0</v>
      </c>
      <c r="G453" t="inlineStr">
        <is>
          <t>108, 108</t>
        </is>
      </c>
      <c r="H453" t="n">
        <v>0</v>
      </c>
      <c r="I453" t="n">
        <v>0</v>
      </c>
      <c r="J453" t="n">
        <v>0</v>
      </c>
      <c r="K453" t="n">
        <v>0</v>
      </c>
      <c r="L453" t="n">
        <v>0</v>
      </c>
      <c r="M453" t="n">
        <v>0</v>
      </c>
      <c r="N453" t="n">
        <v>0</v>
      </c>
      <c r="O453" t="n">
        <v>0</v>
      </c>
      <c r="P453" t="n">
        <v>0</v>
      </c>
      <c r="Q453" t="n">
        <v>0</v>
      </c>
      <c r="R453" t="n">
        <v>0</v>
      </c>
      <c r="S453" t="n">
        <v>0</v>
      </c>
      <c r="T453" t="n">
        <v>0</v>
      </c>
      <c r="U453" t="n">
        <v>0</v>
      </c>
      <c r="V453" t="n">
        <v>5.1724</v>
      </c>
      <c r="W453" t="n">
        <v>0</v>
      </c>
      <c r="X453" t="n">
        <v>0</v>
      </c>
      <c r="Y453" t="n">
        <v>0</v>
      </c>
      <c r="Z453" t="n">
        <v>0</v>
      </c>
      <c r="AA453" s="20" t="n">
        <v>45726</v>
      </c>
      <c r="AB453" t="inlineStr">
        <is>
          <t>شركة صقر ابو عيشة و رضوان النتشة وشركاهم</t>
        </is>
      </c>
      <c r="AC453" s="20" t="n">
        <v>45729</v>
      </c>
      <c r="AD453" t="n">
        <v>0</v>
      </c>
      <c r="AE453" t="n">
        <v>0</v>
      </c>
      <c r="AG453" t="n">
        <v>0</v>
      </c>
    </row>
    <row r="454">
      <c r="A454" t="inlineStr">
        <is>
          <t>NUT</t>
        </is>
      </c>
      <c r="B454" t="inlineStr">
        <is>
          <t>RM</t>
        </is>
      </c>
      <c r="C454" t="inlineStr">
        <is>
          <t>RM.NUT.00012</t>
        </is>
      </c>
      <c r="D454" t="inlineStr">
        <is>
          <t>Roasted Chopped Hazelnut</t>
        </is>
      </c>
      <c r="E454" t="n">
        <v>5390.2801</v>
      </c>
      <c r="F454" t="n">
        <v>35375.2303</v>
      </c>
      <c r="G454" t="inlineStr">
        <is>
          <t>9405, 408, 304, 9401, 9409, 9408, 9406, 102, 409, 801, 112, 9409, 405, 108, 101, 9108, 499, 9405, 9408, 102, 9304, 112, 107, 9112, 9402, 9112, 9108, 406, 801, 9304, 101, 108, 107, 102, 112, 304, 499, 408, 409, 401, 405, 403, 306, 402, 303, 401, 108, 701, 303, 499, 409, 408, 406, 402, 304, 403, 405, 306, 801, 701, 9409, 9112, 9401, 9108, 9408, 9405, 9304, 9402, 9406</t>
        </is>
      </c>
      <c r="H454" t="n">
        <v>0</v>
      </c>
      <c r="I454" t="n">
        <v>0</v>
      </c>
      <c r="J454" t="n">
        <v>0</v>
      </c>
      <c r="K454" t="n">
        <v>0</v>
      </c>
      <c r="L454" t="n">
        <v>0</v>
      </c>
      <c r="M454" t="n">
        <v>0</v>
      </c>
      <c r="N454" t="n">
        <v>0</v>
      </c>
      <c r="O454" t="n">
        <v>0</v>
      </c>
      <c r="P454" t="n">
        <v>-1.353</v>
      </c>
      <c r="Q454" t="n">
        <v>-2845.466</v>
      </c>
      <c r="R454" t="n">
        <v>0</v>
      </c>
      <c r="S454" t="n">
        <v>-2846.819</v>
      </c>
      <c r="T454" t="n">
        <v>2543.4611</v>
      </c>
      <c r="U454" t="n">
        <v>16657.3452</v>
      </c>
      <c r="V454" t="n">
        <v>6.9257</v>
      </c>
      <c r="W454" t="n">
        <v>7221.221</v>
      </c>
      <c r="X454" t="n">
        <v>9383.971</v>
      </c>
      <c r="Y454" t="n">
        <v>14060.827</v>
      </c>
      <c r="Z454" t="n">
        <v>19839.318</v>
      </c>
      <c r="AA454" s="20" t="n">
        <v>45857</v>
      </c>
      <c r="AB454" t="inlineStr">
        <is>
          <t>Roasted Chopped Hazelnut.01/2025</t>
        </is>
      </c>
      <c r="AC454" s="20" t="n">
        <v>46081</v>
      </c>
      <c r="AD454" t="n">
        <v>1562.3141</v>
      </c>
      <c r="AE454" t="n">
        <v>1653.2765</v>
      </c>
      <c r="AF454" t="inlineStr">
        <is>
          <t>1:16</t>
        </is>
      </c>
      <c r="AG454" t="n">
        <v>0</v>
      </c>
    </row>
    <row r="455">
      <c r="A455" t="inlineStr">
        <is>
          <t>NUT</t>
        </is>
      </c>
      <c r="B455" t="inlineStr">
        <is>
          <t>RM</t>
        </is>
      </c>
      <c r="C455" t="inlineStr">
        <is>
          <t>RM.NUT.00013</t>
        </is>
      </c>
      <c r="D455" t="inlineStr">
        <is>
          <t>Hazelnut Heart</t>
        </is>
      </c>
      <c r="E455" t="n">
        <v>1534.5295</v>
      </c>
      <c r="F455" t="n">
        <v>15710.9062</v>
      </c>
      <c r="G455" t="inlineStr">
        <is>
          <t>403, 306, 304, 405, 402, 499, 409, 401, 108, 9304, 9108, 9401, 9403, 9402, 9605, 9405, 9304, 801, 9409, 605, 403, 402, 306, 405, 401, 409, 304, 108, 101, 9108, 801, 605, 499, 9403, 9304, 9402, 9605, 9409, 9405, 801, 409, 9401, 304, 499, 9409, 108, 101</t>
        </is>
      </c>
      <c r="H455" t="n">
        <v>175</v>
      </c>
      <c r="I455" t="n">
        <v>0</v>
      </c>
      <c r="J455" t="n">
        <v>0</v>
      </c>
      <c r="K455" t="n">
        <v>0</v>
      </c>
      <c r="L455" t="n">
        <v>0</v>
      </c>
      <c r="M455" t="n">
        <v>175</v>
      </c>
      <c r="N455" t="n">
        <v>0</v>
      </c>
      <c r="O455" t="n">
        <v>0</v>
      </c>
      <c r="P455" t="n">
        <v>0</v>
      </c>
      <c r="Q455" t="n">
        <v>-257.3398</v>
      </c>
      <c r="R455" t="n">
        <v>0</v>
      </c>
      <c r="S455" t="n">
        <v>-257.3398</v>
      </c>
      <c r="T455" t="n">
        <v>1452.1897</v>
      </c>
      <c r="U455" t="n">
        <v>15512.7953</v>
      </c>
      <c r="V455" t="n">
        <v>9.0732</v>
      </c>
      <c r="W455" t="n">
        <v>1809.3746</v>
      </c>
      <c r="X455" t="n">
        <v>2832.1016</v>
      </c>
      <c r="Y455" t="n">
        <v>3254.4626</v>
      </c>
      <c r="Z455" t="n">
        <v>5238.8576</v>
      </c>
      <c r="AA455" s="20" t="n">
        <v>46055</v>
      </c>
      <c r="AB455" t="inlineStr">
        <is>
          <t>شركة صقر ابو عيشة و رضوان النتشة وشركاهم</t>
        </is>
      </c>
      <c r="AC455" s="20" t="n">
        <v>46081</v>
      </c>
      <c r="AD455" t="n">
        <v>361.6069</v>
      </c>
      <c r="AE455" t="n">
        <v>436.5714</v>
      </c>
      <c r="AF455" t="inlineStr">
        <is>
          <t>3:9</t>
        </is>
      </c>
      <c r="AG455" t="n">
        <v>2036.638</v>
      </c>
    </row>
    <row r="456">
      <c r="A456" t="inlineStr">
        <is>
          <t>NUT</t>
        </is>
      </c>
      <c r="B456" t="inlineStr">
        <is>
          <t>RM</t>
        </is>
      </c>
      <c r="C456" t="inlineStr">
        <is>
          <t>RM.NUT.00014</t>
        </is>
      </c>
      <c r="D456" t="inlineStr">
        <is>
          <t>Hazelnut Paste Medium</t>
        </is>
      </c>
      <c r="E456" t="n">
        <v>301.3812</v>
      </c>
      <c r="F456" t="n">
        <v>2336.7651</v>
      </c>
      <c r="G456" t="inlineStr">
        <is>
          <t>101, 499, 107, 9401, 9402, 499, 9108, 101, 102, 107, 108, 301, 104, 103, 401, 306, 402, 403, 701, 9402, 9401, 9108, 108, 701, 102, 103, 104, 401, 499, 402, 306, 403, 301</t>
        </is>
      </c>
      <c r="H456" t="n">
        <v>0</v>
      </c>
      <c r="I456" t="n">
        <v>0</v>
      </c>
      <c r="J456" t="n">
        <v>0</v>
      </c>
      <c r="K456" t="n">
        <v>0</v>
      </c>
      <c r="L456" t="n">
        <v>0</v>
      </c>
      <c r="M456" t="n">
        <v>0</v>
      </c>
      <c r="N456" t="n">
        <v>0</v>
      </c>
      <c r="O456" t="n">
        <v>0</v>
      </c>
      <c r="P456" t="n">
        <v>0</v>
      </c>
      <c r="Q456" t="n">
        <v>-0.7325</v>
      </c>
      <c r="R456" t="n">
        <v>0</v>
      </c>
      <c r="S456" t="n">
        <v>-0.7325</v>
      </c>
      <c r="T456" t="n">
        <v>300.6487</v>
      </c>
      <c r="U456" t="n">
        <v>2331.0857</v>
      </c>
      <c r="V456" t="n">
        <v>7.7176</v>
      </c>
      <c r="W456" t="n">
        <v>1.465</v>
      </c>
      <c r="X456" t="n">
        <v>1.465</v>
      </c>
      <c r="Y456" t="n">
        <v>1.465</v>
      </c>
      <c r="Z456" t="n">
        <v>3.465</v>
      </c>
      <c r="AA456" s="20" t="n">
        <v>45627</v>
      </c>
      <c r="AB456" t="inlineStr">
        <is>
          <t>H.PASTE.15/2024</t>
        </is>
      </c>
      <c r="AC456" s="20" t="n">
        <v>46081</v>
      </c>
      <c r="AD456" t="n">
        <v>0.1627</v>
      </c>
      <c r="AE456" t="n">
        <v>0.2887</v>
      </c>
      <c r="AF456" t="inlineStr">
        <is>
          <t>1041:6</t>
        </is>
      </c>
      <c r="AG456" t="n">
        <v>0</v>
      </c>
    </row>
    <row r="457">
      <c r="A457" t="inlineStr">
        <is>
          <t>NUT</t>
        </is>
      </c>
      <c r="B457" t="inlineStr">
        <is>
          <t>RM</t>
        </is>
      </c>
      <c r="C457" t="inlineStr">
        <is>
          <t>RM.NUT.00015</t>
        </is>
      </c>
      <c r="D457" t="inlineStr">
        <is>
          <t xml:space="preserve">Roasted Hazelnut Whole </t>
        </is>
      </c>
      <c r="E457" t="n">
        <v>110.6717</v>
      </c>
      <c r="F457" t="n">
        <v>906.364</v>
      </c>
      <c r="G457" t="inlineStr">
        <is>
          <t>499, 499, 401, 306, 499, 306, 401</t>
        </is>
      </c>
      <c r="H457" t="n">
        <v>0</v>
      </c>
      <c r="I457" t="n">
        <v>0</v>
      </c>
      <c r="J457" t="n">
        <v>0</v>
      </c>
      <c r="K457" t="n">
        <v>0</v>
      </c>
      <c r="L457" t="n">
        <v>0</v>
      </c>
      <c r="M457" t="n">
        <v>0</v>
      </c>
      <c r="N457" t="n">
        <v>0</v>
      </c>
      <c r="O457" t="n">
        <v>0</v>
      </c>
      <c r="P457" t="n">
        <v>0</v>
      </c>
      <c r="Q457" t="n">
        <v>-0.2442</v>
      </c>
      <c r="R457" t="n">
        <v>0</v>
      </c>
      <c r="S457" t="n">
        <v>-0.2442</v>
      </c>
      <c r="T457" t="n">
        <v>110.4275</v>
      </c>
      <c r="U457" t="n">
        <v>904.3641</v>
      </c>
      <c r="V457" t="n">
        <v>8.1897</v>
      </c>
      <c r="W457" t="n">
        <v>0.4884</v>
      </c>
      <c r="X457" t="n">
        <v>0.4884</v>
      </c>
      <c r="Y457" t="n">
        <v>0.4884</v>
      </c>
      <c r="Z457" t="n">
        <v>0.4884</v>
      </c>
      <c r="AA457" s="20" t="n">
        <v>45894</v>
      </c>
      <c r="AB457" t="inlineStr">
        <is>
          <t>شركة خالد داود النتشة وشركاه</t>
        </is>
      </c>
      <c r="AC457" s="20" t="n">
        <v>46081</v>
      </c>
      <c r="AD457" t="n">
        <v>0.0542</v>
      </c>
      <c r="AE457" t="n">
        <v>0.0407</v>
      </c>
      <c r="AF457" t="inlineStr">
        <is>
          <t>2713:6</t>
        </is>
      </c>
      <c r="AG457" t="n">
        <v>0</v>
      </c>
    </row>
    <row r="458">
      <c r="A458" t="inlineStr">
        <is>
          <t>NUT</t>
        </is>
      </c>
      <c r="B458" t="inlineStr">
        <is>
          <t>RM</t>
        </is>
      </c>
      <c r="C458" t="inlineStr">
        <is>
          <t>RM.NUT.00016</t>
        </is>
      </c>
      <c r="D458" t="inlineStr">
        <is>
          <t>سمسم</t>
        </is>
      </c>
      <c r="E458" t="n">
        <v>9.445</v>
      </c>
      <c r="F458" t="n">
        <v>19.755</v>
      </c>
      <c r="G458" t="inlineStr">
        <is>
          <t>409, 304, 402, 401, 304, 101, 402, 409, 401, 304, 101</t>
        </is>
      </c>
      <c r="H458" t="n">
        <v>3</v>
      </c>
      <c r="I458" t="n">
        <v>0</v>
      </c>
      <c r="J458" t="n">
        <v>0</v>
      </c>
      <c r="K458" t="n">
        <v>0</v>
      </c>
      <c r="L458" t="n">
        <v>0</v>
      </c>
      <c r="M458" t="n">
        <v>3</v>
      </c>
      <c r="N458" t="n">
        <v>0</v>
      </c>
      <c r="O458" t="n">
        <v>0</v>
      </c>
      <c r="P458" t="n">
        <v>0</v>
      </c>
      <c r="Q458" t="n">
        <v>-1.86</v>
      </c>
      <c r="R458" t="n">
        <v>0</v>
      </c>
      <c r="S458" t="n">
        <v>-1.86</v>
      </c>
      <c r="T458" t="n">
        <v>10.585</v>
      </c>
      <c r="U458" t="n">
        <v>22.14</v>
      </c>
      <c r="V458" t="n">
        <v>1.7536</v>
      </c>
      <c r="W458" t="n">
        <v>1.86</v>
      </c>
      <c r="X458" t="n">
        <v>4.747</v>
      </c>
      <c r="Y458" t="n">
        <v>4.747</v>
      </c>
      <c r="Z458" t="n">
        <v>4.747</v>
      </c>
      <c r="AA458" s="20" t="n">
        <v>46072</v>
      </c>
      <c r="AB458" t="inlineStr">
        <is>
          <t>شركة كيجن لتعبئة وتغليف المواد الغذائية</t>
        </is>
      </c>
      <c r="AC458" s="20" t="n">
        <v>46054</v>
      </c>
      <c r="AD458" t="n">
        <v>0.5274</v>
      </c>
      <c r="AE458" t="n">
        <v>0.3955</v>
      </c>
      <c r="AF458" t="inlineStr">
        <is>
          <t>26:22</t>
        </is>
      </c>
      <c r="AG458" t="n">
        <v>7.5</v>
      </c>
    </row>
    <row r="459">
      <c r="A459" t="inlineStr">
        <is>
          <t>NUT</t>
        </is>
      </c>
      <c r="B459" t="inlineStr">
        <is>
          <t>RM</t>
        </is>
      </c>
      <c r="C459" t="inlineStr">
        <is>
          <t>RM.NUT.00017</t>
        </is>
      </c>
      <c r="D459" t="inlineStr">
        <is>
          <t>قزحه</t>
        </is>
      </c>
      <c r="E459" t="n">
        <v>0.1</v>
      </c>
      <c r="F459" t="n">
        <v>0.02</v>
      </c>
      <c r="G459" t="inlineStr">
        <is>
          <t>9108, 402, 499, 108, 402, 499, 108, 9108</t>
        </is>
      </c>
      <c r="H459" t="n">
        <v>0</v>
      </c>
      <c r="I459" t="n">
        <v>0</v>
      </c>
      <c r="J459" t="n">
        <v>0</v>
      </c>
      <c r="K459" t="n">
        <v>0</v>
      </c>
      <c r="L459" t="n">
        <v>0</v>
      </c>
      <c r="M459" t="n">
        <v>0</v>
      </c>
      <c r="N459" t="n">
        <v>0</v>
      </c>
      <c r="O459" t="n">
        <v>0</v>
      </c>
      <c r="P459" t="n">
        <v>0</v>
      </c>
      <c r="Q459" t="n">
        <v>0</v>
      </c>
      <c r="R459" t="n">
        <v>0</v>
      </c>
      <c r="S459" t="n">
        <v>0</v>
      </c>
      <c r="T459" t="n">
        <v>0.1</v>
      </c>
      <c r="U459" t="n">
        <v>0.02</v>
      </c>
      <c r="V459" t="n">
        <v>0.2</v>
      </c>
      <c r="W459" t="n">
        <v>0</v>
      </c>
      <c r="X459" t="n">
        <v>0</v>
      </c>
      <c r="Y459" t="n">
        <v>0</v>
      </c>
      <c r="Z459" t="n">
        <v>0</v>
      </c>
      <c r="AA459" s="20" t="n">
        <v>2</v>
      </c>
      <c r="AC459" s="20" t="n">
        <v>2</v>
      </c>
      <c r="AD459" t="n">
        <v>0</v>
      </c>
      <c r="AE459" t="n">
        <v>0</v>
      </c>
      <c r="AG459" t="n">
        <v>0</v>
      </c>
    </row>
    <row r="460">
      <c r="A460" t="inlineStr">
        <is>
          <t>NUT</t>
        </is>
      </c>
      <c r="B460" t="inlineStr">
        <is>
          <t>RM</t>
        </is>
      </c>
      <c r="C460" t="inlineStr">
        <is>
          <t>RM.NUT.00019</t>
        </is>
      </c>
      <c r="D460" t="inlineStr">
        <is>
          <t>سمسم</t>
        </is>
      </c>
      <c r="V460" t="n">
        <v>0</v>
      </c>
      <c r="W460" t="n">
        <v>0</v>
      </c>
      <c r="X460" t="n">
        <v>0</v>
      </c>
      <c r="Y460" t="n">
        <v>0</v>
      </c>
      <c r="Z460" t="n">
        <v>0</v>
      </c>
      <c r="AA460" s="20" t="n">
        <v>2</v>
      </c>
      <c r="AC460" s="20" t="n">
        <v>2</v>
      </c>
      <c r="AD460" t="n">
        <v>0</v>
      </c>
      <c r="AE460" t="n">
        <v>0</v>
      </c>
    </row>
    <row r="461">
      <c r="A461" t="inlineStr">
        <is>
          <t>NUT</t>
        </is>
      </c>
      <c r="B461" t="inlineStr">
        <is>
          <t>RM</t>
        </is>
      </c>
      <c r="C461" t="inlineStr">
        <is>
          <t>RM.NUT.00020</t>
        </is>
      </c>
      <c r="D461" t="inlineStr">
        <is>
          <t>قهوة سادة اردنية</t>
        </is>
      </c>
      <c r="E461" t="n">
        <v>16</v>
      </c>
      <c r="F461" t="n">
        <v>413.792</v>
      </c>
      <c r="G461" t="inlineStr">
        <is>
          <t>304, 304</t>
        </is>
      </c>
      <c r="H461" t="n">
        <v>0</v>
      </c>
      <c r="I461" t="n">
        <v>0</v>
      </c>
      <c r="J461" t="n">
        <v>0</v>
      </c>
      <c r="K461" t="n">
        <v>0</v>
      </c>
      <c r="L461" t="n">
        <v>0</v>
      </c>
      <c r="M461" t="n">
        <v>0</v>
      </c>
      <c r="N461" t="n">
        <v>0</v>
      </c>
      <c r="O461" t="n">
        <v>0</v>
      </c>
      <c r="P461" t="n">
        <v>0</v>
      </c>
      <c r="Q461" t="n">
        <v>0</v>
      </c>
      <c r="R461" t="n">
        <v>0</v>
      </c>
      <c r="S461" t="n">
        <v>0</v>
      </c>
      <c r="T461" t="n">
        <v>16</v>
      </c>
      <c r="U461" t="n">
        <v>413.792</v>
      </c>
      <c r="V461" t="n">
        <v>25.9058</v>
      </c>
      <c r="W461" t="n">
        <v>0</v>
      </c>
      <c r="X461" t="n">
        <v>0</v>
      </c>
      <c r="Y461" t="n">
        <v>0</v>
      </c>
      <c r="Z461" t="n">
        <v>0</v>
      </c>
      <c r="AA461" s="20" t="n">
        <v>45853</v>
      </c>
      <c r="AB461" t="inlineStr">
        <is>
          <t>شركة المعروف للصناعات الغذائية - مورد</t>
        </is>
      </c>
      <c r="AC461" s="20" t="n">
        <v>2</v>
      </c>
      <c r="AD461" t="n">
        <v>0</v>
      </c>
      <c r="AE461" t="n">
        <v>0</v>
      </c>
      <c r="AG461" t="n">
        <v>0</v>
      </c>
    </row>
    <row r="462">
      <c r="A462" t="inlineStr">
        <is>
          <t>NUT</t>
        </is>
      </c>
      <c r="B462" t="inlineStr">
        <is>
          <t>RM</t>
        </is>
      </c>
      <c r="C462" t="inlineStr">
        <is>
          <t>RM.NUT.00021</t>
        </is>
      </c>
      <c r="D462" t="inlineStr">
        <is>
          <t>قهوة سادة خليجية</t>
        </is>
      </c>
      <c r="E462" t="n">
        <v>10</v>
      </c>
      <c r="F462" t="n">
        <v>244.25</v>
      </c>
      <c r="G462" t="inlineStr">
        <is>
          <t>304, 304</t>
        </is>
      </c>
      <c r="H462" t="n">
        <v>0</v>
      </c>
      <c r="I462" t="n">
        <v>0</v>
      </c>
      <c r="J462" t="n">
        <v>0</v>
      </c>
      <c r="K462" t="n">
        <v>0</v>
      </c>
      <c r="L462" t="n">
        <v>0</v>
      </c>
      <c r="M462" t="n">
        <v>0</v>
      </c>
      <c r="N462" t="n">
        <v>0</v>
      </c>
      <c r="O462" t="n">
        <v>0</v>
      </c>
      <c r="P462" t="n">
        <v>0</v>
      </c>
      <c r="Q462" t="n">
        <v>0</v>
      </c>
      <c r="R462" t="n">
        <v>0</v>
      </c>
      <c r="S462" t="n">
        <v>0</v>
      </c>
      <c r="T462" t="n">
        <v>10</v>
      </c>
      <c r="U462" t="n">
        <v>244.25</v>
      </c>
      <c r="V462" t="n">
        <v>24.5862</v>
      </c>
      <c r="W462" t="n">
        <v>0</v>
      </c>
      <c r="X462" t="n">
        <v>0</v>
      </c>
      <c r="Y462" t="n">
        <v>0</v>
      </c>
      <c r="Z462" t="n">
        <v>0</v>
      </c>
      <c r="AA462" s="20" t="n">
        <v>45836</v>
      </c>
      <c r="AB462" t="inlineStr">
        <is>
          <t>شركة المعروف للصناعات الغذائية - مورد</t>
        </is>
      </c>
      <c r="AC462" s="20" t="n">
        <v>2</v>
      </c>
      <c r="AD462" t="n">
        <v>0</v>
      </c>
      <c r="AE462" t="n">
        <v>0</v>
      </c>
      <c r="AG462" t="n">
        <v>0</v>
      </c>
    </row>
    <row r="463">
      <c r="A463" t="inlineStr">
        <is>
          <t>NUT</t>
        </is>
      </c>
      <c r="B463" t="inlineStr">
        <is>
          <t>RM</t>
        </is>
      </c>
      <c r="C463" t="inlineStr">
        <is>
          <t>RM.NUT.00022</t>
        </is>
      </c>
      <c r="D463" t="inlineStr">
        <is>
          <t>جوز قلب</t>
        </is>
      </c>
      <c r="E463" t="n">
        <v>47.7</v>
      </c>
      <c r="F463" t="n">
        <v>286.2</v>
      </c>
      <c r="G463" t="inlineStr">
        <is>
          <t>402, 409, 409, 402</t>
        </is>
      </c>
      <c r="H463" t="n">
        <v>0</v>
      </c>
      <c r="I463" t="n">
        <v>0</v>
      </c>
      <c r="J463" t="n">
        <v>0</v>
      </c>
      <c r="K463" t="n">
        <v>0</v>
      </c>
      <c r="L463" t="n">
        <v>0</v>
      </c>
      <c r="M463" t="n">
        <v>0</v>
      </c>
      <c r="N463" t="n">
        <v>0</v>
      </c>
      <c r="O463" t="n">
        <v>0</v>
      </c>
      <c r="P463" t="n">
        <v>0</v>
      </c>
      <c r="Q463" t="n">
        <v>0</v>
      </c>
      <c r="R463" t="n">
        <v>0</v>
      </c>
      <c r="S463" t="n">
        <v>0</v>
      </c>
      <c r="T463" t="n">
        <v>47.7</v>
      </c>
      <c r="U463" t="n">
        <v>286.2</v>
      </c>
      <c r="V463" t="n">
        <v>6.035</v>
      </c>
      <c r="W463" t="n">
        <v>0</v>
      </c>
      <c r="X463" t="n">
        <v>0</v>
      </c>
      <c r="Y463" t="n">
        <v>0</v>
      </c>
      <c r="Z463" t="n">
        <v>0</v>
      </c>
      <c r="AA463" s="20" t="n">
        <v>45246</v>
      </c>
      <c r="AB463" t="inlineStr">
        <is>
          <t>Cash Customer - مورد</t>
        </is>
      </c>
      <c r="AC463" s="20" t="n">
        <v>2</v>
      </c>
      <c r="AD463" t="n">
        <v>0</v>
      </c>
      <c r="AE463" t="n">
        <v>0</v>
      </c>
      <c r="AG463" t="n">
        <v>0</v>
      </c>
    </row>
    <row r="464">
      <c r="A464" t="inlineStr">
        <is>
          <t>NUT</t>
        </is>
      </c>
      <c r="B464" t="inlineStr">
        <is>
          <t>RM</t>
        </is>
      </c>
      <c r="C464" t="inlineStr">
        <is>
          <t>RM.NUT.00023</t>
        </is>
      </c>
      <c r="D464" t="inlineStr">
        <is>
          <t>مكاديميا مكسرات</t>
        </is>
      </c>
      <c r="E464" t="n">
        <v>2.2</v>
      </c>
      <c r="F464" t="n">
        <v>19.9135</v>
      </c>
      <c r="G464" t="inlineStr">
        <is>
          <t>304, 403, 108, 9402, 403, 108, 304, 9402</t>
        </is>
      </c>
      <c r="H464" t="n">
        <v>0</v>
      </c>
      <c r="I464" t="n">
        <v>0</v>
      </c>
      <c r="J464" t="n">
        <v>0</v>
      </c>
      <c r="K464" t="n">
        <v>0</v>
      </c>
      <c r="L464" t="n">
        <v>0</v>
      </c>
      <c r="M464" t="n">
        <v>0</v>
      </c>
      <c r="N464" t="n">
        <v>0</v>
      </c>
      <c r="O464" t="n">
        <v>0</v>
      </c>
      <c r="P464" t="n">
        <v>0</v>
      </c>
      <c r="Q464" t="n">
        <v>0</v>
      </c>
      <c r="R464" t="n">
        <v>0</v>
      </c>
      <c r="S464" t="n">
        <v>0</v>
      </c>
      <c r="T464" t="n">
        <v>2.2</v>
      </c>
      <c r="U464" t="n">
        <v>19.9135</v>
      </c>
      <c r="V464" t="n">
        <v>12.9312</v>
      </c>
      <c r="W464" t="n">
        <v>0</v>
      </c>
      <c r="X464" t="n">
        <v>0</v>
      </c>
      <c r="Y464" t="n">
        <v>0</v>
      </c>
      <c r="Z464" t="n">
        <v>0</v>
      </c>
      <c r="AA464" s="20" t="n">
        <v>45678</v>
      </c>
      <c r="AB464" t="inlineStr">
        <is>
          <t>شركة خالد داود النتشة وشركاه</t>
        </is>
      </c>
      <c r="AC464" s="20" t="n">
        <v>45224</v>
      </c>
      <c r="AD464" t="n">
        <v>0</v>
      </c>
      <c r="AE464" t="n">
        <v>0</v>
      </c>
      <c r="AG464" t="n">
        <v>0</v>
      </c>
    </row>
    <row r="465">
      <c r="A465" t="inlineStr">
        <is>
          <t>NUT</t>
        </is>
      </c>
      <c r="B465" t="inlineStr">
        <is>
          <t>RM</t>
        </is>
      </c>
      <c r="C465" t="inlineStr">
        <is>
          <t>RM.NUT.00024</t>
        </is>
      </c>
      <c r="D465" t="inlineStr">
        <is>
          <t>مياسي بنكهة الذره</t>
        </is>
      </c>
      <c r="E465" t="n">
        <v>35</v>
      </c>
      <c r="F465" t="n">
        <v>69.39660000000001</v>
      </c>
      <c r="G465" t="inlineStr">
        <is>
          <t>9108, 9402, 108, 499, 403, 108, 499, 403, 9108, 9402</t>
        </is>
      </c>
      <c r="H465" t="n">
        <v>0</v>
      </c>
      <c r="I465" t="n">
        <v>0</v>
      </c>
      <c r="J465" t="n">
        <v>0</v>
      </c>
      <c r="K465" t="n">
        <v>0</v>
      </c>
      <c r="L465" t="n">
        <v>0</v>
      </c>
      <c r="M465" t="n">
        <v>0</v>
      </c>
      <c r="N465" t="n">
        <v>0</v>
      </c>
      <c r="O465" t="n">
        <v>0</v>
      </c>
      <c r="P465" t="n">
        <v>0</v>
      </c>
      <c r="Q465" t="n">
        <v>0</v>
      </c>
      <c r="R465" t="n">
        <v>0</v>
      </c>
      <c r="S465" t="n">
        <v>0</v>
      </c>
      <c r="T465" t="n">
        <v>35</v>
      </c>
      <c r="U465" t="n">
        <v>69.39660000000001</v>
      </c>
      <c r="V465" t="n">
        <v>1.9828</v>
      </c>
      <c r="W465" t="n">
        <v>0</v>
      </c>
      <c r="X465" t="n">
        <v>0</v>
      </c>
      <c r="Y465" t="n">
        <v>0</v>
      </c>
      <c r="Z465" t="n">
        <v>0</v>
      </c>
      <c r="AA465" s="20" t="n">
        <v>45358</v>
      </c>
      <c r="AB465" t="inlineStr">
        <is>
          <t>شركة خالد داود النتشة وشركاه</t>
        </is>
      </c>
      <c r="AC465" s="20" t="n">
        <v>45390</v>
      </c>
      <c r="AD465" t="n">
        <v>0</v>
      </c>
      <c r="AE465" t="n">
        <v>0</v>
      </c>
      <c r="AG465" t="n">
        <v>0</v>
      </c>
    </row>
    <row r="466">
      <c r="A466" t="inlineStr">
        <is>
          <t>NUT</t>
        </is>
      </c>
      <c r="B466" t="inlineStr">
        <is>
          <t>RM</t>
        </is>
      </c>
      <c r="C466" t="inlineStr">
        <is>
          <t>RM.NUT.00025</t>
        </is>
      </c>
      <c r="D466" t="inlineStr">
        <is>
          <t>مياسي بنكهة باربكيو</t>
        </is>
      </c>
      <c r="V466" t="n">
        <v>0</v>
      </c>
      <c r="W466" t="n">
        <v>0</v>
      </c>
      <c r="X466" t="n">
        <v>0</v>
      </c>
      <c r="Y466" t="n">
        <v>0</v>
      </c>
      <c r="Z466" t="n">
        <v>0</v>
      </c>
      <c r="AA466" s="20" t="n">
        <v>2</v>
      </c>
      <c r="AC466" s="20" t="n">
        <v>2</v>
      </c>
      <c r="AD466" t="n">
        <v>0</v>
      </c>
      <c r="AE466" t="n">
        <v>0</v>
      </c>
    </row>
    <row r="467">
      <c r="A467" t="inlineStr">
        <is>
          <t>NUT</t>
        </is>
      </c>
      <c r="B467" t="inlineStr">
        <is>
          <t>RM</t>
        </is>
      </c>
      <c r="C467" t="inlineStr">
        <is>
          <t>RM.NUT.00026</t>
        </is>
      </c>
      <c r="D467" t="inlineStr">
        <is>
          <t>مياسي بنكهة الجبنه</t>
        </is>
      </c>
      <c r="V467" t="n">
        <v>0</v>
      </c>
      <c r="W467" t="n">
        <v>0</v>
      </c>
      <c r="X467" t="n">
        <v>0</v>
      </c>
      <c r="Y467" t="n">
        <v>0</v>
      </c>
      <c r="Z467" t="n">
        <v>0</v>
      </c>
      <c r="AA467" s="20" t="n">
        <v>2</v>
      </c>
      <c r="AC467" s="20" t="n">
        <v>2</v>
      </c>
      <c r="AD467" t="n">
        <v>0</v>
      </c>
      <c r="AE467" t="n">
        <v>0</v>
      </c>
    </row>
    <row r="468">
      <c r="A468" t="inlineStr">
        <is>
          <t>NUT</t>
        </is>
      </c>
      <c r="B468" t="inlineStr">
        <is>
          <t>RM</t>
        </is>
      </c>
      <c r="C468" t="inlineStr">
        <is>
          <t>RM.NUT.00027</t>
        </is>
      </c>
      <c r="D468" t="inlineStr">
        <is>
          <t>مياسي شطة و ليمون</t>
        </is>
      </c>
      <c r="V468" t="n">
        <v>0</v>
      </c>
      <c r="W468" t="n">
        <v>0</v>
      </c>
      <c r="X468" t="n">
        <v>0</v>
      </c>
      <c r="Y468" t="n">
        <v>0</v>
      </c>
      <c r="Z468" t="n">
        <v>0</v>
      </c>
      <c r="AA468" s="20" t="n">
        <v>2</v>
      </c>
      <c r="AC468" s="20" t="n">
        <v>2</v>
      </c>
      <c r="AD468" t="n">
        <v>0</v>
      </c>
      <c r="AE468" t="n">
        <v>0</v>
      </c>
    </row>
    <row r="469">
      <c r="A469" t="inlineStr">
        <is>
          <t>NUT</t>
        </is>
      </c>
      <c r="B469" t="inlineStr">
        <is>
          <t>RM</t>
        </is>
      </c>
      <c r="C469" t="inlineStr">
        <is>
          <t>RM.NUT.00028</t>
        </is>
      </c>
      <c r="D469" t="inlineStr">
        <is>
          <t xml:space="preserve">جوز البيكان </t>
        </is>
      </c>
      <c r="E469" t="n">
        <v>4662.2658</v>
      </c>
      <c r="F469" t="n">
        <v>45783.0982</v>
      </c>
      <c r="G469" t="inlineStr">
        <is>
          <t>304, 301, 108, 101, 112, 306, 403, 402, 401, 405, 409, 408, 499, 605, 9112, 9304, 406, 9108, 801, 9403, 9402, 499, 9409, 101, 108, 9108, 112, 9112, 9405, 405, 403, 409, 112, 9405, 9401, 9408, 9409, 9605, 9406, 304, 409, 402, 405, 499, 408, 306, 403, 401, 301, 9403, 108, 9108, 9403, 9401, 9112, 801, 9409, 406, 605, 9408, 9402, 9405, 9406, 9304, 9605</t>
        </is>
      </c>
      <c r="H469" t="n">
        <v>5932.336</v>
      </c>
      <c r="I469" t="n">
        <v>0</v>
      </c>
      <c r="J469" t="n">
        <v>0</v>
      </c>
      <c r="K469" t="n">
        <v>0</v>
      </c>
      <c r="L469" t="n">
        <v>0</v>
      </c>
      <c r="M469" t="n">
        <v>5932.336</v>
      </c>
      <c r="N469" t="n">
        <v>0</v>
      </c>
      <c r="O469" t="n">
        <v>0</v>
      </c>
      <c r="P469" t="n">
        <v>0</v>
      </c>
      <c r="Q469" t="n">
        <v>-6139.8931</v>
      </c>
      <c r="R469" t="n">
        <v>0</v>
      </c>
      <c r="S469" t="n">
        <v>-6139.8931</v>
      </c>
      <c r="T469" t="n">
        <v>4454.7087</v>
      </c>
      <c r="U469" t="n">
        <v>37843.1849</v>
      </c>
      <c r="V469" t="n">
        <v>10.5748</v>
      </c>
      <c r="W469" t="n">
        <v>12513.1062</v>
      </c>
      <c r="X469" t="n">
        <v>20480.3422</v>
      </c>
      <c r="Y469" t="n">
        <v>23364.0722</v>
      </c>
      <c r="Z469" t="n">
        <v>34420.4932</v>
      </c>
      <c r="AA469" s="20" t="n">
        <v>46081</v>
      </c>
      <c r="AB469" t="inlineStr">
        <is>
          <t>شركة ابو عودة اخوان</t>
        </is>
      </c>
      <c r="AC469" s="20" t="n">
        <v>46081</v>
      </c>
      <c r="AD469" t="n">
        <v>2596.008</v>
      </c>
      <c r="AE469" t="n">
        <v>2868.3744</v>
      </c>
      <c r="AF469" t="inlineStr">
        <is>
          <t>1:16</t>
        </is>
      </c>
      <c r="AG469" t="n">
        <v>69009.777</v>
      </c>
    </row>
    <row r="470">
      <c r="A470" t="inlineStr">
        <is>
          <t>NUT</t>
        </is>
      </c>
      <c r="B470" t="inlineStr">
        <is>
          <t>RM</t>
        </is>
      </c>
      <c r="C470" t="inlineStr">
        <is>
          <t>RM.NUT.00029</t>
        </is>
      </c>
      <c r="D470" t="inlineStr">
        <is>
          <t>معجون البيكان</t>
        </is>
      </c>
      <c r="E470" t="n">
        <v>1040.7323</v>
      </c>
      <c r="F470" t="n">
        <v>10563.0904</v>
      </c>
      <c r="G470" t="inlineStr">
        <is>
          <t>108, 110, 112, 401, 405, 403, 499, 9405, 9401, 9605, 9403, 9110, 499, 605, 9108, 9112, 406, 401, 108, 112, 110, 405, 403, 499, 9108, 9403, 9401, 9110, 9405, 9605, 9112, 605, 406</t>
        </is>
      </c>
      <c r="H470" t="n">
        <v>0</v>
      </c>
      <c r="I470" t="n">
        <v>0</v>
      </c>
      <c r="J470" t="n">
        <v>0</v>
      </c>
      <c r="K470" t="n">
        <v>0</v>
      </c>
      <c r="L470" t="n">
        <v>0</v>
      </c>
      <c r="M470" t="n">
        <v>0</v>
      </c>
      <c r="N470" t="n">
        <v>0</v>
      </c>
      <c r="O470" t="n">
        <v>0</v>
      </c>
      <c r="P470" t="n">
        <v>0</v>
      </c>
      <c r="Q470" t="n">
        <v>-1.1743</v>
      </c>
      <c r="R470" t="n">
        <v>0</v>
      </c>
      <c r="S470" t="n">
        <v>-1.1743</v>
      </c>
      <c r="T470" t="n">
        <v>1039.558</v>
      </c>
      <c r="U470" t="n">
        <v>10551.0018</v>
      </c>
      <c r="V470" t="n">
        <v>10.1561</v>
      </c>
      <c r="W470" t="n">
        <v>1377.3486</v>
      </c>
      <c r="X470" t="n">
        <v>11100.1856</v>
      </c>
      <c r="Y470" t="n">
        <v>20304.7606</v>
      </c>
      <c r="Z470" t="n">
        <v>21709.7606</v>
      </c>
      <c r="AA470" s="20" t="n">
        <v>2</v>
      </c>
      <c r="AC470" s="20" t="n">
        <v>46081</v>
      </c>
      <c r="AD470" t="n">
        <v>2256.0845</v>
      </c>
      <c r="AE470" t="n">
        <v>1809.1467</v>
      </c>
      <c r="AF470" t="inlineStr">
        <is>
          <t>0:17</t>
        </is>
      </c>
      <c r="AG470" t="n">
        <v>0</v>
      </c>
    </row>
    <row r="471">
      <c r="A471" t="inlineStr">
        <is>
          <t>NUT</t>
        </is>
      </c>
      <c r="B471" t="inlineStr">
        <is>
          <t>RM</t>
        </is>
      </c>
      <c r="C471" t="inlineStr">
        <is>
          <t>RM.NUT.00030</t>
        </is>
      </c>
      <c r="D471" t="inlineStr">
        <is>
          <t>Peanut White - Abeed</t>
        </is>
      </c>
      <c r="E471" t="n">
        <v>4.6586</v>
      </c>
      <c r="F471" t="n">
        <v>6.5948</v>
      </c>
      <c r="G471" t="inlineStr">
        <is>
          <t>9403, 499, 499, 101, 9401, 304, 108, 102, 101, 403, 402, 401, 9401, 9403, 108, 102, 401, 403, 304, 402, 499</t>
        </is>
      </c>
      <c r="H471" t="n">
        <v>0</v>
      </c>
      <c r="I471" t="n">
        <v>0</v>
      </c>
      <c r="J471" t="n">
        <v>0</v>
      </c>
      <c r="K471" t="n">
        <v>0</v>
      </c>
      <c r="L471" t="n">
        <v>0</v>
      </c>
      <c r="M471" t="n">
        <v>0</v>
      </c>
      <c r="N471" t="n">
        <v>0</v>
      </c>
      <c r="O471" t="n">
        <v>0</v>
      </c>
      <c r="P471" t="n">
        <v>0</v>
      </c>
      <c r="Q471" t="n">
        <v>-1.2209</v>
      </c>
      <c r="R471" t="n">
        <v>0</v>
      </c>
      <c r="S471" t="n">
        <v>-1.2209</v>
      </c>
      <c r="T471" t="n">
        <v>3.4377</v>
      </c>
      <c r="U471" t="n">
        <v>5.0122</v>
      </c>
      <c r="V471" t="n">
        <v>1.724</v>
      </c>
      <c r="W471" t="n">
        <v>6302.4418</v>
      </c>
      <c r="X471" t="n">
        <v>10902.5088</v>
      </c>
      <c r="Y471" t="n">
        <v>10902.5088</v>
      </c>
      <c r="Z471" t="n">
        <v>10902.5088</v>
      </c>
      <c r="AA471" s="20" t="n">
        <v>46040</v>
      </c>
      <c r="AB471" t="inlineStr">
        <is>
          <t>شركة رجائي ومحمد عيسى الملك</t>
        </is>
      </c>
      <c r="AC471" s="20" t="n">
        <v>46081</v>
      </c>
      <c r="AD471" t="n">
        <v>1211.3898</v>
      </c>
      <c r="AE471" t="n">
        <v>908.5424</v>
      </c>
      <c r="AF471" t="inlineStr">
        <is>
          <t>0:0</t>
        </is>
      </c>
      <c r="AG471" t="n">
        <v>0</v>
      </c>
    </row>
    <row r="472">
      <c r="A472" t="inlineStr">
        <is>
          <t>NUT</t>
        </is>
      </c>
      <c r="B472" t="inlineStr">
        <is>
          <t>RM</t>
        </is>
      </c>
      <c r="C472" t="inlineStr">
        <is>
          <t>RM.NUT.00031</t>
        </is>
      </c>
      <c r="D472" t="inlineStr">
        <is>
          <t>Chopped Peanut Rosted</t>
        </is>
      </c>
      <c r="E472" t="n">
        <v>621.6442</v>
      </c>
      <c r="F472" t="n">
        <v>1454.6733</v>
      </c>
      <c r="G472" t="inlineStr">
        <is>
          <t>499, 409, 405, 404, 406, 402, 306, 403, 401, 108, 9403, 9108, 9401, 9112, 801, 605, 9402, 9405, 9404, 9406, 401, 409, 402, 403, 306, 405, 404, 101, 108, 112, 9401, 9404, 9406, 9405, 801, 112, 101, 9108, 405, 9405, 108, 499, 403, 112, 9112, 499, 605, 9112, 406, 9108, 801, 9403, 9402</t>
        </is>
      </c>
      <c r="H472" t="n">
        <v>0</v>
      </c>
      <c r="I472" t="n">
        <v>0</v>
      </c>
      <c r="J472" t="n">
        <v>0</v>
      </c>
      <c r="K472" t="n">
        <v>0</v>
      </c>
      <c r="L472" t="n">
        <v>0</v>
      </c>
      <c r="M472" t="n">
        <v>0</v>
      </c>
      <c r="N472" t="n">
        <v>0</v>
      </c>
      <c r="O472" t="n">
        <v>0</v>
      </c>
      <c r="P472" t="n">
        <v>0</v>
      </c>
      <c r="Q472" t="n">
        <v>-267.9935</v>
      </c>
      <c r="R472" t="n">
        <v>0</v>
      </c>
      <c r="S472" t="n">
        <v>-267.9935</v>
      </c>
      <c r="T472" t="n">
        <v>353.6507</v>
      </c>
      <c r="U472" t="n">
        <v>842.3622</v>
      </c>
      <c r="V472" t="n">
        <v>2.3752</v>
      </c>
      <c r="W472" t="n">
        <v>286.844</v>
      </c>
      <c r="X472" t="n">
        <v>4245.234</v>
      </c>
      <c r="Y472" t="n">
        <v>9440.064</v>
      </c>
      <c r="Z472" t="n">
        <v>15446.797</v>
      </c>
      <c r="AA472" s="20" t="n">
        <v>46044</v>
      </c>
      <c r="AB472" t="inlineStr">
        <is>
          <t>شركة صقر ابو عيشة و رضوان النتشة وشركاهم</t>
        </is>
      </c>
      <c r="AC472" s="20" t="n">
        <v>46081</v>
      </c>
      <c r="AD472" t="n">
        <v>1048.896</v>
      </c>
      <c r="AE472" t="n">
        <v>1287.233</v>
      </c>
      <c r="AF472" t="inlineStr">
        <is>
          <t>0:8</t>
        </is>
      </c>
      <c r="AG472" t="n">
        <v>0</v>
      </c>
    </row>
    <row r="473">
      <c r="A473" t="inlineStr">
        <is>
          <t>NUT</t>
        </is>
      </c>
      <c r="B473" t="inlineStr">
        <is>
          <t>RM</t>
        </is>
      </c>
      <c r="C473" t="inlineStr">
        <is>
          <t>RM.NUT.00032</t>
        </is>
      </c>
      <c r="D473" t="inlineStr">
        <is>
          <t>Peanut heart</t>
        </is>
      </c>
      <c r="E473" t="n">
        <v>11.347</v>
      </c>
      <c r="F473" t="n">
        <v>25.3108</v>
      </c>
      <c r="G473" t="inlineStr">
        <is>
          <t>9402, 9403, 499, 409, 403, 402, 108, 9403, 9402, 403, 402, 409, 499, 108</t>
        </is>
      </c>
      <c r="H473" t="n">
        <v>0</v>
      </c>
      <c r="I473" t="n">
        <v>0</v>
      </c>
      <c r="J473" t="n">
        <v>0</v>
      </c>
      <c r="K473" t="n">
        <v>0</v>
      </c>
      <c r="L473" t="n">
        <v>0</v>
      </c>
      <c r="M473" t="n">
        <v>0</v>
      </c>
      <c r="N473" t="n">
        <v>0</v>
      </c>
      <c r="O473" t="n">
        <v>0</v>
      </c>
      <c r="P473" t="n">
        <v>0</v>
      </c>
      <c r="Q473" t="n">
        <v>0</v>
      </c>
      <c r="R473" t="n">
        <v>0</v>
      </c>
      <c r="S473" t="n">
        <v>0</v>
      </c>
      <c r="T473" t="n">
        <v>11.347</v>
      </c>
      <c r="U473" t="n">
        <v>25.3108</v>
      </c>
      <c r="V473" t="n">
        <v>2.069</v>
      </c>
      <c r="W473" t="n">
        <v>0</v>
      </c>
      <c r="X473" t="n">
        <v>83.40000000000001</v>
      </c>
      <c r="Y473" t="n">
        <v>83.40000000000001</v>
      </c>
      <c r="Z473" t="n">
        <v>403.2</v>
      </c>
      <c r="AA473" s="20" t="n">
        <v>45732</v>
      </c>
      <c r="AB473" t="inlineStr">
        <is>
          <t>شركة صقر ابو عيشة و رضوان النتشة وشركاهم</t>
        </is>
      </c>
      <c r="AC473" s="20" t="n">
        <v>45986</v>
      </c>
      <c r="AD473" t="n">
        <v>9.2666</v>
      </c>
      <c r="AE473" t="n">
        <v>33.6</v>
      </c>
      <c r="AF473" t="inlineStr">
        <is>
          <t>0:10</t>
        </is>
      </c>
      <c r="AG473" t="n">
        <v>0</v>
      </c>
    </row>
    <row r="474">
      <c r="A474" t="inlineStr">
        <is>
          <t>NUT</t>
        </is>
      </c>
      <c r="B474" t="inlineStr">
        <is>
          <t>RM</t>
        </is>
      </c>
      <c r="C474" t="inlineStr">
        <is>
          <t>RM.NUT.00033</t>
        </is>
      </c>
      <c r="D474" t="inlineStr">
        <is>
          <t>roasted peanuts</t>
        </is>
      </c>
      <c r="E474" t="n">
        <v>38</v>
      </c>
      <c r="F474" t="n">
        <v>91.2</v>
      </c>
      <c r="G474" t="inlineStr">
        <is>
          <t>9402, 9108, 108, 403, 306, 499, 9402, 9108, 499, 403, 306, 108</t>
        </is>
      </c>
      <c r="H474" t="n">
        <v>0</v>
      </c>
      <c r="I474" t="n">
        <v>0</v>
      </c>
      <c r="J474" t="n">
        <v>0</v>
      </c>
      <c r="K474" t="n">
        <v>0</v>
      </c>
      <c r="L474" t="n">
        <v>0</v>
      </c>
      <c r="M474" t="n">
        <v>0</v>
      </c>
      <c r="N474" t="n">
        <v>0</v>
      </c>
      <c r="O474" t="n">
        <v>0</v>
      </c>
      <c r="P474" t="n">
        <v>0</v>
      </c>
      <c r="Q474" t="n">
        <v>0</v>
      </c>
      <c r="R474" t="n">
        <v>0</v>
      </c>
      <c r="S474" t="n">
        <v>0</v>
      </c>
      <c r="T474" t="n">
        <v>38</v>
      </c>
      <c r="U474" t="n">
        <v>91.2</v>
      </c>
      <c r="V474" t="n">
        <v>2.4</v>
      </c>
      <c r="W474" t="n">
        <v>0</v>
      </c>
      <c r="X474" t="n">
        <v>0</v>
      </c>
      <c r="Y474" t="n">
        <v>32</v>
      </c>
      <c r="Z474" t="n">
        <v>32</v>
      </c>
      <c r="AA474" s="20" t="n">
        <v>45792</v>
      </c>
      <c r="AB474" t="inlineStr">
        <is>
          <t>شركة صقر ابو عيشة و رضوان النتشة وشركاهم</t>
        </is>
      </c>
      <c r="AC474" s="20" t="n">
        <v>45897</v>
      </c>
      <c r="AD474" t="n">
        <v>3.5555</v>
      </c>
      <c r="AE474" t="n">
        <v>2.6666</v>
      </c>
      <c r="AF474" t="inlineStr">
        <is>
          <t>14:7</t>
        </is>
      </c>
      <c r="AG474" t="n">
        <v>0</v>
      </c>
    </row>
    <row r="475">
      <c r="A475" t="inlineStr">
        <is>
          <t>NUT</t>
        </is>
      </c>
      <c r="B475" t="inlineStr">
        <is>
          <t>RM</t>
        </is>
      </c>
      <c r="C475" t="inlineStr">
        <is>
          <t>RM.NUT.00034</t>
        </is>
      </c>
      <c r="D475" t="inlineStr">
        <is>
          <t xml:space="preserve">Caramelized Chopped Green Pistachio </t>
        </is>
      </c>
      <c r="E475" t="n">
        <v>0</v>
      </c>
      <c r="F475" t="n">
        <v>0</v>
      </c>
      <c r="G475" t="inlineStr">
        <is>
          <t>401, 401</t>
        </is>
      </c>
      <c r="H475" t="n">
        <v>0</v>
      </c>
      <c r="I475" t="n">
        <v>0</v>
      </c>
      <c r="J475" t="n">
        <v>0</v>
      </c>
      <c r="K475" t="n">
        <v>0</v>
      </c>
      <c r="L475" t="n">
        <v>0</v>
      </c>
      <c r="M475" t="n">
        <v>0</v>
      </c>
      <c r="N475" t="n">
        <v>0</v>
      </c>
      <c r="O475" t="n">
        <v>0</v>
      </c>
      <c r="P475" t="n">
        <v>0</v>
      </c>
      <c r="Q475" t="n">
        <v>0</v>
      </c>
      <c r="R475" t="n">
        <v>0</v>
      </c>
      <c r="S475" t="n">
        <v>0</v>
      </c>
      <c r="T475" t="n">
        <v>0</v>
      </c>
      <c r="U475" t="n">
        <v>0</v>
      </c>
      <c r="V475" t="n">
        <v>13.362</v>
      </c>
      <c r="W475" t="n">
        <v>0</v>
      </c>
      <c r="X475" t="n">
        <v>0</v>
      </c>
      <c r="Y475" t="n">
        <v>0</v>
      </c>
      <c r="Z475" t="n">
        <v>0</v>
      </c>
      <c r="AA475" s="20" t="n">
        <v>2</v>
      </c>
      <c r="AC475" s="20" t="n">
        <v>44401</v>
      </c>
      <c r="AD475" t="n">
        <v>0</v>
      </c>
      <c r="AE475" t="n">
        <v>0</v>
      </c>
      <c r="AG475" t="n">
        <v>0</v>
      </c>
    </row>
    <row r="476">
      <c r="A476" t="inlineStr">
        <is>
          <t>NUT</t>
        </is>
      </c>
      <c r="B476" t="inlineStr">
        <is>
          <t>RM</t>
        </is>
      </c>
      <c r="C476" t="inlineStr">
        <is>
          <t>RM.NUT.00035</t>
        </is>
      </c>
      <c r="D476" t="inlineStr">
        <is>
          <t xml:space="preserve">Pure Pistachio Paste </t>
        </is>
      </c>
      <c r="E476" t="n">
        <v>0.95</v>
      </c>
      <c r="F476" t="n">
        <v>8.084099999999999</v>
      </c>
      <c r="G476" t="inlineStr">
        <is>
          <t>304, 801, 304, 801</t>
        </is>
      </c>
      <c r="H476" t="n">
        <v>0</v>
      </c>
      <c r="I476" t="n">
        <v>0</v>
      </c>
      <c r="J476" t="n">
        <v>0</v>
      </c>
      <c r="K476" t="n">
        <v>0</v>
      </c>
      <c r="L476" t="n">
        <v>0</v>
      </c>
      <c r="M476" t="n">
        <v>0</v>
      </c>
      <c r="N476" t="n">
        <v>0</v>
      </c>
      <c r="O476" t="n">
        <v>0</v>
      </c>
      <c r="P476" t="n">
        <v>0</v>
      </c>
      <c r="Q476" t="n">
        <v>0</v>
      </c>
      <c r="R476" t="n">
        <v>0</v>
      </c>
      <c r="S476" t="n">
        <v>0</v>
      </c>
      <c r="T476" t="n">
        <v>0.95</v>
      </c>
      <c r="U476" t="n">
        <v>8.084099999999999</v>
      </c>
      <c r="V476" t="n">
        <v>8.509600000000001</v>
      </c>
      <c r="W476" t="n">
        <v>0</v>
      </c>
      <c r="X476" t="n">
        <v>0</v>
      </c>
      <c r="Y476" t="n">
        <v>0</v>
      </c>
      <c r="Z476" t="n">
        <v>0</v>
      </c>
      <c r="AA476" s="20" t="n">
        <v>2</v>
      </c>
      <c r="AC476" s="20" t="n">
        <v>2</v>
      </c>
      <c r="AD476" t="n">
        <v>0</v>
      </c>
      <c r="AE476" t="n">
        <v>0</v>
      </c>
      <c r="AG476" t="n">
        <v>0</v>
      </c>
    </row>
    <row r="477">
      <c r="A477" t="inlineStr">
        <is>
          <t>NUT</t>
        </is>
      </c>
      <c r="B477" t="inlineStr">
        <is>
          <t>RM</t>
        </is>
      </c>
      <c r="C477" t="inlineStr">
        <is>
          <t>RM.NUT.00036</t>
        </is>
      </c>
      <c r="D477" t="inlineStr">
        <is>
          <t>Roasted Pistachio Paste</t>
        </is>
      </c>
      <c r="E477" t="n">
        <v>0</v>
      </c>
      <c r="F477" t="n">
        <v>0</v>
      </c>
      <c r="G477" t="inlineStr">
        <is>
          <t>401, 401</t>
        </is>
      </c>
      <c r="H477" t="n">
        <v>0</v>
      </c>
      <c r="I477" t="n">
        <v>0</v>
      </c>
      <c r="J477" t="n">
        <v>0</v>
      </c>
      <c r="K477" t="n">
        <v>0</v>
      </c>
      <c r="L477" t="n">
        <v>0</v>
      </c>
      <c r="M477" t="n">
        <v>0</v>
      </c>
      <c r="N477" t="n">
        <v>0</v>
      </c>
      <c r="O477" t="n">
        <v>0</v>
      </c>
      <c r="P477" t="n">
        <v>0</v>
      </c>
      <c r="Q477" t="n">
        <v>0</v>
      </c>
      <c r="R477" t="n">
        <v>0</v>
      </c>
      <c r="S477" t="n">
        <v>0</v>
      </c>
      <c r="T477" t="n">
        <v>0</v>
      </c>
      <c r="U477" t="n">
        <v>0</v>
      </c>
      <c r="V477" t="n">
        <v>11.207</v>
      </c>
      <c r="W477" t="n">
        <v>0</v>
      </c>
      <c r="X477" t="n">
        <v>0</v>
      </c>
      <c r="Y477" t="n">
        <v>0</v>
      </c>
      <c r="Z477" t="n">
        <v>0</v>
      </c>
      <c r="AA477" s="20" t="n">
        <v>2</v>
      </c>
      <c r="AC477" s="20" t="n">
        <v>2</v>
      </c>
      <c r="AD477" t="n">
        <v>0</v>
      </c>
      <c r="AE477" t="n">
        <v>0</v>
      </c>
      <c r="AG477" t="n">
        <v>0</v>
      </c>
    </row>
    <row r="478">
      <c r="A478" t="inlineStr">
        <is>
          <t>NUT</t>
        </is>
      </c>
      <c r="B478" t="inlineStr">
        <is>
          <t>RM</t>
        </is>
      </c>
      <c r="C478" t="inlineStr">
        <is>
          <t>RM.NUT.00038</t>
        </is>
      </c>
      <c r="D478" t="inlineStr">
        <is>
          <t>Syrian Pistachio Whole</t>
        </is>
      </c>
      <c r="E478" t="n">
        <v>0</v>
      </c>
      <c r="F478" t="n">
        <v>0</v>
      </c>
      <c r="G478" t="inlineStr">
        <is>
          <t>101, 103, 102, 403, 402, 401, 101, 102, 9402, 401, 103, 402, 403, 9402</t>
        </is>
      </c>
      <c r="H478" t="n">
        <v>0</v>
      </c>
      <c r="I478" t="n">
        <v>0</v>
      </c>
      <c r="J478" t="n">
        <v>0</v>
      </c>
      <c r="K478" t="n">
        <v>0</v>
      </c>
      <c r="L478" t="n">
        <v>0</v>
      </c>
      <c r="M478" t="n">
        <v>0</v>
      </c>
      <c r="N478" t="n">
        <v>0</v>
      </c>
      <c r="O478" t="n">
        <v>0</v>
      </c>
      <c r="P478" t="n">
        <v>0</v>
      </c>
      <c r="Q478" t="n">
        <v>0</v>
      </c>
      <c r="R478" t="n">
        <v>0</v>
      </c>
      <c r="S478" t="n">
        <v>0</v>
      </c>
      <c r="T478" t="n">
        <v>0</v>
      </c>
      <c r="U478" t="n">
        <v>0</v>
      </c>
      <c r="V478" t="n">
        <v>12.3662</v>
      </c>
      <c r="W478" t="n">
        <v>0</v>
      </c>
      <c r="X478" t="n">
        <v>0</v>
      </c>
      <c r="Y478" t="n">
        <v>0</v>
      </c>
      <c r="Z478" t="n">
        <v>0</v>
      </c>
      <c r="AA478" s="20" t="n">
        <v>44712</v>
      </c>
      <c r="AB478" t="inlineStr">
        <is>
          <t>مؤسسة الزنبقة للاستيراد والتصدير - مورد</t>
        </is>
      </c>
      <c r="AC478" s="20" t="n">
        <v>44727</v>
      </c>
      <c r="AD478" t="n">
        <v>0</v>
      </c>
      <c r="AE478" t="n">
        <v>0</v>
      </c>
      <c r="AG478" t="n">
        <v>0</v>
      </c>
    </row>
    <row r="479">
      <c r="A479" t="inlineStr">
        <is>
          <t>NUT</t>
        </is>
      </c>
      <c r="B479" t="inlineStr">
        <is>
          <t>RM</t>
        </is>
      </c>
      <c r="C479" t="inlineStr">
        <is>
          <t>RM.NUT.00039</t>
        </is>
      </c>
      <c r="D479" t="inlineStr">
        <is>
          <t xml:space="preserve">American Pistachio Whole </t>
        </is>
      </c>
      <c r="E479" t="n">
        <v>22494.2687</v>
      </c>
      <c r="F479" t="n">
        <v>248659.2836</v>
      </c>
      <c r="G479" t="inlineStr">
        <is>
          <t>9402, 9605, 9403, 9111, 9108, 9301, 9112, 605, 111, 9111, 112, 107, 403, 499, 109, 301, 101, 409, 9405, 111, 9409, 9401, 112, 103, 104, 111, 108, 109, 101, 102, 107, 304, 203, 301, 405, 306, 403, 402, 409, 401, 499, 9103, 9605, 9405, 9402, 701, 9103, 605, 9112, 9301, 9401, 9409, 9108, 9403, 9111, 108, 102, 109, 104, 103, 701, 9403, 401, 203, 301, 403, 306, 304, 402, 405, 409, 499</t>
        </is>
      </c>
      <c r="H479" t="n">
        <v>35000</v>
      </c>
      <c r="I479" t="n">
        <v>0</v>
      </c>
      <c r="J479" t="n">
        <v>0</v>
      </c>
      <c r="K479" t="n">
        <v>0</v>
      </c>
      <c r="L479" t="n">
        <v>0</v>
      </c>
      <c r="M479" t="n">
        <v>35000</v>
      </c>
      <c r="N479" t="n">
        <v>0</v>
      </c>
      <c r="O479" t="n">
        <v>0</v>
      </c>
      <c r="P479" t="n">
        <v>0</v>
      </c>
      <c r="Q479" t="n">
        <v>-18769.3241</v>
      </c>
      <c r="R479" t="n">
        <v>0</v>
      </c>
      <c r="S479" t="n">
        <v>-18769.3241</v>
      </c>
      <c r="T479" t="n">
        <v>38724.9446</v>
      </c>
      <c r="U479" t="n">
        <v>478861.0452</v>
      </c>
      <c r="V479" t="n">
        <v>17.4508</v>
      </c>
      <c r="W479" t="n">
        <v>61974.0342</v>
      </c>
      <c r="X479" t="n">
        <v>77739.43120000001</v>
      </c>
      <c r="Y479" t="n">
        <v>79247.42720000001</v>
      </c>
      <c r="Z479" t="n">
        <v>95839.7702</v>
      </c>
      <c r="AA479" s="20" t="n">
        <v>46077</v>
      </c>
      <c r="AB479" t="inlineStr">
        <is>
          <t>PISTACHIO.04/2026</t>
        </is>
      </c>
      <c r="AC479" s="20" t="n">
        <v>46081</v>
      </c>
      <c r="AD479" t="n">
        <v>8805.2696</v>
      </c>
      <c r="AE479" t="n">
        <v>7986.6475</v>
      </c>
      <c r="AF479" t="inlineStr">
        <is>
          <t>4:25</t>
        </is>
      </c>
      <c r="AG479" t="n">
        <v>437291.94</v>
      </c>
    </row>
    <row r="480">
      <c r="A480" t="inlineStr">
        <is>
          <t>NUT</t>
        </is>
      </c>
      <c r="B480" t="inlineStr">
        <is>
          <t>RM</t>
        </is>
      </c>
      <c r="C480" t="inlineStr">
        <is>
          <t>RM.NUT.00040</t>
        </is>
      </c>
      <c r="D480" t="inlineStr">
        <is>
          <t>فستق حلبي بوز فاكيوم</t>
        </is>
      </c>
      <c r="E480" t="n">
        <v>267.7594</v>
      </c>
      <c r="F480" t="n">
        <v>6335.64</v>
      </c>
      <c r="G480" t="inlineStr">
        <is>
          <t>499, 409, 304, 402, 306, 403, 202, 401, 102, 108, 9108, 9409, 9401, 801, 9101, 9402, 9304, 499, 401, 409, 402, 403, 306, 304, 102, 101, 108, 202, 9401, 9409, 101, 304, 409, 101, 9409, 499, 9101, 9304, 9108, 801, 9402</t>
        </is>
      </c>
      <c r="H480" t="n">
        <v>160</v>
      </c>
      <c r="I480" t="n">
        <v>0</v>
      </c>
      <c r="J480" t="n">
        <v>0</v>
      </c>
      <c r="K480" t="n">
        <v>0</v>
      </c>
      <c r="L480" t="n">
        <v>0</v>
      </c>
      <c r="M480" t="n">
        <v>160</v>
      </c>
      <c r="N480" t="n">
        <v>0</v>
      </c>
      <c r="O480" t="n">
        <v>0</v>
      </c>
      <c r="P480" t="n">
        <v>0</v>
      </c>
      <c r="Q480" t="n">
        <v>-174.7884</v>
      </c>
      <c r="R480" t="n">
        <v>0</v>
      </c>
      <c r="S480" t="n">
        <v>-174.7884</v>
      </c>
      <c r="T480" t="n">
        <v>252.971</v>
      </c>
      <c r="U480" t="n">
        <v>5981.464</v>
      </c>
      <c r="V480" t="n">
        <v>27.831</v>
      </c>
      <c r="W480" t="n">
        <v>207.8178</v>
      </c>
      <c r="X480" t="n">
        <v>261.4438</v>
      </c>
      <c r="Y480" t="n">
        <v>269.4188</v>
      </c>
      <c r="Z480" t="n">
        <v>1011.1008</v>
      </c>
      <c r="AA480" s="20" t="n">
        <v>46071</v>
      </c>
      <c r="AB480" t="inlineStr">
        <is>
          <t>شركة رجائي ومحمد عيسى الملك</t>
        </is>
      </c>
      <c r="AC480" s="20" t="n">
        <v>46081</v>
      </c>
      <c r="AD480" t="n">
        <v>29.9354</v>
      </c>
      <c r="AE480" t="n">
        <v>84.25839999999999</v>
      </c>
      <c r="AF480" t="inlineStr">
        <is>
          <t>3:0</t>
        </is>
      </c>
      <c r="AG480" t="n">
        <v>4137.932</v>
      </c>
    </row>
    <row r="481">
      <c r="A481" t="inlineStr">
        <is>
          <t>NUT</t>
        </is>
      </c>
      <c r="B481" t="inlineStr">
        <is>
          <t>RM</t>
        </is>
      </c>
      <c r="C481" t="inlineStr">
        <is>
          <t>RM.NUT.00041</t>
        </is>
      </c>
      <c r="D481" t="inlineStr">
        <is>
          <t xml:space="preserve">عجينة الفستق الحلبي </t>
        </is>
      </c>
      <c r="E481" t="n">
        <v>274.0152</v>
      </c>
      <c r="F481" t="n">
        <v>2655.7553</v>
      </c>
      <c r="G481" t="inlineStr">
        <is>
          <t>9404, 499, 201, 402, 401, 404, 499, 9404, 402, 499, 404, 401, 201</t>
        </is>
      </c>
      <c r="H481" t="n">
        <v>0</v>
      </c>
      <c r="I481" t="n">
        <v>0</v>
      </c>
      <c r="J481" t="n">
        <v>0</v>
      </c>
      <c r="K481" t="n">
        <v>0</v>
      </c>
      <c r="L481" t="n">
        <v>0</v>
      </c>
      <c r="M481" t="n">
        <v>0</v>
      </c>
      <c r="N481" t="n">
        <v>0</v>
      </c>
      <c r="O481" t="n">
        <v>0</v>
      </c>
      <c r="P481" t="n">
        <v>0</v>
      </c>
      <c r="Q481" t="n">
        <v>-0.7325</v>
      </c>
      <c r="R481" t="n">
        <v>0</v>
      </c>
      <c r="S481" t="n">
        <v>-0.7325</v>
      </c>
      <c r="T481" t="n">
        <v>273.2827</v>
      </c>
      <c r="U481" t="n">
        <v>2648.6559</v>
      </c>
      <c r="V481" t="n">
        <v>9.692</v>
      </c>
      <c r="W481" t="n">
        <v>1.465</v>
      </c>
      <c r="X481" t="n">
        <v>1.465</v>
      </c>
      <c r="Y481" t="n">
        <v>1.465</v>
      </c>
      <c r="Z481" t="n">
        <v>1.465</v>
      </c>
      <c r="AA481" s="20" t="n">
        <v>2</v>
      </c>
      <c r="AC481" s="20" t="n">
        <v>46081</v>
      </c>
      <c r="AD481" t="n">
        <v>0.1627</v>
      </c>
      <c r="AE481" t="n">
        <v>0.122</v>
      </c>
      <c r="AF481" t="inlineStr">
        <is>
          <t>2238:14</t>
        </is>
      </c>
      <c r="AG481" t="n">
        <v>0</v>
      </c>
    </row>
    <row r="482">
      <c r="A482" t="inlineStr">
        <is>
          <t>NUT</t>
        </is>
      </c>
      <c r="B482" t="inlineStr">
        <is>
          <t>RM</t>
        </is>
      </c>
      <c r="C482" t="inlineStr">
        <is>
          <t>RM.NUT.00042</t>
        </is>
      </c>
      <c r="D482" t="inlineStr">
        <is>
          <t xml:space="preserve">عجينة الفستق الحلبي </t>
        </is>
      </c>
      <c r="E482" t="n">
        <v>0</v>
      </c>
      <c r="F482" t="n">
        <v>0</v>
      </c>
      <c r="G482" t="inlineStr">
        <is>
          <t>9404, 9401, 404, 401, 201, 404, 401, 106, 201, 106, 9401, 9404</t>
        </is>
      </c>
      <c r="H482" t="n">
        <v>0</v>
      </c>
      <c r="I482" t="n">
        <v>0</v>
      </c>
      <c r="J482" t="n">
        <v>0</v>
      </c>
      <c r="K482" t="n">
        <v>0</v>
      </c>
      <c r="L482" t="n">
        <v>0</v>
      </c>
      <c r="M482" t="n">
        <v>0</v>
      </c>
      <c r="N482" t="n">
        <v>0</v>
      </c>
      <c r="O482" t="n">
        <v>0</v>
      </c>
      <c r="P482" t="n">
        <v>0</v>
      </c>
      <c r="Q482" t="n">
        <v>0</v>
      </c>
      <c r="R482" t="n">
        <v>0</v>
      </c>
      <c r="S482" t="n">
        <v>0</v>
      </c>
      <c r="T482" t="n">
        <v>0</v>
      </c>
      <c r="U482" t="n">
        <v>0</v>
      </c>
      <c r="V482" t="n">
        <v>7.1639</v>
      </c>
      <c r="W482" t="n">
        <v>0</v>
      </c>
      <c r="X482" t="n">
        <v>0</v>
      </c>
      <c r="Y482" t="n">
        <v>0</v>
      </c>
      <c r="Z482" t="n">
        <v>0</v>
      </c>
      <c r="AA482" s="20" t="n">
        <v>2</v>
      </c>
      <c r="AC482" s="20" t="n">
        <v>2</v>
      </c>
      <c r="AD482" t="n">
        <v>0</v>
      </c>
      <c r="AE482" t="n">
        <v>0</v>
      </c>
      <c r="AG482" t="n">
        <v>0</v>
      </c>
    </row>
    <row r="483">
      <c r="A483" t="inlineStr">
        <is>
          <t>NUT</t>
        </is>
      </c>
      <c r="B483" t="inlineStr">
        <is>
          <t>RM</t>
        </is>
      </c>
      <c r="C483" t="inlineStr">
        <is>
          <t>RM.NUT.00043</t>
        </is>
      </c>
      <c r="D483" t="inlineStr">
        <is>
          <t xml:space="preserve"> فستق حلبي موردي </t>
        </is>
      </c>
      <c r="E483" t="n">
        <v>0</v>
      </c>
      <c r="F483" t="n">
        <v>0</v>
      </c>
      <c r="G483" t="inlineStr">
        <is>
          <t>402, 499, 499, 402</t>
        </is>
      </c>
      <c r="H483" t="n">
        <v>0</v>
      </c>
      <c r="I483" t="n">
        <v>0</v>
      </c>
      <c r="J483" t="n">
        <v>0</v>
      </c>
      <c r="K483" t="n">
        <v>0</v>
      </c>
      <c r="L483" t="n">
        <v>0</v>
      </c>
      <c r="M483" t="n">
        <v>0</v>
      </c>
      <c r="N483" t="n">
        <v>0</v>
      </c>
      <c r="O483" t="n">
        <v>0</v>
      </c>
      <c r="P483" t="n">
        <v>0</v>
      </c>
      <c r="Q483" t="n">
        <v>0</v>
      </c>
      <c r="R483" t="n">
        <v>0</v>
      </c>
      <c r="S483" t="n">
        <v>0</v>
      </c>
      <c r="T483" t="n">
        <v>0</v>
      </c>
      <c r="U483" t="n">
        <v>0</v>
      </c>
      <c r="V483" t="n">
        <v>14.9065</v>
      </c>
      <c r="W483" t="n">
        <v>0</v>
      </c>
      <c r="X483" t="n">
        <v>0</v>
      </c>
      <c r="Y483" t="n">
        <v>0</v>
      </c>
      <c r="Z483" t="n">
        <v>0</v>
      </c>
      <c r="AA483" s="20" t="n">
        <v>45048</v>
      </c>
      <c r="AB483" t="inlineStr">
        <is>
          <t>مؤسسة الزنبقة للاستيراد والتصدير - مورد</t>
        </is>
      </c>
      <c r="AC483" s="20" t="n">
        <v>44995</v>
      </c>
      <c r="AD483" t="n">
        <v>0</v>
      </c>
      <c r="AE483" t="n">
        <v>0</v>
      </c>
      <c r="AG483" t="n">
        <v>0</v>
      </c>
    </row>
    <row r="484">
      <c r="A484" t="inlineStr">
        <is>
          <t>NUT</t>
        </is>
      </c>
      <c r="B484" t="inlineStr">
        <is>
          <t>RM</t>
        </is>
      </c>
      <c r="C484" t="inlineStr">
        <is>
          <t>RM.NUT.00044</t>
        </is>
      </c>
      <c r="D484" t="inlineStr">
        <is>
          <t xml:space="preserve">فستق حلبي </t>
        </is>
      </c>
      <c r="E484" t="n">
        <v>10</v>
      </c>
      <c r="F484" t="n">
        <v>100</v>
      </c>
      <c r="G484" t="inlineStr">
        <is>
          <t>108, 102, 101, 301, 499, 403, 306, 9402, 101, 9108, 108, 102, 403, 306, 499, 301, 9108, 9402</t>
        </is>
      </c>
      <c r="H484" t="n">
        <v>0</v>
      </c>
      <c r="I484" t="n">
        <v>0</v>
      </c>
      <c r="J484" t="n">
        <v>0</v>
      </c>
      <c r="K484" t="n">
        <v>0</v>
      </c>
      <c r="L484" t="n">
        <v>0</v>
      </c>
      <c r="M484" t="n">
        <v>0</v>
      </c>
      <c r="N484" t="n">
        <v>0</v>
      </c>
      <c r="O484" t="n">
        <v>0</v>
      </c>
      <c r="P484" t="n">
        <v>0</v>
      </c>
      <c r="Q484" t="n">
        <v>0</v>
      </c>
      <c r="R484" t="n">
        <v>0</v>
      </c>
      <c r="S484" t="n">
        <v>0</v>
      </c>
      <c r="T484" t="n">
        <v>10</v>
      </c>
      <c r="U484" t="n">
        <v>100</v>
      </c>
      <c r="V484" t="n">
        <v>10</v>
      </c>
      <c r="W484" t="n">
        <v>0</v>
      </c>
      <c r="X484" t="n">
        <v>0</v>
      </c>
      <c r="Y484" t="n">
        <v>0</v>
      </c>
      <c r="Z484" t="n">
        <v>0</v>
      </c>
      <c r="AA484" s="20" t="n">
        <v>45754</v>
      </c>
      <c r="AB484" t="inlineStr">
        <is>
          <t>مؤسسة الزنبقة للاستيراد والتصدير - مورد</t>
        </is>
      </c>
      <c r="AC484" s="20" t="n">
        <v>44738</v>
      </c>
      <c r="AD484" t="n">
        <v>0</v>
      </c>
      <c r="AE484" t="n">
        <v>0</v>
      </c>
      <c r="AG484" t="n">
        <v>0</v>
      </c>
    </row>
    <row r="485">
      <c r="A485" t="inlineStr">
        <is>
          <t>NUT</t>
        </is>
      </c>
      <c r="B485" t="inlineStr">
        <is>
          <t>RM</t>
        </is>
      </c>
      <c r="C485" t="inlineStr">
        <is>
          <t>RM.NUT.00045</t>
        </is>
      </c>
      <c r="D485" t="inlineStr">
        <is>
          <t>Marouf pistachio</t>
        </is>
      </c>
      <c r="E485" t="n">
        <v>0</v>
      </c>
      <c r="F485" t="n">
        <v>0</v>
      </c>
      <c r="G485" t="inlineStr">
        <is>
          <t>9401, 101, 102, 9402, 101, 102, 401, 403, 401, 403, 9401, 9402</t>
        </is>
      </c>
      <c r="H485" t="n">
        <v>0</v>
      </c>
      <c r="I485" t="n">
        <v>0</v>
      </c>
      <c r="J485" t="n">
        <v>0</v>
      </c>
      <c r="K485" t="n">
        <v>0</v>
      </c>
      <c r="L485" t="n">
        <v>0</v>
      </c>
      <c r="M485" t="n">
        <v>0</v>
      </c>
      <c r="N485" t="n">
        <v>0</v>
      </c>
      <c r="O485" t="n">
        <v>0</v>
      </c>
      <c r="P485" t="n">
        <v>0</v>
      </c>
      <c r="Q485" t="n">
        <v>0</v>
      </c>
      <c r="R485" t="n">
        <v>0</v>
      </c>
      <c r="S485" t="n">
        <v>0</v>
      </c>
      <c r="T485" t="n">
        <v>0</v>
      </c>
      <c r="U485" t="n">
        <v>0</v>
      </c>
      <c r="V485" t="n">
        <v>14.6552</v>
      </c>
      <c r="W485" t="n">
        <v>0</v>
      </c>
      <c r="X485" t="n">
        <v>0</v>
      </c>
      <c r="Y485" t="n">
        <v>0</v>
      </c>
      <c r="Z485" t="n">
        <v>0</v>
      </c>
      <c r="AA485" s="20" t="n">
        <v>44795</v>
      </c>
      <c r="AB485" t="inlineStr">
        <is>
          <t>شركة المعروف للصناعات الغذائية - مورد</t>
        </is>
      </c>
      <c r="AC485" s="20" t="n">
        <v>44807</v>
      </c>
      <c r="AD485" t="n">
        <v>0</v>
      </c>
      <c r="AE485" t="n">
        <v>0</v>
      </c>
      <c r="AG485" t="n">
        <v>0</v>
      </c>
    </row>
    <row r="486">
      <c r="A486" t="inlineStr">
        <is>
          <t>NUT</t>
        </is>
      </c>
      <c r="B486" t="inlineStr">
        <is>
          <t>RM</t>
        </is>
      </c>
      <c r="C486" t="inlineStr">
        <is>
          <t>RM.NUT.00046</t>
        </is>
      </c>
      <c r="D486" t="inlineStr">
        <is>
          <t xml:space="preserve">فستق حلبي رأس خاروف </t>
        </is>
      </c>
      <c r="E486" t="n">
        <v>0</v>
      </c>
      <c r="F486" t="n">
        <v>0</v>
      </c>
      <c r="G486" t="inlineStr">
        <is>
          <t>301, 301</t>
        </is>
      </c>
      <c r="H486" t="n">
        <v>0</v>
      </c>
      <c r="I486" t="n">
        <v>0</v>
      </c>
      <c r="J486" t="n">
        <v>0</v>
      </c>
      <c r="K486" t="n">
        <v>0</v>
      </c>
      <c r="L486" t="n">
        <v>0</v>
      </c>
      <c r="M486" t="n">
        <v>0</v>
      </c>
      <c r="N486" t="n">
        <v>0</v>
      </c>
      <c r="O486" t="n">
        <v>0</v>
      </c>
      <c r="P486" t="n">
        <v>0</v>
      </c>
      <c r="Q486" t="n">
        <v>0</v>
      </c>
      <c r="R486" t="n">
        <v>0</v>
      </c>
      <c r="S486" t="n">
        <v>0</v>
      </c>
      <c r="T486" t="n">
        <v>0</v>
      </c>
      <c r="U486" t="n">
        <v>0</v>
      </c>
      <c r="V486" t="n">
        <v>12.5</v>
      </c>
      <c r="W486" t="n">
        <v>0</v>
      </c>
      <c r="X486" t="n">
        <v>0</v>
      </c>
      <c r="Y486" t="n">
        <v>0</v>
      </c>
      <c r="Z486" t="n">
        <v>0</v>
      </c>
      <c r="AA486" s="20" t="n">
        <v>45284</v>
      </c>
      <c r="AB486" t="inlineStr">
        <is>
          <t>مؤسسة سراج الاقصى لتجارة المواد الغذائية - مورد</t>
        </is>
      </c>
      <c r="AC486" s="20" t="n">
        <v>45579</v>
      </c>
      <c r="AD486" t="n">
        <v>0</v>
      </c>
      <c r="AE486" t="n">
        <v>0</v>
      </c>
      <c r="AG486" t="n">
        <v>0</v>
      </c>
    </row>
    <row r="487">
      <c r="A487" t="inlineStr">
        <is>
          <t>NUT</t>
        </is>
      </c>
      <c r="B487" t="inlineStr">
        <is>
          <t>RM</t>
        </is>
      </c>
      <c r="C487" t="inlineStr">
        <is>
          <t>RM.NUT.00047</t>
        </is>
      </c>
      <c r="D487" t="inlineStr">
        <is>
          <t>فستق حلبي قلب</t>
        </is>
      </c>
      <c r="E487" t="n">
        <v>22.68</v>
      </c>
      <c r="F487" t="n">
        <v>283.5</v>
      </c>
      <c r="G487" t="inlineStr">
        <is>
          <t>108, 304, 403, 301, 9402, 9403, 403, 301, 304, 108, 101, 101, 9402, 9403</t>
        </is>
      </c>
      <c r="H487" t="n">
        <v>0</v>
      </c>
      <c r="I487" t="n">
        <v>0</v>
      </c>
      <c r="J487" t="n">
        <v>0</v>
      </c>
      <c r="K487" t="n">
        <v>0</v>
      </c>
      <c r="L487" t="n">
        <v>0</v>
      </c>
      <c r="M487" t="n">
        <v>0</v>
      </c>
      <c r="N487" t="n">
        <v>0</v>
      </c>
      <c r="O487" t="n">
        <v>0</v>
      </c>
      <c r="P487" t="n">
        <v>0</v>
      </c>
      <c r="Q487" t="n">
        <v>0</v>
      </c>
      <c r="R487" t="n">
        <v>0</v>
      </c>
      <c r="S487" t="n">
        <v>0</v>
      </c>
      <c r="T487" t="n">
        <v>22.68</v>
      </c>
      <c r="U487" t="n">
        <v>283.5</v>
      </c>
      <c r="V487" t="n">
        <v>12.5</v>
      </c>
      <c r="W487" t="n">
        <v>0</v>
      </c>
      <c r="X487" t="n">
        <v>0</v>
      </c>
      <c r="Y487" t="n">
        <v>0</v>
      </c>
      <c r="Z487" t="n">
        <v>0</v>
      </c>
      <c r="AA487" s="20" t="n">
        <v>46041</v>
      </c>
      <c r="AB487" t="inlineStr">
        <is>
          <t>مؤسسة الزنبقة للاستيراد والتصدير - مورد</t>
        </is>
      </c>
      <c r="AC487" s="20" t="n">
        <v>45333</v>
      </c>
      <c r="AD487" t="n">
        <v>0</v>
      </c>
      <c r="AE487" t="n">
        <v>0</v>
      </c>
      <c r="AG487" t="n">
        <v>0</v>
      </c>
    </row>
    <row r="488">
      <c r="A488" t="inlineStr">
        <is>
          <t>NUT</t>
        </is>
      </c>
      <c r="B488" t="inlineStr">
        <is>
          <t>RM</t>
        </is>
      </c>
      <c r="C488" t="inlineStr">
        <is>
          <t>RM.NUT.00048</t>
        </is>
      </c>
      <c r="D488" t="inlineStr">
        <is>
          <t>فستق حلبي شرائح</t>
        </is>
      </c>
      <c r="E488" t="n">
        <v>998.972</v>
      </c>
      <c r="F488" t="n">
        <v>13900.0914</v>
      </c>
      <c r="G488" t="inlineStr">
        <is>
          <t>401, 402, 403, 409, 499, 9402, 9108, 9403, 9409, 101, 108, 102, 409, 401, 499, 402, 403, 9402, 101, 9409, 9403, 9108, 499, 9409, 108, 102, 409, 101</t>
        </is>
      </c>
      <c r="H488" t="n">
        <v>500</v>
      </c>
      <c r="I488" t="n">
        <v>0</v>
      </c>
      <c r="J488" t="n">
        <v>0</v>
      </c>
      <c r="K488" t="n">
        <v>0</v>
      </c>
      <c r="L488" t="n">
        <v>0</v>
      </c>
      <c r="M488" t="n">
        <v>500</v>
      </c>
      <c r="N488" t="n">
        <v>0</v>
      </c>
      <c r="O488" t="n">
        <v>0</v>
      </c>
      <c r="P488" t="n">
        <v>0</v>
      </c>
      <c r="Q488" t="n">
        <v>-630.0842</v>
      </c>
      <c r="R488" t="n">
        <v>0</v>
      </c>
      <c r="S488" t="n">
        <v>-630.0842</v>
      </c>
      <c r="T488" t="n">
        <v>868.8878</v>
      </c>
      <c r="U488" t="n">
        <v>13272.3978</v>
      </c>
      <c r="V488" t="n">
        <v>15.5</v>
      </c>
      <c r="W488" t="n">
        <v>812.1744</v>
      </c>
      <c r="X488" t="n">
        <v>1189.9864</v>
      </c>
      <c r="Y488" t="n">
        <v>1244.2684</v>
      </c>
      <c r="Z488" t="n">
        <v>3141.0454</v>
      </c>
      <c r="AA488" s="20" t="n">
        <v>46075</v>
      </c>
      <c r="AB488" t="inlineStr">
        <is>
          <t>مؤسسة الزنبقة للاستيراد والتصدير - مورد</t>
        </is>
      </c>
      <c r="AC488" s="20" t="n">
        <v>46081</v>
      </c>
      <c r="AD488" t="n">
        <v>138.252</v>
      </c>
      <c r="AE488" t="n">
        <v>261.7537</v>
      </c>
      <c r="AF488" t="inlineStr">
        <is>
          <t>3:9</t>
        </is>
      </c>
      <c r="AG488" t="n">
        <v>7750</v>
      </c>
    </row>
    <row r="489">
      <c r="A489" t="inlineStr">
        <is>
          <t>NUT</t>
        </is>
      </c>
      <c r="B489" t="inlineStr">
        <is>
          <t>RM</t>
        </is>
      </c>
      <c r="C489" t="inlineStr">
        <is>
          <t>RM.NUT.00049</t>
        </is>
      </c>
      <c r="D489" t="inlineStr">
        <is>
          <t>Pistachio Kernels #1</t>
        </is>
      </c>
      <c r="E489" t="n">
        <v>80897.06359999999</v>
      </c>
      <c r="F489" t="n">
        <v>970468.6176999999</v>
      </c>
      <c r="G489" t="inlineStr">
        <is>
          <t>409, 499, 405, 403, 402, 101, 110, 108, 111, 112, 103, 102, 204, 304, 301, 9405, 9409, 9111, 101, 110, 111, 102, 9403, 9111, 110, 301, 499, 111, 112, 403, 9402, 9605, 9403, 9204, 9108, 9112, 605, 9304, 9110, 9301, 301, 204, 108, 701, 103, 499, 402, 405, 304, 403, 605, 409, 9402, 9605, 9405, 9304, 9112, 9409, 9301, 9110, 701, 9108, 9403, 9204, 9111</t>
        </is>
      </c>
      <c r="H489" t="n">
        <v>0</v>
      </c>
      <c r="I489" t="n">
        <v>0</v>
      </c>
      <c r="J489" t="n">
        <v>0</v>
      </c>
      <c r="K489" t="n">
        <v>0</v>
      </c>
      <c r="L489" t="n">
        <v>0</v>
      </c>
      <c r="M489" t="n">
        <v>0</v>
      </c>
      <c r="N489" t="n">
        <v>0</v>
      </c>
      <c r="O489" t="n">
        <v>0</v>
      </c>
      <c r="P489" t="n">
        <v>0</v>
      </c>
      <c r="Q489" t="n">
        <v>-16190.3294</v>
      </c>
      <c r="R489" t="n">
        <v>0</v>
      </c>
      <c r="S489" t="n">
        <v>-16190.3294</v>
      </c>
      <c r="T489" t="n">
        <v>64706.7342</v>
      </c>
      <c r="U489" t="n">
        <v>768518.7352</v>
      </c>
      <c r="V489" t="n">
        <v>13.0564</v>
      </c>
      <c r="W489" t="n">
        <v>41660.6588</v>
      </c>
      <c r="X489" t="n">
        <v>109677.4268</v>
      </c>
      <c r="Y489" t="n">
        <v>229692.4148</v>
      </c>
      <c r="Z489" t="n">
        <v>499978.1848</v>
      </c>
      <c r="AA489" s="20" t="n">
        <v>45848</v>
      </c>
      <c r="AB489" t="inlineStr">
        <is>
          <t>PISTACHIO.46/2025</t>
        </is>
      </c>
      <c r="AC489" s="20" t="n">
        <v>46081</v>
      </c>
      <c r="AD489" t="n">
        <v>25521.3794</v>
      </c>
      <c r="AE489" t="n">
        <v>41664.8487</v>
      </c>
      <c r="AF489" t="inlineStr">
        <is>
          <t>1:16</t>
        </is>
      </c>
      <c r="AG489" t="n">
        <v>0</v>
      </c>
    </row>
    <row r="490">
      <c r="A490" t="inlineStr">
        <is>
          <t>NUT</t>
        </is>
      </c>
      <c r="B490" t="inlineStr">
        <is>
          <t>RM</t>
        </is>
      </c>
      <c r="C490" t="inlineStr">
        <is>
          <t>RM.NUT.00050</t>
        </is>
      </c>
      <c r="D490" t="inlineStr">
        <is>
          <t>Pistachio Kernel - Broken</t>
        </is>
      </c>
      <c r="E490" t="n">
        <v>0</v>
      </c>
      <c r="F490" t="n">
        <v>0</v>
      </c>
      <c r="G490" t="inlineStr">
        <is>
          <t>403, 108, 701, 102, 9108, 9403, 9111, 701, 9402, 403, 108, 111, 102, 9108, 9402, 9111, 9403, 111</t>
        </is>
      </c>
      <c r="H490" t="n">
        <v>0</v>
      </c>
      <c r="I490" t="n">
        <v>0</v>
      </c>
      <c r="J490" t="n">
        <v>0</v>
      </c>
      <c r="K490" t="n">
        <v>0</v>
      </c>
      <c r="L490" t="n">
        <v>0</v>
      </c>
      <c r="M490" t="n">
        <v>0</v>
      </c>
      <c r="N490" t="n">
        <v>0</v>
      </c>
      <c r="O490" t="n">
        <v>0</v>
      </c>
      <c r="P490" t="n">
        <v>0</v>
      </c>
      <c r="Q490" t="n">
        <v>0</v>
      </c>
      <c r="R490" t="n">
        <v>0</v>
      </c>
      <c r="S490" t="n">
        <v>0</v>
      </c>
      <c r="T490" t="n">
        <v>0</v>
      </c>
      <c r="U490" t="n">
        <v>0</v>
      </c>
      <c r="V490" t="n">
        <v>9.392099999999999</v>
      </c>
      <c r="W490" t="n">
        <v>0</v>
      </c>
      <c r="X490" t="n">
        <v>20</v>
      </c>
      <c r="Y490" t="n">
        <v>1560</v>
      </c>
      <c r="Z490" t="n">
        <v>1560</v>
      </c>
      <c r="AA490" s="20" t="n">
        <v>45713</v>
      </c>
      <c r="AB490" t="inlineStr">
        <is>
          <t>PISTACHIO.09/2025</t>
        </is>
      </c>
      <c r="AC490" s="20" t="n">
        <v>45964</v>
      </c>
      <c r="AD490" t="n">
        <v>173.3333</v>
      </c>
      <c r="AE490" t="n">
        <v>130</v>
      </c>
      <c r="AF490" t="inlineStr">
        <is>
          <t>0:0</t>
        </is>
      </c>
      <c r="AG490" t="n">
        <v>0</v>
      </c>
    </row>
    <row r="491">
      <c r="A491" t="inlineStr">
        <is>
          <t>NUT</t>
        </is>
      </c>
      <c r="B491" t="inlineStr">
        <is>
          <t>RM</t>
        </is>
      </c>
      <c r="C491" t="inlineStr">
        <is>
          <t>RM.NUT.00051</t>
        </is>
      </c>
      <c r="D491" t="inlineStr">
        <is>
          <t>Pistachio Kernel - Broken-2nd grade</t>
        </is>
      </c>
      <c r="E491" t="n">
        <v>130145.9697</v>
      </c>
      <c r="F491" t="n">
        <v>1449093.1639</v>
      </c>
      <c r="G491" t="inlineStr">
        <is>
          <t>9403, 9110, 9111, 9204, 9301, 9108, 9112, 9402, 9405, 110, 111, 499, 111, 403, 112, 301, 102, 110, 111, 108, 112, 204, 301, 103, 403, 402, 306, 499, 405, 409, 9102, 9403, 9111, 9108, 9204, 9402, 9405, 9301, 9110, 9112, 701, 807, 9102, 301, 204, 403, 306, 405, 409, 402, 499, 108, 701, 103, 102, 9301, 9403, 110, 9111, 807</t>
        </is>
      </c>
      <c r="H491" t="n">
        <v>0</v>
      </c>
      <c r="I491" t="n">
        <v>0</v>
      </c>
      <c r="J491" t="n">
        <v>0</v>
      </c>
      <c r="K491" t="n">
        <v>0</v>
      </c>
      <c r="L491" t="n">
        <v>0</v>
      </c>
      <c r="M491" t="n">
        <v>0</v>
      </c>
      <c r="N491" t="n">
        <v>0</v>
      </c>
      <c r="O491" t="n">
        <v>-100</v>
      </c>
      <c r="P491" t="n">
        <v>0</v>
      </c>
      <c r="Q491" t="n">
        <v>-6791.6047</v>
      </c>
      <c r="R491" t="n">
        <v>0</v>
      </c>
      <c r="S491" t="n">
        <v>-6891.6047</v>
      </c>
      <c r="T491" t="n">
        <v>123254.365</v>
      </c>
      <c r="U491" t="n">
        <v>1376816.3525</v>
      </c>
      <c r="V491" t="n">
        <v>10.1193</v>
      </c>
      <c r="W491" t="n">
        <v>11244.2094</v>
      </c>
      <c r="X491" t="n">
        <v>100084.0324</v>
      </c>
      <c r="Y491" t="n">
        <v>157930.0324</v>
      </c>
      <c r="Z491" t="n">
        <v>178390.0324</v>
      </c>
      <c r="AA491" s="20" t="n">
        <v>45993</v>
      </c>
      <c r="AB491" t="inlineStr">
        <is>
          <t>PISTACHIO.47/2025</t>
        </is>
      </c>
      <c r="AC491" s="20" t="n">
        <v>46081</v>
      </c>
      <c r="AD491" t="n">
        <v>17547.7813</v>
      </c>
      <c r="AE491" t="n">
        <v>14865.836</v>
      </c>
      <c r="AF491" t="inlineStr">
        <is>
          <t>8:8</t>
        </is>
      </c>
      <c r="AG491" t="n">
        <v>0</v>
      </c>
    </row>
    <row r="492">
      <c r="A492" t="inlineStr">
        <is>
          <t>NUT</t>
        </is>
      </c>
      <c r="B492" t="inlineStr">
        <is>
          <t>RM</t>
        </is>
      </c>
      <c r="C492" t="inlineStr">
        <is>
          <t>RM.NUT.00053</t>
        </is>
      </c>
      <c r="D492" t="inlineStr">
        <is>
          <t>Iranian golden raisins</t>
        </is>
      </c>
      <c r="E492" t="n">
        <v>1021.4803</v>
      </c>
      <c r="F492" t="n">
        <v>2110.1548</v>
      </c>
      <c r="G492" t="inlineStr">
        <is>
          <t>9402, 9108, 403, 402, 304, 409, 499, 108, 9402, 9108, 102, 499, 409, 409, 402, 403, 499, 102, 108, 304</t>
        </is>
      </c>
      <c r="H492" t="n">
        <v>0</v>
      </c>
      <c r="I492" t="n">
        <v>0</v>
      </c>
      <c r="J492" t="n">
        <v>0</v>
      </c>
      <c r="K492" t="n">
        <v>0</v>
      </c>
      <c r="L492" t="n">
        <v>0</v>
      </c>
      <c r="M492" t="n">
        <v>0</v>
      </c>
      <c r="N492" t="n">
        <v>0</v>
      </c>
      <c r="O492" t="n">
        <v>0</v>
      </c>
      <c r="P492" t="n">
        <v>0</v>
      </c>
      <c r="Q492" t="n">
        <v>-30.0193</v>
      </c>
      <c r="R492" t="n">
        <v>0</v>
      </c>
      <c r="S492" t="n">
        <v>-30.0193</v>
      </c>
      <c r="T492" t="n">
        <v>991.461</v>
      </c>
      <c r="U492" t="n">
        <v>2045.1028</v>
      </c>
      <c r="V492" t="n">
        <v>2.0727</v>
      </c>
      <c r="W492" t="n">
        <v>61.7536</v>
      </c>
      <c r="X492" t="n">
        <v>120.0016</v>
      </c>
      <c r="Y492" t="n">
        <v>124.5876</v>
      </c>
      <c r="Z492" t="n">
        <v>547.5956</v>
      </c>
      <c r="AA492" s="20" t="n">
        <v>45718</v>
      </c>
      <c r="AB492" t="inlineStr">
        <is>
          <t>شركة ابو عودة اخوان</t>
        </is>
      </c>
      <c r="AC492" s="20" t="n">
        <v>46081</v>
      </c>
      <c r="AD492" t="n">
        <v>13.843</v>
      </c>
      <c r="AE492" t="n">
        <v>45.6329</v>
      </c>
      <c r="AF492" t="inlineStr">
        <is>
          <t>21:21</t>
        </is>
      </c>
      <c r="AG492" t="n">
        <v>0</v>
      </c>
    </row>
    <row r="493">
      <c r="A493" t="inlineStr">
        <is>
          <t>NUT</t>
        </is>
      </c>
      <c r="B493" t="inlineStr">
        <is>
          <t>RM</t>
        </is>
      </c>
      <c r="C493" t="inlineStr">
        <is>
          <t>RM.NUT.00054</t>
        </is>
      </c>
      <c r="D493" t="inlineStr">
        <is>
          <t>Black Raisins</t>
        </is>
      </c>
      <c r="E493" t="n">
        <v>123.4297</v>
      </c>
      <c r="F493" t="n">
        <v>402.1657</v>
      </c>
      <c r="G493" t="inlineStr">
        <is>
          <t>9402, 9108, 402, 304, 499, 409, 108, 103, 102, 402, 499, 409, 102, 108, 103, 304, 9402, 9108, 499, 409</t>
        </is>
      </c>
      <c r="H493" t="n">
        <v>0</v>
      </c>
      <c r="I493" t="n">
        <v>0</v>
      </c>
      <c r="J493" t="n">
        <v>0</v>
      </c>
      <c r="K493" t="n">
        <v>0</v>
      </c>
      <c r="L493" t="n">
        <v>0</v>
      </c>
      <c r="M493" t="n">
        <v>0</v>
      </c>
      <c r="N493" t="n">
        <v>0</v>
      </c>
      <c r="O493" t="n">
        <v>0</v>
      </c>
      <c r="P493" t="n">
        <v>0</v>
      </c>
      <c r="Q493" t="n">
        <v>-28.8892</v>
      </c>
      <c r="R493" t="n">
        <v>0</v>
      </c>
      <c r="S493" t="n">
        <v>-28.8892</v>
      </c>
      <c r="T493" t="n">
        <v>94.54049999999999</v>
      </c>
      <c r="U493" t="n">
        <v>308.8031</v>
      </c>
      <c r="V493" t="n">
        <v>3.2477</v>
      </c>
      <c r="W493" t="n">
        <v>29.5134</v>
      </c>
      <c r="X493" t="n">
        <v>47.2744</v>
      </c>
      <c r="Y493" t="n">
        <v>49.0104</v>
      </c>
      <c r="Z493" t="n">
        <v>80.7364</v>
      </c>
      <c r="AA493" s="20" t="n">
        <v>45677</v>
      </c>
      <c r="AB493" t="inlineStr">
        <is>
          <t>مؤسسة الزنبقة للاستيراد والتصدير - مورد</t>
        </is>
      </c>
      <c r="AC493" s="20" t="n">
        <v>46081</v>
      </c>
      <c r="AD493" t="n">
        <v>5.4456</v>
      </c>
      <c r="AE493" t="n">
        <v>6.728</v>
      </c>
      <c r="AF493" t="inlineStr">
        <is>
          <t>14:1</t>
        </is>
      </c>
      <c r="AG493" t="n">
        <v>0</v>
      </c>
    </row>
    <row r="494">
      <c r="A494" t="inlineStr">
        <is>
          <t>NUT</t>
        </is>
      </c>
      <c r="B494" t="inlineStr">
        <is>
          <t>RM</t>
        </is>
      </c>
      <c r="C494" t="inlineStr">
        <is>
          <t>RM.NUT.00055</t>
        </is>
      </c>
      <c r="D494" t="inlineStr">
        <is>
          <t>American Raisins</t>
        </is>
      </c>
      <c r="E494" t="n">
        <v>509.6822</v>
      </c>
      <c r="F494" t="n">
        <v>1936.4517</v>
      </c>
      <c r="G494" t="inlineStr">
        <is>
          <t>9402, 9108, 499, 108, 101, 801, 103, 108, 101, 403, 402, 499, 9402, 801, 9108, 108, 103, 403, 402, 499</t>
        </is>
      </c>
      <c r="H494" t="n">
        <v>0</v>
      </c>
      <c r="I494" t="n">
        <v>0</v>
      </c>
      <c r="J494" t="n">
        <v>0</v>
      </c>
      <c r="K494" t="n">
        <v>0</v>
      </c>
      <c r="L494" t="n">
        <v>0</v>
      </c>
      <c r="M494" t="n">
        <v>0</v>
      </c>
      <c r="N494" t="n">
        <v>0</v>
      </c>
      <c r="O494" t="n">
        <v>0</v>
      </c>
      <c r="P494" t="n">
        <v>0</v>
      </c>
      <c r="Q494" t="n">
        <v>-0.4651</v>
      </c>
      <c r="R494" t="n">
        <v>0</v>
      </c>
      <c r="S494" t="n">
        <v>-0.4651</v>
      </c>
      <c r="T494" t="n">
        <v>509.2171</v>
      </c>
      <c r="U494" t="n">
        <v>1934.6847</v>
      </c>
      <c r="V494" t="n">
        <v>3.7993</v>
      </c>
      <c r="W494" t="n">
        <v>0.9302</v>
      </c>
      <c r="X494" t="n">
        <v>0.9302</v>
      </c>
      <c r="Y494" t="n">
        <v>0.9302</v>
      </c>
      <c r="Z494" t="n">
        <v>0.9302</v>
      </c>
      <c r="AA494" s="20" t="n">
        <v>45314</v>
      </c>
      <c r="AB494" t="inlineStr">
        <is>
          <t>مؤسسة الزنبقة للاستيراد والتصدير - مورد</t>
        </is>
      </c>
      <c r="AC494" s="20" t="n">
        <v>46081</v>
      </c>
      <c r="AD494" t="n">
        <v>0.1033</v>
      </c>
      <c r="AE494" t="n">
        <v>0.0775</v>
      </c>
      <c r="AF494" t="inlineStr">
        <is>
          <t>6569:3</t>
        </is>
      </c>
      <c r="AG494" t="n">
        <v>0</v>
      </c>
    </row>
    <row r="495">
      <c r="A495" t="inlineStr">
        <is>
          <t>NUT</t>
        </is>
      </c>
      <c r="B495" t="inlineStr">
        <is>
          <t>RM</t>
        </is>
      </c>
      <c r="C495" t="inlineStr">
        <is>
          <t>RM.NUT.00056</t>
        </is>
      </c>
      <c r="D495" t="inlineStr">
        <is>
          <t>فستق عبيد ني</t>
        </is>
      </c>
      <c r="E495" t="n">
        <v>50</v>
      </c>
      <c r="F495" t="n">
        <v>64.65519999999999</v>
      </c>
      <c r="G495" t="inlineStr">
        <is>
          <t>9405, 108, 499, 405, 108, 9405, 499, 405</t>
        </is>
      </c>
      <c r="H495" t="n">
        <v>0</v>
      </c>
      <c r="I495" t="n">
        <v>0</v>
      </c>
      <c r="J495" t="n">
        <v>0</v>
      </c>
      <c r="K495" t="n">
        <v>0</v>
      </c>
      <c r="L495" t="n">
        <v>0</v>
      </c>
      <c r="M495" t="n">
        <v>0</v>
      </c>
      <c r="N495" t="n">
        <v>0</v>
      </c>
      <c r="O495" t="n">
        <v>0</v>
      </c>
      <c r="P495" t="n">
        <v>0</v>
      </c>
      <c r="Q495" t="n">
        <v>0</v>
      </c>
      <c r="R495" t="n">
        <v>0</v>
      </c>
      <c r="S495" t="n">
        <v>0</v>
      </c>
      <c r="T495" t="n">
        <v>50</v>
      </c>
      <c r="U495" t="n">
        <v>64.65519999999999</v>
      </c>
      <c r="V495" t="n">
        <v>1.2931</v>
      </c>
      <c r="W495" t="n">
        <v>0</v>
      </c>
      <c r="X495" t="n">
        <v>0</v>
      </c>
      <c r="Y495" t="n">
        <v>0</v>
      </c>
      <c r="Z495" t="n">
        <v>0</v>
      </c>
      <c r="AA495" s="20" t="n">
        <v>45949</v>
      </c>
      <c r="AB495" t="inlineStr">
        <is>
          <t>شركة خالد داود النتشة وشركاه</t>
        </is>
      </c>
      <c r="AC495" s="20" t="n">
        <v>2</v>
      </c>
      <c r="AD495" t="n">
        <v>0</v>
      </c>
      <c r="AE495" t="n">
        <v>0</v>
      </c>
      <c r="AG495" t="n">
        <v>0</v>
      </c>
    </row>
    <row r="496">
      <c r="A496" t="inlineStr">
        <is>
          <t>NUT</t>
        </is>
      </c>
      <c r="B496" t="inlineStr">
        <is>
          <t>RM</t>
        </is>
      </c>
      <c r="C496" t="inlineStr">
        <is>
          <t>RM.NUT.00057</t>
        </is>
      </c>
      <c r="D496" t="inlineStr">
        <is>
          <t>roasted almond</t>
        </is>
      </c>
      <c r="E496" t="n">
        <v>324.8586</v>
      </c>
      <c r="F496" t="n">
        <v>2100.3792</v>
      </c>
      <c r="G496" t="inlineStr">
        <is>
          <t>499, 408, 304, 409, 405, 306, 403, 108, 9304, 9408, 9108, 9403, 9409, 9112, 9405, 9304, 9408, 499, 408, 403, 306, 405, 108, 112, 408, 9405, 304, 112, 9408, 409, 9108, 108, 9409, 405, 9405, 499, 112, 9112, 9112, 9403</t>
        </is>
      </c>
      <c r="H496" t="n">
        <v>221.7</v>
      </c>
      <c r="I496" t="n">
        <v>0</v>
      </c>
      <c r="J496" t="n">
        <v>0</v>
      </c>
      <c r="K496" t="n">
        <v>0</v>
      </c>
      <c r="L496" t="n">
        <v>0</v>
      </c>
      <c r="M496" t="n">
        <v>221.7</v>
      </c>
      <c r="N496" t="n">
        <v>0</v>
      </c>
      <c r="O496" t="n">
        <v>0</v>
      </c>
      <c r="P496" t="n">
        <v>0</v>
      </c>
      <c r="Q496" t="n">
        <v>-141.5639</v>
      </c>
      <c r="R496" t="n">
        <v>0</v>
      </c>
      <c r="S496" t="n">
        <v>-141.5639</v>
      </c>
      <c r="T496" t="n">
        <v>404.9947</v>
      </c>
      <c r="U496" t="n">
        <v>2618.5006</v>
      </c>
      <c r="V496" t="n">
        <v>6.6416</v>
      </c>
      <c r="W496" t="n">
        <v>347.2878</v>
      </c>
      <c r="X496" t="n">
        <v>494.5878</v>
      </c>
      <c r="Y496" t="n">
        <v>494.5878</v>
      </c>
      <c r="Z496" t="n">
        <v>494.5878</v>
      </c>
      <c r="AA496" s="20" t="n">
        <v>46062</v>
      </c>
      <c r="AB496" t="inlineStr">
        <is>
          <t>شركة صقر ابو عيشة و رضوان النتشة وشركاهم</t>
        </is>
      </c>
      <c r="AC496" s="20" t="n">
        <v>46081</v>
      </c>
      <c r="AD496" t="n">
        <v>54.9542</v>
      </c>
      <c r="AE496" t="n">
        <v>41.2156</v>
      </c>
      <c r="AF496" t="inlineStr">
        <is>
          <t>9:24</t>
        </is>
      </c>
      <c r="AG496" t="n">
        <v>1433.405</v>
      </c>
    </row>
    <row r="497">
      <c r="A497" t="inlineStr">
        <is>
          <t>NUT</t>
        </is>
      </c>
      <c r="B497" t="inlineStr">
        <is>
          <t>RM</t>
        </is>
      </c>
      <c r="C497" t="inlineStr">
        <is>
          <t>RM.NUT.0058</t>
        </is>
      </c>
      <c r="D497" t="inlineStr">
        <is>
          <t xml:space="preserve">توت بري حب </t>
        </is>
      </c>
      <c r="E497" t="n">
        <v>280.6302</v>
      </c>
      <c r="F497" t="n">
        <v>1329.556</v>
      </c>
      <c r="G497" t="inlineStr">
        <is>
          <t>304, 108, 101, 499, 306, 403, 402, 409, 801, 101, 108, 9108, 499, 403, 9403, 9108, 605, 9403, 9402, 108, 499, 409, 304, 402, 403, 306, 605, 9108, 801, 9403, 9402</t>
        </is>
      </c>
      <c r="H497" t="n">
        <v>0</v>
      </c>
      <c r="I497" t="n">
        <v>0</v>
      </c>
      <c r="J497" t="n">
        <v>0</v>
      </c>
      <c r="K497" t="n">
        <v>0</v>
      </c>
      <c r="L497" t="n">
        <v>0</v>
      </c>
      <c r="M497" t="n">
        <v>0</v>
      </c>
      <c r="N497" t="n">
        <v>0</v>
      </c>
      <c r="O497" t="n">
        <v>0</v>
      </c>
      <c r="P497" t="n">
        <v>0</v>
      </c>
      <c r="Q497" t="n">
        <v>-0.7325</v>
      </c>
      <c r="R497" t="n">
        <v>0</v>
      </c>
      <c r="S497" t="n">
        <v>-0.7325</v>
      </c>
      <c r="T497" t="n">
        <v>279.8977</v>
      </c>
      <c r="U497" t="n">
        <v>1370.047</v>
      </c>
      <c r="V497" t="n">
        <v>4.914</v>
      </c>
      <c r="W497" t="n">
        <v>88.52500000000001</v>
      </c>
      <c r="X497" t="n">
        <v>377.225</v>
      </c>
      <c r="Y497" t="n">
        <v>425.45</v>
      </c>
      <c r="Z497" t="n">
        <v>582.75</v>
      </c>
      <c r="AA497" s="20" t="n">
        <v>46048</v>
      </c>
      <c r="AB497" t="inlineStr">
        <is>
          <t>مؤسسة الزنبقة للاستيراد والتصدير - مورد</t>
        </is>
      </c>
      <c r="AC497" s="20" t="n">
        <v>46081</v>
      </c>
      <c r="AD497" t="n">
        <v>47.2722</v>
      </c>
      <c r="AE497" t="n">
        <v>48.5625</v>
      </c>
      <c r="AF497" t="inlineStr">
        <is>
          <t>5:22</t>
        </is>
      </c>
      <c r="AG497" t="n">
        <v>0</v>
      </c>
    </row>
    <row r="498">
      <c r="A498" t="inlineStr">
        <is>
          <t>NUT</t>
        </is>
      </c>
      <c r="B498" t="inlineStr">
        <is>
          <t>RM</t>
        </is>
      </c>
      <c r="C498" t="inlineStr">
        <is>
          <t>RM.NUT.0059</t>
        </is>
      </c>
      <c r="D498" t="inlineStr">
        <is>
          <t>فستق عبيد ني برازيلي</t>
        </is>
      </c>
      <c r="E498" t="n">
        <v>0</v>
      </c>
      <c r="F498" t="n">
        <v>0</v>
      </c>
      <c r="G498" t="inlineStr">
        <is>
          <t>9403, 108, 403, 9403, 403, 108, 108, 403, 9403</t>
        </is>
      </c>
      <c r="H498" t="n">
        <v>7500</v>
      </c>
      <c r="I498" t="n">
        <v>0</v>
      </c>
      <c r="J498" t="n">
        <v>0</v>
      </c>
      <c r="K498" t="n">
        <v>0</v>
      </c>
      <c r="L498" t="n">
        <v>0</v>
      </c>
      <c r="M498" t="n">
        <v>7500</v>
      </c>
      <c r="N498" t="n">
        <v>0</v>
      </c>
      <c r="O498" t="n">
        <v>0</v>
      </c>
      <c r="P498" t="n">
        <v>0</v>
      </c>
      <c r="Q498" t="n">
        <v>-7150</v>
      </c>
      <c r="R498" t="n">
        <v>0</v>
      </c>
      <c r="S498" t="n">
        <v>-7150</v>
      </c>
      <c r="T498" t="n">
        <v>350</v>
      </c>
      <c r="U498" t="n">
        <v>407.3276</v>
      </c>
      <c r="V498" t="n">
        <v>1.5517</v>
      </c>
      <c r="W498" t="n">
        <v>10150</v>
      </c>
      <c r="X498" t="n">
        <v>10150</v>
      </c>
      <c r="Y498" t="n">
        <v>10150</v>
      </c>
      <c r="Z498" t="n">
        <v>10150</v>
      </c>
      <c r="AA498" s="20" t="n">
        <v>46079</v>
      </c>
      <c r="AB498" t="inlineStr">
        <is>
          <t>شركة خالد داود النتشة وشركاه</t>
        </is>
      </c>
      <c r="AC498" s="20" t="n">
        <v>46081</v>
      </c>
      <c r="AD498" t="n">
        <v>1127.7777</v>
      </c>
      <c r="AE498" t="n">
        <v>845.8333</v>
      </c>
      <c r="AF498" t="inlineStr">
        <is>
          <t>0:12</t>
        </is>
      </c>
      <c r="AG498" t="n">
        <v>8600.069</v>
      </c>
    </row>
    <row r="499">
      <c r="A499" t="inlineStr">
        <is>
          <t>NUT</t>
        </is>
      </c>
      <c r="B499" t="inlineStr">
        <is>
          <t>RM</t>
        </is>
      </c>
      <c r="C499" t="inlineStr">
        <is>
          <t>RM.NUT.0060</t>
        </is>
      </c>
      <c r="D499" t="inlineStr">
        <is>
          <t>Almonds Whole 20/22</t>
        </is>
      </c>
      <c r="V499" t="n">
        <v>6.466</v>
      </c>
      <c r="W499" t="n">
        <v>0</v>
      </c>
      <c r="X499" t="n">
        <v>0</v>
      </c>
      <c r="Y499" t="n">
        <v>0</v>
      </c>
      <c r="Z499" t="n">
        <v>0</v>
      </c>
      <c r="AA499" s="20" t="n">
        <v>2</v>
      </c>
      <c r="AC499" s="20" t="n">
        <v>2</v>
      </c>
      <c r="AD499" t="n">
        <v>0</v>
      </c>
      <c r="AE499" t="n">
        <v>0</v>
      </c>
    </row>
    <row r="500">
      <c r="A500" t="inlineStr">
        <is>
          <t>NUT</t>
        </is>
      </c>
      <c r="B500" t="inlineStr">
        <is>
          <t>RM</t>
        </is>
      </c>
      <c r="C500" t="inlineStr">
        <is>
          <t>RM.NUT.0061</t>
        </is>
      </c>
      <c r="D500" t="inlineStr">
        <is>
          <t xml:space="preserve">Salted Roasted Hazelnut </t>
        </is>
      </c>
      <c r="V500" t="n">
        <v>12.931</v>
      </c>
      <c r="W500" t="n">
        <v>0</v>
      </c>
      <c r="X500" t="n">
        <v>0</v>
      </c>
      <c r="Y500" t="n">
        <v>0</v>
      </c>
      <c r="Z500" t="n">
        <v>0</v>
      </c>
      <c r="AA500" s="20" t="n">
        <v>2</v>
      </c>
      <c r="AC500" s="20" t="n">
        <v>2</v>
      </c>
      <c r="AD500" t="n">
        <v>0</v>
      </c>
      <c r="AE500" t="n">
        <v>0</v>
      </c>
    </row>
    <row r="501">
      <c r="A501" t="inlineStr">
        <is>
          <t>NUT</t>
        </is>
      </c>
      <c r="B501" t="inlineStr">
        <is>
          <t>RM</t>
        </is>
      </c>
      <c r="C501" t="inlineStr">
        <is>
          <t>RM.NUT.0062</t>
        </is>
      </c>
      <c r="D501" t="inlineStr">
        <is>
          <t>Salted Roasted Peanut</t>
        </is>
      </c>
      <c r="V501" t="n">
        <v>2.1552</v>
      </c>
      <c r="W501" t="n">
        <v>0</v>
      </c>
      <c r="X501" t="n">
        <v>0</v>
      </c>
      <c r="Y501" t="n">
        <v>0</v>
      </c>
      <c r="Z501" t="n">
        <v>0</v>
      </c>
      <c r="AA501" s="20" t="n">
        <v>2</v>
      </c>
      <c r="AC501" s="20" t="n">
        <v>2</v>
      </c>
      <c r="AD501" t="n">
        <v>0</v>
      </c>
      <c r="AE501" t="n">
        <v>0</v>
      </c>
    </row>
    <row r="502">
      <c r="A502" t="inlineStr">
        <is>
          <t>NUT</t>
        </is>
      </c>
      <c r="B502" t="inlineStr">
        <is>
          <t>RM</t>
        </is>
      </c>
      <c r="C502" t="inlineStr">
        <is>
          <t>RM.NUT.0063</t>
        </is>
      </c>
      <c r="D502" t="inlineStr">
        <is>
          <t>Salted Roasted Pecan</t>
        </is>
      </c>
      <c r="V502" t="n">
        <v>12.931</v>
      </c>
      <c r="W502" t="n">
        <v>0</v>
      </c>
      <c r="X502" t="n">
        <v>0</v>
      </c>
      <c r="Y502" t="n">
        <v>0</v>
      </c>
      <c r="Z502" t="n">
        <v>0</v>
      </c>
      <c r="AA502" s="20" t="n">
        <v>2</v>
      </c>
      <c r="AC502" s="20" t="n">
        <v>2</v>
      </c>
      <c r="AD502" t="n">
        <v>0</v>
      </c>
      <c r="AE502" t="n">
        <v>0</v>
      </c>
    </row>
    <row r="503">
      <c r="A503" t="inlineStr">
        <is>
          <t>NUT</t>
        </is>
      </c>
      <c r="B503" t="inlineStr">
        <is>
          <t>RM</t>
        </is>
      </c>
      <c r="C503" t="inlineStr">
        <is>
          <t>RM.NUT.0064</t>
        </is>
      </c>
      <c r="D503" t="inlineStr">
        <is>
          <t>جوز هند شرائح</t>
        </is>
      </c>
      <c r="V503" t="n">
        <v>7.0909</v>
      </c>
      <c r="W503" t="n">
        <v>0</v>
      </c>
      <c r="X503" t="n">
        <v>0</v>
      </c>
      <c r="Y503" t="n">
        <v>0</v>
      </c>
      <c r="Z503" t="n">
        <v>0</v>
      </c>
      <c r="AA503" s="20" t="n">
        <v>2</v>
      </c>
      <c r="AC503" s="20" t="n">
        <v>2</v>
      </c>
      <c r="AD503" t="n">
        <v>0</v>
      </c>
      <c r="AE503" t="n">
        <v>0</v>
      </c>
    </row>
    <row r="504">
      <c r="A504" t="inlineStr">
        <is>
          <t>NUT</t>
        </is>
      </c>
      <c r="B504" t="inlineStr">
        <is>
          <t>RM</t>
        </is>
      </c>
      <c r="C504" t="inlineStr">
        <is>
          <t>RM.NUT.0065</t>
        </is>
      </c>
      <c r="D504" t="inlineStr">
        <is>
          <t xml:space="preserve">توت كوجي </t>
        </is>
      </c>
      <c r="E504" t="n">
        <v>97.90000000000001</v>
      </c>
      <c r="F504" t="n">
        <v>789.8817</v>
      </c>
      <c r="G504" t="inlineStr">
        <is>
          <t>9402, 9108, 605, 102, 108, 403, 306, 499, 9402, 605, 9108, 102, 108, 403, 306, 499</t>
        </is>
      </c>
      <c r="H504" t="n">
        <v>0</v>
      </c>
      <c r="I504" t="n">
        <v>0</v>
      </c>
      <c r="J504" t="n">
        <v>0</v>
      </c>
      <c r="K504" t="n">
        <v>0</v>
      </c>
      <c r="L504" t="n">
        <v>0</v>
      </c>
      <c r="M504" t="n">
        <v>0</v>
      </c>
      <c r="N504" t="n">
        <v>0</v>
      </c>
      <c r="O504" t="n">
        <v>0</v>
      </c>
      <c r="P504" t="n">
        <v>0</v>
      </c>
      <c r="Q504" t="n">
        <v>0</v>
      </c>
      <c r="R504" t="n">
        <v>0</v>
      </c>
      <c r="S504" t="n">
        <v>0</v>
      </c>
      <c r="T504" t="n">
        <v>97.90000000000001</v>
      </c>
      <c r="U504" t="n">
        <v>789.8817</v>
      </c>
      <c r="V504" t="n">
        <v>8.068199999999999</v>
      </c>
      <c r="W504" t="n">
        <v>0</v>
      </c>
      <c r="X504" t="n">
        <v>10.1</v>
      </c>
      <c r="Y504" t="n">
        <v>10.1</v>
      </c>
      <c r="Z504" t="n">
        <v>10.1</v>
      </c>
      <c r="AA504" s="20" t="n">
        <v>45353</v>
      </c>
      <c r="AB504" t="inlineStr">
        <is>
          <t>Nigxia.01/2024</t>
        </is>
      </c>
      <c r="AC504" s="20" t="n">
        <v>45943</v>
      </c>
      <c r="AD504" t="n">
        <v>1.1222</v>
      </c>
      <c r="AE504" t="n">
        <v>0.8416</v>
      </c>
      <c r="AF504" t="inlineStr">
        <is>
          <t>116:9</t>
        </is>
      </c>
      <c r="AG504" t="n">
        <v>0</v>
      </c>
    </row>
    <row r="505">
      <c r="A505" t="inlineStr">
        <is>
          <t>OIL</t>
        </is>
      </c>
      <c r="B505" t="inlineStr">
        <is>
          <t>RM</t>
        </is>
      </c>
      <c r="C505" t="inlineStr">
        <is>
          <t>RM.OIL.00001</t>
        </is>
      </c>
      <c r="D505" t="inlineStr">
        <is>
          <t>PALM OLEIN - Croclan</t>
        </is>
      </c>
      <c r="E505" t="n">
        <v>1374736.1845</v>
      </c>
      <c r="F505" t="n">
        <v>1517534.8901</v>
      </c>
      <c r="G505" t="inlineStr">
        <is>
          <t>9408, 9403, 9108, 701, 9102, 9103, 9104, 9110, 9301, 9409, 9112, 9401, 9107, 801, 9405, 9605, 9402, 409, 408, 605, 9101, 403, 306, 405, 402, 499, 103, 701, 109, 108, 104, 303, 301, 201, 401, 9301, 9110, 801, 9107, 605, 9112, 9108, 9403, 9605, 9408, 9402, 403, 105, 405, 107, 106, 112, 109, 9102, 499, 9405, 108, 9409, 110, 9112, 9104, 9103, 9403, 102, 9408, 112, 801, 101, 409, 9108, 9401, 102, 107, 103, 104, 9405, 408, 301, 109, 201, 104, 102, 103, 112, 108, 107, 110, 105, 101, 106, 402, 303, 403, 405, 499, 306, 401, 9103, 9102, 9101, 408</t>
        </is>
      </c>
      <c r="H505" t="n">
        <v>0</v>
      </c>
      <c r="I505" t="n">
        <v>0</v>
      </c>
      <c r="J505" t="n">
        <v>0</v>
      </c>
      <c r="K505" t="n">
        <v>0</v>
      </c>
      <c r="L505" t="n">
        <v>0</v>
      </c>
      <c r="M505" t="n">
        <v>0</v>
      </c>
      <c r="N505" t="n">
        <v>0</v>
      </c>
      <c r="O505" t="n">
        <v>0</v>
      </c>
      <c r="P505" t="n">
        <v>0</v>
      </c>
      <c r="Q505" t="n">
        <v>-188219.1159</v>
      </c>
      <c r="R505" t="n">
        <v>0</v>
      </c>
      <c r="S505" t="n">
        <v>-188219.1159</v>
      </c>
      <c r="T505" t="n">
        <v>1186517.0686</v>
      </c>
      <c r="U505" t="n">
        <v>1307752.6179</v>
      </c>
      <c r="V505" t="n">
        <v>1.2419</v>
      </c>
      <c r="W505" t="n">
        <v>443404.1678</v>
      </c>
      <c r="X505" t="n">
        <v>850191.1443</v>
      </c>
      <c r="Y505" t="n">
        <v>1221278.1825</v>
      </c>
      <c r="Z505" t="n">
        <v>1655986.6525</v>
      </c>
      <c r="AA505" s="20" t="n">
        <v>45970</v>
      </c>
      <c r="AB505" t="inlineStr">
        <is>
          <t>PALAM.32/2025</t>
        </is>
      </c>
      <c r="AC505" s="20" t="n">
        <v>46081</v>
      </c>
      <c r="AD505" t="n">
        <v>135697.5758</v>
      </c>
      <c r="AE505" t="n">
        <v>137998.8877</v>
      </c>
      <c r="AF505" t="inlineStr">
        <is>
          <t>8:17</t>
        </is>
      </c>
      <c r="AG505" t="n">
        <v>0</v>
      </c>
    </row>
    <row r="506">
      <c r="A506" t="inlineStr">
        <is>
          <t>OIL</t>
        </is>
      </c>
      <c r="B506" t="inlineStr">
        <is>
          <t>RM</t>
        </is>
      </c>
      <c r="C506" t="inlineStr">
        <is>
          <t>RM.OIL.00002</t>
        </is>
      </c>
      <c r="D506" t="inlineStr">
        <is>
          <t>زيت نباتي</t>
        </is>
      </c>
      <c r="E506" t="n">
        <v>1133846.4896</v>
      </c>
      <c r="F506" t="n">
        <v>1253461.7554</v>
      </c>
      <c r="G506" t="inlineStr">
        <is>
          <t>9403, 9110, 9112, 9108, 605, 501, 9103, 406, 9107, 403, 9102, 9103, 109, 112, 105, 499, 107, 106, 108, 9405, 405, 101, 401, 9108, 112, 9405, 408, 801, 103, 9401, 9402, 9605, 9603, 102, 9408, 9406, 108, 112, 202, 110, 107, 105, 106, 102, 101, 103, 301, 104, 201, 109, 403, 402, 306, 303, 9102, 408, 9101, 405, 401, 499, 9403, 9401, 9110, 9108, 9408, 9405, 9402, 9605, 9406, 9603, 9102, 9101, 605, 406, 501, 701, 9103, 9112, 9107, 801, 403, 306, 499, 408, 402, 405, 301, 202, 109, 108, 9401, 701, 102, 103, 104, 9403, 110, 9408, 9112, 303, 201, 401</t>
        </is>
      </c>
      <c r="H506" t="n">
        <v>0</v>
      </c>
      <c r="I506" t="n">
        <v>0</v>
      </c>
      <c r="J506" t="n">
        <v>0</v>
      </c>
      <c r="K506" t="n">
        <v>0</v>
      </c>
      <c r="L506" t="n">
        <v>0</v>
      </c>
      <c r="M506" t="n">
        <v>0</v>
      </c>
      <c r="N506" t="n">
        <v>0</v>
      </c>
      <c r="O506" t="n">
        <v>0</v>
      </c>
      <c r="P506" t="n">
        <v>0</v>
      </c>
      <c r="Q506" t="n">
        <v>-61676.0591</v>
      </c>
      <c r="R506" t="n">
        <v>0</v>
      </c>
      <c r="S506" t="n">
        <v>-61676.0591</v>
      </c>
      <c r="T506" t="n">
        <v>1072170.4305</v>
      </c>
      <c r="U506" t="n">
        <v>1186573.1494</v>
      </c>
      <c r="V506" t="n">
        <v>1.294</v>
      </c>
      <c r="W506" t="n">
        <v>155555.0968</v>
      </c>
      <c r="X506" t="n">
        <v>567057.6028</v>
      </c>
      <c r="Y506" t="n">
        <v>1037075.5609</v>
      </c>
      <c r="Z506" t="n">
        <v>1605349.3972</v>
      </c>
      <c r="AA506" s="20" t="n">
        <v>45967</v>
      </c>
      <c r="AB506" t="inlineStr">
        <is>
          <t>SUMMER.24/2025</t>
        </is>
      </c>
      <c r="AC506" s="20" t="n">
        <v>46081</v>
      </c>
      <c r="AD506" t="n">
        <v>115230.6178</v>
      </c>
      <c r="AE506" t="n">
        <v>133779.1164</v>
      </c>
      <c r="AF506" t="inlineStr">
        <is>
          <t>8:0</t>
        </is>
      </c>
      <c r="AG506" t="n">
        <v>0</v>
      </c>
    </row>
    <row r="507">
      <c r="A507" t="inlineStr">
        <is>
          <t>OIL</t>
        </is>
      </c>
      <c r="B507" t="inlineStr">
        <is>
          <t>RM</t>
        </is>
      </c>
      <c r="C507" t="inlineStr">
        <is>
          <t>RM.OIL.00003</t>
        </is>
      </c>
      <c r="D507" t="inlineStr">
        <is>
          <t>Chocolate Spread Fat ( BESSPREAD SP) / Winter</t>
        </is>
      </c>
      <c r="E507" t="n">
        <v>0</v>
      </c>
      <c r="F507" t="n">
        <v>0</v>
      </c>
      <c r="G507" t="inlineStr">
        <is>
          <t>401, 401</t>
        </is>
      </c>
      <c r="H507" t="n">
        <v>0</v>
      </c>
      <c r="I507" t="n">
        <v>0</v>
      </c>
      <c r="J507" t="n">
        <v>0</v>
      </c>
      <c r="K507" t="n">
        <v>0</v>
      </c>
      <c r="L507" t="n">
        <v>0</v>
      </c>
      <c r="M507" t="n">
        <v>0</v>
      </c>
      <c r="N507" t="n">
        <v>0</v>
      </c>
      <c r="O507" t="n">
        <v>0</v>
      </c>
      <c r="P507" t="n">
        <v>0</v>
      </c>
      <c r="Q507" t="n">
        <v>0</v>
      </c>
      <c r="R507" t="n">
        <v>0</v>
      </c>
      <c r="S507" t="n">
        <v>0</v>
      </c>
      <c r="T507" t="n">
        <v>0</v>
      </c>
      <c r="U507" t="n">
        <v>0</v>
      </c>
      <c r="V507" t="n">
        <v>0.75</v>
      </c>
      <c r="W507" t="n">
        <v>0</v>
      </c>
      <c r="X507" t="n">
        <v>0</v>
      </c>
      <c r="Y507" t="n">
        <v>0</v>
      </c>
      <c r="Z507" t="n">
        <v>0</v>
      </c>
      <c r="AA507" s="20" t="n">
        <v>2</v>
      </c>
      <c r="AC507" s="20" t="n">
        <v>2</v>
      </c>
      <c r="AD507" t="n">
        <v>0</v>
      </c>
      <c r="AE507" t="n">
        <v>0</v>
      </c>
      <c r="AG507" t="n">
        <v>0</v>
      </c>
    </row>
    <row r="508">
      <c r="A508" t="inlineStr">
        <is>
          <t>OIL</t>
        </is>
      </c>
      <c r="B508" t="inlineStr">
        <is>
          <t>RM</t>
        </is>
      </c>
      <c r="C508" t="inlineStr">
        <is>
          <t>RM.OIL.00004</t>
        </is>
      </c>
      <c r="D508" t="inlineStr">
        <is>
          <t xml:space="preserve">Oil Soya 18 liter </t>
        </is>
      </c>
      <c r="E508" t="n">
        <v>15.0657</v>
      </c>
      <c r="F508" t="n">
        <v>16.9695</v>
      </c>
      <c r="G508" t="inlineStr">
        <is>
          <t>9402, 9108, 107, 101, 9401, 108, 101, 102, 107, 403, 401, 9402, 9401, 9108, 108, 102, 401, 403</t>
        </is>
      </c>
      <c r="H508" t="n">
        <v>0</v>
      </c>
      <c r="I508" t="n">
        <v>0</v>
      </c>
      <c r="J508" t="n">
        <v>0</v>
      </c>
      <c r="K508" t="n">
        <v>0</v>
      </c>
      <c r="L508" t="n">
        <v>0</v>
      </c>
      <c r="M508" t="n">
        <v>0</v>
      </c>
      <c r="N508" t="n">
        <v>0</v>
      </c>
      <c r="O508" t="n">
        <v>0</v>
      </c>
      <c r="P508" t="n">
        <v>0</v>
      </c>
      <c r="Q508" t="n">
        <v>0</v>
      </c>
      <c r="R508" t="n">
        <v>0</v>
      </c>
      <c r="S508" t="n">
        <v>0</v>
      </c>
      <c r="T508" t="n">
        <v>15.0657</v>
      </c>
      <c r="U508" t="n">
        <v>16.9695</v>
      </c>
      <c r="V508" t="n">
        <v>1.1264</v>
      </c>
      <c r="W508" t="n">
        <v>0</v>
      </c>
      <c r="X508" t="n">
        <v>0</v>
      </c>
      <c r="Y508" t="n">
        <v>0</v>
      </c>
      <c r="Z508" t="n">
        <v>0</v>
      </c>
      <c r="AA508" s="20" t="n">
        <v>45607</v>
      </c>
      <c r="AB508" t="inlineStr">
        <is>
          <t xml:space="preserve">شركة ابناء درويش مصطفى الصعيدي التجارية و شركائهم </t>
        </is>
      </c>
      <c r="AC508" s="20" t="n">
        <v>45642</v>
      </c>
      <c r="AD508" t="n">
        <v>0</v>
      </c>
      <c r="AE508" t="n">
        <v>0</v>
      </c>
      <c r="AG508" t="n">
        <v>0</v>
      </c>
    </row>
    <row r="509">
      <c r="A509" t="inlineStr">
        <is>
          <t>OIL</t>
        </is>
      </c>
      <c r="B509" t="inlineStr">
        <is>
          <t>RM</t>
        </is>
      </c>
      <c r="C509" t="inlineStr">
        <is>
          <t>RM.OIL.00005</t>
        </is>
      </c>
      <c r="D509" t="inlineStr">
        <is>
          <t xml:space="preserve">زيت دوار الشمس </t>
        </is>
      </c>
      <c r="E509" t="n">
        <v>0</v>
      </c>
      <c r="F509" t="n">
        <v>0</v>
      </c>
      <c r="G509" t="inlineStr">
        <is>
          <t>401, 9401, 101, 401, 9401, 101</t>
        </is>
      </c>
      <c r="H509" t="n">
        <v>0</v>
      </c>
      <c r="I509" t="n">
        <v>0</v>
      </c>
      <c r="J509" t="n">
        <v>0</v>
      </c>
      <c r="K509" t="n">
        <v>0</v>
      </c>
      <c r="L509" t="n">
        <v>0</v>
      </c>
      <c r="M509" t="n">
        <v>0</v>
      </c>
      <c r="N509" t="n">
        <v>0</v>
      </c>
      <c r="O509" t="n">
        <v>0</v>
      </c>
      <c r="P509" t="n">
        <v>0</v>
      </c>
      <c r="Q509" t="n">
        <v>0</v>
      </c>
      <c r="R509" t="n">
        <v>0</v>
      </c>
      <c r="S509" t="n">
        <v>0</v>
      </c>
      <c r="T509" t="n">
        <v>0</v>
      </c>
      <c r="U509" t="n">
        <v>0</v>
      </c>
      <c r="V509" t="n">
        <v>1.4311</v>
      </c>
      <c r="W509" t="n">
        <v>0</v>
      </c>
      <c r="X509" t="n">
        <v>0</v>
      </c>
      <c r="Y509" t="n">
        <v>0</v>
      </c>
      <c r="Z509" t="n">
        <v>0</v>
      </c>
      <c r="AA509" s="20" t="n">
        <v>45305</v>
      </c>
      <c r="AB509" t="inlineStr">
        <is>
          <t>شركة زمزم اخوان للتجارة</t>
        </is>
      </c>
      <c r="AC509" s="20" t="n">
        <v>45389</v>
      </c>
      <c r="AD509" t="n">
        <v>0</v>
      </c>
      <c r="AE509" t="n">
        <v>0</v>
      </c>
      <c r="AG509" t="n">
        <v>0</v>
      </c>
    </row>
    <row r="510">
      <c r="A510" t="inlineStr">
        <is>
          <t>OIL</t>
        </is>
      </c>
      <c r="B510" t="inlineStr">
        <is>
          <t>RM</t>
        </is>
      </c>
      <c r="C510" t="inlineStr">
        <is>
          <t>RM.OIL.00006</t>
        </is>
      </c>
      <c r="D510" t="inlineStr">
        <is>
          <t xml:space="preserve">زيت دوار الشمس </t>
        </is>
      </c>
      <c r="E510" t="n">
        <v>13027.189</v>
      </c>
      <c r="F510" t="n">
        <v>18097.841</v>
      </c>
      <c r="G510" t="inlineStr">
        <is>
          <t>401, 9112, 9408, 108, 405, 402, 408, 499, 403, 306, 304, 801, 9112, 406, 9406, 9402, 9405, 9304, 9408, 9108, 9401, 9403, 499, 401, 405, 408, 306, 402, 403, 304, 101, 112, 108, 9406, 9408, 9402, 9401, 801, 408, 9405, 112, 9108, 101, 405, 9405, 108, 499, 112, 406, 9108, 801, 9112, 9304, 9403</t>
        </is>
      </c>
      <c r="H510" t="n">
        <v>22687.5</v>
      </c>
      <c r="I510" t="n">
        <v>0</v>
      </c>
      <c r="J510" t="n">
        <v>0</v>
      </c>
      <c r="K510" t="n">
        <v>0</v>
      </c>
      <c r="L510" t="n">
        <v>0</v>
      </c>
      <c r="M510" t="n">
        <v>22687.5</v>
      </c>
      <c r="N510" t="n">
        <v>0</v>
      </c>
      <c r="O510" t="n">
        <v>0</v>
      </c>
      <c r="P510" t="n">
        <v>0</v>
      </c>
      <c r="Q510" t="n">
        <v>-25107.6985</v>
      </c>
      <c r="R510" t="n">
        <v>0</v>
      </c>
      <c r="S510" t="n">
        <v>-25107.6985</v>
      </c>
      <c r="T510" t="n">
        <v>10606.9905</v>
      </c>
      <c r="U510" t="n">
        <v>15162.8533</v>
      </c>
      <c r="V510" t="n">
        <v>1.5042</v>
      </c>
      <c r="W510" t="n">
        <v>59445.095</v>
      </c>
      <c r="X510" t="n">
        <v>108766.1223</v>
      </c>
      <c r="Y510" t="n">
        <v>165707.6513</v>
      </c>
      <c r="Z510" t="n">
        <v>277603.2098</v>
      </c>
      <c r="AA510" s="20" t="n">
        <v>46081</v>
      </c>
      <c r="AB510" t="inlineStr">
        <is>
          <t xml:space="preserve">شركة ابناء درويش مصطفى الصعيدي التجارية و شركائهم </t>
        </is>
      </c>
      <c r="AC510" s="20" t="n">
        <v>46081</v>
      </c>
      <c r="AD510" t="n">
        <v>18411.9612</v>
      </c>
      <c r="AE510" t="n">
        <v>23133.6008</v>
      </c>
      <c r="AF510" t="inlineStr">
        <is>
          <t>0:13</t>
        </is>
      </c>
      <c r="AG510" t="n">
        <v>33330.535</v>
      </c>
    </row>
    <row r="511">
      <c r="A511" t="inlineStr">
        <is>
          <t>OIL</t>
        </is>
      </c>
      <c r="B511" t="inlineStr">
        <is>
          <t>RM</t>
        </is>
      </c>
      <c r="C511" t="inlineStr">
        <is>
          <t>RM.OIL.00007</t>
        </is>
      </c>
      <c r="D511" t="inlineStr">
        <is>
          <t xml:space="preserve">BIB 18KG Cargill / Coconut </t>
        </is>
      </c>
      <c r="E511" t="n">
        <v>0</v>
      </c>
      <c r="F511" t="n">
        <v>0</v>
      </c>
      <c r="G511" t="inlineStr">
        <is>
          <t>101, 107, 107, 101, 701, 701</t>
        </is>
      </c>
      <c r="H511" t="n">
        <v>0</v>
      </c>
      <c r="I511" t="n">
        <v>0</v>
      </c>
      <c r="J511" t="n">
        <v>0</v>
      </c>
      <c r="K511" t="n">
        <v>0</v>
      </c>
      <c r="L511" t="n">
        <v>0</v>
      </c>
      <c r="M511" t="n">
        <v>0</v>
      </c>
      <c r="N511" t="n">
        <v>0</v>
      </c>
      <c r="O511" t="n">
        <v>0</v>
      </c>
      <c r="P511" t="n">
        <v>0</v>
      </c>
      <c r="Q511" t="n">
        <v>0</v>
      </c>
      <c r="R511" t="n">
        <v>0</v>
      </c>
      <c r="S511" t="n">
        <v>0</v>
      </c>
      <c r="T511" t="n">
        <v>0</v>
      </c>
      <c r="U511" t="n">
        <v>0</v>
      </c>
      <c r="V511" t="n">
        <v>1.3246</v>
      </c>
      <c r="W511" t="n">
        <v>0</v>
      </c>
      <c r="X511" t="n">
        <v>0</v>
      </c>
      <c r="Y511" t="n">
        <v>0</v>
      </c>
      <c r="Z511" t="n">
        <v>0</v>
      </c>
      <c r="AA511" s="20" t="n">
        <v>45351</v>
      </c>
      <c r="AB511" t="inlineStr">
        <is>
          <t>BIB COCONUT .01/2024</t>
        </is>
      </c>
      <c r="AC511" s="20" t="n">
        <v>2</v>
      </c>
      <c r="AD511" t="n">
        <v>0</v>
      </c>
      <c r="AE511" t="n">
        <v>0</v>
      </c>
      <c r="AG511" t="n">
        <v>0</v>
      </c>
    </row>
    <row r="512">
      <c r="A512" t="inlineStr">
        <is>
          <t>OIL</t>
        </is>
      </c>
      <c r="B512" t="inlineStr">
        <is>
          <t>RM</t>
        </is>
      </c>
      <c r="C512" t="inlineStr">
        <is>
          <t>RM.OIL.00008</t>
        </is>
      </c>
      <c r="D512" t="inlineStr">
        <is>
          <t>Chocolate Spread Fat ( ARMA )</t>
        </is>
      </c>
      <c r="E512" t="n">
        <v>0</v>
      </c>
      <c r="F512" t="n">
        <v>0</v>
      </c>
      <c r="G512" t="inlineStr">
        <is>
          <t>401, 403, 101, 107, 108, 102, 9401, 101, 102, 107, 9402, 9108, 401, 108, 701, 403, 9402, 9401, 701, 9108</t>
        </is>
      </c>
      <c r="H512" t="n">
        <v>0</v>
      </c>
      <c r="I512" t="n">
        <v>0</v>
      </c>
      <c r="J512" t="n">
        <v>0</v>
      </c>
      <c r="K512" t="n">
        <v>0</v>
      </c>
      <c r="L512" t="n">
        <v>0</v>
      </c>
      <c r="M512" t="n">
        <v>0</v>
      </c>
      <c r="N512" t="n">
        <v>0</v>
      </c>
      <c r="O512" t="n">
        <v>0</v>
      </c>
      <c r="P512" t="n">
        <v>0</v>
      </c>
      <c r="Q512" t="n">
        <v>0</v>
      </c>
      <c r="R512" t="n">
        <v>0</v>
      </c>
      <c r="S512" t="n">
        <v>0</v>
      </c>
      <c r="T512" t="n">
        <v>0</v>
      </c>
      <c r="U512" t="n">
        <v>0</v>
      </c>
      <c r="V512" t="n">
        <v>1.1338</v>
      </c>
      <c r="W512" t="n">
        <v>0</v>
      </c>
      <c r="X512" t="n">
        <v>0</v>
      </c>
      <c r="Y512" t="n">
        <v>0</v>
      </c>
      <c r="Z512" t="n">
        <v>0</v>
      </c>
      <c r="AA512" s="20" t="n">
        <v>45379</v>
      </c>
      <c r="AB512" t="inlineStr">
        <is>
          <t>AL-Behar International Co. For Edible Oils - JOD</t>
        </is>
      </c>
      <c r="AC512" s="20" t="n">
        <v>45395</v>
      </c>
      <c r="AD512" t="n">
        <v>0</v>
      </c>
      <c r="AE512" t="n">
        <v>0</v>
      </c>
      <c r="AG512" t="n">
        <v>0</v>
      </c>
    </row>
    <row r="513">
      <c r="A513" t="inlineStr">
        <is>
          <t>OIL</t>
        </is>
      </c>
      <c r="B513" t="inlineStr">
        <is>
          <t>RM</t>
        </is>
      </c>
      <c r="C513" t="inlineStr">
        <is>
          <t>RM.OIL.00009</t>
        </is>
      </c>
      <c r="D513" t="inlineStr">
        <is>
          <t>زيت نباتي OCOLNA 9505</t>
        </is>
      </c>
      <c r="E513" t="n">
        <v>361043.372</v>
      </c>
      <c r="F513" t="n">
        <v>442983.7528</v>
      </c>
      <c r="G513" t="inlineStr">
        <is>
          <t>9402, 9403, 9112, 9701, 9408, 9405, 9108, 9401, 9110, 9107, 701, 9103, 9102, 501, 306, 403, 402, 405, 408, 499, 108, 103, 401, 9402, 9408, 9701, 9403, 9110, 9108, 9112, 9107, 110, 9112, 9102, 9103, 102, 701, 9408, 107, 112, 499, 405, 9405, 9108, 108, 101, 112, 9405, 110, 408, 102, 103, 107, 9401, 401, 501, 408, 9103, 9102, 402, 403, 306, 499, 405, 101, 110, 107, 108, 102, 103, 112</t>
        </is>
      </c>
      <c r="H513" t="n">
        <v>0</v>
      </c>
      <c r="I513" t="n">
        <v>0</v>
      </c>
      <c r="J513" t="n">
        <v>0</v>
      </c>
      <c r="K513" t="n">
        <v>0</v>
      </c>
      <c r="L513" t="n">
        <v>0</v>
      </c>
      <c r="M513" t="n">
        <v>0</v>
      </c>
      <c r="N513" t="n">
        <v>0</v>
      </c>
      <c r="O513" t="n">
        <v>0</v>
      </c>
      <c r="P513" t="n">
        <v>0</v>
      </c>
      <c r="Q513" t="n">
        <v>-182718.49</v>
      </c>
      <c r="R513" t="n">
        <v>0</v>
      </c>
      <c r="S513" t="n">
        <v>-182718.49</v>
      </c>
      <c r="T513" t="n">
        <v>178324.882</v>
      </c>
      <c r="U513" t="n">
        <v>218776.4863</v>
      </c>
      <c r="V513" t="n">
        <v>1.2244</v>
      </c>
      <c r="W513" t="n">
        <v>525842.699</v>
      </c>
      <c r="X513" t="n">
        <v>733648.922</v>
      </c>
      <c r="Y513" t="n">
        <v>797751.311</v>
      </c>
      <c r="Z513" t="n">
        <v>830894.186</v>
      </c>
      <c r="AA513" s="20" t="n">
        <v>45928</v>
      </c>
      <c r="AB513" t="inlineStr">
        <is>
          <t>OCOLNA9505.08/2025</t>
        </is>
      </c>
      <c r="AC513" s="20" t="n">
        <v>46081</v>
      </c>
      <c r="AD513" t="n">
        <v>88639.03449999999</v>
      </c>
      <c r="AE513" t="n">
        <v>69241.18210000001</v>
      </c>
      <c r="AF513" t="inlineStr">
        <is>
          <t>2:17</t>
        </is>
      </c>
      <c r="AG513" t="n">
        <v>0</v>
      </c>
    </row>
    <row r="514">
      <c r="A514" t="inlineStr">
        <is>
          <t>OIL</t>
        </is>
      </c>
      <c r="B514" t="inlineStr">
        <is>
          <t>RM</t>
        </is>
      </c>
      <c r="C514" t="inlineStr">
        <is>
          <t>RM.OIL.00010</t>
        </is>
      </c>
      <c r="D514" t="inlineStr">
        <is>
          <t>Culina SCF 300 S ( BESSPREAD) / Summer25 kg</t>
        </is>
      </c>
      <c r="V514" t="n">
        <v>0</v>
      </c>
      <c r="W514" t="n">
        <v>0</v>
      </c>
      <c r="X514" t="n">
        <v>0</v>
      </c>
      <c r="Y514" t="n">
        <v>0</v>
      </c>
      <c r="Z514" t="n">
        <v>0</v>
      </c>
      <c r="AA514" s="20" t="n">
        <v>2</v>
      </c>
      <c r="AC514" s="20" t="n">
        <v>2</v>
      </c>
      <c r="AD514" t="n">
        <v>0</v>
      </c>
      <c r="AE514" t="n">
        <v>0</v>
      </c>
    </row>
    <row r="515">
      <c r="A515" t="inlineStr">
        <is>
          <t>OIL</t>
        </is>
      </c>
      <c r="B515" t="inlineStr">
        <is>
          <t>RM</t>
        </is>
      </c>
      <c r="C515" t="inlineStr">
        <is>
          <t>RM.OIL.00011</t>
        </is>
      </c>
      <c r="D515" t="inlineStr">
        <is>
          <t>REFINED PALM OLEIN DURKEX 20 kg</t>
        </is>
      </c>
      <c r="V515" t="n">
        <v>0</v>
      </c>
      <c r="W515" t="n">
        <v>0</v>
      </c>
      <c r="X515" t="n">
        <v>0</v>
      </c>
      <c r="Y515" t="n">
        <v>0</v>
      </c>
      <c r="Z515" t="n">
        <v>0</v>
      </c>
      <c r="AA515" s="20" t="n">
        <v>2</v>
      </c>
      <c r="AC515" s="20" t="n">
        <v>2</v>
      </c>
      <c r="AD515" t="n">
        <v>0</v>
      </c>
      <c r="AE515" t="n">
        <v>0</v>
      </c>
    </row>
    <row r="516">
      <c r="A516" t="inlineStr">
        <is>
          <t>OIL</t>
        </is>
      </c>
      <c r="B516" t="inlineStr">
        <is>
          <t>RM</t>
        </is>
      </c>
      <c r="C516" t="inlineStr">
        <is>
          <t>RM.OIL.00012</t>
        </is>
      </c>
      <c r="D516" t="inlineStr">
        <is>
          <t>Chocolate Spread Fat ( BESSPREAD 533) in 20kg carton</t>
        </is>
      </c>
      <c r="E516" t="n">
        <v>0</v>
      </c>
      <c r="F516" t="n">
        <v>0</v>
      </c>
      <c r="G516" t="inlineStr">
        <is>
          <t>107, 107</t>
        </is>
      </c>
      <c r="H516" t="n">
        <v>0</v>
      </c>
      <c r="I516" t="n">
        <v>0</v>
      </c>
      <c r="J516" t="n">
        <v>0</v>
      </c>
      <c r="K516" t="n">
        <v>0</v>
      </c>
      <c r="L516" t="n">
        <v>0</v>
      </c>
      <c r="M516" t="n">
        <v>0</v>
      </c>
      <c r="N516" t="n">
        <v>0</v>
      </c>
      <c r="O516" t="n">
        <v>0</v>
      </c>
      <c r="P516" t="n">
        <v>0</v>
      </c>
      <c r="Q516" t="n">
        <v>0</v>
      </c>
      <c r="R516" t="n">
        <v>0</v>
      </c>
      <c r="S516" t="n">
        <v>0</v>
      </c>
      <c r="T516" t="n">
        <v>0</v>
      </c>
      <c r="U516" t="n">
        <v>0</v>
      </c>
      <c r="V516" t="n">
        <v>1.3915</v>
      </c>
      <c r="W516" t="n">
        <v>0</v>
      </c>
      <c r="X516" t="n">
        <v>0</v>
      </c>
      <c r="Y516" t="n">
        <v>0</v>
      </c>
      <c r="Z516" t="n">
        <v>0</v>
      </c>
      <c r="AA516" s="20" t="n">
        <v>45396</v>
      </c>
      <c r="AB516" t="inlineStr">
        <is>
          <t>SUMMER.03/2024</t>
        </is>
      </c>
      <c r="AC516" s="20" t="n">
        <v>2</v>
      </c>
      <c r="AD516" t="n">
        <v>0</v>
      </c>
      <c r="AE516" t="n">
        <v>0</v>
      </c>
      <c r="AG516" t="n">
        <v>0</v>
      </c>
    </row>
    <row r="517">
      <c r="A517" t="inlineStr">
        <is>
          <t>OIL</t>
        </is>
      </c>
      <c r="B517" t="inlineStr">
        <is>
          <t>RM</t>
        </is>
      </c>
      <c r="C517" t="inlineStr">
        <is>
          <t>RM.OIL.00013</t>
        </is>
      </c>
      <c r="D517" t="inlineStr">
        <is>
          <t>Chocolate Spread Fat Culina® SCF 300</t>
        </is>
      </c>
      <c r="E517" t="n">
        <v>258.0622</v>
      </c>
      <c r="F517" t="n">
        <v>325.064</v>
      </c>
      <c r="G517" t="inlineStr">
        <is>
          <t>108, 101, 102, 306, 499, 401, 405, 499, 102, 101, 9401, 9405, 9108, 605, 9108, 9401, 9405, 306, 499, 405, 605, 108, 401</t>
        </is>
      </c>
      <c r="H517" t="n">
        <v>0</v>
      </c>
      <c r="I517" t="n">
        <v>0</v>
      </c>
      <c r="J517" t="n">
        <v>0</v>
      </c>
      <c r="K517" t="n">
        <v>0</v>
      </c>
      <c r="L517" t="n">
        <v>0</v>
      </c>
      <c r="M517" t="n">
        <v>0</v>
      </c>
      <c r="N517" t="n">
        <v>0</v>
      </c>
      <c r="O517" t="n">
        <v>0</v>
      </c>
      <c r="P517" t="n">
        <v>0</v>
      </c>
      <c r="Q517" t="n">
        <v>-0.7325</v>
      </c>
      <c r="R517" t="n">
        <v>0</v>
      </c>
      <c r="S517" t="n">
        <v>-0.7325</v>
      </c>
      <c r="T517" t="n">
        <v>257.3297</v>
      </c>
      <c r="U517" t="n">
        <v>324.1413</v>
      </c>
      <c r="V517" t="n">
        <v>1.2596</v>
      </c>
      <c r="W517" t="n">
        <v>1.465</v>
      </c>
      <c r="X517" t="n">
        <v>10.265</v>
      </c>
      <c r="Y517" t="n">
        <v>10.265</v>
      </c>
      <c r="Z517" t="n">
        <v>22616.858</v>
      </c>
      <c r="AA517" s="20" t="n">
        <v>45440</v>
      </c>
      <c r="AB517" t="inlineStr">
        <is>
          <t>SPREAD.01/2024</t>
        </is>
      </c>
      <c r="AC517" s="20" t="n">
        <v>46081</v>
      </c>
      <c r="AD517" t="n">
        <v>1.1405</v>
      </c>
      <c r="AE517" t="n">
        <v>1884.7381</v>
      </c>
      <c r="AF517" t="inlineStr">
        <is>
          <t>0:4</t>
        </is>
      </c>
      <c r="AG517" t="n">
        <v>0</v>
      </c>
    </row>
    <row r="518">
      <c r="A518" t="inlineStr">
        <is>
          <t>OIL</t>
        </is>
      </c>
      <c r="B518" t="inlineStr">
        <is>
          <t>RM</t>
        </is>
      </c>
      <c r="C518" t="inlineStr">
        <is>
          <t>RM.OIL.00014</t>
        </is>
      </c>
      <c r="D518" t="inlineStr">
        <is>
          <t>Besspread 533 - 18kg BIB- للمرطبانات</t>
        </is>
      </c>
      <c r="E518" t="n">
        <v>0</v>
      </c>
      <c r="F518" t="n">
        <v>-0.0003</v>
      </c>
      <c r="G518" t="inlineStr">
        <is>
          <t>401, 405, 403, 402, 107, 201, 101, 102, 108, 110, 103, 9108, 9110, 101, 107, 9402, 9401, 9405, 401, 201, 102, 103, 108, 110, 403, 402, 405, 9402, 9405, 9108, 9110, 9401</t>
        </is>
      </c>
      <c r="H518" t="n">
        <v>0</v>
      </c>
      <c r="I518" t="n">
        <v>0</v>
      </c>
      <c r="J518" t="n">
        <v>0</v>
      </c>
      <c r="K518" t="n">
        <v>0</v>
      </c>
      <c r="L518" t="n">
        <v>0</v>
      </c>
      <c r="M518" t="n">
        <v>0</v>
      </c>
      <c r="N518" t="n">
        <v>0</v>
      </c>
      <c r="O518" t="n">
        <v>0</v>
      </c>
      <c r="P518" t="n">
        <v>0</v>
      </c>
      <c r="Q518" t="n">
        <v>0</v>
      </c>
      <c r="R518" t="n">
        <v>0</v>
      </c>
      <c r="S518" t="n">
        <v>0</v>
      </c>
      <c r="T518" t="n">
        <v>0</v>
      </c>
      <c r="U518" t="n">
        <v>-0.0003</v>
      </c>
      <c r="V518" t="n">
        <v>0.106</v>
      </c>
      <c r="W518" t="n">
        <v>0</v>
      </c>
      <c r="X518" t="n">
        <v>84.76300000000001</v>
      </c>
      <c r="Y518" t="n">
        <v>106023.3628</v>
      </c>
      <c r="Z518" t="n">
        <v>337406.285</v>
      </c>
      <c r="AA518" s="20" t="n">
        <v>45611</v>
      </c>
      <c r="AB518" t="inlineStr">
        <is>
          <t>BESSPREAD533.06/2024</t>
        </is>
      </c>
      <c r="AC518" s="20" t="n">
        <v>45961</v>
      </c>
      <c r="AD518" t="n">
        <v>11780.3736</v>
      </c>
      <c r="AE518" t="n">
        <v>28117.1904</v>
      </c>
      <c r="AF518" t="inlineStr">
        <is>
          <t>0:0</t>
        </is>
      </c>
      <c r="AG518" t="n">
        <v>0</v>
      </c>
    </row>
    <row r="519">
      <c r="A519" t="inlineStr">
        <is>
          <t>OIL</t>
        </is>
      </c>
      <c r="B519" t="inlineStr">
        <is>
          <t>RM</t>
        </is>
      </c>
      <c r="C519" t="inlineStr">
        <is>
          <t>RM.OIL.00015</t>
        </is>
      </c>
      <c r="D519" t="inlineStr">
        <is>
          <t>زيت تنظيف</t>
        </is>
      </c>
      <c r="E519" t="n">
        <v>0</v>
      </c>
      <c r="F519" t="n">
        <v>0</v>
      </c>
      <c r="G519" t="inlineStr">
        <is>
          <t>9603, 402, 408, 9603, 408, 402</t>
        </is>
      </c>
      <c r="H519" t="n">
        <v>0</v>
      </c>
      <c r="I519" t="n">
        <v>0</v>
      </c>
      <c r="J519" t="n">
        <v>0</v>
      </c>
      <c r="K519" t="n">
        <v>0</v>
      </c>
      <c r="L519" t="n">
        <v>0</v>
      </c>
      <c r="M519" t="n">
        <v>0</v>
      </c>
      <c r="N519" t="n">
        <v>0</v>
      </c>
      <c r="O519" t="n">
        <v>0</v>
      </c>
      <c r="P519" t="n">
        <v>0</v>
      </c>
      <c r="Q519" t="n">
        <v>0</v>
      </c>
      <c r="R519" t="n">
        <v>0</v>
      </c>
      <c r="S519" t="n">
        <v>0</v>
      </c>
      <c r="T519" t="n">
        <v>0</v>
      </c>
      <c r="U519" t="n">
        <v>0</v>
      </c>
      <c r="V519" t="n">
        <v>1.0822</v>
      </c>
      <c r="W519" t="n">
        <v>1614</v>
      </c>
      <c r="X519" t="n">
        <v>1614</v>
      </c>
      <c r="Y519" t="n">
        <v>1614</v>
      </c>
      <c r="Z519" t="n">
        <v>1614</v>
      </c>
      <c r="AA519" s="20" t="n">
        <v>2</v>
      </c>
      <c r="AC519" s="20" t="n">
        <v>46014</v>
      </c>
      <c r="AD519" t="n">
        <v>179.3333</v>
      </c>
      <c r="AE519" t="n">
        <v>134.5</v>
      </c>
      <c r="AF519" t="inlineStr">
        <is>
          <t>0:0</t>
        </is>
      </c>
      <c r="AG519" t="n">
        <v>0</v>
      </c>
    </row>
    <row r="520">
      <c r="A520" t="inlineStr">
        <is>
          <t>OIL</t>
        </is>
      </c>
      <c r="B520" t="inlineStr">
        <is>
          <t>RM</t>
        </is>
      </c>
      <c r="C520" t="inlineStr">
        <is>
          <t>RM.OIL.00016</t>
        </is>
      </c>
      <c r="D520" t="inlineStr">
        <is>
          <t>زيت جوز الهند</t>
        </is>
      </c>
      <c r="E520" t="n">
        <v>0.62</v>
      </c>
      <c r="F520" t="n">
        <v>0</v>
      </c>
      <c r="G520" t="inlineStr">
        <is>
          <t>402, 409, 9402, 409, 402, 9402</t>
        </is>
      </c>
      <c r="H520" t="n">
        <v>0</v>
      </c>
      <c r="I520" t="n">
        <v>0</v>
      </c>
      <c r="J520" t="n">
        <v>0</v>
      </c>
      <c r="K520" t="n">
        <v>0</v>
      </c>
      <c r="L520" t="n">
        <v>0</v>
      </c>
      <c r="M520" t="n">
        <v>0</v>
      </c>
      <c r="N520" t="n">
        <v>0</v>
      </c>
      <c r="O520" t="n">
        <v>0</v>
      </c>
      <c r="P520" t="n">
        <v>0</v>
      </c>
      <c r="Q520" t="n">
        <v>0</v>
      </c>
      <c r="R520" t="n">
        <v>0</v>
      </c>
      <c r="S520" t="n">
        <v>0</v>
      </c>
      <c r="T520" t="n">
        <v>0.62</v>
      </c>
      <c r="U520" t="n">
        <v>0</v>
      </c>
      <c r="V520" t="n">
        <v>0</v>
      </c>
      <c r="W520" t="n">
        <v>0</v>
      </c>
      <c r="X520" t="n">
        <v>0</v>
      </c>
      <c r="Y520" t="n">
        <v>0</v>
      </c>
      <c r="Z520" t="n">
        <v>0</v>
      </c>
      <c r="AA520" s="20" t="n">
        <v>2</v>
      </c>
      <c r="AC520" s="20" t="n">
        <v>2</v>
      </c>
      <c r="AD520" t="n">
        <v>0</v>
      </c>
      <c r="AE520" t="n">
        <v>0</v>
      </c>
      <c r="AG520" t="n">
        <v>0</v>
      </c>
    </row>
    <row r="521">
      <c r="A521" t="inlineStr">
        <is>
          <t>OTH</t>
        </is>
      </c>
      <c r="B521" t="inlineStr">
        <is>
          <t>RM</t>
        </is>
      </c>
      <c r="C521" t="inlineStr">
        <is>
          <t>RM.OTH.0001</t>
        </is>
      </c>
      <c r="D521" t="inlineStr">
        <is>
          <t>شوكولاته فيوري كراميل  ( مارس ) 20 غم - 12*24</t>
        </is>
      </c>
      <c r="E521" t="n">
        <v>34.506</v>
      </c>
      <c r="F521" t="n">
        <v>181.9322</v>
      </c>
      <c r="G521" t="inlineStr">
        <is>
          <t>9401, 9112, 9406, 9405, 108, 401, 499, 406, 405, 306, 101, 108, 112, 499, 401, 306, 405, 112, 101, 9401, 9406, 9405, 406, 9112</t>
        </is>
      </c>
      <c r="H521" t="n">
        <v>0</v>
      </c>
      <c r="I521" t="n">
        <v>0</v>
      </c>
      <c r="J521" t="n">
        <v>0</v>
      </c>
      <c r="K521" t="n">
        <v>0</v>
      </c>
      <c r="L521" t="n">
        <v>0</v>
      </c>
      <c r="M521" t="n">
        <v>0</v>
      </c>
      <c r="N521" t="n">
        <v>0</v>
      </c>
      <c r="O521" t="n">
        <v>0</v>
      </c>
      <c r="P521" t="n">
        <v>0</v>
      </c>
      <c r="Q521" t="n">
        <v>0</v>
      </c>
      <c r="R521" t="n">
        <v>0</v>
      </c>
      <c r="S521" t="n">
        <v>0</v>
      </c>
      <c r="T521" t="n">
        <v>34.506</v>
      </c>
      <c r="U521" t="n">
        <v>181.9322</v>
      </c>
      <c r="V521" t="n">
        <v>5.2691</v>
      </c>
      <c r="W521" t="n">
        <v>56.082</v>
      </c>
      <c r="X521" t="n">
        <v>111.441</v>
      </c>
      <c r="Y521" t="n">
        <v>111.441</v>
      </c>
      <c r="Z521" t="n">
        <v>179.976</v>
      </c>
      <c r="AA521" s="20" t="n">
        <v>46001</v>
      </c>
      <c r="AB521" t="inlineStr">
        <is>
          <t>شركة عمر بولص الزعمط - مورد</t>
        </is>
      </c>
      <c r="AC521" s="20" t="n">
        <v>45998</v>
      </c>
      <c r="AD521" t="n">
        <v>12.3823</v>
      </c>
      <c r="AE521" t="n">
        <v>14.998</v>
      </c>
      <c r="AF521" t="inlineStr">
        <is>
          <t>2:9</t>
        </is>
      </c>
      <c r="AG521" t="n">
        <v>0</v>
      </c>
    </row>
    <row r="522">
      <c r="A522" t="inlineStr">
        <is>
          <t>OTH</t>
        </is>
      </c>
      <c r="B522" t="inlineStr">
        <is>
          <t>RM</t>
        </is>
      </c>
      <c r="C522" t="inlineStr">
        <is>
          <t>RM.OTH.0002</t>
        </is>
      </c>
      <c r="D522" t="inlineStr">
        <is>
          <t>شيبس برنجلز اوريجينال</t>
        </is>
      </c>
      <c r="V522" t="n">
        <v>6.8746</v>
      </c>
      <c r="W522" t="n">
        <v>0</v>
      </c>
      <c r="X522" t="n">
        <v>0</v>
      </c>
      <c r="Y522" t="n">
        <v>0</v>
      </c>
      <c r="Z522" t="n">
        <v>0</v>
      </c>
      <c r="AA522" s="20" t="n">
        <v>2</v>
      </c>
      <c r="AC522" s="20" t="n">
        <v>2</v>
      </c>
      <c r="AD522" t="n">
        <v>0</v>
      </c>
      <c r="AE522" t="n">
        <v>0</v>
      </c>
    </row>
    <row r="523">
      <c r="A523" t="inlineStr">
        <is>
          <t>OTH</t>
        </is>
      </c>
      <c r="B523" t="inlineStr">
        <is>
          <t>RM</t>
        </is>
      </c>
      <c r="C523" t="inlineStr">
        <is>
          <t>RM.OTH.0003</t>
        </is>
      </c>
      <c r="D523" t="inlineStr">
        <is>
          <t>Cream Cheese 4x2.750kg</t>
        </is>
      </c>
      <c r="V523" t="n">
        <v>3.0797</v>
      </c>
      <c r="W523" t="n">
        <v>0</v>
      </c>
      <c r="X523" t="n">
        <v>0</v>
      </c>
      <c r="Y523" t="n">
        <v>0</v>
      </c>
      <c r="Z523" t="n">
        <v>0</v>
      </c>
      <c r="AA523" s="20" t="n">
        <v>2</v>
      </c>
      <c r="AC523" s="20" t="n">
        <v>2</v>
      </c>
      <c r="AD523" t="n">
        <v>0</v>
      </c>
      <c r="AE523" t="n">
        <v>0</v>
      </c>
    </row>
    <row r="524">
      <c r="A524" t="inlineStr">
        <is>
          <t>OTH</t>
        </is>
      </c>
      <c r="B524" t="inlineStr">
        <is>
          <t>RM</t>
        </is>
      </c>
      <c r="C524" t="inlineStr">
        <is>
          <t>RM.OTH.0003.0062</t>
        </is>
      </c>
      <c r="D524" t="inlineStr">
        <is>
          <t>Cream Cheese 4 Pail* 2.750 Kg</t>
        </is>
      </c>
      <c r="V524" t="n">
        <v>0</v>
      </c>
      <c r="W524" t="n">
        <v>0</v>
      </c>
      <c r="X524" t="n">
        <v>0</v>
      </c>
      <c r="Y524" t="n">
        <v>0</v>
      </c>
      <c r="Z524" t="n">
        <v>0</v>
      </c>
      <c r="AA524" s="20" t="n">
        <v>2</v>
      </c>
      <c r="AC524" s="20" t="n">
        <v>2</v>
      </c>
      <c r="AD524" t="n">
        <v>0</v>
      </c>
      <c r="AE524" t="n">
        <v>0</v>
      </c>
    </row>
    <row r="525">
      <c r="A525" t="inlineStr">
        <is>
          <t>OTH</t>
        </is>
      </c>
      <c r="B525" t="inlineStr">
        <is>
          <t>RM</t>
        </is>
      </c>
      <c r="C525" t="inlineStr">
        <is>
          <t>RM.OTH.0004</t>
        </is>
      </c>
      <c r="D525" t="inlineStr">
        <is>
          <t>شيبس ليز فورنو فلفل اسود</t>
        </is>
      </c>
      <c r="V525" t="n">
        <v>9.75</v>
      </c>
      <c r="W525" t="n">
        <v>0</v>
      </c>
      <c r="X525" t="n">
        <v>0</v>
      </c>
      <c r="Y525" t="n">
        <v>0</v>
      </c>
      <c r="Z525" t="n">
        <v>0</v>
      </c>
      <c r="AA525" s="20" t="n">
        <v>2</v>
      </c>
      <c r="AC525" s="20" t="n">
        <v>2</v>
      </c>
      <c r="AD525" t="n">
        <v>0</v>
      </c>
      <c r="AE525" t="n">
        <v>0</v>
      </c>
    </row>
    <row r="526">
      <c r="A526" t="inlineStr">
        <is>
          <t>OTH</t>
        </is>
      </c>
      <c r="B526" t="inlineStr">
        <is>
          <t>RM</t>
        </is>
      </c>
      <c r="C526" t="inlineStr">
        <is>
          <t>RM.OTH.0005</t>
        </is>
      </c>
      <c r="D526" t="inlineStr">
        <is>
          <t xml:space="preserve">Popcorn syrup 1883 </t>
        </is>
      </c>
      <c r="V526" t="n">
        <v>5.603</v>
      </c>
      <c r="W526" t="n">
        <v>0</v>
      </c>
      <c r="X526" t="n">
        <v>0</v>
      </c>
      <c r="Y526" t="n">
        <v>0</v>
      </c>
      <c r="Z526" t="n">
        <v>0</v>
      </c>
      <c r="AA526" s="20" t="n">
        <v>2</v>
      </c>
      <c r="AC526" s="20" t="n">
        <v>2</v>
      </c>
      <c r="AD526" t="n">
        <v>0</v>
      </c>
      <c r="AE526" t="n">
        <v>0</v>
      </c>
    </row>
    <row r="527">
      <c r="A527" t="inlineStr">
        <is>
          <t>OTH</t>
        </is>
      </c>
      <c r="B527" t="inlineStr">
        <is>
          <t>RM</t>
        </is>
      </c>
      <c r="C527" t="inlineStr">
        <is>
          <t>RM.OTH.0007</t>
        </is>
      </c>
      <c r="D527" t="inlineStr">
        <is>
          <t>Cherry syrup 1883</t>
        </is>
      </c>
      <c r="V527" t="n">
        <v>0</v>
      </c>
      <c r="W527" t="n">
        <v>0</v>
      </c>
      <c r="X527" t="n">
        <v>0</v>
      </c>
      <c r="Y527" t="n">
        <v>0</v>
      </c>
      <c r="Z527" t="n">
        <v>0</v>
      </c>
      <c r="AA527" s="20" t="n">
        <v>2</v>
      </c>
      <c r="AC527" s="20" t="n">
        <v>2</v>
      </c>
      <c r="AD527" t="n">
        <v>0</v>
      </c>
      <c r="AE527" t="n">
        <v>0</v>
      </c>
    </row>
    <row r="528">
      <c r="A528" t="inlineStr">
        <is>
          <t>OTH</t>
        </is>
      </c>
      <c r="B528" t="inlineStr">
        <is>
          <t>RM</t>
        </is>
      </c>
      <c r="C528" t="inlineStr">
        <is>
          <t>RM.OTH.0063</t>
        </is>
      </c>
      <c r="D528" t="inlineStr">
        <is>
          <t>جبنة كريمية المراعي</t>
        </is>
      </c>
      <c r="V528" t="n">
        <v>8.449999999999999</v>
      </c>
      <c r="W528" t="n">
        <v>0</v>
      </c>
      <c r="X528" t="n">
        <v>0</v>
      </c>
      <c r="Y528" t="n">
        <v>0</v>
      </c>
      <c r="Z528" t="n">
        <v>0</v>
      </c>
      <c r="AA528" s="20" t="n">
        <v>2</v>
      </c>
      <c r="AC528" s="20" t="n">
        <v>2</v>
      </c>
      <c r="AD528" t="n">
        <v>0</v>
      </c>
      <c r="AE528" t="n">
        <v>0</v>
      </c>
    </row>
    <row r="529">
      <c r="A529" t="inlineStr">
        <is>
          <t>SPC</t>
        </is>
      </c>
      <c r="B529" t="inlineStr">
        <is>
          <t>RM</t>
        </is>
      </c>
      <c r="C529" t="inlineStr">
        <is>
          <t>RM.SPC.00001</t>
        </is>
      </c>
      <c r="D529" t="inlineStr">
        <is>
          <t>Cinnamon</t>
        </is>
      </c>
      <c r="E529" t="n">
        <v>38.131</v>
      </c>
      <c r="F529" t="n">
        <v>111.7858</v>
      </c>
      <c r="G529" t="inlineStr">
        <is>
          <t>101, 112, 9108, 108, 9401, 9405, 108, 9403, 9405, 405, 9112, 112, 403, 9108, 9112, 9403, 9402, 401, 409, 405, 499, 306, 403, 402, 101, 108, 112, 304, 9401, 9112, 9403, 9108, 9405, 9402, 401, 405, 402, 304, 403, 306, 499, 409</t>
        </is>
      </c>
      <c r="H529" t="n">
        <v>35</v>
      </c>
      <c r="I529" t="n">
        <v>0</v>
      </c>
      <c r="J529" t="n">
        <v>0</v>
      </c>
      <c r="K529" t="n">
        <v>0</v>
      </c>
      <c r="L529" t="n">
        <v>0</v>
      </c>
      <c r="M529" t="n">
        <v>35</v>
      </c>
      <c r="N529" t="n">
        <v>0</v>
      </c>
      <c r="O529" t="n">
        <v>0</v>
      </c>
      <c r="P529" t="n">
        <v>0</v>
      </c>
      <c r="Q529" t="n">
        <v>-41.766</v>
      </c>
      <c r="R529" t="n">
        <v>0</v>
      </c>
      <c r="S529" t="n">
        <v>-41.766</v>
      </c>
      <c r="T529" t="n">
        <v>31.365</v>
      </c>
      <c r="U529" t="n">
        <v>91.95440000000001</v>
      </c>
      <c r="V529" t="n">
        <v>2.99</v>
      </c>
      <c r="W529" t="n">
        <v>101.589</v>
      </c>
      <c r="X529" t="n">
        <v>167.426</v>
      </c>
      <c r="Y529" t="n">
        <v>182.685</v>
      </c>
      <c r="Z529" t="n">
        <v>199.633</v>
      </c>
      <c r="AA529" s="20" t="n">
        <v>46080</v>
      </c>
      <c r="AB529" t="inlineStr">
        <is>
          <t>شركة كيجن لتعبئة وتغليف المواد الغذائية</t>
        </is>
      </c>
      <c r="AC529" s="20" t="n">
        <v>46081</v>
      </c>
      <c r="AD529" t="n">
        <v>20.2983</v>
      </c>
      <c r="AE529" t="n">
        <v>16.636</v>
      </c>
      <c r="AF529" t="inlineStr">
        <is>
          <t>1:26</t>
        </is>
      </c>
      <c r="AG529" t="n">
        <v>102.586</v>
      </c>
    </row>
    <row r="530">
      <c r="A530" t="inlineStr">
        <is>
          <t>SPC</t>
        </is>
      </c>
      <c r="B530" t="inlineStr">
        <is>
          <t>RM</t>
        </is>
      </c>
      <c r="C530" t="inlineStr">
        <is>
          <t>RM.SPC.00002</t>
        </is>
      </c>
      <c r="D530" t="inlineStr">
        <is>
          <t xml:space="preserve">Cardamon Powder </t>
        </is>
      </c>
      <c r="E530" t="n">
        <v>23.675</v>
      </c>
      <c r="F530" t="n">
        <v>344.6041</v>
      </c>
      <c r="G530" t="inlineStr">
        <is>
          <t>112, 108, 101, 304, 499, 405, 306, 403, 402, 401, 409, 9401, 9405, 112, 101, 108, 9108, 9405, 405, 499, 112, 403, 9403, 9112, 9112, 9108, 605, 9403, 9402, 401, 108, 499, 409, 405, 304, 402, 403, 306, 605, 9401, 9108, 9405, 9112, 9403, 9402</t>
        </is>
      </c>
      <c r="H530" t="n">
        <v>3</v>
      </c>
      <c r="I530" t="n">
        <v>0</v>
      </c>
      <c r="J530" t="n">
        <v>0</v>
      </c>
      <c r="K530" t="n">
        <v>0</v>
      </c>
      <c r="L530" t="n">
        <v>0</v>
      </c>
      <c r="M530" t="n">
        <v>3</v>
      </c>
      <c r="N530" t="n">
        <v>0</v>
      </c>
      <c r="O530" t="n">
        <v>0</v>
      </c>
      <c r="P530" t="n">
        <v>0</v>
      </c>
      <c r="Q530" t="n">
        <v>-1.713</v>
      </c>
      <c r="R530" t="n">
        <v>0</v>
      </c>
      <c r="S530" t="n">
        <v>-1.713</v>
      </c>
      <c r="T530" t="n">
        <v>24.962</v>
      </c>
      <c r="U530" t="n">
        <v>366.2597</v>
      </c>
      <c r="V530" t="n">
        <v>16.8771</v>
      </c>
      <c r="W530" t="n">
        <v>4.04</v>
      </c>
      <c r="X530" t="n">
        <v>11.217</v>
      </c>
      <c r="Y530" t="n">
        <v>16.236</v>
      </c>
      <c r="Z530" t="n">
        <v>24.205</v>
      </c>
      <c r="AA530" s="20" t="n">
        <v>46075</v>
      </c>
      <c r="AB530" t="inlineStr">
        <is>
          <t>شركة كيجن لتعبئة وتغليف المواد الغذائية</t>
        </is>
      </c>
      <c r="AC530" s="20" t="n">
        <v>46076</v>
      </c>
      <c r="AD530" t="n">
        <v>1.804</v>
      </c>
      <c r="AE530" t="n">
        <v>2.017</v>
      </c>
      <c r="AF530" t="inlineStr">
        <is>
          <t>12:11</t>
        </is>
      </c>
      <c r="AG530" t="n">
        <v>47.844</v>
      </c>
    </row>
    <row r="531">
      <c r="A531" t="inlineStr">
        <is>
          <t>SPC</t>
        </is>
      </c>
      <c r="B531" t="inlineStr">
        <is>
          <t>RM</t>
        </is>
      </c>
      <c r="C531" t="inlineStr">
        <is>
          <t>RM.SPC.00003</t>
        </is>
      </c>
      <c r="D531" t="inlineStr">
        <is>
          <t xml:space="preserve">Cinnamon Brown </t>
        </is>
      </c>
      <c r="E531" t="n">
        <v>4.942</v>
      </c>
      <c r="F531" t="n">
        <v>15.9669</v>
      </c>
      <c r="G531" t="inlineStr">
        <is>
          <t>9402, 9403, 9112, 9405, 9108, 9401, 306, 403, 405, 499, 108, 401, 9402, 9403, 9108, 9112, 112, 101, 9405, 9401, 401, 403, 306, 405, 499, 101, 108, 112</t>
        </is>
      </c>
      <c r="H531" t="n">
        <v>0</v>
      </c>
      <c r="I531" t="n">
        <v>0</v>
      </c>
      <c r="J531" t="n">
        <v>0</v>
      </c>
      <c r="K531" t="n">
        <v>0</v>
      </c>
      <c r="L531" t="n">
        <v>0</v>
      </c>
      <c r="M531" t="n">
        <v>0</v>
      </c>
      <c r="N531" t="n">
        <v>0</v>
      </c>
      <c r="O531" t="n">
        <v>0</v>
      </c>
      <c r="P531" t="n">
        <v>0</v>
      </c>
      <c r="Q531" t="n">
        <v>0</v>
      </c>
      <c r="R531" t="n">
        <v>0</v>
      </c>
      <c r="S531" t="n">
        <v>0</v>
      </c>
      <c r="T531" t="n">
        <v>4.942</v>
      </c>
      <c r="U531" t="n">
        <v>15.9669</v>
      </c>
      <c r="V531" t="n">
        <v>3.2309</v>
      </c>
      <c r="W531" t="n">
        <v>0</v>
      </c>
      <c r="X531" t="n">
        <v>12.657</v>
      </c>
      <c r="Y531" t="n">
        <v>12.759</v>
      </c>
      <c r="Z531" t="n">
        <v>13.7992</v>
      </c>
      <c r="AA531" s="20" t="n">
        <v>45917</v>
      </c>
      <c r="AB531" t="inlineStr">
        <is>
          <t>شركة كيجن لتعبئة وتغليف المواد الغذائية</t>
        </is>
      </c>
      <c r="AC531" s="20" t="n">
        <v>45970</v>
      </c>
      <c r="AD531" t="n">
        <v>1.4176</v>
      </c>
      <c r="AE531" t="n">
        <v>1.1499</v>
      </c>
      <c r="AF531" t="inlineStr">
        <is>
          <t>4:8</t>
        </is>
      </c>
      <c r="AG531" t="n">
        <v>0</v>
      </c>
    </row>
    <row r="532">
      <c r="A532" t="inlineStr">
        <is>
          <t>SPC</t>
        </is>
      </c>
      <c r="B532" t="inlineStr">
        <is>
          <t>RM</t>
        </is>
      </c>
      <c r="C532" t="inlineStr">
        <is>
          <t>RM.SPC.00004</t>
        </is>
      </c>
      <c r="D532" t="inlineStr">
        <is>
          <t>lemon salt</t>
        </is>
      </c>
      <c r="E532" t="n">
        <v>9.566000000000001</v>
      </c>
      <c r="F532" t="n">
        <v>5.657</v>
      </c>
      <c r="G532" t="inlineStr">
        <is>
          <t>9112, 9304, 9108, 605, 9402, 9605, 9403, 9405, 9409, 9401, 112, 101, 108, 405, 403, 9405, 112, 9403, 9112, 405, 306, 403, 402, 401, 499, 409, 112, 108, 102, 101, 304, 306, 405, 304, 402, 403, 499, 409, 401, 108, 102, 9405, 9304, 9605, 9402, 9112, 9409, 9401, 9108, 9403, 605</t>
        </is>
      </c>
      <c r="H532" t="n">
        <v>25</v>
      </c>
      <c r="I532" t="n">
        <v>0</v>
      </c>
      <c r="J532" t="n">
        <v>0</v>
      </c>
      <c r="K532" t="n">
        <v>0</v>
      </c>
      <c r="L532" t="n">
        <v>0</v>
      </c>
      <c r="M532" t="n">
        <v>25</v>
      </c>
      <c r="N532" t="n">
        <v>0</v>
      </c>
      <c r="O532" t="n">
        <v>0</v>
      </c>
      <c r="P532" t="n">
        <v>0</v>
      </c>
      <c r="Q532" t="n">
        <v>-2.672</v>
      </c>
      <c r="R532" t="n">
        <v>0</v>
      </c>
      <c r="S532" t="n">
        <v>-2.672</v>
      </c>
      <c r="T532" t="n">
        <v>31.894</v>
      </c>
      <c r="U532" t="n">
        <v>21.3178</v>
      </c>
      <c r="V532" t="n">
        <v>0.8505</v>
      </c>
      <c r="W532" t="n">
        <v>5.296</v>
      </c>
      <c r="X532" t="n">
        <v>40.348</v>
      </c>
      <c r="Y532" t="n">
        <v>45.512</v>
      </c>
      <c r="Z532" t="n">
        <v>49.675</v>
      </c>
      <c r="AA532" s="20" t="n">
        <v>46069</v>
      </c>
      <c r="AB532" t="inlineStr">
        <is>
          <t>شركة زمزم لصناعة الزيوت النباتية والمواد الغذائية</t>
        </is>
      </c>
      <c r="AC532" s="20" t="n">
        <v>46081</v>
      </c>
      <c r="AD532" t="n">
        <v>5.0568</v>
      </c>
      <c r="AE532" t="n">
        <v>4.1395</v>
      </c>
      <c r="AF532" t="inlineStr">
        <is>
          <t>7:21</t>
        </is>
      </c>
      <c r="AG532" t="n">
        <v>17.241</v>
      </c>
    </row>
    <row r="533">
      <c r="A533" t="inlineStr">
        <is>
          <t>SPC</t>
        </is>
      </c>
      <c r="B533" t="inlineStr">
        <is>
          <t>RM</t>
        </is>
      </c>
      <c r="C533" t="inlineStr">
        <is>
          <t>RM.SPC.00005</t>
        </is>
      </c>
      <c r="D533" t="inlineStr">
        <is>
          <t xml:space="preserve"> زنجبيل مطحون </t>
        </is>
      </c>
      <c r="E533" t="n">
        <v>12.828</v>
      </c>
      <c r="F533" t="n">
        <v>48.3544</v>
      </c>
      <c r="G533" t="inlineStr">
        <is>
          <t>401, 108, 605, 405, 304, 499, 306, 403, 9405, 9402, 9605, 9401, 9112, 9108, 9403, 605, 9108, 9112, 9402, 9605, 9403, 9405, 9401, 112, 9112, 9403, 9405, 108, 101, 112, 405, 403, 405, 401, 499, 306, 403, 112, 101, 108, 304</t>
        </is>
      </c>
      <c r="H533" t="n">
        <v>0</v>
      </c>
      <c r="I533" t="n">
        <v>0</v>
      </c>
      <c r="J533" t="n">
        <v>0</v>
      </c>
      <c r="K533" t="n">
        <v>0</v>
      </c>
      <c r="L533" t="n">
        <v>0</v>
      </c>
      <c r="M533" t="n">
        <v>0</v>
      </c>
      <c r="N533" t="n">
        <v>0</v>
      </c>
      <c r="O533" t="n">
        <v>0</v>
      </c>
      <c r="P533" t="n">
        <v>0</v>
      </c>
      <c r="Q533" t="n">
        <v>-2.305</v>
      </c>
      <c r="R533" t="n">
        <v>0</v>
      </c>
      <c r="S533" t="n">
        <v>-2.305</v>
      </c>
      <c r="T533" t="n">
        <v>10.523</v>
      </c>
      <c r="U533" t="n">
        <v>40.1676</v>
      </c>
      <c r="V533" t="n">
        <v>3.2435</v>
      </c>
      <c r="W533" t="n">
        <v>3.355</v>
      </c>
      <c r="X533" t="n">
        <v>5.455</v>
      </c>
      <c r="Y533" t="n">
        <v>7.765</v>
      </c>
      <c r="Z533" t="n">
        <v>8.765000000000001</v>
      </c>
      <c r="AA533" s="20" t="n">
        <v>45918</v>
      </c>
      <c r="AB533" t="inlineStr">
        <is>
          <t>شركة كيجن لتعبئة وتغليف المواد الغذائية</t>
        </is>
      </c>
      <c r="AC533" s="20" t="n">
        <v>46076</v>
      </c>
      <c r="AD533" t="n">
        <v>0.8627</v>
      </c>
      <c r="AE533" t="n">
        <v>0.7304</v>
      </c>
      <c r="AF533" t="inlineStr">
        <is>
          <t>14:12</t>
        </is>
      </c>
      <c r="AG533" t="n">
        <v>0</v>
      </c>
    </row>
    <row r="534">
      <c r="A534" t="inlineStr">
        <is>
          <t>SPC</t>
        </is>
      </c>
      <c r="B534" t="inlineStr">
        <is>
          <t>RM</t>
        </is>
      </c>
      <c r="C534" t="inlineStr">
        <is>
          <t>RM.SPC.00006</t>
        </is>
      </c>
      <c r="D534" t="inlineStr">
        <is>
          <t>زعتر الضفة</t>
        </is>
      </c>
      <c r="E534" t="n">
        <v>8.989000000000001</v>
      </c>
      <c r="F534" t="n">
        <v>26.4382</v>
      </c>
      <c r="G534" t="inlineStr">
        <is>
          <t>408, 499, 304, 306, 403, 108, 9408, 9403, 9402, 9403, 9108, 9408, 605, 499, 403, 306, 108, 101, 304, 9402, 408, 403, 108, 101, 9403, 9108, 605</t>
        </is>
      </c>
      <c r="H534" t="n">
        <v>0</v>
      </c>
      <c r="I534" t="n">
        <v>0</v>
      </c>
      <c r="J534" t="n">
        <v>0</v>
      </c>
      <c r="K534" t="n">
        <v>0</v>
      </c>
      <c r="L534" t="n">
        <v>0</v>
      </c>
      <c r="M534" t="n">
        <v>0</v>
      </c>
      <c r="N534" t="n">
        <v>0</v>
      </c>
      <c r="O534" t="n">
        <v>0</v>
      </c>
      <c r="P534" t="n">
        <v>0</v>
      </c>
      <c r="Q534" t="n">
        <v>-1.798</v>
      </c>
      <c r="R534" t="n">
        <v>0</v>
      </c>
      <c r="S534" t="n">
        <v>-1.798</v>
      </c>
      <c r="T534" t="n">
        <v>7.191</v>
      </c>
      <c r="U534" t="n">
        <v>21.15</v>
      </c>
      <c r="V534" t="n">
        <v>3.4968</v>
      </c>
      <c r="W534" t="n">
        <v>2.323</v>
      </c>
      <c r="X534" t="n">
        <v>28.068</v>
      </c>
      <c r="Y534" t="n">
        <v>30.993</v>
      </c>
      <c r="Z534" t="n">
        <v>32.043</v>
      </c>
      <c r="AA534" s="20" t="n">
        <v>45918</v>
      </c>
      <c r="AB534" t="inlineStr">
        <is>
          <t>شركة صقر ابو عيشة و رضوان النتشة وشركاهم</t>
        </is>
      </c>
      <c r="AC534" s="20" t="n">
        <v>46074</v>
      </c>
      <c r="AD534" t="n">
        <v>3.4436</v>
      </c>
      <c r="AE534" t="n">
        <v>2.6702</v>
      </c>
      <c r="AF534" t="inlineStr">
        <is>
          <t>2:20</t>
        </is>
      </c>
      <c r="AG534" t="n">
        <v>0</v>
      </c>
    </row>
    <row r="535">
      <c r="A535" t="inlineStr">
        <is>
          <t>SPC</t>
        </is>
      </c>
      <c r="B535" t="inlineStr">
        <is>
          <t>RM</t>
        </is>
      </c>
      <c r="C535" t="inlineStr">
        <is>
          <t>RM.SPC.00007</t>
        </is>
      </c>
      <c r="D535" t="inlineStr">
        <is>
          <t>جوزة الطيب</t>
        </is>
      </c>
      <c r="E535" t="n">
        <v>6</v>
      </c>
      <c r="F535" t="n">
        <v>39.054</v>
      </c>
      <c r="G535" t="inlineStr">
        <is>
          <t>108, 101, 112, 401, 405, 405, 112, 101, 108, 9405, 9112, 112, 9401, 9405, 9112, 9112, 9401, 9405, 405, 108, 401</t>
        </is>
      </c>
      <c r="H535" t="n">
        <v>0</v>
      </c>
      <c r="I535" t="n">
        <v>0</v>
      </c>
      <c r="J535" t="n">
        <v>0</v>
      </c>
      <c r="K535" t="n">
        <v>0</v>
      </c>
      <c r="L535" t="n">
        <v>0</v>
      </c>
      <c r="M535" t="n">
        <v>0</v>
      </c>
      <c r="N535" t="n">
        <v>0</v>
      </c>
      <c r="O535" t="n">
        <v>0</v>
      </c>
      <c r="P535" t="n">
        <v>0</v>
      </c>
      <c r="Q535" t="n">
        <v>-0.535</v>
      </c>
      <c r="R535" t="n">
        <v>0</v>
      </c>
      <c r="S535" t="n">
        <v>-0.535</v>
      </c>
      <c r="T535" t="n">
        <v>5.465</v>
      </c>
      <c r="U535" t="n">
        <v>35.5717</v>
      </c>
      <c r="V535" t="n">
        <v>6.5087</v>
      </c>
      <c r="W535" t="n">
        <v>0.535</v>
      </c>
      <c r="X535" t="n">
        <v>0.535</v>
      </c>
      <c r="Y535" t="n">
        <v>1.375</v>
      </c>
      <c r="Z535" t="n">
        <v>1.375</v>
      </c>
      <c r="AA535" s="20" t="n">
        <v>45931</v>
      </c>
      <c r="AB535" t="inlineStr">
        <is>
          <t>شركة كيجن لتعبئة وتغليف المواد الغذائية</t>
        </is>
      </c>
      <c r="AC535" s="20" t="n">
        <v>46074</v>
      </c>
      <c r="AD535" t="n">
        <v>0.1527</v>
      </c>
      <c r="AE535" t="n">
        <v>0.1145</v>
      </c>
      <c r="AF535" t="inlineStr">
        <is>
          <t>47:20</t>
        </is>
      </c>
      <c r="AG535" t="n">
        <v>0</v>
      </c>
    </row>
    <row r="536">
      <c r="A536" t="inlineStr">
        <is>
          <t>SPC</t>
        </is>
      </c>
      <c r="B536" t="inlineStr">
        <is>
          <t>RM</t>
        </is>
      </c>
      <c r="C536" t="inlineStr">
        <is>
          <t>RM.SPC.00008</t>
        </is>
      </c>
      <c r="D536" t="inlineStr">
        <is>
          <t>قرنفل مطحون</t>
        </is>
      </c>
      <c r="E536" t="n">
        <v>12.12</v>
      </c>
      <c r="F536" t="n">
        <v>105.2859</v>
      </c>
      <c r="G536" t="inlineStr">
        <is>
          <t>9401, 9405, 9605, 605, 9112, 405, 306, 499, 9112, 112, 108, 401, 9405, 9401, 9605, 9405, 101, 108, 405, 112, 9112, 605, 112, 108, 101, 306, 405, 401, 499</t>
        </is>
      </c>
      <c r="H536" t="n">
        <v>0</v>
      </c>
      <c r="I536" t="n">
        <v>0</v>
      </c>
      <c r="J536" t="n">
        <v>0</v>
      </c>
      <c r="K536" t="n">
        <v>0</v>
      </c>
      <c r="L536" t="n">
        <v>0</v>
      </c>
      <c r="M536" t="n">
        <v>0</v>
      </c>
      <c r="N536" t="n">
        <v>0</v>
      </c>
      <c r="O536" t="n">
        <v>0</v>
      </c>
      <c r="P536" t="n">
        <v>0</v>
      </c>
      <c r="Q536" t="n">
        <v>-0.805</v>
      </c>
      <c r="R536" t="n">
        <v>0</v>
      </c>
      <c r="S536" t="n">
        <v>-0.805</v>
      </c>
      <c r="T536" t="n">
        <v>11.315</v>
      </c>
      <c r="U536" t="n">
        <v>98.2929</v>
      </c>
      <c r="V536" t="n">
        <v>8.492000000000001</v>
      </c>
      <c r="W536" t="n">
        <v>0.805</v>
      </c>
      <c r="X536" t="n">
        <v>0.805</v>
      </c>
      <c r="Y536" t="n">
        <v>2.065</v>
      </c>
      <c r="Z536" t="n">
        <v>2.065</v>
      </c>
      <c r="AA536" s="20" t="n">
        <v>45931</v>
      </c>
      <c r="AB536" t="inlineStr">
        <is>
          <t>شركة كيجن لتعبئة وتغليف المواد الغذائية</t>
        </is>
      </c>
      <c r="AC536" s="20" t="n">
        <v>46074</v>
      </c>
      <c r="AD536" t="n">
        <v>0.2294</v>
      </c>
      <c r="AE536" t="n">
        <v>0.172</v>
      </c>
      <c r="AF536" t="inlineStr">
        <is>
          <t>65:22</t>
        </is>
      </c>
      <c r="AG536" t="n">
        <v>0</v>
      </c>
    </row>
    <row r="537">
      <c r="A537" t="inlineStr">
        <is>
          <t>SPC</t>
        </is>
      </c>
      <c r="B537" t="inlineStr">
        <is>
          <t>RM</t>
        </is>
      </c>
      <c r="C537" t="inlineStr">
        <is>
          <t>RM.SPC.00009</t>
        </is>
      </c>
      <c r="D537" t="inlineStr">
        <is>
          <t xml:space="preserve">ورد محمدي </t>
        </is>
      </c>
      <c r="E537" t="n">
        <v>0</v>
      </c>
      <c r="F537" t="n">
        <v>0</v>
      </c>
      <c r="G537" t="inlineStr">
        <is>
          <t>101, 101, 304, 304</t>
        </is>
      </c>
      <c r="H537" t="n">
        <v>0</v>
      </c>
      <c r="I537" t="n">
        <v>0</v>
      </c>
      <c r="J537" t="n">
        <v>0</v>
      </c>
      <c r="K537" t="n">
        <v>0</v>
      </c>
      <c r="L537" t="n">
        <v>0</v>
      </c>
      <c r="M537" t="n">
        <v>0</v>
      </c>
      <c r="N537" t="n">
        <v>0</v>
      </c>
      <c r="O537" t="n">
        <v>0</v>
      </c>
      <c r="P537" t="n">
        <v>0</v>
      </c>
      <c r="Q537" t="n">
        <v>0</v>
      </c>
      <c r="R537" t="n">
        <v>0</v>
      </c>
      <c r="S537" t="n">
        <v>0</v>
      </c>
      <c r="T537" t="n">
        <v>0</v>
      </c>
      <c r="U537" t="n">
        <v>0</v>
      </c>
      <c r="V537" t="n">
        <v>19.0909</v>
      </c>
      <c r="W537" t="n">
        <v>0</v>
      </c>
      <c r="X537" t="n">
        <v>0.128</v>
      </c>
      <c r="Y537" t="n">
        <v>0.128</v>
      </c>
      <c r="Z537" t="n">
        <v>0.128</v>
      </c>
      <c r="AA537" s="20" t="n">
        <v>45678</v>
      </c>
      <c r="AB537" t="inlineStr">
        <is>
          <t>العافية لتجارة الشوكولاتة والحلويات</t>
        </is>
      </c>
      <c r="AC537" s="20" t="n">
        <v>45986</v>
      </c>
      <c r="AD537" t="n">
        <v>0.0142</v>
      </c>
      <c r="AE537" t="n">
        <v>0.0106</v>
      </c>
      <c r="AF537" t="inlineStr">
        <is>
          <t>0:0</t>
        </is>
      </c>
      <c r="AG537" t="n">
        <v>0</v>
      </c>
    </row>
    <row r="538">
      <c r="A538" t="inlineStr">
        <is>
          <t>SPC</t>
        </is>
      </c>
      <c r="B538" t="inlineStr">
        <is>
          <t>RM</t>
        </is>
      </c>
      <c r="C538" t="inlineStr">
        <is>
          <t>RM.SPC.00010</t>
        </is>
      </c>
      <c r="D538" t="inlineStr">
        <is>
          <t>Coffee Piece</t>
        </is>
      </c>
      <c r="E538" t="n">
        <v>0</v>
      </c>
      <c r="F538" t="n">
        <v>0</v>
      </c>
      <c r="G538" t="inlineStr">
        <is>
          <t>402, 402</t>
        </is>
      </c>
      <c r="H538" t="n">
        <v>0</v>
      </c>
      <c r="I538" t="n">
        <v>0</v>
      </c>
      <c r="J538" t="n">
        <v>0</v>
      </c>
      <c r="K538" t="n">
        <v>0</v>
      </c>
      <c r="L538" t="n">
        <v>0</v>
      </c>
      <c r="M538" t="n">
        <v>0</v>
      </c>
      <c r="N538" t="n">
        <v>0</v>
      </c>
      <c r="O538" t="n">
        <v>0</v>
      </c>
      <c r="P538" t="n">
        <v>0</v>
      </c>
      <c r="Q538" t="n">
        <v>0</v>
      </c>
      <c r="R538" t="n">
        <v>0</v>
      </c>
      <c r="S538" t="n">
        <v>0</v>
      </c>
      <c r="T538" t="n">
        <v>0</v>
      </c>
      <c r="U538" t="n">
        <v>0</v>
      </c>
      <c r="V538" t="n">
        <v>5.38</v>
      </c>
      <c r="W538" t="n">
        <v>0</v>
      </c>
      <c r="X538" t="n">
        <v>0</v>
      </c>
      <c r="Y538" t="n">
        <v>0</v>
      </c>
      <c r="Z538" t="n">
        <v>0</v>
      </c>
      <c r="AA538" s="20" t="n">
        <v>2</v>
      </c>
      <c r="AC538" s="20" t="n">
        <v>2</v>
      </c>
      <c r="AD538" t="n">
        <v>0</v>
      </c>
      <c r="AE538" t="n">
        <v>0</v>
      </c>
      <c r="AG538" t="n">
        <v>0</v>
      </c>
    </row>
    <row r="539">
      <c r="A539" t="inlineStr">
        <is>
          <t>SPC</t>
        </is>
      </c>
      <c r="B539" t="inlineStr">
        <is>
          <t>RM</t>
        </is>
      </c>
      <c r="C539" t="inlineStr">
        <is>
          <t>RM.SPC.00011</t>
        </is>
      </c>
      <c r="D539" t="inlineStr">
        <is>
          <t xml:space="preserve">بذور الشيا </t>
        </is>
      </c>
      <c r="E539" t="n">
        <v>0.25</v>
      </c>
      <c r="F539" t="n">
        <v>1.293</v>
      </c>
      <c r="G539" t="inlineStr">
        <is>
          <t>499, 402, 499, 402</t>
        </is>
      </c>
      <c r="H539" t="n">
        <v>0</v>
      </c>
      <c r="I539" t="n">
        <v>0</v>
      </c>
      <c r="J539" t="n">
        <v>0</v>
      </c>
      <c r="K539" t="n">
        <v>0</v>
      </c>
      <c r="L539" t="n">
        <v>0</v>
      </c>
      <c r="M539" t="n">
        <v>0</v>
      </c>
      <c r="N539" t="n">
        <v>0</v>
      </c>
      <c r="O539" t="n">
        <v>0</v>
      </c>
      <c r="P539" t="n">
        <v>0</v>
      </c>
      <c r="Q539" t="n">
        <v>0</v>
      </c>
      <c r="R539" t="n">
        <v>0</v>
      </c>
      <c r="S539" t="n">
        <v>0</v>
      </c>
      <c r="T539" t="n">
        <v>0.25</v>
      </c>
      <c r="U539" t="n">
        <v>1.293</v>
      </c>
      <c r="V539" t="n">
        <v>5.172</v>
      </c>
      <c r="W539" t="n">
        <v>0</v>
      </c>
      <c r="X539" t="n">
        <v>0</v>
      </c>
      <c r="Y539" t="n">
        <v>0</v>
      </c>
      <c r="Z539" t="n">
        <v>0</v>
      </c>
      <c r="AA539" s="20" t="n">
        <v>45498</v>
      </c>
      <c r="AB539" t="inlineStr">
        <is>
          <t xml:space="preserve">شركة عمار وابراهيم مقبل </t>
        </is>
      </c>
      <c r="AC539" s="20" t="n">
        <v>2</v>
      </c>
      <c r="AD539" t="n">
        <v>0</v>
      </c>
      <c r="AE539" t="n">
        <v>0</v>
      </c>
      <c r="AG539" t="n">
        <v>0</v>
      </c>
    </row>
    <row r="540">
      <c r="A540" t="inlineStr">
        <is>
          <t>SPC</t>
        </is>
      </c>
      <c r="B540" t="inlineStr">
        <is>
          <t>RM</t>
        </is>
      </c>
      <c r="C540" t="inlineStr">
        <is>
          <t>RM.SPC.00012</t>
        </is>
      </c>
      <c r="D540" t="inlineStr">
        <is>
          <t xml:space="preserve">ورد محمدي </t>
        </is>
      </c>
      <c r="E540" t="n">
        <v>32.972</v>
      </c>
      <c r="F540" t="n">
        <v>301.8912</v>
      </c>
      <c r="G540" t="inlineStr">
        <is>
          <t>304, 409, 402, 499, 108, 9402, 9304, 9108, 9409, 304, 101, 108, 402, 409, 499, 101, 9409, 304, 9402, 9108, 9304</t>
        </is>
      </c>
      <c r="H540" t="n">
        <v>0</v>
      </c>
      <c r="I540" t="n">
        <v>0</v>
      </c>
      <c r="J540" t="n">
        <v>0</v>
      </c>
      <c r="K540" t="n">
        <v>0</v>
      </c>
      <c r="L540" t="n">
        <v>0</v>
      </c>
      <c r="M540" t="n">
        <v>0</v>
      </c>
      <c r="N540" t="n">
        <v>0</v>
      </c>
      <c r="O540" t="n">
        <v>0</v>
      </c>
      <c r="P540" t="n">
        <v>0</v>
      </c>
      <c r="Q540" t="n">
        <v>-0.3</v>
      </c>
      <c r="R540" t="n">
        <v>0</v>
      </c>
      <c r="S540" t="n">
        <v>-0.3</v>
      </c>
      <c r="T540" t="n">
        <v>32.672</v>
      </c>
      <c r="U540" t="n">
        <v>299.1756</v>
      </c>
      <c r="V540" t="n">
        <v>9.0517</v>
      </c>
      <c r="W540" t="n">
        <v>13.698</v>
      </c>
      <c r="X540" t="n">
        <v>21.278</v>
      </c>
      <c r="Y540" t="n">
        <v>25.573</v>
      </c>
      <c r="Z540" t="n">
        <v>53.473</v>
      </c>
      <c r="AA540" s="20" t="n">
        <v>46021</v>
      </c>
      <c r="AB540" t="inlineStr">
        <is>
          <t>مطاحن الدبور الذهبي</t>
        </is>
      </c>
      <c r="AC540" s="20" t="n">
        <v>46054</v>
      </c>
      <c r="AD540" t="n">
        <v>2.8414</v>
      </c>
      <c r="AE540" t="n">
        <v>4.456</v>
      </c>
      <c r="AF540" t="inlineStr">
        <is>
          <t>7:9</t>
        </is>
      </c>
      <c r="AG540" t="n">
        <v>0</v>
      </c>
    </row>
    <row r="541">
      <c r="A541" t="inlineStr">
        <is>
          <t>SPC</t>
        </is>
      </c>
      <c r="B541" t="inlineStr">
        <is>
          <t>RM</t>
        </is>
      </c>
      <c r="C541" t="inlineStr">
        <is>
          <t>RM.SPC.00013</t>
        </is>
      </c>
      <c r="D541" t="inlineStr">
        <is>
          <t>قهوة تركي وسط 250غرام</t>
        </is>
      </c>
      <c r="E541" t="n">
        <v>3</v>
      </c>
      <c r="F541" t="n">
        <v>31.035</v>
      </c>
      <c r="G541" t="inlineStr">
        <is>
          <t>304, 304</t>
        </is>
      </c>
      <c r="H541" t="n">
        <v>0</v>
      </c>
      <c r="I541" t="n">
        <v>0</v>
      </c>
      <c r="J541" t="n">
        <v>0</v>
      </c>
      <c r="K541" t="n">
        <v>0</v>
      </c>
      <c r="L541" t="n">
        <v>0</v>
      </c>
      <c r="M541" t="n">
        <v>0</v>
      </c>
      <c r="N541" t="n">
        <v>0</v>
      </c>
      <c r="O541" t="n">
        <v>0</v>
      </c>
      <c r="P541" t="n">
        <v>0</v>
      </c>
      <c r="Q541" t="n">
        <v>0</v>
      </c>
      <c r="R541" t="n">
        <v>0</v>
      </c>
      <c r="S541" t="n">
        <v>0</v>
      </c>
      <c r="T541" t="n">
        <v>3</v>
      </c>
      <c r="U541" t="n">
        <v>31.035</v>
      </c>
      <c r="V541" t="n">
        <v>10.345</v>
      </c>
      <c r="W541" t="n">
        <v>0.045</v>
      </c>
      <c r="X541" t="n">
        <v>0.045</v>
      </c>
      <c r="Y541" t="n">
        <v>0.045</v>
      </c>
      <c r="Z541" t="n">
        <v>0.045</v>
      </c>
      <c r="AA541" s="20" t="n">
        <v>46053</v>
      </c>
      <c r="AB541" t="inlineStr">
        <is>
          <t>شركة المعروف للصناعات الغذائية - مورد</t>
        </is>
      </c>
      <c r="AC541" s="20" t="n">
        <v>46000</v>
      </c>
      <c r="AD541" t="n">
        <v>0.005</v>
      </c>
      <c r="AE541" t="n">
        <v>0.0037</v>
      </c>
      <c r="AF541" t="inlineStr">
        <is>
          <t>800:0</t>
        </is>
      </c>
      <c r="AG541" t="n">
        <v>0</v>
      </c>
    </row>
    <row r="542">
      <c r="A542" t="inlineStr">
        <is>
          <t>SPC</t>
        </is>
      </c>
      <c r="B542" t="inlineStr">
        <is>
          <t>RM</t>
        </is>
      </c>
      <c r="C542" t="inlineStr">
        <is>
          <t>RM.SPC.00014</t>
        </is>
      </c>
      <c r="D542" t="inlineStr">
        <is>
          <t xml:space="preserve">قهوة امريكية </t>
        </is>
      </c>
      <c r="E542" t="n">
        <v>8.503</v>
      </c>
      <c r="F542" t="n">
        <v>87.9649</v>
      </c>
      <c r="G542" t="inlineStr">
        <is>
          <t>409, 304, 409, 304</t>
        </is>
      </c>
      <c r="H542" t="n">
        <v>0</v>
      </c>
      <c r="I542" t="n">
        <v>0</v>
      </c>
      <c r="J542" t="n">
        <v>0</v>
      </c>
      <c r="K542" t="n">
        <v>0</v>
      </c>
      <c r="L542" t="n">
        <v>0</v>
      </c>
      <c r="M542" t="n">
        <v>0</v>
      </c>
      <c r="N542" t="n">
        <v>0</v>
      </c>
      <c r="O542" t="n">
        <v>0</v>
      </c>
      <c r="P542" t="n">
        <v>0</v>
      </c>
      <c r="Q542" t="n">
        <v>0</v>
      </c>
      <c r="R542" t="n">
        <v>0</v>
      </c>
      <c r="S542" t="n">
        <v>0</v>
      </c>
      <c r="T542" t="n">
        <v>8.503</v>
      </c>
      <c r="U542" t="n">
        <v>87.9649</v>
      </c>
      <c r="V542" t="n">
        <v>10.3449</v>
      </c>
      <c r="W542" t="n">
        <v>3.997</v>
      </c>
      <c r="X542" t="n">
        <v>3.997</v>
      </c>
      <c r="Y542" t="n">
        <v>3.997</v>
      </c>
      <c r="Z542" t="n">
        <v>3.997</v>
      </c>
      <c r="AA542" s="20" t="n">
        <v>46053</v>
      </c>
      <c r="AB542" t="inlineStr">
        <is>
          <t>شركة المعروف للصناعات الغذائية - مورد</t>
        </is>
      </c>
      <c r="AC542" s="20" t="n">
        <v>46032</v>
      </c>
      <c r="AD542" t="n">
        <v>0.4441</v>
      </c>
      <c r="AE542" t="n">
        <v>0.333</v>
      </c>
      <c r="AF542" t="inlineStr">
        <is>
          <t>25:15</t>
        </is>
      </c>
      <c r="AG542" t="n">
        <v>0</v>
      </c>
    </row>
    <row r="543">
      <c r="A543" t="inlineStr">
        <is>
          <t>SPC</t>
        </is>
      </c>
      <c r="B543" t="inlineStr">
        <is>
          <t>RM</t>
        </is>
      </c>
      <c r="C543" t="inlineStr">
        <is>
          <t>RM.SPC.00015</t>
        </is>
      </c>
      <c r="D543" t="inlineStr">
        <is>
          <t xml:space="preserve">قهوة محمصة اسبرسو </t>
        </is>
      </c>
      <c r="E543" t="n">
        <v>93.4667</v>
      </c>
      <c r="F543" t="n">
        <v>964.9446</v>
      </c>
      <c r="G543" t="inlineStr">
        <is>
          <t>9108, 605, 9402, 9403, 802, 101, 403, 499, 499, 409, 402, 403, 108, 101, 304, 9108, 9403, 605, 802, 9402, 108, 499, 402, 409, 304, 403</t>
        </is>
      </c>
      <c r="H543" t="n">
        <v>0</v>
      </c>
      <c r="I543" t="n">
        <v>0</v>
      </c>
      <c r="J543" t="n">
        <v>0</v>
      </c>
      <c r="K543" t="n">
        <v>0</v>
      </c>
      <c r="L543" t="n">
        <v>0</v>
      </c>
      <c r="M543" t="n">
        <v>0</v>
      </c>
      <c r="N543" t="n">
        <v>0</v>
      </c>
      <c r="O543" t="n">
        <v>0</v>
      </c>
      <c r="P543" t="n">
        <v>0</v>
      </c>
      <c r="Q543" t="n">
        <v>-16.2442</v>
      </c>
      <c r="R543" t="n">
        <v>0</v>
      </c>
      <c r="S543" t="n">
        <v>-16.2442</v>
      </c>
      <c r="T543" t="n">
        <v>77.2225</v>
      </c>
      <c r="U543" t="n">
        <v>796.9071</v>
      </c>
      <c r="V543" t="n">
        <v>10.3437</v>
      </c>
      <c r="W543" t="n">
        <v>27.9404</v>
      </c>
      <c r="X543" t="n">
        <v>106.0294</v>
      </c>
      <c r="Y543" t="n">
        <v>137.2194</v>
      </c>
      <c r="Z543" t="n">
        <v>218.2194</v>
      </c>
      <c r="AA543" s="20" t="n">
        <v>46053</v>
      </c>
      <c r="AB543" t="inlineStr">
        <is>
          <t>شركة المعروف للصناعات الغذائية - مورد</t>
        </is>
      </c>
      <c r="AC543" s="20" t="n">
        <v>46081</v>
      </c>
      <c r="AD543" t="n">
        <v>15.2466</v>
      </c>
      <c r="AE543" t="n">
        <v>18.1849</v>
      </c>
      <c r="AF543" t="inlineStr">
        <is>
          <t>4:7</t>
        </is>
      </c>
      <c r="AG543" t="n">
        <v>0</v>
      </c>
    </row>
    <row r="544">
      <c r="A544" t="inlineStr">
        <is>
          <t>SPC</t>
        </is>
      </c>
      <c r="B544" t="inlineStr">
        <is>
          <t>RM</t>
        </is>
      </c>
      <c r="C544" t="inlineStr">
        <is>
          <t>RM.SPC.00016</t>
        </is>
      </c>
      <c r="D544" t="inlineStr">
        <is>
          <t>شومر</t>
        </is>
      </c>
      <c r="E544" t="n">
        <v>0.36</v>
      </c>
      <c r="F544" t="n">
        <v>0.0756</v>
      </c>
      <c r="G544" t="inlineStr">
        <is>
          <t>409, 402, 409, 402</t>
        </is>
      </c>
      <c r="H544" t="n">
        <v>0</v>
      </c>
      <c r="I544" t="n">
        <v>0</v>
      </c>
      <c r="J544" t="n">
        <v>0</v>
      </c>
      <c r="K544" t="n">
        <v>0</v>
      </c>
      <c r="L544" t="n">
        <v>0</v>
      </c>
      <c r="M544" t="n">
        <v>0</v>
      </c>
      <c r="N544" t="n">
        <v>0</v>
      </c>
      <c r="O544" t="n">
        <v>0</v>
      </c>
      <c r="P544" t="n">
        <v>0</v>
      </c>
      <c r="Q544" t="n">
        <v>0</v>
      </c>
      <c r="R544" t="n">
        <v>0</v>
      </c>
      <c r="S544" t="n">
        <v>0</v>
      </c>
      <c r="T544" t="n">
        <v>0.36</v>
      </c>
      <c r="U544" t="n">
        <v>0.0756</v>
      </c>
      <c r="V544" t="n">
        <v>0.21</v>
      </c>
      <c r="W544" t="n">
        <v>0</v>
      </c>
      <c r="X544" t="n">
        <v>0</v>
      </c>
      <c r="Y544" t="n">
        <v>0</v>
      </c>
      <c r="Z544" t="n">
        <v>0</v>
      </c>
      <c r="AA544" s="20" t="n">
        <v>2</v>
      </c>
      <c r="AC544" s="20" t="n">
        <v>46022</v>
      </c>
      <c r="AD544" t="n">
        <v>0</v>
      </c>
      <c r="AE544" t="n">
        <v>0</v>
      </c>
      <c r="AG544" t="n">
        <v>0</v>
      </c>
    </row>
    <row r="545">
      <c r="A545" t="inlineStr">
        <is>
          <t>SPC</t>
        </is>
      </c>
      <c r="B545" t="inlineStr">
        <is>
          <t>RM</t>
        </is>
      </c>
      <c r="C545" t="inlineStr">
        <is>
          <t>RM.SPC.0017</t>
        </is>
      </c>
      <c r="D545" t="inlineStr">
        <is>
          <t>كركديه مجفف</t>
        </is>
      </c>
      <c r="V545" t="n">
        <v>2.586</v>
      </c>
      <c r="W545" t="n">
        <v>0</v>
      </c>
      <c r="X545" t="n">
        <v>0</v>
      </c>
      <c r="Y545" t="n">
        <v>0</v>
      </c>
      <c r="Z545" t="n">
        <v>0</v>
      </c>
      <c r="AA545" s="20" t="n">
        <v>2</v>
      </c>
      <c r="AC545" s="20" t="n">
        <v>2</v>
      </c>
      <c r="AD545" t="n">
        <v>0</v>
      </c>
      <c r="AE545" t="n">
        <v>0</v>
      </c>
    </row>
    <row r="546">
      <c r="A546" t="inlineStr">
        <is>
          <t>SPC</t>
        </is>
      </c>
      <c r="B546" t="inlineStr">
        <is>
          <t>RM</t>
        </is>
      </c>
      <c r="C546" t="inlineStr">
        <is>
          <t>RM.SPC.0018</t>
        </is>
      </c>
      <c r="D546" t="inlineStr">
        <is>
          <t xml:space="preserve">Karak TEA </t>
        </is>
      </c>
      <c r="V546" t="n">
        <v>12.069</v>
      </c>
      <c r="W546" t="n">
        <v>0</v>
      </c>
      <c r="X546" t="n">
        <v>0</v>
      </c>
      <c r="Y546" t="n">
        <v>0</v>
      </c>
      <c r="Z546" t="n">
        <v>0</v>
      </c>
      <c r="AA546" s="20" t="n">
        <v>2</v>
      </c>
      <c r="AC546" s="20" t="n">
        <v>2</v>
      </c>
      <c r="AD546" t="n">
        <v>0</v>
      </c>
      <c r="AE546" t="n">
        <v>0</v>
      </c>
    </row>
    <row r="547">
      <c r="A547" t="inlineStr">
        <is>
          <t>SPC</t>
        </is>
      </c>
      <c r="B547" t="inlineStr">
        <is>
          <t>RM</t>
        </is>
      </c>
      <c r="C547" t="inlineStr">
        <is>
          <t>RM.SPC.0019</t>
        </is>
      </c>
      <c r="D547" t="inlineStr">
        <is>
          <t>Specialty decaf coffee</t>
        </is>
      </c>
      <c r="V547" t="n">
        <v>15.517</v>
      </c>
      <c r="W547" t="n">
        <v>0</v>
      </c>
      <c r="X547" t="n">
        <v>0</v>
      </c>
      <c r="Y547" t="n">
        <v>0</v>
      </c>
      <c r="Z547" t="n">
        <v>0</v>
      </c>
      <c r="AA547" s="20" t="n">
        <v>2</v>
      </c>
      <c r="AC547" s="20" t="n">
        <v>2</v>
      </c>
      <c r="AD547" t="n">
        <v>0</v>
      </c>
      <c r="AE547" t="n">
        <v>0</v>
      </c>
    </row>
    <row r="548">
      <c r="A548" t="inlineStr">
        <is>
          <t>SWT</t>
        </is>
      </c>
      <c r="B548" t="inlineStr">
        <is>
          <t>RM</t>
        </is>
      </c>
      <c r="C548" t="inlineStr">
        <is>
          <t>RM.SWT.00001</t>
        </is>
      </c>
      <c r="D548" t="inlineStr">
        <is>
          <t>Glucose SyrupGlucose Syrup</t>
        </is>
      </c>
      <c r="E548" t="n">
        <v>4482.7848</v>
      </c>
      <c r="F548" t="n">
        <v>2598.8224</v>
      </c>
      <c r="G548" t="inlineStr">
        <is>
          <t>403, 306, 402, 405, 409, 304, 499, 301, 401, 102, 108, 103, 9403, 9108, 9403, 9401, 9409, 9112, 9402, 9304, 9405, 401, 499, 405, 409, 403, 402, 306, 102, 101, 108, 112, 103, 304, 301, 9401, 9409, 102, 112, 9405, 101, 9409, 108, 9405, 405, 9108, 409, 112, 499, 403, 9112, 9108, 9304, 9112, 9402, 9403</t>
        </is>
      </c>
      <c r="H548" t="n">
        <v>0</v>
      </c>
      <c r="I548" t="n">
        <v>0</v>
      </c>
      <c r="J548" t="n">
        <v>0</v>
      </c>
      <c r="K548" t="n">
        <v>0</v>
      </c>
      <c r="L548" t="n">
        <v>0</v>
      </c>
      <c r="M548" t="n">
        <v>0</v>
      </c>
      <c r="N548" t="n">
        <v>0</v>
      </c>
      <c r="O548" t="n">
        <v>0</v>
      </c>
      <c r="P548" t="n">
        <v>0</v>
      </c>
      <c r="Q548" t="n">
        <v>-1089.8213</v>
      </c>
      <c r="R548" t="n">
        <v>0</v>
      </c>
      <c r="S548" t="n">
        <v>-1089.8213</v>
      </c>
      <c r="T548" t="n">
        <v>3392.9635</v>
      </c>
      <c r="U548" t="n">
        <v>1977.3553</v>
      </c>
      <c r="V548" t="n">
        <v>0.57</v>
      </c>
      <c r="W548" t="n">
        <v>1805.7296</v>
      </c>
      <c r="X548" t="n">
        <v>3756.6986</v>
      </c>
      <c r="Y548" t="n">
        <v>6136.8856</v>
      </c>
      <c r="Z548" t="n">
        <v>8013.7846</v>
      </c>
      <c r="AA548" s="20" t="n">
        <v>46007</v>
      </c>
      <c r="AB548" t="inlineStr">
        <is>
          <t>زهرة يافا للتجارة JFT</t>
        </is>
      </c>
      <c r="AC548" s="20" t="n">
        <v>46081</v>
      </c>
      <c r="AD548" t="n">
        <v>681.8761</v>
      </c>
      <c r="AE548" t="n">
        <v>667.8153</v>
      </c>
      <c r="AF548" t="inlineStr">
        <is>
          <t>5:2</t>
        </is>
      </c>
      <c r="AG548" t="n">
        <v>0</v>
      </c>
    </row>
    <row r="549">
      <c r="A549" t="inlineStr">
        <is>
          <t>SWT</t>
        </is>
      </c>
      <c r="B549" t="inlineStr">
        <is>
          <t>RM</t>
        </is>
      </c>
      <c r="C549" t="inlineStr">
        <is>
          <t>RM.SWT.00004</t>
        </is>
      </c>
      <c r="D549" t="inlineStr">
        <is>
          <t xml:space="preserve">مالتيتول </t>
        </is>
      </c>
      <c r="E549" t="n">
        <v>46077.4313</v>
      </c>
      <c r="F549" t="n">
        <v>81368.09110000001</v>
      </c>
      <c r="G549" t="inlineStr">
        <is>
          <t>403, 306, 402, 405, 499, 408, 108, 103, 102, 9403, 9408, 9401, 9112, 104, 301, 401, 9402, 9405, 9408, 9104, 605, 9403, 9108, 9112, 9401, 301, 101, 102, 108, 112, 103, 403, 306, 402, 405, 499, 401, 408, 499, 403, 405, 9405, 9104, 112, 101, 108, 9108, 408, 9405, 104, 112, 401, 9408, 9401, 102, 9402, 605, 9112, 9108</t>
        </is>
      </c>
      <c r="H549" t="n">
        <v>0</v>
      </c>
      <c r="I549" t="n">
        <v>0</v>
      </c>
      <c r="J549" t="n">
        <v>0</v>
      </c>
      <c r="K549" t="n">
        <v>0</v>
      </c>
      <c r="L549" t="n">
        <v>0</v>
      </c>
      <c r="M549" t="n">
        <v>0</v>
      </c>
      <c r="N549" t="n">
        <v>0</v>
      </c>
      <c r="O549" t="n">
        <v>0</v>
      </c>
      <c r="P549" t="n">
        <v>0</v>
      </c>
      <c r="Q549" t="n">
        <v>-1841.6659</v>
      </c>
      <c r="R549" t="n">
        <v>0</v>
      </c>
      <c r="S549" t="n">
        <v>-1841.6659</v>
      </c>
      <c r="T549" t="n">
        <v>44235.7654</v>
      </c>
      <c r="U549" t="n">
        <v>78115.891</v>
      </c>
      <c r="V549" t="n">
        <v>1.7659</v>
      </c>
      <c r="W549" t="n">
        <v>4447.5798</v>
      </c>
      <c r="X549" t="n">
        <v>7257.9888</v>
      </c>
      <c r="Y549" t="n">
        <v>9708.6258</v>
      </c>
      <c r="Z549" t="n">
        <v>12397.3818</v>
      </c>
      <c r="AA549" s="20" t="n">
        <v>45466</v>
      </c>
      <c r="AB549" t="inlineStr">
        <is>
          <t>مالتيتول .02/2024</t>
        </is>
      </c>
      <c r="AC549" s="20" t="n">
        <v>46081</v>
      </c>
      <c r="AD549" t="n">
        <v>1078.7362</v>
      </c>
      <c r="AE549" t="n">
        <v>1033.1151</v>
      </c>
      <c r="AF549" t="inlineStr">
        <is>
          <t>42:24</t>
        </is>
      </c>
      <c r="AG549" t="n">
        <v>0</v>
      </c>
    </row>
    <row r="550">
      <c r="A550" t="inlineStr">
        <is>
          <t>SWT</t>
        </is>
      </c>
      <c r="B550" t="inlineStr">
        <is>
          <t>RM</t>
        </is>
      </c>
      <c r="C550" t="inlineStr">
        <is>
          <t>RM.SWT.00005</t>
        </is>
      </c>
      <c r="D550" t="inlineStr">
        <is>
          <t>MaltiPlus P 25 Kg * Bag</t>
        </is>
      </c>
      <c r="E550" t="n">
        <v>0</v>
      </c>
      <c r="F550" t="n">
        <v>0</v>
      </c>
      <c r="G550" t="inlineStr">
        <is>
          <t>102, 102</t>
        </is>
      </c>
      <c r="H550" t="n">
        <v>0</v>
      </c>
      <c r="I550" t="n">
        <v>0</v>
      </c>
      <c r="J550" t="n">
        <v>0</v>
      </c>
      <c r="K550" t="n">
        <v>0</v>
      </c>
      <c r="L550" t="n">
        <v>0</v>
      </c>
      <c r="M550" t="n">
        <v>0</v>
      </c>
      <c r="N550" t="n">
        <v>0</v>
      </c>
      <c r="O550" t="n">
        <v>0</v>
      </c>
      <c r="P550" t="n">
        <v>0</v>
      </c>
      <c r="Q550" t="n">
        <v>0</v>
      </c>
      <c r="R550" t="n">
        <v>0</v>
      </c>
      <c r="S550" t="n">
        <v>0</v>
      </c>
      <c r="T550" t="n">
        <v>0</v>
      </c>
      <c r="U550" t="n">
        <v>0</v>
      </c>
      <c r="V550" t="n">
        <v>1.5333</v>
      </c>
      <c r="W550" t="n">
        <v>0</v>
      </c>
      <c r="X550" t="n">
        <v>0</v>
      </c>
      <c r="Y550" t="n">
        <v>0</v>
      </c>
      <c r="Z550" t="n">
        <v>0</v>
      </c>
      <c r="AA550" s="20" t="n">
        <v>45263</v>
      </c>
      <c r="AB550" t="inlineStr">
        <is>
          <t>Maltiplus.01/2023</t>
        </is>
      </c>
      <c r="AC550" s="20" t="n">
        <v>2</v>
      </c>
      <c r="AD550" t="n">
        <v>0</v>
      </c>
      <c r="AE550" t="n">
        <v>0</v>
      </c>
      <c r="AG550" t="n">
        <v>0</v>
      </c>
    </row>
    <row r="551">
      <c r="A551" t="inlineStr">
        <is>
          <t>SWT</t>
        </is>
      </c>
      <c r="B551" t="inlineStr">
        <is>
          <t>RM</t>
        </is>
      </c>
      <c r="C551" t="inlineStr">
        <is>
          <t>RM.SWT.00006</t>
        </is>
      </c>
      <c r="D551" t="inlineStr">
        <is>
          <t>Malt Dextrin 25 kg</t>
        </is>
      </c>
      <c r="E551" t="n">
        <v>0</v>
      </c>
      <c r="F551" t="n">
        <v>0</v>
      </c>
      <c r="G551" t="inlineStr">
        <is>
          <t>108, 108</t>
        </is>
      </c>
      <c r="H551" t="n">
        <v>0</v>
      </c>
      <c r="I551" t="n">
        <v>0</v>
      </c>
      <c r="J551" t="n">
        <v>0</v>
      </c>
      <c r="K551" t="n">
        <v>0</v>
      </c>
      <c r="L551" t="n">
        <v>0</v>
      </c>
      <c r="M551" t="n">
        <v>0</v>
      </c>
      <c r="N551" t="n">
        <v>0</v>
      </c>
      <c r="O551" t="n">
        <v>0</v>
      </c>
      <c r="P551" t="n">
        <v>0</v>
      </c>
      <c r="Q551" t="n">
        <v>0</v>
      </c>
      <c r="R551" t="n">
        <v>0</v>
      </c>
      <c r="S551" t="n">
        <v>0</v>
      </c>
      <c r="T551" t="n">
        <v>0</v>
      </c>
      <c r="U551" t="n">
        <v>0</v>
      </c>
      <c r="V551" t="n">
        <v>2</v>
      </c>
      <c r="W551" t="n">
        <v>0</v>
      </c>
      <c r="X551" t="n">
        <v>0</v>
      </c>
      <c r="Y551" t="n">
        <v>0</v>
      </c>
      <c r="Z551" t="n">
        <v>0</v>
      </c>
      <c r="AA551" s="20" t="n">
        <v>45792</v>
      </c>
      <c r="AB551" t="inlineStr">
        <is>
          <t>زهرة يافا للتجارة JFT</t>
        </is>
      </c>
      <c r="AC551" s="20" t="n">
        <v>45794</v>
      </c>
      <c r="AD551" t="n">
        <v>0</v>
      </c>
      <c r="AE551" t="n">
        <v>0</v>
      </c>
      <c r="AG551" t="n">
        <v>0</v>
      </c>
    </row>
    <row r="552">
      <c r="A552" t="inlineStr">
        <is>
          <t>SWT</t>
        </is>
      </c>
      <c r="B552" t="inlineStr">
        <is>
          <t>RM</t>
        </is>
      </c>
      <c r="C552" t="inlineStr">
        <is>
          <t>RM.SWT.00007</t>
        </is>
      </c>
      <c r="D552" t="inlineStr">
        <is>
          <t>Sugar</t>
        </is>
      </c>
      <c r="E552" t="n">
        <v>141505.6295</v>
      </c>
      <c r="F552" t="n">
        <v>55549.8344</v>
      </c>
      <c r="G552" t="inlineStr">
        <is>
          <t>401, 301, 108, 103, 405, 499, 304, 402, 403, 605, 9101, 408, 409, 9405, 9304, 9605, 9402, 9401, 9409, 9112, 801, 9403, 9108, 9408, 9112, 9108, 605, 801, 9304, 9403, 9605, 9408, 9402, 9405, 408, 9401, 9409, 112, 401, 409, 9108, 9112, 102, 9408, 9403, 9401, 9405, 107, 499, 108, 9409, 101, 112, 405, 403, 105, 405, 401, 409, 408, 9101, 403, 499, 402, 112, 102, 103, 101, 105, 108, 107, 304, 301</t>
        </is>
      </c>
      <c r="H552" t="n">
        <v>782600</v>
      </c>
      <c r="I552" t="n">
        <v>0</v>
      </c>
      <c r="J552" t="n">
        <v>0</v>
      </c>
      <c r="K552" t="n">
        <v>0</v>
      </c>
      <c r="L552" t="n">
        <v>0</v>
      </c>
      <c r="M552" t="n">
        <v>782600</v>
      </c>
      <c r="N552" t="n">
        <v>0</v>
      </c>
      <c r="O552" t="n">
        <v>0</v>
      </c>
      <c r="P552" t="n">
        <v>0</v>
      </c>
      <c r="Q552" t="n">
        <v>-751153.8666</v>
      </c>
      <c r="R552" t="n">
        <v>0</v>
      </c>
      <c r="S552" t="n">
        <v>-751153.8666</v>
      </c>
      <c r="T552" t="n">
        <v>172951.7629</v>
      </c>
      <c r="U552" t="n">
        <v>67490.3838</v>
      </c>
      <c r="V552" t="n">
        <v>0.4156</v>
      </c>
      <c r="W552" t="n">
        <v>2062870.4635</v>
      </c>
      <c r="X552" t="n">
        <v>3781702.8165</v>
      </c>
      <c r="Y552" t="n">
        <v>5554928.7487</v>
      </c>
      <c r="Z552" t="n">
        <v>7708560.9744</v>
      </c>
      <c r="AA552" s="20" t="n">
        <v>46081</v>
      </c>
      <c r="AB552" t="inlineStr">
        <is>
          <t xml:space="preserve">شركة انجاز للتموين والتوزيع </t>
        </is>
      </c>
      <c r="AC552" s="20" t="n">
        <v>46081</v>
      </c>
      <c r="AD552" t="n">
        <v>617214.3054</v>
      </c>
      <c r="AE552" t="n">
        <v>642380.0812</v>
      </c>
      <c r="AF552" t="inlineStr">
        <is>
          <t>0:8</t>
        </is>
      </c>
      <c r="AG552" t="n">
        <v>297388</v>
      </c>
    </row>
    <row r="553">
      <c r="A553" t="inlineStr">
        <is>
          <t>SWT</t>
        </is>
      </c>
      <c r="B553" t="inlineStr">
        <is>
          <t>RM</t>
        </is>
      </c>
      <c r="C553" t="inlineStr">
        <is>
          <t>RM.SWT.00008</t>
        </is>
      </c>
      <c r="D553" t="inlineStr">
        <is>
          <t>سكر بني</t>
        </is>
      </c>
      <c r="E553" t="n">
        <v>0</v>
      </c>
      <c r="F553" t="n">
        <v>0</v>
      </c>
      <c r="G553" t="inlineStr">
        <is>
          <t>401, 401</t>
        </is>
      </c>
      <c r="H553" t="n">
        <v>0</v>
      </c>
      <c r="I553" t="n">
        <v>0</v>
      </c>
      <c r="J553" t="n">
        <v>0</v>
      </c>
      <c r="K553" t="n">
        <v>0</v>
      </c>
      <c r="L553" t="n">
        <v>0</v>
      </c>
      <c r="M553" t="n">
        <v>0</v>
      </c>
      <c r="N553" t="n">
        <v>0</v>
      </c>
      <c r="O553" t="n">
        <v>0</v>
      </c>
      <c r="P553" t="n">
        <v>0</v>
      </c>
      <c r="Q553" t="n">
        <v>0</v>
      </c>
      <c r="R553" t="n">
        <v>0</v>
      </c>
      <c r="S553" t="n">
        <v>0</v>
      </c>
      <c r="T553" t="n">
        <v>0</v>
      </c>
      <c r="U553" t="n">
        <v>0</v>
      </c>
      <c r="V553" t="n">
        <v>2.242</v>
      </c>
      <c r="W553" t="n">
        <v>0</v>
      </c>
      <c r="X553" t="n">
        <v>0</v>
      </c>
      <c r="Y553" t="n">
        <v>0</v>
      </c>
      <c r="Z553" t="n">
        <v>0</v>
      </c>
      <c r="AA553" s="20" t="n">
        <v>45123</v>
      </c>
      <c r="AB553" t="inlineStr">
        <is>
          <t>مؤسسة الزنبقة للاستيراد والتصدير - مورد</t>
        </is>
      </c>
      <c r="AC553" s="20" t="n">
        <v>2</v>
      </c>
      <c r="AD553" t="n">
        <v>0</v>
      </c>
      <c r="AE553" t="n">
        <v>0</v>
      </c>
      <c r="AG553" t="n">
        <v>0</v>
      </c>
    </row>
    <row r="554">
      <c r="A554" t="inlineStr">
        <is>
          <t>SWT</t>
        </is>
      </c>
      <c r="B554" t="inlineStr">
        <is>
          <t>RM</t>
        </is>
      </c>
      <c r="C554" t="inlineStr">
        <is>
          <t>RM.SWT.00009</t>
        </is>
      </c>
      <c r="D554" t="inlineStr">
        <is>
          <t>سكر ناعم</t>
        </is>
      </c>
      <c r="E554" t="n">
        <v>10</v>
      </c>
      <c r="F554" t="n">
        <v>4.1024</v>
      </c>
      <c r="G554" t="inlineStr">
        <is>
          <t>304, 304, 9304, 801, 801, 9304, 304</t>
        </is>
      </c>
      <c r="H554" t="n">
        <v>0</v>
      </c>
      <c r="I554" t="n">
        <v>0</v>
      </c>
      <c r="J554" t="n">
        <v>0</v>
      </c>
      <c r="K554" t="n">
        <v>0</v>
      </c>
      <c r="L554" t="n">
        <v>0</v>
      </c>
      <c r="M554" t="n">
        <v>0</v>
      </c>
      <c r="N554" t="n">
        <v>0</v>
      </c>
      <c r="O554" t="n">
        <v>0</v>
      </c>
      <c r="P554" t="n">
        <v>0</v>
      </c>
      <c r="Q554" t="n">
        <v>-0.7</v>
      </c>
      <c r="R554" t="n">
        <v>0</v>
      </c>
      <c r="S554" t="n">
        <v>-0.7</v>
      </c>
      <c r="T554" t="n">
        <v>9.300000000000001</v>
      </c>
      <c r="U554" t="n">
        <v>3.8152</v>
      </c>
      <c r="V554" t="n">
        <v>0.4103</v>
      </c>
      <c r="W554" t="n">
        <v>0.7</v>
      </c>
      <c r="X554" t="n">
        <v>0.7</v>
      </c>
      <c r="Y554" t="n">
        <v>0.7</v>
      </c>
      <c r="Z554" t="n">
        <v>0.7</v>
      </c>
      <c r="AA554" s="20" t="n">
        <v>2</v>
      </c>
      <c r="AC554" s="20" t="n">
        <v>46054</v>
      </c>
      <c r="AD554" t="n">
        <v>0.07770000000000001</v>
      </c>
      <c r="AE554" t="n">
        <v>0.0583</v>
      </c>
      <c r="AF554" t="inlineStr">
        <is>
          <t>159:12</t>
        </is>
      </c>
      <c r="AG554" t="n">
        <v>0</v>
      </c>
    </row>
    <row r="555">
      <c r="A555" t="inlineStr">
        <is>
          <t>SWT</t>
        </is>
      </c>
      <c r="B555" t="inlineStr">
        <is>
          <t>RM</t>
        </is>
      </c>
      <c r="C555" t="inlineStr">
        <is>
          <t>RM.SWT.00010</t>
        </is>
      </c>
      <c r="D555" t="inlineStr">
        <is>
          <t>حليب مكثف محلى - المعرض</t>
        </is>
      </c>
      <c r="E555" t="n">
        <v>6</v>
      </c>
      <c r="F555" t="n">
        <v>23.472</v>
      </c>
      <c r="G555" t="inlineStr">
        <is>
          <t>304, 304</t>
        </is>
      </c>
      <c r="H555" t="n">
        <v>0</v>
      </c>
      <c r="I555" t="n">
        <v>0</v>
      </c>
      <c r="J555" t="n">
        <v>0</v>
      </c>
      <c r="K555" t="n">
        <v>0</v>
      </c>
      <c r="L555" t="n">
        <v>0</v>
      </c>
      <c r="M555" t="n">
        <v>0</v>
      </c>
      <c r="N555" t="n">
        <v>0</v>
      </c>
      <c r="O555" t="n">
        <v>0</v>
      </c>
      <c r="P555" t="n">
        <v>0</v>
      </c>
      <c r="Q555" t="n">
        <v>0</v>
      </c>
      <c r="R555" t="n">
        <v>0</v>
      </c>
      <c r="S555" t="n">
        <v>0</v>
      </c>
      <c r="T555" t="n">
        <v>6</v>
      </c>
      <c r="U555" t="n">
        <v>23.472</v>
      </c>
      <c r="V555" t="n">
        <v>3.912</v>
      </c>
      <c r="W555" t="n">
        <v>18.65</v>
      </c>
      <c r="X555" t="n">
        <v>18.65</v>
      </c>
      <c r="Y555" t="n">
        <v>18.65</v>
      </c>
      <c r="Z555" t="n">
        <v>18.65</v>
      </c>
      <c r="AA555" s="20" t="n">
        <v>46051</v>
      </c>
      <c r="AB555" t="inlineStr">
        <is>
          <t>Cash Customer - مورد</t>
        </is>
      </c>
      <c r="AC555" s="20" t="n">
        <v>46006</v>
      </c>
      <c r="AD555" t="n">
        <v>2.0722</v>
      </c>
      <c r="AE555" t="n">
        <v>1.5541</v>
      </c>
      <c r="AF555" t="inlineStr">
        <is>
          <t>3:25</t>
        </is>
      </c>
      <c r="AG555" t="n">
        <v>0</v>
      </c>
    </row>
    <row r="556">
      <c r="A556" t="inlineStr">
        <is>
          <t>SWT</t>
        </is>
      </c>
      <c r="B556" t="inlineStr">
        <is>
          <t>RM</t>
        </is>
      </c>
      <c r="C556" t="inlineStr">
        <is>
          <t>RM.SWT.0011</t>
        </is>
      </c>
      <c r="D556" t="inlineStr">
        <is>
          <t>ستيفيا</t>
        </is>
      </c>
      <c r="V556" t="n">
        <v>0</v>
      </c>
      <c r="W556" t="n">
        <v>0</v>
      </c>
      <c r="X556" t="n">
        <v>0</v>
      </c>
      <c r="Y556" t="n">
        <v>0</v>
      </c>
      <c r="Z556" t="n">
        <v>0</v>
      </c>
      <c r="AA556" s="20" t="n">
        <v>2</v>
      </c>
      <c r="AC556" s="20" t="n">
        <v>2</v>
      </c>
      <c r="AD556" t="n">
        <v>0</v>
      </c>
      <c r="AE556" t="n">
        <v>0</v>
      </c>
    </row>
    <row r="557">
      <c r="A557" t="inlineStr">
        <is>
          <t>WAF</t>
        </is>
      </c>
      <c r="B557" t="inlineStr">
        <is>
          <t>RM</t>
        </is>
      </c>
      <c r="C557" t="inlineStr">
        <is>
          <t>RM.WAF.0001</t>
        </is>
      </c>
      <c r="D557" t="inlineStr">
        <is>
          <t xml:space="preserve">رقائق الويفر الكرانشية </t>
        </is>
      </c>
      <c r="E557" t="n">
        <v>121.9842</v>
      </c>
      <c r="F557" t="n">
        <v>465.8819</v>
      </c>
      <c r="G557" t="inlineStr">
        <is>
          <t>102, 103, 108, 701, 401, 203, 303, 301, 305, 201, 202, 499, 404, 405, 402, 409, 304, 306, 403, 204, 9401, 9112, 9409, 9108, 801, 605, 701, 501, 602, 601, 9405, 9404, 9304, 9402, 9605, 102, 101, 108, 103, 202, 112, 301, 201, 304, 204, 203, 401, 499, 405, 409, 402, 303, 306, 404, 403, 305, 9108, 801, 9304, 602, 9112, 501, 605, 601, 9402, 9401, 9404, 9409, 9605, 9405, 304, 101, 112, 499</t>
        </is>
      </c>
      <c r="H557" t="n">
        <v>0</v>
      </c>
      <c r="I557" t="n">
        <v>0</v>
      </c>
      <c r="J557" t="n">
        <v>0</v>
      </c>
      <c r="K557" t="n">
        <v>0</v>
      </c>
      <c r="L557" t="n">
        <v>0</v>
      </c>
      <c r="M557" t="n">
        <v>0</v>
      </c>
      <c r="N557" t="n">
        <v>0</v>
      </c>
      <c r="O557" t="n">
        <v>0</v>
      </c>
      <c r="P557" t="n">
        <v>0</v>
      </c>
      <c r="Q557" t="n">
        <v>-10.5325</v>
      </c>
      <c r="R557" t="n">
        <v>0</v>
      </c>
      <c r="S557" t="n">
        <v>-10.5325</v>
      </c>
      <c r="T557" t="n">
        <v>111.4517</v>
      </c>
      <c r="U557" t="n">
        <v>424.9459</v>
      </c>
      <c r="V557" t="n">
        <v>3.8123</v>
      </c>
      <c r="W557" t="n">
        <v>299.087</v>
      </c>
      <c r="X557" t="n">
        <v>437.123</v>
      </c>
      <c r="Y557" t="n">
        <v>4241.744</v>
      </c>
      <c r="Z557" t="n">
        <v>29842.505</v>
      </c>
      <c r="AA557" s="20" t="n">
        <v>45484</v>
      </c>
      <c r="AB557" t="inlineStr">
        <is>
          <t>WAFER.19/2024</t>
        </is>
      </c>
      <c r="AC557" s="20" t="n">
        <v>46081</v>
      </c>
      <c r="AD557" t="n">
        <v>471.3048</v>
      </c>
      <c r="AE557" t="n">
        <v>2486.8754</v>
      </c>
      <c r="AF557" t="inlineStr">
        <is>
          <t>0:1</t>
        </is>
      </c>
      <c r="AG557" t="n">
        <v>0</v>
      </c>
    </row>
    <row r="558">
      <c r="A558" t="inlineStr">
        <is>
          <t>WAF</t>
        </is>
      </c>
      <c r="B558" t="inlineStr">
        <is>
          <t>RM</t>
        </is>
      </c>
      <c r="C558" t="inlineStr">
        <is>
          <t>RM.WAF.0002</t>
        </is>
      </c>
      <c r="D558" t="inlineStr">
        <is>
          <t xml:space="preserve">رقائق الويفر الكرانشية FORTUNE MOR 2.5 </t>
        </is>
      </c>
      <c r="E558" t="n">
        <v>21161.0838</v>
      </c>
      <c r="F558" t="n">
        <v>51324.3464</v>
      </c>
      <c r="G558" t="inlineStr">
        <is>
          <t>103, 201, 301, 101, 108, 499, 9103, 402, 303, 204, 404, 9112, 9302, 112, 601, 301, 302, 9405, 499, 405, 9409, 9601, 108, 101, 9108, 112, 409, 9404, 9204, 9601, 9402, 9108, 601, 801, 602, 9301, 402, 405, 204, 409, 499, 404, 601, 103, 108, 303, 701, 201, 302, 301, 602, 701, 9103, 801, 9204, 9108, 9409, 9301, 9302, 9112, 9402, 9601, 9405, 9404</t>
        </is>
      </c>
      <c r="H558" t="n">
        <v>0</v>
      </c>
      <c r="I558" t="n">
        <v>0</v>
      </c>
      <c r="J558" t="n">
        <v>7.156</v>
      </c>
      <c r="K558" t="n">
        <v>0</v>
      </c>
      <c r="L558" t="n">
        <v>0</v>
      </c>
      <c r="M558" t="n">
        <v>7.156</v>
      </c>
      <c r="N558" t="n">
        <v>0</v>
      </c>
      <c r="O558" t="n">
        <v>-717.5</v>
      </c>
      <c r="P558" t="n">
        <v>0</v>
      </c>
      <c r="Q558" t="n">
        <v>-5473.6403</v>
      </c>
      <c r="R558" t="n">
        <v>0</v>
      </c>
      <c r="S558" t="n">
        <v>-6191.1403</v>
      </c>
      <c r="T558" t="n">
        <v>14977.0995</v>
      </c>
      <c r="U558" t="n">
        <v>36254.0326</v>
      </c>
      <c r="V558" t="n">
        <v>2.773</v>
      </c>
      <c r="W558" t="n">
        <v>4371.3706</v>
      </c>
      <c r="X558" t="n">
        <v>11371.3706</v>
      </c>
      <c r="Y558" t="n">
        <v>24056.3706</v>
      </c>
      <c r="Z558" t="n">
        <v>47066.3706</v>
      </c>
      <c r="AA558" s="20" t="n">
        <v>45981</v>
      </c>
      <c r="AB558" t="inlineStr">
        <is>
          <t>FORTUNE.05/2025</t>
        </is>
      </c>
      <c r="AC558" s="20" t="n">
        <v>46081</v>
      </c>
      <c r="AD558" t="n">
        <v>2672.93</v>
      </c>
      <c r="AE558" t="n">
        <v>3922.1975</v>
      </c>
      <c r="AF558" t="inlineStr">
        <is>
          <t>3:24</t>
        </is>
      </c>
      <c r="AG558" t="n">
        <v>0</v>
      </c>
    </row>
    <row r="559">
      <c r="A559" t="inlineStr">
        <is>
          <t>WAF</t>
        </is>
      </c>
      <c r="B559" t="inlineStr">
        <is>
          <t>RM</t>
        </is>
      </c>
      <c r="C559" t="inlineStr">
        <is>
          <t>RM.WAF.0003</t>
        </is>
      </c>
      <c r="D559" t="inlineStr">
        <is>
          <t xml:space="preserve">رقائق الويفر الكرانشية 4 FORTUNE MAROC </t>
        </is>
      </c>
      <c r="E559" t="n">
        <v>509.2197</v>
      </c>
      <c r="F559" t="n">
        <v>1371.4938</v>
      </c>
      <c r="G559" t="inlineStr">
        <is>
          <t>304, 301, 201, 112, 108, 111, 101, 409, 405, 401, 306, 499, 9605, 9406, 9409, 9112, 9108, 601, 605, 406, 801, 9304, 112, 111, 499, 108, 9405, 801, 9401, 108, 101, 304, 405, 306, 409, 499, 605, 601, 406, 401, 301, 201, 9405, 9304, 9605, 9406, 9108, 9409, 9112, 9401, 801</t>
        </is>
      </c>
      <c r="H559" t="n">
        <v>0</v>
      </c>
      <c r="I559" t="n">
        <v>0</v>
      </c>
      <c r="J559" t="n">
        <v>0</v>
      </c>
      <c r="K559" t="n">
        <v>0</v>
      </c>
      <c r="L559" t="n">
        <v>0</v>
      </c>
      <c r="M559" t="n">
        <v>0</v>
      </c>
      <c r="N559" t="n">
        <v>0</v>
      </c>
      <c r="O559" t="n">
        <v>0</v>
      </c>
      <c r="P559" t="n">
        <v>0</v>
      </c>
      <c r="Q559" t="n">
        <v>-0.9534</v>
      </c>
      <c r="R559" t="n">
        <v>0</v>
      </c>
      <c r="S559" t="n">
        <v>-0.9534</v>
      </c>
      <c r="T559" t="n">
        <v>508.2663</v>
      </c>
      <c r="U559" t="n">
        <v>1368.926</v>
      </c>
      <c r="V559" t="n">
        <v>2.6933</v>
      </c>
      <c r="W559" t="n">
        <v>104.3108</v>
      </c>
      <c r="X559" t="n">
        <v>193.8528</v>
      </c>
      <c r="Y559" t="n">
        <v>8259.852800000001</v>
      </c>
      <c r="Z559" t="n">
        <v>8260.852800000001</v>
      </c>
      <c r="AA559" s="20" t="n">
        <v>45487</v>
      </c>
      <c r="AB559" t="inlineStr">
        <is>
          <t>WAFER.21/2024</t>
        </is>
      </c>
      <c r="AC559" s="20" t="n">
        <v>46081</v>
      </c>
      <c r="AD559" t="n">
        <v>917.7614</v>
      </c>
      <c r="AE559" t="n">
        <v>688.4044</v>
      </c>
      <c r="AF559" t="inlineStr">
        <is>
          <t>0:22</t>
        </is>
      </c>
      <c r="AG559" t="n">
        <v>0</v>
      </c>
    </row>
    <row r="560">
      <c r="A560" t="inlineStr">
        <is>
          <t>WAF</t>
        </is>
      </c>
      <c r="B560" t="inlineStr">
        <is>
          <t>RM</t>
        </is>
      </c>
      <c r="C560" t="inlineStr">
        <is>
          <t>RM.WAF.0004</t>
        </is>
      </c>
      <c r="D560" t="inlineStr">
        <is>
          <t>Instant Ceral Flakes (Oat Flake B)</t>
        </is>
      </c>
      <c r="E560" t="n">
        <v>0</v>
      </c>
      <c r="F560" t="n">
        <v>0</v>
      </c>
      <c r="G560" t="inlineStr">
        <is>
          <t>102, 101, 403, 101, 102, 403</t>
        </is>
      </c>
      <c r="H560" t="n">
        <v>0</v>
      </c>
      <c r="I560" t="n">
        <v>0</v>
      </c>
      <c r="J560" t="n">
        <v>0</v>
      </c>
      <c r="K560" t="n">
        <v>0</v>
      </c>
      <c r="L560" t="n">
        <v>0</v>
      </c>
      <c r="M560" t="n">
        <v>0</v>
      </c>
      <c r="N560" t="n">
        <v>0</v>
      </c>
      <c r="O560" t="n">
        <v>0</v>
      </c>
      <c r="P560" t="n">
        <v>0</v>
      </c>
      <c r="Q560" t="n">
        <v>0</v>
      </c>
      <c r="R560" t="n">
        <v>0</v>
      </c>
      <c r="S560" t="n">
        <v>0</v>
      </c>
      <c r="T560" t="n">
        <v>0</v>
      </c>
      <c r="U560" t="n">
        <v>0</v>
      </c>
      <c r="V560" t="n">
        <v>0.09329999999999999</v>
      </c>
      <c r="W560" t="n">
        <v>0</v>
      </c>
      <c r="X560" t="n">
        <v>0</v>
      </c>
      <c r="Y560" t="n">
        <v>0</v>
      </c>
      <c r="Z560" t="n">
        <v>0</v>
      </c>
      <c r="AA560" s="20" t="n">
        <v>2</v>
      </c>
      <c r="AC560" s="20" t="n">
        <v>2</v>
      </c>
      <c r="AD560" t="n">
        <v>0</v>
      </c>
      <c r="AE560" t="n">
        <v>0</v>
      </c>
      <c r="AG560" t="n">
        <v>0</v>
      </c>
    </row>
    <row r="561">
      <c r="A561" t="inlineStr">
        <is>
          <t>WAF</t>
        </is>
      </c>
      <c r="B561" t="inlineStr">
        <is>
          <t>RM</t>
        </is>
      </c>
      <c r="C561" t="inlineStr">
        <is>
          <t>RM.WAF.0005</t>
        </is>
      </c>
      <c r="D561" t="inlineStr">
        <is>
          <t>ويفر ماجستو شوكولاته</t>
        </is>
      </c>
      <c r="V561" t="n">
        <v>3.4917</v>
      </c>
      <c r="W561" t="n">
        <v>0</v>
      </c>
      <c r="X561" t="n">
        <v>0</v>
      </c>
      <c r="Y561" t="n">
        <v>0</v>
      </c>
      <c r="Z561" t="n">
        <v>0</v>
      </c>
      <c r="AA561" s="20" t="n">
        <v>2</v>
      </c>
      <c r="AC561" s="20" t="n">
        <v>2</v>
      </c>
      <c r="AD561" t="n">
        <v>0</v>
      </c>
      <c r="AE561" t="n">
        <v>0</v>
      </c>
    </row>
    <row r="562">
      <c r="A562" t="inlineStr">
        <is>
          <t>WSWT</t>
        </is>
      </c>
      <c r="B562" t="inlineStr">
        <is>
          <t>RM</t>
        </is>
      </c>
      <c r="C562" t="inlineStr">
        <is>
          <t>RM.WSWT.0001</t>
        </is>
      </c>
      <c r="D562" t="inlineStr">
        <is>
          <t>Brawni cake</t>
        </is>
      </c>
      <c r="E562" t="n">
        <v>0.001</v>
      </c>
      <c r="F562" t="n">
        <v>0.0064</v>
      </c>
      <c r="G562" t="inlineStr">
        <is>
          <t>101, 9409, 409, 9409, 101, 409, 401, 101, 9409, 409, 401</t>
        </is>
      </c>
      <c r="H562" t="n">
        <v>1</v>
      </c>
      <c r="I562" t="n">
        <v>0</v>
      </c>
      <c r="J562" t="n">
        <v>0</v>
      </c>
      <c r="K562" t="n">
        <v>0</v>
      </c>
      <c r="L562" t="n">
        <v>0</v>
      </c>
      <c r="M562" t="n">
        <v>1</v>
      </c>
      <c r="N562" t="n">
        <v>0</v>
      </c>
      <c r="O562" t="n">
        <v>0</v>
      </c>
      <c r="P562" t="n">
        <v>0</v>
      </c>
      <c r="Q562" t="n">
        <v>0</v>
      </c>
      <c r="R562" t="n">
        <v>0</v>
      </c>
      <c r="S562" t="n">
        <v>0</v>
      </c>
      <c r="T562" t="n">
        <v>1.001</v>
      </c>
      <c r="U562" t="n">
        <v>6.4064</v>
      </c>
      <c r="V562" t="n">
        <v>6.4</v>
      </c>
      <c r="W562" t="n">
        <v>9.773999999999999</v>
      </c>
      <c r="X562" t="n">
        <v>14.499</v>
      </c>
      <c r="Y562" t="n">
        <v>14.499</v>
      </c>
      <c r="Z562" t="n">
        <v>14.499</v>
      </c>
      <c r="AA562" s="20" t="n">
        <v>46064</v>
      </c>
      <c r="AB562" t="inlineStr">
        <is>
          <t xml:space="preserve">شركة افران ومطاعم قصر عمره </t>
        </is>
      </c>
      <c r="AC562" s="20" t="n">
        <v>46032</v>
      </c>
      <c r="AD562" t="n">
        <v>1.611</v>
      </c>
      <c r="AE562" t="n">
        <v>1.2082</v>
      </c>
      <c r="AF562" t="inlineStr">
        <is>
          <t>0:24</t>
        </is>
      </c>
      <c r="AG562" t="n">
        <v>6.4</v>
      </c>
    </row>
    <row r="563">
      <c r="A563" t="inlineStr">
        <is>
          <t>WSWT</t>
        </is>
      </c>
      <c r="B563" t="inlineStr">
        <is>
          <t>RM</t>
        </is>
      </c>
      <c r="C563" t="inlineStr">
        <is>
          <t>RM.WSWT.0002</t>
        </is>
      </c>
      <c r="D563" t="inlineStr">
        <is>
          <t>كيك براوني بالكيلو</t>
        </is>
      </c>
      <c r="E563" t="n">
        <v>67.45699999999999</v>
      </c>
      <c r="F563" t="n">
        <v>421.6029</v>
      </c>
      <c r="G563" t="inlineStr">
        <is>
          <t>402, 499, 101, 101, 402, 499</t>
        </is>
      </c>
      <c r="H563" t="n">
        <v>0</v>
      </c>
      <c r="I563" t="n">
        <v>0</v>
      </c>
      <c r="J563" t="n">
        <v>0</v>
      </c>
      <c r="K563" t="n">
        <v>0</v>
      </c>
      <c r="L563" t="n">
        <v>0</v>
      </c>
      <c r="M563" t="n">
        <v>0</v>
      </c>
      <c r="N563" t="n">
        <v>0</v>
      </c>
      <c r="O563" t="n">
        <v>0</v>
      </c>
      <c r="P563" t="n">
        <v>0</v>
      </c>
      <c r="Q563" t="n">
        <v>0</v>
      </c>
      <c r="R563" t="n">
        <v>0</v>
      </c>
      <c r="S563" t="n">
        <v>0</v>
      </c>
      <c r="T563" t="n">
        <v>67.45699999999999</v>
      </c>
      <c r="U563" t="n">
        <v>421.6029</v>
      </c>
      <c r="V563" t="n">
        <v>6.2572</v>
      </c>
      <c r="W563" t="n">
        <v>0</v>
      </c>
      <c r="X563" t="n">
        <v>1.71</v>
      </c>
      <c r="Y563" t="n">
        <v>5.153</v>
      </c>
      <c r="Z563" t="n">
        <v>78.79300000000001</v>
      </c>
      <c r="AA563" s="20" t="n">
        <v>45801</v>
      </c>
      <c r="AB563" t="inlineStr">
        <is>
          <t xml:space="preserve">شركة افران ومطاعم قصر عمره </t>
        </is>
      </c>
      <c r="AC563" s="20" t="n">
        <v>45918</v>
      </c>
      <c r="AD563" t="n">
        <v>0.5725</v>
      </c>
      <c r="AE563" t="n">
        <v>6.566</v>
      </c>
      <c r="AF563" t="inlineStr">
        <is>
          <t>10:8</t>
        </is>
      </c>
      <c r="AG563" t="n">
        <v>0</v>
      </c>
    </row>
    <row r="564">
      <c r="E564" t="n">
        <v>8116378.3416</v>
      </c>
      <c r="F564" t="n">
        <v>21372995.8842</v>
      </c>
      <c r="H564" t="n">
        <v>1303647.306</v>
      </c>
      <c r="I564" t="n">
        <v>120</v>
      </c>
      <c r="J564" t="n">
        <v>4375.361</v>
      </c>
      <c r="K564" t="n">
        <v>39.483</v>
      </c>
      <c r="L564" t="n">
        <v>0</v>
      </c>
      <c r="M564" t="n">
        <v>1308182.15</v>
      </c>
      <c r="N564" t="n">
        <v>0</v>
      </c>
      <c r="O564" t="n">
        <v>-45137.5</v>
      </c>
      <c r="P564" t="n">
        <v>-2289.928</v>
      </c>
      <c r="Q564" t="n">
        <v>-2179667.1683</v>
      </c>
      <c r="R564" t="n">
        <v>0</v>
      </c>
      <c r="S564" t="n">
        <v>-2227094.5963</v>
      </c>
      <c r="T564" t="n">
        <v>7197465.8953</v>
      </c>
      <c r="U564" t="n">
        <v>19404147.4307</v>
      </c>
      <c r="AG564" t="n">
        <v>2468166.363</v>
      </c>
    </row>
  </sheetData>
  <autoFilter ref="A1:AG5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5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4" customWidth="1" min="5" max="5"/>
    <col width="14"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5" t="inlineStr">
        <is>
          <t>SubCateg</t>
        </is>
      </c>
      <c r="B1" s="15" t="inlineStr">
        <is>
          <t>Categ</t>
        </is>
      </c>
      <c r="C1" s="15" t="inlineStr">
        <is>
          <t>ItemNo</t>
        </is>
      </c>
      <c r="D1" s="15" t="inlineStr">
        <is>
          <t>ItemDesc</t>
        </is>
      </c>
      <c r="E1" s="15" t="inlineStr">
        <is>
          <t>OpenQty</t>
        </is>
      </c>
      <c r="F1" s="15" t="inlineStr">
        <is>
          <t>OpenCost</t>
        </is>
      </c>
      <c r="G1" s="15" t="inlineStr">
        <is>
          <t>StoreList</t>
        </is>
      </c>
      <c r="H1" s="15" t="inlineStr">
        <is>
          <t>RecQty</t>
        </is>
      </c>
      <c r="I1" s="15" t="inlineStr">
        <is>
          <t>RetSaleQty</t>
        </is>
      </c>
      <c r="J1" s="15" t="inlineStr">
        <is>
          <t>AddQty</t>
        </is>
      </c>
      <c r="K1" s="15" t="inlineStr">
        <is>
          <t>RetIssueQty</t>
        </is>
      </c>
      <c r="L1" s="15" t="inlineStr">
        <is>
          <t>ProdRecQty</t>
        </is>
      </c>
      <c r="M1" s="15" t="inlineStr">
        <is>
          <t>TotalInQty</t>
        </is>
      </c>
      <c r="N1" s="15" t="inlineStr">
        <is>
          <t>RetRecQty</t>
        </is>
      </c>
      <c r="O1" s="15" t="inlineStr">
        <is>
          <t>SaleQty</t>
        </is>
      </c>
      <c r="P1" s="15" t="inlineStr">
        <is>
          <t>SubQty</t>
        </is>
      </c>
      <c r="Q1" s="15" t="inlineStr">
        <is>
          <t>IssueQty</t>
        </is>
      </c>
      <c r="R1" s="15" t="inlineStr">
        <is>
          <t>WriteOffQty</t>
        </is>
      </c>
      <c r="S1" s="15" t="inlineStr">
        <is>
          <t>TotalOutQty</t>
        </is>
      </c>
      <c r="T1" s="15" t="inlineStr">
        <is>
          <t>EndQty</t>
        </is>
      </c>
      <c r="U1" s="15" t="inlineStr">
        <is>
          <t>EndCost</t>
        </is>
      </c>
      <c r="V1" s="15" t="inlineStr">
        <is>
          <t>ItemUnitCost</t>
        </is>
      </c>
      <c r="W1" s="15" t="inlineStr">
        <is>
          <t>ConsQty3M</t>
        </is>
      </c>
      <c r="X1" s="15" t="inlineStr">
        <is>
          <t>ConsQty6M</t>
        </is>
      </c>
      <c r="Y1" s="15" t="inlineStr">
        <is>
          <t>ConsQty9M</t>
        </is>
      </c>
      <c r="Z1" s="15" t="inlineStr">
        <is>
          <t>ConsQty12M</t>
        </is>
      </c>
      <c r="AA1" s="15" t="inlineStr">
        <is>
          <t>Last Purchase Date</t>
        </is>
      </c>
      <c r="AB1" s="15" t="inlineStr">
        <is>
          <t>Last Purchase Vendor</t>
        </is>
      </c>
      <c r="AC1" s="15" t="inlineStr">
        <is>
          <t>LastIssueSaleDate</t>
        </is>
      </c>
      <c r="AD1" s="15" t="inlineStr">
        <is>
          <t>ConsMonRate9</t>
        </is>
      </c>
      <c r="AE1" s="15" t="inlineStr">
        <is>
          <t>ConsMonRate12</t>
        </is>
      </c>
      <c r="AF1" s="15" t="inlineStr">
        <is>
          <t>Coverage Period</t>
        </is>
      </c>
      <c r="AG1" s="15" t="inlineStr">
        <is>
          <t>Purchase Amount</t>
        </is>
      </c>
    </row>
    <row r="2">
      <c r="A2" t="inlineStr">
        <is>
          <t>ADTV</t>
        </is>
      </c>
      <c r="B2" t="inlineStr">
        <is>
          <t>RM</t>
        </is>
      </c>
      <c r="C2" t="inlineStr">
        <is>
          <t>RM.ADTV.00001</t>
        </is>
      </c>
      <c r="D2" t="inlineStr">
        <is>
          <t>ليسيتين الصويا</t>
        </is>
      </c>
      <c r="E2" t="n">
        <v>24951.2823</v>
      </c>
      <c r="F2" t="n">
        <v>24542.6273</v>
      </c>
      <c r="G2" t="inlineStr">
        <is>
          <t>499, 409, 605, 408, 9112, 9108, 701, 9102, 801, 9103, 9401, 9402, 9408, 9403, 9409, 9405, 9605, 402, 401, 405, 306, 403, 304, 112, 102, 401, 9112, 108, 201, 9408, 107, 9409, 301, 499, 9103, 9102, 9108, 112, 9409, 408, 9112, 9402, 405, 801, 409, 408, 403, 103, 102, 9401, 101, 9403, 9605, 9405, 108, 409, 9102, 405, 9401, 9408, 9108, 605, 9405, 9403, 402, 605, 701, 401, 306, 301, 403, 112, 101, 108, 102, 107, 103, 304, 201</t>
        </is>
      </c>
      <c r="H2" t="n">
        <v>0</v>
      </c>
      <c r="I2" t="n">
        <v>0</v>
      </c>
      <c r="J2" t="n">
        <v>1.783</v>
      </c>
      <c r="K2" t="n">
        <v>0</v>
      </c>
      <c r="L2" t="n">
        <v>0</v>
      </c>
      <c r="M2" t="n">
        <v>1.783</v>
      </c>
      <c r="N2" t="n">
        <v>0</v>
      </c>
      <c r="O2" t="n">
        <v>0</v>
      </c>
      <c r="P2" t="n">
        <v>-1.783</v>
      </c>
      <c r="Q2" t="n">
        <v>-5826.069</v>
      </c>
      <c r="R2" t="n">
        <v>-48</v>
      </c>
      <c r="S2" t="n">
        <v>-5875.852</v>
      </c>
      <c r="T2" t="n">
        <v>19077.2133</v>
      </c>
      <c r="U2" t="n">
        <v>18739.2418</v>
      </c>
      <c r="V2" t="n">
        <v>1.4901</v>
      </c>
      <c r="W2" t="n">
        <v>21671.5791</v>
      </c>
      <c r="X2" t="n">
        <v>41569.8035</v>
      </c>
      <c r="Y2" t="n">
        <v>62577.0315</v>
      </c>
      <c r="Z2" t="n">
        <v>87375.17260000001</v>
      </c>
      <c r="AA2" s="20" t="n">
        <v>46069</v>
      </c>
      <c r="AB2" t="inlineStr">
        <is>
          <t>Soy Lecithin.01/2026</t>
        </is>
      </c>
      <c r="AC2" s="20" t="n">
        <v>46112</v>
      </c>
      <c r="AD2" t="n">
        <v>6953.0035</v>
      </c>
      <c r="AE2" t="n">
        <v>7281.2643</v>
      </c>
      <c r="AF2" t="inlineStr">
        <is>
          <t>2:18</t>
        </is>
      </c>
      <c r="AG2" t="n">
        <v>0</v>
      </c>
    </row>
    <row r="3">
      <c r="A3" t="inlineStr">
        <is>
          <t>ADTV</t>
        </is>
      </c>
      <c r="B3" t="inlineStr">
        <is>
          <t>RM</t>
        </is>
      </c>
      <c r="C3" t="inlineStr">
        <is>
          <t>RM.ADTV.00002</t>
        </is>
      </c>
      <c r="D3" t="inlineStr">
        <is>
          <t>Lecithin L</t>
        </is>
      </c>
      <c r="V3" t="n">
        <v>0</v>
      </c>
      <c r="W3" t="n">
        <v>0</v>
      </c>
      <c r="X3" t="n">
        <v>0</v>
      </c>
      <c r="Y3" t="n">
        <v>0</v>
      </c>
      <c r="Z3" t="n">
        <v>0</v>
      </c>
      <c r="AA3" s="20" t="n">
        <v>2</v>
      </c>
      <c r="AC3" s="20" t="n">
        <v>2</v>
      </c>
      <c r="AD3" t="n">
        <v>0</v>
      </c>
      <c r="AE3" t="n">
        <v>0</v>
      </c>
    </row>
    <row r="4">
      <c r="A4" t="inlineStr">
        <is>
          <t>ADTV</t>
        </is>
      </c>
      <c r="B4" t="inlineStr">
        <is>
          <t>RM</t>
        </is>
      </c>
      <c r="C4" t="inlineStr">
        <is>
          <t>RM.ADTV.00003</t>
        </is>
      </c>
      <c r="D4" t="inlineStr">
        <is>
          <t>SALT</t>
        </is>
      </c>
      <c r="E4" t="n">
        <v>286.4399</v>
      </c>
      <c r="F4" t="n">
        <v>47.9078</v>
      </c>
      <c r="G4" t="inlineStr">
        <is>
          <t>304, 103, 108, 101, 112, 403, 203, 401, 605, 402, 9403, 9405, 9108, 9304, 9408, 9401, 405, 409, 108, 9405, 9605, 9403, 101, 9401, 103, 403, 408, 409, 801, 405, 9402, 9112, 408, 9409, 112, 9108, 499, 9409, 112, 9408, 108, 401, 9112, 304, 203, 403, 405, 401, 402, 9605, 9405, 9409, 9403, 9408, 9402, 9401, 9304, 801, 9108, 9112, 408, 605, 409, 499</t>
        </is>
      </c>
      <c r="H4" t="n">
        <v>675</v>
      </c>
      <c r="I4" t="n">
        <v>0</v>
      </c>
      <c r="J4" t="n">
        <v>0</v>
      </c>
      <c r="K4" t="n">
        <v>0</v>
      </c>
      <c r="L4" t="n">
        <v>0</v>
      </c>
      <c r="M4" t="n">
        <v>675</v>
      </c>
      <c r="N4" t="n">
        <v>0</v>
      </c>
      <c r="O4" t="n">
        <v>0</v>
      </c>
      <c r="P4" t="n">
        <v>0</v>
      </c>
      <c r="Q4" t="n">
        <v>-601.766</v>
      </c>
      <c r="R4" t="n">
        <v>0</v>
      </c>
      <c r="S4" t="n">
        <v>-601.766</v>
      </c>
      <c r="T4" t="n">
        <v>359.6739</v>
      </c>
      <c r="U4" t="n">
        <v>60.1559</v>
      </c>
      <c r="V4" t="n">
        <v>0.17</v>
      </c>
      <c r="W4" t="n">
        <v>2159.6897</v>
      </c>
      <c r="X4" t="n">
        <v>4019.0835</v>
      </c>
      <c r="Y4" t="n">
        <v>5711.3585</v>
      </c>
      <c r="Z4" t="n">
        <v>7646.0415</v>
      </c>
      <c r="AA4" s="20" t="n">
        <v>46099</v>
      </c>
      <c r="AB4" t="inlineStr">
        <is>
          <t>شركة عيسى ابراهيم وشركاه</t>
        </is>
      </c>
      <c r="AC4" s="20" t="n">
        <v>46112</v>
      </c>
      <c r="AD4" t="n">
        <v>634.5953</v>
      </c>
      <c r="AE4" t="n">
        <v>637.1701</v>
      </c>
      <c r="AF4" t="inlineStr">
        <is>
          <t>0:16</t>
        </is>
      </c>
      <c r="AG4" t="n">
        <v>112.892</v>
      </c>
    </row>
    <row r="5">
      <c r="A5" t="inlineStr">
        <is>
          <t>ADTV</t>
        </is>
      </c>
      <c r="B5" t="inlineStr">
        <is>
          <t>RM</t>
        </is>
      </c>
      <c r="C5" t="inlineStr">
        <is>
          <t>RM.ADTV.00004</t>
        </is>
      </c>
      <c r="D5" t="inlineStr">
        <is>
          <t>مستحلب للشوكولاته</t>
        </is>
      </c>
      <c r="E5" t="n">
        <v>3664.6979</v>
      </c>
      <c r="F5" t="n">
        <v>6778.0709</v>
      </c>
      <c r="G5" t="inlineStr">
        <is>
          <t>9403, 9405, 9405, 108, 9605, 408, 102, 9102, 403, 103, 9108, 605, 9408, 9401, 112, 408, 405, 9112, 499, 9402, 9108, 112, 107, 103, 104, 108, 102, 101, 306, 301, 403, 201, 401, 402, 605, 101, 9403, 405, 102, 107, 9112, 112, 9408, 108, 201, 104, 401, 306, 403, 402, 301, 9401, 9402, 9408, 9403, 9405, 9605, 605, 9108, 9112, 9102, 499, 408, 405</t>
        </is>
      </c>
      <c r="H5" t="n">
        <v>7000</v>
      </c>
      <c r="I5" t="n">
        <v>0</v>
      </c>
      <c r="J5" t="n">
        <v>0</v>
      </c>
      <c r="K5" t="n">
        <v>0</v>
      </c>
      <c r="L5" t="n">
        <v>0</v>
      </c>
      <c r="M5" t="n">
        <v>7000</v>
      </c>
      <c r="N5" t="n">
        <v>0</v>
      </c>
      <c r="O5" t="n">
        <v>0</v>
      </c>
      <c r="P5" t="n">
        <v>0</v>
      </c>
      <c r="Q5" t="n">
        <v>-2860.751</v>
      </c>
      <c r="R5" t="n">
        <v>-3.21</v>
      </c>
      <c r="S5" t="n">
        <v>-2863.961</v>
      </c>
      <c r="T5" t="n">
        <v>7800.7369</v>
      </c>
      <c r="U5" t="n">
        <v>13822.4832</v>
      </c>
      <c r="V5" t="n">
        <v>1.8494</v>
      </c>
      <c r="W5" t="n">
        <v>10396.4238</v>
      </c>
      <c r="X5" t="n">
        <v>20571.0798</v>
      </c>
      <c r="Y5" t="n">
        <v>31737.6957</v>
      </c>
      <c r="Z5" t="n">
        <v>45163.0504</v>
      </c>
      <c r="AA5" s="20" t="n">
        <v>46083</v>
      </c>
      <c r="AB5" t="inlineStr">
        <is>
          <t>زهرة يافا للتجارة JFT</t>
        </is>
      </c>
      <c r="AC5" s="20" t="n">
        <v>46112</v>
      </c>
      <c r="AD5" t="n">
        <v>3526.4106</v>
      </c>
      <c r="AE5" t="n">
        <v>3763.5875</v>
      </c>
      <c r="AF5" t="inlineStr">
        <is>
          <t>2:2</t>
        </is>
      </c>
      <c r="AG5" t="n">
        <v>12250</v>
      </c>
    </row>
    <row r="6">
      <c r="A6" t="inlineStr">
        <is>
          <t>ADTV</t>
        </is>
      </c>
      <c r="B6" t="inlineStr">
        <is>
          <t>RM</t>
        </is>
      </c>
      <c r="C6" t="inlineStr">
        <is>
          <t>RM.ADTV.00005</t>
        </is>
      </c>
      <c r="D6" t="inlineStr">
        <is>
          <t>Instant coffee type B20</t>
        </is>
      </c>
      <c r="E6" t="n">
        <v>111.401</v>
      </c>
      <c r="F6" t="n">
        <v>896.2331</v>
      </c>
      <c r="G6" t="inlineStr">
        <is>
          <t>499, 409, 605, 408, 9108, 9112, 9401, 9402, 9408, 9403, 9405, 402, 401, 405, 403, 306, 9112, 102, 108, 112, 499, 9108, 112, 408, 9112, 9402, 405, 409, 403, 9403, 101, 9405, 108, 405, 9401, 9408, 9108, 9405, 9403, 402, 605, 401, 306, 403, 112, 101, 108, 102</t>
        </is>
      </c>
      <c r="H6" t="n">
        <v>350</v>
      </c>
      <c r="I6" t="n">
        <v>0</v>
      </c>
      <c r="J6" t="n">
        <v>0</v>
      </c>
      <c r="K6" t="n">
        <v>0</v>
      </c>
      <c r="L6" t="n">
        <v>0</v>
      </c>
      <c r="M6" t="n">
        <v>350</v>
      </c>
      <c r="N6" t="n">
        <v>0</v>
      </c>
      <c r="O6" t="n">
        <v>0</v>
      </c>
      <c r="P6" t="n">
        <v>0</v>
      </c>
      <c r="Q6" t="n">
        <v>-174.39</v>
      </c>
      <c r="R6" t="n">
        <v>0</v>
      </c>
      <c r="S6" t="n">
        <v>-174.39</v>
      </c>
      <c r="T6" t="n">
        <v>287.011</v>
      </c>
      <c r="U6" t="n">
        <v>2364.6958</v>
      </c>
      <c r="V6" t="n">
        <v>8.3621</v>
      </c>
      <c r="W6" t="n">
        <v>923.8838</v>
      </c>
      <c r="X6" t="n">
        <v>1354.9813</v>
      </c>
      <c r="Y6" t="n">
        <v>1738.5453</v>
      </c>
      <c r="Z6" t="n">
        <v>2124.1543</v>
      </c>
      <c r="AA6" s="20" t="n">
        <v>46094</v>
      </c>
      <c r="AB6" t="inlineStr">
        <is>
          <t>الشركة الوطنية للتجارة والتوزيع</t>
        </is>
      </c>
      <c r="AC6" s="20" t="n">
        <v>46111</v>
      </c>
      <c r="AD6" t="n">
        <v>193.1717</v>
      </c>
      <c r="AE6" t="n">
        <v>177.0128</v>
      </c>
      <c r="AF6" t="inlineStr">
        <is>
          <t>1:18</t>
        </is>
      </c>
      <c r="AG6" t="n">
        <v>2926.724</v>
      </c>
    </row>
    <row r="7">
      <c r="A7" t="inlineStr">
        <is>
          <t>ADTV</t>
        </is>
      </c>
      <c r="B7" t="inlineStr">
        <is>
          <t>RM</t>
        </is>
      </c>
      <c r="C7" t="inlineStr">
        <is>
          <t>RM.ADTV.00006</t>
        </is>
      </c>
      <c r="D7" t="inlineStr">
        <is>
          <t>Indian barley powder 25 KG</t>
        </is>
      </c>
      <c r="E7" t="n">
        <v>0</v>
      </c>
      <c r="F7" t="n">
        <v>0</v>
      </c>
      <c r="G7" t="inlineStr">
        <is>
          <t>403, 403</t>
        </is>
      </c>
      <c r="H7" t="n">
        <v>0</v>
      </c>
      <c r="I7" t="n">
        <v>0</v>
      </c>
      <c r="J7" t="n">
        <v>0</v>
      </c>
      <c r="K7" t="n">
        <v>0</v>
      </c>
      <c r="L7" t="n">
        <v>0</v>
      </c>
      <c r="M7" t="n">
        <v>0</v>
      </c>
      <c r="N7" t="n">
        <v>0</v>
      </c>
      <c r="O7" t="n">
        <v>0</v>
      </c>
      <c r="P7" t="n">
        <v>0</v>
      </c>
      <c r="Q7" t="n">
        <v>0</v>
      </c>
      <c r="R7" t="n">
        <v>0</v>
      </c>
      <c r="S7" t="n">
        <v>0</v>
      </c>
      <c r="T7" t="n">
        <v>0</v>
      </c>
      <c r="U7" t="n">
        <v>0</v>
      </c>
      <c r="V7" t="n">
        <v>2.598</v>
      </c>
      <c r="W7" t="n">
        <v>0</v>
      </c>
      <c r="X7" t="n">
        <v>0</v>
      </c>
      <c r="Y7" t="n">
        <v>0</v>
      </c>
      <c r="Z7" t="n">
        <v>0</v>
      </c>
      <c r="AA7" s="20" t="n">
        <v>2</v>
      </c>
      <c r="AC7" s="20" t="n">
        <v>2</v>
      </c>
      <c r="AD7" t="n">
        <v>0</v>
      </c>
      <c r="AE7" t="n">
        <v>0</v>
      </c>
      <c r="AG7" t="n">
        <v>0</v>
      </c>
    </row>
    <row r="8">
      <c r="A8" t="inlineStr">
        <is>
          <t>ADTV</t>
        </is>
      </c>
      <c r="B8" t="inlineStr">
        <is>
          <t>RM</t>
        </is>
      </c>
      <c r="C8" t="inlineStr">
        <is>
          <t>RM.ADTV.00007</t>
        </is>
      </c>
      <c r="D8" t="inlineStr">
        <is>
          <t>Krystal Malt Dark 80 /25 kg</t>
        </is>
      </c>
      <c r="E8" t="n">
        <v>0</v>
      </c>
      <c r="F8" t="n">
        <v>0</v>
      </c>
      <c r="G8" t="inlineStr">
        <is>
          <t>107, 304, 401, 102, 101, 401, 304, 107, 101, 102</t>
        </is>
      </c>
      <c r="H8" t="n">
        <v>0</v>
      </c>
      <c r="I8" t="n">
        <v>0</v>
      </c>
      <c r="J8" t="n">
        <v>0</v>
      </c>
      <c r="K8" t="n">
        <v>0</v>
      </c>
      <c r="L8" t="n">
        <v>0</v>
      </c>
      <c r="M8" t="n">
        <v>0</v>
      </c>
      <c r="N8" t="n">
        <v>0</v>
      </c>
      <c r="O8" t="n">
        <v>0</v>
      </c>
      <c r="P8" t="n">
        <v>0</v>
      </c>
      <c r="Q8" t="n">
        <v>0</v>
      </c>
      <c r="R8" t="n">
        <v>0</v>
      </c>
      <c r="S8" t="n">
        <v>0</v>
      </c>
      <c r="T8" t="n">
        <v>0</v>
      </c>
      <c r="U8" t="n">
        <v>0</v>
      </c>
      <c r="V8" t="n">
        <v>2.499</v>
      </c>
      <c r="W8" t="n">
        <v>0</v>
      </c>
      <c r="X8" t="n">
        <v>0</v>
      </c>
      <c r="Y8" t="n">
        <v>0</v>
      </c>
      <c r="Z8" t="n">
        <v>0</v>
      </c>
      <c r="AA8" s="20" t="n">
        <v>2</v>
      </c>
      <c r="AC8" s="20" t="n">
        <v>45606</v>
      </c>
      <c r="AD8" t="n">
        <v>0</v>
      </c>
      <c r="AE8" t="n">
        <v>0</v>
      </c>
      <c r="AG8" t="n">
        <v>0</v>
      </c>
    </row>
    <row r="9">
      <c r="A9" t="inlineStr">
        <is>
          <t>ADTV</t>
        </is>
      </c>
      <c r="B9" t="inlineStr">
        <is>
          <t>RM</t>
        </is>
      </c>
      <c r="C9" t="inlineStr">
        <is>
          <t>RM.ADTV.00008</t>
        </is>
      </c>
      <c r="D9" t="inlineStr">
        <is>
          <t>Malt Extract Powder / 25 KG</t>
        </is>
      </c>
      <c r="E9" t="n">
        <v>0</v>
      </c>
      <c r="F9" t="n">
        <v>0</v>
      </c>
      <c r="G9" t="inlineStr">
        <is>
          <t>9108, 9402, 801, 9401, 101, 401, 403, 101, 108, 102, 107, 403, 401, 107, 102, 108, 9108, 801, 9402, 9401</t>
        </is>
      </c>
      <c r="H9" t="n">
        <v>0</v>
      </c>
      <c r="I9" t="n">
        <v>0</v>
      </c>
      <c r="J9" t="n">
        <v>0</v>
      </c>
      <c r="K9" t="n">
        <v>0</v>
      </c>
      <c r="L9" t="n">
        <v>0</v>
      </c>
      <c r="M9" t="n">
        <v>0</v>
      </c>
      <c r="N9" t="n">
        <v>0</v>
      </c>
      <c r="O9" t="n">
        <v>0</v>
      </c>
      <c r="P9" t="n">
        <v>0</v>
      </c>
      <c r="Q9" t="n">
        <v>0</v>
      </c>
      <c r="R9" t="n">
        <v>0</v>
      </c>
      <c r="S9" t="n">
        <v>0</v>
      </c>
      <c r="T9" t="n">
        <v>0</v>
      </c>
      <c r="U9" t="n">
        <v>0</v>
      </c>
      <c r="V9" t="n">
        <v>2.517</v>
      </c>
      <c r="W9" t="n">
        <v>0</v>
      </c>
      <c r="X9" t="n">
        <v>0</v>
      </c>
      <c r="Y9" t="n">
        <v>0</v>
      </c>
      <c r="Z9" t="n">
        <v>0</v>
      </c>
      <c r="AA9" s="20" t="n">
        <v>2</v>
      </c>
      <c r="AC9" s="20" t="n">
        <v>45606</v>
      </c>
      <c r="AD9" t="n">
        <v>0</v>
      </c>
      <c r="AE9" t="n">
        <v>0</v>
      </c>
      <c r="AG9" t="n">
        <v>0</v>
      </c>
    </row>
    <row r="10">
      <c r="A10" t="inlineStr">
        <is>
          <t>ADTV</t>
        </is>
      </c>
      <c r="B10" t="inlineStr">
        <is>
          <t>RM</t>
        </is>
      </c>
      <c r="C10" t="inlineStr">
        <is>
          <t>RM.ADTV.00009</t>
        </is>
      </c>
      <c r="D10" t="inlineStr">
        <is>
          <t>Roko Gel Powder</t>
        </is>
      </c>
      <c r="E10" t="n">
        <v>0</v>
      </c>
      <c r="F10" t="n">
        <v>0</v>
      </c>
      <c r="G10" t="inlineStr">
        <is>
          <t>102, 101, 301, 102, 101, 301</t>
        </is>
      </c>
      <c r="H10" t="n">
        <v>0</v>
      </c>
      <c r="I10" t="n">
        <v>0</v>
      </c>
      <c r="J10" t="n">
        <v>0</v>
      </c>
      <c r="K10" t="n">
        <v>0</v>
      </c>
      <c r="L10" t="n">
        <v>0</v>
      </c>
      <c r="M10" t="n">
        <v>0</v>
      </c>
      <c r="N10" t="n">
        <v>0</v>
      </c>
      <c r="O10" t="n">
        <v>0</v>
      </c>
      <c r="P10" t="n">
        <v>0</v>
      </c>
      <c r="Q10" t="n">
        <v>0</v>
      </c>
      <c r="R10" t="n">
        <v>0</v>
      </c>
      <c r="S10" t="n">
        <v>0</v>
      </c>
      <c r="T10" t="n">
        <v>0</v>
      </c>
      <c r="U10" t="n">
        <v>0</v>
      </c>
      <c r="V10" t="n">
        <v>15.6404</v>
      </c>
      <c r="W10" t="n">
        <v>0</v>
      </c>
      <c r="X10" t="n">
        <v>0</v>
      </c>
      <c r="Y10" t="n">
        <v>0</v>
      </c>
      <c r="Z10" t="n">
        <v>0</v>
      </c>
      <c r="AA10" s="20" t="n">
        <v>45035</v>
      </c>
      <c r="AB10" t="inlineStr">
        <is>
          <t>ROKO.01/2023</t>
        </is>
      </c>
      <c r="AC10" s="20" t="n">
        <v>45041</v>
      </c>
      <c r="AD10" t="n">
        <v>0</v>
      </c>
      <c r="AE10" t="n">
        <v>0</v>
      </c>
      <c r="AG10" t="n">
        <v>0</v>
      </c>
    </row>
    <row r="11">
      <c r="A11" t="inlineStr">
        <is>
          <t>ADTV</t>
        </is>
      </c>
      <c r="B11" t="inlineStr">
        <is>
          <t>RM</t>
        </is>
      </c>
      <c r="C11" t="inlineStr">
        <is>
          <t>RM.ADTV.00010</t>
        </is>
      </c>
      <c r="D11" t="inlineStr">
        <is>
          <t>NESCAFE 0.475 GM / 12*1</t>
        </is>
      </c>
      <c r="E11" t="n">
        <v>0</v>
      </c>
      <c r="F11" t="n">
        <v>0</v>
      </c>
      <c r="G11" t="inlineStr">
        <is>
          <t>402, 402</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s="20" t="n">
        <v>2</v>
      </c>
      <c r="AC11" s="20" t="n">
        <v>44560</v>
      </c>
      <c r="AD11" t="n">
        <v>0</v>
      </c>
      <c r="AE11" t="n">
        <v>0</v>
      </c>
      <c r="AG11" t="n">
        <v>0</v>
      </c>
    </row>
    <row r="12">
      <c r="A12" t="inlineStr">
        <is>
          <t>ADTV</t>
        </is>
      </c>
      <c r="B12" t="inlineStr">
        <is>
          <t>RM</t>
        </is>
      </c>
      <c r="C12" t="inlineStr">
        <is>
          <t>RM.ADTV.00011</t>
        </is>
      </c>
      <c r="D12" t="inlineStr">
        <is>
          <t>CALCIUM CHLORIDE 77%)</t>
        </is>
      </c>
      <c r="E12" t="n">
        <v>25.15</v>
      </c>
      <c r="F12" t="n">
        <v>22.6345</v>
      </c>
      <c r="G12" t="inlineStr">
        <is>
          <t>108, 306, 403, 9402, 9108, 499, 605, 605, 499, 9402, 9108, 306, 403, 605, 108</t>
        </is>
      </c>
      <c r="H12" t="n">
        <v>0</v>
      </c>
      <c r="I12" t="n">
        <v>0</v>
      </c>
      <c r="J12" t="n">
        <v>0</v>
      </c>
      <c r="K12" t="n">
        <v>0</v>
      </c>
      <c r="L12" t="n">
        <v>0</v>
      </c>
      <c r="M12" t="n">
        <v>0</v>
      </c>
      <c r="N12" t="n">
        <v>0</v>
      </c>
      <c r="O12" t="n">
        <v>0</v>
      </c>
      <c r="P12" t="n">
        <v>0</v>
      </c>
      <c r="Q12" t="n">
        <v>0</v>
      </c>
      <c r="R12" t="n">
        <v>-0.72</v>
      </c>
      <c r="S12" t="n">
        <v>-0.72</v>
      </c>
      <c r="T12" t="n">
        <v>24.43</v>
      </c>
      <c r="U12" t="n">
        <v>21.9865</v>
      </c>
      <c r="V12" t="n">
        <v>0.9</v>
      </c>
      <c r="W12" t="n">
        <v>0</v>
      </c>
      <c r="X12" t="n">
        <v>21.98</v>
      </c>
      <c r="Y12" t="n">
        <v>21.98</v>
      </c>
      <c r="Z12" t="n">
        <v>21.98</v>
      </c>
      <c r="AA12" s="20" t="n">
        <v>45845</v>
      </c>
      <c r="AB12" t="inlineStr">
        <is>
          <t>زهرة يافا للتجارة JFT</t>
        </is>
      </c>
      <c r="AC12" s="20" t="n">
        <v>45943</v>
      </c>
      <c r="AD12" t="n">
        <v>2.4422</v>
      </c>
      <c r="AE12" t="n">
        <v>1.8316</v>
      </c>
      <c r="AF12" t="inlineStr">
        <is>
          <t>13:10</t>
        </is>
      </c>
      <c r="AG12" t="n">
        <v>0</v>
      </c>
    </row>
    <row r="13">
      <c r="A13" t="inlineStr">
        <is>
          <t>ADTV</t>
        </is>
      </c>
      <c r="B13" t="inlineStr">
        <is>
          <t>RM</t>
        </is>
      </c>
      <c r="C13" t="inlineStr">
        <is>
          <t>RM.ADTV.00012</t>
        </is>
      </c>
      <c r="D13" t="inlineStr">
        <is>
          <t>CITRICACID MONOHYDRATE 25KG</t>
        </is>
      </c>
      <c r="E13" t="n">
        <v>0</v>
      </c>
      <c r="F13" t="n">
        <v>0</v>
      </c>
      <c r="G13" t="inlineStr">
        <is>
          <t>403, 403</t>
        </is>
      </c>
      <c r="H13" t="n">
        <v>0</v>
      </c>
      <c r="I13" t="n">
        <v>0</v>
      </c>
      <c r="J13" t="n">
        <v>0</v>
      </c>
      <c r="K13" t="n">
        <v>0</v>
      </c>
      <c r="L13" t="n">
        <v>0</v>
      </c>
      <c r="M13" t="n">
        <v>0</v>
      </c>
      <c r="N13" t="n">
        <v>0</v>
      </c>
      <c r="O13" t="n">
        <v>0</v>
      </c>
      <c r="P13" t="n">
        <v>0</v>
      </c>
      <c r="Q13" t="n">
        <v>0</v>
      </c>
      <c r="R13" t="n">
        <v>0</v>
      </c>
      <c r="S13" t="n">
        <v>0</v>
      </c>
      <c r="T13" t="n">
        <v>0</v>
      </c>
      <c r="U13" t="n">
        <v>0</v>
      </c>
      <c r="V13" t="n">
        <v>0.86</v>
      </c>
      <c r="W13" t="n">
        <v>0</v>
      </c>
      <c r="X13" t="n">
        <v>0</v>
      </c>
      <c r="Y13" t="n">
        <v>0</v>
      </c>
      <c r="Z13" t="n">
        <v>0</v>
      </c>
      <c r="AA13" s="20" t="n">
        <v>2</v>
      </c>
      <c r="AC13" s="20" t="n">
        <v>44915</v>
      </c>
      <c r="AD13" t="n">
        <v>0</v>
      </c>
      <c r="AE13" t="n">
        <v>0</v>
      </c>
      <c r="AG13" t="n">
        <v>0</v>
      </c>
    </row>
    <row r="14">
      <c r="A14" t="inlineStr">
        <is>
          <t>ADTV</t>
        </is>
      </c>
      <c r="B14" t="inlineStr">
        <is>
          <t>RM</t>
        </is>
      </c>
      <c r="C14" t="inlineStr">
        <is>
          <t>RM.ADTV.00013</t>
        </is>
      </c>
      <c r="D14" t="inlineStr">
        <is>
          <t>مميع للشوكولاته</t>
        </is>
      </c>
      <c r="E14" t="n">
        <v>3704.048</v>
      </c>
      <c r="F14" t="n">
        <v>17156.9182</v>
      </c>
      <c r="G14" t="inlineStr">
        <is>
          <t>108, 409, 9405, 9405, 9403, 9408, 9108, 102, 101, 401, 408, 403, 9102, 405, 9401, 9403, 103, 102, 9401, 112, 499, 9108, 9409, 408, 9112, 9402, 801, 405, 401, 402, 403, 306, 409, 104, 108, 102, 107, 112, 101, 103, 201, 408, 405, 401, 499, 402, 403, 306, 108, 9112, 9408, 112, 107, 9409, 201, 104, 9408, 9403, 9409, 9405, 9401, 9102, 9402, 9112, 801, 9108, 409</t>
        </is>
      </c>
      <c r="H14" t="n">
        <v>2000</v>
      </c>
      <c r="I14" t="n">
        <v>0</v>
      </c>
      <c r="J14" t="n">
        <v>0</v>
      </c>
      <c r="K14" t="n">
        <v>0</v>
      </c>
      <c r="L14" t="n">
        <v>0</v>
      </c>
      <c r="M14" t="n">
        <v>2000</v>
      </c>
      <c r="N14" t="n">
        <v>0</v>
      </c>
      <c r="O14" t="n">
        <v>0</v>
      </c>
      <c r="P14" t="n">
        <v>0</v>
      </c>
      <c r="Q14" t="n">
        <v>-1149.661</v>
      </c>
      <c r="R14" t="n">
        <v>0</v>
      </c>
      <c r="S14" t="n">
        <v>-1149.661</v>
      </c>
      <c r="T14" t="n">
        <v>4554.387</v>
      </c>
      <c r="U14" t="n">
        <v>21023.0934</v>
      </c>
      <c r="V14" t="n">
        <v>3.3964</v>
      </c>
      <c r="W14" t="n">
        <v>5040.7966</v>
      </c>
      <c r="X14" t="n">
        <v>10291.9626</v>
      </c>
      <c r="Y14" t="n">
        <v>16793.4216</v>
      </c>
      <c r="Z14" t="n">
        <v>23908.6306</v>
      </c>
      <c r="AA14" s="20" t="n">
        <v>46083</v>
      </c>
      <c r="AB14" t="inlineStr">
        <is>
          <t>زهرة يافا للتجارة JFT</t>
        </is>
      </c>
      <c r="AC14" s="20" t="n">
        <v>46112</v>
      </c>
      <c r="AD14" t="n">
        <v>1865.9357</v>
      </c>
      <c r="AE14" t="n">
        <v>1992.3858</v>
      </c>
      <c r="AF14" t="inlineStr">
        <is>
          <t>2:8</t>
        </is>
      </c>
      <c r="AG14" t="n">
        <v>9100</v>
      </c>
    </row>
    <row r="15">
      <c r="A15" t="inlineStr">
        <is>
          <t>ADTV</t>
        </is>
      </c>
      <c r="B15" t="inlineStr">
        <is>
          <t>RM</t>
        </is>
      </c>
      <c r="C15" t="inlineStr">
        <is>
          <t>RM.ADTV.00014</t>
        </is>
      </c>
      <c r="D15" t="inlineStr">
        <is>
          <t>Ethanol 99.8%</t>
        </is>
      </c>
      <c r="V15" t="n">
        <v>0</v>
      </c>
      <c r="W15" t="n">
        <v>0</v>
      </c>
      <c r="X15" t="n">
        <v>0</v>
      </c>
      <c r="Y15" t="n">
        <v>0</v>
      </c>
      <c r="Z15" t="n">
        <v>0</v>
      </c>
      <c r="AA15" s="20" t="n">
        <v>2</v>
      </c>
      <c r="AC15" s="20" t="n">
        <v>2</v>
      </c>
      <c r="AD15" t="n">
        <v>0</v>
      </c>
      <c r="AE15" t="n">
        <v>0</v>
      </c>
    </row>
    <row r="16">
      <c r="A16" t="inlineStr">
        <is>
          <t>ADTV</t>
        </is>
      </c>
      <c r="B16" t="inlineStr">
        <is>
          <t>RM</t>
        </is>
      </c>
      <c r="C16" t="inlineStr">
        <is>
          <t>RM.ADTV.00015</t>
        </is>
      </c>
      <c r="D16" t="inlineStr">
        <is>
          <t>GLYCERINE BP 250KG</t>
        </is>
      </c>
      <c r="E16" t="n">
        <v>2777.2322</v>
      </c>
      <c r="F16" t="n">
        <v>5554.4644</v>
      </c>
      <c r="G16" t="inlineStr">
        <is>
          <t>405, 499, 9112, 9108, 605, 9605, 9405, 9403, 9402, 301, 402, 403, 306, 108, 112, 9112, 102, 101, 605, 402, 403, 301, 306, 101, 102, 108, 112, 9108, 9402, 499, 9112, 405, 112, 605, 9605, 108, 9405, 9403</t>
        </is>
      </c>
      <c r="H16" t="n">
        <v>0</v>
      </c>
      <c r="I16" t="n">
        <v>0</v>
      </c>
      <c r="J16" t="n">
        <v>0</v>
      </c>
      <c r="K16" t="n">
        <v>0</v>
      </c>
      <c r="L16" t="n">
        <v>0</v>
      </c>
      <c r="M16" t="n">
        <v>0</v>
      </c>
      <c r="N16" t="n">
        <v>0</v>
      </c>
      <c r="O16" t="n">
        <v>0</v>
      </c>
      <c r="P16" t="n">
        <v>0</v>
      </c>
      <c r="Q16" t="n">
        <v>0</v>
      </c>
      <c r="R16" t="n">
        <v>-12.075</v>
      </c>
      <c r="S16" t="n">
        <v>-12.075</v>
      </c>
      <c r="T16" t="n">
        <v>2765.1572</v>
      </c>
      <c r="U16" t="n">
        <v>5530.3144</v>
      </c>
      <c r="V16" t="n">
        <v>2</v>
      </c>
      <c r="W16" t="n">
        <v>290.4784</v>
      </c>
      <c r="X16" t="n">
        <v>1119.6034</v>
      </c>
      <c r="Y16" t="n">
        <v>1697.7034</v>
      </c>
      <c r="Z16" t="n">
        <v>2764.2034</v>
      </c>
      <c r="AA16" s="20" t="n">
        <v>46000</v>
      </c>
      <c r="AB16" t="inlineStr">
        <is>
          <t>زهرة يافا للتجارة JFT</t>
        </is>
      </c>
      <c r="AC16" s="20" t="n">
        <v>46081</v>
      </c>
      <c r="AD16" t="n">
        <v>188.6337</v>
      </c>
      <c r="AE16" t="n">
        <v>230.3502</v>
      </c>
      <c r="AF16" t="inlineStr">
        <is>
          <t>12:0</t>
        </is>
      </c>
      <c r="AG16" t="n">
        <v>0</v>
      </c>
    </row>
    <row r="17">
      <c r="A17" t="inlineStr">
        <is>
          <t>ADTV</t>
        </is>
      </c>
      <c r="B17" t="inlineStr">
        <is>
          <t>RM</t>
        </is>
      </c>
      <c r="C17" t="inlineStr">
        <is>
          <t>RM.ADTV.00016</t>
        </is>
      </c>
      <c r="D17" t="inlineStr">
        <is>
          <t xml:space="preserve">بروبلين </t>
        </is>
      </c>
      <c r="E17" t="n">
        <v>1434.5501</v>
      </c>
      <c r="F17" t="n">
        <v>3258.8767</v>
      </c>
      <c r="G17" t="inlineStr">
        <is>
          <t>102, 108, 101, 112, 107, 201, 403, 605, 402, 9403, 108, 9405, 101, 405, 9402, 9112, 112, 9108, 499, 112, 107, 108, 201, 102, 9112, 403, 405, 402, 9405, 9403, 9402, 9112, 9108, 605, 499</t>
        </is>
      </c>
      <c r="H17" t="n">
        <v>0</v>
      </c>
      <c r="I17" t="n">
        <v>0</v>
      </c>
      <c r="J17" t="n">
        <v>0</v>
      </c>
      <c r="K17" t="n">
        <v>0</v>
      </c>
      <c r="L17" t="n">
        <v>0</v>
      </c>
      <c r="M17" t="n">
        <v>0</v>
      </c>
      <c r="N17" t="n">
        <v>0</v>
      </c>
      <c r="O17" t="n">
        <v>0</v>
      </c>
      <c r="P17" t="n">
        <v>0</v>
      </c>
      <c r="Q17" t="n">
        <v>0</v>
      </c>
      <c r="R17" t="n">
        <v>0</v>
      </c>
      <c r="S17" t="n">
        <v>0</v>
      </c>
      <c r="T17" t="n">
        <v>1434.5501</v>
      </c>
      <c r="U17" t="n">
        <v>3258.8768</v>
      </c>
      <c r="V17" t="n">
        <v>2.1261</v>
      </c>
      <c r="W17" t="n">
        <v>56.3998</v>
      </c>
      <c r="X17" t="n">
        <v>217.2528</v>
      </c>
      <c r="Y17" t="n">
        <v>525.7808</v>
      </c>
      <c r="Z17" t="n">
        <v>725.9988</v>
      </c>
      <c r="AA17" s="20" t="n">
        <v>45522</v>
      </c>
      <c r="AB17" t="inlineStr">
        <is>
          <t>زهرة يافا للتجارة JFT</t>
        </is>
      </c>
      <c r="AC17" s="20" t="n">
        <v>46081</v>
      </c>
      <c r="AD17" t="n">
        <v>58.42</v>
      </c>
      <c r="AE17" t="n">
        <v>60.4999</v>
      </c>
      <c r="AF17" t="inlineStr">
        <is>
          <t>23:21</t>
        </is>
      </c>
      <c r="AG17" t="n">
        <v>0</v>
      </c>
    </row>
    <row r="18">
      <c r="A18" t="inlineStr">
        <is>
          <t>ADTV</t>
        </is>
      </c>
      <c r="B18" t="inlineStr">
        <is>
          <t>RM</t>
        </is>
      </c>
      <c r="C18" t="inlineStr">
        <is>
          <t>RM.ADTV.00017</t>
        </is>
      </c>
      <c r="D18" t="inlineStr">
        <is>
          <t>SODIUM CARBOXYMETHYL CELLULOSE / CMC 25KG</t>
        </is>
      </c>
      <c r="E18" t="n">
        <v>202.7811</v>
      </c>
      <c r="F18" t="n">
        <v>659.0889</v>
      </c>
      <c r="G18" t="inlineStr">
        <is>
          <t>499, 605, 9108, 9112, 9402, 9403, 9405, 9605, 405, 403, 306, 9112, 102, 201, 108, 112, 499, 9108, 112, 9112, 9402, 405, 101, 9405, 9605, 108, 9403, 605, 605, 403, 306, 201, 112, 101, 108, 102</t>
        </is>
      </c>
      <c r="H18" t="n">
        <v>0</v>
      </c>
      <c r="I18" t="n">
        <v>0</v>
      </c>
      <c r="J18" t="n">
        <v>0</v>
      </c>
      <c r="K18" t="n">
        <v>0</v>
      </c>
      <c r="L18" t="n">
        <v>0</v>
      </c>
      <c r="M18" t="n">
        <v>0</v>
      </c>
      <c r="N18" t="n">
        <v>0</v>
      </c>
      <c r="O18" t="n">
        <v>0</v>
      </c>
      <c r="P18" t="n">
        <v>0</v>
      </c>
      <c r="Q18" t="n">
        <v>0</v>
      </c>
      <c r="R18" t="n">
        <v>-1.594</v>
      </c>
      <c r="S18" t="n">
        <v>-1.594</v>
      </c>
      <c r="T18" t="n">
        <v>201.1871</v>
      </c>
      <c r="U18" t="n">
        <v>653.907</v>
      </c>
      <c r="V18" t="n">
        <v>3.2501</v>
      </c>
      <c r="W18" t="n">
        <v>11.9948</v>
      </c>
      <c r="X18" t="n">
        <v>144.2768</v>
      </c>
      <c r="Y18" t="n">
        <v>166.7848</v>
      </c>
      <c r="Z18" t="n">
        <v>208.3068</v>
      </c>
      <c r="AA18" s="20" t="n">
        <v>46000</v>
      </c>
      <c r="AB18" t="inlineStr">
        <is>
          <t>زهرة يافا للتجارة JFT</t>
        </is>
      </c>
      <c r="AC18" s="20" t="n">
        <v>46081</v>
      </c>
      <c r="AD18" t="n">
        <v>18.5316</v>
      </c>
      <c r="AE18" t="n">
        <v>17.3589</v>
      </c>
      <c r="AF18" t="inlineStr">
        <is>
          <t>11:17</t>
        </is>
      </c>
      <c r="AG18" t="n">
        <v>0</v>
      </c>
    </row>
    <row r="19">
      <c r="A19" t="inlineStr">
        <is>
          <t>ADTV</t>
        </is>
      </c>
      <c r="B19" t="inlineStr">
        <is>
          <t>RM</t>
        </is>
      </c>
      <c r="C19" t="inlineStr">
        <is>
          <t>RM.ADTV.00018</t>
        </is>
      </c>
      <c r="D19" t="inlineStr">
        <is>
          <t>XANTHAN GUM 25KG</t>
        </is>
      </c>
      <c r="E19" t="n">
        <v>169.843</v>
      </c>
      <c r="F19" t="n">
        <v>594.4567</v>
      </c>
      <c r="G19" t="inlineStr">
        <is>
          <t>9403, 9405, 108, 112, 9112, 405, 499, 9402, 9108, 112, 108, 102, 101, 403, 101, 102, 9112, 112, 108, 403, 9402, 9403, 9405, 9108, 9112, 499, 405</t>
        </is>
      </c>
      <c r="H19" t="n">
        <v>0</v>
      </c>
      <c r="I19" t="n">
        <v>0</v>
      </c>
      <c r="J19" t="n">
        <v>0</v>
      </c>
      <c r="K19" t="n">
        <v>0</v>
      </c>
      <c r="L19" t="n">
        <v>0</v>
      </c>
      <c r="M19" t="n">
        <v>0</v>
      </c>
      <c r="N19" t="n">
        <v>0</v>
      </c>
      <c r="O19" t="n">
        <v>0</v>
      </c>
      <c r="P19" t="n">
        <v>0</v>
      </c>
      <c r="Q19" t="n">
        <v>0</v>
      </c>
      <c r="R19" t="n">
        <v>0</v>
      </c>
      <c r="S19" t="n">
        <v>0</v>
      </c>
      <c r="T19" t="n">
        <v>169.843</v>
      </c>
      <c r="U19" t="n">
        <v>594.4568</v>
      </c>
      <c r="V19" t="n">
        <v>3.5</v>
      </c>
      <c r="W19" t="n">
        <v>11.9948</v>
      </c>
      <c r="X19" t="n">
        <v>44.2768</v>
      </c>
      <c r="Y19" t="n">
        <v>66.7848</v>
      </c>
      <c r="Z19" t="n">
        <v>108.3068</v>
      </c>
      <c r="AA19" s="20" t="n">
        <v>46000</v>
      </c>
      <c r="AB19" t="inlineStr">
        <is>
          <t>زهرة يافا للتجارة JFT</t>
        </is>
      </c>
      <c r="AC19" s="20" t="n">
        <v>46081</v>
      </c>
      <c r="AD19" t="n">
        <v>7.4205</v>
      </c>
      <c r="AE19" t="n">
        <v>9.025499999999999</v>
      </c>
      <c r="AF19" t="inlineStr">
        <is>
          <t>18:24</t>
        </is>
      </c>
      <c r="AG19" t="n">
        <v>0</v>
      </c>
    </row>
    <row r="20">
      <c r="A20" t="inlineStr">
        <is>
          <t>ADTV</t>
        </is>
      </c>
      <c r="B20" t="inlineStr">
        <is>
          <t>RM</t>
        </is>
      </c>
      <c r="C20" t="inlineStr">
        <is>
          <t>RM.ADTV.00019</t>
        </is>
      </c>
      <c r="D20" t="inlineStr">
        <is>
          <t>GUAR GUM POWDER 25KG</t>
        </is>
      </c>
      <c r="E20" t="n">
        <v>124.0355</v>
      </c>
      <c r="F20" t="n">
        <v>248.0773</v>
      </c>
      <c r="G20" t="inlineStr">
        <is>
          <t>9108, 9112, 9402, 9405, 9403, 201, 112, 9112, 108, 403, 499, 405, 201, 101, 112, 102, 108, 405, 403, 9402, 9112, 9108, 499, 112, 101, 102, 9403, 9405, 108</t>
        </is>
      </c>
      <c r="H20" t="n">
        <v>0</v>
      </c>
      <c r="I20" t="n">
        <v>0</v>
      </c>
      <c r="J20" t="n">
        <v>0</v>
      </c>
      <c r="K20" t="n">
        <v>0</v>
      </c>
      <c r="L20" t="n">
        <v>0</v>
      </c>
      <c r="M20" t="n">
        <v>0</v>
      </c>
      <c r="N20" t="n">
        <v>0</v>
      </c>
      <c r="O20" t="n">
        <v>0</v>
      </c>
      <c r="P20" t="n">
        <v>0</v>
      </c>
      <c r="Q20" t="n">
        <v>0</v>
      </c>
      <c r="R20" t="n">
        <v>0</v>
      </c>
      <c r="S20" t="n">
        <v>0</v>
      </c>
      <c r="T20" t="n">
        <v>124.0355</v>
      </c>
      <c r="U20" t="n">
        <v>248.0772</v>
      </c>
      <c r="V20" t="n">
        <v>2</v>
      </c>
      <c r="W20" t="n">
        <v>11.5064</v>
      </c>
      <c r="X20" t="n">
        <v>43.7884</v>
      </c>
      <c r="Y20" t="n">
        <v>66.29640000000001</v>
      </c>
      <c r="Z20" t="n">
        <v>107.8184</v>
      </c>
      <c r="AA20" s="20" t="n">
        <v>45258</v>
      </c>
      <c r="AB20" t="inlineStr">
        <is>
          <t>زهرة يافا للتجارة JFT</t>
        </is>
      </c>
      <c r="AC20" s="20" t="n">
        <v>46081</v>
      </c>
      <c r="AD20" t="n">
        <v>7.3662</v>
      </c>
      <c r="AE20" t="n">
        <v>8.9848</v>
      </c>
      <c r="AF20" t="inlineStr">
        <is>
          <t>13:24</t>
        </is>
      </c>
      <c r="AG20" t="n">
        <v>0</v>
      </c>
    </row>
    <row r="21">
      <c r="A21" t="inlineStr">
        <is>
          <t>ADTV</t>
        </is>
      </c>
      <c r="B21" t="inlineStr">
        <is>
          <t>RM</t>
        </is>
      </c>
      <c r="C21" t="inlineStr">
        <is>
          <t>RM.ADTV.00020</t>
        </is>
      </c>
      <c r="D21" t="inlineStr">
        <is>
          <t>زيت القرفة</t>
        </is>
      </c>
      <c r="E21" t="n">
        <v>151.6723</v>
      </c>
      <c r="F21" t="n">
        <v>3830.6601</v>
      </c>
      <c r="G21" t="inlineStr">
        <is>
          <t>403, 306, 402, 401, 405, 408, 108, 201, 9408, 112, 605, 499, 9108, 9112, 9402, 9401, 9403, 9405, 9605, 9408, 403, 401, 306, 605, 402, 108, 102, 101, 105, 112, 201, 9108, 9402, 499, 9401, 112, 408, 9112, 405, 605, 9408, 9108, 108, 9405, 9405, 9403, 9605, 101, 408, 102, 105, 405, 9112</t>
        </is>
      </c>
      <c r="H21" t="n">
        <v>0</v>
      </c>
      <c r="I21" t="n">
        <v>0</v>
      </c>
      <c r="J21" t="n">
        <v>0</v>
      </c>
      <c r="K21" t="n">
        <v>0</v>
      </c>
      <c r="L21" t="n">
        <v>0</v>
      </c>
      <c r="M21" t="n">
        <v>0</v>
      </c>
      <c r="N21" t="n">
        <v>0</v>
      </c>
      <c r="O21" t="n">
        <v>0</v>
      </c>
      <c r="P21" t="n">
        <v>0</v>
      </c>
      <c r="Q21" t="n">
        <v>-9.313000000000001</v>
      </c>
      <c r="R21" t="n">
        <v>-0.4</v>
      </c>
      <c r="S21" t="n">
        <v>-9.712999999999999</v>
      </c>
      <c r="T21" t="n">
        <v>141.9593</v>
      </c>
      <c r="U21" t="n">
        <v>3584.5551</v>
      </c>
      <c r="V21" t="n">
        <v>25.4282</v>
      </c>
      <c r="W21" t="n">
        <v>36.7468</v>
      </c>
      <c r="X21" t="n">
        <v>65.94459999999999</v>
      </c>
      <c r="Y21" t="n">
        <v>97.48860000000001</v>
      </c>
      <c r="Z21" t="n">
        <v>132.6334</v>
      </c>
      <c r="AA21" s="20" t="n">
        <v>45943</v>
      </c>
      <c r="AB21" t="inlineStr">
        <is>
          <t>Cinnamon.01/2025</t>
        </is>
      </c>
      <c r="AC21" s="20" t="n">
        <v>46112</v>
      </c>
      <c r="AD21" t="n">
        <v>10.832</v>
      </c>
      <c r="AE21" t="n">
        <v>11.0527</v>
      </c>
      <c r="AF21" t="inlineStr">
        <is>
          <t>12:25</t>
        </is>
      </c>
      <c r="AG21" t="n">
        <v>0</v>
      </c>
    </row>
    <row r="22">
      <c r="A22" t="inlineStr">
        <is>
          <t>ADTV</t>
        </is>
      </c>
      <c r="B22" t="inlineStr">
        <is>
          <t>RM</t>
        </is>
      </c>
      <c r="C22" t="inlineStr">
        <is>
          <t>RM.ADTV.00021</t>
        </is>
      </c>
      <c r="D22" t="inlineStr">
        <is>
          <t xml:space="preserve">طحينية سائلة </t>
        </is>
      </c>
      <c r="E22" t="n">
        <v>497.1825</v>
      </c>
      <c r="F22" t="n">
        <v>1058.6939</v>
      </c>
      <c r="G22" t="inlineStr">
        <is>
          <t>108, 101, 112, 111, 306, 605, 402, 401, 605, 9408, 9401, 108, 9605, 499, 9405, 101, 408, 405, 409, 801, 9402, 9112, 408, 112, 9409, 9108, 499, 112, 111, 9408, 108, 9112, 306, 405, 401, 402, 9605, 9408, 9405, 9409, 9402, 9401, 9112, 801, 9108, 605, 409, 499, 408</t>
        </is>
      </c>
      <c r="H22" t="n">
        <v>2600</v>
      </c>
      <c r="I22" t="n">
        <v>0</v>
      </c>
      <c r="J22" t="n">
        <v>0</v>
      </c>
      <c r="K22" t="n">
        <v>0</v>
      </c>
      <c r="L22" t="n">
        <v>0</v>
      </c>
      <c r="M22" t="n">
        <v>2600</v>
      </c>
      <c r="N22" t="n">
        <v>0</v>
      </c>
      <c r="O22" t="n">
        <v>0</v>
      </c>
      <c r="P22" t="n">
        <v>-333.98</v>
      </c>
      <c r="Q22" t="n">
        <v>-438.88</v>
      </c>
      <c r="R22" t="n">
        <v>-8.199999999999999</v>
      </c>
      <c r="S22" t="n">
        <v>-781.0599999999999</v>
      </c>
      <c r="T22" t="n">
        <v>2316.1225</v>
      </c>
      <c r="U22" t="n">
        <v>4698.4679</v>
      </c>
      <c r="V22" t="n">
        <v>2.0585</v>
      </c>
      <c r="W22" t="n">
        <v>1700.0684</v>
      </c>
      <c r="X22" t="n">
        <v>1700.0684</v>
      </c>
      <c r="Y22" t="n">
        <v>1707.1214</v>
      </c>
      <c r="Z22" t="n">
        <v>1853.8344</v>
      </c>
      <c r="AA22" s="20" t="n">
        <v>46099</v>
      </c>
      <c r="AB22" t="inlineStr">
        <is>
          <t>شركة حقول السمسم للصناعات الغذائية</t>
        </is>
      </c>
      <c r="AC22" s="20" t="n">
        <v>46093</v>
      </c>
      <c r="AD22" t="n">
        <v>189.6801</v>
      </c>
      <c r="AE22" t="n">
        <v>154.4862</v>
      </c>
      <c r="AF22" t="inlineStr">
        <is>
          <t>14:29</t>
        </is>
      </c>
      <c r="AG22" t="n">
        <v>5280</v>
      </c>
    </row>
    <row r="23">
      <c r="A23" t="inlineStr">
        <is>
          <t>ADTV</t>
        </is>
      </c>
      <c r="B23" t="inlineStr">
        <is>
          <t>RM</t>
        </is>
      </c>
      <c r="C23" t="inlineStr">
        <is>
          <t>RM.ADTV.00022</t>
        </is>
      </c>
      <c r="D23" t="inlineStr">
        <is>
          <t xml:space="preserve">جيلاتين حيواني </t>
        </is>
      </c>
      <c r="E23" t="n">
        <v>0</v>
      </c>
      <c r="F23" t="n">
        <v>0</v>
      </c>
      <c r="G23" t="inlineStr">
        <is>
          <t>301, 301</t>
        </is>
      </c>
      <c r="H23" t="n">
        <v>0</v>
      </c>
      <c r="I23" t="n">
        <v>0</v>
      </c>
      <c r="J23" t="n">
        <v>0</v>
      </c>
      <c r="K23" t="n">
        <v>0</v>
      </c>
      <c r="L23" t="n">
        <v>0</v>
      </c>
      <c r="M23" t="n">
        <v>0</v>
      </c>
      <c r="N23" t="n">
        <v>0</v>
      </c>
      <c r="O23" t="n">
        <v>0</v>
      </c>
      <c r="P23" t="n">
        <v>0</v>
      </c>
      <c r="Q23" t="n">
        <v>0</v>
      </c>
      <c r="R23" t="n">
        <v>0</v>
      </c>
      <c r="S23" t="n">
        <v>0</v>
      </c>
      <c r="T23" t="n">
        <v>0</v>
      </c>
      <c r="U23" t="n">
        <v>0</v>
      </c>
      <c r="V23" t="n">
        <v>7.4138</v>
      </c>
      <c r="W23" t="n">
        <v>0</v>
      </c>
      <c r="X23" t="n">
        <v>0</v>
      </c>
      <c r="Y23" t="n">
        <v>0</v>
      </c>
      <c r="Z23" t="n">
        <v>0</v>
      </c>
      <c r="AA23" s="20" t="n">
        <v>45364</v>
      </c>
      <c r="AB23" t="inlineStr">
        <is>
          <t>شركة اياد خرفان وشركاه - مورد</t>
        </is>
      </c>
      <c r="AC23" s="20" t="n">
        <v>45364</v>
      </c>
      <c r="AD23" t="n">
        <v>0</v>
      </c>
      <c r="AE23" t="n">
        <v>0</v>
      </c>
      <c r="AG23" t="n">
        <v>0</v>
      </c>
    </row>
    <row r="24">
      <c r="A24" t="inlineStr">
        <is>
          <t>ADTV</t>
        </is>
      </c>
      <c r="B24" t="inlineStr">
        <is>
          <t>RM</t>
        </is>
      </c>
      <c r="C24" t="inlineStr">
        <is>
          <t>RM.ADTV.00023</t>
        </is>
      </c>
      <c r="D24" t="inlineStr">
        <is>
          <t xml:space="preserve">Oil Binder </t>
        </is>
      </c>
      <c r="E24" t="n">
        <v>652.4102</v>
      </c>
      <c r="F24" t="n">
        <v>3392.533</v>
      </c>
      <c r="G24" t="inlineStr">
        <is>
          <t>306, 402, 401, 605, 108, 102, 101, 112, 104, 499, 9402, 9108, 9112, 408, 405, 9408, 605, 9108, 9401, 112, 408, 9405, 9405, 108, 9605, 306, 401, 402, 108, 9408, 9112, 112, 405, 102, 101, 104, 499, 408, 405, 9112, 9108, 605, 9408, 9605, 9405, 9402, 9401</t>
        </is>
      </c>
      <c r="H24" t="n">
        <v>0</v>
      </c>
      <c r="I24" t="n">
        <v>0</v>
      </c>
      <c r="J24" t="n">
        <v>1.63</v>
      </c>
      <c r="K24" t="n">
        <v>0</v>
      </c>
      <c r="L24" t="n">
        <v>0</v>
      </c>
      <c r="M24" t="n">
        <v>1.63</v>
      </c>
      <c r="N24" t="n">
        <v>0</v>
      </c>
      <c r="O24" t="n">
        <v>0</v>
      </c>
      <c r="P24" t="n">
        <v>0</v>
      </c>
      <c r="Q24" t="n">
        <v>-114.322</v>
      </c>
      <c r="R24" t="n">
        <v>-0.5</v>
      </c>
      <c r="S24" t="n">
        <v>-114.822</v>
      </c>
      <c r="T24" t="n">
        <v>539.2182</v>
      </c>
      <c r="U24" t="n">
        <v>2803.9346</v>
      </c>
      <c r="V24" t="n">
        <v>6.249</v>
      </c>
      <c r="W24" t="n">
        <v>302.6024</v>
      </c>
      <c r="X24" t="n">
        <v>698.2594</v>
      </c>
      <c r="Y24" t="n">
        <v>1319.8264</v>
      </c>
      <c r="Z24" t="n">
        <v>1967.7854</v>
      </c>
      <c r="AA24" s="20" t="n">
        <v>46071</v>
      </c>
      <c r="AB24" t="inlineStr">
        <is>
          <t>كوينكا للمواد والمكونات الغذائية والكيميائية</t>
        </is>
      </c>
      <c r="AC24" s="20" t="n">
        <v>46112</v>
      </c>
      <c r="AD24" t="n">
        <v>146.6473</v>
      </c>
      <c r="AE24" t="n">
        <v>163.9821</v>
      </c>
      <c r="AF24" t="inlineStr">
        <is>
          <t>3:8</t>
        </is>
      </c>
      <c r="AG24" t="n">
        <v>0</v>
      </c>
    </row>
    <row r="25">
      <c r="A25" t="inlineStr">
        <is>
          <t>ADTV</t>
        </is>
      </c>
      <c r="B25" t="inlineStr">
        <is>
          <t>RM</t>
        </is>
      </c>
      <c r="C25" t="inlineStr">
        <is>
          <t>RM.ADTV.00024</t>
        </is>
      </c>
      <c r="D25" t="inlineStr">
        <is>
          <t>Water</t>
        </is>
      </c>
      <c r="E25" t="n">
        <v>6487.2887</v>
      </c>
      <c r="F25" t="n">
        <v>488.5376</v>
      </c>
      <c r="G25" t="inlineStr">
        <is>
          <t>9402, 9304, 9403, 9409, 499, 409, 403, 402, 304, 304, 403, 402, 403, 9304, 304, 9403, 409, 9402, 409, 9409, 499</t>
        </is>
      </c>
      <c r="H25" t="n">
        <v>0</v>
      </c>
      <c r="I25" t="n">
        <v>0</v>
      </c>
      <c r="J25" t="n">
        <v>2000</v>
      </c>
      <c r="K25" t="n">
        <v>0</v>
      </c>
      <c r="L25" t="n">
        <v>0</v>
      </c>
      <c r="M25" t="n">
        <v>2000</v>
      </c>
      <c r="N25" t="n">
        <v>0</v>
      </c>
      <c r="O25" t="n">
        <v>0</v>
      </c>
      <c r="P25" t="n">
        <v>0</v>
      </c>
      <c r="Q25" t="n">
        <v>-1094.381</v>
      </c>
      <c r="R25" t="n">
        <v>0</v>
      </c>
      <c r="S25" t="n">
        <v>-1094.381</v>
      </c>
      <c r="T25" t="n">
        <v>7392.9077</v>
      </c>
      <c r="U25" t="n">
        <v>488.9987</v>
      </c>
      <c r="V25" t="n">
        <v>0.001</v>
      </c>
      <c r="W25" t="n">
        <v>4822.1492</v>
      </c>
      <c r="X25" t="n">
        <v>9026.771199999999</v>
      </c>
      <c r="Y25" t="n">
        <v>13288.7592</v>
      </c>
      <c r="Z25" t="n">
        <v>14989.2592</v>
      </c>
      <c r="AA25" s="20" t="n">
        <v>2</v>
      </c>
      <c r="AC25" s="20" t="n">
        <v>46112</v>
      </c>
      <c r="AD25" t="n">
        <v>1476.5288</v>
      </c>
      <c r="AE25" t="n">
        <v>1249.1049</v>
      </c>
      <c r="AF25" t="inlineStr">
        <is>
          <t>5:27</t>
        </is>
      </c>
      <c r="AG25" t="n">
        <v>0</v>
      </c>
    </row>
    <row r="26">
      <c r="A26" t="inlineStr">
        <is>
          <t>ADTV</t>
        </is>
      </c>
      <c r="B26" t="inlineStr">
        <is>
          <t>RM</t>
        </is>
      </c>
      <c r="C26" t="inlineStr">
        <is>
          <t>RM.ADTV.00025</t>
        </is>
      </c>
      <c r="D26" t="inlineStr">
        <is>
          <t xml:space="preserve">عجينة كنافة خالي من السكر </t>
        </is>
      </c>
      <c r="V26" t="n">
        <v>0</v>
      </c>
      <c r="W26" t="n">
        <v>0</v>
      </c>
      <c r="X26" t="n">
        <v>0</v>
      </c>
      <c r="Y26" t="n">
        <v>0</v>
      </c>
      <c r="Z26" t="n">
        <v>0</v>
      </c>
      <c r="AA26" s="20" t="n">
        <v>2</v>
      </c>
      <c r="AC26" s="20" t="n">
        <v>2</v>
      </c>
      <c r="AD26" t="n">
        <v>0</v>
      </c>
      <c r="AE26" t="n">
        <v>0</v>
      </c>
    </row>
    <row r="27">
      <c r="A27" t="inlineStr">
        <is>
          <t>ADTV</t>
        </is>
      </c>
      <c r="B27" t="inlineStr">
        <is>
          <t>RM</t>
        </is>
      </c>
      <c r="C27" t="inlineStr">
        <is>
          <t>RM.ADTV.00026</t>
        </is>
      </c>
      <c r="D27" t="inlineStr">
        <is>
          <t>طحين</t>
        </is>
      </c>
      <c r="E27" t="n">
        <v>7.15</v>
      </c>
      <c r="F27" t="n">
        <v>0.0143</v>
      </c>
      <c r="G27" t="inlineStr">
        <is>
          <t>108, 499, 402, 605, 9108, 9108, 499, 402, 605, 108</t>
        </is>
      </c>
      <c r="H27" t="n">
        <v>0</v>
      </c>
      <c r="I27" t="n">
        <v>0</v>
      </c>
      <c r="J27" t="n">
        <v>0</v>
      </c>
      <c r="K27" t="n">
        <v>0</v>
      </c>
      <c r="L27" t="n">
        <v>0</v>
      </c>
      <c r="M27" t="n">
        <v>0</v>
      </c>
      <c r="N27" t="n">
        <v>0</v>
      </c>
      <c r="O27" t="n">
        <v>0</v>
      </c>
      <c r="P27" t="n">
        <v>0</v>
      </c>
      <c r="Q27" t="n">
        <v>0</v>
      </c>
      <c r="R27" t="n">
        <v>0</v>
      </c>
      <c r="S27" t="n">
        <v>0</v>
      </c>
      <c r="T27" t="n">
        <v>7.15</v>
      </c>
      <c r="U27" t="n">
        <v>0.0143</v>
      </c>
      <c r="V27" t="n">
        <v>0.002</v>
      </c>
      <c r="W27" t="n">
        <v>0</v>
      </c>
      <c r="X27" t="n">
        <v>42.85</v>
      </c>
      <c r="Y27" t="n">
        <v>42.85</v>
      </c>
      <c r="Z27" t="n">
        <v>42.85</v>
      </c>
      <c r="AA27" s="20" t="n">
        <v>2</v>
      </c>
      <c r="AC27" s="20" t="n">
        <v>45943</v>
      </c>
      <c r="AD27" t="n">
        <v>4.7611</v>
      </c>
      <c r="AE27" t="n">
        <v>3.5708</v>
      </c>
      <c r="AF27" t="inlineStr">
        <is>
          <t>2:0</t>
        </is>
      </c>
      <c r="AG27" t="n">
        <v>0</v>
      </c>
    </row>
    <row r="28">
      <c r="A28" t="inlineStr">
        <is>
          <t>ADTV</t>
        </is>
      </c>
      <c r="B28" t="inlineStr">
        <is>
          <t>RM</t>
        </is>
      </c>
      <c r="C28" t="inlineStr">
        <is>
          <t>RM.ADTV.00027</t>
        </is>
      </c>
      <c r="D28" t="inlineStr">
        <is>
          <t>طحين زهرة 50 ك</t>
        </is>
      </c>
      <c r="E28" t="n">
        <v>0</v>
      </c>
      <c r="F28" t="n">
        <v>0</v>
      </c>
      <c r="G28" t="inlineStr">
        <is>
          <t>108, 403, 9108, 605, 403, 605, 108, 9108</t>
        </is>
      </c>
      <c r="H28" t="n">
        <v>0</v>
      </c>
      <c r="I28" t="n">
        <v>0</v>
      </c>
      <c r="J28" t="n">
        <v>0</v>
      </c>
      <c r="K28" t="n">
        <v>0</v>
      </c>
      <c r="L28" t="n">
        <v>0</v>
      </c>
      <c r="M28" t="n">
        <v>0</v>
      </c>
      <c r="N28" t="n">
        <v>0</v>
      </c>
      <c r="O28" t="n">
        <v>0</v>
      </c>
      <c r="P28" t="n">
        <v>0</v>
      </c>
      <c r="Q28" t="n">
        <v>0</v>
      </c>
      <c r="R28" t="n">
        <v>0</v>
      </c>
      <c r="S28" t="n">
        <v>0</v>
      </c>
      <c r="T28" t="n">
        <v>0</v>
      </c>
      <c r="U28" t="n">
        <v>0</v>
      </c>
      <c r="V28" t="n">
        <v>0.002</v>
      </c>
      <c r="W28" t="n">
        <v>0</v>
      </c>
      <c r="X28" t="n">
        <v>39</v>
      </c>
      <c r="Y28" t="n">
        <v>39</v>
      </c>
      <c r="Z28" t="n">
        <v>39</v>
      </c>
      <c r="AA28" s="20" t="n">
        <v>45190</v>
      </c>
      <c r="AB28" t="inlineStr">
        <is>
          <t>شركة اياد خرفان وشركاه - مورد</t>
        </is>
      </c>
      <c r="AC28" s="20" t="n">
        <v>45943</v>
      </c>
      <c r="AD28" t="n">
        <v>4.3333</v>
      </c>
      <c r="AE28" t="n">
        <v>3.25</v>
      </c>
      <c r="AF28" t="inlineStr">
        <is>
          <t>0:0</t>
        </is>
      </c>
      <c r="AG28" t="n">
        <v>0</v>
      </c>
    </row>
    <row r="29">
      <c r="A29" t="inlineStr">
        <is>
          <t>ADTV</t>
        </is>
      </c>
      <c r="B29" t="inlineStr">
        <is>
          <t>RM</t>
        </is>
      </c>
      <c r="C29" t="inlineStr">
        <is>
          <t>RM.ADTV.00028</t>
        </is>
      </c>
      <c r="D29" t="inlineStr">
        <is>
          <t xml:space="preserve">بيكنج باودر </t>
        </is>
      </c>
      <c r="E29" t="n">
        <v>0.1</v>
      </c>
      <c r="F29" t="n">
        <v>0.89</v>
      </c>
      <c r="G29" t="inlineStr">
        <is>
          <t>402, 499, 402, 499</t>
        </is>
      </c>
      <c r="H29" t="n">
        <v>0</v>
      </c>
      <c r="I29" t="n">
        <v>0</v>
      </c>
      <c r="J29" t="n">
        <v>0</v>
      </c>
      <c r="K29" t="n">
        <v>0</v>
      </c>
      <c r="L29" t="n">
        <v>0</v>
      </c>
      <c r="M29" t="n">
        <v>0</v>
      </c>
      <c r="N29" t="n">
        <v>0</v>
      </c>
      <c r="O29" t="n">
        <v>0</v>
      </c>
      <c r="P29" t="n">
        <v>0</v>
      </c>
      <c r="Q29" t="n">
        <v>0</v>
      </c>
      <c r="R29" t="n">
        <v>0</v>
      </c>
      <c r="S29" t="n">
        <v>0</v>
      </c>
      <c r="T29" t="n">
        <v>0.1</v>
      </c>
      <c r="U29" t="n">
        <v>0.89</v>
      </c>
      <c r="V29" t="n">
        <v>8.9</v>
      </c>
      <c r="W29" t="n">
        <v>0</v>
      </c>
      <c r="X29" t="n">
        <v>0</v>
      </c>
      <c r="Y29" t="n">
        <v>0</v>
      </c>
      <c r="Z29" t="n">
        <v>0</v>
      </c>
      <c r="AA29" s="20" t="n">
        <v>45246</v>
      </c>
      <c r="AB29" t="inlineStr">
        <is>
          <t>Cash Customer - مورد</t>
        </is>
      </c>
      <c r="AC29" s="20" t="n">
        <v>2</v>
      </c>
      <c r="AD29" t="n">
        <v>0</v>
      </c>
      <c r="AE29" t="n">
        <v>0</v>
      </c>
      <c r="AG29" t="n">
        <v>0</v>
      </c>
    </row>
    <row r="30">
      <c r="A30" t="inlineStr">
        <is>
          <t>ADTV</t>
        </is>
      </c>
      <c r="B30" t="inlineStr">
        <is>
          <t>RM</t>
        </is>
      </c>
      <c r="C30" t="inlineStr">
        <is>
          <t>RM.ADTV.00029</t>
        </is>
      </c>
      <c r="D30" t="inlineStr">
        <is>
          <t>Gelatin Powder – Abdoun showroom</t>
        </is>
      </c>
      <c r="E30" t="n">
        <v>1</v>
      </c>
      <c r="F30" t="n">
        <v>13.1</v>
      </c>
      <c r="G30" t="inlineStr">
        <is>
          <t>304, 304, 304</t>
        </is>
      </c>
      <c r="H30" t="n">
        <v>0</v>
      </c>
      <c r="I30" t="n">
        <v>0</v>
      </c>
      <c r="J30" t="n">
        <v>0</v>
      </c>
      <c r="K30" t="n">
        <v>0</v>
      </c>
      <c r="L30" t="n">
        <v>0</v>
      </c>
      <c r="M30" t="n">
        <v>0</v>
      </c>
      <c r="N30" t="n">
        <v>0</v>
      </c>
      <c r="O30" t="n">
        <v>0</v>
      </c>
      <c r="P30" t="n">
        <v>0</v>
      </c>
      <c r="Q30" t="n">
        <v>-1</v>
      </c>
      <c r="R30" t="n">
        <v>0</v>
      </c>
      <c r="S30" t="n">
        <v>-1</v>
      </c>
      <c r="T30" t="n">
        <v>0</v>
      </c>
      <c r="U30" t="n">
        <v>0</v>
      </c>
      <c r="V30" t="n">
        <v>13.1</v>
      </c>
      <c r="W30" t="n">
        <v>1</v>
      </c>
      <c r="X30" t="n">
        <v>1</v>
      </c>
      <c r="Y30" t="n">
        <v>1</v>
      </c>
      <c r="Z30" t="n">
        <v>1</v>
      </c>
      <c r="AA30" s="20" t="n">
        <v>45854</v>
      </c>
      <c r="AB30" t="inlineStr">
        <is>
          <t>شركة الكونية للاستيراد والتصدير</t>
        </is>
      </c>
      <c r="AC30" s="20" t="n">
        <v>46096</v>
      </c>
      <c r="AD30" t="n">
        <v>0.1111</v>
      </c>
      <c r="AE30" t="n">
        <v>0.0833</v>
      </c>
      <c r="AF30" t="inlineStr">
        <is>
          <t>0:0</t>
        </is>
      </c>
      <c r="AG30" t="n">
        <v>0</v>
      </c>
    </row>
    <row r="31">
      <c r="A31" t="inlineStr">
        <is>
          <t>ADTV</t>
        </is>
      </c>
      <c r="B31" t="inlineStr">
        <is>
          <t>RM</t>
        </is>
      </c>
      <c r="C31" t="inlineStr">
        <is>
          <t>RM.ADTV.00030</t>
        </is>
      </c>
      <c r="D31" t="inlineStr">
        <is>
          <t xml:space="preserve">بوردة تشيز كيك </t>
        </is>
      </c>
      <c r="V31" t="n">
        <v>0</v>
      </c>
      <c r="W31" t="n">
        <v>0</v>
      </c>
      <c r="X31" t="n">
        <v>0</v>
      </c>
      <c r="Y31" t="n">
        <v>0</v>
      </c>
      <c r="Z31" t="n">
        <v>0</v>
      </c>
      <c r="AA31" s="20" t="n">
        <v>2</v>
      </c>
      <c r="AC31" s="20" t="n">
        <v>2</v>
      </c>
      <c r="AD31" t="n">
        <v>0</v>
      </c>
      <c r="AE31" t="n">
        <v>0</v>
      </c>
    </row>
    <row r="32">
      <c r="A32" t="inlineStr">
        <is>
          <t>ADTV</t>
        </is>
      </c>
      <c r="B32" t="inlineStr">
        <is>
          <t>RM</t>
        </is>
      </c>
      <c r="C32" t="inlineStr">
        <is>
          <t>RM.ADTV.00031</t>
        </is>
      </c>
      <c r="D32" t="inlineStr">
        <is>
          <t xml:space="preserve">شوفان </t>
        </is>
      </c>
      <c r="E32" t="n">
        <v>176.9087</v>
      </c>
      <c r="F32" t="n">
        <v>155.4622</v>
      </c>
      <c r="G32" t="inlineStr">
        <is>
          <t>112, 108, 401, 9401, 108, 9405, 409, 405, 409, 801, 9112, 9409, 499, 401, 9409, 112, 108, 9401, 9405, 9409, 409, 9112, 801, 405, 499</t>
        </is>
      </c>
      <c r="H32" t="n">
        <v>0</v>
      </c>
      <c r="I32" t="n">
        <v>0</v>
      </c>
      <c r="J32" t="n">
        <v>0</v>
      </c>
      <c r="K32" t="n">
        <v>0</v>
      </c>
      <c r="L32" t="n">
        <v>0</v>
      </c>
      <c r="M32" t="n">
        <v>0</v>
      </c>
      <c r="N32" t="n">
        <v>0</v>
      </c>
      <c r="O32" t="n">
        <v>0</v>
      </c>
      <c r="P32" t="n">
        <v>0</v>
      </c>
      <c r="Q32" t="n">
        <v>-0.07000000000000001</v>
      </c>
      <c r="R32" t="n">
        <v>0</v>
      </c>
      <c r="S32" t="n">
        <v>-0.07000000000000001</v>
      </c>
      <c r="T32" t="n">
        <v>176.8387</v>
      </c>
      <c r="U32" t="n">
        <v>155.3949</v>
      </c>
      <c r="V32" t="n">
        <v>0.8721</v>
      </c>
      <c r="W32" t="n">
        <v>56.909</v>
      </c>
      <c r="X32" t="n">
        <v>188.898</v>
      </c>
      <c r="Y32" t="n">
        <v>304.486</v>
      </c>
      <c r="Z32" t="n">
        <v>325.471</v>
      </c>
      <c r="AA32" s="20" t="n">
        <v>45995</v>
      </c>
      <c r="AB32" t="inlineStr">
        <is>
          <t>مطاحن الدبور الذهبي</t>
        </is>
      </c>
      <c r="AC32" s="20" t="n">
        <v>46105</v>
      </c>
      <c r="AD32" t="n">
        <v>33.8317</v>
      </c>
      <c r="AE32" t="n">
        <v>27.1225</v>
      </c>
      <c r="AF32" t="inlineStr">
        <is>
          <t>6:15</t>
        </is>
      </c>
      <c r="AG32" t="n">
        <v>0</v>
      </c>
    </row>
    <row r="33">
      <c r="A33" t="inlineStr">
        <is>
          <t>ADTV</t>
        </is>
      </c>
      <c r="B33" t="inlineStr">
        <is>
          <t>RM</t>
        </is>
      </c>
      <c r="C33" t="inlineStr">
        <is>
          <t>RM.ADTV.00032</t>
        </is>
      </c>
      <c r="D33" t="inlineStr">
        <is>
          <t xml:space="preserve">Malt Dextrin 25 kg   </t>
        </is>
      </c>
      <c r="V33" t="n">
        <v>0</v>
      </c>
      <c r="W33" t="n">
        <v>0</v>
      </c>
      <c r="X33" t="n">
        <v>0</v>
      </c>
      <c r="Y33" t="n">
        <v>0</v>
      </c>
      <c r="Z33" t="n">
        <v>0</v>
      </c>
      <c r="AA33" s="20" t="n">
        <v>2</v>
      </c>
      <c r="AC33" s="20" t="n">
        <v>2</v>
      </c>
      <c r="AD33" t="n">
        <v>0</v>
      </c>
      <c r="AE33" t="n">
        <v>0</v>
      </c>
    </row>
    <row r="34">
      <c r="A34" t="inlineStr">
        <is>
          <t>ADTV</t>
        </is>
      </c>
      <c r="B34" t="inlineStr">
        <is>
          <t>RM</t>
        </is>
      </c>
      <c r="C34" t="inlineStr">
        <is>
          <t>RM.ADTV.00033</t>
        </is>
      </c>
      <c r="D34" t="inlineStr">
        <is>
          <t>egg</t>
        </is>
      </c>
      <c r="E34" t="n">
        <v>60</v>
      </c>
      <c r="F34" t="n">
        <v>4.824</v>
      </c>
      <c r="G34" t="inlineStr">
        <is>
          <t>499, 402, 304, 499, 402, 304</t>
        </is>
      </c>
      <c r="H34" t="n">
        <v>0</v>
      </c>
      <c r="I34" t="n">
        <v>0</v>
      </c>
      <c r="J34" t="n">
        <v>0</v>
      </c>
      <c r="K34" t="n">
        <v>0</v>
      </c>
      <c r="L34" t="n">
        <v>0</v>
      </c>
      <c r="M34" t="n">
        <v>0</v>
      </c>
      <c r="N34" t="n">
        <v>0</v>
      </c>
      <c r="O34" t="n">
        <v>0</v>
      </c>
      <c r="P34" t="n">
        <v>0</v>
      </c>
      <c r="Q34" t="n">
        <v>0</v>
      </c>
      <c r="R34" t="n">
        <v>0</v>
      </c>
      <c r="S34" t="n">
        <v>0</v>
      </c>
      <c r="T34" t="n">
        <v>60</v>
      </c>
      <c r="U34" t="n">
        <v>4.824</v>
      </c>
      <c r="V34" t="n">
        <v>0.0804</v>
      </c>
      <c r="W34" t="n">
        <v>0</v>
      </c>
      <c r="X34" t="n">
        <v>0</v>
      </c>
      <c r="Y34" t="n">
        <v>0</v>
      </c>
      <c r="Z34" t="n">
        <v>0</v>
      </c>
      <c r="AA34" s="20" t="n">
        <v>45693</v>
      </c>
      <c r="AB34" t="inlineStr">
        <is>
          <t>Cash Customer - مورد</t>
        </is>
      </c>
      <c r="AC34" s="20" t="n">
        <v>2</v>
      </c>
      <c r="AD34" t="n">
        <v>0</v>
      </c>
      <c r="AE34" t="n">
        <v>0</v>
      </c>
      <c r="AG34" t="n">
        <v>0</v>
      </c>
    </row>
    <row r="35">
      <c r="A35" t="inlineStr">
        <is>
          <t>ADTV</t>
        </is>
      </c>
      <c r="B35" t="inlineStr">
        <is>
          <t>RM</t>
        </is>
      </c>
      <c r="C35" t="inlineStr">
        <is>
          <t>RM.ADTV.00034</t>
        </is>
      </c>
      <c r="D35" t="inlineStr">
        <is>
          <t>Yeast instant dry bakmate blue</t>
        </is>
      </c>
      <c r="E35" t="n">
        <v>0</v>
      </c>
      <c r="F35" t="n">
        <v>0</v>
      </c>
      <c r="G35" t="inlineStr">
        <is>
          <t>9605, 305, 301, 605, 605, 301, 305, 9605</t>
        </is>
      </c>
      <c r="H35" t="n">
        <v>0</v>
      </c>
      <c r="I35" t="n">
        <v>0</v>
      </c>
      <c r="J35" t="n">
        <v>0</v>
      </c>
      <c r="K35" t="n">
        <v>0</v>
      </c>
      <c r="L35" t="n">
        <v>0</v>
      </c>
      <c r="M35" t="n">
        <v>0</v>
      </c>
      <c r="N35" t="n">
        <v>0</v>
      </c>
      <c r="O35" t="n">
        <v>0</v>
      </c>
      <c r="P35" t="n">
        <v>0</v>
      </c>
      <c r="Q35" t="n">
        <v>0</v>
      </c>
      <c r="R35" t="n">
        <v>0</v>
      </c>
      <c r="S35" t="n">
        <v>0</v>
      </c>
      <c r="T35" t="n">
        <v>0</v>
      </c>
      <c r="U35" t="n">
        <v>0</v>
      </c>
      <c r="V35" t="n">
        <v>2.3239</v>
      </c>
      <c r="W35" t="n">
        <v>0</v>
      </c>
      <c r="X35" t="n">
        <v>4518.9</v>
      </c>
      <c r="Y35" t="n">
        <v>19301.85</v>
      </c>
      <c r="Z35" t="n">
        <v>40285.35</v>
      </c>
      <c r="AA35" s="20" t="n">
        <v>45197</v>
      </c>
      <c r="AB35" t="inlineStr">
        <is>
          <t>YEAST.03/2023</t>
        </is>
      </c>
      <c r="AC35" s="20" t="n">
        <v>46008</v>
      </c>
      <c r="AD35" t="n">
        <v>2144.65</v>
      </c>
      <c r="AE35" t="n">
        <v>3357.1125</v>
      </c>
      <c r="AF35" t="inlineStr">
        <is>
          <t>0:0</t>
        </is>
      </c>
      <c r="AG35" t="n">
        <v>0</v>
      </c>
    </row>
    <row r="36">
      <c r="A36" t="inlineStr">
        <is>
          <t>ADTV</t>
        </is>
      </c>
      <c r="B36" t="inlineStr">
        <is>
          <t>RM</t>
        </is>
      </c>
      <c r="C36" t="inlineStr">
        <is>
          <t>RM.ADTV.00035</t>
        </is>
      </c>
      <c r="D36" t="inlineStr">
        <is>
          <t>Marsh Mallows</t>
        </is>
      </c>
      <c r="E36" t="n">
        <v>0</v>
      </c>
      <c r="F36" t="n">
        <v>0</v>
      </c>
      <c r="G36" t="inlineStr">
        <is>
          <t>402, 402</t>
        </is>
      </c>
      <c r="H36" t="n">
        <v>0</v>
      </c>
      <c r="I36" t="n">
        <v>0</v>
      </c>
      <c r="J36" t="n">
        <v>0</v>
      </c>
      <c r="K36" t="n">
        <v>0</v>
      </c>
      <c r="L36" t="n">
        <v>0</v>
      </c>
      <c r="M36" t="n">
        <v>0</v>
      </c>
      <c r="N36" t="n">
        <v>0</v>
      </c>
      <c r="O36" t="n">
        <v>0</v>
      </c>
      <c r="P36" t="n">
        <v>0</v>
      </c>
      <c r="Q36" t="n">
        <v>0</v>
      </c>
      <c r="R36" t="n">
        <v>0</v>
      </c>
      <c r="S36" t="n">
        <v>0</v>
      </c>
      <c r="T36" t="n">
        <v>0</v>
      </c>
      <c r="U36" t="n">
        <v>0</v>
      </c>
      <c r="V36" t="n">
        <v>0.862</v>
      </c>
      <c r="W36" t="n">
        <v>0</v>
      </c>
      <c r="X36" t="n">
        <v>0</v>
      </c>
      <c r="Y36" t="n">
        <v>0</v>
      </c>
      <c r="Z36" t="n">
        <v>0</v>
      </c>
      <c r="AA36" s="20" t="n">
        <v>2</v>
      </c>
      <c r="AC36" s="20" t="n">
        <v>2</v>
      </c>
      <c r="AD36" t="n">
        <v>0</v>
      </c>
      <c r="AE36" t="n">
        <v>0</v>
      </c>
      <c r="AG36" t="n">
        <v>0</v>
      </c>
    </row>
    <row r="37">
      <c r="A37" t="inlineStr">
        <is>
          <t>ADTV</t>
        </is>
      </c>
      <c r="B37" t="inlineStr">
        <is>
          <t>RM</t>
        </is>
      </c>
      <c r="C37" t="inlineStr">
        <is>
          <t>RM.ADTV.00036</t>
        </is>
      </c>
      <c r="D37" t="inlineStr">
        <is>
          <t>فريش كريم</t>
        </is>
      </c>
      <c r="E37" t="n">
        <v>89.60599999999999</v>
      </c>
      <c r="F37" t="n">
        <v>319.7715</v>
      </c>
      <c r="G37" t="inlineStr">
        <is>
          <t>9409, 9304, 801, 9103, 9102, 409, 304, 108, 499, 401, 402, 409, 402, 401, 108, 102, 101, 103, 304, 9304, 304, 102, 101, 103, 9103, 499, 9102, 9409, 801</t>
        </is>
      </c>
      <c r="H37" t="n">
        <v>0</v>
      </c>
      <c r="I37" t="n">
        <v>0</v>
      </c>
      <c r="J37" t="n">
        <v>0</v>
      </c>
      <c r="K37" t="n">
        <v>0</v>
      </c>
      <c r="L37" t="n">
        <v>0</v>
      </c>
      <c r="M37" t="n">
        <v>0</v>
      </c>
      <c r="N37" t="n">
        <v>0</v>
      </c>
      <c r="O37" t="n">
        <v>0</v>
      </c>
      <c r="P37" t="n">
        <v>0</v>
      </c>
      <c r="Q37" t="n">
        <v>-3</v>
      </c>
      <c r="R37" t="n">
        <v>0</v>
      </c>
      <c r="S37" t="n">
        <v>-3</v>
      </c>
      <c r="T37" t="n">
        <v>86.60599999999999</v>
      </c>
      <c r="U37" t="n">
        <v>309.0885</v>
      </c>
      <c r="V37" t="n">
        <v>3.8679</v>
      </c>
      <c r="W37" t="n">
        <v>39.294</v>
      </c>
      <c r="X37" t="n">
        <v>42.237</v>
      </c>
      <c r="Y37" t="n">
        <v>42.237</v>
      </c>
      <c r="Z37" t="n">
        <v>42.237</v>
      </c>
      <c r="AA37" s="20" t="n">
        <v>46079</v>
      </c>
      <c r="AB37" t="inlineStr">
        <is>
          <t>شركة المحمودية لتجارة مستلزمات المخابز والحلويات</t>
        </is>
      </c>
      <c r="AC37" s="20" t="n">
        <v>46096</v>
      </c>
      <c r="AD37" t="n">
        <v>4.693</v>
      </c>
      <c r="AE37" t="n">
        <v>3.5197</v>
      </c>
      <c r="AF37" t="inlineStr">
        <is>
          <t>24:18</t>
        </is>
      </c>
      <c r="AG37" t="n">
        <v>0</v>
      </c>
    </row>
    <row r="38">
      <c r="A38" t="inlineStr">
        <is>
          <t>ADTV</t>
        </is>
      </c>
      <c r="B38" t="inlineStr">
        <is>
          <t>RM</t>
        </is>
      </c>
      <c r="C38" t="inlineStr">
        <is>
          <t>RM.ADTV.00037</t>
        </is>
      </c>
      <c r="D38" t="inlineStr">
        <is>
          <t>عجينه خشنه</t>
        </is>
      </c>
      <c r="E38" t="n">
        <v>0</v>
      </c>
      <c r="F38" t="n">
        <v>0</v>
      </c>
      <c r="G38" t="inlineStr">
        <is>
          <t>101, 402, 101, 402</t>
        </is>
      </c>
      <c r="H38" t="n">
        <v>0</v>
      </c>
      <c r="I38" t="n">
        <v>0</v>
      </c>
      <c r="J38" t="n">
        <v>0</v>
      </c>
      <c r="K38" t="n">
        <v>0</v>
      </c>
      <c r="L38" t="n">
        <v>0</v>
      </c>
      <c r="M38" t="n">
        <v>0</v>
      </c>
      <c r="N38" t="n">
        <v>0</v>
      </c>
      <c r="O38" t="n">
        <v>0</v>
      </c>
      <c r="P38" t="n">
        <v>0</v>
      </c>
      <c r="Q38" t="n">
        <v>0</v>
      </c>
      <c r="R38" t="n">
        <v>0</v>
      </c>
      <c r="S38" t="n">
        <v>0</v>
      </c>
      <c r="T38" t="n">
        <v>0</v>
      </c>
      <c r="U38" t="n">
        <v>0</v>
      </c>
      <c r="V38" t="n">
        <v>4.31</v>
      </c>
      <c r="W38" t="n">
        <v>0</v>
      </c>
      <c r="X38" t="n">
        <v>0</v>
      </c>
      <c r="Y38" t="n">
        <v>0</v>
      </c>
      <c r="Z38" t="n">
        <v>0</v>
      </c>
      <c r="AA38" s="20" t="n">
        <v>45525</v>
      </c>
      <c r="AB38" t="inlineStr">
        <is>
          <t>شركة (سالي للتسويق)</t>
        </is>
      </c>
      <c r="AC38" s="20" t="n">
        <v>45532</v>
      </c>
      <c r="AD38" t="n">
        <v>0</v>
      </c>
      <c r="AE38" t="n">
        <v>0</v>
      </c>
      <c r="AG38" t="n">
        <v>0</v>
      </c>
    </row>
    <row r="39">
      <c r="A39" t="inlineStr">
        <is>
          <t>ADTV</t>
        </is>
      </c>
      <c r="B39" t="inlineStr">
        <is>
          <t>RM</t>
        </is>
      </c>
      <c r="C39" t="inlineStr">
        <is>
          <t>RM.ADTV.00038</t>
        </is>
      </c>
      <c r="D39" t="inlineStr">
        <is>
          <t>عجينة كنافة Free sugar</t>
        </is>
      </c>
      <c r="E39" t="n">
        <v>75.8147</v>
      </c>
      <c r="F39" t="n">
        <v>128.885</v>
      </c>
      <c r="G39" t="inlineStr">
        <is>
          <t>408, 499, 801, 9112, 9108, 9401, 9402, 9304, 9405, 9408, 402, 401, 405, 306, 304, 108, 112, 499, 9108, 408, 9112, 9402, 801, 405, 9405, 108, 9401, 9408, 9304, 401, 402, 306, 112, 108, 304</t>
        </is>
      </c>
      <c r="H39" t="n">
        <v>250</v>
      </c>
      <c r="I39" t="n">
        <v>0</v>
      </c>
      <c r="J39" t="n">
        <v>0</v>
      </c>
      <c r="K39" t="n">
        <v>0</v>
      </c>
      <c r="L39" t="n">
        <v>0</v>
      </c>
      <c r="M39" t="n">
        <v>250</v>
      </c>
      <c r="N39" t="n">
        <v>0</v>
      </c>
      <c r="O39" t="n">
        <v>0</v>
      </c>
      <c r="P39" t="n">
        <v>0</v>
      </c>
      <c r="Q39" t="n">
        <v>0</v>
      </c>
      <c r="R39" t="n">
        <v>0</v>
      </c>
      <c r="S39" t="n">
        <v>0</v>
      </c>
      <c r="T39" t="n">
        <v>325.8147</v>
      </c>
      <c r="U39" t="n">
        <v>628.885</v>
      </c>
      <c r="V39" t="n">
        <v>1.9719</v>
      </c>
      <c r="W39" t="n">
        <v>163.086</v>
      </c>
      <c r="X39" t="n">
        <v>328.014</v>
      </c>
      <c r="Y39" t="n">
        <v>449.354</v>
      </c>
      <c r="Z39" t="n">
        <v>449.354</v>
      </c>
      <c r="AA39" s="20" t="n">
        <v>46112</v>
      </c>
      <c r="AB39" t="inlineStr">
        <is>
          <t>شركة  عبيد والنيربيه</t>
        </is>
      </c>
      <c r="AC39" s="20" t="n">
        <v>46081</v>
      </c>
      <c r="AD39" t="n">
        <v>49.9282</v>
      </c>
      <c r="AE39" t="n">
        <v>37.4461</v>
      </c>
      <c r="AF39" t="inlineStr">
        <is>
          <t>8:21</t>
        </is>
      </c>
      <c r="AG39" t="n">
        <v>500</v>
      </c>
    </row>
    <row r="40">
      <c r="A40" t="inlineStr">
        <is>
          <t>ADTV</t>
        </is>
      </c>
      <c r="B40" t="inlineStr">
        <is>
          <t>RM</t>
        </is>
      </c>
      <c r="C40" t="inlineStr">
        <is>
          <t>RM.ADTV.00039</t>
        </is>
      </c>
      <c r="D40" t="inlineStr">
        <is>
          <t>غزل البنات</t>
        </is>
      </c>
      <c r="V40" t="n">
        <v>0</v>
      </c>
      <c r="W40" t="n">
        <v>0</v>
      </c>
      <c r="X40" t="n">
        <v>0</v>
      </c>
      <c r="Y40" t="n">
        <v>0</v>
      </c>
      <c r="Z40" t="n">
        <v>0</v>
      </c>
      <c r="AA40" s="20" t="n">
        <v>2</v>
      </c>
      <c r="AC40" s="20" t="n">
        <v>2</v>
      </c>
      <c r="AD40" t="n">
        <v>0</v>
      </c>
      <c r="AE40" t="n">
        <v>0</v>
      </c>
    </row>
    <row r="41">
      <c r="A41" t="inlineStr">
        <is>
          <t>ADTV</t>
        </is>
      </c>
      <c r="B41" t="inlineStr">
        <is>
          <t>RM</t>
        </is>
      </c>
      <c r="C41" t="inlineStr">
        <is>
          <t>RM.ADTV.00040</t>
        </is>
      </c>
      <c r="D41" t="inlineStr">
        <is>
          <t>Sweetened Condensed Milk</t>
        </is>
      </c>
      <c r="E41" t="n">
        <v>11005.1921</v>
      </c>
      <c r="F41" t="n">
        <v>22347.886</v>
      </c>
      <c r="G41" t="inlineStr">
        <is>
          <t>499, 9108, 801, 605, 9402, 9401, 403, 401, 402, 301, 108, 102, 101, 403, 301, 402, 401, 605, 101, 102, 108, 103, 9108, 9402, 499, 801, 9401, 103, 103</t>
        </is>
      </c>
      <c r="H41" t="n">
        <v>0</v>
      </c>
      <c r="I41" t="n">
        <v>0</v>
      </c>
      <c r="J41" t="n">
        <v>0</v>
      </c>
      <c r="K41" t="n">
        <v>0</v>
      </c>
      <c r="L41" t="n">
        <v>0</v>
      </c>
      <c r="M41" t="n">
        <v>0</v>
      </c>
      <c r="N41" t="n">
        <v>0</v>
      </c>
      <c r="O41" t="n">
        <v>0</v>
      </c>
      <c r="P41" t="n">
        <v>0</v>
      </c>
      <c r="Q41" t="n">
        <v>-25</v>
      </c>
      <c r="R41" t="n">
        <v>0</v>
      </c>
      <c r="S41" t="n">
        <v>-25</v>
      </c>
      <c r="T41" t="n">
        <v>10980.1921</v>
      </c>
      <c r="U41" t="n">
        <v>22297.2446</v>
      </c>
      <c r="V41" t="n">
        <v>2.0307</v>
      </c>
      <c r="W41" t="n">
        <v>47.812</v>
      </c>
      <c r="X41" t="n">
        <v>110.812</v>
      </c>
      <c r="Y41" t="n">
        <v>110.812</v>
      </c>
      <c r="Z41" t="n">
        <v>110.812</v>
      </c>
      <c r="AA41" s="20" t="n">
        <v>45256</v>
      </c>
      <c r="AB41" t="inlineStr">
        <is>
          <t>Sweetened.02/2023</t>
        </is>
      </c>
      <c r="AC41" s="20" t="n">
        <v>46106</v>
      </c>
      <c r="AD41" t="n">
        <v>12.3124</v>
      </c>
      <c r="AE41" t="n">
        <v>9.234299999999999</v>
      </c>
      <c r="AF41" t="inlineStr">
        <is>
          <t>1189:1</t>
        </is>
      </c>
      <c r="AG41" t="n">
        <v>0</v>
      </c>
    </row>
    <row r="42">
      <c r="A42" t="inlineStr">
        <is>
          <t>ADTV</t>
        </is>
      </c>
      <c r="B42" t="inlineStr">
        <is>
          <t>RM</t>
        </is>
      </c>
      <c r="C42" t="inlineStr">
        <is>
          <t>RM.ADTV.00041</t>
        </is>
      </c>
      <c r="D42" t="inlineStr">
        <is>
          <t xml:space="preserve">Resistamy 368 - 25 kg </t>
        </is>
      </c>
      <c r="E42" t="n">
        <v>4377.6299</v>
      </c>
      <c r="F42" t="n">
        <v>16634.9936</v>
      </c>
      <c r="G42" t="inlineStr">
        <is>
          <t>402, 306, 403, 108, 112, 102, 110, 9112, 301, 605, 499, 9108, 9110, 9112, 9102, 9403, 9402, 102, 108, 112, 110, 402, 605, 403, 306, 301, 9403, 403, 108, 9403, 499, 9102, 9108, 112, 9402, 9112, 9110</t>
        </is>
      </c>
      <c r="H42" t="n">
        <v>0</v>
      </c>
      <c r="I42" t="n">
        <v>0</v>
      </c>
      <c r="J42" t="n">
        <v>0</v>
      </c>
      <c r="K42" t="n">
        <v>0</v>
      </c>
      <c r="L42" t="n">
        <v>0</v>
      </c>
      <c r="M42" t="n">
        <v>0</v>
      </c>
      <c r="N42" t="n">
        <v>0</v>
      </c>
      <c r="O42" t="n">
        <v>0</v>
      </c>
      <c r="P42" t="n">
        <v>0</v>
      </c>
      <c r="Q42" t="n">
        <v>-29.366</v>
      </c>
      <c r="R42" t="n">
        <v>0</v>
      </c>
      <c r="S42" t="n">
        <v>-29.366</v>
      </c>
      <c r="T42" t="n">
        <v>4348.2639</v>
      </c>
      <c r="U42" t="n">
        <v>16523.4028</v>
      </c>
      <c r="V42" t="n">
        <v>3.8</v>
      </c>
      <c r="W42" t="n">
        <v>104.0768</v>
      </c>
      <c r="X42" t="n">
        <v>277.9878</v>
      </c>
      <c r="Y42" t="n">
        <v>377.3698</v>
      </c>
      <c r="Z42" t="n">
        <v>412.3918</v>
      </c>
      <c r="AA42" s="20" t="n">
        <v>44887</v>
      </c>
      <c r="AB42" t="inlineStr">
        <is>
          <t>شركة نبيل احمد محمد اسماعيل وشريكته</t>
        </is>
      </c>
      <c r="AC42" s="20" t="n">
        <v>46112</v>
      </c>
      <c r="AD42" t="n">
        <v>41.9299</v>
      </c>
      <c r="AE42" t="n">
        <v>34.3659</v>
      </c>
      <c r="AF42" t="inlineStr">
        <is>
          <t>126:15</t>
        </is>
      </c>
      <c r="AG42" t="n">
        <v>0</v>
      </c>
    </row>
    <row r="43">
      <c r="A43" t="inlineStr">
        <is>
          <t>ADTV</t>
        </is>
      </c>
      <c r="B43" t="inlineStr">
        <is>
          <t>RM</t>
        </is>
      </c>
      <c r="C43" t="inlineStr">
        <is>
          <t>RM.ADTV.00042</t>
        </is>
      </c>
      <c r="D43" t="inlineStr">
        <is>
          <t>عجينة كنافة خشنة</t>
        </is>
      </c>
      <c r="E43" t="n">
        <v>6483.5871</v>
      </c>
      <c r="F43" t="n">
        <v>10419.1947</v>
      </c>
      <c r="G43" t="inlineStr">
        <is>
          <t>801, 9112, 408, 9402, 409, 405, 112, 9108, 9409, 499, 9405, 9406, 9304, 9406, 9408, 605, 9108, 9401, 9605, 9405, 409, 499, 108, 405, 408, 406, 101, 306, 403, 605, 402, 401, 406, 110, 112, 304, 108, 101, 9402, 9401, 9304, 9405, 9605, 9408, 9406, 9409, 9112, 9108, 801, 499, 408, 406, 605, 409, 9112, 110, 112, 9408, 9409, 108, 403, 306, 402, 401, 405, 304</t>
        </is>
      </c>
      <c r="H43" t="n">
        <v>19505</v>
      </c>
      <c r="I43" t="n">
        <v>0</v>
      </c>
      <c r="J43" t="n">
        <v>352.654</v>
      </c>
      <c r="K43" t="n">
        <v>0</v>
      </c>
      <c r="L43" t="n">
        <v>0</v>
      </c>
      <c r="M43" t="n">
        <v>19857.654</v>
      </c>
      <c r="N43" t="n">
        <v>0</v>
      </c>
      <c r="O43" t="n">
        <v>0</v>
      </c>
      <c r="P43" t="n">
        <v>-1313.552</v>
      </c>
      <c r="Q43" t="n">
        <v>-13069.815</v>
      </c>
      <c r="R43" t="n">
        <v>-0.6</v>
      </c>
      <c r="S43" t="n">
        <v>-14383.967</v>
      </c>
      <c r="T43" t="n">
        <v>11957.2741</v>
      </c>
      <c r="U43" t="n">
        <v>20197.637</v>
      </c>
      <c r="V43" t="n">
        <v>1.5929</v>
      </c>
      <c r="W43" t="n">
        <v>44792.7906</v>
      </c>
      <c r="X43" t="n">
        <v>93943.6112</v>
      </c>
      <c r="Y43" t="n">
        <v>165774.735</v>
      </c>
      <c r="Z43" t="n">
        <v>241758.196</v>
      </c>
      <c r="AA43" s="20" t="n">
        <v>46111</v>
      </c>
      <c r="AB43" t="inlineStr">
        <is>
          <t>رمضان ابولبه واولاده  - مورد</t>
        </is>
      </c>
      <c r="AC43" s="20" t="n">
        <v>46112</v>
      </c>
      <c r="AD43" t="n">
        <v>18419.415</v>
      </c>
      <c r="AE43" t="n">
        <v>20146.5163</v>
      </c>
      <c r="AF43" t="inlineStr">
        <is>
          <t>0:17</t>
        </is>
      </c>
      <c r="AG43" t="n">
        <v>32218.5</v>
      </c>
    </row>
    <row r="44">
      <c r="A44" t="inlineStr">
        <is>
          <t>ADTV</t>
        </is>
      </c>
      <c r="B44" t="inlineStr">
        <is>
          <t>RM</t>
        </is>
      </c>
      <c r="C44" t="inlineStr">
        <is>
          <t>RM.ADTV.00043</t>
        </is>
      </c>
      <c r="D44" t="inlineStr">
        <is>
          <t>مميع</t>
        </is>
      </c>
      <c r="E44" t="n">
        <v>1787.8534</v>
      </c>
      <c r="F44" t="n">
        <v>7151.4136</v>
      </c>
      <c r="G44" t="inlineStr">
        <is>
          <t>112, 108, 102, 101, 402, 605, 405, 409, 401, 403, 306, 499, 9112, 408, 9402, 9108, 9409, 112, 9401, 9403, 9102, 408, 405, 102, 403, 112, 9112, 401, 102, 101, 409, 9403, 9405, 9605, 9405, 108, 605, 9408, 9401, 108, 9408, 9409, 402, 403, 401, 306, 499, 405, 408, 9108, 9112, 9102, 605, 409, 9408, 9405, 9402, 9401, 9409, 9403, 9605</t>
        </is>
      </c>
      <c r="H44" t="n">
        <v>1000</v>
      </c>
      <c r="I44" t="n">
        <v>0</v>
      </c>
      <c r="J44" t="n">
        <v>0</v>
      </c>
      <c r="K44" t="n">
        <v>0</v>
      </c>
      <c r="L44" t="n">
        <v>0</v>
      </c>
      <c r="M44" t="n">
        <v>1000</v>
      </c>
      <c r="N44" t="n">
        <v>0</v>
      </c>
      <c r="O44" t="n">
        <v>0</v>
      </c>
      <c r="P44" t="n">
        <v>0</v>
      </c>
      <c r="Q44" t="n">
        <v>-423.083</v>
      </c>
      <c r="R44" t="n">
        <v>-0.5</v>
      </c>
      <c r="S44" t="n">
        <v>-423.583</v>
      </c>
      <c r="T44" t="n">
        <v>2364.2704</v>
      </c>
      <c r="U44" t="n">
        <v>9457.0816</v>
      </c>
      <c r="V44" t="n">
        <v>4</v>
      </c>
      <c r="W44" t="n">
        <v>1510.7054</v>
      </c>
      <c r="X44" t="n">
        <v>3029.7984</v>
      </c>
      <c r="Y44" t="n">
        <v>4973.8804</v>
      </c>
      <c r="Z44" t="n">
        <v>6955.3324</v>
      </c>
      <c r="AA44" s="20" t="n">
        <v>46098</v>
      </c>
      <c r="AB44" t="inlineStr">
        <is>
          <t>شركة وديع فينان وشركاه</t>
        </is>
      </c>
      <c r="AC44" s="20" t="n">
        <v>46112</v>
      </c>
      <c r="AD44" t="n">
        <v>552.6532999999999</v>
      </c>
      <c r="AE44" t="n">
        <v>579.611</v>
      </c>
      <c r="AF44" t="inlineStr">
        <is>
          <t>4:2</t>
        </is>
      </c>
      <c r="AG44" t="n">
        <v>4000</v>
      </c>
    </row>
    <row r="45">
      <c r="A45" t="inlineStr">
        <is>
          <t>ADTV</t>
        </is>
      </c>
      <c r="B45" t="inlineStr">
        <is>
          <t>RM</t>
        </is>
      </c>
      <c r="C45" t="inlineStr">
        <is>
          <t>RM.ADTV.00044</t>
        </is>
      </c>
      <c r="D45" t="inlineStr">
        <is>
          <t>البوتاسيوم سوربات</t>
        </is>
      </c>
      <c r="E45" t="n">
        <v>125.1285</v>
      </c>
      <c r="F45" t="n">
        <v>450.6837</v>
      </c>
      <c r="G45" t="inlineStr">
        <is>
          <t>9605, 9403, 9402, 9103, 605, 9102, 9112, 9108, 499, 306, 403, 112, 108, 605, 108, 9605, 9403, 110, 102, 9112, 403, 9403, 103, 112, 9103, 9102, 9108, 499, 9402, 9112, 306, 403, 605, 103, 102, 108, 112, 110</t>
        </is>
      </c>
      <c r="H45" t="n">
        <v>0</v>
      </c>
      <c r="I45" t="n">
        <v>0</v>
      </c>
      <c r="J45" t="n">
        <v>0</v>
      </c>
      <c r="K45" t="n">
        <v>0</v>
      </c>
      <c r="L45" t="n">
        <v>0</v>
      </c>
      <c r="M45" t="n">
        <v>0</v>
      </c>
      <c r="N45" t="n">
        <v>0</v>
      </c>
      <c r="O45" t="n">
        <v>0</v>
      </c>
      <c r="P45" t="n">
        <v>0</v>
      </c>
      <c r="Q45" t="n">
        <v>-0.994</v>
      </c>
      <c r="R45" t="n">
        <v>-0.399</v>
      </c>
      <c r="S45" t="n">
        <v>-1.393</v>
      </c>
      <c r="T45" t="n">
        <v>123.7355</v>
      </c>
      <c r="U45" t="n">
        <v>445.3903</v>
      </c>
      <c r="V45" t="n">
        <v>3.6361</v>
      </c>
      <c r="W45" t="n">
        <v>3.4764</v>
      </c>
      <c r="X45" t="n">
        <v>5.4704</v>
      </c>
      <c r="Y45" t="n">
        <v>9.410399999999999</v>
      </c>
      <c r="Z45" t="n">
        <v>10.4114</v>
      </c>
      <c r="AA45" s="20" t="n">
        <v>45844</v>
      </c>
      <c r="AB45" t="inlineStr">
        <is>
          <t>زهرة يافا للتجارة JFT</t>
        </is>
      </c>
      <c r="AC45" s="20" t="n">
        <v>46112</v>
      </c>
      <c r="AD45" t="n">
        <v>1.0456</v>
      </c>
      <c r="AE45" t="n">
        <v>0.8676</v>
      </c>
      <c r="AF45" t="inlineStr">
        <is>
          <t>142:18</t>
        </is>
      </c>
      <c r="AG45" t="n">
        <v>0</v>
      </c>
    </row>
    <row r="46">
      <c r="A46" t="inlineStr">
        <is>
          <t>ADTV</t>
        </is>
      </c>
      <c r="B46" t="inlineStr">
        <is>
          <t>RM</t>
        </is>
      </c>
      <c r="C46" t="inlineStr">
        <is>
          <t>RM.ADTV.00045</t>
        </is>
      </c>
      <c r="D46" t="inlineStr">
        <is>
          <t>خل ابيض</t>
        </is>
      </c>
      <c r="E46" t="n">
        <v>801.7827</v>
      </c>
      <c r="F46" t="n">
        <v>251.2479</v>
      </c>
      <c r="G46" t="inlineStr">
        <is>
          <t>402, 499, 803, 402, 803, 499, 803</t>
        </is>
      </c>
      <c r="H46" t="n">
        <v>3200</v>
      </c>
      <c r="I46" t="n">
        <v>0</v>
      </c>
      <c r="J46" t="n">
        <v>0</v>
      </c>
      <c r="K46" t="n">
        <v>0</v>
      </c>
      <c r="L46" t="n">
        <v>0</v>
      </c>
      <c r="M46" t="n">
        <v>3200</v>
      </c>
      <c r="N46" t="n">
        <v>0</v>
      </c>
      <c r="O46" t="n">
        <v>0</v>
      </c>
      <c r="P46" t="n">
        <v>0</v>
      </c>
      <c r="Q46" t="n">
        <v>-800</v>
      </c>
      <c r="R46" t="n">
        <v>0</v>
      </c>
      <c r="S46" t="n">
        <v>-800</v>
      </c>
      <c r="T46" t="n">
        <v>3201.7827</v>
      </c>
      <c r="U46" t="n">
        <v>1001.2479</v>
      </c>
      <c r="V46" t="n">
        <v>0.3125</v>
      </c>
      <c r="W46" t="n">
        <v>1069.465</v>
      </c>
      <c r="X46" t="n">
        <v>1553.465</v>
      </c>
      <c r="Y46" t="n">
        <v>1553.465</v>
      </c>
      <c r="Z46" t="n">
        <v>1553.465</v>
      </c>
      <c r="AA46" s="20" t="n">
        <v>46112</v>
      </c>
      <c r="AB46" t="inlineStr">
        <is>
          <t>مؤسسة الزنبقة للاستيراد والتصدير - مورد</t>
        </is>
      </c>
      <c r="AC46" s="20" t="n">
        <v>46106</v>
      </c>
      <c r="AD46" t="n">
        <v>172.6072</v>
      </c>
      <c r="AE46" t="n">
        <v>129.4554</v>
      </c>
      <c r="AF46" t="inlineStr">
        <is>
          <t>24:21</t>
        </is>
      </c>
      <c r="AG46" t="n">
        <v>1000</v>
      </c>
    </row>
    <row r="47">
      <c r="A47" t="inlineStr">
        <is>
          <t>ADTV</t>
        </is>
      </c>
      <c r="B47" t="inlineStr">
        <is>
          <t>RM</t>
        </is>
      </c>
      <c r="C47" t="inlineStr">
        <is>
          <t>RM.ADTV.00046</t>
        </is>
      </c>
      <c r="D47" t="inlineStr">
        <is>
          <t>خميرة فورية</t>
        </is>
      </c>
      <c r="E47" t="n">
        <v>0.06</v>
      </c>
      <c r="F47" t="n">
        <v>0.9</v>
      </c>
      <c r="G47" t="inlineStr">
        <is>
          <t>499, 402, 402, 499</t>
        </is>
      </c>
      <c r="H47" t="n">
        <v>0</v>
      </c>
      <c r="I47" t="n">
        <v>0</v>
      </c>
      <c r="J47" t="n">
        <v>0</v>
      </c>
      <c r="K47" t="n">
        <v>0</v>
      </c>
      <c r="L47" t="n">
        <v>0</v>
      </c>
      <c r="M47" t="n">
        <v>0</v>
      </c>
      <c r="N47" t="n">
        <v>0</v>
      </c>
      <c r="O47" t="n">
        <v>0</v>
      </c>
      <c r="P47" t="n">
        <v>0</v>
      </c>
      <c r="Q47" t="n">
        <v>0</v>
      </c>
      <c r="R47" t="n">
        <v>0</v>
      </c>
      <c r="S47" t="n">
        <v>0</v>
      </c>
      <c r="T47" t="n">
        <v>0.06</v>
      </c>
      <c r="U47" t="n">
        <v>0.9</v>
      </c>
      <c r="V47" t="n">
        <v>15</v>
      </c>
      <c r="W47" t="n">
        <v>0</v>
      </c>
      <c r="X47" t="n">
        <v>0</v>
      </c>
      <c r="Y47" t="n">
        <v>0</v>
      </c>
      <c r="Z47" t="n">
        <v>0</v>
      </c>
      <c r="AA47" s="20" t="n">
        <v>45246</v>
      </c>
      <c r="AB47" t="inlineStr">
        <is>
          <t>Cash Customer - مورد</t>
        </is>
      </c>
      <c r="AC47" s="20" t="n">
        <v>2</v>
      </c>
      <c r="AD47" t="n">
        <v>0</v>
      </c>
      <c r="AE47" t="n">
        <v>0</v>
      </c>
      <c r="AG47" t="n">
        <v>0</v>
      </c>
    </row>
    <row r="48">
      <c r="A48" t="inlineStr">
        <is>
          <t>ADTV</t>
        </is>
      </c>
      <c r="B48" t="inlineStr">
        <is>
          <t>RM</t>
        </is>
      </c>
      <c r="C48" t="inlineStr">
        <is>
          <t>RM.ADTV.00047</t>
        </is>
      </c>
      <c r="D48" t="inlineStr">
        <is>
          <t>Sodium Benzoate 25 kg</t>
        </is>
      </c>
      <c r="E48" t="n">
        <v>43.293</v>
      </c>
      <c r="F48" t="n">
        <v>0</v>
      </c>
      <c r="G48" t="inlineStr">
        <is>
          <t>306, 403, 108, 102, 103, 112, 110, 499, 9402, 9108, 9103, 9102, 9112, 9110, 9403, 108, 403, 103, 112, 306, 403, 108, 112, 9112, 110, 9403, 102, 499, 9112, 9110, 9108, 9403, 9402, 9102, 9103</t>
        </is>
      </c>
      <c r="H48" t="n">
        <v>0</v>
      </c>
      <c r="I48" t="n">
        <v>0</v>
      </c>
      <c r="J48" t="n">
        <v>0.296</v>
      </c>
      <c r="K48" t="n">
        <v>0</v>
      </c>
      <c r="L48" t="n">
        <v>0</v>
      </c>
      <c r="M48" t="n">
        <v>0.296</v>
      </c>
      <c r="N48" t="n">
        <v>0</v>
      </c>
      <c r="O48" t="n">
        <v>0</v>
      </c>
      <c r="P48" t="n">
        <v>-0.296</v>
      </c>
      <c r="Q48" t="n">
        <v>-0.592</v>
      </c>
      <c r="R48" t="n">
        <v>0</v>
      </c>
      <c r="S48" t="n">
        <v>-0.888</v>
      </c>
      <c r="T48" t="n">
        <v>42.701</v>
      </c>
      <c r="U48" t="n">
        <v>0</v>
      </c>
      <c r="V48" t="n">
        <v>1</v>
      </c>
      <c r="W48" t="n">
        <v>1.776</v>
      </c>
      <c r="X48" t="n">
        <v>2.96</v>
      </c>
      <c r="Y48" t="n">
        <v>5.326</v>
      </c>
      <c r="Z48" t="n">
        <v>5.626</v>
      </c>
      <c r="AA48" s="20" t="n">
        <v>45418</v>
      </c>
      <c r="AB48" t="inlineStr">
        <is>
          <t>زهرة يافا للتجارة JFT</t>
        </is>
      </c>
      <c r="AC48" s="20" t="n">
        <v>46112</v>
      </c>
      <c r="AD48" t="n">
        <v>0.5917</v>
      </c>
      <c r="AE48" t="n">
        <v>0.4688</v>
      </c>
      <c r="AF48" t="inlineStr">
        <is>
          <t>91:2</t>
        </is>
      </c>
      <c r="AG48" t="n">
        <v>0</v>
      </c>
    </row>
    <row r="49">
      <c r="A49" t="inlineStr">
        <is>
          <t>ADTV</t>
        </is>
      </c>
      <c r="B49" t="inlineStr">
        <is>
          <t>RM</t>
        </is>
      </c>
      <c r="C49" t="inlineStr">
        <is>
          <t>RM.ADTV.00048</t>
        </is>
      </c>
      <c r="D49" t="inlineStr">
        <is>
          <t xml:space="preserve">Non Dairy Cremer 25 kg </t>
        </is>
      </c>
      <c r="E49" t="n">
        <v>2098.3452</v>
      </c>
      <c r="F49" t="n">
        <v>4726.5939</v>
      </c>
      <c r="G49" t="inlineStr">
        <is>
          <t>9108, 112, 499, 405, 9112, 408, 9112, 405, 102, 408, 9605, 9405, 9405, 108, 9108, 9408, 605, 108, 102, 112, 605, 301, 306, 605, 499, 9108, 9112, 9408, 9605, 9405, 306, 408, 405, 108, 112, 9408, 301</t>
        </is>
      </c>
      <c r="H49" t="n">
        <v>0</v>
      </c>
      <c r="I49" t="n">
        <v>0</v>
      </c>
      <c r="J49" t="n">
        <v>0</v>
      </c>
      <c r="K49" t="n">
        <v>0</v>
      </c>
      <c r="L49" t="n">
        <v>0</v>
      </c>
      <c r="M49" t="n">
        <v>0</v>
      </c>
      <c r="N49" t="n">
        <v>0</v>
      </c>
      <c r="O49" t="n">
        <v>0</v>
      </c>
      <c r="P49" t="n">
        <v>0</v>
      </c>
      <c r="Q49" t="n">
        <v>-602.434</v>
      </c>
      <c r="R49" t="n">
        <v>-2.5705</v>
      </c>
      <c r="S49" t="n">
        <v>-605.0045</v>
      </c>
      <c r="T49" t="n">
        <v>1493.3407</v>
      </c>
      <c r="U49" t="n">
        <v>3363.8006</v>
      </c>
      <c r="V49" t="n">
        <v>1.9569</v>
      </c>
      <c r="W49" t="n">
        <v>8347.0852</v>
      </c>
      <c r="X49" t="n">
        <v>8357.7127</v>
      </c>
      <c r="Y49" t="n">
        <v>8392.2127</v>
      </c>
      <c r="Z49" t="n">
        <v>8442.2127</v>
      </c>
      <c r="AA49" s="20" t="n">
        <v>45298</v>
      </c>
      <c r="AB49" t="inlineStr">
        <is>
          <t>OMAN.01/2024</t>
        </is>
      </c>
      <c r="AC49" s="20" t="n">
        <v>46106</v>
      </c>
      <c r="AD49" t="n">
        <v>932.468</v>
      </c>
      <c r="AE49" t="n">
        <v>703.5177</v>
      </c>
      <c r="AF49" t="inlineStr">
        <is>
          <t>2:3</t>
        </is>
      </c>
      <c r="AG49" t="n">
        <v>0</v>
      </c>
    </row>
    <row r="50">
      <c r="A50" t="inlineStr">
        <is>
          <t>ADTV</t>
        </is>
      </c>
      <c r="B50" t="inlineStr">
        <is>
          <t>RM</t>
        </is>
      </c>
      <c r="C50" t="inlineStr">
        <is>
          <t>RM.ADTV.00049</t>
        </is>
      </c>
      <c r="D50" t="inlineStr">
        <is>
          <t>CAPOL 11-5519</t>
        </is>
      </c>
      <c r="E50" t="n">
        <v>223.4755</v>
      </c>
      <c r="F50" t="n">
        <v>1859.6449</v>
      </c>
      <c r="G50" t="inlineStr">
        <is>
          <t>9102, 9402, 9401, 9403, 9108, 9112, 409, 499, 102, 101, 108, 112, 403, 306, 401, 402, 203, 9401, 103, 9102, 102, 9403, 9112, 409, 9108, 499, 9402, 112, 102, 108, 101, 103, 403, 306, 203, 402, 401</t>
        </is>
      </c>
      <c r="H50" t="n">
        <v>0</v>
      </c>
      <c r="I50" t="n">
        <v>0</v>
      </c>
      <c r="J50" t="n">
        <v>0</v>
      </c>
      <c r="K50" t="n">
        <v>0</v>
      </c>
      <c r="L50" t="n">
        <v>0</v>
      </c>
      <c r="M50" t="n">
        <v>0</v>
      </c>
      <c r="N50" t="n">
        <v>0</v>
      </c>
      <c r="O50" t="n">
        <v>0</v>
      </c>
      <c r="P50" t="n">
        <v>0</v>
      </c>
      <c r="Q50" t="n">
        <v>0</v>
      </c>
      <c r="R50" t="n">
        <v>0</v>
      </c>
      <c r="S50" t="n">
        <v>0</v>
      </c>
      <c r="T50" t="n">
        <v>223.4755</v>
      </c>
      <c r="U50" t="n">
        <v>1859.6449</v>
      </c>
      <c r="V50" t="n">
        <v>8.3215</v>
      </c>
      <c r="W50" t="n">
        <v>0.9768</v>
      </c>
      <c r="X50" t="n">
        <v>18.3238</v>
      </c>
      <c r="Y50" t="n">
        <v>95.6058</v>
      </c>
      <c r="Z50" t="n">
        <v>396.7533</v>
      </c>
      <c r="AA50" s="20" t="n">
        <v>2</v>
      </c>
      <c r="AC50" s="20" t="n">
        <v>46081</v>
      </c>
      <c r="AD50" t="n">
        <v>10.6228</v>
      </c>
      <c r="AE50" t="n">
        <v>33.0627</v>
      </c>
      <c r="AF50" t="inlineStr">
        <is>
          <t>6:22</t>
        </is>
      </c>
      <c r="AG50" t="n">
        <v>0</v>
      </c>
    </row>
    <row r="51">
      <c r="A51" t="inlineStr">
        <is>
          <t>ADTV</t>
        </is>
      </c>
      <c r="B51" t="inlineStr">
        <is>
          <t>RM</t>
        </is>
      </c>
      <c r="C51" t="inlineStr">
        <is>
          <t>RM.ADTV.00050</t>
        </is>
      </c>
      <c r="D51" t="inlineStr">
        <is>
          <t>CAPOL 425 M</t>
        </is>
      </c>
      <c r="E51" t="n">
        <v>1428.6253</v>
      </c>
      <c r="F51" t="n">
        <v>21266.7823</v>
      </c>
      <c r="G51" t="inlineStr">
        <is>
          <t>103, 403, 9102, 102, 108, 9405, 9403, 405, 9112, 9104, 9402, 9103, 9102, 499, 9108, 103, 112, 104, 108, 102, 101, 203, 701, 306, 403, 101, 102, 112, 108, 104, 203, 403, 306, 9402, 9104, 9405, 9403, 701, 9102, 9103, 9108, 9112, 499, 405</t>
        </is>
      </c>
      <c r="H51" t="n">
        <v>0</v>
      </c>
      <c r="I51" t="n">
        <v>0</v>
      </c>
      <c r="J51" t="n">
        <v>0</v>
      </c>
      <c r="K51" t="n">
        <v>0</v>
      </c>
      <c r="L51" t="n">
        <v>0</v>
      </c>
      <c r="M51" t="n">
        <v>0</v>
      </c>
      <c r="N51" t="n">
        <v>0</v>
      </c>
      <c r="O51" t="n">
        <v>0</v>
      </c>
      <c r="P51" t="n">
        <v>-27.45</v>
      </c>
      <c r="Q51" t="n">
        <v>-8.01</v>
      </c>
      <c r="R51" t="n">
        <v>0</v>
      </c>
      <c r="S51" t="n">
        <v>-35.46</v>
      </c>
      <c r="T51" t="n">
        <v>1393.1653</v>
      </c>
      <c r="U51" t="n">
        <v>20738.9199</v>
      </c>
      <c r="V51" t="n">
        <v>14.8856</v>
      </c>
      <c r="W51" t="n">
        <v>41.6958</v>
      </c>
      <c r="X51" t="n">
        <v>108.1575</v>
      </c>
      <c r="Y51" t="n">
        <v>151.1615</v>
      </c>
      <c r="Z51" t="n">
        <v>196.7331</v>
      </c>
      <c r="AA51" s="20" t="n">
        <v>45540</v>
      </c>
      <c r="AB51" t="inlineStr">
        <is>
          <t>CAPOL.03/2024</t>
        </is>
      </c>
      <c r="AC51" s="20" t="n">
        <v>46112</v>
      </c>
      <c r="AD51" t="n">
        <v>16.7957</v>
      </c>
      <c r="AE51" t="n">
        <v>16.3944</v>
      </c>
      <c r="AF51" t="inlineStr">
        <is>
          <t>84:29</t>
        </is>
      </c>
      <c r="AG51" t="n">
        <v>0</v>
      </c>
    </row>
    <row r="52">
      <c r="A52" t="inlineStr">
        <is>
          <t>ADTV</t>
        </is>
      </c>
      <c r="B52" t="inlineStr">
        <is>
          <t>RM</t>
        </is>
      </c>
      <c r="C52" t="inlineStr">
        <is>
          <t>RM.ADTV.00051</t>
        </is>
      </c>
      <c r="D52" t="inlineStr">
        <is>
          <t>CAPOL 254 N</t>
        </is>
      </c>
      <c r="E52" t="n">
        <v>1805.3114</v>
      </c>
      <c r="F52" t="n">
        <v>10125.9079</v>
      </c>
      <c r="G52" t="inlineStr">
        <is>
          <t>301, 112, 104, 108, 306, 402, 403, 9403, 9112, 9102, 9108, 499, 701, 9402, 9301, 9103, 9104, 306, 301, 403, 402, 701, 112, 102, 108, 103, 104, 9108, 108, 301, 9403, 9301, 9102, 403, 9403, 102, 103, 102, 9112, 9301, 9104, 499, 9402, 9103, 9102, 9108</t>
        </is>
      </c>
      <c r="H52" t="n">
        <v>0</v>
      </c>
      <c r="I52" t="n">
        <v>0</v>
      </c>
      <c r="J52" t="n">
        <v>25</v>
      </c>
      <c r="K52" t="n">
        <v>8.460000000000001</v>
      </c>
      <c r="L52" t="n">
        <v>0</v>
      </c>
      <c r="M52" t="n">
        <v>33.46</v>
      </c>
      <c r="N52" t="n">
        <v>0</v>
      </c>
      <c r="O52" t="n">
        <v>-50</v>
      </c>
      <c r="P52" t="n">
        <v>0</v>
      </c>
      <c r="Q52" t="n">
        <v>-124.521</v>
      </c>
      <c r="R52" t="n">
        <v>0</v>
      </c>
      <c r="S52" t="n">
        <v>-174.521</v>
      </c>
      <c r="T52" t="n">
        <v>1664.2504</v>
      </c>
      <c r="U52" t="n">
        <v>9336.1787</v>
      </c>
      <c r="V52" t="n">
        <v>5.598</v>
      </c>
      <c r="W52" t="n">
        <v>744.6812</v>
      </c>
      <c r="X52" t="n">
        <v>1103.9397</v>
      </c>
      <c r="Y52" t="n">
        <v>1181.0307</v>
      </c>
      <c r="Z52" t="n">
        <v>1195.9107</v>
      </c>
      <c r="AA52" s="20" t="n">
        <v>45540</v>
      </c>
      <c r="AB52" t="inlineStr">
        <is>
          <t>CAPOL.03/2024</t>
        </is>
      </c>
      <c r="AC52" s="20" t="n">
        <v>46112</v>
      </c>
      <c r="AD52" t="n">
        <v>131.2256</v>
      </c>
      <c r="AE52" t="n">
        <v>99.6592</v>
      </c>
      <c r="AF52" t="inlineStr">
        <is>
          <t>16:20</t>
        </is>
      </c>
      <c r="AG52" t="n">
        <v>0</v>
      </c>
    </row>
    <row r="53">
      <c r="A53" t="inlineStr">
        <is>
          <t>ADTV</t>
        </is>
      </c>
      <c r="B53" t="inlineStr">
        <is>
          <t>RM</t>
        </is>
      </c>
      <c r="C53" t="inlineStr">
        <is>
          <t>RM.ADTV.00052</t>
        </is>
      </c>
      <c r="D53" t="inlineStr">
        <is>
          <t>Quick Lac IPA</t>
        </is>
      </c>
      <c r="E53" t="n">
        <v>655.4203</v>
      </c>
      <c r="F53" t="n">
        <v>12393.6023</v>
      </c>
      <c r="G53" t="inlineStr">
        <is>
          <t>108, 102, 403, 306, 9402, 499, 9108, 102, 108, 108, 403, 306, 499, 9108, 9402</t>
        </is>
      </c>
      <c r="H53" t="n">
        <v>0</v>
      </c>
      <c r="I53" t="n">
        <v>0</v>
      </c>
      <c r="J53" t="n">
        <v>2.45</v>
      </c>
      <c r="K53" t="n">
        <v>0</v>
      </c>
      <c r="L53" t="n">
        <v>0</v>
      </c>
      <c r="M53" t="n">
        <v>2.45</v>
      </c>
      <c r="N53" t="n">
        <v>0</v>
      </c>
      <c r="O53" t="n">
        <v>0</v>
      </c>
      <c r="P53" t="n">
        <v>0</v>
      </c>
      <c r="Q53" t="n">
        <v>0</v>
      </c>
      <c r="R53" t="n">
        <v>0</v>
      </c>
      <c r="S53" t="n">
        <v>0</v>
      </c>
      <c r="T53" t="n">
        <v>657.8703</v>
      </c>
      <c r="U53" t="n">
        <v>12439.0554</v>
      </c>
      <c r="V53" t="n">
        <v>18.5523</v>
      </c>
      <c r="W53" t="n">
        <v>1.9068</v>
      </c>
      <c r="X53" t="n">
        <v>1.9068</v>
      </c>
      <c r="Y53" t="n">
        <v>1.9068</v>
      </c>
      <c r="Z53" t="n">
        <v>1.9068</v>
      </c>
      <c r="AA53" s="20" t="n">
        <v>45587</v>
      </c>
      <c r="AB53" t="inlineStr">
        <is>
          <t>Quick .03/2024</t>
        </is>
      </c>
      <c r="AC53" s="20" t="n">
        <v>46081</v>
      </c>
      <c r="AD53" t="n">
        <v>0.2118</v>
      </c>
      <c r="AE53" t="n">
        <v>0.1589</v>
      </c>
      <c r="AF53" t="inlineStr">
        <is>
          <t>4140:4</t>
        </is>
      </c>
      <c r="AG53" t="n">
        <v>0</v>
      </c>
    </row>
    <row r="54">
      <c r="A54" t="inlineStr">
        <is>
          <t>ADTV</t>
        </is>
      </c>
      <c r="B54" t="inlineStr">
        <is>
          <t>RM</t>
        </is>
      </c>
      <c r="C54" t="inlineStr">
        <is>
          <t>RM.ADTV.00053</t>
        </is>
      </c>
      <c r="D54" t="inlineStr">
        <is>
          <t xml:space="preserve">Quick Shine </t>
        </is>
      </c>
      <c r="E54" t="n">
        <v>443.1377</v>
      </c>
      <c r="F54" t="n">
        <v>2371.9225</v>
      </c>
      <c r="G54" t="inlineStr">
        <is>
          <t>9402, 9108, 701, 499, 306, 403, 108, 102, 9108, 499, 9402, 306, 403, 701, 102, 108</t>
        </is>
      </c>
      <c r="H54" t="n">
        <v>0</v>
      </c>
      <c r="I54" t="n">
        <v>0</v>
      </c>
      <c r="J54" t="n">
        <v>0</v>
      </c>
      <c r="K54" t="n">
        <v>0</v>
      </c>
      <c r="L54" t="n">
        <v>0</v>
      </c>
      <c r="M54" t="n">
        <v>0</v>
      </c>
      <c r="N54" t="n">
        <v>0</v>
      </c>
      <c r="O54" t="n">
        <v>0</v>
      </c>
      <c r="P54" t="n">
        <v>0</v>
      </c>
      <c r="Q54" t="n">
        <v>0</v>
      </c>
      <c r="R54" t="n">
        <v>0</v>
      </c>
      <c r="S54" t="n">
        <v>0</v>
      </c>
      <c r="T54" t="n">
        <v>443.1377</v>
      </c>
      <c r="U54" t="n">
        <v>2371.9225</v>
      </c>
      <c r="V54" t="n">
        <v>5.3526</v>
      </c>
      <c r="W54" t="n">
        <v>2.4418</v>
      </c>
      <c r="X54" t="n">
        <v>2.4418</v>
      </c>
      <c r="Y54" t="n">
        <v>5.4418</v>
      </c>
      <c r="Z54" t="n">
        <v>5.4418</v>
      </c>
      <c r="AA54" s="20" t="n">
        <v>45587</v>
      </c>
      <c r="AB54" t="inlineStr">
        <is>
          <t>Quick .03/2024</t>
        </is>
      </c>
      <c r="AC54" s="20" t="n">
        <v>46081</v>
      </c>
      <c r="AD54" t="n">
        <v>0.6046</v>
      </c>
      <c r="AE54" t="n">
        <v>0.4534</v>
      </c>
      <c r="AF54" t="inlineStr">
        <is>
          <t>977:5</t>
        </is>
      </c>
      <c r="AG54" t="n">
        <v>0</v>
      </c>
    </row>
    <row r="55">
      <c r="A55" t="inlineStr">
        <is>
          <t>ADTV</t>
        </is>
      </c>
      <c r="B55" t="inlineStr">
        <is>
          <t>RM</t>
        </is>
      </c>
      <c r="C55" t="inlineStr">
        <is>
          <t>RM.ADTV.00054</t>
        </is>
      </c>
      <c r="D55" t="inlineStr">
        <is>
          <t>Corn Starch</t>
        </is>
      </c>
      <c r="E55" t="n">
        <v>266.9487</v>
      </c>
      <c r="F55" t="n">
        <v>101.2563</v>
      </c>
      <c r="G55" t="inlineStr">
        <is>
          <t>306, 403, 103, 101, 108, 102, 112, 9402, 499, 9108, 9112, 9403, 103, 306, 403, 112, 108, 101, 102, 499, 9112, 9108, 9403, 9402</t>
        </is>
      </c>
      <c r="H55" t="n">
        <v>0</v>
      </c>
      <c r="I55" t="n">
        <v>0</v>
      </c>
      <c r="J55" t="n">
        <v>0</v>
      </c>
      <c r="K55" t="n">
        <v>0</v>
      </c>
      <c r="L55" t="n">
        <v>0</v>
      </c>
      <c r="M55" t="n">
        <v>0</v>
      </c>
      <c r="N55" t="n">
        <v>0</v>
      </c>
      <c r="O55" t="n">
        <v>0</v>
      </c>
      <c r="P55" t="n">
        <v>0</v>
      </c>
      <c r="Q55" t="n">
        <v>0</v>
      </c>
      <c r="R55" t="n">
        <v>0</v>
      </c>
      <c r="S55" t="n">
        <v>0</v>
      </c>
      <c r="T55" t="n">
        <v>266.9487</v>
      </c>
      <c r="U55" t="n">
        <v>101.2563</v>
      </c>
      <c r="V55" t="n">
        <v>0.3793</v>
      </c>
      <c r="W55" t="n">
        <v>1.465</v>
      </c>
      <c r="X55" t="n">
        <v>136.399</v>
      </c>
      <c r="Y55" t="n">
        <v>136.399</v>
      </c>
      <c r="Z55" t="n">
        <v>136.399</v>
      </c>
      <c r="AA55" s="20" t="n">
        <v>45859</v>
      </c>
      <c r="AB55" t="inlineStr">
        <is>
          <t>شركة زمزم اخوان للتجارة</t>
        </is>
      </c>
      <c r="AC55" s="20" t="n">
        <v>46081</v>
      </c>
      <c r="AD55" t="n">
        <v>15.1554</v>
      </c>
      <c r="AE55" t="n">
        <v>11.3665</v>
      </c>
      <c r="AF55" t="inlineStr">
        <is>
          <t>23:14</t>
        </is>
      </c>
      <c r="AG55" t="n">
        <v>0</v>
      </c>
    </row>
    <row r="56">
      <c r="A56" t="inlineStr">
        <is>
          <t>ADTV</t>
        </is>
      </c>
      <c r="B56" t="inlineStr">
        <is>
          <t>RM</t>
        </is>
      </c>
      <c r="C56" t="inlineStr">
        <is>
          <t>RM.ADTV.00055</t>
        </is>
      </c>
      <c r="D56" t="inlineStr">
        <is>
          <t>Native Rice Starch</t>
        </is>
      </c>
      <c r="E56" t="n">
        <v>894.2738000000001</v>
      </c>
      <c r="F56" t="n">
        <v>775.5894</v>
      </c>
      <c r="G56" t="inlineStr">
        <is>
          <t>103, 108, 102, 112, 306, 403, 605, 701, 605, 9403, 108, 9405, 9605, 103, 405, 9402, 9112, 9108, 112, 499, 112, 108, 9112, 102, 306, 403, 9605, 9405, 9403, 9402, 9108, 9112, 701, 499, 605, 405</t>
        </is>
      </c>
      <c r="H56" t="n">
        <v>0</v>
      </c>
      <c r="I56" t="n">
        <v>0</v>
      </c>
      <c r="J56" t="n">
        <v>0</v>
      </c>
      <c r="K56" t="n">
        <v>0</v>
      </c>
      <c r="L56" t="n">
        <v>0</v>
      </c>
      <c r="M56" t="n">
        <v>0</v>
      </c>
      <c r="N56" t="n">
        <v>0</v>
      </c>
      <c r="O56" t="n">
        <v>0</v>
      </c>
      <c r="P56" t="n">
        <v>0</v>
      </c>
      <c r="Q56" t="n">
        <v>0</v>
      </c>
      <c r="R56" t="n">
        <v>-0.63</v>
      </c>
      <c r="S56" t="n">
        <v>-0.63</v>
      </c>
      <c r="T56" t="n">
        <v>893.6438000000001</v>
      </c>
      <c r="U56" t="n">
        <v>775.043</v>
      </c>
      <c r="V56" t="n">
        <v>0.8673</v>
      </c>
      <c r="W56" t="n">
        <v>12.612</v>
      </c>
      <c r="X56" t="n">
        <v>49.175</v>
      </c>
      <c r="Y56" t="n">
        <v>72.926</v>
      </c>
      <c r="Z56" t="n">
        <v>114.801</v>
      </c>
      <c r="AA56" s="20" t="n">
        <v>45743</v>
      </c>
      <c r="AB56" t="inlineStr">
        <is>
          <t>NATIVE.01/2025</t>
        </is>
      </c>
      <c r="AC56" s="20" t="n">
        <v>46081</v>
      </c>
      <c r="AD56" t="n">
        <v>8.1028</v>
      </c>
      <c r="AE56" t="n">
        <v>9.566700000000001</v>
      </c>
      <c r="AF56" t="inlineStr">
        <is>
          <t>93:12</t>
        </is>
      </c>
      <c r="AG56" t="n">
        <v>0</v>
      </c>
    </row>
    <row r="57">
      <c r="A57" t="inlineStr">
        <is>
          <t>ADTV</t>
        </is>
      </c>
      <c r="B57" t="inlineStr">
        <is>
          <t>RM</t>
        </is>
      </c>
      <c r="C57" t="inlineStr">
        <is>
          <t>RM.ADTV.00056</t>
        </is>
      </c>
      <c r="D57" t="inlineStr">
        <is>
          <t>Potato starch</t>
        </is>
      </c>
      <c r="E57" t="n">
        <v>0</v>
      </c>
      <c r="F57" t="n">
        <v>0</v>
      </c>
      <c r="G57" t="inlineStr">
        <is>
          <t>403, 9402, 101, 403, 101, 9402</t>
        </is>
      </c>
      <c r="H57" t="n">
        <v>0</v>
      </c>
      <c r="I57" t="n">
        <v>0</v>
      </c>
      <c r="J57" t="n">
        <v>0</v>
      </c>
      <c r="K57" t="n">
        <v>0</v>
      </c>
      <c r="L57" t="n">
        <v>0</v>
      </c>
      <c r="M57" t="n">
        <v>0</v>
      </c>
      <c r="N57" t="n">
        <v>0</v>
      </c>
      <c r="O57" t="n">
        <v>0</v>
      </c>
      <c r="P57" t="n">
        <v>0</v>
      </c>
      <c r="Q57" t="n">
        <v>0</v>
      </c>
      <c r="R57" t="n">
        <v>0</v>
      </c>
      <c r="S57" t="n">
        <v>0</v>
      </c>
      <c r="T57" t="n">
        <v>0</v>
      </c>
      <c r="U57" t="n">
        <v>0</v>
      </c>
      <c r="V57" t="n">
        <v>0.7328</v>
      </c>
      <c r="W57" t="n">
        <v>0</v>
      </c>
      <c r="X57" t="n">
        <v>0</v>
      </c>
      <c r="Y57" t="n">
        <v>0</v>
      </c>
      <c r="Z57" t="n">
        <v>0</v>
      </c>
      <c r="AA57" s="20" t="n">
        <v>44446</v>
      </c>
      <c r="AB57" t="inlineStr">
        <is>
          <t>شركة زمزم اخوان للتجارة</t>
        </is>
      </c>
      <c r="AC57" s="20" t="n">
        <v>44601</v>
      </c>
      <c r="AD57" t="n">
        <v>0</v>
      </c>
      <c r="AE57" t="n">
        <v>0</v>
      </c>
      <c r="AG57" t="n">
        <v>0</v>
      </c>
    </row>
    <row r="58">
      <c r="A58" t="inlineStr">
        <is>
          <t>ADTV</t>
        </is>
      </c>
      <c r="B58" t="inlineStr">
        <is>
          <t>RM</t>
        </is>
      </c>
      <c r="C58" t="inlineStr">
        <is>
          <t>RM.ADTV.00057</t>
        </is>
      </c>
      <c r="D58" t="inlineStr">
        <is>
          <t xml:space="preserve">CORN STARCH NATURAL  - 25 kg </t>
        </is>
      </c>
      <c r="E58" t="n">
        <v>0</v>
      </c>
      <c r="F58" t="n">
        <v>0</v>
      </c>
      <c r="G58" t="inlineStr">
        <is>
          <t>403, 301, 403, 301</t>
        </is>
      </c>
      <c r="H58" t="n">
        <v>0</v>
      </c>
      <c r="I58" t="n">
        <v>0</v>
      </c>
      <c r="J58" t="n">
        <v>0</v>
      </c>
      <c r="K58" t="n">
        <v>0</v>
      </c>
      <c r="L58" t="n">
        <v>0</v>
      </c>
      <c r="M58" t="n">
        <v>0</v>
      </c>
      <c r="N58" t="n">
        <v>0</v>
      </c>
      <c r="O58" t="n">
        <v>0</v>
      </c>
      <c r="P58" t="n">
        <v>0</v>
      </c>
      <c r="Q58" t="n">
        <v>0</v>
      </c>
      <c r="R58" t="n">
        <v>0</v>
      </c>
      <c r="S58" t="n">
        <v>0</v>
      </c>
      <c r="T58" t="n">
        <v>0</v>
      </c>
      <c r="U58" t="n">
        <v>0</v>
      </c>
      <c r="V58" t="n">
        <v>0.5862000000000001</v>
      </c>
      <c r="W58" t="n">
        <v>0</v>
      </c>
      <c r="X58" t="n">
        <v>0</v>
      </c>
      <c r="Y58" t="n">
        <v>0</v>
      </c>
      <c r="Z58" t="n">
        <v>0</v>
      </c>
      <c r="AA58" s="20" t="n">
        <v>44737</v>
      </c>
      <c r="AB58" t="inlineStr">
        <is>
          <t>ABED.12/2022</t>
        </is>
      </c>
      <c r="AC58" s="20" t="n">
        <v>45505</v>
      </c>
      <c r="AD58" t="n">
        <v>0</v>
      </c>
      <c r="AE58" t="n">
        <v>0</v>
      </c>
      <c r="AG58" t="n">
        <v>0</v>
      </c>
    </row>
    <row r="59">
      <c r="A59" t="inlineStr">
        <is>
          <t>ADTV</t>
        </is>
      </c>
      <c r="B59" t="inlineStr">
        <is>
          <t>RM</t>
        </is>
      </c>
      <c r="C59" t="inlineStr">
        <is>
          <t>RM.ADTV.00058</t>
        </is>
      </c>
      <c r="D59" t="inlineStr">
        <is>
          <t xml:space="preserve">CORN STARCH NATURAL MASTER FOOD   - 25 kg </t>
        </is>
      </c>
      <c r="E59" t="n">
        <v>432.2648</v>
      </c>
      <c r="F59" t="n">
        <v>180.7694</v>
      </c>
      <c r="G59" t="inlineStr">
        <is>
          <t>405, 499, 408, 9112, 801, 9108, 701, 605, 9403, 9405, 9408, 9402, 306, 403, 301, 305, 108, 112, 102, 9112, 403, 306, 301, 305, 701, 605, 102, 108, 112, 9108, 499, 9402, 9112, 408, 405, 801, 9403, 9405, 108, 112, 9408</t>
        </is>
      </c>
      <c r="H59" t="n">
        <v>0</v>
      </c>
      <c r="I59" t="n">
        <v>0</v>
      </c>
      <c r="J59" t="n">
        <v>0</v>
      </c>
      <c r="K59" t="n">
        <v>0</v>
      </c>
      <c r="L59" t="n">
        <v>0</v>
      </c>
      <c r="M59" t="n">
        <v>0</v>
      </c>
      <c r="N59" t="n">
        <v>0</v>
      </c>
      <c r="O59" t="n">
        <v>0</v>
      </c>
      <c r="P59" t="n">
        <v>0</v>
      </c>
      <c r="Q59" t="n">
        <v>0</v>
      </c>
      <c r="R59" t="n">
        <v>0</v>
      </c>
      <c r="S59" t="n">
        <v>0</v>
      </c>
      <c r="T59" t="n">
        <v>432.2648</v>
      </c>
      <c r="U59" t="n">
        <v>180.7694</v>
      </c>
      <c r="V59" t="n">
        <v>0.4575</v>
      </c>
      <c r="W59" t="n">
        <v>166.0494</v>
      </c>
      <c r="X59" t="n">
        <v>530.5954</v>
      </c>
      <c r="Y59" t="n">
        <v>880.3884</v>
      </c>
      <c r="Z59" t="n">
        <v>42993.4124</v>
      </c>
      <c r="AA59" s="20" t="n">
        <v>45928</v>
      </c>
      <c r="AB59" t="inlineStr">
        <is>
          <t xml:space="preserve">شركة ابناء درويش مصطفى الصعيدي التجارية و شركائهم </t>
        </is>
      </c>
      <c r="AC59" s="20" t="n">
        <v>46081</v>
      </c>
      <c r="AD59" t="n">
        <v>97.82089999999999</v>
      </c>
      <c r="AE59" t="n">
        <v>3582.7843</v>
      </c>
      <c r="AF59" t="inlineStr">
        <is>
          <t>0:3</t>
        </is>
      </c>
      <c r="AG59" t="n">
        <v>0</v>
      </c>
    </row>
    <row r="60">
      <c r="A60" t="inlineStr">
        <is>
          <t>ADTV</t>
        </is>
      </c>
      <c r="B60" t="inlineStr">
        <is>
          <t>RM</t>
        </is>
      </c>
      <c r="C60" t="inlineStr">
        <is>
          <t>RM.ADTV.0059</t>
        </is>
      </c>
      <c r="D60" t="inlineStr">
        <is>
          <t xml:space="preserve">اصابع جوز هند </t>
        </is>
      </c>
      <c r="E60" t="n">
        <v>243.3527</v>
      </c>
      <c r="F60" t="n">
        <v>3105.1805</v>
      </c>
      <c r="G60" t="inlineStr">
        <is>
          <t>101, 499, 9409, 409, 101, 409, 499, 9409</t>
        </is>
      </c>
      <c r="H60" t="n">
        <v>0</v>
      </c>
      <c r="I60" t="n">
        <v>0</v>
      </c>
      <c r="J60" t="n">
        <v>0</v>
      </c>
      <c r="K60" t="n">
        <v>0</v>
      </c>
      <c r="L60" t="n">
        <v>0</v>
      </c>
      <c r="M60" t="n">
        <v>0</v>
      </c>
      <c r="N60" t="n">
        <v>0</v>
      </c>
      <c r="O60" t="n">
        <v>0</v>
      </c>
      <c r="P60" t="n">
        <v>0</v>
      </c>
      <c r="Q60" t="n">
        <v>0</v>
      </c>
      <c r="R60" t="n">
        <v>0</v>
      </c>
      <c r="S60" t="n">
        <v>0</v>
      </c>
      <c r="T60" t="n">
        <v>243.3527</v>
      </c>
      <c r="U60" t="n">
        <v>3105.1805</v>
      </c>
      <c r="V60" t="n">
        <v>12.76</v>
      </c>
      <c r="W60" t="n">
        <v>1.465</v>
      </c>
      <c r="X60" t="n">
        <v>489.395</v>
      </c>
      <c r="Y60" t="n">
        <v>489.395</v>
      </c>
      <c r="Z60" t="n">
        <v>489.395</v>
      </c>
      <c r="AA60" s="20" t="n">
        <v>45978</v>
      </c>
      <c r="AB60" t="inlineStr">
        <is>
          <t xml:space="preserve">حلويات عبداللطيف التوم </t>
        </is>
      </c>
      <c r="AC60" s="20" t="n">
        <v>46081</v>
      </c>
      <c r="AD60" t="n">
        <v>54.3772</v>
      </c>
      <c r="AE60" t="n">
        <v>40.7829</v>
      </c>
      <c r="AF60" t="inlineStr">
        <is>
          <t>5:29</t>
        </is>
      </c>
      <c r="AG60" t="n">
        <v>0</v>
      </c>
    </row>
    <row r="61">
      <c r="A61" t="inlineStr">
        <is>
          <t>ADTV</t>
        </is>
      </c>
      <c r="B61" t="inlineStr">
        <is>
          <t>RM</t>
        </is>
      </c>
      <c r="C61" t="inlineStr">
        <is>
          <t>RM.ADTV.0060</t>
        </is>
      </c>
      <c r="D61" t="inlineStr">
        <is>
          <t>اصابع لوتس</t>
        </is>
      </c>
      <c r="E61" t="n">
        <v>75.3775</v>
      </c>
      <c r="F61" t="n">
        <v>693.4148</v>
      </c>
      <c r="G61" t="inlineStr">
        <is>
          <t>9409, 409, 499, 101, 409, 9409, 499, 101</t>
        </is>
      </c>
      <c r="H61" t="n">
        <v>0</v>
      </c>
      <c r="I61" t="n">
        <v>0</v>
      </c>
      <c r="J61" t="n">
        <v>0</v>
      </c>
      <c r="K61" t="n">
        <v>0</v>
      </c>
      <c r="L61" t="n">
        <v>0</v>
      </c>
      <c r="M61" t="n">
        <v>0</v>
      </c>
      <c r="N61" t="n">
        <v>0</v>
      </c>
      <c r="O61" t="n">
        <v>0</v>
      </c>
      <c r="P61" t="n">
        <v>0</v>
      </c>
      <c r="Q61" t="n">
        <v>0</v>
      </c>
      <c r="R61" t="n">
        <v>0</v>
      </c>
      <c r="S61" t="n">
        <v>0</v>
      </c>
      <c r="T61" t="n">
        <v>75.3775</v>
      </c>
      <c r="U61" t="n">
        <v>693.4148</v>
      </c>
      <c r="V61" t="n">
        <v>6</v>
      </c>
      <c r="W61" t="n">
        <v>66.6484</v>
      </c>
      <c r="X61" t="n">
        <v>695.1684</v>
      </c>
      <c r="Y61" t="n">
        <v>695.1684</v>
      </c>
      <c r="Z61" t="n">
        <v>695.1684</v>
      </c>
      <c r="AA61" s="20" t="n">
        <v>46029</v>
      </c>
      <c r="AB61" t="inlineStr">
        <is>
          <t>شركة  عبيد والنيربيه</t>
        </is>
      </c>
      <c r="AC61" s="20" t="n">
        <v>46081</v>
      </c>
      <c r="AD61" t="n">
        <v>77.2409</v>
      </c>
      <c r="AE61" t="n">
        <v>57.9307</v>
      </c>
      <c r="AF61" t="inlineStr">
        <is>
          <t>1:9</t>
        </is>
      </c>
      <c r="AG61" t="n">
        <v>0</v>
      </c>
    </row>
    <row r="62">
      <c r="A62" t="inlineStr">
        <is>
          <t>ADTV</t>
        </is>
      </c>
      <c r="B62" t="inlineStr">
        <is>
          <t>RM</t>
        </is>
      </c>
      <c r="C62" t="inlineStr">
        <is>
          <t>RM.ADTV.0061</t>
        </is>
      </c>
      <c r="D62" t="inlineStr">
        <is>
          <t xml:space="preserve">اصابع فستق حلبي </t>
        </is>
      </c>
      <c r="E62" t="n">
        <v>21.4628</v>
      </c>
      <c r="F62" t="n">
        <v>236.1199</v>
      </c>
      <c r="G62" t="inlineStr">
        <is>
          <t>9409, 499, 409, 101, 409, 9409, 499, 101</t>
        </is>
      </c>
      <c r="H62" t="n">
        <v>0</v>
      </c>
      <c r="I62" t="n">
        <v>0</v>
      </c>
      <c r="J62" t="n">
        <v>0</v>
      </c>
      <c r="K62" t="n">
        <v>0</v>
      </c>
      <c r="L62" t="n">
        <v>0</v>
      </c>
      <c r="M62" t="n">
        <v>0</v>
      </c>
      <c r="N62" t="n">
        <v>0</v>
      </c>
      <c r="O62" t="n">
        <v>0</v>
      </c>
      <c r="P62" t="n">
        <v>0</v>
      </c>
      <c r="Q62" t="n">
        <v>0</v>
      </c>
      <c r="R62" t="n">
        <v>0</v>
      </c>
      <c r="S62" t="n">
        <v>0</v>
      </c>
      <c r="T62" t="n">
        <v>21.4628</v>
      </c>
      <c r="U62" t="n">
        <v>236.1199</v>
      </c>
      <c r="V62" t="n">
        <v>11</v>
      </c>
      <c r="W62" t="n">
        <v>696.0984</v>
      </c>
      <c r="X62" t="n">
        <v>700.3484</v>
      </c>
      <c r="Y62" t="n">
        <v>700.3484</v>
      </c>
      <c r="Z62" t="n">
        <v>700.3484</v>
      </c>
      <c r="AA62" s="20" t="n">
        <v>46027</v>
      </c>
      <c r="AB62" t="inlineStr">
        <is>
          <t>شركة  عبيد والنيربيه</t>
        </is>
      </c>
      <c r="AC62" s="20" t="n">
        <v>46081</v>
      </c>
      <c r="AD62" t="n">
        <v>77.8164</v>
      </c>
      <c r="AE62" t="n">
        <v>58.3623</v>
      </c>
      <c r="AF62" t="inlineStr">
        <is>
          <t>0:11</t>
        </is>
      </c>
      <c r="AG62" t="n">
        <v>0</v>
      </c>
    </row>
    <row r="63">
      <c r="A63" t="inlineStr">
        <is>
          <t>ADTV</t>
        </is>
      </c>
      <c r="B63" t="inlineStr">
        <is>
          <t>RM</t>
        </is>
      </c>
      <c r="C63" t="inlineStr">
        <is>
          <t>RM.ADTV.0062</t>
        </is>
      </c>
      <c r="D63" t="inlineStr">
        <is>
          <t>اصابع كاجو</t>
        </is>
      </c>
      <c r="E63" t="n">
        <v>77.0963</v>
      </c>
      <c r="F63" t="n">
        <v>633.2777</v>
      </c>
      <c r="G63" t="inlineStr">
        <is>
          <t>409, 499, 9409, 101, 101, 409, 401, 101, 9409, 409, 499, 401, 9409</t>
        </is>
      </c>
      <c r="H63" t="n">
        <v>354</v>
      </c>
      <c r="I63" t="n">
        <v>0</v>
      </c>
      <c r="J63" t="n">
        <v>0</v>
      </c>
      <c r="K63" t="n">
        <v>0</v>
      </c>
      <c r="L63" t="n">
        <v>0</v>
      </c>
      <c r="M63" t="n">
        <v>354</v>
      </c>
      <c r="N63" t="n">
        <v>0</v>
      </c>
      <c r="O63" t="n">
        <v>0</v>
      </c>
      <c r="P63" t="n">
        <v>0</v>
      </c>
      <c r="Q63" t="n">
        <v>0</v>
      </c>
      <c r="R63" t="n">
        <v>0</v>
      </c>
      <c r="S63" t="n">
        <v>0</v>
      </c>
      <c r="T63" t="n">
        <v>431.0963</v>
      </c>
      <c r="U63" t="n">
        <v>3465.2777</v>
      </c>
      <c r="V63" t="n">
        <v>8</v>
      </c>
      <c r="W63" t="n">
        <v>1116.7658</v>
      </c>
      <c r="X63" t="n">
        <v>1120.9158</v>
      </c>
      <c r="Y63" t="n">
        <v>1120.9158</v>
      </c>
      <c r="Z63" t="n">
        <v>1120.9158</v>
      </c>
      <c r="AA63" s="20" t="n">
        <v>46112</v>
      </c>
      <c r="AB63" t="inlineStr">
        <is>
          <t>شركة  عبيد والنيربيه</t>
        </is>
      </c>
      <c r="AC63" s="20" t="n">
        <v>46081</v>
      </c>
      <c r="AD63" t="n">
        <v>124.5462</v>
      </c>
      <c r="AE63" t="n">
        <v>93.4096</v>
      </c>
      <c r="AF63" t="inlineStr">
        <is>
          <t>4:18</t>
        </is>
      </c>
      <c r="AG63" t="n">
        <v>2832</v>
      </c>
    </row>
    <row r="64">
      <c r="A64" t="inlineStr">
        <is>
          <t>ADTV</t>
        </is>
      </c>
      <c r="B64" t="inlineStr">
        <is>
          <t>RM</t>
        </is>
      </c>
      <c r="C64" t="inlineStr">
        <is>
          <t>RM.ADTV.0063</t>
        </is>
      </c>
      <c r="D64" t="inlineStr">
        <is>
          <t>اصابع بيكان</t>
        </is>
      </c>
      <c r="V64" t="n">
        <v>0</v>
      </c>
      <c r="W64" t="n">
        <v>0</v>
      </c>
      <c r="X64" t="n">
        <v>0</v>
      </c>
      <c r="Y64" t="n">
        <v>0</v>
      </c>
      <c r="Z64" t="n">
        <v>0</v>
      </c>
      <c r="AA64" s="20" t="n">
        <v>2</v>
      </c>
      <c r="AC64" s="20" t="n">
        <v>2</v>
      </c>
      <c r="AD64" t="n">
        <v>0</v>
      </c>
      <c r="AE64" t="n">
        <v>0</v>
      </c>
    </row>
    <row r="65">
      <c r="A65" t="inlineStr">
        <is>
          <t>ADTV</t>
        </is>
      </c>
      <c r="B65" t="inlineStr">
        <is>
          <t>RM</t>
        </is>
      </c>
      <c r="C65" t="inlineStr">
        <is>
          <t>RM.ADTV.0064</t>
        </is>
      </c>
      <c r="D65" t="inlineStr">
        <is>
          <t>بقلاوة عيون</t>
        </is>
      </c>
      <c r="E65" t="n">
        <v>7.385</v>
      </c>
      <c r="F65" t="n">
        <v>81.235</v>
      </c>
      <c r="G65" t="inlineStr">
        <is>
          <t>409, 9409, 101, 101, 9409, 409</t>
        </is>
      </c>
      <c r="H65" t="n">
        <v>0</v>
      </c>
      <c r="I65" t="n">
        <v>0</v>
      </c>
      <c r="J65" t="n">
        <v>0</v>
      </c>
      <c r="K65" t="n">
        <v>0</v>
      </c>
      <c r="L65" t="n">
        <v>0</v>
      </c>
      <c r="M65" t="n">
        <v>0</v>
      </c>
      <c r="N65" t="n">
        <v>0</v>
      </c>
      <c r="O65" t="n">
        <v>0</v>
      </c>
      <c r="P65" t="n">
        <v>0</v>
      </c>
      <c r="Q65" t="n">
        <v>0</v>
      </c>
      <c r="R65" t="n">
        <v>0</v>
      </c>
      <c r="S65" t="n">
        <v>0</v>
      </c>
      <c r="T65" t="n">
        <v>7.385</v>
      </c>
      <c r="U65" t="n">
        <v>81.235</v>
      </c>
      <c r="V65" t="n">
        <v>11</v>
      </c>
      <c r="W65" t="n">
        <v>884.8</v>
      </c>
      <c r="X65" t="n">
        <v>884.8</v>
      </c>
      <c r="Y65" t="n">
        <v>884.8</v>
      </c>
      <c r="Z65" t="n">
        <v>884.8</v>
      </c>
      <c r="AA65" s="20" t="n">
        <v>46054</v>
      </c>
      <c r="AB65" t="inlineStr">
        <is>
          <t>شركة  عبيد والنيربيه</t>
        </is>
      </c>
      <c r="AC65" s="20" t="n">
        <v>46053</v>
      </c>
      <c r="AD65" t="n">
        <v>98.3111</v>
      </c>
      <c r="AE65" t="n">
        <v>73.7333</v>
      </c>
      <c r="AF65" t="inlineStr">
        <is>
          <t>0:3</t>
        </is>
      </c>
      <c r="AG65" t="n">
        <v>0</v>
      </c>
    </row>
    <row r="66">
      <c r="A66" t="inlineStr">
        <is>
          <t>ADTV</t>
        </is>
      </c>
      <c r="B66" t="inlineStr">
        <is>
          <t>RM</t>
        </is>
      </c>
      <c r="C66" t="inlineStr">
        <is>
          <t>RM.ADTV.0065</t>
        </is>
      </c>
      <c r="D66" t="inlineStr">
        <is>
          <t>ملح بحري</t>
        </is>
      </c>
      <c r="E66" t="n">
        <v>3</v>
      </c>
      <c r="F66" t="n">
        <v>2.025</v>
      </c>
      <c r="G66" t="inlineStr">
        <is>
          <t>108, 402, 409, 801, 9403, 403, 409, 409, 801, 9403, 801, 108, 403, 402</t>
        </is>
      </c>
      <c r="H66" t="n">
        <v>0</v>
      </c>
      <c r="I66" t="n">
        <v>0</v>
      </c>
      <c r="J66" t="n">
        <v>0</v>
      </c>
      <c r="K66" t="n">
        <v>0</v>
      </c>
      <c r="L66" t="n">
        <v>0</v>
      </c>
      <c r="M66" t="n">
        <v>0</v>
      </c>
      <c r="N66" t="n">
        <v>0</v>
      </c>
      <c r="O66" t="n">
        <v>0</v>
      </c>
      <c r="P66" t="n">
        <v>-0.3</v>
      </c>
      <c r="Q66" t="n">
        <v>-0.04</v>
      </c>
      <c r="R66" t="n">
        <v>0</v>
      </c>
      <c r="S66" t="n">
        <v>-0.34</v>
      </c>
      <c r="T66" t="n">
        <v>2.66</v>
      </c>
      <c r="U66" t="n">
        <v>1.8375</v>
      </c>
      <c r="V66" t="n">
        <v>0.75</v>
      </c>
      <c r="W66" t="n">
        <v>0.34</v>
      </c>
      <c r="X66" t="n">
        <v>0.34</v>
      </c>
      <c r="Y66" t="n">
        <v>0.34</v>
      </c>
      <c r="Z66" t="n">
        <v>0.34</v>
      </c>
      <c r="AA66" s="20" t="n">
        <v>46051</v>
      </c>
      <c r="AB66" t="inlineStr">
        <is>
          <t>Cash Customer - مورد</t>
        </is>
      </c>
      <c r="AC66" s="20" t="n">
        <v>46105</v>
      </c>
      <c r="AD66" t="n">
        <v>0.0377</v>
      </c>
      <c r="AE66" t="n">
        <v>0.0283</v>
      </c>
      <c r="AF66" t="inlineStr">
        <is>
          <t>93:26</t>
        </is>
      </c>
      <c r="AG66" t="n">
        <v>0</v>
      </c>
    </row>
    <row r="67">
      <c r="A67" t="inlineStr">
        <is>
          <t>ADTV</t>
        </is>
      </c>
      <c r="B67" t="inlineStr">
        <is>
          <t>RM</t>
        </is>
      </c>
      <c r="C67" t="inlineStr">
        <is>
          <t>RM.ADTV.0066</t>
        </is>
      </c>
      <c r="D67" t="inlineStr">
        <is>
          <t xml:space="preserve">White powder cream </t>
        </is>
      </c>
      <c r="E67" t="n">
        <v>26.7</v>
      </c>
      <c r="F67" t="n">
        <v>133.8327</v>
      </c>
      <c r="G67" t="inlineStr">
        <is>
          <t>108, 304, 801, 108, 304, 801</t>
        </is>
      </c>
      <c r="H67" t="n">
        <v>0</v>
      </c>
      <c r="I67" t="n">
        <v>0</v>
      </c>
      <c r="J67" t="n">
        <v>0</v>
      </c>
      <c r="K67" t="n">
        <v>0</v>
      </c>
      <c r="L67" t="n">
        <v>0</v>
      </c>
      <c r="M67" t="n">
        <v>0</v>
      </c>
      <c r="N67" t="n">
        <v>0</v>
      </c>
      <c r="O67" t="n">
        <v>0</v>
      </c>
      <c r="P67" t="n">
        <v>0</v>
      </c>
      <c r="Q67" t="n">
        <v>0</v>
      </c>
      <c r="R67" t="n">
        <v>0</v>
      </c>
      <c r="S67" t="n">
        <v>0</v>
      </c>
      <c r="T67" t="n">
        <v>26.7</v>
      </c>
      <c r="U67" t="n">
        <v>133.8327</v>
      </c>
      <c r="V67" t="n">
        <v>5.1653</v>
      </c>
      <c r="W67" t="n">
        <v>0</v>
      </c>
      <c r="X67" t="n">
        <v>0</v>
      </c>
      <c r="Y67" t="n">
        <v>0</v>
      </c>
      <c r="Z67" t="n">
        <v>0</v>
      </c>
      <c r="AA67" s="20" t="n">
        <v>46075</v>
      </c>
      <c r="AB67" t="inlineStr">
        <is>
          <t>مؤسسة عادل النتشة للتعبئة والتغليف</t>
        </is>
      </c>
      <c r="AC67" s="20" t="n">
        <v>2</v>
      </c>
      <c r="AD67" t="n">
        <v>0</v>
      </c>
      <c r="AE67" t="n">
        <v>0</v>
      </c>
      <c r="AG67" t="n">
        <v>0</v>
      </c>
    </row>
    <row r="68">
      <c r="A68" t="inlineStr">
        <is>
          <t>ADTV</t>
        </is>
      </c>
      <c r="B68" t="inlineStr">
        <is>
          <t>RM</t>
        </is>
      </c>
      <c r="C68" t="inlineStr">
        <is>
          <t>RM.ADTV.0067</t>
        </is>
      </c>
      <c r="D68" t="inlineStr">
        <is>
          <t xml:space="preserve">اوريو ناعم </t>
        </is>
      </c>
      <c r="E68" t="n">
        <v>24.72</v>
      </c>
      <c r="F68" t="n">
        <v>45.6987</v>
      </c>
      <c r="G68" t="inlineStr">
        <is>
          <t>9112, 499, 501, 9401, 9108, 801, 9402, 9404, 9403, 9405, 112, 107, 201, 104, 301, 305, 108, 402, 303, 401, 404, 403, 306, 405, 304, 501, 9402, 9112, 801, 404, 499, 9108, 9404, 102, 101, 9401, 9403, 9405, 402, 401, 405, 301, 305, 403, 306, 112, 107, 304, 108, 102, 101, 104, 201, 303</t>
        </is>
      </c>
      <c r="H68" t="n">
        <v>0</v>
      </c>
      <c r="I68" t="n">
        <v>0</v>
      </c>
      <c r="J68" t="n">
        <v>0</v>
      </c>
      <c r="K68" t="n">
        <v>0</v>
      </c>
      <c r="L68" t="n">
        <v>0</v>
      </c>
      <c r="M68" t="n">
        <v>0</v>
      </c>
      <c r="N68" t="n">
        <v>0</v>
      </c>
      <c r="O68" t="n">
        <v>0</v>
      </c>
      <c r="P68" t="n">
        <v>0</v>
      </c>
      <c r="Q68" t="n">
        <v>0</v>
      </c>
      <c r="R68" t="n">
        <v>0</v>
      </c>
      <c r="S68" t="n">
        <v>0</v>
      </c>
      <c r="T68" t="n">
        <v>24.72</v>
      </c>
      <c r="U68" t="n">
        <v>45.6987</v>
      </c>
      <c r="V68" t="n">
        <v>1.836</v>
      </c>
      <c r="W68" t="n">
        <v>1.575</v>
      </c>
      <c r="X68" t="n">
        <v>46.403</v>
      </c>
      <c r="Y68" t="n">
        <v>1964.512</v>
      </c>
      <c r="Z68" t="n">
        <v>3518.408</v>
      </c>
      <c r="AA68" s="20" t="n">
        <v>44874</v>
      </c>
      <c r="AB68" t="inlineStr">
        <is>
          <t>شركة بيكر للصناعات الغذائية / مورد</t>
        </is>
      </c>
      <c r="AC68" s="20" t="n">
        <v>46077</v>
      </c>
      <c r="AD68" t="n">
        <v>218.2791</v>
      </c>
      <c r="AE68" t="n">
        <v>293.2006</v>
      </c>
      <c r="AF68" t="inlineStr">
        <is>
          <t>0:2</t>
        </is>
      </c>
      <c r="AG68" t="n">
        <v>0</v>
      </c>
    </row>
    <row r="69">
      <c r="A69" t="inlineStr">
        <is>
          <t>ADTV</t>
        </is>
      </c>
      <c r="B69" t="inlineStr">
        <is>
          <t>RM</t>
        </is>
      </c>
      <c r="C69" t="inlineStr">
        <is>
          <t>RM.ADTV.0068</t>
        </is>
      </c>
      <c r="D69" t="inlineStr">
        <is>
          <t>فلوريكس باودر</t>
        </is>
      </c>
      <c r="E69" t="n">
        <v>35.84</v>
      </c>
      <c r="F69" t="n">
        <v>463.447</v>
      </c>
      <c r="G69" t="inlineStr">
        <is>
          <t>304, 304, 304</t>
        </is>
      </c>
      <c r="H69" t="n">
        <v>30</v>
      </c>
      <c r="I69" t="n">
        <v>0</v>
      </c>
      <c r="J69" t="n">
        <v>0</v>
      </c>
      <c r="K69" t="n">
        <v>0</v>
      </c>
      <c r="L69" t="n">
        <v>0</v>
      </c>
      <c r="M69" t="n">
        <v>30</v>
      </c>
      <c r="N69" t="n">
        <v>0</v>
      </c>
      <c r="O69" t="n">
        <v>0</v>
      </c>
      <c r="P69" t="n">
        <v>0</v>
      </c>
      <c r="Q69" t="n">
        <v>0</v>
      </c>
      <c r="R69" t="n">
        <v>0</v>
      </c>
      <c r="S69" t="n">
        <v>0</v>
      </c>
      <c r="T69" t="n">
        <v>65.84</v>
      </c>
      <c r="U69" t="n">
        <v>688.447</v>
      </c>
      <c r="V69" t="n">
        <v>9.3528</v>
      </c>
      <c r="W69" t="n">
        <v>8.359999999999999</v>
      </c>
      <c r="X69" t="n">
        <v>10.486</v>
      </c>
      <c r="Y69" t="n">
        <v>26.207</v>
      </c>
      <c r="Z69" t="n">
        <v>26.207</v>
      </c>
      <c r="AA69" s="20" t="n">
        <v>46084</v>
      </c>
      <c r="AB69" t="inlineStr">
        <is>
          <t>شركة بانو بوراتوس التجارية</t>
        </is>
      </c>
      <c r="AC69" s="20" t="n">
        <v>46054</v>
      </c>
      <c r="AD69" t="n">
        <v>2.9118</v>
      </c>
      <c r="AE69" t="n">
        <v>2.1839</v>
      </c>
      <c r="AF69" t="inlineStr">
        <is>
          <t>30:4</t>
        </is>
      </c>
      <c r="AG69" t="n">
        <v>225</v>
      </c>
    </row>
    <row r="70">
      <c r="A70" t="inlineStr">
        <is>
          <t>ADTV</t>
        </is>
      </c>
      <c r="B70" t="inlineStr">
        <is>
          <t>RM</t>
        </is>
      </c>
      <c r="C70" t="inlineStr">
        <is>
          <t>RM.ADTV.0069</t>
        </is>
      </c>
      <c r="D70" t="inlineStr">
        <is>
          <t>كروكان لوز</t>
        </is>
      </c>
      <c r="E70" t="n">
        <v>101.5495</v>
      </c>
      <c r="F70" t="n">
        <v>286.3364</v>
      </c>
      <c r="G70" t="inlineStr">
        <is>
          <t>101, 403, 203, 202, 402, 499, 9402, 9202, 409, 101, 202, 403, 402, 203, 499, 409, 9402, 9202</t>
        </is>
      </c>
      <c r="H70" t="n">
        <v>0</v>
      </c>
      <c r="I70" t="n">
        <v>0</v>
      </c>
      <c r="J70" t="n">
        <v>0</v>
      </c>
      <c r="K70" t="n">
        <v>0</v>
      </c>
      <c r="L70" t="n">
        <v>0</v>
      </c>
      <c r="M70" t="n">
        <v>0</v>
      </c>
      <c r="N70" t="n">
        <v>0</v>
      </c>
      <c r="O70" t="n">
        <v>0</v>
      </c>
      <c r="P70" t="n">
        <v>0</v>
      </c>
      <c r="Q70" t="n">
        <v>0</v>
      </c>
      <c r="R70" t="n">
        <v>0</v>
      </c>
      <c r="S70" t="n">
        <v>0</v>
      </c>
      <c r="T70" t="n">
        <v>101.5495</v>
      </c>
      <c r="U70" t="n">
        <v>286.3364</v>
      </c>
      <c r="V70" t="n">
        <v>2.8197</v>
      </c>
      <c r="W70" t="n">
        <v>0.4884</v>
      </c>
      <c r="X70" t="n">
        <v>2.5884</v>
      </c>
      <c r="Y70" t="n">
        <v>6.7134</v>
      </c>
      <c r="Z70" t="n">
        <v>18.7834</v>
      </c>
      <c r="AA70" s="20" t="n">
        <v>2</v>
      </c>
      <c r="AC70" s="20" t="n">
        <v>46081</v>
      </c>
      <c r="AD70" t="n">
        <v>0.7459</v>
      </c>
      <c r="AE70" t="n">
        <v>1.5652</v>
      </c>
      <c r="AF70" t="inlineStr">
        <is>
          <t>64:26</t>
        </is>
      </c>
      <c r="AG70" t="n">
        <v>0</v>
      </c>
    </row>
    <row r="71">
      <c r="A71" t="inlineStr">
        <is>
          <t>ADTV</t>
        </is>
      </c>
      <c r="B71" t="inlineStr">
        <is>
          <t>RM</t>
        </is>
      </c>
      <c r="C71" t="inlineStr">
        <is>
          <t>RM.ADTV.0070</t>
        </is>
      </c>
      <c r="D71" t="inlineStr">
        <is>
          <t>Belgian Milk Chocolate Callets 2 bags x 5kg*CTN (CLM)</t>
        </is>
      </c>
      <c r="E71" t="n">
        <v>0.4275</v>
      </c>
      <c r="F71" t="n">
        <v>1.9105</v>
      </c>
      <c r="G71" t="inlineStr">
        <is>
          <t>601, 701, 9108, 801, 602, 499, 9402, 9304, 9203, 108, 201, 301, 203, 304, 403, 108, 304, 203, 701, 301, 403, 201, 499, 9108, 9402, 601, 801, 602, 9304, 9203</t>
        </is>
      </c>
      <c r="H71" t="n">
        <v>0</v>
      </c>
      <c r="I71" t="n">
        <v>0</v>
      </c>
      <c r="J71" t="n">
        <v>0</v>
      </c>
      <c r="K71" t="n">
        <v>0</v>
      </c>
      <c r="L71" t="n">
        <v>0</v>
      </c>
      <c r="M71" t="n">
        <v>0</v>
      </c>
      <c r="N71" t="n">
        <v>0</v>
      </c>
      <c r="O71" t="n">
        <v>0</v>
      </c>
      <c r="P71" t="n">
        <v>0</v>
      </c>
      <c r="Q71" t="n">
        <v>0</v>
      </c>
      <c r="R71" t="n">
        <v>0</v>
      </c>
      <c r="S71" t="n">
        <v>0</v>
      </c>
      <c r="T71" t="n">
        <v>0.4275</v>
      </c>
      <c r="U71" t="n">
        <v>1.9105</v>
      </c>
      <c r="V71" t="n">
        <v>4.469</v>
      </c>
      <c r="W71" t="n">
        <v>0.4884</v>
      </c>
      <c r="X71" t="n">
        <v>66.47539999999999</v>
      </c>
      <c r="Y71" t="n">
        <v>164.4184</v>
      </c>
      <c r="Z71" t="n">
        <v>364.4184</v>
      </c>
      <c r="AA71" s="20" t="n">
        <v>45535</v>
      </c>
      <c r="AB71" t="inlineStr">
        <is>
          <t>PYORITY.11/2024</t>
        </is>
      </c>
      <c r="AC71" s="20" t="n">
        <v>46081</v>
      </c>
      <c r="AD71" t="n">
        <v>18.2687</v>
      </c>
      <c r="AE71" t="n">
        <v>30.3682</v>
      </c>
      <c r="AF71" t="inlineStr">
        <is>
          <t>0:0</t>
        </is>
      </c>
      <c r="AG71" t="n">
        <v>0</v>
      </c>
    </row>
    <row r="72">
      <c r="A72" t="inlineStr">
        <is>
          <t>ADTV</t>
        </is>
      </c>
      <c r="B72" t="inlineStr">
        <is>
          <t>RM</t>
        </is>
      </c>
      <c r="C72" t="inlineStr">
        <is>
          <t>RM.ADTV.0071</t>
        </is>
      </c>
      <c r="D72" t="inlineStr">
        <is>
          <t xml:space="preserve">فتات البسكويت المكرمل ( سبيكيلوس) 2-4 ملم خشن </t>
        </is>
      </c>
      <c r="E72" t="n">
        <v>0</v>
      </c>
      <c r="F72" t="n">
        <v>0</v>
      </c>
      <c r="G72" t="inlineStr">
        <is>
          <t>201, 404, 204, 601, 9204, 201, 204, 601, 9204, 404</t>
        </is>
      </c>
      <c r="H72" t="n">
        <v>0</v>
      </c>
      <c r="I72" t="n">
        <v>0</v>
      </c>
      <c r="J72" t="n">
        <v>0</v>
      </c>
      <c r="K72" t="n">
        <v>0</v>
      </c>
      <c r="L72" t="n">
        <v>0</v>
      </c>
      <c r="M72" t="n">
        <v>0</v>
      </c>
      <c r="N72" t="n">
        <v>0</v>
      </c>
      <c r="O72" t="n">
        <v>0</v>
      </c>
      <c r="P72" t="n">
        <v>0</v>
      </c>
      <c r="Q72" t="n">
        <v>0</v>
      </c>
      <c r="R72" t="n">
        <v>0</v>
      </c>
      <c r="S72" t="n">
        <v>0</v>
      </c>
      <c r="T72" t="n">
        <v>0</v>
      </c>
      <c r="U72" t="n">
        <v>0</v>
      </c>
      <c r="V72" t="n">
        <v>1.9114</v>
      </c>
      <c r="W72" t="n">
        <v>0</v>
      </c>
      <c r="X72" t="n">
        <v>2520</v>
      </c>
      <c r="Y72" t="n">
        <v>4200</v>
      </c>
      <c r="Z72" t="n">
        <v>4956</v>
      </c>
      <c r="AA72" s="20" t="n">
        <v>2</v>
      </c>
      <c r="AC72" s="20" t="n">
        <v>45958</v>
      </c>
      <c r="AD72" t="n">
        <v>466.6666</v>
      </c>
      <c r="AE72" t="n">
        <v>413</v>
      </c>
      <c r="AF72" t="inlineStr">
        <is>
          <t>0:0</t>
        </is>
      </c>
      <c r="AG72" t="n">
        <v>0</v>
      </c>
    </row>
    <row r="73">
      <c r="A73" t="inlineStr">
        <is>
          <t>ADTV</t>
        </is>
      </c>
      <c r="B73" t="inlineStr">
        <is>
          <t>RM</t>
        </is>
      </c>
      <c r="C73" t="inlineStr">
        <is>
          <t>RM.ADTV.0072</t>
        </is>
      </c>
      <c r="D73" t="inlineStr">
        <is>
          <t>Malt Powder Extract</t>
        </is>
      </c>
      <c r="E73" t="n">
        <v>238.875</v>
      </c>
      <c r="F73" t="n">
        <v>765.2226000000001</v>
      </c>
      <c r="G73" t="inlineStr">
        <is>
          <t>108, 112, 102, 9405, 9112, 9108, 405, 9405, 9112, 405, 9108, 108, 102, 112</t>
        </is>
      </c>
      <c r="H73" t="n">
        <v>0</v>
      </c>
      <c r="I73" t="n">
        <v>0</v>
      </c>
      <c r="J73" t="n">
        <v>0</v>
      </c>
      <c r="K73" t="n">
        <v>0</v>
      </c>
      <c r="L73" t="n">
        <v>0</v>
      </c>
      <c r="M73" t="n">
        <v>0</v>
      </c>
      <c r="N73" t="n">
        <v>0</v>
      </c>
      <c r="O73" t="n">
        <v>0</v>
      </c>
      <c r="P73" t="n">
        <v>0</v>
      </c>
      <c r="Q73" t="n">
        <v>0</v>
      </c>
      <c r="R73" t="n">
        <v>0</v>
      </c>
      <c r="S73" t="n">
        <v>0</v>
      </c>
      <c r="T73" t="n">
        <v>238.875</v>
      </c>
      <c r="U73" t="n">
        <v>765.2226000000001</v>
      </c>
      <c r="V73" t="n">
        <v>3.2363</v>
      </c>
      <c r="W73" t="n">
        <v>21.125</v>
      </c>
      <c r="X73" t="n">
        <v>21.125</v>
      </c>
      <c r="Y73" t="n">
        <v>21.125</v>
      </c>
      <c r="Z73" t="n">
        <v>21.125</v>
      </c>
      <c r="AA73" s="20" t="n">
        <v>46069</v>
      </c>
      <c r="AB73" t="inlineStr">
        <is>
          <t>Foodstuffs.01/2026</t>
        </is>
      </c>
      <c r="AC73" s="20" t="n">
        <v>46074</v>
      </c>
      <c r="AD73" t="n">
        <v>2.3472</v>
      </c>
      <c r="AE73" t="n">
        <v>1.7604</v>
      </c>
      <c r="AF73" t="inlineStr">
        <is>
          <t>135:20</t>
        </is>
      </c>
      <c r="AG73" t="n">
        <v>0</v>
      </c>
    </row>
    <row r="74">
      <c r="A74" t="inlineStr">
        <is>
          <t>ADTV</t>
        </is>
      </c>
      <c r="B74" t="inlineStr">
        <is>
          <t>RM</t>
        </is>
      </c>
      <c r="C74" t="inlineStr">
        <is>
          <t>RM.ADTV.0073</t>
        </is>
      </c>
      <c r="D74" t="inlineStr">
        <is>
          <t>Chocolate Malt Crunchy</t>
        </is>
      </c>
      <c r="E74" t="n">
        <v>492.5</v>
      </c>
      <c r="F74" t="n">
        <v>3944.2397</v>
      </c>
      <c r="G74" t="inlineStr">
        <is>
          <t>102, 108, 112, 405, 9405, 102, 9108, 9112, 405, 108, 112, 9405, 9108, 9112</t>
        </is>
      </c>
      <c r="H74" t="n">
        <v>0</v>
      </c>
      <c r="I74" t="n">
        <v>0</v>
      </c>
      <c r="J74" t="n">
        <v>0</v>
      </c>
      <c r="K74" t="n">
        <v>0</v>
      </c>
      <c r="L74" t="n">
        <v>0</v>
      </c>
      <c r="M74" t="n">
        <v>0</v>
      </c>
      <c r="N74" t="n">
        <v>0</v>
      </c>
      <c r="O74" t="n">
        <v>0</v>
      </c>
      <c r="P74" t="n">
        <v>0</v>
      </c>
      <c r="Q74" t="n">
        <v>0</v>
      </c>
      <c r="R74" t="n">
        <v>0</v>
      </c>
      <c r="S74" t="n">
        <v>0</v>
      </c>
      <c r="T74" t="n">
        <v>492.5</v>
      </c>
      <c r="U74" t="n">
        <v>3944.2397</v>
      </c>
      <c r="V74" t="n">
        <v>8.008599999999999</v>
      </c>
      <c r="W74" t="n">
        <v>17.5</v>
      </c>
      <c r="X74" t="n">
        <v>17.5</v>
      </c>
      <c r="Y74" t="n">
        <v>17.5</v>
      </c>
      <c r="Z74" t="n">
        <v>17.5</v>
      </c>
      <c r="AA74" s="20" t="n">
        <v>46069</v>
      </c>
      <c r="AB74" t="inlineStr">
        <is>
          <t>Foodstuffs.01/2026</t>
        </is>
      </c>
      <c r="AC74" s="20" t="n">
        <v>46074</v>
      </c>
      <c r="AD74" t="n">
        <v>1.9444</v>
      </c>
      <c r="AE74" t="n">
        <v>1.4583</v>
      </c>
      <c r="AF74" t="inlineStr">
        <is>
          <t>337:21</t>
        </is>
      </c>
      <c r="AG74" t="n">
        <v>0</v>
      </c>
    </row>
    <row r="75">
      <c r="A75" t="inlineStr">
        <is>
          <t>ADTV</t>
        </is>
      </c>
      <c r="B75" t="inlineStr">
        <is>
          <t>RM</t>
        </is>
      </c>
      <c r="C75" t="inlineStr">
        <is>
          <t>RM.ADTV.0074</t>
        </is>
      </c>
      <c r="D75" t="inlineStr">
        <is>
          <t>Sweetened Condensed Creamer</t>
        </is>
      </c>
      <c r="E75" t="n">
        <v>48.65</v>
      </c>
      <c r="F75" t="n">
        <v>311.6951</v>
      </c>
      <c r="G75" t="inlineStr">
        <is>
          <t>9403, 9405, 9112, 9108, 405, 403, 9403, 102, 108, 112, 9112, 405, 9112, 9108, 403, 108, 9405, 112, 102, 108, 112</t>
        </is>
      </c>
      <c r="H75" t="n">
        <v>0</v>
      </c>
      <c r="I75" t="n">
        <v>0</v>
      </c>
      <c r="J75" t="n">
        <v>0</v>
      </c>
      <c r="K75" t="n">
        <v>0</v>
      </c>
      <c r="L75" t="n">
        <v>0</v>
      </c>
      <c r="M75" t="n">
        <v>0</v>
      </c>
      <c r="N75" t="n">
        <v>0</v>
      </c>
      <c r="O75" t="n">
        <v>0</v>
      </c>
      <c r="P75" t="n">
        <v>0</v>
      </c>
      <c r="Q75" t="n">
        <v>-0.9</v>
      </c>
      <c r="R75" t="n">
        <v>0</v>
      </c>
      <c r="S75" t="n">
        <v>-0.9</v>
      </c>
      <c r="T75" t="n">
        <v>47.75</v>
      </c>
      <c r="U75" t="n">
        <v>305.9289</v>
      </c>
      <c r="V75" t="n">
        <v>6.4069</v>
      </c>
      <c r="W75" t="n">
        <v>2.25</v>
      </c>
      <c r="X75" t="n">
        <v>2.25</v>
      </c>
      <c r="Y75" t="n">
        <v>2.25</v>
      </c>
      <c r="Z75" t="n">
        <v>2.25</v>
      </c>
      <c r="AA75" s="20" t="n">
        <v>46069</v>
      </c>
      <c r="AB75" t="inlineStr">
        <is>
          <t>Foodstuffs.01/2026</t>
        </is>
      </c>
      <c r="AC75" s="20" t="n">
        <v>46105</v>
      </c>
      <c r="AD75" t="n">
        <v>0.25</v>
      </c>
      <c r="AE75" t="n">
        <v>0.1875</v>
      </c>
      <c r="AF75" t="inlineStr">
        <is>
          <t>254:19</t>
        </is>
      </c>
      <c r="AG75" t="n">
        <v>0</v>
      </c>
    </row>
    <row r="76">
      <c r="A76" t="inlineStr">
        <is>
          <t>ADTV</t>
        </is>
      </c>
      <c r="B76" t="inlineStr">
        <is>
          <t>RM</t>
        </is>
      </c>
      <c r="C76" t="inlineStr">
        <is>
          <t>RM.ADTV.0075</t>
        </is>
      </c>
      <c r="D76" t="inlineStr">
        <is>
          <t>اصابع جوز عين الجمل</t>
        </is>
      </c>
      <c r="E76" t="n">
        <v>39.1578</v>
      </c>
      <c r="F76" t="n">
        <v>274.1046</v>
      </c>
      <c r="G76" t="inlineStr">
        <is>
          <t>409, 9409, 499, 101, 401, 101, 409, 499, 9409, 401</t>
        </is>
      </c>
      <c r="H76" t="n">
        <v>0</v>
      </c>
      <c r="I76" t="n">
        <v>0</v>
      </c>
      <c r="J76" t="n">
        <v>0</v>
      </c>
      <c r="K76" t="n">
        <v>0</v>
      </c>
      <c r="L76" t="n">
        <v>0</v>
      </c>
      <c r="M76" t="n">
        <v>0</v>
      </c>
      <c r="N76" t="n">
        <v>0</v>
      </c>
      <c r="O76" t="n">
        <v>0</v>
      </c>
      <c r="P76" t="n">
        <v>0</v>
      </c>
      <c r="Q76" t="n">
        <v>0</v>
      </c>
      <c r="R76" t="n">
        <v>0</v>
      </c>
      <c r="S76" t="n">
        <v>0</v>
      </c>
      <c r="T76" t="n">
        <v>39.1578</v>
      </c>
      <c r="U76" t="n">
        <v>274.1046</v>
      </c>
      <c r="V76" t="n">
        <v>7</v>
      </c>
      <c r="W76" t="n">
        <v>631.4184</v>
      </c>
      <c r="X76" t="n">
        <v>631.4184</v>
      </c>
      <c r="Y76" t="n">
        <v>631.4184</v>
      </c>
      <c r="Z76" t="n">
        <v>631.4184</v>
      </c>
      <c r="AA76" s="20" t="n">
        <v>46029</v>
      </c>
      <c r="AB76" t="inlineStr">
        <is>
          <t>شركة  عبيد والنيربيه</t>
        </is>
      </c>
      <c r="AC76" s="20" t="n">
        <v>46081</v>
      </c>
      <c r="AD76" t="n">
        <v>70.1576</v>
      </c>
      <c r="AE76" t="n">
        <v>52.6182</v>
      </c>
      <c r="AF76" t="inlineStr">
        <is>
          <t>0:22</t>
        </is>
      </c>
      <c r="AG76" t="n">
        <v>0</v>
      </c>
    </row>
    <row r="77">
      <c r="A77" t="inlineStr">
        <is>
          <t>ADTV</t>
        </is>
      </c>
      <c r="B77" t="inlineStr">
        <is>
          <t>RM</t>
        </is>
      </c>
      <c r="C77" t="inlineStr">
        <is>
          <t>RM.ADTV.0076</t>
        </is>
      </c>
      <c r="D77" t="inlineStr">
        <is>
          <t>Glitter dust silver-معرض عبدون</t>
        </is>
      </c>
      <c r="E77" t="n">
        <v>0</v>
      </c>
      <c r="F77" t="n">
        <v>0</v>
      </c>
      <c r="G77" t="inlineStr">
        <is>
          <t>304, 304</t>
        </is>
      </c>
      <c r="H77" t="n">
        <v>0</v>
      </c>
      <c r="I77" t="n">
        <v>0</v>
      </c>
      <c r="J77" t="n">
        <v>0</v>
      </c>
      <c r="K77" t="n">
        <v>0</v>
      </c>
      <c r="L77" t="n">
        <v>0</v>
      </c>
      <c r="M77" t="n">
        <v>0</v>
      </c>
      <c r="N77" t="n">
        <v>0</v>
      </c>
      <c r="O77" t="n">
        <v>0</v>
      </c>
      <c r="P77" t="n">
        <v>0</v>
      </c>
      <c r="Q77" t="n">
        <v>0</v>
      </c>
      <c r="R77" t="n">
        <v>0</v>
      </c>
      <c r="S77" t="n">
        <v>0</v>
      </c>
      <c r="T77" t="n">
        <v>0</v>
      </c>
      <c r="U77" t="n">
        <v>0</v>
      </c>
      <c r="V77" t="n">
        <v>86.205</v>
      </c>
      <c r="W77" t="n">
        <v>0</v>
      </c>
      <c r="X77" t="n">
        <v>0</v>
      </c>
      <c r="Y77" t="n">
        <v>0</v>
      </c>
      <c r="Z77" t="n">
        <v>0</v>
      </c>
      <c r="AA77" s="20" t="n">
        <v>46047</v>
      </c>
      <c r="AB77" t="inlineStr">
        <is>
          <t>شركة المحمودية لتجارة مستلزمات المخابز والحلويات</t>
        </is>
      </c>
      <c r="AC77" s="20" t="n">
        <v>2</v>
      </c>
      <c r="AD77" t="n">
        <v>0</v>
      </c>
      <c r="AE77" t="n">
        <v>0</v>
      </c>
      <c r="AG77" t="n">
        <v>0</v>
      </c>
    </row>
    <row r="78">
      <c r="A78" t="inlineStr">
        <is>
          <t>ADTV</t>
        </is>
      </c>
      <c r="B78" t="inlineStr">
        <is>
          <t>RM</t>
        </is>
      </c>
      <c r="C78" t="inlineStr">
        <is>
          <t>RM.ADTV.0077</t>
        </is>
      </c>
      <c r="D78" t="inlineStr">
        <is>
          <t>Cremodan Se</t>
        </is>
      </c>
      <c r="E78" t="n">
        <v>0</v>
      </c>
      <c r="F78" t="n">
        <v>0</v>
      </c>
      <c r="G78" t="inlineStr">
        <is>
          <t>9112, 108, 112, 112, 102, 9112, 102, 108</t>
        </is>
      </c>
      <c r="H78" t="n">
        <v>200</v>
      </c>
      <c r="I78" t="n">
        <v>0</v>
      </c>
      <c r="J78" t="n">
        <v>0.04</v>
      </c>
      <c r="K78" t="n">
        <v>0</v>
      </c>
      <c r="L78" t="n">
        <v>0</v>
      </c>
      <c r="M78" t="n">
        <v>200.04</v>
      </c>
      <c r="N78" t="n">
        <v>0</v>
      </c>
      <c r="O78" t="n">
        <v>0</v>
      </c>
      <c r="P78" t="n">
        <v>0</v>
      </c>
      <c r="Q78" t="n">
        <v>0</v>
      </c>
      <c r="R78" t="n">
        <v>0</v>
      </c>
      <c r="S78" t="n">
        <v>0</v>
      </c>
      <c r="T78" t="n">
        <v>200.04</v>
      </c>
      <c r="U78" t="n">
        <v>1000.2</v>
      </c>
      <c r="V78" t="n">
        <v>5</v>
      </c>
      <c r="W78" t="n">
        <v>0</v>
      </c>
      <c r="X78" t="n">
        <v>0</v>
      </c>
      <c r="Y78" t="n">
        <v>0</v>
      </c>
      <c r="Z78" t="n">
        <v>0</v>
      </c>
      <c r="AA78" s="20" t="n">
        <v>46098</v>
      </c>
      <c r="AB78" t="inlineStr">
        <is>
          <t>شركة وديع فينان وشركاه</t>
        </is>
      </c>
      <c r="AC78" s="20" t="n">
        <v>2</v>
      </c>
      <c r="AD78" t="n">
        <v>0</v>
      </c>
      <c r="AE78" t="n">
        <v>0</v>
      </c>
      <c r="AG78" t="n">
        <v>1000</v>
      </c>
    </row>
    <row r="79">
      <c r="A79" t="inlineStr">
        <is>
          <t>ADTV</t>
        </is>
      </c>
      <c r="B79" t="inlineStr">
        <is>
          <t>RM</t>
        </is>
      </c>
      <c r="C79" t="inlineStr">
        <is>
          <t>RM.ADTV.0078</t>
        </is>
      </c>
      <c r="D79" t="inlineStr">
        <is>
          <t>Pea Protein Powder</t>
        </is>
      </c>
      <c r="V79" t="n">
        <v>3.6</v>
      </c>
      <c r="W79" t="n">
        <v>0</v>
      </c>
      <c r="X79" t="n">
        <v>0</v>
      </c>
      <c r="Y79" t="n">
        <v>0</v>
      </c>
      <c r="Z79" t="n">
        <v>0</v>
      </c>
      <c r="AA79" s="20" t="n">
        <v>2</v>
      </c>
      <c r="AC79" s="20" t="n">
        <v>2</v>
      </c>
      <c r="AD79" t="n">
        <v>0</v>
      </c>
      <c r="AE79" t="n">
        <v>0</v>
      </c>
    </row>
    <row r="80">
      <c r="A80" t="inlineStr">
        <is>
          <t>ADTV</t>
        </is>
      </c>
      <c r="B80" t="inlineStr">
        <is>
          <t>RM</t>
        </is>
      </c>
      <c r="C80" t="inlineStr">
        <is>
          <t>RM.ADTV.0079</t>
        </is>
      </c>
      <c r="D80" t="inlineStr">
        <is>
          <t xml:space="preserve">Malic Acid </t>
        </is>
      </c>
      <c r="V80" t="n">
        <v>0</v>
      </c>
      <c r="W80" t="n">
        <v>0</v>
      </c>
      <c r="X80" t="n">
        <v>0</v>
      </c>
      <c r="Y80" t="n">
        <v>0</v>
      </c>
      <c r="Z80" t="n">
        <v>0</v>
      </c>
      <c r="AA80" s="20" t="n">
        <v>2</v>
      </c>
      <c r="AC80" s="20" t="n">
        <v>2</v>
      </c>
      <c r="AD80" t="n">
        <v>0</v>
      </c>
      <c r="AE80" t="n">
        <v>0</v>
      </c>
    </row>
    <row r="81">
      <c r="A81" t="inlineStr">
        <is>
          <t>ADTV</t>
        </is>
      </c>
      <c r="B81" t="inlineStr">
        <is>
          <t>RM</t>
        </is>
      </c>
      <c r="C81" t="inlineStr">
        <is>
          <t>RM.ADTV.0080</t>
        </is>
      </c>
      <c r="D81" t="inlineStr">
        <is>
          <t>بيكنغ باودر</t>
        </is>
      </c>
      <c r="V81" t="n">
        <v>0</v>
      </c>
      <c r="W81" t="n">
        <v>0</v>
      </c>
      <c r="X81" t="n">
        <v>0</v>
      </c>
      <c r="Y81" t="n">
        <v>0</v>
      </c>
      <c r="Z81" t="n">
        <v>0</v>
      </c>
      <c r="AA81" s="20" t="n">
        <v>2</v>
      </c>
      <c r="AC81" s="20" t="n">
        <v>2</v>
      </c>
      <c r="AD81" t="n">
        <v>0</v>
      </c>
      <c r="AE81" t="n">
        <v>0</v>
      </c>
    </row>
    <row r="82">
      <c r="A82" t="inlineStr">
        <is>
          <t>ADTV</t>
        </is>
      </c>
      <c r="B82" t="inlineStr">
        <is>
          <t>RM</t>
        </is>
      </c>
      <c r="C82" t="inlineStr">
        <is>
          <t>RM.ADTV.0081</t>
        </is>
      </c>
      <c r="D82" t="inlineStr">
        <is>
          <t xml:space="preserve">sodium alginate  </t>
        </is>
      </c>
      <c r="V82" t="n">
        <v>0</v>
      </c>
      <c r="W82" t="n">
        <v>0</v>
      </c>
      <c r="X82" t="n">
        <v>0</v>
      </c>
      <c r="Y82" t="n">
        <v>0</v>
      </c>
      <c r="Z82" t="n">
        <v>0</v>
      </c>
      <c r="AA82" s="20" t="n">
        <v>2</v>
      </c>
      <c r="AC82" s="20" t="n">
        <v>2</v>
      </c>
      <c r="AD82" t="n">
        <v>0</v>
      </c>
      <c r="AE82" t="n">
        <v>0</v>
      </c>
    </row>
    <row r="83">
      <c r="A83" t="inlineStr">
        <is>
          <t>ADTV</t>
        </is>
      </c>
      <c r="B83" t="inlineStr">
        <is>
          <t>RM</t>
        </is>
      </c>
      <c r="C83" t="inlineStr">
        <is>
          <t>RM.ADTV.0082</t>
        </is>
      </c>
      <c r="D83" t="inlineStr">
        <is>
          <t>Topping Base</t>
        </is>
      </c>
      <c r="V83" t="n">
        <v>0</v>
      </c>
      <c r="W83" t="n">
        <v>0</v>
      </c>
      <c r="X83" t="n">
        <v>0</v>
      </c>
      <c r="Y83" t="n">
        <v>0</v>
      </c>
      <c r="Z83" t="n">
        <v>0</v>
      </c>
      <c r="AA83" s="20" t="n">
        <v>2</v>
      </c>
      <c r="AC83" s="20" t="n">
        <v>2</v>
      </c>
      <c r="AD83" t="n">
        <v>0</v>
      </c>
      <c r="AE83" t="n">
        <v>0</v>
      </c>
    </row>
    <row r="84">
      <c r="A84" t="inlineStr">
        <is>
          <t>ASWT</t>
        </is>
      </c>
      <c r="B84" t="inlineStr">
        <is>
          <t>RM</t>
        </is>
      </c>
      <c r="C84" t="inlineStr">
        <is>
          <t>RM.ASWT.0001</t>
        </is>
      </c>
      <c r="D84" t="inlineStr">
        <is>
          <t xml:space="preserve">عش البلبل </t>
        </is>
      </c>
      <c r="E84" t="n">
        <v>3946.3464</v>
      </c>
      <c r="F84" t="n">
        <v>25983.7555</v>
      </c>
      <c r="G84" t="inlineStr">
        <is>
          <t>499, 409, 101, 101, 499, 9101, 9409, 9402, 304, 108, 101, 409, 402, 401, 9409, 108, 304, 402, 499, 401, 9101, 409, 9402, 9409</t>
        </is>
      </c>
      <c r="H84" t="n">
        <v>1560</v>
      </c>
      <c r="I84" t="n">
        <v>0</v>
      </c>
      <c r="J84" t="n">
        <v>337.6</v>
      </c>
      <c r="K84" t="n">
        <v>0</v>
      </c>
      <c r="L84" t="n">
        <v>0</v>
      </c>
      <c r="M84" t="n">
        <v>1897.6</v>
      </c>
      <c r="N84" t="n">
        <v>0</v>
      </c>
      <c r="O84" t="n">
        <v>0</v>
      </c>
      <c r="P84" t="n">
        <v>0</v>
      </c>
      <c r="Q84" t="n">
        <v>-1175.89</v>
      </c>
      <c r="R84" t="n">
        <v>0</v>
      </c>
      <c r="S84" t="n">
        <v>-1175.89</v>
      </c>
      <c r="T84" t="n">
        <v>4668.0564</v>
      </c>
      <c r="U84" t="n">
        <v>29550.53</v>
      </c>
      <c r="V84" t="n">
        <v>5.0423</v>
      </c>
      <c r="W84" t="n">
        <v>2317.0546</v>
      </c>
      <c r="X84" t="n">
        <v>2317.0546</v>
      </c>
      <c r="Y84" t="n">
        <v>2594.4346</v>
      </c>
      <c r="Z84" t="n">
        <v>4289.1196</v>
      </c>
      <c r="AA84" s="20" t="n">
        <v>46093</v>
      </c>
      <c r="AB84" t="inlineStr">
        <is>
          <t xml:space="preserve">شركة خلايا العسل لتجارة الحلويات </t>
        </is>
      </c>
      <c r="AC84" s="20" t="n">
        <v>46111</v>
      </c>
      <c r="AD84" t="n">
        <v>288.2705</v>
      </c>
      <c r="AE84" t="n">
        <v>357.4266</v>
      </c>
      <c r="AF84" t="inlineStr">
        <is>
          <t>13:1</t>
        </is>
      </c>
      <c r="AG84" t="n">
        <v>7954.95</v>
      </c>
    </row>
    <row r="85">
      <c r="A85" t="inlineStr">
        <is>
          <t>ASWT</t>
        </is>
      </c>
      <c r="B85" t="inlineStr">
        <is>
          <t>RM</t>
        </is>
      </c>
      <c r="C85" t="inlineStr">
        <is>
          <t>RM.ASWT.0002</t>
        </is>
      </c>
      <c r="D85" t="inlineStr">
        <is>
          <t xml:space="preserve">برازق سمسم </t>
        </is>
      </c>
      <c r="E85" t="n">
        <v>15.3</v>
      </c>
      <c r="F85" t="n">
        <v>79.1379</v>
      </c>
      <c r="G85" t="inlineStr">
        <is>
          <t>9409, 409, 499, 402, 108, 402, 409, 101, 108, 9409, 499, 101</t>
        </is>
      </c>
      <c r="H85" t="n">
        <v>0</v>
      </c>
      <c r="I85" t="n">
        <v>0</v>
      </c>
      <c r="J85" t="n">
        <v>0</v>
      </c>
      <c r="K85" t="n">
        <v>0</v>
      </c>
      <c r="L85" t="n">
        <v>0</v>
      </c>
      <c r="M85" t="n">
        <v>0</v>
      </c>
      <c r="N85" t="n">
        <v>0</v>
      </c>
      <c r="O85" t="n">
        <v>0</v>
      </c>
      <c r="P85" t="n">
        <v>0</v>
      </c>
      <c r="Q85" t="n">
        <v>0</v>
      </c>
      <c r="R85" t="n">
        <v>0</v>
      </c>
      <c r="S85" t="n">
        <v>0</v>
      </c>
      <c r="T85" t="n">
        <v>15.3</v>
      </c>
      <c r="U85" t="n">
        <v>79.1379</v>
      </c>
      <c r="V85" t="n">
        <v>5.1724</v>
      </c>
      <c r="W85" t="n">
        <v>0</v>
      </c>
      <c r="X85" t="n">
        <v>3</v>
      </c>
      <c r="Y85" t="n">
        <v>3</v>
      </c>
      <c r="Z85" t="n">
        <v>5.2</v>
      </c>
      <c r="AA85" s="20" t="n">
        <v>46056</v>
      </c>
      <c r="AB85" t="inlineStr">
        <is>
          <t>شركة مجمع البندر للحلويات والماكولات</t>
        </is>
      </c>
      <c r="AC85" s="20" t="n">
        <v>46019</v>
      </c>
      <c r="AD85" t="n">
        <v>0.3333</v>
      </c>
      <c r="AE85" t="n">
        <v>0.4333</v>
      </c>
      <c r="AF85" t="inlineStr">
        <is>
          <t>35:9</t>
        </is>
      </c>
      <c r="AG85" t="n">
        <v>0</v>
      </c>
    </row>
    <row r="86">
      <c r="A86" t="inlineStr">
        <is>
          <t>ASWT</t>
        </is>
      </c>
      <c r="B86" t="inlineStr">
        <is>
          <t>RM</t>
        </is>
      </c>
      <c r="C86" t="inlineStr">
        <is>
          <t>RM.ASWT.0003</t>
        </is>
      </c>
      <c r="D86" t="inlineStr">
        <is>
          <t>البقلاوة</t>
        </is>
      </c>
      <c r="E86" t="n">
        <v>1004.2508</v>
      </c>
      <c r="F86" t="n">
        <v>11829.6018</v>
      </c>
      <c r="G86" t="inlineStr">
        <is>
          <t>401, 402, 9409, 108, 9409, 9402, 499, 409, 101, 108, 401, 402, 101, 101, 409, 499, 9409, 409, 9402</t>
        </is>
      </c>
      <c r="H86" t="n">
        <v>10</v>
      </c>
      <c r="I86" t="n">
        <v>0</v>
      </c>
      <c r="J86" t="n">
        <v>0</v>
      </c>
      <c r="K86" t="n">
        <v>0</v>
      </c>
      <c r="L86" t="n">
        <v>0</v>
      </c>
      <c r="M86" t="n">
        <v>10</v>
      </c>
      <c r="N86" t="n">
        <v>0</v>
      </c>
      <c r="O86" t="n">
        <v>0</v>
      </c>
      <c r="P86" t="n">
        <v>0</v>
      </c>
      <c r="Q86" t="n">
        <v>-4</v>
      </c>
      <c r="R86" t="n">
        <v>0</v>
      </c>
      <c r="S86" t="n">
        <v>-4</v>
      </c>
      <c r="T86" t="n">
        <v>1010.2508</v>
      </c>
      <c r="U86" t="n">
        <v>11901.6018</v>
      </c>
      <c r="V86" t="n">
        <v>12</v>
      </c>
      <c r="W86" t="n">
        <v>517.372</v>
      </c>
      <c r="X86" t="n">
        <v>523.605</v>
      </c>
      <c r="Y86" t="n">
        <v>531.028</v>
      </c>
      <c r="Z86" t="n">
        <v>1621.861</v>
      </c>
      <c r="AA86" s="20" t="n">
        <v>46112</v>
      </c>
      <c r="AB86" t="inlineStr">
        <is>
          <t>شركة  عبيد والنيربيه</t>
        </is>
      </c>
      <c r="AC86" s="20" t="n">
        <v>46105</v>
      </c>
      <c r="AD86" t="n">
        <v>59.0031</v>
      </c>
      <c r="AE86" t="n">
        <v>135.155</v>
      </c>
      <c r="AF86" t="inlineStr">
        <is>
          <t>7:14</t>
        </is>
      </c>
      <c r="AG86" t="n">
        <v>120</v>
      </c>
    </row>
    <row r="87">
      <c r="A87" t="inlineStr">
        <is>
          <t>ASWT</t>
        </is>
      </c>
      <c r="B87" t="inlineStr">
        <is>
          <t>RM</t>
        </is>
      </c>
      <c r="C87" t="inlineStr">
        <is>
          <t>RM.ASWT.0004</t>
        </is>
      </c>
      <c r="D87" t="inlineStr">
        <is>
          <t xml:space="preserve">اصابع الكاشو </t>
        </is>
      </c>
      <c r="E87" t="n">
        <v>447.1967</v>
      </c>
      <c r="F87" t="n">
        <v>3348.9378</v>
      </c>
      <c r="G87" t="inlineStr">
        <is>
          <t>499, 402, 101, 402, 101, 499</t>
        </is>
      </c>
      <c r="H87" t="n">
        <v>0</v>
      </c>
      <c r="I87" t="n">
        <v>0</v>
      </c>
      <c r="J87" t="n">
        <v>0</v>
      </c>
      <c r="K87" t="n">
        <v>0</v>
      </c>
      <c r="L87" t="n">
        <v>0</v>
      </c>
      <c r="M87" t="n">
        <v>0</v>
      </c>
      <c r="N87" t="n">
        <v>0</v>
      </c>
      <c r="O87" t="n">
        <v>0</v>
      </c>
      <c r="P87" t="n">
        <v>0</v>
      </c>
      <c r="Q87" t="n">
        <v>0</v>
      </c>
      <c r="R87" t="n">
        <v>0</v>
      </c>
      <c r="S87" t="n">
        <v>0</v>
      </c>
      <c r="T87" t="n">
        <v>447.1967</v>
      </c>
      <c r="U87" t="n">
        <v>3348.9378</v>
      </c>
      <c r="V87" t="n">
        <v>7.4887</v>
      </c>
      <c r="W87" t="n">
        <v>2.4418</v>
      </c>
      <c r="X87" t="n">
        <v>2.4418</v>
      </c>
      <c r="Y87" t="n">
        <v>2.4418</v>
      </c>
      <c r="Z87" t="n">
        <v>283.2338</v>
      </c>
      <c r="AA87" s="20" t="n">
        <v>45710</v>
      </c>
      <c r="AB87" t="inlineStr">
        <is>
          <t>شركة مجمع البندر للحلويات والماكولات</t>
        </is>
      </c>
      <c r="AC87" s="20" t="n">
        <v>46081</v>
      </c>
      <c r="AD87" t="n">
        <v>0.2713</v>
      </c>
      <c r="AE87" t="n">
        <v>23.6028</v>
      </c>
      <c r="AF87" t="inlineStr">
        <is>
          <t>18:28</t>
        </is>
      </c>
      <c r="AG87" t="n">
        <v>0</v>
      </c>
    </row>
    <row r="88">
      <c r="A88" t="inlineStr">
        <is>
          <t>ASWT</t>
        </is>
      </c>
      <c r="B88" t="inlineStr">
        <is>
          <t>RM</t>
        </is>
      </c>
      <c r="C88" t="inlineStr">
        <is>
          <t>RM.ASWT.0005</t>
        </is>
      </c>
      <c r="D88" t="inlineStr">
        <is>
          <t>برزاق سمسم حجم صغير</t>
        </is>
      </c>
      <c r="E88" t="n">
        <v>1</v>
      </c>
      <c r="F88" t="n">
        <v>6.466</v>
      </c>
      <c r="G88" t="inlineStr">
        <is>
          <t>409, 9409, 101, 101, 9409, 409</t>
        </is>
      </c>
      <c r="H88" t="n">
        <v>0</v>
      </c>
      <c r="I88" t="n">
        <v>0</v>
      </c>
      <c r="J88" t="n">
        <v>0</v>
      </c>
      <c r="K88" t="n">
        <v>0</v>
      </c>
      <c r="L88" t="n">
        <v>0</v>
      </c>
      <c r="M88" t="n">
        <v>0</v>
      </c>
      <c r="N88" t="n">
        <v>0</v>
      </c>
      <c r="O88" t="n">
        <v>0</v>
      </c>
      <c r="P88" t="n">
        <v>0</v>
      </c>
      <c r="Q88" t="n">
        <v>0</v>
      </c>
      <c r="R88" t="n">
        <v>0</v>
      </c>
      <c r="S88" t="n">
        <v>0</v>
      </c>
      <c r="T88" t="n">
        <v>1</v>
      </c>
      <c r="U88" t="n">
        <v>6.466</v>
      </c>
      <c r="V88" t="n">
        <v>6.466</v>
      </c>
      <c r="W88" t="n">
        <v>0</v>
      </c>
      <c r="X88" t="n">
        <v>0</v>
      </c>
      <c r="Y88" t="n">
        <v>0</v>
      </c>
      <c r="Z88" t="n">
        <v>0</v>
      </c>
      <c r="AA88" s="20" t="n">
        <v>46056</v>
      </c>
      <c r="AB88" t="inlineStr">
        <is>
          <t>شركة مجمع البندر للحلويات والماكولات</t>
        </is>
      </c>
      <c r="AC88" s="20" t="n">
        <v>2</v>
      </c>
      <c r="AD88" t="n">
        <v>0</v>
      </c>
      <c r="AE88" t="n">
        <v>0</v>
      </c>
      <c r="AG88" t="n">
        <v>0</v>
      </c>
    </row>
    <row r="89">
      <c r="A89" t="inlineStr">
        <is>
          <t>ASWT</t>
        </is>
      </c>
      <c r="B89" t="inlineStr">
        <is>
          <t>RM</t>
        </is>
      </c>
      <c r="C89" t="inlineStr">
        <is>
          <t>RM.ASWT.0006</t>
        </is>
      </c>
      <c r="D89" t="inlineStr">
        <is>
          <t xml:space="preserve">برازق سمسم  من غير فستق حلبي </t>
        </is>
      </c>
      <c r="E89" t="n">
        <v>261.752</v>
      </c>
      <c r="F89" t="n">
        <v>719.818</v>
      </c>
      <c r="G89" t="inlineStr">
        <is>
          <t>101, 9409, 409, 409, 101, 409, 9409</t>
        </is>
      </c>
      <c r="H89" t="n">
        <v>0</v>
      </c>
      <c r="I89" t="n">
        <v>0</v>
      </c>
      <c r="J89" t="n">
        <v>0</v>
      </c>
      <c r="K89" t="n">
        <v>0</v>
      </c>
      <c r="L89" t="n">
        <v>0</v>
      </c>
      <c r="M89" t="n">
        <v>0</v>
      </c>
      <c r="N89" t="n">
        <v>0</v>
      </c>
      <c r="O89" t="n">
        <v>0</v>
      </c>
      <c r="P89" t="n">
        <v>0</v>
      </c>
      <c r="Q89" t="n">
        <v>-4.766</v>
      </c>
      <c r="R89" t="n">
        <v>0</v>
      </c>
      <c r="S89" t="n">
        <v>-4.766</v>
      </c>
      <c r="T89" t="n">
        <v>256.986</v>
      </c>
      <c r="U89" t="n">
        <v>706.7115</v>
      </c>
      <c r="V89" t="n">
        <v>2.75</v>
      </c>
      <c r="W89" t="n">
        <v>288.014</v>
      </c>
      <c r="X89" t="n">
        <v>288.014</v>
      </c>
      <c r="Y89" t="n">
        <v>288.014</v>
      </c>
      <c r="Z89" t="n">
        <v>288.014</v>
      </c>
      <c r="AA89" s="20" t="n">
        <v>46075</v>
      </c>
      <c r="AB89" t="inlineStr">
        <is>
          <t>شركة مجمع البندر للحلويات والماكولات</t>
        </is>
      </c>
      <c r="AC89" s="20" t="n">
        <v>46111</v>
      </c>
      <c r="AD89" t="n">
        <v>32.0015</v>
      </c>
      <c r="AE89" t="n">
        <v>24.0011</v>
      </c>
      <c r="AF89" t="inlineStr">
        <is>
          <t>10:21</t>
        </is>
      </c>
      <c r="AG89" t="n">
        <v>0</v>
      </c>
    </row>
    <row r="90">
      <c r="A90" t="inlineStr">
        <is>
          <t>BIS</t>
        </is>
      </c>
      <c r="B90" t="inlineStr">
        <is>
          <t>RM</t>
        </is>
      </c>
      <c r="C90" t="inlineStr">
        <is>
          <t>RM.BIS.0001</t>
        </is>
      </c>
      <c r="D90" t="inlineStr">
        <is>
          <t xml:space="preserve">فتات الاوريو </t>
        </is>
      </c>
      <c r="E90" t="n">
        <v>20</v>
      </c>
      <c r="F90" t="n">
        <v>37.6797</v>
      </c>
      <c r="G90" t="inlineStr">
        <is>
          <t>9402, 404, 801, 501, 601, 9108, 9404, 602, 101, 103, 402, 701, 202, 403, 306, 301, 305, 108, 102, 101, 103, 304, 201, 602, 601, 701, 501, 801, 9108, 9402, 9404, 108, 301, 202, 201, 102, 402, 306, 403, 404, 304, 305</t>
        </is>
      </c>
      <c r="H90" t="n">
        <v>0</v>
      </c>
      <c r="I90" t="n">
        <v>0</v>
      </c>
      <c r="J90" t="n">
        <v>0</v>
      </c>
      <c r="K90" t="n">
        <v>0</v>
      </c>
      <c r="L90" t="n">
        <v>0</v>
      </c>
      <c r="M90" t="n">
        <v>0</v>
      </c>
      <c r="N90" t="n">
        <v>0</v>
      </c>
      <c r="O90" t="n">
        <v>0</v>
      </c>
      <c r="P90" t="n">
        <v>0</v>
      </c>
      <c r="Q90" t="n">
        <v>0</v>
      </c>
      <c r="R90" t="n">
        <v>0</v>
      </c>
      <c r="S90" t="n">
        <v>0</v>
      </c>
      <c r="T90" t="n">
        <v>20</v>
      </c>
      <c r="U90" t="n">
        <v>37.6797</v>
      </c>
      <c r="V90" t="n">
        <v>1.884</v>
      </c>
      <c r="W90" t="n">
        <v>0</v>
      </c>
      <c r="X90" t="n">
        <v>0</v>
      </c>
      <c r="Y90" t="n">
        <v>0</v>
      </c>
      <c r="Z90" t="n">
        <v>80</v>
      </c>
      <c r="AA90" s="20" t="n">
        <v>45476</v>
      </c>
      <c r="AB90" t="inlineStr">
        <is>
          <t>OREO.01/2024</t>
        </is>
      </c>
      <c r="AC90" s="20" t="n">
        <v>45795</v>
      </c>
      <c r="AD90" t="n">
        <v>0</v>
      </c>
      <c r="AE90" t="n">
        <v>6.6666</v>
      </c>
      <c r="AF90" t="inlineStr">
        <is>
          <t>3:0</t>
        </is>
      </c>
      <c r="AG90" t="n">
        <v>0</v>
      </c>
    </row>
    <row r="91">
      <c r="A91" t="inlineStr">
        <is>
          <t>BIS</t>
        </is>
      </c>
      <c r="B91" t="inlineStr">
        <is>
          <t>RM</t>
        </is>
      </c>
      <c r="C91" t="inlineStr">
        <is>
          <t>RM.BIS.0002</t>
        </is>
      </c>
      <c r="D91" t="inlineStr">
        <is>
          <t>Extruded P White - Bags 10 Kg</t>
        </is>
      </c>
      <c r="E91" t="n">
        <v>2374.2812</v>
      </c>
      <c r="F91" t="n">
        <v>5850.6774</v>
      </c>
      <c r="G91" t="inlineStr">
        <is>
          <t>101, 102, 103, 103, 9403, 403, 9403, 108, 9108, 499, 9108, 9402, 9407, 108, 102, 101, 103, 203, 402, 403, 407, 306, 108, 203, 402, 403, 306, 499, 407, 9108, 9402, 9407, 9403</t>
        </is>
      </c>
      <c r="H91" t="n">
        <v>0</v>
      </c>
      <c r="I91" t="n">
        <v>0</v>
      </c>
      <c r="J91" t="n">
        <v>0</v>
      </c>
      <c r="K91" t="n">
        <v>0</v>
      </c>
      <c r="L91" t="n">
        <v>0</v>
      </c>
      <c r="M91" t="n">
        <v>0</v>
      </c>
      <c r="N91" t="n">
        <v>0</v>
      </c>
      <c r="O91" t="n">
        <v>0</v>
      </c>
      <c r="P91" t="n">
        <v>0</v>
      </c>
      <c r="Q91" t="n">
        <v>-537.65</v>
      </c>
      <c r="R91" t="n">
        <v>0</v>
      </c>
      <c r="S91" t="n">
        <v>-537.65</v>
      </c>
      <c r="T91" t="n">
        <v>1836.6312</v>
      </c>
      <c r="U91" t="n">
        <v>4525.9418</v>
      </c>
      <c r="V91" t="n">
        <v>2.9974</v>
      </c>
      <c r="W91" t="n">
        <v>1385.1612</v>
      </c>
      <c r="X91" t="n">
        <v>2930.1612</v>
      </c>
      <c r="Y91" t="n">
        <v>4072.1612</v>
      </c>
      <c r="Z91" t="n">
        <v>5495.3862</v>
      </c>
      <c r="AA91" s="20" t="n">
        <v>45770</v>
      </c>
      <c r="AB91" t="inlineStr">
        <is>
          <t>EXTRUDED.02/2025</t>
        </is>
      </c>
      <c r="AC91" s="20" t="n">
        <v>46109</v>
      </c>
      <c r="AD91" t="n">
        <v>452.4623</v>
      </c>
      <c r="AE91" t="n">
        <v>457.9488</v>
      </c>
      <c r="AF91" t="inlineStr">
        <is>
          <t>4:0</t>
        </is>
      </c>
      <c r="AG91" t="n">
        <v>0</v>
      </c>
    </row>
    <row r="92">
      <c r="A92" t="inlineStr">
        <is>
          <t>BIS</t>
        </is>
      </c>
      <c r="B92" t="inlineStr">
        <is>
          <t>RM</t>
        </is>
      </c>
      <c r="C92" t="inlineStr">
        <is>
          <t>RM.BIS.0003</t>
        </is>
      </c>
      <c r="D92" t="inlineStr">
        <is>
          <t xml:space="preserve">فتات البسكويت خشن 8 كيلو </t>
        </is>
      </c>
      <c r="E92" t="n">
        <v>3201.9582</v>
      </c>
      <c r="F92" t="n">
        <v>5595.8509</v>
      </c>
      <c r="G92" t="inlineStr">
        <is>
          <t>9401, 9402, 9405, 9404, 9108, 9112, 601, 499, 501, 401, 405, 306, 404, 403, 402, 303, 203, 305, 304, 301, 108, 112, 107, 201, 306, 301, 403, 305, 401, 402, 405, 501, 203, 201, 303, 101, 102, 108, 304, 112, 107, 9404, 9402, 9108, 499, 9112, 404, 601, 9401, 9405, 102, 101</t>
        </is>
      </c>
      <c r="H92" t="n">
        <v>0</v>
      </c>
      <c r="I92" t="n">
        <v>0</v>
      </c>
      <c r="J92" t="n">
        <v>0</v>
      </c>
      <c r="K92" t="n">
        <v>0</v>
      </c>
      <c r="L92" t="n">
        <v>0</v>
      </c>
      <c r="M92" t="n">
        <v>0</v>
      </c>
      <c r="N92" t="n">
        <v>0</v>
      </c>
      <c r="O92" t="n">
        <v>0</v>
      </c>
      <c r="P92" t="n">
        <v>0</v>
      </c>
      <c r="Q92" t="n">
        <v>0</v>
      </c>
      <c r="R92" t="n">
        <v>0</v>
      </c>
      <c r="S92" t="n">
        <v>0</v>
      </c>
      <c r="T92" t="n">
        <v>3201.9582</v>
      </c>
      <c r="U92" t="n">
        <v>5595.8509</v>
      </c>
      <c r="V92" t="n">
        <v>1.7476</v>
      </c>
      <c r="W92" t="n">
        <v>6.5112</v>
      </c>
      <c r="X92" t="n">
        <v>6.8712</v>
      </c>
      <c r="Y92" t="n">
        <v>257.2802</v>
      </c>
      <c r="Z92" t="n">
        <v>924.8412</v>
      </c>
      <c r="AA92" s="20" t="n">
        <v>45257</v>
      </c>
      <c r="AB92" t="inlineStr">
        <is>
          <t>OMAN.35/2023</t>
        </is>
      </c>
      <c r="AC92" s="20" t="n">
        <v>46081</v>
      </c>
      <c r="AD92" t="n">
        <v>28.5866</v>
      </c>
      <c r="AE92" t="n">
        <v>77.0701</v>
      </c>
      <c r="AF92" t="inlineStr">
        <is>
          <t>41:16</t>
        </is>
      </c>
      <c r="AG92" t="n">
        <v>0</v>
      </c>
    </row>
    <row r="93">
      <c r="A93" t="inlineStr">
        <is>
          <t>BIS</t>
        </is>
      </c>
      <c r="B93" t="inlineStr">
        <is>
          <t>RM</t>
        </is>
      </c>
      <c r="C93" t="inlineStr">
        <is>
          <t>RM.BIS.0004</t>
        </is>
      </c>
      <c r="D93" t="inlineStr">
        <is>
          <t>بسكوت شاي</t>
        </is>
      </c>
      <c r="E93" t="n">
        <v>1.35</v>
      </c>
      <c r="F93" t="n">
        <v>0</v>
      </c>
      <c r="G93" t="inlineStr">
        <is>
          <t>402, 409, 402, 409</t>
        </is>
      </c>
      <c r="H93" t="n">
        <v>0</v>
      </c>
      <c r="I93" t="n">
        <v>0</v>
      </c>
      <c r="J93" t="n">
        <v>0</v>
      </c>
      <c r="K93" t="n">
        <v>0</v>
      </c>
      <c r="L93" t="n">
        <v>0</v>
      </c>
      <c r="M93" t="n">
        <v>0</v>
      </c>
      <c r="N93" t="n">
        <v>0</v>
      </c>
      <c r="O93" t="n">
        <v>0</v>
      </c>
      <c r="P93" t="n">
        <v>0</v>
      </c>
      <c r="Q93" t="n">
        <v>0</v>
      </c>
      <c r="R93" t="n">
        <v>0</v>
      </c>
      <c r="S93" t="n">
        <v>0</v>
      </c>
      <c r="T93" t="n">
        <v>1.35</v>
      </c>
      <c r="U93" t="n">
        <v>0</v>
      </c>
      <c r="V93" t="n">
        <v>0</v>
      </c>
      <c r="W93" t="n">
        <v>0</v>
      </c>
      <c r="X93" t="n">
        <v>0</v>
      </c>
      <c r="Y93" t="n">
        <v>0</v>
      </c>
      <c r="Z93" t="n">
        <v>0</v>
      </c>
      <c r="AA93" s="20" t="n">
        <v>2</v>
      </c>
      <c r="AC93" s="20" t="n">
        <v>2</v>
      </c>
      <c r="AD93" t="n">
        <v>0</v>
      </c>
      <c r="AE93" t="n">
        <v>0</v>
      </c>
      <c r="AG93" t="n">
        <v>0</v>
      </c>
    </row>
    <row r="94">
      <c r="A94" t="inlineStr">
        <is>
          <t>BIS</t>
        </is>
      </c>
      <c r="B94" t="inlineStr">
        <is>
          <t>RM</t>
        </is>
      </c>
      <c r="C94" t="inlineStr">
        <is>
          <t>RM.BIS.0005</t>
        </is>
      </c>
      <c r="D94" t="inlineStr">
        <is>
          <t>بسكويت برتزل</t>
        </is>
      </c>
      <c r="E94" t="n">
        <v>271.2827</v>
      </c>
      <c r="F94" t="n">
        <v>904.2757</v>
      </c>
      <c r="G94" t="inlineStr">
        <is>
          <t>402, 499, 409, 101, 402, 101, 499, 409</t>
        </is>
      </c>
      <c r="H94" t="n">
        <v>0</v>
      </c>
      <c r="I94" t="n">
        <v>0</v>
      </c>
      <c r="J94" t="n">
        <v>0</v>
      </c>
      <c r="K94" t="n">
        <v>0</v>
      </c>
      <c r="L94" t="n">
        <v>0</v>
      </c>
      <c r="M94" t="n">
        <v>0</v>
      </c>
      <c r="N94" t="n">
        <v>0</v>
      </c>
      <c r="O94" t="n">
        <v>0</v>
      </c>
      <c r="P94" t="n">
        <v>0</v>
      </c>
      <c r="Q94" t="n">
        <v>0</v>
      </c>
      <c r="R94" t="n">
        <v>0</v>
      </c>
      <c r="S94" t="n">
        <v>0</v>
      </c>
      <c r="T94" t="n">
        <v>271.2827</v>
      </c>
      <c r="U94" t="n">
        <v>904.2757</v>
      </c>
      <c r="V94" t="n">
        <v>3.3333</v>
      </c>
      <c r="W94" t="n">
        <v>1.465</v>
      </c>
      <c r="X94" t="n">
        <v>1.465</v>
      </c>
      <c r="Y94" t="n">
        <v>1.465</v>
      </c>
      <c r="Z94" t="n">
        <v>2.648</v>
      </c>
      <c r="AA94" s="20" t="n">
        <v>45801</v>
      </c>
      <c r="AB94" t="inlineStr">
        <is>
          <t>Cash Customer - مورد</t>
        </is>
      </c>
      <c r="AC94" s="20" t="n">
        <v>46081</v>
      </c>
      <c r="AD94" t="n">
        <v>0.1627</v>
      </c>
      <c r="AE94" t="n">
        <v>0.2206</v>
      </c>
      <c r="AF94" t="inlineStr">
        <is>
          <t>1229:11</t>
        </is>
      </c>
      <c r="AG94" t="n">
        <v>0</v>
      </c>
    </row>
    <row r="95">
      <c r="A95" t="inlineStr">
        <is>
          <t>BIS</t>
        </is>
      </c>
      <c r="B95" t="inlineStr">
        <is>
          <t>RM</t>
        </is>
      </c>
      <c r="C95" t="inlineStr">
        <is>
          <t>RM.BIS.0006</t>
        </is>
      </c>
      <c r="D95" t="inlineStr">
        <is>
          <t>COOKIE GRANULES 1CTN*14KG</t>
        </is>
      </c>
      <c r="E95" t="n">
        <v>10.555</v>
      </c>
      <c r="F95" t="n">
        <v>12.8941</v>
      </c>
      <c r="G95" t="inlineStr">
        <is>
          <t>9108, 9402, 499, 9401, 102, 101, 403, 401, 306, 101, 108, 102, 203, 499, 9108, 9402, 9401, 306, 403, 401, 203, 108</t>
        </is>
      </c>
      <c r="H95" t="n">
        <v>0</v>
      </c>
      <c r="I95" t="n">
        <v>0</v>
      </c>
      <c r="J95" t="n">
        <v>0</v>
      </c>
      <c r="K95" t="n">
        <v>0</v>
      </c>
      <c r="L95" t="n">
        <v>0</v>
      </c>
      <c r="M95" t="n">
        <v>0</v>
      </c>
      <c r="N95" t="n">
        <v>0</v>
      </c>
      <c r="O95" t="n">
        <v>0</v>
      </c>
      <c r="P95" t="n">
        <v>0</v>
      </c>
      <c r="Q95" t="n">
        <v>0</v>
      </c>
      <c r="R95" t="n">
        <v>0</v>
      </c>
      <c r="S95" t="n">
        <v>0</v>
      </c>
      <c r="T95" t="n">
        <v>10.555</v>
      </c>
      <c r="U95" t="n">
        <v>12.8941</v>
      </c>
      <c r="V95" t="n">
        <v>1.2216</v>
      </c>
      <c r="W95" t="n">
        <v>0</v>
      </c>
      <c r="X95" t="n">
        <v>0</v>
      </c>
      <c r="Y95" t="n">
        <v>0</v>
      </c>
      <c r="Z95" t="n">
        <v>0</v>
      </c>
      <c r="AA95" s="20" t="n">
        <v>44808</v>
      </c>
      <c r="AB95" t="inlineStr">
        <is>
          <t>FORTUNE.04/2022</t>
        </is>
      </c>
      <c r="AC95" s="20" t="n">
        <v>45657</v>
      </c>
      <c r="AD95" t="n">
        <v>0</v>
      </c>
      <c r="AE95" t="n">
        <v>0</v>
      </c>
      <c r="AG95" t="n">
        <v>0</v>
      </c>
    </row>
    <row r="96">
      <c r="A96" t="inlineStr">
        <is>
          <t>BIS</t>
        </is>
      </c>
      <c r="B96" t="inlineStr">
        <is>
          <t>RM</t>
        </is>
      </c>
      <c r="C96" t="inlineStr">
        <is>
          <t>RM.BIS.0007</t>
        </is>
      </c>
      <c r="D96" t="inlineStr">
        <is>
          <t>Oreo Biscuit 2-4 / bag 10kg</t>
        </is>
      </c>
      <c r="E96" t="n">
        <v>0</v>
      </c>
      <c r="F96" t="n">
        <v>-0.0005</v>
      </c>
      <c r="G96" t="inlineStr">
        <is>
          <t>104, 304, 108, 102, 101, 103, 201, 402, 401, 403, 301, 9404, 9401, 9405, 103, 404, 405, 501, 601, 102, 101, 108, 201, 104, 401, 404, 402, 403, 304, 301, 405, 501, 601, 9405, 9404, 9401</t>
        </is>
      </c>
      <c r="H96" t="n">
        <v>0</v>
      </c>
      <c r="I96" t="n">
        <v>0</v>
      </c>
      <c r="J96" t="n">
        <v>0</v>
      </c>
      <c r="K96" t="n">
        <v>0</v>
      </c>
      <c r="L96" t="n">
        <v>0</v>
      </c>
      <c r="M96" t="n">
        <v>0</v>
      </c>
      <c r="N96" t="n">
        <v>0</v>
      </c>
      <c r="O96" t="n">
        <v>0</v>
      </c>
      <c r="P96" t="n">
        <v>0</v>
      </c>
      <c r="Q96" t="n">
        <v>0</v>
      </c>
      <c r="R96" t="n">
        <v>0</v>
      </c>
      <c r="S96" t="n">
        <v>0</v>
      </c>
      <c r="T96" t="n">
        <v>0</v>
      </c>
      <c r="U96" t="n">
        <v>-0.0005</v>
      </c>
      <c r="V96" t="n">
        <v>1.8497</v>
      </c>
      <c r="W96" t="n">
        <v>0</v>
      </c>
      <c r="X96" t="n">
        <v>0</v>
      </c>
      <c r="Y96" t="n">
        <v>0</v>
      </c>
      <c r="Z96" t="n">
        <v>200.16</v>
      </c>
      <c r="AA96" s="20" t="n">
        <v>44437</v>
      </c>
      <c r="AB96" t="inlineStr">
        <is>
          <t>شركة بيكر للصناعات الغذائية / مورد</t>
        </is>
      </c>
      <c r="AC96" s="20" t="n">
        <v>45793</v>
      </c>
      <c r="AD96" t="n">
        <v>0</v>
      </c>
      <c r="AE96" t="n">
        <v>16.68</v>
      </c>
      <c r="AF96" t="inlineStr">
        <is>
          <t>0:0</t>
        </is>
      </c>
      <c r="AG96" t="n">
        <v>0</v>
      </c>
    </row>
    <row r="97">
      <c r="A97" t="inlineStr">
        <is>
          <t>BIS</t>
        </is>
      </c>
      <c r="B97" t="inlineStr">
        <is>
          <t>RM</t>
        </is>
      </c>
      <c r="C97" t="inlineStr">
        <is>
          <t>RM.BIS.0008</t>
        </is>
      </c>
      <c r="D97" t="inlineStr">
        <is>
          <t xml:space="preserve">فتات البسكويت المكرمل ( سبيكيلوس) 2-0 ملم </t>
        </is>
      </c>
      <c r="E97" t="n">
        <v>53420.3695</v>
      </c>
      <c r="F97" t="n">
        <v>97948.3196</v>
      </c>
      <c r="G97" t="inlineStr">
        <is>
          <t>9409, 9405, 9404, 9406, 9605, 9408, 9403, 9402, 9401, 9601, 9301, 409, 605, 601, 499, 501, 405, 408, 406, 9108, 9102, 9112, 9110, 9103, 9204, 801, 701, 602, 102, 801, 9112, 112, 9409, 9408, 107, 108, 110, 201, 9601, 104, 301, 202, 402, 403, 303, 204, 306, 401, 404, 304, 305, 203, 101, 9403, 403, 408, 103, 102, 9301, 409, 301, 9405, 108, 9605, 405, 9601, 9403, 9405, 605, 9108, 9406, 601, 9408, 9401, 409, 405, 601, 501, 9112, 408, 9402, 9204, 9110, 801, 404, 9409, 112, 9404, 9108, 499, 9103, 9102, 602, 9301, 101, 112, 103, 102, 108, 104, 107, 110, 304, 201, 202, 402, 605, 701, 401, 406, 301, 305, 403, 306, 204, 203, 303</t>
        </is>
      </c>
      <c r="H97" t="n">
        <v>24000</v>
      </c>
      <c r="I97" t="n">
        <v>0</v>
      </c>
      <c r="J97" t="n">
        <v>0</v>
      </c>
      <c r="K97" t="n">
        <v>0</v>
      </c>
      <c r="L97" t="n">
        <v>0</v>
      </c>
      <c r="M97" t="n">
        <v>24000</v>
      </c>
      <c r="N97" t="n">
        <v>0</v>
      </c>
      <c r="O97" t="n">
        <v>-1200</v>
      </c>
      <c r="P97" t="n">
        <v>-196</v>
      </c>
      <c r="Q97" t="n">
        <v>-60018.461</v>
      </c>
      <c r="R97" t="n">
        <v>-5.4</v>
      </c>
      <c r="S97" t="n">
        <v>-61419.861</v>
      </c>
      <c r="T97" t="n">
        <v>16000.5085</v>
      </c>
      <c r="U97" t="n">
        <v>31329.4868</v>
      </c>
      <c r="V97" t="n">
        <v>1.9414</v>
      </c>
      <c r="W97" t="n">
        <v>217714.639</v>
      </c>
      <c r="X97" t="n">
        <v>451605.3244</v>
      </c>
      <c r="Y97" t="n">
        <v>667674.6894</v>
      </c>
      <c r="Z97" t="n">
        <v>911940.5734</v>
      </c>
      <c r="AA97" s="20" t="n">
        <v>46100</v>
      </c>
      <c r="AB97" t="inlineStr">
        <is>
          <t>Vermeiren.10/2026</t>
        </is>
      </c>
      <c r="AC97" s="20" t="n">
        <v>46112</v>
      </c>
      <c r="AD97" t="n">
        <v>74186.0766</v>
      </c>
      <c r="AE97" t="n">
        <v>75995.0477</v>
      </c>
      <c r="AF97" t="inlineStr">
        <is>
          <t>0:6</t>
        </is>
      </c>
      <c r="AG97" t="n">
        <v>50914.756</v>
      </c>
    </row>
    <row r="98">
      <c r="A98" t="inlineStr">
        <is>
          <t>BIS</t>
        </is>
      </c>
      <c r="B98" t="inlineStr">
        <is>
          <t>RM</t>
        </is>
      </c>
      <c r="C98" t="inlineStr">
        <is>
          <t>RM.BIS.0009</t>
        </is>
      </c>
      <c r="D98" t="inlineStr">
        <is>
          <t>فتات الاوريو الداكنة</t>
        </is>
      </c>
      <c r="E98" t="n">
        <v>32290.2188</v>
      </c>
      <c r="F98" t="n">
        <v>59164.4645</v>
      </c>
      <c r="G98" t="inlineStr">
        <is>
          <t>601, 602, 801, 405, 501, 408, 9112, 404, 499, 9102, 9108, 9402, 112, 9404, 9408, 605, 601, 9108, 108, 9405, 9605, 9601, 9403, 409, 9405, 408, 403, 103, 103, 101, 108, 102, 104, 112, 103, 402, 605, 701, 403, 301, 101, 9403, 405, 801, 9112, 102, 112, 9408, 9409, 104, 9601, 108, 402, 404, 403, 301, 9409, 9403, 9408, 9404, 9405, 9605, 9402, 9601, 409, 601, 605, 701, 9112, 801, 9108, 9102, 499, 501, 602, 408, 405</t>
        </is>
      </c>
      <c r="H98" t="n">
        <v>0</v>
      </c>
      <c r="I98" t="n">
        <v>0</v>
      </c>
      <c r="J98" t="n">
        <v>0</v>
      </c>
      <c r="K98" t="n">
        <v>0</v>
      </c>
      <c r="L98" t="n">
        <v>0</v>
      </c>
      <c r="M98" t="n">
        <v>0</v>
      </c>
      <c r="N98" t="n">
        <v>0</v>
      </c>
      <c r="O98" t="n">
        <v>0</v>
      </c>
      <c r="P98" t="n">
        <v>0</v>
      </c>
      <c r="Q98" t="n">
        <v>-1236.057</v>
      </c>
      <c r="R98" t="n">
        <v>-4</v>
      </c>
      <c r="S98" t="n">
        <v>-1240.057</v>
      </c>
      <c r="T98" t="n">
        <v>31050.1618</v>
      </c>
      <c r="U98" t="n">
        <v>56930.2978</v>
      </c>
      <c r="V98" t="n">
        <v>1.835</v>
      </c>
      <c r="W98" t="n">
        <v>4015.5508</v>
      </c>
      <c r="X98" t="n">
        <v>9114.962799999999</v>
      </c>
      <c r="Y98" t="n">
        <v>9064.962799999999</v>
      </c>
      <c r="Z98" t="n">
        <v>9068.962799999999</v>
      </c>
      <c r="AA98" s="20" t="n">
        <v>45980</v>
      </c>
      <c r="AB98" t="inlineStr">
        <is>
          <t>شركة بحر الشوكولاتة لصناعة الشوكولاتة والحلويات</t>
        </is>
      </c>
      <c r="AC98" s="20" t="n">
        <v>46112</v>
      </c>
      <c r="AD98" t="n">
        <v>1007.218</v>
      </c>
      <c r="AE98" t="n">
        <v>755.7469</v>
      </c>
      <c r="AF98" t="inlineStr">
        <is>
          <t>41:2</t>
        </is>
      </c>
      <c r="AG98" t="n">
        <v>0</v>
      </c>
    </row>
    <row r="99">
      <c r="A99" t="inlineStr">
        <is>
          <t>BIS</t>
        </is>
      </c>
      <c r="B99" t="inlineStr">
        <is>
          <t>RM</t>
        </is>
      </c>
      <c r="C99" t="inlineStr">
        <is>
          <t>RM.BIS.0010</t>
        </is>
      </c>
      <c r="D99" t="inlineStr">
        <is>
          <t>Sifted Bisc Crumbles 2-4mm 12 KG</t>
        </is>
      </c>
      <c r="E99" t="n">
        <v>123049.9651</v>
      </c>
      <c r="F99" t="n">
        <v>248779.871</v>
      </c>
      <c r="G99" t="inlineStr">
        <is>
          <t>108, 201, 9601, 112, 9409, 9408, 107, 304, 305, 301, 401, 405, 406, 602, 403, 204, 402, 9401, 9601, 9402, 9103, 9301, 9304, 9108, 801, 9102, 9204, 9112, 499, 605, 409, 601, 701, 606, 9403, 9606, 9409, 9405, 9605, 9408, 9406, 201, 102, 108, 101, 103, 107, 112, 204, 301, 401, 403, 305, 402, 701, 605, 406, 101, 103, 102, 9304, 103, 9103, 9301, 102, 405, 9112, 801, 9403, 9405, 301, 108, 9405, 409, 9605, 9601, 9108, 605, 601, 304, 9406, 9401, 112, 9606, 9409, 499, 9402, 9108, 9102, 9103, 409, 405, 601, 606, 602, 801, 9204, 9301, 9112</t>
        </is>
      </c>
      <c r="H99" t="n">
        <v>0</v>
      </c>
      <c r="I99" t="n">
        <v>2196</v>
      </c>
      <c r="J99" t="n">
        <v>0</v>
      </c>
      <c r="K99" t="n">
        <v>0</v>
      </c>
      <c r="L99" t="n">
        <v>0</v>
      </c>
      <c r="M99" t="n">
        <v>2196</v>
      </c>
      <c r="N99" t="n">
        <v>0</v>
      </c>
      <c r="O99" t="n">
        <v>-5592</v>
      </c>
      <c r="P99" t="n">
        <v>0</v>
      </c>
      <c r="Q99" t="n">
        <v>-9764.281000000001</v>
      </c>
      <c r="R99" t="n">
        <v>-17.7</v>
      </c>
      <c r="S99" t="n">
        <v>-15373.981</v>
      </c>
      <c r="T99" t="n">
        <v>109871.9841</v>
      </c>
      <c r="U99" t="n">
        <v>222722.9306</v>
      </c>
      <c r="V99" t="n">
        <v>1.8993</v>
      </c>
      <c r="W99" t="n">
        <v>15660.7638</v>
      </c>
      <c r="X99" t="n">
        <v>50508.3338</v>
      </c>
      <c r="Y99" t="n">
        <v>70275.99980000001</v>
      </c>
      <c r="Z99" t="n">
        <v>98011.7148</v>
      </c>
      <c r="AA99" s="20" t="n">
        <v>45889</v>
      </c>
      <c r="AB99" t="inlineStr">
        <is>
          <t>VERMEIREN.40/2025</t>
        </is>
      </c>
      <c r="AC99" s="20" t="n">
        <v>46112</v>
      </c>
      <c r="AD99" t="n">
        <v>7808.4444</v>
      </c>
      <c r="AE99" t="n">
        <v>8167.6429</v>
      </c>
      <c r="AF99" t="inlineStr">
        <is>
          <t>13:13</t>
        </is>
      </c>
      <c r="AG99" t="n">
        <v>0</v>
      </c>
    </row>
    <row r="100">
      <c r="A100" t="inlineStr">
        <is>
          <t>BIS</t>
        </is>
      </c>
      <c r="B100" t="inlineStr">
        <is>
          <t>RM</t>
        </is>
      </c>
      <c r="C100" t="inlineStr">
        <is>
          <t>RM.BIS.0011</t>
        </is>
      </c>
      <c r="D100" t="inlineStr">
        <is>
          <t>Oreo (Shell) Course  Crumbs/1kg x 10Bags</t>
        </is>
      </c>
      <c r="E100" t="n">
        <v>5091.7078</v>
      </c>
      <c r="F100" t="n">
        <v>10154.3218</v>
      </c>
      <c r="G100" t="inlineStr">
        <is>
          <t>405, 408, 602, 9102, 9103, 9108, 801, 9112, 601, 701, 409, 499, 9601, 9402, 9401, 9301, 9405, 9408, 9403, 9409, 301, 403, 401, 402, 108, 112, 102, 801, 101, 301, 403, 701, 402, 401, 103, 112, 102, 108, 101, 101, 103, 301, 9403, 9601, 9405, 108, 601, 9408, 9401, 9402, 9301, 9108, 9102, 9103, 499, 9409, 9112, 408, 405, 801, 602, 601, 409</t>
        </is>
      </c>
      <c r="H100" t="n">
        <v>1000</v>
      </c>
      <c r="I100" t="n">
        <v>0</v>
      </c>
      <c r="J100" t="n">
        <v>0</v>
      </c>
      <c r="K100" t="n">
        <v>0</v>
      </c>
      <c r="L100" t="n">
        <v>0</v>
      </c>
      <c r="M100" t="n">
        <v>1000</v>
      </c>
      <c r="N100" t="n">
        <v>0</v>
      </c>
      <c r="O100" t="n">
        <v>-47</v>
      </c>
      <c r="P100" t="n">
        <v>0</v>
      </c>
      <c r="Q100" t="n">
        <v>-2700</v>
      </c>
      <c r="R100" t="n">
        <v>0</v>
      </c>
      <c r="S100" t="n">
        <v>-2747</v>
      </c>
      <c r="T100" t="n">
        <v>3344.7078</v>
      </c>
      <c r="U100" t="n">
        <v>6662.878</v>
      </c>
      <c r="V100" t="n">
        <v>2</v>
      </c>
      <c r="W100" t="n">
        <v>1034.206</v>
      </c>
      <c r="X100" t="n">
        <v>4950.036</v>
      </c>
      <c r="Y100" t="n">
        <v>9964.599</v>
      </c>
      <c r="Z100" t="n">
        <v>12401.599</v>
      </c>
      <c r="AA100" s="20" t="n">
        <v>46100</v>
      </c>
      <c r="AB100" t="inlineStr">
        <is>
          <t xml:space="preserve">شركة المتحده لصناعه البسكوت والحلويات </t>
        </is>
      </c>
      <c r="AC100" s="20" t="n">
        <v>46112</v>
      </c>
      <c r="AD100" t="n">
        <v>1107.1776</v>
      </c>
      <c r="AE100" t="n">
        <v>1033.4665</v>
      </c>
      <c r="AF100" t="inlineStr">
        <is>
          <t>3:7</t>
        </is>
      </c>
      <c r="AG100" t="n">
        <v>2000</v>
      </c>
    </row>
    <row r="101">
      <c r="A101" t="inlineStr">
        <is>
          <t>BIS</t>
        </is>
      </c>
      <c r="B101" t="inlineStr">
        <is>
          <t>RM</t>
        </is>
      </c>
      <c r="C101" t="inlineStr">
        <is>
          <t>RM.BIS.0012</t>
        </is>
      </c>
      <c r="D101" t="inlineStr">
        <is>
          <t xml:space="preserve">فتات البسكويت المكرمل ( سبيكيلوس) 2-0 خالي من السكر </t>
        </is>
      </c>
      <c r="E101" t="n">
        <v>12</v>
      </c>
      <c r="F101" t="n">
        <v>203.31</v>
      </c>
      <c r="G101" t="inlineStr">
        <is>
          <t>801, 801</t>
        </is>
      </c>
      <c r="H101" t="n">
        <v>0</v>
      </c>
      <c r="I101" t="n">
        <v>0</v>
      </c>
      <c r="J101" t="n">
        <v>0</v>
      </c>
      <c r="K101" t="n">
        <v>0</v>
      </c>
      <c r="L101" t="n">
        <v>0</v>
      </c>
      <c r="M101" t="n">
        <v>0</v>
      </c>
      <c r="N101" t="n">
        <v>0</v>
      </c>
      <c r="O101" t="n">
        <v>0</v>
      </c>
      <c r="P101" t="n">
        <v>0</v>
      </c>
      <c r="Q101" t="n">
        <v>0</v>
      </c>
      <c r="R101" t="n">
        <v>0</v>
      </c>
      <c r="S101" t="n">
        <v>0</v>
      </c>
      <c r="T101" t="n">
        <v>12</v>
      </c>
      <c r="U101" t="n">
        <v>203.31</v>
      </c>
      <c r="V101" t="n">
        <v>16.9425</v>
      </c>
      <c r="W101" t="n">
        <v>0</v>
      </c>
      <c r="X101" t="n">
        <v>0</v>
      </c>
      <c r="Y101" t="n">
        <v>0</v>
      </c>
      <c r="Z101" t="n">
        <v>0</v>
      </c>
      <c r="AA101" s="20" t="n">
        <v>45900</v>
      </c>
      <c r="AB101" t="inlineStr">
        <is>
          <t>SAMPLES.06/2025</t>
        </is>
      </c>
      <c r="AC101" s="20" t="n">
        <v>2</v>
      </c>
      <c r="AD101" t="n">
        <v>0</v>
      </c>
      <c r="AE101" t="n">
        <v>0</v>
      </c>
      <c r="AG101" t="n">
        <v>0</v>
      </c>
    </row>
    <row r="102">
      <c r="A102" t="inlineStr">
        <is>
          <t>BIS</t>
        </is>
      </c>
      <c r="B102" t="inlineStr">
        <is>
          <t>RM</t>
        </is>
      </c>
      <c r="C102" t="inlineStr">
        <is>
          <t>RM.BIS.0013</t>
        </is>
      </c>
      <c r="D102" t="inlineStr">
        <is>
          <t>COOKIE GRANULES SPECULOOS 1CTN*14KG</t>
        </is>
      </c>
      <c r="E102" t="n">
        <v>51.92</v>
      </c>
      <c r="F102" t="n">
        <v>63.4261</v>
      </c>
      <c r="G102" t="inlineStr">
        <is>
          <t>405, 601, 9112, 499, 9108, 101, 108, 9405, 9401, 401, 101, 102, 108, 112, 201, 601, 499, 9108, 801, 9112, 9405, 9401, 401, 405, 102, 801, 201, 112, 108</t>
        </is>
      </c>
      <c r="H102" t="n">
        <v>0</v>
      </c>
      <c r="I102" t="n">
        <v>0</v>
      </c>
      <c r="J102" t="n">
        <v>0</v>
      </c>
      <c r="K102" t="n">
        <v>0</v>
      </c>
      <c r="L102" t="n">
        <v>0</v>
      </c>
      <c r="M102" t="n">
        <v>0</v>
      </c>
      <c r="N102" t="n">
        <v>0</v>
      </c>
      <c r="O102" t="n">
        <v>0</v>
      </c>
      <c r="P102" t="n">
        <v>0</v>
      </c>
      <c r="Q102" t="n">
        <v>0</v>
      </c>
      <c r="R102" t="n">
        <v>0</v>
      </c>
      <c r="S102" t="n">
        <v>0</v>
      </c>
      <c r="T102" t="n">
        <v>51.92</v>
      </c>
      <c r="U102" t="n">
        <v>63.4261</v>
      </c>
      <c r="V102" t="n">
        <v>1.2216</v>
      </c>
      <c r="W102" t="n">
        <v>0</v>
      </c>
      <c r="X102" t="n">
        <v>6851.931</v>
      </c>
      <c r="Y102" t="n">
        <v>6851.931</v>
      </c>
      <c r="Z102" t="n">
        <v>6851.931</v>
      </c>
      <c r="AA102" s="20" t="n">
        <v>45363</v>
      </c>
      <c r="AB102" t="inlineStr">
        <is>
          <t>SPECULOOS.02/2024</t>
        </is>
      </c>
      <c r="AC102" s="20" t="n">
        <v>45993</v>
      </c>
      <c r="AD102" t="n">
        <v>761.3256</v>
      </c>
      <c r="AE102" t="n">
        <v>570.9942</v>
      </c>
      <c r="AF102" t="inlineStr">
        <is>
          <t>0:2</t>
        </is>
      </c>
      <c r="AG102" t="n">
        <v>0</v>
      </c>
    </row>
    <row r="103">
      <c r="A103" t="inlineStr">
        <is>
          <t>BIS</t>
        </is>
      </c>
      <c r="B103" t="inlineStr">
        <is>
          <t>RM</t>
        </is>
      </c>
      <c r="C103" t="inlineStr">
        <is>
          <t>RM.BIS.0014</t>
        </is>
      </c>
      <c r="D103" t="inlineStr">
        <is>
          <t xml:space="preserve">بسكويت الزبدة – Butter Cookies </t>
        </is>
      </c>
      <c r="E103" t="n">
        <v>1199.0723</v>
      </c>
      <c r="F103" t="n">
        <v>2495.1962</v>
      </c>
      <c r="G103" t="inlineStr">
        <is>
          <t>101, 9112, 405, 9405, 108, 9605, 9405, 9401, 605, 9112, 499, 9108, 112, 112, 108, 101, 405, 605, 401, 306, 112, 108, 306, 405, 401, 499, 605, 9112, 9108, 9405, 9401, 9605</t>
        </is>
      </c>
      <c r="H103" t="n">
        <v>3504</v>
      </c>
      <c r="I103" t="n">
        <v>0</v>
      </c>
      <c r="J103" t="n">
        <v>0</v>
      </c>
      <c r="K103" t="n">
        <v>0</v>
      </c>
      <c r="L103" t="n">
        <v>0</v>
      </c>
      <c r="M103" t="n">
        <v>3504</v>
      </c>
      <c r="N103" t="n">
        <v>0</v>
      </c>
      <c r="O103" t="n">
        <v>0</v>
      </c>
      <c r="P103" t="n">
        <v>0</v>
      </c>
      <c r="Q103" t="n">
        <v>-2004.616</v>
      </c>
      <c r="R103" t="n">
        <v>-0.53</v>
      </c>
      <c r="S103" t="n">
        <v>-2005.146</v>
      </c>
      <c r="T103" t="n">
        <v>2697.9263</v>
      </c>
      <c r="U103" t="n">
        <v>5531.0183</v>
      </c>
      <c r="V103" t="n">
        <v>2.025</v>
      </c>
      <c r="W103" t="n">
        <v>3627.1036</v>
      </c>
      <c r="X103" t="n">
        <v>10210.8636</v>
      </c>
      <c r="Y103" t="n">
        <v>12370.8976</v>
      </c>
      <c r="Z103" t="n">
        <v>14443.1526</v>
      </c>
      <c r="AA103" s="20" t="n">
        <v>46110</v>
      </c>
      <c r="AB103" t="inlineStr">
        <is>
          <t>شركة فيرونا للصناعات الغذائية</t>
        </is>
      </c>
      <c r="AC103" s="20" t="n">
        <v>46098</v>
      </c>
      <c r="AD103" t="n">
        <v>1374.5441</v>
      </c>
      <c r="AE103" t="n">
        <v>1203.596</v>
      </c>
      <c r="AF103" t="inlineStr">
        <is>
          <t>2:7</t>
        </is>
      </c>
      <c r="AG103" t="n">
        <v>7097.1</v>
      </c>
    </row>
    <row r="104">
      <c r="A104" t="inlineStr">
        <is>
          <t>BIS</t>
        </is>
      </c>
      <c r="B104" t="inlineStr">
        <is>
          <t>RM</t>
        </is>
      </c>
      <c r="C104" t="inlineStr">
        <is>
          <t>RM.BIS.0015</t>
        </is>
      </c>
      <c r="D104" t="inlineStr">
        <is>
          <t>كرات الريزو</t>
        </is>
      </c>
      <c r="E104" t="n">
        <v>695.2999</v>
      </c>
      <c r="F104" t="n">
        <v>1280.8567</v>
      </c>
      <c r="G104" t="inlineStr">
        <is>
          <t>9112, 605, 499, 409, 9108, 801, 9401, 9405, 9406, 9605, 9403, 9409, 9408, 9402, 112, 9112, 201, 108, 203, 301, 405, 408, 406, 306, 401, 402, 304, 403, 9112, 801, 408, 9402, 409, 9108, 499, 112, 9409, 102, 101, 103, 9605, 108, 403, 405, 9405, 409, 9403, 9108, 9405, 9406, 605, 9401, 9408, 405, 401, 402, 406, 605, 306, 403, 301, 112, 103, 304, 108, 102, 101, 203, 201</t>
        </is>
      </c>
      <c r="H104" t="n">
        <v>0</v>
      </c>
      <c r="I104" t="n">
        <v>0</v>
      </c>
      <c r="J104" t="n">
        <v>0</v>
      </c>
      <c r="K104" t="n">
        <v>0</v>
      </c>
      <c r="L104" t="n">
        <v>0</v>
      </c>
      <c r="M104" t="n">
        <v>0</v>
      </c>
      <c r="N104" t="n">
        <v>0</v>
      </c>
      <c r="O104" t="n">
        <v>0</v>
      </c>
      <c r="P104" t="n">
        <v>0</v>
      </c>
      <c r="Q104" t="n">
        <v>-54.538</v>
      </c>
      <c r="R104" t="n">
        <v>-1</v>
      </c>
      <c r="S104" t="n">
        <v>-55.538</v>
      </c>
      <c r="T104" t="n">
        <v>639.7619</v>
      </c>
      <c r="U104" t="n">
        <v>1178.5465</v>
      </c>
      <c r="V104" t="n">
        <v>2.2811</v>
      </c>
      <c r="W104" t="n">
        <v>1486.348</v>
      </c>
      <c r="X104" t="n">
        <v>2698.56</v>
      </c>
      <c r="Y104" t="n">
        <v>3782.377</v>
      </c>
      <c r="Z104" t="n">
        <v>5566.014</v>
      </c>
      <c r="AA104" s="20" t="n">
        <v>45511</v>
      </c>
      <c r="AB104" t="inlineStr">
        <is>
          <t>LAMERI.01/2024</t>
        </is>
      </c>
      <c r="AC104" s="20" t="n">
        <v>46107</v>
      </c>
      <c r="AD104" t="n">
        <v>420.2641</v>
      </c>
      <c r="AE104" t="n">
        <v>463.8345</v>
      </c>
      <c r="AF104" t="inlineStr">
        <is>
          <t>1:11</t>
        </is>
      </c>
      <c r="AG104" t="n">
        <v>0</v>
      </c>
    </row>
    <row r="105">
      <c r="A105" t="inlineStr">
        <is>
          <t>BIS</t>
        </is>
      </c>
      <c r="B105" t="inlineStr">
        <is>
          <t>RM</t>
        </is>
      </c>
      <c r="C105" t="inlineStr">
        <is>
          <t>RM.BIS.0016</t>
        </is>
      </c>
      <c r="D105" t="inlineStr">
        <is>
          <t xml:space="preserve">Oh Boy Biscut </t>
        </is>
      </c>
      <c r="E105" t="n">
        <v>133.4545</v>
      </c>
      <c r="F105" t="n">
        <v>327.1187</v>
      </c>
      <c r="G105" t="inlineStr">
        <is>
          <t>9409, 409, 499, 401, 402, 108, 9409, 304, 401, 402, 101, 108, 304, 499, 9409, 409, 409, 101, 101</t>
        </is>
      </c>
      <c r="H105" t="n">
        <v>20</v>
      </c>
      <c r="I105" t="n">
        <v>0</v>
      </c>
      <c r="J105" t="n">
        <v>0</v>
      </c>
      <c r="K105" t="n">
        <v>0</v>
      </c>
      <c r="L105" t="n">
        <v>0</v>
      </c>
      <c r="M105" t="n">
        <v>20</v>
      </c>
      <c r="N105" t="n">
        <v>0</v>
      </c>
      <c r="O105" t="n">
        <v>0</v>
      </c>
      <c r="P105" t="n">
        <v>0</v>
      </c>
      <c r="Q105" t="n">
        <v>-13.3</v>
      </c>
      <c r="R105" t="n">
        <v>0</v>
      </c>
      <c r="S105" t="n">
        <v>-13.3</v>
      </c>
      <c r="T105" t="n">
        <v>140.1545</v>
      </c>
      <c r="U105" t="n">
        <v>341.1552</v>
      </c>
      <c r="V105" t="n">
        <v>2.1523</v>
      </c>
      <c r="W105" t="n">
        <v>13.7884</v>
      </c>
      <c r="X105" t="n">
        <v>15.0884</v>
      </c>
      <c r="Y105" t="n">
        <v>52.9064</v>
      </c>
      <c r="Z105" t="n">
        <v>97.72539999999999</v>
      </c>
      <c r="AA105" s="20" t="n">
        <v>46093</v>
      </c>
      <c r="AB105" t="inlineStr">
        <is>
          <t>شركة عمر بولص الزعمط - مورد</t>
        </is>
      </c>
      <c r="AC105" s="20" t="n">
        <v>46107</v>
      </c>
      <c r="AD105" t="n">
        <v>5.8784</v>
      </c>
      <c r="AE105" t="n">
        <v>8.143700000000001</v>
      </c>
      <c r="AF105" t="inlineStr">
        <is>
          <t>17:6</t>
        </is>
      </c>
      <c r="AG105" t="n">
        <v>41.9</v>
      </c>
    </row>
    <row r="106">
      <c r="A106" t="inlineStr">
        <is>
          <t>BIS</t>
        </is>
      </c>
      <c r="B106" t="inlineStr">
        <is>
          <t>RM</t>
        </is>
      </c>
      <c r="C106" t="inlineStr">
        <is>
          <t>RM.BIS.0017</t>
        </is>
      </c>
      <c r="D106" t="inlineStr">
        <is>
          <t>رقائق الفيوتين كريب الكرنشية</t>
        </is>
      </c>
      <c r="E106" t="n">
        <v>1.61</v>
      </c>
      <c r="F106" t="n">
        <v>6.2694</v>
      </c>
      <c r="G106" t="inlineStr">
        <is>
          <t>201, 303, 304, 402, 9304, 801, 404, 304, 402, 303, 404, 201, 9304, 801</t>
        </is>
      </c>
      <c r="H106" t="n">
        <v>0</v>
      </c>
      <c r="I106" t="n">
        <v>0</v>
      </c>
      <c r="J106" t="n">
        <v>0</v>
      </c>
      <c r="K106" t="n">
        <v>0</v>
      </c>
      <c r="L106" t="n">
        <v>0</v>
      </c>
      <c r="M106" t="n">
        <v>0</v>
      </c>
      <c r="N106" t="n">
        <v>0</v>
      </c>
      <c r="O106" t="n">
        <v>0</v>
      </c>
      <c r="P106" t="n">
        <v>0</v>
      </c>
      <c r="Q106" t="n">
        <v>0</v>
      </c>
      <c r="R106" t="n">
        <v>0</v>
      </c>
      <c r="S106" t="n">
        <v>0</v>
      </c>
      <c r="T106" t="n">
        <v>1.61</v>
      </c>
      <c r="U106" t="n">
        <v>6.2694</v>
      </c>
      <c r="V106" t="n">
        <v>3.8939</v>
      </c>
      <c r="W106" t="n">
        <v>0.19</v>
      </c>
      <c r="X106" t="n">
        <v>5.106</v>
      </c>
      <c r="Y106" t="n">
        <v>8.196</v>
      </c>
      <c r="Z106" t="n">
        <v>8.196</v>
      </c>
      <c r="AA106" s="20" t="n">
        <v>44825</v>
      </c>
      <c r="AB106" t="inlineStr">
        <is>
          <t>DIMI.06/2022</t>
        </is>
      </c>
      <c r="AC106" s="20" t="n">
        <v>46054</v>
      </c>
      <c r="AD106" t="n">
        <v>0.9106</v>
      </c>
      <c r="AE106" t="n">
        <v>0.6830000000000001</v>
      </c>
      <c r="AF106" t="inlineStr">
        <is>
          <t>2:10</t>
        </is>
      </c>
      <c r="AG106" t="n">
        <v>0</v>
      </c>
    </row>
    <row r="107">
      <c r="A107" t="inlineStr">
        <is>
          <t>BIS</t>
        </is>
      </c>
      <c r="B107" t="inlineStr">
        <is>
          <t>RM</t>
        </is>
      </c>
      <c r="C107" t="inlineStr">
        <is>
          <t>RM.BIS.0018</t>
        </is>
      </c>
      <c r="D107" t="inlineStr">
        <is>
          <t>Krusty Crepe wafer biscuit /3  Bag1 Kg</t>
        </is>
      </c>
      <c r="E107" t="n">
        <v>1</v>
      </c>
      <c r="F107" t="n">
        <v>3.7222</v>
      </c>
      <c r="G107" t="inlineStr">
        <is>
          <t>304, 9304, 801, 404, 9301, 304, 301, 304, 301, 404, 801, 9301, 9304</t>
        </is>
      </c>
      <c r="H107" t="n">
        <v>0</v>
      </c>
      <c r="I107" t="n">
        <v>0</v>
      </c>
      <c r="J107" t="n">
        <v>1</v>
      </c>
      <c r="K107" t="n">
        <v>0</v>
      </c>
      <c r="L107" t="n">
        <v>0</v>
      </c>
      <c r="M107" t="n">
        <v>1</v>
      </c>
      <c r="N107" t="n">
        <v>0</v>
      </c>
      <c r="O107" t="n">
        <v>-2</v>
      </c>
      <c r="P107" t="n">
        <v>0</v>
      </c>
      <c r="Q107" t="n">
        <v>0</v>
      </c>
      <c r="R107" t="n">
        <v>0</v>
      </c>
      <c r="S107" t="n">
        <v>-2</v>
      </c>
      <c r="T107" t="n">
        <v>0</v>
      </c>
      <c r="U107" t="n">
        <v>0</v>
      </c>
      <c r="V107" t="n">
        <v>2.4101</v>
      </c>
      <c r="W107" t="n">
        <v>4</v>
      </c>
      <c r="X107" t="n">
        <v>11</v>
      </c>
      <c r="Y107" t="n">
        <v>20</v>
      </c>
      <c r="Z107" t="n">
        <v>32</v>
      </c>
      <c r="AA107" s="20" t="n">
        <v>2</v>
      </c>
      <c r="AC107" s="20" t="n">
        <v>46110</v>
      </c>
      <c r="AD107" t="n">
        <v>2.2222</v>
      </c>
      <c r="AE107" t="n">
        <v>2.6666</v>
      </c>
      <c r="AF107" t="inlineStr">
        <is>
          <t>0:0</t>
        </is>
      </c>
      <c r="AG107" t="n">
        <v>0</v>
      </c>
    </row>
    <row r="108">
      <c r="A108" t="inlineStr">
        <is>
          <t>BIS</t>
        </is>
      </c>
      <c r="B108" t="inlineStr">
        <is>
          <t>RM</t>
        </is>
      </c>
      <c r="C108" t="inlineStr">
        <is>
          <t>RM.BIS.0019</t>
        </is>
      </c>
      <c r="D108" t="inlineStr">
        <is>
          <t>فتات بسكويت اللوتس الناعم</t>
        </is>
      </c>
      <c r="E108" t="n">
        <v>2.85</v>
      </c>
      <c r="F108" t="n">
        <v>4.879</v>
      </c>
      <c r="G108" t="inlineStr">
        <is>
          <t>201, 404, 304, 801, 201, 304, 801, 404</t>
        </is>
      </c>
      <c r="H108" t="n">
        <v>0</v>
      </c>
      <c r="I108" t="n">
        <v>0</v>
      </c>
      <c r="J108" t="n">
        <v>0</v>
      </c>
      <c r="K108" t="n">
        <v>0</v>
      </c>
      <c r="L108" t="n">
        <v>0</v>
      </c>
      <c r="M108" t="n">
        <v>0</v>
      </c>
      <c r="N108" t="n">
        <v>0</v>
      </c>
      <c r="O108" t="n">
        <v>0</v>
      </c>
      <c r="P108" t="n">
        <v>0</v>
      </c>
      <c r="Q108" t="n">
        <v>0</v>
      </c>
      <c r="R108" t="n">
        <v>0</v>
      </c>
      <c r="S108" t="n">
        <v>0</v>
      </c>
      <c r="T108" t="n">
        <v>2.85</v>
      </c>
      <c r="U108" t="n">
        <v>4.879</v>
      </c>
      <c r="V108" t="n">
        <v>1.7119</v>
      </c>
      <c r="W108" t="n">
        <v>0</v>
      </c>
      <c r="X108" t="n">
        <v>0</v>
      </c>
      <c r="Y108" t="n">
        <v>0</v>
      </c>
      <c r="Z108" t="n">
        <v>0</v>
      </c>
      <c r="AA108" s="20" t="n">
        <v>2</v>
      </c>
      <c r="AC108" s="20" t="n">
        <v>45103</v>
      </c>
      <c r="AD108" t="n">
        <v>0</v>
      </c>
      <c r="AE108" t="n">
        <v>0</v>
      </c>
      <c r="AG108" t="n">
        <v>0</v>
      </c>
    </row>
    <row r="109">
      <c r="A109" t="inlineStr">
        <is>
          <t>BIS</t>
        </is>
      </c>
      <c r="B109" t="inlineStr">
        <is>
          <t>RM</t>
        </is>
      </c>
      <c r="C109" t="inlineStr">
        <is>
          <t>RM.BIS.0020</t>
        </is>
      </c>
      <c r="D109" t="inlineStr">
        <is>
          <t xml:space="preserve">Digestive Biscuit  </t>
        </is>
      </c>
      <c r="E109" t="n">
        <v>509.5691</v>
      </c>
      <c r="F109" t="n">
        <v>1013.5081</v>
      </c>
      <c r="G109" t="inlineStr">
        <is>
          <t>409, 405, 9409, 499, 9108, 9304, 9405, 409, 101, 108, 102, 304, 402, 301, 101, 102, 108, 402, 301, 304, 9409, 9405, 9304, 499, 409, 9108, 405</t>
        </is>
      </c>
      <c r="H109" t="n">
        <v>0</v>
      </c>
      <c r="I109" t="n">
        <v>0</v>
      </c>
      <c r="J109" t="n">
        <v>0</v>
      </c>
      <c r="K109" t="n">
        <v>0</v>
      </c>
      <c r="L109" t="n">
        <v>0</v>
      </c>
      <c r="M109" t="n">
        <v>0</v>
      </c>
      <c r="N109" t="n">
        <v>0</v>
      </c>
      <c r="O109" t="n">
        <v>0</v>
      </c>
      <c r="P109" t="n">
        <v>0</v>
      </c>
      <c r="Q109" t="n">
        <v>-5.887</v>
      </c>
      <c r="R109" t="n">
        <v>0</v>
      </c>
      <c r="S109" t="n">
        <v>-5.887</v>
      </c>
      <c r="T109" t="n">
        <v>503.6821</v>
      </c>
      <c r="U109" t="n">
        <v>1001.1454</v>
      </c>
      <c r="V109" t="n">
        <v>1.984</v>
      </c>
      <c r="W109" t="n">
        <v>29.7682</v>
      </c>
      <c r="X109" t="n">
        <v>42.2522</v>
      </c>
      <c r="Y109" t="n">
        <v>52.6572</v>
      </c>
      <c r="Z109" t="n">
        <v>97.9682</v>
      </c>
      <c r="AA109" s="20" t="n">
        <v>46027</v>
      </c>
      <c r="AB109" t="inlineStr">
        <is>
          <t>شركة فيرونا للصناعات الغذائية</t>
        </is>
      </c>
      <c r="AC109" s="20" t="n">
        <v>46111</v>
      </c>
      <c r="AD109" t="n">
        <v>5.8508</v>
      </c>
      <c r="AE109" t="n">
        <v>8.164</v>
      </c>
      <c r="AF109" t="inlineStr">
        <is>
          <t>61:20</t>
        </is>
      </c>
      <c r="AG109" t="n">
        <v>0</v>
      </c>
    </row>
    <row r="110">
      <c r="A110" t="inlineStr">
        <is>
          <t>BIS</t>
        </is>
      </c>
      <c r="B110" t="inlineStr">
        <is>
          <t>RM</t>
        </is>
      </c>
      <c r="C110" t="inlineStr">
        <is>
          <t>RM.BIS.0021</t>
        </is>
      </c>
      <c r="D110" t="inlineStr">
        <is>
          <t>SILK - C#40 BROWN 80 MM</t>
        </is>
      </c>
      <c r="E110" t="n">
        <v>0</v>
      </c>
      <c r="F110" t="n">
        <v>0</v>
      </c>
      <c r="G110" t="inlineStr">
        <is>
          <t>402, 402</t>
        </is>
      </c>
      <c r="H110" t="n">
        <v>0</v>
      </c>
      <c r="I110" t="n">
        <v>0</v>
      </c>
      <c r="J110" t="n">
        <v>0</v>
      </c>
      <c r="K110" t="n">
        <v>0</v>
      </c>
      <c r="L110" t="n">
        <v>0</v>
      </c>
      <c r="M110" t="n">
        <v>0</v>
      </c>
      <c r="N110" t="n">
        <v>0</v>
      </c>
      <c r="O110" t="n">
        <v>0</v>
      </c>
      <c r="P110" t="n">
        <v>0</v>
      </c>
      <c r="Q110" t="n">
        <v>0</v>
      </c>
      <c r="R110" t="n">
        <v>0</v>
      </c>
      <c r="S110" t="n">
        <v>0</v>
      </c>
      <c r="T110" t="n">
        <v>0</v>
      </c>
      <c r="U110" t="n">
        <v>0</v>
      </c>
      <c r="V110" t="n">
        <v>8.423999999999999</v>
      </c>
      <c r="W110" t="n">
        <v>0</v>
      </c>
      <c r="X110" t="n">
        <v>0</v>
      </c>
      <c r="Y110" t="n">
        <v>0</v>
      </c>
      <c r="Z110" t="n">
        <v>0</v>
      </c>
      <c r="AA110" s="20" t="n">
        <v>2</v>
      </c>
      <c r="AC110" s="20" t="n">
        <v>44586</v>
      </c>
      <c r="AD110" t="n">
        <v>0</v>
      </c>
      <c r="AE110" t="n">
        <v>0</v>
      </c>
      <c r="AG110" t="n">
        <v>0</v>
      </c>
    </row>
    <row r="111">
      <c r="A111" t="inlineStr">
        <is>
          <t>BIS</t>
        </is>
      </c>
      <c r="B111" t="inlineStr">
        <is>
          <t>RM</t>
        </is>
      </c>
      <c r="C111" t="inlineStr">
        <is>
          <t>RM.BIS.0022</t>
        </is>
      </c>
      <c r="D111" t="inlineStr">
        <is>
          <t>شوكفنجر بسكويت بالشوكولاته والكراميل ( تويكس )  19 غم - 12*24</t>
        </is>
      </c>
      <c r="E111" t="n">
        <v>19.195</v>
      </c>
      <c r="F111" t="n">
        <v>111.5906</v>
      </c>
      <c r="G111" t="inlineStr">
        <is>
          <t>405, 9112, 9108, 499, 9405, 108, 9405, 9401, 112, 9406, 306, 406, 401, 101, 108, 112, 9112, 9108, 499, 405, 406, 401, 9401, 9405, 9406, 306, 108, 101, 405, 9112, 112</t>
        </is>
      </c>
      <c r="H111" t="n">
        <v>46.8</v>
      </c>
      <c r="I111" t="n">
        <v>0</v>
      </c>
      <c r="J111" t="n">
        <v>0</v>
      </c>
      <c r="K111" t="n">
        <v>0</v>
      </c>
      <c r="L111" t="n">
        <v>0</v>
      </c>
      <c r="M111" t="n">
        <v>46.8</v>
      </c>
      <c r="N111" t="n">
        <v>0</v>
      </c>
      <c r="O111" t="n">
        <v>0</v>
      </c>
      <c r="P111" t="n">
        <v>0</v>
      </c>
      <c r="Q111" t="n">
        <v>-42.609</v>
      </c>
      <c r="R111" t="n">
        <v>0</v>
      </c>
      <c r="S111" t="n">
        <v>-42.609</v>
      </c>
      <c r="T111" t="n">
        <v>23.386</v>
      </c>
      <c r="U111" t="n">
        <v>135.9799</v>
      </c>
      <c r="V111" t="n">
        <v>5.8194</v>
      </c>
      <c r="W111" t="n">
        <v>76.863</v>
      </c>
      <c r="X111" t="n">
        <v>103.599</v>
      </c>
      <c r="Y111" t="n">
        <v>134.493</v>
      </c>
      <c r="Z111" t="n">
        <v>431.887</v>
      </c>
      <c r="AA111" s="20" t="n">
        <v>46098</v>
      </c>
      <c r="AB111" t="inlineStr">
        <is>
          <t>شركة عمر بولص الزعمط - مورد</t>
        </is>
      </c>
      <c r="AC111" s="20" t="n">
        <v>46105</v>
      </c>
      <c r="AD111" t="n">
        <v>14.9436</v>
      </c>
      <c r="AE111" t="n">
        <v>35.9905</v>
      </c>
      <c r="AF111" t="inlineStr">
        <is>
          <t>0:19</t>
        </is>
      </c>
      <c r="AG111" t="n">
        <v>272.35</v>
      </c>
    </row>
    <row r="112">
      <c r="A112" t="inlineStr">
        <is>
          <t>BIS</t>
        </is>
      </c>
      <c r="B112" t="inlineStr">
        <is>
          <t>RM</t>
        </is>
      </c>
      <c r="C112" t="inlineStr">
        <is>
          <t>RM.BIS.0023</t>
        </is>
      </c>
      <c r="D112" t="inlineStr">
        <is>
          <t xml:space="preserve">فتات البسكويت المكرمل الخشن 2-4 </t>
        </is>
      </c>
      <c r="E112" t="n">
        <v>6.1</v>
      </c>
      <c r="F112" t="n">
        <v>0</v>
      </c>
      <c r="G112" t="inlineStr">
        <is>
          <t>409, 402, 409, 409, 402</t>
        </is>
      </c>
      <c r="H112" t="n">
        <v>0</v>
      </c>
      <c r="I112" t="n">
        <v>0</v>
      </c>
      <c r="J112" t="n">
        <v>2</v>
      </c>
      <c r="K112" t="n">
        <v>0</v>
      </c>
      <c r="L112" t="n">
        <v>0</v>
      </c>
      <c r="M112" t="n">
        <v>2</v>
      </c>
      <c r="N112" t="n">
        <v>0</v>
      </c>
      <c r="O112" t="n">
        <v>0</v>
      </c>
      <c r="P112" t="n">
        <v>-2</v>
      </c>
      <c r="Q112" t="n">
        <v>-2</v>
      </c>
      <c r="R112" t="n">
        <v>0</v>
      </c>
      <c r="S112" t="n">
        <v>-4</v>
      </c>
      <c r="T112" t="n">
        <v>4.1</v>
      </c>
      <c r="U112" t="n">
        <v>0</v>
      </c>
      <c r="V112" t="n">
        <v>0</v>
      </c>
      <c r="W112" t="n">
        <v>2</v>
      </c>
      <c r="X112" t="n">
        <v>2</v>
      </c>
      <c r="Y112" t="n">
        <v>2</v>
      </c>
      <c r="Z112" t="n">
        <v>2</v>
      </c>
      <c r="AA112" s="20" t="n">
        <v>2</v>
      </c>
      <c r="AC112" s="20" t="n">
        <v>46107</v>
      </c>
      <c r="AD112" t="n">
        <v>0.2222</v>
      </c>
      <c r="AE112" t="n">
        <v>0.1666</v>
      </c>
      <c r="AF112" t="inlineStr">
        <is>
          <t>24:18</t>
        </is>
      </c>
      <c r="AG112" t="n">
        <v>0</v>
      </c>
    </row>
    <row r="113">
      <c r="A113" t="inlineStr">
        <is>
          <t>BIS</t>
        </is>
      </c>
      <c r="B113" t="inlineStr">
        <is>
          <t>RM</t>
        </is>
      </c>
      <c r="C113" t="inlineStr">
        <is>
          <t>RM.BIS.0024</t>
        </is>
      </c>
      <c r="D113" t="inlineStr">
        <is>
          <t xml:space="preserve">بسكويت سيجار 250 </t>
        </is>
      </c>
      <c r="E113" t="n">
        <v>113.3025</v>
      </c>
      <c r="F113" t="n">
        <v>360.1762</v>
      </c>
      <c r="G113" t="inlineStr">
        <is>
          <t>101, 108, 402, 301, 9409, 499, 9108, 409, 108, 101, 402, 301, 409, 499, 9108, 9409, 409</t>
        </is>
      </c>
      <c r="H113" t="n">
        <v>0</v>
      </c>
      <c r="I113" t="n">
        <v>0</v>
      </c>
      <c r="J113" t="n">
        <v>0</v>
      </c>
      <c r="K113" t="n">
        <v>0</v>
      </c>
      <c r="L113" t="n">
        <v>0</v>
      </c>
      <c r="M113" t="n">
        <v>0</v>
      </c>
      <c r="N113" t="n">
        <v>0</v>
      </c>
      <c r="O113" t="n">
        <v>0</v>
      </c>
      <c r="P113" t="n">
        <v>0</v>
      </c>
      <c r="Q113" t="n">
        <v>-6.787</v>
      </c>
      <c r="R113" t="n">
        <v>0</v>
      </c>
      <c r="S113" t="n">
        <v>-6.787</v>
      </c>
      <c r="T113" t="n">
        <v>106.5155</v>
      </c>
      <c r="U113" t="n">
        <v>339.5665</v>
      </c>
      <c r="V113" t="n">
        <v>3.017</v>
      </c>
      <c r="W113" t="n">
        <v>7.2754</v>
      </c>
      <c r="X113" t="n">
        <v>9.4884</v>
      </c>
      <c r="Y113" t="n">
        <v>9.4884</v>
      </c>
      <c r="Z113" t="n">
        <v>15.9294</v>
      </c>
      <c r="AA113" s="20" t="n">
        <v>46042</v>
      </c>
      <c r="AB113" t="inlineStr">
        <is>
          <t>شركة فيرونا للصناعات الغذائية</t>
        </is>
      </c>
      <c r="AC113" s="20" t="n">
        <v>46111</v>
      </c>
      <c r="AD113" t="n">
        <v>1.0542</v>
      </c>
      <c r="AE113" t="n">
        <v>1.3274</v>
      </c>
      <c r="AF113" t="inlineStr">
        <is>
          <t>80:7</t>
        </is>
      </c>
      <c r="AG113" t="n">
        <v>0</v>
      </c>
    </row>
    <row r="114">
      <c r="A114" t="inlineStr">
        <is>
          <t>BIS</t>
        </is>
      </c>
      <c r="B114" t="inlineStr">
        <is>
          <t>RM</t>
        </is>
      </c>
      <c r="C114" t="inlineStr">
        <is>
          <t>RM.BIS.0025</t>
        </is>
      </c>
      <c r="D114" t="inlineStr">
        <is>
          <t xml:space="preserve">Digestive Biscuit 8 kg </t>
        </is>
      </c>
      <c r="E114" t="n">
        <v>15</v>
      </c>
      <c r="F114" t="n">
        <v>31.5</v>
      </c>
      <c r="G114" t="inlineStr">
        <is>
          <t>9409, 102, 301, 409, 9409, 301, 102, 101, 409, 9409, 409, 101, 101</t>
        </is>
      </c>
      <c r="H114" t="n">
        <v>10</v>
      </c>
      <c r="I114" t="n">
        <v>0</v>
      </c>
      <c r="J114" t="n">
        <v>0</v>
      </c>
      <c r="K114" t="n">
        <v>0</v>
      </c>
      <c r="L114" t="n">
        <v>0</v>
      </c>
      <c r="M114" t="n">
        <v>10</v>
      </c>
      <c r="N114" t="n">
        <v>0</v>
      </c>
      <c r="O114" t="n">
        <v>0</v>
      </c>
      <c r="P114" t="n">
        <v>0</v>
      </c>
      <c r="Q114" t="n">
        <v>0</v>
      </c>
      <c r="R114" t="n">
        <v>0</v>
      </c>
      <c r="S114" t="n">
        <v>0</v>
      </c>
      <c r="T114" t="n">
        <v>25</v>
      </c>
      <c r="U114" t="n">
        <v>52.5</v>
      </c>
      <c r="V114" t="n">
        <v>2.1</v>
      </c>
      <c r="W114" t="n">
        <v>0</v>
      </c>
      <c r="X114" t="n">
        <v>0</v>
      </c>
      <c r="Y114" t="n">
        <v>0</v>
      </c>
      <c r="Z114" t="n">
        <v>0</v>
      </c>
      <c r="AA114" s="20" t="n">
        <v>46112</v>
      </c>
      <c r="AB114" t="inlineStr">
        <is>
          <t>شركة فيرونا للصناعات الغذائية</t>
        </is>
      </c>
      <c r="AC114" s="20" t="n">
        <v>44656</v>
      </c>
      <c r="AD114" t="n">
        <v>0</v>
      </c>
      <c r="AE114" t="n">
        <v>0</v>
      </c>
      <c r="AG114" t="n">
        <v>21</v>
      </c>
    </row>
    <row r="115">
      <c r="A115" t="inlineStr">
        <is>
          <t>BIS</t>
        </is>
      </c>
      <c r="B115" t="inlineStr">
        <is>
          <t>RM</t>
        </is>
      </c>
      <c r="C115" t="inlineStr">
        <is>
          <t>RM.BIS.0026</t>
        </is>
      </c>
      <c r="D115" t="inlineStr">
        <is>
          <t>فتات البسكوت فيرمرين 2-4mm 8KG</t>
        </is>
      </c>
      <c r="E115" t="n">
        <v>264.5137</v>
      </c>
      <c r="F115" t="n">
        <v>591.0142</v>
      </c>
      <c r="G115" t="inlineStr">
        <is>
          <t>801, 404, 601, 9108, 9402, 499, 9404, 9401, 102, 101, 402, 305, 403, 401, 301, 303, 306, 304, 107, 101, 108, 102, 203, 202, 201, 9404, 601, 499, 9108, 801, 9402, 9401, 402, 306, 404, 303, 403, 401, 301, 202, 305, 304, 203, 107, 201, 108</t>
        </is>
      </c>
      <c r="H115" t="n">
        <v>0</v>
      </c>
      <c r="I115" t="n">
        <v>0</v>
      </c>
      <c r="J115" t="n">
        <v>0</v>
      </c>
      <c r="K115" t="n">
        <v>0</v>
      </c>
      <c r="L115" t="n">
        <v>0</v>
      </c>
      <c r="M115" t="n">
        <v>0</v>
      </c>
      <c r="N115" t="n">
        <v>0</v>
      </c>
      <c r="O115" t="n">
        <v>0</v>
      </c>
      <c r="P115" t="n">
        <v>0</v>
      </c>
      <c r="Q115" t="n">
        <v>0</v>
      </c>
      <c r="R115" t="n">
        <v>0</v>
      </c>
      <c r="S115" t="n">
        <v>0</v>
      </c>
      <c r="T115" t="n">
        <v>264.5137</v>
      </c>
      <c r="U115" t="n">
        <v>591.0142</v>
      </c>
      <c r="V115" t="n">
        <v>2.2343</v>
      </c>
      <c r="W115" t="n">
        <v>1.465</v>
      </c>
      <c r="X115" t="n">
        <v>1.465</v>
      </c>
      <c r="Y115" t="n">
        <v>1.465</v>
      </c>
      <c r="Z115" t="n">
        <v>28.465</v>
      </c>
      <c r="AA115" s="20" t="n">
        <v>45305</v>
      </c>
      <c r="AB115" t="inlineStr">
        <is>
          <t>VERMEIREN.01/2024</t>
        </is>
      </c>
      <c r="AC115" s="20" t="n">
        <v>46081</v>
      </c>
      <c r="AD115" t="n">
        <v>0.1627</v>
      </c>
      <c r="AE115" t="n">
        <v>2.372</v>
      </c>
      <c r="AF115" t="inlineStr">
        <is>
          <t>111:15</t>
        </is>
      </c>
      <c r="AG115" t="n">
        <v>0</v>
      </c>
    </row>
    <row r="116">
      <c r="A116" t="inlineStr">
        <is>
          <t>BIS</t>
        </is>
      </c>
      <c r="B116" t="inlineStr">
        <is>
          <t>RM</t>
        </is>
      </c>
      <c r="C116" t="inlineStr">
        <is>
          <t>RM.BIS.0027</t>
        </is>
      </c>
      <c r="D116" t="inlineStr">
        <is>
          <t>Rice Crispy - كورن فليكس</t>
        </is>
      </c>
      <c r="E116" t="n">
        <v>330</v>
      </c>
      <c r="F116" t="n">
        <v>455.172</v>
      </c>
      <c r="G116" t="inlineStr">
        <is>
          <t>9403, 403, 9403, 108, 9108, 108, 403, 108, 403, 9108, 9403</t>
        </is>
      </c>
      <c r="H116" t="n">
        <v>0</v>
      </c>
      <c r="I116" t="n">
        <v>0</v>
      </c>
      <c r="J116" t="n">
        <v>0</v>
      </c>
      <c r="K116" t="n">
        <v>0</v>
      </c>
      <c r="L116" t="n">
        <v>0</v>
      </c>
      <c r="M116" t="n">
        <v>0</v>
      </c>
      <c r="N116" t="n">
        <v>0</v>
      </c>
      <c r="O116" t="n">
        <v>0</v>
      </c>
      <c r="P116" t="n">
        <v>0</v>
      </c>
      <c r="Q116" t="n">
        <v>-151</v>
      </c>
      <c r="R116" t="n">
        <v>0</v>
      </c>
      <c r="S116" t="n">
        <v>-151</v>
      </c>
      <c r="T116" t="n">
        <v>179</v>
      </c>
      <c r="U116" t="n">
        <v>246.8963</v>
      </c>
      <c r="V116" t="n">
        <v>1.3793</v>
      </c>
      <c r="W116" t="n">
        <v>151</v>
      </c>
      <c r="X116" t="n">
        <v>151</v>
      </c>
      <c r="Y116" t="n">
        <v>151</v>
      </c>
      <c r="Z116" t="n">
        <v>151</v>
      </c>
      <c r="AA116" s="20" t="n">
        <v>46057</v>
      </c>
      <c r="AB116" t="inlineStr">
        <is>
          <t xml:space="preserve">مصنع فارس النتشة </t>
        </is>
      </c>
      <c r="AC116" s="20" t="n">
        <v>46112</v>
      </c>
      <c r="AD116" t="n">
        <v>16.7777</v>
      </c>
      <c r="AE116" t="n">
        <v>12.5833</v>
      </c>
      <c r="AF116" t="inlineStr">
        <is>
          <t>14:6</t>
        </is>
      </c>
      <c r="AG116" t="n">
        <v>0</v>
      </c>
    </row>
    <row r="117">
      <c r="A117" t="inlineStr">
        <is>
          <t>BIS</t>
        </is>
      </c>
      <c r="B117" t="inlineStr">
        <is>
          <t>RM</t>
        </is>
      </c>
      <c r="C117" t="inlineStr">
        <is>
          <t>RM.BIS.0028</t>
        </is>
      </c>
      <c r="D117" t="inlineStr">
        <is>
          <t>بسكوت ويفر لواكر</t>
        </is>
      </c>
      <c r="E117" t="n">
        <v>0</v>
      </c>
      <c r="F117" t="n">
        <v>0</v>
      </c>
      <c r="G117" t="inlineStr">
        <is>
          <t>304, 304</t>
        </is>
      </c>
      <c r="H117" t="n">
        <v>13.5</v>
      </c>
      <c r="I117" t="n">
        <v>0</v>
      </c>
      <c r="J117" t="n">
        <v>0</v>
      </c>
      <c r="K117" t="n">
        <v>0</v>
      </c>
      <c r="L117" t="n">
        <v>0</v>
      </c>
      <c r="M117" t="n">
        <v>13.5</v>
      </c>
      <c r="N117" t="n">
        <v>0</v>
      </c>
      <c r="O117" t="n">
        <v>0</v>
      </c>
      <c r="P117" t="n">
        <v>0</v>
      </c>
      <c r="Q117" t="n">
        <v>0</v>
      </c>
      <c r="R117" t="n">
        <v>0</v>
      </c>
      <c r="S117" t="n">
        <v>0</v>
      </c>
      <c r="T117" t="n">
        <v>13.5</v>
      </c>
      <c r="U117" t="n">
        <v>161.7</v>
      </c>
      <c r="V117" t="n">
        <v>12.5903</v>
      </c>
      <c r="W117" t="n">
        <v>0</v>
      </c>
      <c r="X117" t="n">
        <v>0</v>
      </c>
      <c r="Y117" t="n">
        <v>0</v>
      </c>
      <c r="Z117" t="n">
        <v>0</v>
      </c>
      <c r="AA117" s="20" t="n">
        <v>46111</v>
      </c>
      <c r="AB117" t="inlineStr">
        <is>
          <t>Cash Customer - مورد</t>
        </is>
      </c>
      <c r="AC117" s="20" t="n">
        <v>2</v>
      </c>
      <c r="AD117" t="n">
        <v>0</v>
      </c>
      <c r="AE117" t="n">
        <v>0</v>
      </c>
      <c r="AG117" t="n">
        <v>161.7</v>
      </c>
    </row>
    <row r="118">
      <c r="A118" t="inlineStr">
        <is>
          <t>BIS</t>
        </is>
      </c>
      <c r="B118" t="inlineStr">
        <is>
          <t>RM</t>
        </is>
      </c>
      <c r="C118" t="inlineStr">
        <is>
          <t>RM.BIS.0029</t>
        </is>
      </c>
      <c r="D118" t="inlineStr">
        <is>
          <t>Sifted Bisc Crumbles 2-4mm 12 KG(NewLand)</t>
        </is>
      </c>
      <c r="V118" t="n">
        <v>2.0604</v>
      </c>
      <c r="W118" t="n">
        <v>0</v>
      </c>
      <c r="X118" t="n">
        <v>0</v>
      </c>
      <c r="Y118" t="n">
        <v>0</v>
      </c>
      <c r="Z118" t="n">
        <v>0</v>
      </c>
      <c r="AA118" s="20" t="n">
        <v>2</v>
      </c>
      <c r="AC118" s="20" t="n">
        <v>2</v>
      </c>
      <c r="AD118" t="n">
        <v>0</v>
      </c>
      <c r="AE118" t="n">
        <v>0</v>
      </c>
    </row>
    <row r="119">
      <c r="A119" t="inlineStr">
        <is>
          <t>BIS</t>
        </is>
      </c>
      <c r="B119" t="inlineStr">
        <is>
          <t>RM</t>
        </is>
      </c>
      <c r="C119" t="inlineStr">
        <is>
          <t>RM.BIS.0030</t>
        </is>
      </c>
      <c r="D119" t="inlineStr">
        <is>
          <t>فتات بسكويت العسل</t>
        </is>
      </c>
      <c r="V119" t="n">
        <v>1.9066</v>
      </c>
      <c r="W119" t="n">
        <v>0</v>
      </c>
      <c r="X119" t="n">
        <v>0</v>
      </c>
      <c r="Y119" t="n">
        <v>0</v>
      </c>
      <c r="Z119" t="n">
        <v>0</v>
      </c>
      <c r="AA119" s="20" t="n">
        <v>2</v>
      </c>
      <c r="AC119" s="20" t="n">
        <v>2</v>
      </c>
      <c r="AD119" t="n">
        <v>0</v>
      </c>
      <c r="AE119" t="n">
        <v>0</v>
      </c>
    </row>
    <row r="120">
      <c r="A120" t="inlineStr">
        <is>
          <t>BIS</t>
        </is>
      </c>
      <c r="B120" t="inlineStr">
        <is>
          <t>RM</t>
        </is>
      </c>
      <c r="C120" t="inlineStr">
        <is>
          <t>RM.BIS.0031</t>
        </is>
      </c>
      <c r="D120" t="inlineStr">
        <is>
          <t>Protein Biscuit Granules Crunchy</t>
        </is>
      </c>
      <c r="V120" t="n">
        <v>2.9</v>
      </c>
      <c r="W120" t="n">
        <v>0</v>
      </c>
      <c r="X120" t="n">
        <v>0</v>
      </c>
      <c r="Y120" t="n">
        <v>0</v>
      </c>
      <c r="Z120" t="n">
        <v>0</v>
      </c>
      <c r="AA120" s="20" t="n">
        <v>2</v>
      </c>
      <c r="AC120" s="20" t="n">
        <v>2</v>
      </c>
      <c r="AD120" t="n">
        <v>0</v>
      </c>
      <c r="AE120" t="n">
        <v>0</v>
      </c>
    </row>
    <row r="121">
      <c r="A121" t="inlineStr">
        <is>
          <t>BTQ</t>
        </is>
      </c>
      <c r="B121" t="inlineStr">
        <is>
          <t>RM</t>
        </is>
      </c>
      <c r="C121" t="inlineStr">
        <is>
          <t>RM.BTQ.0001</t>
        </is>
      </c>
      <c r="D121" t="inlineStr">
        <is>
          <t>Croissant Zaatr</t>
        </is>
      </c>
      <c r="E121" t="n">
        <v>0</v>
      </c>
      <c r="F121" t="n">
        <v>0</v>
      </c>
      <c r="G121" t="inlineStr">
        <is>
          <t>304, 304</t>
        </is>
      </c>
      <c r="H121" t="n">
        <v>0</v>
      </c>
      <c r="I121" t="n">
        <v>0</v>
      </c>
      <c r="J121" t="n">
        <v>0</v>
      </c>
      <c r="K121" t="n">
        <v>0</v>
      </c>
      <c r="L121" t="n">
        <v>0</v>
      </c>
      <c r="M121" t="n">
        <v>0</v>
      </c>
      <c r="N121" t="n">
        <v>0</v>
      </c>
      <c r="O121" t="n">
        <v>0</v>
      </c>
      <c r="P121" t="n">
        <v>0</v>
      </c>
      <c r="Q121" t="n">
        <v>0</v>
      </c>
      <c r="R121" t="n">
        <v>0</v>
      </c>
      <c r="S121" t="n">
        <v>0</v>
      </c>
      <c r="T121" t="n">
        <v>0</v>
      </c>
      <c r="U121" t="n">
        <v>0</v>
      </c>
      <c r="V121" t="n">
        <v>0.7639</v>
      </c>
      <c r="W121" t="n">
        <v>0</v>
      </c>
      <c r="X121" t="n">
        <v>0</v>
      </c>
      <c r="Y121" t="n">
        <v>0</v>
      </c>
      <c r="Z121" t="n">
        <v>0</v>
      </c>
      <c r="AA121" s="20" t="n">
        <v>45890</v>
      </c>
      <c r="AB121" t="inlineStr">
        <is>
          <t>الشركة الحصاد الخير للاستثمار</t>
        </is>
      </c>
      <c r="AC121" s="20" t="n">
        <v>45962</v>
      </c>
      <c r="AD121" t="n">
        <v>0</v>
      </c>
      <c r="AE121" t="n">
        <v>0</v>
      </c>
      <c r="AG121" t="n">
        <v>0</v>
      </c>
    </row>
    <row r="122">
      <c r="A122" t="inlineStr">
        <is>
          <t>BTQ</t>
        </is>
      </c>
      <c r="B122" t="inlineStr">
        <is>
          <t>RM</t>
        </is>
      </c>
      <c r="C122" t="inlineStr">
        <is>
          <t>RM.BTQ.0002</t>
        </is>
      </c>
      <c r="D122" t="inlineStr">
        <is>
          <t>Croissant plain</t>
        </is>
      </c>
      <c r="E122" t="n">
        <v>0</v>
      </c>
      <c r="F122" t="n">
        <v>0</v>
      </c>
      <c r="G122" t="inlineStr">
        <is>
          <t>304, 304</t>
        </is>
      </c>
      <c r="H122" t="n">
        <v>0</v>
      </c>
      <c r="I122" t="n">
        <v>0</v>
      </c>
      <c r="J122" t="n">
        <v>0</v>
      </c>
      <c r="K122" t="n">
        <v>0</v>
      </c>
      <c r="L122" t="n">
        <v>0</v>
      </c>
      <c r="M122" t="n">
        <v>0</v>
      </c>
      <c r="N122" t="n">
        <v>0</v>
      </c>
      <c r="O122" t="n">
        <v>0</v>
      </c>
      <c r="P122" t="n">
        <v>0</v>
      </c>
      <c r="Q122" t="n">
        <v>0</v>
      </c>
      <c r="R122" t="n">
        <v>0</v>
      </c>
      <c r="S122" t="n">
        <v>0</v>
      </c>
      <c r="T122" t="n">
        <v>0</v>
      </c>
      <c r="U122" t="n">
        <v>0</v>
      </c>
      <c r="V122" t="n">
        <v>0.6944</v>
      </c>
      <c r="W122" t="n">
        <v>0</v>
      </c>
      <c r="X122" t="n">
        <v>0</v>
      </c>
      <c r="Y122" t="n">
        <v>0</v>
      </c>
      <c r="Z122" t="n">
        <v>0</v>
      </c>
      <c r="AA122" s="20" t="n">
        <v>45890</v>
      </c>
      <c r="AB122" t="inlineStr">
        <is>
          <t>الشركة الحصاد الخير للاستثمار</t>
        </is>
      </c>
      <c r="AC122" s="20" t="n">
        <v>45962</v>
      </c>
      <c r="AD122" t="n">
        <v>0</v>
      </c>
      <c r="AE122" t="n">
        <v>0</v>
      </c>
      <c r="AG122" t="n">
        <v>0</v>
      </c>
    </row>
    <row r="123">
      <c r="A123" t="inlineStr">
        <is>
          <t>BTQ</t>
        </is>
      </c>
      <c r="B123" t="inlineStr">
        <is>
          <t>RM</t>
        </is>
      </c>
      <c r="C123" t="inlineStr">
        <is>
          <t>RM.BTQ.0003</t>
        </is>
      </c>
      <c r="D123" t="inlineStr">
        <is>
          <t>Croissant Cheese</t>
        </is>
      </c>
      <c r="E123" t="n">
        <v>0</v>
      </c>
      <c r="F123" t="n">
        <v>0</v>
      </c>
      <c r="G123" t="inlineStr">
        <is>
          <t>304, 304</t>
        </is>
      </c>
      <c r="H123" t="n">
        <v>0</v>
      </c>
      <c r="I123" t="n">
        <v>0</v>
      </c>
      <c r="J123" t="n">
        <v>0</v>
      </c>
      <c r="K123" t="n">
        <v>0</v>
      </c>
      <c r="L123" t="n">
        <v>0</v>
      </c>
      <c r="M123" t="n">
        <v>0</v>
      </c>
      <c r="N123" t="n">
        <v>0</v>
      </c>
      <c r="O123" t="n">
        <v>0</v>
      </c>
      <c r="P123" t="n">
        <v>0</v>
      </c>
      <c r="Q123" t="n">
        <v>0</v>
      </c>
      <c r="R123" t="n">
        <v>0</v>
      </c>
      <c r="S123" t="n">
        <v>0</v>
      </c>
      <c r="T123" t="n">
        <v>0</v>
      </c>
      <c r="U123" t="n">
        <v>0</v>
      </c>
      <c r="V123" t="n">
        <v>0.8056</v>
      </c>
      <c r="W123" t="n">
        <v>0</v>
      </c>
      <c r="X123" t="n">
        <v>0</v>
      </c>
      <c r="Y123" t="n">
        <v>0</v>
      </c>
      <c r="Z123" t="n">
        <v>0</v>
      </c>
      <c r="AA123" s="20" t="n">
        <v>45890</v>
      </c>
      <c r="AB123" t="inlineStr">
        <is>
          <t>الشركة الحصاد الخير للاستثمار</t>
        </is>
      </c>
      <c r="AC123" s="20" t="n">
        <v>45962</v>
      </c>
      <c r="AD123" t="n">
        <v>0</v>
      </c>
      <c r="AE123" t="n">
        <v>0</v>
      </c>
      <c r="AG123" t="n">
        <v>0</v>
      </c>
    </row>
    <row r="124">
      <c r="A124" t="inlineStr">
        <is>
          <t>BTQ</t>
        </is>
      </c>
      <c r="B124" t="inlineStr">
        <is>
          <t>RM</t>
        </is>
      </c>
      <c r="C124" t="inlineStr">
        <is>
          <t>RM.BTQ.0004</t>
        </is>
      </c>
      <c r="D124" t="inlineStr">
        <is>
          <t xml:space="preserve">White Sugar Sachets </t>
        </is>
      </c>
      <c r="E124" t="n">
        <v>2549.5512</v>
      </c>
      <c r="F124" t="n">
        <v>17.8469</v>
      </c>
      <c r="G124" t="inlineStr">
        <is>
          <t>304, 499, 304, 499</t>
        </is>
      </c>
      <c r="H124" t="n">
        <v>0</v>
      </c>
      <c r="I124" t="n">
        <v>0</v>
      </c>
      <c r="J124" t="n">
        <v>0</v>
      </c>
      <c r="K124" t="n">
        <v>0</v>
      </c>
      <c r="L124" t="n">
        <v>0</v>
      </c>
      <c r="M124" t="n">
        <v>0</v>
      </c>
      <c r="N124" t="n">
        <v>0</v>
      </c>
      <c r="O124" t="n">
        <v>0</v>
      </c>
      <c r="P124" t="n">
        <v>0</v>
      </c>
      <c r="Q124" t="n">
        <v>0</v>
      </c>
      <c r="R124" t="n">
        <v>0</v>
      </c>
      <c r="S124" t="n">
        <v>0</v>
      </c>
      <c r="T124" t="n">
        <v>2549.5512</v>
      </c>
      <c r="U124" t="n">
        <v>17.8469</v>
      </c>
      <c r="V124" t="n">
        <v>0.007</v>
      </c>
      <c r="W124" t="n">
        <v>10.8976</v>
      </c>
      <c r="X124" t="n">
        <v>10.8976</v>
      </c>
      <c r="Y124" t="n">
        <v>10.8976</v>
      </c>
      <c r="Z124" t="n">
        <v>10.8976</v>
      </c>
      <c r="AA124" s="20" t="n">
        <v>45705</v>
      </c>
      <c r="AB124" t="inlineStr">
        <is>
          <t>عدنان الخضري و اولادة التجارية</t>
        </is>
      </c>
      <c r="AC124" s="20" t="n">
        <v>46081</v>
      </c>
      <c r="AD124" t="n">
        <v>1.2108</v>
      </c>
      <c r="AE124" t="n">
        <v>0.9081</v>
      </c>
      <c r="AF124" t="inlineStr">
        <is>
          <t>2807:13</t>
        </is>
      </c>
      <c r="AG124" t="n">
        <v>0</v>
      </c>
    </row>
    <row r="125">
      <c r="A125" t="inlineStr">
        <is>
          <t>BTQ</t>
        </is>
      </c>
      <c r="B125" t="inlineStr">
        <is>
          <t>RM</t>
        </is>
      </c>
      <c r="C125" t="inlineStr">
        <is>
          <t>RM.BTQ.0005</t>
        </is>
      </c>
      <c r="D125" t="inlineStr">
        <is>
          <t xml:space="preserve">Brown Sugar Sachets </t>
        </is>
      </c>
      <c r="E125" t="n">
        <v>2549.5512</v>
      </c>
      <c r="F125" t="n">
        <v>38.2433</v>
      </c>
      <c r="G125" t="inlineStr">
        <is>
          <t>304, 499, 304, 499</t>
        </is>
      </c>
      <c r="H125" t="n">
        <v>0</v>
      </c>
      <c r="I125" t="n">
        <v>0</v>
      </c>
      <c r="J125" t="n">
        <v>0</v>
      </c>
      <c r="K125" t="n">
        <v>0</v>
      </c>
      <c r="L125" t="n">
        <v>0</v>
      </c>
      <c r="M125" t="n">
        <v>0</v>
      </c>
      <c r="N125" t="n">
        <v>0</v>
      </c>
      <c r="O125" t="n">
        <v>0</v>
      </c>
      <c r="P125" t="n">
        <v>0</v>
      </c>
      <c r="Q125" t="n">
        <v>0</v>
      </c>
      <c r="R125" t="n">
        <v>0</v>
      </c>
      <c r="S125" t="n">
        <v>0</v>
      </c>
      <c r="T125" t="n">
        <v>2549.5512</v>
      </c>
      <c r="U125" t="n">
        <v>38.2433</v>
      </c>
      <c r="V125" t="n">
        <v>0.015</v>
      </c>
      <c r="W125" t="n">
        <v>10.8976</v>
      </c>
      <c r="X125" t="n">
        <v>10.8976</v>
      </c>
      <c r="Y125" t="n">
        <v>10.8976</v>
      </c>
      <c r="Z125" t="n">
        <v>10.8976</v>
      </c>
      <c r="AA125" s="20" t="n">
        <v>45705</v>
      </c>
      <c r="AB125" t="inlineStr">
        <is>
          <t>عدنان الخضري و اولادة التجارية</t>
        </is>
      </c>
      <c r="AC125" s="20" t="n">
        <v>46081</v>
      </c>
      <c r="AD125" t="n">
        <v>1.2108</v>
      </c>
      <c r="AE125" t="n">
        <v>0.9081</v>
      </c>
      <c r="AF125" t="inlineStr">
        <is>
          <t>2807:13</t>
        </is>
      </c>
      <c r="AG125" t="n">
        <v>0</v>
      </c>
    </row>
    <row r="126">
      <c r="A126" t="inlineStr">
        <is>
          <t>BTQ</t>
        </is>
      </c>
      <c r="B126" t="inlineStr">
        <is>
          <t>RM</t>
        </is>
      </c>
      <c r="C126" t="inlineStr">
        <is>
          <t>RM.BTQ.0006</t>
        </is>
      </c>
      <c r="D126" t="inlineStr">
        <is>
          <t>PREGEL Raspberry Flavor</t>
        </is>
      </c>
      <c r="E126" t="n">
        <v>5.02</v>
      </c>
      <c r="F126" t="n">
        <v>50.7241</v>
      </c>
      <c r="G126" t="inlineStr">
        <is>
          <t>605, 402, 304, 108, 103, 101, 605, 9605, 103, 101, 304, 402, 108, 605, 9605</t>
        </is>
      </c>
      <c r="H126" t="n">
        <v>0</v>
      </c>
      <c r="I126" t="n">
        <v>0</v>
      </c>
      <c r="J126" t="n">
        <v>0</v>
      </c>
      <c r="K126" t="n">
        <v>0</v>
      </c>
      <c r="L126" t="n">
        <v>0</v>
      </c>
      <c r="M126" t="n">
        <v>0</v>
      </c>
      <c r="N126" t="n">
        <v>0</v>
      </c>
      <c r="O126" t="n">
        <v>0</v>
      </c>
      <c r="P126" t="n">
        <v>0</v>
      </c>
      <c r="Q126" t="n">
        <v>0</v>
      </c>
      <c r="R126" t="n">
        <v>-3.5</v>
      </c>
      <c r="S126" t="n">
        <v>-3.5</v>
      </c>
      <c r="T126" t="n">
        <v>1.52</v>
      </c>
      <c r="U126" t="n">
        <v>15.7241</v>
      </c>
      <c r="V126" t="n">
        <v>10.3448</v>
      </c>
      <c r="W126" t="n">
        <v>0</v>
      </c>
      <c r="X126" t="n">
        <v>0.083</v>
      </c>
      <c r="Y126" t="n">
        <v>0.676</v>
      </c>
      <c r="Z126" t="n">
        <v>0.676</v>
      </c>
      <c r="AA126" s="20" t="n">
        <v>45885</v>
      </c>
      <c r="AB126" t="inlineStr">
        <is>
          <t>شركة الاستشارية لتجارة الكيماويات</t>
        </is>
      </c>
      <c r="AC126" s="20" t="n">
        <v>45978</v>
      </c>
      <c r="AD126" t="n">
        <v>0.0751</v>
      </c>
      <c r="AE126" t="n">
        <v>0.0563</v>
      </c>
      <c r="AF126" t="inlineStr">
        <is>
          <t>26:29</t>
        </is>
      </c>
      <c r="AG126" t="n">
        <v>0</v>
      </c>
    </row>
    <row r="127">
      <c r="A127" t="inlineStr">
        <is>
          <t>BTQ</t>
        </is>
      </c>
      <c r="B127" t="inlineStr">
        <is>
          <t>RM</t>
        </is>
      </c>
      <c r="C127" t="inlineStr">
        <is>
          <t>RM.BTQ.0007</t>
        </is>
      </c>
      <c r="D127" t="inlineStr">
        <is>
          <t xml:space="preserve">حشوة التوفي كراميل  </t>
        </is>
      </c>
      <c r="E127" t="n">
        <v>0</v>
      </c>
      <c r="F127" t="n">
        <v>0</v>
      </c>
      <c r="G127" t="inlineStr">
        <is>
          <t>101, 9304, 9404, 404, 801, 101, 304, 201, 9304, 9404, 801, 201, 404, 304</t>
        </is>
      </c>
      <c r="H127" t="n">
        <v>0</v>
      </c>
      <c r="I127" t="n">
        <v>0</v>
      </c>
      <c r="J127" t="n">
        <v>0</v>
      </c>
      <c r="K127" t="n">
        <v>0</v>
      </c>
      <c r="L127" t="n">
        <v>0</v>
      </c>
      <c r="M127" t="n">
        <v>0</v>
      </c>
      <c r="N127" t="n">
        <v>0</v>
      </c>
      <c r="O127" t="n">
        <v>0</v>
      </c>
      <c r="P127" t="n">
        <v>0</v>
      </c>
      <c r="Q127" t="n">
        <v>0</v>
      </c>
      <c r="R127" t="n">
        <v>0</v>
      </c>
      <c r="S127" t="n">
        <v>0</v>
      </c>
      <c r="T127" t="n">
        <v>0</v>
      </c>
      <c r="U127" t="n">
        <v>0</v>
      </c>
      <c r="V127" t="n">
        <v>0.8814</v>
      </c>
      <c r="W127" t="n">
        <v>0</v>
      </c>
      <c r="X127" t="n">
        <v>0</v>
      </c>
      <c r="Y127" t="n">
        <v>5.514</v>
      </c>
      <c r="Z127" t="n">
        <v>5.514</v>
      </c>
      <c r="AA127" s="20" t="n">
        <v>44860</v>
      </c>
      <c r="AB127" t="inlineStr">
        <is>
          <t>شركة البتيل لتجارة المواد الغذائية - مورد</t>
        </is>
      </c>
      <c r="AC127" s="20" t="n">
        <v>45907</v>
      </c>
      <c r="AD127" t="n">
        <v>0.6126</v>
      </c>
      <c r="AE127" t="n">
        <v>0.4595</v>
      </c>
      <c r="AF127" t="inlineStr">
        <is>
          <t>0:0</t>
        </is>
      </c>
      <c r="AG127" t="n">
        <v>0</v>
      </c>
    </row>
    <row r="128">
      <c r="A128" t="inlineStr">
        <is>
          <t>BTQ</t>
        </is>
      </c>
      <c r="B128" t="inlineStr">
        <is>
          <t>RM</t>
        </is>
      </c>
      <c r="C128" t="inlineStr">
        <is>
          <t>RM.BTQ.0008</t>
        </is>
      </c>
      <c r="D128" t="inlineStr">
        <is>
          <t xml:space="preserve">حليب كامل الدسم المراعي – معرض عبدون </t>
        </is>
      </c>
      <c r="E128" t="n">
        <v>220</v>
      </c>
      <c r="F128" t="n">
        <v>169.717</v>
      </c>
      <c r="G128" t="inlineStr">
        <is>
          <t>304, 304, 304</t>
        </is>
      </c>
      <c r="H128" t="n">
        <v>0</v>
      </c>
      <c r="I128" t="n">
        <v>0</v>
      </c>
      <c r="J128" t="n">
        <v>0</v>
      </c>
      <c r="K128" t="n">
        <v>0</v>
      </c>
      <c r="L128" t="n">
        <v>0</v>
      </c>
      <c r="M128" t="n">
        <v>0</v>
      </c>
      <c r="N128" t="n">
        <v>0</v>
      </c>
      <c r="O128" t="n">
        <v>0</v>
      </c>
      <c r="P128" t="n">
        <v>0</v>
      </c>
      <c r="Q128" t="n">
        <v>-1.128</v>
      </c>
      <c r="R128" t="n">
        <v>0</v>
      </c>
      <c r="S128" t="n">
        <v>-1.128</v>
      </c>
      <c r="T128" t="n">
        <v>218.872</v>
      </c>
      <c r="U128" t="n">
        <v>169.0753</v>
      </c>
      <c r="V128" t="n">
        <v>0.7683</v>
      </c>
      <c r="W128" t="n">
        <v>1.128</v>
      </c>
      <c r="X128" t="n">
        <v>239.903</v>
      </c>
      <c r="Y128" t="n">
        <v>239.903</v>
      </c>
      <c r="Z128" t="n">
        <v>239.903</v>
      </c>
      <c r="AA128" s="20" t="n">
        <v>46070</v>
      </c>
      <c r="AB128" t="inlineStr">
        <is>
          <t>شركة طيبة للصناعات الغذائية / مورد</t>
        </is>
      </c>
      <c r="AC128" s="20" t="n">
        <v>46112</v>
      </c>
      <c r="AD128" t="n">
        <v>26.6558</v>
      </c>
      <c r="AE128" t="n">
        <v>19.9919</v>
      </c>
      <c r="AF128" t="inlineStr">
        <is>
          <t>10:28</t>
        </is>
      </c>
      <c r="AG128" t="n">
        <v>0</v>
      </c>
    </row>
    <row r="129">
      <c r="A129" t="inlineStr">
        <is>
          <t>BTQ</t>
        </is>
      </c>
      <c r="B129" t="inlineStr">
        <is>
          <t>RM</t>
        </is>
      </c>
      <c r="C129" t="inlineStr">
        <is>
          <t>RM.BTQ.0009</t>
        </is>
      </c>
      <c r="D129" t="inlineStr">
        <is>
          <t>مرزبان</t>
        </is>
      </c>
      <c r="E129" t="n">
        <v>2.465</v>
      </c>
      <c r="F129" t="n">
        <v>25.4996</v>
      </c>
      <c r="G129" t="inlineStr">
        <is>
          <t>499, 304, 402, 402, 304, 499</t>
        </is>
      </c>
      <c r="H129" t="n">
        <v>0</v>
      </c>
      <c r="I129" t="n">
        <v>0</v>
      </c>
      <c r="J129" t="n">
        <v>0</v>
      </c>
      <c r="K129" t="n">
        <v>0</v>
      </c>
      <c r="L129" t="n">
        <v>0</v>
      </c>
      <c r="M129" t="n">
        <v>0</v>
      </c>
      <c r="N129" t="n">
        <v>0</v>
      </c>
      <c r="O129" t="n">
        <v>0</v>
      </c>
      <c r="P129" t="n">
        <v>0</v>
      </c>
      <c r="Q129" t="n">
        <v>0</v>
      </c>
      <c r="R129" t="n">
        <v>0</v>
      </c>
      <c r="S129" t="n">
        <v>0</v>
      </c>
      <c r="T129" t="n">
        <v>2.465</v>
      </c>
      <c r="U129" t="n">
        <v>25.4996</v>
      </c>
      <c r="V129" t="n">
        <v>10.3447</v>
      </c>
      <c r="W129" t="n">
        <v>0</v>
      </c>
      <c r="X129" t="n">
        <v>0</v>
      </c>
      <c r="Y129" t="n">
        <v>0</v>
      </c>
      <c r="Z129" t="n">
        <v>0</v>
      </c>
      <c r="AA129" s="20" t="n">
        <v>45685</v>
      </c>
      <c r="AB129" t="inlineStr">
        <is>
          <t>شركة الكونية للاستيراد والتصدير</t>
        </is>
      </c>
      <c r="AC129" s="20" t="n">
        <v>2</v>
      </c>
      <c r="AD129" t="n">
        <v>0</v>
      </c>
      <c r="AE129" t="n">
        <v>0</v>
      </c>
      <c r="AG129" t="n">
        <v>0</v>
      </c>
    </row>
    <row r="130">
      <c r="A130" t="inlineStr">
        <is>
          <t>BTQ</t>
        </is>
      </c>
      <c r="B130" t="inlineStr">
        <is>
          <t>RM</t>
        </is>
      </c>
      <c r="C130" t="inlineStr">
        <is>
          <t>RM.BTQ.0010</t>
        </is>
      </c>
      <c r="D130" t="inlineStr">
        <is>
          <t xml:space="preserve">تمر مجهول </t>
        </is>
      </c>
      <c r="E130" t="n">
        <v>2.225</v>
      </c>
      <c r="F130" t="n">
        <v>11.9976</v>
      </c>
      <c r="G130" t="inlineStr">
        <is>
          <t>499, 9108, 304, 108, 402, 499, 9108, 304, 402, 108</t>
        </is>
      </c>
      <c r="H130" t="n">
        <v>0</v>
      </c>
      <c r="I130" t="n">
        <v>0</v>
      </c>
      <c r="J130" t="n">
        <v>0</v>
      </c>
      <c r="K130" t="n">
        <v>0</v>
      </c>
      <c r="L130" t="n">
        <v>0</v>
      </c>
      <c r="M130" t="n">
        <v>0</v>
      </c>
      <c r="N130" t="n">
        <v>0</v>
      </c>
      <c r="O130" t="n">
        <v>0</v>
      </c>
      <c r="P130" t="n">
        <v>0</v>
      </c>
      <c r="Q130" t="n">
        <v>0</v>
      </c>
      <c r="R130" t="n">
        <v>0</v>
      </c>
      <c r="S130" t="n">
        <v>0</v>
      </c>
      <c r="T130" t="n">
        <v>2.225</v>
      </c>
      <c r="U130" t="n">
        <v>11.9976</v>
      </c>
      <c r="V130" t="n">
        <v>4.4363</v>
      </c>
      <c r="W130" t="n">
        <v>0</v>
      </c>
      <c r="X130" t="n">
        <v>10.103</v>
      </c>
      <c r="Y130" t="n">
        <v>10.103</v>
      </c>
      <c r="Z130" t="n">
        <v>10.103</v>
      </c>
      <c r="AA130" s="20" t="n">
        <v>45721</v>
      </c>
      <c r="AB130" t="inlineStr">
        <is>
          <t xml:space="preserve">شركة تيسير محمود خطاب واخوانه </t>
        </is>
      </c>
      <c r="AC130" s="20" t="n">
        <v>45964</v>
      </c>
      <c r="AD130" t="n">
        <v>1.1225</v>
      </c>
      <c r="AE130" t="n">
        <v>0.8419</v>
      </c>
      <c r="AF130" t="inlineStr">
        <is>
          <t>2:19</t>
        </is>
      </c>
      <c r="AG130" t="n">
        <v>0</v>
      </c>
    </row>
    <row r="131">
      <c r="A131" t="inlineStr">
        <is>
          <t>BTQ</t>
        </is>
      </c>
      <c r="B131" t="inlineStr">
        <is>
          <t>RM</t>
        </is>
      </c>
      <c r="C131" t="inlineStr">
        <is>
          <t>RM.BTQ.0011</t>
        </is>
      </c>
      <c r="D131" t="inlineStr">
        <is>
          <t xml:space="preserve">مشمش مجفف </t>
        </is>
      </c>
      <c r="E131" t="n">
        <v>7.15</v>
      </c>
      <c r="F131" t="n">
        <v>46.229</v>
      </c>
      <c r="G131" t="inlineStr">
        <is>
          <t>499, 402, 304, 402, 101, 304, 499, 304, 101</t>
        </is>
      </c>
      <c r="H131" t="n">
        <v>0</v>
      </c>
      <c r="I131" t="n">
        <v>0</v>
      </c>
      <c r="J131" t="n">
        <v>0</v>
      </c>
      <c r="K131" t="n">
        <v>0</v>
      </c>
      <c r="L131" t="n">
        <v>0</v>
      </c>
      <c r="M131" t="n">
        <v>0</v>
      </c>
      <c r="N131" t="n">
        <v>0</v>
      </c>
      <c r="O131" t="n">
        <v>0</v>
      </c>
      <c r="P131" t="n">
        <v>0</v>
      </c>
      <c r="Q131" t="n">
        <v>-1</v>
      </c>
      <c r="R131" t="n">
        <v>0</v>
      </c>
      <c r="S131" t="n">
        <v>-1</v>
      </c>
      <c r="T131" t="n">
        <v>6.15</v>
      </c>
      <c r="U131" t="n">
        <v>39.7634</v>
      </c>
      <c r="V131" t="n">
        <v>6.4656</v>
      </c>
      <c r="W131" t="n">
        <v>4.1</v>
      </c>
      <c r="X131" t="n">
        <v>4.1</v>
      </c>
      <c r="Y131" t="n">
        <v>4.1</v>
      </c>
      <c r="Z131" t="n">
        <v>4.1</v>
      </c>
      <c r="AA131" s="20" t="n">
        <v>45721</v>
      </c>
      <c r="AB131" t="inlineStr">
        <is>
          <t>شركة ابو عودة اخوان</t>
        </is>
      </c>
      <c r="AC131" s="20" t="n">
        <v>46096</v>
      </c>
      <c r="AD131" t="n">
        <v>0.4555</v>
      </c>
      <c r="AE131" t="n">
        <v>0.3416</v>
      </c>
      <c r="AF131" t="inlineStr">
        <is>
          <t>18:0</t>
        </is>
      </c>
      <c r="AG131" t="n">
        <v>0</v>
      </c>
    </row>
    <row r="132">
      <c r="A132" t="inlineStr">
        <is>
          <t>BTQ</t>
        </is>
      </c>
      <c r="B132" t="inlineStr">
        <is>
          <t>RM</t>
        </is>
      </c>
      <c r="C132" t="inlineStr">
        <is>
          <t>RM.BTQ.0012</t>
        </is>
      </c>
      <c r="D132" t="inlineStr">
        <is>
          <t xml:space="preserve">PreGel Strawberry 1*3kg </t>
        </is>
      </c>
      <c r="E132" t="n">
        <v>0.5</v>
      </c>
      <c r="F132" t="n">
        <v>4.3103</v>
      </c>
      <c r="G132" t="inlineStr">
        <is>
          <t>101, 304, 101, 402, 304, 402</t>
        </is>
      </c>
      <c r="H132" t="n">
        <v>0</v>
      </c>
      <c r="I132" t="n">
        <v>0</v>
      </c>
      <c r="J132" t="n">
        <v>0</v>
      </c>
      <c r="K132" t="n">
        <v>0</v>
      </c>
      <c r="L132" t="n">
        <v>0</v>
      </c>
      <c r="M132" t="n">
        <v>0</v>
      </c>
      <c r="N132" t="n">
        <v>0</v>
      </c>
      <c r="O132" t="n">
        <v>0</v>
      </c>
      <c r="P132" t="n">
        <v>0</v>
      </c>
      <c r="Q132" t="n">
        <v>0</v>
      </c>
      <c r="R132" t="n">
        <v>0</v>
      </c>
      <c r="S132" t="n">
        <v>0</v>
      </c>
      <c r="T132" t="n">
        <v>0.5</v>
      </c>
      <c r="U132" t="n">
        <v>4.3103</v>
      </c>
      <c r="V132" t="n">
        <v>8.6206</v>
      </c>
      <c r="W132" t="n">
        <v>4</v>
      </c>
      <c r="X132" t="n">
        <v>4.348</v>
      </c>
      <c r="Y132" t="n">
        <v>4.757</v>
      </c>
      <c r="Z132" t="n">
        <v>59.757</v>
      </c>
      <c r="AA132" s="20" t="n">
        <v>45754</v>
      </c>
      <c r="AB132" t="inlineStr">
        <is>
          <t>شركة المحمودية لتجارة مستلزمات المخابز والحلويات</t>
        </is>
      </c>
      <c r="AC132" s="20" t="n">
        <v>46081</v>
      </c>
      <c r="AD132" t="n">
        <v>0.5285</v>
      </c>
      <c r="AE132" t="n">
        <v>4.9797</v>
      </c>
      <c r="AF132" t="inlineStr">
        <is>
          <t>0:3</t>
        </is>
      </c>
      <c r="AG132" t="n">
        <v>0</v>
      </c>
    </row>
    <row r="133">
      <c r="A133" t="inlineStr">
        <is>
          <t>BTQ</t>
        </is>
      </c>
      <c r="B133" t="inlineStr">
        <is>
          <t>RM</t>
        </is>
      </c>
      <c r="C133" t="inlineStr">
        <is>
          <t>RM.BTQ.0013</t>
        </is>
      </c>
      <c r="D133" t="inlineStr">
        <is>
          <t>فراولة مقرمشة</t>
        </is>
      </c>
      <c r="E133" t="n">
        <v>0</v>
      </c>
      <c r="F133" t="n">
        <v>0</v>
      </c>
      <c r="G133" t="inlineStr">
        <is>
          <t>304, 304</t>
        </is>
      </c>
      <c r="H133" t="n">
        <v>0</v>
      </c>
      <c r="I133" t="n">
        <v>0</v>
      </c>
      <c r="J133" t="n">
        <v>0</v>
      </c>
      <c r="K133" t="n">
        <v>0</v>
      </c>
      <c r="L133" t="n">
        <v>0</v>
      </c>
      <c r="M133" t="n">
        <v>0</v>
      </c>
      <c r="N133" t="n">
        <v>0</v>
      </c>
      <c r="O133" t="n">
        <v>0</v>
      </c>
      <c r="P133" t="n">
        <v>0</v>
      </c>
      <c r="Q133" t="n">
        <v>0</v>
      </c>
      <c r="R133" t="n">
        <v>0</v>
      </c>
      <c r="S133" t="n">
        <v>0</v>
      </c>
      <c r="T133" t="n">
        <v>0</v>
      </c>
      <c r="U133" t="n">
        <v>0</v>
      </c>
      <c r="V133" t="n">
        <v>250</v>
      </c>
      <c r="W133" t="n">
        <v>0</v>
      </c>
      <c r="X133" t="n">
        <v>0</v>
      </c>
      <c r="Y133" t="n">
        <v>0</v>
      </c>
      <c r="Z133" t="n">
        <v>0</v>
      </c>
      <c r="AA133" s="20" t="n">
        <v>45679</v>
      </c>
      <c r="AB133" t="inlineStr">
        <is>
          <t>شركة الكونية للاستيراد والتصدير</t>
        </is>
      </c>
      <c r="AC133" s="20" t="n">
        <v>2</v>
      </c>
      <c r="AD133" t="n">
        <v>0</v>
      </c>
      <c r="AE133" t="n">
        <v>0</v>
      </c>
      <c r="AG133" t="n">
        <v>0</v>
      </c>
    </row>
    <row r="134">
      <c r="A134" t="inlineStr">
        <is>
          <t>BTQ</t>
        </is>
      </c>
      <c r="B134" t="inlineStr">
        <is>
          <t>RM</t>
        </is>
      </c>
      <c r="C134" t="inlineStr">
        <is>
          <t>RM.BTQ.0014</t>
        </is>
      </c>
      <c r="D134" t="inlineStr">
        <is>
          <t>فراولة كرسبي مقاوم للرطوبة</t>
        </is>
      </c>
      <c r="E134" t="n">
        <v>0</v>
      </c>
      <c r="F134" t="n">
        <v>0</v>
      </c>
      <c r="G134" t="inlineStr">
        <is>
          <t>304, 304</t>
        </is>
      </c>
      <c r="H134" t="n">
        <v>0</v>
      </c>
      <c r="I134" t="n">
        <v>0</v>
      </c>
      <c r="J134" t="n">
        <v>0</v>
      </c>
      <c r="K134" t="n">
        <v>0</v>
      </c>
      <c r="L134" t="n">
        <v>0</v>
      </c>
      <c r="M134" t="n">
        <v>0</v>
      </c>
      <c r="N134" t="n">
        <v>0</v>
      </c>
      <c r="O134" t="n">
        <v>0</v>
      </c>
      <c r="P134" t="n">
        <v>0</v>
      </c>
      <c r="Q134" t="n">
        <v>0</v>
      </c>
      <c r="R134" t="n">
        <v>0</v>
      </c>
      <c r="S134" t="n">
        <v>0</v>
      </c>
      <c r="T134" t="n">
        <v>0</v>
      </c>
      <c r="U134" t="n">
        <v>0</v>
      </c>
      <c r="V134" t="n">
        <v>117.5</v>
      </c>
      <c r="W134" t="n">
        <v>0</v>
      </c>
      <c r="X134" t="n">
        <v>0</v>
      </c>
      <c r="Y134" t="n">
        <v>0</v>
      </c>
      <c r="Z134" t="n">
        <v>0</v>
      </c>
      <c r="AA134" s="20" t="n">
        <v>45679</v>
      </c>
      <c r="AB134" t="inlineStr">
        <is>
          <t>شركة الكونية للاستيراد والتصدير</t>
        </is>
      </c>
      <c r="AC134" s="20" t="n">
        <v>2</v>
      </c>
      <c r="AD134" t="n">
        <v>0</v>
      </c>
      <c r="AE134" t="n">
        <v>0</v>
      </c>
      <c r="AG134" t="n">
        <v>0</v>
      </c>
    </row>
    <row r="135">
      <c r="A135" t="inlineStr">
        <is>
          <t>BTQ</t>
        </is>
      </c>
      <c r="B135" t="inlineStr">
        <is>
          <t>RM</t>
        </is>
      </c>
      <c r="C135" t="inlineStr">
        <is>
          <t>RM.BTQ.0015</t>
        </is>
      </c>
      <c r="D135" t="inlineStr">
        <is>
          <t>شرائح برتقال</t>
        </is>
      </c>
      <c r="E135" t="n">
        <v>1.5</v>
      </c>
      <c r="F135" t="n">
        <v>33</v>
      </c>
      <c r="G135" t="inlineStr">
        <is>
          <t>304, 304, 304</t>
        </is>
      </c>
      <c r="H135" t="n">
        <v>0</v>
      </c>
      <c r="I135" t="n">
        <v>0</v>
      </c>
      <c r="J135" t="n">
        <v>0</v>
      </c>
      <c r="K135" t="n">
        <v>0</v>
      </c>
      <c r="L135" t="n">
        <v>0</v>
      </c>
      <c r="M135" t="n">
        <v>0</v>
      </c>
      <c r="N135" t="n">
        <v>0</v>
      </c>
      <c r="O135" t="n">
        <v>0</v>
      </c>
      <c r="P135" t="n">
        <v>0</v>
      </c>
      <c r="Q135" t="n">
        <v>-1.5</v>
      </c>
      <c r="R135" t="n">
        <v>0</v>
      </c>
      <c r="S135" t="n">
        <v>-1.5</v>
      </c>
      <c r="T135" t="n">
        <v>0</v>
      </c>
      <c r="U135" t="n">
        <v>0</v>
      </c>
      <c r="V135" t="n">
        <v>22</v>
      </c>
      <c r="W135" t="n">
        <v>4.5</v>
      </c>
      <c r="X135" t="n">
        <v>6.412</v>
      </c>
      <c r="Y135" t="n">
        <v>6.412</v>
      </c>
      <c r="Z135" t="n">
        <v>6.412</v>
      </c>
      <c r="AA135" s="20" t="n">
        <v>45679</v>
      </c>
      <c r="AB135" t="inlineStr">
        <is>
          <t>شركة الكونية للاستيراد والتصدير</t>
        </is>
      </c>
      <c r="AC135" s="20" t="n">
        <v>46096</v>
      </c>
      <c r="AD135" t="n">
        <v>0.7124</v>
      </c>
      <c r="AE135" t="n">
        <v>0.5343</v>
      </c>
      <c r="AF135" t="inlineStr">
        <is>
          <t>0:0</t>
        </is>
      </c>
      <c r="AG135" t="n">
        <v>0</v>
      </c>
    </row>
    <row r="136">
      <c r="A136" t="inlineStr">
        <is>
          <t>BTQ</t>
        </is>
      </c>
      <c r="B136" t="inlineStr">
        <is>
          <t>RM</t>
        </is>
      </c>
      <c r="C136" t="inlineStr">
        <is>
          <t>RM.BTQ.0016</t>
        </is>
      </c>
      <c r="D136" t="inlineStr">
        <is>
          <t>شظايا برتقال</t>
        </is>
      </c>
      <c r="E136" t="n">
        <v>0</v>
      </c>
      <c r="F136" t="n">
        <v>0</v>
      </c>
      <c r="G136" t="inlineStr">
        <is>
          <t>304, 304</t>
        </is>
      </c>
      <c r="H136" t="n">
        <v>0</v>
      </c>
      <c r="I136" t="n">
        <v>0</v>
      </c>
      <c r="J136" t="n">
        <v>0</v>
      </c>
      <c r="K136" t="n">
        <v>0</v>
      </c>
      <c r="L136" t="n">
        <v>0</v>
      </c>
      <c r="M136" t="n">
        <v>0</v>
      </c>
      <c r="N136" t="n">
        <v>0</v>
      </c>
      <c r="O136" t="n">
        <v>0</v>
      </c>
      <c r="P136" t="n">
        <v>0</v>
      </c>
      <c r="Q136" t="n">
        <v>0</v>
      </c>
      <c r="R136" t="n">
        <v>0</v>
      </c>
      <c r="S136" t="n">
        <v>0</v>
      </c>
      <c r="T136" t="n">
        <v>0</v>
      </c>
      <c r="U136" t="n">
        <v>0</v>
      </c>
      <c r="V136" t="n">
        <v>30</v>
      </c>
      <c r="W136" t="n">
        <v>0</v>
      </c>
      <c r="X136" t="n">
        <v>0</v>
      </c>
      <c r="Y136" t="n">
        <v>0</v>
      </c>
      <c r="Z136" t="n">
        <v>0</v>
      </c>
      <c r="AA136" s="20" t="n">
        <v>45679</v>
      </c>
      <c r="AB136" t="inlineStr">
        <is>
          <t>شركة الكونية للاستيراد والتصدير</t>
        </is>
      </c>
      <c r="AC136" s="20" t="n">
        <v>2</v>
      </c>
      <c r="AD136" t="n">
        <v>0</v>
      </c>
      <c r="AE136" t="n">
        <v>0</v>
      </c>
      <c r="AG136" t="n">
        <v>0</v>
      </c>
    </row>
    <row r="137">
      <c r="A137" t="inlineStr">
        <is>
          <t>BTQ</t>
        </is>
      </c>
      <c r="B137" t="inlineStr">
        <is>
          <t>RM</t>
        </is>
      </c>
      <c r="C137" t="inlineStr">
        <is>
          <t>RM.BTQ.0017</t>
        </is>
      </c>
      <c r="D137" t="inlineStr">
        <is>
          <t>شرائح الليمون</t>
        </is>
      </c>
      <c r="E137" t="n">
        <v>0</v>
      </c>
      <c r="F137" t="n">
        <v>0</v>
      </c>
      <c r="G137" t="inlineStr">
        <is>
          <t>304, 304</t>
        </is>
      </c>
      <c r="H137" t="n">
        <v>0</v>
      </c>
      <c r="I137" t="n">
        <v>0</v>
      </c>
      <c r="J137" t="n">
        <v>0</v>
      </c>
      <c r="K137" t="n">
        <v>0</v>
      </c>
      <c r="L137" t="n">
        <v>0</v>
      </c>
      <c r="M137" t="n">
        <v>0</v>
      </c>
      <c r="N137" t="n">
        <v>0</v>
      </c>
      <c r="O137" t="n">
        <v>0</v>
      </c>
      <c r="P137" t="n">
        <v>0</v>
      </c>
      <c r="Q137" t="n">
        <v>0</v>
      </c>
      <c r="R137" t="n">
        <v>0</v>
      </c>
      <c r="S137" t="n">
        <v>0</v>
      </c>
      <c r="T137" t="n">
        <v>0</v>
      </c>
      <c r="U137" t="n">
        <v>0</v>
      </c>
      <c r="V137" t="n">
        <v>27</v>
      </c>
      <c r="W137" t="n">
        <v>0</v>
      </c>
      <c r="X137" t="n">
        <v>0</v>
      </c>
      <c r="Y137" t="n">
        <v>0</v>
      </c>
      <c r="Z137" t="n">
        <v>0</v>
      </c>
      <c r="AA137" s="20" t="n">
        <v>45679</v>
      </c>
      <c r="AB137" t="inlineStr">
        <is>
          <t>شركة الكونية للاستيراد والتصدير</t>
        </is>
      </c>
      <c r="AC137" s="20" t="n">
        <v>2</v>
      </c>
      <c r="AD137" t="n">
        <v>0</v>
      </c>
      <c r="AE137" t="n">
        <v>0</v>
      </c>
      <c r="AG137" t="n">
        <v>0</v>
      </c>
    </row>
    <row r="138">
      <c r="A138" t="inlineStr">
        <is>
          <t>BTQ</t>
        </is>
      </c>
      <c r="B138" t="inlineStr">
        <is>
          <t>RM</t>
        </is>
      </c>
      <c r="C138" t="inlineStr">
        <is>
          <t>RM.BTQ.0018</t>
        </is>
      </c>
      <c r="D138" t="inlineStr">
        <is>
          <t xml:space="preserve">Peach squeeze mec3 </t>
        </is>
      </c>
      <c r="E138" t="n">
        <v>4.677</v>
      </c>
      <c r="F138" t="n">
        <v>40.3193</v>
      </c>
      <c r="G138" t="inlineStr">
        <is>
          <t>304, 304</t>
        </is>
      </c>
      <c r="H138" t="n">
        <v>0</v>
      </c>
      <c r="I138" t="n">
        <v>0</v>
      </c>
      <c r="J138" t="n">
        <v>0</v>
      </c>
      <c r="K138" t="n">
        <v>0</v>
      </c>
      <c r="L138" t="n">
        <v>0</v>
      </c>
      <c r="M138" t="n">
        <v>0</v>
      </c>
      <c r="N138" t="n">
        <v>0</v>
      </c>
      <c r="O138" t="n">
        <v>0</v>
      </c>
      <c r="P138" t="n">
        <v>0</v>
      </c>
      <c r="Q138" t="n">
        <v>0</v>
      </c>
      <c r="R138" t="n">
        <v>0</v>
      </c>
      <c r="S138" t="n">
        <v>0</v>
      </c>
      <c r="T138" t="n">
        <v>4.677</v>
      </c>
      <c r="U138" t="n">
        <v>40.3193</v>
      </c>
      <c r="V138" t="n">
        <v>9.2347</v>
      </c>
      <c r="W138" t="n">
        <v>0</v>
      </c>
      <c r="X138" t="n">
        <v>0</v>
      </c>
      <c r="Y138" t="n">
        <v>0</v>
      </c>
      <c r="Z138" t="n">
        <v>0</v>
      </c>
      <c r="AA138" s="20" t="n">
        <v>45676</v>
      </c>
      <c r="AB138" t="inlineStr">
        <is>
          <t>شركة المحمودية لتجارة مستلزمات المخابز والحلويات</t>
        </is>
      </c>
      <c r="AC138" s="20" t="n">
        <v>2</v>
      </c>
      <c r="AD138" t="n">
        <v>0</v>
      </c>
      <c r="AE138" t="n">
        <v>0</v>
      </c>
      <c r="AG138" t="n">
        <v>0</v>
      </c>
    </row>
    <row r="139">
      <c r="A139" t="inlineStr">
        <is>
          <t>BTQ</t>
        </is>
      </c>
      <c r="B139" t="inlineStr">
        <is>
          <t>RM</t>
        </is>
      </c>
      <c r="C139" t="inlineStr">
        <is>
          <t>RM.BTQ.0019</t>
        </is>
      </c>
      <c r="D139" t="inlineStr">
        <is>
          <t xml:space="preserve">Strawberry squeeze mec3 </t>
        </is>
      </c>
      <c r="E139" t="n">
        <v>68.251</v>
      </c>
      <c r="F139" t="n">
        <v>588.3762</v>
      </c>
      <c r="G139" t="inlineStr">
        <is>
          <t>304, 402, 499, 409, 9409, 304, 101, 402, 409, 499, 9409, 409, 101</t>
        </is>
      </c>
      <c r="H139" t="n">
        <v>0</v>
      </c>
      <c r="I139" t="n">
        <v>0</v>
      </c>
      <c r="J139" t="n">
        <v>0</v>
      </c>
      <c r="K139" t="n">
        <v>0</v>
      </c>
      <c r="L139" t="n">
        <v>0</v>
      </c>
      <c r="M139" t="n">
        <v>0</v>
      </c>
      <c r="N139" t="n">
        <v>0</v>
      </c>
      <c r="O139" t="n">
        <v>0</v>
      </c>
      <c r="P139" t="n">
        <v>0</v>
      </c>
      <c r="Q139" t="n">
        <v>-1.388</v>
      </c>
      <c r="R139" t="n">
        <v>0</v>
      </c>
      <c r="S139" t="n">
        <v>-1.388</v>
      </c>
      <c r="T139" t="n">
        <v>66.863</v>
      </c>
      <c r="U139" t="n">
        <v>576.4105</v>
      </c>
      <c r="V139" t="n">
        <v>6.4783</v>
      </c>
      <c r="W139" t="n">
        <v>33.989</v>
      </c>
      <c r="X139" t="n">
        <v>36.966</v>
      </c>
      <c r="Y139" t="n">
        <v>36.966</v>
      </c>
      <c r="Z139" t="n">
        <v>36.966</v>
      </c>
      <c r="AA139" s="20" t="n">
        <v>46050</v>
      </c>
      <c r="AB139" t="inlineStr">
        <is>
          <t>شركة المحمودية لتجارة مستلزمات المخابز والحلويات</t>
        </is>
      </c>
      <c r="AC139" s="20" t="n">
        <v>46105</v>
      </c>
      <c r="AD139" t="n">
        <v>4.1073</v>
      </c>
      <c r="AE139" t="n">
        <v>3.0805</v>
      </c>
      <c r="AF139" t="inlineStr">
        <is>
          <t>21:21</t>
        </is>
      </c>
      <c r="AG139" t="n">
        <v>0</v>
      </c>
    </row>
    <row r="140">
      <c r="A140" t="inlineStr">
        <is>
          <t>BTQ</t>
        </is>
      </c>
      <c r="B140" t="inlineStr">
        <is>
          <t>RM</t>
        </is>
      </c>
      <c r="C140" t="inlineStr">
        <is>
          <t>RM.BTQ.0020</t>
        </is>
      </c>
      <c r="D140" t="inlineStr">
        <is>
          <t>Mango squeeze mec3</t>
        </is>
      </c>
      <c r="E140" t="n">
        <v>6.171</v>
      </c>
      <c r="F140" t="n">
        <v>53.1988</v>
      </c>
      <c r="G140" t="inlineStr">
        <is>
          <t>304, 304</t>
        </is>
      </c>
      <c r="H140" t="n">
        <v>0</v>
      </c>
      <c r="I140" t="n">
        <v>0</v>
      </c>
      <c r="J140" t="n">
        <v>0</v>
      </c>
      <c r="K140" t="n">
        <v>0</v>
      </c>
      <c r="L140" t="n">
        <v>0</v>
      </c>
      <c r="M140" t="n">
        <v>0</v>
      </c>
      <c r="N140" t="n">
        <v>0</v>
      </c>
      <c r="O140" t="n">
        <v>0</v>
      </c>
      <c r="P140" t="n">
        <v>0</v>
      </c>
      <c r="Q140" t="n">
        <v>0</v>
      </c>
      <c r="R140" t="n">
        <v>0</v>
      </c>
      <c r="S140" t="n">
        <v>0</v>
      </c>
      <c r="T140" t="n">
        <v>6.171</v>
      </c>
      <c r="U140" t="n">
        <v>53.1988</v>
      </c>
      <c r="V140" t="n">
        <v>9.797000000000001</v>
      </c>
      <c r="W140" t="n">
        <v>0</v>
      </c>
      <c r="X140" t="n">
        <v>0</v>
      </c>
      <c r="Y140" t="n">
        <v>0</v>
      </c>
      <c r="Z140" t="n">
        <v>0</v>
      </c>
      <c r="AA140" s="20" t="n">
        <v>45908</v>
      </c>
      <c r="AB140" t="inlineStr">
        <is>
          <t>شركة المحمودية لتجارة مستلزمات المخابز والحلويات</t>
        </is>
      </c>
      <c r="AC140" s="20" t="n">
        <v>2</v>
      </c>
      <c r="AD140" t="n">
        <v>0</v>
      </c>
      <c r="AE140" t="n">
        <v>0</v>
      </c>
      <c r="AG140" t="n">
        <v>0</v>
      </c>
    </row>
    <row r="141">
      <c r="A141" t="inlineStr">
        <is>
          <t>BTQ</t>
        </is>
      </c>
      <c r="B141" t="inlineStr">
        <is>
          <t>RM</t>
        </is>
      </c>
      <c r="C141" t="inlineStr">
        <is>
          <t>RM.BTQ.0021</t>
        </is>
      </c>
      <c r="D141" t="inlineStr">
        <is>
          <t xml:space="preserve">Mixed berries squeeze mec3 </t>
        </is>
      </c>
      <c r="E141" t="n">
        <v>0.263</v>
      </c>
      <c r="F141" t="n">
        <v>2.2673</v>
      </c>
      <c r="G141" t="inlineStr">
        <is>
          <t>304, 304</t>
        </is>
      </c>
      <c r="H141" t="n">
        <v>0</v>
      </c>
      <c r="I141" t="n">
        <v>0</v>
      </c>
      <c r="J141" t="n">
        <v>0</v>
      </c>
      <c r="K141" t="n">
        <v>0</v>
      </c>
      <c r="L141" t="n">
        <v>0</v>
      </c>
      <c r="M141" t="n">
        <v>0</v>
      </c>
      <c r="N141" t="n">
        <v>0</v>
      </c>
      <c r="O141" t="n">
        <v>0</v>
      </c>
      <c r="P141" t="n">
        <v>0</v>
      </c>
      <c r="Q141" t="n">
        <v>0</v>
      </c>
      <c r="R141" t="n">
        <v>0</v>
      </c>
      <c r="S141" t="n">
        <v>0</v>
      </c>
      <c r="T141" t="n">
        <v>0.263</v>
      </c>
      <c r="U141" t="n">
        <v>2.2673</v>
      </c>
      <c r="V141" t="n">
        <v>11.8304</v>
      </c>
      <c r="W141" t="n">
        <v>0</v>
      </c>
      <c r="X141" t="n">
        <v>0</v>
      </c>
      <c r="Y141" t="n">
        <v>0</v>
      </c>
      <c r="Z141" t="n">
        <v>0</v>
      </c>
      <c r="AA141" s="20" t="n">
        <v>45979</v>
      </c>
      <c r="AB141" t="inlineStr">
        <is>
          <t>شركة المحمودية لتجارة مستلزمات المخابز والحلويات</t>
        </is>
      </c>
      <c r="AC141" s="20" t="n">
        <v>2</v>
      </c>
      <c r="AD141" t="n">
        <v>0</v>
      </c>
      <c r="AE141" t="n">
        <v>0</v>
      </c>
      <c r="AG141" t="n">
        <v>0</v>
      </c>
    </row>
    <row r="142">
      <c r="A142" t="inlineStr">
        <is>
          <t>BTQ</t>
        </is>
      </c>
      <c r="B142" t="inlineStr">
        <is>
          <t>RM</t>
        </is>
      </c>
      <c r="C142" t="inlineStr">
        <is>
          <t>RM.BTQ.0022</t>
        </is>
      </c>
      <c r="D142" t="inlineStr">
        <is>
          <t xml:space="preserve">Passion fruit squeeze mec3 </t>
        </is>
      </c>
      <c r="E142" t="n">
        <v>2.991</v>
      </c>
      <c r="F142" t="n">
        <v>25.7847</v>
      </c>
      <c r="G142" t="inlineStr">
        <is>
          <t>304, 101, 101, 304</t>
        </is>
      </c>
      <c r="H142" t="n">
        <v>0</v>
      </c>
      <c r="I142" t="n">
        <v>0</v>
      </c>
      <c r="J142" t="n">
        <v>0</v>
      </c>
      <c r="K142" t="n">
        <v>0</v>
      </c>
      <c r="L142" t="n">
        <v>0</v>
      </c>
      <c r="M142" t="n">
        <v>0</v>
      </c>
      <c r="N142" t="n">
        <v>0</v>
      </c>
      <c r="O142" t="n">
        <v>0</v>
      </c>
      <c r="P142" t="n">
        <v>0</v>
      </c>
      <c r="Q142" t="n">
        <v>0</v>
      </c>
      <c r="R142" t="n">
        <v>0</v>
      </c>
      <c r="S142" t="n">
        <v>0</v>
      </c>
      <c r="T142" t="n">
        <v>2.991</v>
      </c>
      <c r="U142" t="n">
        <v>25.7847</v>
      </c>
      <c r="V142" t="n">
        <v>9.0063</v>
      </c>
      <c r="W142" t="n">
        <v>0</v>
      </c>
      <c r="X142" t="n">
        <v>0</v>
      </c>
      <c r="Y142" t="n">
        <v>0</v>
      </c>
      <c r="Z142" t="n">
        <v>0</v>
      </c>
      <c r="AA142" s="20" t="n">
        <v>45908</v>
      </c>
      <c r="AB142" t="inlineStr">
        <is>
          <t>شركة المحمودية لتجارة مستلزمات المخابز والحلويات</t>
        </is>
      </c>
      <c r="AC142" s="20" t="n">
        <v>2</v>
      </c>
      <c r="AD142" t="n">
        <v>0</v>
      </c>
      <c r="AE142" t="n">
        <v>0</v>
      </c>
      <c r="AG142" t="n">
        <v>0</v>
      </c>
    </row>
    <row r="143">
      <c r="A143" t="inlineStr">
        <is>
          <t>BTQ</t>
        </is>
      </c>
      <c r="B143" t="inlineStr">
        <is>
          <t>RM</t>
        </is>
      </c>
      <c r="C143" t="inlineStr">
        <is>
          <t>RM.BTQ.0023</t>
        </is>
      </c>
      <c r="D143" t="inlineStr">
        <is>
          <t>Vanilla Syrup Flair sugar free</t>
        </is>
      </c>
      <c r="E143" t="n">
        <v>0</v>
      </c>
      <c r="F143" t="n">
        <v>0</v>
      </c>
      <c r="G143" t="inlineStr">
        <is>
          <t>304, 101, 304, 101</t>
        </is>
      </c>
      <c r="H143" t="n">
        <v>0</v>
      </c>
      <c r="I143" t="n">
        <v>0</v>
      </c>
      <c r="J143" t="n">
        <v>0</v>
      </c>
      <c r="K143" t="n">
        <v>0</v>
      </c>
      <c r="L143" t="n">
        <v>0</v>
      </c>
      <c r="M143" t="n">
        <v>0</v>
      </c>
      <c r="N143" t="n">
        <v>0</v>
      </c>
      <c r="O143" t="n">
        <v>0</v>
      </c>
      <c r="P143" t="n">
        <v>0</v>
      </c>
      <c r="Q143" t="n">
        <v>0</v>
      </c>
      <c r="R143" t="n">
        <v>0</v>
      </c>
      <c r="S143" t="n">
        <v>0</v>
      </c>
      <c r="T143" t="n">
        <v>0</v>
      </c>
      <c r="U143" t="n">
        <v>0</v>
      </c>
      <c r="V143" t="n">
        <v>6.789</v>
      </c>
      <c r="W143" t="n">
        <v>0</v>
      </c>
      <c r="X143" t="n">
        <v>0</v>
      </c>
      <c r="Y143" t="n">
        <v>0</v>
      </c>
      <c r="Z143" t="n">
        <v>0</v>
      </c>
      <c r="AA143" s="20" t="n">
        <v>45781</v>
      </c>
      <c r="AB143" t="inlineStr">
        <is>
          <t>شركة المحمودية لتجارة مستلزمات المخابز والحلويات</t>
        </is>
      </c>
      <c r="AC143" s="20" t="n">
        <v>2</v>
      </c>
      <c r="AD143" t="n">
        <v>0</v>
      </c>
      <c r="AE143" t="n">
        <v>0</v>
      </c>
      <c r="AG143" t="n">
        <v>0</v>
      </c>
    </row>
    <row r="144">
      <c r="A144" t="inlineStr">
        <is>
          <t>BTQ</t>
        </is>
      </c>
      <c r="B144" t="inlineStr">
        <is>
          <t>RM</t>
        </is>
      </c>
      <c r="C144" t="inlineStr">
        <is>
          <t>RM.BTQ.0024</t>
        </is>
      </c>
      <c r="D144" t="inlineStr">
        <is>
          <t>Caramel Syrup Flair sugar free</t>
        </is>
      </c>
      <c r="E144" t="n">
        <v>0</v>
      </c>
      <c r="F144" t="n">
        <v>0</v>
      </c>
      <c r="G144" t="inlineStr">
        <is>
          <t>304, 101, 101, 304</t>
        </is>
      </c>
      <c r="H144" t="n">
        <v>0</v>
      </c>
      <c r="I144" t="n">
        <v>0</v>
      </c>
      <c r="J144" t="n">
        <v>0</v>
      </c>
      <c r="K144" t="n">
        <v>0</v>
      </c>
      <c r="L144" t="n">
        <v>0</v>
      </c>
      <c r="M144" t="n">
        <v>0</v>
      </c>
      <c r="N144" t="n">
        <v>0</v>
      </c>
      <c r="O144" t="n">
        <v>0</v>
      </c>
      <c r="P144" t="n">
        <v>0</v>
      </c>
      <c r="Q144" t="n">
        <v>0</v>
      </c>
      <c r="R144" t="n">
        <v>0</v>
      </c>
      <c r="S144" t="n">
        <v>0</v>
      </c>
      <c r="T144" t="n">
        <v>0</v>
      </c>
      <c r="U144" t="n">
        <v>0</v>
      </c>
      <c r="V144" t="n">
        <v>7.328</v>
      </c>
      <c r="W144" t="n">
        <v>0</v>
      </c>
      <c r="X144" t="n">
        <v>0</v>
      </c>
      <c r="Y144" t="n">
        <v>0</v>
      </c>
      <c r="Z144" t="n">
        <v>0</v>
      </c>
      <c r="AA144" s="20" t="n">
        <v>45908</v>
      </c>
      <c r="AB144" t="inlineStr">
        <is>
          <t>شركة المحمودية لتجارة مستلزمات المخابز والحلويات</t>
        </is>
      </c>
      <c r="AC144" s="20" t="n">
        <v>2</v>
      </c>
      <c r="AD144" t="n">
        <v>0</v>
      </c>
      <c r="AE144" t="n">
        <v>0</v>
      </c>
      <c r="AG144" t="n">
        <v>0</v>
      </c>
    </row>
    <row r="145">
      <c r="A145" t="inlineStr">
        <is>
          <t>BTQ</t>
        </is>
      </c>
      <c r="B145" t="inlineStr">
        <is>
          <t>RM</t>
        </is>
      </c>
      <c r="C145" t="inlineStr">
        <is>
          <t>RM.BTQ.0025</t>
        </is>
      </c>
      <c r="D145" t="inlineStr">
        <is>
          <t>Hazelnut Syrup Flair sugar free</t>
        </is>
      </c>
      <c r="E145" t="n">
        <v>0</v>
      </c>
      <c r="F145" t="n">
        <v>0</v>
      </c>
      <c r="G145" t="inlineStr">
        <is>
          <t>304, 101, 101, 304</t>
        </is>
      </c>
      <c r="H145" t="n">
        <v>0</v>
      </c>
      <c r="I145" t="n">
        <v>0</v>
      </c>
      <c r="J145" t="n">
        <v>0</v>
      </c>
      <c r="K145" t="n">
        <v>0</v>
      </c>
      <c r="L145" t="n">
        <v>0</v>
      </c>
      <c r="M145" t="n">
        <v>0</v>
      </c>
      <c r="N145" t="n">
        <v>0</v>
      </c>
      <c r="O145" t="n">
        <v>0</v>
      </c>
      <c r="P145" t="n">
        <v>0</v>
      </c>
      <c r="Q145" t="n">
        <v>0</v>
      </c>
      <c r="R145" t="n">
        <v>0</v>
      </c>
      <c r="S145" t="n">
        <v>0</v>
      </c>
      <c r="T145" t="n">
        <v>0</v>
      </c>
      <c r="U145" t="n">
        <v>0</v>
      </c>
      <c r="V145" t="n">
        <v>6.789</v>
      </c>
      <c r="W145" t="n">
        <v>0</v>
      </c>
      <c r="X145" t="n">
        <v>0</v>
      </c>
      <c r="Y145" t="n">
        <v>0</v>
      </c>
      <c r="Z145" t="n">
        <v>0</v>
      </c>
      <c r="AA145" s="20" t="n">
        <v>45781</v>
      </c>
      <c r="AB145" t="inlineStr">
        <is>
          <t>شركة المحمودية لتجارة مستلزمات المخابز والحلويات</t>
        </is>
      </c>
      <c r="AC145" s="20" t="n">
        <v>2</v>
      </c>
      <c r="AD145" t="n">
        <v>0</v>
      </c>
      <c r="AE145" t="n">
        <v>0</v>
      </c>
      <c r="AG145" t="n">
        <v>0</v>
      </c>
    </row>
    <row r="146">
      <c r="A146" t="inlineStr">
        <is>
          <t>BTQ</t>
        </is>
      </c>
      <c r="B146" t="inlineStr">
        <is>
          <t>RM</t>
        </is>
      </c>
      <c r="C146" t="inlineStr">
        <is>
          <t>RM.BTQ.0026</t>
        </is>
      </c>
      <c r="D146" t="inlineStr">
        <is>
          <t xml:space="preserve">Blue Curacao syrup 1883, 1 liter </t>
        </is>
      </c>
      <c r="E146" t="n">
        <v>0</v>
      </c>
      <c r="F146" t="n">
        <v>0</v>
      </c>
      <c r="G146" t="inlineStr">
        <is>
          <t>304, 101, 101, 304</t>
        </is>
      </c>
      <c r="H146" t="n">
        <v>0</v>
      </c>
      <c r="I146" t="n">
        <v>0</v>
      </c>
      <c r="J146" t="n">
        <v>0</v>
      </c>
      <c r="K146" t="n">
        <v>0</v>
      </c>
      <c r="L146" t="n">
        <v>0</v>
      </c>
      <c r="M146" t="n">
        <v>0</v>
      </c>
      <c r="N146" t="n">
        <v>0</v>
      </c>
      <c r="O146" t="n">
        <v>0</v>
      </c>
      <c r="P146" t="n">
        <v>0</v>
      </c>
      <c r="Q146" t="n">
        <v>0</v>
      </c>
      <c r="R146" t="n">
        <v>0</v>
      </c>
      <c r="S146" t="n">
        <v>0</v>
      </c>
      <c r="T146" t="n">
        <v>0</v>
      </c>
      <c r="U146" t="n">
        <v>0</v>
      </c>
      <c r="V146" t="n">
        <v>5.603</v>
      </c>
      <c r="W146" t="n">
        <v>0</v>
      </c>
      <c r="X146" t="n">
        <v>0</v>
      </c>
      <c r="Y146" t="n">
        <v>0</v>
      </c>
      <c r="Z146" t="n">
        <v>0</v>
      </c>
      <c r="AA146" s="20" t="n">
        <v>45908</v>
      </c>
      <c r="AB146" t="inlineStr">
        <is>
          <t>شركة المحمودية لتجارة مستلزمات المخابز والحلويات</t>
        </is>
      </c>
      <c r="AC146" s="20" t="n">
        <v>2</v>
      </c>
      <c r="AD146" t="n">
        <v>0</v>
      </c>
      <c r="AE146" t="n">
        <v>0</v>
      </c>
      <c r="AG146" t="n">
        <v>0</v>
      </c>
    </row>
    <row r="147">
      <c r="A147" t="inlineStr">
        <is>
          <t>BTQ</t>
        </is>
      </c>
      <c r="B147" t="inlineStr">
        <is>
          <t>RM</t>
        </is>
      </c>
      <c r="C147" t="inlineStr">
        <is>
          <t>RM.BTQ.0027</t>
        </is>
      </c>
      <c r="D147" t="inlineStr">
        <is>
          <t xml:space="preserve">Bubble gum syrup 1883, 1 liter </t>
        </is>
      </c>
      <c r="E147" t="n">
        <v>0.54</v>
      </c>
      <c r="F147" t="n">
        <v>3.0256</v>
      </c>
      <c r="G147" t="inlineStr">
        <is>
          <t>304, 101, 101, 304</t>
        </is>
      </c>
      <c r="H147" t="n">
        <v>0</v>
      </c>
      <c r="I147" t="n">
        <v>0</v>
      </c>
      <c r="J147" t="n">
        <v>0</v>
      </c>
      <c r="K147" t="n">
        <v>0</v>
      </c>
      <c r="L147" t="n">
        <v>0</v>
      </c>
      <c r="M147" t="n">
        <v>0</v>
      </c>
      <c r="N147" t="n">
        <v>0</v>
      </c>
      <c r="O147" t="n">
        <v>0</v>
      </c>
      <c r="P147" t="n">
        <v>0</v>
      </c>
      <c r="Q147" t="n">
        <v>0</v>
      </c>
      <c r="R147" t="n">
        <v>0</v>
      </c>
      <c r="S147" t="n">
        <v>0</v>
      </c>
      <c r="T147" t="n">
        <v>0.54</v>
      </c>
      <c r="U147" t="n">
        <v>3.0256</v>
      </c>
      <c r="V147" t="n">
        <v>5.603</v>
      </c>
      <c r="W147" t="n">
        <v>0</v>
      </c>
      <c r="X147" t="n">
        <v>0</v>
      </c>
      <c r="Y147" t="n">
        <v>0</v>
      </c>
      <c r="Z147" t="n">
        <v>0</v>
      </c>
      <c r="AA147" s="20" t="n">
        <v>45767</v>
      </c>
      <c r="AB147" t="inlineStr">
        <is>
          <t>شركة المحمودية لتجارة مستلزمات المخابز والحلويات</t>
        </is>
      </c>
      <c r="AC147" s="20" t="n">
        <v>2</v>
      </c>
      <c r="AD147" t="n">
        <v>0</v>
      </c>
      <c r="AE147" t="n">
        <v>0</v>
      </c>
      <c r="AG147" t="n">
        <v>0</v>
      </c>
    </row>
    <row r="148">
      <c r="A148" t="inlineStr">
        <is>
          <t>BTQ</t>
        </is>
      </c>
      <c r="B148" t="inlineStr">
        <is>
          <t>RM</t>
        </is>
      </c>
      <c r="C148" t="inlineStr">
        <is>
          <t>RM.BTQ.0028</t>
        </is>
      </c>
      <c r="D148" t="inlineStr">
        <is>
          <t>Pomegranate syrup 1883, 1 liter</t>
        </is>
      </c>
      <c r="E148" t="n">
        <v>1.66</v>
      </c>
      <c r="F148" t="n">
        <v>9.301</v>
      </c>
      <c r="G148" t="inlineStr">
        <is>
          <t>101, 304, 101, 304</t>
        </is>
      </c>
      <c r="H148" t="n">
        <v>0</v>
      </c>
      <c r="I148" t="n">
        <v>0</v>
      </c>
      <c r="J148" t="n">
        <v>0</v>
      </c>
      <c r="K148" t="n">
        <v>0</v>
      </c>
      <c r="L148" t="n">
        <v>0</v>
      </c>
      <c r="M148" t="n">
        <v>0</v>
      </c>
      <c r="N148" t="n">
        <v>0</v>
      </c>
      <c r="O148" t="n">
        <v>0</v>
      </c>
      <c r="P148" t="n">
        <v>0</v>
      </c>
      <c r="Q148" t="n">
        <v>0</v>
      </c>
      <c r="R148" t="n">
        <v>0</v>
      </c>
      <c r="S148" t="n">
        <v>0</v>
      </c>
      <c r="T148" t="n">
        <v>1.66</v>
      </c>
      <c r="U148" t="n">
        <v>9.301</v>
      </c>
      <c r="V148" t="n">
        <v>5.603</v>
      </c>
      <c r="W148" t="n">
        <v>0</v>
      </c>
      <c r="X148" t="n">
        <v>0</v>
      </c>
      <c r="Y148" t="n">
        <v>0</v>
      </c>
      <c r="Z148" t="n">
        <v>0</v>
      </c>
      <c r="AA148" s="20" t="n">
        <v>45767</v>
      </c>
      <c r="AB148" t="inlineStr">
        <is>
          <t>شركة المحمودية لتجارة مستلزمات المخابز والحلويات</t>
        </is>
      </c>
      <c r="AC148" s="20" t="n">
        <v>2</v>
      </c>
      <c r="AD148" t="n">
        <v>0</v>
      </c>
      <c r="AE148" t="n">
        <v>0</v>
      </c>
      <c r="AG148" t="n">
        <v>0</v>
      </c>
    </row>
    <row r="149">
      <c r="A149" t="inlineStr">
        <is>
          <t>BTQ</t>
        </is>
      </c>
      <c r="B149" t="inlineStr">
        <is>
          <t>RM</t>
        </is>
      </c>
      <c r="C149" t="inlineStr">
        <is>
          <t>RM.BTQ.0029</t>
        </is>
      </c>
      <c r="D149" t="inlineStr">
        <is>
          <t>Mojito mint syrup 1883, 1 liter</t>
        </is>
      </c>
      <c r="E149" t="n">
        <v>0.59</v>
      </c>
      <c r="F149" t="n">
        <v>3.3058</v>
      </c>
      <c r="G149" t="inlineStr">
        <is>
          <t>304, 304, 101, 101</t>
        </is>
      </c>
      <c r="H149" t="n">
        <v>0</v>
      </c>
      <c r="I149" t="n">
        <v>0</v>
      </c>
      <c r="J149" t="n">
        <v>0</v>
      </c>
      <c r="K149" t="n">
        <v>0</v>
      </c>
      <c r="L149" t="n">
        <v>0</v>
      </c>
      <c r="M149" t="n">
        <v>0</v>
      </c>
      <c r="N149" t="n">
        <v>0</v>
      </c>
      <c r="O149" t="n">
        <v>0</v>
      </c>
      <c r="P149" t="n">
        <v>0</v>
      </c>
      <c r="Q149" t="n">
        <v>0</v>
      </c>
      <c r="R149" t="n">
        <v>0</v>
      </c>
      <c r="S149" t="n">
        <v>0</v>
      </c>
      <c r="T149" t="n">
        <v>0.59</v>
      </c>
      <c r="U149" t="n">
        <v>3.3058</v>
      </c>
      <c r="V149" t="n">
        <v>5.603</v>
      </c>
      <c r="W149" t="n">
        <v>0</v>
      </c>
      <c r="X149" t="n">
        <v>0</v>
      </c>
      <c r="Y149" t="n">
        <v>0</v>
      </c>
      <c r="Z149" t="n">
        <v>0</v>
      </c>
      <c r="AA149" s="20" t="n">
        <v>45872</v>
      </c>
      <c r="AB149" t="inlineStr">
        <is>
          <t>شركة المحمودية لتجارة مستلزمات المخابز والحلويات</t>
        </is>
      </c>
      <c r="AC149" s="20" t="n">
        <v>2</v>
      </c>
      <c r="AD149" t="n">
        <v>0</v>
      </c>
      <c r="AE149" t="n">
        <v>0</v>
      </c>
      <c r="AG149" t="n">
        <v>0</v>
      </c>
    </row>
    <row r="150">
      <c r="A150" t="inlineStr">
        <is>
          <t>BTQ</t>
        </is>
      </c>
      <c r="B150" t="inlineStr">
        <is>
          <t>RM</t>
        </is>
      </c>
      <c r="C150" t="inlineStr">
        <is>
          <t>RM.BTQ.0030</t>
        </is>
      </c>
      <c r="D150" t="inlineStr">
        <is>
          <t xml:space="preserve">Watermelon syrup 1883, 1 liter </t>
        </is>
      </c>
      <c r="E150" t="n">
        <v>0.474</v>
      </c>
      <c r="F150" t="n">
        <v>2.6558</v>
      </c>
      <c r="G150" t="inlineStr">
        <is>
          <t>101, 101, 304, 304</t>
        </is>
      </c>
      <c r="H150" t="n">
        <v>0</v>
      </c>
      <c r="I150" t="n">
        <v>0</v>
      </c>
      <c r="J150" t="n">
        <v>0</v>
      </c>
      <c r="K150" t="n">
        <v>0</v>
      </c>
      <c r="L150" t="n">
        <v>0</v>
      </c>
      <c r="M150" t="n">
        <v>0</v>
      </c>
      <c r="N150" t="n">
        <v>0</v>
      </c>
      <c r="O150" t="n">
        <v>0</v>
      </c>
      <c r="P150" t="n">
        <v>0</v>
      </c>
      <c r="Q150" t="n">
        <v>0</v>
      </c>
      <c r="R150" t="n">
        <v>0</v>
      </c>
      <c r="S150" t="n">
        <v>0</v>
      </c>
      <c r="T150" t="n">
        <v>0.474</v>
      </c>
      <c r="U150" t="n">
        <v>2.6558</v>
      </c>
      <c r="V150" t="n">
        <v>5.603</v>
      </c>
      <c r="W150" t="n">
        <v>0</v>
      </c>
      <c r="X150" t="n">
        <v>0</v>
      </c>
      <c r="Y150" t="n">
        <v>0</v>
      </c>
      <c r="Z150" t="n">
        <v>0</v>
      </c>
      <c r="AA150" s="20" t="n">
        <v>45767</v>
      </c>
      <c r="AB150" t="inlineStr">
        <is>
          <t>شركة المحمودية لتجارة مستلزمات المخابز والحلويات</t>
        </is>
      </c>
      <c r="AC150" s="20" t="n">
        <v>2</v>
      </c>
      <c r="AD150" t="n">
        <v>0</v>
      </c>
      <c r="AE150" t="n">
        <v>0</v>
      </c>
      <c r="AG150" t="n">
        <v>0</v>
      </c>
    </row>
    <row r="151">
      <c r="A151" t="inlineStr">
        <is>
          <t>BTQ</t>
        </is>
      </c>
      <c r="B151" t="inlineStr">
        <is>
          <t>RM</t>
        </is>
      </c>
      <c r="C151" t="inlineStr">
        <is>
          <t>RM.BTQ.0031</t>
        </is>
      </c>
      <c r="D151" t="inlineStr">
        <is>
          <t xml:space="preserve">Green apple syrup 1883, 1 liter </t>
        </is>
      </c>
      <c r="E151" t="n">
        <v>1.2</v>
      </c>
      <c r="F151" t="n">
        <v>6.7236</v>
      </c>
      <c r="G151" t="inlineStr">
        <is>
          <t>304, 101, 101, 304</t>
        </is>
      </c>
      <c r="H151" t="n">
        <v>0</v>
      </c>
      <c r="I151" t="n">
        <v>0</v>
      </c>
      <c r="J151" t="n">
        <v>0</v>
      </c>
      <c r="K151" t="n">
        <v>0</v>
      </c>
      <c r="L151" t="n">
        <v>0</v>
      </c>
      <c r="M151" t="n">
        <v>0</v>
      </c>
      <c r="N151" t="n">
        <v>0</v>
      </c>
      <c r="O151" t="n">
        <v>0</v>
      </c>
      <c r="P151" t="n">
        <v>0</v>
      </c>
      <c r="Q151" t="n">
        <v>0</v>
      </c>
      <c r="R151" t="n">
        <v>0</v>
      </c>
      <c r="S151" t="n">
        <v>0</v>
      </c>
      <c r="T151" t="n">
        <v>1.2</v>
      </c>
      <c r="U151" t="n">
        <v>6.7236</v>
      </c>
      <c r="V151" t="n">
        <v>5.603</v>
      </c>
      <c r="W151" t="n">
        <v>0</v>
      </c>
      <c r="X151" t="n">
        <v>0</v>
      </c>
      <c r="Y151" t="n">
        <v>0</v>
      </c>
      <c r="Z151" t="n">
        <v>0</v>
      </c>
      <c r="AA151" s="20" t="n">
        <v>45908</v>
      </c>
      <c r="AB151" t="inlineStr">
        <is>
          <t>شركة المحمودية لتجارة مستلزمات المخابز والحلويات</t>
        </is>
      </c>
      <c r="AC151" s="20" t="n">
        <v>2</v>
      </c>
      <c r="AD151" t="n">
        <v>0</v>
      </c>
      <c r="AE151" t="n">
        <v>0</v>
      </c>
      <c r="AG151" t="n">
        <v>0</v>
      </c>
    </row>
    <row r="152">
      <c r="A152" t="inlineStr">
        <is>
          <t>BTQ</t>
        </is>
      </c>
      <c r="B152" t="inlineStr">
        <is>
          <t>RM</t>
        </is>
      </c>
      <c r="C152" t="inlineStr">
        <is>
          <t>RM.BTQ.0032</t>
        </is>
      </c>
      <c r="D152" t="inlineStr">
        <is>
          <t xml:space="preserve">Blueberry squeeze mec3 </t>
        </is>
      </c>
      <c r="E152" t="n">
        <v>11.69</v>
      </c>
      <c r="F152" t="n">
        <v>100.7768</v>
      </c>
      <c r="G152" t="inlineStr">
        <is>
          <t>304, 401, 306, 402, 499, 409, 101, 409, 499, 409, 101, 304, 306, 402, 401</t>
        </is>
      </c>
      <c r="H152" t="n">
        <v>0</v>
      </c>
      <c r="I152" t="n">
        <v>0</v>
      </c>
      <c r="J152" t="n">
        <v>0</v>
      </c>
      <c r="K152" t="n">
        <v>0</v>
      </c>
      <c r="L152" t="n">
        <v>0</v>
      </c>
      <c r="M152" t="n">
        <v>0</v>
      </c>
      <c r="N152" t="n">
        <v>0</v>
      </c>
      <c r="O152" t="n">
        <v>0</v>
      </c>
      <c r="P152" t="n">
        <v>0</v>
      </c>
      <c r="Q152" t="n">
        <v>-0.331</v>
      </c>
      <c r="R152" t="n">
        <v>0</v>
      </c>
      <c r="S152" t="n">
        <v>-0.331</v>
      </c>
      <c r="T152" t="n">
        <v>11.359</v>
      </c>
      <c r="U152" t="n">
        <v>97.9233</v>
      </c>
      <c r="V152" t="n">
        <v>8.620799999999999</v>
      </c>
      <c r="W152" t="n">
        <v>0.331</v>
      </c>
      <c r="X152" t="n">
        <v>0.331</v>
      </c>
      <c r="Y152" t="n">
        <v>0.331</v>
      </c>
      <c r="Z152" t="n">
        <v>3.641</v>
      </c>
      <c r="AA152" s="20" t="n">
        <v>45864</v>
      </c>
      <c r="AB152" t="inlineStr">
        <is>
          <t>شركة المحمودية لتجارة مستلزمات المخابز والحلويات</t>
        </is>
      </c>
      <c r="AC152" s="20" t="n">
        <v>46111</v>
      </c>
      <c r="AD152" t="n">
        <v>0.0367</v>
      </c>
      <c r="AE152" t="n">
        <v>0.3034</v>
      </c>
      <c r="AF152" t="inlineStr">
        <is>
          <t>37:13</t>
        </is>
      </c>
      <c r="AG152" t="n">
        <v>0</v>
      </c>
    </row>
    <row r="153">
      <c r="A153" t="inlineStr">
        <is>
          <t>BTQ</t>
        </is>
      </c>
      <c r="B153" t="inlineStr">
        <is>
          <t>RM</t>
        </is>
      </c>
      <c r="C153" t="inlineStr">
        <is>
          <t>RM.BTQ.0033</t>
        </is>
      </c>
      <c r="D153" t="inlineStr">
        <is>
          <t>Cranberry squeeze mec3</t>
        </is>
      </c>
      <c r="E153" t="n">
        <v>4.644</v>
      </c>
      <c r="F153" t="n">
        <v>40.0349</v>
      </c>
      <c r="G153" t="inlineStr">
        <is>
          <t>304, 101, 101, 304</t>
        </is>
      </c>
      <c r="H153" t="n">
        <v>0</v>
      </c>
      <c r="I153" t="n">
        <v>0</v>
      </c>
      <c r="J153" t="n">
        <v>0</v>
      </c>
      <c r="K153" t="n">
        <v>0</v>
      </c>
      <c r="L153" t="n">
        <v>0</v>
      </c>
      <c r="M153" t="n">
        <v>0</v>
      </c>
      <c r="N153" t="n">
        <v>0</v>
      </c>
      <c r="O153" t="n">
        <v>0</v>
      </c>
      <c r="P153" t="n">
        <v>0</v>
      </c>
      <c r="Q153" t="n">
        <v>0</v>
      </c>
      <c r="R153" t="n">
        <v>0</v>
      </c>
      <c r="S153" t="n">
        <v>0</v>
      </c>
      <c r="T153" t="n">
        <v>4.644</v>
      </c>
      <c r="U153" t="n">
        <v>40.0349</v>
      </c>
      <c r="V153" t="n">
        <v>8.620799999999999</v>
      </c>
      <c r="W153" t="n">
        <v>0</v>
      </c>
      <c r="X153" t="n">
        <v>0</v>
      </c>
      <c r="Y153" t="n">
        <v>0</v>
      </c>
      <c r="Z153" t="n">
        <v>0</v>
      </c>
      <c r="AA153" s="20" t="n">
        <v>45767</v>
      </c>
      <c r="AB153" t="inlineStr">
        <is>
          <t>شركة المحمودية لتجارة مستلزمات المخابز والحلويات</t>
        </is>
      </c>
      <c r="AC153" s="20" t="n">
        <v>2</v>
      </c>
      <c r="AD153" t="n">
        <v>0</v>
      </c>
      <c r="AE153" t="n">
        <v>0</v>
      </c>
      <c r="AG153" t="n">
        <v>0</v>
      </c>
    </row>
    <row r="154">
      <c r="A154" t="inlineStr">
        <is>
          <t>BTQ</t>
        </is>
      </c>
      <c r="B154" t="inlineStr">
        <is>
          <t>RM</t>
        </is>
      </c>
      <c r="C154" t="inlineStr">
        <is>
          <t>RM.BTQ.0034</t>
        </is>
      </c>
      <c r="D154" t="inlineStr">
        <is>
          <t>Guapa squeeze mec3</t>
        </is>
      </c>
      <c r="E154" t="n">
        <v>1.3</v>
      </c>
      <c r="F154" t="n">
        <v>11.207</v>
      </c>
      <c r="G154" t="inlineStr">
        <is>
          <t>304, 101, 101, 304</t>
        </is>
      </c>
      <c r="H154" t="n">
        <v>0</v>
      </c>
      <c r="I154" t="n">
        <v>0</v>
      </c>
      <c r="J154" t="n">
        <v>0</v>
      </c>
      <c r="K154" t="n">
        <v>0</v>
      </c>
      <c r="L154" t="n">
        <v>0</v>
      </c>
      <c r="M154" t="n">
        <v>0</v>
      </c>
      <c r="N154" t="n">
        <v>0</v>
      </c>
      <c r="O154" t="n">
        <v>0</v>
      </c>
      <c r="P154" t="n">
        <v>0</v>
      </c>
      <c r="Q154" t="n">
        <v>0</v>
      </c>
      <c r="R154" t="n">
        <v>0</v>
      </c>
      <c r="S154" t="n">
        <v>0</v>
      </c>
      <c r="T154" t="n">
        <v>1.3</v>
      </c>
      <c r="U154" t="n">
        <v>11.207</v>
      </c>
      <c r="V154" t="n">
        <v>8.952299999999999</v>
      </c>
      <c r="W154" t="n">
        <v>0</v>
      </c>
      <c r="X154" t="n">
        <v>0</v>
      </c>
      <c r="Y154" t="n">
        <v>0</v>
      </c>
      <c r="Z154" t="n">
        <v>0</v>
      </c>
      <c r="AA154" s="20" t="n">
        <v>45908</v>
      </c>
      <c r="AB154" t="inlineStr">
        <is>
          <t>شركة المحمودية لتجارة مستلزمات المخابز والحلويات</t>
        </is>
      </c>
      <c r="AC154" s="20" t="n">
        <v>2</v>
      </c>
      <c r="AD154" t="n">
        <v>0</v>
      </c>
      <c r="AE154" t="n">
        <v>0</v>
      </c>
      <c r="AG154" t="n">
        <v>0</v>
      </c>
    </row>
    <row r="155">
      <c r="A155" t="inlineStr">
        <is>
          <t>BTQ</t>
        </is>
      </c>
      <c r="B155" t="inlineStr">
        <is>
          <t>RM</t>
        </is>
      </c>
      <c r="C155" t="inlineStr">
        <is>
          <t>RM.BTQ.0035</t>
        </is>
      </c>
      <c r="D155" t="inlineStr">
        <is>
          <t>Kiwi squeeze mec3</t>
        </is>
      </c>
      <c r="E155" t="n">
        <v>0.183</v>
      </c>
      <c r="F155" t="n">
        <v>1.5776</v>
      </c>
      <c r="G155" t="inlineStr">
        <is>
          <t>101, 304, 101, 304</t>
        </is>
      </c>
      <c r="H155" t="n">
        <v>0</v>
      </c>
      <c r="I155" t="n">
        <v>0</v>
      </c>
      <c r="J155" t="n">
        <v>0</v>
      </c>
      <c r="K155" t="n">
        <v>0</v>
      </c>
      <c r="L155" t="n">
        <v>0</v>
      </c>
      <c r="M155" t="n">
        <v>0</v>
      </c>
      <c r="N155" t="n">
        <v>0</v>
      </c>
      <c r="O155" t="n">
        <v>0</v>
      </c>
      <c r="P155" t="n">
        <v>0</v>
      </c>
      <c r="Q155" t="n">
        <v>0</v>
      </c>
      <c r="R155" t="n">
        <v>0</v>
      </c>
      <c r="S155" t="n">
        <v>0</v>
      </c>
      <c r="T155" t="n">
        <v>0.183</v>
      </c>
      <c r="U155" t="n">
        <v>1.5776</v>
      </c>
      <c r="V155" t="n">
        <v>8.620799999999999</v>
      </c>
      <c r="W155" t="n">
        <v>0</v>
      </c>
      <c r="X155" t="n">
        <v>0</v>
      </c>
      <c r="Y155" t="n">
        <v>0</v>
      </c>
      <c r="Z155" t="n">
        <v>0</v>
      </c>
      <c r="AA155" s="20" t="n">
        <v>45853</v>
      </c>
      <c r="AB155" t="inlineStr">
        <is>
          <t>شركة المحمودية لتجارة مستلزمات المخابز والحلويات</t>
        </is>
      </c>
      <c r="AC155" s="20" t="n">
        <v>2</v>
      </c>
      <c r="AD155" t="n">
        <v>0</v>
      </c>
      <c r="AE155" t="n">
        <v>0</v>
      </c>
      <c r="AG155" t="n">
        <v>0</v>
      </c>
    </row>
    <row r="156">
      <c r="A156" t="inlineStr">
        <is>
          <t>BTQ</t>
        </is>
      </c>
      <c r="B156" t="inlineStr">
        <is>
          <t>RM</t>
        </is>
      </c>
      <c r="C156" t="inlineStr">
        <is>
          <t>RM.BTQ.0036</t>
        </is>
      </c>
      <c r="D156" t="inlineStr">
        <is>
          <t>Raspberry squeeze mec3</t>
        </is>
      </c>
      <c r="E156" t="n">
        <v>6</v>
      </c>
      <c r="F156" t="n">
        <v>31.03</v>
      </c>
      <c r="G156" t="inlineStr">
        <is>
          <t>304, 402, 401, 101, 409, 304, 101, 402, 401, 409</t>
        </is>
      </c>
      <c r="H156" t="n">
        <v>0</v>
      </c>
      <c r="I156" t="n">
        <v>0</v>
      </c>
      <c r="J156" t="n">
        <v>0</v>
      </c>
      <c r="K156" t="n">
        <v>0</v>
      </c>
      <c r="L156" t="n">
        <v>0</v>
      </c>
      <c r="M156" t="n">
        <v>0</v>
      </c>
      <c r="N156" t="n">
        <v>0</v>
      </c>
      <c r="O156" t="n">
        <v>0</v>
      </c>
      <c r="P156" t="n">
        <v>0</v>
      </c>
      <c r="Q156" t="n">
        <v>0</v>
      </c>
      <c r="R156" t="n">
        <v>0</v>
      </c>
      <c r="S156" t="n">
        <v>0</v>
      </c>
      <c r="T156" t="n">
        <v>6</v>
      </c>
      <c r="U156" t="n">
        <v>31.03</v>
      </c>
      <c r="V156" t="n">
        <v>9.823499999999999</v>
      </c>
      <c r="W156" t="n">
        <v>0</v>
      </c>
      <c r="X156" t="n">
        <v>0</v>
      </c>
      <c r="Y156" t="n">
        <v>0</v>
      </c>
      <c r="Z156" t="n">
        <v>0</v>
      </c>
      <c r="AA156" s="20" t="n">
        <v>45908</v>
      </c>
      <c r="AB156" t="inlineStr">
        <is>
          <t>شركة المحمودية لتجارة مستلزمات المخابز والحلويات</t>
        </is>
      </c>
      <c r="AC156" s="20" t="n">
        <v>2</v>
      </c>
      <c r="AD156" t="n">
        <v>0</v>
      </c>
      <c r="AE156" t="n">
        <v>0</v>
      </c>
      <c r="AG156" t="n">
        <v>0</v>
      </c>
    </row>
    <row r="157">
      <c r="A157" t="inlineStr">
        <is>
          <t>BTQ</t>
        </is>
      </c>
      <c r="B157" t="inlineStr">
        <is>
          <t>RM</t>
        </is>
      </c>
      <c r="C157" t="inlineStr">
        <is>
          <t>RM.BTQ.0037</t>
        </is>
      </c>
      <c r="D157" t="inlineStr">
        <is>
          <t>Watermelon squeeze mec3</t>
        </is>
      </c>
      <c r="E157" t="n">
        <v>1.3</v>
      </c>
      <c r="F157" t="n">
        <v>11.207</v>
      </c>
      <c r="G157" t="inlineStr">
        <is>
          <t>304, 304</t>
        </is>
      </c>
      <c r="H157" t="n">
        <v>0</v>
      </c>
      <c r="I157" t="n">
        <v>0</v>
      </c>
      <c r="J157" t="n">
        <v>0</v>
      </c>
      <c r="K157" t="n">
        <v>0</v>
      </c>
      <c r="L157" t="n">
        <v>0</v>
      </c>
      <c r="M157" t="n">
        <v>0</v>
      </c>
      <c r="N157" t="n">
        <v>0</v>
      </c>
      <c r="O157" t="n">
        <v>0</v>
      </c>
      <c r="P157" t="n">
        <v>0</v>
      </c>
      <c r="Q157" t="n">
        <v>0</v>
      </c>
      <c r="R157" t="n">
        <v>0</v>
      </c>
      <c r="S157" t="n">
        <v>0</v>
      </c>
      <c r="T157" t="n">
        <v>1.3</v>
      </c>
      <c r="U157" t="n">
        <v>11.207</v>
      </c>
      <c r="V157" t="n">
        <v>8.620799999999999</v>
      </c>
      <c r="W157" t="n">
        <v>0</v>
      </c>
      <c r="X157" t="n">
        <v>0</v>
      </c>
      <c r="Y157" t="n">
        <v>0</v>
      </c>
      <c r="Z157" t="n">
        <v>0</v>
      </c>
      <c r="AA157" s="20" t="n">
        <v>45836</v>
      </c>
      <c r="AB157" t="inlineStr">
        <is>
          <t>شركة المحمودية لتجارة مستلزمات المخابز والحلويات</t>
        </is>
      </c>
      <c r="AC157" s="20" t="n">
        <v>2</v>
      </c>
      <c r="AD157" t="n">
        <v>0</v>
      </c>
      <c r="AE157" t="n">
        <v>0</v>
      </c>
      <c r="AG157" t="n">
        <v>0</v>
      </c>
    </row>
    <row r="158">
      <c r="A158" t="inlineStr">
        <is>
          <t>BTQ</t>
        </is>
      </c>
      <c r="B158" t="inlineStr">
        <is>
          <t>RM</t>
        </is>
      </c>
      <c r="C158" t="inlineStr">
        <is>
          <t>RM.BTQ.0038</t>
        </is>
      </c>
      <c r="D158" t="inlineStr">
        <is>
          <t>DR.GUSTO 100 GEL COLOR TUBE PINK</t>
        </is>
      </c>
      <c r="E158" t="n">
        <v>0</v>
      </c>
      <c r="F158" t="n">
        <v>0</v>
      </c>
      <c r="G158" t="inlineStr">
        <is>
          <t>304, 605, 301, 305, 9605, 304, 305, 301, 605, 9605</t>
        </is>
      </c>
      <c r="H158" t="n">
        <v>0</v>
      </c>
      <c r="I158" t="n">
        <v>0</v>
      </c>
      <c r="J158" t="n">
        <v>0</v>
      </c>
      <c r="K158" t="n">
        <v>0</v>
      </c>
      <c r="L158" t="n">
        <v>0</v>
      </c>
      <c r="M158" t="n">
        <v>0</v>
      </c>
      <c r="N158" t="n">
        <v>0</v>
      </c>
      <c r="O158" t="n">
        <v>0</v>
      </c>
      <c r="P158" t="n">
        <v>0</v>
      </c>
      <c r="Q158" t="n">
        <v>0</v>
      </c>
      <c r="R158" t="n">
        <v>0</v>
      </c>
      <c r="S158" t="n">
        <v>0</v>
      </c>
      <c r="T158" t="n">
        <v>0</v>
      </c>
      <c r="U158" t="n">
        <v>0</v>
      </c>
      <c r="V158" t="n">
        <v>1.2525</v>
      </c>
      <c r="W158" t="n">
        <v>0</v>
      </c>
      <c r="X158" t="n">
        <v>0</v>
      </c>
      <c r="Y158" t="n">
        <v>244</v>
      </c>
      <c r="Z158" t="n">
        <v>0</v>
      </c>
      <c r="AA158" s="20" t="n">
        <v>44599</v>
      </c>
      <c r="AB158" t="inlineStr">
        <is>
          <t>Gusto.01/2022</t>
        </is>
      </c>
      <c r="AC158" s="20" t="n">
        <v>45930</v>
      </c>
      <c r="AD158" t="n">
        <v>27.1111</v>
      </c>
      <c r="AE158" t="n">
        <v>0</v>
      </c>
      <c r="AF158" t="inlineStr">
        <is>
          <t>0:0</t>
        </is>
      </c>
      <c r="AG158" t="n">
        <v>0</v>
      </c>
    </row>
    <row r="159">
      <c r="A159" t="inlineStr">
        <is>
          <t>BTQ</t>
        </is>
      </c>
      <c r="B159" t="inlineStr">
        <is>
          <t>RM</t>
        </is>
      </c>
      <c r="C159" t="inlineStr">
        <is>
          <t>RM.BTQ.0039</t>
        </is>
      </c>
      <c r="D159" t="inlineStr">
        <is>
          <t>DR.GUSTO 100 GEL COLOR TUBE FLAG RED</t>
        </is>
      </c>
      <c r="E159" t="n">
        <v>0</v>
      </c>
      <c r="F159" t="n">
        <v>0</v>
      </c>
      <c r="G159" t="inlineStr">
        <is>
          <t>304, 305, 301, 306, 605, 9605, 9605, 304, 605, 301, 306, 305</t>
        </is>
      </c>
      <c r="H159" t="n">
        <v>0</v>
      </c>
      <c r="I159" t="n">
        <v>0</v>
      </c>
      <c r="J159" t="n">
        <v>0</v>
      </c>
      <c r="K159" t="n">
        <v>0</v>
      </c>
      <c r="L159" t="n">
        <v>0</v>
      </c>
      <c r="M159" t="n">
        <v>0</v>
      </c>
      <c r="N159" t="n">
        <v>0</v>
      </c>
      <c r="O159" t="n">
        <v>0</v>
      </c>
      <c r="P159" t="n">
        <v>0</v>
      </c>
      <c r="Q159" t="n">
        <v>0</v>
      </c>
      <c r="R159" t="n">
        <v>0</v>
      </c>
      <c r="S159" t="n">
        <v>0</v>
      </c>
      <c r="T159" t="n">
        <v>0</v>
      </c>
      <c r="U159" t="n">
        <v>0</v>
      </c>
      <c r="V159" t="n">
        <v>1.2525</v>
      </c>
      <c r="W159" t="n">
        <v>0</v>
      </c>
      <c r="X159" t="n">
        <v>0</v>
      </c>
      <c r="Y159" t="n">
        <v>278</v>
      </c>
      <c r="Z159" t="n">
        <v>0</v>
      </c>
      <c r="AA159" s="20" t="n">
        <v>44599</v>
      </c>
      <c r="AB159" t="inlineStr">
        <is>
          <t>Gusto.01/2022</t>
        </is>
      </c>
      <c r="AC159" s="20" t="n">
        <v>45930</v>
      </c>
      <c r="AD159" t="n">
        <v>30.8888</v>
      </c>
      <c r="AE159" t="n">
        <v>0</v>
      </c>
      <c r="AF159" t="inlineStr">
        <is>
          <t>0:0</t>
        </is>
      </c>
      <c r="AG159" t="n">
        <v>0</v>
      </c>
    </row>
    <row r="160">
      <c r="A160" t="inlineStr">
        <is>
          <t>BTQ</t>
        </is>
      </c>
      <c r="B160" t="inlineStr">
        <is>
          <t>RM</t>
        </is>
      </c>
      <c r="C160" t="inlineStr">
        <is>
          <t>RM.BTQ.0040</t>
        </is>
      </c>
      <c r="D160" t="inlineStr">
        <is>
          <t xml:space="preserve">DR.GUSTO 100 GEL COLOR TUBE WHITE </t>
        </is>
      </c>
      <c r="E160" t="n">
        <v>0</v>
      </c>
      <c r="F160" t="n">
        <v>0</v>
      </c>
      <c r="G160" t="inlineStr">
        <is>
          <t>9605, 605, 301, 304, 9605, 605, 304, 301</t>
        </is>
      </c>
      <c r="H160" t="n">
        <v>0</v>
      </c>
      <c r="I160" t="n">
        <v>0</v>
      </c>
      <c r="J160" t="n">
        <v>0</v>
      </c>
      <c r="K160" t="n">
        <v>0</v>
      </c>
      <c r="L160" t="n">
        <v>0</v>
      </c>
      <c r="M160" t="n">
        <v>0</v>
      </c>
      <c r="N160" t="n">
        <v>0</v>
      </c>
      <c r="O160" t="n">
        <v>0</v>
      </c>
      <c r="P160" t="n">
        <v>0</v>
      </c>
      <c r="Q160" t="n">
        <v>0</v>
      </c>
      <c r="R160" t="n">
        <v>0</v>
      </c>
      <c r="S160" t="n">
        <v>0</v>
      </c>
      <c r="T160" t="n">
        <v>0</v>
      </c>
      <c r="U160" t="n">
        <v>0</v>
      </c>
      <c r="V160" t="n">
        <v>1.2525</v>
      </c>
      <c r="W160" t="n">
        <v>0</v>
      </c>
      <c r="X160" t="n">
        <v>0</v>
      </c>
      <c r="Y160" t="n">
        <v>34</v>
      </c>
      <c r="Z160" t="n">
        <v>0</v>
      </c>
      <c r="AA160" s="20" t="n">
        <v>44599</v>
      </c>
      <c r="AB160" t="inlineStr">
        <is>
          <t>Gusto.01/2022</t>
        </is>
      </c>
      <c r="AC160" s="20" t="n">
        <v>45930</v>
      </c>
      <c r="AD160" t="n">
        <v>3.7777</v>
      </c>
      <c r="AE160" t="n">
        <v>0</v>
      </c>
      <c r="AF160" t="inlineStr">
        <is>
          <t>0:0</t>
        </is>
      </c>
      <c r="AG160" t="n">
        <v>0</v>
      </c>
    </row>
    <row r="161">
      <c r="A161" t="inlineStr">
        <is>
          <t>BTQ</t>
        </is>
      </c>
      <c r="B161" t="inlineStr">
        <is>
          <t>RM</t>
        </is>
      </c>
      <c r="C161" t="inlineStr">
        <is>
          <t>RM.BTQ.0041</t>
        </is>
      </c>
      <c r="D161" t="inlineStr">
        <is>
          <t>Vanilla syrup 1883</t>
        </is>
      </c>
      <c r="E161" t="n">
        <v>2.51</v>
      </c>
      <c r="F161" t="n">
        <v>14.0635</v>
      </c>
      <c r="G161" t="inlineStr">
        <is>
          <t>304, 304</t>
        </is>
      </c>
      <c r="H161" t="n">
        <v>0</v>
      </c>
      <c r="I161" t="n">
        <v>0</v>
      </c>
      <c r="J161" t="n">
        <v>0</v>
      </c>
      <c r="K161" t="n">
        <v>0</v>
      </c>
      <c r="L161" t="n">
        <v>0</v>
      </c>
      <c r="M161" t="n">
        <v>0</v>
      </c>
      <c r="N161" t="n">
        <v>0</v>
      </c>
      <c r="O161" t="n">
        <v>0</v>
      </c>
      <c r="P161" t="n">
        <v>0</v>
      </c>
      <c r="Q161" t="n">
        <v>0</v>
      </c>
      <c r="R161" t="n">
        <v>0</v>
      </c>
      <c r="S161" t="n">
        <v>0</v>
      </c>
      <c r="T161" t="n">
        <v>2.51</v>
      </c>
      <c r="U161" t="n">
        <v>14.0635</v>
      </c>
      <c r="V161" t="n">
        <v>5.603</v>
      </c>
      <c r="W161" t="n">
        <v>0</v>
      </c>
      <c r="X161" t="n">
        <v>0.287</v>
      </c>
      <c r="Y161" t="n">
        <v>0.287</v>
      </c>
      <c r="Z161" t="n">
        <v>0.287</v>
      </c>
      <c r="AA161" s="20" t="n">
        <v>45676</v>
      </c>
      <c r="AB161" t="inlineStr">
        <is>
          <t>شركة المحمودية لتجارة مستلزمات المخابز والحلويات</t>
        </is>
      </c>
      <c r="AC161" s="20" t="n">
        <v>45992</v>
      </c>
      <c r="AD161" t="n">
        <v>0.0318</v>
      </c>
      <c r="AE161" t="n">
        <v>0.0239</v>
      </c>
      <c r="AF161" t="inlineStr">
        <is>
          <t>104:28</t>
        </is>
      </c>
      <c r="AG161" t="n">
        <v>0</v>
      </c>
    </row>
    <row r="162">
      <c r="A162" t="inlineStr">
        <is>
          <t>BTQ</t>
        </is>
      </c>
      <c r="B162" t="inlineStr">
        <is>
          <t>RM</t>
        </is>
      </c>
      <c r="C162" t="inlineStr">
        <is>
          <t>RM.BTQ.0042</t>
        </is>
      </c>
      <c r="D162" t="inlineStr">
        <is>
          <t>Caramel syrup 1883</t>
        </is>
      </c>
      <c r="E162" t="n">
        <v>2.03</v>
      </c>
      <c r="F162" t="n">
        <v>11.3741</v>
      </c>
      <c r="G162" t="inlineStr">
        <is>
          <t>304, 304</t>
        </is>
      </c>
      <c r="H162" t="n">
        <v>0</v>
      </c>
      <c r="I162" t="n">
        <v>0</v>
      </c>
      <c r="J162" t="n">
        <v>0</v>
      </c>
      <c r="K162" t="n">
        <v>0</v>
      </c>
      <c r="L162" t="n">
        <v>0</v>
      </c>
      <c r="M162" t="n">
        <v>0</v>
      </c>
      <c r="N162" t="n">
        <v>0</v>
      </c>
      <c r="O162" t="n">
        <v>0</v>
      </c>
      <c r="P162" t="n">
        <v>0</v>
      </c>
      <c r="Q162" t="n">
        <v>0</v>
      </c>
      <c r="R162" t="n">
        <v>0</v>
      </c>
      <c r="S162" t="n">
        <v>0</v>
      </c>
      <c r="T162" t="n">
        <v>2.03</v>
      </c>
      <c r="U162" t="n">
        <v>11.3741</v>
      </c>
      <c r="V162" t="n">
        <v>5.8891</v>
      </c>
      <c r="W162" t="n">
        <v>0</v>
      </c>
      <c r="X162" t="n">
        <v>0</v>
      </c>
      <c r="Y162" t="n">
        <v>0</v>
      </c>
      <c r="Z162" t="n">
        <v>0</v>
      </c>
      <c r="AA162" s="20" t="n">
        <v>45676</v>
      </c>
      <c r="AB162" t="inlineStr">
        <is>
          <t>شركة المحمودية لتجارة مستلزمات المخابز والحلويات</t>
        </is>
      </c>
      <c r="AC162" s="20" t="n">
        <v>2</v>
      </c>
      <c r="AD162" t="n">
        <v>0</v>
      </c>
      <c r="AE162" t="n">
        <v>0</v>
      </c>
      <c r="AG162" t="n">
        <v>0</v>
      </c>
    </row>
    <row r="163">
      <c r="A163" t="inlineStr">
        <is>
          <t>BTQ</t>
        </is>
      </c>
      <c r="B163" t="inlineStr">
        <is>
          <t>RM</t>
        </is>
      </c>
      <c r="C163" t="inlineStr">
        <is>
          <t>RM.BTQ.0043</t>
        </is>
      </c>
      <c r="D163" t="inlineStr">
        <is>
          <t>Hazelnut syrup 1883</t>
        </is>
      </c>
      <c r="E163" t="n">
        <v>7.059</v>
      </c>
      <c r="F163" t="n">
        <v>39.5516</v>
      </c>
      <c r="G163" t="inlineStr">
        <is>
          <t>304, 304</t>
        </is>
      </c>
      <c r="H163" t="n">
        <v>0</v>
      </c>
      <c r="I163" t="n">
        <v>0</v>
      </c>
      <c r="J163" t="n">
        <v>0</v>
      </c>
      <c r="K163" t="n">
        <v>0</v>
      </c>
      <c r="L163" t="n">
        <v>0</v>
      </c>
      <c r="M163" t="n">
        <v>0</v>
      </c>
      <c r="N163" t="n">
        <v>0</v>
      </c>
      <c r="O163" t="n">
        <v>0</v>
      </c>
      <c r="P163" t="n">
        <v>0</v>
      </c>
      <c r="Q163" t="n">
        <v>0</v>
      </c>
      <c r="R163" t="n">
        <v>0</v>
      </c>
      <c r="S163" t="n">
        <v>0</v>
      </c>
      <c r="T163" t="n">
        <v>7.059</v>
      </c>
      <c r="U163" t="n">
        <v>39.5516</v>
      </c>
      <c r="V163" t="n">
        <v>5.817</v>
      </c>
      <c r="W163" t="n">
        <v>0</v>
      </c>
      <c r="X163" t="n">
        <v>0</v>
      </c>
      <c r="Y163" t="n">
        <v>0</v>
      </c>
      <c r="Z163" t="n">
        <v>0</v>
      </c>
      <c r="AA163" s="20" t="n">
        <v>45836</v>
      </c>
      <c r="AB163" t="inlineStr">
        <is>
          <t>شركة المحمودية لتجارة مستلزمات المخابز والحلويات</t>
        </is>
      </c>
      <c r="AC163" s="20" t="n">
        <v>2</v>
      </c>
      <c r="AD163" t="n">
        <v>0</v>
      </c>
      <c r="AE163" t="n">
        <v>0</v>
      </c>
      <c r="AG163" t="n">
        <v>0</v>
      </c>
    </row>
    <row r="164">
      <c r="A164" t="inlineStr">
        <is>
          <t>BTQ</t>
        </is>
      </c>
      <c r="B164" t="inlineStr">
        <is>
          <t>RM</t>
        </is>
      </c>
      <c r="C164" t="inlineStr">
        <is>
          <t>RM.BTQ.0044</t>
        </is>
      </c>
      <c r="D164" t="inlineStr">
        <is>
          <t xml:space="preserve">Pan cake mix </t>
        </is>
      </c>
      <c r="E164" t="n">
        <v>0.9</v>
      </c>
      <c r="F164" t="n">
        <v>2.7153</v>
      </c>
      <c r="G164" t="inlineStr">
        <is>
          <t>304, 304</t>
        </is>
      </c>
      <c r="H164" t="n">
        <v>0</v>
      </c>
      <c r="I164" t="n">
        <v>0</v>
      </c>
      <c r="J164" t="n">
        <v>0</v>
      </c>
      <c r="K164" t="n">
        <v>0</v>
      </c>
      <c r="L164" t="n">
        <v>0</v>
      </c>
      <c r="M164" t="n">
        <v>0</v>
      </c>
      <c r="N164" t="n">
        <v>0</v>
      </c>
      <c r="O164" t="n">
        <v>0</v>
      </c>
      <c r="P164" t="n">
        <v>0</v>
      </c>
      <c r="Q164" t="n">
        <v>0</v>
      </c>
      <c r="R164" t="n">
        <v>0</v>
      </c>
      <c r="S164" t="n">
        <v>0</v>
      </c>
      <c r="T164" t="n">
        <v>0.9</v>
      </c>
      <c r="U164" t="n">
        <v>2.7153</v>
      </c>
      <c r="V164" t="n">
        <v>3.017</v>
      </c>
      <c r="W164" t="n">
        <v>0</v>
      </c>
      <c r="X164" t="n">
        <v>0</v>
      </c>
      <c r="Y164" t="n">
        <v>0</v>
      </c>
      <c r="Z164" t="n">
        <v>0</v>
      </c>
      <c r="AA164" s="20" t="n">
        <v>45693</v>
      </c>
      <c r="AB164" t="inlineStr">
        <is>
          <t>العافية لتجارة الشوكولاتة والحلويات</t>
        </is>
      </c>
      <c r="AC164" s="20" t="n">
        <v>2</v>
      </c>
      <c r="AD164" t="n">
        <v>0</v>
      </c>
      <c r="AE164" t="n">
        <v>0</v>
      </c>
      <c r="AG164" t="n">
        <v>0</v>
      </c>
    </row>
    <row r="165">
      <c r="A165" t="inlineStr">
        <is>
          <t>BTQ</t>
        </is>
      </c>
      <c r="B165" t="inlineStr">
        <is>
          <t>RM</t>
        </is>
      </c>
      <c r="C165" t="inlineStr">
        <is>
          <t>RM.BTQ.0045</t>
        </is>
      </c>
      <c r="D165" t="inlineStr">
        <is>
          <t>مربى التوت الاحمر</t>
        </is>
      </c>
      <c r="E165" t="n">
        <v>0</v>
      </c>
      <c r="F165" t="n">
        <v>0</v>
      </c>
      <c r="G165" t="inlineStr">
        <is>
          <t>304, 304</t>
        </is>
      </c>
      <c r="H165" t="n">
        <v>0</v>
      </c>
      <c r="I165" t="n">
        <v>0</v>
      </c>
      <c r="J165" t="n">
        <v>0</v>
      </c>
      <c r="K165" t="n">
        <v>0</v>
      </c>
      <c r="L165" t="n">
        <v>0</v>
      </c>
      <c r="M165" t="n">
        <v>0</v>
      </c>
      <c r="N165" t="n">
        <v>0</v>
      </c>
      <c r="O165" t="n">
        <v>0</v>
      </c>
      <c r="P165" t="n">
        <v>0</v>
      </c>
      <c r="Q165" t="n">
        <v>0</v>
      </c>
      <c r="R165" t="n">
        <v>0</v>
      </c>
      <c r="S165" t="n">
        <v>0</v>
      </c>
      <c r="T165" t="n">
        <v>0</v>
      </c>
      <c r="U165" t="n">
        <v>0</v>
      </c>
      <c r="V165" t="n">
        <v>5</v>
      </c>
      <c r="W165" t="n">
        <v>0</v>
      </c>
      <c r="X165" t="n">
        <v>0</v>
      </c>
      <c r="Y165" t="n">
        <v>0</v>
      </c>
      <c r="Z165" t="n">
        <v>0</v>
      </c>
      <c r="AA165" s="20" t="n">
        <v>45692</v>
      </c>
      <c r="AB165" t="inlineStr">
        <is>
          <t>Cash Customer - مورد</t>
        </is>
      </c>
      <c r="AC165" s="20" t="n">
        <v>2</v>
      </c>
      <c r="AD165" t="n">
        <v>0</v>
      </c>
      <c r="AE165" t="n">
        <v>0</v>
      </c>
      <c r="AG165" t="n">
        <v>0</v>
      </c>
    </row>
    <row r="166">
      <c r="A166" t="inlineStr">
        <is>
          <t>BTQ</t>
        </is>
      </c>
      <c r="B166" t="inlineStr">
        <is>
          <t>RM</t>
        </is>
      </c>
      <c r="C166" t="inlineStr">
        <is>
          <t>RM.BTQ.0046</t>
        </is>
      </c>
      <c r="D166" t="inlineStr">
        <is>
          <t xml:space="preserve">Truffle shell white </t>
        </is>
      </c>
      <c r="E166" t="n">
        <v>1.2603</v>
      </c>
      <c r="F166" t="n">
        <v>0.0776</v>
      </c>
      <c r="G166" t="inlineStr">
        <is>
          <t>304, 499, 499, 304</t>
        </is>
      </c>
      <c r="H166" t="n">
        <v>0</v>
      </c>
      <c r="I166" t="n">
        <v>0</v>
      </c>
      <c r="J166" t="n">
        <v>0</v>
      </c>
      <c r="K166" t="n">
        <v>0</v>
      </c>
      <c r="L166" t="n">
        <v>0</v>
      </c>
      <c r="M166" t="n">
        <v>0</v>
      </c>
      <c r="N166" t="n">
        <v>0</v>
      </c>
      <c r="O166" t="n">
        <v>0</v>
      </c>
      <c r="P166" t="n">
        <v>0</v>
      </c>
      <c r="Q166" t="n">
        <v>0</v>
      </c>
      <c r="R166" t="n">
        <v>0</v>
      </c>
      <c r="S166" t="n">
        <v>0</v>
      </c>
      <c r="T166" t="n">
        <v>1.2603</v>
      </c>
      <c r="U166" t="n">
        <v>0.0776</v>
      </c>
      <c r="V166" t="n">
        <v>0.0616</v>
      </c>
      <c r="W166" t="n">
        <v>1.4874</v>
      </c>
      <c r="X166" t="n">
        <v>1.4874</v>
      </c>
      <c r="Y166" t="n">
        <v>1.4874</v>
      </c>
      <c r="Z166" t="n">
        <v>1.4874</v>
      </c>
      <c r="AA166" s="20" t="n">
        <v>45683</v>
      </c>
      <c r="AB166" t="inlineStr">
        <is>
          <t>شركة المحمودية لتجارة مستلزمات المخابز والحلويات</t>
        </is>
      </c>
      <c r="AC166" s="20" t="n">
        <v>46081</v>
      </c>
      <c r="AD166" t="n">
        <v>0.1652</v>
      </c>
      <c r="AE166" t="n">
        <v>0.1239</v>
      </c>
      <c r="AF166" t="inlineStr">
        <is>
          <t>10:5</t>
        </is>
      </c>
      <c r="AG166" t="n">
        <v>0</v>
      </c>
    </row>
    <row r="167">
      <c r="A167" t="inlineStr">
        <is>
          <t>BTQ</t>
        </is>
      </c>
      <c r="B167" t="inlineStr">
        <is>
          <t>RM</t>
        </is>
      </c>
      <c r="C167" t="inlineStr">
        <is>
          <t>RM.BTQ.0047</t>
        </is>
      </c>
      <c r="D167" t="inlineStr">
        <is>
          <t>حبوب الكاكاو المكسورة</t>
        </is>
      </c>
      <c r="E167" t="n">
        <v>0</v>
      </c>
      <c r="F167" t="n">
        <v>0</v>
      </c>
      <c r="G167" t="inlineStr">
        <is>
          <t>304, 304</t>
        </is>
      </c>
      <c r="H167" t="n">
        <v>0</v>
      </c>
      <c r="I167" t="n">
        <v>0</v>
      </c>
      <c r="J167" t="n">
        <v>0</v>
      </c>
      <c r="K167" t="n">
        <v>0</v>
      </c>
      <c r="L167" t="n">
        <v>0</v>
      </c>
      <c r="M167" t="n">
        <v>0</v>
      </c>
      <c r="N167" t="n">
        <v>0</v>
      </c>
      <c r="O167" t="n">
        <v>0</v>
      </c>
      <c r="P167" t="n">
        <v>0</v>
      </c>
      <c r="Q167" t="n">
        <v>0</v>
      </c>
      <c r="R167" t="n">
        <v>0</v>
      </c>
      <c r="S167" t="n">
        <v>0</v>
      </c>
      <c r="T167" t="n">
        <v>0</v>
      </c>
      <c r="U167" t="n">
        <v>0</v>
      </c>
      <c r="V167" t="n">
        <v>21</v>
      </c>
      <c r="W167" t="n">
        <v>0</v>
      </c>
      <c r="X167" t="n">
        <v>0</v>
      </c>
      <c r="Y167" t="n">
        <v>0</v>
      </c>
      <c r="Z167" t="n">
        <v>0</v>
      </c>
      <c r="AA167" s="20" t="n">
        <v>45679</v>
      </c>
      <c r="AB167" t="inlineStr">
        <is>
          <t>شركة الكونية للاستيراد والتصدير</t>
        </is>
      </c>
      <c r="AC167" s="20" t="n">
        <v>2</v>
      </c>
      <c r="AD167" t="n">
        <v>0</v>
      </c>
      <c r="AE167" t="n">
        <v>0</v>
      </c>
      <c r="AG167" t="n">
        <v>0</v>
      </c>
    </row>
    <row r="168">
      <c r="A168" t="inlineStr">
        <is>
          <t>BTQ</t>
        </is>
      </c>
      <c r="B168" t="inlineStr">
        <is>
          <t>RM</t>
        </is>
      </c>
      <c r="C168" t="inlineStr">
        <is>
          <t>RM.BTQ.0048</t>
        </is>
      </c>
      <c r="D168" t="inlineStr">
        <is>
          <t xml:space="preserve">Truffle Shells Milk </t>
        </is>
      </c>
      <c r="E168" t="n">
        <v>0</v>
      </c>
      <c r="F168" t="n">
        <v>0</v>
      </c>
      <c r="G168" t="inlineStr">
        <is>
          <t>304, 304</t>
        </is>
      </c>
      <c r="H168" t="n">
        <v>0</v>
      </c>
      <c r="I168" t="n">
        <v>0</v>
      </c>
      <c r="J168" t="n">
        <v>0</v>
      </c>
      <c r="K168" t="n">
        <v>0</v>
      </c>
      <c r="L168" t="n">
        <v>0</v>
      </c>
      <c r="M168" t="n">
        <v>0</v>
      </c>
      <c r="N168" t="n">
        <v>0</v>
      </c>
      <c r="O168" t="n">
        <v>0</v>
      </c>
      <c r="P168" t="n">
        <v>0</v>
      </c>
      <c r="Q168" t="n">
        <v>0</v>
      </c>
      <c r="R168" t="n">
        <v>0</v>
      </c>
      <c r="S168" t="n">
        <v>0</v>
      </c>
      <c r="T168" t="n">
        <v>0</v>
      </c>
      <c r="U168" t="n">
        <v>0</v>
      </c>
      <c r="V168" t="n">
        <v>3.8794</v>
      </c>
      <c r="W168" t="n">
        <v>0</v>
      </c>
      <c r="X168" t="n">
        <v>0</v>
      </c>
      <c r="Y168" t="n">
        <v>0</v>
      </c>
      <c r="Z168" t="n">
        <v>0</v>
      </c>
      <c r="AA168" s="20" t="n">
        <v>45693</v>
      </c>
      <c r="AB168" t="inlineStr">
        <is>
          <t>شركة المحمودية لتجارة مستلزمات المخابز والحلويات</t>
        </is>
      </c>
      <c r="AC168" s="20" t="n">
        <v>2</v>
      </c>
      <c r="AD168" t="n">
        <v>0</v>
      </c>
      <c r="AE168" t="n">
        <v>0</v>
      </c>
      <c r="AG168" t="n">
        <v>0</v>
      </c>
    </row>
    <row r="169">
      <c r="A169" t="inlineStr">
        <is>
          <t>BTQ</t>
        </is>
      </c>
      <c r="B169" t="inlineStr">
        <is>
          <t>RM</t>
        </is>
      </c>
      <c r="C169" t="inlineStr">
        <is>
          <t>RM.BTQ.0049</t>
        </is>
      </c>
      <c r="D169" t="inlineStr">
        <is>
          <t xml:space="preserve">Fondant </t>
        </is>
      </c>
      <c r="E169" t="n">
        <v>15.1</v>
      </c>
      <c r="F169" t="n">
        <v>43.1429</v>
      </c>
      <c r="G169" t="inlineStr">
        <is>
          <t>304, 499, 402, 9402, 304, 402, 499, 9402</t>
        </is>
      </c>
      <c r="H169" t="n">
        <v>0</v>
      </c>
      <c r="I169" t="n">
        <v>0</v>
      </c>
      <c r="J169" t="n">
        <v>0</v>
      </c>
      <c r="K169" t="n">
        <v>0</v>
      </c>
      <c r="L169" t="n">
        <v>0</v>
      </c>
      <c r="M169" t="n">
        <v>0</v>
      </c>
      <c r="N169" t="n">
        <v>0</v>
      </c>
      <c r="O169" t="n">
        <v>0</v>
      </c>
      <c r="P169" t="n">
        <v>0</v>
      </c>
      <c r="Q169" t="n">
        <v>0</v>
      </c>
      <c r="R169" t="n">
        <v>0</v>
      </c>
      <c r="S169" t="n">
        <v>0</v>
      </c>
      <c r="T169" t="n">
        <v>15.1</v>
      </c>
      <c r="U169" t="n">
        <v>43.1429</v>
      </c>
      <c r="V169" t="n">
        <v>2.8571</v>
      </c>
      <c r="W169" t="n">
        <v>0</v>
      </c>
      <c r="X169" t="n">
        <v>0</v>
      </c>
      <c r="Y169" t="n">
        <v>0</v>
      </c>
      <c r="Z169" t="n">
        <v>0</v>
      </c>
      <c r="AA169" s="20" t="n">
        <v>45690</v>
      </c>
      <c r="AB169" t="inlineStr">
        <is>
          <t>شركة الكونية للاستيراد والتصدير</t>
        </is>
      </c>
      <c r="AC169" s="20" t="n">
        <v>2</v>
      </c>
      <c r="AD169" t="n">
        <v>0</v>
      </c>
      <c r="AE169" t="n">
        <v>0</v>
      </c>
      <c r="AG169" t="n">
        <v>0</v>
      </c>
    </row>
    <row r="170">
      <c r="A170" t="inlineStr">
        <is>
          <t>BTQ</t>
        </is>
      </c>
      <c r="B170" t="inlineStr">
        <is>
          <t>RM</t>
        </is>
      </c>
      <c r="C170" t="inlineStr">
        <is>
          <t>RM.BTQ.0050</t>
        </is>
      </c>
      <c r="D170" t="inlineStr">
        <is>
          <t>عجينة كروسان سادة 70 غم</t>
        </is>
      </c>
      <c r="E170" t="n">
        <v>5.04</v>
      </c>
      <c r="F170" t="n">
        <v>50</v>
      </c>
      <c r="G170" t="inlineStr">
        <is>
          <t>304, 304</t>
        </is>
      </c>
      <c r="H170" t="n">
        <v>0</v>
      </c>
      <c r="I170" t="n">
        <v>0</v>
      </c>
      <c r="J170" t="n">
        <v>0</v>
      </c>
      <c r="K170" t="n">
        <v>0</v>
      </c>
      <c r="L170" t="n">
        <v>0</v>
      </c>
      <c r="M170" t="n">
        <v>0</v>
      </c>
      <c r="N170" t="n">
        <v>0</v>
      </c>
      <c r="O170" t="n">
        <v>0</v>
      </c>
      <c r="P170" t="n">
        <v>0</v>
      </c>
      <c r="Q170" t="n">
        <v>0</v>
      </c>
      <c r="R170" t="n">
        <v>0</v>
      </c>
      <c r="S170" t="n">
        <v>0</v>
      </c>
      <c r="T170" t="n">
        <v>5.04</v>
      </c>
      <c r="U170" t="n">
        <v>50</v>
      </c>
      <c r="V170" t="n">
        <v>9.9206</v>
      </c>
      <c r="W170" t="n">
        <v>0</v>
      </c>
      <c r="X170" t="n">
        <v>0</v>
      </c>
      <c r="Y170" t="n">
        <v>0</v>
      </c>
      <c r="Z170" t="n">
        <v>0</v>
      </c>
      <c r="AA170" s="20" t="n">
        <v>46063</v>
      </c>
      <c r="AB170" t="inlineStr">
        <is>
          <t>Cash Customer - مورد</t>
        </is>
      </c>
      <c r="AC170" s="20" t="n">
        <v>45962</v>
      </c>
      <c r="AD170" t="n">
        <v>0</v>
      </c>
      <c r="AE170" t="n">
        <v>0</v>
      </c>
      <c r="AG170" t="n">
        <v>0</v>
      </c>
    </row>
    <row r="171">
      <c r="A171" t="inlineStr">
        <is>
          <t>BTQ</t>
        </is>
      </c>
      <c r="B171" t="inlineStr">
        <is>
          <t>RM</t>
        </is>
      </c>
      <c r="C171" t="inlineStr">
        <is>
          <t>RM.BTQ.0051</t>
        </is>
      </c>
      <c r="D171" t="inlineStr">
        <is>
          <t xml:space="preserve">عجينة كروسان جبنة 90 غم </t>
        </is>
      </c>
      <c r="E171" t="n">
        <v>0</v>
      </c>
      <c r="F171" t="n">
        <v>0</v>
      </c>
      <c r="G171" t="inlineStr">
        <is>
          <t>304, 304</t>
        </is>
      </c>
      <c r="H171" t="n">
        <v>0</v>
      </c>
      <c r="I171" t="n">
        <v>0</v>
      </c>
      <c r="J171" t="n">
        <v>0</v>
      </c>
      <c r="K171" t="n">
        <v>0</v>
      </c>
      <c r="L171" t="n">
        <v>0</v>
      </c>
      <c r="M171" t="n">
        <v>0</v>
      </c>
      <c r="N171" t="n">
        <v>0</v>
      </c>
      <c r="O171" t="n">
        <v>0</v>
      </c>
      <c r="P171" t="n">
        <v>0</v>
      </c>
      <c r="Q171" t="n">
        <v>0</v>
      </c>
      <c r="R171" t="n">
        <v>0</v>
      </c>
      <c r="S171" t="n">
        <v>0</v>
      </c>
      <c r="T171" t="n">
        <v>0</v>
      </c>
      <c r="U171" t="n">
        <v>0</v>
      </c>
      <c r="V171" t="n">
        <v>8.9506</v>
      </c>
      <c r="W171" t="n">
        <v>0</v>
      </c>
      <c r="X171" t="n">
        <v>0</v>
      </c>
      <c r="Y171" t="n">
        <v>0</v>
      </c>
      <c r="Z171" t="n">
        <v>0</v>
      </c>
      <c r="AA171" s="20" t="n">
        <v>45703</v>
      </c>
      <c r="AB171" t="inlineStr">
        <is>
          <t>الشركة الحصاد الخير للاستثمار</t>
        </is>
      </c>
      <c r="AC171" s="20" t="n">
        <v>45962</v>
      </c>
      <c r="AD171" t="n">
        <v>0</v>
      </c>
      <c r="AE171" t="n">
        <v>0</v>
      </c>
      <c r="AG171" t="n">
        <v>0</v>
      </c>
    </row>
    <row r="172">
      <c r="A172" t="inlineStr">
        <is>
          <t>BTQ</t>
        </is>
      </c>
      <c r="B172" t="inlineStr">
        <is>
          <t>RM</t>
        </is>
      </c>
      <c r="C172" t="inlineStr">
        <is>
          <t>RM.BTQ.0052</t>
        </is>
      </c>
      <c r="D172" t="inlineStr">
        <is>
          <t xml:space="preserve">عجينة كروسان شوكولاتة 100 غم </t>
        </is>
      </c>
      <c r="E172" t="n">
        <v>0</v>
      </c>
      <c r="F172" t="n">
        <v>0</v>
      </c>
      <c r="G172" t="inlineStr">
        <is>
          <t>304, 304</t>
        </is>
      </c>
      <c r="H172" t="n">
        <v>0</v>
      </c>
      <c r="I172" t="n">
        <v>0</v>
      </c>
      <c r="J172" t="n">
        <v>0</v>
      </c>
      <c r="K172" t="n">
        <v>0</v>
      </c>
      <c r="L172" t="n">
        <v>0</v>
      </c>
      <c r="M172" t="n">
        <v>0</v>
      </c>
      <c r="N172" t="n">
        <v>0</v>
      </c>
      <c r="O172" t="n">
        <v>0</v>
      </c>
      <c r="P172" t="n">
        <v>0</v>
      </c>
      <c r="Q172" t="n">
        <v>0</v>
      </c>
      <c r="R172" t="n">
        <v>0</v>
      </c>
      <c r="S172" t="n">
        <v>0</v>
      </c>
      <c r="T172" t="n">
        <v>0</v>
      </c>
      <c r="U172" t="n">
        <v>0</v>
      </c>
      <c r="V172" t="n">
        <v>8.333299999999999</v>
      </c>
      <c r="W172" t="n">
        <v>0</v>
      </c>
      <c r="X172" t="n">
        <v>0</v>
      </c>
      <c r="Y172" t="n">
        <v>0</v>
      </c>
      <c r="Z172" t="n">
        <v>0</v>
      </c>
      <c r="AA172" s="20" t="n">
        <v>45676</v>
      </c>
      <c r="AB172" t="inlineStr">
        <is>
          <t>الشركة الحصاد الخير للاستثمار</t>
        </is>
      </c>
      <c r="AC172" s="20" t="n">
        <v>45962</v>
      </c>
      <c r="AD172" t="n">
        <v>0</v>
      </c>
      <c r="AE172" t="n">
        <v>0</v>
      </c>
      <c r="AG172" t="n">
        <v>0</v>
      </c>
    </row>
    <row r="173">
      <c r="A173" t="inlineStr">
        <is>
          <t>BTQ</t>
        </is>
      </c>
      <c r="B173" t="inlineStr">
        <is>
          <t>RM</t>
        </is>
      </c>
      <c r="C173" t="inlineStr">
        <is>
          <t>RM.BTQ.0053</t>
        </is>
      </c>
      <c r="D173" t="inlineStr">
        <is>
          <t xml:space="preserve">عجينة كروسان زعتر 80 غم </t>
        </is>
      </c>
      <c r="E173" t="n">
        <v>0</v>
      </c>
      <c r="F173" t="n">
        <v>0</v>
      </c>
      <c r="G173" t="inlineStr">
        <is>
          <t>304, 304</t>
        </is>
      </c>
      <c r="H173" t="n">
        <v>0</v>
      </c>
      <c r="I173" t="n">
        <v>0</v>
      </c>
      <c r="J173" t="n">
        <v>0</v>
      </c>
      <c r="K173" t="n">
        <v>0</v>
      </c>
      <c r="L173" t="n">
        <v>0</v>
      </c>
      <c r="M173" t="n">
        <v>0</v>
      </c>
      <c r="N173" t="n">
        <v>0</v>
      </c>
      <c r="O173" t="n">
        <v>0</v>
      </c>
      <c r="P173" t="n">
        <v>0</v>
      </c>
      <c r="Q173" t="n">
        <v>0</v>
      </c>
      <c r="R173" t="n">
        <v>0</v>
      </c>
      <c r="S173" t="n">
        <v>0</v>
      </c>
      <c r="T173" t="n">
        <v>0</v>
      </c>
      <c r="U173" t="n">
        <v>0</v>
      </c>
      <c r="V173" t="n">
        <v>9.5486</v>
      </c>
      <c r="W173" t="n">
        <v>0</v>
      </c>
      <c r="X173" t="n">
        <v>0</v>
      </c>
      <c r="Y173" t="n">
        <v>0</v>
      </c>
      <c r="Z173" t="n">
        <v>0</v>
      </c>
      <c r="AA173" s="20" t="n">
        <v>45676</v>
      </c>
      <c r="AB173" t="inlineStr">
        <is>
          <t>الشركة الحصاد الخير للاستثمار</t>
        </is>
      </c>
      <c r="AC173" s="20" t="n">
        <v>45962</v>
      </c>
      <c r="AD173" t="n">
        <v>0</v>
      </c>
      <c r="AE173" t="n">
        <v>0</v>
      </c>
      <c r="AG173" t="n">
        <v>0</v>
      </c>
    </row>
    <row r="174">
      <c r="A174" t="inlineStr">
        <is>
          <t>BTQ</t>
        </is>
      </c>
      <c r="B174" t="inlineStr">
        <is>
          <t>RM</t>
        </is>
      </c>
      <c r="C174" t="inlineStr">
        <is>
          <t>RM.BTQ.0054</t>
        </is>
      </c>
      <c r="D174" t="inlineStr">
        <is>
          <t>عسل</t>
        </is>
      </c>
      <c r="E174" t="n">
        <v>0</v>
      </c>
      <c r="F174" t="n">
        <v>0</v>
      </c>
      <c r="G174" t="inlineStr">
        <is>
          <t>304, 101, 101, 304</t>
        </is>
      </c>
      <c r="H174" t="n">
        <v>0</v>
      </c>
      <c r="I174" t="n">
        <v>0</v>
      </c>
      <c r="J174" t="n">
        <v>0</v>
      </c>
      <c r="K174" t="n">
        <v>0</v>
      </c>
      <c r="L174" t="n">
        <v>0</v>
      </c>
      <c r="M174" t="n">
        <v>0</v>
      </c>
      <c r="N174" t="n">
        <v>0</v>
      </c>
      <c r="O174" t="n">
        <v>0</v>
      </c>
      <c r="P174" t="n">
        <v>0</v>
      </c>
      <c r="Q174" t="n">
        <v>0</v>
      </c>
      <c r="R174" t="n">
        <v>0</v>
      </c>
      <c r="S174" t="n">
        <v>0</v>
      </c>
      <c r="T174" t="n">
        <v>0</v>
      </c>
      <c r="U174" t="n">
        <v>0</v>
      </c>
      <c r="V174" t="n">
        <v>7.04</v>
      </c>
      <c r="W174" t="n">
        <v>0</v>
      </c>
      <c r="X174" t="n">
        <v>0.047</v>
      </c>
      <c r="Y174" t="n">
        <v>0.047</v>
      </c>
      <c r="Z174" t="n">
        <v>0.047</v>
      </c>
      <c r="AA174" s="20" t="n">
        <v>45734</v>
      </c>
      <c r="AB174" t="inlineStr">
        <is>
          <t>مؤسسة الزنبقة للاستيراد والتصدير - مورد</t>
        </is>
      </c>
      <c r="AC174" s="20" t="n">
        <v>45980</v>
      </c>
      <c r="AD174" t="n">
        <v>0.0052</v>
      </c>
      <c r="AE174" t="n">
        <v>0.0039</v>
      </c>
      <c r="AF174" t="inlineStr">
        <is>
          <t>0:0</t>
        </is>
      </c>
      <c r="AG174" t="n">
        <v>0</v>
      </c>
    </row>
    <row r="175">
      <c r="A175" t="inlineStr">
        <is>
          <t>BTQ</t>
        </is>
      </c>
      <c r="B175" t="inlineStr">
        <is>
          <t>RM</t>
        </is>
      </c>
      <c r="C175" t="inlineStr">
        <is>
          <t>RM.BTQ.0055</t>
        </is>
      </c>
      <c r="D175" t="inlineStr">
        <is>
          <t>MATCHA TEA POWDER</t>
        </is>
      </c>
      <c r="E175" t="n">
        <v>0.04</v>
      </c>
      <c r="F175" t="n">
        <v>0.44</v>
      </c>
      <c r="G175" t="inlineStr">
        <is>
          <t>304, 304, 304</t>
        </is>
      </c>
      <c r="H175" t="n">
        <v>0</v>
      </c>
      <c r="I175" t="n">
        <v>0</v>
      </c>
      <c r="J175" t="n">
        <v>0</v>
      </c>
      <c r="K175" t="n">
        <v>0</v>
      </c>
      <c r="L175" t="n">
        <v>0</v>
      </c>
      <c r="M175" t="n">
        <v>0</v>
      </c>
      <c r="N175" t="n">
        <v>0</v>
      </c>
      <c r="O175" t="n">
        <v>0</v>
      </c>
      <c r="P175" t="n">
        <v>0</v>
      </c>
      <c r="Q175" t="n">
        <v>-0.04</v>
      </c>
      <c r="R175" t="n">
        <v>0</v>
      </c>
      <c r="S175" t="n">
        <v>-0.04</v>
      </c>
      <c r="T175" t="n">
        <v>0</v>
      </c>
      <c r="U175" t="n">
        <v>0</v>
      </c>
      <c r="V175" t="n">
        <v>11</v>
      </c>
      <c r="W175" t="n">
        <v>0.04</v>
      </c>
      <c r="X175" t="n">
        <v>0.117</v>
      </c>
      <c r="Y175" t="n">
        <v>0.117</v>
      </c>
      <c r="Z175" t="n">
        <v>0.117</v>
      </c>
      <c r="AA175" s="20" t="n">
        <v>2</v>
      </c>
      <c r="AC175" s="20" t="n">
        <v>46096</v>
      </c>
      <c r="AD175" t="n">
        <v>0.013</v>
      </c>
      <c r="AE175" t="n">
        <v>0.0097</v>
      </c>
      <c r="AF175" t="inlineStr">
        <is>
          <t>0:0</t>
        </is>
      </c>
      <c r="AG175" t="n">
        <v>0</v>
      </c>
    </row>
    <row r="176">
      <c r="A176" t="inlineStr">
        <is>
          <t>BTQ</t>
        </is>
      </c>
      <c r="B176" t="inlineStr">
        <is>
          <t>RM</t>
        </is>
      </c>
      <c r="C176" t="inlineStr">
        <is>
          <t>RM.BTQ.0056</t>
        </is>
      </c>
      <c r="D176" t="inlineStr">
        <is>
          <t>حليب بريستا المراعي 1 لتر - المعرض</t>
        </is>
      </c>
      <c r="E176" t="n">
        <v>0.4275</v>
      </c>
      <c r="F176" t="n">
        <v>0.3848</v>
      </c>
      <c r="G176" t="inlineStr">
        <is>
          <t>304, 499, 499, 304</t>
        </is>
      </c>
      <c r="H176" t="n">
        <v>0</v>
      </c>
      <c r="I176" t="n">
        <v>0</v>
      </c>
      <c r="J176" t="n">
        <v>0</v>
      </c>
      <c r="K176" t="n">
        <v>0</v>
      </c>
      <c r="L176" t="n">
        <v>0</v>
      </c>
      <c r="M176" t="n">
        <v>0</v>
      </c>
      <c r="N176" t="n">
        <v>0</v>
      </c>
      <c r="O176" t="n">
        <v>0</v>
      </c>
      <c r="P176" t="n">
        <v>0</v>
      </c>
      <c r="Q176" t="n">
        <v>0</v>
      </c>
      <c r="R176" t="n">
        <v>0</v>
      </c>
      <c r="S176" t="n">
        <v>0</v>
      </c>
      <c r="T176" t="n">
        <v>0.4275</v>
      </c>
      <c r="U176" t="n">
        <v>0.3848</v>
      </c>
      <c r="V176" t="n">
        <v>0.9</v>
      </c>
      <c r="W176" t="n">
        <v>0.4884</v>
      </c>
      <c r="X176" t="n">
        <v>1.5414</v>
      </c>
      <c r="Y176" t="n">
        <v>1.5414</v>
      </c>
      <c r="Z176" t="n">
        <v>1.5414</v>
      </c>
      <c r="AA176" s="20" t="n">
        <v>46017</v>
      </c>
      <c r="AB176" t="inlineStr">
        <is>
          <t>شركة طيبة للصناعات الغذائية / مورد</t>
        </is>
      </c>
      <c r="AC176" s="20" t="n">
        <v>46081</v>
      </c>
      <c r="AD176" t="n">
        <v>0.1712</v>
      </c>
      <c r="AE176" t="n">
        <v>0.1284</v>
      </c>
      <c r="AF176" t="inlineStr">
        <is>
          <t>3:9</t>
        </is>
      </c>
      <c r="AG176" t="n">
        <v>0</v>
      </c>
    </row>
    <row r="177">
      <c r="A177" t="inlineStr">
        <is>
          <t>BTQ</t>
        </is>
      </c>
      <c r="B177" t="inlineStr">
        <is>
          <t>RM</t>
        </is>
      </c>
      <c r="C177" t="inlineStr">
        <is>
          <t>RM.BTQ.0057</t>
        </is>
      </c>
      <c r="D177" t="inlineStr">
        <is>
          <t>حلب المراعي خالي من اللاكتوز</t>
        </is>
      </c>
      <c r="E177" t="n">
        <v>24</v>
      </c>
      <c r="F177" t="n">
        <v>48</v>
      </c>
      <c r="G177" t="inlineStr">
        <is>
          <t>304, 304</t>
        </is>
      </c>
      <c r="H177" t="n">
        <v>0</v>
      </c>
      <c r="I177" t="n">
        <v>0</v>
      </c>
      <c r="J177" t="n">
        <v>0</v>
      </c>
      <c r="K177" t="n">
        <v>0</v>
      </c>
      <c r="L177" t="n">
        <v>0</v>
      </c>
      <c r="M177" t="n">
        <v>0</v>
      </c>
      <c r="N177" t="n">
        <v>0</v>
      </c>
      <c r="O177" t="n">
        <v>0</v>
      </c>
      <c r="P177" t="n">
        <v>0</v>
      </c>
      <c r="Q177" t="n">
        <v>0</v>
      </c>
      <c r="R177" t="n">
        <v>0</v>
      </c>
      <c r="S177" t="n">
        <v>0</v>
      </c>
      <c r="T177" t="n">
        <v>24</v>
      </c>
      <c r="U177" t="n">
        <v>48</v>
      </c>
      <c r="V177" t="n">
        <v>1.8529</v>
      </c>
      <c r="W177" t="n">
        <v>0</v>
      </c>
      <c r="X177" t="n">
        <v>0</v>
      </c>
      <c r="Y177" t="n">
        <v>0</v>
      </c>
      <c r="Z177" t="n">
        <v>0</v>
      </c>
      <c r="AA177" s="20" t="n">
        <v>46070</v>
      </c>
      <c r="AB177" t="inlineStr">
        <is>
          <t>شركة طيبة للصناعات الغذائية / مورد</t>
        </is>
      </c>
      <c r="AC177" s="20" t="n">
        <v>2</v>
      </c>
      <c r="AD177" t="n">
        <v>0</v>
      </c>
      <c r="AE177" t="n">
        <v>0</v>
      </c>
      <c r="AG177" t="n">
        <v>0</v>
      </c>
    </row>
    <row r="178">
      <c r="A178" t="inlineStr">
        <is>
          <t>BTQ</t>
        </is>
      </c>
      <c r="B178" t="inlineStr">
        <is>
          <t>RM</t>
        </is>
      </c>
      <c r="C178" t="inlineStr">
        <is>
          <t>RM.BTQ.0058</t>
        </is>
      </c>
      <c r="D178" t="inlineStr">
        <is>
          <t xml:space="preserve">Pineapple paste mec3 
</t>
        </is>
      </c>
      <c r="V178" t="n">
        <v>11.227</v>
      </c>
      <c r="W178" t="n">
        <v>0</v>
      </c>
      <c r="X178" t="n">
        <v>0</v>
      </c>
      <c r="Y178" t="n">
        <v>0</v>
      </c>
      <c r="Z178" t="n">
        <v>0</v>
      </c>
      <c r="AA178" s="20" t="n">
        <v>2</v>
      </c>
      <c r="AC178" s="20" t="n">
        <v>2</v>
      </c>
      <c r="AD178" t="n">
        <v>0</v>
      </c>
      <c r="AE178" t="n">
        <v>0</v>
      </c>
    </row>
    <row r="179">
      <c r="A179" t="inlineStr">
        <is>
          <t>BTQ</t>
        </is>
      </c>
      <c r="B179" t="inlineStr">
        <is>
          <t>RM</t>
        </is>
      </c>
      <c r="C179" t="inlineStr">
        <is>
          <t>RM.BTQ.0059</t>
        </is>
      </c>
      <c r="D179" t="inlineStr">
        <is>
          <t>ورق ذهب ديكور</t>
        </is>
      </c>
      <c r="V179" t="n">
        <v>862</v>
      </c>
      <c r="W179" t="n">
        <v>0</v>
      </c>
      <c r="X179" t="n">
        <v>0</v>
      </c>
      <c r="Y179" t="n">
        <v>0</v>
      </c>
      <c r="Z179" t="n">
        <v>0</v>
      </c>
      <c r="AA179" s="20" t="n">
        <v>2</v>
      </c>
      <c r="AC179" s="20" t="n">
        <v>2</v>
      </c>
      <c r="AD179" t="n">
        <v>0</v>
      </c>
      <c r="AE179" t="n">
        <v>0</v>
      </c>
    </row>
    <row r="180">
      <c r="A180" t="inlineStr">
        <is>
          <t>BTQ</t>
        </is>
      </c>
      <c r="B180" t="inlineStr">
        <is>
          <t>RM</t>
        </is>
      </c>
      <c r="C180" t="inlineStr">
        <is>
          <t>RM.BTQ.0060</t>
        </is>
      </c>
      <c r="D180" t="inlineStr">
        <is>
          <t>ورق فضي ديكور</t>
        </is>
      </c>
      <c r="V180" t="n">
        <v>862</v>
      </c>
      <c r="W180" t="n">
        <v>0</v>
      </c>
      <c r="X180" t="n">
        <v>0</v>
      </c>
      <c r="Y180" t="n">
        <v>0</v>
      </c>
      <c r="Z180" t="n">
        <v>0</v>
      </c>
      <c r="AA180" s="20" t="n">
        <v>2</v>
      </c>
      <c r="AC180" s="20" t="n">
        <v>2</v>
      </c>
      <c r="AD180" t="n">
        <v>0</v>
      </c>
      <c r="AE180" t="n">
        <v>0</v>
      </c>
    </row>
    <row r="181">
      <c r="A181" t="inlineStr">
        <is>
          <t>BTQ</t>
        </is>
      </c>
      <c r="B181" t="inlineStr">
        <is>
          <t>RM</t>
        </is>
      </c>
      <c r="C181" t="inlineStr">
        <is>
          <t>RM.BTQ.0061</t>
        </is>
      </c>
      <c r="D181" t="inlineStr">
        <is>
          <t>Apricot syrup 1883</t>
        </is>
      </c>
      <c r="V181" t="n">
        <v>5.603</v>
      </c>
      <c r="W181" t="n">
        <v>0</v>
      </c>
      <c r="X181" t="n">
        <v>0</v>
      </c>
      <c r="Y181" t="n">
        <v>0</v>
      </c>
      <c r="Z181" t="n">
        <v>0</v>
      </c>
      <c r="AA181" s="20" t="n">
        <v>2</v>
      </c>
      <c r="AC181" s="20" t="n">
        <v>2</v>
      </c>
      <c r="AD181" t="n">
        <v>0</v>
      </c>
      <c r="AE181" t="n">
        <v>0</v>
      </c>
    </row>
    <row r="182">
      <c r="A182" t="inlineStr">
        <is>
          <t>BTQ</t>
        </is>
      </c>
      <c r="B182" t="inlineStr">
        <is>
          <t>RM</t>
        </is>
      </c>
      <c r="C182" t="inlineStr">
        <is>
          <t>RM.BTQ.0062</t>
        </is>
      </c>
      <c r="D182" t="inlineStr">
        <is>
          <t>Orange syrup 1883</t>
        </is>
      </c>
      <c r="V182" t="n">
        <v>5.603</v>
      </c>
      <c r="W182" t="n">
        <v>0</v>
      </c>
      <c r="X182" t="n">
        <v>0</v>
      </c>
      <c r="Y182" t="n">
        <v>0</v>
      </c>
      <c r="Z182" t="n">
        <v>0</v>
      </c>
      <c r="AA182" s="20" t="n">
        <v>2</v>
      </c>
      <c r="AC182" s="20" t="n">
        <v>2</v>
      </c>
      <c r="AD182" t="n">
        <v>0</v>
      </c>
      <c r="AE182" t="n">
        <v>0</v>
      </c>
    </row>
    <row r="183">
      <c r="A183" t="inlineStr">
        <is>
          <t>BTQ</t>
        </is>
      </c>
      <c r="B183" t="inlineStr">
        <is>
          <t>RM</t>
        </is>
      </c>
      <c r="C183" t="inlineStr">
        <is>
          <t>RM.BTQ.0063</t>
        </is>
      </c>
      <c r="D183" t="inlineStr">
        <is>
          <t>Banana syrup 1883</t>
        </is>
      </c>
      <c r="V183" t="n">
        <v>5.603</v>
      </c>
      <c r="W183" t="n">
        <v>0</v>
      </c>
      <c r="X183" t="n">
        <v>0</v>
      </c>
      <c r="Y183" t="n">
        <v>0</v>
      </c>
      <c r="Z183" t="n">
        <v>0</v>
      </c>
      <c r="AA183" s="20" t="n">
        <v>2</v>
      </c>
      <c r="AC183" s="20" t="n">
        <v>2</v>
      </c>
      <c r="AD183" t="n">
        <v>0</v>
      </c>
      <c r="AE183" t="n">
        <v>0</v>
      </c>
    </row>
    <row r="184">
      <c r="A184" t="inlineStr">
        <is>
          <t>BTQ</t>
        </is>
      </c>
      <c r="B184" t="inlineStr">
        <is>
          <t>RM</t>
        </is>
      </c>
      <c r="C184" t="inlineStr">
        <is>
          <t>RM.BTQ.0064</t>
        </is>
      </c>
      <c r="D184" t="inlineStr">
        <is>
          <t>Blueberry muffin 1883</t>
        </is>
      </c>
      <c r="V184" t="n">
        <v>5.603</v>
      </c>
      <c r="W184" t="n">
        <v>0</v>
      </c>
      <c r="X184" t="n">
        <v>0</v>
      </c>
      <c r="Y184" t="n">
        <v>0</v>
      </c>
      <c r="Z184" t="n">
        <v>0</v>
      </c>
      <c r="AA184" s="20" t="n">
        <v>2</v>
      </c>
      <c r="AC184" s="20" t="n">
        <v>2</v>
      </c>
      <c r="AD184" t="n">
        <v>0</v>
      </c>
      <c r="AE184" t="n">
        <v>0</v>
      </c>
    </row>
    <row r="185">
      <c r="A185" t="inlineStr">
        <is>
          <t>BTQ</t>
        </is>
      </c>
      <c r="B185" t="inlineStr">
        <is>
          <t>RM</t>
        </is>
      </c>
      <c r="C185" t="inlineStr">
        <is>
          <t>RM.BTQ.0065</t>
        </is>
      </c>
      <c r="D185" t="inlineStr">
        <is>
          <t>Coconut squeeze mec3</t>
        </is>
      </c>
      <c r="V185" t="n">
        <v>8.620799999999999</v>
      </c>
      <c r="W185" t="n">
        <v>0</v>
      </c>
      <c r="X185" t="n">
        <v>0</v>
      </c>
      <c r="Y185" t="n">
        <v>0</v>
      </c>
      <c r="Z185" t="n">
        <v>0</v>
      </c>
      <c r="AA185" s="20" t="n">
        <v>2</v>
      </c>
      <c r="AC185" s="20" t="n">
        <v>2</v>
      </c>
      <c r="AD185" t="n">
        <v>0</v>
      </c>
      <c r="AE185" t="n">
        <v>0</v>
      </c>
    </row>
    <row r="186">
      <c r="A186" t="inlineStr">
        <is>
          <t>BTQ</t>
        </is>
      </c>
      <c r="B186" t="inlineStr">
        <is>
          <t>RM</t>
        </is>
      </c>
      <c r="C186" t="inlineStr">
        <is>
          <t>RM.BTQ.0066</t>
        </is>
      </c>
      <c r="D186" t="inlineStr">
        <is>
          <t>Green apple squeeze mec3</t>
        </is>
      </c>
      <c r="V186" t="n">
        <v>8.620799999999999</v>
      </c>
      <c r="W186" t="n">
        <v>0</v>
      </c>
      <c r="X186" t="n">
        <v>0</v>
      </c>
      <c r="Y186" t="n">
        <v>0</v>
      </c>
      <c r="Z186" t="n">
        <v>0</v>
      </c>
      <c r="AA186" s="20" t="n">
        <v>2</v>
      </c>
      <c r="AC186" s="20" t="n">
        <v>2</v>
      </c>
      <c r="AD186" t="n">
        <v>0</v>
      </c>
      <c r="AE186" t="n">
        <v>0</v>
      </c>
    </row>
    <row r="187">
      <c r="A187" t="inlineStr">
        <is>
          <t>BTQ</t>
        </is>
      </c>
      <c r="B187" t="inlineStr">
        <is>
          <t>RM</t>
        </is>
      </c>
      <c r="C187" t="inlineStr">
        <is>
          <t>RM.BTQ.0067</t>
        </is>
      </c>
      <c r="D187" t="inlineStr">
        <is>
          <t>Maracuja passion sf squeeze mec3</t>
        </is>
      </c>
      <c r="V187" t="n">
        <v>10.8696</v>
      </c>
      <c r="W187" t="n">
        <v>0</v>
      </c>
      <c r="X187" t="n">
        <v>0</v>
      </c>
      <c r="Y187" t="n">
        <v>0</v>
      </c>
      <c r="Z187" t="n">
        <v>0</v>
      </c>
      <c r="AA187" s="20" t="n">
        <v>2</v>
      </c>
      <c r="AC187" s="20" t="n">
        <v>2</v>
      </c>
      <c r="AD187" t="n">
        <v>0</v>
      </c>
      <c r="AE187" t="n">
        <v>0</v>
      </c>
    </row>
    <row r="188">
      <c r="A188" t="inlineStr">
        <is>
          <t>BTQ</t>
        </is>
      </c>
      <c r="B188" t="inlineStr">
        <is>
          <t>RM</t>
        </is>
      </c>
      <c r="C188" t="inlineStr">
        <is>
          <t>RM.BTQ.0068</t>
        </is>
      </c>
      <c r="D188" t="inlineStr">
        <is>
          <t xml:space="preserve">Gray TEA </t>
        </is>
      </c>
      <c r="V188" t="n">
        <v>17.5</v>
      </c>
      <c r="W188" t="n">
        <v>0</v>
      </c>
      <c r="X188" t="n">
        <v>0</v>
      </c>
      <c r="Y188" t="n">
        <v>0</v>
      </c>
      <c r="Z188" t="n">
        <v>0</v>
      </c>
      <c r="AA188" s="20" t="n">
        <v>2</v>
      </c>
      <c r="AC188" s="20" t="n">
        <v>2</v>
      </c>
      <c r="AD188" t="n">
        <v>0</v>
      </c>
      <c r="AE188" t="n">
        <v>0</v>
      </c>
    </row>
    <row r="189">
      <c r="A189" t="inlineStr">
        <is>
          <t>BTQ</t>
        </is>
      </c>
      <c r="B189" t="inlineStr">
        <is>
          <t>RM</t>
        </is>
      </c>
      <c r="C189" t="inlineStr">
        <is>
          <t>RM.BTQ.0069</t>
        </is>
      </c>
      <c r="D189" t="inlineStr">
        <is>
          <t xml:space="preserve">Green TEA </t>
        </is>
      </c>
      <c r="V189" t="n">
        <v>15.085</v>
      </c>
      <c r="W189" t="n">
        <v>0</v>
      </c>
      <c r="X189" t="n">
        <v>0</v>
      </c>
      <c r="Y189" t="n">
        <v>0</v>
      </c>
      <c r="Z189" t="n">
        <v>0</v>
      </c>
      <c r="AA189" s="20" t="n">
        <v>2</v>
      </c>
      <c r="AC189" s="20" t="n">
        <v>2</v>
      </c>
      <c r="AD189" t="n">
        <v>0</v>
      </c>
      <c r="AE189" t="n">
        <v>0</v>
      </c>
    </row>
    <row r="190">
      <c r="A190" t="inlineStr">
        <is>
          <t>BTQ</t>
        </is>
      </c>
      <c r="B190" t="inlineStr">
        <is>
          <t>RM</t>
        </is>
      </c>
      <c r="C190" t="inlineStr">
        <is>
          <t>RM.BTQ.0070</t>
        </is>
      </c>
      <c r="D190" t="inlineStr">
        <is>
          <t xml:space="preserve">Black TEA </t>
        </is>
      </c>
      <c r="V190" t="n">
        <v>17.5</v>
      </c>
      <c r="W190" t="n">
        <v>0</v>
      </c>
      <c r="X190" t="n">
        <v>0</v>
      </c>
      <c r="Y190" t="n">
        <v>0</v>
      </c>
      <c r="Z190" t="n">
        <v>0</v>
      </c>
      <c r="AA190" s="20" t="n">
        <v>2</v>
      </c>
      <c r="AC190" s="20" t="n">
        <v>2</v>
      </c>
      <c r="AD190" t="n">
        <v>0</v>
      </c>
      <c r="AE190" t="n">
        <v>0</v>
      </c>
    </row>
    <row r="191">
      <c r="A191" t="inlineStr">
        <is>
          <t>BTQ</t>
        </is>
      </c>
      <c r="B191" t="inlineStr">
        <is>
          <t>RM</t>
        </is>
      </c>
      <c r="C191" t="inlineStr">
        <is>
          <t>RM.BTQ.0071</t>
        </is>
      </c>
      <c r="D191" t="inlineStr">
        <is>
          <t>Vanilla sf syrup 1883</t>
        </is>
      </c>
      <c r="V191" t="n">
        <v>7.328</v>
      </c>
      <c r="W191" t="n">
        <v>0</v>
      </c>
      <c r="X191" t="n">
        <v>0</v>
      </c>
      <c r="Y191" t="n">
        <v>0</v>
      </c>
      <c r="Z191" t="n">
        <v>0</v>
      </c>
      <c r="AA191" s="20" t="n">
        <v>2</v>
      </c>
      <c r="AC191" s="20" t="n">
        <v>2</v>
      </c>
      <c r="AD191" t="n">
        <v>0</v>
      </c>
      <c r="AE191" t="n">
        <v>0</v>
      </c>
    </row>
    <row r="192">
      <c r="A192" t="inlineStr">
        <is>
          <t>BTQ</t>
        </is>
      </c>
      <c r="B192" t="inlineStr">
        <is>
          <t>RM</t>
        </is>
      </c>
      <c r="C192" t="inlineStr">
        <is>
          <t>RM.BTQ.0072</t>
        </is>
      </c>
      <c r="D192" t="inlineStr">
        <is>
          <t>Blue raspberry syrup 1883</t>
        </is>
      </c>
      <c r="V192" t="n">
        <v>5.603</v>
      </c>
      <c r="W192" t="n">
        <v>0</v>
      </c>
      <c r="X192" t="n">
        <v>0</v>
      </c>
      <c r="Y192" t="n">
        <v>0</v>
      </c>
      <c r="Z192" t="n">
        <v>0</v>
      </c>
      <c r="AA192" s="20" t="n">
        <v>2</v>
      </c>
      <c r="AC192" s="20" t="n">
        <v>2</v>
      </c>
      <c r="AD192" t="n">
        <v>0</v>
      </c>
      <c r="AE192" t="n">
        <v>0</v>
      </c>
    </row>
    <row r="193">
      <c r="A193" t="inlineStr">
        <is>
          <t>BTQ</t>
        </is>
      </c>
      <c r="B193" t="inlineStr">
        <is>
          <t>RM</t>
        </is>
      </c>
      <c r="C193" t="inlineStr">
        <is>
          <t>RM.BTQ.0073</t>
        </is>
      </c>
      <c r="D193" t="inlineStr">
        <is>
          <t>Cocoa Butter callets</t>
        </is>
      </c>
      <c r="V193" t="n">
        <v>0</v>
      </c>
      <c r="W193" t="n">
        <v>0</v>
      </c>
      <c r="X193" t="n">
        <v>0</v>
      </c>
      <c r="Y193" t="n">
        <v>0</v>
      </c>
      <c r="Z193" t="n">
        <v>0</v>
      </c>
      <c r="AA193" s="20" t="n">
        <v>2</v>
      </c>
      <c r="AC193" s="20" t="n">
        <v>2</v>
      </c>
      <c r="AD193" t="n">
        <v>0</v>
      </c>
      <c r="AE193" t="n">
        <v>0</v>
      </c>
    </row>
    <row r="194">
      <c r="A194" t="inlineStr">
        <is>
          <t>CAC</t>
        </is>
      </c>
      <c r="B194" t="inlineStr">
        <is>
          <t>RM</t>
        </is>
      </c>
      <c r="C194" t="inlineStr">
        <is>
          <t>RM.CAC.00001</t>
        </is>
      </c>
      <c r="D194" t="inlineStr">
        <is>
          <t>Cocoa Butter</t>
        </is>
      </c>
      <c r="E194" t="n">
        <v>3373.5099</v>
      </c>
      <c r="F194" t="n">
        <v>56016.9955</v>
      </c>
      <c r="G194" t="inlineStr">
        <is>
          <t>304, 301, 108, 112, 107, 104, 402, 403, 401, 405, 9402, 9304, 9401, 701, 499, 801, 9112, 9102, 9108, 9405, 9104, 101, 105, 801, 103, 9304, 108, 9405, 102, 9304, 304, 9402, 9112, 9104, 801, 499, 9102, 9108, 9401, 101, 102, 108, 103, 112, 107, 304, 104, 105, 402, 701, 405, 301, 401, 403</t>
        </is>
      </c>
      <c r="H194" t="n">
        <v>25</v>
      </c>
      <c r="I194" t="n">
        <v>0</v>
      </c>
      <c r="J194" t="n">
        <v>0</v>
      </c>
      <c r="K194" t="n">
        <v>0</v>
      </c>
      <c r="L194" t="n">
        <v>0</v>
      </c>
      <c r="M194" t="n">
        <v>25</v>
      </c>
      <c r="N194" t="n">
        <v>0</v>
      </c>
      <c r="O194" t="n">
        <v>0</v>
      </c>
      <c r="P194" t="n">
        <v>0</v>
      </c>
      <c r="Q194" t="n">
        <v>-8</v>
      </c>
      <c r="R194" t="n">
        <v>0</v>
      </c>
      <c r="S194" t="n">
        <v>-8</v>
      </c>
      <c r="T194" t="n">
        <v>3390.5099</v>
      </c>
      <c r="U194" t="n">
        <v>56606.3827</v>
      </c>
      <c r="V194" t="n">
        <v>16.8859</v>
      </c>
      <c r="W194" t="n">
        <v>18.9762</v>
      </c>
      <c r="X194" t="n">
        <v>25.0622</v>
      </c>
      <c r="Y194" t="n">
        <v>25.9152</v>
      </c>
      <c r="Z194" t="n">
        <v>3881.3882</v>
      </c>
      <c r="AA194" s="20" t="n">
        <v>45712</v>
      </c>
      <c r="AB194" t="inlineStr">
        <is>
          <t>BUTTER.01/2025</t>
        </is>
      </c>
      <c r="AC194" s="20" t="n">
        <v>46096</v>
      </c>
      <c r="AD194" t="n">
        <v>2.8794</v>
      </c>
      <c r="AE194" t="n">
        <v>323.449</v>
      </c>
      <c r="AF194" t="inlineStr">
        <is>
          <t>10:14</t>
        </is>
      </c>
      <c r="AG194" t="n">
        <v>724.98</v>
      </c>
    </row>
    <row r="195">
      <c r="A195" t="inlineStr">
        <is>
          <t>CAC</t>
        </is>
      </c>
      <c r="B195" t="inlineStr">
        <is>
          <t>RM</t>
        </is>
      </c>
      <c r="C195" t="inlineStr">
        <is>
          <t>RM.CAC.00002</t>
        </is>
      </c>
      <c r="D195" t="inlineStr">
        <is>
          <t>Cocoa Butter-WSS1184</t>
        </is>
      </c>
      <c r="E195" t="n">
        <v>0</v>
      </c>
      <c r="F195" t="n">
        <v>0</v>
      </c>
      <c r="G195" t="inlineStr">
        <is>
          <t>101, 102, 101, 102</t>
        </is>
      </c>
      <c r="H195" t="n">
        <v>0</v>
      </c>
      <c r="I195" t="n">
        <v>0</v>
      </c>
      <c r="J195" t="n">
        <v>0</v>
      </c>
      <c r="K195" t="n">
        <v>0</v>
      </c>
      <c r="L195" t="n">
        <v>0</v>
      </c>
      <c r="M195" t="n">
        <v>0</v>
      </c>
      <c r="N195" t="n">
        <v>0</v>
      </c>
      <c r="O195" t="n">
        <v>0</v>
      </c>
      <c r="P195" t="n">
        <v>0</v>
      </c>
      <c r="Q195" t="n">
        <v>0</v>
      </c>
      <c r="R195" t="n">
        <v>0</v>
      </c>
      <c r="S195" t="n">
        <v>0</v>
      </c>
      <c r="T195" t="n">
        <v>0</v>
      </c>
      <c r="U195" t="n">
        <v>0</v>
      </c>
      <c r="V195" t="n">
        <v>10.5176</v>
      </c>
      <c r="W195" t="n">
        <v>0</v>
      </c>
      <c r="X195" t="n">
        <v>0</v>
      </c>
      <c r="Y195" t="n">
        <v>0</v>
      </c>
      <c r="Z195" t="n">
        <v>0</v>
      </c>
      <c r="AA195" s="20" t="n">
        <v>45322</v>
      </c>
      <c r="AB195" t="inlineStr">
        <is>
          <t>C BUTTER.01/2024</t>
        </is>
      </c>
      <c r="AC195" s="20" t="n">
        <v>2</v>
      </c>
      <c r="AD195" t="n">
        <v>0</v>
      </c>
      <c r="AE195" t="n">
        <v>0</v>
      </c>
      <c r="AG195" t="n">
        <v>0</v>
      </c>
    </row>
    <row r="196">
      <c r="A196" t="inlineStr">
        <is>
          <t>CAC</t>
        </is>
      </c>
      <c r="B196" t="inlineStr">
        <is>
          <t>RM</t>
        </is>
      </c>
      <c r="C196" t="inlineStr">
        <is>
          <t>RM.CAC.00003</t>
        </is>
      </c>
      <c r="D196" t="inlineStr">
        <is>
          <t>Cocoa Butter Th</t>
        </is>
      </c>
      <c r="V196" t="n">
        <v>0</v>
      </c>
      <c r="W196" t="n">
        <v>0</v>
      </c>
      <c r="X196" t="n">
        <v>0</v>
      </c>
      <c r="Y196" t="n">
        <v>0</v>
      </c>
      <c r="Z196" t="n">
        <v>0</v>
      </c>
      <c r="AA196" s="20" t="n">
        <v>2</v>
      </c>
      <c r="AC196" s="20" t="n">
        <v>2</v>
      </c>
      <c r="AD196" t="n">
        <v>0</v>
      </c>
      <c r="AE196" t="n">
        <v>0</v>
      </c>
    </row>
    <row r="197">
      <c r="A197" t="inlineStr">
        <is>
          <t>CAC</t>
        </is>
      </c>
      <c r="B197" t="inlineStr">
        <is>
          <t>RM</t>
        </is>
      </c>
      <c r="C197" t="inlineStr">
        <is>
          <t>RM.CAC.00004</t>
        </is>
      </c>
      <c r="D197" t="inlineStr">
        <is>
          <t>Cocoa Butter Q</t>
        </is>
      </c>
      <c r="E197" t="n">
        <v>0</v>
      </c>
      <c r="F197" t="n">
        <v>0</v>
      </c>
      <c r="G197" t="inlineStr">
        <is>
          <t>102, 102</t>
        </is>
      </c>
      <c r="H197" t="n">
        <v>0</v>
      </c>
      <c r="I197" t="n">
        <v>0</v>
      </c>
      <c r="J197" t="n">
        <v>0</v>
      </c>
      <c r="K197" t="n">
        <v>0</v>
      </c>
      <c r="L197" t="n">
        <v>0</v>
      </c>
      <c r="M197" t="n">
        <v>0</v>
      </c>
      <c r="N197" t="n">
        <v>0</v>
      </c>
      <c r="O197" t="n">
        <v>0</v>
      </c>
      <c r="P197" t="n">
        <v>0</v>
      </c>
      <c r="Q197" t="n">
        <v>0</v>
      </c>
      <c r="R197" t="n">
        <v>0</v>
      </c>
      <c r="S197" t="n">
        <v>0</v>
      </c>
      <c r="T197" t="n">
        <v>0</v>
      </c>
      <c r="U197" t="n">
        <v>0</v>
      </c>
      <c r="V197" t="n">
        <v>5.3448</v>
      </c>
      <c r="W197" t="n">
        <v>0</v>
      </c>
      <c r="X197" t="n">
        <v>0</v>
      </c>
      <c r="Y197" t="n">
        <v>0</v>
      </c>
      <c r="Z197" t="n">
        <v>0</v>
      </c>
      <c r="AA197" s="20" t="n">
        <v>45230</v>
      </c>
      <c r="AB197" t="inlineStr">
        <is>
          <t>شركة القوقا التجارية</t>
        </is>
      </c>
      <c r="AC197" s="20" t="n">
        <v>2</v>
      </c>
      <c r="AD197" t="n">
        <v>0</v>
      </c>
      <c r="AE197" t="n">
        <v>0</v>
      </c>
      <c r="AG197" t="n">
        <v>0</v>
      </c>
    </row>
    <row r="198">
      <c r="A198" t="inlineStr">
        <is>
          <t>CAC</t>
        </is>
      </c>
      <c r="B198" t="inlineStr">
        <is>
          <t>RM</t>
        </is>
      </c>
      <c r="C198" t="inlineStr">
        <is>
          <t>RM.CAC.00005</t>
        </is>
      </c>
      <c r="D198" t="inlineStr">
        <is>
          <t>Cocoa Butter-Singapore</t>
        </is>
      </c>
      <c r="E198" t="n">
        <v>0</v>
      </c>
      <c r="F198" t="n">
        <v>0</v>
      </c>
      <c r="G198" t="inlineStr">
        <is>
          <t>102, 102</t>
        </is>
      </c>
      <c r="H198" t="n">
        <v>0</v>
      </c>
      <c r="I198" t="n">
        <v>0</v>
      </c>
      <c r="J198" t="n">
        <v>0</v>
      </c>
      <c r="K198" t="n">
        <v>0</v>
      </c>
      <c r="L198" t="n">
        <v>0</v>
      </c>
      <c r="M198" t="n">
        <v>0</v>
      </c>
      <c r="N198" t="n">
        <v>0</v>
      </c>
      <c r="O198" t="n">
        <v>0</v>
      </c>
      <c r="P198" t="n">
        <v>0</v>
      </c>
      <c r="Q198" t="n">
        <v>0</v>
      </c>
      <c r="R198" t="n">
        <v>0</v>
      </c>
      <c r="S198" t="n">
        <v>0</v>
      </c>
      <c r="T198" t="n">
        <v>0</v>
      </c>
      <c r="U198" t="n">
        <v>0</v>
      </c>
      <c r="V198" t="n">
        <v>22.3266</v>
      </c>
      <c r="W198" t="n">
        <v>0</v>
      </c>
      <c r="X198" t="n">
        <v>0</v>
      </c>
      <c r="Y198" t="n">
        <v>0</v>
      </c>
      <c r="Z198" t="n">
        <v>0</v>
      </c>
      <c r="AA198" s="20" t="n">
        <v>45510</v>
      </c>
      <c r="AB198" t="inlineStr">
        <is>
          <t>C.Butter.03/2024</t>
        </is>
      </c>
      <c r="AC198" s="20" t="n">
        <v>2</v>
      </c>
      <c r="AD198" t="n">
        <v>0</v>
      </c>
      <c r="AE198" t="n">
        <v>0</v>
      </c>
      <c r="AG198" t="n">
        <v>0</v>
      </c>
    </row>
    <row r="199">
      <c r="A199" t="inlineStr">
        <is>
          <t>CAC</t>
        </is>
      </c>
      <c r="B199" t="inlineStr">
        <is>
          <t>RM</t>
        </is>
      </c>
      <c r="C199" t="inlineStr">
        <is>
          <t>RM.CAC.00006</t>
        </is>
      </c>
      <c r="D199" t="inlineStr">
        <is>
          <t>Cocoa Butter-SA</t>
        </is>
      </c>
      <c r="E199" t="n">
        <v>0</v>
      </c>
      <c r="F199" t="n">
        <v>0</v>
      </c>
      <c r="G199" t="inlineStr">
        <is>
          <t>304, 101, 304, 101</t>
        </is>
      </c>
      <c r="H199" t="n">
        <v>0</v>
      </c>
      <c r="I199" t="n">
        <v>0</v>
      </c>
      <c r="J199" t="n">
        <v>0</v>
      </c>
      <c r="K199" t="n">
        <v>0</v>
      </c>
      <c r="L199" t="n">
        <v>0</v>
      </c>
      <c r="M199" t="n">
        <v>0</v>
      </c>
      <c r="N199" t="n">
        <v>0</v>
      </c>
      <c r="O199" t="n">
        <v>0</v>
      </c>
      <c r="P199" t="n">
        <v>0</v>
      </c>
      <c r="Q199" t="n">
        <v>0</v>
      </c>
      <c r="R199" t="n">
        <v>0</v>
      </c>
      <c r="S199" t="n">
        <v>0</v>
      </c>
      <c r="T199" t="n">
        <v>0</v>
      </c>
      <c r="U199" t="n">
        <v>0</v>
      </c>
      <c r="V199" t="n">
        <v>13</v>
      </c>
      <c r="W199" t="n">
        <v>0</v>
      </c>
      <c r="X199" t="n">
        <v>0</v>
      </c>
      <c r="Y199" t="n">
        <v>0</v>
      </c>
      <c r="Z199" t="n">
        <v>0</v>
      </c>
      <c r="AA199" s="20" t="n">
        <v>45731</v>
      </c>
      <c r="AB199" t="inlineStr">
        <is>
          <t xml:space="preserve">عبيدة محمد بلال محسن السباعي </t>
        </is>
      </c>
      <c r="AC199" s="20" t="n">
        <v>45639</v>
      </c>
      <c r="AD199" t="n">
        <v>0</v>
      </c>
      <c r="AE199" t="n">
        <v>0</v>
      </c>
      <c r="AG199" t="n">
        <v>0</v>
      </c>
    </row>
    <row r="200">
      <c r="A200" t="inlineStr">
        <is>
          <t>CAC</t>
        </is>
      </c>
      <c r="B200" t="inlineStr">
        <is>
          <t>RM</t>
        </is>
      </c>
      <c r="C200" t="inlineStr">
        <is>
          <t>RM.CAC.00007</t>
        </is>
      </c>
      <c r="D200" t="inlineStr">
        <is>
          <t>Cocoa Butter-Indian sample</t>
        </is>
      </c>
      <c r="E200" t="n">
        <v>25</v>
      </c>
      <c r="F200" t="n">
        <v>724.9799</v>
      </c>
      <c r="G200" t="inlineStr">
        <is>
          <t>801, 801, 801</t>
        </is>
      </c>
      <c r="H200" t="n">
        <v>0</v>
      </c>
      <c r="I200" t="n">
        <v>0</v>
      </c>
      <c r="J200" t="n">
        <v>0</v>
      </c>
      <c r="K200" t="n">
        <v>0</v>
      </c>
      <c r="L200" t="n">
        <v>0</v>
      </c>
      <c r="M200" t="n">
        <v>0</v>
      </c>
      <c r="N200" t="n">
        <v>0</v>
      </c>
      <c r="O200" t="n">
        <v>0</v>
      </c>
      <c r="P200" t="n">
        <v>0</v>
      </c>
      <c r="Q200" t="n">
        <v>-25</v>
      </c>
      <c r="R200" t="n">
        <v>0</v>
      </c>
      <c r="S200" t="n">
        <v>-25</v>
      </c>
      <c r="T200" t="n">
        <v>0</v>
      </c>
      <c r="U200" t="n">
        <v>0</v>
      </c>
      <c r="V200" t="n">
        <v>28.9992</v>
      </c>
      <c r="W200" t="n">
        <v>0</v>
      </c>
      <c r="X200" t="n">
        <v>0</v>
      </c>
      <c r="Y200" t="n">
        <v>0</v>
      </c>
      <c r="Z200" t="n">
        <v>0</v>
      </c>
      <c r="AA200" s="20" t="n">
        <v>45838</v>
      </c>
      <c r="AB200" t="inlineStr">
        <is>
          <t>SAMPLES.04/2025</t>
        </is>
      </c>
      <c r="AC200" s="20" t="n">
        <v>46104</v>
      </c>
      <c r="AD200" t="n">
        <v>0</v>
      </c>
      <c r="AE200" t="n">
        <v>0</v>
      </c>
      <c r="AG200" t="n">
        <v>0</v>
      </c>
    </row>
    <row r="201">
      <c r="A201" t="inlineStr">
        <is>
          <t>CAC</t>
        </is>
      </c>
      <c r="B201" t="inlineStr">
        <is>
          <t>RM</t>
        </is>
      </c>
      <c r="C201" t="inlineStr">
        <is>
          <t>RM.CAC.00008</t>
        </is>
      </c>
      <c r="D201" t="inlineStr">
        <is>
          <t>Cocoa Mass</t>
        </is>
      </c>
      <c r="E201" t="n">
        <v>146079.4948</v>
      </c>
      <c r="F201" t="n">
        <v>1366856.5015</v>
      </c>
      <c r="G201" t="inlineStr">
        <is>
          <t>112, 105, 107, 110, 101, 103, 104, 106, 108, 102, 201, 203, 402, 405, 701, 403, 401, 301, 101, 110, 105, 9112, 401, 801, 403, 405, 102, 408, 9102, 9403, 102, 9401, 103, 9408, 9401, 9108, 108, 9405, 9403, 409, 9405, 499, 9108, 9409, 9103, 9102, 9402, 112, 409, 9112, 408, 9110, 203, 301, 108, 9409, 104, 112, 107, 106, 9408, 201, 402, 403, 401, 405, 408, 499, 701, 409, 9108, 9110, 801, 9112, 9102, 9401, 9402, 9405, 9408, 9103, 9403, 9409</t>
        </is>
      </c>
      <c r="H201" t="n">
        <v>25</v>
      </c>
      <c r="I201" t="n">
        <v>0</v>
      </c>
      <c r="J201" t="n">
        <v>0</v>
      </c>
      <c r="K201" t="n">
        <v>0</v>
      </c>
      <c r="L201" t="n">
        <v>0</v>
      </c>
      <c r="M201" t="n">
        <v>25</v>
      </c>
      <c r="N201" t="n">
        <v>0</v>
      </c>
      <c r="O201" t="n">
        <v>0</v>
      </c>
      <c r="P201" t="n">
        <v>0</v>
      </c>
      <c r="Q201" t="n">
        <v>-8144.323</v>
      </c>
      <c r="R201" t="n">
        <v>0</v>
      </c>
      <c r="S201" t="n">
        <v>-8144.323</v>
      </c>
      <c r="T201" t="n">
        <v>137960.1718</v>
      </c>
      <c r="U201" t="n">
        <v>1281806.5123</v>
      </c>
      <c r="V201" t="n">
        <v>9.2235</v>
      </c>
      <c r="W201" t="n">
        <v>39883.4676</v>
      </c>
      <c r="X201" t="n">
        <v>84329.1254</v>
      </c>
      <c r="Y201" t="n">
        <v>132575.1244</v>
      </c>
      <c r="Z201" t="n">
        <v>188283.3764</v>
      </c>
      <c r="AA201" s="20" t="n">
        <v>46061</v>
      </c>
      <c r="AB201" t="inlineStr">
        <is>
          <t>COCOA MASS.02/2026</t>
        </is>
      </c>
      <c r="AC201" s="20" t="n">
        <v>46112</v>
      </c>
      <c r="AD201" t="n">
        <v>14730.5693</v>
      </c>
      <c r="AE201" t="n">
        <v>15690.2813</v>
      </c>
      <c r="AF201" t="inlineStr">
        <is>
          <t>8:23</t>
        </is>
      </c>
      <c r="AG201" t="n">
        <v>655.439</v>
      </c>
    </row>
    <row r="202">
      <c r="A202" t="inlineStr">
        <is>
          <t>CAC</t>
        </is>
      </c>
      <c r="B202" t="inlineStr">
        <is>
          <t>RM</t>
        </is>
      </c>
      <c r="C202" t="inlineStr">
        <is>
          <t>RM.CAC.00009</t>
        </is>
      </c>
      <c r="D202" t="inlineStr">
        <is>
          <t>Cocoa Mass Th</t>
        </is>
      </c>
      <c r="V202" t="n">
        <v>0</v>
      </c>
      <c r="W202" t="n">
        <v>0</v>
      </c>
      <c r="X202" t="n">
        <v>0</v>
      </c>
      <c r="Y202" t="n">
        <v>0</v>
      </c>
      <c r="Z202" t="n">
        <v>0</v>
      </c>
      <c r="AA202" s="20" t="n">
        <v>2</v>
      </c>
      <c r="AC202" s="20" t="n">
        <v>2</v>
      </c>
      <c r="AD202" t="n">
        <v>0</v>
      </c>
      <c r="AE202" t="n">
        <v>0</v>
      </c>
    </row>
    <row r="203">
      <c r="A203" t="inlineStr">
        <is>
          <t>CAC</t>
        </is>
      </c>
      <c r="B203" t="inlineStr">
        <is>
          <t>RM</t>
        </is>
      </c>
      <c r="C203" t="inlineStr">
        <is>
          <t>RM.CAC.00010</t>
        </is>
      </c>
      <c r="D203" t="inlineStr">
        <is>
          <t>Cocoa Mass</t>
        </is>
      </c>
      <c r="E203" t="n">
        <v>0</v>
      </c>
      <c r="F203" t="n">
        <v>0</v>
      </c>
      <c r="G203" t="inlineStr">
        <is>
          <t>102, 102, 701, 701</t>
        </is>
      </c>
      <c r="H203" t="n">
        <v>0</v>
      </c>
      <c r="I203" t="n">
        <v>0</v>
      </c>
      <c r="J203" t="n">
        <v>0</v>
      </c>
      <c r="K203" t="n">
        <v>0</v>
      </c>
      <c r="L203" t="n">
        <v>0</v>
      </c>
      <c r="M203" t="n">
        <v>0</v>
      </c>
      <c r="N203" t="n">
        <v>0</v>
      </c>
      <c r="O203" t="n">
        <v>0</v>
      </c>
      <c r="P203" t="n">
        <v>0</v>
      </c>
      <c r="Q203" t="n">
        <v>0</v>
      </c>
      <c r="R203" t="n">
        <v>0</v>
      </c>
      <c r="S203" t="n">
        <v>0</v>
      </c>
      <c r="T203" t="n">
        <v>0</v>
      </c>
      <c r="U203" t="n">
        <v>0</v>
      </c>
      <c r="V203" t="n">
        <v>11.1088</v>
      </c>
      <c r="W203" t="n">
        <v>0</v>
      </c>
      <c r="X203" t="n">
        <v>0</v>
      </c>
      <c r="Y203" t="n">
        <v>0</v>
      </c>
      <c r="Z203" t="n">
        <v>0</v>
      </c>
      <c r="AA203" s="20" t="n">
        <v>45477</v>
      </c>
      <c r="AB203" t="inlineStr">
        <is>
          <t>C.MASS.05/2024</t>
        </is>
      </c>
      <c r="AC203" s="20" t="n">
        <v>45452</v>
      </c>
      <c r="AD203" t="n">
        <v>0</v>
      </c>
      <c r="AE203" t="n">
        <v>0</v>
      </c>
      <c r="AG203" t="n">
        <v>0</v>
      </c>
    </row>
    <row r="204">
      <c r="A204" t="inlineStr">
        <is>
          <t>CAC</t>
        </is>
      </c>
      <c r="B204" t="inlineStr">
        <is>
          <t>RM</t>
        </is>
      </c>
      <c r="C204" t="inlineStr">
        <is>
          <t>RM.CAC.00011</t>
        </is>
      </c>
      <c r="D204" t="inlineStr">
        <is>
          <t>Cocoa Mass</t>
        </is>
      </c>
      <c r="E204" t="n">
        <v>0</v>
      </c>
      <c r="F204" t="n">
        <v>0</v>
      </c>
      <c r="G204" t="inlineStr">
        <is>
          <t>102, 102</t>
        </is>
      </c>
      <c r="H204" t="n">
        <v>0</v>
      </c>
      <c r="I204" t="n">
        <v>0</v>
      </c>
      <c r="J204" t="n">
        <v>0</v>
      </c>
      <c r="K204" t="n">
        <v>0</v>
      </c>
      <c r="L204" t="n">
        <v>0</v>
      </c>
      <c r="M204" t="n">
        <v>0</v>
      </c>
      <c r="N204" t="n">
        <v>0</v>
      </c>
      <c r="O204" t="n">
        <v>0</v>
      </c>
      <c r="P204" t="n">
        <v>0</v>
      </c>
      <c r="Q204" t="n">
        <v>0</v>
      </c>
      <c r="R204" t="n">
        <v>0</v>
      </c>
      <c r="S204" t="n">
        <v>0</v>
      </c>
      <c r="T204" t="n">
        <v>0</v>
      </c>
      <c r="U204" t="n">
        <v>0</v>
      </c>
      <c r="V204" t="n">
        <v>18.1699</v>
      </c>
      <c r="W204" t="n">
        <v>0</v>
      </c>
      <c r="X204" t="n">
        <v>0</v>
      </c>
      <c r="Y204" t="n">
        <v>0</v>
      </c>
      <c r="Z204" t="n">
        <v>0</v>
      </c>
      <c r="AA204" s="20" t="n">
        <v>45431</v>
      </c>
      <c r="AB204" t="inlineStr">
        <is>
          <t>C.MASS.01/2024</t>
        </is>
      </c>
      <c r="AC204" s="20" t="n">
        <v>2</v>
      </c>
      <c r="AD204" t="n">
        <v>0</v>
      </c>
      <c r="AE204" t="n">
        <v>0</v>
      </c>
      <c r="AG204" t="n">
        <v>0</v>
      </c>
    </row>
    <row r="205">
      <c r="A205" t="inlineStr">
        <is>
          <t>CAC</t>
        </is>
      </c>
      <c r="B205" t="inlineStr">
        <is>
          <t>RM</t>
        </is>
      </c>
      <c r="C205" t="inlineStr">
        <is>
          <t>RM.CAC.00012</t>
        </is>
      </c>
      <c r="D205" t="inlineStr">
        <is>
          <t>Cocoa Mass</t>
        </is>
      </c>
      <c r="V205" t="n">
        <v>0</v>
      </c>
      <c r="W205" t="n">
        <v>0</v>
      </c>
      <c r="X205" t="n">
        <v>0</v>
      </c>
      <c r="Y205" t="n">
        <v>0</v>
      </c>
      <c r="Z205" t="n">
        <v>0</v>
      </c>
      <c r="AA205" s="20" t="n">
        <v>2</v>
      </c>
      <c r="AC205" s="20" t="n">
        <v>2</v>
      </c>
      <c r="AD205" t="n">
        <v>0</v>
      </c>
      <c r="AE205" t="n">
        <v>0</v>
      </c>
    </row>
    <row r="206">
      <c r="A206" t="inlineStr">
        <is>
          <t>CAC</t>
        </is>
      </c>
      <c r="B206" t="inlineStr">
        <is>
          <t>RM</t>
        </is>
      </c>
      <c r="C206" t="inlineStr">
        <is>
          <t>RM.CAC.00013</t>
        </is>
      </c>
      <c r="D206" t="inlineStr">
        <is>
          <t>Cocoa Mass-Indian samples</t>
        </is>
      </c>
      <c r="E206" t="n">
        <v>25</v>
      </c>
      <c r="F206" t="n">
        <v>655.4391000000001</v>
      </c>
      <c r="G206" t="inlineStr">
        <is>
          <t>801, 801, 801</t>
        </is>
      </c>
      <c r="H206" t="n">
        <v>0</v>
      </c>
      <c r="I206" t="n">
        <v>0</v>
      </c>
      <c r="J206" t="n">
        <v>0</v>
      </c>
      <c r="K206" t="n">
        <v>0</v>
      </c>
      <c r="L206" t="n">
        <v>0</v>
      </c>
      <c r="M206" t="n">
        <v>0</v>
      </c>
      <c r="N206" t="n">
        <v>0</v>
      </c>
      <c r="O206" t="n">
        <v>0</v>
      </c>
      <c r="P206" t="n">
        <v>0</v>
      </c>
      <c r="Q206" t="n">
        <v>-25</v>
      </c>
      <c r="R206" t="n">
        <v>0</v>
      </c>
      <c r="S206" t="n">
        <v>-25</v>
      </c>
      <c r="T206" t="n">
        <v>0</v>
      </c>
      <c r="U206" t="n">
        <v>0</v>
      </c>
      <c r="V206" t="n">
        <v>26.2176</v>
      </c>
      <c r="W206" t="n">
        <v>0</v>
      </c>
      <c r="X206" t="n">
        <v>0</v>
      </c>
      <c r="Y206" t="n">
        <v>0</v>
      </c>
      <c r="Z206" t="n">
        <v>0</v>
      </c>
      <c r="AA206" s="20" t="n">
        <v>45832</v>
      </c>
      <c r="AB206" t="inlineStr">
        <is>
          <t>SAMPLES.01/2025</t>
        </is>
      </c>
      <c r="AC206" s="20" t="n">
        <v>46104</v>
      </c>
      <c r="AD206" t="n">
        <v>0</v>
      </c>
      <c r="AE206" t="n">
        <v>0</v>
      </c>
      <c r="AG206" t="n">
        <v>0</v>
      </c>
    </row>
    <row r="207">
      <c r="A207" t="inlineStr">
        <is>
          <t>CAC</t>
        </is>
      </c>
      <c r="B207" t="inlineStr">
        <is>
          <t>RM</t>
        </is>
      </c>
      <c r="C207" t="inlineStr">
        <is>
          <t>RM.CAC.00014</t>
        </is>
      </c>
      <c r="D207" t="inlineStr">
        <is>
          <t xml:space="preserve">بودرة الكاكاو </t>
        </is>
      </c>
      <c r="E207" t="n">
        <v>14.8</v>
      </c>
      <c r="F207" t="n">
        <v>33.8761</v>
      </c>
      <c r="G207" t="inlineStr">
        <is>
          <t>102, 101, 108, 107, 403, 303, 402, 401, 102, 9403, 9401, 101, 409, 108, 9405, 9404, 9108, 404, 9402, 405, 409, 404, 401, 405, 402, 303, 403, 107, 108, 409, 9108, 9404, 9405, 9401, 9402, 9403</t>
        </is>
      </c>
      <c r="H207" t="n">
        <v>0</v>
      </c>
      <c r="I207" t="n">
        <v>0</v>
      </c>
      <c r="J207" t="n">
        <v>0</v>
      </c>
      <c r="K207" t="n">
        <v>0</v>
      </c>
      <c r="L207" t="n">
        <v>0</v>
      </c>
      <c r="M207" t="n">
        <v>0</v>
      </c>
      <c r="N207" t="n">
        <v>0</v>
      </c>
      <c r="O207" t="n">
        <v>0</v>
      </c>
      <c r="P207" t="n">
        <v>0</v>
      </c>
      <c r="Q207" t="n">
        <v>-14.8</v>
      </c>
      <c r="R207" t="n">
        <v>0</v>
      </c>
      <c r="S207" t="n">
        <v>-14.8</v>
      </c>
      <c r="T207" t="n">
        <v>0</v>
      </c>
      <c r="U207" t="n">
        <v>0</v>
      </c>
      <c r="V207" t="n">
        <v>2.2889</v>
      </c>
      <c r="W207" t="n">
        <v>0</v>
      </c>
      <c r="X207" t="n">
        <v>2</v>
      </c>
      <c r="Y207" t="n">
        <v>2.324</v>
      </c>
      <c r="Z207" t="n">
        <v>151.859</v>
      </c>
      <c r="AA207" s="20" t="n">
        <v>45085</v>
      </c>
      <c r="AB207" t="inlineStr">
        <is>
          <t>OMAN.20/2023</t>
        </is>
      </c>
      <c r="AC207" s="20" t="n">
        <v>46104</v>
      </c>
      <c r="AD207" t="n">
        <v>0.2582</v>
      </c>
      <c r="AE207" t="n">
        <v>12.6549</v>
      </c>
      <c r="AF207" t="inlineStr">
        <is>
          <t>0:0</t>
        </is>
      </c>
      <c r="AG207" t="n">
        <v>0</v>
      </c>
    </row>
    <row r="208">
      <c r="A208" t="inlineStr">
        <is>
          <t>CAC</t>
        </is>
      </c>
      <c r="B208" t="inlineStr">
        <is>
          <t>RM</t>
        </is>
      </c>
      <c r="C208" t="inlineStr">
        <is>
          <t>RM.CAC.00015</t>
        </is>
      </c>
      <c r="D208" t="inlineStr">
        <is>
          <t>Cocoa Powder  S83</t>
        </is>
      </c>
      <c r="E208" t="n">
        <v>48276.9872</v>
      </c>
      <c r="F208" t="n">
        <v>295379.7059</v>
      </c>
      <c r="G208" t="inlineStr">
        <is>
          <t>301, 401, 404, 403, 303, 101, 401, 105, 9403, 405, 107, 9112, 112, 9408, 108, 9601, 499, 9108, 801, 601, 9112, 405, 408, 9401, 9402, 9601, 9301, 9405, 9408, 9404, 9403, 112, 107, 103, 105, 101, 102, 108, 401, 301, 403, 303, 601, 801, 405, 408, 9112, 404, 499, 9108, 9301, 9402, 301, 9403, 9405, 9405, 108, 9601, 103, 403, 103, 9401, 408, 102, 9408, 601, 9108, 9401, 112, 9404</t>
        </is>
      </c>
      <c r="H208" t="n">
        <v>0</v>
      </c>
      <c r="I208" t="n">
        <v>0</v>
      </c>
      <c r="J208" t="n">
        <v>0</v>
      </c>
      <c r="K208" t="n">
        <v>0</v>
      </c>
      <c r="L208" t="n">
        <v>0</v>
      </c>
      <c r="M208" t="n">
        <v>0</v>
      </c>
      <c r="N208" t="n">
        <v>0</v>
      </c>
      <c r="O208" t="n">
        <v>-1875</v>
      </c>
      <c r="P208" t="n">
        <v>0</v>
      </c>
      <c r="Q208" t="n">
        <v>-45460.5331</v>
      </c>
      <c r="R208" t="n">
        <v>0</v>
      </c>
      <c r="S208" t="n">
        <v>-47335.5331</v>
      </c>
      <c r="T208" t="n">
        <v>941.4541</v>
      </c>
      <c r="U208" t="n">
        <v>5750.9596</v>
      </c>
      <c r="V208" t="n">
        <v>6.1005</v>
      </c>
      <c r="W208" t="n">
        <v>53249.4299</v>
      </c>
      <c r="X208" t="n">
        <v>59402.4109</v>
      </c>
      <c r="Y208" t="n">
        <v>59402.4109</v>
      </c>
      <c r="Z208" t="n">
        <v>59411.2999</v>
      </c>
      <c r="AA208" s="20" t="n">
        <v>45960</v>
      </c>
      <c r="AB208" t="inlineStr">
        <is>
          <t>COCOA S83.04/2025</t>
        </is>
      </c>
      <c r="AC208" s="20" t="n">
        <v>46112</v>
      </c>
      <c r="AD208" t="n">
        <v>6600.2678</v>
      </c>
      <c r="AE208" t="n">
        <v>4950.9416</v>
      </c>
      <c r="AF208" t="inlineStr">
        <is>
          <t>0:5</t>
        </is>
      </c>
      <c r="AG208" t="n">
        <v>0</v>
      </c>
    </row>
    <row r="209">
      <c r="A209" t="inlineStr">
        <is>
          <t>CAC</t>
        </is>
      </c>
      <c r="B209" t="inlineStr">
        <is>
          <t>RM</t>
        </is>
      </c>
      <c r="C209" t="inlineStr">
        <is>
          <t>RM.CAC.00016</t>
        </is>
      </c>
      <c r="D209" t="inlineStr">
        <is>
          <t>Cocoa Powder Dark</t>
        </is>
      </c>
      <c r="E209" t="n">
        <v>1093.1544</v>
      </c>
      <c r="F209" t="n">
        <v>3223.5858</v>
      </c>
      <c r="G209" t="inlineStr">
        <is>
          <t>101, 9401, 9403, 405, 112, 9408, 107, 9112, 401, 108, 104, 201, 301, 402, 403, 404, 204, 9408, 9405, 9404, 9403, 9401, 9402, 9108, 9204, 9112, 801, 499, 401, 408, 405, 101, 102, 108, 103, 112, 104, 201, 107, 301, 403, 204, 402, 401, 108, 9405, 102, 9403, 9405, 103, 403, 408, 9108, 9408, 112, 9404, 9401, 9108, 499, 9204, 9402, 405, 801, 9112, 408, 404</t>
        </is>
      </c>
      <c r="H209" t="n">
        <v>0</v>
      </c>
      <c r="I209" t="n">
        <v>0</v>
      </c>
      <c r="J209" t="n">
        <v>0</v>
      </c>
      <c r="K209" t="n">
        <v>0</v>
      </c>
      <c r="L209" t="n">
        <v>0</v>
      </c>
      <c r="M209" t="n">
        <v>0</v>
      </c>
      <c r="N209" t="n">
        <v>0</v>
      </c>
      <c r="O209" t="n">
        <v>0</v>
      </c>
      <c r="P209" t="n">
        <v>0</v>
      </c>
      <c r="Q209" t="n">
        <v>-426.118</v>
      </c>
      <c r="R209" t="n">
        <v>0</v>
      </c>
      <c r="S209" t="n">
        <v>-426.118</v>
      </c>
      <c r="T209" t="n">
        <v>667.0364</v>
      </c>
      <c r="U209" t="n">
        <v>1967.013</v>
      </c>
      <c r="V209" t="n">
        <v>5.1503</v>
      </c>
      <c r="W209" t="n">
        <v>1753.5032</v>
      </c>
      <c r="X209" t="n">
        <v>3745.3992</v>
      </c>
      <c r="Y209" t="n">
        <v>4934.3802</v>
      </c>
      <c r="Z209" t="n">
        <v>7089.9622</v>
      </c>
      <c r="AA209" s="20" t="n">
        <v>44811</v>
      </c>
      <c r="AB209" t="inlineStr">
        <is>
          <t>Cocoa Powder.18/2022</t>
        </is>
      </c>
      <c r="AC209" s="20" t="n">
        <v>46112</v>
      </c>
      <c r="AD209" t="n">
        <v>548.2644</v>
      </c>
      <c r="AE209" t="n">
        <v>590.8301</v>
      </c>
      <c r="AF209" t="inlineStr">
        <is>
          <t>1:3</t>
        </is>
      </c>
      <c r="AG209" t="n">
        <v>0</v>
      </c>
    </row>
    <row r="210">
      <c r="A210" t="inlineStr">
        <is>
          <t>CAC</t>
        </is>
      </c>
      <c r="B210" t="inlineStr">
        <is>
          <t>RM</t>
        </is>
      </c>
      <c r="C210" t="inlineStr">
        <is>
          <t>RM.CAC.00017</t>
        </is>
      </c>
      <c r="D210" t="inlineStr">
        <is>
          <t xml:space="preserve">Cocoa Powder Olam S82 </t>
        </is>
      </c>
      <c r="E210" t="n">
        <v>64.5282</v>
      </c>
      <c r="F210" t="n">
        <v>186.2718</v>
      </c>
      <c r="G210" t="inlineStr">
        <is>
          <t>102, 9605, 101, 9401, 9405, 9403, 605, 9112, 9402, 499, 9108, 102, 101, 108, 104, 112, 107, 405, 402, 401, 605, 301, 403, 605, 9112, 499, 9108, 9402, 9401, 9403, 9605, 9405, 403, 402, 401, 405, 104, 107, 112, 301, 108</t>
        </is>
      </c>
      <c r="H210" t="n">
        <v>0</v>
      </c>
      <c r="I210" t="n">
        <v>0</v>
      </c>
      <c r="J210" t="n">
        <v>0</v>
      </c>
      <c r="K210" t="n">
        <v>0</v>
      </c>
      <c r="L210" t="n">
        <v>0</v>
      </c>
      <c r="M210" t="n">
        <v>0</v>
      </c>
      <c r="N210" t="n">
        <v>0</v>
      </c>
      <c r="O210" t="n">
        <v>0</v>
      </c>
      <c r="P210" t="n">
        <v>0</v>
      </c>
      <c r="Q210" t="n">
        <v>0</v>
      </c>
      <c r="R210" t="n">
        <v>-0.0002</v>
      </c>
      <c r="S210" t="n">
        <v>-0.0002</v>
      </c>
      <c r="T210" t="n">
        <v>64.52800000000001</v>
      </c>
      <c r="U210" t="n">
        <v>186.2712</v>
      </c>
      <c r="V210" t="n">
        <v>2.8867</v>
      </c>
      <c r="W210" t="n">
        <v>0</v>
      </c>
      <c r="X210" t="n">
        <v>3.869</v>
      </c>
      <c r="Y210" t="n">
        <v>4017.9484</v>
      </c>
      <c r="Z210" t="n">
        <v>48131.0078</v>
      </c>
      <c r="AA210" s="20" t="n">
        <v>45102</v>
      </c>
      <c r="AB210" t="inlineStr">
        <is>
          <t>C.POWDER.08/2023</t>
        </is>
      </c>
      <c r="AC210" s="20" t="n">
        <v>45972</v>
      </c>
      <c r="AD210" t="n">
        <v>446.4387</v>
      </c>
      <c r="AE210" t="n">
        <v>4010.9173</v>
      </c>
      <c r="AF210" t="inlineStr">
        <is>
          <t>0:0</t>
        </is>
      </c>
      <c r="AG210" t="n">
        <v>0</v>
      </c>
    </row>
    <row r="211">
      <c r="A211" t="inlineStr">
        <is>
          <t>CAC</t>
        </is>
      </c>
      <c r="B211" t="inlineStr">
        <is>
          <t>RM</t>
        </is>
      </c>
      <c r="C211" t="inlineStr">
        <is>
          <t>RM.CAC.00018</t>
        </is>
      </c>
      <c r="D211" t="inlineStr">
        <is>
          <t>Cocoa Powder Nederland PN112</t>
        </is>
      </c>
      <c r="V211" t="n">
        <v>0</v>
      </c>
      <c r="W211" t="n">
        <v>0</v>
      </c>
      <c r="X211" t="n">
        <v>0</v>
      </c>
      <c r="Y211" t="n">
        <v>0</v>
      </c>
      <c r="Z211" t="n">
        <v>0</v>
      </c>
      <c r="AA211" s="20" t="n">
        <v>2</v>
      </c>
      <c r="AC211" s="20" t="n">
        <v>2</v>
      </c>
      <c r="AD211" t="n">
        <v>0</v>
      </c>
      <c r="AE211" t="n">
        <v>0</v>
      </c>
    </row>
    <row r="212">
      <c r="A212" t="inlineStr">
        <is>
          <t>CAC</t>
        </is>
      </c>
      <c r="B212" t="inlineStr">
        <is>
          <t>RM</t>
        </is>
      </c>
      <c r="C212" t="inlineStr">
        <is>
          <t>RM.CAC.00019</t>
        </is>
      </c>
      <c r="D212" t="inlineStr">
        <is>
          <t xml:space="preserve">Natural Cocoa Powder </t>
        </is>
      </c>
      <c r="E212" t="n">
        <v>183750.3691</v>
      </c>
      <c r="F212" t="n">
        <v>1107442.9471</v>
      </c>
      <c r="G212" t="inlineStr">
        <is>
          <t>801, 409, 405, 601, 602, 9112, 408, 9110, 9301, 499, 9402, 9108, 9102, 9401, 112, 9409, 801, 110, 401, 101, 105, 9403, 103, 104, 102, 9401, 103, 408, 9103, 9104, 403, 9102, 405, 102, 9601, 409, 9405, 108, 9405, 9403, 9406, 9408, 601, 110, 9108, 112, 105, 110, 101, 108, 102, 107, 103, 104, 201, 403, 301, 303, 605, 401, 406, 402, 701, 501, 801, 9110, 9108, 9112, 9102, 605, 499, 409, 601, 701, 9401, 9601, 9402, 9301, 9103, 9104, 9408, 9405, 9409, 9403, 9406, 301, 108, 201, 9601, 104, 107, 9112, 9409, 9408, 112, 402, 403, 303, 401, 406, 405, 602, 501, 408</t>
        </is>
      </c>
      <c r="H212" t="n">
        <v>7340.779</v>
      </c>
      <c r="I212" t="n">
        <v>0</v>
      </c>
      <c r="J212" t="n">
        <v>1674.277</v>
      </c>
      <c r="K212" t="n">
        <v>0</v>
      </c>
      <c r="L212" t="n">
        <v>0</v>
      </c>
      <c r="M212" t="n">
        <v>9015.056</v>
      </c>
      <c r="N212" t="n">
        <v>0</v>
      </c>
      <c r="O212" t="n">
        <v>0</v>
      </c>
      <c r="P212" t="n">
        <v>-1276.097</v>
      </c>
      <c r="Q212" t="n">
        <v>-45927.922</v>
      </c>
      <c r="R212" t="n">
        <v>0</v>
      </c>
      <c r="S212" t="n">
        <v>-47204.019</v>
      </c>
      <c r="T212" t="n">
        <v>145561.4061</v>
      </c>
      <c r="U212" t="n">
        <v>863985.4118</v>
      </c>
      <c r="V212" t="n">
        <v>3.5882</v>
      </c>
      <c r="W212" t="n">
        <v>102370.5852</v>
      </c>
      <c r="X212" t="n">
        <v>115791.9652</v>
      </c>
      <c r="Y212" t="n">
        <v>132039.5612</v>
      </c>
      <c r="Z212" t="n">
        <v>288687.1314</v>
      </c>
      <c r="AA212" s="20" t="n">
        <v>46061</v>
      </c>
      <c r="AB212" t="inlineStr">
        <is>
          <t>م . فحص عينات</t>
        </is>
      </c>
      <c r="AC212" s="20" t="n">
        <v>46112</v>
      </c>
      <c r="AD212" t="n">
        <v>14671.0623</v>
      </c>
      <c r="AE212" t="n">
        <v>24057.2609</v>
      </c>
      <c r="AF212" t="inlineStr">
        <is>
          <t>6:1</t>
        </is>
      </c>
      <c r="AG212" t="n">
        <v>31113.976</v>
      </c>
    </row>
    <row r="213">
      <c r="A213" t="inlineStr">
        <is>
          <t>CAC</t>
        </is>
      </c>
      <c r="B213" t="inlineStr">
        <is>
          <t>RM</t>
        </is>
      </c>
      <c r="C213" t="inlineStr">
        <is>
          <t>RM.CAC.00020</t>
        </is>
      </c>
      <c r="D213" t="inlineStr">
        <is>
          <t xml:space="preserve">بودرة الكاكو </t>
        </is>
      </c>
      <c r="E213" t="n">
        <v>0</v>
      </c>
      <c r="F213" t="n">
        <v>0</v>
      </c>
      <c r="G213" t="inlineStr">
        <is>
          <t>204, 201, 102, 204, 201, 102</t>
        </is>
      </c>
      <c r="H213" t="n">
        <v>0</v>
      </c>
      <c r="I213" t="n">
        <v>0</v>
      </c>
      <c r="J213" t="n">
        <v>0</v>
      </c>
      <c r="K213" t="n">
        <v>0</v>
      </c>
      <c r="L213" t="n">
        <v>0</v>
      </c>
      <c r="M213" t="n">
        <v>0</v>
      </c>
      <c r="N213" t="n">
        <v>0</v>
      </c>
      <c r="O213" t="n">
        <v>0</v>
      </c>
      <c r="P213" t="n">
        <v>0</v>
      </c>
      <c r="Q213" t="n">
        <v>0</v>
      </c>
      <c r="R213" t="n">
        <v>0</v>
      </c>
      <c r="S213" t="n">
        <v>0</v>
      </c>
      <c r="T213" t="n">
        <v>0</v>
      </c>
      <c r="U213" t="n">
        <v>0</v>
      </c>
      <c r="V213" t="n">
        <v>2.9489</v>
      </c>
      <c r="W213" t="n">
        <v>0</v>
      </c>
      <c r="X213" t="n">
        <v>0</v>
      </c>
      <c r="Y213" t="n">
        <v>1000</v>
      </c>
      <c r="Z213" t="n">
        <v>1000</v>
      </c>
      <c r="AA213" s="20" t="n">
        <v>44562</v>
      </c>
      <c r="AB213" t="inlineStr">
        <is>
          <t>Cocoa Podwer.03/2022</t>
        </is>
      </c>
      <c r="AC213" s="20" t="n">
        <v>45924</v>
      </c>
      <c r="AD213" t="n">
        <v>111.1111</v>
      </c>
      <c r="AE213" t="n">
        <v>83.33329999999999</v>
      </c>
      <c r="AF213" t="inlineStr">
        <is>
          <t>0:0</t>
        </is>
      </c>
      <c r="AG213" t="n">
        <v>0</v>
      </c>
    </row>
    <row r="214">
      <c r="A214" t="inlineStr">
        <is>
          <t>CAC</t>
        </is>
      </c>
      <c r="B214" t="inlineStr">
        <is>
          <t>RM</t>
        </is>
      </c>
      <c r="C214" t="inlineStr">
        <is>
          <t>RM.CAC.00021</t>
        </is>
      </c>
      <c r="D214" t="inlineStr">
        <is>
          <t>Cocoa Powder DB400</t>
        </is>
      </c>
      <c r="E214" t="n">
        <v>0</v>
      </c>
      <c r="F214" t="n">
        <v>0</v>
      </c>
      <c r="G214" t="inlineStr">
        <is>
          <t>403, 401, 301, 405, 108, 102, 101, 9401, 9108, 9402, 9405, 102, 101, 9405, 9108, 9401, 9402, 405, 401, 403, 108, 301</t>
        </is>
      </c>
      <c r="H214" t="n">
        <v>0</v>
      </c>
      <c r="I214" t="n">
        <v>0</v>
      </c>
      <c r="J214" t="n">
        <v>0</v>
      </c>
      <c r="K214" t="n">
        <v>0</v>
      </c>
      <c r="L214" t="n">
        <v>0</v>
      </c>
      <c r="M214" t="n">
        <v>0</v>
      </c>
      <c r="N214" t="n">
        <v>0</v>
      </c>
      <c r="O214" t="n">
        <v>0</v>
      </c>
      <c r="P214" t="n">
        <v>0</v>
      </c>
      <c r="Q214" t="n">
        <v>0</v>
      </c>
      <c r="R214" t="n">
        <v>0</v>
      </c>
      <c r="S214" t="n">
        <v>0</v>
      </c>
      <c r="T214" t="n">
        <v>0</v>
      </c>
      <c r="U214" t="n">
        <v>0</v>
      </c>
      <c r="V214" t="n">
        <v>2.8659</v>
      </c>
      <c r="W214" t="n">
        <v>0</v>
      </c>
      <c r="X214" t="n">
        <v>0</v>
      </c>
      <c r="Y214" t="n">
        <v>0</v>
      </c>
      <c r="Z214" t="n">
        <v>21.446</v>
      </c>
      <c r="AA214" s="20" t="n">
        <v>44930</v>
      </c>
      <c r="AB214" t="inlineStr">
        <is>
          <t>C.Powder.01/2023</t>
        </is>
      </c>
      <c r="AC214" s="20" t="n">
        <v>45829</v>
      </c>
      <c r="AD214" t="n">
        <v>0</v>
      </c>
      <c r="AE214" t="n">
        <v>1.7871</v>
      </c>
      <c r="AF214" t="inlineStr">
        <is>
          <t>0:0</t>
        </is>
      </c>
      <c r="AG214" t="n">
        <v>0</v>
      </c>
    </row>
    <row r="215">
      <c r="A215" t="inlineStr">
        <is>
          <t>CAC</t>
        </is>
      </c>
      <c r="B215" t="inlineStr">
        <is>
          <t>RM</t>
        </is>
      </c>
      <c r="C215" t="inlineStr">
        <is>
          <t>RM.CAC.00022</t>
        </is>
      </c>
      <c r="D215" t="inlineStr">
        <is>
          <t>Cocoa Powder DS200</t>
        </is>
      </c>
      <c r="E215" t="n">
        <v>12.56</v>
      </c>
      <c r="F215" t="n">
        <v>43.4209</v>
      </c>
      <c r="G215" t="inlineStr">
        <is>
          <t>102, 108, 101, 112, 301, 306, 403, 402, 605, 102, 101, 9403, 9301, 9112, 9402, 9108, 499, 112, 108, 301, 403, 402, 306, 9403, 9301, 9402, 9112, 9108, 605, 499</t>
        </is>
      </c>
      <c r="H215" t="n">
        <v>0</v>
      </c>
      <c r="I215" t="n">
        <v>0</v>
      </c>
      <c r="J215" t="n">
        <v>0</v>
      </c>
      <c r="K215" t="n">
        <v>0</v>
      </c>
      <c r="L215" t="n">
        <v>0</v>
      </c>
      <c r="M215" t="n">
        <v>0</v>
      </c>
      <c r="N215" t="n">
        <v>0</v>
      </c>
      <c r="O215" t="n">
        <v>0</v>
      </c>
      <c r="P215" t="n">
        <v>0</v>
      </c>
      <c r="Q215" t="n">
        <v>0</v>
      </c>
      <c r="R215" t="n">
        <v>0</v>
      </c>
      <c r="S215" t="n">
        <v>0</v>
      </c>
      <c r="T215" t="n">
        <v>12.56</v>
      </c>
      <c r="U215" t="n">
        <v>43.4209</v>
      </c>
      <c r="V215" t="n">
        <v>3.4571</v>
      </c>
      <c r="W215" t="n">
        <v>0</v>
      </c>
      <c r="X215" t="n">
        <v>60.44</v>
      </c>
      <c r="Y215" t="n">
        <v>889.4400000000001</v>
      </c>
      <c r="Z215" t="n">
        <v>894.4400000000001</v>
      </c>
      <c r="AA215" s="20" t="n">
        <v>45062</v>
      </c>
      <c r="AB215" t="inlineStr">
        <is>
          <t>C.POWDER.06/2023</t>
        </is>
      </c>
      <c r="AC215" s="20" t="n">
        <v>45991</v>
      </c>
      <c r="AD215" t="n">
        <v>98.8266</v>
      </c>
      <c r="AE215" t="n">
        <v>74.53660000000001</v>
      </c>
      <c r="AF215" t="inlineStr">
        <is>
          <t>0:5</t>
        </is>
      </c>
      <c r="AG215" t="n">
        <v>0</v>
      </c>
    </row>
    <row r="216">
      <c r="A216" t="inlineStr">
        <is>
          <t>CAC</t>
        </is>
      </c>
      <c r="B216" t="inlineStr">
        <is>
          <t>RM</t>
        </is>
      </c>
      <c r="C216" t="inlineStr">
        <is>
          <t>RM.CAC.00023</t>
        </is>
      </c>
      <c r="D216" t="inlineStr">
        <is>
          <t>مسحوق كاكاو 25 كغ</t>
        </is>
      </c>
      <c r="V216" t="n">
        <v>0</v>
      </c>
      <c r="W216" t="n">
        <v>0</v>
      </c>
      <c r="X216" t="n">
        <v>0</v>
      </c>
      <c r="Y216" t="n">
        <v>0</v>
      </c>
      <c r="Z216" t="n">
        <v>0</v>
      </c>
      <c r="AA216" s="20" t="n">
        <v>2</v>
      </c>
      <c r="AC216" s="20" t="n">
        <v>2</v>
      </c>
      <c r="AD216" t="n">
        <v>0</v>
      </c>
      <c r="AE216" t="n">
        <v>0</v>
      </c>
    </row>
    <row r="217">
      <c r="A217" t="inlineStr">
        <is>
          <t>CAC</t>
        </is>
      </c>
      <c r="B217" t="inlineStr">
        <is>
          <t>RM</t>
        </is>
      </c>
      <c r="C217" t="inlineStr">
        <is>
          <t>RM.CAC.00024</t>
        </is>
      </c>
      <c r="D217" t="inlineStr">
        <is>
          <t>Alkalised Cocoa powder</t>
        </is>
      </c>
      <c r="E217" t="n">
        <v>51751.5063</v>
      </c>
      <c r="F217" t="n">
        <v>325667.5339</v>
      </c>
      <c r="G217" t="inlineStr">
        <is>
          <t>301, 108, 112, 9112, 104, 201, 402, 403, 303, 204, 401, 405, 408, 602, 605, 9402, 9401, 9408, 9301, 9108, 9101, 9204, 9102, 9103, 9112, 801, 499, 701, 601, 9405, 9403, 9605, 101, 401, 110, 102, 403, 408, 9103, 103, 9401, 102, 9403, 103, 9405, 301, 9403, 9405, 108, 405, 9605, 9408, 9108, 110, 601, 9402, 9204, 9112, 408, 9301, 801, 9108, 9102, 499, 9101, 9401, 9103, 112, 101, 102, 108, 112, 103, 104, 201, 303, 405, 601, 602, 701, 402, 605, 301, 204, 401, 403</t>
        </is>
      </c>
      <c r="H217" t="n">
        <v>38095.2839</v>
      </c>
      <c r="I217" t="n">
        <v>0</v>
      </c>
      <c r="J217" t="n">
        <v>271.484</v>
      </c>
      <c r="K217" t="n">
        <v>0</v>
      </c>
      <c r="L217" t="n">
        <v>0</v>
      </c>
      <c r="M217" t="n">
        <v>38366.7679</v>
      </c>
      <c r="N217" t="n">
        <v>0</v>
      </c>
      <c r="O217" t="n">
        <v>0</v>
      </c>
      <c r="P217" t="n">
        <v>-261.19</v>
      </c>
      <c r="Q217" t="n">
        <v>-9083.690399999999</v>
      </c>
      <c r="R217" t="n">
        <v>0</v>
      </c>
      <c r="S217" t="n">
        <v>-9344.8804</v>
      </c>
      <c r="T217" t="n">
        <v>80773.39380000001</v>
      </c>
      <c r="U217" t="n">
        <v>504633.4712</v>
      </c>
      <c r="V217" t="n">
        <v>6.3034</v>
      </c>
      <c r="W217" t="n">
        <v>8188.1314</v>
      </c>
      <c r="X217" t="n">
        <v>78832.68640000001</v>
      </c>
      <c r="Y217" t="n">
        <v>124457.1744</v>
      </c>
      <c r="Z217" t="n">
        <v>124913.9244</v>
      </c>
      <c r="AA217" s="20" t="n">
        <v>46050</v>
      </c>
      <c r="AB217" t="inlineStr">
        <is>
          <t>COCOA POWDER PAD.01/2026</t>
        </is>
      </c>
      <c r="AC217" s="20" t="n">
        <v>46112</v>
      </c>
      <c r="AD217" t="n">
        <v>13828.5749</v>
      </c>
      <c r="AE217" t="n">
        <v>10409.4937</v>
      </c>
      <c r="AF217" t="inlineStr">
        <is>
          <t>7:22</t>
        </is>
      </c>
      <c r="AG217" t="n">
        <v>235999.376</v>
      </c>
    </row>
    <row r="218">
      <c r="A218" t="inlineStr">
        <is>
          <t>CAC</t>
        </is>
      </c>
      <c r="B218" t="inlineStr">
        <is>
          <t>RM</t>
        </is>
      </c>
      <c r="C218" t="inlineStr">
        <is>
          <t>RM.CAC.00025</t>
        </is>
      </c>
      <c r="D218" t="inlineStr">
        <is>
          <t>Alkalised Cocoa powder M50</t>
        </is>
      </c>
      <c r="V218" t="n">
        <v>0</v>
      </c>
      <c r="W218" t="n">
        <v>0</v>
      </c>
      <c r="X218" t="n">
        <v>0</v>
      </c>
      <c r="Y218" t="n">
        <v>0</v>
      </c>
      <c r="Z218" t="n">
        <v>0</v>
      </c>
      <c r="AA218" s="20" t="n">
        <v>2</v>
      </c>
      <c r="AC218" s="20" t="n">
        <v>2</v>
      </c>
      <c r="AD218" t="n">
        <v>0</v>
      </c>
      <c r="AE218" t="n">
        <v>0</v>
      </c>
    </row>
    <row r="219">
      <c r="A219" t="inlineStr">
        <is>
          <t>CAC</t>
        </is>
      </c>
      <c r="B219" t="inlineStr">
        <is>
          <t>RM</t>
        </is>
      </c>
      <c r="C219" t="inlineStr">
        <is>
          <t>RM.CAC.00026</t>
        </is>
      </c>
      <c r="D219" t="inlineStr">
        <is>
          <t>Cocoa Powder Olam S85</t>
        </is>
      </c>
      <c r="E219" t="n">
        <v>17344.4773</v>
      </c>
      <c r="F219" t="n">
        <v>77558.5298</v>
      </c>
      <c r="G219" t="inlineStr">
        <is>
          <t>9403, 9401, 9601, 9405, 9108, 9101, 9201, 801, 9112, 9301, 601, 499, 701, 108, 301, 9112, 401, 201, 112, 9601, 405, 401, 601, 405, 9112, 9201, 801, 9108, 112, 499, 9301, 9405, 108, 405, 101, 101, 9403, 103, 102, 9401, 9101, 601, 102, 9405, 701, 301, 112, 108, 102, 103, 201</t>
        </is>
      </c>
      <c r="H219" t="n">
        <v>1569</v>
      </c>
      <c r="I219" t="n">
        <v>0</v>
      </c>
      <c r="J219" t="n">
        <v>1.386</v>
      </c>
      <c r="K219" t="n">
        <v>0</v>
      </c>
      <c r="L219" t="n">
        <v>0</v>
      </c>
      <c r="M219" t="n">
        <v>1570.386</v>
      </c>
      <c r="N219" t="n">
        <v>0</v>
      </c>
      <c r="O219" t="n">
        <v>0</v>
      </c>
      <c r="P219" t="n">
        <v>-0.473</v>
      </c>
      <c r="Q219" t="n">
        <v>-481.1364</v>
      </c>
      <c r="R219" t="n">
        <v>0</v>
      </c>
      <c r="S219" t="n">
        <v>-481.6094</v>
      </c>
      <c r="T219" t="n">
        <v>18433.2539</v>
      </c>
      <c r="U219" t="n">
        <v>82118.9736</v>
      </c>
      <c r="V219" t="n">
        <v>4.4716</v>
      </c>
      <c r="W219" t="n">
        <v>517.4822</v>
      </c>
      <c r="X219" t="n">
        <v>1042.4822</v>
      </c>
      <c r="Y219" t="n">
        <v>1542.4822</v>
      </c>
      <c r="Z219" t="n">
        <v>1542.4822</v>
      </c>
      <c r="AA219" s="20" t="n">
        <v>45457</v>
      </c>
      <c r="AB219" t="inlineStr">
        <is>
          <t>COCOA S85.01/2024</t>
        </is>
      </c>
      <c r="AC219" s="20" t="n">
        <v>46112</v>
      </c>
      <c r="AD219" t="n">
        <v>171.3869</v>
      </c>
      <c r="AE219" t="n">
        <v>128.5401</v>
      </c>
      <c r="AF219" t="inlineStr">
        <is>
          <t>143:12</t>
        </is>
      </c>
      <c r="AG219" t="n">
        <v>6707.791</v>
      </c>
    </row>
    <row r="220">
      <c r="A220" t="inlineStr">
        <is>
          <t>CAC</t>
        </is>
      </c>
      <c r="B220" t="inlineStr">
        <is>
          <t>RM</t>
        </is>
      </c>
      <c r="C220" t="inlineStr">
        <is>
          <t>RM.CAC.00027</t>
        </is>
      </c>
      <c r="D220" t="inlineStr">
        <is>
          <t>Natural Cocoa Powder PNC</t>
        </is>
      </c>
      <c r="E220" t="n">
        <v>1745.7105</v>
      </c>
      <c r="F220" t="n">
        <v>9503.0195</v>
      </c>
      <c r="G220" t="inlineStr">
        <is>
          <t>801, 9103, 9112, 9102, 9108, 605, 409, 701, 408, 405, 9408, 9605, 9405, 9409, 9403, 9701, 9301, 9401, 9402, 801, 401, 108, 112, 301, 402, 403, 499, 401, 801, 9402, 408, 9112, 405, 409, 9301, 9103, 499, 9102, 9108, 9409, 102, 409, 9605, 9405, 405, 408, 403, 9701, 103, 605, 9403, 9401, 9408, 112, 102, 108, 103, 112, 402, 605, 701, 401, 403, 301</t>
        </is>
      </c>
      <c r="H220" t="n">
        <v>0</v>
      </c>
      <c r="I220" t="n">
        <v>0</v>
      </c>
      <c r="J220" t="n">
        <v>0</v>
      </c>
      <c r="K220" t="n">
        <v>0</v>
      </c>
      <c r="L220" t="n">
        <v>0</v>
      </c>
      <c r="M220" t="n">
        <v>0</v>
      </c>
      <c r="N220" t="n">
        <v>0</v>
      </c>
      <c r="O220" t="n">
        <v>0</v>
      </c>
      <c r="P220" t="n">
        <v>0</v>
      </c>
      <c r="Q220" t="n">
        <v>-1025.979</v>
      </c>
      <c r="R220" t="n">
        <v>-1.02</v>
      </c>
      <c r="S220" t="n">
        <v>-1026.999</v>
      </c>
      <c r="T220" t="n">
        <v>718.7115</v>
      </c>
      <c r="U220" t="n">
        <v>3902.8441</v>
      </c>
      <c r="V220" t="n">
        <v>5.4538</v>
      </c>
      <c r="W220" t="n">
        <v>54336.8728</v>
      </c>
      <c r="X220" t="n">
        <v>189600.3938</v>
      </c>
      <c r="Y220" t="n">
        <v>201327.7598</v>
      </c>
      <c r="Z220" t="n">
        <v>201327.7598</v>
      </c>
      <c r="AA220" s="20" t="n">
        <v>45960</v>
      </c>
      <c r="AB220" t="inlineStr">
        <is>
          <t>NATURAL COCOA PNC.04/2025</t>
        </is>
      </c>
      <c r="AC220" s="20" t="n">
        <v>46104</v>
      </c>
      <c r="AD220" t="n">
        <v>22369.751</v>
      </c>
      <c r="AE220" t="n">
        <v>16777.3133</v>
      </c>
      <c r="AF220" t="inlineStr">
        <is>
          <t>0:1</t>
        </is>
      </c>
      <c r="AG220" t="n">
        <v>0</v>
      </c>
    </row>
    <row r="221">
      <c r="A221" t="inlineStr">
        <is>
          <t>CAC</t>
        </is>
      </c>
      <c r="B221" t="inlineStr">
        <is>
          <t>RM</t>
        </is>
      </c>
      <c r="C221" t="inlineStr">
        <is>
          <t>RM.CAC.00028</t>
        </is>
      </c>
      <c r="D221" t="inlineStr">
        <is>
          <t>Natural Cocoa Powder YMA 153</t>
        </is>
      </c>
      <c r="E221" t="n">
        <v>6595.7929</v>
      </c>
      <c r="F221" t="n">
        <v>26672.5842</v>
      </c>
      <c r="G221" t="inlineStr">
        <is>
          <t>301, 403, 306, 204, 401, 701, 605, 402, 112, 103, 108, 102, 101, 110, 201, 9408, 9401, 9403, 110, 103, 101, 9601, 9405, 9605, 102, 9108, 9102, 499, 9103, 9301, 405, 601, 9112, 408, 9402, 9204, 9110, 401, 306, 499, 403, 402, 204, 301, 112, 108, 110, 201, 9402, 9401, 9601, 9301, 9403, 9405, 9605, 9408, 405, 408, 701, 605, 601, 9108, 9102, 9112, 9110, 9103, 9204</t>
        </is>
      </c>
      <c r="H221" t="n">
        <v>0</v>
      </c>
      <c r="I221" t="n">
        <v>0</v>
      </c>
      <c r="J221" t="n">
        <v>0</v>
      </c>
      <c r="K221" t="n">
        <v>0</v>
      </c>
      <c r="L221" t="n">
        <v>0</v>
      </c>
      <c r="M221" t="n">
        <v>0</v>
      </c>
      <c r="N221" t="n">
        <v>0</v>
      </c>
      <c r="O221" t="n">
        <v>0</v>
      </c>
      <c r="P221" t="n">
        <v>0</v>
      </c>
      <c r="Q221" t="n">
        <v>-6300</v>
      </c>
      <c r="R221" t="n">
        <v>0</v>
      </c>
      <c r="S221" t="n">
        <v>-6300</v>
      </c>
      <c r="T221" t="n">
        <v>295.7929</v>
      </c>
      <c r="U221" t="n">
        <v>1187.2243</v>
      </c>
      <c r="V221" t="n">
        <v>4.0453</v>
      </c>
      <c r="W221" t="n">
        <v>14.929</v>
      </c>
      <c r="X221" t="n">
        <v>1148.242</v>
      </c>
      <c r="Y221" t="n">
        <v>109266.539</v>
      </c>
      <c r="Z221" t="n">
        <v>109266.539</v>
      </c>
      <c r="AA221" s="20" t="n">
        <v>45778</v>
      </c>
      <c r="AB221" t="inlineStr">
        <is>
          <t>COCOA YAMA.11/2025</t>
        </is>
      </c>
      <c r="AC221" s="20" t="n">
        <v>46104</v>
      </c>
      <c r="AD221" t="n">
        <v>12140.7265</v>
      </c>
      <c r="AE221" t="n">
        <v>9105.544900000001</v>
      </c>
      <c r="AF221" t="inlineStr">
        <is>
          <t>0:0</t>
        </is>
      </c>
      <c r="AG221" t="n">
        <v>0</v>
      </c>
    </row>
    <row r="222">
      <c r="A222" t="inlineStr">
        <is>
          <t>CAC</t>
        </is>
      </c>
      <c r="B222" t="inlineStr">
        <is>
          <t>RM</t>
        </is>
      </c>
      <c r="C222" t="inlineStr">
        <is>
          <t>RM.CAC.00029</t>
        </is>
      </c>
      <c r="D222" t="inlineStr">
        <is>
          <t>Natural Cocoa Powder Granada</t>
        </is>
      </c>
      <c r="E222" t="n">
        <v>0</v>
      </c>
      <c r="F222" t="n">
        <v>0</v>
      </c>
      <c r="G222" t="inlineStr">
        <is>
          <t>103, 103</t>
        </is>
      </c>
      <c r="H222" t="n">
        <v>0</v>
      </c>
      <c r="I222" t="n">
        <v>0</v>
      </c>
      <c r="J222" t="n">
        <v>0</v>
      </c>
      <c r="K222" t="n">
        <v>0</v>
      </c>
      <c r="L222" t="n">
        <v>0</v>
      </c>
      <c r="M222" t="n">
        <v>0</v>
      </c>
      <c r="N222" t="n">
        <v>0</v>
      </c>
      <c r="O222" t="n">
        <v>0</v>
      </c>
      <c r="P222" t="n">
        <v>0</v>
      </c>
      <c r="Q222" t="n">
        <v>0</v>
      </c>
      <c r="R222" t="n">
        <v>0</v>
      </c>
      <c r="S222" t="n">
        <v>0</v>
      </c>
      <c r="T222" t="n">
        <v>0</v>
      </c>
      <c r="U222" t="n">
        <v>0</v>
      </c>
      <c r="V222" t="n">
        <v>4.7079</v>
      </c>
      <c r="W222" t="n">
        <v>0</v>
      </c>
      <c r="X222" t="n">
        <v>0</v>
      </c>
      <c r="Y222" t="n">
        <v>0</v>
      </c>
      <c r="Z222" t="n">
        <v>0</v>
      </c>
      <c r="AA222" s="20" t="n">
        <v>45509</v>
      </c>
      <c r="AB222" t="inlineStr">
        <is>
          <t>COCOA POWDER.01/2024</t>
        </is>
      </c>
      <c r="AC222" s="20" t="n">
        <v>2</v>
      </c>
      <c r="AD222" t="n">
        <v>0</v>
      </c>
      <c r="AE222" t="n">
        <v>0</v>
      </c>
      <c r="AG222" t="n">
        <v>0</v>
      </c>
    </row>
    <row r="223">
      <c r="A223" t="inlineStr">
        <is>
          <t>CAC</t>
        </is>
      </c>
      <c r="B223" t="inlineStr">
        <is>
          <t>RM</t>
        </is>
      </c>
      <c r="C223" t="inlineStr">
        <is>
          <t>RM.CAC.00030</t>
        </is>
      </c>
      <c r="D223" t="inlineStr">
        <is>
          <t>Alkalised Cocoa powder CORDOBA</t>
        </is>
      </c>
      <c r="E223" t="n">
        <v>487.804</v>
      </c>
      <c r="F223" t="n">
        <v>2296.5812</v>
      </c>
      <c r="G223" t="inlineStr">
        <is>
          <t>108, 301, 110, 201, 499, 9601, 9108, 9201, 601, 9102, 9103, 9301, 9110, 301, 110, 103, 108, 102, 201, 9108, 499, 9301, 9201, 9102, 9103, 9110, 601, 110, 103, 9601, 102</t>
        </is>
      </c>
      <c r="H223" t="n">
        <v>0</v>
      </c>
      <c r="I223" t="n">
        <v>0</v>
      </c>
      <c r="J223" t="n">
        <v>0</v>
      </c>
      <c r="K223" t="n">
        <v>0</v>
      </c>
      <c r="L223" t="n">
        <v>0</v>
      </c>
      <c r="M223" t="n">
        <v>0</v>
      </c>
      <c r="N223" t="n">
        <v>0</v>
      </c>
      <c r="O223" t="n">
        <v>0</v>
      </c>
      <c r="P223" t="n">
        <v>0</v>
      </c>
      <c r="Q223" t="n">
        <v>-450</v>
      </c>
      <c r="R223" t="n">
        <v>0</v>
      </c>
      <c r="S223" t="n">
        <v>-450</v>
      </c>
      <c r="T223" t="n">
        <v>37.804</v>
      </c>
      <c r="U223" t="n">
        <v>177.9812</v>
      </c>
      <c r="V223" t="n">
        <v>4.708</v>
      </c>
      <c r="W223" t="n">
        <v>2258.9064</v>
      </c>
      <c r="X223" t="n">
        <v>6033.9064</v>
      </c>
      <c r="Y223" t="n">
        <v>7033.9064</v>
      </c>
      <c r="Z223" t="n">
        <v>7033.9064</v>
      </c>
      <c r="AA223" s="20" t="n">
        <v>45509</v>
      </c>
      <c r="AB223" t="inlineStr">
        <is>
          <t>COCOA POWDER.01/2024</t>
        </is>
      </c>
      <c r="AC223" s="20" t="n">
        <v>46104</v>
      </c>
      <c r="AD223" t="n">
        <v>781.5451</v>
      </c>
      <c r="AE223" t="n">
        <v>586.1588</v>
      </c>
      <c r="AF223" t="inlineStr">
        <is>
          <t>0:1</t>
        </is>
      </c>
      <c r="AG223" t="n">
        <v>0</v>
      </c>
    </row>
    <row r="224">
      <c r="A224" t="inlineStr">
        <is>
          <t>CAC</t>
        </is>
      </c>
      <c r="B224" t="inlineStr">
        <is>
          <t>RM</t>
        </is>
      </c>
      <c r="C224" t="inlineStr">
        <is>
          <t>RM.CAC.00031</t>
        </is>
      </c>
      <c r="D224" t="inlineStr">
        <is>
          <t>Alkalised Cocoa powder YMA 609</t>
        </is>
      </c>
      <c r="E224" t="n">
        <v>5</v>
      </c>
      <c r="F224" t="n">
        <v>27.7242</v>
      </c>
      <c r="G224" t="inlineStr">
        <is>
          <t>701, 403, 499, 108, 9402, 601, 9108, 701, 403, 103, 102, 108, 102, 103, 9108, 9402, 499, 601</t>
        </is>
      </c>
      <c r="H224" t="n">
        <v>0</v>
      </c>
      <c r="I224" t="n">
        <v>0</v>
      </c>
      <c r="J224" t="n">
        <v>0</v>
      </c>
      <c r="K224" t="n">
        <v>0</v>
      </c>
      <c r="L224" t="n">
        <v>0</v>
      </c>
      <c r="M224" t="n">
        <v>0</v>
      </c>
      <c r="N224" t="n">
        <v>0</v>
      </c>
      <c r="O224" t="n">
        <v>0</v>
      </c>
      <c r="P224" t="n">
        <v>0</v>
      </c>
      <c r="Q224" t="n">
        <v>0</v>
      </c>
      <c r="R224" t="n">
        <v>0</v>
      </c>
      <c r="S224" t="n">
        <v>0</v>
      </c>
      <c r="T224" t="n">
        <v>5</v>
      </c>
      <c r="U224" t="n">
        <v>27.7242</v>
      </c>
      <c r="V224" t="n">
        <v>5.5448</v>
      </c>
      <c r="W224" t="n">
        <v>0</v>
      </c>
      <c r="X224" t="n">
        <v>0</v>
      </c>
      <c r="Y224" t="n">
        <v>0</v>
      </c>
      <c r="Z224" t="n">
        <v>790</v>
      </c>
      <c r="AA224" s="20" t="n">
        <v>45778</v>
      </c>
      <c r="AB224" t="inlineStr">
        <is>
          <t>COCOA YAMA.11/2025</t>
        </is>
      </c>
      <c r="AC224" s="20" t="n">
        <v>45838</v>
      </c>
      <c r="AD224" t="n">
        <v>0</v>
      </c>
      <c r="AE224" t="n">
        <v>65.83329999999999</v>
      </c>
      <c r="AF224" t="inlineStr">
        <is>
          <t>0:2</t>
        </is>
      </c>
      <c r="AG224" t="n">
        <v>0</v>
      </c>
    </row>
    <row r="225">
      <c r="A225" t="inlineStr">
        <is>
          <t>CAC</t>
        </is>
      </c>
      <c r="B225" t="inlineStr">
        <is>
          <t>RM</t>
        </is>
      </c>
      <c r="C225" t="inlineStr">
        <is>
          <t>RM.CAC.0032</t>
        </is>
      </c>
      <c r="D225" t="inlineStr">
        <is>
          <t>CACAO 90%</t>
        </is>
      </c>
      <c r="E225" t="n">
        <v>14.1</v>
      </c>
      <c r="F225" t="n">
        <v>0</v>
      </c>
      <c r="G225" t="inlineStr">
        <is>
          <t>409, 402, 409, 402</t>
        </is>
      </c>
      <c r="H225" t="n">
        <v>0</v>
      </c>
      <c r="I225" t="n">
        <v>0</v>
      </c>
      <c r="J225" t="n">
        <v>0</v>
      </c>
      <c r="K225" t="n">
        <v>0</v>
      </c>
      <c r="L225" t="n">
        <v>0</v>
      </c>
      <c r="M225" t="n">
        <v>0</v>
      </c>
      <c r="N225" t="n">
        <v>0</v>
      </c>
      <c r="O225" t="n">
        <v>0</v>
      </c>
      <c r="P225" t="n">
        <v>0</v>
      </c>
      <c r="Q225" t="n">
        <v>0</v>
      </c>
      <c r="R225" t="n">
        <v>0</v>
      </c>
      <c r="S225" t="n">
        <v>0</v>
      </c>
      <c r="T225" t="n">
        <v>14.1</v>
      </c>
      <c r="U225" t="n">
        <v>0</v>
      </c>
      <c r="V225" t="n">
        <v>0</v>
      </c>
      <c r="W225" t="n">
        <v>0</v>
      </c>
      <c r="X225" t="n">
        <v>0</v>
      </c>
      <c r="Y225" t="n">
        <v>0</v>
      </c>
      <c r="Z225" t="n">
        <v>0</v>
      </c>
      <c r="AA225" s="20" t="n">
        <v>2</v>
      </c>
      <c r="AC225" s="20" t="n">
        <v>2</v>
      </c>
      <c r="AD225" t="n">
        <v>0</v>
      </c>
      <c r="AE225" t="n">
        <v>0</v>
      </c>
      <c r="AG225" t="n">
        <v>0</v>
      </c>
    </row>
    <row r="226">
      <c r="A226" t="inlineStr">
        <is>
          <t>CAC</t>
        </is>
      </c>
      <c r="B226" t="inlineStr">
        <is>
          <t>RM</t>
        </is>
      </c>
      <c r="C226" t="inlineStr">
        <is>
          <t>RM.CAC.0033</t>
        </is>
      </c>
      <c r="D226" t="inlineStr">
        <is>
          <t>بودرة كاكاو للتغليف</t>
        </is>
      </c>
      <c r="E226" t="n">
        <v>0.05</v>
      </c>
      <c r="F226" t="n">
        <v>1.25</v>
      </c>
      <c r="G226" t="inlineStr">
        <is>
          <t>304, 304</t>
        </is>
      </c>
      <c r="H226" t="n">
        <v>0</v>
      </c>
      <c r="I226" t="n">
        <v>0</v>
      </c>
      <c r="J226" t="n">
        <v>0</v>
      </c>
      <c r="K226" t="n">
        <v>0</v>
      </c>
      <c r="L226" t="n">
        <v>0</v>
      </c>
      <c r="M226" t="n">
        <v>0</v>
      </c>
      <c r="N226" t="n">
        <v>0</v>
      </c>
      <c r="O226" t="n">
        <v>0</v>
      </c>
      <c r="P226" t="n">
        <v>0</v>
      </c>
      <c r="Q226" t="n">
        <v>0</v>
      </c>
      <c r="R226" t="n">
        <v>0</v>
      </c>
      <c r="S226" t="n">
        <v>0</v>
      </c>
      <c r="T226" t="n">
        <v>0.05</v>
      </c>
      <c r="U226" t="n">
        <v>1.25</v>
      </c>
      <c r="V226" t="n">
        <v>25</v>
      </c>
      <c r="W226" t="n">
        <v>4</v>
      </c>
      <c r="X226" t="n">
        <v>4.149</v>
      </c>
      <c r="Y226" t="n">
        <v>4.519</v>
      </c>
      <c r="Z226" t="n">
        <v>4.519</v>
      </c>
      <c r="AA226" s="20" t="n">
        <v>45679</v>
      </c>
      <c r="AB226" t="inlineStr">
        <is>
          <t>شركة الكونية للاستيراد والتصدير</t>
        </is>
      </c>
      <c r="AC226" s="20" t="n">
        <v>46081</v>
      </c>
      <c r="AD226" t="n">
        <v>0.5021</v>
      </c>
      <c r="AE226" t="n">
        <v>0.3765</v>
      </c>
      <c r="AF226" t="inlineStr">
        <is>
          <t>0:3</t>
        </is>
      </c>
      <c r="AG226" t="n">
        <v>0</v>
      </c>
    </row>
    <row r="227">
      <c r="A227" t="inlineStr">
        <is>
          <t>CAC</t>
        </is>
      </c>
      <c r="B227" t="inlineStr">
        <is>
          <t>RM</t>
        </is>
      </c>
      <c r="C227" t="inlineStr">
        <is>
          <t>RM.CAC.0034</t>
        </is>
      </c>
      <c r="D227" t="inlineStr">
        <is>
          <t>Alkalised Cocoa powder YMA 631</t>
        </is>
      </c>
      <c r="V227" t="n">
        <v>0</v>
      </c>
      <c r="W227" t="n">
        <v>0</v>
      </c>
      <c r="X227" t="n">
        <v>0</v>
      </c>
      <c r="Y227" t="n">
        <v>0</v>
      </c>
      <c r="Z227" t="n">
        <v>0</v>
      </c>
      <c r="AA227" s="20" t="n">
        <v>2</v>
      </c>
      <c r="AC227" s="20" t="n">
        <v>2</v>
      </c>
      <c r="AD227" t="n">
        <v>0</v>
      </c>
      <c r="AE227" t="n">
        <v>0</v>
      </c>
    </row>
    <row r="228">
      <c r="A228" t="inlineStr">
        <is>
          <t>CAC</t>
        </is>
      </c>
      <c r="B228" t="inlineStr">
        <is>
          <t>RM</t>
        </is>
      </c>
      <c r="C228" t="inlineStr">
        <is>
          <t>RM.CAC.0035</t>
        </is>
      </c>
      <c r="D228" t="inlineStr">
        <is>
          <t>Alkalised Cocoa powder YMA 631</t>
        </is>
      </c>
      <c r="V228" t="n">
        <v>0</v>
      </c>
      <c r="W228" t="n">
        <v>0</v>
      </c>
      <c r="X228" t="n">
        <v>0</v>
      </c>
      <c r="Y228" t="n">
        <v>0</v>
      </c>
      <c r="Z228" t="n">
        <v>0</v>
      </c>
      <c r="AA228" s="20" t="n">
        <v>2</v>
      </c>
      <c r="AC228" s="20" t="n">
        <v>2</v>
      </c>
      <c r="AD228" t="n">
        <v>0</v>
      </c>
      <c r="AE228" t="n">
        <v>0</v>
      </c>
    </row>
    <row r="229">
      <c r="A229" t="inlineStr">
        <is>
          <t>CAC</t>
        </is>
      </c>
      <c r="B229" t="inlineStr">
        <is>
          <t>RM</t>
        </is>
      </c>
      <c r="C229" t="inlineStr">
        <is>
          <t>RM.CAC.0036</t>
        </is>
      </c>
      <c r="D229" t="inlineStr">
        <is>
          <t>Alkalised Cocoa powder PADB112</t>
        </is>
      </c>
      <c r="V229" t="n">
        <v>0</v>
      </c>
      <c r="W229" t="n">
        <v>0</v>
      </c>
      <c r="X229" t="n">
        <v>0</v>
      </c>
      <c r="Y229" t="n">
        <v>0</v>
      </c>
      <c r="Z229" t="n">
        <v>0</v>
      </c>
      <c r="AA229" s="20" t="n">
        <v>2</v>
      </c>
      <c r="AC229" s="20" t="n">
        <v>2</v>
      </c>
      <c r="AD229" t="n">
        <v>0</v>
      </c>
      <c r="AE229" t="n">
        <v>0</v>
      </c>
    </row>
    <row r="230">
      <c r="A230" t="inlineStr">
        <is>
          <t>CAL</t>
        </is>
      </c>
      <c r="B230" t="inlineStr">
        <is>
          <t>RM</t>
        </is>
      </c>
      <c r="C230" t="inlineStr">
        <is>
          <t>RM.CAL.0001</t>
        </is>
      </c>
      <c r="D230" t="inlineStr">
        <is>
          <t>Milk Chocolate Callets in 1 ton bag</t>
        </is>
      </c>
      <c r="E230" t="n">
        <v>256338.3725</v>
      </c>
      <c r="F230" t="n">
        <v>1270842.5373</v>
      </c>
      <c r="G230" t="inlineStr">
        <is>
          <t>103, 102, 101, 108, 112, 111, 304, 301, 403, 306, 204, 701, 402, 605, 401, 9405, 102, 9403, 301, 9111, 605, 9108, 111, 9401, 9408, 9304, 408, 103, 403, 9403, 101, 405, 108, 409, 9405, 9605, 9301, 499, 9101, 112, 9409, 9108, 9103, 801, 9111, 9112, 408, 9402, 9204, 405, 601, 409, 401, 405, 403, 204, 402, 306, 304, 499, 111, 112, 9409, 9408, 401, 9112, 301, 108, 701, 408, 601, 605, 409, 9301, 9111, 9103, 9112, 801, 9101, 9108, 9204, 9405, 9605, 9408, 9401, 9402, 9304, 9403, 9409</t>
        </is>
      </c>
      <c r="H230" t="n">
        <v>0</v>
      </c>
      <c r="I230" t="n">
        <v>0</v>
      </c>
      <c r="J230" t="n">
        <v>484.326</v>
      </c>
      <c r="K230" t="n">
        <v>0</v>
      </c>
      <c r="L230" t="n">
        <v>0</v>
      </c>
      <c r="M230" t="n">
        <v>484.326</v>
      </c>
      <c r="N230" t="n">
        <v>0</v>
      </c>
      <c r="O230" t="n">
        <v>0</v>
      </c>
      <c r="P230" t="n">
        <v>0</v>
      </c>
      <c r="Q230" t="n">
        <v>-19926.898</v>
      </c>
      <c r="R230" t="n">
        <v>-1.7</v>
      </c>
      <c r="S230" t="n">
        <v>-19928.598</v>
      </c>
      <c r="T230" t="n">
        <v>236894.1005</v>
      </c>
      <c r="U230" t="n">
        <v>1174178.751</v>
      </c>
      <c r="V230" t="n">
        <v>5.067</v>
      </c>
      <c r="W230" t="n">
        <v>224998.7392</v>
      </c>
      <c r="X230" t="n">
        <v>491546.6642</v>
      </c>
      <c r="Y230" t="n">
        <v>733153.3093</v>
      </c>
      <c r="Z230" t="n">
        <v>1103907.2843</v>
      </c>
      <c r="AA230" s="20" t="n">
        <v>46058</v>
      </c>
      <c r="AB230" t="inlineStr">
        <is>
          <t>Callets.01/2026</t>
        </is>
      </c>
      <c r="AC230" s="20" t="n">
        <v>46112</v>
      </c>
      <c r="AD230" t="n">
        <v>81461.4788</v>
      </c>
      <c r="AE230" t="n">
        <v>91992.2736</v>
      </c>
      <c r="AF230" t="inlineStr">
        <is>
          <t>2:17</t>
        </is>
      </c>
      <c r="AG230" t="n">
        <v>0</v>
      </c>
    </row>
    <row r="231">
      <c r="A231" t="inlineStr">
        <is>
          <t>CAL</t>
        </is>
      </c>
      <c r="B231" t="inlineStr">
        <is>
          <t>RM</t>
        </is>
      </c>
      <c r="C231" t="inlineStr">
        <is>
          <t>RM.CAL.0002</t>
        </is>
      </c>
      <c r="D231" t="inlineStr">
        <is>
          <t>White Chocolate Callets in 1 ton bag</t>
        </is>
      </c>
      <c r="E231" t="n">
        <v>119822.6332</v>
      </c>
      <c r="F231" t="n">
        <v>491335.8034</v>
      </c>
      <c r="G231" t="inlineStr">
        <is>
          <t>9111, 801, 601, 9402, 9301, 499, 9103, 9101, 9108, 111, 403, 103, 9304, 9403, 102, 402, 701, 403, 301, 306, 111, 304, 103, 108, 102, 101, 701, 801, 9111, 9108, 9101, 601, 9402, 9304, 9103, 9301, 9403, 499, 306, 403, 402, 301, 304, 108, 111, 101, 9403, 101</t>
        </is>
      </c>
      <c r="H231" t="n">
        <v>0</v>
      </c>
      <c r="I231" t="n">
        <v>0</v>
      </c>
      <c r="J231" t="n">
        <v>0</v>
      </c>
      <c r="K231" t="n">
        <v>0</v>
      </c>
      <c r="L231" t="n">
        <v>0</v>
      </c>
      <c r="M231" t="n">
        <v>0</v>
      </c>
      <c r="N231" t="n">
        <v>0</v>
      </c>
      <c r="O231" t="n">
        <v>0</v>
      </c>
      <c r="P231" t="n">
        <v>0</v>
      </c>
      <c r="Q231" t="n">
        <v>-5050</v>
      </c>
      <c r="R231" t="n">
        <v>0</v>
      </c>
      <c r="S231" t="n">
        <v>-5050</v>
      </c>
      <c r="T231" t="n">
        <v>114772.6332</v>
      </c>
      <c r="U231" t="n">
        <v>471451.033</v>
      </c>
      <c r="V231" t="n">
        <v>4.2537</v>
      </c>
      <c r="W231" t="n">
        <v>32342.536</v>
      </c>
      <c r="X231" t="n">
        <v>45623.298</v>
      </c>
      <c r="Y231" t="n">
        <v>58339.298</v>
      </c>
      <c r="Z231" t="n">
        <v>73377.348</v>
      </c>
      <c r="AA231" s="20" t="n">
        <v>46058</v>
      </c>
      <c r="AB231" t="inlineStr">
        <is>
          <t>Callets.01/2026</t>
        </is>
      </c>
      <c r="AC231" s="20" t="n">
        <v>46112</v>
      </c>
      <c r="AD231" t="n">
        <v>6482.1442</v>
      </c>
      <c r="AE231" t="n">
        <v>6114.779</v>
      </c>
      <c r="AF231" t="inlineStr">
        <is>
          <t>18:23</t>
        </is>
      </c>
      <c r="AG231" t="n">
        <v>0</v>
      </c>
    </row>
    <row r="232">
      <c r="A232" t="inlineStr">
        <is>
          <t>CAL</t>
        </is>
      </c>
      <c r="B232" t="inlineStr">
        <is>
          <t>RM</t>
        </is>
      </c>
      <c r="C232" t="inlineStr">
        <is>
          <t>RM.CAL.0003</t>
        </is>
      </c>
      <c r="D232" t="inlineStr">
        <is>
          <t>Dark Chocolate Callets in 1 ton bag</t>
        </is>
      </c>
      <c r="E232" t="n">
        <v>70596.50049999999</v>
      </c>
      <c r="F232" t="n">
        <v>465890.9872</v>
      </c>
      <c r="G232" t="inlineStr">
        <is>
          <t>103, 111, 108, 102, 101, 304, 403, 301, 306, 402, 701, 103, 403, 102, 9403, 9111, 9304, 111, 9402, 9301, 9108, 499, 9101, 9103, 801, 602, 601, 9403, 9301, 9402, 9111, 9304, 602, 701, 601, 801, 9108, 9101, 9103, 111, 108, 9403, 101, 403, 499, 306, 402, 301, 304</t>
        </is>
      </c>
      <c r="H232" t="n">
        <v>0</v>
      </c>
      <c r="I232" t="n">
        <v>0</v>
      </c>
      <c r="J232" t="n">
        <v>0</v>
      </c>
      <c r="K232" t="n">
        <v>0</v>
      </c>
      <c r="L232" t="n">
        <v>0</v>
      </c>
      <c r="M232" t="n">
        <v>0</v>
      </c>
      <c r="N232" t="n">
        <v>0</v>
      </c>
      <c r="O232" t="n">
        <v>0</v>
      </c>
      <c r="P232" t="n">
        <v>0</v>
      </c>
      <c r="Q232" t="n">
        <v>-2010</v>
      </c>
      <c r="R232" t="n">
        <v>0</v>
      </c>
      <c r="S232" t="n">
        <v>-2010</v>
      </c>
      <c r="T232" t="n">
        <v>68586.50049999999</v>
      </c>
      <c r="U232" t="n">
        <v>452630.9954</v>
      </c>
      <c r="V232" t="n">
        <v>6.8204</v>
      </c>
      <c r="W232" t="n">
        <v>42256.5888</v>
      </c>
      <c r="X232" t="n">
        <v>55056.5888</v>
      </c>
      <c r="Y232" t="n">
        <v>63356.5888</v>
      </c>
      <c r="Z232" t="n">
        <v>126427.7888</v>
      </c>
      <c r="AA232" s="20" t="n">
        <v>46058</v>
      </c>
      <c r="AB232" t="inlineStr">
        <is>
          <t>Callets.01/2026</t>
        </is>
      </c>
      <c r="AC232" s="20" t="n">
        <v>46112</v>
      </c>
      <c r="AD232" t="n">
        <v>7039.6209</v>
      </c>
      <c r="AE232" t="n">
        <v>10535.649</v>
      </c>
      <c r="AF232" t="inlineStr">
        <is>
          <t>6:15</t>
        </is>
      </c>
      <c r="AG232" t="n">
        <v>0</v>
      </c>
    </row>
    <row r="233">
      <c r="A233" t="inlineStr">
        <is>
          <t>CAL</t>
        </is>
      </c>
      <c r="B233" t="inlineStr">
        <is>
          <t>RM</t>
        </is>
      </c>
      <c r="C233" t="inlineStr">
        <is>
          <t>RM.CAL.0004</t>
        </is>
      </c>
      <c r="D233" t="inlineStr">
        <is>
          <t>Milk Chocolate Callets 2 bags * 5Kg * Carton</t>
        </is>
      </c>
      <c r="E233" t="n">
        <v>308.3102</v>
      </c>
      <c r="F233" t="n">
        <v>1267.1839</v>
      </c>
      <c r="G233" t="inlineStr">
        <is>
          <t>203, 301, 402, 306, 404, 401, 499, 403, 101, 108, 201, 9108, 801, 701, 405, 9402, 9401, 9404, 9405, 801, 405, 404, 499, 9108, 9402, 9401, 9404, 9405, 102, 701, 402, 401, 306, 301, 403, 201, 203, 101, 102, 108</t>
        </is>
      </c>
      <c r="H233" t="n">
        <v>0</v>
      </c>
      <c r="I233" t="n">
        <v>0</v>
      </c>
      <c r="J233" t="n">
        <v>0</v>
      </c>
      <c r="K233" t="n">
        <v>0</v>
      </c>
      <c r="L233" t="n">
        <v>0</v>
      </c>
      <c r="M233" t="n">
        <v>0</v>
      </c>
      <c r="N233" t="n">
        <v>0</v>
      </c>
      <c r="O233" t="n">
        <v>0</v>
      </c>
      <c r="P233" t="n">
        <v>0</v>
      </c>
      <c r="Q233" t="n">
        <v>0</v>
      </c>
      <c r="R233" t="n">
        <v>0</v>
      </c>
      <c r="S233" t="n">
        <v>0</v>
      </c>
      <c r="T233" t="n">
        <v>308.3102</v>
      </c>
      <c r="U233" t="n">
        <v>1267.1839</v>
      </c>
      <c r="V233" t="n">
        <v>4.1101</v>
      </c>
      <c r="W233" t="n">
        <v>1.9534</v>
      </c>
      <c r="X233" t="n">
        <v>1.9534</v>
      </c>
      <c r="Y233" t="n">
        <v>18951.3763</v>
      </c>
      <c r="Z233" t="n">
        <v>97028.4363</v>
      </c>
      <c r="AA233" s="20" t="n">
        <v>45473</v>
      </c>
      <c r="AB233" t="inlineStr">
        <is>
          <t>EMF.21/2024</t>
        </is>
      </c>
      <c r="AC233" s="20" t="n">
        <v>46081</v>
      </c>
      <c r="AD233" t="n">
        <v>2105.7084</v>
      </c>
      <c r="AE233" t="n">
        <v>8085.703</v>
      </c>
      <c r="AF233" t="inlineStr">
        <is>
          <t>0:1</t>
        </is>
      </c>
      <c r="AG233" t="n">
        <v>0</v>
      </c>
    </row>
    <row r="234">
      <c r="A234" t="inlineStr">
        <is>
          <t>CAL</t>
        </is>
      </c>
      <c r="B234" t="inlineStr">
        <is>
          <t>RM</t>
        </is>
      </c>
      <c r="C234" t="inlineStr">
        <is>
          <t>RM.CAL.0005</t>
        </is>
      </c>
      <c r="D234" t="inlineStr">
        <is>
          <t xml:space="preserve"> Belgium White Chocolate Callets 2 bags * 5Kg * Carton(CLM)</t>
        </is>
      </c>
      <c r="E234" t="n">
        <v>50.855</v>
      </c>
      <c r="F234" t="n">
        <v>189.2869</v>
      </c>
      <c r="G234" t="inlineStr">
        <is>
          <t>9108, 801, 701, 9404, 9304, 9203, 9302, 9402, 201, 108, 301, 403, 499, 404, 304, 302, 203, 9402, 801, 404, 499, 9302, 9108, 9404, 9304, 9203, 201, 304, 108, 701, 203, 302, 403, 301</t>
        </is>
      </c>
      <c r="H234" t="n">
        <v>0</v>
      </c>
      <c r="I234" t="n">
        <v>0</v>
      </c>
      <c r="J234" t="n">
        <v>0</v>
      </c>
      <c r="K234" t="n">
        <v>0</v>
      </c>
      <c r="L234" t="n">
        <v>0</v>
      </c>
      <c r="M234" t="n">
        <v>0</v>
      </c>
      <c r="N234" t="n">
        <v>0</v>
      </c>
      <c r="O234" t="n">
        <v>0</v>
      </c>
      <c r="P234" t="n">
        <v>0</v>
      </c>
      <c r="Q234" t="n">
        <v>0</v>
      </c>
      <c r="R234" t="n">
        <v>0</v>
      </c>
      <c r="S234" t="n">
        <v>0</v>
      </c>
      <c r="T234" t="n">
        <v>50.855</v>
      </c>
      <c r="U234" t="n">
        <v>189.2869</v>
      </c>
      <c r="V234" t="n">
        <v>3.7221</v>
      </c>
      <c r="W234" t="n">
        <v>0.9768</v>
      </c>
      <c r="X234" t="n">
        <v>38.8018</v>
      </c>
      <c r="Y234" t="n">
        <v>77.7358</v>
      </c>
      <c r="Z234" t="n">
        <v>77.7358</v>
      </c>
      <c r="AA234" s="20" t="n">
        <v>45442</v>
      </c>
      <c r="AB234" t="inlineStr">
        <is>
          <t>EMF.19/2024</t>
        </is>
      </c>
      <c r="AC234" s="20" t="n">
        <v>46081</v>
      </c>
      <c r="AD234" t="n">
        <v>8.6373</v>
      </c>
      <c r="AE234" t="n">
        <v>6.4779</v>
      </c>
      <c r="AF234" t="inlineStr">
        <is>
          <t>7:25</t>
        </is>
      </c>
      <c r="AG234" t="n">
        <v>0</v>
      </c>
    </row>
    <row r="235">
      <c r="A235" t="inlineStr">
        <is>
          <t>CAL</t>
        </is>
      </c>
      <c r="B235" t="inlineStr">
        <is>
          <t>RM</t>
        </is>
      </c>
      <c r="C235" t="inlineStr">
        <is>
          <t>RM.CAL.0006</t>
        </is>
      </c>
      <c r="D235" t="inlineStr">
        <is>
          <t xml:space="preserve"> Belgium Dark Chocolate Callets 2 bags * 5Kg * Carton (CLM)</t>
        </is>
      </c>
      <c r="E235" t="n">
        <v>0</v>
      </c>
      <c r="F235" t="n">
        <v>0</v>
      </c>
      <c r="G235" t="inlineStr">
        <is>
          <t>301, 403, 203, 701, 402, 108, 101, 304, 201, 9304, 101, 9404, 9108, 404, 801, 9402, 203, 304, 404, 403, 402, 301, 108, 201, 9402, 9304, 9404, 701, 801, 9108</t>
        </is>
      </c>
      <c r="H235" t="n">
        <v>0</v>
      </c>
      <c r="I235" t="n">
        <v>0</v>
      </c>
      <c r="J235" t="n">
        <v>0</v>
      </c>
      <c r="K235" t="n">
        <v>0</v>
      </c>
      <c r="L235" t="n">
        <v>0</v>
      </c>
      <c r="M235" t="n">
        <v>0</v>
      </c>
      <c r="N235" t="n">
        <v>0</v>
      </c>
      <c r="O235" t="n">
        <v>0</v>
      </c>
      <c r="P235" t="n">
        <v>0</v>
      </c>
      <c r="Q235" t="n">
        <v>0</v>
      </c>
      <c r="R235" t="n">
        <v>0</v>
      </c>
      <c r="S235" t="n">
        <v>0</v>
      </c>
      <c r="T235" t="n">
        <v>0</v>
      </c>
      <c r="U235" t="n">
        <v>0</v>
      </c>
      <c r="V235" t="n">
        <v>5.1002</v>
      </c>
      <c r="W235" t="n">
        <v>0</v>
      </c>
      <c r="X235" t="n">
        <v>16.025</v>
      </c>
      <c r="Y235" t="n">
        <v>46.264</v>
      </c>
      <c r="Z235" t="n">
        <v>46.264</v>
      </c>
      <c r="AA235" s="20" t="n">
        <v>45442</v>
      </c>
      <c r="AB235" t="inlineStr">
        <is>
          <t>EMF.19/2024</t>
        </is>
      </c>
      <c r="AC235" s="20" t="n">
        <v>46001</v>
      </c>
      <c r="AD235" t="n">
        <v>5.1404</v>
      </c>
      <c r="AE235" t="n">
        <v>3.8553</v>
      </c>
      <c r="AF235" t="inlineStr">
        <is>
          <t>0:0</t>
        </is>
      </c>
      <c r="AG235" t="n">
        <v>0</v>
      </c>
    </row>
    <row r="236">
      <c r="A236" t="inlineStr">
        <is>
          <t>CAL</t>
        </is>
      </c>
      <c r="B236" t="inlineStr">
        <is>
          <t>RM</t>
        </is>
      </c>
      <c r="C236" t="inlineStr">
        <is>
          <t>RM.CAL.0007</t>
        </is>
      </c>
      <c r="D236" t="inlineStr">
        <is>
          <t>Real Milk Chocolate Callets in 1 ton bag</t>
        </is>
      </c>
      <c r="V236" t="n">
        <v>4.6075</v>
      </c>
      <c r="W236" t="n">
        <v>0</v>
      </c>
      <c r="X236" t="n">
        <v>0</v>
      </c>
      <c r="Y236" t="n">
        <v>0</v>
      </c>
      <c r="Z236" t="n">
        <v>0</v>
      </c>
      <c r="AA236" s="20" t="n">
        <v>2</v>
      </c>
      <c r="AC236" s="20" t="n">
        <v>2</v>
      </c>
      <c r="AD236" t="n">
        <v>0</v>
      </c>
      <c r="AE236" t="n">
        <v>0</v>
      </c>
    </row>
    <row r="237">
      <c r="A237" t="inlineStr">
        <is>
          <t>CAN</t>
        </is>
      </c>
      <c r="B237" t="inlineStr">
        <is>
          <t>RM</t>
        </is>
      </c>
      <c r="C237" t="inlineStr">
        <is>
          <t>RM.CAN.0001</t>
        </is>
      </c>
      <c r="D237" t="inlineStr">
        <is>
          <t>فاكهة طبيعية مسكرة 4.50كغ</t>
        </is>
      </c>
      <c r="E237" t="n">
        <v>3721.5</v>
      </c>
      <c r="F237" t="n">
        <v>6618.0867</v>
      </c>
      <c r="G237" t="inlineStr">
        <is>
          <t>301, 305, 306, 602, 601, 201, 108, 9404, 9108, 404, 301, 601, 9108, 9404, 602, 306, 404, 201, 108, 301, 305</t>
        </is>
      </c>
      <c r="H237" t="n">
        <v>0</v>
      </c>
      <c r="I237" t="n">
        <v>0</v>
      </c>
      <c r="J237" t="n">
        <v>0</v>
      </c>
      <c r="K237" t="n">
        <v>0</v>
      </c>
      <c r="L237" t="n">
        <v>0</v>
      </c>
      <c r="M237" t="n">
        <v>0</v>
      </c>
      <c r="N237" t="n">
        <v>0</v>
      </c>
      <c r="O237" t="n">
        <v>-22.5</v>
      </c>
      <c r="P237" t="n">
        <v>0</v>
      </c>
      <c r="Q237" t="n">
        <v>0</v>
      </c>
      <c r="R237" t="n">
        <v>0</v>
      </c>
      <c r="S237" t="n">
        <v>-22.5</v>
      </c>
      <c r="T237" t="n">
        <v>3699</v>
      </c>
      <c r="U237" t="n">
        <v>6578.074</v>
      </c>
      <c r="V237" t="n">
        <v>1.7783</v>
      </c>
      <c r="W237" t="n">
        <v>1282.5</v>
      </c>
      <c r="X237" t="n">
        <v>1804.5</v>
      </c>
      <c r="Y237" t="n">
        <v>3352.5</v>
      </c>
      <c r="Z237" t="n">
        <v>6561</v>
      </c>
      <c r="AA237" s="20" t="n">
        <v>46058</v>
      </c>
      <c r="AB237" t="inlineStr">
        <is>
          <t>JAM.01/2026</t>
        </is>
      </c>
      <c r="AC237" s="20" t="n">
        <v>46093</v>
      </c>
      <c r="AD237" t="n">
        <v>372.5</v>
      </c>
      <c r="AE237" t="n">
        <v>546.75</v>
      </c>
      <c r="AF237" t="inlineStr">
        <is>
          <t>6:22</t>
        </is>
      </c>
      <c r="AG237" t="n">
        <v>0</v>
      </c>
    </row>
    <row r="238">
      <c r="A238" t="inlineStr">
        <is>
          <t>CLR</t>
        </is>
      </c>
      <c r="B238" t="inlineStr">
        <is>
          <t>RM</t>
        </is>
      </c>
      <c r="C238" t="inlineStr">
        <is>
          <t>RM.CLR.00001</t>
        </is>
      </c>
      <c r="D238" t="inlineStr">
        <is>
          <t xml:space="preserve">RED BEET </t>
        </is>
      </c>
      <c r="E238" t="n">
        <v>8.5</v>
      </c>
      <c r="F238" t="n">
        <v>250.75</v>
      </c>
      <c r="G238" t="inlineStr">
        <is>
          <t>499, 9402, 9108, 9401, 101, 108, 101, 403, 306, 401, 9108, 9402, 9401, 108, 499, 403, 306, 401</t>
        </is>
      </c>
      <c r="H238" t="n">
        <v>0</v>
      </c>
      <c r="I238" t="n">
        <v>0</v>
      </c>
      <c r="J238" t="n">
        <v>0</v>
      </c>
      <c r="K238" t="n">
        <v>0</v>
      </c>
      <c r="L238" t="n">
        <v>0</v>
      </c>
      <c r="M238" t="n">
        <v>0</v>
      </c>
      <c r="N238" t="n">
        <v>0</v>
      </c>
      <c r="O238" t="n">
        <v>0</v>
      </c>
      <c r="P238" t="n">
        <v>0</v>
      </c>
      <c r="Q238" t="n">
        <v>0</v>
      </c>
      <c r="R238" t="n">
        <v>0</v>
      </c>
      <c r="S238" t="n">
        <v>0</v>
      </c>
      <c r="T238" t="n">
        <v>8.5</v>
      </c>
      <c r="U238" t="n">
        <v>250.75</v>
      </c>
      <c r="V238" t="n">
        <v>29.5</v>
      </c>
      <c r="W238" t="n">
        <v>0</v>
      </c>
      <c r="X238" t="n">
        <v>0</v>
      </c>
      <c r="Y238" t="n">
        <v>0</v>
      </c>
      <c r="Z238" t="n">
        <v>0</v>
      </c>
      <c r="AA238" s="20" t="n">
        <v>44759</v>
      </c>
      <c r="AB238" t="inlineStr">
        <is>
          <t>مؤسسة الاوتاد التجارية</t>
        </is>
      </c>
      <c r="AC238" s="20" t="n">
        <v>45608</v>
      </c>
      <c r="AD238" t="n">
        <v>0</v>
      </c>
      <c r="AE238" t="n">
        <v>0</v>
      </c>
      <c r="AG238" t="n">
        <v>0</v>
      </c>
    </row>
    <row r="239">
      <c r="A239" t="inlineStr">
        <is>
          <t>CLR</t>
        </is>
      </c>
      <c r="B239" t="inlineStr">
        <is>
          <t>RM</t>
        </is>
      </c>
      <c r="C239" t="inlineStr">
        <is>
          <t>RM.CLR.00002</t>
        </is>
      </c>
      <c r="D239" t="inlineStr">
        <is>
          <t>CARMINE OS</t>
        </is>
      </c>
      <c r="E239" t="n">
        <v>32.9968</v>
      </c>
      <c r="F239" t="n">
        <v>4304.1485</v>
      </c>
      <c r="G239" t="inlineStr">
        <is>
          <t>112, 101, 108, 402, 401, 605, 405, 204, 403, 306, 408, 9112, 801, 9402, 112, 9204, 499, 9108, 405, 9605, 108, 101, 408, 605, 9403, 9405, 9405, 9401, 9408, 499, 403, 204, 402, 401, 306, 405, 408, 112, 9408, 9112, 108, 9112, 605, 9204, 801, 9108, 9402, 9401, 9408, 9405, 9605, 9403</t>
        </is>
      </c>
      <c r="H239" t="n">
        <v>0</v>
      </c>
      <c r="I239" t="n">
        <v>0</v>
      </c>
      <c r="J239" t="n">
        <v>0</v>
      </c>
      <c r="K239" t="n">
        <v>0</v>
      </c>
      <c r="L239" t="n">
        <v>0</v>
      </c>
      <c r="M239" t="n">
        <v>0</v>
      </c>
      <c r="N239" t="n">
        <v>0</v>
      </c>
      <c r="O239" t="n">
        <v>0</v>
      </c>
      <c r="P239" t="n">
        <v>0</v>
      </c>
      <c r="Q239" t="n">
        <v>-10.947</v>
      </c>
      <c r="R239" t="n">
        <v>-0.887</v>
      </c>
      <c r="S239" t="n">
        <v>-11.834</v>
      </c>
      <c r="T239" t="n">
        <v>21.1628</v>
      </c>
      <c r="U239" t="n">
        <v>2773.3094</v>
      </c>
      <c r="V239" t="n">
        <v>122.4138</v>
      </c>
      <c r="W239" t="n">
        <v>236.391</v>
      </c>
      <c r="X239" t="n">
        <v>288.103</v>
      </c>
      <c r="Y239" t="n">
        <v>288.103</v>
      </c>
      <c r="Z239" t="n">
        <v>341.429</v>
      </c>
      <c r="AA239" s="20" t="n">
        <v>46037</v>
      </c>
      <c r="AB239" t="inlineStr">
        <is>
          <t>شركة الاوتاد للتوريدات الكيماوية - مورد</t>
        </is>
      </c>
      <c r="AC239" s="20" t="n">
        <v>46112</v>
      </c>
      <c r="AD239" t="n">
        <v>32.0114</v>
      </c>
      <c r="AE239" t="n">
        <v>28.4524</v>
      </c>
      <c r="AF239" t="inlineStr">
        <is>
          <t>0:22</t>
        </is>
      </c>
      <c r="AG239" t="n">
        <v>0</v>
      </c>
    </row>
    <row r="240">
      <c r="A240" t="inlineStr">
        <is>
          <t>CLR</t>
        </is>
      </c>
      <c r="B240" t="inlineStr">
        <is>
          <t>RM</t>
        </is>
      </c>
      <c r="C240" t="inlineStr">
        <is>
          <t>RM.CLR.00003</t>
        </is>
      </c>
      <c r="D240" t="inlineStr">
        <is>
          <t>Copper Chlorophy11 Past</t>
        </is>
      </c>
      <c r="E240" t="n">
        <v>206.2833</v>
      </c>
      <c r="F240" t="n">
        <v>9475.945400000001</v>
      </c>
      <c r="G240" t="inlineStr">
        <is>
          <t>9405, 9401, 9402, 9108, 801, 9103, 9102, 9110, 108, 301, 110, 104, 405, 306, 401, 402, 403, 499, 9401, 9405, 101, 103, 102, 9108, 499, 9102, 9402, 801, 9103, 9110, 306, 403, 301, 405, 401, 402, 108, 101, 102, 104, 103, 110</t>
        </is>
      </c>
      <c r="H240" t="n">
        <v>0</v>
      </c>
      <c r="I240" t="n">
        <v>0</v>
      </c>
      <c r="J240" t="n">
        <v>0</v>
      </c>
      <c r="K240" t="n">
        <v>0</v>
      </c>
      <c r="L240" t="n">
        <v>0</v>
      </c>
      <c r="M240" t="n">
        <v>0</v>
      </c>
      <c r="N240" t="n">
        <v>0</v>
      </c>
      <c r="O240" t="n">
        <v>0</v>
      </c>
      <c r="P240" t="n">
        <v>0</v>
      </c>
      <c r="Q240" t="n">
        <v>0</v>
      </c>
      <c r="R240" t="n">
        <v>0</v>
      </c>
      <c r="S240" t="n">
        <v>0</v>
      </c>
      <c r="T240" t="n">
        <v>206.2833</v>
      </c>
      <c r="U240" t="n">
        <v>9475.945400000001</v>
      </c>
      <c r="V240" t="n">
        <v>45.8068</v>
      </c>
      <c r="W240" t="n">
        <v>0.9768</v>
      </c>
      <c r="X240" t="n">
        <v>0.9768</v>
      </c>
      <c r="Y240" t="n">
        <v>0.9768</v>
      </c>
      <c r="Z240" t="n">
        <v>5.5238</v>
      </c>
      <c r="AA240" s="20" t="n">
        <v>45699</v>
      </c>
      <c r="AB240" t="inlineStr">
        <is>
          <t>شركة الاوتاد للتوريدات الكيماوية - مورد</t>
        </is>
      </c>
      <c r="AC240" s="20" t="n">
        <v>46081</v>
      </c>
      <c r="AD240" t="n">
        <v>0.1085</v>
      </c>
      <c r="AE240" t="n">
        <v>0.4603</v>
      </c>
      <c r="AF240" t="inlineStr">
        <is>
          <t>448:4</t>
        </is>
      </c>
      <c r="AG240" t="n">
        <v>0</v>
      </c>
    </row>
    <row r="241">
      <c r="A241" t="inlineStr">
        <is>
          <t>CLR</t>
        </is>
      </c>
      <c r="B241" t="inlineStr">
        <is>
          <t>RM</t>
        </is>
      </c>
      <c r="C241" t="inlineStr">
        <is>
          <t>RM.CLR.00004</t>
        </is>
      </c>
      <c r="D241" t="inlineStr">
        <is>
          <t xml:space="preserve">Curcumine Turemic </t>
        </is>
      </c>
      <c r="E241" t="n">
        <v>268.07</v>
      </c>
      <c r="F241" t="n">
        <v>8010.3259</v>
      </c>
      <c r="G241" t="inlineStr">
        <is>
          <t>101, 9403, 9408, 112, 110, 9112, 108, 402, 403, 306, 499, 9403, 9405, 9408, 9605, 9102, 9402, 9401, 605, 9108, 9110, 9112, 801, 405, 408, 401, 101, 102, 108, 112, 110, 306, 403, 605, 402, 401, 102, 9403, 9405, 9405, 108, 9605, 408, 102, 9102, 405, 605, 9408, 9401, 112, 9108, 499, 9402, 801, 405, 9112, 408, 9110</t>
        </is>
      </c>
      <c r="H241" t="n">
        <v>0</v>
      </c>
      <c r="I241" t="n">
        <v>0</v>
      </c>
      <c r="J241" t="n">
        <v>0</v>
      </c>
      <c r="K241" t="n">
        <v>0</v>
      </c>
      <c r="L241" t="n">
        <v>0</v>
      </c>
      <c r="M241" t="n">
        <v>0</v>
      </c>
      <c r="N241" t="n">
        <v>0</v>
      </c>
      <c r="O241" t="n">
        <v>0</v>
      </c>
      <c r="P241" t="n">
        <v>0</v>
      </c>
      <c r="Q241" t="n">
        <v>-26.032</v>
      </c>
      <c r="R241" t="n">
        <v>-3.474</v>
      </c>
      <c r="S241" t="n">
        <v>-29.506</v>
      </c>
      <c r="T241" t="n">
        <v>238.564</v>
      </c>
      <c r="U241" t="n">
        <v>7181.7386</v>
      </c>
      <c r="V241" t="n">
        <v>21.8781</v>
      </c>
      <c r="W241" t="n">
        <v>95.5774</v>
      </c>
      <c r="X241" t="n">
        <v>184.0254</v>
      </c>
      <c r="Y241" t="n">
        <v>303.9114</v>
      </c>
      <c r="Z241" t="n">
        <v>339.8374</v>
      </c>
      <c r="AA241" s="20" t="n">
        <v>45960</v>
      </c>
      <c r="AB241" t="inlineStr">
        <is>
          <t>شركة الاوتاد للتوريدات الكيماوية - مورد</t>
        </is>
      </c>
      <c r="AC241" s="20" t="n">
        <v>46112</v>
      </c>
      <c r="AD241" t="n">
        <v>33.7679</v>
      </c>
      <c r="AE241" t="n">
        <v>28.3197</v>
      </c>
      <c r="AF241" t="inlineStr">
        <is>
          <t>8:12</t>
        </is>
      </c>
      <c r="AG241" t="n">
        <v>0</v>
      </c>
    </row>
    <row r="242">
      <c r="A242" t="inlineStr">
        <is>
          <t>CLR</t>
        </is>
      </c>
      <c r="B242" t="inlineStr">
        <is>
          <t>RM</t>
        </is>
      </c>
      <c r="C242" t="inlineStr">
        <is>
          <t>RM.CLR.00005</t>
        </is>
      </c>
      <c r="D242" t="inlineStr">
        <is>
          <t>لون زهري - طبيعي</t>
        </is>
      </c>
      <c r="E242" t="n">
        <v>23.2028</v>
      </c>
      <c r="F242" t="n">
        <v>1021.7724</v>
      </c>
      <c r="G242" t="inlineStr">
        <is>
          <t>304, 9112, 112, 108, 306, 403, 402, 499, 408, 405, 401, 9408, 9401, 9304, 9402, 9108, 801, 9112, 9403, 9405, 9405, 9405, 9403, 405, 108, 9108, 9304, 9408, 9401, 9403, 102, 801, 408, 9112, 801, 9108, 499, 9402, 112, 108, 102, 112, 304, 405, 402, 401, 306, 403</t>
        </is>
      </c>
      <c r="H242" t="n">
        <v>100</v>
      </c>
      <c r="I242" t="n">
        <v>0</v>
      </c>
      <c r="J242" t="n">
        <v>0</v>
      </c>
      <c r="K242" t="n">
        <v>0</v>
      </c>
      <c r="L242" t="n">
        <v>0</v>
      </c>
      <c r="M242" t="n">
        <v>100</v>
      </c>
      <c r="N242" t="n">
        <v>0</v>
      </c>
      <c r="O242" t="n">
        <v>0</v>
      </c>
      <c r="P242" t="n">
        <v>0</v>
      </c>
      <c r="Q242" t="n">
        <v>-36.4031</v>
      </c>
      <c r="R242" t="n">
        <v>0</v>
      </c>
      <c r="S242" t="n">
        <v>-36.4031</v>
      </c>
      <c r="T242" t="n">
        <v>86.7997</v>
      </c>
      <c r="U242" t="n">
        <v>3819.4001</v>
      </c>
      <c r="V242" t="n">
        <v>43.9908</v>
      </c>
      <c r="W242" t="n">
        <v>42.7033</v>
      </c>
      <c r="X242" t="n">
        <v>99.6283</v>
      </c>
      <c r="Y242" t="n">
        <v>313.0153</v>
      </c>
      <c r="Z242" t="n">
        <v>373.4993</v>
      </c>
      <c r="AA242" s="20" t="n">
        <v>46085</v>
      </c>
      <c r="AB242" t="inlineStr">
        <is>
          <t>شركة الاستشارية لتجارة الكيماويات</t>
        </is>
      </c>
      <c r="AC242" s="20" t="n">
        <v>46112</v>
      </c>
      <c r="AD242" t="n">
        <v>34.7794</v>
      </c>
      <c r="AE242" t="n">
        <v>31.1249</v>
      </c>
      <c r="AF242" t="inlineStr">
        <is>
          <t>2:23</t>
        </is>
      </c>
      <c r="AG242" t="n">
        <v>4399</v>
      </c>
    </row>
    <row r="243">
      <c r="A243" t="inlineStr">
        <is>
          <t>CLR</t>
        </is>
      </c>
      <c r="B243" t="inlineStr">
        <is>
          <t>RM</t>
        </is>
      </c>
      <c r="C243" t="inlineStr">
        <is>
          <t>RM.CLR.00006</t>
        </is>
      </c>
      <c r="D243" t="inlineStr">
        <is>
          <t>لون برتقالي - طبيعي</t>
        </is>
      </c>
      <c r="E243" t="n">
        <v>134.7642</v>
      </c>
      <c r="F243" t="n">
        <v>14113.3509</v>
      </c>
      <c r="G243" t="inlineStr">
        <is>
          <t>9403, 9402, 9401, 9408, 9405, 9108, 9110, 9112, 9103, 9102, 408, 108, 9112, 401, 110, 9408, 112, 499, 402, 306, 403, 405, 401, 405, 408, 9112, 9110, 9108, 112, 9102, 499, 9402, 9405, 499, 108, 405, 408, 101, 9403, 103, 103, 102, 9102, 9103, 9408, 9401, 9108, 9403, 102, 9405, 401, 402, 306, 403, 112, 110, 108, 101, 102</t>
        </is>
      </c>
      <c r="H243" t="n">
        <v>50</v>
      </c>
      <c r="I243" t="n">
        <v>0</v>
      </c>
      <c r="J243" t="n">
        <v>0</v>
      </c>
      <c r="K243" t="n">
        <v>0</v>
      </c>
      <c r="L243" t="n">
        <v>0</v>
      </c>
      <c r="M243" t="n">
        <v>50</v>
      </c>
      <c r="N243" t="n">
        <v>0</v>
      </c>
      <c r="O243" t="n">
        <v>0</v>
      </c>
      <c r="P243" t="n">
        <v>-50</v>
      </c>
      <c r="Q243" t="n">
        <v>-1.2588</v>
      </c>
      <c r="R243" t="n">
        <v>0</v>
      </c>
      <c r="S243" t="n">
        <v>-51.2588</v>
      </c>
      <c r="T243" t="n">
        <v>133.5054</v>
      </c>
      <c r="U243" t="n">
        <v>13966.8538</v>
      </c>
      <c r="V243" t="n">
        <v>100</v>
      </c>
      <c r="W243" t="n">
        <v>22.0056</v>
      </c>
      <c r="X243" t="n">
        <v>35.2262</v>
      </c>
      <c r="Y243" t="n">
        <v>66.6502</v>
      </c>
      <c r="Z243" t="n">
        <v>73.9662</v>
      </c>
      <c r="AA243" s="20" t="n">
        <v>46086</v>
      </c>
      <c r="AB243" t="inlineStr">
        <is>
          <t>شركة المصادر للإنتاج الغذائي</t>
        </is>
      </c>
      <c r="AC243" s="20" t="n">
        <v>46112</v>
      </c>
      <c r="AD243" t="n">
        <v>7.4055</v>
      </c>
      <c r="AE243" t="n">
        <v>6.1638</v>
      </c>
      <c r="AF243" t="inlineStr">
        <is>
          <t>21:19</t>
        </is>
      </c>
      <c r="AG243" t="n">
        <v>5000</v>
      </c>
    </row>
    <row r="244">
      <c r="A244" t="inlineStr">
        <is>
          <t>CLR</t>
        </is>
      </c>
      <c r="B244" t="inlineStr">
        <is>
          <t>RM</t>
        </is>
      </c>
      <c r="C244" t="inlineStr">
        <is>
          <t>RM.CLR.00007</t>
        </is>
      </c>
      <c r="D244" t="inlineStr">
        <is>
          <t>OZMYK PISTA GREEN</t>
        </is>
      </c>
      <c r="E244" t="n">
        <v>2614.1488</v>
      </c>
      <c r="F244" t="n">
        <v>55667.8074</v>
      </c>
      <c r="G244" t="inlineStr">
        <is>
          <t>108, 102, 101, 112, 110, 303, 403, 306, 401, 406, 402, 605, 102, 102, 9102, 9103, 103, 103, 9405, 108, 9605, 405, 9403, 9405, 9401, 112, 9406, 9108, 9408, 9402, 9108, 499, 9102, 9112, 408, 9110, 405, 801, 9405, 9408, 9605, 9406, 9403, 9401, 9402, 405, 406, 408, 801, 9108, 9103, 9102, 9112, 9110, 605, 108, 101, 112, 110, 9112, 403, 303, 499, 401, 306, 402</t>
        </is>
      </c>
      <c r="H244" t="n">
        <v>0</v>
      </c>
      <c r="I244" t="n">
        <v>0</v>
      </c>
      <c r="J244" t="n">
        <v>0</v>
      </c>
      <c r="K244" t="n">
        <v>0</v>
      </c>
      <c r="L244" t="n">
        <v>0</v>
      </c>
      <c r="M244" t="n">
        <v>0</v>
      </c>
      <c r="N244" t="n">
        <v>0</v>
      </c>
      <c r="O244" t="n">
        <v>0</v>
      </c>
      <c r="P244" t="n">
        <v>0</v>
      </c>
      <c r="Q244" t="n">
        <v>-65.624</v>
      </c>
      <c r="R244" t="n">
        <v>0</v>
      </c>
      <c r="S244" t="n">
        <v>-65.624</v>
      </c>
      <c r="T244" t="n">
        <v>2548.5248</v>
      </c>
      <c r="U244" t="n">
        <v>54270.3991</v>
      </c>
      <c r="V244" t="n">
        <v>21.2949</v>
      </c>
      <c r="W244" t="n">
        <v>282.8232</v>
      </c>
      <c r="X244" t="n">
        <v>906.6719000000001</v>
      </c>
      <c r="Y244" t="n">
        <v>1654.3053</v>
      </c>
      <c r="Z244" t="n">
        <v>4503.5733</v>
      </c>
      <c r="AA244" s="20" t="n">
        <v>45942</v>
      </c>
      <c r="AB244" t="inlineStr">
        <is>
          <t>OZMYK PISTA.07/2025</t>
        </is>
      </c>
      <c r="AC244" s="20" t="n">
        <v>46112</v>
      </c>
      <c r="AD244" t="n">
        <v>183.8117</v>
      </c>
      <c r="AE244" t="n">
        <v>375.2977</v>
      </c>
      <c r="AF244" t="inlineStr">
        <is>
          <t>6:23</t>
        </is>
      </c>
      <c r="AG244" t="n">
        <v>0</v>
      </c>
    </row>
    <row r="245">
      <c r="A245" t="inlineStr">
        <is>
          <t>CLR</t>
        </is>
      </c>
      <c r="B245" t="inlineStr">
        <is>
          <t>RM</t>
        </is>
      </c>
      <c r="C245" t="inlineStr">
        <is>
          <t>RM.CLR.00008</t>
        </is>
      </c>
      <c r="D245" t="inlineStr">
        <is>
          <t xml:space="preserve">لون أخضر Green color </t>
        </is>
      </c>
      <c r="E245" t="n">
        <v>0.87</v>
      </c>
      <c r="F245" t="n">
        <v>7.5003</v>
      </c>
      <c r="G245" t="inlineStr">
        <is>
          <t>108, 402, 499, 499, 101, 101, 108, 402</t>
        </is>
      </c>
      <c r="H245" t="n">
        <v>0</v>
      </c>
      <c r="I245" t="n">
        <v>0</v>
      </c>
      <c r="J245" t="n">
        <v>0</v>
      </c>
      <c r="K245" t="n">
        <v>0</v>
      </c>
      <c r="L245" t="n">
        <v>0</v>
      </c>
      <c r="M245" t="n">
        <v>0</v>
      </c>
      <c r="N245" t="n">
        <v>0</v>
      </c>
      <c r="O245" t="n">
        <v>0</v>
      </c>
      <c r="P245" t="n">
        <v>0</v>
      </c>
      <c r="Q245" t="n">
        <v>0</v>
      </c>
      <c r="R245" t="n">
        <v>0</v>
      </c>
      <c r="S245" t="n">
        <v>0</v>
      </c>
      <c r="T245" t="n">
        <v>0.87</v>
      </c>
      <c r="U245" t="n">
        <v>7.5003</v>
      </c>
      <c r="V245" t="n">
        <v>8.621</v>
      </c>
      <c r="W245" t="n">
        <v>0</v>
      </c>
      <c r="X245" t="n">
        <v>0</v>
      </c>
      <c r="Y245" t="n">
        <v>0</v>
      </c>
      <c r="Z245" t="n">
        <v>0.13</v>
      </c>
      <c r="AA245" s="20" t="n">
        <v>45770</v>
      </c>
      <c r="AB245" t="inlineStr">
        <is>
          <t>شركة الاستشارية لتجارة الكيماويات</t>
        </is>
      </c>
      <c r="AC245" s="20" t="n">
        <v>45808</v>
      </c>
      <c r="AD245" t="n">
        <v>0</v>
      </c>
      <c r="AE245" t="n">
        <v>0.0108</v>
      </c>
      <c r="AF245" t="inlineStr">
        <is>
          <t>80:9</t>
        </is>
      </c>
      <c r="AG245" t="n">
        <v>0</v>
      </c>
    </row>
    <row r="246">
      <c r="A246" t="inlineStr">
        <is>
          <t>CLR</t>
        </is>
      </c>
      <c r="B246" t="inlineStr">
        <is>
          <t>RM</t>
        </is>
      </c>
      <c r="C246" t="inlineStr">
        <is>
          <t>RM.CLR.00009</t>
        </is>
      </c>
      <c r="D246" t="inlineStr">
        <is>
          <t>لون اخضر طبيعي – Necol Green</t>
        </is>
      </c>
      <c r="E246" t="n">
        <v>2114.5694</v>
      </c>
      <c r="F246" t="n">
        <v>48918.6477</v>
      </c>
      <c r="G246" t="inlineStr">
        <is>
          <t>402, 403, 306, 108, 102, 103, 9103, 102, 103, 102, 409, 9405, 9102, 499, 9102, 9108, 9402, 801, 405, 409, 499, 402, 403, 306, 108, 9108, 9102, 9103, 801, 409, 405, 9405, 9402</t>
        </is>
      </c>
      <c r="H246" t="n">
        <v>0</v>
      </c>
      <c r="I246" t="n">
        <v>0</v>
      </c>
      <c r="J246" t="n">
        <v>0</v>
      </c>
      <c r="K246" t="n">
        <v>0</v>
      </c>
      <c r="L246" t="n">
        <v>0</v>
      </c>
      <c r="M246" t="n">
        <v>0</v>
      </c>
      <c r="N246" t="n">
        <v>0</v>
      </c>
      <c r="O246" t="n">
        <v>0</v>
      </c>
      <c r="P246" t="n">
        <v>0</v>
      </c>
      <c r="Q246" t="n">
        <v>-0.001</v>
      </c>
      <c r="R246" t="n">
        <v>0</v>
      </c>
      <c r="S246" t="n">
        <v>-0.001</v>
      </c>
      <c r="T246" t="n">
        <v>2114.5684</v>
      </c>
      <c r="U246" t="n">
        <v>48918.6477</v>
      </c>
      <c r="V246" t="n">
        <v>22.8</v>
      </c>
      <c r="W246" t="n">
        <v>5.2636</v>
      </c>
      <c r="X246" t="n">
        <v>5.2646</v>
      </c>
      <c r="Y246" t="n">
        <v>5.2796</v>
      </c>
      <c r="Z246" t="n">
        <v>50.1606</v>
      </c>
      <c r="AA246" s="20" t="n">
        <v>45896</v>
      </c>
      <c r="AB246" t="inlineStr">
        <is>
          <t>شركة الاستشارية لتجارة الكيماويات</t>
        </is>
      </c>
      <c r="AC246" s="20" t="n">
        <v>46107</v>
      </c>
      <c r="AD246" t="n">
        <v>0.5866</v>
      </c>
      <c r="AE246" t="n">
        <v>4.18</v>
      </c>
      <c r="AF246" t="inlineStr">
        <is>
          <t>505:26</t>
        </is>
      </c>
      <c r="AG246" t="n">
        <v>0</v>
      </c>
    </row>
    <row r="247">
      <c r="A247" t="inlineStr">
        <is>
          <t>CLR</t>
        </is>
      </c>
      <c r="B247" t="inlineStr">
        <is>
          <t>RM</t>
        </is>
      </c>
      <c r="C247" t="inlineStr">
        <is>
          <t>RM.CLR.00010</t>
        </is>
      </c>
      <c r="D247" t="inlineStr">
        <is>
          <t xml:space="preserve">لون اسود طبيعي Natural black color </t>
        </is>
      </c>
      <c r="E247" t="n">
        <v>0.08</v>
      </c>
      <c r="F247" t="n">
        <v>60</v>
      </c>
      <c r="G247" t="inlineStr">
        <is>
          <t>304, 304, 304</t>
        </is>
      </c>
      <c r="H247" t="n">
        <v>0</v>
      </c>
      <c r="I247" t="n">
        <v>0</v>
      </c>
      <c r="J247" t="n">
        <v>0</v>
      </c>
      <c r="K247" t="n">
        <v>0</v>
      </c>
      <c r="L247" t="n">
        <v>0</v>
      </c>
      <c r="M247" t="n">
        <v>0</v>
      </c>
      <c r="N247" t="n">
        <v>0</v>
      </c>
      <c r="O247" t="n">
        <v>0</v>
      </c>
      <c r="P247" t="n">
        <v>0</v>
      </c>
      <c r="Q247" t="n">
        <v>-0.08</v>
      </c>
      <c r="R247" t="n">
        <v>0</v>
      </c>
      <c r="S247" t="n">
        <v>-0.08</v>
      </c>
      <c r="T247" t="n">
        <v>0</v>
      </c>
      <c r="U247" t="n">
        <v>0</v>
      </c>
      <c r="V247" t="n">
        <v>750</v>
      </c>
      <c r="W247" t="n">
        <v>0.08</v>
      </c>
      <c r="X247" t="n">
        <v>0.08</v>
      </c>
      <c r="Y247" t="n">
        <v>0.08</v>
      </c>
      <c r="Z247" t="n">
        <v>0.08</v>
      </c>
      <c r="AA247" s="20" t="n">
        <v>45798</v>
      </c>
      <c r="AB247" t="inlineStr">
        <is>
          <t>شركة الكونية للاستيراد والتصدير</t>
        </is>
      </c>
      <c r="AC247" s="20" t="n">
        <v>46096</v>
      </c>
      <c r="AD247" t="n">
        <v>0.008800000000000001</v>
      </c>
      <c r="AE247" t="n">
        <v>0.0066</v>
      </c>
      <c r="AF247" t="inlineStr">
        <is>
          <t>0:0</t>
        </is>
      </c>
      <c r="AG247" t="n">
        <v>0</v>
      </c>
    </row>
    <row r="248">
      <c r="A248" t="inlineStr">
        <is>
          <t>CLR</t>
        </is>
      </c>
      <c r="B248" t="inlineStr">
        <is>
          <t>RM</t>
        </is>
      </c>
      <c r="C248" t="inlineStr">
        <is>
          <t>RM.CLR.00011</t>
        </is>
      </c>
      <c r="D248" t="inlineStr">
        <is>
          <t>beta carotene</t>
        </is>
      </c>
      <c r="E248" t="n">
        <v>0</v>
      </c>
      <c r="F248" t="n">
        <v>0</v>
      </c>
      <c r="G248" t="inlineStr">
        <is>
          <t>101, 401, 101, 9401, 401, 9401</t>
        </is>
      </c>
      <c r="H248" t="n">
        <v>0</v>
      </c>
      <c r="I248" t="n">
        <v>0</v>
      </c>
      <c r="J248" t="n">
        <v>0</v>
      </c>
      <c r="K248" t="n">
        <v>0</v>
      </c>
      <c r="L248" t="n">
        <v>0</v>
      </c>
      <c r="M248" t="n">
        <v>0</v>
      </c>
      <c r="N248" t="n">
        <v>0</v>
      </c>
      <c r="O248" t="n">
        <v>0</v>
      </c>
      <c r="P248" t="n">
        <v>0</v>
      </c>
      <c r="Q248" t="n">
        <v>0</v>
      </c>
      <c r="R248" t="n">
        <v>0</v>
      </c>
      <c r="S248" t="n">
        <v>0</v>
      </c>
      <c r="T248" t="n">
        <v>0</v>
      </c>
      <c r="U248" t="n">
        <v>0</v>
      </c>
      <c r="V248" t="n">
        <v>120.69</v>
      </c>
      <c r="W248" t="n">
        <v>0</v>
      </c>
      <c r="X248" t="n">
        <v>0</v>
      </c>
      <c r="Y248" t="n">
        <v>0</v>
      </c>
      <c r="Z248" t="n">
        <v>0</v>
      </c>
      <c r="AA248" s="20" t="n">
        <v>44795</v>
      </c>
      <c r="AB248" t="inlineStr">
        <is>
          <t>شركة الاوتاد للتوريدات الغذائية</t>
        </is>
      </c>
      <c r="AC248" s="20" t="n">
        <v>2</v>
      </c>
      <c r="AD248" t="n">
        <v>0</v>
      </c>
      <c r="AE248" t="n">
        <v>0</v>
      </c>
      <c r="AG248" t="n">
        <v>0</v>
      </c>
    </row>
    <row r="249">
      <c r="A249" t="inlineStr">
        <is>
          <t>CLR</t>
        </is>
      </c>
      <c r="B249" t="inlineStr">
        <is>
          <t>RM</t>
        </is>
      </c>
      <c r="C249" t="inlineStr">
        <is>
          <t>RM.CLR.00012</t>
        </is>
      </c>
      <c r="D249" t="inlineStr">
        <is>
          <t>لون احمر</t>
        </is>
      </c>
      <c r="E249" t="n">
        <v>488.5756</v>
      </c>
      <c r="F249" t="n">
        <v>7869.111</v>
      </c>
      <c r="G249" t="inlineStr">
        <is>
          <t>9401, 9402, 9405, 9403, 9110, 9112, 409, 9102, 9108, 401, 306, 402, 405, 499, 403, 304, 201, 110, 9112, 112, 108, 9401, 9405, 9403, 9405, 101, 9403, 102, 103, 9102, 102, 405, 403, 108, 9110, 9112, 9402, 409, 9102, 112, 499, 9108, 401, 402, 405, 403, 306, 101, 102, 108, 103, 110, 112, 304, 201</t>
        </is>
      </c>
      <c r="H249" t="n">
        <v>0</v>
      </c>
      <c r="I249" t="n">
        <v>0</v>
      </c>
      <c r="J249" t="n">
        <v>0</v>
      </c>
      <c r="K249" t="n">
        <v>0</v>
      </c>
      <c r="L249" t="n">
        <v>0</v>
      </c>
      <c r="M249" t="n">
        <v>0</v>
      </c>
      <c r="N249" t="n">
        <v>0</v>
      </c>
      <c r="O249" t="n">
        <v>0</v>
      </c>
      <c r="P249" t="n">
        <v>0</v>
      </c>
      <c r="Q249" t="n">
        <v>-12.227</v>
      </c>
      <c r="R249" t="n">
        <v>0</v>
      </c>
      <c r="S249" t="n">
        <v>-12.227</v>
      </c>
      <c r="T249" t="n">
        <v>476.3486</v>
      </c>
      <c r="U249" t="n">
        <v>7671.029</v>
      </c>
      <c r="V249" t="n">
        <v>16.081</v>
      </c>
      <c r="W249" t="n">
        <v>39.0872</v>
      </c>
      <c r="X249" t="n">
        <v>93.6405</v>
      </c>
      <c r="Y249" t="n">
        <v>160.9545</v>
      </c>
      <c r="Z249" t="n">
        <v>192.308</v>
      </c>
      <c r="AA249" s="20" t="n">
        <v>45811</v>
      </c>
      <c r="AB249" t="inlineStr">
        <is>
          <t>شركة الاستشارية لتجارة الكيماويات</t>
        </is>
      </c>
      <c r="AC249" s="20" t="n">
        <v>46112</v>
      </c>
      <c r="AD249" t="n">
        <v>17.8838</v>
      </c>
      <c r="AE249" t="n">
        <v>16.0256</v>
      </c>
      <c r="AF249" t="inlineStr">
        <is>
          <t>29:21</t>
        </is>
      </c>
      <c r="AG249" t="n">
        <v>0</v>
      </c>
    </row>
    <row r="250">
      <c r="A250" t="inlineStr">
        <is>
          <t>CLR</t>
        </is>
      </c>
      <c r="B250" t="inlineStr">
        <is>
          <t>RM</t>
        </is>
      </c>
      <c r="C250" t="inlineStr">
        <is>
          <t>RM.CLR.00013</t>
        </is>
      </c>
      <c r="D250" t="inlineStr">
        <is>
          <t>لون اصفر</t>
        </is>
      </c>
      <c r="E250" t="n">
        <v>965.1644</v>
      </c>
      <c r="F250" t="n">
        <v>11337.312</v>
      </c>
      <c r="G250" t="inlineStr">
        <is>
          <t>9110, 408, 9112, 404, 405, 409, 9402, 499, 9102, 9108, 9409, 112, 9404, 9401, 9408, 405, 9102, 403, 103, 108, 9405, 9405, 9403, 102, 401, 402, 403, 306, 110, 112, 304, 108, 102, 101, 103, 201, 401, 408, 405, 9112, 9110, 9108, 409, 9401, 9402, 9102, 9408, 9404, 9403, 9409, 9405, 499, 306, 404, 403, 402, 304, 108, 201, 9112, 110, 112, 102, 101</t>
        </is>
      </c>
      <c r="H250" t="n">
        <v>0</v>
      </c>
      <c r="I250" t="n">
        <v>0</v>
      </c>
      <c r="J250" t="n">
        <v>0</v>
      </c>
      <c r="K250" t="n">
        <v>0</v>
      </c>
      <c r="L250" t="n">
        <v>0</v>
      </c>
      <c r="M250" t="n">
        <v>0</v>
      </c>
      <c r="N250" t="n">
        <v>0</v>
      </c>
      <c r="O250" t="n">
        <v>0</v>
      </c>
      <c r="P250" t="n">
        <v>0</v>
      </c>
      <c r="Q250" t="n">
        <v>-2.405</v>
      </c>
      <c r="R250" t="n">
        <v>0</v>
      </c>
      <c r="S250" t="n">
        <v>-2.405</v>
      </c>
      <c r="T250" t="n">
        <v>962.7594</v>
      </c>
      <c r="U250" t="n">
        <v>11309.1073</v>
      </c>
      <c r="V250" t="n">
        <v>11.749</v>
      </c>
      <c r="W250" t="n">
        <v>10.6084</v>
      </c>
      <c r="X250" t="n">
        <v>17.2302</v>
      </c>
      <c r="Y250" t="n">
        <v>23.7799</v>
      </c>
      <c r="Z250" t="n">
        <v>29.9589</v>
      </c>
      <c r="AA250" s="20" t="n">
        <v>45811</v>
      </c>
      <c r="AB250" t="inlineStr">
        <is>
          <t>شركة الاستشارية لتجارة الكيماويات</t>
        </is>
      </c>
      <c r="AC250" s="20" t="n">
        <v>46112</v>
      </c>
      <c r="AD250" t="n">
        <v>2.6422</v>
      </c>
      <c r="AE250" t="n">
        <v>2.4965</v>
      </c>
      <c r="AF250" t="inlineStr">
        <is>
          <t>385:18</t>
        </is>
      </c>
      <c r="AG250" t="n">
        <v>0</v>
      </c>
    </row>
    <row r="251">
      <c r="A251" t="inlineStr">
        <is>
          <t>CLR</t>
        </is>
      </c>
      <c r="B251" t="inlineStr">
        <is>
          <t>RM</t>
        </is>
      </c>
      <c r="C251" t="inlineStr">
        <is>
          <t>RM.CLR.00014</t>
        </is>
      </c>
      <c r="D251" t="inlineStr">
        <is>
          <t>لون ازرق</t>
        </is>
      </c>
      <c r="E251" t="n">
        <v>484.3172</v>
      </c>
      <c r="F251" t="n">
        <v>10146.5969</v>
      </c>
      <c r="G251" t="inlineStr">
        <is>
          <t>102, 101, 108, 103, 112, 304, 201, 403, 306, 402, 401, 406, 9405, 102, 9403, 9108, 9406, 9401, 9408, 102, 103, 101, 408, 405, 108, 9405, 9402, 499, 112, 9108, 9112, 408, 405, 409, 401, 405, 403, 306, 402, 499, 304, 112, 9408, 201, 9112, 108, 408, 406, 409, 9112, 9108, 9405, 9408, 9406, 9401, 9402, 9403</t>
        </is>
      </c>
      <c r="H251" t="n">
        <v>0</v>
      </c>
      <c r="I251" t="n">
        <v>0</v>
      </c>
      <c r="J251" t="n">
        <v>0</v>
      </c>
      <c r="K251" t="n">
        <v>0</v>
      </c>
      <c r="L251" t="n">
        <v>0</v>
      </c>
      <c r="M251" t="n">
        <v>0</v>
      </c>
      <c r="N251" t="n">
        <v>0</v>
      </c>
      <c r="O251" t="n">
        <v>0</v>
      </c>
      <c r="P251" t="n">
        <v>0</v>
      </c>
      <c r="Q251" t="n">
        <v>-28.891</v>
      </c>
      <c r="R251" t="n">
        <v>0</v>
      </c>
      <c r="S251" t="n">
        <v>-28.891</v>
      </c>
      <c r="T251" t="n">
        <v>455.4262</v>
      </c>
      <c r="U251" t="n">
        <v>9539.885899999999</v>
      </c>
      <c r="V251" t="n">
        <v>21</v>
      </c>
      <c r="W251" t="n">
        <v>101.527</v>
      </c>
      <c r="X251" t="n">
        <v>198.6888</v>
      </c>
      <c r="Y251" t="n">
        <v>323.4968</v>
      </c>
      <c r="Z251" t="n">
        <v>454.0688</v>
      </c>
      <c r="AA251" s="20" t="n">
        <v>46050</v>
      </c>
      <c r="AB251" t="inlineStr">
        <is>
          <t>شركة الاستشارية لتجارة الكيماويات</t>
        </is>
      </c>
      <c r="AC251" s="20" t="n">
        <v>46112</v>
      </c>
      <c r="AD251" t="n">
        <v>35.944</v>
      </c>
      <c r="AE251" t="n">
        <v>37.839</v>
      </c>
      <c r="AF251" t="inlineStr">
        <is>
          <t>12:1</t>
        </is>
      </c>
      <c r="AG251" t="n">
        <v>0</v>
      </c>
    </row>
    <row r="252">
      <c r="A252" t="inlineStr">
        <is>
          <t>CLR</t>
        </is>
      </c>
      <c r="B252" t="inlineStr">
        <is>
          <t>RM</t>
        </is>
      </c>
      <c r="C252" t="inlineStr">
        <is>
          <t>RM.CLR.00015</t>
        </is>
      </c>
      <c r="D252" t="inlineStr">
        <is>
          <t>Tartrazine Neelcol Yellow / Water</t>
        </is>
      </c>
      <c r="E252" t="n">
        <v>187.927</v>
      </c>
      <c r="F252" t="n">
        <v>1654.4491</v>
      </c>
      <c r="G252" t="inlineStr">
        <is>
          <t>403, 306, 401, 405, 110, 112, 103, 102, 101, 108, 112, 9402, 499, 9102, 9108, 9110, 9112, 110, 101, 102, 403, 9102, 9403, 103, 102, 9401, 108, 9403, 9405, 9405, 9403, 9110, 9108, 9102, 9112, 9402, 9401, 401, 405, 499, 403, 306, 108, 112, 9112</t>
        </is>
      </c>
      <c r="H252" t="n">
        <v>0</v>
      </c>
      <c r="I252" t="n">
        <v>0</v>
      </c>
      <c r="J252" t="n">
        <v>0</v>
      </c>
      <c r="K252" t="n">
        <v>0</v>
      </c>
      <c r="L252" t="n">
        <v>0</v>
      </c>
      <c r="M252" t="n">
        <v>0</v>
      </c>
      <c r="N252" t="n">
        <v>0</v>
      </c>
      <c r="O252" t="n">
        <v>0</v>
      </c>
      <c r="P252" t="n">
        <v>0</v>
      </c>
      <c r="Q252" t="n">
        <v>-3.456</v>
      </c>
      <c r="R252" t="n">
        <v>0</v>
      </c>
      <c r="S252" t="n">
        <v>-3.456</v>
      </c>
      <c r="T252" t="n">
        <v>184.471</v>
      </c>
      <c r="U252" t="n">
        <v>1632.9478</v>
      </c>
      <c r="V252" t="n">
        <v>9.979200000000001</v>
      </c>
      <c r="W252" t="n">
        <v>21.6918</v>
      </c>
      <c r="X252" t="n">
        <v>37.0638</v>
      </c>
      <c r="Y252" t="n">
        <v>60.0828</v>
      </c>
      <c r="Z252" t="n">
        <v>71.4448</v>
      </c>
      <c r="AA252" s="20" t="n">
        <v>46048</v>
      </c>
      <c r="AB252" t="inlineStr">
        <is>
          <t>Color dye.01/2026</t>
        </is>
      </c>
      <c r="AC252" s="20" t="n">
        <v>46112</v>
      </c>
      <c r="AD252" t="n">
        <v>6.6758</v>
      </c>
      <c r="AE252" t="n">
        <v>5.9537</v>
      </c>
      <c r="AF252" t="inlineStr">
        <is>
          <t>30:29</t>
        </is>
      </c>
      <c r="AG252" t="n">
        <v>0</v>
      </c>
    </row>
    <row r="253">
      <c r="A253" t="inlineStr">
        <is>
          <t>CLR</t>
        </is>
      </c>
      <c r="B253" t="inlineStr">
        <is>
          <t>RM</t>
        </is>
      </c>
      <c r="C253" t="inlineStr">
        <is>
          <t>RM.CLR.00016</t>
        </is>
      </c>
      <c r="D253" t="inlineStr">
        <is>
          <t>Allura Neelcol Red / Water</t>
        </is>
      </c>
      <c r="E253" t="n">
        <v>181.765</v>
      </c>
      <c r="F253" t="n">
        <v>3451.1022</v>
      </c>
      <c r="G253" t="inlineStr">
        <is>
          <t>9112, 112, 108, 403, 402, 499, 405, 401, 9402, 9112, 9102, 9108, 9110, 9403, 9405, 9405, 9403, 108, 102, 103, 9403, 9102, 403, 102, 101, 110, 9112, 9110, 9108, 9102, 499, 9402, 112, 108, 101, 102, 103, 112, 110, 405, 402, 401, 403</t>
        </is>
      </c>
      <c r="H253" t="n">
        <v>0</v>
      </c>
      <c r="I253" t="n">
        <v>0</v>
      </c>
      <c r="J253" t="n">
        <v>0</v>
      </c>
      <c r="K253" t="n">
        <v>0</v>
      </c>
      <c r="L253" t="n">
        <v>0</v>
      </c>
      <c r="M253" t="n">
        <v>0</v>
      </c>
      <c r="N253" t="n">
        <v>0</v>
      </c>
      <c r="O253" t="n">
        <v>0</v>
      </c>
      <c r="P253" t="n">
        <v>0</v>
      </c>
      <c r="Q253" t="n">
        <v>-1.637</v>
      </c>
      <c r="R253" t="n">
        <v>0</v>
      </c>
      <c r="S253" t="n">
        <v>-1.637</v>
      </c>
      <c r="T253" t="n">
        <v>180.128</v>
      </c>
      <c r="U253" t="n">
        <v>3427.2665</v>
      </c>
      <c r="V253" t="n">
        <v>19.0397</v>
      </c>
      <c r="W253" t="n">
        <v>8.9968</v>
      </c>
      <c r="X253" t="n">
        <v>13.2526</v>
      </c>
      <c r="Y253" t="n">
        <v>20.4696</v>
      </c>
      <c r="Z253" t="n">
        <v>23.5736</v>
      </c>
      <c r="AA253" s="20" t="n">
        <v>46048</v>
      </c>
      <c r="AB253" t="inlineStr">
        <is>
          <t>Color dye.01/2026</t>
        </is>
      </c>
      <c r="AC253" s="20" t="n">
        <v>46112</v>
      </c>
      <c r="AD253" t="n">
        <v>2.2744</v>
      </c>
      <c r="AE253" t="n">
        <v>1.9644</v>
      </c>
      <c r="AF253" t="inlineStr">
        <is>
          <t>91:20</t>
        </is>
      </c>
      <c r="AG253" t="n">
        <v>0</v>
      </c>
    </row>
    <row r="254">
      <c r="A254" t="inlineStr">
        <is>
          <t>CLR</t>
        </is>
      </c>
      <c r="B254" t="inlineStr">
        <is>
          <t>RM</t>
        </is>
      </c>
      <c r="C254" t="inlineStr">
        <is>
          <t>RM.CLR.00017</t>
        </is>
      </c>
      <c r="D254" t="inlineStr">
        <is>
          <t>Brilliant Blue / Water</t>
        </is>
      </c>
      <c r="E254" t="n">
        <v>209.083</v>
      </c>
      <c r="F254" t="n">
        <v>4231.3808</v>
      </c>
      <c r="G254" t="inlineStr">
        <is>
          <t>9403, 9402, 9405, 9108, 9110, 9102, 9112, 9103, 409, 405, 108, 9112, 110, 112, 499, 402, 306, 403, 409, 405, 9112, 9110, 9103, 9108, 112, 499, 9402, 9102, 9405, 108, 101, 9403, 103, 102, 9102, 403, 9403, 102, 402, 306, 403, 112, 110, 103, 108, 101, 102</t>
        </is>
      </c>
      <c r="H254" t="n">
        <v>0</v>
      </c>
      <c r="I254" t="n">
        <v>0</v>
      </c>
      <c r="J254" t="n">
        <v>0</v>
      </c>
      <c r="K254" t="n">
        <v>0</v>
      </c>
      <c r="L254" t="n">
        <v>0</v>
      </c>
      <c r="M254" t="n">
        <v>0</v>
      </c>
      <c r="N254" t="n">
        <v>0</v>
      </c>
      <c r="O254" t="n">
        <v>0</v>
      </c>
      <c r="P254" t="n">
        <v>0</v>
      </c>
      <c r="Q254" t="n">
        <v>-0.743</v>
      </c>
      <c r="R254" t="n">
        <v>0</v>
      </c>
      <c r="S254" t="n">
        <v>-0.743</v>
      </c>
      <c r="T254" t="n">
        <v>208.34</v>
      </c>
      <c r="U254" t="n">
        <v>4218.4924</v>
      </c>
      <c r="V254" t="n">
        <v>20.8464</v>
      </c>
      <c r="W254" t="n">
        <v>7.2508</v>
      </c>
      <c r="X254" t="n">
        <v>11.1558</v>
      </c>
      <c r="Y254" t="n">
        <v>17.3788</v>
      </c>
      <c r="Z254" t="n">
        <v>20.9258</v>
      </c>
      <c r="AA254" s="20" t="n">
        <v>46048</v>
      </c>
      <c r="AB254" t="inlineStr">
        <is>
          <t>Color dye.01/2026</t>
        </is>
      </c>
      <c r="AC254" s="20" t="n">
        <v>46112</v>
      </c>
      <c r="AD254" t="n">
        <v>1.9309</v>
      </c>
      <c r="AE254" t="n">
        <v>1.7438</v>
      </c>
      <c r="AF254" t="inlineStr">
        <is>
          <t>119:14</t>
        </is>
      </c>
      <c r="AG254" t="n">
        <v>0</v>
      </c>
    </row>
    <row r="255">
      <c r="A255" t="inlineStr">
        <is>
          <t>CLR</t>
        </is>
      </c>
      <c r="B255" t="inlineStr">
        <is>
          <t>RM</t>
        </is>
      </c>
      <c r="C255" t="inlineStr">
        <is>
          <t>RM.CLR.00018</t>
        </is>
      </c>
      <c r="D255" t="inlineStr">
        <is>
          <t>Silver Sparkel / Water</t>
        </is>
      </c>
      <c r="E255" t="n">
        <v>0</v>
      </c>
      <c r="F255" t="n">
        <v>0</v>
      </c>
      <c r="G255" t="inlineStr">
        <is>
          <t>101, 101</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s="20" t="n">
        <v>2</v>
      </c>
      <c r="AC255" s="20" t="n">
        <v>2</v>
      </c>
      <c r="AD255" t="n">
        <v>0</v>
      </c>
      <c r="AE255" t="n">
        <v>0</v>
      </c>
      <c r="AG255" t="n">
        <v>0</v>
      </c>
    </row>
    <row r="256">
      <c r="A256" t="inlineStr">
        <is>
          <t>CLR</t>
        </is>
      </c>
      <c r="B256" t="inlineStr">
        <is>
          <t>RM</t>
        </is>
      </c>
      <c r="C256" t="inlineStr">
        <is>
          <t>RM.CLR.00019</t>
        </is>
      </c>
      <c r="D256" t="inlineStr">
        <is>
          <t>Gold Sparkle / Water</t>
        </is>
      </c>
      <c r="V256" t="n">
        <v>0</v>
      </c>
      <c r="W256" t="n">
        <v>0</v>
      </c>
      <c r="X256" t="n">
        <v>0</v>
      </c>
      <c r="Y256" t="n">
        <v>0</v>
      </c>
      <c r="Z256" t="n">
        <v>0</v>
      </c>
      <c r="AA256" s="20" t="n">
        <v>2</v>
      </c>
      <c r="AC256" s="20" t="n">
        <v>2</v>
      </c>
      <c r="AD256" t="n">
        <v>0</v>
      </c>
      <c r="AE256" t="n">
        <v>0</v>
      </c>
    </row>
    <row r="257">
      <c r="A257" t="inlineStr">
        <is>
          <t>CLR</t>
        </is>
      </c>
      <c r="B257" t="inlineStr">
        <is>
          <t>RM</t>
        </is>
      </c>
      <c r="C257" t="inlineStr">
        <is>
          <t>RM.CLR.00020</t>
        </is>
      </c>
      <c r="D257" t="inlineStr">
        <is>
          <t>Liquid Caramel Color 525</t>
        </is>
      </c>
      <c r="E257" t="n">
        <v>72.62869999999999</v>
      </c>
      <c r="F257" t="n">
        <v>283.0867</v>
      </c>
      <c r="G257" t="inlineStr">
        <is>
          <t>9402, 9401, 9405, 9605, 9403, 405, 401, 605, 9112, 9103, 9102, 9108, 108, 201, 112, 9112, 306, 403, 402, 499, 405, 9402, 9112, 9108, 9102, 499, 405, 9405, 108, 9605, 102, 102, 9103, 403, 103, 101, 9403, 103, 9401, 605, 9403, 9405, 112, 102, 101, 108, 112, 201, 306, 403, 402, 605, 401</t>
        </is>
      </c>
      <c r="H257" t="n">
        <v>0</v>
      </c>
      <c r="I257" t="n">
        <v>0</v>
      </c>
      <c r="J257" t="n">
        <v>0</v>
      </c>
      <c r="K257" t="n">
        <v>0</v>
      </c>
      <c r="L257" t="n">
        <v>0</v>
      </c>
      <c r="M257" t="n">
        <v>0</v>
      </c>
      <c r="N257" t="n">
        <v>0</v>
      </c>
      <c r="O257" t="n">
        <v>0</v>
      </c>
      <c r="P257" t="n">
        <v>0</v>
      </c>
      <c r="Q257" t="n">
        <v>-1.821</v>
      </c>
      <c r="R257" t="n">
        <v>-0.5452</v>
      </c>
      <c r="S257" t="n">
        <v>-2.3662</v>
      </c>
      <c r="T257" t="n">
        <v>70.2625</v>
      </c>
      <c r="U257" t="n">
        <v>272.638</v>
      </c>
      <c r="V257" t="n">
        <v>3.0479</v>
      </c>
      <c r="W257" t="n">
        <v>21.54</v>
      </c>
      <c r="X257" t="n">
        <v>30.7238</v>
      </c>
      <c r="Y257" t="n">
        <v>38.8818</v>
      </c>
      <c r="Z257" t="n">
        <v>41.1208</v>
      </c>
      <c r="AA257" s="20" t="n">
        <v>46054</v>
      </c>
      <c r="AB257" t="inlineStr">
        <is>
          <t>شركة الاستشارية لتجارة الكيماويات</t>
        </is>
      </c>
      <c r="AC257" s="20" t="n">
        <v>46112</v>
      </c>
      <c r="AD257" t="n">
        <v>4.3202</v>
      </c>
      <c r="AE257" t="n">
        <v>3.4267</v>
      </c>
      <c r="AF257" t="inlineStr">
        <is>
          <t>20:15</t>
        </is>
      </c>
      <c r="AG257" t="n">
        <v>0</v>
      </c>
    </row>
    <row r="258">
      <c r="A258" t="inlineStr">
        <is>
          <t>CLR</t>
        </is>
      </c>
      <c r="B258" t="inlineStr">
        <is>
          <t>RM</t>
        </is>
      </c>
      <c r="C258" t="inlineStr">
        <is>
          <t>RM.CLR.00021</t>
        </is>
      </c>
      <c r="D258" t="inlineStr">
        <is>
          <t xml:space="preserve">Carbon black </t>
        </is>
      </c>
      <c r="E258" t="n">
        <v>11.0497</v>
      </c>
      <c r="F258" t="n">
        <v>431.9488</v>
      </c>
      <c r="G258" t="inlineStr">
        <is>
          <t>102, 9403, 9405, 101, 103, 9401, 9108, 9402, 499, 405, 101, 108, 102, 103, 401, 306, 403, 108, 401, 405, 306, 403, 499, 9401, 9402, 9108, 9403, 9405</t>
        </is>
      </c>
      <c r="H258" t="n">
        <v>0</v>
      </c>
      <c r="I258" t="n">
        <v>0</v>
      </c>
      <c r="J258" t="n">
        <v>0</v>
      </c>
      <c r="K258" t="n">
        <v>0</v>
      </c>
      <c r="L258" t="n">
        <v>0</v>
      </c>
      <c r="M258" t="n">
        <v>0</v>
      </c>
      <c r="N258" t="n">
        <v>0</v>
      </c>
      <c r="O258" t="n">
        <v>0</v>
      </c>
      <c r="P258" t="n">
        <v>0</v>
      </c>
      <c r="Q258" t="n">
        <v>0</v>
      </c>
      <c r="R258" t="n">
        <v>0</v>
      </c>
      <c r="S258" t="n">
        <v>0</v>
      </c>
      <c r="T258" t="n">
        <v>11.0497</v>
      </c>
      <c r="U258" t="n">
        <v>431.9488</v>
      </c>
      <c r="V258" t="n">
        <v>39.0171</v>
      </c>
      <c r="W258" t="n">
        <v>0</v>
      </c>
      <c r="X258" t="n">
        <v>0</v>
      </c>
      <c r="Y258" t="n">
        <v>0.039</v>
      </c>
      <c r="Z258" t="n">
        <v>0.08400000000000001</v>
      </c>
      <c r="AA258" s="20" t="n">
        <v>45477</v>
      </c>
      <c r="AB258" t="inlineStr">
        <is>
          <t>شركة محموعة منير سختيان التجارية</t>
        </is>
      </c>
      <c r="AC258" s="20" t="n">
        <v>45897</v>
      </c>
      <c r="AD258" t="n">
        <v>0.0043</v>
      </c>
      <c r="AE258" t="n">
        <v>0.007</v>
      </c>
      <c r="AF258" t="inlineStr">
        <is>
          <t>1578:15</t>
        </is>
      </c>
      <c r="AG258" t="n">
        <v>0</v>
      </c>
    </row>
    <row r="259">
      <c r="A259" t="inlineStr">
        <is>
          <t>CLR</t>
        </is>
      </c>
      <c r="B259" t="inlineStr">
        <is>
          <t>RM</t>
        </is>
      </c>
      <c r="C259" t="inlineStr">
        <is>
          <t>RM.CLR.00022</t>
        </is>
      </c>
      <c r="D259" t="inlineStr">
        <is>
          <t>Candurin Green</t>
        </is>
      </c>
      <c r="E259" t="n">
        <v>19</v>
      </c>
      <c r="F259" t="n">
        <v>1403.796</v>
      </c>
      <c r="G259" t="inlineStr">
        <is>
          <t>102, 101, 403, 102, 101, 9402, 499, 403, 499, 9402</t>
        </is>
      </c>
      <c r="H259" t="n">
        <v>0</v>
      </c>
      <c r="I259" t="n">
        <v>0</v>
      </c>
      <c r="J259" t="n">
        <v>0</v>
      </c>
      <c r="K259" t="n">
        <v>0</v>
      </c>
      <c r="L259" t="n">
        <v>0</v>
      </c>
      <c r="M259" t="n">
        <v>0</v>
      </c>
      <c r="N259" t="n">
        <v>0</v>
      </c>
      <c r="O259" t="n">
        <v>0</v>
      </c>
      <c r="P259" t="n">
        <v>0</v>
      </c>
      <c r="Q259" t="n">
        <v>0</v>
      </c>
      <c r="R259" t="n">
        <v>0</v>
      </c>
      <c r="S259" t="n">
        <v>0</v>
      </c>
      <c r="T259" t="n">
        <v>19</v>
      </c>
      <c r="U259" t="n">
        <v>1403.796</v>
      </c>
      <c r="V259" t="n">
        <v>73.884</v>
      </c>
      <c r="W259" t="n">
        <v>0</v>
      </c>
      <c r="X259" t="n">
        <v>0</v>
      </c>
      <c r="Y259" t="n">
        <v>0</v>
      </c>
      <c r="Z259" t="n">
        <v>0</v>
      </c>
      <c r="AA259" s="20" t="n">
        <v>2</v>
      </c>
      <c r="AC259" s="20" t="n">
        <v>44390</v>
      </c>
      <c r="AD259" t="n">
        <v>0</v>
      </c>
      <c r="AE259" t="n">
        <v>0</v>
      </c>
      <c r="AG259" t="n">
        <v>0</v>
      </c>
    </row>
    <row r="260">
      <c r="A260" t="inlineStr">
        <is>
          <t>CLR</t>
        </is>
      </c>
      <c r="B260" t="inlineStr">
        <is>
          <t>RM</t>
        </is>
      </c>
      <c r="C260" t="inlineStr">
        <is>
          <t>RM.CLR.00023</t>
        </is>
      </c>
      <c r="D260" t="inlineStr">
        <is>
          <t>Candurin Red</t>
        </is>
      </c>
      <c r="E260" t="n">
        <v>0</v>
      </c>
      <c r="F260" t="n">
        <v>0</v>
      </c>
      <c r="G260" t="inlineStr">
        <is>
          <t>403, 101, 403, 101</t>
        </is>
      </c>
      <c r="H260" t="n">
        <v>0</v>
      </c>
      <c r="I260" t="n">
        <v>0</v>
      </c>
      <c r="J260" t="n">
        <v>0</v>
      </c>
      <c r="K260" t="n">
        <v>0</v>
      </c>
      <c r="L260" t="n">
        <v>0</v>
      </c>
      <c r="M260" t="n">
        <v>0</v>
      </c>
      <c r="N260" t="n">
        <v>0</v>
      </c>
      <c r="O260" t="n">
        <v>0</v>
      </c>
      <c r="P260" t="n">
        <v>0</v>
      </c>
      <c r="Q260" t="n">
        <v>0</v>
      </c>
      <c r="R260" t="n">
        <v>0</v>
      </c>
      <c r="S260" t="n">
        <v>0</v>
      </c>
      <c r="T260" t="n">
        <v>0</v>
      </c>
      <c r="U260" t="n">
        <v>0</v>
      </c>
      <c r="V260" t="n">
        <v>84.7508</v>
      </c>
      <c r="W260" t="n">
        <v>0</v>
      </c>
      <c r="X260" t="n">
        <v>0</v>
      </c>
      <c r="Y260" t="n">
        <v>0</v>
      </c>
      <c r="Z260" t="n">
        <v>0</v>
      </c>
      <c r="AA260" s="20" t="n">
        <v>2</v>
      </c>
      <c r="AC260" s="20" t="n">
        <v>44390</v>
      </c>
      <c r="AD260" t="n">
        <v>0</v>
      </c>
      <c r="AE260" t="n">
        <v>0</v>
      </c>
      <c r="AG260" t="n">
        <v>0</v>
      </c>
    </row>
    <row r="261">
      <c r="A261" t="inlineStr">
        <is>
          <t>CLR</t>
        </is>
      </c>
      <c r="B261" t="inlineStr">
        <is>
          <t>RM</t>
        </is>
      </c>
      <c r="C261" t="inlineStr">
        <is>
          <t>RM.CLR.00024</t>
        </is>
      </c>
      <c r="D261" t="inlineStr">
        <is>
          <t xml:space="preserve">Light Gold </t>
        </is>
      </c>
      <c r="E261" t="n">
        <v>0</v>
      </c>
      <c r="F261" t="n">
        <v>0</v>
      </c>
      <c r="G261" t="inlineStr">
        <is>
          <t>101, 403, 101, 403</t>
        </is>
      </c>
      <c r="H261" t="n">
        <v>0</v>
      </c>
      <c r="I261" t="n">
        <v>0</v>
      </c>
      <c r="J261" t="n">
        <v>0</v>
      </c>
      <c r="K261" t="n">
        <v>0</v>
      </c>
      <c r="L261" t="n">
        <v>0</v>
      </c>
      <c r="M261" t="n">
        <v>0</v>
      </c>
      <c r="N261" t="n">
        <v>0</v>
      </c>
      <c r="O261" t="n">
        <v>0</v>
      </c>
      <c r="P261" t="n">
        <v>0</v>
      </c>
      <c r="Q261" t="n">
        <v>0</v>
      </c>
      <c r="R261" t="n">
        <v>0</v>
      </c>
      <c r="S261" t="n">
        <v>0</v>
      </c>
      <c r="T261" t="n">
        <v>0</v>
      </c>
      <c r="U261" t="n">
        <v>0</v>
      </c>
      <c r="V261" t="n">
        <v>72.7072</v>
      </c>
      <c r="W261" t="n">
        <v>0</v>
      </c>
      <c r="X261" t="n">
        <v>0</v>
      </c>
      <c r="Y261" t="n">
        <v>0</v>
      </c>
      <c r="Z261" t="n">
        <v>0</v>
      </c>
      <c r="AA261" s="20" t="n">
        <v>2</v>
      </c>
      <c r="AC261" s="20" t="n">
        <v>2</v>
      </c>
      <c r="AD261" t="n">
        <v>0</v>
      </c>
      <c r="AE261" t="n">
        <v>0</v>
      </c>
      <c r="AG261" t="n">
        <v>0</v>
      </c>
    </row>
    <row r="262">
      <c r="A262" t="inlineStr">
        <is>
          <t>CLR</t>
        </is>
      </c>
      <c r="B262" t="inlineStr">
        <is>
          <t>RM</t>
        </is>
      </c>
      <c r="C262" t="inlineStr">
        <is>
          <t>RM.CLR.00025</t>
        </is>
      </c>
      <c r="D262" t="inlineStr">
        <is>
          <t>Silver Lustre</t>
        </is>
      </c>
      <c r="E262" t="n">
        <v>356.0141</v>
      </c>
      <c r="F262" t="n">
        <v>25768.1266</v>
      </c>
      <c r="G262" t="inlineStr">
        <is>
          <t>9403, 9108, 9102, 409, 9402, 9103, 9304, 499, 403, 306, 402, 108, 304, 403, 306, 402, 103, 102, 108, 101, 304, 409, 9103, 499, 9402, 9108, 9102, 103, 101, 9403, 102, 9304</t>
        </is>
      </c>
      <c r="H262" t="n">
        <v>0</v>
      </c>
      <c r="I262" t="n">
        <v>0</v>
      </c>
      <c r="J262" t="n">
        <v>0</v>
      </c>
      <c r="K262" t="n">
        <v>0</v>
      </c>
      <c r="L262" t="n">
        <v>0</v>
      </c>
      <c r="M262" t="n">
        <v>0</v>
      </c>
      <c r="N262" t="n">
        <v>0</v>
      </c>
      <c r="O262" t="n">
        <v>0</v>
      </c>
      <c r="P262" t="n">
        <v>0</v>
      </c>
      <c r="Q262" t="n">
        <v>0</v>
      </c>
      <c r="R262" t="n">
        <v>0</v>
      </c>
      <c r="S262" t="n">
        <v>0</v>
      </c>
      <c r="T262" t="n">
        <v>356.0141</v>
      </c>
      <c r="U262" t="n">
        <v>25768.1266</v>
      </c>
      <c r="V262" t="n">
        <v>72.7435</v>
      </c>
      <c r="W262" t="n">
        <v>2.6644</v>
      </c>
      <c r="X262" t="n">
        <v>2.7274</v>
      </c>
      <c r="Y262" t="n">
        <v>3.1574</v>
      </c>
      <c r="Z262" t="n">
        <v>3.6374</v>
      </c>
      <c r="AA262" s="20" t="n">
        <v>45405</v>
      </c>
      <c r="AB262" t="inlineStr">
        <is>
          <t>زهرة يافا للتجارة JFT</t>
        </is>
      </c>
      <c r="AC262" s="20" t="n">
        <v>46081</v>
      </c>
      <c r="AD262" t="n">
        <v>0.3508</v>
      </c>
      <c r="AE262" t="n">
        <v>0.3031</v>
      </c>
      <c r="AF262" t="inlineStr">
        <is>
          <t>1174:15</t>
        </is>
      </c>
      <c r="AG262" t="n">
        <v>0</v>
      </c>
    </row>
    <row r="263">
      <c r="A263" t="inlineStr">
        <is>
          <t>CLR</t>
        </is>
      </c>
      <c r="B263" t="inlineStr">
        <is>
          <t>RM</t>
        </is>
      </c>
      <c r="C263" t="inlineStr">
        <is>
          <t>RM.CLR.00026</t>
        </is>
      </c>
      <c r="D263" t="inlineStr">
        <is>
          <t>(E124)Ponceau 4r / Lake red color</t>
        </is>
      </c>
      <c r="E263" t="n">
        <v>25.14</v>
      </c>
      <c r="F263" t="n">
        <v>331.9216</v>
      </c>
      <c r="G263" t="inlineStr">
        <is>
          <t>101, 112, 108, 403, 306, 499, 9405, 9402, 9401, 9108, 9112, 405, 401, 101, 108, 112, 306, 403, 401, 9405, 9401, 9108, 499, 9402, 405, 9112</t>
        </is>
      </c>
      <c r="H263" t="n">
        <v>0</v>
      </c>
      <c r="I263" t="n">
        <v>0</v>
      </c>
      <c r="J263" t="n">
        <v>0</v>
      </c>
      <c r="K263" t="n">
        <v>0</v>
      </c>
      <c r="L263" t="n">
        <v>0</v>
      </c>
      <c r="M263" t="n">
        <v>0</v>
      </c>
      <c r="N263" t="n">
        <v>0</v>
      </c>
      <c r="O263" t="n">
        <v>0</v>
      </c>
      <c r="P263" t="n">
        <v>0</v>
      </c>
      <c r="Q263" t="n">
        <v>0</v>
      </c>
      <c r="R263" t="n">
        <v>0</v>
      </c>
      <c r="S263" t="n">
        <v>0</v>
      </c>
      <c r="T263" t="n">
        <v>25.14</v>
      </c>
      <c r="U263" t="n">
        <v>331.9216</v>
      </c>
      <c r="V263" t="n">
        <v>13.2029</v>
      </c>
      <c r="W263" t="n">
        <v>0</v>
      </c>
      <c r="X263" t="n">
        <v>0.0045</v>
      </c>
      <c r="Y263" t="n">
        <v>0.0045</v>
      </c>
      <c r="Z263" t="n">
        <v>0.0045</v>
      </c>
      <c r="AA263" s="20" t="n">
        <v>45529</v>
      </c>
      <c r="AB263" t="inlineStr">
        <is>
          <t>شركة الاوتاد للتوريدات الكيماوية - مورد</t>
        </is>
      </c>
      <c r="AC263" s="20" t="n">
        <v>45992</v>
      </c>
      <c r="AD263" t="n">
        <v>0.0005</v>
      </c>
      <c r="AE263" t="n">
        <v>0.0003</v>
      </c>
      <c r="AF263" t="inlineStr">
        <is>
          <t>67040:0</t>
        </is>
      </c>
      <c r="AG263" t="n">
        <v>0</v>
      </c>
    </row>
    <row r="264">
      <c r="A264" t="inlineStr">
        <is>
          <t>CLR</t>
        </is>
      </c>
      <c r="B264" t="inlineStr">
        <is>
          <t>RM</t>
        </is>
      </c>
      <c r="C264" t="inlineStr">
        <is>
          <t>RM.CLR.00027</t>
        </is>
      </c>
      <c r="D264" t="inlineStr">
        <is>
          <t xml:space="preserve">Titanium Dioxde 25KG </t>
        </is>
      </c>
      <c r="E264" t="n">
        <v>8.459</v>
      </c>
      <c r="F264" t="n">
        <v>81.3558</v>
      </c>
      <c r="G264" t="inlineStr">
        <is>
          <t>403, 499, 402, 306, 101, 108, 605, 9108, 9402, 403, 306, 605, 402, 101, 102, 108, 499, 9108, 9402, 102</t>
        </is>
      </c>
      <c r="H264" t="n">
        <v>0</v>
      </c>
      <c r="I264" t="n">
        <v>0</v>
      </c>
      <c r="J264" t="n">
        <v>0</v>
      </c>
      <c r="K264" t="n">
        <v>0</v>
      </c>
      <c r="L264" t="n">
        <v>0</v>
      </c>
      <c r="M264" t="n">
        <v>0</v>
      </c>
      <c r="N264" t="n">
        <v>0</v>
      </c>
      <c r="O264" t="n">
        <v>0</v>
      </c>
      <c r="P264" t="n">
        <v>0</v>
      </c>
      <c r="Q264" t="n">
        <v>0</v>
      </c>
      <c r="R264" t="n">
        <v>0</v>
      </c>
      <c r="S264" t="n">
        <v>0</v>
      </c>
      <c r="T264" t="n">
        <v>8.459</v>
      </c>
      <c r="U264" t="n">
        <v>81.3558</v>
      </c>
      <c r="V264" t="n">
        <v>9.617699999999999</v>
      </c>
      <c r="W264" t="n">
        <v>0</v>
      </c>
      <c r="X264" t="n">
        <v>3.4</v>
      </c>
      <c r="Y264" t="n">
        <v>3.4</v>
      </c>
      <c r="Z264" t="n">
        <v>18.52</v>
      </c>
      <c r="AA264" s="20" t="n">
        <v>45693</v>
      </c>
      <c r="AB264" t="inlineStr">
        <is>
          <t>زهرة يافا للتجارة JFT</t>
        </is>
      </c>
      <c r="AC264" s="20" t="n">
        <v>45943</v>
      </c>
      <c r="AD264" t="n">
        <v>0.3777</v>
      </c>
      <c r="AE264" t="n">
        <v>1.5433</v>
      </c>
      <c r="AF264" t="inlineStr">
        <is>
          <t>5:14</t>
        </is>
      </c>
      <c r="AG264" t="n">
        <v>0</v>
      </c>
    </row>
    <row r="265">
      <c r="A265" t="inlineStr">
        <is>
          <t>CLR</t>
        </is>
      </c>
      <c r="B265" t="inlineStr">
        <is>
          <t>RM</t>
        </is>
      </c>
      <c r="C265" t="inlineStr">
        <is>
          <t>RM.CLR.00028</t>
        </is>
      </c>
      <c r="D265" t="inlineStr">
        <is>
          <t>Candurin Blue</t>
        </is>
      </c>
      <c r="E265" t="n">
        <v>24</v>
      </c>
      <c r="F265" t="n">
        <v>1849.92</v>
      </c>
      <c r="G265" t="inlineStr">
        <is>
          <t>403, 101, 102, 101, 102, 499, 9402, 499, 403, 9402</t>
        </is>
      </c>
      <c r="H265" t="n">
        <v>0</v>
      </c>
      <c r="I265" t="n">
        <v>0</v>
      </c>
      <c r="J265" t="n">
        <v>0</v>
      </c>
      <c r="K265" t="n">
        <v>0</v>
      </c>
      <c r="L265" t="n">
        <v>0</v>
      </c>
      <c r="M265" t="n">
        <v>0</v>
      </c>
      <c r="N265" t="n">
        <v>0</v>
      </c>
      <c r="O265" t="n">
        <v>0</v>
      </c>
      <c r="P265" t="n">
        <v>0</v>
      </c>
      <c r="Q265" t="n">
        <v>0</v>
      </c>
      <c r="R265" t="n">
        <v>0</v>
      </c>
      <c r="S265" t="n">
        <v>0</v>
      </c>
      <c r="T265" t="n">
        <v>24</v>
      </c>
      <c r="U265" t="n">
        <v>1849.92</v>
      </c>
      <c r="V265" t="n">
        <v>77.08</v>
      </c>
      <c r="W265" t="n">
        <v>0</v>
      </c>
      <c r="X265" t="n">
        <v>0</v>
      </c>
      <c r="Y265" t="n">
        <v>0</v>
      </c>
      <c r="Z265" t="n">
        <v>0</v>
      </c>
      <c r="AA265" s="20" t="n">
        <v>2</v>
      </c>
      <c r="AC265" s="20" t="n">
        <v>2</v>
      </c>
      <c r="AD265" t="n">
        <v>0</v>
      </c>
      <c r="AE265" t="n">
        <v>0</v>
      </c>
      <c r="AG265" t="n">
        <v>0</v>
      </c>
    </row>
    <row r="266">
      <c r="A266" t="inlineStr">
        <is>
          <t>CLR</t>
        </is>
      </c>
      <c r="B266" t="inlineStr">
        <is>
          <t>RM</t>
        </is>
      </c>
      <c r="C266" t="inlineStr">
        <is>
          <t>RM.CLR.00029</t>
        </is>
      </c>
      <c r="D266" t="inlineStr">
        <is>
          <t>Gold Lustre</t>
        </is>
      </c>
      <c r="E266" t="n">
        <v>163.783</v>
      </c>
      <c r="F266" t="n">
        <v>14262.3827</v>
      </c>
      <c r="G266" t="inlineStr">
        <is>
          <t>9402, 9304, 9403, 9108, 9102, 9103, 409, 403, 402, 499, 306, 304, 108, 9402, 9103, 409, 499, 9102, 9108, 102, 101, 103, 9403, 9304, 102, 101, 108, 103, 304, 403, 306, 402</t>
        </is>
      </c>
      <c r="H266" t="n">
        <v>0</v>
      </c>
      <c r="I266" t="n">
        <v>0</v>
      </c>
      <c r="J266" t="n">
        <v>0</v>
      </c>
      <c r="K266" t="n">
        <v>0</v>
      </c>
      <c r="L266" t="n">
        <v>0</v>
      </c>
      <c r="M266" t="n">
        <v>0</v>
      </c>
      <c r="N266" t="n">
        <v>0</v>
      </c>
      <c r="O266" t="n">
        <v>0</v>
      </c>
      <c r="P266" t="n">
        <v>0</v>
      </c>
      <c r="Q266" t="n">
        <v>0</v>
      </c>
      <c r="R266" t="n">
        <v>0</v>
      </c>
      <c r="S266" t="n">
        <v>0</v>
      </c>
      <c r="T266" t="n">
        <v>163.783</v>
      </c>
      <c r="U266" t="n">
        <v>14262.3827</v>
      </c>
      <c r="V266" t="n">
        <v>87.0779</v>
      </c>
      <c r="W266" t="n">
        <v>1.1568</v>
      </c>
      <c r="X266" t="n">
        <v>1.9448</v>
      </c>
      <c r="Y266" t="n">
        <v>2.1088</v>
      </c>
      <c r="Z266" t="n">
        <v>2.6438</v>
      </c>
      <c r="AA266" s="20" t="n">
        <v>2</v>
      </c>
      <c r="AC266" s="20" t="n">
        <v>46081</v>
      </c>
      <c r="AD266" t="n">
        <v>0.2343</v>
      </c>
      <c r="AE266" t="n">
        <v>0.2203</v>
      </c>
      <c r="AF266" t="inlineStr">
        <is>
          <t>743:11</t>
        </is>
      </c>
      <c r="AG266" t="n">
        <v>0</v>
      </c>
    </row>
    <row r="267">
      <c r="A267" t="inlineStr">
        <is>
          <t>CLR</t>
        </is>
      </c>
      <c r="B267" t="inlineStr">
        <is>
          <t>RM</t>
        </is>
      </c>
      <c r="C267" t="inlineStr">
        <is>
          <t>RM.CLR.00030</t>
        </is>
      </c>
      <c r="D267" t="inlineStr">
        <is>
          <t>Green Lustre</t>
        </is>
      </c>
      <c r="E267" t="n">
        <v>11.28</v>
      </c>
      <c r="F267" t="n">
        <v>981.36</v>
      </c>
      <c r="G267" t="inlineStr">
        <is>
          <t>9402, 499, 102, 9304, 103, 402, 403, 304, 101, 102, 103, 9402, 9304, 499, 403, 402, 304, 101</t>
        </is>
      </c>
      <c r="H267" t="n">
        <v>0</v>
      </c>
      <c r="I267" t="n">
        <v>0</v>
      </c>
      <c r="J267" t="n">
        <v>0</v>
      </c>
      <c r="K267" t="n">
        <v>0</v>
      </c>
      <c r="L267" t="n">
        <v>0</v>
      </c>
      <c r="M267" t="n">
        <v>0</v>
      </c>
      <c r="N267" t="n">
        <v>0</v>
      </c>
      <c r="O267" t="n">
        <v>0</v>
      </c>
      <c r="P267" t="n">
        <v>0</v>
      </c>
      <c r="Q267" t="n">
        <v>0</v>
      </c>
      <c r="R267" t="n">
        <v>0</v>
      </c>
      <c r="S267" t="n">
        <v>0</v>
      </c>
      <c r="T267" t="n">
        <v>11.28</v>
      </c>
      <c r="U267" t="n">
        <v>981.36</v>
      </c>
      <c r="V267" t="n">
        <v>87</v>
      </c>
      <c r="W267" t="n">
        <v>0</v>
      </c>
      <c r="X267" t="n">
        <v>0</v>
      </c>
      <c r="Y267" t="n">
        <v>0</v>
      </c>
      <c r="Z267" t="n">
        <v>0</v>
      </c>
      <c r="AA267" s="20" t="n">
        <v>2</v>
      </c>
      <c r="AC267" s="20" t="n">
        <v>45484</v>
      </c>
      <c r="AD267" t="n">
        <v>0</v>
      </c>
      <c r="AE267" t="n">
        <v>0</v>
      </c>
      <c r="AG267" t="n">
        <v>0</v>
      </c>
    </row>
    <row r="268">
      <c r="A268" t="inlineStr">
        <is>
          <t>CLR</t>
        </is>
      </c>
      <c r="B268" t="inlineStr">
        <is>
          <t>RM</t>
        </is>
      </c>
      <c r="C268" t="inlineStr">
        <is>
          <t>RM.CLR.00031</t>
        </is>
      </c>
      <c r="D268" t="inlineStr">
        <is>
          <t>Red Lustre</t>
        </is>
      </c>
      <c r="E268" t="n">
        <v>20.252</v>
      </c>
      <c r="F268" t="n">
        <v>1761.924</v>
      </c>
      <c r="G268" t="inlineStr">
        <is>
          <t>402, 306, 403, 304, 108, 101, 102, 9304, 101, 102, 9108, 499, 409, 9402, 108, 304, 306, 499, 402, 403, 409, 9108, 9304, 9402</t>
        </is>
      </c>
      <c r="H268" t="n">
        <v>0</v>
      </c>
      <c r="I268" t="n">
        <v>0</v>
      </c>
      <c r="J268" t="n">
        <v>0</v>
      </c>
      <c r="K268" t="n">
        <v>0</v>
      </c>
      <c r="L268" t="n">
        <v>0</v>
      </c>
      <c r="M268" t="n">
        <v>0</v>
      </c>
      <c r="N268" t="n">
        <v>0</v>
      </c>
      <c r="O268" t="n">
        <v>0</v>
      </c>
      <c r="P268" t="n">
        <v>0</v>
      </c>
      <c r="Q268" t="n">
        <v>0</v>
      </c>
      <c r="R268" t="n">
        <v>0</v>
      </c>
      <c r="S268" t="n">
        <v>0</v>
      </c>
      <c r="T268" t="n">
        <v>20.252</v>
      </c>
      <c r="U268" t="n">
        <v>1761.924</v>
      </c>
      <c r="V268" t="n">
        <v>87</v>
      </c>
      <c r="W268" t="n">
        <v>0</v>
      </c>
      <c r="X268" t="n">
        <v>0.04</v>
      </c>
      <c r="Y268" t="n">
        <v>2.251</v>
      </c>
      <c r="Z268" t="n">
        <v>2.251</v>
      </c>
      <c r="AA268" s="20" t="n">
        <v>2</v>
      </c>
      <c r="AC268" s="20" t="n">
        <v>45985</v>
      </c>
      <c r="AD268" t="n">
        <v>0.2501</v>
      </c>
      <c r="AE268" t="n">
        <v>0.1875</v>
      </c>
      <c r="AF268" t="inlineStr">
        <is>
          <t>107:28</t>
        </is>
      </c>
      <c r="AG268" t="n">
        <v>0</v>
      </c>
    </row>
    <row r="269">
      <c r="A269" t="inlineStr">
        <is>
          <t>CLR</t>
        </is>
      </c>
      <c r="B269" t="inlineStr">
        <is>
          <t>RM</t>
        </is>
      </c>
      <c r="C269" t="inlineStr">
        <is>
          <t>RM.CLR.00032</t>
        </is>
      </c>
      <c r="D269" t="inlineStr">
        <is>
          <t>Blue Lustre</t>
        </is>
      </c>
      <c r="E269" t="n">
        <v>11.27</v>
      </c>
      <c r="F269" t="n">
        <v>980.49</v>
      </c>
      <c r="G269" t="inlineStr">
        <is>
          <t>102, 101, 9402, 499, 304, 101, 102, 403, 304, 403, 499, 9402</t>
        </is>
      </c>
      <c r="H269" t="n">
        <v>0</v>
      </c>
      <c r="I269" t="n">
        <v>0</v>
      </c>
      <c r="J269" t="n">
        <v>0</v>
      </c>
      <c r="K269" t="n">
        <v>0</v>
      </c>
      <c r="L269" t="n">
        <v>0</v>
      </c>
      <c r="M269" t="n">
        <v>0</v>
      </c>
      <c r="N269" t="n">
        <v>0</v>
      </c>
      <c r="O269" t="n">
        <v>0</v>
      </c>
      <c r="P269" t="n">
        <v>0</v>
      </c>
      <c r="Q269" t="n">
        <v>0</v>
      </c>
      <c r="R269" t="n">
        <v>0</v>
      </c>
      <c r="S269" t="n">
        <v>0</v>
      </c>
      <c r="T269" t="n">
        <v>11.27</v>
      </c>
      <c r="U269" t="n">
        <v>980.49</v>
      </c>
      <c r="V269" t="n">
        <v>87</v>
      </c>
      <c r="W269" t="n">
        <v>0</v>
      </c>
      <c r="X269" t="n">
        <v>0</v>
      </c>
      <c r="Y269" t="n">
        <v>0</v>
      </c>
      <c r="Z269" t="n">
        <v>0</v>
      </c>
      <c r="AA269" s="20" t="n">
        <v>2</v>
      </c>
      <c r="AC269" s="20" t="n">
        <v>44749</v>
      </c>
      <c r="AD269" t="n">
        <v>0</v>
      </c>
      <c r="AE269" t="n">
        <v>0</v>
      </c>
      <c r="AG269" t="n">
        <v>0</v>
      </c>
    </row>
    <row r="270">
      <c r="A270" t="inlineStr">
        <is>
          <t>CLR</t>
        </is>
      </c>
      <c r="B270" t="inlineStr">
        <is>
          <t>RM</t>
        </is>
      </c>
      <c r="C270" t="inlineStr">
        <is>
          <t>RM.CLR.00033</t>
        </is>
      </c>
      <c r="D270" t="inlineStr">
        <is>
          <t>لون بني – Brown Color</t>
        </is>
      </c>
      <c r="E270" t="n">
        <v>14.9026</v>
      </c>
      <c r="F270" t="n">
        <v>314.7577</v>
      </c>
      <c r="G270" t="inlineStr">
        <is>
          <t>112, 110, 108, 102, 101, 306, 403, 405, 401, 605, 9108, 499, 112, 9102, 9402, 9112, 801, 9110, 108, 9605, 405, 102, 101, 9405, 9405, 605, 9401, 108, 112, 9112, 110, 403, 499, 405, 306, 401, 9108, 801, 9102, 9112, 9110, 605, 9405, 9605, 9402, 9401</t>
        </is>
      </c>
      <c r="H270" t="n">
        <v>0</v>
      </c>
      <c r="I270" t="n">
        <v>0</v>
      </c>
      <c r="J270" t="n">
        <v>0</v>
      </c>
      <c r="K270" t="n">
        <v>0</v>
      </c>
      <c r="L270" t="n">
        <v>0</v>
      </c>
      <c r="M270" t="n">
        <v>0</v>
      </c>
      <c r="N270" t="n">
        <v>0</v>
      </c>
      <c r="O270" t="n">
        <v>0</v>
      </c>
      <c r="P270" t="n">
        <v>0</v>
      </c>
      <c r="Q270" t="n">
        <v>-0.246</v>
      </c>
      <c r="R270" t="n">
        <v>-0.8146</v>
      </c>
      <c r="S270" t="n">
        <v>-1.0606</v>
      </c>
      <c r="T270" t="n">
        <v>13.842</v>
      </c>
      <c r="U270" t="n">
        <v>292.3568</v>
      </c>
      <c r="V270" t="n">
        <v>21.121</v>
      </c>
      <c r="W270" t="n">
        <v>4.246</v>
      </c>
      <c r="X270" t="n">
        <v>4.5354</v>
      </c>
      <c r="Y270" t="n">
        <v>5.1314</v>
      </c>
      <c r="Z270" t="n">
        <v>6.2714</v>
      </c>
      <c r="AA270" s="20" t="n">
        <v>45497</v>
      </c>
      <c r="AB270" t="inlineStr">
        <is>
          <t>شركة الاستشارية لتجارة الكيماويات</t>
        </is>
      </c>
      <c r="AC270" s="20" t="n">
        <v>46109</v>
      </c>
      <c r="AD270" t="n">
        <v>0.5701000000000001</v>
      </c>
      <c r="AE270" t="n">
        <v>0.5226</v>
      </c>
      <c r="AF270" t="inlineStr">
        <is>
          <t>26:14</t>
        </is>
      </c>
      <c r="AG270" t="n">
        <v>0</v>
      </c>
    </row>
    <row r="271">
      <c r="A271" t="inlineStr">
        <is>
          <t>CLR</t>
        </is>
      </c>
      <c r="B271" t="inlineStr">
        <is>
          <t>RM</t>
        </is>
      </c>
      <c r="C271" t="inlineStr">
        <is>
          <t>RM.CLR.00034</t>
        </is>
      </c>
      <c r="D271" t="inlineStr">
        <is>
          <t xml:space="preserve">لون اصفر – sunset yellow </t>
        </is>
      </c>
      <c r="E271" t="n">
        <v>5</v>
      </c>
      <c r="F271" t="n">
        <v>35</v>
      </c>
      <c r="G271" t="inlineStr">
        <is>
          <t>102, 102</t>
        </is>
      </c>
      <c r="H271" t="n">
        <v>0</v>
      </c>
      <c r="I271" t="n">
        <v>0</v>
      </c>
      <c r="J271" t="n">
        <v>0</v>
      </c>
      <c r="K271" t="n">
        <v>0</v>
      </c>
      <c r="L271" t="n">
        <v>0</v>
      </c>
      <c r="M271" t="n">
        <v>0</v>
      </c>
      <c r="N271" t="n">
        <v>0</v>
      </c>
      <c r="O271" t="n">
        <v>0</v>
      </c>
      <c r="P271" t="n">
        <v>0</v>
      </c>
      <c r="Q271" t="n">
        <v>0</v>
      </c>
      <c r="R271" t="n">
        <v>0</v>
      </c>
      <c r="S271" t="n">
        <v>0</v>
      </c>
      <c r="T271" t="n">
        <v>5</v>
      </c>
      <c r="U271" t="n">
        <v>35</v>
      </c>
      <c r="V271" t="n">
        <v>7</v>
      </c>
      <c r="W271" t="n">
        <v>0</v>
      </c>
      <c r="X271" t="n">
        <v>0</v>
      </c>
      <c r="Y271" t="n">
        <v>0</v>
      </c>
      <c r="Z271" t="n">
        <v>0</v>
      </c>
      <c r="AA271" s="20" t="n">
        <v>45216</v>
      </c>
      <c r="AB271" t="inlineStr">
        <is>
          <t>زهرة يافا للتجارة JFT</t>
        </is>
      </c>
      <c r="AC271" s="20" t="n">
        <v>2</v>
      </c>
      <c r="AD271" t="n">
        <v>0</v>
      </c>
      <c r="AE271" t="n">
        <v>0</v>
      </c>
      <c r="AG271" t="n">
        <v>0</v>
      </c>
    </row>
    <row r="272">
      <c r="A272" t="inlineStr">
        <is>
          <t>CLR</t>
        </is>
      </c>
      <c r="B272" t="inlineStr">
        <is>
          <t>RM</t>
        </is>
      </c>
      <c r="C272" t="inlineStr">
        <is>
          <t>RM.CLR.00035</t>
        </is>
      </c>
      <c r="D272" t="inlineStr">
        <is>
          <t xml:space="preserve">لون برتقالي -  Tartrazine </t>
        </is>
      </c>
      <c r="E272" t="n">
        <v>341.4212</v>
      </c>
      <c r="F272" t="n">
        <v>74.87560000000001</v>
      </c>
      <c r="G272" t="inlineStr">
        <is>
          <t>403, 306, 112, 103, 102, 108, 9402, 499, 9103, 9112, 102, 103, 9403, 9403, 9103, 9112, 9402, 499, 403, 306, 108, 112</t>
        </is>
      </c>
      <c r="H272" t="n">
        <v>0</v>
      </c>
      <c r="I272" t="n">
        <v>0</v>
      </c>
      <c r="J272" t="n">
        <v>0</v>
      </c>
      <c r="K272" t="n">
        <v>0</v>
      </c>
      <c r="L272" t="n">
        <v>0</v>
      </c>
      <c r="M272" t="n">
        <v>0</v>
      </c>
      <c r="N272" t="n">
        <v>0</v>
      </c>
      <c r="O272" t="n">
        <v>0</v>
      </c>
      <c r="P272" t="n">
        <v>0</v>
      </c>
      <c r="Q272" t="n">
        <v>0</v>
      </c>
      <c r="R272" t="n">
        <v>0</v>
      </c>
      <c r="S272" t="n">
        <v>0</v>
      </c>
      <c r="T272" t="n">
        <v>341.4212</v>
      </c>
      <c r="U272" t="n">
        <v>74.87560000000001</v>
      </c>
      <c r="V272" t="n">
        <v>7</v>
      </c>
      <c r="W272" t="n">
        <v>1.9534</v>
      </c>
      <c r="X272" t="n">
        <v>1.9534</v>
      </c>
      <c r="Y272" t="n">
        <v>2.2904</v>
      </c>
      <c r="Z272" t="n">
        <v>3.2424</v>
      </c>
      <c r="AA272" s="20" t="n">
        <v>45216</v>
      </c>
      <c r="AB272" t="inlineStr">
        <is>
          <t>زهرة يافا للتجارة JFT</t>
        </is>
      </c>
      <c r="AC272" s="20" t="n">
        <v>46081</v>
      </c>
      <c r="AD272" t="n">
        <v>0.2544</v>
      </c>
      <c r="AE272" t="n">
        <v>0.2702</v>
      </c>
      <c r="AF272" t="inlineStr">
        <is>
          <t>1263:17</t>
        </is>
      </c>
      <c r="AG272" t="n">
        <v>0</v>
      </c>
    </row>
    <row r="273">
      <c r="A273" t="inlineStr">
        <is>
          <t>CLR</t>
        </is>
      </c>
      <c r="B273" t="inlineStr">
        <is>
          <t>RM</t>
        </is>
      </c>
      <c r="C273" t="inlineStr">
        <is>
          <t>RM.CLR.00036</t>
        </is>
      </c>
      <c r="D273" t="inlineStr">
        <is>
          <t>لون كراميل</t>
        </is>
      </c>
      <c r="E273" t="n">
        <v>0</v>
      </c>
      <c r="F273" t="n">
        <v>0</v>
      </c>
      <c r="G273" t="inlineStr">
        <is>
          <t>108, 403, 9402, 9402, 403, 108</t>
        </is>
      </c>
      <c r="H273" t="n">
        <v>0</v>
      </c>
      <c r="I273" t="n">
        <v>0</v>
      </c>
      <c r="J273" t="n">
        <v>0</v>
      </c>
      <c r="K273" t="n">
        <v>0</v>
      </c>
      <c r="L273" t="n">
        <v>0</v>
      </c>
      <c r="M273" t="n">
        <v>0</v>
      </c>
      <c r="N273" t="n">
        <v>0</v>
      </c>
      <c r="O273" t="n">
        <v>0</v>
      </c>
      <c r="P273" t="n">
        <v>0</v>
      </c>
      <c r="Q273" t="n">
        <v>0</v>
      </c>
      <c r="R273" t="n">
        <v>0</v>
      </c>
      <c r="S273" t="n">
        <v>0</v>
      </c>
      <c r="T273" t="n">
        <v>0</v>
      </c>
      <c r="U273" t="n">
        <v>0</v>
      </c>
      <c r="V273" t="n">
        <v>7</v>
      </c>
      <c r="W273" t="n">
        <v>0</v>
      </c>
      <c r="X273" t="n">
        <v>0</v>
      </c>
      <c r="Y273" t="n">
        <v>0</v>
      </c>
      <c r="Z273" t="n">
        <v>0</v>
      </c>
      <c r="AA273" s="20" t="n">
        <v>45231</v>
      </c>
      <c r="AB273" t="inlineStr">
        <is>
          <t>مؤسسة القسوس للكيماويات</t>
        </is>
      </c>
      <c r="AC273" s="20" t="n">
        <v>2</v>
      </c>
      <c r="AD273" t="n">
        <v>0</v>
      </c>
      <c r="AE273" t="n">
        <v>0</v>
      </c>
      <c r="AG273" t="n">
        <v>0</v>
      </c>
    </row>
    <row r="274">
      <c r="A274" t="inlineStr">
        <is>
          <t>CLR</t>
        </is>
      </c>
      <c r="B274" t="inlineStr">
        <is>
          <t>RM</t>
        </is>
      </c>
      <c r="C274" t="inlineStr">
        <is>
          <t>RM.CLR.00037</t>
        </is>
      </c>
      <c r="D274" t="inlineStr">
        <is>
          <t>لون نوفا زهري</t>
        </is>
      </c>
      <c r="E274" t="n">
        <v>33.017</v>
      </c>
      <c r="F274" t="n">
        <v>374.9992</v>
      </c>
      <c r="G274" t="inlineStr">
        <is>
          <t>9402, 605, 9108, 9112, 9403, 9405, 9605, 499, 403, 306, 405, 304, 108, 112, 9112, 403, 306, 605, 108, 304, 112, 499, 9402, 9108, 112, 405, 9112, 9403, 403, 9605, 9403, 9405, 108, 605</t>
        </is>
      </c>
      <c r="H274" t="n">
        <v>0</v>
      </c>
      <c r="I274" t="n">
        <v>0</v>
      </c>
      <c r="J274" t="n">
        <v>0</v>
      </c>
      <c r="K274" t="n">
        <v>0</v>
      </c>
      <c r="L274" t="n">
        <v>0</v>
      </c>
      <c r="M274" t="n">
        <v>0</v>
      </c>
      <c r="N274" t="n">
        <v>0</v>
      </c>
      <c r="O274" t="n">
        <v>0</v>
      </c>
      <c r="P274" t="n">
        <v>0</v>
      </c>
      <c r="Q274" t="n">
        <v>-0.03</v>
      </c>
      <c r="R274" t="n">
        <v>-2.834</v>
      </c>
      <c r="S274" t="n">
        <v>-2.864</v>
      </c>
      <c r="T274" t="n">
        <v>30.153</v>
      </c>
      <c r="U274" t="n">
        <v>346.1874</v>
      </c>
      <c r="V274" t="n">
        <v>10.5891</v>
      </c>
      <c r="W274" t="n">
        <v>0.263</v>
      </c>
      <c r="X274" t="n">
        <v>0.342</v>
      </c>
      <c r="Y274" t="n">
        <v>0.358</v>
      </c>
      <c r="Z274" t="n">
        <v>0.394</v>
      </c>
      <c r="AA274" s="20" t="n">
        <v>45899</v>
      </c>
      <c r="AB274" t="inlineStr">
        <is>
          <t>شركة الاوتاد للتوريدات الكيماوية - مورد</t>
        </is>
      </c>
      <c r="AC274" s="20" t="n">
        <v>46112</v>
      </c>
      <c r="AD274" t="n">
        <v>0.0397</v>
      </c>
      <c r="AE274" t="n">
        <v>0.0328</v>
      </c>
      <c r="AF274" t="inlineStr">
        <is>
          <t>918:10</t>
        </is>
      </c>
      <c r="AG274" t="n">
        <v>0</v>
      </c>
    </row>
    <row r="275">
      <c r="A275" t="inlineStr">
        <is>
          <t>CLR</t>
        </is>
      </c>
      <c r="B275" t="inlineStr">
        <is>
          <t>RM</t>
        </is>
      </c>
      <c r="C275" t="inlineStr">
        <is>
          <t>RM.CLR.00038</t>
        </is>
      </c>
      <c r="D275" t="inlineStr">
        <is>
          <t>لون نوفا ازرق</t>
        </is>
      </c>
      <c r="E275" t="n">
        <v>4.798</v>
      </c>
      <c r="F275" t="n">
        <v>75.80840000000001</v>
      </c>
      <c r="G275" t="inlineStr">
        <is>
          <t>108, 112, 403, 306, 9403, 499, 9108, 9112, 403, 306, 499, 108, 112, 9108, 9112, 9403</t>
        </is>
      </c>
      <c r="H275" t="n">
        <v>0</v>
      </c>
      <c r="I275" t="n">
        <v>0</v>
      </c>
      <c r="J275" t="n">
        <v>0</v>
      </c>
      <c r="K275" t="n">
        <v>0</v>
      </c>
      <c r="L275" t="n">
        <v>0</v>
      </c>
      <c r="M275" t="n">
        <v>0</v>
      </c>
      <c r="N275" t="n">
        <v>0</v>
      </c>
      <c r="O275" t="n">
        <v>0</v>
      </c>
      <c r="P275" t="n">
        <v>0</v>
      </c>
      <c r="Q275" t="n">
        <v>0</v>
      </c>
      <c r="R275" t="n">
        <v>0</v>
      </c>
      <c r="S275" t="n">
        <v>0</v>
      </c>
      <c r="T275" t="n">
        <v>4.798</v>
      </c>
      <c r="U275" t="n">
        <v>75.80840000000001</v>
      </c>
      <c r="V275" t="n">
        <v>15.8</v>
      </c>
      <c r="W275" t="n">
        <v>0</v>
      </c>
      <c r="X275" t="n">
        <v>0.002</v>
      </c>
      <c r="Y275" t="n">
        <v>0.002</v>
      </c>
      <c r="Z275" t="n">
        <v>0.002</v>
      </c>
      <c r="AA275" s="20" t="n">
        <v>2</v>
      </c>
      <c r="AC275" s="20" t="n">
        <v>45939</v>
      </c>
      <c r="AD275" t="n">
        <v>0.0002</v>
      </c>
      <c r="AE275" t="n">
        <v>0.0001</v>
      </c>
      <c r="AF275" t="inlineStr">
        <is>
          <t>28789:4</t>
        </is>
      </c>
      <c r="AG275" t="n">
        <v>0</v>
      </c>
    </row>
    <row r="276">
      <c r="A276" t="inlineStr">
        <is>
          <t>CLR</t>
        </is>
      </c>
      <c r="B276" t="inlineStr">
        <is>
          <t>RM</t>
        </is>
      </c>
      <c r="C276" t="inlineStr">
        <is>
          <t>RM.CLR.0039</t>
        </is>
      </c>
      <c r="D276" t="inlineStr">
        <is>
          <t>Carmine Os Powder</t>
        </is>
      </c>
      <c r="E276" t="n">
        <v>0</v>
      </c>
      <c r="F276" t="n">
        <v>0</v>
      </c>
      <c r="G276" t="inlineStr">
        <is>
          <t>108, 9112, 112, 9408, 9408, 9112, 9108, 112, 102, 108, 102, 9108</t>
        </is>
      </c>
      <c r="H276" t="n">
        <v>200</v>
      </c>
      <c r="I276" t="n">
        <v>0</v>
      </c>
      <c r="J276" t="n">
        <v>0</v>
      </c>
      <c r="K276" t="n">
        <v>0</v>
      </c>
      <c r="L276" t="n">
        <v>0</v>
      </c>
      <c r="M276" t="n">
        <v>200</v>
      </c>
      <c r="N276" t="n">
        <v>0</v>
      </c>
      <c r="O276" t="n">
        <v>0</v>
      </c>
      <c r="P276" t="n">
        <v>0</v>
      </c>
      <c r="Q276" t="n">
        <v>0</v>
      </c>
      <c r="R276" t="n">
        <v>0</v>
      </c>
      <c r="S276" t="n">
        <v>0</v>
      </c>
      <c r="T276" t="n">
        <v>200</v>
      </c>
      <c r="U276" t="n">
        <v>56000</v>
      </c>
      <c r="V276" t="n">
        <v>280</v>
      </c>
      <c r="W276" t="n">
        <v>0</v>
      </c>
      <c r="X276" t="n">
        <v>0</v>
      </c>
      <c r="Y276" t="n">
        <v>0</v>
      </c>
      <c r="Z276" t="n">
        <v>0</v>
      </c>
      <c r="AA276" s="20" t="n">
        <v>46109</v>
      </c>
      <c r="AB276" t="inlineStr">
        <is>
          <t>زهرة يافا للتجارة JFT</t>
        </is>
      </c>
      <c r="AC276" s="20" t="n">
        <v>2</v>
      </c>
      <c r="AD276" t="n">
        <v>0</v>
      </c>
      <c r="AE276" t="n">
        <v>0</v>
      </c>
      <c r="AG276" t="n">
        <v>56000</v>
      </c>
    </row>
    <row r="277">
      <c r="A277" t="inlineStr">
        <is>
          <t>CLR</t>
        </is>
      </c>
      <c r="B277" t="inlineStr">
        <is>
          <t>RM</t>
        </is>
      </c>
      <c r="C277" t="inlineStr">
        <is>
          <t>RM.CLR.0040</t>
        </is>
      </c>
      <c r="D277" t="inlineStr">
        <is>
          <t>لون باودر اسود</t>
        </is>
      </c>
      <c r="V277" t="n">
        <v>0</v>
      </c>
      <c r="W277" t="n">
        <v>0</v>
      </c>
      <c r="X277" t="n">
        <v>0</v>
      </c>
      <c r="Y277" t="n">
        <v>0</v>
      </c>
      <c r="Z277" t="n">
        <v>0</v>
      </c>
      <c r="AA277" s="20" t="n">
        <v>2</v>
      </c>
      <c r="AC277" s="20" t="n">
        <v>2</v>
      </c>
      <c r="AD277" t="n">
        <v>0</v>
      </c>
      <c r="AE277" t="n">
        <v>0</v>
      </c>
    </row>
    <row r="278">
      <c r="A278" t="inlineStr">
        <is>
          <t>FAT</t>
        </is>
      </c>
      <c r="B278" t="inlineStr">
        <is>
          <t>RM</t>
        </is>
      </c>
      <c r="C278" t="inlineStr">
        <is>
          <t>RM.FAT.00001</t>
        </is>
      </c>
      <c r="D278" t="inlineStr">
        <is>
          <t xml:space="preserve">زبدة حيواني </t>
        </is>
      </c>
      <c r="V278" t="n">
        <v>0</v>
      </c>
      <c r="W278" t="n">
        <v>0</v>
      </c>
      <c r="X278" t="n">
        <v>0</v>
      </c>
      <c r="Y278" t="n">
        <v>0</v>
      </c>
      <c r="Z278" t="n">
        <v>0</v>
      </c>
      <c r="AA278" s="20" t="n">
        <v>2</v>
      </c>
      <c r="AC278" s="20" t="n">
        <v>2</v>
      </c>
      <c r="AD278" t="n">
        <v>0</v>
      </c>
      <c r="AE278" t="n">
        <v>0</v>
      </c>
    </row>
    <row r="279">
      <c r="A279" t="inlineStr">
        <is>
          <t>FAT</t>
        </is>
      </c>
      <c r="B279" t="inlineStr">
        <is>
          <t>RM</t>
        </is>
      </c>
      <c r="C279" t="inlineStr">
        <is>
          <t>RM.FAT.00002</t>
        </is>
      </c>
      <c r="D279" t="inlineStr">
        <is>
          <t>Gold Valley Butter 25 kg</t>
        </is>
      </c>
      <c r="E279" t="n">
        <v>0</v>
      </c>
      <c r="F279" t="n">
        <v>0</v>
      </c>
      <c r="G279" t="inlineStr">
        <is>
          <t>102, 102, 301, 301</t>
        </is>
      </c>
      <c r="H279" t="n">
        <v>0</v>
      </c>
      <c r="I279" t="n">
        <v>0</v>
      </c>
      <c r="J279" t="n">
        <v>0</v>
      </c>
      <c r="K279" t="n">
        <v>0</v>
      </c>
      <c r="L279" t="n">
        <v>0</v>
      </c>
      <c r="M279" t="n">
        <v>0</v>
      </c>
      <c r="N279" t="n">
        <v>0</v>
      </c>
      <c r="O279" t="n">
        <v>0</v>
      </c>
      <c r="P279" t="n">
        <v>0</v>
      </c>
      <c r="Q279" t="n">
        <v>0</v>
      </c>
      <c r="R279" t="n">
        <v>0</v>
      </c>
      <c r="S279" t="n">
        <v>0</v>
      </c>
      <c r="T279" t="n">
        <v>0</v>
      </c>
      <c r="U279" t="n">
        <v>0</v>
      </c>
      <c r="V279" t="n">
        <v>2.1051</v>
      </c>
      <c r="W279" t="n">
        <v>0</v>
      </c>
      <c r="X279" t="n">
        <v>0</v>
      </c>
      <c r="Y279" t="n">
        <v>0</v>
      </c>
      <c r="Z279" t="n">
        <v>0</v>
      </c>
      <c r="AA279" s="20" t="n">
        <v>45183</v>
      </c>
      <c r="AB279" t="inlineStr">
        <is>
          <t>شركة اياد خرفان وشركاه - مورد</t>
        </is>
      </c>
      <c r="AC279" s="20" t="n">
        <v>45515</v>
      </c>
      <c r="AD279" t="n">
        <v>0</v>
      </c>
      <c r="AE279" t="n">
        <v>0</v>
      </c>
      <c r="AG279" t="n">
        <v>0</v>
      </c>
    </row>
    <row r="280">
      <c r="A280" t="inlineStr">
        <is>
          <t>FAT</t>
        </is>
      </c>
      <c r="B280" t="inlineStr">
        <is>
          <t>RM</t>
        </is>
      </c>
      <c r="C280" t="inlineStr">
        <is>
          <t>RM.FAT.00003</t>
        </is>
      </c>
      <c r="D280" t="inlineStr">
        <is>
          <t>زبدة حيواني</t>
        </is>
      </c>
      <c r="E280" t="n">
        <v>2.28</v>
      </c>
      <c r="F280" t="n">
        <v>20.6454</v>
      </c>
      <c r="G280" t="inlineStr">
        <is>
          <t>304, 402, 9304, 402, 304, 9304, 304</t>
        </is>
      </c>
      <c r="H280" t="n">
        <v>0</v>
      </c>
      <c r="I280" t="n">
        <v>0</v>
      </c>
      <c r="J280" t="n">
        <v>0</v>
      </c>
      <c r="K280" t="n">
        <v>0</v>
      </c>
      <c r="L280" t="n">
        <v>0</v>
      </c>
      <c r="M280" t="n">
        <v>0</v>
      </c>
      <c r="N280" t="n">
        <v>0</v>
      </c>
      <c r="O280" t="n">
        <v>0</v>
      </c>
      <c r="P280" t="n">
        <v>0</v>
      </c>
      <c r="Q280" t="n">
        <v>-2.01</v>
      </c>
      <c r="R280" t="n">
        <v>0</v>
      </c>
      <c r="S280" t="n">
        <v>-2.01</v>
      </c>
      <c r="T280" t="n">
        <v>0.27</v>
      </c>
      <c r="U280" t="n">
        <v>2.4449</v>
      </c>
      <c r="V280" t="n">
        <v>9.055199999999999</v>
      </c>
      <c r="W280" t="n">
        <v>9.630000000000001</v>
      </c>
      <c r="X280" t="n">
        <v>9.630000000000001</v>
      </c>
      <c r="Y280" t="n">
        <v>9.630000000000001</v>
      </c>
      <c r="Z280" t="n">
        <v>9.630000000000001</v>
      </c>
      <c r="AA280" s="20" t="n">
        <v>45449</v>
      </c>
      <c r="AB280" t="inlineStr">
        <is>
          <t>Cash Customer - مورد</t>
        </is>
      </c>
      <c r="AC280" s="20" t="n">
        <v>46096</v>
      </c>
      <c r="AD280" t="n">
        <v>1.07</v>
      </c>
      <c r="AE280" t="n">
        <v>0.8025</v>
      </c>
      <c r="AF280" t="inlineStr">
        <is>
          <t>0:10</t>
        </is>
      </c>
      <c r="AG280" t="n">
        <v>0</v>
      </c>
    </row>
    <row r="281">
      <c r="A281" t="inlineStr">
        <is>
          <t>FAT</t>
        </is>
      </c>
      <c r="B281" t="inlineStr">
        <is>
          <t>RM</t>
        </is>
      </c>
      <c r="C281" t="inlineStr">
        <is>
          <t>RM.FAT.00004</t>
        </is>
      </c>
      <c r="D281" t="inlineStr">
        <is>
          <t>CBE</t>
        </is>
      </c>
      <c r="E281" t="n">
        <v>350929.657</v>
      </c>
      <c r="F281" t="n">
        <v>1537034.6019</v>
      </c>
      <c r="G281" t="inlineStr">
        <is>
          <t>9108, 9405, 9405, 409, 9403, 9401, 9408, 102, 9403, 101, 103, 9204, 9102, 105, 201, 101, 108, 107, 204, 9401, 102, 405, 408, 403, 112, 9102, 9409, 499, 9108, 9301, 9402, 9112, 9110, 408, 9104, 801, 9103, 409, 403, 306, 301, 401, 405, 402, 701, 108, 102, 101, 103, 104, 110, 107, 112, 105, 304, 201, 303, 9108, 801, 9102, 9103, 9204, 9104, 9301, 9112, 9110, 409, 701, 9408, 9402, 9401, 9405, 9403, 9409, 9408, 112, 9112, 107, 110, 401, 201, 104, 103, 9409, 108, 301, 403, 204, 499, 104, 304, 306, 401, 402, 303, 405, 408</t>
        </is>
      </c>
      <c r="H281" t="n">
        <v>467983.322</v>
      </c>
      <c r="I281" t="n">
        <v>0</v>
      </c>
      <c r="J281" t="n">
        <v>634.426</v>
      </c>
      <c r="K281" t="n">
        <v>0</v>
      </c>
      <c r="L281" t="n">
        <v>0</v>
      </c>
      <c r="M281" t="n">
        <v>468617.748</v>
      </c>
      <c r="N281" t="n">
        <v>0</v>
      </c>
      <c r="O281" t="n">
        <v>-3000</v>
      </c>
      <c r="P281" t="n">
        <v>-248.142</v>
      </c>
      <c r="Q281" t="n">
        <v>-19353.252</v>
      </c>
      <c r="R281" t="n">
        <v>0</v>
      </c>
      <c r="S281" t="n">
        <v>-22601.394</v>
      </c>
      <c r="T281" t="n">
        <v>796946.0110000001</v>
      </c>
      <c r="U281" t="n">
        <v>3678567.851</v>
      </c>
      <c r="V281" t="n">
        <v>4.419</v>
      </c>
      <c r="W281" t="n">
        <v>146138.2896</v>
      </c>
      <c r="X281" t="n">
        <v>303772.0156</v>
      </c>
      <c r="Y281" t="n">
        <v>587468.5026</v>
      </c>
      <c r="Z281" t="n">
        <v>889488.3566000001</v>
      </c>
      <c r="AA281" s="20" t="n">
        <v>45942</v>
      </c>
      <c r="AB281" t="inlineStr">
        <is>
          <t>CBE 608.21/2025</t>
        </is>
      </c>
      <c r="AC281" s="20" t="n">
        <v>46112</v>
      </c>
      <c r="AD281" t="n">
        <v>65274.278</v>
      </c>
      <c r="AE281" t="n">
        <v>74124.0297</v>
      </c>
      <c r="AF281" t="inlineStr">
        <is>
          <t>10:22</t>
        </is>
      </c>
      <c r="AG281" t="n">
        <v>2251798.346</v>
      </c>
    </row>
    <row r="282">
      <c r="A282" t="inlineStr">
        <is>
          <t>FAT</t>
        </is>
      </c>
      <c r="B282" t="inlineStr">
        <is>
          <t>RM</t>
        </is>
      </c>
      <c r="C282" t="inlineStr">
        <is>
          <t>RM.FAT.00005</t>
        </is>
      </c>
      <c r="D282" t="inlineStr">
        <is>
          <t>ILLEXAO SC 70 - Crt CBE</t>
        </is>
      </c>
      <c r="E282" t="n">
        <v>254345.1103</v>
      </c>
      <c r="F282" t="n">
        <v>1320659.8384</v>
      </c>
      <c r="G282" t="inlineStr">
        <is>
          <t>9403, 9409, 9112, 9108, 9110, 9102, 9111, 409, 9402, 9401, 9408, 9405, 112, 9408, 107, 111, 201, 104, 108, 306, 499, 403, 402, 408, 405, 401, 701, 408, 9112, 9110, 409, 9108, 9102, 9409, 9402, 499, 9111, 112, 9403, 409, 107, 9405, 9405, 108, 408, 9108, 9401, 9408, 101, 110, 9112, 401, 102, 9403, 103, 103, 102, 405, 403, 9401, 403, 306, 401, 402, 701, 405, 112, 107, 110, 108, 102, 101, 104, 103, 201, 111</t>
        </is>
      </c>
      <c r="H282" t="n">
        <v>0</v>
      </c>
      <c r="I282" t="n">
        <v>0</v>
      </c>
      <c r="J282" t="n">
        <v>0</v>
      </c>
      <c r="K282" t="n">
        <v>0</v>
      </c>
      <c r="L282" t="n">
        <v>0</v>
      </c>
      <c r="M282" t="n">
        <v>0</v>
      </c>
      <c r="N282" t="n">
        <v>0</v>
      </c>
      <c r="O282" t="n">
        <v>0</v>
      </c>
      <c r="P282" t="n">
        <v>0</v>
      </c>
      <c r="Q282" t="n">
        <v>-247974.49</v>
      </c>
      <c r="R282" t="n">
        <v>0</v>
      </c>
      <c r="S282" t="n">
        <v>-247974.49</v>
      </c>
      <c r="T282" t="n">
        <v>6370.6203</v>
      </c>
      <c r="U282" t="n">
        <v>27902.9083</v>
      </c>
      <c r="V282" t="n">
        <v>4.3259</v>
      </c>
      <c r="W282" t="n">
        <v>81717.3842</v>
      </c>
      <c r="X282" t="n">
        <v>84393.6912</v>
      </c>
      <c r="Y282" t="n">
        <v>87314.0912</v>
      </c>
      <c r="Z282" t="n">
        <v>87314.0912</v>
      </c>
      <c r="AA282" s="20" t="n">
        <v>45862</v>
      </c>
      <c r="AB282" t="inlineStr">
        <is>
          <t>CBE 70.06/2025</t>
        </is>
      </c>
      <c r="AC282" s="20" t="n">
        <v>46111</v>
      </c>
      <c r="AD282" t="n">
        <v>9701.5656</v>
      </c>
      <c r="AE282" t="n">
        <v>7276.1742</v>
      </c>
      <c r="AF282" t="inlineStr">
        <is>
          <t>0:26</t>
        </is>
      </c>
      <c r="AG282" t="n">
        <v>0</v>
      </c>
    </row>
    <row r="283">
      <c r="A283" t="inlineStr">
        <is>
          <t>FAT</t>
        </is>
      </c>
      <c r="B283" t="inlineStr">
        <is>
          <t>RM</t>
        </is>
      </c>
      <c r="C283" t="inlineStr">
        <is>
          <t>RM.FAT.00006</t>
        </is>
      </c>
      <c r="D283" t="inlineStr">
        <is>
          <t>Coconera AP 4002 "CBE"</t>
        </is>
      </c>
      <c r="E283" t="n">
        <v>40195.6644</v>
      </c>
      <c r="F283" t="n">
        <v>179257.0935</v>
      </c>
      <c r="G283" t="inlineStr">
        <is>
          <t>306, 499, 403, 301, 108, 103, 9402, 701, 9301, 9108, 103, 102, 108, 701, 301, 306, 403, 9402, 9301, 9108, 499, 102, 108, 103</t>
        </is>
      </c>
      <c r="H283" t="n">
        <v>0</v>
      </c>
      <c r="I283" t="n">
        <v>0</v>
      </c>
      <c r="J283" t="n">
        <v>0</v>
      </c>
      <c r="K283" t="n">
        <v>0</v>
      </c>
      <c r="L283" t="n">
        <v>0</v>
      </c>
      <c r="M283" t="n">
        <v>0</v>
      </c>
      <c r="N283" t="n">
        <v>0</v>
      </c>
      <c r="O283" t="n">
        <v>0</v>
      </c>
      <c r="P283" t="n">
        <v>0</v>
      </c>
      <c r="Q283" t="n">
        <v>-39780</v>
      </c>
      <c r="R283" t="n">
        <v>0</v>
      </c>
      <c r="S283" t="n">
        <v>-39780</v>
      </c>
      <c r="T283" t="n">
        <v>415.6644</v>
      </c>
      <c r="U283" t="n">
        <v>1853.5965</v>
      </c>
      <c r="V283" t="n">
        <v>4.4594</v>
      </c>
      <c r="W283" t="n">
        <v>80.34180000000001</v>
      </c>
      <c r="X283" t="n">
        <v>120.3418</v>
      </c>
      <c r="Y283" t="n">
        <v>120.3418</v>
      </c>
      <c r="Z283" t="n">
        <v>120.3418</v>
      </c>
      <c r="AA283" s="20" t="n">
        <v>45780</v>
      </c>
      <c r="AB283" t="inlineStr">
        <is>
          <t>COCONERA AP.02/2025</t>
        </is>
      </c>
      <c r="AC283" s="20" t="n">
        <v>46104</v>
      </c>
      <c r="AD283" t="n">
        <v>13.3713</v>
      </c>
      <c r="AE283" t="n">
        <v>10.0284</v>
      </c>
      <c r="AF283" t="inlineStr">
        <is>
          <t>41:13</t>
        </is>
      </c>
      <c r="AG283" t="n">
        <v>0</v>
      </c>
    </row>
    <row r="284">
      <c r="A284" t="inlineStr">
        <is>
          <t>FAT</t>
        </is>
      </c>
      <c r="B284" t="inlineStr">
        <is>
          <t>RM</t>
        </is>
      </c>
      <c r="C284" t="inlineStr">
        <is>
          <t>RM.FAT.00007</t>
        </is>
      </c>
      <c r="D284" t="inlineStr">
        <is>
          <t>Turacao 70 "CBE"</t>
        </is>
      </c>
      <c r="E284" t="n">
        <v>208032.7107</v>
      </c>
      <c r="F284" t="n">
        <v>925451.3023</v>
      </c>
      <c r="G284" t="inlineStr">
        <is>
          <t>112, 107, 108, 306, 403, 402, 499, 401, 405, 408, 9402, 9401, 9408, 9112, 409, 9108, 9403, 9405, 9409, 9403, 9405, 409, 9401, 9408, 107, 103, 103, 101, 102, 401, 101, 9112, 408, 499, 9402, 9108, 9409, 112, 108, 102, 101, 103, 112, 107, 306, 403, 401, 402, 405, 409</t>
        </is>
      </c>
      <c r="H284" t="n">
        <v>0</v>
      </c>
      <c r="I284" t="n">
        <v>0</v>
      </c>
      <c r="J284" t="n">
        <v>0</v>
      </c>
      <c r="K284" t="n">
        <v>0</v>
      </c>
      <c r="L284" t="n">
        <v>0</v>
      </c>
      <c r="M284" t="n">
        <v>0</v>
      </c>
      <c r="N284" t="n">
        <v>0</v>
      </c>
      <c r="O284" t="n">
        <v>0</v>
      </c>
      <c r="P284" t="n">
        <v>0</v>
      </c>
      <c r="Q284" t="n">
        <v>-203742.536</v>
      </c>
      <c r="R284" t="n">
        <v>0</v>
      </c>
      <c r="S284" t="n">
        <v>-203742.536</v>
      </c>
      <c r="T284" t="n">
        <v>4290.1747</v>
      </c>
      <c r="U284" t="n">
        <v>20804.0135</v>
      </c>
      <c r="V284" t="n">
        <v>4.9823</v>
      </c>
      <c r="W284" t="n">
        <v>414.5916</v>
      </c>
      <c r="X284" t="n">
        <v>84529.5996</v>
      </c>
      <c r="Y284" t="n">
        <v>84529.5996</v>
      </c>
      <c r="Z284" t="n">
        <v>84529.5996</v>
      </c>
      <c r="AA284" s="20" t="n">
        <v>45845</v>
      </c>
      <c r="AB284" t="inlineStr">
        <is>
          <t>COCOA YAMA.14/2025</t>
        </is>
      </c>
      <c r="AC284" s="20" t="n">
        <v>46104</v>
      </c>
      <c r="AD284" t="n">
        <v>9392.1777</v>
      </c>
      <c r="AE284" t="n">
        <v>7044.1333</v>
      </c>
      <c r="AF284" t="inlineStr">
        <is>
          <t>0:18</t>
        </is>
      </c>
      <c r="AG284" t="n">
        <v>0</v>
      </c>
    </row>
    <row r="285">
      <c r="A285" t="inlineStr">
        <is>
          <t>FAT</t>
        </is>
      </c>
      <c r="B285" t="inlineStr">
        <is>
          <t>RM</t>
        </is>
      </c>
      <c r="C285" t="inlineStr">
        <is>
          <t>RM.FAT.00008</t>
        </is>
      </c>
      <c r="D285" t="inlineStr">
        <is>
          <t>CBR</t>
        </is>
      </c>
      <c r="E285" t="n">
        <v>2912.1917</v>
      </c>
      <c r="F285" t="n">
        <v>4288.5327</v>
      </c>
      <c r="G285" t="inlineStr">
        <is>
          <t>101, 102, 9403, 103, 112, 9408, 107, 401, 9112, 108, 104, 301, 306, 402, 403, 499, 9402, 9401, 9102, 9405, 9403, 9408, 401, 408, 405, 9112, 9108, 103, 102, 101, 108, 112, 104, 107, 403, 306, 301, 401, 402, 103, 403, 9401, 9102, 405, 408, 9405, 102, 9403, 108, 9401, 112, 9408, 9108, 499, 9108, 9402, 9112, 408</t>
        </is>
      </c>
      <c r="H285" t="n">
        <v>112155.782</v>
      </c>
      <c r="I285" t="n">
        <v>0</v>
      </c>
      <c r="J285" t="n">
        <v>0</v>
      </c>
      <c r="K285" t="n">
        <v>0</v>
      </c>
      <c r="L285" t="n">
        <v>0</v>
      </c>
      <c r="M285" t="n">
        <v>112155.782</v>
      </c>
      <c r="N285" t="n">
        <v>0</v>
      </c>
      <c r="O285" t="n">
        <v>0</v>
      </c>
      <c r="P285" t="n">
        <v>0</v>
      </c>
      <c r="Q285" t="n">
        <v>-27665.709</v>
      </c>
      <c r="R285" t="n">
        <v>0</v>
      </c>
      <c r="S285" t="n">
        <v>-27665.709</v>
      </c>
      <c r="T285" t="n">
        <v>87402.2647</v>
      </c>
      <c r="U285" t="n">
        <v>116595.6186</v>
      </c>
      <c r="V285" t="n">
        <v>1.6267</v>
      </c>
      <c r="W285" t="n">
        <v>49347.4</v>
      </c>
      <c r="X285" t="n">
        <v>50983.228</v>
      </c>
      <c r="Y285" t="n">
        <v>71488.269</v>
      </c>
      <c r="Z285" t="n">
        <v>153813.144</v>
      </c>
      <c r="AA285" s="20" t="n">
        <v>45128</v>
      </c>
      <c r="AB285" t="inlineStr">
        <is>
          <t>ALBEHAR.01/2023</t>
        </is>
      </c>
      <c r="AC285" s="20" t="n">
        <v>46112</v>
      </c>
      <c r="AD285" t="n">
        <v>7943.141</v>
      </c>
      <c r="AE285" t="n">
        <v>12817.762</v>
      </c>
      <c r="AF285" t="inlineStr">
        <is>
          <t>6:24</t>
        </is>
      </c>
      <c r="AG285" t="n">
        <v>149996.334</v>
      </c>
    </row>
    <row r="286">
      <c r="A286" t="inlineStr">
        <is>
          <t>FAT</t>
        </is>
      </c>
      <c r="B286" t="inlineStr">
        <is>
          <t>RM</t>
        </is>
      </c>
      <c r="C286" t="inlineStr">
        <is>
          <t>RM.FAT.00009</t>
        </is>
      </c>
      <c r="D286" t="inlineStr">
        <is>
          <t xml:space="preserve">CBR CULINA PREMIUM CBG 135 </t>
        </is>
      </c>
      <c r="E286" t="n">
        <v>133389.5314</v>
      </c>
      <c r="F286" t="n">
        <v>179184.4925</v>
      </c>
      <c r="G286" t="inlineStr">
        <is>
          <t>402, 701, 401, 403, 306, 107, 106, 112, 103, 101, 102, 108, 110, 112, 9108, 9402, 499, 9102, 408, 9112, 9103, 9110, 101, 401, 110, 106, 102, 403, 405, 9401, 103, 103, 9403, 102, 9108, 9408, 9401, 9405, 9403, 9405, 108, 408, 9405, 9403, 9108, 9103, 9102, 9110, 9112, 9408, 9401, 9402, 408, 405, 401, 701, 499, 402, 403, 306, 108, 107, 9112, 9408, 112</t>
        </is>
      </c>
      <c r="H286" t="n">
        <v>0</v>
      </c>
      <c r="I286" t="n">
        <v>0</v>
      </c>
      <c r="J286" t="n">
        <v>0</v>
      </c>
      <c r="K286" t="n">
        <v>0</v>
      </c>
      <c r="L286" t="n">
        <v>0</v>
      </c>
      <c r="M286" t="n">
        <v>0</v>
      </c>
      <c r="N286" t="n">
        <v>0</v>
      </c>
      <c r="O286" t="n">
        <v>0</v>
      </c>
      <c r="P286" t="n">
        <v>0</v>
      </c>
      <c r="Q286" t="n">
        <v>-131472.373</v>
      </c>
      <c r="R286" t="n">
        <v>0</v>
      </c>
      <c r="S286" t="n">
        <v>-131472.373</v>
      </c>
      <c r="T286" t="n">
        <v>1917.1584</v>
      </c>
      <c r="U286" t="n">
        <v>2777.1348</v>
      </c>
      <c r="V286" t="n">
        <v>1.5502</v>
      </c>
      <c r="W286" t="n">
        <v>97168.5808</v>
      </c>
      <c r="X286" t="n">
        <v>227851.1078</v>
      </c>
      <c r="Y286" t="n">
        <v>292512.0338</v>
      </c>
      <c r="Z286" t="n">
        <v>293677.4338</v>
      </c>
      <c r="AA286" s="20" t="n">
        <v>46068</v>
      </c>
      <c r="AB286" t="inlineStr">
        <is>
          <t>CBR - CULINA .02/2026</t>
        </is>
      </c>
      <c r="AC286" s="20" t="n">
        <v>46104</v>
      </c>
      <c r="AD286" t="n">
        <v>32501.337</v>
      </c>
      <c r="AE286" t="n">
        <v>24473.1194</v>
      </c>
      <c r="AF286" t="inlineStr">
        <is>
          <t>0:2</t>
        </is>
      </c>
      <c r="AG286" t="n">
        <v>0</v>
      </c>
    </row>
    <row r="287">
      <c r="A287" t="inlineStr">
        <is>
          <t>FAT</t>
        </is>
      </c>
      <c r="B287" t="inlineStr">
        <is>
          <t>RM</t>
        </is>
      </c>
      <c r="C287" t="inlineStr">
        <is>
          <t>RM.FAT.00010</t>
        </is>
      </c>
      <c r="D287" t="inlineStr">
        <is>
          <t>OLINERA 5515 NH</t>
        </is>
      </c>
      <c r="E287" t="n">
        <v>504.5651</v>
      </c>
      <c r="F287" t="n">
        <v>641.4728</v>
      </c>
      <c r="G287" t="inlineStr">
        <is>
          <t>9402, 9401, 9108, 499, 403, 401, 101, 108, 499, 9108, 9402, 102, 9401, 403, 401, 101, 102, 108</t>
        </is>
      </c>
      <c r="H287" t="n">
        <v>0</v>
      </c>
      <c r="I287" t="n">
        <v>0</v>
      </c>
      <c r="J287" t="n">
        <v>0</v>
      </c>
      <c r="K287" t="n">
        <v>0</v>
      </c>
      <c r="L287" t="n">
        <v>0</v>
      </c>
      <c r="M287" t="n">
        <v>0</v>
      </c>
      <c r="N287" t="n">
        <v>0</v>
      </c>
      <c r="O287" t="n">
        <v>0</v>
      </c>
      <c r="P287" t="n">
        <v>0</v>
      </c>
      <c r="Q287" t="n">
        <v>0</v>
      </c>
      <c r="R287" t="n">
        <v>0</v>
      </c>
      <c r="S287" t="n">
        <v>0</v>
      </c>
      <c r="T287" t="n">
        <v>504.5651</v>
      </c>
      <c r="U287" t="n">
        <v>641.4728</v>
      </c>
      <c r="V287" t="n">
        <v>1.2713</v>
      </c>
      <c r="W287" t="n">
        <v>0.9302</v>
      </c>
      <c r="X287" t="n">
        <v>0.9302</v>
      </c>
      <c r="Y287" t="n">
        <v>0.9302</v>
      </c>
      <c r="Z287" t="n">
        <v>0.9302</v>
      </c>
      <c r="AA287" s="20" t="n">
        <v>45309</v>
      </c>
      <c r="AB287" t="inlineStr">
        <is>
          <t>OLINERA.01/2024</t>
        </is>
      </c>
      <c r="AC287" s="20" t="n">
        <v>46081</v>
      </c>
      <c r="AD287" t="n">
        <v>0.1033</v>
      </c>
      <c r="AE287" t="n">
        <v>0.0775</v>
      </c>
      <c r="AF287" t="inlineStr">
        <is>
          <t>6509:3</t>
        </is>
      </c>
      <c r="AG287" t="n">
        <v>0</v>
      </c>
    </row>
    <row r="288">
      <c r="A288" t="inlineStr">
        <is>
          <t>FAT</t>
        </is>
      </c>
      <c r="B288" t="inlineStr">
        <is>
          <t>RM</t>
        </is>
      </c>
      <c r="C288" t="inlineStr">
        <is>
          <t>RM.FAT.00011</t>
        </is>
      </c>
      <c r="D288" t="inlineStr">
        <is>
          <t>Couva 500 - CBR</t>
        </is>
      </c>
      <c r="E288" t="n">
        <v>1316.8391</v>
      </c>
      <c r="F288" t="n">
        <v>1743.5552</v>
      </c>
      <c r="G288" t="inlineStr">
        <is>
          <t>102, 103, 9405, 9402, 9401, 499, 9108, 405, 108, 102, 101, 103, 402, 701, 401, 403, 201, 9402, 9401, 9405, 9108, 701, 405, 108, 201, 101, 401, 402, 499, 403</t>
        </is>
      </c>
      <c r="H288" t="n">
        <v>0</v>
      </c>
      <c r="I288" t="n">
        <v>0</v>
      </c>
      <c r="J288" t="n">
        <v>0</v>
      </c>
      <c r="K288" t="n">
        <v>0</v>
      </c>
      <c r="L288" t="n">
        <v>0</v>
      </c>
      <c r="M288" t="n">
        <v>0</v>
      </c>
      <c r="N288" t="n">
        <v>0</v>
      </c>
      <c r="O288" t="n">
        <v>0</v>
      </c>
      <c r="P288" t="n">
        <v>0</v>
      </c>
      <c r="Q288" t="n">
        <v>0</v>
      </c>
      <c r="R288" t="n">
        <v>0</v>
      </c>
      <c r="S288" t="n">
        <v>0</v>
      </c>
      <c r="T288" t="n">
        <v>1316.8391</v>
      </c>
      <c r="U288" t="n">
        <v>1743.5552</v>
      </c>
      <c r="V288" t="n">
        <v>1.324</v>
      </c>
      <c r="W288" t="n">
        <v>4.302</v>
      </c>
      <c r="X288" t="n">
        <v>4.302</v>
      </c>
      <c r="Y288" t="n">
        <v>1435.862</v>
      </c>
      <c r="Z288" t="n">
        <v>19075.338</v>
      </c>
      <c r="AA288" s="20" t="n">
        <v>45598</v>
      </c>
      <c r="AB288" t="inlineStr">
        <is>
          <t>CBR500.11/2024</t>
        </is>
      </c>
      <c r="AC288" s="20" t="n">
        <v>46081</v>
      </c>
      <c r="AD288" t="n">
        <v>159.5402</v>
      </c>
      <c r="AE288" t="n">
        <v>1589.6115</v>
      </c>
      <c r="AF288" t="inlineStr">
        <is>
          <t>0:24</t>
        </is>
      </c>
      <c r="AG288" t="n">
        <v>0</v>
      </c>
    </row>
    <row r="289">
      <c r="A289" t="inlineStr">
        <is>
          <t>FAT</t>
        </is>
      </c>
      <c r="B289" t="inlineStr">
        <is>
          <t>RM</t>
        </is>
      </c>
      <c r="C289" t="inlineStr">
        <is>
          <t>RM.FAT.00012</t>
        </is>
      </c>
      <c r="D289" t="inlineStr">
        <is>
          <t>Akospread GP 19 ( AAK )</t>
        </is>
      </c>
      <c r="E289" t="n">
        <v>0</v>
      </c>
      <c r="F289" t="n">
        <v>0</v>
      </c>
      <c r="G289" t="inlineStr">
        <is>
          <t>401, 401</t>
        </is>
      </c>
      <c r="H289" t="n">
        <v>0</v>
      </c>
      <c r="I289" t="n">
        <v>0</v>
      </c>
      <c r="J289" t="n">
        <v>0</v>
      </c>
      <c r="K289" t="n">
        <v>0</v>
      </c>
      <c r="L289" t="n">
        <v>0</v>
      </c>
      <c r="M289" t="n">
        <v>0</v>
      </c>
      <c r="N289" t="n">
        <v>0</v>
      </c>
      <c r="O289" t="n">
        <v>0</v>
      </c>
      <c r="P289" t="n">
        <v>0</v>
      </c>
      <c r="Q289" t="n">
        <v>0</v>
      </c>
      <c r="R289" t="n">
        <v>0</v>
      </c>
      <c r="S289" t="n">
        <v>0</v>
      </c>
      <c r="T289" t="n">
        <v>0</v>
      </c>
      <c r="U289" t="n">
        <v>0</v>
      </c>
      <c r="V289" t="n">
        <v>1.298</v>
      </c>
      <c r="W289" t="n">
        <v>0</v>
      </c>
      <c r="X289" t="n">
        <v>0</v>
      </c>
      <c r="Y289" t="n">
        <v>0</v>
      </c>
      <c r="Z289" t="n">
        <v>0</v>
      </c>
      <c r="AA289" s="20" t="n">
        <v>2</v>
      </c>
      <c r="AC289" s="20" t="n">
        <v>2</v>
      </c>
      <c r="AD289" t="n">
        <v>0</v>
      </c>
      <c r="AE289" t="n">
        <v>0</v>
      </c>
      <c r="AG289" t="n">
        <v>0</v>
      </c>
    </row>
    <row r="290">
      <c r="A290" t="inlineStr">
        <is>
          <t>FAT</t>
        </is>
      </c>
      <c r="B290" t="inlineStr">
        <is>
          <t>RM</t>
        </is>
      </c>
      <c r="C290" t="inlineStr">
        <is>
          <t>RM.FAT.00013</t>
        </is>
      </c>
      <c r="D290" t="inlineStr">
        <is>
          <t>CBS 555</t>
        </is>
      </c>
      <c r="E290" t="n">
        <v>204466.9919</v>
      </c>
      <c r="F290" t="n">
        <v>379286.318</v>
      </c>
      <c r="G290" t="inlineStr">
        <is>
          <t>304, 605, 9108, 102, 9605, 108, 9405, 9403, 403, 9104, 9102, 9403, 103, 102, 104, 103, 9401, 101, 105, 401, 801, 9112, 9104, 405, 9103, 801, 112, 9401, 9108, 9102, 9402, 499, 304, 112, 105, 102, 108, 101, 103, 107, 104, 201, 701, 605, 401, 303, 306, 403, 9103, 9104, 9402, 9401, 9112, 801, 9108, 9102, 605, 9605, 9405, 9403, 403, 303, 499, 405, 401, 701, 304, 306, 9112, 107, 112, 104, 201, 108</t>
        </is>
      </c>
      <c r="H290" t="n">
        <v>0</v>
      </c>
      <c r="I290" t="n">
        <v>0</v>
      </c>
      <c r="J290" t="n">
        <v>0</v>
      </c>
      <c r="K290" t="n">
        <v>0</v>
      </c>
      <c r="L290" t="n">
        <v>0</v>
      </c>
      <c r="M290" t="n">
        <v>0</v>
      </c>
      <c r="N290" t="n">
        <v>0</v>
      </c>
      <c r="O290" t="n">
        <v>0</v>
      </c>
      <c r="P290" t="n">
        <v>0</v>
      </c>
      <c r="Q290" t="n">
        <v>-200889.395</v>
      </c>
      <c r="R290" t="n">
        <v>-0.4</v>
      </c>
      <c r="S290" t="n">
        <v>-200889.795</v>
      </c>
      <c r="T290" t="n">
        <v>3577.1969</v>
      </c>
      <c r="U290" t="n">
        <v>6644.1403</v>
      </c>
      <c r="V290" t="n">
        <v>1.8574</v>
      </c>
      <c r="W290" t="n">
        <v>111484.0908</v>
      </c>
      <c r="X290" t="n">
        <v>209534.2208</v>
      </c>
      <c r="Y290" t="n">
        <v>268842.0368</v>
      </c>
      <c r="Z290" t="n">
        <v>290567.0368</v>
      </c>
      <c r="AA290" s="20" t="n">
        <v>45852</v>
      </c>
      <c r="AB290" t="inlineStr">
        <is>
          <t>CBS555.10/2025</t>
        </is>
      </c>
      <c r="AC290" s="20" t="n">
        <v>46104</v>
      </c>
      <c r="AD290" t="n">
        <v>29871.3374</v>
      </c>
      <c r="AE290" t="n">
        <v>24213.9197</v>
      </c>
      <c r="AF290" t="inlineStr">
        <is>
          <t>0:4</t>
        </is>
      </c>
      <c r="AG290" t="n">
        <v>0</v>
      </c>
    </row>
    <row r="291">
      <c r="A291" t="inlineStr">
        <is>
          <t>FAT</t>
        </is>
      </c>
      <c r="B291" t="inlineStr">
        <is>
          <t>RM</t>
        </is>
      </c>
      <c r="C291" t="inlineStr">
        <is>
          <t>RM.FAT.00014</t>
        </is>
      </c>
      <c r="D291" t="inlineStr">
        <is>
          <t>CBS AAK</t>
        </is>
      </c>
      <c r="E291" t="n">
        <v>0</v>
      </c>
      <c r="F291" t="n">
        <v>0</v>
      </c>
      <c r="G291" t="inlineStr">
        <is>
          <t>108, 107, 401, 403, 402, 9108, 9401, 9402, 403, 401, 402, 107, 103, 101, 108, 102, 9402, 9108, 101, 103, 102, 9401</t>
        </is>
      </c>
      <c r="H291" t="n">
        <v>0</v>
      </c>
      <c r="I291" t="n">
        <v>0</v>
      </c>
      <c r="J291" t="n">
        <v>0</v>
      </c>
      <c r="K291" t="n">
        <v>0</v>
      </c>
      <c r="L291" t="n">
        <v>0</v>
      </c>
      <c r="M291" t="n">
        <v>0</v>
      </c>
      <c r="N291" t="n">
        <v>0</v>
      </c>
      <c r="O291" t="n">
        <v>0</v>
      </c>
      <c r="P291" t="n">
        <v>0</v>
      </c>
      <c r="Q291" t="n">
        <v>0</v>
      </c>
      <c r="R291" t="n">
        <v>0</v>
      </c>
      <c r="S291" t="n">
        <v>0</v>
      </c>
      <c r="T291" t="n">
        <v>0</v>
      </c>
      <c r="U291" t="n">
        <v>0</v>
      </c>
      <c r="V291" t="n">
        <v>2.238</v>
      </c>
      <c r="W291" t="n">
        <v>0</v>
      </c>
      <c r="X291" t="n">
        <v>0</v>
      </c>
      <c r="Y291" t="n">
        <v>0</v>
      </c>
      <c r="Z291" t="n">
        <v>0</v>
      </c>
      <c r="AA291" s="20" t="n">
        <v>45661</v>
      </c>
      <c r="AB291" t="inlineStr">
        <is>
          <t>CBSAAK.01/2025</t>
        </is>
      </c>
      <c r="AC291" s="20" t="n">
        <v>45797</v>
      </c>
      <c r="AD291" t="n">
        <v>0</v>
      </c>
      <c r="AE291" t="n">
        <v>0</v>
      </c>
      <c r="AG291" t="n">
        <v>0</v>
      </c>
    </row>
    <row r="292">
      <c r="A292" t="inlineStr">
        <is>
          <t>FAT</t>
        </is>
      </c>
      <c r="B292" t="inlineStr">
        <is>
          <t>RM</t>
        </is>
      </c>
      <c r="C292" t="inlineStr">
        <is>
          <t>RM.FAT.00015</t>
        </is>
      </c>
      <c r="D292" t="inlineStr">
        <is>
          <t>CBS</t>
        </is>
      </c>
      <c r="E292" t="n">
        <v>5539.1504</v>
      </c>
      <c r="F292" t="n">
        <v>9231.7799</v>
      </c>
      <c r="G292" t="inlineStr">
        <is>
          <t>108, 102, 101, 112, 107, 103, 201, 104, 401, 402, 701, 403, 9401, 304, 9108, 102, 9403, 403, 9401, 103, 103, 104, 108, 9402, 9102, 9108, 499, 112, 9112, 108, 104, 101, 401, 9112, 107, 801, 112, 201, 401, 403, 402, 499, 304, 9108, 801, 9102, 9112, 701, 9401, 9402, 9403</t>
        </is>
      </c>
      <c r="H292" t="n">
        <v>176697.678</v>
      </c>
      <c r="I292" t="n">
        <v>0</v>
      </c>
      <c r="J292" t="n">
        <v>998.688</v>
      </c>
      <c r="K292" t="n">
        <v>0</v>
      </c>
      <c r="L292" t="n">
        <v>0</v>
      </c>
      <c r="M292" t="n">
        <v>177696.366</v>
      </c>
      <c r="N292" t="n">
        <v>0</v>
      </c>
      <c r="O292" t="n">
        <v>0</v>
      </c>
      <c r="P292" t="n">
        <v>-499.344</v>
      </c>
      <c r="Q292" t="n">
        <v>-23617.214</v>
      </c>
      <c r="R292" t="n">
        <v>0</v>
      </c>
      <c r="S292" t="n">
        <v>-24116.558</v>
      </c>
      <c r="T292" t="n">
        <v>159118.9584</v>
      </c>
      <c r="U292" t="n">
        <v>294521.1948</v>
      </c>
      <c r="V292" t="n">
        <v>1.9032</v>
      </c>
      <c r="W292" t="n">
        <v>24183.6786</v>
      </c>
      <c r="X292" t="n">
        <v>24350.3466</v>
      </c>
      <c r="Y292" t="n">
        <v>47814.3606</v>
      </c>
      <c r="Z292" t="n">
        <v>179273.7476</v>
      </c>
      <c r="AA292" s="20" t="n">
        <v>45756</v>
      </c>
      <c r="AB292" t="inlineStr">
        <is>
          <t>CBS.03/2025</t>
        </is>
      </c>
      <c r="AC292" s="20" t="n">
        <v>46112</v>
      </c>
      <c r="AD292" t="n">
        <v>5312.7067</v>
      </c>
      <c r="AE292" t="n">
        <v>14939.4789</v>
      </c>
      <c r="AF292" t="inlineStr">
        <is>
          <t>10:19</t>
        </is>
      </c>
      <c r="AG292" t="n">
        <v>328002.981</v>
      </c>
    </row>
    <row r="293">
      <c r="A293" t="inlineStr">
        <is>
          <t>FAT</t>
        </is>
      </c>
      <c r="B293" t="inlineStr">
        <is>
          <t>RM</t>
        </is>
      </c>
      <c r="C293" t="inlineStr">
        <is>
          <t>RM.FAT.00016</t>
        </is>
      </c>
      <c r="D293" t="inlineStr">
        <is>
          <t>CBS – Wilmar</t>
        </is>
      </c>
      <c r="E293" t="n">
        <v>0</v>
      </c>
      <c r="F293" t="n">
        <v>0</v>
      </c>
      <c r="G293" t="inlineStr">
        <is>
          <t>201, 201</t>
        </is>
      </c>
      <c r="H293" t="n">
        <v>0</v>
      </c>
      <c r="I293" t="n">
        <v>0</v>
      </c>
      <c r="J293" t="n">
        <v>0</v>
      </c>
      <c r="K293" t="n">
        <v>0</v>
      </c>
      <c r="L293" t="n">
        <v>0</v>
      </c>
      <c r="M293" t="n">
        <v>0</v>
      </c>
      <c r="N293" t="n">
        <v>0</v>
      </c>
      <c r="O293" t="n">
        <v>0</v>
      </c>
      <c r="P293" t="n">
        <v>0</v>
      </c>
      <c r="Q293" t="n">
        <v>0</v>
      </c>
      <c r="R293" t="n">
        <v>0</v>
      </c>
      <c r="S293" t="n">
        <v>0</v>
      </c>
      <c r="T293" t="n">
        <v>0</v>
      </c>
      <c r="U293" t="n">
        <v>0</v>
      </c>
      <c r="V293" t="n">
        <v>2.0977</v>
      </c>
      <c r="W293" t="n">
        <v>0</v>
      </c>
      <c r="X293" t="n">
        <v>0</v>
      </c>
      <c r="Y293" t="n">
        <v>0</v>
      </c>
      <c r="Z293" t="n">
        <v>0</v>
      </c>
      <c r="AA293" s="20" t="n">
        <v>2</v>
      </c>
      <c r="AC293" s="20" t="n">
        <v>45742</v>
      </c>
      <c r="AD293" t="n">
        <v>0</v>
      </c>
      <c r="AE293" t="n">
        <v>0</v>
      </c>
      <c r="AG293" t="n">
        <v>0</v>
      </c>
    </row>
    <row r="294">
      <c r="A294" t="inlineStr">
        <is>
          <t>FAT</t>
        </is>
      </c>
      <c r="B294" t="inlineStr">
        <is>
          <t>RM</t>
        </is>
      </c>
      <c r="C294" t="inlineStr">
        <is>
          <t>RM.FAT.00017</t>
        </is>
      </c>
      <c r="D294" t="inlineStr">
        <is>
          <t>سمنة</t>
        </is>
      </c>
      <c r="V294" t="n">
        <v>0</v>
      </c>
      <c r="W294" t="n">
        <v>0</v>
      </c>
      <c r="X294" t="n">
        <v>0</v>
      </c>
      <c r="Y294" t="n">
        <v>0</v>
      </c>
      <c r="Z294" t="n">
        <v>0</v>
      </c>
      <c r="AA294" s="20" t="n">
        <v>2</v>
      </c>
      <c r="AC294" s="20" t="n">
        <v>2</v>
      </c>
      <c r="AD294" t="n">
        <v>0</v>
      </c>
      <c r="AE294" t="n">
        <v>0</v>
      </c>
    </row>
    <row r="295">
      <c r="A295" t="inlineStr">
        <is>
          <t>FAT</t>
        </is>
      </c>
      <c r="B295" t="inlineStr">
        <is>
          <t>RM</t>
        </is>
      </c>
      <c r="C295" t="inlineStr">
        <is>
          <t>RM.FAT.00018</t>
        </is>
      </c>
      <c r="D295" t="inlineStr">
        <is>
          <t xml:space="preserve">سمنة بقلاوة سيزين 18 لتر </t>
        </is>
      </c>
      <c r="E295" t="n">
        <v>0</v>
      </c>
      <c r="F295" t="n">
        <v>0</v>
      </c>
      <c r="G295" t="inlineStr">
        <is>
          <t>301, 301</t>
        </is>
      </c>
      <c r="H295" t="n">
        <v>0</v>
      </c>
      <c r="I295" t="n">
        <v>0</v>
      </c>
      <c r="J295" t="n">
        <v>0</v>
      </c>
      <c r="K295" t="n">
        <v>0</v>
      </c>
      <c r="L295" t="n">
        <v>0</v>
      </c>
      <c r="M295" t="n">
        <v>0</v>
      </c>
      <c r="N295" t="n">
        <v>0</v>
      </c>
      <c r="O295" t="n">
        <v>0</v>
      </c>
      <c r="P295" t="n">
        <v>0</v>
      </c>
      <c r="Q295" t="n">
        <v>0</v>
      </c>
      <c r="R295" t="n">
        <v>0</v>
      </c>
      <c r="S295" t="n">
        <v>0</v>
      </c>
      <c r="T295" t="n">
        <v>0</v>
      </c>
      <c r="U295" t="n">
        <v>0</v>
      </c>
      <c r="V295" t="n">
        <v>1.0684</v>
      </c>
      <c r="W295" t="n">
        <v>0</v>
      </c>
      <c r="X295" t="n">
        <v>0</v>
      </c>
      <c r="Y295" t="n">
        <v>0</v>
      </c>
      <c r="Z295" t="n">
        <v>0</v>
      </c>
      <c r="AA295" s="20" t="n">
        <v>45524</v>
      </c>
      <c r="AB295" t="inlineStr">
        <is>
          <t>شركة اياد خرفان وشركاه - مورد</t>
        </is>
      </c>
      <c r="AC295" s="20" t="n">
        <v>45524</v>
      </c>
      <c r="AD295" t="n">
        <v>0</v>
      </c>
      <c r="AE295" t="n">
        <v>0</v>
      </c>
      <c r="AG295" t="n">
        <v>0</v>
      </c>
    </row>
    <row r="296">
      <c r="A296" t="inlineStr">
        <is>
          <t>FAT</t>
        </is>
      </c>
      <c r="B296" t="inlineStr">
        <is>
          <t>RM</t>
        </is>
      </c>
      <c r="C296" t="inlineStr">
        <is>
          <t>RM.FAT.00019</t>
        </is>
      </c>
      <c r="D296" t="inlineStr">
        <is>
          <t xml:space="preserve">سمنة كنافة 18 لتر </t>
        </is>
      </c>
      <c r="E296" t="n">
        <v>0</v>
      </c>
      <c r="F296" t="n">
        <v>0</v>
      </c>
      <c r="G296" t="inlineStr">
        <is>
          <t>301, 301</t>
        </is>
      </c>
      <c r="H296" t="n">
        <v>0</v>
      </c>
      <c r="I296" t="n">
        <v>0</v>
      </c>
      <c r="J296" t="n">
        <v>0</v>
      </c>
      <c r="K296" t="n">
        <v>0</v>
      </c>
      <c r="L296" t="n">
        <v>0</v>
      </c>
      <c r="M296" t="n">
        <v>0</v>
      </c>
      <c r="N296" t="n">
        <v>0</v>
      </c>
      <c r="O296" t="n">
        <v>0</v>
      </c>
      <c r="P296" t="n">
        <v>0</v>
      </c>
      <c r="Q296" t="n">
        <v>0</v>
      </c>
      <c r="R296" t="n">
        <v>0</v>
      </c>
      <c r="S296" t="n">
        <v>0</v>
      </c>
      <c r="T296" t="n">
        <v>0</v>
      </c>
      <c r="U296" t="n">
        <v>0</v>
      </c>
      <c r="V296" t="n">
        <v>1.0684</v>
      </c>
      <c r="W296" t="n">
        <v>0</v>
      </c>
      <c r="X296" t="n">
        <v>0</v>
      </c>
      <c r="Y296" t="n">
        <v>0</v>
      </c>
      <c r="Z296" t="n">
        <v>0</v>
      </c>
      <c r="AA296" s="20" t="n">
        <v>45364</v>
      </c>
      <c r="AB296" t="inlineStr">
        <is>
          <t>شركة اياد خرفان وشركاه - مورد</t>
        </is>
      </c>
      <c r="AC296" s="20" t="n">
        <v>45469</v>
      </c>
      <c r="AD296" t="n">
        <v>0</v>
      </c>
      <c r="AE296" t="n">
        <v>0</v>
      </c>
      <c r="AG296" t="n">
        <v>0</v>
      </c>
    </row>
    <row r="297">
      <c r="A297" t="inlineStr">
        <is>
          <t>FAT</t>
        </is>
      </c>
      <c r="B297" t="inlineStr">
        <is>
          <t>RM</t>
        </is>
      </c>
      <c r="C297" t="inlineStr">
        <is>
          <t>RM.FAT.00020</t>
        </is>
      </c>
      <c r="D297" t="inlineStr">
        <is>
          <t xml:space="preserve">سمنة بقلاوة 18 لتر ان سي </t>
        </is>
      </c>
      <c r="V297" t="n">
        <v>0</v>
      </c>
      <c r="W297" t="n">
        <v>0</v>
      </c>
      <c r="X297" t="n">
        <v>0</v>
      </c>
      <c r="Y297" t="n">
        <v>0</v>
      </c>
      <c r="Z297" t="n">
        <v>0</v>
      </c>
      <c r="AA297" s="20" t="n">
        <v>2</v>
      </c>
      <c r="AC297" s="20" t="n">
        <v>2</v>
      </c>
      <c r="AD297" t="n">
        <v>0</v>
      </c>
      <c r="AE297" t="n">
        <v>0</v>
      </c>
    </row>
    <row r="298">
      <c r="A298" t="inlineStr">
        <is>
          <t>FLD</t>
        </is>
      </c>
      <c r="B298" t="inlineStr">
        <is>
          <t>RM</t>
        </is>
      </c>
      <c r="C298" t="inlineStr">
        <is>
          <t>RM.FLD.0001</t>
        </is>
      </c>
      <c r="D298" t="inlineStr">
        <is>
          <t>اصنص لوز</t>
        </is>
      </c>
      <c r="E298" t="n">
        <v>1</v>
      </c>
      <c r="F298" t="n">
        <v>0</v>
      </c>
      <c r="G298" t="inlineStr">
        <is>
          <t>409, 402, 409, 402</t>
        </is>
      </c>
      <c r="H298" t="n">
        <v>0</v>
      </c>
      <c r="I298" t="n">
        <v>0</v>
      </c>
      <c r="J298" t="n">
        <v>0</v>
      </c>
      <c r="K298" t="n">
        <v>0</v>
      </c>
      <c r="L298" t="n">
        <v>0</v>
      </c>
      <c r="M298" t="n">
        <v>0</v>
      </c>
      <c r="N298" t="n">
        <v>0</v>
      </c>
      <c r="O298" t="n">
        <v>0</v>
      </c>
      <c r="P298" t="n">
        <v>0</v>
      </c>
      <c r="Q298" t="n">
        <v>0</v>
      </c>
      <c r="R298" t="n">
        <v>0</v>
      </c>
      <c r="S298" t="n">
        <v>0</v>
      </c>
      <c r="T298" t="n">
        <v>1</v>
      </c>
      <c r="U298" t="n">
        <v>0</v>
      </c>
      <c r="V298" t="n">
        <v>0</v>
      </c>
      <c r="W298" t="n">
        <v>0</v>
      </c>
      <c r="X298" t="n">
        <v>0</v>
      </c>
      <c r="Y298" t="n">
        <v>0</v>
      </c>
      <c r="Z298" t="n">
        <v>0</v>
      </c>
      <c r="AA298" s="20" t="n">
        <v>2</v>
      </c>
      <c r="AC298" s="20" t="n">
        <v>2</v>
      </c>
      <c r="AD298" t="n">
        <v>0</v>
      </c>
      <c r="AE298" t="n">
        <v>0</v>
      </c>
      <c r="AG298" t="n">
        <v>0</v>
      </c>
    </row>
    <row r="299">
      <c r="A299" t="inlineStr">
        <is>
          <t>FLD</t>
        </is>
      </c>
      <c r="B299" t="inlineStr">
        <is>
          <t>RM</t>
        </is>
      </c>
      <c r="C299" t="inlineStr">
        <is>
          <t>RM.FLD.0002</t>
        </is>
      </c>
      <c r="D299" t="inlineStr">
        <is>
          <t>اصنص بندق</t>
        </is>
      </c>
      <c r="E299" t="n">
        <v>1</v>
      </c>
      <c r="F299" t="n">
        <v>0</v>
      </c>
      <c r="G299" t="inlineStr">
        <is>
          <t>402, 409, 409, 402</t>
        </is>
      </c>
      <c r="H299" t="n">
        <v>0</v>
      </c>
      <c r="I299" t="n">
        <v>0</v>
      </c>
      <c r="J299" t="n">
        <v>0</v>
      </c>
      <c r="K299" t="n">
        <v>0</v>
      </c>
      <c r="L299" t="n">
        <v>0</v>
      </c>
      <c r="M299" t="n">
        <v>0</v>
      </c>
      <c r="N299" t="n">
        <v>0</v>
      </c>
      <c r="O299" t="n">
        <v>0</v>
      </c>
      <c r="P299" t="n">
        <v>0</v>
      </c>
      <c r="Q299" t="n">
        <v>0</v>
      </c>
      <c r="R299" t="n">
        <v>0</v>
      </c>
      <c r="S299" t="n">
        <v>0</v>
      </c>
      <c r="T299" t="n">
        <v>1</v>
      </c>
      <c r="U299" t="n">
        <v>0</v>
      </c>
      <c r="V299" t="n">
        <v>0</v>
      </c>
      <c r="W299" t="n">
        <v>0</v>
      </c>
      <c r="X299" t="n">
        <v>0</v>
      </c>
      <c r="Y299" t="n">
        <v>0</v>
      </c>
      <c r="Z299" t="n">
        <v>0</v>
      </c>
      <c r="AA299" s="20" t="n">
        <v>2</v>
      </c>
      <c r="AC299" s="20" t="n">
        <v>2</v>
      </c>
      <c r="AD299" t="n">
        <v>0</v>
      </c>
      <c r="AE299" t="n">
        <v>0</v>
      </c>
      <c r="AG299" t="n">
        <v>0</v>
      </c>
    </row>
    <row r="300">
      <c r="A300" t="inlineStr">
        <is>
          <t>FLD</t>
        </is>
      </c>
      <c r="B300" t="inlineStr">
        <is>
          <t>RM</t>
        </is>
      </c>
      <c r="C300" t="inlineStr">
        <is>
          <t>RM.FLD.0003</t>
        </is>
      </c>
      <c r="D300" t="inlineStr">
        <is>
          <t>مشروب غازي - Boutique</t>
        </is>
      </c>
      <c r="E300" t="n">
        <v>0</v>
      </c>
      <c r="F300" t="n">
        <v>0</v>
      </c>
      <c r="G300" t="inlineStr">
        <is>
          <t>304, 304</t>
        </is>
      </c>
      <c r="H300" t="n">
        <v>0</v>
      </c>
      <c r="I300" t="n">
        <v>0</v>
      </c>
      <c r="J300" t="n">
        <v>0</v>
      </c>
      <c r="K300" t="n">
        <v>0</v>
      </c>
      <c r="L300" t="n">
        <v>0</v>
      </c>
      <c r="M300" t="n">
        <v>0</v>
      </c>
      <c r="N300" t="n">
        <v>0</v>
      </c>
      <c r="O300" t="n">
        <v>0</v>
      </c>
      <c r="P300" t="n">
        <v>0</v>
      </c>
      <c r="Q300" t="n">
        <v>0</v>
      </c>
      <c r="R300" t="n">
        <v>0</v>
      </c>
      <c r="S300" t="n">
        <v>0</v>
      </c>
      <c r="T300" t="n">
        <v>0</v>
      </c>
      <c r="U300" t="n">
        <v>0</v>
      </c>
      <c r="V300" t="n">
        <v>0.25</v>
      </c>
      <c r="W300" t="n">
        <v>0</v>
      </c>
      <c r="X300" t="n">
        <v>0</v>
      </c>
      <c r="Y300" t="n">
        <v>0</v>
      </c>
      <c r="Z300" t="n">
        <v>0</v>
      </c>
      <c r="AA300" s="20" t="n">
        <v>2</v>
      </c>
      <c r="AC300" s="20" t="n">
        <v>2</v>
      </c>
      <c r="AD300" t="n">
        <v>0</v>
      </c>
      <c r="AE300" t="n">
        <v>0</v>
      </c>
      <c r="AG300" t="n">
        <v>0</v>
      </c>
    </row>
    <row r="301">
      <c r="A301" t="inlineStr">
        <is>
          <t>FLV</t>
        </is>
      </c>
      <c r="B301" t="inlineStr">
        <is>
          <t>RM</t>
        </is>
      </c>
      <c r="C301" t="inlineStr">
        <is>
          <t>RM.FLV.00001</t>
        </is>
      </c>
      <c r="D301" t="inlineStr">
        <is>
          <t>Yoghin Powder Mec3 -1*10 kg</t>
        </is>
      </c>
      <c r="E301" t="n">
        <v>15.057</v>
      </c>
      <c r="F301" t="n">
        <v>243.9471</v>
      </c>
      <c r="G301" t="inlineStr">
        <is>
          <t>409, 9402, 499, 9409, 9108, 304, 409, 402, 401, 304, 108, 101, 9108, 409, 401, 9409, 9402, 499, 402, 304, 108, 101</t>
        </is>
      </c>
      <c r="H301" t="n">
        <v>0</v>
      </c>
      <c r="I301" t="n">
        <v>0</v>
      </c>
      <c r="J301" t="n">
        <v>0</v>
      </c>
      <c r="K301" t="n">
        <v>0</v>
      </c>
      <c r="L301" t="n">
        <v>0</v>
      </c>
      <c r="M301" t="n">
        <v>0</v>
      </c>
      <c r="N301" t="n">
        <v>0</v>
      </c>
      <c r="O301" t="n">
        <v>0</v>
      </c>
      <c r="P301" t="n">
        <v>0</v>
      </c>
      <c r="Q301" t="n">
        <v>-1.617</v>
      </c>
      <c r="R301" t="n">
        <v>0</v>
      </c>
      <c r="S301" t="n">
        <v>-1.617</v>
      </c>
      <c r="T301" t="n">
        <v>13.44</v>
      </c>
      <c r="U301" t="n">
        <v>216.8585</v>
      </c>
      <c r="V301" t="n">
        <v>15.5378</v>
      </c>
      <c r="W301" t="n">
        <v>22.476</v>
      </c>
      <c r="X301" t="n">
        <v>23.828</v>
      </c>
      <c r="Y301" t="n">
        <v>28.949</v>
      </c>
      <c r="Z301" t="n">
        <v>66.854</v>
      </c>
      <c r="AA301" s="20" t="n">
        <v>46042</v>
      </c>
      <c r="AB301" t="inlineStr">
        <is>
          <t>شركة المحمودية لتجارة مستلزمات المخابز والحلويات</t>
        </is>
      </c>
      <c r="AC301" s="20" t="n">
        <v>46111</v>
      </c>
      <c r="AD301" t="n">
        <v>3.2165</v>
      </c>
      <c r="AE301" t="n">
        <v>5.5711</v>
      </c>
      <c r="AF301" t="inlineStr">
        <is>
          <t>2:12</t>
        </is>
      </c>
      <c r="AG301" t="n">
        <v>0</v>
      </c>
    </row>
    <row r="302">
      <c r="A302" t="inlineStr">
        <is>
          <t>FLV</t>
        </is>
      </c>
      <c r="B302" t="inlineStr">
        <is>
          <t>RM</t>
        </is>
      </c>
      <c r="C302" t="inlineStr">
        <is>
          <t>RM.FLV.00002</t>
        </is>
      </c>
      <c r="D302" t="inlineStr">
        <is>
          <t>Passion Fruit Flavor</t>
        </is>
      </c>
      <c r="E302" t="n">
        <v>12.065</v>
      </c>
      <c r="F302" t="n">
        <v>260.28</v>
      </c>
      <c r="G302" t="inlineStr">
        <is>
          <t>112, 9408, 108, 499, 306, 408, 405, 402, 401, 9108, 9112, 9402, 9401, 9408, 9405, 108, 112, 306, 402, 405, 401, 108, 408, 9408, 9401, 9405, 9108, 499, 9108, 112, 9402, 9112, 408</t>
        </is>
      </c>
      <c r="H302" t="n">
        <v>0</v>
      </c>
      <c r="I302" t="n">
        <v>0</v>
      </c>
      <c r="J302" t="n">
        <v>0</v>
      </c>
      <c r="K302" t="n">
        <v>0</v>
      </c>
      <c r="L302" t="n">
        <v>0</v>
      </c>
      <c r="M302" t="n">
        <v>0</v>
      </c>
      <c r="N302" t="n">
        <v>0</v>
      </c>
      <c r="O302" t="n">
        <v>0</v>
      </c>
      <c r="P302" t="n">
        <v>0</v>
      </c>
      <c r="Q302" t="n">
        <v>-0.624</v>
      </c>
      <c r="R302" t="n">
        <v>0</v>
      </c>
      <c r="S302" t="n">
        <v>-0.624</v>
      </c>
      <c r="T302" t="n">
        <v>11.441</v>
      </c>
      <c r="U302" t="n">
        <v>245.7534</v>
      </c>
      <c r="V302" t="n">
        <v>23.28</v>
      </c>
      <c r="W302" t="n">
        <v>4.835</v>
      </c>
      <c r="X302" t="n">
        <v>6.379</v>
      </c>
      <c r="Y302" t="n">
        <v>9.472</v>
      </c>
      <c r="Z302" t="n">
        <v>9.472</v>
      </c>
      <c r="AA302" s="20" t="n">
        <v>45917</v>
      </c>
      <c r="AB302" t="inlineStr">
        <is>
          <t>شركة الاستشارية لتجارة الكيماويات</t>
        </is>
      </c>
      <c r="AC302" s="20" t="n">
        <v>46098</v>
      </c>
      <c r="AD302" t="n">
        <v>1.0524</v>
      </c>
      <c r="AE302" t="n">
        <v>0.7893</v>
      </c>
      <c r="AF302" t="inlineStr">
        <is>
          <t>14:14</t>
        </is>
      </c>
      <c r="AG302" t="n">
        <v>0</v>
      </c>
    </row>
    <row r="303">
      <c r="A303" t="inlineStr">
        <is>
          <t>FLV</t>
        </is>
      </c>
      <c r="B303" t="inlineStr">
        <is>
          <t>RM</t>
        </is>
      </c>
      <c r="C303" t="inlineStr">
        <is>
          <t>RM.FLV.00003</t>
        </is>
      </c>
      <c r="D303" t="inlineStr">
        <is>
          <t xml:space="preserve">نكهة العلكة </t>
        </is>
      </c>
      <c r="E303" t="n">
        <v>6.7824</v>
      </c>
      <c r="F303" t="n">
        <v>92.2323</v>
      </c>
      <c r="G303" t="inlineStr">
        <is>
          <t>9112, 9108, 499, 9405, 9401, 101, 401, 405, 306, 112, 108, 101, 9405, 9401, 9112, 9108, 401, 405, 306, 499, 108, 112</t>
        </is>
      </c>
      <c r="H303" t="n">
        <v>0</v>
      </c>
      <c r="I303" t="n">
        <v>0</v>
      </c>
      <c r="J303" t="n">
        <v>0</v>
      </c>
      <c r="K303" t="n">
        <v>0</v>
      </c>
      <c r="L303" t="n">
        <v>0</v>
      </c>
      <c r="M303" t="n">
        <v>0</v>
      </c>
      <c r="N303" t="n">
        <v>0</v>
      </c>
      <c r="O303" t="n">
        <v>0</v>
      </c>
      <c r="P303" t="n">
        <v>0</v>
      </c>
      <c r="Q303" t="n">
        <v>0</v>
      </c>
      <c r="R303" t="n">
        <v>0</v>
      </c>
      <c r="S303" t="n">
        <v>0</v>
      </c>
      <c r="T303" t="n">
        <v>6.7824</v>
      </c>
      <c r="U303" t="n">
        <v>92.2323</v>
      </c>
      <c r="V303" t="n">
        <v>13.5988</v>
      </c>
      <c r="W303" t="n">
        <v>0.268</v>
      </c>
      <c r="X303" t="n">
        <v>0.371</v>
      </c>
      <c r="Y303" t="n">
        <v>0.371</v>
      </c>
      <c r="Z303" t="n">
        <v>0.371</v>
      </c>
      <c r="AA303" s="20" t="n">
        <v>44888</v>
      </c>
      <c r="AB303" t="inlineStr">
        <is>
          <t>مؤسسة القسوس للكيماويات</t>
        </is>
      </c>
      <c r="AC303" s="20" t="n">
        <v>46051</v>
      </c>
      <c r="AD303" t="n">
        <v>0.0412</v>
      </c>
      <c r="AE303" t="n">
        <v>0.0309</v>
      </c>
      <c r="AF303" t="inlineStr">
        <is>
          <t>219:11</t>
        </is>
      </c>
      <c r="AG303" t="n">
        <v>0</v>
      </c>
    </row>
    <row r="304">
      <c r="A304" t="inlineStr">
        <is>
          <t>FLV</t>
        </is>
      </c>
      <c r="B304" t="inlineStr">
        <is>
          <t>RM</t>
        </is>
      </c>
      <c r="C304" t="inlineStr">
        <is>
          <t>RM.FLV.00004</t>
        </is>
      </c>
      <c r="D304" t="inlineStr">
        <is>
          <t>Spice Mix Spekulatius - 1 Bag * 5 KG</t>
        </is>
      </c>
      <c r="E304" t="n">
        <v>0</v>
      </c>
      <c r="F304" t="n">
        <v>0</v>
      </c>
      <c r="G304" t="inlineStr">
        <is>
          <t>101, 102, 101, 102</t>
        </is>
      </c>
      <c r="H304" t="n">
        <v>0</v>
      </c>
      <c r="I304" t="n">
        <v>0</v>
      </c>
      <c r="J304" t="n">
        <v>0</v>
      </c>
      <c r="K304" t="n">
        <v>0</v>
      </c>
      <c r="L304" t="n">
        <v>0</v>
      </c>
      <c r="M304" t="n">
        <v>0</v>
      </c>
      <c r="N304" t="n">
        <v>0</v>
      </c>
      <c r="O304" t="n">
        <v>0</v>
      </c>
      <c r="P304" t="n">
        <v>0</v>
      </c>
      <c r="Q304" t="n">
        <v>0</v>
      </c>
      <c r="R304" t="n">
        <v>0</v>
      </c>
      <c r="S304" t="n">
        <v>0</v>
      </c>
      <c r="T304" t="n">
        <v>0</v>
      </c>
      <c r="U304" t="n">
        <v>0</v>
      </c>
      <c r="V304" t="n">
        <v>1.1</v>
      </c>
      <c r="W304" t="n">
        <v>0</v>
      </c>
      <c r="X304" t="n">
        <v>0</v>
      </c>
      <c r="Y304" t="n">
        <v>0</v>
      </c>
      <c r="Z304" t="n">
        <v>85</v>
      </c>
      <c r="AA304" s="20" t="n">
        <v>2</v>
      </c>
      <c r="AC304" s="20" t="n">
        <v>45781</v>
      </c>
      <c r="AD304" t="n">
        <v>0</v>
      </c>
      <c r="AE304" t="n">
        <v>7.0833</v>
      </c>
      <c r="AF304" t="inlineStr">
        <is>
          <t>0:0</t>
        </is>
      </c>
      <c r="AG304" t="n">
        <v>0</v>
      </c>
    </row>
    <row r="305">
      <c r="A305" t="inlineStr">
        <is>
          <t>FLV</t>
        </is>
      </c>
      <c r="B305" t="inlineStr">
        <is>
          <t>RM</t>
        </is>
      </c>
      <c r="C305" t="inlineStr">
        <is>
          <t>RM.FLV.00005</t>
        </is>
      </c>
      <c r="D305" t="inlineStr">
        <is>
          <t>LAVENDER  FLAVOR</t>
        </is>
      </c>
      <c r="E305" t="n">
        <v>30.9799</v>
      </c>
      <c r="F305" t="n">
        <v>708.3554</v>
      </c>
      <c r="G305" t="inlineStr">
        <is>
          <t>306, 108, 112, 401, 405, 499, 9405, 9401, 9108, 9112, 401, 306, 405, 101, 102, 108, 112, 102, 101, 9401, 9405, 499, 9108, 9112</t>
        </is>
      </c>
      <c r="H305" t="n">
        <v>0</v>
      </c>
      <c r="I305" t="n">
        <v>0</v>
      </c>
      <c r="J305" t="n">
        <v>0</v>
      </c>
      <c r="K305" t="n">
        <v>0</v>
      </c>
      <c r="L305" t="n">
        <v>0</v>
      </c>
      <c r="M305" t="n">
        <v>0</v>
      </c>
      <c r="N305" t="n">
        <v>0</v>
      </c>
      <c r="O305" t="n">
        <v>0</v>
      </c>
      <c r="P305" t="n">
        <v>0</v>
      </c>
      <c r="Q305" t="n">
        <v>0</v>
      </c>
      <c r="R305" t="n">
        <v>0</v>
      </c>
      <c r="S305" t="n">
        <v>0</v>
      </c>
      <c r="T305" t="n">
        <v>30.9799</v>
      </c>
      <c r="U305" t="n">
        <v>708.3554</v>
      </c>
      <c r="V305" t="n">
        <v>22.865</v>
      </c>
      <c r="W305" t="n">
        <v>0</v>
      </c>
      <c r="X305" t="n">
        <v>0.08500000000000001</v>
      </c>
      <c r="Y305" t="n">
        <v>0.08500000000000001</v>
      </c>
      <c r="Z305" t="n">
        <v>0.08500000000000001</v>
      </c>
      <c r="AA305" s="20" t="n">
        <v>44671</v>
      </c>
      <c r="AB305" t="inlineStr">
        <is>
          <t>KEVA.01/2022</t>
        </is>
      </c>
      <c r="AC305" s="20" t="n">
        <v>45994</v>
      </c>
      <c r="AD305" t="n">
        <v>0.0094</v>
      </c>
      <c r="AE305" t="n">
        <v>0.007</v>
      </c>
      <c r="AF305" t="inlineStr">
        <is>
          <t>4373:19</t>
        </is>
      </c>
      <c r="AG305" t="n">
        <v>0</v>
      </c>
    </row>
    <row r="306">
      <c r="A306" t="inlineStr">
        <is>
          <t>FLV</t>
        </is>
      </c>
      <c r="B306" t="inlineStr">
        <is>
          <t>RM</t>
        </is>
      </c>
      <c r="C306" t="inlineStr">
        <is>
          <t>RM.FLV.00006</t>
        </is>
      </c>
      <c r="D306" t="inlineStr">
        <is>
          <t xml:space="preserve">ريد فيلفت </t>
        </is>
      </c>
      <c r="E306" t="n">
        <v>14.675</v>
      </c>
      <c r="F306" t="n">
        <v>93.92</v>
      </c>
      <c r="G306" t="inlineStr">
        <is>
          <t>402, 499, 401, 409, 9409, 402, 401, 101, 101, 499, 9409, 409</t>
        </is>
      </c>
      <c r="H306" t="n">
        <v>0</v>
      </c>
      <c r="I306" t="n">
        <v>0</v>
      </c>
      <c r="J306" t="n">
        <v>0</v>
      </c>
      <c r="K306" t="n">
        <v>0</v>
      </c>
      <c r="L306" t="n">
        <v>0</v>
      </c>
      <c r="M306" t="n">
        <v>0</v>
      </c>
      <c r="N306" t="n">
        <v>0</v>
      </c>
      <c r="O306" t="n">
        <v>0</v>
      </c>
      <c r="P306" t="n">
        <v>0</v>
      </c>
      <c r="Q306" t="n">
        <v>0</v>
      </c>
      <c r="R306" t="n">
        <v>0</v>
      </c>
      <c r="S306" t="n">
        <v>0</v>
      </c>
      <c r="T306" t="n">
        <v>14.675</v>
      </c>
      <c r="U306" t="n">
        <v>93.92</v>
      </c>
      <c r="V306" t="n">
        <v>6.4</v>
      </c>
      <c r="W306" t="n">
        <v>12</v>
      </c>
      <c r="X306" t="n">
        <v>12</v>
      </c>
      <c r="Y306" t="n">
        <v>16.575</v>
      </c>
      <c r="Z306" t="n">
        <v>16.575</v>
      </c>
      <c r="AA306" s="20" t="n">
        <v>46027</v>
      </c>
      <c r="AB306" t="inlineStr">
        <is>
          <t xml:space="preserve">شركة افران ومطاعم قصر عمره </t>
        </is>
      </c>
      <c r="AC306" s="20" t="n">
        <v>46032</v>
      </c>
      <c r="AD306" t="n">
        <v>1.8416</v>
      </c>
      <c r="AE306" t="n">
        <v>1.3812</v>
      </c>
      <c r="AF306" t="inlineStr">
        <is>
          <t>10:18</t>
        </is>
      </c>
      <c r="AG306" t="n">
        <v>0</v>
      </c>
    </row>
    <row r="307">
      <c r="A307" t="inlineStr">
        <is>
          <t>FLV</t>
        </is>
      </c>
      <c r="B307" t="inlineStr">
        <is>
          <t>RM</t>
        </is>
      </c>
      <c r="C307" t="inlineStr">
        <is>
          <t>RM.FLV.00007</t>
        </is>
      </c>
      <c r="D307" t="inlineStr">
        <is>
          <t>نكهة الفانيلا</t>
        </is>
      </c>
      <c r="E307" t="n">
        <v>503.3888</v>
      </c>
      <c r="F307" t="n">
        <v>5314.3</v>
      </c>
      <c r="G307" t="inlineStr">
        <is>
          <t>402, 605, 701, 401, 403, 306, 201, 103, 107, 112, 101, 102, 108, 409, 405, 9112, 408, 404, 112, 9409, 499, 9108, 9402, 108, 409, 9405, 9605, 405, 408, 103, 102, 9401, 403, 9403, 102, 9405, 9403, 9108, 9401, 9408, 9404, 402, 403, 401, 404, 499, 306, 201, 112, 9408, 9409, 107, 9112, 401, 101, 108, 409, 605, 701, 405, 408, 9112, 9108, 9403, 9409, 9402, 9401, 9605, 9408, 9404, 9405</t>
        </is>
      </c>
      <c r="H307" t="n">
        <v>0</v>
      </c>
      <c r="I307" t="n">
        <v>0</v>
      </c>
      <c r="J307" t="n">
        <v>0.5675</v>
      </c>
      <c r="K307" t="n">
        <v>0</v>
      </c>
      <c r="L307" t="n">
        <v>0</v>
      </c>
      <c r="M307" t="n">
        <v>0.5675</v>
      </c>
      <c r="N307" t="n">
        <v>0</v>
      </c>
      <c r="O307" t="n">
        <v>0</v>
      </c>
      <c r="P307" t="n">
        <v>-0.0675</v>
      </c>
      <c r="Q307" t="n">
        <v>-109.747</v>
      </c>
      <c r="R307" t="n">
        <v>0</v>
      </c>
      <c r="S307" t="n">
        <v>-109.8145</v>
      </c>
      <c r="T307" t="n">
        <v>394.1418</v>
      </c>
      <c r="U307" t="n">
        <v>4167.2065</v>
      </c>
      <c r="V307" t="n">
        <v>15.7037</v>
      </c>
      <c r="W307" t="n">
        <v>373.2045</v>
      </c>
      <c r="X307" t="n">
        <v>695.3375</v>
      </c>
      <c r="Y307" t="n">
        <v>994.3437</v>
      </c>
      <c r="Z307" t="n">
        <v>1353.263</v>
      </c>
      <c r="AA307" s="20" t="n">
        <v>45840</v>
      </c>
      <c r="AB307" t="inlineStr">
        <is>
          <t>شركة وديع فينان وشركاه</t>
        </is>
      </c>
      <c r="AC307" s="20" t="n">
        <v>46112</v>
      </c>
      <c r="AD307" t="n">
        <v>110.4826</v>
      </c>
      <c r="AE307" t="n">
        <v>112.7719</v>
      </c>
      <c r="AF307" t="inlineStr">
        <is>
          <t>3:14</t>
        </is>
      </c>
      <c r="AG307" t="n">
        <v>0</v>
      </c>
    </row>
    <row r="308">
      <c r="A308" t="inlineStr">
        <is>
          <t>FLV</t>
        </is>
      </c>
      <c r="B308" t="inlineStr">
        <is>
          <t>RM</t>
        </is>
      </c>
      <c r="C308" t="inlineStr">
        <is>
          <t>RM.FLV.00008</t>
        </is>
      </c>
      <c r="D308" t="inlineStr">
        <is>
          <t>نكهة الفستق الحلبي</t>
        </is>
      </c>
      <c r="E308" t="n">
        <v>149.874</v>
      </c>
      <c r="F308" t="n">
        <v>3774.5122</v>
      </c>
      <c r="G308" t="inlineStr">
        <is>
          <t>402, 403, 499, 404, 304, 306, 108, 201, 104, 112, 9408, 9112, 401, 405, 408, 9108, 9102, 9103, 9112, 9402, 9401, 9104, 9403, 9408, 9405, 9404, 405, 9402, 9112, 408, 404, 9104, 499, 9102, 9108, 9404, 102, 108, 9405, 405, 9102, 408, 101, 103, 103, 9103, 102, 9401, 9403, 9405, 112, 9408, 402, 401, 403, 306, 102, 101, 108, 304, 104, 112, 201</t>
        </is>
      </c>
      <c r="H308" t="n">
        <v>0</v>
      </c>
      <c r="I308" t="n">
        <v>0</v>
      </c>
      <c r="J308" t="n">
        <v>0</v>
      </c>
      <c r="K308" t="n">
        <v>0</v>
      </c>
      <c r="L308" t="n">
        <v>0</v>
      </c>
      <c r="M308" t="n">
        <v>0</v>
      </c>
      <c r="N308" t="n">
        <v>0</v>
      </c>
      <c r="O308" t="n">
        <v>0</v>
      </c>
      <c r="P308" t="n">
        <v>0</v>
      </c>
      <c r="Q308" t="n">
        <v>-11.432</v>
      </c>
      <c r="R308" t="n">
        <v>0</v>
      </c>
      <c r="S308" t="n">
        <v>-11.432</v>
      </c>
      <c r="T308" t="n">
        <v>138.442</v>
      </c>
      <c r="U308" t="n">
        <v>3488.7122</v>
      </c>
      <c r="V308" t="n">
        <v>25</v>
      </c>
      <c r="W308" t="n">
        <v>46.6118</v>
      </c>
      <c r="X308" t="n">
        <v>97.6318</v>
      </c>
      <c r="Y308" t="n">
        <v>187.6018</v>
      </c>
      <c r="Z308" t="n">
        <v>294.8538</v>
      </c>
      <c r="AA308" s="20" t="n">
        <v>46001</v>
      </c>
      <c r="AB308" t="inlineStr">
        <is>
          <t>شركة الاستشارية لتجارة الكيماويات</t>
        </is>
      </c>
      <c r="AC308" s="20" t="n">
        <v>46112</v>
      </c>
      <c r="AD308" t="n">
        <v>20.8446</v>
      </c>
      <c r="AE308" t="n">
        <v>24.5711</v>
      </c>
      <c r="AF308" t="inlineStr">
        <is>
          <t>5:19</t>
        </is>
      </c>
      <c r="AG308" t="n">
        <v>0</v>
      </c>
    </row>
    <row r="309">
      <c r="A309" t="inlineStr">
        <is>
          <t>FLV</t>
        </is>
      </c>
      <c r="B309" t="inlineStr">
        <is>
          <t>RM</t>
        </is>
      </c>
      <c r="C309" t="inlineStr">
        <is>
          <t>RM.FLV.00009</t>
        </is>
      </c>
      <c r="D309" t="inlineStr">
        <is>
          <t>PREGEL Yogurt Powder Flavor</t>
        </is>
      </c>
      <c r="E309" t="n">
        <v>0</v>
      </c>
      <c r="F309" t="n">
        <v>0</v>
      </c>
      <c r="G309" t="inlineStr">
        <is>
          <t>101, 402, 402, 101</t>
        </is>
      </c>
      <c r="H309" t="n">
        <v>0</v>
      </c>
      <c r="I309" t="n">
        <v>0</v>
      </c>
      <c r="J309" t="n">
        <v>0</v>
      </c>
      <c r="K309" t="n">
        <v>0</v>
      </c>
      <c r="L309" t="n">
        <v>0</v>
      </c>
      <c r="M309" t="n">
        <v>0</v>
      </c>
      <c r="N309" t="n">
        <v>0</v>
      </c>
      <c r="O309" t="n">
        <v>0</v>
      </c>
      <c r="P309" t="n">
        <v>0</v>
      </c>
      <c r="Q309" t="n">
        <v>0</v>
      </c>
      <c r="R309" t="n">
        <v>0</v>
      </c>
      <c r="S309" t="n">
        <v>0</v>
      </c>
      <c r="T309" t="n">
        <v>0</v>
      </c>
      <c r="U309" t="n">
        <v>0</v>
      </c>
      <c r="V309" t="n">
        <v>15.172</v>
      </c>
      <c r="W309" t="n">
        <v>0</v>
      </c>
      <c r="X309" t="n">
        <v>0</v>
      </c>
      <c r="Y309" t="n">
        <v>0</v>
      </c>
      <c r="Z309" t="n">
        <v>0</v>
      </c>
      <c r="AA309" s="20" t="n">
        <v>2</v>
      </c>
      <c r="AC309" s="20" t="n">
        <v>44493</v>
      </c>
      <c r="AD309" t="n">
        <v>0</v>
      </c>
      <c r="AE309" t="n">
        <v>0</v>
      </c>
      <c r="AG309" t="n">
        <v>0</v>
      </c>
    </row>
    <row r="310">
      <c r="A310" t="inlineStr">
        <is>
          <t>FLV</t>
        </is>
      </c>
      <c r="B310" t="inlineStr">
        <is>
          <t>RM</t>
        </is>
      </c>
      <c r="C310" t="inlineStr">
        <is>
          <t>RM.FLV.00010</t>
        </is>
      </c>
      <c r="D310" t="inlineStr">
        <is>
          <t>French cheese flavor</t>
        </is>
      </c>
      <c r="E310" t="n">
        <v>0</v>
      </c>
      <c r="F310" t="n">
        <v>0</v>
      </c>
      <c r="G310" t="inlineStr">
        <is>
          <t>108, 101, 401, 9401, 101, 9405, 405, 9405, 9401, 405, 401, 108</t>
        </is>
      </c>
      <c r="H310" t="n">
        <v>0</v>
      </c>
      <c r="I310" t="n">
        <v>0</v>
      </c>
      <c r="J310" t="n">
        <v>0</v>
      </c>
      <c r="K310" t="n">
        <v>0</v>
      </c>
      <c r="L310" t="n">
        <v>0</v>
      </c>
      <c r="M310" t="n">
        <v>0</v>
      </c>
      <c r="N310" t="n">
        <v>0</v>
      </c>
      <c r="O310" t="n">
        <v>0</v>
      </c>
      <c r="P310" t="n">
        <v>0</v>
      </c>
      <c r="Q310" t="n">
        <v>0</v>
      </c>
      <c r="R310" t="n">
        <v>0</v>
      </c>
      <c r="S310" t="n">
        <v>0</v>
      </c>
      <c r="T310" t="n">
        <v>0</v>
      </c>
      <c r="U310" t="n">
        <v>0</v>
      </c>
      <c r="V310" t="n">
        <v>18.9655</v>
      </c>
      <c r="W310" t="n">
        <v>0</v>
      </c>
      <c r="X310" t="n">
        <v>0</v>
      </c>
      <c r="Y310" t="n">
        <v>0</v>
      </c>
      <c r="Z310" t="n">
        <v>1</v>
      </c>
      <c r="AA310" s="20" t="n">
        <v>2</v>
      </c>
      <c r="AC310" s="20" t="n">
        <v>45777</v>
      </c>
      <c r="AD310" t="n">
        <v>0</v>
      </c>
      <c r="AE310" t="n">
        <v>0.0833</v>
      </c>
      <c r="AF310" t="inlineStr">
        <is>
          <t>0:0</t>
        </is>
      </c>
      <c r="AG310" t="n">
        <v>0</v>
      </c>
    </row>
    <row r="311">
      <c r="A311" t="inlineStr">
        <is>
          <t>FLV</t>
        </is>
      </c>
      <c r="B311" t="inlineStr">
        <is>
          <t>RM</t>
        </is>
      </c>
      <c r="C311" t="inlineStr">
        <is>
          <t>RM.FLV.00011</t>
        </is>
      </c>
      <c r="D311" t="inlineStr">
        <is>
          <t>نكهة برتقال</t>
        </is>
      </c>
      <c r="E311" t="n">
        <v>144.1821</v>
      </c>
      <c r="F311" t="n">
        <v>2059.1973</v>
      </c>
      <c r="G311" t="inlineStr">
        <is>
          <t>9405, 9406, 9402, 9401, 9108, 9102, 9112, 9103, 406, 405, 108, 101, 9112, 112, 306, 499, 401, 403, 402, 9401, 9406, 9405, 102, 9103, 102, 103, 103, 405, 9405, 108, 9402, 9102, 9108, 499, 112, 9112, 405, 108, 102, 101, 112, 306, 403, 401, 406, 402</t>
        </is>
      </c>
      <c r="H311" t="n">
        <v>0</v>
      </c>
      <c r="I311" t="n">
        <v>0</v>
      </c>
      <c r="J311" t="n">
        <v>0</v>
      </c>
      <c r="K311" t="n">
        <v>0</v>
      </c>
      <c r="L311" t="n">
        <v>0</v>
      </c>
      <c r="M311" t="n">
        <v>0</v>
      </c>
      <c r="N311" t="n">
        <v>0</v>
      </c>
      <c r="O311" t="n">
        <v>0</v>
      </c>
      <c r="P311" t="n">
        <v>0</v>
      </c>
      <c r="Q311" t="n">
        <v>-3.045</v>
      </c>
      <c r="R311" t="n">
        <v>0</v>
      </c>
      <c r="S311" t="n">
        <v>-3.045</v>
      </c>
      <c r="T311" t="n">
        <v>141.1371</v>
      </c>
      <c r="U311" t="n">
        <v>2013.0408</v>
      </c>
      <c r="V311" t="n">
        <v>12.3386</v>
      </c>
      <c r="W311" t="n">
        <v>8.381399999999999</v>
      </c>
      <c r="X311" t="n">
        <v>13.0494</v>
      </c>
      <c r="Y311" t="n">
        <v>25.9294</v>
      </c>
      <c r="Z311" t="n">
        <v>28.9158</v>
      </c>
      <c r="AA311" s="20" t="n">
        <v>45928</v>
      </c>
      <c r="AB311" t="inlineStr">
        <is>
          <t>شركة الاوتاد للتوريدات الغذائية</t>
        </is>
      </c>
      <c r="AC311" s="20" t="n">
        <v>46093</v>
      </c>
      <c r="AD311" t="n">
        <v>2.881</v>
      </c>
      <c r="AE311" t="n">
        <v>2.4096</v>
      </c>
      <c r="AF311" t="inlineStr">
        <is>
          <t>58:17</t>
        </is>
      </c>
      <c r="AG311" t="n">
        <v>0</v>
      </c>
    </row>
    <row r="312">
      <c r="A312" t="inlineStr">
        <is>
          <t>FLV</t>
        </is>
      </c>
      <c r="B312" t="inlineStr">
        <is>
          <t>RM</t>
        </is>
      </c>
      <c r="C312" t="inlineStr">
        <is>
          <t>RM.FLV.00012</t>
        </is>
      </c>
      <c r="D312" t="inlineStr">
        <is>
          <t>نكهة نعنع</t>
        </is>
      </c>
      <c r="E312" t="n">
        <v>6.674</v>
      </c>
      <c r="F312" t="n">
        <v>117.6902</v>
      </c>
      <c r="G312" t="inlineStr">
        <is>
          <t>9112, 409, 9108, 9402, 499, 9405, 304, 9401, 101, 112, 304, 108, 101, 405, 402, 306, 403, 401, 9112, 9108, 409, 9401, 9402, 9405, 499, 402, 403, 405, 401, 112, 108, 306, 304</t>
        </is>
      </c>
      <c r="H312" t="n">
        <v>0</v>
      </c>
      <c r="I312" t="n">
        <v>0</v>
      </c>
      <c r="J312" t="n">
        <v>0</v>
      </c>
      <c r="K312" t="n">
        <v>0</v>
      </c>
      <c r="L312" t="n">
        <v>0</v>
      </c>
      <c r="M312" t="n">
        <v>0</v>
      </c>
      <c r="N312" t="n">
        <v>0</v>
      </c>
      <c r="O312" t="n">
        <v>0</v>
      </c>
      <c r="P312" t="n">
        <v>0</v>
      </c>
      <c r="Q312" t="n">
        <v>-0.25</v>
      </c>
      <c r="R312" t="n">
        <v>0</v>
      </c>
      <c r="S312" t="n">
        <v>-0.25</v>
      </c>
      <c r="T312" t="n">
        <v>6.424</v>
      </c>
      <c r="U312" t="n">
        <v>113.519</v>
      </c>
      <c r="V312" t="n">
        <v>18.4439</v>
      </c>
      <c r="W312" t="n">
        <v>2.928</v>
      </c>
      <c r="X312" t="n">
        <v>3.37</v>
      </c>
      <c r="Y312" t="n">
        <v>3.582</v>
      </c>
      <c r="Z312" t="n">
        <v>3.582</v>
      </c>
      <c r="AA312" s="20" t="n">
        <v>44702</v>
      </c>
      <c r="AB312" t="inlineStr">
        <is>
          <t>شركة الاوتاد للتوريدات الغذائية</t>
        </is>
      </c>
      <c r="AC312" s="20" t="n">
        <v>46096</v>
      </c>
      <c r="AD312" t="n">
        <v>0.398</v>
      </c>
      <c r="AE312" t="n">
        <v>0.2985</v>
      </c>
      <c r="AF312" t="inlineStr">
        <is>
          <t>21:15</t>
        </is>
      </c>
      <c r="AG312" t="n">
        <v>0</v>
      </c>
    </row>
    <row r="313">
      <c r="A313" t="inlineStr">
        <is>
          <t>FLV</t>
        </is>
      </c>
      <c r="B313" t="inlineStr">
        <is>
          <t>RM</t>
        </is>
      </c>
      <c r="C313" t="inlineStr">
        <is>
          <t>RM.FLV.00013</t>
        </is>
      </c>
      <c r="D313" t="inlineStr">
        <is>
          <t xml:space="preserve">نكهة توتي فروتي </t>
        </is>
      </c>
      <c r="E313" t="n">
        <v>4.7748</v>
      </c>
      <c r="F313" t="n">
        <v>55.4714</v>
      </c>
      <c r="G313" t="inlineStr">
        <is>
          <t>306, 108, 401, 499, 9401, 9108, 306, 401, 101, 108, 101, 9401, 499, 9108</t>
        </is>
      </c>
      <c r="H313" t="n">
        <v>0</v>
      </c>
      <c r="I313" t="n">
        <v>0</v>
      </c>
      <c r="J313" t="n">
        <v>0</v>
      </c>
      <c r="K313" t="n">
        <v>0</v>
      </c>
      <c r="L313" t="n">
        <v>0</v>
      </c>
      <c r="M313" t="n">
        <v>0</v>
      </c>
      <c r="N313" t="n">
        <v>0</v>
      </c>
      <c r="O313" t="n">
        <v>0</v>
      </c>
      <c r="P313" t="n">
        <v>0</v>
      </c>
      <c r="Q313" t="n">
        <v>0</v>
      </c>
      <c r="R313" t="n">
        <v>0</v>
      </c>
      <c r="S313" t="n">
        <v>0</v>
      </c>
      <c r="T313" t="n">
        <v>4.7748</v>
      </c>
      <c r="U313" t="n">
        <v>55.4714</v>
      </c>
      <c r="V313" t="n">
        <v>11.6175</v>
      </c>
      <c r="W313" t="n">
        <v>0</v>
      </c>
      <c r="X313" t="n">
        <v>0</v>
      </c>
      <c r="Y313" t="n">
        <v>0.53</v>
      </c>
      <c r="Z313" t="n">
        <v>0.53</v>
      </c>
      <c r="AA313" s="20" t="n">
        <v>45027</v>
      </c>
      <c r="AB313" t="inlineStr">
        <is>
          <t>مؤسسة القسوس للكيماويات</t>
        </is>
      </c>
      <c r="AC313" s="20" t="n">
        <v>45848</v>
      </c>
      <c r="AD313" t="n">
        <v>0.0588</v>
      </c>
      <c r="AE313" t="n">
        <v>0.0441</v>
      </c>
      <c r="AF313" t="inlineStr">
        <is>
          <t>108:3</t>
        </is>
      </c>
      <c r="AG313" t="n">
        <v>0</v>
      </c>
    </row>
    <row r="314">
      <c r="A314" t="inlineStr">
        <is>
          <t>FLV</t>
        </is>
      </c>
      <c r="B314" t="inlineStr">
        <is>
          <t>RM</t>
        </is>
      </c>
      <c r="C314" t="inlineStr">
        <is>
          <t>RM.FLV.00014</t>
        </is>
      </c>
      <c r="D314" t="inlineStr">
        <is>
          <t xml:space="preserve">نكهة التفاح الاخضر </t>
        </is>
      </c>
      <c r="E314" t="n">
        <v>2.2501</v>
      </c>
      <c r="F314" t="n">
        <v>26.9433</v>
      </c>
      <c r="G314" t="inlineStr">
        <is>
          <t>499, 402, 403, 499, 402, 403</t>
        </is>
      </c>
      <c r="H314" t="n">
        <v>0</v>
      </c>
      <c r="I314" t="n">
        <v>0</v>
      </c>
      <c r="J314" t="n">
        <v>0</v>
      </c>
      <c r="K314" t="n">
        <v>0</v>
      </c>
      <c r="L314" t="n">
        <v>0</v>
      </c>
      <c r="M314" t="n">
        <v>0</v>
      </c>
      <c r="N314" t="n">
        <v>0</v>
      </c>
      <c r="O314" t="n">
        <v>0</v>
      </c>
      <c r="P314" t="n">
        <v>0</v>
      </c>
      <c r="Q314" t="n">
        <v>0</v>
      </c>
      <c r="R314" t="n">
        <v>0</v>
      </c>
      <c r="S314" t="n">
        <v>0</v>
      </c>
      <c r="T314" t="n">
        <v>2.2501</v>
      </c>
      <c r="U314" t="n">
        <v>26.9433</v>
      </c>
      <c r="V314" t="n">
        <v>11.9743</v>
      </c>
      <c r="W314" t="n">
        <v>0</v>
      </c>
      <c r="X314" t="n">
        <v>0.017</v>
      </c>
      <c r="Y314" t="n">
        <v>0.104</v>
      </c>
      <c r="Z314" t="n">
        <v>0.2404</v>
      </c>
      <c r="AA314" s="20" t="n">
        <v>45655</v>
      </c>
      <c r="AB314" t="inlineStr">
        <is>
          <t>شركة الاستشارية لتجارة الكيماويات</t>
        </is>
      </c>
      <c r="AC314" s="20" t="n">
        <v>45934</v>
      </c>
      <c r="AD314" t="n">
        <v>0.0115</v>
      </c>
      <c r="AE314" t="n">
        <v>0.02</v>
      </c>
      <c r="AF314" t="inlineStr">
        <is>
          <t>112:9</t>
        </is>
      </c>
      <c r="AG314" t="n">
        <v>0</v>
      </c>
    </row>
    <row r="315">
      <c r="A315" t="inlineStr">
        <is>
          <t>FLV</t>
        </is>
      </c>
      <c r="B315" t="inlineStr">
        <is>
          <t>RM</t>
        </is>
      </c>
      <c r="C315" t="inlineStr">
        <is>
          <t>RM.FLV.00015</t>
        </is>
      </c>
      <c r="D315" t="inlineStr">
        <is>
          <t>نكهة البيكان</t>
        </is>
      </c>
      <c r="E315" t="n">
        <v>55.3786</v>
      </c>
      <c r="F315" t="n">
        <v>1050.2828</v>
      </c>
      <c r="G315" t="inlineStr">
        <is>
          <t>101, 110, 9112, 112, 108, 306, 499, 9401, 9102, 9103, 9405, 9408, 401, 408, 405, 9108, 9112, 9110, 101, 102, 108, 103, 112, 110, 401, 306, 108, 9405, 102, 9405, 405, 103, 9408, 112, 9401, 9108, 499, 9102, 408, 405, 9110, 9112, 9103</t>
        </is>
      </c>
      <c r="H315" t="n">
        <v>0</v>
      </c>
      <c r="I315" t="n">
        <v>0</v>
      </c>
      <c r="J315" t="n">
        <v>0</v>
      </c>
      <c r="K315" t="n">
        <v>0</v>
      </c>
      <c r="L315" t="n">
        <v>0</v>
      </c>
      <c r="M315" t="n">
        <v>0</v>
      </c>
      <c r="N315" t="n">
        <v>0</v>
      </c>
      <c r="O315" t="n">
        <v>0</v>
      </c>
      <c r="P315" t="n">
        <v>0</v>
      </c>
      <c r="Q315" t="n">
        <v>-3.279</v>
      </c>
      <c r="R315" t="n">
        <v>0</v>
      </c>
      <c r="S315" t="n">
        <v>-3.279</v>
      </c>
      <c r="T315" t="n">
        <v>52.0996</v>
      </c>
      <c r="U315" t="n">
        <v>988.0949000000001</v>
      </c>
      <c r="V315" t="n">
        <v>18.9656</v>
      </c>
      <c r="W315" t="n">
        <v>19.589</v>
      </c>
      <c r="X315" t="n">
        <v>29.575</v>
      </c>
      <c r="Y315" t="n">
        <v>36.617</v>
      </c>
      <c r="Z315" t="n">
        <v>44.591</v>
      </c>
      <c r="AA315" s="20" t="n">
        <v>46075</v>
      </c>
      <c r="AB315" t="inlineStr">
        <is>
          <t>شركة الاوتاد للتوريدات الغذائية</t>
        </is>
      </c>
      <c r="AC315" s="20" t="n">
        <v>46107</v>
      </c>
      <c r="AD315" t="n">
        <v>4.0685</v>
      </c>
      <c r="AE315" t="n">
        <v>3.7159</v>
      </c>
      <c r="AF315" t="inlineStr">
        <is>
          <t>14:0</t>
        </is>
      </c>
      <c r="AG315" t="n">
        <v>0</v>
      </c>
    </row>
    <row r="316">
      <c r="A316" t="inlineStr">
        <is>
          <t>FLV</t>
        </is>
      </c>
      <c r="B316" t="inlineStr">
        <is>
          <t>RM</t>
        </is>
      </c>
      <c r="C316" t="inlineStr">
        <is>
          <t>RM.FLV.00016</t>
        </is>
      </c>
      <c r="D316" t="inlineStr">
        <is>
          <t>نكهة الكراميل</t>
        </is>
      </c>
      <c r="V316" t="n">
        <v>0</v>
      </c>
      <c r="W316" t="n">
        <v>0</v>
      </c>
      <c r="X316" t="n">
        <v>0</v>
      </c>
      <c r="Y316" t="n">
        <v>0</v>
      </c>
      <c r="Z316" t="n">
        <v>0</v>
      </c>
      <c r="AA316" s="20" t="n">
        <v>2</v>
      </c>
      <c r="AC316" s="20" t="n">
        <v>2</v>
      </c>
      <c r="AD316" t="n">
        <v>0</v>
      </c>
      <c r="AE316" t="n">
        <v>0</v>
      </c>
    </row>
    <row r="317">
      <c r="A317" t="inlineStr">
        <is>
          <t>FLV</t>
        </is>
      </c>
      <c r="B317" t="inlineStr">
        <is>
          <t>RM</t>
        </is>
      </c>
      <c r="C317" t="inlineStr">
        <is>
          <t>RM.FLV.00017</t>
        </is>
      </c>
      <c r="D317" t="inlineStr">
        <is>
          <t>نكهة الفانيلا كراميل</t>
        </is>
      </c>
      <c r="V317" t="n">
        <v>0</v>
      </c>
      <c r="W317" t="n">
        <v>0</v>
      </c>
      <c r="X317" t="n">
        <v>0</v>
      </c>
      <c r="Y317" t="n">
        <v>0</v>
      </c>
      <c r="Z317" t="n">
        <v>0</v>
      </c>
      <c r="AA317" s="20" t="n">
        <v>2</v>
      </c>
      <c r="AC317" s="20" t="n">
        <v>2</v>
      </c>
      <c r="AD317" t="n">
        <v>0</v>
      </c>
      <c r="AE317" t="n">
        <v>0</v>
      </c>
    </row>
    <row r="318">
      <c r="A318" t="inlineStr">
        <is>
          <t>FLV</t>
        </is>
      </c>
      <c r="B318" t="inlineStr">
        <is>
          <t>RM</t>
        </is>
      </c>
      <c r="C318" t="inlineStr">
        <is>
          <t>RM.FLV.00018</t>
        </is>
      </c>
      <c r="D318" t="inlineStr">
        <is>
          <t xml:space="preserve">فانلين كراميل </t>
        </is>
      </c>
      <c r="E318" t="n">
        <v>386.1677</v>
      </c>
      <c r="F318" t="n">
        <v>6888.2539</v>
      </c>
      <c r="G318" t="inlineStr">
        <is>
          <t>9112, 405, 409, 499, 408, 9402, 9108, 9409, 9401, 112, 9408, 405, 408, 9405, 102, 9403, 9405, 108, 409, 306, 403, 401, 402, 112, 108, 102, 101, 9112, 9108, 409, 408, 405, 401, 9408, 9405, 9409, 9403, 9402, 9401, 499, 402, 403, 306, 108, 9409, 112, 9408, 9112, 401, 101, 403, 9403</t>
        </is>
      </c>
      <c r="H318" t="n">
        <v>0</v>
      </c>
      <c r="I318" t="n">
        <v>0</v>
      </c>
      <c r="J318" t="n">
        <v>0</v>
      </c>
      <c r="K318" t="n">
        <v>0</v>
      </c>
      <c r="L318" t="n">
        <v>0</v>
      </c>
      <c r="M318" t="n">
        <v>0</v>
      </c>
      <c r="N318" t="n">
        <v>0</v>
      </c>
      <c r="O318" t="n">
        <v>0</v>
      </c>
      <c r="P318" t="n">
        <v>0</v>
      </c>
      <c r="Q318" t="n">
        <v>-12.375</v>
      </c>
      <c r="R318" t="n">
        <v>0</v>
      </c>
      <c r="S318" t="n">
        <v>-12.375</v>
      </c>
      <c r="T318" t="n">
        <v>373.7927</v>
      </c>
      <c r="U318" t="n">
        <v>6666.7661</v>
      </c>
      <c r="V318" t="n">
        <v>17.7982</v>
      </c>
      <c r="W318" t="n">
        <v>62.2068</v>
      </c>
      <c r="X318" t="n">
        <v>132.9078</v>
      </c>
      <c r="Y318" t="n">
        <v>231.1398</v>
      </c>
      <c r="Z318" t="n">
        <v>334.6128</v>
      </c>
      <c r="AA318" s="20" t="n">
        <v>45747</v>
      </c>
      <c r="AB318" t="inlineStr">
        <is>
          <t>flavor Vanilla.01/2025</t>
        </is>
      </c>
      <c r="AC318" s="20" t="n">
        <v>46112</v>
      </c>
      <c r="AD318" t="n">
        <v>25.6822</v>
      </c>
      <c r="AE318" t="n">
        <v>27.8844</v>
      </c>
      <c r="AF318" t="inlineStr">
        <is>
          <t>13:12</t>
        </is>
      </c>
      <c r="AG318" t="n">
        <v>0</v>
      </c>
    </row>
    <row r="319">
      <c r="A319" t="inlineStr">
        <is>
          <t>FLV</t>
        </is>
      </c>
      <c r="B319" t="inlineStr">
        <is>
          <t>RM</t>
        </is>
      </c>
      <c r="C319" t="inlineStr">
        <is>
          <t>RM.FLV.00019</t>
        </is>
      </c>
      <c r="D319" t="inlineStr">
        <is>
          <t xml:space="preserve">نكهة النعنع </t>
        </is>
      </c>
      <c r="E319" t="n">
        <v>0.903</v>
      </c>
      <c r="F319" t="n">
        <v>13.2335</v>
      </c>
      <c r="G319" t="inlineStr">
        <is>
          <t>402, 108, 9108, 499, 402, 499, 108, 9108</t>
        </is>
      </c>
      <c r="H319" t="n">
        <v>0</v>
      </c>
      <c r="I319" t="n">
        <v>0</v>
      </c>
      <c r="J319" t="n">
        <v>0</v>
      </c>
      <c r="K319" t="n">
        <v>0</v>
      </c>
      <c r="L319" t="n">
        <v>0</v>
      </c>
      <c r="M319" t="n">
        <v>0</v>
      </c>
      <c r="N319" t="n">
        <v>0</v>
      </c>
      <c r="O319" t="n">
        <v>0</v>
      </c>
      <c r="P319" t="n">
        <v>0</v>
      </c>
      <c r="Q319" t="n">
        <v>0</v>
      </c>
      <c r="R319" t="n">
        <v>0</v>
      </c>
      <c r="S319" t="n">
        <v>0</v>
      </c>
      <c r="T319" t="n">
        <v>0.903</v>
      </c>
      <c r="U319" t="n">
        <v>13.2335</v>
      </c>
      <c r="V319" t="n">
        <v>14.655</v>
      </c>
      <c r="W319" t="n">
        <v>0</v>
      </c>
      <c r="X319" t="n">
        <v>0</v>
      </c>
      <c r="Y319" t="n">
        <v>0</v>
      </c>
      <c r="Z319" t="n">
        <v>0</v>
      </c>
      <c r="AA319" s="20" t="n">
        <v>45664</v>
      </c>
      <c r="AB319" t="inlineStr">
        <is>
          <t>شركة الاوتاد للتوريدات الغذائية</t>
        </is>
      </c>
      <c r="AC319" s="20" t="n">
        <v>45709</v>
      </c>
      <c r="AD319" t="n">
        <v>0</v>
      </c>
      <c r="AE319" t="n">
        <v>0</v>
      </c>
      <c r="AG319" t="n">
        <v>0</v>
      </c>
    </row>
    <row r="320">
      <c r="A320" t="inlineStr">
        <is>
          <t>FLV</t>
        </is>
      </c>
      <c r="B320" t="inlineStr">
        <is>
          <t>RM</t>
        </is>
      </c>
      <c r="C320" t="inlineStr">
        <is>
          <t>RM.FLV.00020</t>
        </is>
      </c>
      <c r="D320" t="inlineStr">
        <is>
          <t xml:space="preserve">بريجل بندق كريم </t>
        </is>
      </c>
      <c r="E320" t="n">
        <v>0.519</v>
      </c>
      <c r="F320" t="n">
        <v>9.664199999999999</v>
      </c>
      <c r="G320" t="inlineStr">
        <is>
          <t>499, 402, 499, 402</t>
        </is>
      </c>
      <c r="H320" t="n">
        <v>0</v>
      </c>
      <c r="I320" t="n">
        <v>0</v>
      </c>
      <c r="J320" t="n">
        <v>0</v>
      </c>
      <c r="K320" t="n">
        <v>0</v>
      </c>
      <c r="L320" t="n">
        <v>0</v>
      </c>
      <c r="M320" t="n">
        <v>0</v>
      </c>
      <c r="N320" t="n">
        <v>0</v>
      </c>
      <c r="O320" t="n">
        <v>0</v>
      </c>
      <c r="P320" t="n">
        <v>0</v>
      </c>
      <c r="Q320" t="n">
        <v>0</v>
      </c>
      <c r="R320" t="n">
        <v>0</v>
      </c>
      <c r="S320" t="n">
        <v>0</v>
      </c>
      <c r="T320" t="n">
        <v>0.519</v>
      </c>
      <c r="U320" t="n">
        <v>9.664199999999999</v>
      </c>
      <c r="V320" t="n">
        <v>18.6208</v>
      </c>
      <c r="W320" t="n">
        <v>0</v>
      </c>
      <c r="X320" t="n">
        <v>0</v>
      </c>
      <c r="Y320" t="n">
        <v>0</v>
      </c>
      <c r="Z320" t="n">
        <v>0</v>
      </c>
      <c r="AA320" s="20" t="n">
        <v>44518</v>
      </c>
      <c r="AB320" t="inlineStr">
        <is>
          <t>شركة القوقا التجارية</t>
        </is>
      </c>
      <c r="AC320" s="20" t="n">
        <v>45014</v>
      </c>
      <c r="AD320" t="n">
        <v>0</v>
      </c>
      <c r="AE320" t="n">
        <v>0</v>
      </c>
      <c r="AG320" t="n">
        <v>0</v>
      </c>
    </row>
    <row r="321">
      <c r="A321" t="inlineStr">
        <is>
          <t>FLV</t>
        </is>
      </c>
      <c r="B321" t="inlineStr">
        <is>
          <t>RM</t>
        </is>
      </c>
      <c r="C321" t="inlineStr">
        <is>
          <t>RM.FLV.00021</t>
        </is>
      </c>
      <c r="D321" t="inlineStr">
        <is>
          <t>برجيل فستق عبيد كريم</t>
        </is>
      </c>
      <c r="E321" t="n">
        <v>0.037</v>
      </c>
      <c r="F321" t="n">
        <v>0.3445</v>
      </c>
      <c r="G321" t="inlineStr">
        <is>
          <t>402, 499, 499, 402</t>
        </is>
      </c>
      <c r="H321" t="n">
        <v>0</v>
      </c>
      <c r="I321" t="n">
        <v>0</v>
      </c>
      <c r="J321" t="n">
        <v>0</v>
      </c>
      <c r="K321" t="n">
        <v>0</v>
      </c>
      <c r="L321" t="n">
        <v>0</v>
      </c>
      <c r="M321" t="n">
        <v>0</v>
      </c>
      <c r="N321" t="n">
        <v>0</v>
      </c>
      <c r="O321" t="n">
        <v>0</v>
      </c>
      <c r="P321" t="n">
        <v>0</v>
      </c>
      <c r="Q321" t="n">
        <v>0</v>
      </c>
      <c r="R321" t="n">
        <v>0</v>
      </c>
      <c r="S321" t="n">
        <v>0</v>
      </c>
      <c r="T321" t="n">
        <v>0.037</v>
      </c>
      <c r="U321" t="n">
        <v>0.3445</v>
      </c>
      <c r="V321" t="n">
        <v>9.3108</v>
      </c>
      <c r="W321" t="n">
        <v>0</v>
      </c>
      <c r="X321" t="n">
        <v>0</v>
      </c>
      <c r="Y321" t="n">
        <v>0</v>
      </c>
      <c r="Z321" t="n">
        <v>0</v>
      </c>
      <c r="AA321" s="20" t="n">
        <v>44518</v>
      </c>
      <c r="AB321" t="inlineStr">
        <is>
          <t>شركة القوقا التجارية</t>
        </is>
      </c>
      <c r="AC321" s="20" t="n">
        <v>45498</v>
      </c>
      <c r="AD321" t="n">
        <v>0</v>
      </c>
      <c r="AE321" t="n">
        <v>0</v>
      </c>
      <c r="AG321" t="n">
        <v>0</v>
      </c>
    </row>
    <row r="322">
      <c r="A322" t="inlineStr">
        <is>
          <t>FLV</t>
        </is>
      </c>
      <c r="B322" t="inlineStr">
        <is>
          <t>RM</t>
        </is>
      </c>
      <c r="C322" t="inlineStr">
        <is>
          <t>RM.FLV.00022</t>
        </is>
      </c>
      <c r="D322" t="inlineStr">
        <is>
          <t xml:space="preserve">بريجل بسكوتو </t>
        </is>
      </c>
      <c r="E322" t="n">
        <v>2.6</v>
      </c>
      <c r="F322" t="n">
        <v>23.1981</v>
      </c>
      <c r="G322" t="inlineStr">
        <is>
          <t>402, 499, 499, 402</t>
        </is>
      </c>
      <c r="H322" t="n">
        <v>0</v>
      </c>
      <c r="I322" t="n">
        <v>0</v>
      </c>
      <c r="J322" t="n">
        <v>0</v>
      </c>
      <c r="K322" t="n">
        <v>0</v>
      </c>
      <c r="L322" t="n">
        <v>0</v>
      </c>
      <c r="M322" t="n">
        <v>0</v>
      </c>
      <c r="N322" t="n">
        <v>0</v>
      </c>
      <c r="O322" t="n">
        <v>0</v>
      </c>
      <c r="P322" t="n">
        <v>0</v>
      </c>
      <c r="Q322" t="n">
        <v>0</v>
      </c>
      <c r="R322" t="n">
        <v>0</v>
      </c>
      <c r="S322" t="n">
        <v>0</v>
      </c>
      <c r="T322" t="n">
        <v>2.6</v>
      </c>
      <c r="U322" t="n">
        <v>23.1981</v>
      </c>
      <c r="V322" t="n">
        <v>8.9223</v>
      </c>
      <c r="W322" t="n">
        <v>0</v>
      </c>
      <c r="X322" t="n">
        <v>0</v>
      </c>
      <c r="Y322" t="n">
        <v>0</v>
      </c>
      <c r="Z322" t="n">
        <v>0</v>
      </c>
      <c r="AA322" s="20" t="n">
        <v>44518</v>
      </c>
      <c r="AB322" t="inlineStr">
        <is>
          <t>شركة القوقا التجارية</t>
        </is>
      </c>
      <c r="AC322" s="20" t="n">
        <v>2</v>
      </c>
      <c r="AD322" t="n">
        <v>0</v>
      </c>
      <c r="AE322" t="n">
        <v>0</v>
      </c>
      <c r="AG322" t="n">
        <v>0</v>
      </c>
    </row>
    <row r="323">
      <c r="A323" t="inlineStr">
        <is>
          <t>FLV</t>
        </is>
      </c>
      <c r="B323" t="inlineStr">
        <is>
          <t>RM</t>
        </is>
      </c>
      <c r="C323" t="inlineStr">
        <is>
          <t>RM.FLV.00023</t>
        </is>
      </c>
      <c r="D323" t="inlineStr">
        <is>
          <t xml:space="preserve">نكهة  مانجا نوفا </t>
        </is>
      </c>
      <c r="E323" t="n">
        <v>40.1144</v>
      </c>
      <c r="F323" t="n">
        <v>424.3151</v>
      </c>
      <c r="G323" t="inlineStr">
        <is>
          <t>101, 112, 9408, 108, 402, 401, 403, 499, 306, 405, 408, 9108, 801, 9102, 9103, 9112, 9405, 9408, 9403, 9401, 9402, 402, 401, 403, 306, 101, 102, 108, 112, 405, 801, 499, 408, 9112, 9108, 9102, 9401, 9408, 9108, 9402, 112, 9405, 108, 9403, 103, 9103, 103, 102, 408, 102</t>
        </is>
      </c>
      <c r="H323" t="n">
        <v>0</v>
      </c>
      <c r="I323" t="n">
        <v>0</v>
      </c>
      <c r="J323" t="n">
        <v>0</v>
      </c>
      <c r="K323" t="n">
        <v>0</v>
      </c>
      <c r="L323" t="n">
        <v>0</v>
      </c>
      <c r="M323" t="n">
        <v>0</v>
      </c>
      <c r="N323" t="n">
        <v>0</v>
      </c>
      <c r="O323" t="n">
        <v>0</v>
      </c>
      <c r="P323" t="n">
        <v>0</v>
      </c>
      <c r="Q323" t="n">
        <v>-1.04</v>
      </c>
      <c r="R323" t="n">
        <v>0</v>
      </c>
      <c r="S323" t="n">
        <v>-1.04</v>
      </c>
      <c r="T323" t="n">
        <v>39.0744</v>
      </c>
      <c r="U323" t="n">
        <v>413.3323</v>
      </c>
      <c r="V323" t="n">
        <v>10.0976</v>
      </c>
      <c r="W323" t="n">
        <v>9.007</v>
      </c>
      <c r="X323" t="n">
        <v>17.151</v>
      </c>
      <c r="Y323" t="n">
        <v>28.626</v>
      </c>
      <c r="Z323" t="n">
        <v>29.229</v>
      </c>
      <c r="AA323" s="20" t="n">
        <v>45971</v>
      </c>
      <c r="AB323" t="inlineStr">
        <is>
          <t>شركة الاستشارية لتجارة الكيماويات</t>
        </is>
      </c>
      <c r="AC323" s="20" t="n">
        <v>46098</v>
      </c>
      <c r="AD323" t="n">
        <v>3.1806</v>
      </c>
      <c r="AE323" t="n">
        <v>2.4357</v>
      </c>
      <c r="AF323" t="inlineStr">
        <is>
          <t>16:1</t>
        </is>
      </c>
      <c r="AG323" t="n">
        <v>0</v>
      </c>
    </row>
    <row r="324">
      <c r="A324" t="inlineStr">
        <is>
          <t>FLV</t>
        </is>
      </c>
      <c r="B324" t="inlineStr">
        <is>
          <t>RM</t>
        </is>
      </c>
      <c r="C324" t="inlineStr">
        <is>
          <t>RM.FLV.00024</t>
        </is>
      </c>
      <c r="D324" t="inlineStr">
        <is>
          <t>نكهة  الموكا</t>
        </is>
      </c>
      <c r="E324" t="n">
        <v>0</v>
      </c>
      <c r="F324" t="n">
        <v>0</v>
      </c>
      <c r="G324" t="inlineStr">
        <is>
          <t>403, 401, 9402, 9401, 9402, 9401, 101, 401, 403, 101</t>
        </is>
      </c>
      <c r="H324" t="n">
        <v>0</v>
      </c>
      <c r="I324" t="n">
        <v>0</v>
      </c>
      <c r="J324" t="n">
        <v>0</v>
      </c>
      <c r="K324" t="n">
        <v>0</v>
      </c>
      <c r="L324" t="n">
        <v>0</v>
      </c>
      <c r="M324" t="n">
        <v>0</v>
      </c>
      <c r="N324" t="n">
        <v>0</v>
      </c>
      <c r="O324" t="n">
        <v>0</v>
      </c>
      <c r="P324" t="n">
        <v>0</v>
      </c>
      <c r="Q324" t="n">
        <v>0</v>
      </c>
      <c r="R324" t="n">
        <v>0</v>
      </c>
      <c r="S324" t="n">
        <v>0</v>
      </c>
      <c r="T324" t="n">
        <v>0</v>
      </c>
      <c r="U324" t="n">
        <v>0</v>
      </c>
      <c r="V324" t="n">
        <v>13.7931</v>
      </c>
      <c r="W324" t="n">
        <v>0</v>
      </c>
      <c r="X324" t="n">
        <v>0</v>
      </c>
      <c r="Y324" t="n">
        <v>0</v>
      </c>
      <c r="Z324" t="n">
        <v>0</v>
      </c>
      <c r="AA324" s="20" t="n">
        <v>44623</v>
      </c>
      <c r="AB324" t="inlineStr">
        <is>
          <t>شركة القوقا التجارية</t>
        </is>
      </c>
      <c r="AC324" s="20" t="n">
        <v>45609</v>
      </c>
      <c r="AD324" t="n">
        <v>0</v>
      </c>
      <c r="AE324" t="n">
        <v>0</v>
      </c>
      <c r="AG324" t="n">
        <v>0</v>
      </c>
    </row>
    <row r="325">
      <c r="A325" t="inlineStr">
        <is>
          <t>FLV</t>
        </is>
      </c>
      <c r="B325" t="inlineStr">
        <is>
          <t>RM</t>
        </is>
      </c>
      <c r="C325" t="inlineStr">
        <is>
          <t>RM.FLV.00025</t>
        </is>
      </c>
      <c r="D325" t="inlineStr">
        <is>
          <t xml:space="preserve">نكهة التشتيز كيك </t>
        </is>
      </c>
      <c r="E325" t="n">
        <v>91.8847</v>
      </c>
      <c r="F325" t="n">
        <v>1742.6648</v>
      </c>
      <c r="G325" t="inlineStr">
        <is>
          <t>406, 401, 306, 112, 110, 101, 102, 108, 405, 499, 9112, 408, 9110, 112, 9108, 9102, 108, 9405, 405, 408, 103, 103, 102, 9103, 9102, 102, 9405, 9108, 9406, 9401, 9408, 401, 499, 306, 112, 9408, 110, 9112, 101, 108, 405, 406, 408, 9103, 9112, 9102, 9108, 9110, 9401, 9406, 9408, 9405</t>
        </is>
      </c>
      <c r="H325" t="n">
        <v>0</v>
      </c>
      <c r="I325" t="n">
        <v>0</v>
      </c>
      <c r="J325" t="n">
        <v>0</v>
      </c>
      <c r="K325" t="n">
        <v>0</v>
      </c>
      <c r="L325" t="n">
        <v>0</v>
      </c>
      <c r="M325" t="n">
        <v>0</v>
      </c>
      <c r="N325" t="n">
        <v>0</v>
      </c>
      <c r="O325" t="n">
        <v>0</v>
      </c>
      <c r="P325" t="n">
        <v>0</v>
      </c>
      <c r="Q325" t="n">
        <v>-13.249</v>
      </c>
      <c r="R325" t="n">
        <v>0</v>
      </c>
      <c r="S325" t="n">
        <v>-13.249</v>
      </c>
      <c r="T325" t="n">
        <v>78.6357</v>
      </c>
      <c r="U325" t="n">
        <v>1491.3909</v>
      </c>
      <c r="V325" t="n">
        <v>18.9659</v>
      </c>
      <c r="W325" t="n">
        <v>36.281</v>
      </c>
      <c r="X325" t="n">
        <v>55.372</v>
      </c>
      <c r="Y325" t="n">
        <v>86.18899999999999</v>
      </c>
      <c r="Z325" t="n">
        <v>96.89400000000001</v>
      </c>
      <c r="AA325" s="20" t="n">
        <v>46075</v>
      </c>
      <c r="AB325" t="inlineStr">
        <is>
          <t>شركة الاوتاد للتوريدات الغذائية</t>
        </is>
      </c>
      <c r="AC325" s="20" t="n">
        <v>46106</v>
      </c>
      <c r="AD325" t="n">
        <v>9.576499999999999</v>
      </c>
      <c r="AE325" t="n">
        <v>8.0745</v>
      </c>
      <c r="AF325" t="inlineStr">
        <is>
          <t>9:22</t>
        </is>
      </c>
      <c r="AG325" t="n">
        <v>0</v>
      </c>
    </row>
    <row r="326">
      <c r="A326" t="inlineStr">
        <is>
          <t>FLV</t>
        </is>
      </c>
      <c r="B326" t="inlineStr">
        <is>
          <t>RM</t>
        </is>
      </c>
      <c r="C326" t="inlineStr">
        <is>
          <t>RM.FLV.00026</t>
        </is>
      </c>
      <c r="D326" t="inlineStr">
        <is>
          <t xml:space="preserve">نكهة الفانيلا </t>
        </is>
      </c>
      <c r="E326" t="n">
        <v>0</v>
      </c>
      <c r="F326" t="n">
        <v>0</v>
      </c>
      <c r="G326" t="inlineStr">
        <is>
          <t>9404, 101, 201, 404, 9404, 404, 101, 201</t>
        </is>
      </c>
      <c r="H326" t="n">
        <v>0</v>
      </c>
      <c r="I326" t="n">
        <v>0</v>
      </c>
      <c r="J326" t="n">
        <v>0</v>
      </c>
      <c r="K326" t="n">
        <v>0</v>
      </c>
      <c r="L326" t="n">
        <v>0</v>
      </c>
      <c r="M326" t="n">
        <v>0</v>
      </c>
      <c r="N326" t="n">
        <v>0</v>
      </c>
      <c r="O326" t="n">
        <v>0</v>
      </c>
      <c r="P326" t="n">
        <v>0</v>
      </c>
      <c r="Q326" t="n">
        <v>0</v>
      </c>
      <c r="R326" t="n">
        <v>0</v>
      </c>
      <c r="S326" t="n">
        <v>0</v>
      </c>
      <c r="T326" t="n">
        <v>0</v>
      </c>
      <c r="U326" t="n">
        <v>0</v>
      </c>
      <c r="V326" t="n">
        <v>5.95</v>
      </c>
      <c r="W326" t="n">
        <v>0</v>
      </c>
      <c r="X326" t="n">
        <v>0</v>
      </c>
      <c r="Y326" t="n">
        <v>0</v>
      </c>
      <c r="Z326" t="n">
        <v>0</v>
      </c>
      <c r="AA326" s="20" t="n">
        <v>44636</v>
      </c>
      <c r="AB326" t="inlineStr">
        <is>
          <t>مؤسسة القسوس للكيماويات</t>
        </is>
      </c>
      <c r="AC326" s="20" t="n">
        <v>44632</v>
      </c>
      <c r="AD326" t="n">
        <v>0</v>
      </c>
      <c r="AE326" t="n">
        <v>0</v>
      </c>
      <c r="AG326" t="n">
        <v>0</v>
      </c>
    </row>
    <row r="327">
      <c r="A327" t="inlineStr">
        <is>
          <t>FLV</t>
        </is>
      </c>
      <c r="B327" t="inlineStr">
        <is>
          <t>RM</t>
        </is>
      </c>
      <c r="C327" t="inlineStr">
        <is>
          <t>RM.FLV.00027</t>
        </is>
      </c>
      <c r="D327" t="inlineStr">
        <is>
          <t xml:space="preserve">نكهة البسكويت </t>
        </is>
      </c>
      <c r="E327" t="n">
        <v>50</v>
      </c>
      <c r="F327" t="n">
        <v>2056.4602</v>
      </c>
      <c r="G327" t="inlineStr">
        <is>
          <t>9108, 9103, 9102, 401, 9401, 108, 9108, 9102, 102, 101, 103, 102, 9103, 103, 9401, 108, 101, 102, 401</t>
        </is>
      </c>
      <c r="H327" t="n">
        <v>0</v>
      </c>
      <c r="I327" t="n">
        <v>0</v>
      </c>
      <c r="J327" t="n">
        <v>0</v>
      </c>
      <c r="K327" t="n">
        <v>0</v>
      </c>
      <c r="L327" t="n">
        <v>0</v>
      </c>
      <c r="M327" t="n">
        <v>0</v>
      </c>
      <c r="N327" t="n">
        <v>0</v>
      </c>
      <c r="O327" t="n">
        <v>0</v>
      </c>
      <c r="P327" t="n">
        <v>0</v>
      </c>
      <c r="Q327" t="n">
        <v>0</v>
      </c>
      <c r="R327" t="n">
        <v>0</v>
      </c>
      <c r="S327" t="n">
        <v>0</v>
      </c>
      <c r="T327" t="n">
        <v>50</v>
      </c>
      <c r="U327" t="n">
        <v>2056.4602</v>
      </c>
      <c r="V327" t="n">
        <v>41.1292</v>
      </c>
      <c r="W327" t="n">
        <v>0</v>
      </c>
      <c r="X327" t="n">
        <v>0</v>
      </c>
      <c r="Y327" t="n">
        <v>0</v>
      </c>
      <c r="Z327" t="n">
        <v>0</v>
      </c>
      <c r="AA327" s="20" t="n">
        <v>44671</v>
      </c>
      <c r="AB327" t="inlineStr">
        <is>
          <t>LECOCQ .01/2022</t>
        </is>
      </c>
      <c r="AC327" s="20" t="n">
        <v>45372</v>
      </c>
      <c r="AD327" t="n">
        <v>0</v>
      </c>
      <c r="AE327" t="n">
        <v>0</v>
      </c>
      <c r="AG327" t="n">
        <v>0</v>
      </c>
    </row>
    <row r="328">
      <c r="A328" t="inlineStr">
        <is>
          <t>FLV</t>
        </is>
      </c>
      <c r="B328" t="inlineStr">
        <is>
          <t>RM</t>
        </is>
      </c>
      <c r="C328" t="inlineStr">
        <is>
          <t>RM.FLV.00028</t>
        </is>
      </c>
      <c r="D328" t="inlineStr">
        <is>
          <t>نكهة الشوكولاته السائلة</t>
        </is>
      </c>
      <c r="E328" t="n">
        <v>69.9876</v>
      </c>
      <c r="F328" t="n">
        <v>909.9764</v>
      </c>
      <c r="G328" t="inlineStr">
        <is>
          <t>401, 403, 306, 102, 103, 101, 108, 112, 201, 9401, 9405, 9403, 112, 103, 102, 9403, 403, 102, 9405, 108, 9401, 405, 9108, 499, 801, 9112, 9402, 108, 9112, 401, 101, 112, 201, 499, 403, 306, 9401, 9402, 9405, 9403, 401, 405, 9108, 9112, 801</t>
        </is>
      </c>
      <c r="H328" t="n">
        <v>60</v>
      </c>
      <c r="I328" t="n">
        <v>0</v>
      </c>
      <c r="J328" t="n">
        <v>0</v>
      </c>
      <c r="K328" t="n">
        <v>0</v>
      </c>
      <c r="L328" t="n">
        <v>0</v>
      </c>
      <c r="M328" t="n">
        <v>60</v>
      </c>
      <c r="N328" t="n">
        <v>0</v>
      </c>
      <c r="O328" t="n">
        <v>0</v>
      </c>
      <c r="P328" t="n">
        <v>0</v>
      </c>
      <c r="Q328" t="n">
        <v>-10.947</v>
      </c>
      <c r="R328" t="n">
        <v>0</v>
      </c>
      <c r="S328" t="n">
        <v>-10.947</v>
      </c>
      <c r="T328" t="n">
        <v>119.0406</v>
      </c>
      <c r="U328" t="n">
        <v>1607.6573</v>
      </c>
      <c r="V328" t="n">
        <v>14</v>
      </c>
      <c r="W328" t="n">
        <v>44.1464</v>
      </c>
      <c r="X328" t="n">
        <v>80.7304</v>
      </c>
      <c r="Y328" t="n">
        <v>105.9784</v>
      </c>
      <c r="Z328" t="n">
        <v>138.9124</v>
      </c>
      <c r="AA328" s="20" t="n">
        <v>46090</v>
      </c>
      <c r="AB328" t="inlineStr">
        <is>
          <t>الشركة المتحدة لصناعة المطيبات والنكهات</t>
        </is>
      </c>
      <c r="AC328" s="20" t="n">
        <v>46112</v>
      </c>
      <c r="AD328" t="n">
        <v>11.7753</v>
      </c>
      <c r="AE328" t="n">
        <v>11.576</v>
      </c>
      <c r="AF328" t="inlineStr">
        <is>
          <t>10:8</t>
        </is>
      </c>
      <c r="AG328" t="n">
        <v>840</v>
      </c>
    </row>
    <row r="329">
      <c r="A329" t="inlineStr">
        <is>
          <t>FLV</t>
        </is>
      </c>
      <c r="B329" t="inlineStr">
        <is>
          <t>RM</t>
        </is>
      </c>
      <c r="C329" t="inlineStr">
        <is>
          <t>RM.FLV.00029</t>
        </is>
      </c>
      <c r="D329" t="inlineStr">
        <is>
          <t>نكهة البندق</t>
        </is>
      </c>
      <c r="E329" t="n">
        <v>350.9669</v>
      </c>
      <c r="F329" t="n">
        <v>7463.9097</v>
      </c>
      <c r="G329" t="inlineStr">
        <is>
          <t>408, 102, 102, 9403, 9405, 108, 9405, 405, 9605, 112, 9402, 9108, 9406, 9408, 9401, 9108, 9112, 408, 499, 801, 405, 112, 107, 108, 101, 102, 306, 301, 403, 201, 401, 406, 402, 605, 9402, 9401, 9403, 9408, 9406, 9605, 9405, 9112, 801, 9108, 605, 408, 405, 406, 306, 301, 499, 403, 401, 402, 108, 201, 9408, 112, 9112, 107, 101</t>
        </is>
      </c>
      <c r="H329" t="n">
        <v>0</v>
      </c>
      <c r="I329" t="n">
        <v>0</v>
      </c>
      <c r="J329" t="n">
        <v>1.391</v>
      </c>
      <c r="K329" t="n">
        <v>0</v>
      </c>
      <c r="L329" t="n">
        <v>0</v>
      </c>
      <c r="M329" t="n">
        <v>1.391</v>
      </c>
      <c r="N329" t="n">
        <v>0</v>
      </c>
      <c r="O329" t="n">
        <v>0</v>
      </c>
      <c r="P329" t="n">
        <v>-1.391</v>
      </c>
      <c r="Q329" t="n">
        <v>-170.67</v>
      </c>
      <c r="R329" t="n">
        <v>0</v>
      </c>
      <c r="S329" t="n">
        <v>-172.061</v>
      </c>
      <c r="T329" t="n">
        <v>180.2969</v>
      </c>
      <c r="U329" t="n">
        <v>3815.2777</v>
      </c>
      <c r="V329" t="n">
        <v>23.5728</v>
      </c>
      <c r="W329" t="n">
        <v>601.3786</v>
      </c>
      <c r="X329" t="n">
        <v>1043.6419</v>
      </c>
      <c r="Y329" t="n">
        <v>1342.0919</v>
      </c>
      <c r="Z329" t="n">
        <v>1692.3645</v>
      </c>
      <c r="AA329" s="20" t="n">
        <v>45942</v>
      </c>
      <c r="AB329" t="inlineStr">
        <is>
          <t>F. HAZLNUT.01/2025</t>
        </is>
      </c>
      <c r="AC329" s="20" t="n">
        <v>46112</v>
      </c>
      <c r="AD329" t="n">
        <v>149.1213</v>
      </c>
      <c r="AE329" t="n">
        <v>141.0303</v>
      </c>
      <c r="AF329" t="inlineStr">
        <is>
          <t>1:8</t>
        </is>
      </c>
      <c r="AG329" t="n">
        <v>0</v>
      </c>
    </row>
    <row r="330">
      <c r="A330" t="inlineStr">
        <is>
          <t>FLV</t>
        </is>
      </c>
      <c r="B330" t="inlineStr">
        <is>
          <t>RM</t>
        </is>
      </c>
      <c r="C330" t="inlineStr">
        <is>
          <t>RM.FLV.00030</t>
        </is>
      </c>
      <c r="D330" t="inlineStr">
        <is>
          <t>نكهة الفراولة</t>
        </is>
      </c>
      <c r="E330" t="n">
        <v>37.3623</v>
      </c>
      <c r="F330" t="n">
        <v>484.4143</v>
      </c>
      <c r="G330" t="inlineStr">
        <is>
          <t>101, 9112, 9408, 112, 201, 108, 306, 403, 402, 499, 9401, 9402, 9403, 9405, 9408, 401, 405, 408, 9108, 9112, 101, 108, 102, 112, 201, 402, 401, 403, 306, 108, 9405, 9403, 102, 9405, 408, 405, 9408, 9108, 112, 9401, 9108, 9402, 408, 499, 405, 9112</t>
        </is>
      </c>
      <c r="H330" t="n">
        <v>0</v>
      </c>
      <c r="I330" t="n">
        <v>0</v>
      </c>
      <c r="J330" t="n">
        <v>0</v>
      </c>
      <c r="K330" t="n">
        <v>0</v>
      </c>
      <c r="L330" t="n">
        <v>0</v>
      </c>
      <c r="M330" t="n">
        <v>0</v>
      </c>
      <c r="N330" t="n">
        <v>0</v>
      </c>
      <c r="O330" t="n">
        <v>0</v>
      </c>
      <c r="P330" t="n">
        <v>0</v>
      </c>
      <c r="Q330" t="n">
        <v>-5.104</v>
      </c>
      <c r="R330" t="n">
        <v>0</v>
      </c>
      <c r="S330" t="n">
        <v>-5.104</v>
      </c>
      <c r="T330" t="n">
        <v>32.2583</v>
      </c>
      <c r="U330" t="n">
        <v>418.3142</v>
      </c>
      <c r="V330" t="n">
        <v>12.931</v>
      </c>
      <c r="W330" t="n">
        <v>22.264</v>
      </c>
      <c r="X330" t="n">
        <v>42.5275</v>
      </c>
      <c r="Y330" t="n">
        <v>55.2425</v>
      </c>
      <c r="Z330" t="n">
        <v>70.9528</v>
      </c>
      <c r="AA330" s="20" t="n">
        <v>46062</v>
      </c>
      <c r="AB330" t="inlineStr">
        <is>
          <t>شركة الاوتاد للتوريدات الغذائية</t>
        </is>
      </c>
      <c r="AC330" s="20" t="n">
        <v>46112</v>
      </c>
      <c r="AD330" t="n">
        <v>6.138</v>
      </c>
      <c r="AE330" t="n">
        <v>5.9127</v>
      </c>
      <c r="AF330" t="inlineStr">
        <is>
          <t>5:13</t>
        </is>
      </c>
      <c r="AG330" t="n">
        <v>0</v>
      </c>
    </row>
    <row r="331">
      <c r="A331" t="inlineStr">
        <is>
          <t>FLV</t>
        </is>
      </c>
      <c r="B331" t="inlineStr">
        <is>
          <t>RM</t>
        </is>
      </c>
      <c r="C331" t="inlineStr">
        <is>
          <t>RM.FLV.00031</t>
        </is>
      </c>
      <c r="D331" t="inlineStr">
        <is>
          <t xml:space="preserve">نكهة التوت </t>
        </is>
      </c>
      <c r="E331" t="n">
        <v>8.053000000000001</v>
      </c>
      <c r="F331" t="n">
        <v>80.8189</v>
      </c>
      <c r="G331" t="inlineStr">
        <is>
          <t>405, 108, 101, 9401, 9405, 9405, 9108, 112, 9112, 9402, 405, 499, 101, 108, 112, 306, 403, 402, 401, 112, 9112, 108, 499, 403, 306, 405, 401, 402, 9108, 9112, 9401, 9402, 9405</t>
        </is>
      </c>
      <c r="H331" t="n">
        <v>0</v>
      </c>
      <c r="I331" t="n">
        <v>0</v>
      </c>
      <c r="J331" t="n">
        <v>0</v>
      </c>
      <c r="K331" t="n">
        <v>0</v>
      </c>
      <c r="L331" t="n">
        <v>0</v>
      </c>
      <c r="M331" t="n">
        <v>0</v>
      </c>
      <c r="N331" t="n">
        <v>0</v>
      </c>
      <c r="O331" t="n">
        <v>0</v>
      </c>
      <c r="P331" t="n">
        <v>0</v>
      </c>
      <c r="Q331" t="n">
        <v>-0.249</v>
      </c>
      <c r="R331" t="n">
        <v>0</v>
      </c>
      <c r="S331" t="n">
        <v>-0.249</v>
      </c>
      <c r="T331" t="n">
        <v>7.804</v>
      </c>
      <c r="U331" t="n">
        <v>78.21939999999999</v>
      </c>
      <c r="V331" t="n">
        <v>10</v>
      </c>
      <c r="W331" t="n">
        <v>2.659</v>
      </c>
      <c r="X331" t="n">
        <v>5.516</v>
      </c>
      <c r="Y331" t="n">
        <v>13.615</v>
      </c>
      <c r="Z331" t="n">
        <v>15.072</v>
      </c>
      <c r="AA331" s="20" t="n">
        <v>45917</v>
      </c>
      <c r="AB331" t="inlineStr">
        <is>
          <t>شركة الاستشارية لتجارة الكيماويات</t>
        </is>
      </c>
      <c r="AC331" s="20" t="n">
        <v>46111</v>
      </c>
      <c r="AD331" t="n">
        <v>1.5127</v>
      </c>
      <c r="AE331" t="n">
        <v>1.256</v>
      </c>
      <c r="AF331" t="inlineStr">
        <is>
          <t>6:6</t>
        </is>
      </c>
      <c r="AG331" t="n">
        <v>0</v>
      </c>
    </row>
    <row r="332">
      <c r="A332" t="inlineStr">
        <is>
          <t>FLV</t>
        </is>
      </c>
      <c r="B332" t="inlineStr">
        <is>
          <t>RM</t>
        </is>
      </c>
      <c r="C332" t="inlineStr">
        <is>
          <t>RM.FLV.00032</t>
        </is>
      </c>
      <c r="D332" t="inlineStr">
        <is>
          <t>Caramel Flavour</t>
        </is>
      </c>
      <c r="E332" t="n">
        <v>7.0932</v>
      </c>
      <c r="F332" t="n">
        <v>89.7954</v>
      </c>
      <c r="G332" t="inlineStr">
        <is>
          <t>405, 499, 801, 9112, 408, 112, 9402, 9108, 101, 105, 9403, 403, 9401, 9408, 405, 9403, 9405, 9405, 108, 101, 108, 105, 112, 401, 403, 9403, 9405, 9408, 9108, 801, 9112, 9402, 9401, 401, 405, 408, 499, 403, 9112, 112, 108</t>
        </is>
      </c>
      <c r="H332" t="n">
        <v>0</v>
      </c>
      <c r="I332" t="n">
        <v>0</v>
      </c>
      <c r="J332" t="n">
        <v>0</v>
      </c>
      <c r="K332" t="n">
        <v>0</v>
      </c>
      <c r="L332" t="n">
        <v>0</v>
      </c>
      <c r="M332" t="n">
        <v>0</v>
      </c>
      <c r="N332" t="n">
        <v>0</v>
      </c>
      <c r="O332" t="n">
        <v>0</v>
      </c>
      <c r="P332" t="n">
        <v>0</v>
      </c>
      <c r="Q332" t="n">
        <v>-1.478</v>
      </c>
      <c r="R332" t="n">
        <v>0</v>
      </c>
      <c r="S332" t="n">
        <v>-1.478</v>
      </c>
      <c r="T332" t="n">
        <v>5.6152</v>
      </c>
      <c r="U332" t="n">
        <v>71.22669999999999</v>
      </c>
      <c r="V332" t="n">
        <v>12.9303</v>
      </c>
      <c r="W332" t="n">
        <v>9.555999999999999</v>
      </c>
      <c r="X332" t="n">
        <v>13.477</v>
      </c>
      <c r="Y332" t="n">
        <v>16.404</v>
      </c>
      <c r="Z332" t="n">
        <v>19.711</v>
      </c>
      <c r="AA332" s="20" t="n">
        <v>46078</v>
      </c>
      <c r="AB332" t="inlineStr">
        <is>
          <t>شركة القوقا التجارية</t>
        </is>
      </c>
      <c r="AC332" s="20" t="n">
        <v>46108</v>
      </c>
      <c r="AD332" t="n">
        <v>1.8226</v>
      </c>
      <c r="AE332" t="n">
        <v>1.6425</v>
      </c>
      <c r="AF332" t="inlineStr">
        <is>
          <t>3:12</t>
        </is>
      </c>
      <c r="AG332" t="n">
        <v>0</v>
      </c>
    </row>
    <row r="333">
      <c r="A333" t="inlineStr">
        <is>
          <t>FLV</t>
        </is>
      </c>
      <c r="B333" t="inlineStr">
        <is>
          <t>RM</t>
        </is>
      </c>
      <c r="C333" t="inlineStr">
        <is>
          <t>RM.FLV.00033</t>
        </is>
      </c>
      <c r="D333" t="inlineStr">
        <is>
          <t>نكهة الزعفران</t>
        </is>
      </c>
      <c r="E333" t="n">
        <v>21.8121</v>
      </c>
      <c r="F333" t="n">
        <v>877.5881000000001</v>
      </c>
      <c r="G333" t="inlineStr">
        <is>
          <t>108, 112, 9112, 201, 306, 402, 499, 405, 401, 9401, 9112, 9108, 409, 9405, 306, 401, 402, 112, 108, 101, 102, 201, 108, 9405, 9405, 405, 102, 9401, 112, 101, 9108, 9112, 499, 405, 409</t>
        </is>
      </c>
      <c r="H333" t="n">
        <v>0</v>
      </c>
      <c r="I333" t="n">
        <v>0</v>
      </c>
      <c r="J333" t="n">
        <v>0</v>
      </c>
      <c r="K333" t="n">
        <v>0</v>
      </c>
      <c r="L333" t="n">
        <v>0</v>
      </c>
      <c r="M333" t="n">
        <v>0</v>
      </c>
      <c r="N333" t="n">
        <v>0</v>
      </c>
      <c r="O333" t="n">
        <v>0</v>
      </c>
      <c r="P333" t="n">
        <v>0</v>
      </c>
      <c r="Q333" t="n">
        <v>-0.592</v>
      </c>
      <c r="R333" t="n">
        <v>0</v>
      </c>
      <c r="S333" t="n">
        <v>-0.592</v>
      </c>
      <c r="T333" t="n">
        <v>21.2201</v>
      </c>
      <c r="U333" t="n">
        <v>853.7695</v>
      </c>
      <c r="V333" t="n">
        <v>40.234</v>
      </c>
      <c r="W333" t="n">
        <v>1.206</v>
      </c>
      <c r="X333" t="n">
        <v>2.807</v>
      </c>
      <c r="Y333" t="n">
        <v>3.867</v>
      </c>
      <c r="Z333" t="n">
        <v>4.899</v>
      </c>
      <c r="AA333" s="20" t="n">
        <v>2</v>
      </c>
      <c r="AC333" s="20" t="n">
        <v>46089</v>
      </c>
      <c r="AD333" t="n">
        <v>0.4296</v>
      </c>
      <c r="AE333" t="n">
        <v>0.4082</v>
      </c>
      <c r="AF333" t="inlineStr">
        <is>
          <t>51:29</t>
        </is>
      </c>
      <c r="AG333" t="n">
        <v>0</v>
      </c>
    </row>
    <row r="334">
      <c r="A334" t="inlineStr">
        <is>
          <t>FLV</t>
        </is>
      </c>
      <c r="B334" t="inlineStr">
        <is>
          <t>RM</t>
        </is>
      </c>
      <c r="C334" t="inlineStr">
        <is>
          <t>RM.FLV.00034</t>
        </is>
      </c>
      <c r="D334" t="inlineStr">
        <is>
          <t>كريمة الروز</t>
        </is>
      </c>
      <c r="E334" t="n">
        <v>81.15649999999999</v>
      </c>
      <c r="F334" t="n">
        <v>1771.7335</v>
      </c>
      <c r="G334" t="inlineStr">
        <is>
          <t>405, 499, 9112, 9108, 9102, 101, 103, 103, 102, 9103, 9401, 102, 405, 9405, 9405, 201, 102, 101, 108, 112, 402, 401, 306, 9405, 9108, 9102, 9112, 9401, 9103, 401, 405, 499, 402, 306, 201, 112, 108</t>
        </is>
      </c>
      <c r="H334" t="n">
        <v>0</v>
      </c>
      <c r="I334" t="n">
        <v>0</v>
      </c>
      <c r="J334" t="n">
        <v>0</v>
      </c>
      <c r="K334" t="n">
        <v>0</v>
      </c>
      <c r="L334" t="n">
        <v>0</v>
      </c>
      <c r="M334" t="n">
        <v>0</v>
      </c>
      <c r="N334" t="n">
        <v>0</v>
      </c>
      <c r="O334" t="n">
        <v>0</v>
      </c>
      <c r="P334" t="n">
        <v>0</v>
      </c>
      <c r="Q334" t="n">
        <v>-0.271</v>
      </c>
      <c r="R334" t="n">
        <v>0</v>
      </c>
      <c r="S334" t="n">
        <v>-0.271</v>
      </c>
      <c r="T334" t="n">
        <v>80.88549999999999</v>
      </c>
      <c r="U334" t="n">
        <v>1765.3292</v>
      </c>
      <c r="V334" t="n">
        <v>21.775</v>
      </c>
      <c r="W334" t="n">
        <v>0.271</v>
      </c>
      <c r="X334" t="n">
        <v>0.569</v>
      </c>
      <c r="Y334" t="n">
        <v>0.569</v>
      </c>
      <c r="Z334" t="n">
        <v>0.842</v>
      </c>
      <c r="AA334" s="20" t="n">
        <v>45131</v>
      </c>
      <c r="AB334" t="inlineStr">
        <is>
          <t>مؤسسة القسوس للكيماويات</t>
        </is>
      </c>
      <c r="AC334" s="20" t="n">
        <v>46088</v>
      </c>
      <c r="AD334" t="n">
        <v>0.06320000000000001</v>
      </c>
      <c r="AE334" t="n">
        <v>0.0701</v>
      </c>
      <c r="AF334" t="inlineStr">
        <is>
          <t>1152:22</t>
        </is>
      </c>
      <c r="AG334" t="n">
        <v>0</v>
      </c>
    </row>
    <row r="335">
      <c r="A335" t="inlineStr">
        <is>
          <t>FLV</t>
        </is>
      </c>
      <c r="B335" t="inlineStr">
        <is>
          <t>RM</t>
        </is>
      </c>
      <c r="C335" t="inlineStr">
        <is>
          <t>RM.FLV.00035</t>
        </is>
      </c>
      <c r="D335" t="inlineStr">
        <is>
          <t xml:space="preserve">Cardamom Flavour </t>
        </is>
      </c>
      <c r="E335" t="n">
        <v>17.222</v>
      </c>
      <c r="F335" t="n">
        <v>438.293</v>
      </c>
      <c r="G335" t="inlineStr">
        <is>
          <t>201, 101, 108, 102, 112, 403, 306, 401, 402, 499, 9112, 405, 9402, 9108, 112, 9401, 9405, 102, 405, 9405, 108, 401, 402, 403, 306, 499, 112, 101, 9112, 108, 201, 9405, 9401, 9402, 9108, 9112, 405</t>
        </is>
      </c>
      <c r="H335" t="n">
        <v>0</v>
      </c>
      <c r="I335" t="n">
        <v>0</v>
      </c>
      <c r="J335" t="n">
        <v>0</v>
      </c>
      <c r="K335" t="n">
        <v>0</v>
      </c>
      <c r="L335" t="n">
        <v>0</v>
      </c>
      <c r="M335" t="n">
        <v>0</v>
      </c>
      <c r="N335" t="n">
        <v>0</v>
      </c>
      <c r="O335" t="n">
        <v>0</v>
      </c>
      <c r="P335" t="n">
        <v>0</v>
      </c>
      <c r="Q335" t="n">
        <v>-0.105</v>
      </c>
      <c r="R335" t="n">
        <v>0</v>
      </c>
      <c r="S335" t="n">
        <v>-0.105</v>
      </c>
      <c r="T335" t="n">
        <v>17.117</v>
      </c>
      <c r="U335" t="n">
        <v>435.6209</v>
      </c>
      <c r="V335" t="n">
        <v>25.4496</v>
      </c>
      <c r="W335" t="n">
        <v>0.185</v>
      </c>
      <c r="X335" t="n">
        <v>0.474</v>
      </c>
      <c r="Y335" t="n">
        <v>0.491</v>
      </c>
      <c r="Z335" t="n">
        <v>1.157</v>
      </c>
      <c r="AA335" s="20" t="n">
        <v>44985</v>
      </c>
      <c r="AB335" t="inlineStr">
        <is>
          <t>شركة الاوتاد للتوريدات الغذائية</t>
        </is>
      </c>
      <c r="AC335" s="20" t="n">
        <v>46100</v>
      </c>
      <c r="AD335" t="n">
        <v>0.0545</v>
      </c>
      <c r="AE335" t="n">
        <v>0.0964</v>
      </c>
      <c r="AF335" t="inlineStr">
        <is>
          <t>177:15</t>
        </is>
      </c>
      <c r="AG335" t="n">
        <v>0</v>
      </c>
    </row>
    <row r="336">
      <c r="A336" t="inlineStr">
        <is>
          <t>FLV</t>
        </is>
      </c>
      <c r="B336" t="inlineStr">
        <is>
          <t>RM</t>
        </is>
      </c>
      <c r="C336" t="inlineStr">
        <is>
          <t>RM.FLV.00036</t>
        </is>
      </c>
      <c r="D336" t="inlineStr">
        <is>
          <t>نكهة جوز الهند</t>
        </is>
      </c>
      <c r="E336" t="n">
        <v>56.6425</v>
      </c>
      <c r="F336" t="n">
        <v>784.995</v>
      </c>
      <c r="G336" t="inlineStr">
        <is>
          <t>101, 9112, 112, 108, 402, 401, 403, 499, 201, 306, 405, 9108, 9103, 9102, 9112, 9405, 9401, 402, 401, 201, 306, 403, 102, 101, 108, 112, 499, 405, 9112, 9108, 9102, 9401, 9108, 112, 405, 9405, 108, 9405, 102, 103, 9103, 103, 102</t>
        </is>
      </c>
      <c r="H336" t="n">
        <v>0</v>
      </c>
      <c r="I336" t="n">
        <v>0</v>
      </c>
      <c r="J336" t="n">
        <v>0</v>
      </c>
      <c r="K336" t="n">
        <v>0</v>
      </c>
      <c r="L336" t="n">
        <v>0</v>
      </c>
      <c r="M336" t="n">
        <v>0</v>
      </c>
      <c r="N336" t="n">
        <v>0</v>
      </c>
      <c r="O336" t="n">
        <v>0</v>
      </c>
      <c r="P336" t="n">
        <v>0</v>
      </c>
      <c r="Q336" t="n">
        <v>-0.148</v>
      </c>
      <c r="R336" t="n">
        <v>0</v>
      </c>
      <c r="S336" t="n">
        <v>-0.148</v>
      </c>
      <c r="T336" t="n">
        <v>56.4945</v>
      </c>
      <c r="U336" t="n">
        <v>782.923</v>
      </c>
      <c r="V336" t="n">
        <v>15.6477</v>
      </c>
      <c r="W336" t="n">
        <v>0.9360000000000001</v>
      </c>
      <c r="X336" t="n">
        <v>2.25</v>
      </c>
      <c r="Y336" t="n">
        <v>4.052</v>
      </c>
      <c r="Z336" t="n">
        <v>5.785</v>
      </c>
      <c r="AA336" s="20" t="n">
        <v>45885</v>
      </c>
      <c r="AB336" t="inlineStr">
        <is>
          <t>شركة الاستشارية لتجارة الكيماويات</t>
        </is>
      </c>
      <c r="AC336" s="20" t="n">
        <v>46107</v>
      </c>
      <c r="AD336" t="n">
        <v>0.4502</v>
      </c>
      <c r="AE336" t="n">
        <v>0.482</v>
      </c>
      <c r="AF336" t="inlineStr">
        <is>
          <t>117:5</t>
        </is>
      </c>
      <c r="AG336" t="n">
        <v>0</v>
      </c>
    </row>
    <row r="337">
      <c r="A337" t="inlineStr">
        <is>
          <t>FLV</t>
        </is>
      </c>
      <c r="B337" t="inlineStr">
        <is>
          <t>RM</t>
        </is>
      </c>
      <c r="C337" t="inlineStr">
        <is>
          <t>RM.FLV.00037</t>
        </is>
      </c>
      <c r="D337" t="inlineStr">
        <is>
          <t>نكهة المستكه</t>
        </is>
      </c>
      <c r="E337" t="n">
        <v>7.054</v>
      </c>
      <c r="F337" t="n">
        <v>192.4959</v>
      </c>
      <c r="G337" t="inlineStr">
        <is>
          <t>9112, 9108, 405, 401, 409, 9405, 9409, 9402, 9401, 9304, 306, 304, 403, 402, 499, 112, 101, 108, 201, 9402, 9112, 499, 405, 409, 9108, 9409, 9405, 409, 102, 9304, 9401, 201, 112, 304, 108, 101, 102, 403, 306, 401, 402</t>
        </is>
      </c>
      <c r="H337" t="n">
        <v>0</v>
      </c>
      <c r="I337" t="n">
        <v>0</v>
      </c>
      <c r="J337" t="n">
        <v>0</v>
      </c>
      <c r="K337" t="n">
        <v>0</v>
      </c>
      <c r="L337" t="n">
        <v>0</v>
      </c>
      <c r="M337" t="n">
        <v>0</v>
      </c>
      <c r="N337" t="n">
        <v>0</v>
      </c>
      <c r="O337" t="n">
        <v>0</v>
      </c>
      <c r="P337" t="n">
        <v>0</v>
      </c>
      <c r="Q337" t="n">
        <v>-0.027</v>
      </c>
      <c r="R337" t="n">
        <v>0</v>
      </c>
      <c r="S337" t="n">
        <v>-0.027</v>
      </c>
      <c r="T337" t="n">
        <v>7.027</v>
      </c>
      <c r="U337" t="n">
        <v>191.6867</v>
      </c>
      <c r="V337" t="n">
        <v>28.2693</v>
      </c>
      <c r="W337" t="n">
        <v>2.435</v>
      </c>
      <c r="X337" t="n">
        <v>2.485</v>
      </c>
      <c r="Y337" t="n">
        <v>5.531</v>
      </c>
      <c r="Z337" t="n">
        <v>10.966</v>
      </c>
      <c r="AA337" s="20" t="n">
        <v>46030</v>
      </c>
      <c r="AB337" t="inlineStr">
        <is>
          <t>شركة الاوتاد للتوريدات الغذائية</t>
        </is>
      </c>
      <c r="AC337" s="20" t="n">
        <v>46111</v>
      </c>
      <c r="AD337" t="n">
        <v>0.6145</v>
      </c>
      <c r="AE337" t="n">
        <v>0.9137999999999999</v>
      </c>
      <c r="AF337" t="inlineStr">
        <is>
          <t>7:20</t>
        </is>
      </c>
      <c r="AG337" t="n">
        <v>0</v>
      </c>
    </row>
    <row r="338">
      <c r="A338" t="inlineStr">
        <is>
          <t>FLV</t>
        </is>
      </c>
      <c r="B338" t="inlineStr">
        <is>
          <t>RM</t>
        </is>
      </c>
      <c r="C338" t="inlineStr">
        <is>
          <t>RM.FLV.00038</t>
        </is>
      </c>
      <c r="D338" t="inlineStr">
        <is>
          <t>Custard flavor</t>
        </is>
      </c>
      <c r="E338" t="n">
        <v>8.266999999999999</v>
      </c>
      <c r="F338" t="n">
        <v>162.1917</v>
      </c>
      <c r="G338" t="inlineStr">
        <is>
          <t>401, 306, 102, 103, 101, 108, 112, 110, 9401, 9405, 112, 102, 103, 9405, 108, 405, 9108, 9102, 405, 499, 9112, 9110, 9103, 108, 101, 9112, 112, 110, 499, 306, 9401, 9405, 401, 405, 9108, 9110, 9102, 9103, 9112</t>
        </is>
      </c>
      <c r="H338" t="n">
        <v>0</v>
      </c>
      <c r="I338" t="n">
        <v>0</v>
      </c>
      <c r="J338" t="n">
        <v>0</v>
      </c>
      <c r="K338" t="n">
        <v>0</v>
      </c>
      <c r="L338" t="n">
        <v>0</v>
      </c>
      <c r="M338" t="n">
        <v>0</v>
      </c>
      <c r="N338" t="n">
        <v>0</v>
      </c>
      <c r="O338" t="n">
        <v>0</v>
      </c>
      <c r="P338" t="n">
        <v>0</v>
      </c>
      <c r="Q338" t="n">
        <v>-0.441</v>
      </c>
      <c r="R338" t="n">
        <v>0</v>
      </c>
      <c r="S338" t="n">
        <v>-0.441</v>
      </c>
      <c r="T338" t="n">
        <v>7.826</v>
      </c>
      <c r="U338" t="n">
        <v>153.5396</v>
      </c>
      <c r="V338" t="n">
        <v>19.6192</v>
      </c>
      <c r="W338" t="n">
        <v>2.255</v>
      </c>
      <c r="X338" t="n">
        <v>3.095</v>
      </c>
      <c r="Y338" t="n">
        <v>3.709</v>
      </c>
      <c r="Z338" t="n">
        <v>4.007</v>
      </c>
      <c r="AA338" s="20" t="n">
        <v>45175</v>
      </c>
      <c r="AB338" t="inlineStr">
        <is>
          <t>الشركة المتحدة لصناعة المطيبات والنكهات</t>
        </is>
      </c>
      <c r="AC338" s="20" t="n">
        <v>46112</v>
      </c>
      <c r="AD338" t="n">
        <v>0.4121</v>
      </c>
      <c r="AE338" t="n">
        <v>0.3339</v>
      </c>
      <c r="AF338" t="inlineStr">
        <is>
          <t>23:13</t>
        </is>
      </c>
      <c r="AG338" t="n">
        <v>0</v>
      </c>
    </row>
    <row r="339">
      <c r="A339" t="inlineStr">
        <is>
          <t>FLV</t>
        </is>
      </c>
      <c r="B339" t="inlineStr">
        <is>
          <t>RM</t>
        </is>
      </c>
      <c r="C339" t="inlineStr">
        <is>
          <t>RM.FLV.00039</t>
        </is>
      </c>
      <c r="D339" t="inlineStr">
        <is>
          <t xml:space="preserve"> نكهة التوت البري</t>
        </is>
      </c>
      <c r="E339" t="n">
        <v>16.4638</v>
      </c>
      <c r="F339" t="n">
        <v>197.7827</v>
      </c>
      <c r="G339" t="inlineStr">
        <is>
          <t>9405, 108, 9405, 405, 112, 9402, 9401, 9108, 9112, 405, 499, 112, 108, 101, 403, 306, 401, 9401, 9405, 9402, 9112, 9108, 405, 306, 499, 403, 401, 108, 112, 9112, 101</t>
        </is>
      </c>
      <c r="H339" t="n">
        <v>0</v>
      </c>
      <c r="I339" t="n">
        <v>0</v>
      </c>
      <c r="J339" t="n">
        <v>0</v>
      </c>
      <c r="K339" t="n">
        <v>0</v>
      </c>
      <c r="L339" t="n">
        <v>0</v>
      </c>
      <c r="M339" t="n">
        <v>0</v>
      </c>
      <c r="N339" t="n">
        <v>0</v>
      </c>
      <c r="O339" t="n">
        <v>0</v>
      </c>
      <c r="P339" t="n">
        <v>0</v>
      </c>
      <c r="Q339" t="n">
        <v>-0.784</v>
      </c>
      <c r="R339" t="n">
        <v>0</v>
      </c>
      <c r="S339" t="n">
        <v>-0.784</v>
      </c>
      <c r="T339" t="n">
        <v>15.6798</v>
      </c>
      <c r="U339" t="n">
        <v>188.3747</v>
      </c>
      <c r="V339" t="n">
        <v>12</v>
      </c>
      <c r="W339" t="n">
        <v>4.037</v>
      </c>
      <c r="X339" t="n">
        <v>6.685</v>
      </c>
      <c r="Y339" t="n">
        <v>18.175</v>
      </c>
      <c r="Z339" t="n">
        <v>19.049</v>
      </c>
      <c r="AA339" s="20" t="n">
        <v>45917</v>
      </c>
      <c r="AB339" t="inlineStr">
        <is>
          <t>شركة الاستشارية لتجارة الكيماويات</t>
        </is>
      </c>
      <c r="AC339" s="20" t="n">
        <v>46112</v>
      </c>
      <c r="AD339" t="n">
        <v>2.0194</v>
      </c>
      <c r="AE339" t="n">
        <v>1.5874</v>
      </c>
      <c r="AF339" t="inlineStr">
        <is>
          <t>9:26</t>
        </is>
      </c>
      <c r="AG339" t="n">
        <v>0</v>
      </c>
    </row>
    <row r="340">
      <c r="A340" t="inlineStr">
        <is>
          <t>FLV</t>
        </is>
      </c>
      <c r="B340" t="inlineStr">
        <is>
          <t>RM</t>
        </is>
      </c>
      <c r="C340" t="inlineStr">
        <is>
          <t>RM.FLV.00040</t>
        </is>
      </c>
      <c r="D340" t="inlineStr">
        <is>
          <t>Toffee Flavor</t>
        </is>
      </c>
      <c r="E340" t="n">
        <v>2.7404</v>
      </c>
      <c r="F340" t="n">
        <v>21.9232</v>
      </c>
      <c r="G340" t="inlineStr">
        <is>
          <t>403, 499, 401, 201, 9401, 9402, 401, 403, 101, 201, 499, 9402, 9401, 101</t>
        </is>
      </c>
      <c r="H340" t="n">
        <v>0</v>
      </c>
      <c r="I340" t="n">
        <v>0</v>
      </c>
      <c r="J340" t="n">
        <v>0</v>
      </c>
      <c r="K340" t="n">
        <v>0</v>
      </c>
      <c r="L340" t="n">
        <v>0</v>
      </c>
      <c r="M340" t="n">
        <v>0</v>
      </c>
      <c r="N340" t="n">
        <v>0</v>
      </c>
      <c r="O340" t="n">
        <v>0</v>
      </c>
      <c r="P340" t="n">
        <v>0</v>
      </c>
      <c r="Q340" t="n">
        <v>0</v>
      </c>
      <c r="R340" t="n">
        <v>0</v>
      </c>
      <c r="S340" t="n">
        <v>0</v>
      </c>
      <c r="T340" t="n">
        <v>2.7404</v>
      </c>
      <c r="U340" t="n">
        <v>21.9232</v>
      </c>
      <c r="V340" t="n">
        <v>8</v>
      </c>
      <c r="W340" t="n">
        <v>0</v>
      </c>
      <c r="X340" t="n">
        <v>0</v>
      </c>
      <c r="Y340" t="n">
        <v>0</v>
      </c>
      <c r="Z340" t="n">
        <v>0</v>
      </c>
      <c r="AA340" s="20" t="n">
        <v>44742</v>
      </c>
      <c r="AB340" t="inlineStr">
        <is>
          <t>مؤسسة القسوس للكيماويات</t>
        </is>
      </c>
      <c r="AC340" s="20" t="n">
        <v>45372</v>
      </c>
      <c r="AD340" t="n">
        <v>0</v>
      </c>
      <c r="AE340" t="n">
        <v>0</v>
      </c>
      <c r="AG340" t="n">
        <v>0</v>
      </c>
    </row>
    <row r="341">
      <c r="A341" t="inlineStr">
        <is>
          <t>FLV</t>
        </is>
      </c>
      <c r="B341" t="inlineStr">
        <is>
          <t>RM</t>
        </is>
      </c>
      <c r="C341" t="inlineStr">
        <is>
          <t>RM.FLV.00041</t>
        </is>
      </c>
      <c r="D341" t="inlineStr">
        <is>
          <t>PREGEL Blueberry Flavor</t>
        </is>
      </c>
      <c r="E341" t="n">
        <v>0</v>
      </c>
      <c r="F341" t="n">
        <v>0</v>
      </c>
      <c r="G341" t="inlineStr">
        <is>
          <t>402, 402</t>
        </is>
      </c>
      <c r="H341" t="n">
        <v>0</v>
      </c>
      <c r="I341" t="n">
        <v>0</v>
      </c>
      <c r="J341" t="n">
        <v>0</v>
      </c>
      <c r="K341" t="n">
        <v>0</v>
      </c>
      <c r="L341" t="n">
        <v>0</v>
      </c>
      <c r="M341" t="n">
        <v>0</v>
      </c>
      <c r="N341" t="n">
        <v>0</v>
      </c>
      <c r="O341" t="n">
        <v>0</v>
      </c>
      <c r="P341" t="n">
        <v>0</v>
      </c>
      <c r="Q341" t="n">
        <v>0</v>
      </c>
      <c r="R341" t="n">
        <v>0</v>
      </c>
      <c r="S341" t="n">
        <v>0</v>
      </c>
      <c r="T341" t="n">
        <v>0</v>
      </c>
      <c r="U341" t="n">
        <v>0</v>
      </c>
      <c r="V341" t="n">
        <v>6.543</v>
      </c>
      <c r="W341" t="n">
        <v>0</v>
      </c>
      <c r="X341" t="n">
        <v>0</v>
      </c>
      <c r="Y341" t="n">
        <v>0</v>
      </c>
      <c r="Z341" t="n">
        <v>0</v>
      </c>
      <c r="AA341" s="20" t="n">
        <v>2</v>
      </c>
      <c r="AC341" s="20" t="n">
        <v>2</v>
      </c>
      <c r="AD341" t="n">
        <v>0</v>
      </c>
      <c r="AE341" t="n">
        <v>0</v>
      </c>
      <c r="AG341" t="n">
        <v>0</v>
      </c>
    </row>
    <row r="342">
      <c r="A342" t="inlineStr">
        <is>
          <t>FLV</t>
        </is>
      </c>
      <c r="B342" t="inlineStr">
        <is>
          <t>RM</t>
        </is>
      </c>
      <c r="C342" t="inlineStr">
        <is>
          <t>RM.FLV.00042</t>
        </is>
      </c>
      <c r="D342" t="inlineStr">
        <is>
          <t xml:space="preserve">RUBY CHOCOLATE </t>
        </is>
      </c>
      <c r="E342" t="n">
        <v>9</v>
      </c>
      <c r="F342" t="n">
        <v>50.6307</v>
      </c>
      <c r="G342" t="inlineStr">
        <is>
          <t>403, 404, 499, 405, 605, 108, 9402, 9404, 9108, 9405, 405, 605, 403, 108, 102, 102, 9405, 9402, 9108, 9404, 499, 404</t>
        </is>
      </c>
      <c r="H342" t="n">
        <v>0</v>
      </c>
      <c r="I342" t="n">
        <v>0</v>
      </c>
      <c r="J342" t="n">
        <v>0</v>
      </c>
      <c r="K342" t="n">
        <v>0</v>
      </c>
      <c r="L342" t="n">
        <v>0</v>
      </c>
      <c r="M342" t="n">
        <v>0</v>
      </c>
      <c r="N342" t="n">
        <v>0</v>
      </c>
      <c r="O342" t="n">
        <v>0</v>
      </c>
      <c r="P342" t="n">
        <v>0</v>
      </c>
      <c r="Q342" t="n">
        <v>0</v>
      </c>
      <c r="R342" t="n">
        <v>0</v>
      </c>
      <c r="S342" t="n">
        <v>0</v>
      </c>
      <c r="T342" t="n">
        <v>9</v>
      </c>
      <c r="U342" t="n">
        <v>50.6307</v>
      </c>
      <c r="V342" t="n">
        <v>5.6256</v>
      </c>
      <c r="W342" t="n">
        <v>0</v>
      </c>
      <c r="X342" t="n">
        <v>20.8</v>
      </c>
      <c r="Y342" t="n">
        <v>235.4</v>
      </c>
      <c r="Z342" t="n">
        <v>235.4</v>
      </c>
      <c r="AA342" s="20" t="n">
        <v>44768</v>
      </c>
      <c r="AB342" t="inlineStr">
        <is>
          <t>OKAO.01/2022</t>
        </is>
      </c>
      <c r="AC342" s="20" t="n">
        <v>45944</v>
      </c>
      <c r="AD342" t="n">
        <v>26.1555</v>
      </c>
      <c r="AE342" t="n">
        <v>19.6166</v>
      </c>
      <c r="AF342" t="inlineStr">
        <is>
          <t>0:13</t>
        </is>
      </c>
      <c r="AG342" t="n">
        <v>0</v>
      </c>
    </row>
    <row r="343">
      <c r="A343" t="inlineStr">
        <is>
          <t>FLV</t>
        </is>
      </c>
      <c r="B343" t="inlineStr">
        <is>
          <t>RM</t>
        </is>
      </c>
      <c r="C343" t="inlineStr">
        <is>
          <t>RM.FLV.00043</t>
        </is>
      </c>
      <c r="D343" t="inlineStr">
        <is>
          <t>نكهة الليمون</t>
        </is>
      </c>
      <c r="E343" t="n">
        <v>107.9749</v>
      </c>
      <c r="F343" t="n">
        <v>1785.484</v>
      </c>
      <c r="G343" t="inlineStr">
        <is>
          <t>9112, 801, 9103, 9102, 9108, 405, 406, 401, 9405, 9406, 9403, 9402, 9401, 306, 499, 403, 112, 103, 9112, 101, 108, 801, 9112, 499, 405, 9102, 9108, 9402, 405, 108, 9405, 102, 102, 9103, 103, 112, 9405, 9403, 9401, 9406, 112, 108, 101, 102, 306, 403, 401, 406</t>
        </is>
      </c>
      <c r="H343" t="n">
        <v>0</v>
      </c>
      <c r="I343" t="n">
        <v>0</v>
      </c>
      <c r="J343" t="n">
        <v>0</v>
      </c>
      <c r="K343" t="n">
        <v>0</v>
      </c>
      <c r="L343" t="n">
        <v>0</v>
      </c>
      <c r="M343" t="n">
        <v>0</v>
      </c>
      <c r="N343" t="n">
        <v>0</v>
      </c>
      <c r="O343" t="n">
        <v>0</v>
      </c>
      <c r="P343" t="n">
        <v>0</v>
      </c>
      <c r="Q343" t="n">
        <v>-4.352</v>
      </c>
      <c r="R343" t="n">
        <v>0</v>
      </c>
      <c r="S343" t="n">
        <v>-4.352</v>
      </c>
      <c r="T343" t="n">
        <v>103.6229</v>
      </c>
      <c r="U343" t="n">
        <v>1711.5</v>
      </c>
      <c r="V343" t="n">
        <v>17</v>
      </c>
      <c r="W343" t="n">
        <v>11.0474</v>
      </c>
      <c r="X343" t="n">
        <v>19.1689</v>
      </c>
      <c r="Y343" t="n">
        <v>35.1349</v>
      </c>
      <c r="Z343" t="n">
        <v>42.4079</v>
      </c>
      <c r="AA343" s="20" t="n">
        <v>45960</v>
      </c>
      <c r="AB343" t="inlineStr">
        <is>
          <t>شركة الاستشارية لتجارة الكيماويات</t>
        </is>
      </c>
      <c r="AC343" s="20" t="n">
        <v>46112</v>
      </c>
      <c r="AD343" t="n">
        <v>3.9038</v>
      </c>
      <c r="AE343" t="n">
        <v>3.5339</v>
      </c>
      <c r="AF343" t="inlineStr">
        <is>
          <t>29:9</t>
        </is>
      </c>
      <c r="AG343" t="n">
        <v>0</v>
      </c>
    </row>
    <row r="344">
      <c r="A344" t="inlineStr">
        <is>
          <t>FLV</t>
        </is>
      </c>
      <c r="B344" t="inlineStr">
        <is>
          <t>RM</t>
        </is>
      </c>
      <c r="C344" t="inlineStr">
        <is>
          <t>RM.FLV.00044</t>
        </is>
      </c>
      <c r="D344" t="inlineStr">
        <is>
          <t xml:space="preserve">Vitala Cream Patisserie Spray 250ml </t>
        </is>
      </c>
      <c r="E344" t="n">
        <v>0</v>
      </c>
      <c r="F344" t="n">
        <v>0</v>
      </c>
      <c r="G344" t="inlineStr">
        <is>
          <t>303, 303</t>
        </is>
      </c>
      <c r="H344" t="n">
        <v>0</v>
      </c>
      <c r="I344" t="n">
        <v>0</v>
      </c>
      <c r="J344" t="n">
        <v>0</v>
      </c>
      <c r="K344" t="n">
        <v>0</v>
      </c>
      <c r="L344" t="n">
        <v>0</v>
      </c>
      <c r="M344" t="n">
        <v>0</v>
      </c>
      <c r="N344" t="n">
        <v>0</v>
      </c>
      <c r="O344" t="n">
        <v>0</v>
      </c>
      <c r="P344" t="n">
        <v>0</v>
      </c>
      <c r="Q344" t="n">
        <v>0</v>
      </c>
      <c r="R344" t="n">
        <v>0</v>
      </c>
      <c r="S344" t="n">
        <v>0</v>
      </c>
      <c r="T344" t="n">
        <v>0</v>
      </c>
      <c r="U344" t="n">
        <v>0</v>
      </c>
      <c r="V344" t="n">
        <v>0.9204</v>
      </c>
      <c r="W344" t="n">
        <v>0</v>
      </c>
      <c r="X344" t="n">
        <v>0</v>
      </c>
      <c r="Y344" t="n">
        <v>0</v>
      </c>
      <c r="Z344" t="n">
        <v>0</v>
      </c>
      <c r="AA344" s="20" t="n">
        <v>44956</v>
      </c>
      <c r="AB344" t="inlineStr">
        <is>
          <t xml:space="preserve"> Creme .01/2023</t>
        </is>
      </c>
      <c r="AC344" s="20" t="n">
        <v>44957</v>
      </c>
      <c r="AD344" t="n">
        <v>0</v>
      </c>
      <c r="AE344" t="n">
        <v>0</v>
      </c>
      <c r="AG344" t="n">
        <v>0</v>
      </c>
    </row>
    <row r="345">
      <c r="A345" t="inlineStr">
        <is>
          <t>FLV</t>
        </is>
      </c>
      <c r="B345" t="inlineStr">
        <is>
          <t>RM</t>
        </is>
      </c>
      <c r="C345" t="inlineStr">
        <is>
          <t>RM.FLV.00045</t>
        </is>
      </c>
      <c r="D345" t="inlineStr">
        <is>
          <t>نكهة البطيخ</t>
        </is>
      </c>
      <c r="E345" t="n">
        <v>0.1</v>
      </c>
      <c r="F345" t="n">
        <v>1.1207</v>
      </c>
      <c r="G345" t="inlineStr">
        <is>
          <t>499, 403, 499, 403</t>
        </is>
      </c>
      <c r="H345" t="n">
        <v>0</v>
      </c>
      <c r="I345" t="n">
        <v>0</v>
      </c>
      <c r="J345" t="n">
        <v>0</v>
      </c>
      <c r="K345" t="n">
        <v>0</v>
      </c>
      <c r="L345" t="n">
        <v>0</v>
      </c>
      <c r="M345" t="n">
        <v>0</v>
      </c>
      <c r="N345" t="n">
        <v>0</v>
      </c>
      <c r="O345" t="n">
        <v>0</v>
      </c>
      <c r="P345" t="n">
        <v>0</v>
      </c>
      <c r="Q345" t="n">
        <v>0</v>
      </c>
      <c r="R345" t="n">
        <v>0</v>
      </c>
      <c r="S345" t="n">
        <v>0</v>
      </c>
      <c r="T345" t="n">
        <v>0.1</v>
      </c>
      <c r="U345" t="n">
        <v>1.1207</v>
      </c>
      <c r="V345" t="n">
        <v>11.2066</v>
      </c>
      <c r="W345" t="n">
        <v>0</v>
      </c>
      <c r="X345" t="n">
        <v>0</v>
      </c>
      <c r="Y345" t="n">
        <v>0</v>
      </c>
      <c r="Z345" t="n">
        <v>0</v>
      </c>
      <c r="AA345" s="20" t="n">
        <v>45014</v>
      </c>
      <c r="AB345" t="inlineStr">
        <is>
          <t>مؤسسة القسوس للكيماويات</t>
        </is>
      </c>
      <c r="AC345" s="20" t="n">
        <v>45224</v>
      </c>
      <c r="AD345" t="n">
        <v>0</v>
      </c>
      <c r="AE345" t="n">
        <v>0</v>
      </c>
      <c r="AG345" t="n">
        <v>0</v>
      </c>
    </row>
    <row r="346">
      <c r="A346" t="inlineStr">
        <is>
          <t>FLV</t>
        </is>
      </c>
      <c r="B346" t="inlineStr">
        <is>
          <t>RM</t>
        </is>
      </c>
      <c r="C346" t="inlineStr">
        <is>
          <t>RM.FLV.00046</t>
        </is>
      </c>
      <c r="D346" t="inlineStr">
        <is>
          <t xml:space="preserve">نكهة شمام </t>
        </is>
      </c>
      <c r="E346" t="n">
        <v>0.6</v>
      </c>
      <c r="F346" t="n">
        <v>5.6904</v>
      </c>
      <c r="G346" t="inlineStr">
        <is>
          <t>499, 403, 499, 403</t>
        </is>
      </c>
      <c r="H346" t="n">
        <v>0</v>
      </c>
      <c r="I346" t="n">
        <v>0</v>
      </c>
      <c r="J346" t="n">
        <v>0</v>
      </c>
      <c r="K346" t="n">
        <v>0</v>
      </c>
      <c r="L346" t="n">
        <v>0</v>
      </c>
      <c r="M346" t="n">
        <v>0</v>
      </c>
      <c r="N346" t="n">
        <v>0</v>
      </c>
      <c r="O346" t="n">
        <v>0</v>
      </c>
      <c r="P346" t="n">
        <v>0</v>
      </c>
      <c r="Q346" t="n">
        <v>0</v>
      </c>
      <c r="R346" t="n">
        <v>0</v>
      </c>
      <c r="S346" t="n">
        <v>0</v>
      </c>
      <c r="T346" t="n">
        <v>0.6</v>
      </c>
      <c r="U346" t="n">
        <v>5.6904</v>
      </c>
      <c r="V346" t="n">
        <v>12.5286</v>
      </c>
      <c r="W346" t="n">
        <v>0</v>
      </c>
      <c r="X346" t="n">
        <v>0</v>
      </c>
      <c r="Y346" t="n">
        <v>0</v>
      </c>
      <c r="Z346" t="n">
        <v>0</v>
      </c>
      <c r="AA346" s="20" t="n">
        <v>45021</v>
      </c>
      <c r="AB346" t="inlineStr">
        <is>
          <t>مؤسسة القسوس للكيماويات</t>
        </is>
      </c>
      <c r="AC346" s="20" t="n">
        <v>45200</v>
      </c>
      <c r="AD346" t="n">
        <v>0</v>
      </c>
      <c r="AE346" t="n">
        <v>0</v>
      </c>
      <c r="AG346" t="n">
        <v>0</v>
      </c>
    </row>
    <row r="347">
      <c r="A347" t="inlineStr">
        <is>
          <t>FLV</t>
        </is>
      </c>
      <c r="B347" t="inlineStr">
        <is>
          <t>RM</t>
        </is>
      </c>
      <c r="C347" t="inlineStr">
        <is>
          <t>RM.FLV.00047</t>
        </is>
      </c>
      <c r="D347" t="inlineStr">
        <is>
          <t xml:space="preserve">نكهة التوفي كراميل </t>
        </is>
      </c>
      <c r="E347" t="n">
        <v>39.836</v>
      </c>
      <c r="F347" t="n">
        <v>398.36</v>
      </c>
      <c r="G347" t="inlineStr">
        <is>
          <t>101, 401, 9112, 9403, 403, 9401, 108, 9403, 9402, 9108, 112, 499, 9112, 409, 801, 101, 108, 112, 403, 306, 401, 402, 9402, 9401, 9108, 801, 9112, 409, 9403, 306, 108, 112, 401, 499, 403, 402</t>
        </is>
      </c>
      <c r="H347" t="n">
        <v>0</v>
      </c>
      <c r="I347" t="n">
        <v>0</v>
      </c>
      <c r="J347" t="n">
        <v>0.141</v>
      </c>
      <c r="K347" t="n">
        <v>0</v>
      </c>
      <c r="L347" t="n">
        <v>0</v>
      </c>
      <c r="M347" t="n">
        <v>0.141</v>
      </c>
      <c r="N347" t="n">
        <v>0</v>
      </c>
      <c r="O347" t="n">
        <v>0</v>
      </c>
      <c r="P347" t="n">
        <v>-0.141</v>
      </c>
      <c r="Q347" t="n">
        <v>-1.157</v>
      </c>
      <c r="R347" t="n">
        <v>0</v>
      </c>
      <c r="S347" t="n">
        <v>-1.298</v>
      </c>
      <c r="T347" t="n">
        <v>38.679</v>
      </c>
      <c r="U347" t="n">
        <v>386.79</v>
      </c>
      <c r="V347" t="n">
        <v>10</v>
      </c>
      <c r="W347" t="n">
        <v>3.299</v>
      </c>
      <c r="X347" t="n">
        <v>5.441</v>
      </c>
      <c r="Y347" t="n">
        <v>10.881</v>
      </c>
      <c r="Z347" t="n">
        <v>12.222</v>
      </c>
      <c r="AA347" s="20" t="n">
        <v>45938</v>
      </c>
      <c r="AB347" t="inlineStr">
        <is>
          <t>الشركة المتحدة لصناعة المطيبات والنكهات</t>
        </is>
      </c>
      <c r="AC347" s="20" t="n">
        <v>46112</v>
      </c>
      <c r="AD347" t="n">
        <v>1.209</v>
      </c>
      <c r="AE347" t="n">
        <v>1.0185</v>
      </c>
      <c r="AF347" t="inlineStr">
        <is>
          <t>37:29</t>
        </is>
      </c>
      <c r="AG347" t="n">
        <v>0</v>
      </c>
    </row>
    <row r="348">
      <c r="A348" t="inlineStr">
        <is>
          <t>FLV</t>
        </is>
      </c>
      <c r="B348" t="inlineStr">
        <is>
          <t>RM</t>
        </is>
      </c>
      <c r="C348" t="inlineStr">
        <is>
          <t>RM.FLV.00048</t>
        </is>
      </c>
      <c r="D348" t="inlineStr">
        <is>
          <t xml:space="preserve">نكهة الكاباتشينو </t>
        </is>
      </c>
      <c r="E348" t="n">
        <v>0.63</v>
      </c>
      <c r="F348" t="n">
        <v>6.93</v>
      </c>
      <c r="G348" t="inlineStr">
        <is>
          <t>403, 403</t>
        </is>
      </c>
      <c r="H348" t="n">
        <v>0</v>
      </c>
      <c r="I348" t="n">
        <v>0</v>
      </c>
      <c r="J348" t="n">
        <v>0</v>
      </c>
      <c r="K348" t="n">
        <v>0</v>
      </c>
      <c r="L348" t="n">
        <v>0</v>
      </c>
      <c r="M348" t="n">
        <v>0</v>
      </c>
      <c r="N348" t="n">
        <v>0</v>
      </c>
      <c r="O348" t="n">
        <v>0</v>
      </c>
      <c r="P348" t="n">
        <v>0</v>
      </c>
      <c r="Q348" t="n">
        <v>0</v>
      </c>
      <c r="R348" t="n">
        <v>0</v>
      </c>
      <c r="S348" t="n">
        <v>0</v>
      </c>
      <c r="T348" t="n">
        <v>0.63</v>
      </c>
      <c r="U348" t="n">
        <v>6.93</v>
      </c>
      <c r="V348" t="n">
        <v>11</v>
      </c>
      <c r="W348" t="n">
        <v>0</v>
      </c>
      <c r="X348" t="n">
        <v>0</v>
      </c>
      <c r="Y348" t="n">
        <v>0</v>
      </c>
      <c r="Z348" t="n">
        <v>0</v>
      </c>
      <c r="AA348" s="20" t="n">
        <v>45267</v>
      </c>
      <c r="AB348" t="inlineStr">
        <is>
          <t>مؤسسة القسوس للكيماويات</t>
        </is>
      </c>
      <c r="AC348" s="20" t="n">
        <v>45382</v>
      </c>
      <c r="AD348" t="n">
        <v>0</v>
      </c>
      <c r="AE348" t="n">
        <v>0</v>
      </c>
      <c r="AG348" t="n">
        <v>0</v>
      </c>
    </row>
    <row r="349">
      <c r="A349" t="inlineStr">
        <is>
          <t>FLV</t>
        </is>
      </c>
      <c r="B349" t="inlineStr">
        <is>
          <t>RM</t>
        </is>
      </c>
      <c r="C349" t="inlineStr">
        <is>
          <t>RM.FLV.00049</t>
        </is>
      </c>
      <c r="D349" t="inlineStr">
        <is>
          <t>نكهة الموز</t>
        </is>
      </c>
      <c r="E349" t="n">
        <v>6.44</v>
      </c>
      <c r="F349" t="n">
        <v>99.9295</v>
      </c>
      <c r="G349" t="inlineStr">
        <is>
          <t>403, 499, 103, 108, 9403, 9102, 9103, 403, 108, 102, 499, 9102, 9403, 102, 103, 102, 9103</t>
        </is>
      </c>
      <c r="H349" t="n">
        <v>0</v>
      </c>
      <c r="I349" t="n">
        <v>0</v>
      </c>
      <c r="J349" t="n">
        <v>0</v>
      </c>
      <c r="K349" t="n">
        <v>0</v>
      </c>
      <c r="L349" t="n">
        <v>0</v>
      </c>
      <c r="M349" t="n">
        <v>0</v>
      </c>
      <c r="N349" t="n">
        <v>0</v>
      </c>
      <c r="O349" t="n">
        <v>0</v>
      </c>
      <c r="P349" t="n">
        <v>0</v>
      </c>
      <c r="Q349" t="n">
        <v>0</v>
      </c>
      <c r="R349" t="n">
        <v>0</v>
      </c>
      <c r="S349" t="n">
        <v>0</v>
      </c>
      <c r="T349" t="n">
        <v>6.44</v>
      </c>
      <c r="U349" t="n">
        <v>99.9295</v>
      </c>
      <c r="V349" t="n">
        <v>15.517</v>
      </c>
      <c r="W349" t="n">
        <v>0</v>
      </c>
      <c r="X349" t="n">
        <v>0</v>
      </c>
      <c r="Y349" t="n">
        <v>0</v>
      </c>
      <c r="Z349" t="n">
        <v>0</v>
      </c>
      <c r="AA349" s="20" t="n">
        <v>45918</v>
      </c>
      <c r="AB349" t="inlineStr">
        <is>
          <t>شركة الاوتاد للتوريدات الغذائية</t>
        </is>
      </c>
      <c r="AC349" s="20" t="n">
        <v>2</v>
      </c>
      <c r="AD349" t="n">
        <v>0</v>
      </c>
      <c r="AE349" t="n">
        <v>0</v>
      </c>
      <c r="AG349" t="n">
        <v>0</v>
      </c>
    </row>
    <row r="350">
      <c r="A350" t="inlineStr">
        <is>
          <t>FLV</t>
        </is>
      </c>
      <c r="B350" t="inlineStr">
        <is>
          <t>RM</t>
        </is>
      </c>
      <c r="C350" t="inlineStr">
        <is>
          <t>RM.FLV.00050</t>
        </is>
      </c>
      <c r="D350" t="inlineStr">
        <is>
          <t>نكهة التفاح الاخضر -زيتي</t>
        </is>
      </c>
      <c r="E350" t="n">
        <v>4</v>
      </c>
      <c r="F350" t="n">
        <v>58</v>
      </c>
      <c r="G350" t="inlineStr">
        <is>
          <t>403, 499, 108, 9403, 403, 108, 499, 9403</t>
        </is>
      </c>
      <c r="H350" t="n">
        <v>0</v>
      </c>
      <c r="I350" t="n">
        <v>0</v>
      </c>
      <c r="J350" t="n">
        <v>0</v>
      </c>
      <c r="K350" t="n">
        <v>0</v>
      </c>
      <c r="L350" t="n">
        <v>0</v>
      </c>
      <c r="M350" t="n">
        <v>0</v>
      </c>
      <c r="N350" t="n">
        <v>0</v>
      </c>
      <c r="O350" t="n">
        <v>0</v>
      </c>
      <c r="P350" t="n">
        <v>0</v>
      </c>
      <c r="Q350" t="n">
        <v>0</v>
      </c>
      <c r="R350" t="n">
        <v>0</v>
      </c>
      <c r="S350" t="n">
        <v>0</v>
      </c>
      <c r="T350" t="n">
        <v>4</v>
      </c>
      <c r="U350" t="n">
        <v>58</v>
      </c>
      <c r="V350" t="n">
        <v>14.5</v>
      </c>
      <c r="W350" t="n">
        <v>0</v>
      </c>
      <c r="X350" t="n">
        <v>0</v>
      </c>
      <c r="Y350" t="n">
        <v>0</v>
      </c>
      <c r="Z350" t="n">
        <v>0</v>
      </c>
      <c r="AA350" s="20" t="n">
        <v>45890</v>
      </c>
      <c r="AB350" t="inlineStr">
        <is>
          <t>شركة الاستشارية لتجارة الكيماويات</t>
        </is>
      </c>
      <c r="AC350" s="20" t="n">
        <v>2</v>
      </c>
      <c r="AD350" t="n">
        <v>0</v>
      </c>
      <c r="AE350" t="n">
        <v>0</v>
      </c>
      <c r="AG350" t="n">
        <v>0</v>
      </c>
    </row>
    <row r="351">
      <c r="A351" t="inlineStr">
        <is>
          <t>FLV</t>
        </is>
      </c>
      <c r="B351" t="inlineStr">
        <is>
          <t>RM</t>
        </is>
      </c>
      <c r="C351" t="inlineStr">
        <is>
          <t>RM.FLV.00051</t>
        </is>
      </c>
      <c r="D351" t="inlineStr">
        <is>
          <t xml:space="preserve">نكهة اناناس </t>
        </is>
      </c>
      <c r="E351" t="n">
        <v>2.211</v>
      </c>
      <c r="F351" t="n">
        <v>24.5407</v>
      </c>
      <c r="G351" t="inlineStr">
        <is>
          <t>499, 403, 499, 403</t>
        </is>
      </c>
      <c r="H351" t="n">
        <v>0</v>
      </c>
      <c r="I351" t="n">
        <v>0</v>
      </c>
      <c r="J351" t="n">
        <v>0</v>
      </c>
      <c r="K351" t="n">
        <v>0</v>
      </c>
      <c r="L351" t="n">
        <v>0</v>
      </c>
      <c r="M351" t="n">
        <v>0</v>
      </c>
      <c r="N351" t="n">
        <v>0</v>
      </c>
      <c r="O351" t="n">
        <v>0</v>
      </c>
      <c r="P351" t="n">
        <v>0</v>
      </c>
      <c r="Q351" t="n">
        <v>0</v>
      </c>
      <c r="R351" t="n">
        <v>0</v>
      </c>
      <c r="S351" t="n">
        <v>0</v>
      </c>
      <c r="T351" t="n">
        <v>2.211</v>
      </c>
      <c r="U351" t="n">
        <v>24.5407</v>
      </c>
      <c r="V351" t="n">
        <v>11.0862</v>
      </c>
      <c r="W351" t="n">
        <v>0</v>
      </c>
      <c r="X351" t="n">
        <v>0.3052</v>
      </c>
      <c r="Y351" t="n">
        <v>0.3052</v>
      </c>
      <c r="Z351" t="n">
        <v>0.5262</v>
      </c>
      <c r="AA351" s="20" t="n">
        <v>45603</v>
      </c>
      <c r="AB351" t="inlineStr">
        <is>
          <t>شركة الاستشارية لتجارة الكيماويات</t>
        </is>
      </c>
      <c r="AC351" s="20" t="n">
        <v>45981</v>
      </c>
      <c r="AD351" t="n">
        <v>0.0339</v>
      </c>
      <c r="AE351" t="n">
        <v>0.0438</v>
      </c>
      <c r="AF351" t="inlineStr">
        <is>
          <t>50:12</t>
        </is>
      </c>
      <c r="AG351" t="n">
        <v>0</v>
      </c>
    </row>
    <row r="352">
      <c r="A352" t="inlineStr">
        <is>
          <t>FLV</t>
        </is>
      </c>
      <c r="B352" t="inlineStr">
        <is>
          <t>RM</t>
        </is>
      </c>
      <c r="C352" t="inlineStr">
        <is>
          <t>RM.FLV.00052</t>
        </is>
      </c>
      <c r="D352" t="inlineStr">
        <is>
          <t>Mastic paste mec3</t>
        </is>
      </c>
      <c r="E352" t="n">
        <v>5.874</v>
      </c>
      <c r="F352" t="n">
        <v>45.5754</v>
      </c>
      <c r="G352" t="inlineStr">
        <is>
          <t>402, 108, 409, 9402, 409, 402, 108, 9402</t>
        </is>
      </c>
      <c r="H352" t="n">
        <v>0</v>
      </c>
      <c r="I352" t="n">
        <v>0</v>
      </c>
      <c r="J352" t="n">
        <v>0</v>
      </c>
      <c r="K352" t="n">
        <v>0</v>
      </c>
      <c r="L352" t="n">
        <v>0</v>
      </c>
      <c r="M352" t="n">
        <v>0</v>
      </c>
      <c r="N352" t="n">
        <v>0</v>
      </c>
      <c r="O352" t="n">
        <v>0</v>
      </c>
      <c r="P352" t="n">
        <v>0</v>
      </c>
      <c r="Q352" t="n">
        <v>0</v>
      </c>
      <c r="R352" t="n">
        <v>0</v>
      </c>
      <c r="S352" t="n">
        <v>0</v>
      </c>
      <c r="T352" t="n">
        <v>5.874</v>
      </c>
      <c r="U352" t="n">
        <v>45.5754</v>
      </c>
      <c r="V352" t="n">
        <v>7.7588</v>
      </c>
      <c r="W352" t="n">
        <v>0.126</v>
      </c>
      <c r="X352" t="n">
        <v>0.126</v>
      </c>
      <c r="Y352" t="n">
        <v>0.126</v>
      </c>
      <c r="Z352" t="n">
        <v>0.126</v>
      </c>
      <c r="AA352" s="20" t="n">
        <v>45886</v>
      </c>
      <c r="AB352" t="inlineStr">
        <is>
          <t>شركة المحمودية لتجارة مستلزمات المخابز والحلويات</t>
        </is>
      </c>
      <c r="AC352" s="20" t="n">
        <v>46042</v>
      </c>
      <c r="AD352" t="n">
        <v>0.014</v>
      </c>
      <c r="AE352" t="n">
        <v>0.0105</v>
      </c>
      <c r="AF352" t="inlineStr">
        <is>
          <t>559:12</t>
        </is>
      </c>
      <c r="AG352" t="n">
        <v>0</v>
      </c>
    </row>
    <row r="353">
      <c r="A353" t="inlineStr">
        <is>
          <t>FLV</t>
        </is>
      </c>
      <c r="B353" t="inlineStr">
        <is>
          <t>RM</t>
        </is>
      </c>
      <c r="C353" t="inlineStr">
        <is>
          <t>RM.FLV.00053</t>
        </is>
      </c>
      <c r="D353" t="inlineStr">
        <is>
          <t>Orange paste mec3</t>
        </is>
      </c>
      <c r="E353" t="n">
        <v>1.05</v>
      </c>
      <c r="F353" t="n">
        <v>10.8619</v>
      </c>
      <c r="G353" t="inlineStr">
        <is>
          <t>304, 304</t>
        </is>
      </c>
      <c r="H353" t="n">
        <v>0</v>
      </c>
      <c r="I353" t="n">
        <v>0</v>
      </c>
      <c r="J353" t="n">
        <v>0</v>
      </c>
      <c r="K353" t="n">
        <v>0</v>
      </c>
      <c r="L353" t="n">
        <v>0</v>
      </c>
      <c r="M353" t="n">
        <v>0</v>
      </c>
      <c r="N353" t="n">
        <v>0</v>
      </c>
      <c r="O353" t="n">
        <v>0</v>
      </c>
      <c r="P353" t="n">
        <v>0</v>
      </c>
      <c r="Q353" t="n">
        <v>0</v>
      </c>
      <c r="R353" t="n">
        <v>0</v>
      </c>
      <c r="S353" t="n">
        <v>0</v>
      </c>
      <c r="T353" t="n">
        <v>1.05</v>
      </c>
      <c r="U353" t="n">
        <v>10.8619</v>
      </c>
      <c r="V353" t="n">
        <v>10.3447</v>
      </c>
      <c r="W353" t="n">
        <v>1.3</v>
      </c>
      <c r="X353" t="n">
        <v>1.3</v>
      </c>
      <c r="Y353" t="n">
        <v>1.3</v>
      </c>
      <c r="Z353" t="n">
        <v>1.3</v>
      </c>
      <c r="AA353" s="20" t="n">
        <v>45754</v>
      </c>
      <c r="AB353" t="inlineStr">
        <is>
          <t>شركة المحمودية لتجارة مستلزمات المخابز والحلويات</t>
        </is>
      </c>
      <c r="AC353" s="20" t="n">
        <v>46081</v>
      </c>
      <c r="AD353" t="n">
        <v>0.1444</v>
      </c>
      <c r="AE353" t="n">
        <v>0.1083</v>
      </c>
      <c r="AF353" t="inlineStr">
        <is>
          <t>9:20</t>
        </is>
      </c>
      <c r="AG353" t="n">
        <v>0</v>
      </c>
    </row>
    <row r="354">
      <c r="A354" t="inlineStr">
        <is>
          <t>FLV</t>
        </is>
      </c>
      <c r="B354" t="inlineStr">
        <is>
          <t>RM</t>
        </is>
      </c>
      <c r="C354" t="inlineStr">
        <is>
          <t>RM.FLV.00054</t>
        </is>
      </c>
      <c r="D354" t="inlineStr">
        <is>
          <t>Lemon paste mec3</t>
        </is>
      </c>
      <c r="E354" t="n">
        <v>3</v>
      </c>
      <c r="F354" t="n">
        <v>31.034</v>
      </c>
      <c r="G354" t="inlineStr">
        <is>
          <t>304, 304</t>
        </is>
      </c>
      <c r="H354" t="n">
        <v>0</v>
      </c>
      <c r="I354" t="n">
        <v>0</v>
      </c>
      <c r="J354" t="n">
        <v>0</v>
      </c>
      <c r="K354" t="n">
        <v>0</v>
      </c>
      <c r="L354" t="n">
        <v>0</v>
      </c>
      <c r="M354" t="n">
        <v>0</v>
      </c>
      <c r="N354" t="n">
        <v>0</v>
      </c>
      <c r="O354" t="n">
        <v>0</v>
      </c>
      <c r="P354" t="n">
        <v>0</v>
      </c>
      <c r="Q354" t="n">
        <v>0</v>
      </c>
      <c r="R354" t="n">
        <v>0</v>
      </c>
      <c r="S354" t="n">
        <v>0</v>
      </c>
      <c r="T354" t="n">
        <v>3</v>
      </c>
      <c r="U354" t="n">
        <v>31.034</v>
      </c>
      <c r="V354" t="n">
        <v>10.3447</v>
      </c>
      <c r="W354" t="n">
        <v>0</v>
      </c>
      <c r="X354" t="n">
        <v>0</v>
      </c>
      <c r="Y354" t="n">
        <v>0</v>
      </c>
      <c r="Z354" t="n">
        <v>0</v>
      </c>
      <c r="AA354" s="20" t="n">
        <v>45754</v>
      </c>
      <c r="AB354" t="inlineStr">
        <is>
          <t>شركة المحمودية لتجارة مستلزمات المخابز والحلويات</t>
        </is>
      </c>
      <c r="AC354" s="20" t="n">
        <v>2</v>
      </c>
      <c r="AD354" t="n">
        <v>0</v>
      </c>
      <c r="AE354" t="n">
        <v>0</v>
      </c>
      <c r="AG354" t="n">
        <v>0</v>
      </c>
    </row>
    <row r="355">
      <c r="A355" t="inlineStr">
        <is>
          <t>FLV</t>
        </is>
      </c>
      <c r="B355" t="inlineStr">
        <is>
          <t>RM</t>
        </is>
      </c>
      <c r="C355" t="inlineStr">
        <is>
          <t>RM.FLV.00055</t>
        </is>
      </c>
      <c r="D355" t="inlineStr">
        <is>
          <t xml:space="preserve">Passion fruit paste mec3 </t>
        </is>
      </c>
      <c r="E355" t="n">
        <v>3.6</v>
      </c>
      <c r="F355" t="n">
        <v>46.5516</v>
      </c>
      <c r="G355" t="inlineStr">
        <is>
          <t>304, 304, 304</t>
        </is>
      </c>
      <c r="H355" t="n">
        <v>0</v>
      </c>
      <c r="I355" t="n">
        <v>0</v>
      </c>
      <c r="J355" t="n">
        <v>0</v>
      </c>
      <c r="K355" t="n">
        <v>0</v>
      </c>
      <c r="L355" t="n">
        <v>0</v>
      </c>
      <c r="M355" t="n">
        <v>0</v>
      </c>
      <c r="N355" t="n">
        <v>0</v>
      </c>
      <c r="O355" t="n">
        <v>0</v>
      </c>
      <c r="P355" t="n">
        <v>0</v>
      </c>
      <c r="Q355" t="n">
        <v>-2.6</v>
      </c>
      <c r="R355" t="n">
        <v>0</v>
      </c>
      <c r="S355" t="n">
        <v>-2.6</v>
      </c>
      <c r="T355" t="n">
        <v>1</v>
      </c>
      <c r="U355" t="n">
        <v>12.931</v>
      </c>
      <c r="V355" t="n">
        <v>12.931</v>
      </c>
      <c r="W355" t="n">
        <v>2.6</v>
      </c>
      <c r="X355" t="n">
        <v>2.6</v>
      </c>
      <c r="Y355" t="n">
        <v>2.6</v>
      </c>
      <c r="Z355" t="n">
        <v>2.6</v>
      </c>
      <c r="AA355" s="20" t="n">
        <v>45754</v>
      </c>
      <c r="AB355" t="inlineStr">
        <is>
          <t>شركة المحمودية لتجارة مستلزمات المخابز والحلويات</t>
        </is>
      </c>
      <c r="AC355" s="20" t="n">
        <v>46096</v>
      </c>
      <c r="AD355" t="n">
        <v>0.2888</v>
      </c>
      <c r="AE355" t="n">
        <v>0.2166</v>
      </c>
      <c r="AF355" t="inlineStr">
        <is>
          <t>4:18</t>
        </is>
      </c>
      <c r="AG355" t="n">
        <v>0</v>
      </c>
    </row>
    <row r="356">
      <c r="A356" t="inlineStr">
        <is>
          <t>FLV</t>
        </is>
      </c>
      <c r="B356" t="inlineStr">
        <is>
          <t>RM</t>
        </is>
      </c>
      <c r="C356" t="inlineStr">
        <is>
          <t>RM.FLV.00056</t>
        </is>
      </c>
      <c r="D356" t="inlineStr">
        <is>
          <t>Mango paste mec3</t>
        </is>
      </c>
      <c r="E356" t="n">
        <v>3</v>
      </c>
      <c r="F356" t="n">
        <v>83.55459999999999</v>
      </c>
      <c r="G356" t="inlineStr">
        <is>
          <t>304, 304</t>
        </is>
      </c>
      <c r="H356" t="n">
        <v>0</v>
      </c>
      <c r="I356" t="n">
        <v>0</v>
      </c>
      <c r="J356" t="n">
        <v>0</v>
      </c>
      <c r="K356" t="n">
        <v>0</v>
      </c>
      <c r="L356" t="n">
        <v>0</v>
      </c>
      <c r="M356" t="n">
        <v>0</v>
      </c>
      <c r="N356" t="n">
        <v>0</v>
      </c>
      <c r="O356" t="n">
        <v>0</v>
      </c>
      <c r="P356" t="n">
        <v>0</v>
      </c>
      <c r="Q356" t="n">
        <v>0</v>
      </c>
      <c r="R356" t="n">
        <v>0</v>
      </c>
      <c r="S356" t="n">
        <v>0</v>
      </c>
      <c r="T356" t="n">
        <v>3</v>
      </c>
      <c r="U356" t="n">
        <v>83.55459999999999</v>
      </c>
      <c r="V356" t="n">
        <v>27.8515</v>
      </c>
      <c r="W356" t="n">
        <v>0</v>
      </c>
      <c r="X356" t="n">
        <v>0</v>
      </c>
      <c r="Y356" t="n">
        <v>0</v>
      </c>
      <c r="Z356" t="n">
        <v>0</v>
      </c>
      <c r="AA356" s="20" t="n">
        <v>45754</v>
      </c>
      <c r="AB356" t="inlineStr">
        <is>
          <t>شركة المحمودية لتجارة مستلزمات المخابز والحلويات</t>
        </is>
      </c>
      <c r="AC356" s="20" t="n">
        <v>2</v>
      </c>
      <c r="AD356" t="n">
        <v>0</v>
      </c>
      <c r="AE356" t="n">
        <v>0</v>
      </c>
      <c r="AG356" t="n">
        <v>0</v>
      </c>
    </row>
    <row r="357">
      <c r="A357" t="inlineStr">
        <is>
          <t>FLV</t>
        </is>
      </c>
      <c r="B357" t="inlineStr">
        <is>
          <t>RM</t>
        </is>
      </c>
      <c r="C357" t="inlineStr">
        <is>
          <t>RM.FLV.00057</t>
        </is>
      </c>
      <c r="D357" t="inlineStr">
        <is>
          <t>اثيل فانيلين</t>
        </is>
      </c>
      <c r="E357" t="n">
        <v>79</v>
      </c>
      <c r="F357" t="n">
        <v>2617.1201</v>
      </c>
      <c r="G357" t="inlineStr">
        <is>
          <t>403, 402, 405, 306, 203, 201, 108, 103, 112, 107, 101, 102, 103, 9103, 9112, 9108, 401, 9405, 9402, 9401, 9103, 9102, 403, 306, 203, 401, 402, 201, 112, 107, 102, 108, 101, 405, 9112, 9402, 9108, 9102, 9401, 102, 9405</t>
        </is>
      </c>
      <c r="H357" t="n">
        <v>0</v>
      </c>
      <c r="I357" t="n">
        <v>0</v>
      </c>
      <c r="J357" t="n">
        <v>0</v>
      </c>
      <c r="K357" t="n">
        <v>0</v>
      </c>
      <c r="L357" t="n">
        <v>0</v>
      </c>
      <c r="M357" t="n">
        <v>0</v>
      </c>
      <c r="N357" t="n">
        <v>0</v>
      </c>
      <c r="O357" t="n">
        <v>0</v>
      </c>
      <c r="P357" t="n">
        <v>0</v>
      </c>
      <c r="Q357" t="n">
        <v>0</v>
      </c>
      <c r="R357" t="n">
        <v>0</v>
      </c>
      <c r="S357" t="n">
        <v>0</v>
      </c>
      <c r="T357" t="n">
        <v>79</v>
      </c>
      <c r="U357" t="n">
        <v>2617.1201</v>
      </c>
      <c r="V357" t="n">
        <v>33.1281</v>
      </c>
      <c r="W357" t="n">
        <v>0</v>
      </c>
      <c r="X357" t="n">
        <v>0.144</v>
      </c>
      <c r="Y357" t="n">
        <v>0.171</v>
      </c>
      <c r="Z357" t="n">
        <v>0.6929999999999999</v>
      </c>
      <c r="AA357" s="20" t="n">
        <v>45111</v>
      </c>
      <c r="AB357" t="inlineStr">
        <is>
          <t>Obegi Chemicals</t>
        </is>
      </c>
      <c r="AC357" s="20" t="n">
        <v>46008</v>
      </c>
      <c r="AD357" t="n">
        <v>0.019</v>
      </c>
      <c r="AE357" t="n">
        <v>0.0577</v>
      </c>
      <c r="AF357" t="inlineStr">
        <is>
          <t>1367:28</t>
        </is>
      </c>
      <c r="AG357" t="n">
        <v>0</v>
      </c>
    </row>
    <row r="358">
      <c r="A358" t="inlineStr">
        <is>
          <t>FLV</t>
        </is>
      </c>
      <c r="B358" t="inlineStr">
        <is>
          <t>RM</t>
        </is>
      </c>
      <c r="C358" t="inlineStr">
        <is>
          <t>RM.FLV.00058</t>
        </is>
      </c>
      <c r="D358" t="inlineStr">
        <is>
          <t>فانيلا كريستال</t>
        </is>
      </c>
      <c r="E358" t="n">
        <v>8102.7119</v>
      </c>
      <c r="F358" t="n">
        <v>55418.3508</v>
      </c>
      <c r="G358" t="inlineStr">
        <is>
          <t>302, 306, 305, 301, 201, 108, 112, 9409, 9408, 9112, 107, 104, 103, 402, 405, 499, 403, 404, 605, 408, 401, 9402, 9401, 9302, 9404, 9408, 9301, 409, 9112, 9108, 9403, 9405, 9409, 9605, 104, 108, 101, 102, 103, 112, 107, 201, 402, 409, 405, 605, 401, 403, 305, 302, 301, 306, 9402, 9302, 9108, 9409, 9404, 112, 499, 404, 9112, 408, 9301, 9403, 9405, 9405, 409, 301, 408, 108, 9605, 9401, 9408, 9108, 102, 9401, 405, 302, 102, 9403, 9301, 101, 403, 401</t>
        </is>
      </c>
      <c r="H358" t="n">
        <v>0</v>
      </c>
      <c r="I358" t="n">
        <v>0</v>
      </c>
      <c r="J358" t="n">
        <v>0.135</v>
      </c>
      <c r="K358" t="n">
        <v>0</v>
      </c>
      <c r="L358" t="n">
        <v>0</v>
      </c>
      <c r="M358" t="n">
        <v>0.135</v>
      </c>
      <c r="N358" t="n">
        <v>0</v>
      </c>
      <c r="O358" t="n">
        <v>-640</v>
      </c>
      <c r="P358" t="n">
        <v>-0.135</v>
      </c>
      <c r="Q358" t="n">
        <v>-139.599</v>
      </c>
      <c r="R358" t="n">
        <v>0</v>
      </c>
      <c r="S358" t="n">
        <v>-779.734</v>
      </c>
      <c r="T358" t="n">
        <v>7323.1129</v>
      </c>
      <c r="U358" t="n">
        <v>50107.683</v>
      </c>
      <c r="V358" t="n">
        <v>6.838</v>
      </c>
      <c r="W358" t="n">
        <v>1412.061</v>
      </c>
      <c r="X358" t="n">
        <v>2459.498</v>
      </c>
      <c r="Y358" t="n">
        <v>2576.385</v>
      </c>
      <c r="Z358" t="n">
        <v>3428.6245</v>
      </c>
      <c r="AA358" s="20" t="n">
        <v>45194</v>
      </c>
      <c r="AB358" t="inlineStr">
        <is>
          <t>YIWU.02/2023</t>
        </is>
      </c>
      <c r="AC358" s="20" t="n">
        <v>46112</v>
      </c>
      <c r="AD358" t="n">
        <v>286.265</v>
      </c>
      <c r="AE358" t="n">
        <v>285.7187</v>
      </c>
      <c r="AF358" t="inlineStr">
        <is>
          <t>25:18</t>
        </is>
      </c>
      <c r="AG358" t="n">
        <v>0</v>
      </c>
    </row>
    <row r="359">
      <c r="A359" t="inlineStr">
        <is>
          <t>FLV</t>
        </is>
      </c>
      <c r="B359" t="inlineStr">
        <is>
          <t>RM</t>
        </is>
      </c>
      <c r="C359" t="inlineStr">
        <is>
          <t>RM.FLV.00059</t>
        </is>
      </c>
      <c r="D359" t="inlineStr">
        <is>
          <t xml:space="preserve">Pregel cheese cake 1.5kg </t>
        </is>
      </c>
      <c r="E359" t="n">
        <v>0</v>
      </c>
      <c r="F359" t="n">
        <v>0</v>
      </c>
      <c r="G359" t="inlineStr">
        <is>
          <t>402, 402</t>
        </is>
      </c>
      <c r="H359" t="n">
        <v>0</v>
      </c>
      <c r="I359" t="n">
        <v>0</v>
      </c>
      <c r="J359" t="n">
        <v>0</v>
      </c>
      <c r="K359" t="n">
        <v>0</v>
      </c>
      <c r="L359" t="n">
        <v>0</v>
      </c>
      <c r="M359" t="n">
        <v>0</v>
      </c>
      <c r="N359" t="n">
        <v>0</v>
      </c>
      <c r="O359" t="n">
        <v>0</v>
      </c>
      <c r="P359" t="n">
        <v>0</v>
      </c>
      <c r="Q359" t="n">
        <v>0</v>
      </c>
      <c r="R359" t="n">
        <v>0</v>
      </c>
      <c r="S359" t="n">
        <v>0</v>
      </c>
      <c r="T359" t="n">
        <v>0</v>
      </c>
      <c r="U359" t="n">
        <v>0</v>
      </c>
      <c r="V359" t="n">
        <v>10.69</v>
      </c>
      <c r="W359" t="n">
        <v>0</v>
      </c>
      <c r="X359" t="n">
        <v>0</v>
      </c>
      <c r="Y359" t="n">
        <v>0</v>
      </c>
      <c r="Z359" t="n">
        <v>0</v>
      </c>
      <c r="AA359" s="20" t="n">
        <v>2</v>
      </c>
      <c r="AC359" s="20" t="n">
        <v>2</v>
      </c>
      <c r="AD359" t="n">
        <v>0</v>
      </c>
      <c r="AE359" t="n">
        <v>0</v>
      </c>
      <c r="AG359" t="n">
        <v>0</v>
      </c>
    </row>
    <row r="360">
      <c r="A360" t="inlineStr">
        <is>
          <t>FLV</t>
        </is>
      </c>
      <c r="B360" t="inlineStr">
        <is>
          <t>RM</t>
        </is>
      </c>
      <c r="C360" t="inlineStr">
        <is>
          <t>RM.FLV.00060</t>
        </is>
      </c>
      <c r="D360" t="inlineStr">
        <is>
          <t>فانيلا كريستال (عابد)</t>
        </is>
      </c>
      <c r="E360" t="n">
        <v>0</v>
      </c>
      <c r="F360" t="n">
        <v>0</v>
      </c>
      <c r="G360" t="inlineStr">
        <is>
          <t>101, 102, 102, 101</t>
        </is>
      </c>
      <c r="H360" t="n">
        <v>0</v>
      </c>
      <c r="I360" t="n">
        <v>0</v>
      </c>
      <c r="J360" t="n">
        <v>0</v>
      </c>
      <c r="K360" t="n">
        <v>0</v>
      </c>
      <c r="L360" t="n">
        <v>0</v>
      </c>
      <c r="M360" t="n">
        <v>0</v>
      </c>
      <c r="N360" t="n">
        <v>0</v>
      </c>
      <c r="O360" t="n">
        <v>0</v>
      </c>
      <c r="P360" t="n">
        <v>0</v>
      </c>
      <c r="Q360" t="n">
        <v>0</v>
      </c>
      <c r="R360" t="n">
        <v>0</v>
      </c>
      <c r="S360" t="n">
        <v>0</v>
      </c>
      <c r="T360" t="n">
        <v>0</v>
      </c>
      <c r="U360" t="n">
        <v>0</v>
      </c>
      <c r="V360" t="n">
        <v>15.7214</v>
      </c>
      <c r="W360" t="n">
        <v>0</v>
      </c>
      <c r="X360" t="n">
        <v>0</v>
      </c>
      <c r="Y360" t="n">
        <v>0</v>
      </c>
      <c r="Z360" t="n">
        <v>0</v>
      </c>
      <c r="AA360" s="20" t="n">
        <v>44866</v>
      </c>
      <c r="AB360" t="inlineStr">
        <is>
          <t>ABED.15/2022</t>
        </is>
      </c>
      <c r="AC360" s="20" t="n">
        <v>44833</v>
      </c>
      <c r="AD360" t="n">
        <v>0</v>
      </c>
      <c r="AE360" t="n">
        <v>0</v>
      </c>
      <c r="AG360" t="n">
        <v>0</v>
      </c>
    </row>
    <row r="361">
      <c r="A361" t="inlineStr">
        <is>
          <t>FLV</t>
        </is>
      </c>
      <c r="B361" t="inlineStr">
        <is>
          <t>RM</t>
        </is>
      </c>
      <c r="C361" t="inlineStr">
        <is>
          <t>RM.FLV.00061</t>
        </is>
      </c>
      <c r="D361" t="inlineStr">
        <is>
          <t xml:space="preserve">vanilla crystal without sugar </t>
        </is>
      </c>
      <c r="E361" t="n">
        <v>0</v>
      </c>
      <c r="F361" t="n">
        <v>0</v>
      </c>
      <c r="G361" t="inlineStr">
        <is>
          <t>605, 301, 9605, 301, 9605, 605</t>
        </is>
      </c>
      <c r="H361" t="n">
        <v>0</v>
      </c>
      <c r="I361" t="n">
        <v>0</v>
      </c>
      <c r="J361" t="n">
        <v>0</v>
      </c>
      <c r="K361" t="n">
        <v>0</v>
      </c>
      <c r="L361" t="n">
        <v>0</v>
      </c>
      <c r="M361" t="n">
        <v>0</v>
      </c>
      <c r="N361" t="n">
        <v>0</v>
      </c>
      <c r="O361" t="n">
        <v>0</v>
      </c>
      <c r="P361" t="n">
        <v>0</v>
      </c>
      <c r="Q361" t="n">
        <v>0</v>
      </c>
      <c r="R361" t="n">
        <v>0</v>
      </c>
      <c r="S361" t="n">
        <v>0</v>
      </c>
      <c r="T361" t="n">
        <v>0</v>
      </c>
      <c r="U361" t="n">
        <v>0</v>
      </c>
      <c r="V361" t="n">
        <v>14.5225</v>
      </c>
      <c r="W361" t="n">
        <v>0</v>
      </c>
      <c r="X361" t="n">
        <v>194.6</v>
      </c>
      <c r="Y361" t="n">
        <v>194.6</v>
      </c>
      <c r="Z361" t="n">
        <v>194.6</v>
      </c>
      <c r="AA361" s="20" t="n">
        <v>44942</v>
      </c>
      <c r="AB361" t="inlineStr">
        <is>
          <t>ABED.01/2023</t>
        </is>
      </c>
      <c r="AC361" s="20" t="n">
        <v>45943</v>
      </c>
      <c r="AD361" t="n">
        <v>21.6222</v>
      </c>
      <c r="AE361" t="n">
        <v>16.2166</v>
      </c>
      <c r="AF361" t="inlineStr">
        <is>
          <t>0:0</t>
        </is>
      </c>
      <c r="AG361" t="n">
        <v>0</v>
      </c>
    </row>
    <row r="362">
      <c r="A362" t="inlineStr">
        <is>
          <t>FLV</t>
        </is>
      </c>
      <c r="B362" t="inlineStr">
        <is>
          <t>RM</t>
        </is>
      </c>
      <c r="C362" t="inlineStr">
        <is>
          <t>RM.FLV.00062</t>
        </is>
      </c>
      <c r="D362" t="inlineStr">
        <is>
          <t xml:space="preserve">نكهة مياسي ذرة  </t>
        </is>
      </c>
      <c r="E362" t="n">
        <v>0</v>
      </c>
      <c r="F362" t="n">
        <v>0</v>
      </c>
      <c r="G362" t="inlineStr">
        <is>
          <t>9108, 108, 605, 403, 403, 108, 9108, 605</t>
        </is>
      </c>
      <c r="H362" t="n">
        <v>0</v>
      </c>
      <c r="I362" t="n">
        <v>0</v>
      </c>
      <c r="J362" t="n">
        <v>0</v>
      </c>
      <c r="K362" t="n">
        <v>0</v>
      </c>
      <c r="L362" t="n">
        <v>0</v>
      </c>
      <c r="M362" t="n">
        <v>0</v>
      </c>
      <c r="N362" t="n">
        <v>0</v>
      </c>
      <c r="O362" t="n">
        <v>0</v>
      </c>
      <c r="P362" t="n">
        <v>0</v>
      </c>
      <c r="Q362" t="n">
        <v>0</v>
      </c>
      <c r="R362" t="n">
        <v>0</v>
      </c>
      <c r="S362" t="n">
        <v>0</v>
      </c>
      <c r="T362" t="n">
        <v>0</v>
      </c>
      <c r="U362" t="n">
        <v>0</v>
      </c>
      <c r="V362" t="n">
        <v>4.3104</v>
      </c>
      <c r="W362" t="n">
        <v>0</v>
      </c>
      <c r="X362" t="n">
        <v>21.8</v>
      </c>
      <c r="Y362" t="n">
        <v>21.8</v>
      </c>
      <c r="Z362" t="n">
        <v>21.8</v>
      </c>
      <c r="AA362" s="20" t="n">
        <v>45015</v>
      </c>
      <c r="AB362" t="inlineStr">
        <is>
          <t>شركة ريماس لصناعة وتجارة المكسرات</t>
        </is>
      </c>
      <c r="AC362" s="20" t="n">
        <v>45943</v>
      </c>
      <c r="AD362" t="n">
        <v>2.4222</v>
      </c>
      <c r="AE362" t="n">
        <v>1.8166</v>
      </c>
      <c r="AF362" t="inlineStr">
        <is>
          <t>0:0</t>
        </is>
      </c>
      <c r="AG362" t="n">
        <v>0</v>
      </c>
    </row>
    <row r="363">
      <c r="A363" t="inlineStr">
        <is>
          <t>FLV</t>
        </is>
      </c>
      <c r="B363" t="inlineStr">
        <is>
          <t>RM</t>
        </is>
      </c>
      <c r="C363" t="inlineStr">
        <is>
          <t>RM.FLV.00063</t>
        </is>
      </c>
      <c r="D363" t="inlineStr">
        <is>
          <t>نكهة مياسي حار</t>
        </is>
      </c>
      <c r="E363" t="n">
        <v>0</v>
      </c>
      <c r="F363" t="n">
        <v>0</v>
      </c>
      <c r="G363" t="inlineStr">
        <is>
          <t>9108, 9402, 108, 403, 9402, 9108, 403, 108</t>
        </is>
      </c>
      <c r="H363" t="n">
        <v>0</v>
      </c>
      <c r="I363" t="n">
        <v>0</v>
      </c>
      <c r="J363" t="n">
        <v>0</v>
      </c>
      <c r="K363" t="n">
        <v>0</v>
      </c>
      <c r="L363" t="n">
        <v>0</v>
      </c>
      <c r="M363" t="n">
        <v>0</v>
      </c>
      <c r="N363" t="n">
        <v>0</v>
      </c>
      <c r="O363" t="n">
        <v>0</v>
      </c>
      <c r="P363" t="n">
        <v>0</v>
      </c>
      <c r="Q363" t="n">
        <v>0</v>
      </c>
      <c r="R363" t="n">
        <v>0</v>
      </c>
      <c r="S363" t="n">
        <v>0</v>
      </c>
      <c r="T363" t="n">
        <v>0</v>
      </c>
      <c r="U363" t="n">
        <v>0</v>
      </c>
      <c r="V363" t="n">
        <v>3.3675</v>
      </c>
      <c r="W363" t="n">
        <v>0</v>
      </c>
      <c r="X363" t="n">
        <v>0</v>
      </c>
      <c r="Y363" t="n">
        <v>0</v>
      </c>
      <c r="Z363" t="n">
        <v>0</v>
      </c>
      <c r="AA363" s="20" t="n">
        <v>45329</v>
      </c>
      <c r="AB363" t="inlineStr">
        <is>
          <t>شركة خالد داود النتشة وشركاه</t>
        </is>
      </c>
      <c r="AC363" s="20" t="n">
        <v>45340</v>
      </c>
      <c r="AD363" t="n">
        <v>0</v>
      </c>
      <c r="AE363" t="n">
        <v>0</v>
      </c>
      <c r="AG363" t="n">
        <v>0</v>
      </c>
    </row>
    <row r="364">
      <c r="A364" t="inlineStr">
        <is>
          <t>FLV</t>
        </is>
      </c>
      <c r="B364" t="inlineStr">
        <is>
          <t>RM</t>
        </is>
      </c>
      <c r="C364" t="inlineStr">
        <is>
          <t>RM.FLV.00064</t>
        </is>
      </c>
      <c r="D364" t="inlineStr">
        <is>
          <t>نكهة مياسي جبنة</t>
        </is>
      </c>
      <c r="E364" t="n">
        <v>0</v>
      </c>
      <c r="F364" t="n">
        <v>0</v>
      </c>
      <c r="G364" t="inlineStr">
        <is>
          <t>403, 605, 108, 9108, 403, 108, 9108, 605</t>
        </is>
      </c>
      <c r="H364" t="n">
        <v>0</v>
      </c>
      <c r="I364" t="n">
        <v>0</v>
      </c>
      <c r="J364" t="n">
        <v>0</v>
      </c>
      <c r="K364" t="n">
        <v>0</v>
      </c>
      <c r="L364" t="n">
        <v>0</v>
      </c>
      <c r="M364" t="n">
        <v>0</v>
      </c>
      <c r="N364" t="n">
        <v>0</v>
      </c>
      <c r="O364" t="n">
        <v>0</v>
      </c>
      <c r="P364" t="n">
        <v>0</v>
      </c>
      <c r="Q364" t="n">
        <v>0</v>
      </c>
      <c r="R364" t="n">
        <v>0</v>
      </c>
      <c r="S364" t="n">
        <v>0</v>
      </c>
      <c r="T364" t="n">
        <v>0</v>
      </c>
      <c r="U364" t="n">
        <v>0</v>
      </c>
      <c r="V364" t="n">
        <v>4.3104</v>
      </c>
      <c r="W364" t="n">
        <v>0</v>
      </c>
      <c r="X364" t="n">
        <v>21.8</v>
      </c>
      <c r="Y364" t="n">
        <v>21.8</v>
      </c>
      <c r="Z364" t="n">
        <v>21.8</v>
      </c>
      <c r="AA364" s="20" t="n">
        <v>45015</v>
      </c>
      <c r="AB364" t="inlineStr">
        <is>
          <t>شركة ريماس لصناعة وتجارة المكسرات</t>
        </is>
      </c>
      <c r="AC364" s="20" t="n">
        <v>45943</v>
      </c>
      <c r="AD364" t="n">
        <v>2.4222</v>
      </c>
      <c r="AE364" t="n">
        <v>1.8166</v>
      </c>
      <c r="AF364" t="inlineStr">
        <is>
          <t>0:0</t>
        </is>
      </c>
      <c r="AG364" t="n">
        <v>0</v>
      </c>
    </row>
    <row r="365">
      <c r="A365" t="inlineStr">
        <is>
          <t>FLV</t>
        </is>
      </c>
      <c r="B365" t="inlineStr">
        <is>
          <t>RM</t>
        </is>
      </c>
      <c r="C365" t="inlineStr">
        <is>
          <t>RM.FLV.00065</t>
        </is>
      </c>
      <c r="D365" t="inlineStr">
        <is>
          <t xml:space="preserve">RUBY CHOCOLATE PWODER </t>
        </is>
      </c>
      <c r="V365" t="n">
        <v>0</v>
      </c>
      <c r="W365" t="n">
        <v>0</v>
      </c>
      <c r="X365" t="n">
        <v>0</v>
      </c>
      <c r="Y365" t="n">
        <v>0</v>
      </c>
      <c r="Z365" t="n">
        <v>0</v>
      </c>
      <c r="AA365" s="20" t="n">
        <v>2</v>
      </c>
      <c r="AC365" s="20" t="n">
        <v>2</v>
      </c>
      <c r="AD365" t="n">
        <v>0</v>
      </c>
      <c r="AE365" t="n">
        <v>0</v>
      </c>
    </row>
    <row r="366">
      <c r="A366" t="inlineStr">
        <is>
          <t>FLV</t>
        </is>
      </c>
      <c r="B366" t="inlineStr">
        <is>
          <t>RM</t>
        </is>
      </c>
      <c r="C366" t="inlineStr">
        <is>
          <t>RM.FLV.0066</t>
        </is>
      </c>
      <c r="D366" t="inlineStr">
        <is>
          <t>اصنص مستكة</t>
        </is>
      </c>
      <c r="E366" t="n">
        <v>17.692</v>
      </c>
      <c r="F366" t="n">
        <v>396.5485</v>
      </c>
      <c r="G366" t="inlineStr">
        <is>
          <t>408, 9112, 9401, 9405, 9408, 108, 9112, 112, 499, 402, 405, 306, 401, 108, 9405, 405, 9405, 9401, 9408, 112, 405, 9112, 408, 499, 402, 401, 306, 112, 108</t>
        </is>
      </c>
      <c r="H366" t="n">
        <v>0</v>
      </c>
      <c r="I366" t="n">
        <v>0</v>
      </c>
      <c r="J366" t="n">
        <v>0</v>
      </c>
      <c r="K366" t="n">
        <v>0</v>
      </c>
      <c r="L366" t="n">
        <v>0</v>
      </c>
      <c r="M366" t="n">
        <v>0</v>
      </c>
      <c r="N366" t="n">
        <v>0</v>
      </c>
      <c r="O366" t="n">
        <v>0</v>
      </c>
      <c r="P366" t="n">
        <v>0</v>
      </c>
      <c r="Q366" t="n">
        <v>-0.848</v>
      </c>
      <c r="R366" t="n">
        <v>0</v>
      </c>
      <c r="S366" t="n">
        <v>-0.848</v>
      </c>
      <c r="T366" t="n">
        <v>16.844</v>
      </c>
      <c r="U366" t="n">
        <v>377.5414</v>
      </c>
      <c r="V366" t="n">
        <v>22.414</v>
      </c>
      <c r="W366" t="n">
        <v>2.023</v>
      </c>
      <c r="X366" t="n">
        <v>6.148</v>
      </c>
      <c r="Y366" t="n">
        <v>7.963</v>
      </c>
      <c r="Z366" t="n">
        <v>7.963</v>
      </c>
      <c r="AA366" s="20" t="n">
        <v>45885</v>
      </c>
      <c r="AB366" t="inlineStr">
        <is>
          <t>شركة الاستشارية لتجارة الكيماويات</t>
        </is>
      </c>
      <c r="AC366" s="20" t="n">
        <v>46107</v>
      </c>
      <c r="AD366" t="n">
        <v>0.8847</v>
      </c>
      <c r="AE366" t="n">
        <v>0.6635</v>
      </c>
      <c r="AF366" t="inlineStr">
        <is>
          <t>25:11</t>
        </is>
      </c>
      <c r="AG366" t="n">
        <v>0</v>
      </c>
    </row>
    <row r="367">
      <c r="A367" t="inlineStr">
        <is>
          <t>FLV</t>
        </is>
      </c>
      <c r="B367" t="inlineStr">
        <is>
          <t>RM</t>
        </is>
      </c>
      <c r="C367" t="inlineStr">
        <is>
          <t>RM.FLV.0067</t>
        </is>
      </c>
      <c r="D367" t="inlineStr">
        <is>
          <t>نكهة العنب</t>
        </is>
      </c>
      <c r="E367" t="n">
        <v>0.05</v>
      </c>
      <c r="F367" t="n">
        <v>0</v>
      </c>
      <c r="G367" t="inlineStr">
        <is>
          <t>409, 402, 402, 409</t>
        </is>
      </c>
      <c r="H367" t="n">
        <v>0</v>
      </c>
      <c r="I367" t="n">
        <v>0</v>
      </c>
      <c r="J367" t="n">
        <v>0</v>
      </c>
      <c r="K367" t="n">
        <v>0</v>
      </c>
      <c r="L367" t="n">
        <v>0</v>
      </c>
      <c r="M367" t="n">
        <v>0</v>
      </c>
      <c r="N367" t="n">
        <v>0</v>
      </c>
      <c r="O367" t="n">
        <v>0</v>
      </c>
      <c r="P367" t="n">
        <v>0</v>
      </c>
      <c r="Q367" t="n">
        <v>0</v>
      </c>
      <c r="R367" t="n">
        <v>0</v>
      </c>
      <c r="S367" t="n">
        <v>0</v>
      </c>
      <c r="T367" t="n">
        <v>0.05</v>
      </c>
      <c r="U367" t="n">
        <v>0</v>
      </c>
      <c r="V367" t="n">
        <v>0</v>
      </c>
      <c r="W367" t="n">
        <v>0</v>
      </c>
      <c r="X367" t="n">
        <v>0</v>
      </c>
      <c r="Y367" t="n">
        <v>0</v>
      </c>
      <c r="Z367" t="n">
        <v>0</v>
      </c>
      <c r="AA367" s="20" t="n">
        <v>2</v>
      </c>
      <c r="AC367" s="20" t="n">
        <v>2</v>
      </c>
      <c r="AD367" t="n">
        <v>0</v>
      </c>
      <c r="AE367" t="n">
        <v>0</v>
      </c>
      <c r="AG367" t="n">
        <v>0</v>
      </c>
    </row>
    <row r="368">
      <c r="A368" t="inlineStr">
        <is>
          <t>FLV</t>
        </is>
      </c>
      <c r="B368" t="inlineStr">
        <is>
          <t>RM</t>
        </is>
      </c>
      <c r="C368" t="inlineStr">
        <is>
          <t>RM.FLV.0068</t>
        </is>
      </c>
      <c r="D368" t="inlineStr">
        <is>
          <t>نكهة الأناناس</t>
        </is>
      </c>
      <c r="E368" t="n">
        <v>0.05</v>
      </c>
      <c r="F368" t="n">
        <v>0</v>
      </c>
      <c r="G368" t="inlineStr">
        <is>
          <t>402, 409, 402, 409</t>
        </is>
      </c>
      <c r="H368" t="n">
        <v>0</v>
      </c>
      <c r="I368" t="n">
        <v>0</v>
      </c>
      <c r="J368" t="n">
        <v>0</v>
      </c>
      <c r="K368" t="n">
        <v>0</v>
      </c>
      <c r="L368" t="n">
        <v>0</v>
      </c>
      <c r="M368" t="n">
        <v>0</v>
      </c>
      <c r="N368" t="n">
        <v>0</v>
      </c>
      <c r="O368" t="n">
        <v>0</v>
      </c>
      <c r="P368" t="n">
        <v>0</v>
      </c>
      <c r="Q368" t="n">
        <v>0</v>
      </c>
      <c r="R368" t="n">
        <v>0</v>
      </c>
      <c r="S368" t="n">
        <v>0</v>
      </c>
      <c r="T368" t="n">
        <v>0.05</v>
      </c>
      <c r="U368" t="n">
        <v>0</v>
      </c>
      <c r="V368" t="n">
        <v>10.776</v>
      </c>
      <c r="W368" t="n">
        <v>0</v>
      </c>
      <c r="X368" t="n">
        <v>0</v>
      </c>
      <c r="Y368" t="n">
        <v>0</v>
      </c>
      <c r="Z368" t="n">
        <v>0</v>
      </c>
      <c r="AA368" s="20" t="n">
        <v>2</v>
      </c>
      <c r="AC368" s="20" t="n">
        <v>2</v>
      </c>
      <c r="AD368" t="n">
        <v>0</v>
      </c>
      <c r="AE368" t="n">
        <v>0</v>
      </c>
      <c r="AG368" t="n">
        <v>0</v>
      </c>
    </row>
    <row r="369">
      <c r="A369" t="inlineStr">
        <is>
          <t>FLV</t>
        </is>
      </c>
      <c r="B369" t="inlineStr">
        <is>
          <t>RM</t>
        </is>
      </c>
      <c r="C369" t="inlineStr">
        <is>
          <t>RM.FLV.0069</t>
        </is>
      </c>
      <c r="D369" t="inlineStr">
        <is>
          <t>نكهة بيناكولادا</t>
        </is>
      </c>
      <c r="E369" t="n">
        <v>0.05</v>
      </c>
      <c r="F369" t="n">
        <v>0</v>
      </c>
      <c r="G369" t="inlineStr">
        <is>
          <t>402, 409, 409, 402</t>
        </is>
      </c>
      <c r="H369" t="n">
        <v>0</v>
      </c>
      <c r="I369" t="n">
        <v>0</v>
      </c>
      <c r="J369" t="n">
        <v>0</v>
      </c>
      <c r="K369" t="n">
        <v>0</v>
      </c>
      <c r="L369" t="n">
        <v>0</v>
      </c>
      <c r="M369" t="n">
        <v>0</v>
      </c>
      <c r="N369" t="n">
        <v>0</v>
      </c>
      <c r="O369" t="n">
        <v>0</v>
      </c>
      <c r="P369" t="n">
        <v>0</v>
      </c>
      <c r="Q369" t="n">
        <v>0</v>
      </c>
      <c r="R369" t="n">
        <v>0</v>
      </c>
      <c r="S369" t="n">
        <v>0</v>
      </c>
      <c r="T369" t="n">
        <v>0.05</v>
      </c>
      <c r="U369" t="n">
        <v>0</v>
      </c>
      <c r="V369" t="n">
        <v>0</v>
      </c>
      <c r="W369" t="n">
        <v>0</v>
      </c>
      <c r="X369" t="n">
        <v>0</v>
      </c>
      <c r="Y369" t="n">
        <v>0</v>
      </c>
      <c r="Z369" t="n">
        <v>0</v>
      </c>
      <c r="AA369" s="20" t="n">
        <v>2</v>
      </c>
      <c r="AC369" s="20" t="n">
        <v>2</v>
      </c>
      <c r="AD369" t="n">
        <v>0</v>
      </c>
      <c r="AE369" t="n">
        <v>0</v>
      </c>
      <c r="AG369" t="n">
        <v>0</v>
      </c>
    </row>
    <row r="370">
      <c r="A370" t="inlineStr">
        <is>
          <t>FLV</t>
        </is>
      </c>
      <c r="B370" t="inlineStr">
        <is>
          <t>RM</t>
        </is>
      </c>
      <c r="C370" t="inlineStr">
        <is>
          <t>RM.FLV.0070</t>
        </is>
      </c>
      <c r="D370" t="inlineStr">
        <is>
          <t>Lychee Flavour</t>
        </is>
      </c>
      <c r="E370" t="n">
        <v>0.05</v>
      </c>
      <c r="F370" t="n">
        <v>0</v>
      </c>
      <c r="G370" t="inlineStr">
        <is>
          <t>402, 409, 402, 409</t>
        </is>
      </c>
      <c r="H370" t="n">
        <v>0</v>
      </c>
      <c r="I370" t="n">
        <v>0</v>
      </c>
      <c r="J370" t="n">
        <v>0</v>
      </c>
      <c r="K370" t="n">
        <v>0</v>
      </c>
      <c r="L370" t="n">
        <v>0</v>
      </c>
      <c r="M370" t="n">
        <v>0</v>
      </c>
      <c r="N370" t="n">
        <v>0</v>
      </c>
      <c r="O370" t="n">
        <v>0</v>
      </c>
      <c r="P370" t="n">
        <v>0</v>
      </c>
      <c r="Q370" t="n">
        <v>0</v>
      </c>
      <c r="R370" t="n">
        <v>0</v>
      </c>
      <c r="S370" t="n">
        <v>0</v>
      </c>
      <c r="T370" t="n">
        <v>0.05</v>
      </c>
      <c r="U370" t="n">
        <v>0</v>
      </c>
      <c r="V370" t="n">
        <v>0</v>
      </c>
      <c r="W370" t="n">
        <v>0</v>
      </c>
      <c r="X370" t="n">
        <v>0</v>
      </c>
      <c r="Y370" t="n">
        <v>0</v>
      </c>
      <c r="Z370" t="n">
        <v>0</v>
      </c>
      <c r="AA370" s="20" t="n">
        <v>2</v>
      </c>
      <c r="AC370" s="20" t="n">
        <v>2</v>
      </c>
      <c r="AD370" t="n">
        <v>0</v>
      </c>
      <c r="AE370" t="n">
        <v>0</v>
      </c>
      <c r="AG370" t="n">
        <v>0</v>
      </c>
    </row>
    <row r="371">
      <c r="A371" t="inlineStr">
        <is>
          <t>FLV</t>
        </is>
      </c>
      <c r="B371" t="inlineStr">
        <is>
          <t>RM</t>
        </is>
      </c>
      <c r="C371" t="inlineStr">
        <is>
          <t>RM.FLV.0071</t>
        </is>
      </c>
      <c r="D371" t="inlineStr">
        <is>
          <t>Cola Flavour</t>
        </is>
      </c>
      <c r="E371" t="n">
        <v>0.05</v>
      </c>
      <c r="F371" t="n">
        <v>0</v>
      </c>
      <c r="G371" t="inlineStr">
        <is>
          <t>409, 402, 409, 402</t>
        </is>
      </c>
      <c r="H371" t="n">
        <v>0</v>
      </c>
      <c r="I371" t="n">
        <v>0</v>
      </c>
      <c r="J371" t="n">
        <v>0</v>
      </c>
      <c r="K371" t="n">
        <v>0</v>
      </c>
      <c r="L371" t="n">
        <v>0</v>
      </c>
      <c r="M371" t="n">
        <v>0</v>
      </c>
      <c r="N371" t="n">
        <v>0</v>
      </c>
      <c r="O371" t="n">
        <v>0</v>
      </c>
      <c r="P371" t="n">
        <v>0</v>
      </c>
      <c r="Q371" t="n">
        <v>0</v>
      </c>
      <c r="R371" t="n">
        <v>0</v>
      </c>
      <c r="S371" t="n">
        <v>0</v>
      </c>
      <c r="T371" t="n">
        <v>0.05</v>
      </c>
      <c r="U371" t="n">
        <v>0</v>
      </c>
      <c r="V371" t="n">
        <v>0</v>
      </c>
      <c r="W371" t="n">
        <v>0</v>
      </c>
      <c r="X371" t="n">
        <v>0</v>
      </c>
      <c r="Y371" t="n">
        <v>0</v>
      </c>
      <c r="Z371" t="n">
        <v>0</v>
      </c>
      <c r="AA371" s="20" t="n">
        <v>2</v>
      </c>
      <c r="AC371" s="20" t="n">
        <v>2</v>
      </c>
      <c r="AD371" t="n">
        <v>0</v>
      </c>
      <c r="AE371" t="n">
        <v>0</v>
      </c>
      <c r="AG371" t="n">
        <v>0</v>
      </c>
    </row>
    <row r="372">
      <c r="A372" t="inlineStr">
        <is>
          <t>FLV</t>
        </is>
      </c>
      <c r="B372" t="inlineStr">
        <is>
          <t>RM</t>
        </is>
      </c>
      <c r="C372" t="inlineStr">
        <is>
          <t>RM.FLV.0072</t>
        </is>
      </c>
      <c r="D372" t="inlineStr">
        <is>
          <t>Cherry flavour</t>
        </is>
      </c>
      <c r="E372" t="n">
        <v>0.05</v>
      </c>
      <c r="F372" t="n">
        <v>0</v>
      </c>
      <c r="G372" t="inlineStr">
        <is>
          <t>409, 402, 409, 402</t>
        </is>
      </c>
      <c r="H372" t="n">
        <v>0</v>
      </c>
      <c r="I372" t="n">
        <v>0</v>
      </c>
      <c r="J372" t="n">
        <v>0</v>
      </c>
      <c r="K372" t="n">
        <v>0</v>
      </c>
      <c r="L372" t="n">
        <v>0</v>
      </c>
      <c r="M372" t="n">
        <v>0</v>
      </c>
      <c r="N372" t="n">
        <v>0</v>
      </c>
      <c r="O372" t="n">
        <v>0</v>
      </c>
      <c r="P372" t="n">
        <v>0</v>
      </c>
      <c r="Q372" t="n">
        <v>0</v>
      </c>
      <c r="R372" t="n">
        <v>0</v>
      </c>
      <c r="S372" t="n">
        <v>0</v>
      </c>
      <c r="T372" t="n">
        <v>0.05</v>
      </c>
      <c r="U372" t="n">
        <v>0</v>
      </c>
      <c r="V372" t="n">
        <v>5.603</v>
      </c>
      <c r="W372" t="n">
        <v>0</v>
      </c>
      <c r="X372" t="n">
        <v>0</v>
      </c>
      <c r="Y372" t="n">
        <v>0</v>
      </c>
      <c r="Z372" t="n">
        <v>0</v>
      </c>
      <c r="AA372" s="20" t="n">
        <v>2</v>
      </c>
      <c r="AC372" s="20" t="n">
        <v>2</v>
      </c>
      <c r="AD372" t="n">
        <v>0</v>
      </c>
      <c r="AE372" t="n">
        <v>0</v>
      </c>
      <c r="AG372" t="n">
        <v>0</v>
      </c>
    </row>
    <row r="373">
      <c r="A373" t="inlineStr">
        <is>
          <t>FLV</t>
        </is>
      </c>
      <c r="B373" t="inlineStr">
        <is>
          <t>RM</t>
        </is>
      </c>
      <c r="C373" t="inlineStr">
        <is>
          <t>RM.FLV.0073</t>
        </is>
      </c>
      <c r="D373" t="inlineStr">
        <is>
          <t>Cheese cake flavour</t>
        </is>
      </c>
      <c r="E373" t="n">
        <v>0.012</v>
      </c>
      <c r="F373" t="n">
        <v>-0.0378</v>
      </c>
      <c r="G373" t="inlineStr">
        <is>
          <t>409, 402, 409, 402</t>
        </is>
      </c>
      <c r="H373" t="n">
        <v>0</v>
      </c>
      <c r="I373" t="n">
        <v>0</v>
      </c>
      <c r="J373" t="n">
        <v>0</v>
      </c>
      <c r="K373" t="n">
        <v>0</v>
      </c>
      <c r="L373" t="n">
        <v>0</v>
      </c>
      <c r="M373" t="n">
        <v>0</v>
      </c>
      <c r="N373" t="n">
        <v>0</v>
      </c>
      <c r="O373" t="n">
        <v>0</v>
      </c>
      <c r="P373" t="n">
        <v>0</v>
      </c>
      <c r="Q373" t="n">
        <v>0</v>
      </c>
      <c r="R373" t="n">
        <v>0</v>
      </c>
      <c r="S373" t="n">
        <v>0</v>
      </c>
      <c r="T373" t="n">
        <v>0.012</v>
      </c>
      <c r="U373" t="n">
        <v>-0.0378</v>
      </c>
      <c r="V373" t="n">
        <v>-0.038</v>
      </c>
      <c r="W373" t="n">
        <v>0</v>
      </c>
      <c r="X373" t="n">
        <v>0.038</v>
      </c>
      <c r="Y373" t="n">
        <v>0.038</v>
      </c>
      <c r="Z373" t="n">
        <v>0.038</v>
      </c>
      <c r="AA373" s="20" t="n">
        <v>2</v>
      </c>
      <c r="AC373" s="20" t="n">
        <v>46022</v>
      </c>
      <c r="AD373" t="n">
        <v>0.0042</v>
      </c>
      <c r="AE373" t="n">
        <v>0.0031</v>
      </c>
      <c r="AF373" t="inlineStr">
        <is>
          <t>3:23</t>
        </is>
      </c>
      <c r="AG373" t="n">
        <v>0</v>
      </c>
    </row>
    <row r="374">
      <c r="A374" t="inlineStr">
        <is>
          <t>FLV</t>
        </is>
      </c>
      <c r="B374" t="inlineStr">
        <is>
          <t>RM</t>
        </is>
      </c>
      <c r="C374" t="inlineStr">
        <is>
          <t>RM.FLV.0074</t>
        </is>
      </c>
      <c r="D374" t="inlineStr">
        <is>
          <t>ماتشا</t>
        </is>
      </c>
      <c r="E374" t="n">
        <v>5.308</v>
      </c>
      <c r="F374" t="n">
        <v>455</v>
      </c>
      <c r="G374" t="inlineStr">
        <is>
          <t>108, 112, 402, 801, 9112, 405, 409, 112, 9402, 9405, 405, 9405, 108, 405, 402, 112, 9112, 108, 9405, 9402, 9112, 801, 409</t>
        </is>
      </c>
      <c r="H374" t="n">
        <v>0</v>
      </c>
      <c r="I374" t="n">
        <v>0</v>
      </c>
      <c r="J374" t="n">
        <v>0</v>
      </c>
      <c r="K374" t="n">
        <v>0</v>
      </c>
      <c r="L374" t="n">
        <v>0</v>
      </c>
      <c r="M374" t="n">
        <v>0</v>
      </c>
      <c r="N374" t="n">
        <v>0</v>
      </c>
      <c r="O374" t="n">
        <v>0</v>
      </c>
      <c r="P374" t="n">
        <v>0</v>
      </c>
      <c r="Q374" t="n">
        <v>-0.66</v>
      </c>
      <c r="R374" t="n">
        <v>0</v>
      </c>
      <c r="S374" t="n">
        <v>-0.66</v>
      </c>
      <c r="T374" t="n">
        <v>4.648</v>
      </c>
      <c r="U374" t="n">
        <v>397.25</v>
      </c>
      <c r="V374" t="n">
        <v>87.5</v>
      </c>
      <c r="W374" t="n">
        <v>4.46</v>
      </c>
      <c r="X374" t="n">
        <v>4.46</v>
      </c>
      <c r="Y374" t="n">
        <v>4.46</v>
      </c>
      <c r="Z374" t="n">
        <v>4.46</v>
      </c>
      <c r="AA374" s="20" t="n">
        <v>46055</v>
      </c>
      <c r="AB374" t="inlineStr">
        <is>
          <t>شركة السلحفاة الذهبية لصناعة المواد الغذائية</t>
        </is>
      </c>
      <c r="AC374" s="20" t="n">
        <v>46112</v>
      </c>
      <c r="AD374" t="n">
        <v>0.4955</v>
      </c>
      <c r="AE374" t="n">
        <v>0.3716</v>
      </c>
      <c r="AF374" t="inlineStr">
        <is>
          <t>12:15</t>
        </is>
      </c>
      <c r="AG374" t="n">
        <v>0</v>
      </c>
    </row>
    <row r="375">
      <c r="A375" t="inlineStr">
        <is>
          <t>FLV</t>
        </is>
      </c>
      <c r="B375" t="inlineStr">
        <is>
          <t>RM</t>
        </is>
      </c>
      <c r="C375" t="inlineStr">
        <is>
          <t>RM.FLV.0075</t>
        </is>
      </c>
      <c r="D375" t="inlineStr">
        <is>
          <t>ROSE PASTE MEC3-Boutique</t>
        </is>
      </c>
      <c r="E375" t="n">
        <v>0</v>
      </c>
      <c r="F375" t="n">
        <v>0</v>
      </c>
      <c r="G375" t="inlineStr">
        <is>
          <t>304, 304</t>
        </is>
      </c>
      <c r="H375" t="n">
        <v>0</v>
      </c>
      <c r="I375" t="n">
        <v>0</v>
      </c>
      <c r="J375" t="n">
        <v>0</v>
      </c>
      <c r="K375" t="n">
        <v>0</v>
      </c>
      <c r="L375" t="n">
        <v>0</v>
      </c>
      <c r="M375" t="n">
        <v>0</v>
      </c>
      <c r="N375" t="n">
        <v>0</v>
      </c>
      <c r="O375" t="n">
        <v>0</v>
      </c>
      <c r="P375" t="n">
        <v>0</v>
      </c>
      <c r="Q375" t="n">
        <v>0</v>
      </c>
      <c r="R375" t="n">
        <v>0</v>
      </c>
      <c r="S375" t="n">
        <v>0</v>
      </c>
      <c r="T375" t="n">
        <v>0</v>
      </c>
      <c r="U375" t="n">
        <v>0</v>
      </c>
      <c r="V375" t="n">
        <v>13.25</v>
      </c>
      <c r="W375" t="n">
        <v>0</v>
      </c>
      <c r="X375" t="n">
        <v>0.008999999999999999</v>
      </c>
      <c r="Y375" t="n">
        <v>0.008999999999999999</v>
      </c>
      <c r="Z375" t="n">
        <v>0.008999999999999999</v>
      </c>
      <c r="AA375" s="20" t="n">
        <v>2</v>
      </c>
      <c r="AC375" s="20" t="n">
        <v>45964</v>
      </c>
      <c r="AD375" t="n">
        <v>0.001</v>
      </c>
      <c r="AE375" t="n">
        <v>0.0007</v>
      </c>
      <c r="AF375" t="inlineStr">
        <is>
          <t>0:0</t>
        </is>
      </c>
      <c r="AG375" t="n">
        <v>0</v>
      </c>
    </row>
    <row r="376">
      <c r="A376" t="inlineStr">
        <is>
          <t>FLV</t>
        </is>
      </c>
      <c r="B376" t="inlineStr">
        <is>
          <t>RM</t>
        </is>
      </c>
      <c r="C376" t="inlineStr">
        <is>
          <t>RM.FLV.0076</t>
        </is>
      </c>
      <c r="D376" t="inlineStr">
        <is>
          <t>اصنص هيل</t>
        </is>
      </c>
      <c r="E376" t="n">
        <v>0.465</v>
      </c>
      <c r="F376" t="n">
        <v>6.8145</v>
      </c>
      <c r="G376" t="inlineStr">
        <is>
          <t>409, 499, 409, 402, 409, 499, 402</t>
        </is>
      </c>
      <c r="H376" t="n">
        <v>0</v>
      </c>
      <c r="I376" t="n">
        <v>0</v>
      </c>
      <c r="J376" t="n">
        <v>0</v>
      </c>
      <c r="K376" t="n">
        <v>0</v>
      </c>
      <c r="L376" t="n">
        <v>0</v>
      </c>
      <c r="M376" t="n">
        <v>0</v>
      </c>
      <c r="N376" t="n">
        <v>0</v>
      </c>
      <c r="O376" t="n">
        <v>0</v>
      </c>
      <c r="P376" t="n">
        <v>0</v>
      </c>
      <c r="Q376" t="n">
        <v>-0.013</v>
      </c>
      <c r="R376" t="n">
        <v>0</v>
      </c>
      <c r="S376" t="n">
        <v>-0.013</v>
      </c>
      <c r="T376" t="n">
        <v>0.452</v>
      </c>
      <c r="U376" t="n">
        <v>6.624</v>
      </c>
      <c r="V376" t="n">
        <v>16.4376</v>
      </c>
      <c r="W376" t="n">
        <v>0.017</v>
      </c>
      <c r="X376" t="n">
        <v>0.025</v>
      </c>
      <c r="Y376" t="n">
        <v>0.031</v>
      </c>
      <c r="Z376" t="n">
        <v>0.041</v>
      </c>
      <c r="AA376" s="20" t="n">
        <v>44593</v>
      </c>
      <c r="AB376" t="inlineStr">
        <is>
          <t>شركة المحمودية لتجارة مستلزمات المخابز والحلويات</t>
        </is>
      </c>
      <c r="AC376" s="20" t="n">
        <v>46111</v>
      </c>
      <c r="AD376" t="n">
        <v>0.0034</v>
      </c>
      <c r="AE376" t="n">
        <v>0.0034</v>
      </c>
      <c r="AF376" t="inlineStr">
        <is>
          <t>132:8</t>
        </is>
      </c>
      <c r="AG376" t="n">
        <v>0</v>
      </c>
    </row>
    <row r="377">
      <c r="A377" t="inlineStr">
        <is>
          <t>FLV</t>
        </is>
      </c>
      <c r="B377" t="inlineStr">
        <is>
          <t>RM</t>
        </is>
      </c>
      <c r="C377" t="inlineStr">
        <is>
          <t>RM.FLV.0077</t>
        </is>
      </c>
      <c r="D377" t="inlineStr">
        <is>
          <t>اصنص ورد</t>
        </is>
      </c>
      <c r="E377" t="n">
        <v>0.177</v>
      </c>
      <c r="F377" t="n">
        <v>2.1362</v>
      </c>
      <c r="G377" t="inlineStr">
        <is>
          <t>402, 499, 402, 499</t>
        </is>
      </c>
      <c r="H377" t="n">
        <v>0</v>
      </c>
      <c r="I377" t="n">
        <v>0</v>
      </c>
      <c r="J377" t="n">
        <v>0</v>
      </c>
      <c r="K377" t="n">
        <v>0</v>
      </c>
      <c r="L377" t="n">
        <v>0</v>
      </c>
      <c r="M377" t="n">
        <v>0</v>
      </c>
      <c r="N377" t="n">
        <v>0</v>
      </c>
      <c r="O377" t="n">
        <v>0</v>
      </c>
      <c r="P377" t="n">
        <v>0</v>
      </c>
      <c r="Q377" t="n">
        <v>0</v>
      </c>
      <c r="R377" t="n">
        <v>0</v>
      </c>
      <c r="S377" t="n">
        <v>0</v>
      </c>
      <c r="T377" t="n">
        <v>0.177</v>
      </c>
      <c r="U377" t="n">
        <v>2.1362</v>
      </c>
      <c r="V377" t="n">
        <v>10.6056</v>
      </c>
      <c r="W377" t="n">
        <v>0</v>
      </c>
      <c r="X377" t="n">
        <v>0</v>
      </c>
      <c r="Y377" t="n">
        <v>0.006</v>
      </c>
      <c r="Z377" t="n">
        <v>0.016</v>
      </c>
      <c r="AA377" s="20" t="n">
        <v>44593</v>
      </c>
      <c r="AB377" t="inlineStr">
        <is>
          <t>شركة المحمودية لتجارة مستلزمات المخابز والحلويات</t>
        </is>
      </c>
      <c r="AC377" s="20" t="n">
        <v>45909</v>
      </c>
      <c r="AD377" t="n">
        <v>0.0005999999999999999</v>
      </c>
      <c r="AE377" t="n">
        <v>0.0013</v>
      </c>
      <c r="AF377" t="inlineStr">
        <is>
          <t>132:22</t>
        </is>
      </c>
      <c r="AG377" t="n">
        <v>0</v>
      </c>
    </row>
    <row r="378">
      <c r="A378" t="inlineStr">
        <is>
          <t>FLV</t>
        </is>
      </c>
      <c r="B378" t="inlineStr">
        <is>
          <t>RM</t>
        </is>
      </c>
      <c r="C378" t="inlineStr">
        <is>
          <t>RM.FLV.0078</t>
        </is>
      </c>
      <c r="D378" t="inlineStr">
        <is>
          <t>MIlk Flavor-نكهة حليب</t>
        </is>
      </c>
      <c r="E378" t="n">
        <v>38.719</v>
      </c>
      <c r="F378" t="n">
        <v>767.7204</v>
      </c>
      <c r="G378" t="inlineStr">
        <is>
          <t>405, 112, 108, 9112, 112, 405, 9112, 9405, 108, 9405, 405, 108, 112, 9112, 9405</t>
        </is>
      </c>
      <c r="H378" t="n">
        <v>0</v>
      </c>
      <c r="I378" t="n">
        <v>0</v>
      </c>
      <c r="J378" t="n">
        <v>0</v>
      </c>
      <c r="K378" t="n">
        <v>0</v>
      </c>
      <c r="L378" t="n">
        <v>0</v>
      </c>
      <c r="M378" t="n">
        <v>0</v>
      </c>
      <c r="N378" t="n">
        <v>0</v>
      </c>
      <c r="O378" t="n">
        <v>0</v>
      </c>
      <c r="P378" t="n">
        <v>0</v>
      </c>
      <c r="Q378" t="n">
        <v>-0.102</v>
      </c>
      <c r="R378" t="n">
        <v>0</v>
      </c>
      <c r="S378" t="n">
        <v>-0.102</v>
      </c>
      <c r="T378" t="n">
        <v>38.617</v>
      </c>
      <c r="U378" t="n">
        <v>765.6979</v>
      </c>
      <c r="V378" t="n">
        <v>19.828</v>
      </c>
      <c r="W378" t="n">
        <v>1.383</v>
      </c>
      <c r="X378" t="n">
        <v>1.388</v>
      </c>
      <c r="Y378" t="n">
        <v>1.388</v>
      </c>
      <c r="Z378" t="n">
        <v>1.388</v>
      </c>
      <c r="AA378" s="20" t="n">
        <v>46041</v>
      </c>
      <c r="AB378" t="inlineStr">
        <is>
          <t xml:space="preserve">شركة تجمع النكهات لتجارة المواد الغذائية </t>
        </is>
      </c>
      <c r="AC378" s="20" t="n">
        <v>46087</v>
      </c>
      <c r="AD378" t="n">
        <v>0.1542</v>
      </c>
      <c r="AE378" t="n">
        <v>0.1156</v>
      </c>
      <c r="AF378" t="inlineStr">
        <is>
          <t>333:25</t>
        </is>
      </c>
      <c r="AG378" t="n">
        <v>0</v>
      </c>
    </row>
    <row r="379">
      <c r="A379" t="inlineStr">
        <is>
          <t>FLV</t>
        </is>
      </c>
      <c r="B379" t="inlineStr">
        <is>
          <t>RM</t>
        </is>
      </c>
      <c r="C379" t="inlineStr">
        <is>
          <t>RM.FLV.0079</t>
        </is>
      </c>
      <c r="D379" t="inlineStr">
        <is>
          <t>نكهة توت العليق</t>
        </is>
      </c>
      <c r="E379" t="n">
        <v>17.237</v>
      </c>
      <c r="F379" t="n">
        <v>222.8916</v>
      </c>
      <c r="G379" t="inlineStr">
        <is>
          <t>112, 108, 9112, 408, 112, 9108, 9408, 9405, 9108, 9405, 108, 405, 9112, 9108, 9405, 9408, 405, 408, 108, 112, 9112</t>
        </is>
      </c>
      <c r="H379" t="n">
        <v>0</v>
      </c>
      <c r="I379" t="n">
        <v>0</v>
      </c>
      <c r="J379" t="n">
        <v>0</v>
      </c>
      <c r="K379" t="n">
        <v>0</v>
      </c>
      <c r="L379" t="n">
        <v>0</v>
      </c>
      <c r="M379" t="n">
        <v>0</v>
      </c>
      <c r="N379" t="n">
        <v>0</v>
      </c>
      <c r="O379" t="n">
        <v>0</v>
      </c>
      <c r="P379" t="n">
        <v>0</v>
      </c>
      <c r="Q379" t="n">
        <v>-0.038</v>
      </c>
      <c r="R379" t="n">
        <v>0</v>
      </c>
      <c r="S379" t="n">
        <v>-0.038</v>
      </c>
      <c r="T379" t="n">
        <v>17.199</v>
      </c>
      <c r="U379" t="n">
        <v>222.4002</v>
      </c>
      <c r="V379" t="n">
        <v>12.8657</v>
      </c>
      <c r="W379" t="n">
        <v>7.801</v>
      </c>
      <c r="X379" t="n">
        <v>7.801</v>
      </c>
      <c r="Y379" t="n">
        <v>7.801</v>
      </c>
      <c r="Z379" t="n">
        <v>7.801</v>
      </c>
      <c r="AA379" s="20" t="n">
        <v>46030</v>
      </c>
      <c r="AB379" t="inlineStr">
        <is>
          <t>شركة الاوتاد للتوريدات الغذائية</t>
        </is>
      </c>
      <c r="AC379" s="20" t="n">
        <v>46111</v>
      </c>
      <c r="AD379" t="n">
        <v>0.8667</v>
      </c>
      <c r="AE379" t="n">
        <v>0.65</v>
      </c>
      <c r="AF379" t="inlineStr">
        <is>
          <t>26:13</t>
        </is>
      </c>
      <c r="AG379" t="n">
        <v>0</v>
      </c>
    </row>
    <row r="380">
      <c r="A380" t="inlineStr">
        <is>
          <t>FLV</t>
        </is>
      </c>
      <c r="B380" t="inlineStr">
        <is>
          <t>RM</t>
        </is>
      </c>
      <c r="C380" t="inlineStr">
        <is>
          <t>RM.FLV.0080</t>
        </is>
      </c>
      <c r="D380" t="inlineStr">
        <is>
          <t>Caramel Taste Salted Butter</t>
        </is>
      </c>
      <c r="E380" t="n">
        <v>0</v>
      </c>
      <c r="F380" t="n">
        <v>0</v>
      </c>
      <c r="G380" t="inlineStr">
        <is>
          <t>9409, 409, 101, 9409, 409, 101</t>
        </is>
      </c>
      <c r="H380" t="n">
        <v>0</v>
      </c>
      <c r="I380" t="n">
        <v>0</v>
      </c>
      <c r="J380" t="n">
        <v>0</v>
      </c>
      <c r="K380" t="n">
        <v>0</v>
      </c>
      <c r="L380" t="n">
        <v>0</v>
      </c>
      <c r="M380" t="n">
        <v>0</v>
      </c>
      <c r="N380" t="n">
        <v>0</v>
      </c>
      <c r="O380" t="n">
        <v>0</v>
      </c>
      <c r="P380" t="n">
        <v>0</v>
      </c>
      <c r="Q380" t="n">
        <v>0</v>
      </c>
      <c r="R380" t="n">
        <v>0</v>
      </c>
      <c r="S380" t="n">
        <v>0</v>
      </c>
      <c r="T380" t="n">
        <v>0</v>
      </c>
      <c r="U380" t="n">
        <v>0</v>
      </c>
      <c r="V380" t="n">
        <v>17.3333</v>
      </c>
      <c r="W380" t="n">
        <v>1.5</v>
      </c>
      <c r="X380" t="n">
        <v>1.5</v>
      </c>
      <c r="Y380" t="n">
        <v>1.5</v>
      </c>
      <c r="Z380" t="n">
        <v>1.5</v>
      </c>
      <c r="AA380" s="20" t="n">
        <v>46033</v>
      </c>
      <c r="AB380" t="inlineStr">
        <is>
          <t>شركة الكونية للاستيراد والتصدير</t>
        </is>
      </c>
      <c r="AC380" s="20" t="n">
        <v>46053</v>
      </c>
      <c r="AD380" t="n">
        <v>0.1666</v>
      </c>
      <c r="AE380" t="n">
        <v>0.125</v>
      </c>
      <c r="AF380" t="inlineStr">
        <is>
          <t>0:0</t>
        </is>
      </c>
      <c r="AG380" t="n">
        <v>0</v>
      </c>
    </row>
    <row r="381">
      <c r="A381" t="inlineStr">
        <is>
          <t>FLV</t>
        </is>
      </c>
      <c r="B381" t="inlineStr">
        <is>
          <t>RM</t>
        </is>
      </c>
      <c r="C381" t="inlineStr">
        <is>
          <t>RM.FLV.0081</t>
        </is>
      </c>
      <c r="D381" t="inlineStr">
        <is>
          <t>Natural VANILLA FLAVOURING KAN 25 kg</t>
        </is>
      </c>
      <c r="E381" t="n">
        <v>25</v>
      </c>
      <c r="F381" t="n">
        <v>1082.65</v>
      </c>
      <c r="G381" t="inlineStr">
        <is>
          <t>9108, 108, 102, 9108, 108, 102</t>
        </is>
      </c>
      <c r="H381" t="n">
        <v>0</v>
      </c>
      <c r="I381" t="n">
        <v>0</v>
      </c>
      <c r="J381" t="n">
        <v>0</v>
      </c>
      <c r="K381" t="n">
        <v>0</v>
      </c>
      <c r="L381" t="n">
        <v>0</v>
      </c>
      <c r="M381" t="n">
        <v>0</v>
      </c>
      <c r="N381" t="n">
        <v>0</v>
      </c>
      <c r="O381" t="n">
        <v>0</v>
      </c>
      <c r="P381" t="n">
        <v>0</v>
      </c>
      <c r="Q381" t="n">
        <v>0</v>
      </c>
      <c r="R381" t="n">
        <v>0</v>
      </c>
      <c r="S381" t="n">
        <v>0</v>
      </c>
      <c r="T381" t="n">
        <v>25</v>
      </c>
      <c r="U381" t="n">
        <v>1082.65</v>
      </c>
      <c r="V381" t="n">
        <v>43.306</v>
      </c>
      <c r="W381" t="n">
        <v>0</v>
      </c>
      <c r="X381" t="n">
        <v>0</v>
      </c>
      <c r="Y381" t="n">
        <v>0</v>
      </c>
      <c r="Z381" t="n">
        <v>0</v>
      </c>
      <c r="AA381" s="20" t="n">
        <v>46076</v>
      </c>
      <c r="AB381" t="inlineStr">
        <is>
          <t>Natural Flavor.01/2026</t>
        </is>
      </c>
      <c r="AC381" s="20" t="n">
        <v>2</v>
      </c>
      <c r="AD381" t="n">
        <v>0</v>
      </c>
      <c r="AE381" t="n">
        <v>0</v>
      </c>
      <c r="AG381" t="n">
        <v>0</v>
      </c>
    </row>
    <row r="382">
      <c r="A382" t="inlineStr">
        <is>
          <t>FLV</t>
        </is>
      </c>
      <c r="B382" t="inlineStr">
        <is>
          <t>RM</t>
        </is>
      </c>
      <c r="C382" t="inlineStr">
        <is>
          <t>RM.FLV.0082</t>
        </is>
      </c>
      <c r="D382" t="inlineStr">
        <is>
          <t>Yellow super mix squeeze mec3-Boutique</t>
        </is>
      </c>
      <c r="V382" t="n">
        <v>9.283799999999999</v>
      </c>
      <c r="W382" t="n">
        <v>0</v>
      </c>
      <c r="X382" t="n">
        <v>0</v>
      </c>
      <c r="Y382" t="n">
        <v>0</v>
      </c>
      <c r="Z382" t="n">
        <v>0</v>
      </c>
      <c r="AA382" s="20" t="n">
        <v>2</v>
      </c>
      <c r="AC382" s="20" t="n">
        <v>2</v>
      </c>
      <c r="AD382" t="n">
        <v>0</v>
      </c>
      <c r="AE382" t="n">
        <v>0</v>
      </c>
    </row>
    <row r="383">
      <c r="A383" t="inlineStr">
        <is>
          <t>FLV</t>
        </is>
      </c>
      <c r="B383" t="inlineStr">
        <is>
          <t>RM</t>
        </is>
      </c>
      <c r="C383" t="inlineStr">
        <is>
          <t>RM.FLV.0083</t>
        </is>
      </c>
      <c r="D383" t="inlineStr">
        <is>
          <t>Mango sf squeeze mec3 -Boutique</t>
        </is>
      </c>
      <c r="V383" t="n">
        <v>11.5461</v>
      </c>
      <c r="W383" t="n">
        <v>0</v>
      </c>
      <c r="X383" t="n">
        <v>0</v>
      </c>
      <c r="Y383" t="n">
        <v>0</v>
      </c>
      <c r="Z383" t="n">
        <v>0</v>
      </c>
      <c r="AA383" s="20" t="n">
        <v>2</v>
      </c>
      <c r="AC383" s="20" t="n">
        <v>2</v>
      </c>
      <c r="AD383" t="n">
        <v>0</v>
      </c>
      <c r="AE383" t="n">
        <v>0</v>
      </c>
    </row>
    <row r="384">
      <c r="A384" t="inlineStr">
        <is>
          <t>FLV</t>
        </is>
      </c>
      <c r="B384" t="inlineStr">
        <is>
          <t>RM</t>
        </is>
      </c>
      <c r="C384" t="inlineStr">
        <is>
          <t>RM.FLV.0084</t>
        </is>
      </c>
      <c r="D384" t="inlineStr">
        <is>
          <t>نكهة القهوة</t>
        </is>
      </c>
      <c r="V384" t="n">
        <v>13.79</v>
      </c>
      <c r="W384" t="n">
        <v>0</v>
      </c>
      <c r="X384" t="n">
        <v>0</v>
      </c>
      <c r="Y384" t="n">
        <v>0</v>
      </c>
      <c r="Z384" t="n">
        <v>0</v>
      </c>
      <c r="AA384" s="20" t="n">
        <v>2</v>
      </c>
      <c r="AC384" s="20" t="n">
        <v>2</v>
      </c>
      <c r="AD384" t="n">
        <v>0</v>
      </c>
      <c r="AE384" t="n">
        <v>0</v>
      </c>
    </row>
    <row r="385">
      <c r="A385" t="inlineStr">
        <is>
          <t>FLV</t>
        </is>
      </c>
      <c r="B385" t="inlineStr">
        <is>
          <t>RM</t>
        </is>
      </c>
      <c r="C385" t="inlineStr">
        <is>
          <t>RM.FLV.0085</t>
        </is>
      </c>
      <c r="D385" t="inlineStr">
        <is>
          <t>نكهة الدراق</t>
        </is>
      </c>
      <c r="V385" t="n">
        <v>20</v>
      </c>
      <c r="W385" t="n">
        <v>0</v>
      </c>
      <c r="X385" t="n">
        <v>0</v>
      </c>
      <c r="Y385" t="n">
        <v>0</v>
      </c>
      <c r="Z385" t="n">
        <v>0</v>
      </c>
      <c r="AA385" s="20" t="n">
        <v>2</v>
      </c>
      <c r="AC385" s="20" t="n">
        <v>2</v>
      </c>
      <c r="AD385" t="n">
        <v>0</v>
      </c>
      <c r="AE385" t="n">
        <v>0</v>
      </c>
    </row>
    <row r="386">
      <c r="A386" t="inlineStr">
        <is>
          <t>FLV</t>
        </is>
      </c>
      <c r="B386" t="inlineStr">
        <is>
          <t>RM</t>
        </is>
      </c>
      <c r="C386" t="inlineStr">
        <is>
          <t>RM.FLV.0086</t>
        </is>
      </c>
      <c r="D386" t="inlineStr">
        <is>
          <t>نكهة توتي فروتي</t>
        </is>
      </c>
      <c r="V386" t="n">
        <v>12</v>
      </c>
      <c r="W386" t="n">
        <v>0</v>
      </c>
      <c r="X386" t="n">
        <v>0</v>
      </c>
      <c r="Y386" t="n">
        <v>0</v>
      </c>
      <c r="Z386" t="n">
        <v>0</v>
      </c>
      <c r="AA386" s="20" t="n">
        <v>2</v>
      </c>
      <c r="AC386" s="20" t="n">
        <v>2</v>
      </c>
      <c r="AD386" t="n">
        <v>0</v>
      </c>
      <c r="AE386" t="n">
        <v>0</v>
      </c>
    </row>
    <row r="387">
      <c r="A387" t="inlineStr">
        <is>
          <t>FLV</t>
        </is>
      </c>
      <c r="B387" t="inlineStr">
        <is>
          <t>RM</t>
        </is>
      </c>
      <c r="C387" t="inlineStr">
        <is>
          <t>RM.FLV.0087</t>
        </is>
      </c>
      <c r="D387" t="inlineStr">
        <is>
          <t>Chocorich Flavor</t>
        </is>
      </c>
      <c r="V387" t="n">
        <v>25.8621</v>
      </c>
      <c r="W387" t="n">
        <v>0</v>
      </c>
      <c r="X387" t="n">
        <v>0</v>
      </c>
      <c r="Y387" t="n">
        <v>0</v>
      </c>
      <c r="Z387" t="n">
        <v>0</v>
      </c>
      <c r="AA387" s="20" t="n">
        <v>2</v>
      </c>
      <c r="AC387" s="20" t="n">
        <v>2</v>
      </c>
      <c r="AD387" t="n">
        <v>0</v>
      </c>
      <c r="AE387" t="n">
        <v>0</v>
      </c>
    </row>
    <row r="388">
      <c r="A388" t="inlineStr">
        <is>
          <t>FLV</t>
        </is>
      </c>
      <c r="B388" t="inlineStr">
        <is>
          <t>RM</t>
        </is>
      </c>
      <c r="C388" t="inlineStr">
        <is>
          <t>RM.FLV.0088</t>
        </is>
      </c>
      <c r="D388" t="inlineStr">
        <is>
          <t>Yellow Apple flavor</t>
        </is>
      </c>
      <c r="V388" t="n">
        <v>15</v>
      </c>
      <c r="W388" t="n">
        <v>0</v>
      </c>
      <c r="X388" t="n">
        <v>0</v>
      </c>
      <c r="Y388" t="n">
        <v>0</v>
      </c>
      <c r="Z388" t="n">
        <v>0</v>
      </c>
      <c r="AA388" s="20" t="n">
        <v>2</v>
      </c>
      <c r="AC388" s="20" t="n">
        <v>2</v>
      </c>
      <c r="AD388" t="n">
        <v>0</v>
      </c>
      <c r="AE388" t="n">
        <v>0</v>
      </c>
    </row>
    <row r="389">
      <c r="A389" t="inlineStr">
        <is>
          <t>FLV</t>
        </is>
      </c>
      <c r="B389" t="inlineStr">
        <is>
          <t>RM</t>
        </is>
      </c>
      <c r="C389" t="inlineStr">
        <is>
          <t>RM.FLV.0089</t>
        </is>
      </c>
      <c r="D389" t="inlineStr">
        <is>
          <t>Cream Flavor</t>
        </is>
      </c>
      <c r="V389" t="n">
        <v>0</v>
      </c>
      <c r="W389" t="n">
        <v>0</v>
      </c>
      <c r="X389" t="n">
        <v>0</v>
      </c>
      <c r="Y389" t="n">
        <v>0</v>
      </c>
      <c r="Z389" t="n">
        <v>0</v>
      </c>
      <c r="AA389" s="20" t="n">
        <v>2</v>
      </c>
      <c r="AC389" s="20" t="n">
        <v>2</v>
      </c>
      <c r="AD389" t="n">
        <v>0</v>
      </c>
      <c r="AE389" t="n">
        <v>0</v>
      </c>
    </row>
    <row r="390">
      <c r="A390" t="inlineStr">
        <is>
          <t>FLV</t>
        </is>
      </c>
      <c r="B390" t="inlineStr">
        <is>
          <t>RM</t>
        </is>
      </c>
      <c r="C390" t="inlineStr">
        <is>
          <t>RM.FLV.0090</t>
        </is>
      </c>
      <c r="D390" t="inlineStr">
        <is>
          <t>POMEGRANATE Flavoring kan 25kg</t>
        </is>
      </c>
      <c r="V390" t="n">
        <v>0</v>
      </c>
      <c r="W390" t="n">
        <v>0</v>
      </c>
      <c r="X390" t="n">
        <v>0</v>
      </c>
      <c r="Y390" t="n">
        <v>0</v>
      </c>
      <c r="Z390" t="n">
        <v>0</v>
      </c>
      <c r="AA390" s="20" t="n">
        <v>2</v>
      </c>
      <c r="AC390" s="20" t="n">
        <v>2</v>
      </c>
      <c r="AD390" t="n">
        <v>0</v>
      </c>
      <c r="AE390" t="n">
        <v>0</v>
      </c>
    </row>
    <row r="391">
      <c r="A391" t="inlineStr">
        <is>
          <t>FLV</t>
        </is>
      </c>
      <c r="B391" t="inlineStr">
        <is>
          <t>RM</t>
        </is>
      </c>
      <c r="C391" t="inlineStr">
        <is>
          <t>RM.FLV.0091</t>
        </is>
      </c>
      <c r="D391" t="inlineStr">
        <is>
          <t>YUZU Natural Flavoring kan 10kg</t>
        </is>
      </c>
      <c r="V391" t="n">
        <v>0</v>
      </c>
      <c r="W391" t="n">
        <v>0</v>
      </c>
      <c r="X391" t="n">
        <v>0</v>
      </c>
      <c r="Y391" t="n">
        <v>0</v>
      </c>
      <c r="Z391" t="n">
        <v>0</v>
      </c>
      <c r="AA391" s="20" t="n">
        <v>2</v>
      </c>
      <c r="AC391" s="20" t="n">
        <v>2</v>
      </c>
      <c r="AD391" t="n">
        <v>0</v>
      </c>
      <c r="AE391" t="n">
        <v>0</v>
      </c>
    </row>
    <row r="392">
      <c r="A392" t="inlineStr">
        <is>
          <t>FLV</t>
        </is>
      </c>
      <c r="B392" t="inlineStr">
        <is>
          <t>RM</t>
        </is>
      </c>
      <c r="C392" t="inlineStr">
        <is>
          <t>RM.FLV.0092</t>
        </is>
      </c>
      <c r="D392" t="inlineStr">
        <is>
          <t>UBE YAM Flavouring kan 10kg</t>
        </is>
      </c>
      <c r="V392" t="n">
        <v>0</v>
      </c>
      <c r="W392" t="n">
        <v>0</v>
      </c>
      <c r="X392" t="n">
        <v>0</v>
      </c>
      <c r="Y392" t="n">
        <v>0</v>
      </c>
      <c r="Z392" t="n">
        <v>0</v>
      </c>
      <c r="AA392" s="20" t="n">
        <v>2</v>
      </c>
      <c r="AC392" s="20" t="n">
        <v>2</v>
      </c>
      <c r="AD392" t="n">
        <v>0</v>
      </c>
      <c r="AE392" t="n">
        <v>0</v>
      </c>
    </row>
    <row r="393">
      <c r="A393" t="inlineStr">
        <is>
          <t>FLV</t>
        </is>
      </c>
      <c r="B393" t="inlineStr">
        <is>
          <t>RM</t>
        </is>
      </c>
      <c r="C393" t="inlineStr">
        <is>
          <t>RM.FLV.0093</t>
        </is>
      </c>
      <c r="D393" t="inlineStr">
        <is>
          <t>Pineapple Flavoring kan 25kg</t>
        </is>
      </c>
      <c r="V393" t="n">
        <v>0</v>
      </c>
      <c r="W393" t="n">
        <v>0</v>
      </c>
      <c r="X393" t="n">
        <v>0</v>
      </c>
      <c r="Y393" t="n">
        <v>0</v>
      </c>
      <c r="Z393" t="n">
        <v>0</v>
      </c>
      <c r="AA393" s="20" t="n">
        <v>2</v>
      </c>
      <c r="AC393" s="20" t="n">
        <v>2</v>
      </c>
      <c r="AD393" t="n">
        <v>0</v>
      </c>
      <c r="AE393" t="n">
        <v>0</v>
      </c>
    </row>
    <row r="394">
      <c r="A394" t="inlineStr">
        <is>
          <t>FRT</t>
        </is>
      </c>
      <c r="B394" t="inlineStr">
        <is>
          <t>RM</t>
        </is>
      </c>
      <c r="C394" t="inlineStr">
        <is>
          <t>RM.FRT.00001</t>
        </is>
      </c>
      <c r="D394" t="inlineStr">
        <is>
          <t xml:space="preserve">جوز هند </t>
        </is>
      </c>
      <c r="E394" t="n">
        <v>1755.7713</v>
      </c>
      <c r="F394" t="n">
        <v>5766.2089</v>
      </c>
      <c r="G394" t="inlineStr">
        <is>
          <t>402, 405, 499, 403, 401, 9112, 112, 108, 201, 306, 304, 601, 9112, 9108, 801, 9401, 9304, 9402, 9405, 402, 405, 601, 401, 306, 403, 201, 112, 102, 101, 304, 108, 499, 801, 9112, 112, 9108, 9402, 9405, 9405, 108, 9108, 9304, 9401, 304, 101, 405, 102</t>
        </is>
      </c>
      <c r="H394" t="n">
        <v>0</v>
      </c>
      <c r="I394" t="n">
        <v>0</v>
      </c>
      <c r="J394" t="n">
        <v>0</v>
      </c>
      <c r="K394" t="n">
        <v>0</v>
      </c>
      <c r="L394" t="n">
        <v>0</v>
      </c>
      <c r="M394" t="n">
        <v>0</v>
      </c>
      <c r="N394" t="n">
        <v>0</v>
      </c>
      <c r="O394" t="n">
        <v>0</v>
      </c>
      <c r="P394" t="n">
        <v>0</v>
      </c>
      <c r="Q394" t="n">
        <v>-120.573</v>
      </c>
      <c r="R394" t="n">
        <v>0</v>
      </c>
      <c r="S394" t="n">
        <v>-120.573</v>
      </c>
      <c r="T394" t="n">
        <v>1635.1983</v>
      </c>
      <c r="U394" t="n">
        <v>5343.3993</v>
      </c>
      <c r="V394" t="n">
        <v>2.3336</v>
      </c>
      <c r="W394" t="n">
        <v>771.0442</v>
      </c>
      <c r="X394" t="n">
        <v>1804.4022</v>
      </c>
      <c r="Y394" t="n">
        <v>2970.6302</v>
      </c>
      <c r="Z394" t="n">
        <v>4062.0932</v>
      </c>
      <c r="AA394" s="20" t="n">
        <v>46060</v>
      </c>
      <c r="AB394" t="inlineStr">
        <is>
          <t>شركة ابو عودة اخوان</t>
        </is>
      </c>
      <c r="AC394" s="20" t="n">
        <v>46107</v>
      </c>
      <c r="AD394" t="n">
        <v>330.07</v>
      </c>
      <c r="AE394" t="n">
        <v>338.5077</v>
      </c>
      <c r="AF394" t="inlineStr">
        <is>
          <t>4:24</t>
        </is>
      </c>
      <c r="AG394" t="n">
        <v>0</v>
      </c>
    </row>
    <row r="395">
      <c r="A395" t="inlineStr">
        <is>
          <t>FRT</t>
        </is>
      </c>
      <c r="B395" t="inlineStr">
        <is>
          <t>RM</t>
        </is>
      </c>
      <c r="C395" t="inlineStr">
        <is>
          <t>RM.FRT.00002</t>
        </is>
      </c>
      <c r="D395" t="inlineStr">
        <is>
          <t>شرائح البلوبري</t>
        </is>
      </c>
      <c r="V395" t="n">
        <v>0</v>
      </c>
      <c r="W395" t="n">
        <v>0</v>
      </c>
      <c r="X395" t="n">
        <v>0</v>
      </c>
      <c r="Y395" t="n">
        <v>0</v>
      </c>
      <c r="Z395" t="n">
        <v>0</v>
      </c>
      <c r="AA395" s="20" t="n">
        <v>2</v>
      </c>
      <c r="AC395" s="20" t="n">
        <v>2</v>
      </c>
      <c r="AD395" t="n">
        <v>0</v>
      </c>
      <c r="AE395" t="n">
        <v>0</v>
      </c>
    </row>
    <row r="396">
      <c r="A396" t="inlineStr">
        <is>
          <t>FRT</t>
        </is>
      </c>
      <c r="B396" t="inlineStr">
        <is>
          <t>RM</t>
        </is>
      </c>
      <c r="C396" t="inlineStr">
        <is>
          <t>RM.FRT.00003</t>
        </is>
      </c>
      <c r="D396" t="inlineStr">
        <is>
          <t>قطع البلوبري</t>
        </is>
      </c>
      <c r="E396" t="n">
        <v>0</v>
      </c>
      <c r="F396" t="n">
        <v>0</v>
      </c>
      <c r="G396" t="inlineStr">
        <is>
          <t>304, 101, 101, 304</t>
        </is>
      </c>
      <c r="H396" t="n">
        <v>0</v>
      </c>
      <c r="I396" t="n">
        <v>0</v>
      </c>
      <c r="J396" t="n">
        <v>0</v>
      </c>
      <c r="K396" t="n">
        <v>0</v>
      </c>
      <c r="L396" t="n">
        <v>0</v>
      </c>
      <c r="M396" t="n">
        <v>0</v>
      </c>
      <c r="N396" t="n">
        <v>0</v>
      </c>
      <c r="O396" t="n">
        <v>0</v>
      </c>
      <c r="P396" t="n">
        <v>0</v>
      </c>
      <c r="Q396" t="n">
        <v>0</v>
      </c>
      <c r="R396" t="n">
        <v>0</v>
      </c>
      <c r="S396" t="n">
        <v>0</v>
      </c>
      <c r="T396" t="n">
        <v>0</v>
      </c>
      <c r="U396" t="n">
        <v>0</v>
      </c>
      <c r="V396" t="n">
        <v>4.871</v>
      </c>
      <c r="W396" t="n">
        <v>0</v>
      </c>
      <c r="X396" t="n">
        <v>0</v>
      </c>
      <c r="Y396" t="n">
        <v>0</v>
      </c>
      <c r="Z396" t="n">
        <v>0</v>
      </c>
      <c r="AA396" s="20" t="n">
        <v>45727</v>
      </c>
      <c r="AB396" t="inlineStr">
        <is>
          <t>مؤسسة الزنبقة للاستيراد والتصدير - مورد</t>
        </is>
      </c>
      <c r="AC396" s="20" t="n">
        <v>2</v>
      </c>
      <c r="AD396" t="n">
        <v>0</v>
      </c>
      <c r="AE396" t="n">
        <v>0</v>
      </c>
      <c r="AG396" t="n">
        <v>0</v>
      </c>
    </row>
    <row r="397">
      <c r="A397" t="inlineStr">
        <is>
          <t>FRT</t>
        </is>
      </c>
      <c r="B397" t="inlineStr">
        <is>
          <t>RM</t>
        </is>
      </c>
      <c r="C397" t="inlineStr">
        <is>
          <t>RM.FRT.00004</t>
        </is>
      </c>
      <c r="D397" t="inlineStr">
        <is>
          <t>جوز هند خشن</t>
        </is>
      </c>
      <c r="E397" t="n">
        <v>34.4675</v>
      </c>
      <c r="F397" t="n">
        <v>109.0083</v>
      </c>
      <c r="G397" t="inlineStr">
        <is>
          <t>102, 101, 108, 304, 402, 401, 306, 403, 9108, 9402, 409, 405, 499, 102, 9401, 304, 9405, 409, 108, 101, 402, 405, 499, 306, 304, 401, 403, 9108, 409, 9402, 9401, 9405</t>
        </is>
      </c>
      <c r="H397" t="n">
        <v>0</v>
      </c>
      <c r="I397" t="n">
        <v>0</v>
      </c>
      <c r="J397" t="n">
        <v>0</v>
      </c>
      <c r="K397" t="n">
        <v>0</v>
      </c>
      <c r="L397" t="n">
        <v>0</v>
      </c>
      <c r="M397" t="n">
        <v>0</v>
      </c>
      <c r="N397" t="n">
        <v>0</v>
      </c>
      <c r="O397" t="n">
        <v>0</v>
      </c>
      <c r="P397" t="n">
        <v>0</v>
      </c>
      <c r="Q397" t="n">
        <v>-0.8159999999999999</v>
      </c>
      <c r="R397" t="n">
        <v>0</v>
      </c>
      <c r="S397" t="n">
        <v>-0.8159999999999999</v>
      </c>
      <c r="T397" t="n">
        <v>33.6515</v>
      </c>
      <c r="U397" t="n">
        <v>106.4478</v>
      </c>
      <c r="V397" t="n">
        <v>3.1851</v>
      </c>
      <c r="W397" t="n">
        <v>99.34439999999999</v>
      </c>
      <c r="X397" t="n">
        <v>99.6554</v>
      </c>
      <c r="Y397" t="n">
        <v>101.2284</v>
      </c>
      <c r="Z397" t="n">
        <v>477.7154</v>
      </c>
      <c r="AA397" s="20" t="n">
        <v>45575</v>
      </c>
      <c r="AB397" t="inlineStr">
        <is>
          <t xml:space="preserve">شركة عمار وابراهيم مقبل </t>
        </is>
      </c>
      <c r="AC397" s="20" t="n">
        <v>46105</v>
      </c>
      <c r="AD397" t="n">
        <v>11.2476</v>
      </c>
      <c r="AE397" t="n">
        <v>39.8096</v>
      </c>
      <c r="AF397" t="inlineStr">
        <is>
          <t>0:25</t>
        </is>
      </c>
      <c r="AG397" t="n">
        <v>0</v>
      </c>
    </row>
    <row r="398">
      <c r="A398" t="inlineStr">
        <is>
          <t>FRT</t>
        </is>
      </c>
      <c r="B398" t="inlineStr">
        <is>
          <t>RM</t>
        </is>
      </c>
      <c r="C398" t="inlineStr">
        <is>
          <t>RM.FRT.00005</t>
        </is>
      </c>
      <c r="D398" t="inlineStr">
        <is>
          <t>تمر</t>
        </is>
      </c>
      <c r="E398" t="n">
        <v>1413.7523</v>
      </c>
      <c r="F398" t="n">
        <v>5763.7842</v>
      </c>
      <c r="G398" t="inlineStr">
        <is>
          <t>101, 101, 9304, 409, 9402, 9409, 499, 304, 101, 401, 409, 402, 9409, 9402, 9304, 409, 304, 9409, 401, 499, 402</t>
        </is>
      </c>
      <c r="H398" t="n">
        <v>750</v>
      </c>
      <c r="I398" t="n">
        <v>0</v>
      </c>
      <c r="J398" t="n">
        <v>0</v>
      </c>
      <c r="K398" t="n">
        <v>0</v>
      </c>
      <c r="L398" t="n">
        <v>0</v>
      </c>
      <c r="M398" t="n">
        <v>750</v>
      </c>
      <c r="N398" t="n">
        <v>0</v>
      </c>
      <c r="O398" t="n">
        <v>0</v>
      </c>
      <c r="P398" t="n">
        <v>0</v>
      </c>
      <c r="Q398" t="n">
        <v>-0.275</v>
      </c>
      <c r="R398" t="n">
        <v>0</v>
      </c>
      <c r="S398" t="n">
        <v>-0.275</v>
      </c>
      <c r="T398" t="n">
        <v>2163.4773</v>
      </c>
      <c r="U398" t="n">
        <v>7527.3442</v>
      </c>
      <c r="V398" t="n">
        <v>2.3592</v>
      </c>
      <c r="W398" t="n">
        <v>319.0604</v>
      </c>
      <c r="X398" t="n">
        <v>2743.1424</v>
      </c>
      <c r="Y398" t="n">
        <v>2796.7564</v>
      </c>
      <c r="Z398" t="n">
        <v>2796.7564</v>
      </c>
      <c r="AA398" s="20" t="n">
        <v>46112</v>
      </c>
      <c r="AB398" t="inlineStr">
        <is>
          <t>شركة القطوف الدانية للاستيراد والتصديروالوكالات ال</t>
        </is>
      </c>
      <c r="AC398" s="20" t="n">
        <v>46105</v>
      </c>
      <c r="AD398" t="n">
        <v>310.7507</v>
      </c>
      <c r="AE398" t="n">
        <v>233.063</v>
      </c>
      <c r="AF398" t="inlineStr">
        <is>
          <t>9:8</t>
        </is>
      </c>
      <c r="AG398" t="n">
        <v>1764.705</v>
      </c>
    </row>
    <row r="399">
      <c r="A399" t="inlineStr">
        <is>
          <t>FRT</t>
        </is>
      </c>
      <c r="B399" t="inlineStr">
        <is>
          <t>RM</t>
        </is>
      </c>
      <c r="C399" t="inlineStr">
        <is>
          <t>RM.FRT.00006</t>
        </is>
      </c>
      <c r="D399" t="inlineStr">
        <is>
          <t>جزر مجفف</t>
        </is>
      </c>
      <c r="E399" t="n">
        <v>3</v>
      </c>
      <c r="F399" t="n">
        <v>15.6453</v>
      </c>
      <c r="G399" t="inlineStr">
        <is>
          <t>499, 9108, 9402, 9403, 403, 108, 499, 403, 108, 9108, 9402, 9403</t>
        </is>
      </c>
      <c r="H399" t="n">
        <v>0</v>
      </c>
      <c r="I399" t="n">
        <v>0</v>
      </c>
      <c r="J399" t="n">
        <v>0</v>
      </c>
      <c r="K399" t="n">
        <v>0</v>
      </c>
      <c r="L399" t="n">
        <v>0</v>
      </c>
      <c r="M399" t="n">
        <v>0</v>
      </c>
      <c r="N399" t="n">
        <v>0</v>
      </c>
      <c r="O399" t="n">
        <v>0</v>
      </c>
      <c r="P399" t="n">
        <v>0</v>
      </c>
      <c r="Q399" t="n">
        <v>0</v>
      </c>
      <c r="R399" t="n">
        <v>0</v>
      </c>
      <c r="S399" t="n">
        <v>0</v>
      </c>
      <c r="T399" t="n">
        <v>3</v>
      </c>
      <c r="U399" t="n">
        <v>15.6453</v>
      </c>
      <c r="V399" t="n">
        <v>5.172</v>
      </c>
      <c r="W399" t="n">
        <v>1.3</v>
      </c>
      <c r="X399" t="n">
        <v>1.8</v>
      </c>
      <c r="Y399" t="n">
        <v>1.8</v>
      </c>
      <c r="Z399" t="n">
        <v>1.8</v>
      </c>
      <c r="AA399" s="20" t="n">
        <v>46051</v>
      </c>
      <c r="AB399" t="inlineStr">
        <is>
          <t>مطاحن الدبور الذهبي</t>
        </is>
      </c>
      <c r="AC399" s="20" t="n">
        <v>46056</v>
      </c>
      <c r="AD399" t="n">
        <v>0.2</v>
      </c>
      <c r="AE399" t="n">
        <v>0.15</v>
      </c>
      <c r="AF399" t="inlineStr">
        <is>
          <t>20:0</t>
        </is>
      </c>
      <c r="AG399" t="n">
        <v>0</v>
      </c>
    </row>
    <row r="400">
      <c r="A400" t="inlineStr">
        <is>
          <t>FRT</t>
        </is>
      </c>
      <c r="B400" t="inlineStr">
        <is>
          <t>RM</t>
        </is>
      </c>
      <c r="C400" t="inlineStr">
        <is>
          <t>RM.FRT.00007</t>
        </is>
      </c>
      <c r="D400" t="inlineStr">
        <is>
          <t>كرز</t>
        </is>
      </c>
      <c r="V400" t="n">
        <v>0</v>
      </c>
      <c r="W400" t="n">
        <v>0</v>
      </c>
      <c r="X400" t="n">
        <v>0</v>
      </c>
      <c r="Y400" t="n">
        <v>0</v>
      </c>
      <c r="Z400" t="n">
        <v>0</v>
      </c>
      <c r="AA400" s="20" t="n">
        <v>2</v>
      </c>
      <c r="AC400" s="20" t="n">
        <v>2</v>
      </c>
      <c r="AD400" t="n">
        <v>0</v>
      </c>
      <c r="AE400" t="n">
        <v>0</v>
      </c>
    </row>
    <row r="401">
      <c r="A401" t="inlineStr">
        <is>
          <t>FRT</t>
        </is>
      </c>
      <c r="B401" t="inlineStr">
        <is>
          <t>RM</t>
        </is>
      </c>
      <c r="C401" t="inlineStr">
        <is>
          <t>RM.FRT.00008</t>
        </is>
      </c>
      <c r="D401" t="inlineStr">
        <is>
          <t>جوز هند مجفف</t>
        </is>
      </c>
      <c r="E401" t="n">
        <v>130.533</v>
      </c>
      <c r="F401" t="n">
        <v>891.678</v>
      </c>
      <c r="G401" t="inlineStr">
        <is>
          <t>9402, 409, 605, 9108, 403, 499, 402, 108, 409, 499, 409, 9402, 9108, 403, 402, 605, 108</t>
        </is>
      </c>
      <c r="H401" t="n">
        <v>0</v>
      </c>
      <c r="I401" t="n">
        <v>0</v>
      </c>
      <c r="J401" t="n">
        <v>0</v>
      </c>
      <c r="K401" t="n">
        <v>0</v>
      </c>
      <c r="L401" t="n">
        <v>0</v>
      </c>
      <c r="M401" t="n">
        <v>0</v>
      </c>
      <c r="N401" t="n">
        <v>0</v>
      </c>
      <c r="O401" t="n">
        <v>0</v>
      </c>
      <c r="P401" t="n">
        <v>0</v>
      </c>
      <c r="Q401" t="n">
        <v>-5.39</v>
      </c>
      <c r="R401" t="n">
        <v>0</v>
      </c>
      <c r="S401" t="n">
        <v>-5.39</v>
      </c>
      <c r="T401" t="n">
        <v>125.143</v>
      </c>
      <c r="U401" t="n">
        <v>854.728</v>
      </c>
      <c r="V401" t="n">
        <v>6.8553</v>
      </c>
      <c r="W401" t="n">
        <v>56.5338</v>
      </c>
      <c r="X401" t="n">
        <v>88.4318</v>
      </c>
      <c r="Y401" t="n">
        <v>89.0818</v>
      </c>
      <c r="Z401" t="n">
        <v>89.0818</v>
      </c>
      <c r="AA401" s="20" t="n">
        <v>45376</v>
      </c>
      <c r="AB401" t="inlineStr">
        <is>
          <t xml:space="preserve">شركة عمار وابراهيم مقبل </t>
        </is>
      </c>
      <c r="AC401" s="20" t="n">
        <v>46107</v>
      </c>
      <c r="AD401" t="n">
        <v>9.8979</v>
      </c>
      <c r="AE401" t="n">
        <v>7.4234</v>
      </c>
      <c r="AF401" t="inlineStr">
        <is>
          <t>16:25</t>
        </is>
      </c>
      <c r="AG401" t="n">
        <v>0</v>
      </c>
    </row>
    <row r="402">
      <c r="A402" t="inlineStr">
        <is>
          <t>FRT</t>
        </is>
      </c>
      <c r="B402" t="inlineStr">
        <is>
          <t>RM</t>
        </is>
      </c>
      <c r="C402" t="inlineStr">
        <is>
          <t>RM.FRT.00009</t>
        </is>
      </c>
      <c r="D402" t="inlineStr">
        <is>
          <t>رمان حب مجفف</t>
        </is>
      </c>
      <c r="E402" t="n">
        <v>3</v>
      </c>
      <c r="F402" t="n">
        <v>23.1819</v>
      </c>
      <c r="G402" t="inlineStr">
        <is>
          <t>9403, 9108, 9402, 108, 304, 499, 403, 9403, 304, 9108, 9402, 499, 108, 304, 403</t>
        </is>
      </c>
      <c r="H402" t="n">
        <v>0</v>
      </c>
      <c r="I402" t="n">
        <v>0</v>
      </c>
      <c r="J402" t="n">
        <v>0</v>
      </c>
      <c r="K402" t="n">
        <v>0</v>
      </c>
      <c r="L402" t="n">
        <v>0</v>
      </c>
      <c r="M402" t="n">
        <v>0</v>
      </c>
      <c r="N402" t="n">
        <v>0</v>
      </c>
      <c r="O402" t="n">
        <v>0</v>
      </c>
      <c r="P402" t="n">
        <v>0</v>
      </c>
      <c r="Q402" t="n">
        <v>-1</v>
      </c>
      <c r="R402" t="n">
        <v>0</v>
      </c>
      <c r="S402" t="n">
        <v>-1</v>
      </c>
      <c r="T402" t="n">
        <v>2</v>
      </c>
      <c r="U402" t="n">
        <v>15.4546</v>
      </c>
      <c r="V402" t="n">
        <v>8.1899</v>
      </c>
      <c r="W402" t="n">
        <v>1</v>
      </c>
      <c r="X402" t="n">
        <v>41</v>
      </c>
      <c r="Y402" t="n">
        <v>41</v>
      </c>
      <c r="Z402" t="n">
        <v>46</v>
      </c>
      <c r="AA402" s="20" t="n">
        <v>46038</v>
      </c>
      <c r="AB402" t="inlineStr">
        <is>
          <t>مطاحن الدبور الذهبي</t>
        </is>
      </c>
      <c r="AC402" s="20" t="n">
        <v>46096</v>
      </c>
      <c r="AD402" t="n">
        <v>4.5555</v>
      </c>
      <c r="AE402" t="n">
        <v>3.8333</v>
      </c>
      <c r="AF402" t="inlineStr">
        <is>
          <t>0:15</t>
        </is>
      </c>
      <c r="AG402" t="n">
        <v>0</v>
      </c>
    </row>
    <row r="403">
      <c r="A403" t="inlineStr">
        <is>
          <t>FRT</t>
        </is>
      </c>
      <c r="B403" t="inlineStr">
        <is>
          <t>RM</t>
        </is>
      </c>
      <c r="C403" t="inlineStr">
        <is>
          <t>RM.FRT.00010</t>
        </is>
      </c>
      <c r="D403" t="inlineStr">
        <is>
          <t xml:space="preserve">فراولة حب مجففه </t>
        </is>
      </c>
      <c r="E403" t="n">
        <v>153.877</v>
      </c>
      <c r="F403" t="n">
        <v>1248.1847</v>
      </c>
      <c r="G403" t="inlineStr">
        <is>
          <t>108, 304, 402, 401, 403, 306, 499, 9402, 9108, 108, 499, 9403, 9108, 9403, 9402, 108, 401, 402, 403, 499, 304, 306</t>
        </is>
      </c>
      <c r="H403" t="n">
        <v>75</v>
      </c>
      <c r="I403" t="n">
        <v>0</v>
      </c>
      <c r="J403" t="n">
        <v>0</v>
      </c>
      <c r="K403" t="n">
        <v>0</v>
      </c>
      <c r="L403" t="n">
        <v>0</v>
      </c>
      <c r="M403" t="n">
        <v>75</v>
      </c>
      <c r="N403" t="n">
        <v>0</v>
      </c>
      <c r="O403" t="n">
        <v>0</v>
      </c>
      <c r="P403" t="n">
        <v>0</v>
      </c>
      <c r="Q403" t="n">
        <v>0</v>
      </c>
      <c r="R403" t="n">
        <v>0</v>
      </c>
      <c r="S403" t="n">
        <v>0</v>
      </c>
      <c r="T403" t="n">
        <v>228.877</v>
      </c>
      <c r="U403" t="n">
        <v>1927.0848</v>
      </c>
      <c r="V403" t="n">
        <v>7.7195</v>
      </c>
      <c r="W403" t="n">
        <v>33.4048</v>
      </c>
      <c r="X403" t="n">
        <v>247.8048</v>
      </c>
      <c r="Y403" t="n">
        <v>354.2048</v>
      </c>
      <c r="Z403" t="n">
        <v>360.8048</v>
      </c>
      <c r="AA403" s="20" t="n">
        <v>46092</v>
      </c>
      <c r="AB403" t="inlineStr">
        <is>
          <t>مؤسسة الزنبقة للاستيراد والتصدير - مورد</t>
        </is>
      </c>
      <c r="AC403" s="20" t="n">
        <v>46081</v>
      </c>
      <c r="AD403" t="n">
        <v>39.356</v>
      </c>
      <c r="AE403" t="n">
        <v>30.067</v>
      </c>
      <c r="AF403" t="inlineStr">
        <is>
          <t>7:18</t>
        </is>
      </c>
      <c r="AG403" t="n">
        <v>678.9</v>
      </c>
    </row>
    <row r="404">
      <c r="A404" t="inlineStr">
        <is>
          <t>FRT</t>
        </is>
      </c>
      <c r="B404" t="inlineStr">
        <is>
          <t>RM</t>
        </is>
      </c>
      <c r="C404" t="inlineStr">
        <is>
          <t>RM.FRT.00011</t>
        </is>
      </c>
      <c r="D404" t="inlineStr">
        <is>
          <t xml:space="preserve">فراوله حب مجمده </t>
        </is>
      </c>
      <c r="E404" t="n">
        <v>0</v>
      </c>
      <c r="F404" t="n">
        <v>0</v>
      </c>
      <c r="G404" t="inlineStr">
        <is>
          <t>402, 402</t>
        </is>
      </c>
      <c r="H404" t="n">
        <v>0</v>
      </c>
      <c r="I404" t="n">
        <v>0</v>
      </c>
      <c r="J404" t="n">
        <v>0</v>
      </c>
      <c r="K404" t="n">
        <v>0</v>
      </c>
      <c r="L404" t="n">
        <v>0</v>
      </c>
      <c r="M404" t="n">
        <v>0</v>
      </c>
      <c r="N404" t="n">
        <v>0</v>
      </c>
      <c r="O404" t="n">
        <v>0</v>
      </c>
      <c r="P404" t="n">
        <v>0</v>
      </c>
      <c r="Q404" t="n">
        <v>0</v>
      </c>
      <c r="R404" t="n">
        <v>0</v>
      </c>
      <c r="S404" t="n">
        <v>0</v>
      </c>
      <c r="T404" t="n">
        <v>0</v>
      </c>
      <c r="U404" t="n">
        <v>0</v>
      </c>
      <c r="V404" t="n">
        <v>3.8793</v>
      </c>
      <c r="W404" t="n">
        <v>0</v>
      </c>
      <c r="X404" t="n">
        <v>0</v>
      </c>
      <c r="Y404" t="n">
        <v>0</v>
      </c>
      <c r="Z404" t="n">
        <v>0</v>
      </c>
      <c r="AA404" s="20" t="n">
        <v>44950</v>
      </c>
      <c r="AB404" t="inlineStr">
        <is>
          <t>شركة القوقا التجارية</t>
        </is>
      </c>
      <c r="AC404" s="20" t="n">
        <v>44958</v>
      </c>
      <c r="AD404" t="n">
        <v>0</v>
      </c>
      <c r="AE404" t="n">
        <v>0</v>
      </c>
      <c r="AG404" t="n">
        <v>0</v>
      </c>
    </row>
    <row r="405">
      <c r="A405" t="inlineStr">
        <is>
          <t>FRT</t>
        </is>
      </c>
      <c r="B405" t="inlineStr">
        <is>
          <t>RM</t>
        </is>
      </c>
      <c r="C405" t="inlineStr">
        <is>
          <t>RM.FRT.00012</t>
        </is>
      </c>
      <c r="D405" t="inlineStr">
        <is>
          <t>ليمون</t>
        </is>
      </c>
      <c r="E405" t="n">
        <v>10</v>
      </c>
      <c r="F405" t="n">
        <v>5.9</v>
      </c>
      <c r="G405" t="inlineStr">
        <is>
          <t>402, 409, 402, 409</t>
        </is>
      </c>
      <c r="H405" t="n">
        <v>0</v>
      </c>
      <c r="I405" t="n">
        <v>0</v>
      </c>
      <c r="J405" t="n">
        <v>0</v>
      </c>
      <c r="K405" t="n">
        <v>0</v>
      </c>
      <c r="L405" t="n">
        <v>0</v>
      </c>
      <c r="M405" t="n">
        <v>0</v>
      </c>
      <c r="N405" t="n">
        <v>0</v>
      </c>
      <c r="O405" t="n">
        <v>0</v>
      </c>
      <c r="P405" t="n">
        <v>0</v>
      </c>
      <c r="Q405" t="n">
        <v>0</v>
      </c>
      <c r="R405" t="n">
        <v>0</v>
      </c>
      <c r="S405" t="n">
        <v>0</v>
      </c>
      <c r="T405" t="n">
        <v>10</v>
      </c>
      <c r="U405" t="n">
        <v>5.9</v>
      </c>
      <c r="V405" t="n">
        <v>0.59</v>
      </c>
      <c r="W405" t="n">
        <v>0</v>
      </c>
      <c r="X405" t="n">
        <v>0</v>
      </c>
      <c r="Y405" t="n">
        <v>0</v>
      </c>
      <c r="Z405" t="n">
        <v>0</v>
      </c>
      <c r="AA405" s="20" t="n">
        <v>45246</v>
      </c>
      <c r="AB405" t="inlineStr">
        <is>
          <t>Cash Customer - مورد</t>
        </is>
      </c>
      <c r="AC405" s="20" t="n">
        <v>2</v>
      </c>
      <c r="AD405" t="n">
        <v>0</v>
      </c>
      <c r="AE405" t="n">
        <v>0</v>
      </c>
      <c r="AG405" t="n">
        <v>0</v>
      </c>
    </row>
    <row r="406">
      <c r="A406" t="inlineStr">
        <is>
          <t>FRT</t>
        </is>
      </c>
      <c r="B406" t="inlineStr">
        <is>
          <t>RM</t>
        </is>
      </c>
      <c r="C406" t="inlineStr">
        <is>
          <t>RM.FRT.00013</t>
        </is>
      </c>
      <c r="D406" t="inlineStr">
        <is>
          <t>برتقال</t>
        </is>
      </c>
      <c r="E406" t="n">
        <v>5.145</v>
      </c>
      <c r="F406" t="n">
        <v>6.4036</v>
      </c>
      <c r="G406" t="inlineStr">
        <is>
          <t>402, 499, 402, 499</t>
        </is>
      </c>
      <c r="H406" t="n">
        <v>0</v>
      </c>
      <c r="I406" t="n">
        <v>0</v>
      </c>
      <c r="J406" t="n">
        <v>0</v>
      </c>
      <c r="K406" t="n">
        <v>0</v>
      </c>
      <c r="L406" t="n">
        <v>0</v>
      </c>
      <c r="M406" t="n">
        <v>0</v>
      </c>
      <c r="N406" t="n">
        <v>0</v>
      </c>
      <c r="O406" t="n">
        <v>0</v>
      </c>
      <c r="P406" t="n">
        <v>0</v>
      </c>
      <c r="Q406" t="n">
        <v>0</v>
      </c>
      <c r="R406" t="n">
        <v>0</v>
      </c>
      <c r="S406" t="n">
        <v>0</v>
      </c>
      <c r="T406" t="n">
        <v>5.145</v>
      </c>
      <c r="U406" t="n">
        <v>6.4036</v>
      </c>
      <c r="V406" t="n">
        <v>1.2446</v>
      </c>
      <c r="W406" t="n">
        <v>0</v>
      </c>
      <c r="X406" t="n">
        <v>0</v>
      </c>
      <c r="Y406" t="n">
        <v>0</v>
      </c>
      <c r="Z406" t="n">
        <v>0</v>
      </c>
      <c r="AA406" s="20" t="n">
        <v>45449</v>
      </c>
      <c r="AB406" t="inlineStr">
        <is>
          <t>Cash Customer - مورد</t>
        </is>
      </c>
      <c r="AC406" s="20" t="n">
        <v>2</v>
      </c>
      <c r="AD406" t="n">
        <v>0</v>
      </c>
      <c r="AE406" t="n">
        <v>0</v>
      </c>
      <c r="AG406" t="n">
        <v>0</v>
      </c>
    </row>
    <row r="407">
      <c r="A407" t="inlineStr">
        <is>
          <t>FRT</t>
        </is>
      </c>
      <c r="B407" t="inlineStr">
        <is>
          <t>RM</t>
        </is>
      </c>
      <c r="C407" t="inlineStr">
        <is>
          <t>RM.FRT.00014</t>
        </is>
      </c>
      <c r="D407" t="inlineStr">
        <is>
          <t xml:space="preserve">فراولة </t>
        </is>
      </c>
      <c r="E407" t="n">
        <v>1.06</v>
      </c>
      <c r="F407" t="n">
        <v>2.6394</v>
      </c>
      <c r="G407" t="inlineStr">
        <is>
          <t>402, 499, 402, 499</t>
        </is>
      </c>
      <c r="H407" t="n">
        <v>0</v>
      </c>
      <c r="I407" t="n">
        <v>0</v>
      </c>
      <c r="J407" t="n">
        <v>0</v>
      </c>
      <c r="K407" t="n">
        <v>0</v>
      </c>
      <c r="L407" t="n">
        <v>0</v>
      </c>
      <c r="M407" t="n">
        <v>0</v>
      </c>
      <c r="N407" t="n">
        <v>0</v>
      </c>
      <c r="O407" t="n">
        <v>0</v>
      </c>
      <c r="P407" t="n">
        <v>0</v>
      </c>
      <c r="Q407" t="n">
        <v>0</v>
      </c>
      <c r="R407" t="n">
        <v>0</v>
      </c>
      <c r="S407" t="n">
        <v>0</v>
      </c>
      <c r="T407" t="n">
        <v>1.06</v>
      </c>
      <c r="U407" t="n">
        <v>2.6394</v>
      </c>
      <c r="V407" t="n">
        <v>2.49</v>
      </c>
      <c r="W407" t="n">
        <v>0</v>
      </c>
      <c r="X407" t="n">
        <v>0</v>
      </c>
      <c r="Y407" t="n">
        <v>0</v>
      </c>
      <c r="Z407" t="n">
        <v>0</v>
      </c>
      <c r="AA407" s="20" t="n">
        <v>45246</v>
      </c>
      <c r="AB407" t="inlineStr">
        <is>
          <t>Cash Customer - مورد</t>
        </is>
      </c>
      <c r="AC407" s="20" t="n">
        <v>2</v>
      </c>
      <c r="AD407" t="n">
        <v>0</v>
      </c>
      <c r="AE407" t="n">
        <v>0</v>
      </c>
      <c r="AG407" t="n">
        <v>0</v>
      </c>
    </row>
    <row r="408">
      <c r="A408" t="inlineStr">
        <is>
          <t>FRT</t>
        </is>
      </c>
      <c r="B408" t="inlineStr">
        <is>
          <t>RM</t>
        </is>
      </c>
      <c r="C408" t="inlineStr">
        <is>
          <t>RM.FRT.00015</t>
        </is>
      </c>
      <c r="D408" t="inlineStr">
        <is>
          <t>تفاح اخضر</t>
        </is>
      </c>
      <c r="E408" t="n">
        <v>1.955</v>
      </c>
      <c r="F408" t="n">
        <v>3.8905</v>
      </c>
      <c r="G408" t="inlineStr">
        <is>
          <t>499, 402, 402, 499</t>
        </is>
      </c>
      <c r="H408" t="n">
        <v>0</v>
      </c>
      <c r="I408" t="n">
        <v>0</v>
      </c>
      <c r="J408" t="n">
        <v>0</v>
      </c>
      <c r="K408" t="n">
        <v>0</v>
      </c>
      <c r="L408" t="n">
        <v>0</v>
      </c>
      <c r="M408" t="n">
        <v>0</v>
      </c>
      <c r="N408" t="n">
        <v>0</v>
      </c>
      <c r="O408" t="n">
        <v>0</v>
      </c>
      <c r="P408" t="n">
        <v>0</v>
      </c>
      <c r="Q408" t="n">
        <v>0</v>
      </c>
      <c r="R408" t="n">
        <v>0</v>
      </c>
      <c r="S408" t="n">
        <v>0</v>
      </c>
      <c r="T408" t="n">
        <v>1.955</v>
      </c>
      <c r="U408" t="n">
        <v>3.8905</v>
      </c>
      <c r="V408" t="n">
        <v>1.99</v>
      </c>
      <c r="W408" t="n">
        <v>0</v>
      </c>
      <c r="X408" t="n">
        <v>0</v>
      </c>
      <c r="Y408" t="n">
        <v>0</v>
      </c>
      <c r="Z408" t="n">
        <v>0</v>
      </c>
      <c r="AA408" s="20" t="n">
        <v>45246</v>
      </c>
      <c r="AB408" t="inlineStr">
        <is>
          <t>Cash Customer - مورد</t>
        </is>
      </c>
      <c r="AC408" s="20" t="n">
        <v>2</v>
      </c>
      <c r="AD408" t="n">
        <v>0</v>
      </c>
      <c r="AE408" t="n">
        <v>0</v>
      </c>
      <c r="AG408" t="n">
        <v>0</v>
      </c>
    </row>
    <row r="409">
      <c r="A409" t="inlineStr">
        <is>
          <t>FRT</t>
        </is>
      </c>
      <c r="B409" t="inlineStr">
        <is>
          <t>RM</t>
        </is>
      </c>
      <c r="C409" t="inlineStr">
        <is>
          <t>RM.FRT.0016</t>
        </is>
      </c>
      <c r="D409" t="inlineStr">
        <is>
          <t>رازبري مجفف كرنشي</t>
        </is>
      </c>
      <c r="E409" t="n">
        <v>2</v>
      </c>
      <c r="F409" t="n">
        <v>56</v>
      </c>
      <c r="G409" t="inlineStr">
        <is>
          <t>304, 304</t>
        </is>
      </c>
      <c r="H409" t="n">
        <v>0</v>
      </c>
      <c r="I409" t="n">
        <v>0</v>
      </c>
      <c r="J409" t="n">
        <v>0</v>
      </c>
      <c r="K409" t="n">
        <v>0</v>
      </c>
      <c r="L409" t="n">
        <v>0</v>
      </c>
      <c r="M409" t="n">
        <v>0</v>
      </c>
      <c r="N409" t="n">
        <v>0</v>
      </c>
      <c r="O409" t="n">
        <v>0</v>
      </c>
      <c r="P409" t="n">
        <v>0</v>
      </c>
      <c r="Q409" t="n">
        <v>0</v>
      </c>
      <c r="R409" t="n">
        <v>0</v>
      </c>
      <c r="S409" t="n">
        <v>0</v>
      </c>
      <c r="T409" t="n">
        <v>2</v>
      </c>
      <c r="U409" t="n">
        <v>56</v>
      </c>
      <c r="V409" t="n">
        <v>28</v>
      </c>
      <c r="W409" t="n">
        <v>0</v>
      </c>
      <c r="X409" t="n">
        <v>0</v>
      </c>
      <c r="Y409" t="n">
        <v>0</v>
      </c>
      <c r="Z409" t="n">
        <v>0</v>
      </c>
      <c r="AA409" s="20" t="n">
        <v>46040</v>
      </c>
      <c r="AB409" t="inlineStr">
        <is>
          <t>شركة الكونية للاستيراد والتصدير</t>
        </is>
      </c>
      <c r="AC409" s="20" t="n">
        <v>2</v>
      </c>
      <c r="AD409" t="n">
        <v>0</v>
      </c>
      <c r="AE409" t="n">
        <v>0</v>
      </c>
      <c r="AG409" t="n">
        <v>0</v>
      </c>
    </row>
    <row r="410">
      <c r="A410" t="inlineStr">
        <is>
          <t>FRT</t>
        </is>
      </c>
      <c r="B410" t="inlineStr">
        <is>
          <t>RM</t>
        </is>
      </c>
      <c r="C410" t="inlineStr">
        <is>
          <t>RM.FRT.0017</t>
        </is>
      </c>
      <c r="D410" t="inlineStr">
        <is>
          <t>فراولة مجفف كرنشي</t>
        </is>
      </c>
      <c r="E410" t="n">
        <v>0</v>
      </c>
      <c r="F410" t="n">
        <v>0</v>
      </c>
      <c r="G410" t="inlineStr">
        <is>
          <t>304, 304</t>
        </is>
      </c>
      <c r="H410" t="n">
        <v>0</v>
      </c>
      <c r="I410" t="n">
        <v>0</v>
      </c>
      <c r="J410" t="n">
        <v>0</v>
      </c>
      <c r="K410" t="n">
        <v>0</v>
      </c>
      <c r="L410" t="n">
        <v>0</v>
      </c>
      <c r="M410" t="n">
        <v>0</v>
      </c>
      <c r="N410" t="n">
        <v>0</v>
      </c>
      <c r="O410" t="n">
        <v>0</v>
      </c>
      <c r="P410" t="n">
        <v>0</v>
      </c>
      <c r="Q410" t="n">
        <v>0</v>
      </c>
      <c r="R410" t="n">
        <v>0</v>
      </c>
      <c r="S410" t="n">
        <v>0</v>
      </c>
      <c r="T410" t="n">
        <v>0</v>
      </c>
      <c r="U410" t="n">
        <v>0</v>
      </c>
      <c r="V410" t="n">
        <v>24</v>
      </c>
      <c r="W410" t="n">
        <v>0</v>
      </c>
      <c r="X410" t="n">
        <v>0</v>
      </c>
      <c r="Y410" t="n">
        <v>0</v>
      </c>
      <c r="Z410" t="n">
        <v>0</v>
      </c>
      <c r="AA410" s="20" t="n">
        <v>46037</v>
      </c>
      <c r="AB410" t="inlineStr">
        <is>
          <t>شركة الكونية للاستيراد والتصدير</t>
        </is>
      </c>
      <c r="AC410" s="20" t="n">
        <v>2</v>
      </c>
      <c r="AD410" t="n">
        <v>0</v>
      </c>
      <c r="AE410" t="n">
        <v>0</v>
      </c>
      <c r="AG410" t="n">
        <v>0</v>
      </c>
    </row>
    <row r="411">
      <c r="A411" t="inlineStr">
        <is>
          <t>FRT</t>
        </is>
      </c>
      <c r="B411" t="inlineStr">
        <is>
          <t>RM</t>
        </is>
      </c>
      <c r="C411" t="inlineStr">
        <is>
          <t>RM.FRT.0018</t>
        </is>
      </c>
      <c r="D411" t="inlineStr">
        <is>
          <t>Crunchy Freeze-Dried Mango</t>
        </is>
      </c>
      <c r="V411" t="n">
        <v>40</v>
      </c>
      <c r="W411" t="n">
        <v>0</v>
      </c>
      <c r="X411" t="n">
        <v>0</v>
      </c>
      <c r="Y411" t="n">
        <v>0</v>
      </c>
      <c r="Z411" t="n">
        <v>0</v>
      </c>
      <c r="AA411" s="20" t="n">
        <v>2</v>
      </c>
      <c r="AC411" s="20" t="n">
        <v>2</v>
      </c>
      <c r="AD411" t="n">
        <v>0</v>
      </c>
      <c r="AE411" t="n">
        <v>0</v>
      </c>
    </row>
    <row r="412">
      <c r="A412" t="inlineStr">
        <is>
          <t>FRT</t>
        </is>
      </c>
      <c r="B412" t="inlineStr">
        <is>
          <t>RM</t>
        </is>
      </c>
      <c r="C412" t="inlineStr">
        <is>
          <t>RM.FRT.0019</t>
        </is>
      </c>
      <c r="D412" t="inlineStr">
        <is>
          <t>Crunchy Freeze-Dried Kiwi</t>
        </is>
      </c>
      <c r="V412" t="n">
        <v>40</v>
      </c>
      <c r="W412" t="n">
        <v>0</v>
      </c>
      <c r="X412" t="n">
        <v>0</v>
      </c>
      <c r="Y412" t="n">
        <v>0</v>
      </c>
      <c r="Z412" t="n">
        <v>0</v>
      </c>
      <c r="AA412" s="20" t="n">
        <v>2</v>
      </c>
      <c r="AC412" s="20" t="n">
        <v>2</v>
      </c>
      <c r="AD412" t="n">
        <v>0</v>
      </c>
      <c r="AE412" t="n">
        <v>0</v>
      </c>
    </row>
    <row r="413">
      <c r="A413" t="inlineStr">
        <is>
          <t>FRT</t>
        </is>
      </c>
      <c r="B413" t="inlineStr">
        <is>
          <t>RM</t>
        </is>
      </c>
      <c r="C413" t="inlineStr">
        <is>
          <t>RM.FRT.0020</t>
        </is>
      </c>
      <c r="D413" t="inlineStr">
        <is>
          <t>Crunchy Freeze-Dried Raspberry</t>
        </is>
      </c>
      <c r="V413" t="n">
        <v>95</v>
      </c>
      <c r="W413" t="n">
        <v>0</v>
      </c>
      <c r="X413" t="n">
        <v>0</v>
      </c>
      <c r="Y413" t="n">
        <v>0</v>
      </c>
      <c r="Z413" t="n">
        <v>0</v>
      </c>
      <c r="AA413" s="20" t="n">
        <v>2</v>
      </c>
      <c r="AC413" s="20" t="n">
        <v>2</v>
      </c>
      <c r="AD413" t="n">
        <v>0</v>
      </c>
      <c r="AE413" t="n">
        <v>0</v>
      </c>
    </row>
    <row r="414">
      <c r="A414" t="inlineStr">
        <is>
          <t>FRT</t>
        </is>
      </c>
      <c r="B414" t="inlineStr">
        <is>
          <t>RM</t>
        </is>
      </c>
      <c r="C414" t="inlineStr">
        <is>
          <t>RM.FRT.0021</t>
        </is>
      </c>
      <c r="D414" t="inlineStr">
        <is>
          <t>Crunchy Freeze-Dried Banana</t>
        </is>
      </c>
      <c r="V414" t="n">
        <v>40</v>
      </c>
      <c r="W414" t="n">
        <v>0</v>
      </c>
      <c r="X414" t="n">
        <v>0</v>
      </c>
      <c r="Y414" t="n">
        <v>0</v>
      </c>
      <c r="Z414" t="n">
        <v>0</v>
      </c>
      <c r="AA414" s="20" t="n">
        <v>2</v>
      </c>
      <c r="AC414" s="20" t="n">
        <v>2</v>
      </c>
      <c r="AD414" t="n">
        <v>0</v>
      </c>
      <c r="AE414" t="n">
        <v>0</v>
      </c>
    </row>
    <row r="415">
      <c r="A415" t="inlineStr">
        <is>
          <t>FRT</t>
        </is>
      </c>
      <c r="B415" t="inlineStr">
        <is>
          <t>RM</t>
        </is>
      </c>
      <c r="C415" t="inlineStr">
        <is>
          <t>RM.FRT.0022</t>
        </is>
      </c>
      <c r="D415" t="inlineStr">
        <is>
          <t>Crunchy Freeze-Dried Apple</t>
        </is>
      </c>
      <c r="V415" t="n">
        <v>40</v>
      </c>
      <c r="W415" t="n">
        <v>0</v>
      </c>
      <c r="X415" t="n">
        <v>0</v>
      </c>
      <c r="Y415" t="n">
        <v>0</v>
      </c>
      <c r="Z415" t="n">
        <v>0</v>
      </c>
      <c r="AA415" s="20" t="n">
        <v>2</v>
      </c>
      <c r="AC415" s="20" t="n">
        <v>2</v>
      </c>
      <c r="AD415" t="n">
        <v>0</v>
      </c>
      <c r="AE415" t="n">
        <v>0</v>
      </c>
    </row>
    <row r="416">
      <c r="A416" t="inlineStr">
        <is>
          <t>FRT</t>
        </is>
      </c>
      <c r="B416" t="inlineStr">
        <is>
          <t>RM</t>
        </is>
      </c>
      <c r="C416" t="inlineStr">
        <is>
          <t>RM.FRT.0023</t>
        </is>
      </c>
      <c r="D416" t="inlineStr">
        <is>
          <t>Crunchy Freeze-Dried Blue Fig</t>
        </is>
      </c>
      <c r="V416" t="n">
        <v>40</v>
      </c>
      <c r="W416" t="n">
        <v>0</v>
      </c>
      <c r="X416" t="n">
        <v>0</v>
      </c>
      <c r="Y416" t="n">
        <v>0</v>
      </c>
      <c r="Z416" t="n">
        <v>0</v>
      </c>
      <c r="AA416" s="20" t="n">
        <v>2</v>
      </c>
      <c r="AC416" s="20" t="n">
        <v>2</v>
      </c>
      <c r="AD416" t="n">
        <v>0</v>
      </c>
      <c r="AE416" t="n">
        <v>0</v>
      </c>
    </row>
    <row r="417">
      <c r="A417" t="inlineStr">
        <is>
          <t>FRT</t>
        </is>
      </c>
      <c r="B417" t="inlineStr">
        <is>
          <t>RM</t>
        </is>
      </c>
      <c r="C417" t="inlineStr">
        <is>
          <t>RM.FRT.0024</t>
        </is>
      </c>
      <c r="D417" t="inlineStr">
        <is>
          <t>Crunchy Freeze-Dried Dates</t>
        </is>
      </c>
      <c r="V417" t="n">
        <v>40</v>
      </c>
      <c r="W417" t="n">
        <v>0</v>
      </c>
      <c r="X417" t="n">
        <v>0</v>
      </c>
      <c r="Y417" t="n">
        <v>0</v>
      </c>
      <c r="Z417" t="n">
        <v>0</v>
      </c>
      <c r="AA417" s="20" t="n">
        <v>2</v>
      </c>
      <c r="AC417" s="20" t="n">
        <v>2</v>
      </c>
      <c r="AD417" t="n">
        <v>0</v>
      </c>
      <c r="AE417" t="n">
        <v>0</v>
      </c>
    </row>
    <row r="418">
      <c r="A418" t="inlineStr">
        <is>
          <t>GLZ</t>
        </is>
      </c>
      <c r="B418" t="inlineStr">
        <is>
          <t>RM</t>
        </is>
      </c>
      <c r="C418" t="inlineStr">
        <is>
          <t>RM.GLZ.0001</t>
        </is>
      </c>
      <c r="D418" t="inlineStr">
        <is>
          <t xml:space="preserve">جلي تلميع شفاف </t>
        </is>
      </c>
      <c r="E418" t="n">
        <v>0</v>
      </c>
      <c r="F418" t="n">
        <v>0</v>
      </c>
      <c r="G418" t="inlineStr">
        <is>
          <t>403, 204, 501, 605, 108, 101, 201, 203, 601, 801, 404, 9402, 9108, 9404, 101, 403, 404, 204, 501, 203, 201, 108, 9402, 9404, 9108, 801, 605, 601</t>
        </is>
      </c>
      <c r="H418" t="n">
        <v>0</v>
      </c>
      <c r="I418" t="n">
        <v>0</v>
      </c>
      <c r="J418" t="n">
        <v>0</v>
      </c>
      <c r="K418" t="n">
        <v>0</v>
      </c>
      <c r="L418" t="n">
        <v>0</v>
      </c>
      <c r="M418" t="n">
        <v>0</v>
      </c>
      <c r="N418" t="n">
        <v>0</v>
      </c>
      <c r="O418" t="n">
        <v>0</v>
      </c>
      <c r="P418" t="n">
        <v>0</v>
      </c>
      <c r="Q418" t="n">
        <v>0</v>
      </c>
      <c r="R418" t="n">
        <v>0</v>
      </c>
      <c r="S418" t="n">
        <v>0</v>
      </c>
      <c r="T418" t="n">
        <v>0</v>
      </c>
      <c r="U418" t="n">
        <v>0</v>
      </c>
      <c r="V418" t="n">
        <v>0.7759</v>
      </c>
      <c r="W418" t="n">
        <v>0</v>
      </c>
      <c r="X418" t="n">
        <v>1250</v>
      </c>
      <c r="Y418" t="n">
        <v>6470</v>
      </c>
      <c r="Z418" t="n">
        <v>7970</v>
      </c>
      <c r="AA418" s="20" t="n">
        <v>45951</v>
      </c>
      <c r="AB418" t="inlineStr">
        <is>
          <t xml:space="preserve">مؤسسة ثمار الربيع لتكنولوجيا الاغذية </t>
        </is>
      </c>
      <c r="AC418" s="20" t="n">
        <v>45952</v>
      </c>
      <c r="AD418" t="n">
        <v>718.8887999999999</v>
      </c>
      <c r="AE418" t="n">
        <v>664.1666</v>
      </c>
      <c r="AF418" t="inlineStr">
        <is>
          <t>0:0</t>
        </is>
      </c>
      <c r="AG418" t="n">
        <v>0</v>
      </c>
    </row>
    <row r="419">
      <c r="A419" t="inlineStr">
        <is>
          <t>GLZ</t>
        </is>
      </c>
      <c r="B419" t="inlineStr">
        <is>
          <t>RM</t>
        </is>
      </c>
      <c r="C419" t="inlineStr">
        <is>
          <t>RM.GLZ.0002</t>
        </is>
      </c>
      <c r="D419" t="inlineStr">
        <is>
          <t>جلي تلميع شوكولاته</t>
        </is>
      </c>
      <c r="E419" t="n">
        <v>0</v>
      </c>
      <c r="F419" t="n">
        <v>0</v>
      </c>
      <c r="G419" t="inlineStr">
        <is>
          <t>403, 204, 404, 203, 101, 108, 201, 605, 601, 9108, 801, 9402, 9404, 601, 801, 404, 9108, 9402, 9404, 605, 403, 203, 204, 108, 101, 201</t>
        </is>
      </c>
      <c r="H419" t="n">
        <v>0</v>
      </c>
      <c r="I419" t="n">
        <v>0</v>
      </c>
      <c r="J419" t="n">
        <v>0</v>
      </c>
      <c r="K419" t="n">
        <v>0</v>
      </c>
      <c r="L419" t="n">
        <v>0</v>
      </c>
      <c r="M419" t="n">
        <v>0</v>
      </c>
      <c r="N419" t="n">
        <v>0</v>
      </c>
      <c r="O419" t="n">
        <v>0</v>
      </c>
      <c r="P419" t="n">
        <v>0</v>
      </c>
      <c r="Q419" t="n">
        <v>0</v>
      </c>
      <c r="R419" t="n">
        <v>0</v>
      </c>
      <c r="S419" t="n">
        <v>0</v>
      </c>
      <c r="T419" t="n">
        <v>0</v>
      </c>
      <c r="U419" t="n">
        <v>0</v>
      </c>
      <c r="V419" t="n">
        <v>0.7759</v>
      </c>
      <c r="W419" t="n">
        <v>0</v>
      </c>
      <c r="X419" t="n">
        <v>1500</v>
      </c>
      <c r="Y419" t="n">
        <v>4330</v>
      </c>
      <c r="Z419" t="n">
        <v>6380</v>
      </c>
      <c r="AA419" s="20" t="n">
        <v>45951</v>
      </c>
      <c r="AB419" t="inlineStr">
        <is>
          <t xml:space="preserve">مؤسسة ثمار الربيع لتكنولوجيا الاغذية </t>
        </is>
      </c>
      <c r="AC419" s="20" t="n">
        <v>45952</v>
      </c>
      <c r="AD419" t="n">
        <v>481.1111</v>
      </c>
      <c r="AE419" t="n">
        <v>531.6666</v>
      </c>
      <c r="AF419" t="inlineStr">
        <is>
          <t>0:0</t>
        </is>
      </c>
      <c r="AG419" t="n">
        <v>0</v>
      </c>
    </row>
    <row r="420">
      <c r="A420" t="inlineStr">
        <is>
          <t>GLZ</t>
        </is>
      </c>
      <c r="B420" t="inlineStr">
        <is>
          <t>RM</t>
        </is>
      </c>
      <c r="C420" t="inlineStr">
        <is>
          <t>RM.GLZ.0003</t>
        </is>
      </c>
      <c r="D420" t="inlineStr">
        <is>
          <t xml:space="preserve">جلي تلميع فراولة </t>
        </is>
      </c>
      <c r="E420" t="n">
        <v>0</v>
      </c>
      <c r="F420" t="n">
        <v>0</v>
      </c>
      <c r="G420" t="inlineStr">
        <is>
          <t>601, 9108, 801, 9402, 9404, 403, 204, 404, 203, 201, 108, 601, 801, 404, 9108, 9402, 9404, 101, 403, 204, 108, 101, 201, 203</t>
        </is>
      </c>
      <c r="H420" t="n">
        <v>0</v>
      </c>
      <c r="I420" t="n">
        <v>0</v>
      </c>
      <c r="J420" t="n">
        <v>0</v>
      </c>
      <c r="K420" t="n">
        <v>0</v>
      </c>
      <c r="L420" t="n">
        <v>0</v>
      </c>
      <c r="M420" t="n">
        <v>0</v>
      </c>
      <c r="N420" t="n">
        <v>0</v>
      </c>
      <c r="O420" t="n">
        <v>0</v>
      </c>
      <c r="P420" t="n">
        <v>0</v>
      </c>
      <c r="Q420" t="n">
        <v>0</v>
      </c>
      <c r="R420" t="n">
        <v>0</v>
      </c>
      <c r="S420" t="n">
        <v>0</v>
      </c>
      <c r="T420" t="n">
        <v>0</v>
      </c>
      <c r="U420" t="n">
        <v>0</v>
      </c>
      <c r="V420" t="n">
        <v>0.7759</v>
      </c>
      <c r="W420" t="n">
        <v>0</v>
      </c>
      <c r="X420" t="n">
        <v>0</v>
      </c>
      <c r="Y420" t="n">
        <v>2000</v>
      </c>
      <c r="Z420" t="n">
        <v>3500</v>
      </c>
      <c r="AA420" s="20" t="n">
        <v>45882</v>
      </c>
      <c r="AB420" t="inlineStr">
        <is>
          <t xml:space="preserve">مؤسسة ثمار الربيع لتكنولوجيا الاغذية </t>
        </is>
      </c>
      <c r="AC420" s="20" t="n">
        <v>45883</v>
      </c>
      <c r="AD420" t="n">
        <v>222.2222</v>
      </c>
      <c r="AE420" t="n">
        <v>291.6666</v>
      </c>
      <c r="AF420" t="inlineStr">
        <is>
          <t>0:0</t>
        </is>
      </c>
      <c r="AG420" t="n">
        <v>0</v>
      </c>
    </row>
    <row r="421">
      <c r="A421" t="inlineStr">
        <is>
          <t>GLZ</t>
        </is>
      </c>
      <c r="B421" t="inlineStr">
        <is>
          <t>RM</t>
        </is>
      </c>
      <c r="C421" t="inlineStr">
        <is>
          <t>RM.GLZ.0004</t>
        </is>
      </c>
      <c r="D421" t="inlineStr">
        <is>
          <t xml:space="preserve">جلي تلميع فراولة </t>
        </is>
      </c>
      <c r="E421" t="n">
        <v>0</v>
      </c>
      <c r="F421" t="n">
        <v>0</v>
      </c>
      <c r="G421" t="inlineStr">
        <is>
          <t>204, 201, 204, 201</t>
        </is>
      </c>
      <c r="H421" t="n">
        <v>0</v>
      </c>
      <c r="I421" t="n">
        <v>0</v>
      </c>
      <c r="J421" t="n">
        <v>0</v>
      </c>
      <c r="K421" t="n">
        <v>0</v>
      </c>
      <c r="L421" t="n">
        <v>0</v>
      </c>
      <c r="M421" t="n">
        <v>0</v>
      </c>
      <c r="N421" t="n">
        <v>0</v>
      </c>
      <c r="O421" t="n">
        <v>0</v>
      </c>
      <c r="P421" t="n">
        <v>0</v>
      </c>
      <c r="Q421" t="n">
        <v>0</v>
      </c>
      <c r="R421" t="n">
        <v>0</v>
      </c>
      <c r="S421" t="n">
        <v>0</v>
      </c>
      <c r="T421" t="n">
        <v>0</v>
      </c>
      <c r="U421" t="n">
        <v>0</v>
      </c>
      <c r="V421" t="n">
        <v>0.7759</v>
      </c>
      <c r="W421" t="n">
        <v>0</v>
      </c>
      <c r="X421" t="n">
        <v>1600</v>
      </c>
      <c r="Y421" t="n">
        <v>1600</v>
      </c>
      <c r="Z421" t="n">
        <v>1600</v>
      </c>
      <c r="AA421" s="20" t="n">
        <v>45971</v>
      </c>
      <c r="AB421" t="inlineStr">
        <is>
          <t xml:space="preserve">مؤسسة ثمار الربيع لتكنولوجيا الاغذية </t>
        </is>
      </c>
      <c r="AC421" s="20" t="n">
        <v>45972</v>
      </c>
      <c r="AD421" t="n">
        <v>177.7777</v>
      </c>
      <c r="AE421" t="n">
        <v>133.3333</v>
      </c>
      <c r="AF421" t="inlineStr">
        <is>
          <t>0:0</t>
        </is>
      </c>
      <c r="AG421" t="n">
        <v>0</v>
      </c>
    </row>
    <row r="422">
      <c r="A422" t="inlineStr">
        <is>
          <t>GLZ</t>
        </is>
      </c>
      <c r="B422" t="inlineStr">
        <is>
          <t>RM</t>
        </is>
      </c>
      <c r="C422" t="inlineStr">
        <is>
          <t>RM.GLZ.0005</t>
        </is>
      </c>
      <c r="D422" t="inlineStr">
        <is>
          <t xml:space="preserve">جلي تلميع كراميل </t>
        </is>
      </c>
      <c r="E422" t="n">
        <v>0</v>
      </c>
      <c r="F422" t="n">
        <v>0</v>
      </c>
      <c r="G422" t="inlineStr">
        <is>
          <t>201, 101, 108, 204, 203, 403, 605, 9404, 9402, 9108, 404, 801, 601, 9404, 9402, 801, 9108, 601, 605, 201, 108, 101, 203, 404, 204, 403</t>
        </is>
      </c>
      <c r="H422" t="n">
        <v>0</v>
      </c>
      <c r="I422" t="n">
        <v>0</v>
      </c>
      <c r="J422" t="n">
        <v>0</v>
      </c>
      <c r="K422" t="n">
        <v>0</v>
      </c>
      <c r="L422" t="n">
        <v>0</v>
      </c>
      <c r="M422" t="n">
        <v>0</v>
      </c>
      <c r="N422" t="n">
        <v>0</v>
      </c>
      <c r="O422" t="n">
        <v>0</v>
      </c>
      <c r="P422" t="n">
        <v>0</v>
      </c>
      <c r="Q422" t="n">
        <v>0</v>
      </c>
      <c r="R422" t="n">
        <v>0</v>
      </c>
      <c r="S422" t="n">
        <v>0</v>
      </c>
      <c r="T422" t="n">
        <v>0</v>
      </c>
      <c r="U422" t="n">
        <v>0</v>
      </c>
      <c r="V422" t="n">
        <v>0.7759</v>
      </c>
      <c r="W422" t="n">
        <v>0</v>
      </c>
      <c r="X422" t="n">
        <v>500</v>
      </c>
      <c r="Y422" t="n">
        <v>4385</v>
      </c>
      <c r="Z422" t="n">
        <v>7435</v>
      </c>
      <c r="AA422" s="20" t="n">
        <v>45951</v>
      </c>
      <c r="AB422" t="inlineStr">
        <is>
          <t xml:space="preserve">مؤسسة ثمار الربيع لتكنولوجيا الاغذية </t>
        </is>
      </c>
      <c r="AC422" s="20" t="n">
        <v>45952</v>
      </c>
      <c r="AD422" t="n">
        <v>487.2222</v>
      </c>
      <c r="AE422" t="n">
        <v>619.5833</v>
      </c>
      <c r="AF422" t="inlineStr">
        <is>
          <t>0:0</t>
        </is>
      </c>
      <c r="AG422" t="n">
        <v>0</v>
      </c>
    </row>
    <row r="423">
      <c r="A423" t="inlineStr">
        <is>
          <t>GLZ</t>
        </is>
      </c>
      <c r="B423" t="inlineStr">
        <is>
          <t>RM</t>
        </is>
      </c>
      <c r="C423" t="inlineStr">
        <is>
          <t>RM.GLZ.0006</t>
        </is>
      </c>
      <c r="D423" t="inlineStr">
        <is>
          <t xml:space="preserve">جلي تلميع مانجو </t>
        </is>
      </c>
      <c r="E423" t="n">
        <v>0</v>
      </c>
      <c r="F423" t="n">
        <v>0</v>
      </c>
      <c r="G423" t="inlineStr">
        <is>
          <t>204, 201, 204, 201</t>
        </is>
      </c>
      <c r="H423" t="n">
        <v>0</v>
      </c>
      <c r="I423" t="n">
        <v>0</v>
      </c>
      <c r="J423" t="n">
        <v>0</v>
      </c>
      <c r="K423" t="n">
        <v>0</v>
      </c>
      <c r="L423" t="n">
        <v>0</v>
      </c>
      <c r="M423" t="n">
        <v>0</v>
      </c>
      <c r="N423" t="n">
        <v>0</v>
      </c>
      <c r="O423" t="n">
        <v>0</v>
      </c>
      <c r="P423" t="n">
        <v>0</v>
      </c>
      <c r="Q423" t="n">
        <v>0</v>
      </c>
      <c r="R423" t="n">
        <v>0</v>
      </c>
      <c r="S423" t="n">
        <v>0</v>
      </c>
      <c r="T423" t="n">
        <v>0</v>
      </c>
      <c r="U423" t="n">
        <v>0</v>
      </c>
      <c r="V423" t="n">
        <v>0.7759</v>
      </c>
      <c r="W423" t="n">
        <v>0</v>
      </c>
      <c r="X423" t="n">
        <v>0</v>
      </c>
      <c r="Y423" t="n">
        <v>250</v>
      </c>
      <c r="Z423" t="n">
        <v>250</v>
      </c>
      <c r="AA423" s="20" t="n">
        <v>45902</v>
      </c>
      <c r="AB423" t="inlineStr">
        <is>
          <t xml:space="preserve">مؤسسة ثمار الربيع لتكنولوجيا الاغذية </t>
        </is>
      </c>
      <c r="AC423" s="20" t="n">
        <v>45903</v>
      </c>
      <c r="AD423" t="n">
        <v>27.7777</v>
      </c>
      <c r="AE423" t="n">
        <v>20.8333</v>
      </c>
      <c r="AF423" t="inlineStr">
        <is>
          <t>0:0</t>
        </is>
      </c>
      <c r="AG423" t="n">
        <v>0</v>
      </c>
    </row>
    <row r="424">
      <c r="A424" t="inlineStr">
        <is>
          <t>GLZ</t>
        </is>
      </c>
      <c r="B424" t="inlineStr">
        <is>
          <t>RM</t>
        </is>
      </c>
      <c r="C424" t="inlineStr">
        <is>
          <t>RM.GLZ.0007</t>
        </is>
      </c>
      <c r="D424" t="inlineStr">
        <is>
          <t xml:space="preserve">جلي تلميع توت </t>
        </is>
      </c>
      <c r="E424" t="n">
        <v>0</v>
      </c>
      <c r="F424" t="n">
        <v>0</v>
      </c>
      <c r="G424" t="inlineStr">
        <is>
          <t>201, 204, 201, 204</t>
        </is>
      </c>
      <c r="H424" t="n">
        <v>0</v>
      </c>
      <c r="I424" t="n">
        <v>0</v>
      </c>
      <c r="J424" t="n">
        <v>0</v>
      </c>
      <c r="K424" t="n">
        <v>0</v>
      </c>
      <c r="L424" t="n">
        <v>0</v>
      </c>
      <c r="M424" t="n">
        <v>0</v>
      </c>
      <c r="N424" t="n">
        <v>0</v>
      </c>
      <c r="O424" t="n">
        <v>0</v>
      </c>
      <c r="P424" t="n">
        <v>0</v>
      </c>
      <c r="Q424" t="n">
        <v>0</v>
      </c>
      <c r="R424" t="n">
        <v>0</v>
      </c>
      <c r="S424" t="n">
        <v>0</v>
      </c>
      <c r="T424" t="n">
        <v>0</v>
      </c>
      <c r="U424" t="n">
        <v>0</v>
      </c>
      <c r="V424" t="n">
        <v>0.7759</v>
      </c>
      <c r="W424" t="n">
        <v>0</v>
      </c>
      <c r="X424" t="n">
        <v>0</v>
      </c>
      <c r="Y424" t="n">
        <v>250</v>
      </c>
      <c r="Z424" t="n">
        <v>250</v>
      </c>
      <c r="AA424" s="20" t="n">
        <v>45902</v>
      </c>
      <c r="AB424" t="inlineStr">
        <is>
          <t xml:space="preserve">مؤسسة ثمار الربيع لتكنولوجيا الاغذية </t>
        </is>
      </c>
      <c r="AC424" s="20" t="n">
        <v>45903</v>
      </c>
      <c r="AD424" t="n">
        <v>27.7777</v>
      </c>
      <c r="AE424" t="n">
        <v>20.8333</v>
      </c>
      <c r="AF424" t="inlineStr">
        <is>
          <t>0:0</t>
        </is>
      </c>
      <c r="AG424" t="n">
        <v>0</v>
      </c>
    </row>
    <row r="425">
      <c r="A425" t="inlineStr">
        <is>
          <t>GLZ</t>
        </is>
      </c>
      <c r="B425" t="inlineStr">
        <is>
          <t>RM</t>
        </is>
      </c>
      <c r="C425" t="inlineStr">
        <is>
          <t>RM.GLZ.0008</t>
        </is>
      </c>
      <c r="D425" t="inlineStr">
        <is>
          <t>جلي تلميع كيوي</t>
        </is>
      </c>
      <c r="E425" t="n">
        <v>0</v>
      </c>
      <c r="F425" t="n">
        <v>0</v>
      </c>
      <c r="G425" t="inlineStr">
        <is>
          <t>201, 201</t>
        </is>
      </c>
      <c r="H425" t="n">
        <v>0</v>
      </c>
      <c r="I425" t="n">
        <v>0</v>
      </c>
      <c r="J425" t="n">
        <v>0</v>
      </c>
      <c r="K425" t="n">
        <v>0</v>
      </c>
      <c r="L425" t="n">
        <v>0</v>
      </c>
      <c r="M425" t="n">
        <v>0</v>
      </c>
      <c r="N425" t="n">
        <v>0</v>
      </c>
      <c r="O425" t="n">
        <v>0</v>
      </c>
      <c r="P425" t="n">
        <v>0</v>
      </c>
      <c r="Q425" t="n">
        <v>0</v>
      </c>
      <c r="R425" t="n">
        <v>0</v>
      </c>
      <c r="S425" t="n">
        <v>0</v>
      </c>
      <c r="T425" t="n">
        <v>0</v>
      </c>
      <c r="U425" t="n">
        <v>0</v>
      </c>
      <c r="V425" t="n">
        <v>0.776</v>
      </c>
      <c r="W425" t="n">
        <v>0</v>
      </c>
      <c r="X425" t="n">
        <v>0</v>
      </c>
      <c r="Y425" t="n">
        <v>0</v>
      </c>
      <c r="Z425" t="n">
        <v>0</v>
      </c>
      <c r="AA425" s="20" t="n">
        <v>45308</v>
      </c>
      <c r="AB425" t="inlineStr">
        <is>
          <t xml:space="preserve">مؤسسة ثمار الربيع لتكنولوجيا الاغذية </t>
        </is>
      </c>
      <c r="AC425" s="20" t="n">
        <v>45309</v>
      </c>
      <c r="AD425" t="n">
        <v>0</v>
      </c>
      <c r="AE425" t="n">
        <v>0</v>
      </c>
      <c r="AG425" t="n">
        <v>0</v>
      </c>
    </row>
    <row r="426">
      <c r="A426" t="inlineStr">
        <is>
          <t>GLZ</t>
        </is>
      </c>
      <c r="B426" t="inlineStr">
        <is>
          <t>RM</t>
        </is>
      </c>
      <c r="C426" t="inlineStr">
        <is>
          <t>RM.GLZ.0009</t>
        </is>
      </c>
      <c r="D426" t="inlineStr">
        <is>
          <t>Strawberry Cold Pastry Jelly 6 kg</t>
        </is>
      </c>
      <c r="E426" t="n">
        <v>1402.8261</v>
      </c>
      <c r="F426" t="n">
        <v>1088.3995</v>
      </c>
      <c r="G426" t="inlineStr">
        <is>
          <t>401, 605, 305, 306, 301, 499, 801, 404, 9404, 301, 9605, 9401, 306, 301, 305, 499, 404, 401, 605, 801, 9401, 9404, 9605</t>
        </is>
      </c>
      <c r="H426" t="n">
        <v>0</v>
      </c>
      <c r="I426" t="n">
        <v>0</v>
      </c>
      <c r="J426" t="n">
        <v>0</v>
      </c>
      <c r="K426" t="n">
        <v>0</v>
      </c>
      <c r="L426" t="n">
        <v>0</v>
      </c>
      <c r="M426" t="n">
        <v>0</v>
      </c>
      <c r="N426" t="n">
        <v>0</v>
      </c>
      <c r="O426" t="n">
        <v>-450</v>
      </c>
      <c r="P426" t="n">
        <v>0</v>
      </c>
      <c r="Q426" t="n">
        <v>0</v>
      </c>
      <c r="R426" t="n">
        <v>0</v>
      </c>
      <c r="S426" t="n">
        <v>-450</v>
      </c>
      <c r="T426" t="n">
        <v>952.8261</v>
      </c>
      <c r="U426" t="n">
        <v>739.2616</v>
      </c>
      <c r="V426" t="n">
        <v>0.8405</v>
      </c>
      <c r="W426" t="n">
        <v>2548.6506</v>
      </c>
      <c r="X426" t="n">
        <v>5326.6506</v>
      </c>
      <c r="Y426" t="n">
        <v>7420.6506</v>
      </c>
      <c r="Z426" t="n">
        <v>9640.650600000001</v>
      </c>
      <c r="AA426" s="20" t="n">
        <v>46079</v>
      </c>
      <c r="AB426" t="inlineStr">
        <is>
          <t xml:space="preserve">مؤسسة ثمار الربيع لتكنولوجيا الاغذية </t>
        </is>
      </c>
      <c r="AC426" s="20" t="n">
        <v>46110</v>
      </c>
      <c r="AD426" t="n">
        <v>824.5167</v>
      </c>
      <c r="AE426" t="n">
        <v>803.3875</v>
      </c>
      <c r="AF426" t="inlineStr">
        <is>
          <t>1:5</t>
        </is>
      </c>
      <c r="AG426" t="n">
        <v>0</v>
      </c>
    </row>
    <row r="427">
      <c r="A427" t="inlineStr">
        <is>
          <t>GLZ</t>
        </is>
      </c>
      <c r="B427" t="inlineStr">
        <is>
          <t>RM</t>
        </is>
      </c>
      <c r="C427" t="inlineStr">
        <is>
          <t>RM.GLZ.0010</t>
        </is>
      </c>
      <c r="D427" t="inlineStr">
        <is>
          <t>caramel Cold Pastry Jelly 6 kg</t>
        </is>
      </c>
      <c r="E427" t="n">
        <v>1746.6885</v>
      </c>
      <c r="F427" t="n">
        <v>1355.1892</v>
      </c>
      <c r="G427" t="inlineStr">
        <is>
          <t>9605, 9404, 9401, 801, 605, 401, 404, 499, 305, 301, 306, 9401, 9605, 301, 9404, 404, 801, 499, 301, 306, 305, 605, 401</t>
        </is>
      </c>
      <c r="H427" t="n">
        <v>0</v>
      </c>
      <c r="I427" t="n">
        <v>54</v>
      </c>
      <c r="J427" t="n">
        <v>0</v>
      </c>
      <c r="K427" t="n">
        <v>0</v>
      </c>
      <c r="L427" t="n">
        <v>0</v>
      </c>
      <c r="M427" t="n">
        <v>54</v>
      </c>
      <c r="N427" t="n">
        <v>0</v>
      </c>
      <c r="O427" t="n">
        <v>-1296</v>
      </c>
      <c r="P427" t="n">
        <v>0</v>
      </c>
      <c r="Q427" t="n">
        <v>0</v>
      </c>
      <c r="R427" t="n">
        <v>0</v>
      </c>
      <c r="S427" t="n">
        <v>-1296</v>
      </c>
      <c r="T427" t="n">
        <v>504.6885</v>
      </c>
      <c r="U427" t="n">
        <v>391.5686</v>
      </c>
      <c r="V427" t="n">
        <v>0.8399</v>
      </c>
      <c r="W427" t="n">
        <v>2632.2088</v>
      </c>
      <c r="X427" t="n">
        <v>5572.2088</v>
      </c>
      <c r="Y427" t="n">
        <v>7678.2088</v>
      </c>
      <c r="Z427" t="n">
        <v>10300.2088</v>
      </c>
      <c r="AA427" s="20" t="n">
        <v>46079</v>
      </c>
      <c r="AB427" t="inlineStr">
        <is>
          <t xml:space="preserve">مؤسسة ثمار الربيع لتكنولوجيا الاغذية </t>
        </is>
      </c>
      <c r="AC427" s="20" t="n">
        <v>46111</v>
      </c>
      <c r="AD427" t="n">
        <v>853.1343000000001</v>
      </c>
      <c r="AE427" t="n">
        <v>858.3507</v>
      </c>
      <c r="AF427" t="inlineStr">
        <is>
          <t>0:17</t>
        </is>
      </c>
      <c r="AG427" t="n">
        <v>0</v>
      </c>
    </row>
    <row r="428">
      <c r="A428" t="inlineStr">
        <is>
          <t>GLZ</t>
        </is>
      </c>
      <c r="B428" t="inlineStr">
        <is>
          <t>RM</t>
        </is>
      </c>
      <c r="C428" t="inlineStr">
        <is>
          <t>RM.GLZ.0011</t>
        </is>
      </c>
      <c r="D428" t="inlineStr">
        <is>
          <t>chocolate Cold Pastry Jelly 6 kg</t>
        </is>
      </c>
      <c r="E428" t="n">
        <v>2094.1084</v>
      </c>
      <c r="F428" t="n">
        <v>1624.7392</v>
      </c>
      <c r="G428" t="inlineStr">
        <is>
          <t>499, 404, 306, 305, 301, 401, 801, 9401, 9404, 801, 499, 404, 9404, 301, 9401, 401, 301, 305, 306</t>
        </is>
      </c>
      <c r="H428" t="n">
        <v>0</v>
      </c>
      <c r="I428" t="n">
        <v>288</v>
      </c>
      <c r="J428" t="n">
        <v>0</v>
      </c>
      <c r="K428" t="n">
        <v>0</v>
      </c>
      <c r="L428" t="n">
        <v>0</v>
      </c>
      <c r="M428" t="n">
        <v>288</v>
      </c>
      <c r="N428" t="n">
        <v>0</v>
      </c>
      <c r="O428" t="n">
        <v>-672</v>
      </c>
      <c r="P428" t="n">
        <v>0</v>
      </c>
      <c r="Q428" t="n">
        <v>0</v>
      </c>
      <c r="R428" t="n">
        <v>0</v>
      </c>
      <c r="S428" t="n">
        <v>-672</v>
      </c>
      <c r="T428" t="n">
        <v>1710.1084</v>
      </c>
      <c r="U428" t="n">
        <v>1326.8081</v>
      </c>
      <c r="V428" t="n">
        <v>0.7759</v>
      </c>
      <c r="W428" t="n">
        <v>822.116</v>
      </c>
      <c r="X428" t="n">
        <v>1722.116</v>
      </c>
      <c r="Y428" t="n">
        <v>2208.116</v>
      </c>
      <c r="Z428" t="n">
        <v>3048.116</v>
      </c>
      <c r="AA428" s="20" t="n">
        <v>45997</v>
      </c>
      <c r="AB428" t="inlineStr">
        <is>
          <t xml:space="preserve">مؤسسة ثمار الربيع لتكنولوجيا الاغذية </t>
        </is>
      </c>
      <c r="AC428" s="20" t="n">
        <v>46110</v>
      </c>
      <c r="AD428" t="n">
        <v>245.3462</v>
      </c>
      <c r="AE428" t="n">
        <v>254.0096</v>
      </c>
      <c r="AF428" t="inlineStr">
        <is>
          <t>6:21</t>
        </is>
      </c>
      <c r="AG428" t="n">
        <v>0</v>
      </c>
    </row>
    <row r="429">
      <c r="A429" t="inlineStr">
        <is>
          <t>GLZ</t>
        </is>
      </c>
      <c r="B429" t="inlineStr">
        <is>
          <t>RM</t>
        </is>
      </c>
      <c r="C429" t="inlineStr">
        <is>
          <t>RM.GLZ.0012</t>
        </is>
      </c>
      <c r="D429" t="inlineStr">
        <is>
          <t>mango Cold Pastry Jelly 6 kg</t>
        </is>
      </c>
      <c r="E429" t="n">
        <v>301.2827</v>
      </c>
      <c r="F429" t="n">
        <v>233.7537</v>
      </c>
      <c r="G429" t="inlineStr">
        <is>
          <t>306, 301, 305, 401, 499, 801, 404, 9401, 9404, 301, 305, 306, 401, 404, 499, 801, 9404, 9401</t>
        </is>
      </c>
      <c r="H429" t="n">
        <v>0</v>
      </c>
      <c r="I429" t="n">
        <v>0</v>
      </c>
      <c r="J429" t="n">
        <v>0</v>
      </c>
      <c r="K429" t="n">
        <v>0</v>
      </c>
      <c r="L429" t="n">
        <v>0</v>
      </c>
      <c r="M429" t="n">
        <v>0</v>
      </c>
      <c r="N429" t="n">
        <v>0</v>
      </c>
      <c r="O429" t="n">
        <v>0</v>
      </c>
      <c r="P429" t="n">
        <v>0</v>
      </c>
      <c r="Q429" t="n">
        <v>0</v>
      </c>
      <c r="R429" t="n">
        <v>0</v>
      </c>
      <c r="S429" t="n">
        <v>0</v>
      </c>
      <c r="T429" t="n">
        <v>301.2827</v>
      </c>
      <c r="U429" t="n">
        <v>233.7537</v>
      </c>
      <c r="V429" t="n">
        <v>0.7759</v>
      </c>
      <c r="W429" t="n">
        <v>1.465</v>
      </c>
      <c r="X429" t="n">
        <v>1.465</v>
      </c>
      <c r="Y429" t="n">
        <v>1.465</v>
      </c>
      <c r="Z429" t="n">
        <v>1.465</v>
      </c>
      <c r="AA429" s="20" t="n">
        <v>45997</v>
      </c>
      <c r="AB429" t="inlineStr">
        <is>
          <t xml:space="preserve">مؤسسة ثمار الربيع لتكنولوجيا الاغذية </t>
        </is>
      </c>
      <c r="AC429" s="20" t="n">
        <v>46081</v>
      </c>
      <c r="AD429" t="n">
        <v>0.1627</v>
      </c>
      <c r="AE429" t="n">
        <v>0.122</v>
      </c>
      <c r="AF429" t="inlineStr">
        <is>
          <t>2467:25</t>
        </is>
      </c>
      <c r="AG429" t="n">
        <v>0</v>
      </c>
    </row>
    <row r="430">
      <c r="A430" t="inlineStr">
        <is>
          <t>GLZ</t>
        </is>
      </c>
      <c r="B430" t="inlineStr">
        <is>
          <t>RM</t>
        </is>
      </c>
      <c r="C430" t="inlineStr">
        <is>
          <t>RM.GLZ.0013</t>
        </is>
      </c>
      <c r="D430" t="inlineStr">
        <is>
          <t>Neutral Pstry Jelly 6 kg</t>
        </is>
      </c>
      <c r="E430" t="n">
        <v>963.4058</v>
      </c>
      <c r="F430" t="n">
        <v>747.47</v>
      </c>
      <c r="G430" t="inlineStr">
        <is>
          <t>301, 305, 306, 499, 404, 9605, 9404, 9401, 801, 605, 401, 306, 301, 305, 605, 401, 499, 801, 404, 301, 9605, 9401, 9404</t>
        </is>
      </c>
      <c r="H430" t="n">
        <v>2400</v>
      </c>
      <c r="I430" t="n">
        <v>0</v>
      </c>
      <c r="J430" t="n">
        <v>0</v>
      </c>
      <c r="K430" t="n">
        <v>0</v>
      </c>
      <c r="L430" t="n">
        <v>0</v>
      </c>
      <c r="M430" t="n">
        <v>2400</v>
      </c>
      <c r="N430" t="n">
        <v>0</v>
      </c>
      <c r="O430" t="n">
        <v>-948</v>
      </c>
      <c r="P430" t="n">
        <v>0</v>
      </c>
      <c r="Q430" t="n">
        <v>0</v>
      </c>
      <c r="R430" t="n">
        <v>0</v>
      </c>
      <c r="S430" t="n">
        <v>-948</v>
      </c>
      <c r="T430" t="n">
        <v>2415.4058</v>
      </c>
      <c r="U430" t="n">
        <v>1874.0218</v>
      </c>
      <c r="V430" t="n">
        <v>0.8405</v>
      </c>
      <c r="W430" t="n">
        <v>2926.7438</v>
      </c>
      <c r="X430" t="n">
        <v>5296.7438</v>
      </c>
      <c r="Y430" t="n">
        <v>8056.7438</v>
      </c>
      <c r="Z430" t="n">
        <v>10468.7438</v>
      </c>
      <c r="AA430" s="20" t="n">
        <v>46111</v>
      </c>
      <c r="AB430" t="inlineStr">
        <is>
          <t xml:space="preserve">مؤسسة ثمار الربيع لتكنولوجيا الاغذية </t>
        </is>
      </c>
      <c r="AC430" s="20" t="n">
        <v>46097</v>
      </c>
      <c r="AD430" t="n">
        <v>895.1937</v>
      </c>
      <c r="AE430" t="n">
        <v>872.3953</v>
      </c>
      <c r="AF430" t="inlineStr">
        <is>
          <t>2:23</t>
        </is>
      </c>
      <c r="AG430" t="n">
        <v>1862.069</v>
      </c>
    </row>
    <row r="431">
      <c r="A431" t="inlineStr">
        <is>
          <t>GLZ</t>
        </is>
      </c>
      <c r="B431" t="inlineStr">
        <is>
          <t>RM</t>
        </is>
      </c>
      <c r="C431" t="inlineStr">
        <is>
          <t>RM.GLZ.0014</t>
        </is>
      </c>
      <c r="D431" t="inlineStr">
        <is>
          <t>Blueberry Pstry Jelly 6 kg</t>
        </is>
      </c>
      <c r="E431" t="n">
        <v>180.855</v>
      </c>
      <c r="F431" t="n">
        <v>140.3185</v>
      </c>
      <c r="G431" t="inlineStr">
        <is>
          <t>605, 401, 301, 305, 499, 9605, 9401, 301, 301, 499, 305, 401, 605, 9401, 9605</t>
        </is>
      </c>
      <c r="H431" t="n">
        <v>600</v>
      </c>
      <c r="I431" t="n">
        <v>0</v>
      </c>
      <c r="J431" t="n">
        <v>0</v>
      </c>
      <c r="K431" t="n">
        <v>0</v>
      </c>
      <c r="L431" t="n">
        <v>0</v>
      </c>
      <c r="M431" t="n">
        <v>600</v>
      </c>
      <c r="N431" t="n">
        <v>0</v>
      </c>
      <c r="O431" t="n">
        <v>-60</v>
      </c>
      <c r="P431" t="n">
        <v>0</v>
      </c>
      <c r="Q431" t="n">
        <v>0</v>
      </c>
      <c r="R431" t="n">
        <v>0</v>
      </c>
      <c r="S431" t="n">
        <v>-60</v>
      </c>
      <c r="T431" t="n">
        <v>720.855</v>
      </c>
      <c r="U431" t="n">
        <v>559.2838</v>
      </c>
      <c r="V431" t="n">
        <v>0.7759</v>
      </c>
      <c r="W431" t="n">
        <v>666.9768</v>
      </c>
      <c r="X431" t="n">
        <v>1260.9768</v>
      </c>
      <c r="Y431" t="n">
        <v>1896.9768</v>
      </c>
      <c r="Z431" t="n">
        <v>2142.9768</v>
      </c>
      <c r="AA431" s="20" t="n">
        <v>46111</v>
      </c>
      <c r="AB431" t="inlineStr">
        <is>
          <t xml:space="preserve">مؤسسة ثمار الربيع لتكنولوجيا الاغذية </t>
        </is>
      </c>
      <c r="AC431" s="20" t="n">
        <v>46086</v>
      </c>
      <c r="AD431" t="n">
        <v>210.7752</v>
      </c>
      <c r="AE431" t="n">
        <v>178.5814</v>
      </c>
      <c r="AF431" t="inlineStr">
        <is>
          <t>4:1</t>
        </is>
      </c>
      <c r="AG431" t="n">
        <v>465.517</v>
      </c>
    </row>
    <row r="432">
      <c r="A432" t="inlineStr">
        <is>
          <t>JAM</t>
        </is>
      </c>
      <c r="B432" t="inlineStr">
        <is>
          <t>RM</t>
        </is>
      </c>
      <c r="C432" t="inlineStr">
        <is>
          <t>RM.JAM.0001</t>
        </is>
      </c>
      <c r="D432" t="inlineStr">
        <is>
          <t xml:space="preserve">مربى لحشو الكيك - فراولة </t>
        </is>
      </c>
      <c r="E432" t="n">
        <v>1960.3984</v>
      </c>
      <c r="F432" t="n">
        <v>1603.6434</v>
      </c>
      <c r="G432" t="inlineStr">
        <is>
          <t>9605, 9404, 9601, 605, 601, 602, 801, 404, 305, 499, 301, 201, 9601, 301, 102, 601, 9404, 9601, 9605, 499, 801, 404, 601, 602, 305, 301, 605, 102, 201</t>
        </is>
      </c>
      <c r="H432" t="n">
        <v>5000</v>
      </c>
      <c r="I432" t="n">
        <v>0</v>
      </c>
      <c r="J432" t="n">
        <v>0</v>
      </c>
      <c r="K432" t="n">
        <v>0</v>
      </c>
      <c r="L432" t="n">
        <v>0</v>
      </c>
      <c r="M432" t="n">
        <v>5000</v>
      </c>
      <c r="N432" t="n">
        <v>0</v>
      </c>
      <c r="O432" t="n">
        <v>-50</v>
      </c>
      <c r="P432" t="n">
        <v>0</v>
      </c>
      <c r="Q432" t="n">
        <v>-1010</v>
      </c>
      <c r="R432" t="n">
        <v>0</v>
      </c>
      <c r="S432" t="n">
        <v>-1060</v>
      </c>
      <c r="T432" t="n">
        <v>5900.3984</v>
      </c>
      <c r="U432" t="n">
        <v>6827.2478</v>
      </c>
      <c r="V432" t="n">
        <v>1.1922</v>
      </c>
      <c r="W432" t="n">
        <v>316.1624</v>
      </c>
      <c r="X432" t="n">
        <v>1381.1624</v>
      </c>
      <c r="Y432" t="n">
        <v>2606.1624</v>
      </c>
      <c r="Z432" t="n">
        <v>2661.1624</v>
      </c>
      <c r="AA432" s="20" t="n">
        <v>46091</v>
      </c>
      <c r="AB432" t="inlineStr">
        <is>
          <t>JAM.02/2026</t>
        </is>
      </c>
      <c r="AC432" s="20" t="n">
        <v>46112</v>
      </c>
      <c r="AD432" t="n">
        <v>289.5736</v>
      </c>
      <c r="AE432" t="n">
        <v>221.7635</v>
      </c>
      <c r="AF432" t="inlineStr">
        <is>
          <t>26:18</t>
        </is>
      </c>
      <c r="AG432" t="n">
        <v>6590.857</v>
      </c>
    </row>
    <row r="433">
      <c r="A433" t="inlineStr">
        <is>
          <t>JAM</t>
        </is>
      </c>
      <c r="B433" t="inlineStr">
        <is>
          <t>RM</t>
        </is>
      </c>
      <c r="C433" t="inlineStr">
        <is>
          <t>RM.JAM.0002</t>
        </is>
      </c>
      <c r="D433" t="inlineStr">
        <is>
          <t>مربى- مشمش   4سطل*5كغ</t>
        </is>
      </c>
      <c r="E433" t="n">
        <v>9585</v>
      </c>
      <c r="F433" t="n">
        <v>8397.0897</v>
      </c>
      <c r="G433" t="inlineStr">
        <is>
          <t>201, 301, 305, 306, 404, 9601, 9404, 9605, 801, 601, 605, 602, 201, 102, 306, 301, 305, 605, 301, 9601, 9605, 102, 602, 9404, 801, 404, 601</t>
        </is>
      </c>
      <c r="H433" t="n">
        <v>0</v>
      </c>
      <c r="I433" t="n">
        <v>0</v>
      </c>
      <c r="J433" t="n">
        <v>0</v>
      </c>
      <c r="K433" t="n">
        <v>0</v>
      </c>
      <c r="L433" t="n">
        <v>0</v>
      </c>
      <c r="M433" t="n">
        <v>0</v>
      </c>
      <c r="N433" t="n">
        <v>0</v>
      </c>
      <c r="O433" t="n">
        <v>-575</v>
      </c>
      <c r="P433" t="n">
        <v>0</v>
      </c>
      <c r="Q433" t="n">
        <v>0</v>
      </c>
      <c r="R433" t="n">
        <v>0</v>
      </c>
      <c r="S433" t="n">
        <v>-575</v>
      </c>
      <c r="T433" t="n">
        <v>9010</v>
      </c>
      <c r="U433" t="n">
        <v>7893.3519</v>
      </c>
      <c r="V433" t="n">
        <v>1.0853</v>
      </c>
      <c r="W433" t="n">
        <v>4230</v>
      </c>
      <c r="X433" t="n">
        <v>6355</v>
      </c>
      <c r="Y433" t="n">
        <v>8680</v>
      </c>
      <c r="Z433" t="n">
        <v>11125</v>
      </c>
      <c r="AA433" s="20" t="n">
        <v>46058</v>
      </c>
      <c r="AB433" t="inlineStr">
        <is>
          <t>JAM.01/2026</t>
        </is>
      </c>
      <c r="AC433" s="20" t="n">
        <v>46097</v>
      </c>
      <c r="AD433" t="n">
        <v>964.4444</v>
      </c>
      <c r="AE433" t="n">
        <v>927.0833</v>
      </c>
      <c r="AF433" t="inlineStr">
        <is>
          <t>9:21</t>
        </is>
      </c>
      <c r="AG433" t="n">
        <v>0</v>
      </c>
    </row>
    <row r="434">
      <c r="A434" t="inlineStr">
        <is>
          <t>JAM</t>
        </is>
      </c>
      <c r="B434" t="inlineStr">
        <is>
          <t>RM</t>
        </is>
      </c>
      <c r="C434" t="inlineStr">
        <is>
          <t>RM.JAM.0003</t>
        </is>
      </c>
      <c r="D434" t="inlineStr">
        <is>
          <t>حشوة الفراولة 2.7كغ *4سطل</t>
        </is>
      </c>
      <c r="E434" t="n">
        <v>27905.3043</v>
      </c>
      <c r="F434" t="n">
        <v>46616.6654</v>
      </c>
      <c r="G434" t="inlineStr">
        <is>
          <t>601, 499, 404, 801, 9404, 9302, 301, 302, 201, 601, 801, 9302, 9404, 404, 499, 302, 301, 201</t>
        </is>
      </c>
      <c r="H434" t="n">
        <v>0</v>
      </c>
      <c r="I434" t="n">
        <v>0</v>
      </c>
      <c r="J434" t="n">
        <v>0</v>
      </c>
      <c r="K434" t="n">
        <v>0</v>
      </c>
      <c r="L434" t="n">
        <v>0</v>
      </c>
      <c r="M434" t="n">
        <v>0</v>
      </c>
      <c r="N434" t="n">
        <v>0</v>
      </c>
      <c r="O434" t="n">
        <v>0</v>
      </c>
      <c r="P434" t="n">
        <v>0</v>
      </c>
      <c r="Q434" t="n">
        <v>0</v>
      </c>
      <c r="R434" t="n">
        <v>0</v>
      </c>
      <c r="S434" t="n">
        <v>0</v>
      </c>
      <c r="T434" t="n">
        <v>27905.3043</v>
      </c>
      <c r="U434" t="n">
        <v>46616.6654</v>
      </c>
      <c r="V434" t="n">
        <v>1.6705</v>
      </c>
      <c r="W434" t="n">
        <v>57.2276</v>
      </c>
      <c r="X434" t="n">
        <v>57.2276</v>
      </c>
      <c r="Y434" t="n">
        <v>57.2276</v>
      </c>
      <c r="Z434" t="n">
        <v>-10737.3724</v>
      </c>
      <c r="AA434" s="20" t="n">
        <v>45186</v>
      </c>
      <c r="AB434" t="inlineStr">
        <is>
          <t>INTERNATIONAL.06/2023</t>
        </is>
      </c>
      <c r="AC434" s="20" t="n">
        <v>46081</v>
      </c>
      <c r="AD434" t="n">
        <v>6.3586</v>
      </c>
      <c r="AE434" t="n">
        <v>-894.7809999999999</v>
      </c>
      <c r="AF434" t="inlineStr">
        <is>
          <t>-32:-6</t>
        </is>
      </c>
      <c r="AG434" t="n">
        <v>0</v>
      </c>
    </row>
    <row r="435">
      <c r="A435" t="inlineStr">
        <is>
          <t>MLK</t>
        </is>
      </c>
      <c r="B435" t="inlineStr">
        <is>
          <t>RM</t>
        </is>
      </c>
      <c r="C435" t="inlineStr">
        <is>
          <t>RM.MILK.00001</t>
        </is>
      </c>
      <c r="D435" t="inlineStr">
        <is>
          <t>Milk Permeate Powder</t>
        </is>
      </c>
      <c r="E435" t="n">
        <v>989304.4989</v>
      </c>
      <c r="F435" t="n">
        <v>716249.6436</v>
      </c>
      <c r="G435" t="inlineStr">
        <is>
          <t>201, 104, 102, 105, 101, 108, 110, 112, 107, 111, 103, 605, 402, 701, 401, 301, 403, 306, 204, 9102, 9101, 9402, 9108, 112, 405, 9103, 9110, 9111, 9107, 801, 499, 9112, 408, 9204, 9605, 107, 9405, 108, 408, 9102, 9103, 405, 9401, 102, 103, 9403, 201, 403, 605, 9107, 9401, 9408, 102, 9405, 9403, 9108, 111, 103, 112, 110, 9408, 101, 401, 9112, 107, 105, 201, 301, 104, 108, 499, 402, 405, 306, 401, 403, 204, 801, 9110, 9101, 9102, 9204, 9107, 9112, 9108, 9103, 9111, 605, 408, 701, 9401, 9402, 9408, 9605, 9405, 9403</t>
        </is>
      </c>
      <c r="H435" t="n">
        <v>0</v>
      </c>
      <c r="I435" t="n">
        <v>0</v>
      </c>
      <c r="J435" t="n">
        <v>1753.849</v>
      </c>
      <c r="K435" t="n">
        <v>0</v>
      </c>
      <c r="L435" t="n">
        <v>0</v>
      </c>
      <c r="M435" t="n">
        <v>1753.849</v>
      </c>
      <c r="N435" t="n">
        <v>0</v>
      </c>
      <c r="O435" t="n">
        <v>-20000</v>
      </c>
      <c r="P435" t="n">
        <v>-490.636</v>
      </c>
      <c r="Q435" t="n">
        <v>-89642.14</v>
      </c>
      <c r="R435" t="n">
        <v>-9</v>
      </c>
      <c r="S435" t="n">
        <v>-110141.776</v>
      </c>
      <c r="T435" t="n">
        <v>880916.5719</v>
      </c>
      <c r="U435" t="n">
        <v>637008.6792</v>
      </c>
      <c r="V435" t="n">
        <v>0.7349</v>
      </c>
      <c r="W435" t="n">
        <v>335770.6212</v>
      </c>
      <c r="X435" t="n">
        <v>616250.1696</v>
      </c>
      <c r="Y435" t="n">
        <v>934101.5476</v>
      </c>
      <c r="Z435" t="n">
        <v>1337025.1817</v>
      </c>
      <c r="AA435" s="20" t="n">
        <v>45970</v>
      </c>
      <c r="AB435" t="inlineStr">
        <is>
          <t>PERMEATE POWDER.28/2025</t>
        </is>
      </c>
      <c r="AC435" s="20" t="n">
        <v>46112</v>
      </c>
      <c r="AD435" t="n">
        <v>103789.0608</v>
      </c>
      <c r="AE435" t="n">
        <v>111418.7651</v>
      </c>
      <c r="AF435" t="inlineStr">
        <is>
          <t>7:27</t>
        </is>
      </c>
      <c r="AG435" t="n">
        <v>0</v>
      </c>
    </row>
    <row r="436">
      <c r="A436" t="inlineStr">
        <is>
          <t>MLK</t>
        </is>
      </c>
      <c r="B436" t="inlineStr">
        <is>
          <t>RM</t>
        </is>
      </c>
      <c r="C436" t="inlineStr">
        <is>
          <t>RM.MILK.00002</t>
        </is>
      </c>
      <c r="D436" t="inlineStr">
        <is>
          <t xml:space="preserve">Whey Milk Permeate Powder - 25 kg </t>
        </is>
      </c>
      <c r="E436" t="n">
        <v>0</v>
      </c>
      <c r="F436" t="n">
        <v>0</v>
      </c>
      <c r="G436" t="inlineStr">
        <is>
          <t>303, 201, 201, 303</t>
        </is>
      </c>
      <c r="H436" t="n">
        <v>0</v>
      </c>
      <c r="I436" t="n">
        <v>0</v>
      </c>
      <c r="J436" t="n">
        <v>0</v>
      </c>
      <c r="K436" t="n">
        <v>0</v>
      </c>
      <c r="L436" t="n">
        <v>0</v>
      </c>
      <c r="M436" t="n">
        <v>0</v>
      </c>
      <c r="N436" t="n">
        <v>0</v>
      </c>
      <c r="O436" t="n">
        <v>0</v>
      </c>
      <c r="P436" t="n">
        <v>0</v>
      </c>
      <c r="Q436" t="n">
        <v>0</v>
      </c>
      <c r="R436" t="n">
        <v>0</v>
      </c>
      <c r="S436" t="n">
        <v>0</v>
      </c>
      <c r="T436" t="n">
        <v>0</v>
      </c>
      <c r="U436" t="n">
        <v>0</v>
      </c>
      <c r="V436" t="n">
        <v>0.727</v>
      </c>
      <c r="W436" t="n">
        <v>0</v>
      </c>
      <c r="X436" t="n">
        <v>0</v>
      </c>
      <c r="Y436" t="n">
        <v>0</v>
      </c>
      <c r="Z436" t="n">
        <v>24000</v>
      </c>
      <c r="AA436" s="20" t="n">
        <v>45775</v>
      </c>
      <c r="AB436" t="inlineStr">
        <is>
          <t>PERMEATE POWDER.12/2025</t>
        </is>
      </c>
      <c r="AC436" s="20" t="n">
        <v>45775</v>
      </c>
      <c r="AD436" t="n">
        <v>0</v>
      </c>
      <c r="AE436" t="n">
        <v>2000</v>
      </c>
      <c r="AF436" t="inlineStr">
        <is>
          <t>0:0</t>
        </is>
      </c>
      <c r="AG436" t="n">
        <v>0</v>
      </c>
    </row>
    <row r="437">
      <c r="A437" t="inlineStr">
        <is>
          <t>MLK</t>
        </is>
      </c>
      <c r="B437" t="inlineStr">
        <is>
          <t>RM</t>
        </is>
      </c>
      <c r="C437" t="inlineStr">
        <is>
          <t>RM.MILK.00003</t>
        </is>
      </c>
      <c r="D437" t="inlineStr">
        <is>
          <t xml:space="preserve">مصل الحليب 25 كيلو </t>
        </is>
      </c>
      <c r="E437" t="n">
        <v>0</v>
      </c>
      <c r="F437" t="n">
        <v>0</v>
      </c>
      <c r="G437" t="inlineStr">
        <is>
          <t>9108, 108, 103, 101, 102, 9108, 101, 102, 103, 108</t>
        </is>
      </c>
      <c r="H437" t="n">
        <v>0</v>
      </c>
      <c r="I437" t="n">
        <v>0</v>
      </c>
      <c r="J437" t="n">
        <v>0</v>
      </c>
      <c r="K437" t="n">
        <v>0</v>
      </c>
      <c r="L437" t="n">
        <v>0</v>
      </c>
      <c r="M437" t="n">
        <v>0</v>
      </c>
      <c r="N437" t="n">
        <v>0</v>
      </c>
      <c r="O437" t="n">
        <v>0</v>
      </c>
      <c r="P437" t="n">
        <v>0</v>
      </c>
      <c r="Q437" t="n">
        <v>0</v>
      </c>
      <c r="R437" t="n">
        <v>0</v>
      </c>
      <c r="S437" t="n">
        <v>0</v>
      </c>
      <c r="T437" t="n">
        <v>0</v>
      </c>
      <c r="U437" t="n">
        <v>0</v>
      </c>
      <c r="V437" t="n">
        <v>0.9091</v>
      </c>
      <c r="W437" t="n">
        <v>0</v>
      </c>
      <c r="X437" t="n">
        <v>0</v>
      </c>
      <c r="Y437" t="n">
        <v>0</v>
      </c>
      <c r="Z437" t="n">
        <v>0</v>
      </c>
      <c r="AA437" s="20" t="n">
        <v>45683</v>
      </c>
      <c r="AB437" t="inlineStr">
        <is>
          <t>شركة حقول اللاكتوز للصناعات الغذائية  / مورد</t>
        </is>
      </c>
      <c r="AC437" s="20" t="n">
        <v>45805</v>
      </c>
      <c r="AD437" t="n">
        <v>0</v>
      </c>
      <c r="AE437" t="n">
        <v>0</v>
      </c>
      <c r="AG437" t="n">
        <v>0</v>
      </c>
    </row>
    <row r="438">
      <c r="A438" t="inlineStr">
        <is>
          <t>MLK</t>
        </is>
      </c>
      <c r="B438" t="inlineStr">
        <is>
          <t>RM</t>
        </is>
      </c>
      <c r="C438" t="inlineStr">
        <is>
          <t>RM.MILK.00004</t>
        </is>
      </c>
      <c r="D438" t="inlineStr">
        <is>
          <t>Skimmed Milk Powder</t>
        </is>
      </c>
      <c r="E438" t="n">
        <v>568034.3769</v>
      </c>
      <c r="F438" t="n">
        <v>1195732.6143</v>
      </c>
      <c r="G438" t="inlineStr">
        <is>
          <t>403, 204, 499, 306, 402, 405, 201, 108, 101, 401, 9112, 106, 105, 103, 104, 112, 9409, 9408, 107, 9405, 9605, 9408, 9403, 9409, 9401, 9402, 9112, 9108, 9106, 9107, 9101, 9102, 9204, 9103, 401, 408, 605, 409, 701, 201, 108, 112, 104, 107, 106, 101, 102, 103, 105, 204, 306, 403, 401, 605, 402, 701, 9401, 605, 9108, 9403, 9405, 112, 9408, 409, 9605, 9405, 108, 405, 9102, 9401, 408, 103, 9403, 403, 102, 102, 9409, 9108, 9402, 9102, 9101, 9103, 499, 9112, 408, 9106, 9107, 9204, 409, 405</t>
        </is>
      </c>
      <c r="H438" t="n">
        <v>0</v>
      </c>
      <c r="I438" t="n">
        <v>0</v>
      </c>
      <c r="J438" t="n">
        <v>786.843</v>
      </c>
      <c r="K438" t="n">
        <v>0</v>
      </c>
      <c r="L438" t="n">
        <v>0</v>
      </c>
      <c r="M438" t="n">
        <v>786.843</v>
      </c>
      <c r="N438" t="n">
        <v>0</v>
      </c>
      <c r="O438" t="n">
        <v>0</v>
      </c>
      <c r="P438" t="n">
        <v>-752.1</v>
      </c>
      <c r="Q438" t="n">
        <v>-63138.568</v>
      </c>
      <c r="R438" t="n">
        <v>-11.1</v>
      </c>
      <c r="S438" t="n">
        <v>-63901.768</v>
      </c>
      <c r="T438" t="n">
        <v>504919.4519</v>
      </c>
      <c r="U438" t="n">
        <v>1060690.3266</v>
      </c>
      <c r="V438" t="n">
        <v>2.184</v>
      </c>
      <c r="W438" t="n">
        <v>233453.0726</v>
      </c>
      <c r="X438" t="n">
        <v>443787.2334</v>
      </c>
      <c r="Y438" t="n">
        <v>680824.6284</v>
      </c>
      <c r="Z438" t="n">
        <v>971110.7947</v>
      </c>
      <c r="AA438" s="20" t="n">
        <v>46061</v>
      </c>
      <c r="AB438" t="inlineStr">
        <is>
          <t>م . فحص عينات</t>
        </is>
      </c>
      <c r="AC438" s="20" t="n">
        <v>46112</v>
      </c>
      <c r="AD438" t="n">
        <v>75647.18090000001</v>
      </c>
      <c r="AE438" t="n">
        <v>80925.8995</v>
      </c>
      <c r="AF438" t="inlineStr">
        <is>
          <t>6:7</t>
        </is>
      </c>
      <c r="AG438" t="n">
        <v>0</v>
      </c>
    </row>
    <row r="439">
      <c r="A439" t="inlineStr">
        <is>
          <t>MLK</t>
        </is>
      </c>
      <c r="B439" t="inlineStr">
        <is>
          <t>RM</t>
        </is>
      </c>
      <c r="C439" t="inlineStr">
        <is>
          <t>RM.MILK.00005</t>
        </is>
      </c>
      <c r="D439" t="inlineStr">
        <is>
          <t>Skimmed Milk Powder H</t>
        </is>
      </c>
      <c r="E439" t="n">
        <v>0</v>
      </c>
      <c r="F439" t="n">
        <v>0</v>
      </c>
      <c r="G439" t="inlineStr">
        <is>
          <t>102, 107, 101, 102, 103, 103, 101, 107</t>
        </is>
      </c>
      <c r="H439" t="n">
        <v>0</v>
      </c>
      <c r="I439" t="n">
        <v>0</v>
      </c>
      <c r="J439" t="n">
        <v>0</v>
      </c>
      <c r="K439" t="n">
        <v>0</v>
      </c>
      <c r="L439" t="n">
        <v>0</v>
      </c>
      <c r="M439" t="n">
        <v>0</v>
      </c>
      <c r="N439" t="n">
        <v>0</v>
      </c>
      <c r="O439" t="n">
        <v>0</v>
      </c>
      <c r="P439" t="n">
        <v>0</v>
      </c>
      <c r="Q439" t="n">
        <v>0</v>
      </c>
      <c r="R439" t="n">
        <v>0</v>
      </c>
      <c r="S439" t="n">
        <v>0</v>
      </c>
      <c r="T439" t="n">
        <v>0</v>
      </c>
      <c r="U439" t="n">
        <v>0</v>
      </c>
      <c r="V439" t="n">
        <v>1.9163</v>
      </c>
      <c r="W439" t="n">
        <v>0</v>
      </c>
      <c r="X439" t="n">
        <v>0</v>
      </c>
      <c r="Y439" t="n">
        <v>0</v>
      </c>
      <c r="Z439" t="n">
        <v>0</v>
      </c>
      <c r="AA439" s="20" t="n">
        <v>45435</v>
      </c>
      <c r="AB439" t="inlineStr">
        <is>
          <t>SKIMMED.07/2024</t>
        </is>
      </c>
      <c r="AC439" s="20" t="n">
        <v>45440</v>
      </c>
      <c r="AD439" t="n">
        <v>0</v>
      </c>
      <c r="AE439" t="n">
        <v>0</v>
      </c>
      <c r="AG439" t="n">
        <v>0</v>
      </c>
    </row>
    <row r="440">
      <c r="A440" t="inlineStr">
        <is>
          <t>MLK</t>
        </is>
      </c>
      <c r="B440" t="inlineStr">
        <is>
          <t>RM</t>
        </is>
      </c>
      <c r="C440" t="inlineStr">
        <is>
          <t>RM.MILK.00006</t>
        </is>
      </c>
      <c r="D440" t="inlineStr">
        <is>
          <t>Skimmed Milk Powder Q</t>
        </is>
      </c>
      <c r="E440" t="n">
        <v>0</v>
      </c>
      <c r="F440" t="n">
        <v>0</v>
      </c>
      <c r="G440" t="inlineStr">
        <is>
          <t>701, 108, 101, 102, 103, 9108, 101, 102, 103, 108, 701, 9108</t>
        </is>
      </c>
      <c r="H440" t="n">
        <v>0</v>
      </c>
      <c r="I440" t="n">
        <v>0</v>
      </c>
      <c r="J440" t="n">
        <v>0</v>
      </c>
      <c r="K440" t="n">
        <v>0</v>
      </c>
      <c r="L440" t="n">
        <v>0</v>
      </c>
      <c r="M440" t="n">
        <v>0</v>
      </c>
      <c r="N440" t="n">
        <v>0</v>
      </c>
      <c r="O440" t="n">
        <v>0</v>
      </c>
      <c r="P440" t="n">
        <v>0</v>
      </c>
      <c r="Q440" t="n">
        <v>0</v>
      </c>
      <c r="R440" t="n">
        <v>0</v>
      </c>
      <c r="S440" t="n">
        <v>0</v>
      </c>
      <c r="T440" t="n">
        <v>0</v>
      </c>
      <c r="U440" t="n">
        <v>0</v>
      </c>
      <c r="V440" t="n">
        <v>2.1531</v>
      </c>
      <c r="W440" t="n">
        <v>0</v>
      </c>
      <c r="X440" t="n">
        <v>0</v>
      </c>
      <c r="Y440" t="n">
        <v>0</v>
      </c>
      <c r="Z440" t="n">
        <v>0</v>
      </c>
      <c r="AA440" s="20" t="n">
        <v>45736</v>
      </c>
      <c r="AB440" t="inlineStr">
        <is>
          <t>SKIMMED</t>
        </is>
      </c>
      <c r="AC440" s="20" t="n">
        <v>45796</v>
      </c>
      <c r="AD440" t="n">
        <v>0</v>
      </c>
      <c r="AE440" t="n">
        <v>0</v>
      </c>
      <c r="AG440" t="n">
        <v>0</v>
      </c>
    </row>
    <row r="441">
      <c r="A441" t="inlineStr">
        <is>
          <t>MLK</t>
        </is>
      </c>
      <c r="B441" t="inlineStr">
        <is>
          <t>RM</t>
        </is>
      </c>
      <c r="C441" t="inlineStr">
        <is>
          <t>RM.MILK.00007</t>
        </is>
      </c>
      <c r="D441" t="inlineStr">
        <is>
          <t>حليب كامل الدسم</t>
        </is>
      </c>
      <c r="E441" t="n">
        <v>205150.3968</v>
      </c>
      <c r="F441" t="n">
        <v>648071.9237</v>
      </c>
      <c r="G441" t="inlineStr">
        <is>
          <t>201, 108, 9112, 9408, 110, 112, 107, 401, 109, 104, 103, 111, 9409, 103, 499, 403, 402, 405, 306, 304, 401, 408, 9408, 9402, 9401, 9605, 9405, 9403, 9409, 801, 9108, 9103, 9111, 9102, 605, 9112, 9110, 409, 501, 701, 201, 109, 102, 103, 104, 101, 304, 108, 105, 112, 107, 111, 110, 306, 403, 605, 401, 402, 701, 9108, 112, 9102, 9409, 801, 9103, 408, 9111, 9110, 9402, 9112, 499, 409, 405, 501, 102, 405, 408, 9605, 9401, 109, 108, 101, 9403, 102, 403, 105, 9403, 9405, 409, 9108, 9405, 9408, 9401</t>
        </is>
      </c>
      <c r="H441" t="n">
        <v>101775</v>
      </c>
      <c r="I441" t="n">
        <v>0</v>
      </c>
      <c r="J441" t="n">
        <v>533.353</v>
      </c>
      <c r="K441" t="n">
        <v>0</v>
      </c>
      <c r="L441" t="n">
        <v>0</v>
      </c>
      <c r="M441" t="n">
        <v>102308.353</v>
      </c>
      <c r="N441" t="n">
        <v>0</v>
      </c>
      <c r="O441" t="n">
        <v>0</v>
      </c>
      <c r="P441" t="n">
        <v>-408.105</v>
      </c>
      <c r="Q441" t="n">
        <v>-39665.374</v>
      </c>
      <c r="R441" t="n">
        <v>0</v>
      </c>
      <c r="S441" t="n">
        <v>-40073.479</v>
      </c>
      <c r="T441" t="n">
        <v>267385.2708</v>
      </c>
      <c r="U441" t="n">
        <v>826017.7386</v>
      </c>
      <c r="V441" t="n">
        <v>3.0089</v>
      </c>
      <c r="W441" t="n">
        <v>185000.63</v>
      </c>
      <c r="X441" t="n">
        <v>354477.3125</v>
      </c>
      <c r="Y441" t="n">
        <v>561664.4534999999</v>
      </c>
      <c r="Z441" t="n">
        <v>775729.193</v>
      </c>
      <c r="AA441" s="20" t="n">
        <v>46092</v>
      </c>
      <c r="AB441" t="inlineStr">
        <is>
          <t>Whole milk.05/2026</t>
        </is>
      </c>
      <c r="AC441" s="20" t="n">
        <v>46112</v>
      </c>
      <c r="AD441" t="n">
        <v>62407.1615</v>
      </c>
      <c r="AE441" t="n">
        <v>64644.0994</v>
      </c>
      <c r="AF441" t="inlineStr">
        <is>
          <t>4:4</t>
        </is>
      </c>
      <c r="AG441" t="n">
        <v>304087.038</v>
      </c>
    </row>
    <row r="442">
      <c r="A442" t="inlineStr">
        <is>
          <t>MLK</t>
        </is>
      </c>
      <c r="B442" t="inlineStr">
        <is>
          <t>RM</t>
        </is>
      </c>
      <c r="C442" t="inlineStr">
        <is>
          <t>RM.MILK.00008</t>
        </is>
      </c>
      <c r="D442" t="inlineStr">
        <is>
          <t>LARA Milk Powder / Bag * 2250 GM ( Carton*6 Bags )</t>
        </is>
      </c>
      <c r="V442" t="n">
        <v>0</v>
      </c>
      <c r="W442" t="n">
        <v>0</v>
      </c>
      <c r="X442" t="n">
        <v>0</v>
      </c>
      <c r="Y442" t="n">
        <v>0</v>
      </c>
      <c r="Z442" t="n">
        <v>0</v>
      </c>
      <c r="AA442" s="20" t="n">
        <v>2</v>
      </c>
      <c r="AC442" s="20" t="n">
        <v>2</v>
      </c>
      <c r="AD442" t="n">
        <v>0</v>
      </c>
      <c r="AE442" t="n">
        <v>0</v>
      </c>
    </row>
    <row r="443">
      <c r="A443" t="inlineStr">
        <is>
          <t>NUT</t>
        </is>
      </c>
      <c r="B443" t="inlineStr">
        <is>
          <t>RM</t>
        </is>
      </c>
      <c r="C443" t="inlineStr">
        <is>
          <t>RM.NUT.00001</t>
        </is>
      </c>
      <c r="D443" t="inlineStr">
        <is>
          <t>Hazulnut Base</t>
        </is>
      </c>
      <c r="E443" t="n">
        <v>0.5214</v>
      </c>
      <c r="F443" t="n">
        <v>2.7828</v>
      </c>
      <c r="G443" t="inlineStr">
        <is>
          <t>107, 9408, 112, 9112, 801, 401, 101, 102, 108, 403, 402, 405, 304, 301, 401, 408, 801, 9112, 9108, 9401, 9402, 9408, 9405, 102, 101, 107, 108, 304, 401, 402, 301, 403, 102, 405, 408, 9405, 108, 9405, 112, 9401, 9108, 801, 405, 9402, 9108</t>
        </is>
      </c>
      <c r="H443" t="n">
        <v>16857.436</v>
      </c>
      <c r="I443" t="n">
        <v>0</v>
      </c>
      <c r="J443" t="n">
        <v>0</v>
      </c>
      <c r="K443" t="n">
        <v>0</v>
      </c>
      <c r="L443" t="n">
        <v>0</v>
      </c>
      <c r="M443" t="n">
        <v>16857.436</v>
      </c>
      <c r="N443" t="n">
        <v>0</v>
      </c>
      <c r="O443" t="n">
        <v>0</v>
      </c>
      <c r="P443" t="n">
        <v>0</v>
      </c>
      <c r="Q443" t="n">
        <v>-6887.091</v>
      </c>
      <c r="R443" t="n">
        <v>0</v>
      </c>
      <c r="S443" t="n">
        <v>-6887.091</v>
      </c>
      <c r="T443" t="n">
        <v>9970.866400000001</v>
      </c>
      <c r="U443" t="n">
        <v>60927.262</v>
      </c>
      <c r="V443" t="n">
        <v>5.2673</v>
      </c>
      <c r="W443" t="n">
        <v>6887.091</v>
      </c>
      <c r="X443" t="n">
        <v>6890.247</v>
      </c>
      <c r="Y443" t="n">
        <v>13568.198</v>
      </c>
      <c r="Z443" t="n">
        <v>60971.9405</v>
      </c>
      <c r="AA443" s="20" t="n">
        <v>45244</v>
      </c>
      <c r="AB443" t="inlineStr">
        <is>
          <t>OMAN.34/2023</t>
        </is>
      </c>
      <c r="AC443" s="20" t="n">
        <v>46112</v>
      </c>
      <c r="AD443" t="n">
        <v>1507.5775</v>
      </c>
      <c r="AE443" t="n">
        <v>5080.995</v>
      </c>
      <c r="AF443" t="inlineStr">
        <is>
          <t>1:28</t>
        </is>
      </c>
      <c r="AG443" t="n">
        <v>99690.59299999999</v>
      </c>
    </row>
    <row r="444">
      <c r="A444" t="inlineStr">
        <is>
          <t>NUT</t>
        </is>
      </c>
      <c r="B444" t="inlineStr">
        <is>
          <t>RM</t>
        </is>
      </c>
      <c r="C444" t="inlineStr">
        <is>
          <t>RM.NUT.00002</t>
        </is>
      </c>
      <c r="D444" t="inlineStr">
        <is>
          <t>Hazelnut Paste</t>
        </is>
      </c>
      <c r="E444" t="n">
        <v>9562.8766</v>
      </c>
      <c r="F444" t="n">
        <v>44330.7303</v>
      </c>
      <c r="G444" t="inlineStr">
        <is>
          <t>9401, 9405, 9108, 9405, 9403, 605, 105, 102, 108, 9605, 408, 405, 102, 405, 499, 601, 9112, 408, 9402, 9104, 801, 9102, 9408, 112, 9108, 701, 402, 401, 605, 403, 306, 301, 107, 112, 105, 108, 101, 104, 103, 102, 201, 303, 701, 9112, 605, 9102, 9104, 9108, 801, 601, 9403, 9405, 9605, 9401, 9402, 9408, 408, 401, 303, 306, 405, 402, 403, 499, 103, 104, 401, 101, 107, 801, 112, 9408, 9112, 108, 201, 301</t>
        </is>
      </c>
      <c r="H444" t="n">
        <v>5000</v>
      </c>
      <c r="I444" t="n">
        <v>0</v>
      </c>
      <c r="J444" t="n">
        <v>300</v>
      </c>
      <c r="K444" t="n">
        <v>0</v>
      </c>
      <c r="L444" t="n">
        <v>0</v>
      </c>
      <c r="M444" t="n">
        <v>5300</v>
      </c>
      <c r="N444" t="n">
        <v>0</v>
      </c>
      <c r="O444" t="n">
        <v>0</v>
      </c>
      <c r="P444" t="n">
        <v>-300</v>
      </c>
      <c r="Q444" t="n">
        <v>-13220.927</v>
      </c>
      <c r="R444" t="n">
        <v>-23.2</v>
      </c>
      <c r="S444" t="n">
        <v>-13544.127</v>
      </c>
      <c r="T444" t="n">
        <v>1318.7496</v>
      </c>
      <c r="U444" t="n">
        <v>6177.5626</v>
      </c>
      <c r="V444" t="n">
        <v>4.6987</v>
      </c>
      <c r="W444" t="n">
        <v>51617.5672</v>
      </c>
      <c r="X444" t="n">
        <v>101774.3054</v>
      </c>
      <c r="Y444" t="n">
        <v>132723.4444</v>
      </c>
      <c r="Z444" t="n">
        <v>132965.4444</v>
      </c>
      <c r="AA444" s="20" t="n">
        <v>46095</v>
      </c>
      <c r="AB444" t="inlineStr">
        <is>
          <t>Hazelnut Past&amp;Roasted Chopped Hazelnut.01/2026</t>
        </is>
      </c>
      <c r="AC444" s="20" t="n">
        <v>46104</v>
      </c>
      <c r="AD444" t="n">
        <v>14747.0493</v>
      </c>
      <c r="AE444" t="n">
        <v>11080.4537</v>
      </c>
      <c r="AF444" t="inlineStr">
        <is>
          <t>0:3</t>
        </is>
      </c>
      <c r="AG444" t="n">
        <v>32709.444</v>
      </c>
    </row>
    <row r="445">
      <c r="A445" t="inlineStr">
        <is>
          <t>NUT</t>
        </is>
      </c>
      <c r="B445" t="inlineStr">
        <is>
          <t>RM</t>
        </is>
      </c>
      <c r="C445" t="inlineStr">
        <is>
          <t>RM.NUT.00003</t>
        </is>
      </c>
      <c r="D445" t="inlineStr">
        <is>
          <t>Almonde Whole</t>
        </is>
      </c>
      <c r="E445" t="n">
        <v>1369.1681</v>
      </c>
      <c r="F445" t="n">
        <v>8363.5142</v>
      </c>
      <c r="G445" t="inlineStr">
        <is>
          <t>405, 409, 408, 9112, 499, 801, 9402, 9108, 9408, 9409, 9304, 403, 408, 108, 9405, 499, 409, 112, 9403, 9304, 9108, 9401, 304, 402, 401, 403, 306, 103, 101, 112, 108, 304, 409, 408, 401, 9108, 9112, 801, 9402, 9401, 9304, 9409, 9403, 9408, 9405, 9408, 9409, 112, 103, 801, 9112, 101, 108, 405, 402, 306, 304, 499, 403</t>
        </is>
      </c>
      <c r="H445" t="n">
        <v>680.4</v>
      </c>
      <c r="I445" t="n">
        <v>0</v>
      </c>
      <c r="J445" t="n">
        <v>0</v>
      </c>
      <c r="K445" t="n">
        <v>0</v>
      </c>
      <c r="L445" t="n">
        <v>0</v>
      </c>
      <c r="M445" t="n">
        <v>680.4</v>
      </c>
      <c r="N445" t="n">
        <v>0</v>
      </c>
      <c r="O445" t="n">
        <v>0</v>
      </c>
      <c r="P445" t="n">
        <v>-650</v>
      </c>
      <c r="Q445" t="n">
        <v>-759.671</v>
      </c>
      <c r="R445" t="n">
        <v>0</v>
      </c>
      <c r="S445" t="n">
        <v>-1409.671</v>
      </c>
      <c r="T445" t="n">
        <v>639.8971</v>
      </c>
      <c r="U445" t="n">
        <v>3858.3454</v>
      </c>
      <c r="V445" t="n">
        <v>6.2611</v>
      </c>
      <c r="W445" t="n">
        <v>2196.2562</v>
      </c>
      <c r="X445" t="n">
        <v>4259.5262</v>
      </c>
      <c r="Y445" t="n">
        <v>4651.8962</v>
      </c>
      <c r="Z445" t="n">
        <v>5605.2192</v>
      </c>
      <c r="AA445" s="20" t="n">
        <v>46092</v>
      </c>
      <c r="AB445" t="inlineStr">
        <is>
          <t>مؤسسة الزنبقة للاستيراد والتصدير - مورد</t>
        </is>
      </c>
      <c r="AC445" s="20" t="n">
        <v>46111</v>
      </c>
      <c r="AD445" t="n">
        <v>516.8773</v>
      </c>
      <c r="AE445" t="n">
        <v>467.1016</v>
      </c>
      <c r="AF445" t="inlineStr">
        <is>
          <t>1:11</t>
        </is>
      </c>
      <c r="AG445" t="n">
        <v>4223.243</v>
      </c>
    </row>
    <row r="446">
      <c r="A446" t="inlineStr">
        <is>
          <t>NUT</t>
        </is>
      </c>
      <c r="B446" t="inlineStr">
        <is>
          <t>RM</t>
        </is>
      </c>
      <c r="C446" t="inlineStr">
        <is>
          <t>RM.NUT.00004</t>
        </is>
      </c>
      <c r="D446" t="inlineStr">
        <is>
          <t>American almond slices</t>
        </is>
      </c>
      <c r="E446" t="n">
        <v>49.58</v>
      </c>
      <c r="F446" t="n">
        <v>200.6576</v>
      </c>
      <c r="G446" t="inlineStr">
        <is>
          <t>108, 304, 401, 402, 306, 499, 409, 409, 9304, 304, 108, 499, 402, 401, 306, 304, 409, 9304</t>
        </is>
      </c>
      <c r="H446" t="n">
        <v>0</v>
      </c>
      <c r="I446" t="n">
        <v>0</v>
      </c>
      <c r="J446" t="n">
        <v>2</v>
      </c>
      <c r="K446" t="n">
        <v>0</v>
      </c>
      <c r="L446" t="n">
        <v>0</v>
      </c>
      <c r="M446" t="n">
        <v>2</v>
      </c>
      <c r="N446" t="n">
        <v>0</v>
      </c>
      <c r="O446" t="n">
        <v>0</v>
      </c>
      <c r="P446" t="n">
        <v>-2</v>
      </c>
      <c r="Q446" t="n">
        <v>-5.875</v>
      </c>
      <c r="R446" t="n">
        <v>0</v>
      </c>
      <c r="S446" t="n">
        <v>-7.875</v>
      </c>
      <c r="T446" t="n">
        <v>43.705</v>
      </c>
      <c r="U446" t="n">
        <v>171.5445</v>
      </c>
      <c r="V446" t="n">
        <v>2.5165</v>
      </c>
      <c r="W446" t="n">
        <v>20.775</v>
      </c>
      <c r="X446" t="n">
        <v>22.35</v>
      </c>
      <c r="Y446" t="n">
        <v>31.43</v>
      </c>
      <c r="Z446" t="n">
        <v>31.43</v>
      </c>
      <c r="AA446" s="20" t="n">
        <v>45944</v>
      </c>
      <c r="AB446" t="inlineStr">
        <is>
          <t>مؤسسة الزنبقة للاستيراد والتصدير - مورد</t>
        </is>
      </c>
      <c r="AC446" s="20" t="n">
        <v>46111</v>
      </c>
      <c r="AD446" t="n">
        <v>3.4922</v>
      </c>
      <c r="AE446" t="n">
        <v>2.6191</v>
      </c>
      <c r="AF446" t="inlineStr">
        <is>
          <t>16:20</t>
        </is>
      </c>
      <c r="AG446" t="n">
        <v>0</v>
      </c>
    </row>
    <row r="447">
      <c r="A447" t="inlineStr">
        <is>
          <t>NUT</t>
        </is>
      </c>
      <c r="B447" t="inlineStr">
        <is>
          <t>RM</t>
        </is>
      </c>
      <c r="C447" t="inlineStr">
        <is>
          <t>RM.NUT.00005</t>
        </is>
      </c>
      <c r="D447" t="inlineStr">
        <is>
          <t>Almond  32/34</t>
        </is>
      </c>
      <c r="E447" t="n">
        <v>180.2957</v>
      </c>
      <c r="F447" t="n">
        <v>1116.906</v>
      </c>
      <c r="G447" t="inlineStr">
        <is>
          <t>403, 499, 304, 402, 108, 101, 9403, 9304, 9108, 9401, 9402, 401, 409, 304, 108, 101, 102, 403, 401, 402, 9401, 9304, 9403, 409, 102, 9108, 9402, 499, 409</t>
        </is>
      </c>
      <c r="H447" t="n">
        <v>0</v>
      </c>
      <c r="I447" t="n">
        <v>0</v>
      </c>
      <c r="J447" t="n">
        <v>0</v>
      </c>
      <c r="K447" t="n">
        <v>0</v>
      </c>
      <c r="L447" t="n">
        <v>0</v>
      </c>
      <c r="M447" t="n">
        <v>0</v>
      </c>
      <c r="N447" t="n">
        <v>0</v>
      </c>
      <c r="O447" t="n">
        <v>0</v>
      </c>
      <c r="P447" t="n">
        <v>0</v>
      </c>
      <c r="Q447" t="n">
        <v>-92.88</v>
      </c>
      <c r="R447" t="n">
        <v>0</v>
      </c>
      <c r="S447" t="n">
        <v>-92.88</v>
      </c>
      <c r="T447" t="n">
        <v>87.4157</v>
      </c>
      <c r="U447" t="n">
        <v>539.8819</v>
      </c>
      <c r="V447" t="n">
        <v>6.1075</v>
      </c>
      <c r="W447" t="n">
        <v>278.1548</v>
      </c>
      <c r="X447" t="n">
        <v>427.6038</v>
      </c>
      <c r="Y447" t="n">
        <v>585.9498</v>
      </c>
      <c r="Z447" t="n">
        <v>1983.5858</v>
      </c>
      <c r="AA447" s="20" t="n">
        <v>45916</v>
      </c>
      <c r="AB447" t="inlineStr">
        <is>
          <t>مؤسسة الزنبقة للاستيراد والتصدير - مورد</t>
        </is>
      </c>
      <c r="AC447" s="20" t="n">
        <v>46111</v>
      </c>
      <c r="AD447" t="n">
        <v>65.10550000000001</v>
      </c>
      <c r="AE447" t="n">
        <v>165.2988</v>
      </c>
      <c r="AF447" t="inlineStr">
        <is>
          <t>0:15</t>
        </is>
      </c>
      <c r="AG447" t="n">
        <v>0</v>
      </c>
    </row>
    <row r="448">
      <c r="A448" t="inlineStr">
        <is>
          <t>NUT</t>
        </is>
      </c>
      <c r="B448" t="inlineStr">
        <is>
          <t>RM</t>
        </is>
      </c>
      <c r="C448" t="inlineStr">
        <is>
          <t>RM.NUT.00006</t>
        </is>
      </c>
      <c r="D448" t="inlineStr">
        <is>
          <t>لوز مدخن</t>
        </is>
      </c>
      <c r="E448" t="n">
        <v>5</v>
      </c>
      <c r="F448" t="n">
        <v>38.7932</v>
      </c>
      <c r="G448" t="inlineStr">
        <is>
          <t>499, 403, 499, 403</t>
        </is>
      </c>
      <c r="H448" t="n">
        <v>0</v>
      </c>
      <c r="I448" t="n">
        <v>0</v>
      </c>
      <c r="J448" t="n">
        <v>0</v>
      </c>
      <c r="K448" t="n">
        <v>0</v>
      </c>
      <c r="L448" t="n">
        <v>0</v>
      </c>
      <c r="M448" t="n">
        <v>0</v>
      </c>
      <c r="N448" t="n">
        <v>0</v>
      </c>
      <c r="O448" t="n">
        <v>0</v>
      </c>
      <c r="P448" t="n">
        <v>0</v>
      </c>
      <c r="Q448" t="n">
        <v>0</v>
      </c>
      <c r="R448" t="n">
        <v>0</v>
      </c>
      <c r="S448" t="n">
        <v>0</v>
      </c>
      <c r="T448" t="n">
        <v>5</v>
      </c>
      <c r="U448" t="n">
        <v>38.7932</v>
      </c>
      <c r="V448" t="n">
        <v>7.7586</v>
      </c>
      <c r="W448" t="n">
        <v>0</v>
      </c>
      <c r="X448" t="n">
        <v>0</v>
      </c>
      <c r="Y448" t="n">
        <v>0</v>
      </c>
      <c r="Z448" t="n">
        <v>0</v>
      </c>
      <c r="AA448" s="20" t="n">
        <v>45575</v>
      </c>
      <c r="AB448" t="inlineStr">
        <is>
          <t>شركة ريماس لصناعة وتجارة المكسرات</t>
        </is>
      </c>
      <c r="AC448" s="20" t="n">
        <v>45592</v>
      </c>
      <c r="AD448" t="n">
        <v>0</v>
      </c>
      <c r="AE448" t="n">
        <v>0</v>
      </c>
      <c r="AG448" t="n">
        <v>0</v>
      </c>
    </row>
    <row r="449">
      <c r="A449" t="inlineStr">
        <is>
          <t>NUT</t>
        </is>
      </c>
      <c r="B449" t="inlineStr">
        <is>
          <t>RM</t>
        </is>
      </c>
      <c r="C449" t="inlineStr">
        <is>
          <t>RM.NUT.00007</t>
        </is>
      </c>
      <c r="D449" t="inlineStr">
        <is>
          <t xml:space="preserve">Cashew Roasted </t>
        </is>
      </c>
      <c r="E449" t="n">
        <v>1247.7615</v>
      </c>
      <c r="F449" t="n">
        <v>8666.808199999999</v>
      </c>
      <c r="G449" t="inlineStr">
        <is>
          <t>9403, 9409, 9405, 9402, 9304, 9401, 409, 9108, 9112, 801, 403, 401, 306, 405, 402, 499, 304, 108, 101, 9409, 112, 103, 9403, 9401, 304, 403, 9304, 9403, 108, 9405, 409, 499, 9112, 499, 801, 405, 409, 9409, 9108, 9402, 306, 401, 403, 402, 103, 112, 108, 101</t>
        </is>
      </c>
      <c r="H449" t="n">
        <v>810</v>
      </c>
      <c r="I449" t="n">
        <v>0</v>
      </c>
      <c r="J449" t="n">
        <v>0</v>
      </c>
      <c r="K449" t="n">
        <v>0</v>
      </c>
      <c r="L449" t="n">
        <v>0</v>
      </c>
      <c r="M449" t="n">
        <v>810</v>
      </c>
      <c r="N449" t="n">
        <v>0</v>
      </c>
      <c r="O449" t="n">
        <v>0</v>
      </c>
      <c r="P449" t="n">
        <v>0</v>
      </c>
      <c r="Q449" t="n">
        <v>-242.914</v>
      </c>
      <c r="R449" t="n">
        <v>0</v>
      </c>
      <c r="S449" t="n">
        <v>-242.914</v>
      </c>
      <c r="T449" t="n">
        <v>1814.8475</v>
      </c>
      <c r="U449" t="n">
        <v>12699.9635</v>
      </c>
      <c r="V449" t="n">
        <v>7.5156</v>
      </c>
      <c r="W449" t="n">
        <v>1643.928</v>
      </c>
      <c r="X449" t="n">
        <v>2660.49</v>
      </c>
      <c r="Y449" t="n">
        <v>3017.436</v>
      </c>
      <c r="Z449" t="n">
        <v>4749.642</v>
      </c>
      <c r="AA449" s="20" t="n">
        <v>46110</v>
      </c>
      <c r="AB449" t="inlineStr">
        <is>
          <t>شركة خالد داود النتشة وشركاه</t>
        </is>
      </c>
      <c r="AC449" s="20" t="n">
        <v>46111</v>
      </c>
      <c r="AD449" t="n">
        <v>335.2706</v>
      </c>
      <c r="AE449" t="n">
        <v>395.8035</v>
      </c>
      <c r="AF449" t="inlineStr">
        <is>
          <t>4:17</t>
        </is>
      </c>
      <c r="AG449" t="n">
        <v>5760.777</v>
      </c>
    </row>
    <row r="450">
      <c r="A450" t="inlineStr">
        <is>
          <t>NUT</t>
        </is>
      </c>
      <c r="B450" t="inlineStr">
        <is>
          <t>RM</t>
        </is>
      </c>
      <c r="C450" t="inlineStr">
        <is>
          <t>RM.NUT.00008</t>
        </is>
      </c>
      <c r="D450" t="inlineStr">
        <is>
          <t>Cashew Roasted Paste</t>
        </is>
      </c>
      <c r="E450" t="n">
        <v>0</v>
      </c>
      <c r="F450" t="n">
        <v>0</v>
      </c>
      <c r="G450" t="inlineStr">
        <is>
          <t>403, 101, 108, 9402, 101, 403, 108, 9402</t>
        </is>
      </c>
      <c r="H450" t="n">
        <v>0</v>
      </c>
      <c r="I450" t="n">
        <v>0</v>
      </c>
      <c r="J450" t="n">
        <v>0</v>
      </c>
      <c r="K450" t="n">
        <v>0</v>
      </c>
      <c r="L450" t="n">
        <v>0</v>
      </c>
      <c r="M450" t="n">
        <v>0</v>
      </c>
      <c r="N450" t="n">
        <v>0</v>
      </c>
      <c r="O450" t="n">
        <v>0</v>
      </c>
      <c r="P450" t="n">
        <v>0</v>
      </c>
      <c r="Q450" t="n">
        <v>0</v>
      </c>
      <c r="R450" t="n">
        <v>0</v>
      </c>
      <c r="S450" t="n">
        <v>0</v>
      </c>
      <c r="T450" t="n">
        <v>0</v>
      </c>
      <c r="U450" t="n">
        <v>0</v>
      </c>
      <c r="V450" t="n">
        <v>6.2071</v>
      </c>
      <c r="W450" t="n">
        <v>0</v>
      </c>
      <c r="X450" t="n">
        <v>0</v>
      </c>
      <c r="Y450" t="n">
        <v>0</v>
      </c>
      <c r="Z450" t="n">
        <v>0</v>
      </c>
      <c r="AA450" s="20" t="n">
        <v>45124</v>
      </c>
      <c r="AB450" t="inlineStr">
        <is>
          <t>شركة خالد داود النتشة وشركاه</t>
        </is>
      </c>
      <c r="AC450" s="20" t="n">
        <v>45126</v>
      </c>
      <c r="AD450" t="n">
        <v>0</v>
      </c>
      <c r="AE450" t="n">
        <v>0</v>
      </c>
      <c r="AG450" t="n">
        <v>0</v>
      </c>
    </row>
    <row r="451">
      <c r="A451" t="inlineStr">
        <is>
          <t>NUT</t>
        </is>
      </c>
      <c r="B451" t="inlineStr">
        <is>
          <t>RM</t>
        </is>
      </c>
      <c r="C451" t="inlineStr">
        <is>
          <t>RM.NUT.00009</t>
        </is>
      </c>
      <c r="D451" t="inlineStr">
        <is>
          <t>كاجو مدخن</t>
        </is>
      </c>
      <c r="E451" t="n">
        <v>0</v>
      </c>
      <c r="F451" t="n">
        <v>0</v>
      </c>
      <c r="G451" t="inlineStr">
        <is>
          <t>403, 403</t>
        </is>
      </c>
      <c r="H451" t="n">
        <v>0</v>
      </c>
      <c r="I451" t="n">
        <v>0</v>
      </c>
      <c r="J451" t="n">
        <v>0</v>
      </c>
      <c r="K451" t="n">
        <v>0</v>
      </c>
      <c r="L451" t="n">
        <v>0</v>
      </c>
      <c r="M451" t="n">
        <v>0</v>
      </c>
      <c r="N451" t="n">
        <v>0</v>
      </c>
      <c r="O451" t="n">
        <v>0</v>
      </c>
      <c r="P451" t="n">
        <v>0</v>
      </c>
      <c r="Q451" t="n">
        <v>0</v>
      </c>
      <c r="R451" t="n">
        <v>0</v>
      </c>
      <c r="S451" t="n">
        <v>0</v>
      </c>
      <c r="T451" t="n">
        <v>0</v>
      </c>
      <c r="U451" t="n">
        <v>0</v>
      </c>
      <c r="V451" t="n">
        <v>6.681</v>
      </c>
      <c r="W451" t="n">
        <v>0</v>
      </c>
      <c r="X451" t="n">
        <v>0</v>
      </c>
      <c r="Y451" t="n">
        <v>0</v>
      </c>
      <c r="Z451" t="n">
        <v>0</v>
      </c>
      <c r="AA451" s="20" t="n">
        <v>44864</v>
      </c>
      <c r="AB451" t="inlineStr">
        <is>
          <t>شركة خالد داود النتشة وشركاه</t>
        </is>
      </c>
      <c r="AC451" s="20" t="n">
        <v>2</v>
      </c>
      <c r="AD451" t="n">
        <v>0</v>
      </c>
      <c r="AE451" t="n">
        <v>0</v>
      </c>
      <c r="AG451" t="n">
        <v>0</v>
      </c>
    </row>
    <row r="452">
      <c r="A452" t="inlineStr">
        <is>
          <t>NUT</t>
        </is>
      </c>
      <c r="B452" t="inlineStr">
        <is>
          <t>RM</t>
        </is>
      </c>
      <c r="C452" t="inlineStr">
        <is>
          <t>RM.NUT.00010</t>
        </is>
      </c>
      <c r="D452" t="inlineStr">
        <is>
          <t>كاجو ني</t>
        </is>
      </c>
      <c r="E452" t="n">
        <v>63.7145</v>
      </c>
      <c r="F452" t="n">
        <v>136.7033</v>
      </c>
      <c r="G452" t="inlineStr">
        <is>
          <t>9402, 409, 304, 499, 402, 401, 9402, 499, 304, 402, 409, 401</t>
        </is>
      </c>
      <c r="H452" t="n">
        <v>0</v>
      </c>
      <c r="I452" t="n">
        <v>0</v>
      </c>
      <c r="J452" t="n">
        <v>0</v>
      </c>
      <c r="K452" t="n">
        <v>0</v>
      </c>
      <c r="L452" t="n">
        <v>0</v>
      </c>
      <c r="M452" t="n">
        <v>0</v>
      </c>
      <c r="N452" t="n">
        <v>0</v>
      </c>
      <c r="O452" t="n">
        <v>0</v>
      </c>
      <c r="P452" t="n">
        <v>0</v>
      </c>
      <c r="Q452" t="n">
        <v>0</v>
      </c>
      <c r="R452" t="n">
        <v>0</v>
      </c>
      <c r="S452" t="n">
        <v>0</v>
      </c>
      <c r="T452" t="n">
        <v>63.7145</v>
      </c>
      <c r="U452" t="n">
        <v>136.7033</v>
      </c>
      <c r="V452" t="n">
        <v>6.8966</v>
      </c>
      <c r="W452" t="n">
        <v>36.3814</v>
      </c>
      <c r="X452" t="n">
        <v>36.8244</v>
      </c>
      <c r="Y452" t="n">
        <v>40.2344</v>
      </c>
      <c r="Z452" t="n">
        <v>40.2344</v>
      </c>
      <c r="AA452" s="20" t="n">
        <v>45917</v>
      </c>
      <c r="AB452" t="inlineStr">
        <is>
          <t>شركة صقر ابو عيشة و رضوان النتشة وشركاهم</t>
        </is>
      </c>
      <c r="AC452" s="20" t="n">
        <v>46081</v>
      </c>
      <c r="AD452" t="n">
        <v>4.4704</v>
      </c>
      <c r="AE452" t="n">
        <v>3.3528</v>
      </c>
      <c r="AF452" t="inlineStr">
        <is>
          <t>19:0</t>
        </is>
      </c>
      <c r="AG452" t="n">
        <v>0</v>
      </c>
    </row>
    <row r="453">
      <c r="A453" t="inlineStr">
        <is>
          <t>NUT</t>
        </is>
      </c>
      <c r="B453" t="inlineStr">
        <is>
          <t>RM</t>
        </is>
      </c>
      <c r="C453" t="inlineStr">
        <is>
          <t>RM.NUT.00011</t>
        </is>
      </c>
      <c r="D453" t="inlineStr">
        <is>
          <t>كاجو محمص مكسر</t>
        </is>
      </c>
      <c r="E453" t="n">
        <v>0</v>
      </c>
      <c r="F453" t="n">
        <v>0</v>
      </c>
      <c r="G453" t="inlineStr">
        <is>
          <t>108, 108</t>
        </is>
      </c>
      <c r="H453" t="n">
        <v>0</v>
      </c>
      <c r="I453" t="n">
        <v>0</v>
      </c>
      <c r="J453" t="n">
        <v>0</v>
      </c>
      <c r="K453" t="n">
        <v>0</v>
      </c>
      <c r="L453" t="n">
        <v>0</v>
      </c>
      <c r="M453" t="n">
        <v>0</v>
      </c>
      <c r="N453" t="n">
        <v>0</v>
      </c>
      <c r="O453" t="n">
        <v>0</v>
      </c>
      <c r="P453" t="n">
        <v>0</v>
      </c>
      <c r="Q453" t="n">
        <v>0</v>
      </c>
      <c r="R453" t="n">
        <v>0</v>
      </c>
      <c r="S453" t="n">
        <v>0</v>
      </c>
      <c r="T453" t="n">
        <v>0</v>
      </c>
      <c r="U453" t="n">
        <v>0</v>
      </c>
      <c r="V453" t="n">
        <v>5.1724</v>
      </c>
      <c r="W453" t="n">
        <v>0</v>
      </c>
      <c r="X453" t="n">
        <v>0</v>
      </c>
      <c r="Y453" t="n">
        <v>0</v>
      </c>
      <c r="Z453" t="n">
        <v>0</v>
      </c>
      <c r="AA453" s="20" t="n">
        <v>45726</v>
      </c>
      <c r="AB453" t="inlineStr">
        <is>
          <t>شركة صقر ابو عيشة و رضوان النتشة وشركاهم</t>
        </is>
      </c>
      <c r="AC453" s="20" t="n">
        <v>45729</v>
      </c>
      <c r="AD453" t="n">
        <v>0</v>
      </c>
      <c r="AE453" t="n">
        <v>0</v>
      </c>
      <c r="AG453" t="n">
        <v>0</v>
      </c>
    </row>
    <row r="454">
      <c r="A454" t="inlineStr">
        <is>
          <t>NUT</t>
        </is>
      </c>
      <c r="B454" t="inlineStr">
        <is>
          <t>RM</t>
        </is>
      </c>
      <c r="C454" t="inlineStr">
        <is>
          <t>RM.NUT.00012</t>
        </is>
      </c>
      <c r="D454" t="inlineStr">
        <is>
          <t>Roasted Chopped Hazelnut</t>
        </is>
      </c>
      <c r="E454" t="n">
        <v>2543.4611</v>
      </c>
      <c r="F454" t="n">
        <v>16657.3452</v>
      </c>
      <c r="G454" t="inlineStr">
        <is>
          <t>101, 102, 108, 112, 107, 304, 402, 701, 403, 401, 406, 306, 303, 9402, 9108, 9408, 9409, 112, 409, 405, 801, 499, 408, 9112, 409, 9405, 108, 408, 9304, 102, 102, 405, 304, 9401, 9406, 9405, 9108, 9304, 112, 9409, 9408, 101, 107, 9112, 801, 108, 304, 499, 402, 405, 306, 401, 403, 303, 801, 9112, 9108, 409, 701, 408, 406, 9401, 9304, 9402, 9405, 9406, 9408, 9409</t>
        </is>
      </c>
      <c r="H454" t="n">
        <v>5000</v>
      </c>
      <c r="I454" t="n">
        <v>0</v>
      </c>
      <c r="J454" t="n">
        <v>0</v>
      </c>
      <c r="K454" t="n">
        <v>0</v>
      </c>
      <c r="L454" t="n">
        <v>0</v>
      </c>
      <c r="M454" t="n">
        <v>5000</v>
      </c>
      <c r="N454" t="n">
        <v>0</v>
      </c>
      <c r="O454" t="n">
        <v>0</v>
      </c>
      <c r="P454" t="n">
        <v>0</v>
      </c>
      <c r="Q454" t="n">
        <v>-948.528</v>
      </c>
      <c r="R454" t="n">
        <v>0</v>
      </c>
      <c r="S454" t="n">
        <v>-948.528</v>
      </c>
      <c r="T454" t="n">
        <v>6594.9331</v>
      </c>
      <c r="U454" t="n">
        <v>58288.1588</v>
      </c>
      <c r="V454" t="n">
        <v>6.9257</v>
      </c>
      <c r="W454" t="n">
        <v>6018.253</v>
      </c>
      <c r="X454" t="n">
        <v>9734.547</v>
      </c>
      <c r="Y454" t="n">
        <v>13342.956</v>
      </c>
      <c r="Z454" t="n">
        <v>19069.676</v>
      </c>
      <c r="AA454" s="20" t="n">
        <v>46095</v>
      </c>
      <c r="AB454" t="inlineStr">
        <is>
          <t>Hazelnut Past&amp;Roasted Chopped Hazelnut.01/2026</t>
        </is>
      </c>
      <c r="AC454" s="20" t="n">
        <v>46112</v>
      </c>
      <c r="AD454" t="n">
        <v>1482.5506</v>
      </c>
      <c r="AE454" t="n">
        <v>1589.1396</v>
      </c>
      <c r="AF454" t="inlineStr">
        <is>
          <t>4:4</t>
        </is>
      </c>
      <c r="AG454" t="n">
        <v>47867.479</v>
      </c>
    </row>
    <row r="455">
      <c r="A455" t="inlineStr">
        <is>
          <t>NUT</t>
        </is>
      </c>
      <c r="B455" t="inlineStr">
        <is>
          <t>RM</t>
        </is>
      </c>
      <c r="C455" t="inlineStr">
        <is>
          <t>RM.NUT.00013</t>
        </is>
      </c>
      <c r="D455" t="inlineStr">
        <is>
          <t>Hazelnut Heart</t>
        </is>
      </c>
      <c r="E455" t="n">
        <v>1452.1897</v>
      </c>
      <c r="F455" t="n">
        <v>15512.7953</v>
      </c>
      <c r="G455" t="inlineStr">
        <is>
          <t>403, 405, 402, 499, 304, 306, 108, 9409, 9403, 403, 101, 9405, 9409, 9403, 9605, 9402, 9401, 9304, 9108, 801, 605, 409, 401, 403, 306, 402, 605, 401, 108, 101, 304, 9108, 9409, 9402, 405, 801, 409, 499, 605, 304, 9401, 9304, 9403, 108, 9405, 409, 9605, 9304</t>
        </is>
      </c>
      <c r="H455" t="n">
        <v>850</v>
      </c>
      <c r="I455" t="n">
        <v>0</v>
      </c>
      <c r="J455" t="n">
        <v>0</v>
      </c>
      <c r="K455" t="n">
        <v>0</v>
      </c>
      <c r="L455" t="n">
        <v>0</v>
      </c>
      <c r="M455" t="n">
        <v>850</v>
      </c>
      <c r="N455" t="n">
        <v>0</v>
      </c>
      <c r="O455" t="n">
        <v>0</v>
      </c>
      <c r="P455" t="n">
        <v>0</v>
      </c>
      <c r="Q455" t="n">
        <v>-885.037</v>
      </c>
      <c r="R455" t="n">
        <v>-701.6</v>
      </c>
      <c r="S455" t="n">
        <v>-1586.637</v>
      </c>
      <c r="T455" t="n">
        <v>715.5527</v>
      </c>
      <c r="U455" t="n">
        <v>7495.2517</v>
      </c>
      <c r="V455" t="n">
        <v>9.0732</v>
      </c>
      <c r="W455" t="n">
        <v>2096.7746</v>
      </c>
      <c r="X455" t="n">
        <v>3586.9536</v>
      </c>
      <c r="Y455" t="n">
        <v>3819.9016</v>
      </c>
      <c r="Z455" t="n">
        <v>5205.0196</v>
      </c>
      <c r="AA455" s="20" t="n">
        <v>46107</v>
      </c>
      <c r="AB455" t="inlineStr">
        <is>
          <t>شركة خالد داود النتشة وشركاه</t>
        </is>
      </c>
      <c r="AC455" s="20" t="n">
        <v>46111</v>
      </c>
      <c r="AD455" t="n">
        <v>424.4335</v>
      </c>
      <c r="AE455" t="n">
        <v>433.7516</v>
      </c>
      <c r="AF455" t="inlineStr">
        <is>
          <t>1:19</t>
        </is>
      </c>
      <c r="AG455" t="n">
        <v>10237.068</v>
      </c>
    </row>
    <row r="456">
      <c r="A456" t="inlineStr">
        <is>
          <t>NUT</t>
        </is>
      </c>
      <c r="B456" t="inlineStr">
        <is>
          <t>RM</t>
        </is>
      </c>
      <c r="C456" t="inlineStr">
        <is>
          <t>RM.NUT.00014</t>
        </is>
      </c>
      <c r="D456" t="inlineStr">
        <is>
          <t>Hazelnut Paste Medium</t>
        </is>
      </c>
      <c r="E456" t="n">
        <v>300.6487</v>
      </c>
      <c r="F456" t="n">
        <v>2331.0857</v>
      </c>
      <c r="G456" t="inlineStr">
        <is>
          <t>102, 405, 108, 9405, 9401, 112, 9108, 499, 9402, 9108, 101, 102, 103, 108, 107, 104, 401, 701, 402, 306, 403, 301, 401, 701, 9112, 9108, 9401, 9402, 9405, 101, 102, 9112, 112, 107, 103, 104, 108, 306, 301, 499, 402, 405, 403</t>
        </is>
      </c>
      <c r="H456" t="n">
        <v>16000</v>
      </c>
      <c r="I456" t="n">
        <v>0</v>
      </c>
      <c r="J456" t="n">
        <v>0</v>
      </c>
      <c r="K456" t="n">
        <v>0</v>
      </c>
      <c r="L456" t="n">
        <v>0</v>
      </c>
      <c r="M456" t="n">
        <v>16000</v>
      </c>
      <c r="N456" t="n">
        <v>0</v>
      </c>
      <c r="O456" t="n">
        <v>0</v>
      </c>
      <c r="P456" t="n">
        <v>0</v>
      </c>
      <c r="Q456" t="n">
        <v>-15993.562</v>
      </c>
      <c r="R456" t="n">
        <v>0</v>
      </c>
      <c r="S456" t="n">
        <v>-15993.562</v>
      </c>
      <c r="T456" t="n">
        <v>307.0867</v>
      </c>
      <c r="U456" t="n">
        <v>2367.9134</v>
      </c>
      <c r="V456" t="n">
        <v>7.7176</v>
      </c>
      <c r="W456" t="n">
        <v>4915.76</v>
      </c>
      <c r="X456" t="n">
        <v>4915.76</v>
      </c>
      <c r="Y456" t="n">
        <v>4915.76</v>
      </c>
      <c r="Z456" t="n">
        <v>4917.76</v>
      </c>
      <c r="AA456" s="20" t="n">
        <v>46091</v>
      </c>
      <c r="AB456" t="inlineStr">
        <is>
          <t>Hazelnut Past.01/2026</t>
        </is>
      </c>
      <c r="AC456" s="20" t="n">
        <v>46112</v>
      </c>
      <c r="AD456" t="n">
        <v>546.1955</v>
      </c>
      <c r="AE456" t="n">
        <v>409.8133</v>
      </c>
      <c r="AF456" t="inlineStr">
        <is>
          <t>0:22</t>
        </is>
      </c>
      <c r="AG456" t="n">
        <v>91525.856</v>
      </c>
    </row>
    <row r="457">
      <c r="A457" t="inlineStr">
        <is>
          <t>NUT</t>
        </is>
      </c>
      <c r="B457" t="inlineStr">
        <is>
          <t>RM</t>
        </is>
      </c>
      <c r="C457" t="inlineStr">
        <is>
          <t>RM.NUT.00015</t>
        </is>
      </c>
      <c r="D457" t="inlineStr">
        <is>
          <t xml:space="preserve">Roasted Hazelnut Whole </t>
        </is>
      </c>
      <c r="E457" t="n">
        <v>110.4275</v>
      </c>
      <c r="F457" t="n">
        <v>904.3641</v>
      </c>
      <c r="G457" t="inlineStr">
        <is>
          <t>499, 401, 306, 401, 306, 499</t>
        </is>
      </c>
      <c r="H457" t="n">
        <v>0</v>
      </c>
      <c r="I457" t="n">
        <v>0</v>
      </c>
      <c r="J457" t="n">
        <v>0</v>
      </c>
      <c r="K457" t="n">
        <v>0</v>
      </c>
      <c r="L457" t="n">
        <v>0</v>
      </c>
      <c r="M457" t="n">
        <v>0</v>
      </c>
      <c r="N457" t="n">
        <v>0</v>
      </c>
      <c r="O457" t="n">
        <v>0</v>
      </c>
      <c r="P457" t="n">
        <v>0</v>
      </c>
      <c r="Q457" t="n">
        <v>0</v>
      </c>
      <c r="R457" t="n">
        <v>0</v>
      </c>
      <c r="S457" t="n">
        <v>0</v>
      </c>
      <c r="T457" t="n">
        <v>110.4275</v>
      </c>
      <c r="U457" t="n">
        <v>904.3641</v>
      </c>
      <c r="V457" t="n">
        <v>8.1897</v>
      </c>
      <c r="W457" t="n">
        <v>0.4884</v>
      </c>
      <c r="X457" t="n">
        <v>0.4884</v>
      </c>
      <c r="Y457" t="n">
        <v>0.4884</v>
      </c>
      <c r="Z457" t="n">
        <v>0.4884</v>
      </c>
      <c r="AA457" s="20" t="n">
        <v>45894</v>
      </c>
      <c r="AB457" t="inlineStr">
        <is>
          <t>شركة خالد داود النتشة وشركاه</t>
        </is>
      </c>
      <c r="AC457" s="20" t="n">
        <v>46081</v>
      </c>
      <c r="AD457" t="n">
        <v>0.0542</v>
      </c>
      <c r="AE457" t="n">
        <v>0.0407</v>
      </c>
      <c r="AF457" t="inlineStr">
        <is>
          <t>2713:6</t>
        </is>
      </c>
      <c r="AG457" t="n">
        <v>0</v>
      </c>
    </row>
    <row r="458">
      <c r="A458" t="inlineStr">
        <is>
          <t>NUT</t>
        </is>
      </c>
      <c r="B458" t="inlineStr">
        <is>
          <t>RM</t>
        </is>
      </c>
      <c r="C458" t="inlineStr">
        <is>
          <t>RM.NUT.00016</t>
        </is>
      </c>
      <c r="D458" t="inlineStr">
        <is>
          <t>سمسم</t>
        </is>
      </c>
      <c r="E458" t="n">
        <v>10.585</v>
      </c>
      <c r="F458" t="n">
        <v>22.14</v>
      </c>
      <c r="G458" t="inlineStr">
        <is>
          <t>409, 304, 401, 402, 101, 304, 409, 402, 401, 304, 101</t>
        </is>
      </c>
      <c r="H458" t="n">
        <v>0</v>
      </c>
      <c r="I458" t="n">
        <v>0</v>
      </c>
      <c r="J458" t="n">
        <v>0</v>
      </c>
      <c r="K458" t="n">
        <v>0</v>
      </c>
      <c r="L458" t="n">
        <v>0</v>
      </c>
      <c r="M458" t="n">
        <v>0</v>
      </c>
      <c r="N458" t="n">
        <v>0</v>
      </c>
      <c r="O458" t="n">
        <v>0</v>
      </c>
      <c r="P458" t="n">
        <v>0</v>
      </c>
      <c r="Q458" t="n">
        <v>-3.28</v>
      </c>
      <c r="R458" t="n">
        <v>0</v>
      </c>
      <c r="S458" t="n">
        <v>-3.28</v>
      </c>
      <c r="T458" t="n">
        <v>7.305</v>
      </c>
      <c r="U458" t="n">
        <v>13.12</v>
      </c>
      <c r="V458" t="n">
        <v>1.7536</v>
      </c>
      <c r="W458" t="n">
        <v>5.14</v>
      </c>
      <c r="X458" t="n">
        <v>5.331</v>
      </c>
      <c r="Y458" t="n">
        <v>8.026999999999999</v>
      </c>
      <c r="Z458" t="n">
        <v>8.026999999999999</v>
      </c>
      <c r="AA458" s="20" t="n">
        <v>46072</v>
      </c>
      <c r="AB458" t="inlineStr">
        <is>
          <t>شركة كيجن لتعبئة وتغليف المواد الغذائية</t>
        </is>
      </c>
      <c r="AC458" s="20" t="n">
        <v>46096</v>
      </c>
      <c r="AD458" t="n">
        <v>0.8918</v>
      </c>
      <c r="AE458" t="n">
        <v>0.6689000000000001</v>
      </c>
      <c r="AF458" t="inlineStr">
        <is>
          <t>10:27</t>
        </is>
      </c>
      <c r="AG458" t="n">
        <v>0</v>
      </c>
    </row>
    <row r="459">
      <c r="A459" t="inlineStr">
        <is>
          <t>NUT</t>
        </is>
      </c>
      <c r="B459" t="inlineStr">
        <is>
          <t>RM</t>
        </is>
      </c>
      <c r="C459" t="inlineStr">
        <is>
          <t>RM.NUT.00017</t>
        </is>
      </c>
      <c r="D459" t="inlineStr">
        <is>
          <t>قزحه</t>
        </is>
      </c>
      <c r="E459" t="n">
        <v>0.1</v>
      </c>
      <c r="F459" t="n">
        <v>0.02</v>
      </c>
      <c r="G459" t="inlineStr">
        <is>
          <t>9108, 402, 499, 108, 499, 9108, 402, 108</t>
        </is>
      </c>
      <c r="H459" t="n">
        <v>0</v>
      </c>
      <c r="I459" t="n">
        <v>0</v>
      </c>
      <c r="J459" t="n">
        <v>0</v>
      </c>
      <c r="K459" t="n">
        <v>0</v>
      </c>
      <c r="L459" t="n">
        <v>0</v>
      </c>
      <c r="M459" t="n">
        <v>0</v>
      </c>
      <c r="N459" t="n">
        <v>0</v>
      </c>
      <c r="O459" t="n">
        <v>0</v>
      </c>
      <c r="P459" t="n">
        <v>0</v>
      </c>
      <c r="Q459" t="n">
        <v>0</v>
      </c>
      <c r="R459" t="n">
        <v>0</v>
      </c>
      <c r="S459" t="n">
        <v>0</v>
      </c>
      <c r="T459" t="n">
        <v>0.1</v>
      </c>
      <c r="U459" t="n">
        <v>0.02</v>
      </c>
      <c r="V459" t="n">
        <v>0.2</v>
      </c>
      <c r="W459" t="n">
        <v>0</v>
      </c>
      <c r="X459" t="n">
        <v>0</v>
      </c>
      <c r="Y459" t="n">
        <v>0</v>
      </c>
      <c r="Z459" t="n">
        <v>0</v>
      </c>
      <c r="AA459" s="20" t="n">
        <v>2</v>
      </c>
      <c r="AC459" s="20" t="n">
        <v>2</v>
      </c>
      <c r="AD459" t="n">
        <v>0</v>
      </c>
      <c r="AE459" t="n">
        <v>0</v>
      </c>
      <c r="AG459" t="n">
        <v>0</v>
      </c>
    </row>
    <row r="460">
      <c r="A460" t="inlineStr">
        <is>
          <t>NUT</t>
        </is>
      </c>
      <c r="B460" t="inlineStr">
        <is>
          <t>RM</t>
        </is>
      </c>
      <c r="C460" t="inlineStr">
        <is>
          <t>RM.NUT.00019</t>
        </is>
      </c>
      <c r="D460" t="inlineStr">
        <is>
          <t>سمسم</t>
        </is>
      </c>
      <c r="V460" t="n">
        <v>0</v>
      </c>
      <c r="W460" t="n">
        <v>0</v>
      </c>
      <c r="X460" t="n">
        <v>0</v>
      </c>
      <c r="Y460" t="n">
        <v>0</v>
      </c>
      <c r="Z460" t="n">
        <v>0</v>
      </c>
      <c r="AA460" s="20" t="n">
        <v>2</v>
      </c>
      <c r="AC460" s="20" t="n">
        <v>2</v>
      </c>
      <c r="AD460" t="n">
        <v>0</v>
      </c>
      <c r="AE460" t="n">
        <v>0</v>
      </c>
    </row>
    <row r="461">
      <c r="A461" t="inlineStr">
        <is>
          <t>NUT</t>
        </is>
      </c>
      <c r="B461" t="inlineStr">
        <is>
          <t>RM</t>
        </is>
      </c>
      <c r="C461" t="inlineStr">
        <is>
          <t>RM.NUT.00020</t>
        </is>
      </c>
      <c r="D461" t="inlineStr">
        <is>
          <t>قهوة سادة اردنية</t>
        </is>
      </c>
      <c r="E461" t="n">
        <v>16</v>
      </c>
      <c r="F461" t="n">
        <v>413.792</v>
      </c>
      <c r="G461" t="inlineStr">
        <is>
          <t>304, 304, 304</t>
        </is>
      </c>
      <c r="H461" t="n">
        <v>0</v>
      </c>
      <c r="I461" t="n">
        <v>0</v>
      </c>
      <c r="J461" t="n">
        <v>0</v>
      </c>
      <c r="K461" t="n">
        <v>0</v>
      </c>
      <c r="L461" t="n">
        <v>0</v>
      </c>
      <c r="M461" t="n">
        <v>0</v>
      </c>
      <c r="N461" t="n">
        <v>0</v>
      </c>
      <c r="O461" t="n">
        <v>0</v>
      </c>
      <c r="P461" t="n">
        <v>0</v>
      </c>
      <c r="Q461" t="n">
        <v>-6.4</v>
      </c>
      <c r="R461" t="n">
        <v>0</v>
      </c>
      <c r="S461" t="n">
        <v>-6.4</v>
      </c>
      <c r="T461" t="n">
        <v>9.6</v>
      </c>
      <c r="U461" t="n">
        <v>248.2752</v>
      </c>
      <c r="V461" t="n">
        <v>25.9058</v>
      </c>
      <c r="W461" t="n">
        <v>6.4</v>
      </c>
      <c r="X461" t="n">
        <v>6.4</v>
      </c>
      <c r="Y461" t="n">
        <v>6.4</v>
      </c>
      <c r="Z461" t="n">
        <v>6.4</v>
      </c>
      <c r="AA461" s="20" t="n">
        <v>45853</v>
      </c>
      <c r="AB461" t="inlineStr">
        <is>
          <t>شركة المعروف للصناعات الغذائية - مورد</t>
        </is>
      </c>
      <c r="AC461" s="20" t="n">
        <v>46096</v>
      </c>
      <c r="AD461" t="n">
        <v>0.7111</v>
      </c>
      <c r="AE461" t="n">
        <v>0.5333</v>
      </c>
      <c r="AF461" t="inlineStr">
        <is>
          <t>18:0</t>
        </is>
      </c>
      <c r="AG461" t="n">
        <v>0</v>
      </c>
    </row>
    <row r="462">
      <c r="A462" t="inlineStr">
        <is>
          <t>NUT</t>
        </is>
      </c>
      <c r="B462" t="inlineStr">
        <is>
          <t>RM</t>
        </is>
      </c>
      <c r="C462" t="inlineStr">
        <is>
          <t>RM.NUT.00021</t>
        </is>
      </c>
      <c r="D462" t="inlineStr">
        <is>
          <t>قهوة سادة خليجية</t>
        </is>
      </c>
      <c r="E462" t="n">
        <v>10</v>
      </c>
      <c r="F462" t="n">
        <v>244.25</v>
      </c>
      <c r="G462" t="inlineStr">
        <is>
          <t>304, 304</t>
        </is>
      </c>
      <c r="H462" t="n">
        <v>0</v>
      </c>
      <c r="I462" t="n">
        <v>0</v>
      </c>
      <c r="J462" t="n">
        <v>0</v>
      </c>
      <c r="K462" t="n">
        <v>0</v>
      </c>
      <c r="L462" t="n">
        <v>0</v>
      </c>
      <c r="M462" t="n">
        <v>0</v>
      </c>
      <c r="N462" t="n">
        <v>0</v>
      </c>
      <c r="O462" t="n">
        <v>0</v>
      </c>
      <c r="P462" t="n">
        <v>0</v>
      </c>
      <c r="Q462" t="n">
        <v>0</v>
      </c>
      <c r="R462" t="n">
        <v>0</v>
      </c>
      <c r="S462" t="n">
        <v>0</v>
      </c>
      <c r="T462" t="n">
        <v>10</v>
      </c>
      <c r="U462" t="n">
        <v>244.25</v>
      </c>
      <c r="V462" t="n">
        <v>24.5862</v>
      </c>
      <c r="W462" t="n">
        <v>0</v>
      </c>
      <c r="X462" t="n">
        <v>0</v>
      </c>
      <c r="Y462" t="n">
        <v>0</v>
      </c>
      <c r="Z462" t="n">
        <v>0</v>
      </c>
      <c r="AA462" s="20" t="n">
        <v>45836</v>
      </c>
      <c r="AB462" t="inlineStr">
        <is>
          <t>شركة المعروف للصناعات الغذائية - مورد</t>
        </is>
      </c>
      <c r="AC462" s="20" t="n">
        <v>2</v>
      </c>
      <c r="AD462" t="n">
        <v>0</v>
      </c>
      <c r="AE462" t="n">
        <v>0</v>
      </c>
      <c r="AG462" t="n">
        <v>0</v>
      </c>
    </row>
    <row r="463">
      <c r="A463" t="inlineStr">
        <is>
          <t>NUT</t>
        </is>
      </c>
      <c r="B463" t="inlineStr">
        <is>
          <t>RM</t>
        </is>
      </c>
      <c r="C463" t="inlineStr">
        <is>
          <t>RM.NUT.00022</t>
        </is>
      </c>
      <c r="D463" t="inlineStr">
        <is>
          <t>جوز قلب</t>
        </is>
      </c>
      <c r="E463" t="n">
        <v>47.7</v>
      </c>
      <c r="F463" t="n">
        <v>286.2</v>
      </c>
      <c r="G463" t="inlineStr">
        <is>
          <t>402, 409, 402, 409</t>
        </is>
      </c>
      <c r="H463" t="n">
        <v>0</v>
      </c>
      <c r="I463" t="n">
        <v>0</v>
      </c>
      <c r="J463" t="n">
        <v>0</v>
      </c>
      <c r="K463" t="n">
        <v>0</v>
      </c>
      <c r="L463" t="n">
        <v>0</v>
      </c>
      <c r="M463" t="n">
        <v>0</v>
      </c>
      <c r="N463" t="n">
        <v>0</v>
      </c>
      <c r="O463" t="n">
        <v>0</v>
      </c>
      <c r="P463" t="n">
        <v>0</v>
      </c>
      <c r="Q463" t="n">
        <v>0</v>
      </c>
      <c r="R463" t="n">
        <v>0</v>
      </c>
      <c r="S463" t="n">
        <v>0</v>
      </c>
      <c r="T463" t="n">
        <v>47.7</v>
      </c>
      <c r="U463" t="n">
        <v>286.2</v>
      </c>
      <c r="V463" t="n">
        <v>6.035</v>
      </c>
      <c r="W463" t="n">
        <v>0</v>
      </c>
      <c r="X463" t="n">
        <v>0</v>
      </c>
      <c r="Y463" t="n">
        <v>0</v>
      </c>
      <c r="Z463" t="n">
        <v>0</v>
      </c>
      <c r="AA463" s="20" t="n">
        <v>45246</v>
      </c>
      <c r="AB463" t="inlineStr">
        <is>
          <t>Cash Customer - مورد</t>
        </is>
      </c>
      <c r="AC463" s="20" t="n">
        <v>2</v>
      </c>
      <c r="AD463" t="n">
        <v>0</v>
      </c>
      <c r="AE463" t="n">
        <v>0</v>
      </c>
      <c r="AG463" t="n">
        <v>0</v>
      </c>
    </row>
    <row r="464">
      <c r="A464" t="inlineStr">
        <is>
          <t>NUT</t>
        </is>
      </c>
      <c r="B464" t="inlineStr">
        <is>
          <t>RM</t>
        </is>
      </c>
      <c r="C464" t="inlineStr">
        <is>
          <t>RM.NUT.00023</t>
        </is>
      </c>
      <c r="D464" t="inlineStr">
        <is>
          <t>مكاديميا مكسرات</t>
        </is>
      </c>
      <c r="E464" t="n">
        <v>2.2</v>
      </c>
      <c r="F464" t="n">
        <v>19.9135</v>
      </c>
      <c r="G464" t="inlineStr">
        <is>
          <t>9402, 403, 304, 108, 9402, 304, 403, 108, 304</t>
        </is>
      </c>
      <c r="H464" t="n">
        <v>0</v>
      </c>
      <c r="I464" t="n">
        <v>0</v>
      </c>
      <c r="J464" t="n">
        <v>0</v>
      </c>
      <c r="K464" t="n">
        <v>0</v>
      </c>
      <c r="L464" t="n">
        <v>0</v>
      </c>
      <c r="M464" t="n">
        <v>0</v>
      </c>
      <c r="N464" t="n">
        <v>0</v>
      </c>
      <c r="O464" t="n">
        <v>0</v>
      </c>
      <c r="P464" t="n">
        <v>0</v>
      </c>
      <c r="Q464" t="n">
        <v>-1.016</v>
      </c>
      <c r="R464" t="n">
        <v>0</v>
      </c>
      <c r="S464" t="n">
        <v>-1.016</v>
      </c>
      <c r="T464" t="n">
        <v>1.184</v>
      </c>
      <c r="U464" t="n">
        <v>10.7171</v>
      </c>
      <c r="V464" t="n">
        <v>12.9312</v>
      </c>
      <c r="W464" t="n">
        <v>1.016</v>
      </c>
      <c r="X464" t="n">
        <v>1.016</v>
      </c>
      <c r="Y464" t="n">
        <v>1.016</v>
      </c>
      <c r="Z464" t="n">
        <v>1.016</v>
      </c>
      <c r="AA464" s="20" t="n">
        <v>45678</v>
      </c>
      <c r="AB464" t="inlineStr">
        <is>
          <t>شركة خالد داود النتشة وشركاه</t>
        </is>
      </c>
      <c r="AC464" s="20" t="n">
        <v>46096</v>
      </c>
      <c r="AD464" t="n">
        <v>0.1128</v>
      </c>
      <c r="AE464" t="n">
        <v>0.08459999999999999</v>
      </c>
      <c r="AF464" t="inlineStr">
        <is>
          <t>13:29</t>
        </is>
      </c>
      <c r="AG464" t="n">
        <v>0</v>
      </c>
    </row>
    <row r="465">
      <c r="A465" t="inlineStr">
        <is>
          <t>NUT</t>
        </is>
      </c>
      <c r="B465" t="inlineStr">
        <is>
          <t>RM</t>
        </is>
      </c>
      <c r="C465" t="inlineStr">
        <is>
          <t>RM.NUT.00024</t>
        </is>
      </c>
      <c r="D465" t="inlineStr">
        <is>
          <t>مياسي بنكهة الذره</t>
        </is>
      </c>
      <c r="E465" t="n">
        <v>35</v>
      </c>
      <c r="F465" t="n">
        <v>69.39660000000001</v>
      </c>
      <c r="G465" t="inlineStr">
        <is>
          <t>108, 403, 9108, 9402, 499, 108, 499, 403, 9108, 9402</t>
        </is>
      </c>
      <c r="H465" t="n">
        <v>0</v>
      </c>
      <c r="I465" t="n">
        <v>0</v>
      </c>
      <c r="J465" t="n">
        <v>0</v>
      </c>
      <c r="K465" t="n">
        <v>0</v>
      </c>
      <c r="L465" t="n">
        <v>0</v>
      </c>
      <c r="M465" t="n">
        <v>0</v>
      </c>
      <c r="N465" t="n">
        <v>0</v>
      </c>
      <c r="O465" t="n">
        <v>0</v>
      </c>
      <c r="P465" t="n">
        <v>0</v>
      </c>
      <c r="Q465" t="n">
        <v>0</v>
      </c>
      <c r="R465" t="n">
        <v>0</v>
      </c>
      <c r="S465" t="n">
        <v>0</v>
      </c>
      <c r="T465" t="n">
        <v>35</v>
      </c>
      <c r="U465" t="n">
        <v>69.39660000000001</v>
      </c>
      <c r="V465" t="n">
        <v>1.9828</v>
      </c>
      <c r="W465" t="n">
        <v>0</v>
      </c>
      <c r="X465" t="n">
        <v>0</v>
      </c>
      <c r="Y465" t="n">
        <v>0</v>
      </c>
      <c r="Z465" t="n">
        <v>0</v>
      </c>
      <c r="AA465" s="20" t="n">
        <v>45358</v>
      </c>
      <c r="AB465" t="inlineStr">
        <is>
          <t>شركة خالد داود النتشة وشركاه</t>
        </is>
      </c>
      <c r="AC465" s="20" t="n">
        <v>45390</v>
      </c>
      <c r="AD465" t="n">
        <v>0</v>
      </c>
      <c r="AE465" t="n">
        <v>0</v>
      </c>
      <c r="AG465" t="n">
        <v>0</v>
      </c>
    </row>
    <row r="466">
      <c r="A466" t="inlineStr">
        <is>
          <t>NUT</t>
        </is>
      </c>
      <c r="B466" t="inlineStr">
        <is>
          <t>RM</t>
        </is>
      </c>
      <c r="C466" t="inlineStr">
        <is>
          <t>RM.NUT.00025</t>
        </is>
      </c>
      <c r="D466" t="inlineStr">
        <is>
          <t>مياسي بنكهة باربكيو</t>
        </is>
      </c>
      <c r="V466" t="n">
        <v>0</v>
      </c>
      <c r="W466" t="n">
        <v>0</v>
      </c>
      <c r="X466" t="n">
        <v>0</v>
      </c>
      <c r="Y466" t="n">
        <v>0</v>
      </c>
      <c r="Z466" t="n">
        <v>0</v>
      </c>
      <c r="AA466" s="20" t="n">
        <v>2</v>
      </c>
      <c r="AC466" s="20" t="n">
        <v>2</v>
      </c>
      <c r="AD466" t="n">
        <v>0</v>
      </c>
      <c r="AE466" t="n">
        <v>0</v>
      </c>
    </row>
    <row r="467">
      <c r="A467" t="inlineStr">
        <is>
          <t>NUT</t>
        </is>
      </c>
      <c r="B467" t="inlineStr">
        <is>
          <t>RM</t>
        </is>
      </c>
      <c r="C467" t="inlineStr">
        <is>
          <t>RM.NUT.00026</t>
        </is>
      </c>
      <c r="D467" t="inlineStr">
        <is>
          <t>مياسي بنكهة الجبنه</t>
        </is>
      </c>
      <c r="V467" t="n">
        <v>0</v>
      </c>
      <c r="W467" t="n">
        <v>0</v>
      </c>
      <c r="X467" t="n">
        <v>0</v>
      </c>
      <c r="Y467" t="n">
        <v>0</v>
      </c>
      <c r="Z467" t="n">
        <v>0</v>
      </c>
      <c r="AA467" s="20" t="n">
        <v>2</v>
      </c>
      <c r="AC467" s="20" t="n">
        <v>2</v>
      </c>
      <c r="AD467" t="n">
        <v>0</v>
      </c>
      <c r="AE467" t="n">
        <v>0</v>
      </c>
    </row>
    <row r="468">
      <c r="A468" t="inlineStr">
        <is>
          <t>NUT</t>
        </is>
      </c>
      <c r="B468" t="inlineStr">
        <is>
          <t>RM</t>
        </is>
      </c>
      <c r="C468" t="inlineStr">
        <is>
          <t>RM.NUT.00027</t>
        </is>
      </c>
      <c r="D468" t="inlineStr">
        <is>
          <t>مياسي شطة و ليمون</t>
        </is>
      </c>
      <c r="V468" t="n">
        <v>0</v>
      </c>
      <c r="W468" t="n">
        <v>0</v>
      </c>
      <c r="X468" t="n">
        <v>0</v>
      </c>
      <c r="Y468" t="n">
        <v>0</v>
      </c>
      <c r="Z468" t="n">
        <v>0</v>
      </c>
      <c r="AA468" s="20" t="n">
        <v>2</v>
      </c>
      <c r="AC468" s="20" t="n">
        <v>2</v>
      </c>
      <c r="AD468" t="n">
        <v>0</v>
      </c>
      <c r="AE468" t="n">
        <v>0</v>
      </c>
    </row>
    <row r="469">
      <c r="A469" t="inlineStr">
        <is>
          <t>NUT</t>
        </is>
      </c>
      <c r="B469" t="inlineStr">
        <is>
          <t>RM</t>
        </is>
      </c>
      <c r="C469" t="inlineStr">
        <is>
          <t>RM.NUT.00028</t>
        </is>
      </c>
      <c r="D469" t="inlineStr">
        <is>
          <t xml:space="preserve">جوز البيكان </t>
        </is>
      </c>
      <c r="E469" t="n">
        <v>4454.7087</v>
      </c>
      <c r="F469" t="n">
        <v>37843.1849</v>
      </c>
      <c r="G469" t="inlineStr">
        <is>
          <t>9401, 9403, 9405, 9304, 112, 9406, 403, 499, 9405, 108, 9605, 405, 499, 801, 9112, 408, 409, 405, 9402, 9108, 9408, 9409, 304, 108, 112, 101, 306, 301, 401, 406, 403, 402, 605, 304, 306, 402, 405, 499, 403, 101, 9112, 112, 108, 301, 401, 406, 408, 409, 605, 801, 9112, 9402, 9401, 9406, 9108, 9304, 9403, 9409, 9405, 9408, 9605</t>
        </is>
      </c>
      <c r="H469" t="n">
        <v>2506.992</v>
      </c>
      <c r="I469" t="n">
        <v>0</v>
      </c>
      <c r="J469" t="n">
        <v>42.575</v>
      </c>
      <c r="K469" t="n">
        <v>0</v>
      </c>
      <c r="L469" t="n">
        <v>0</v>
      </c>
      <c r="M469" t="n">
        <v>2549.567</v>
      </c>
      <c r="N469" t="n">
        <v>0</v>
      </c>
      <c r="O469" t="n">
        <v>0</v>
      </c>
      <c r="P469" t="n">
        <v>0</v>
      </c>
      <c r="Q469" t="n">
        <v>-1681.962</v>
      </c>
      <c r="R469" t="n">
        <v>0</v>
      </c>
      <c r="S469" t="n">
        <v>-1681.962</v>
      </c>
      <c r="T469" t="n">
        <v>5322.3137</v>
      </c>
      <c r="U469" t="n">
        <v>53275.6738</v>
      </c>
      <c r="V469" t="n">
        <v>10.5748</v>
      </c>
      <c r="W469" t="n">
        <v>12955.9932</v>
      </c>
      <c r="X469" t="n">
        <v>21421.1042</v>
      </c>
      <c r="Y469" t="n">
        <v>23916.1412</v>
      </c>
      <c r="Z469" t="n">
        <v>30254.2962</v>
      </c>
      <c r="AA469" s="20" t="n">
        <v>46112</v>
      </c>
      <c r="AB469" t="inlineStr">
        <is>
          <t>شركة خالد داود النتشة وشركاه</t>
        </is>
      </c>
      <c r="AC469" s="20" t="n">
        <v>46106</v>
      </c>
      <c r="AD469" t="n">
        <v>2657.349</v>
      </c>
      <c r="AE469" t="n">
        <v>2521.1913</v>
      </c>
      <c r="AF469" t="inlineStr">
        <is>
          <t>2:3</t>
        </is>
      </c>
      <c r="AG469" t="n">
        <v>30580.852</v>
      </c>
    </row>
    <row r="470">
      <c r="A470" t="inlineStr">
        <is>
          <t>NUT</t>
        </is>
      </c>
      <c r="B470" t="inlineStr">
        <is>
          <t>RM</t>
        </is>
      </c>
      <c r="C470" t="inlineStr">
        <is>
          <t>RM.NUT.00029</t>
        </is>
      </c>
      <c r="D470" t="inlineStr">
        <is>
          <t>معجون البيكان</t>
        </is>
      </c>
      <c r="E470" t="n">
        <v>1039.558</v>
      </c>
      <c r="F470" t="n">
        <v>10551.0018</v>
      </c>
      <c r="G470" t="inlineStr">
        <is>
          <t>112, 110, 108, 401, 403, 406, 605, 405, 499, 9112, 9110, 9108, 605, 9401, 9403, 9605, 9405, 112, 110, 108, 499, 405, 403, 605, 9108, 9112, 9110, 401, 406, 9401, 9405, 9605, 9403</t>
        </is>
      </c>
      <c r="H470" t="n">
        <v>0</v>
      </c>
      <c r="I470" t="n">
        <v>0</v>
      </c>
      <c r="J470" t="n">
        <v>0</v>
      </c>
      <c r="K470" t="n">
        <v>0</v>
      </c>
      <c r="L470" t="n">
        <v>0</v>
      </c>
      <c r="M470" t="n">
        <v>0</v>
      </c>
      <c r="N470" t="n">
        <v>0</v>
      </c>
      <c r="O470" t="n">
        <v>0</v>
      </c>
      <c r="P470" t="n">
        <v>0</v>
      </c>
      <c r="Q470" t="n">
        <v>0</v>
      </c>
      <c r="R470" t="n">
        <v>-2</v>
      </c>
      <c r="S470" t="n">
        <v>-2</v>
      </c>
      <c r="T470" t="n">
        <v>1037.558</v>
      </c>
      <c r="U470" t="n">
        <v>10537.5401</v>
      </c>
      <c r="V470" t="n">
        <v>10.1561</v>
      </c>
      <c r="W470" t="n">
        <v>2.3486</v>
      </c>
      <c r="X470" t="n">
        <v>8015.3986</v>
      </c>
      <c r="Y470" t="n">
        <v>16929.7606</v>
      </c>
      <c r="Z470" t="n">
        <v>21709.7606</v>
      </c>
      <c r="AA470" s="20" t="n">
        <v>2</v>
      </c>
      <c r="AC470" s="20" t="n">
        <v>46081</v>
      </c>
      <c r="AD470" t="n">
        <v>1881.0845</v>
      </c>
      <c r="AE470" t="n">
        <v>1809.1467</v>
      </c>
      <c r="AF470" t="inlineStr">
        <is>
          <t>0:17</t>
        </is>
      </c>
      <c r="AG470" t="n">
        <v>0</v>
      </c>
    </row>
    <row r="471">
      <c r="A471" t="inlineStr">
        <is>
          <t>NUT</t>
        </is>
      </c>
      <c r="B471" t="inlineStr">
        <is>
          <t>RM</t>
        </is>
      </c>
      <c r="C471" t="inlineStr">
        <is>
          <t>RM.NUT.00030</t>
        </is>
      </c>
      <c r="D471" t="inlineStr">
        <is>
          <t>Peanut White - Abeed</t>
        </is>
      </c>
      <c r="E471" t="n">
        <v>3.4377</v>
      </c>
      <c r="F471" t="n">
        <v>5.0122</v>
      </c>
      <c r="G471" t="inlineStr">
        <is>
          <t>304, 108, 102, 101, 403, 402, 401, 9401, 9403, 102, 499, 108, 101, 304, 403, 499, 402, 401, 9401, 9403</t>
        </is>
      </c>
      <c r="H471" t="n">
        <v>0</v>
      </c>
      <c r="I471" t="n">
        <v>0</v>
      </c>
      <c r="J471" t="n">
        <v>0</v>
      </c>
      <c r="K471" t="n">
        <v>0</v>
      </c>
      <c r="L471" t="n">
        <v>0</v>
      </c>
      <c r="M471" t="n">
        <v>0</v>
      </c>
      <c r="N471" t="n">
        <v>0</v>
      </c>
      <c r="O471" t="n">
        <v>0</v>
      </c>
      <c r="P471" t="n">
        <v>0</v>
      </c>
      <c r="Q471" t="n">
        <v>0</v>
      </c>
      <c r="R471" t="n">
        <v>0</v>
      </c>
      <c r="S471" t="n">
        <v>0</v>
      </c>
      <c r="T471" t="n">
        <v>3.4377</v>
      </c>
      <c r="U471" t="n">
        <v>5.0122</v>
      </c>
      <c r="V471" t="n">
        <v>1.724</v>
      </c>
      <c r="W471" t="n">
        <v>702.4417999999999</v>
      </c>
      <c r="X471" t="n">
        <v>10902.5088</v>
      </c>
      <c r="Y471" t="n">
        <v>10902.5088</v>
      </c>
      <c r="Z471" t="n">
        <v>10902.5088</v>
      </c>
      <c r="AA471" s="20" t="n">
        <v>46040</v>
      </c>
      <c r="AB471" t="inlineStr">
        <is>
          <t>شركة رجائي ومحمد عيسى الملك</t>
        </is>
      </c>
      <c r="AC471" s="20" t="n">
        <v>46081</v>
      </c>
      <c r="AD471" t="n">
        <v>1211.3898</v>
      </c>
      <c r="AE471" t="n">
        <v>908.5424</v>
      </c>
      <c r="AF471" t="inlineStr">
        <is>
          <t>0:0</t>
        </is>
      </c>
      <c r="AG471" t="n">
        <v>0</v>
      </c>
    </row>
    <row r="472">
      <c r="A472" t="inlineStr">
        <is>
          <t>NUT</t>
        </is>
      </c>
      <c r="B472" t="inlineStr">
        <is>
          <t>RM</t>
        </is>
      </c>
      <c r="C472" t="inlineStr">
        <is>
          <t>RM.NUT.00031</t>
        </is>
      </c>
      <c r="D472" t="inlineStr">
        <is>
          <t>Chopped Peanut Rosted</t>
        </is>
      </c>
      <c r="E472" t="n">
        <v>353.6507</v>
      </c>
      <c r="F472" t="n">
        <v>842.3622</v>
      </c>
      <c r="G472" t="inlineStr">
        <is>
          <t>9403, 9405, 9401, 9402, 9404, 9406, 409, 605, 9112, 801, 9108, 401, 404, 403, 406, 402, 405, 499, 306, 101, 112, 108, 499, 409, 405, 9112, 801, 404, 9108, 9404, 9402, 108, 9403, 403, 9403, 9405, 9108, 9401, 9406, 401, 406, 605, 402, 403, 306, 101, 108, 112</t>
        </is>
      </c>
      <c r="H472" t="n">
        <v>271</v>
      </c>
      <c r="I472" t="n">
        <v>0</v>
      </c>
      <c r="J472" t="n">
        <v>0</v>
      </c>
      <c r="K472" t="n">
        <v>0</v>
      </c>
      <c r="L472" t="n">
        <v>0</v>
      </c>
      <c r="M472" t="n">
        <v>271</v>
      </c>
      <c r="N472" t="n">
        <v>0</v>
      </c>
      <c r="O472" t="n">
        <v>0</v>
      </c>
      <c r="P472" t="n">
        <v>0</v>
      </c>
      <c r="Q472" t="n">
        <v>0</v>
      </c>
      <c r="R472" t="n">
        <v>0</v>
      </c>
      <c r="S472" t="n">
        <v>0</v>
      </c>
      <c r="T472" t="n">
        <v>624.6507</v>
      </c>
      <c r="U472" t="n">
        <v>1461.457</v>
      </c>
      <c r="V472" t="n">
        <v>2.3752</v>
      </c>
      <c r="W472" t="n">
        <v>268.726</v>
      </c>
      <c r="X472" t="n">
        <v>2654.513</v>
      </c>
      <c r="Y472" t="n">
        <v>6586.814</v>
      </c>
      <c r="Z472" t="n">
        <v>14495.194</v>
      </c>
      <c r="AA472" s="20" t="n">
        <v>46093</v>
      </c>
      <c r="AB472" t="inlineStr">
        <is>
          <t>شركة صقر ابو عيشة و رضوان النتشة وشركاهم</t>
        </is>
      </c>
      <c r="AC472" s="20" t="n">
        <v>46081</v>
      </c>
      <c r="AD472" t="n">
        <v>731.8682</v>
      </c>
      <c r="AE472" t="n">
        <v>1207.9328</v>
      </c>
      <c r="AF472" t="inlineStr">
        <is>
          <t>0:15</t>
        </is>
      </c>
      <c r="AG472" t="n">
        <v>619.095</v>
      </c>
    </row>
    <row r="473">
      <c r="A473" t="inlineStr">
        <is>
          <t>NUT</t>
        </is>
      </c>
      <c r="B473" t="inlineStr">
        <is>
          <t>RM</t>
        </is>
      </c>
      <c r="C473" t="inlineStr">
        <is>
          <t>RM.NUT.00032</t>
        </is>
      </c>
      <c r="D473" t="inlineStr">
        <is>
          <t>Peanut heart</t>
        </is>
      </c>
      <c r="E473" t="n">
        <v>11.347</v>
      </c>
      <c r="F473" t="n">
        <v>25.3108</v>
      </c>
      <c r="G473" t="inlineStr">
        <is>
          <t>9403, 9402, 409, 403, 499, 402, 108, 9403, 9402, 499, 409, 402, 403, 108</t>
        </is>
      </c>
      <c r="H473" t="n">
        <v>0</v>
      </c>
      <c r="I473" t="n">
        <v>0</v>
      </c>
      <c r="J473" t="n">
        <v>0</v>
      </c>
      <c r="K473" t="n">
        <v>0</v>
      </c>
      <c r="L473" t="n">
        <v>0</v>
      </c>
      <c r="M473" t="n">
        <v>0</v>
      </c>
      <c r="N473" t="n">
        <v>0</v>
      </c>
      <c r="O473" t="n">
        <v>0</v>
      </c>
      <c r="P473" t="n">
        <v>0</v>
      </c>
      <c r="Q473" t="n">
        <v>0</v>
      </c>
      <c r="R473" t="n">
        <v>0</v>
      </c>
      <c r="S473" t="n">
        <v>0</v>
      </c>
      <c r="T473" t="n">
        <v>11.347</v>
      </c>
      <c r="U473" t="n">
        <v>25.3108</v>
      </c>
      <c r="V473" t="n">
        <v>2.069</v>
      </c>
      <c r="W473" t="n">
        <v>0</v>
      </c>
      <c r="X473" t="n">
        <v>71</v>
      </c>
      <c r="Y473" t="n">
        <v>83.40000000000001</v>
      </c>
      <c r="Z473" t="n">
        <v>298.5</v>
      </c>
      <c r="AA473" s="20" t="n">
        <v>45732</v>
      </c>
      <c r="AB473" t="inlineStr">
        <is>
          <t>شركة صقر ابو عيشة و رضوان النتشة وشركاهم</t>
        </is>
      </c>
      <c r="AC473" s="20" t="n">
        <v>45986</v>
      </c>
      <c r="AD473" t="n">
        <v>9.2666</v>
      </c>
      <c r="AE473" t="n">
        <v>24.875</v>
      </c>
      <c r="AF473" t="inlineStr">
        <is>
          <t>0:13</t>
        </is>
      </c>
      <c r="AG473" t="n">
        <v>0</v>
      </c>
    </row>
    <row r="474">
      <c r="A474" t="inlineStr">
        <is>
          <t>NUT</t>
        </is>
      </c>
      <c r="B474" t="inlineStr">
        <is>
          <t>RM</t>
        </is>
      </c>
      <c r="C474" t="inlineStr">
        <is>
          <t>RM.NUT.00033</t>
        </is>
      </c>
      <c r="D474" t="inlineStr">
        <is>
          <t>roasted peanuts</t>
        </is>
      </c>
      <c r="E474" t="n">
        <v>38</v>
      </c>
      <c r="F474" t="n">
        <v>91.2</v>
      </c>
      <c r="G474" t="inlineStr">
        <is>
          <t>9108, 9402, 108, 403, 499, 306, 403, 306, 108, 9108, 9402, 499</t>
        </is>
      </c>
      <c r="H474" t="n">
        <v>0</v>
      </c>
      <c r="I474" t="n">
        <v>0</v>
      </c>
      <c r="J474" t="n">
        <v>0</v>
      </c>
      <c r="K474" t="n">
        <v>0</v>
      </c>
      <c r="L474" t="n">
        <v>0</v>
      </c>
      <c r="M474" t="n">
        <v>0</v>
      </c>
      <c r="N474" t="n">
        <v>0</v>
      </c>
      <c r="O474" t="n">
        <v>0</v>
      </c>
      <c r="P474" t="n">
        <v>0</v>
      </c>
      <c r="Q474" t="n">
        <v>0</v>
      </c>
      <c r="R474" t="n">
        <v>0</v>
      </c>
      <c r="S474" t="n">
        <v>0</v>
      </c>
      <c r="T474" t="n">
        <v>38</v>
      </c>
      <c r="U474" t="n">
        <v>91.2</v>
      </c>
      <c r="V474" t="n">
        <v>2.4</v>
      </c>
      <c r="W474" t="n">
        <v>0</v>
      </c>
      <c r="X474" t="n">
        <v>0</v>
      </c>
      <c r="Y474" t="n">
        <v>32</v>
      </c>
      <c r="Z474" t="n">
        <v>32</v>
      </c>
      <c r="AA474" s="20" t="n">
        <v>45792</v>
      </c>
      <c r="AB474" t="inlineStr">
        <is>
          <t>شركة صقر ابو عيشة و رضوان النتشة وشركاهم</t>
        </is>
      </c>
      <c r="AC474" s="20" t="n">
        <v>45897</v>
      </c>
      <c r="AD474" t="n">
        <v>3.5555</v>
      </c>
      <c r="AE474" t="n">
        <v>2.6666</v>
      </c>
      <c r="AF474" t="inlineStr">
        <is>
          <t>14:7</t>
        </is>
      </c>
      <c r="AG474" t="n">
        <v>0</v>
      </c>
    </row>
    <row r="475">
      <c r="A475" t="inlineStr">
        <is>
          <t>NUT</t>
        </is>
      </c>
      <c r="B475" t="inlineStr">
        <is>
          <t>RM</t>
        </is>
      </c>
      <c r="C475" t="inlineStr">
        <is>
          <t>RM.NUT.00034</t>
        </is>
      </c>
      <c r="D475" t="inlineStr">
        <is>
          <t xml:space="preserve">Caramelized Chopped Green Pistachio </t>
        </is>
      </c>
      <c r="E475" t="n">
        <v>0</v>
      </c>
      <c r="F475" t="n">
        <v>0</v>
      </c>
      <c r="G475" t="inlineStr">
        <is>
          <t>401, 401</t>
        </is>
      </c>
      <c r="H475" t="n">
        <v>0</v>
      </c>
      <c r="I475" t="n">
        <v>0</v>
      </c>
      <c r="J475" t="n">
        <v>0</v>
      </c>
      <c r="K475" t="n">
        <v>0</v>
      </c>
      <c r="L475" t="n">
        <v>0</v>
      </c>
      <c r="M475" t="n">
        <v>0</v>
      </c>
      <c r="N475" t="n">
        <v>0</v>
      </c>
      <c r="O475" t="n">
        <v>0</v>
      </c>
      <c r="P475" t="n">
        <v>0</v>
      </c>
      <c r="Q475" t="n">
        <v>0</v>
      </c>
      <c r="R475" t="n">
        <v>0</v>
      </c>
      <c r="S475" t="n">
        <v>0</v>
      </c>
      <c r="T475" t="n">
        <v>0</v>
      </c>
      <c r="U475" t="n">
        <v>0</v>
      </c>
      <c r="V475" t="n">
        <v>13.362</v>
      </c>
      <c r="W475" t="n">
        <v>0</v>
      </c>
      <c r="X475" t="n">
        <v>0</v>
      </c>
      <c r="Y475" t="n">
        <v>0</v>
      </c>
      <c r="Z475" t="n">
        <v>0</v>
      </c>
      <c r="AA475" s="20" t="n">
        <v>2</v>
      </c>
      <c r="AC475" s="20" t="n">
        <v>44401</v>
      </c>
      <c r="AD475" t="n">
        <v>0</v>
      </c>
      <c r="AE475" t="n">
        <v>0</v>
      </c>
      <c r="AG475" t="n">
        <v>0</v>
      </c>
    </row>
    <row r="476">
      <c r="A476" t="inlineStr">
        <is>
          <t>NUT</t>
        </is>
      </c>
      <c r="B476" t="inlineStr">
        <is>
          <t>RM</t>
        </is>
      </c>
      <c r="C476" t="inlineStr">
        <is>
          <t>RM.NUT.00035</t>
        </is>
      </c>
      <c r="D476" t="inlineStr">
        <is>
          <t xml:space="preserve">Pure Pistachio Paste </t>
        </is>
      </c>
      <c r="E476" t="n">
        <v>0.95</v>
      </c>
      <c r="F476" t="n">
        <v>8.084099999999999</v>
      </c>
      <c r="G476" t="inlineStr">
        <is>
          <t>304, 801, 304, 801</t>
        </is>
      </c>
      <c r="H476" t="n">
        <v>0</v>
      </c>
      <c r="I476" t="n">
        <v>0</v>
      </c>
      <c r="J476" t="n">
        <v>0</v>
      </c>
      <c r="K476" t="n">
        <v>0</v>
      </c>
      <c r="L476" t="n">
        <v>0</v>
      </c>
      <c r="M476" t="n">
        <v>0</v>
      </c>
      <c r="N476" t="n">
        <v>0</v>
      </c>
      <c r="O476" t="n">
        <v>0</v>
      </c>
      <c r="P476" t="n">
        <v>0</v>
      </c>
      <c r="Q476" t="n">
        <v>0</v>
      </c>
      <c r="R476" t="n">
        <v>0</v>
      </c>
      <c r="S476" t="n">
        <v>0</v>
      </c>
      <c r="T476" t="n">
        <v>0.95</v>
      </c>
      <c r="U476" t="n">
        <v>8.084099999999999</v>
      </c>
      <c r="V476" t="n">
        <v>8.509600000000001</v>
      </c>
      <c r="W476" t="n">
        <v>0</v>
      </c>
      <c r="X476" t="n">
        <v>0</v>
      </c>
      <c r="Y476" t="n">
        <v>0</v>
      </c>
      <c r="Z476" t="n">
        <v>0</v>
      </c>
      <c r="AA476" s="20" t="n">
        <v>2</v>
      </c>
      <c r="AC476" s="20" t="n">
        <v>2</v>
      </c>
      <c r="AD476" t="n">
        <v>0</v>
      </c>
      <c r="AE476" t="n">
        <v>0</v>
      </c>
      <c r="AG476" t="n">
        <v>0</v>
      </c>
    </row>
    <row r="477">
      <c r="A477" t="inlineStr">
        <is>
          <t>NUT</t>
        </is>
      </c>
      <c r="B477" t="inlineStr">
        <is>
          <t>RM</t>
        </is>
      </c>
      <c r="C477" t="inlineStr">
        <is>
          <t>RM.NUT.00036</t>
        </is>
      </c>
      <c r="D477" t="inlineStr">
        <is>
          <t>Roasted Pistachio Paste</t>
        </is>
      </c>
      <c r="E477" t="n">
        <v>0</v>
      </c>
      <c r="F477" t="n">
        <v>0</v>
      </c>
      <c r="G477" t="inlineStr">
        <is>
          <t>401, 401</t>
        </is>
      </c>
      <c r="H477" t="n">
        <v>0</v>
      </c>
      <c r="I477" t="n">
        <v>0</v>
      </c>
      <c r="J477" t="n">
        <v>0</v>
      </c>
      <c r="K477" t="n">
        <v>0</v>
      </c>
      <c r="L477" t="n">
        <v>0</v>
      </c>
      <c r="M477" t="n">
        <v>0</v>
      </c>
      <c r="N477" t="n">
        <v>0</v>
      </c>
      <c r="O477" t="n">
        <v>0</v>
      </c>
      <c r="P477" t="n">
        <v>0</v>
      </c>
      <c r="Q477" t="n">
        <v>0</v>
      </c>
      <c r="R477" t="n">
        <v>0</v>
      </c>
      <c r="S477" t="n">
        <v>0</v>
      </c>
      <c r="T477" t="n">
        <v>0</v>
      </c>
      <c r="U477" t="n">
        <v>0</v>
      </c>
      <c r="V477" t="n">
        <v>11.207</v>
      </c>
      <c r="W477" t="n">
        <v>0</v>
      </c>
      <c r="X477" t="n">
        <v>0</v>
      </c>
      <c r="Y477" t="n">
        <v>0</v>
      </c>
      <c r="Z477" t="n">
        <v>0</v>
      </c>
      <c r="AA477" s="20" t="n">
        <v>2</v>
      </c>
      <c r="AC477" s="20" t="n">
        <v>2</v>
      </c>
      <c r="AD477" t="n">
        <v>0</v>
      </c>
      <c r="AE477" t="n">
        <v>0</v>
      </c>
      <c r="AG477" t="n">
        <v>0</v>
      </c>
    </row>
    <row r="478">
      <c r="A478" t="inlineStr">
        <is>
          <t>NUT</t>
        </is>
      </c>
      <c r="B478" t="inlineStr">
        <is>
          <t>RM</t>
        </is>
      </c>
      <c r="C478" t="inlineStr">
        <is>
          <t>RM.NUT.00038</t>
        </is>
      </c>
      <c r="D478" t="inlineStr">
        <is>
          <t>Syrian Pistachio Whole</t>
        </is>
      </c>
      <c r="E478" t="n">
        <v>0</v>
      </c>
      <c r="F478" t="n">
        <v>0</v>
      </c>
      <c r="G478" t="inlineStr">
        <is>
          <t>403, 402, 401, 101, 102, 103, 101, 102, 9402, 402, 403, 401, 103, 9402</t>
        </is>
      </c>
      <c r="H478" t="n">
        <v>0</v>
      </c>
      <c r="I478" t="n">
        <v>0</v>
      </c>
      <c r="J478" t="n">
        <v>0</v>
      </c>
      <c r="K478" t="n">
        <v>0</v>
      </c>
      <c r="L478" t="n">
        <v>0</v>
      </c>
      <c r="M478" t="n">
        <v>0</v>
      </c>
      <c r="N478" t="n">
        <v>0</v>
      </c>
      <c r="O478" t="n">
        <v>0</v>
      </c>
      <c r="P478" t="n">
        <v>0</v>
      </c>
      <c r="Q478" t="n">
        <v>0</v>
      </c>
      <c r="R478" t="n">
        <v>0</v>
      </c>
      <c r="S478" t="n">
        <v>0</v>
      </c>
      <c r="T478" t="n">
        <v>0</v>
      </c>
      <c r="U478" t="n">
        <v>0</v>
      </c>
      <c r="V478" t="n">
        <v>12.3662</v>
      </c>
      <c r="W478" t="n">
        <v>0</v>
      </c>
      <c r="X478" t="n">
        <v>0</v>
      </c>
      <c r="Y478" t="n">
        <v>0</v>
      </c>
      <c r="Z478" t="n">
        <v>0</v>
      </c>
      <c r="AA478" s="20" t="n">
        <v>44712</v>
      </c>
      <c r="AB478" t="inlineStr">
        <is>
          <t>مؤسسة الزنبقة للاستيراد والتصدير - مورد</t>
        </is>
      </c>
      <c r="AC478" s="20" t="n">
        <v>44727</v>
      </c>
      <c r="AD478" t="n">
        <v>0</v>
      </c>
      <c r="AE478" t="n">
        <v>0</v>
      </c>
      <c r="AG478" t="n">
        <v>0</v>
      </c>
    </row>
    <row r="479">
      <c r="A479" t="inlineStr">
        <is>
          <t>NUT</t>
        </is>
      </c>
      <c r="B479" t="inlineStr">
        <is>
          <t>RM</t>
        </is>
      </c>
      <c r="C479" t="inlineStr">
        <is>
          <t>RM.NUT.00039</t>
        </is>
      </c>
      <c r="D479" t="inlineStr">
        <is>
          <t xml:space="preserve">American Pistachio Whole </t>
        </is>
      </c>
      <c r="E479" t="n">
        <v>38724.9446</v>
      </c>
      <c r="F479" t="n">
        <v>478861.0452</v>
      </c>
      <c r="G479" t="inlineStr">
        <is>
          <t>112, 108, 107, 111, 304, 101, 102, 103, 104, 203, 109, 306, 301, 403, 402, 701, 605, 401, 9401, 111, 9111, 9405, 409, 9403, 301, 403, 9403, 9605, 102, 9402, 9409, 9108, 9301, 9103, 9111, 499, 9112, 405, 409, 108, 301, 203, 112, 107, 101, 109, 104, 103, 111, 306, 304, 499, 405, 402, 401, 403, 9108, 9111, 9103, 9301, 9112, 605, 409, 701, 9402, 9401, 9405, 9605, 9403, 9409</t>
        </is>
      </c>
      <c r="H479" t="n">
        <v>0</v>
      </c>
      <c r="I479" t="n">
        <v>0</v>
      </c>
      <c r="J479" t="n">
        <v>0</v>
      </c>
      <c r="K479" t="n">
        <v>0</v>
      </c>
      <c r="L479" t="n">
        <v>0</v>
      </c>
      <c r="M479" t="n">
        <v>0</v>
      </c>
      <c r="N479" t="n">
        <v>0</v>
      </c>
      <c r="O479" t="n">
        <v>0</v>
      </c>
      <c r="P479" t="n">
        <v>0</v>
      </c>
      <c r="Q479" t="n">
        <v>-28388.016</v>
      </c>
      <c r="R479" t="n">
        <v>0</v>
      </c>
      <c r="S479" t="n">
        <v>-28388.016</v>
      </c>
      <c r="T479" t="n">
        <v>10336.9286</v>
      </c>
      <c r="U479" t="n">
        <v>128710.3403</v>
      </c>
      <c r="V479" t="n">
        <v>17.4508</v>
      </c>
      <c r="W479" t="n">
        <v>70285.9472</v>
      </c>
      <c r="X479" t="n">
        <v>106121.1742</v>
      </c>
      <c r="Y479" t="n">
        <v>107516.2232</v>
      </c>
      <c r="Z479" t="n">
        <v>110263.9332</v>
      </c>
      <c r="AA479" s="20" t="n">
        <v>46077</v>
      </c>
      <c r="AB479" t="inlineStr">
        <is>
          <t>PISTACHIO.04/2026</t>
        </is>
      </c>
      <c r="AC479" s="20" t="n">
        <v>46112</v>
      </c>
      <c r="AD479" t="n">
        <v>11946.247</v>
      </c>
      <c r="AE479" t="n">
        <v>9188.661099999999</v>
      </c>
      <c r="AF479" t="inlineStr">
        <is>
          <t>1:3</t>
        </is>
      </c>
      <c r="AG479" t="n">
        <v>0</v>
      </c>
    </row>
    <row r="480">
      <c r="A480" t="inlineStr">
        <is>
          <t>NUT</t>
        </is>
      </c>
      <c r="B480" t="inlineStr">
        <is>
          <t>RM</t>
        </is>
      </c>
      <c r="C480" t="inlineStr">
        <is>
          <t>RM.NUT.00040</t>
        </is>
      </c>
      <c r="D480" t="inlineStr">
        <is>
          <t>فستق حلبي بوز فاكيوم</t>
        </is>
      </c>
      <c r="E480" t="n">
        <v>252.971</v>
      </c>
      <c r="F480" t="n">
        <v>5981.464</v>
      </c>
      <c r="G480" t="inlineStr">
        <is>
          <t>9409, 9401, 9402, 409, 9304, 9101, 9108, 801, 403, 401, 402, 499, 304, 306, 101, 202, 108, 409, 499, 801, 9108, 9409, 9402, 102, 499, 101, 409, 9304, 9401, 304, 9101, 401, 402, 403, 306, 202, 102, 101, 304, 108</t>
        </is>
      </c>
      <c r="H480" t="n">
        <v>100</v>
      </c>
      <c r="I480" t="n">
        <v>0</v>
      </c>
      <c r="J480" t="n">
        <v>0</v>
      </c>
      <c r="K480" t="n">
        <v>0</v>
      </c>
      <c r="L480" t="n">
        <v>0</v>
      </c>
      <c r="M480" t="n">
        <v>100</v>
      </c>
      <c r="N480" t="n">
        <v>0</v>
      </c>
      <c r="O480" t="n">
        <v>0</v>
      </c>
      <c r="P480" t="n">
        <v>0</v>
      </c>
      <c r="Q480" t="n">
        <v>-193.615</v>
      </c>
      <c r="R480" t="n">
        <v>0</v>
      </c>
      <c r="S480" t="n">
        <v>-193.615</v>
      </c>
      <c r="T480" t="n">
        <v>159.356</v>
      </c>
      <c r="U480" t="n">
        <v>3560.3863</v>
      </c>
      <c r="V480" t="n">
        <v>27.831</v>
      </c>
      <c r="W480" t="n">
        <v>361.9268</v>
      </c>
      <c r="X480" t="n">
        <v>396.8598</v>
      </c>
      <c r="Y480" t="n">
        <v>456.0688</v>
      </c>
      <c r="Z480" t="n">
        <v>980.0768</v>
      </c>
      <c r="AA480" s="20" t="n">
        <v>46082</v>
      </c>
      <c r="AB480" t="inlineStr">
        <is>
          <t>شركة رجائي ومحمد عيسى الملك</t>
        </is>
      </c>
      <c r="AC480" s="20" t="n">
        <v>46104</v>
      </c>
      <c r="AD480" t="n">
        <v>50.6743</v>
      </c>
      <c r="AE480" t="n">
        <v>81.673</v>
      </c>
      <c r="AF480" t="inlineStr">
        <is>
          <t>1:28</t>
        </is>
      </c>
      <c r="AG480" t="n">
        <v>2586.207</v>
      </c>
    </row>
    <row r="481">
      <c r="A481" t="inlineStr">
        <is>
          <t>NUT</t>
        </is>
      </c>
      <c r="B481" t="inlineStr">
        <is>
          <t>RM</t>
        </is>
      </c>
      <c r="C481" t="inlineStr">
        <is>
          <t>RM.NUT.00041</t>
        </is>
      </c>
      <c r="D481" t="inlineStr">
        <is>
          <t xml:space="preserve">عجينة الفستق الحلبي </t>
        </is>
      </c>
      <c r="E481" t="n">
        <v>273.2827</v>
      </c>
      <c r="F481" t="n">
        <v>2648.6559</v>
      </c>
      <c r="G481" t="inlineStr">
        <is>
          <t>499, 404, 9404, 201, 402, 401, 401, 9404, 201, 404, 402, 499</t>
        </is>
      </c>
      <c r="H481" t="n">
        <v>0</v>
      </c>
      <c r="I481" t="n">
        <v>0</v>
      </c>
      <c r="J481" t="n">
        <v>0</v>
      </c>
      <c r="K481" t="n">
        <v>0</v>
      </c>
      <c r="L481" t="n">
        <v>0</v>
      </c>
      <c r="M481" t="n">
        <v>0</v>
      </c>
      <c r="N481" t="n">
        <v>0</v>
      </c>
      <c r="O481" t="n">
        <v>0</v>
      </c>
      <c r="P481" t="n">
        <v>0</v>
      </c>
      <c r="Q481" t="n">
        <v>0</v>
      </c>
      <c r="R481" t="n">
        <v>0</v>
      </c>
      <c r="S481" t="n">
        <v>0</v>
      </c>
      <c r="T481" t="n">
        <v>273.2827</v>
      </c>
      <c r="U481" t="n">
        <v>2648.6559</v>
      </c>
      <c r="V481" t="n">
        <v>9.692</v>
      </c>
      <c r="W481" t="n">
        <v>1.465</v>
      </c>
      <c r="X481" t="n">
        <v>1.465</v>
      </c>
      <c r="Y481" t="n">
        <v>1.465</v>
      </c>
      <c r="Z481" t="n">
        <v>1.465</v>
      </c>
      <c r="AA481" s="20" t="n">
        <v>2</v>
      </c>
      <c r="AC481" s="20" t="n">
        <v>46081</v>
      </c>
      <c r="AD481" t="n">
        <v>0.1627</v>
      </c>
      <c r="AE481" t="n">
        <v>0.122</v>
      </c>
      <c r="AF481" t="inlineStr">
        <is>
          <t>2238:14</t>
        </is>
      </c>
      <c r="AG481" t="n">
        <v>0</v>
      </c>
    </row>
    <row r="482">
      <c r="A482" t="inlineStr">
        <is>
          <t>NUT</t>
        </is>
      </c>
      <c r="B482" t="inlineStr">
        <is>
          <t>RM</t>
        </is>
      </c>
      <c r="C482" t="inlineStr">
        <is>
          <t>RM.NUT.00042</t>
        </is>
      </c>
      <c r="D482" t="inlineStr">
        <is>
          <t xml:space="preserve">عجينة الفستق الحلبي </t>
        </is>
      </c>
      <c r="E482" t="n">
        <v>0</v>
      </c>
      <c r="F482" t="n">
        <v>0</v>
      </c>
      <c r="G482" t="inlineStr">
        <is>
          <t>9401, 9404, 401, 404, 201, 106, 404, 9401, 9404, 401, 106, 201</t>
        </is>
      </c>
      <c r="H482" t="n">
        <v>0</v>
      </c>
      <c r="I482" t="n">
        <v>0</v>
      </c>
      <c r="J482" t="n">
        <v>0</v>
      </c>
      <c r="K482" t="n">
        <v>0</v>
      </c>
      <c r="L482" t="n">
        <v>0</v>
      </c>
      <c r="M482" t="n">
        <v>0</v>
      </c>
      <c r="N482" t="n">
        <v>0</v>
      </c>
      <c r="O482" t="n">
        <v>0</v>
      </c>
      <c r="P482" t="n">
        <v>0</v>
      </c>
      <c r="Q482" t="n">
        <v>0</v>
      </c>
      <c r="R482" t="n">
        <v>0</v>
      </c>
      <c r="S482" t="n">
        <v>0</v>
      </c>
      <c r="T482" t="n">
        <v>0</v>
      </c>
      <c r="U482" t="n">
        <v>0</v>
      </c>
      <c r="V482" t="n">
        <v>7.1639</v>
      </c>
      <c r="W482" t="n">
        <v>0</v>
      </c>
      <c r="X482" t="n">
        <v>0</v>
      </c>
      <c r="Y482" t="n">
        <v>0</v>
      </c>
      <c r="Z482" t="n">
        <v>0</v>
      </c>
      <c r="AA482" s="20" t="n">
        <v>2</v>
      </c>
      <c r="AC482" s="20" t="n">
        <v>2</v>
      </c>
      <c r="AD482" t="n">
        <v>0</v>
      </c>
      <c r="AE482" t="n">
        <v>0</v>
      </c>
      <c r="AG482" t="n">
        <v>0</v>
      </c>
    </row>
    <row r="483">
      <c r="A483" t="inlineStr">
        <is>
          <t>NUT</t>
        </is>
      </c>
      <c r="B483" t="inlineStr">
        <is>
          <t>RM</t>
        </is>
      </c>
      <c r="C483" t="inlineStr">
        <is>
          <t>RM.NUT.00043</t>
        </is>
      </c>
      <c r="D483" t="inlineStr">
        <is>
          <t xml:space="preserve"> فستق حلبي موردي </t>
        </is>
      </c>
      <c r="E483" t="n">
        <v>0</v>
      </c>
      <c r="F483" t="n">
        <v>0</v>
      </c>
      <c r="G483" t="inlineStr">
        <is>
          <t>499, 402, 402, 499</t>
        </is>
      </c>
      <c r="H483" t="n">
        <v>0</v>
      </c>
      <c r="I483" t="n">
        <v>0</v>
      </c>
      <c r="J483" t="n">
        <v>0</v>
      </c>
      <c r="K483" t="n">
        <v>0</v>
      </c>
      <c r="L483" t="n">
        <v>0</v>
      </c>
      <c r="M483" t="n">
        <v>0</v>
      </c>
      <c r="N483" t="n">
        <v>0</v>
      </c>
      <c r="O483" t="n">
        <v>0</v>
      </c>
      <c r="P483" t="n">
        <v>0</v>
      </c>
      <c r="Q483" t="n">
        <v>0</v>
      </c>
      <c r="R483" t="n">
        <v>0</v>
      </c>
      <c r="S483" t="n">
        <v>0</v>
      </c>
      <c r="T483" t="n">
        <v>0</v>
      </c>
      <c r="U483" t="n">
        <v>0</v>
      </c>
      <c r="V483" t="n">
        <v>14.9065</v>
      </c>
      <c r="W483" t="n">
        <v>0</v>
      </c>
      <c r="X483" t="n">
        <v>0</v>
      </c>
      <c r="Y483" t="n">
        <v>0</v>
      </c>
      <c r="Z483" t="n">
        <v>0</v>
      </c>
      <c r="AA483" s="20" t="n">
        <v>45048</v>
      </c>
      <c r="AB483" t="inlineStr">
        <is>
          <t>مؤسسة الزنبقة للاستيراد والتصدير - مورد</t>
        </is>
      </c>
      <c r="AC483" s="20" t="n">
        <v>44995</v>
      </c>
      <c r="AD483" t="n">
        <v>0</v>
      </c>
      <c r="AE483" t="n">
        <v>0</v>
      </c>
      <c r="AG483" t="n">
        <v>0</v>
      </c>
    </row>
    <row r="484">
      <c r="A484" t="inlineStr">
        <is>
          <t>NUT</t>
        </is>
      </c>
      <c r="B484" t="inlineStr">
        <is>
          <t>RM</t>
        </is>
      </c>
      <c r="C484" t="inlineStr">
        <is>
          <t>RM.NUT.00044</t>
        </is>
      </c>
      <c r="D484" t="inlineStr">
        <is>
          <t xml:space="preserve">فستق حلبي </t>
        </is>
      </c>
      <c r="E484" t="n">
        <v>10</v>
      </c>
      <c r="F484" t="n">
        <v>100</v>
      </c>
      <c r="G484" t="inlineStr">
        <is>
          <t>108, 101, 102, 403, 306, 301, 499, 9108, 9402, 102, 108, 101, 499, 403, 301, 306, 9108, 9402</t>
        </is>
      </c>
      <c r="H484" t="n">
        <v>0</v>
      </c>
      <c r="I484" t="n">
        <v>0</v>
      </c>
      <c r="J484" t="n">
        <v>0</v>
      </c>
      <c r="K484" t="n">
        <v>0</v>
      </c>
      <c r="L484" t="n">
        <v>0</v>
      </c>
      <c r="M484" t="n">
        <v>0</v>
      </c>
      <c r="N484" t="n">
        <v>0</v>
      </c>
      <c r="O484" t="n">
        <v>0</v>
      </c>
      <c r="P484" t="n">
        <v>0</v>
      </c>
      <c r="Q484" t="n">
        <v>0</v>
      </c>
      <c r="R484" t="n">
        <v>0</v>
      </c>
      <c r="S484" t="n">
        <v>0</v>
      </c>
      <c r="T484" t="n">
        <v>10</v>
      </c>
      <c r="U484" t="n">
        <v>100</v>
      </c>
      <c r="V484" t="n">
        <v>10</v>
      </c>
      <c r="W484" t="n">
        <v>0</v>
      </c>
      <c r="X484" t="n">
        <v>0</v>
      </c>
      <c r="Y484" t="n">
        <v>0</v>
      </c>
      <c r="Z484" t="n">
        <v>0</v>
      </c>
      <c r="AA484" s="20" t="n">
        <v>45754</v>
      </c>
      <c r="AB484" t="inlineStr">
        <is>
          <t>مؤسسة الزنبقة للاستيراد والتصدير - مورد</t>
        </is>
      </c>
      <c r="AC484" s="20" t="n">
        <v>44738</v>
      </c>
      <c r="AD484" t="n">
        <v>0</v>
      </c>
      <c r="AE484" t="n">
        <v>0</v>
      </c>
      <c r="AG484" t="n">
        <v>0</v>
      </c>
    </row>
    <row r="485">
      <c r="A485" t="inlineStr">
        <is>
          <t>NUT</t>
        </is>
      </c>
      <c r="B485" t="inlineStr">
        <is>
          <t>RM</t>
        </is>
      </c>
      <c r="C485" t="inlineStr">
        <is>
          <t>RM.NUT.00045</t>
        </is>
      </c>
      <c r="D485" t="inlineStr">
        <is>
          <t>Marouf pistachio</t>
        </is>
      </c>
      <c r="E485" t="n">
        <v>0</v>
      </c>
      <c r="F485" t="n">
        <v>0</v>
      </c>
      <c r="G485" t="inlineStr">
        <is>
          <t>102, 101, 401, 403, 9401, 102, 9402, 101, 401, 403, 9401, 9402</t>
        </is>
      </c>
      <c r="H485" t="n">
        <v>0</v>
      </c>
      <c r="I485" t="n">
        <v>0</v>
      </c>
      <c r="J485" t="n">
        <v>0</v>
      </c>
      <c r="K485" t="n">
        <v>0</v>
      </c>
      <c r="L485" t="n">
        <v>0</v>
      </c>
      <c r="M485" t="n">
        <v>0</v>
      </c>
      <c r="N485" t="n">
        <v>0</v>
      </c>
      <c r="O485" t="n">
        <v>0</v>
      </c>
      <c r="P485" t="n">
        <v>0</v>
      </c>
      <c r="Q485" t="n">
        <v>0</v>
      </c>
      <c r="R485" t="n">
        <v>0</v>
      </c>
      <c r="S485" t="n">
        <v>0</v>
      </c>
      <c r="T485" t="n">
        <v>0</v>
      </c>
      <c r="U485" t="n">
        <v>0</v>
      </c>
      <c r="V485" t="n">
        <v>14.6552</v>
      </c>
      <c r="W485" t="n">
        <v>0</v>
      </c>
      <c r="X485" t="n">
        <v>0</v>
      </c>
      <c r="Y485" t="n">
        <v>0</v>
      </c>
      <c r="Z485" t="n">
        <v>0</v>
      </c>
      <c r="AA485" s="20" t="n">
        <v>44795</v>
      </c>
      <c r="AB485" t="inlineStr">
        <is>
          <t>شركة المعروف للصناعات الغذائية - مورد</t>
        </is>
      </c>
      <c r="AC485" s="20" t="n">
        <v>44807</v>
      </c>
      <c r="AD485" t="n">
        <v>0</v>
      </c>
      <c r="AE485" t="n">
        <v>0</v>
      </c>
      <c r="AG485" t="n">
        <v>0</v>
      </c>
    </row>
    <row r="486">
      <c r="A486" t="inlineStr">
        <is>
          <t>NUT</t>
        </is>
      </c>
      <c r="B486" t="inlineStr">
        <is>
          <t>RM</t>
        </is>
      </c>
      <c r="C486" t="inlineStr">
        <is>
          <t>RM.NUT.00046</t>
        </is>
      </c>
      <c r="D486" t="inlineStr">
        <is>
          <t xml:space="preserve">فستق حلبي رأس خاروف </t>
        </is>
      </c>
      <c r="E486" t="n">
        <v>0</v>
      </c>
      <c r="F486" t="n">
        <v>0</v>
      </c>
      <c r="G486" t="inlineStr">
        <is>
          <t>301, 301</t>
        </is>
      </c>
      <c r="H486" t="n">
        <v>0</v>
      </c>
      <c r="I486" t="n">
        <v>0</v>
      </c>
      <c r="J486" t="n">
        <v>0</v>
      </c>
      <c r="K486" t="n">
        <v>0</v>
      </c>
      <c r="L486" t="n">
        <v>0</v>
      </c>
      <c r="M486" t="n">
        <v>0</v>
      </c>
      <c r="N486" t="n">
        <v>0</v>
      </c>
      <c r="O486" t="n">
        <v>0</v>
      </c>
      <c r="P486" t="n">
        <v>0</v>
      </c>
      <c r="Q486" t="n">
        <v>0</v>
      </c>
      <c r="R486" t="n">
        <v>0</v>
      </c>
      <c r="S486" t="n">
        <v>0</v>
      </c>
      <c r="T486" t="n">
        <v>0</v>
      </c>
      <c r="U486" t="n">
        <v>0</v>
      </c>
      <c r="V486" t="n">
        <v>12.5</v>
      </c>
      <c r="W486" t="n">
        <v>0</v>
      </c>
      <c r="X486" t="n">
        <v>0</v>
      </c>
      <c r="Y486" t="n">
        <v>0</v>
      </c>
      <c r="Z486" t="n">
        <v>0</v>
      </c>
      <c r="AA486" s="20" t="n">
        <v>45284</v>
      </c>
      <c r="AB486" t="inlineStr">
        <is>
          <t>مؤسسة سراج الاقصى لتجارة المواد الغذائية - مورد</t>
        </is>
      </c>
      <c r="AC486" s="20" t="n">
        <v>45579</v>
      </c>
      <c r="AD486" t="n">
        <v>0</v>
      </c>
      <c r="AE486" t="n">
        <v>0</v>
      </c>
      <c r="AG486" t="n">
        <v>0</v>
      </c>
    </row>
    <row r="487">
      <c r="A487" t="inlineStr">
        <is>
          <t>NUT</t>
        </is>
      </c>
      <c r="B487" t="inlineStr">
        <is>
          <t>RM</t>
        </is>
      </c>
      <c r="C487" t="inlineStr">
        <is>
          <t>RM.NUT.00047</t>
        </is>
      </c>
      <c r="D487" t="inlineStr">
        <is>
          <t>فستق حلبي قلب</t>
        </is>
      </c>
      <c r="E487" t="n">
        <v>22.68</v>
      </c>
      <c r="F487" t="n">
        <v>283.5</v>
      </c>
      <c r="G487" t="inlineStr">
        <is>
          <t>403, 301, 304, 108, 403, 101, 9403, 9402, 301, 403, 304, 108, 101, 9403, 9402</t>
        </is>
      </c>
      <c r="H487" t="n">
        <v>0</v>
      </c>
      <c r="I487" t="n">
        <v>0</v>
      </c>
      <c r="J487" t="n">
        <v>0</v>
      </c>
      <c r="K487" t="n">
        <v>0</v>
      </c>
      <c r="L487" t="n">
        <v>0</v>
      </c>
      <c r="M487" t="n">
        <v>0</v>
      </c>
      <c r="N487" t="n">
        <v>0</v>
      </c>
      <c r="O487" t="n">
        <v>0</v>
      </c>
      <c r="P487" t="n">
        <v>0</v>
      </c>
      <c r="Q487" t="n">
        <v>-22.68</v>
      </c>
      <c r="R487" t="n">
        <v>0</v>
      </c>
      <c r="S487" t="n">
        <v>-22.68</v>
      </c>
      <c r="T487" t="n">
        <v>0</v>
      </c>
      <c r="U487" t="n">
        <v>0</v>
      </c>
      <c r="V487" t="n">
        <v>12.5</v>
      </c>
      <c r="W487" t="n">
        <v>0</v>
      </c>
      <c r="X487" t="n">
        <v>0</v>
      </c>
      <c r="Y487" t="n">
        <v>0</v>
      </c>
      <c r="Z487" t="n">
        <v>0</v>
      </c>
      <c r="AA487" s="20" t="n">
        <v>46041</v>
      </c>
      <c r="AB487" t="inlineStr">
        <is>
          <t>مؤسسة الزنبقة للاستيراد والتصدير - مورد</t>
        </is>
      </c>
      <c r="AC487" s="20" t="n">
        <v>46104</v>
      </c>
      <c r="AD487" t="n">
        <v>0</v>
      </c>
      <c r="AE487" t="n">
        <v>0</v>
      </c>
      <c r="AG487" t="n">
        <v>0</v>
      </c>
    </row>
    <row r="488">
      <c r="A488" t="inlineStr">
        <is>
          <t>NUT</t>
        </is>
      </c>
      <c r="B488" t="inlineStr">
        <is>
          <t>RM</t>
        </is>
      </c>
      <c r="C488" t="inlineStr">
        <is>
          <t>RM.NUT.00048</t>
        </is>
      </c>
      <c r="D488" t="inlineStr">
        <is>
          <t>فستق حلبي شرائح</t>
        </is>
      </c>
      <c r="E488" t="n">
        <v>868.8878</v>
      </c>
      <c r="F488" t="n">
        <v>13272.3978</v>
      </c>
      <c r="G488" t="inlineStr">
        <is>
          <t>403, 401, 402, 108, 101, 102, 499, 409, 9402, 9108, 9409, 101, 102, 101, 409, 9403, 108, 9409, 401, 402, 499, 403, 409, 9108, 9402, 9409, 9403</t>
        </is>
      </c>
      <c r="H488" t="n">
        <v>350</v>
      </c>
      <c r="I488" t="n">
        <v>0</v>
      </c>
      <c r="J488" t="n">
        <v>0</v>
      </c>
      <c r="K488" t="n">
        <v>0</v>
      </c>
      <c r="L488" t="n">
        <v>0</v>
      </c>
      <c r="M488" t="n">
        <v>350</v>
      </c>
      <c r="N488" t="n">
        <v>0</v>
      </c>
      <c r="O488" t="n">
        <v>0</v>
      </c>
      <c r="P488" t="n">
        <v>0</v>
      </c>
      <c r="Q488" t="n">
        <v>-368.343</v>
      </c>
      <c r="R488" t="n">
        <v>0</v>
      </c>
      <c r="S488" t="n">
        <v>-368.343</v>
      </c>
      <c r="T488" t="n">
        <v>850.5448</v>
      </c>
      <c r="U488" t="n">
        <v>13170.0288</v>
      </c>
      <c r="V488" t="n">
        <v>15.5</v>
      </c>
      <c r="W488" t="n">
        <v>1087.5764</v>
      </c>
      <c r="X488" t="n">
        <v>1447.8324</v>
      </c>
      <c r="Y488" t="n">
        <v>1581.4814</v>
      </c>
      <c r="Z488" t="n">
        <v>2524.1384</v>
      </c>
      <c r="AA488" s="20" t="n">
        <v>46112</v>
      </c>
      <c r="AB488" t="inlineStr">
        <is>
          <t>مؤسسة الزنبقة للاستيراد والتصدير - مورد</t>
        </is>
      </c>
      <c r="AC488" s="20" t="n">
        <v>46111</v>
      </c>
      <c r="AD488" t="n">
        <v>175.7201</v>
      </c>
      <c r="AE488" t="n">
        <v>210.3448</v>
      </c>
      <c r="AF488" t="inlineStr">
        <is>
          <t>4:1</t>
        </is>
      </c>
      <c r="AG488" t="n">
        <v>5425</v>
      </c>
    </row>
    <row r="489">
      <c r="A489" t="inlineStr">
        <is>
          <t>NUT</t>
        </is>
      </c>
      <c r="B489" t="inlineStr">
        <is>
          <t>RM</t>
        </is>
      </c>
      <c r="C489" t="inlineStr">
        <is>
          <t>RM.NUT.00049</t>
        </is>
      </c>
      <c r="D489" t="inlineStr">
        <is>
          <t>Pistachio Kernels #1</t>
        </is>
      </c>
      <c r="E489" t="n">
        <v>64706.7342</v>
      </c>
      <c r="F489" t="n">
        <v>768518.7352</v>
      </c>
      <c r="G489" t="inlineStr">
        <is>
          <t>605, 402, 701, 204, 301, 403, 101, 102, 103, 111, 108, 112, 110, 304, 101, 408, 403, 9403, 102, 9605, 9403, 9405, 409, 301, 9110, 111, 9111, 112, 304, 110, 9304, 9409, 9402, 9108, 499, 409, 405, 9112, 9110, 9111, 9204, 9301, 408, 701, 204, 403, 402, 405, 499, 108, 112, 111, 9409, 110, 103, 301, 304, 9605, 9405, 9403, 9409, 9402, 9111, 9204, 9304, 9301, 9112, 9110, 9108, 409, 605</t>
        </is>
      </c>
      <c r="H489" t="n">
        <v>96813.701</v>
      </c>
      <c r="I489" t="n">
        <v>0</v>
      </c>
      <c r="J489" t="n">
        <v>0</v>
      </c>
      <c r="K489" t="n">
        <v>0</v>
      </c>
      <c r="L489" t="n">
        <v>0</v>
      </c>
      <c r="M489" t="n">
        <v>96813.701</v>
      </c>
      <c r="N489" t="n">
        <v>-23000</v>
      </c>
      <c r="O489" t="n">
        <v>0</v>
      </c>
      <c r="P489" t="n">
        <v>0</v>
      </c>
      <c r="Q489" t="n">
        <v>-6206.572</v>
      </c>
      <c r="R489" t="n">
        <v>0</v>
      </c>
      <c r="S489" t="n">
        <v>-29206.572</v>
      </c>
      <c r="T489" t="n">
        <v>132313.8632</v>
      </c>
      <c r="U489" t="n">
        <v>1528930.6764</v>
      </c>
      <c r="V489" t="n">
        <v>13.0564</v>
      </c>
      <c r="W489" t="n">
        <v>31937.2308</v>
      </c>
      <c r="X489" t="n">
        <v>68021.4838</v>
      </c>
      <c r="Y489" t="n">
        <v>203030.9868</v>
      </c>
      <c r="Z489" t="n">
        <v>390000.0568</v>
      </c>
      <c r="AA489" s="20" t="n">
        <v>45848</v>
      </c>
      <c r="AB489" t="inlineStr">
        <is>
          <t>PISTACHIO.46/2025</t>
        </is>
      </c>
      <c r="AC489" s="20" t="n">
        <v>46112</v>
      </c>
      <c r="AD489" t="n">
        <v>22558.9985</v>
      </c>
      <c r="AE489" t="n">
        <v>32500.0047</v>
      </c>
      <c r="AF489" t="inlineStr">
        <is>
          <t>4:2</t>
        </is>
      </c>
      <c r="AG489" t="n">
        <v>1109935.611</v>
      </c>
    </row>
    <row r="490">
      <c r="A490" t="inlineStr">
        <is>
          <t>NUT</t>
        </is>
      </c>
      <c r="B490" t="inlineStr">
        <is>
          <t>RM</t>
        </is>
      </c>
      <c r="C490" t="inlineStr">
        <is>
          <t>RM.NUT.00050</t>
        </is>
      </c>
      <c r="D490" t="inlineStr">
        <is>
          <t>Pistachio Kernel - Broken</t>
        </is>
      </c>
      <c r="E490" t="n">
        <v>0</v>
      </c>
      <c r="F490" t="n">
        <v>0</v>
      </c>
      <c r="G490" t="inlineStr">
        <is>
          <t>403, 108, 111, 9402, 9108, 9403, 9111, 701, 701, 403, 108, 102, 111, 9402, 9108, 9111, 9403, 102</t>
        </is>
      </c>
      <c r="H490" t="n">
        <v>0</v>
      </c>
      <c r="I490" t="n">
        <v>0</v>
      </c>
      <c r="J490" t="n">
        <v>0</v>
      </c>
      <c r="K490" t="n">
        <v>0</v>
      </c>
      <c r="L490" t="n">
        <v>0</v>
      </c>
      <c r="M490" t="n">
        <v>0</v>
      </c>
      <c r="N490" t="n">
        <v>0</v>
      </c>
      <c r="O490" t="n">
        <v>0</v>
      </c>
      <c r="P490" t="n">
        <v>0</v>
      </c>
      <c r="Q490" t="n">
        <v>0</v>
      </c>
      <c r="R490" t="n">
        <v>0</v>
      </c>
      <c r="S490" t="n">
        <v>0</v>
      </c>
      <c r="T490" t="n">
        <v>0</v>
      </c>
      <c r="U490" t="n">
        <v>0</v>
      </c>
      <c r="V490" t="n">
        <v>9.392099999999999</v>
      </c>
      <c r="W490" t="n">
        <v>0</v>
      </c>
      <c r="X490" t="n">
        <v>20</v>
      </c>
      <c r="Y490" t="n">
        <v>1560</v>
      </c>
      <c r="Z490" t="n">
        <v>1560</v>
      </c>
      <c r="AA490" s="20" t="n">
        <v>45713</v>
      </c>
      <c r="AB490" t="inlineStr">
        <is>
          <t>PISTACHIO.09/2025</t>
        </is>
      </c>
      <c r="AC490" s="20" t="n">
        <v>45964</v>
      </c>
      <c r="AD490" t="n">
        <v>173.3333</v>
      </c>
      <c r="AE490" t="n">
        <v>130</v>
      </c>
      <c r="AF490" t="inlineStr">
        <is>
          <t>0:0</t>
        </is>
      </c>
      <c r="AG490" t="n">
        <v>0</v>
      </c>
    </row>
    <row r="491">
      <c r="A491" t="inlineStr">
        <is>
          <t>NUT</t>
        </is>
      </c>
      <c r="B491" t="inlineStr">
        <is>
          <t>RM</t>
        </is>
      </c>
      <c r="C491" t="inlineStr">
        <is>
          <t>RM.NUT.00051</t>
        </is>
      </c>
      <c r="D491" t="inlineStr">
        <is>
          <t>Pistachio Kernel - Broken-2nd grade</t>
        </is>
      </c>
      <c r="E491" t="n">
        <v>123254.365</v>
      </c>
      <c r="F491" t="n">
        <v>1376816.3525</v>
      </c>
      <c r="G491" t="inlineStr">
        <is>
          <t>9402, 9301, 9204, 9108, 9102, 9112, 9111, 9110, 499, 409, 405, 9403, 301, 9405, 102, 111, 110, 102, 103, 108, 111, 112, 110, 403, 301, 306, 204, 402, 807, 701, 9402, 9102, 9301, 9403, 9405, 701, 9110, 9111, 9112, 9108, 9204, 409, 807, 403, 111, 110, 112, 108, 103, 301, 306, 403, 499, 204, 402, 405</t>
        </is>
      </c>
      <c r="H491" t="n">
        <v>0</v>
      </c>
      <c r="I491" t="n">
        <v>0</v>
      </c>
      <c r="J491" t="n">
        <v>0</v>
      </c>
      <c r="K491" t="n">
        <v>0</v>
      </c>
      <c r="L491" t="n">
        <v>0</v>
      </c>
      <c r="M491" t="n">
        <v>0</v>
      </c>
      <c r="N491" t="n">
        <v>0</v>
      </c>
      <c r="O491" t="n">
        <v>0</v>
      </c>
      <c r="P491" t="n">
        <v>0</v>
      </c>
      <c r="Q491" t="n">
        <v>-98339.961</v>
      </c>
      <c r="R491" t="n">
        <v>0</v>
      </c>
      <c r="S491" t="n">
        <v>-98339.961</v>
      </c>
      <c r="T491" t="n">
        <v>24914.404</v>
      </c>
      <c r="U491" t="n">
        <v>252117.3867</v>
      </c>
      <c r="V491" t="n">
        <v>10.1193</v>
      </c>
      <c r="W491" t="n">
        <v>11423.2094</v>
      </c>
      <c r="X491" t="n">
        <v>81761.44839999999</v>
      </c>
      <c r="Y491" t="n">
        <v>123858.0324</v>
      </c>
      <c r="Z491" t="n">
        <v>180490.0324</v>
      </c>
      <c r="AA491" s="20" t="n">
        <v>45993</v>
      </c>
      <c r="AB491" t="inlineStr">
        <is>
          <t>PISTACHIO.47/2025</t>
        </is>
      </c>
      <c r="AC491" s="20" t="n">
        <v>46104</v>
      </c>
      <c r="AD491" t="n">
        <v>13762.0036</v>
      </c>
      <c r="AE491" t="n">
        <v>15040.836</v>
      </c>
      <c r="AF491" t="inlineStr">
        <is>
          <t>1:19</t>
        </is>
      </c>
      <c r="AG491" t="n">
        <v>0</v>
      </c>
    </row>
    <row r="492">
      <c r="A492" t="inlineStr">
        <is>
          <t>NUT</t>
        </is>
      </c>
      <c r="B492" t="inlineStr">
        <is>
          <t>RM</t>
        </is>
      </c>
      <c r="C492" t="inlineStr">
        <is>
          <t>RM.NUT.00053</t>
        </is>
      </c>
      <c r="D492" t="inlineStr">
        <is>
          <t>Iranian golden raisins</t>
        </is>
      </c>
      <c r="E492" t="n">
        <v>991.461</v>
      </c>
      <c r="F492" t="n">
        <v>2045.1028</v>
      </c>
      <c r="G492" t="inlineStr">
        <is>
          <t>9402, 409, 9108, 108, 304, 403, 402, 499, 9402, 9108, 409, 499, 102, 409, 102, 108, 304, 402, 403</t>
        </is>
      </c>
      <c r="H492" t="n">
        <v>0</v>
      </c>
      <c r="I492" t="n">
        <v>0</v>
      </c>
      <c r="J492" t="n">
        <v>0</v>
      </c>
      <c r="K492" t="n">
        <v>0</v>
      </c>
      <c r="L492" t="n">
        <v>0</v>
      </c>
      <c r="M492" t="n">
        <v>0</v>
      </c>
      <c r="N492" t="n">
        <v>0</v>
      </c>
      <c r="O492" t="n">
        <v>0</v>
      </c>
      <c r="P492" t="n">
        <v>0</v>
      </c>
      <c r="Q492" t="n">
        <v>-40.739</v>
      </c>
      <c r="R492" t="n">
        <v>0</v>
      </c>
      <c r="S492" t="n">
        <v>-40.739</v>
      </c>
      <c r="T492" t="n">
        <v>950.722</v>
      </c>
      <c r="U492" t="n">
        <v>1956.4862</v>
      </c>
      <c r="V492" t="n">
        <v>2.0727</v>
      </c>
      <c r="W492" t="n">
        <v>101.1826</v>
      </c>
      <c r="X492" t="n">
        <v>102.9256</v>
      </c>
      <c r="Y492" t="n">
        <v>160.7406</v>
      </c>
      <c r="Z492" t="n">
        <v>253.1816</v>
      </c>
      <c r="AA492" s="20" t="n">
        <v>45718</v>
      </c>
      <c r="AB492" t="inlineStr">
        <is>
          <t>شركة ابو عودة اخوان</t>
        </is>
      </c>
      <c r="AC492" s="20" t="n">
        <v>46111</v>
      </c>
      <c r="AD492" t="n">
        <v>17.86</v>
      </c>
      <c r="AE492" t="n">
        <v>21.0984</v>
      </c>
      <c r="AF492" t="inlineStr">
        <is>
          <t>45:1</t>
        </is>
      </c>
      <c r="AG492" t="n">
        <v>0</v>
      </c>
    </row>
    <row r="493">
      <c r="A493" t="inlineStr">
        <is>
          <t>NUT</t>
        </is>
      </c>
      <c r="B493" t="inlineStr">
        <is>
          <t>RM</t>
        </is>
      </c>
      <c r="C493" t="inlineStr">
        <is>
          <t>RM.NUT.00054</t>
        </is>
      </c>
      <c r="D493" t="inlineStr">
        <is>
          <t>Black Raisins</t>
        </is>
      </c>
      <c r="E493" t="n">
        <v>94.54049999999999</v>
      </c>
      <c r="F493" t="n">
        <v>308.8031</v>
      </c>
      <c r="G493" t="inlineStr">
        <is>
          <t>9402, 9108, 409, 499, 402, 304, 103, 108, 9402, 9108, 499, 409, 102, 409, 304, 402, 102, 103, 108, 304</t>
        </is>
      </c>
      <c r="H493" t="n">
        <v>0</v>
      </c>
      <c r="I493" t="n">
        <v>0</v>
      </c>
      <c r="J493" t="n">
        <v>0</v>
      </c>
      <c r="K493" t="n">
        <v>0</v>
      </c>
      <c r="L493" t="n">
        <v>0</v>
      </c>
      <c r="M493" t="n">
        <v>0</v>
      </c>
      <c r="N493" t="n">
        <v>0</v>
      </c>
      <c r="O493" t="n">
        <v>0</v>
      </c>
      <c r="P493" t="n">
        <v>0</v>
      </c>
      <c r="Q493" t="n">
        <v>-42.686</v>
      </c>
      <c r="R493" t="n">
        <v>0</v>
      </c>
      <c r="S493" t="n">
        <v>-42.686</v>
      </c>
      <c r="T493" t="n">
        <v>51.8545</v>
      </c>
      <c r="U493" t="n">
        <v>167.9182</v>
      </c>
      <c r="V493" t="n">
        <v>3.2477</v>
      </c>
      <c r="W493" t="n">
        <v>71.8194</v>
      </c>
      <c r="X493" t="n">
        <v>72.5124</v>
      </c>
      <c r="Y493" t="n">
        <v>89.96040000000001</v>
      </c>
      <c r="Z493" t="n">
        <v>112.4144</v>
      </c>
      <c r="AA493" s="20" t="n">
        <v>45677</v>
      </c>
      <c r="AB493" t="inlineStr">
        <is>
          <t>مؤسسة الزنبقة للاستيراد والتصدير - مورد</t>
        </is>
      </c>
      <c r="AC493" s="20" t="n">
        <v>46111</v>
      </c>
      <c r="AD493" t="n">
        <v>9.9956</v>
      </c>
      <c r="AE493" t="n">
        <v>9.367800000000001</v>
      </c>
      <c r="AF493" t="inlineStr">
        <is>
          <t>5:16</t>
        </is>
      </c>
      <c r="AG493" t="n">
        <v>0</v>
      </c>
    </row>
    <row r="494">
      <c r="A494" t="inlineStr">
        <is>
          <t>NUT</t>
        </is>
      </c>
      <c r="B494" t="inlineStr">
        <is>
          <t>RM</t>
        </is>
      </c>
      <c r="C494" t="inlineStr">
        <is>
          <t>RM.NUT.00055</t>
        </is>
      </c>
      <c r="D494" t="inlineStr">
        <is>
          <t>American Raisins</t>
        </is>
      </c>
      <c r="E494" t="n">
        <v>509.2171</v>
      </c>
      <c r="F494" t="n">
        <v>1934.6847</v>
      </c>
      <c r="G494" t="inlineStr">
        <is>
          <t>108, 101, 103, 403, 402, 9402, 9108, 801, 499, 108, 101, 103, 499, 402, 403, 801, 9108, 9402</t>
        </is>
      </c>
      <c r="H494" t="n">
        <v>0</v>
      </c>
      <c r="I494" t="n">
        <v>0</v>
      </c>
      <c r="J494" t="n">
        <v>0</v>
      </c>
      <c r="K494" t="n">
        <v>0</v>
      </c>
      <c r="L494" t="n">
        <v>0</v>
      </c>
      <c r="M494" t="n">
        <v>0</v>
      </c>
      <c r="N494" t="n">
        <v>0</v>
      </c>
      <c r="O494" t="n">
        <v>0</v>
      </c>
      <c r="P494" t="n">
        <v>0</v>
      </c>
      <c r="Q494" t="n">
        <v>0</v>
      </c>
      <c r="R494" t="n">
        <v>0</v>
      </c>
      <c r="S494" t="n">
        <v>0</v>
      </c>
      <c r="T494" t="n">
        <v>509.2171</v>
      </c>
      <c r="U494" t="n">
        <v>1934.6847</v>
      </c>
      <c r="V494" t="n">
        <v>3.7993</v>
      </c>
      <c r="W494" t="n">
        <v>0.9302</v>
      </c>
      <c r="X494" t="n">
        <v>0.9302</v>
      </c>
      <c r="Y494" t="n">
        <v>0.9302</v>
      </c>
      <c r="Z494" t="n">
        <v>0.9302</v>
      </c>
      <c r="AA494" s="20" t="n">
        <v>45314</v>
      </c>
      <c r="AB494" t="inlineStr">
        <is>
          <t>مؤسسة الزنبقة للاستيراد والتصدير - مورد</t>
        </is>
      </c>
      <c r="AC494" s="20" t="n">
        <v>46081</v>
      </c>
      <c r="AD494" t="n">
        <v>0.1033</v>
      </c>
      <c r="AE494" t="n">
        <v>0.0775</v>
      </c>
      <c r="AF494" t="inlineStr">
        <is>
          <t>6569:3</t>
        </is>
      </c>
      <c r="AG494" t="n">
        <v>0</v>
      </c>
    </row>
    <row r="495">
      <c r="A495" t="inlineStr">
        <is>
          <t>NUT</t>
        </is>
      </c>
      <c r="B495" t="inlineStr">
        <is>
          <t>RM</t>
        </is>
      </c>
      <c r="C495" t="inlineStr">
        <is>
          <t>RM.NUT.00056</t>
        </is>
      </c>
      <c r="D495" t="inlineStr">
        <is>
          <t>فستق عبيد ني</t>
        </is>
      </c>
      <c r="E495" t="n">
        <v>50</v>
      </c>
      <c r="F495" t="n">
        <v>64.65519999999999</v>
      </c>
      <c r="G495" t="inlineStr">
        <is>
          <t>9405, 499, 405, 108, 9405, 499, 108, 405</t>
        </is>
      </c>
      <c r="H495" t="n">
        <v>0</v>
      </c>
      <c r="I495" t="n">
        <v>0</v>
      </c>
      <c r="J495" t="n">
        <v>0</v>
      </c>
      <c r="K495" t="n">
        <v>0</v>
      </c>
      <c r="L495" t="n">
        <v>0</v>
      </c>
      <c r="M495" t="n">
        <v>0</v>
      </c>
      <c r="N495" t="n">
        <v>0</v>
      </c>
      <c r="O495" t="n">
        <v>0</v>
      </c>
      <c r="P495" t="n">
        <v>0</v>
      </c>
      <c r="Q495" t="n">
        <v>0</v>
      </c>
      <c r="R495" t="n">
        <v>0</v>
      </c>
      <c r="S495" t="n">
        <v>0</v>
      </c>
      <c r="T495" t="n">
        <v>50</v>
      </c>
      <c r="U495" t="n">
        <v>64.65519999999999</v>
      </c>
      <c r="V495" t="n">
        <v>1.2931</v>
      </c>
      <c r="W495" t="n">
        <v>0</v>
      </c>
      <c r="X495" t="n">
        <v>0</v>
      </c>
      <c r="Y495" t="n">
        <v>0</v>
      </c>
      <c r="Z495" t="n">
        <v>0</v>
      </c>
      <c r="AA495" s="20" t="n">
        <v>45949</v>
      </c>
      <c r="AB495" t="inlineStr">
        <is>
          <t>شركة خالد داود النتشة وشركاه</t>
        </is>
      </c>
      <c r="AC495" s="20" t="n">
        <v>2</v>
      </c>
      <c r="AD495" t="n">
        <v>0</v>
      </c>
      <c r="AE495" t="n">
        <v>0</v>
      </c>
      <c r="AG495" t="n">
        <v>0</v>
      </c>
    </row>
    <row r="496">
      <c r="A496" t="inlineStr">
        <is>
          <t>NUT</t>
        </is>
      </c>
      <c r="B496" t="inlineStr">
        <is>
          <t>RM</t>
        </is>
      </c>
      <c r="C496" t="inlineStr">
        <is>
          <t>RM.NUT.00057</t>
        </is>
      </c>
      <c r="D496" t="inlineStr">
        <is>
          <t>roasted almond</t>
        </is>
      </c>
      <c r="E496" t="n">
        <v>404.9947</v>
      </c>
      <c r="F496" t="n">
        <v>2618.5006</v>
      </c>
      <c r="G496" t="inlineStr">
        <is>
          <t>9408, 9409, 9403, 9405, 9108, 9304, 409, 9112, 403, 408, 405, 499, 306, 304, 112, 108, 499, 9112, 408, 409, 405, 9108, 9409, 9408, 304, 9304, 9405, 9403, 9304, 108, 403, 306, 108, 112, 304</t>
        </is>
      </c>
      <c r="H496" t="n">
        <v>0</v>
      </c>
      <c r="I496" t="n">
        <v>0</v>
      </c>
      <c r="J496" t="n">
        <v>0</v>
      </c>
      <c r="K496" t="n">
        <v>0</v>
      </c>
      <c r="L496" t="n">
        <v>0</v>
      </c>
      <c r="M496" t="n">
        <v>0</v>
      </c>
      <c r="N496" t="n">
        <v>0</v>
      </c>
      <c r="O496" t="n">
        <v>0</v>
      </c>
      <c r="P496" t="n">
        <v>0</v>
      </c>
      <c r="Q496" t="n">
        <v>-4</v>
      </c>
      <c r="R496" t="n">
        <v>0</v>
      </c>
      <c r="S496" t="n">
        <v>-4</v>
      </c>
      <c r="T496" t="n">
        <v>400.9947</v>
      </c>
      <c r="U496" t="n">
        <v>2592.6385</v>
      </c>
      <c r="V496" t="n">
        <v>6.6416</v>
      </c>
      <c r="W496" t="n">
        <v>216.7848</v>
      </c>
      <c r="X496" t="n">
        <v>498.5878</v>
      </c>
      <c r="Y496" t="n">
        <v>498.5878</v>
      </c>
      <c r="Z496" t="n">
        <v>498.5878</v>
      </c>
      <c r="AA496" s="20" t="n">
        <v>46062</v>
      </c>
      <c r="AB496" t="inlineStr">
        <is>
          <t>شركة صقر ابو عيشة و رضوان النتشة وشركاهم</t>
        </is>
      </c>
      <c r="AC496" s="20" t="n">
        <v>46096</v>
      </c>
      <c r="AD496" t="n">
        <v>55.3986</v>
      </c>
      <c r="AE496" t="n">
        <v>41.5489</v>
      </c>
      <c r="AF496" t="inlineStr">
        <is>
          <t>9:19</t>
        </is>
      </c>
      <c r="AG496" t="n">
        <v>0</v>
      </c>
    </row>
    <row r="497">
      <c r="A497" t="inlineStr">
        <is>
          <t>NUT</t>
        </is>
      </c>
      <c r="B497" t="inlineStr">
        <is>
          <t>RM</t>
        </is>
      </c>
      <c r="C497" t="inlineStr">
        <is>
          <t>RM.NUT.0058</t>
        </is>
      </c>
      <c r="D497" t="inlineStr">
        <is>
          <t xml:space="preserve">توت بري حب </t>
        </is>
      </c>
      <c r="E497" t="n">
        <v>279.8977</v>
      </c>
      <c r="F497" t="n">
        <v>1370.047</v>
      </c>
      <c r="G497" t="inlineStr">
        <is>
          <t>403, 306, 402, 605, 304, 108, 101, 9403, 499, 108, 403, 101, 499, 409, 801, 9108, 9402, 499, 402, 403, 304, 306, 108, 9108, 801, 409, 605, 9402, 9403</t>
        </is>
      </c>
      <c r="H497" t="n">
        <v>34.02</v>
      </c>
      <c r="I497" t="n">
        <v>0</v>
      </c>
      <c r="J497" t="n">
        <v>0</v>
      </c>
      <c r="K497" t="n">
        <v>0</v>
      </c>
      <c r="L497" t="n">
        <v>0</v>
      </c>
      <c r="M497" t="n">
        <v>34.02</v>
      </c>
      <c r="N497" t="n">
        <v>0</v>
      </c>
      <c r="O497" t="n">
        <v>0</v>
      </c>
      <c r="P497" t="n">
        <v>0</v>
      </c>
      <c r="Q497" t="n">
        <v>-11.35</v>
      </c>
      <c r="R497" t="n">
        <v>0</v>
      </c>
      <c r="S497" t="n">
        <v>-11.35</v>
      </c>
      <c r="T497" t="n">
        <v>302.5677</v>
      </c>
      <c r="U497" t="n">
        <v>1476.4347</v>
      </c>
      <c r="V497" t="n">
        <v>4.914</v>
      </c>
      <c r="W497" t="n">
        <v>46.565</v>
      </c>
      <c r="X497" t="n">
        <v>388.575</v>
      </c>
      <c r="Y497" t="n">
        <v>391.8</v>
      </c>
      <c r="Z497" t="n">
        <v>473.8</v>
      </c>
      <c r="AA497" s="20" t="n">
        <v>46092</v>
      </c>
      <c r="AB497" t="inlineStr">
        <is>
          <t>مؤسسة الزنبقة للاستيراد والتصدير - مورد</t>
        </is>
      </c>
      <c r="AC497" s="20" t="n">
        <v>46112</v>
      </c>
      <c r="AD497" t="n">
        <v>43.5333</v>
      </c>
      <c r="AE497" t="n">
        <v>39.4833</v>
      </c>
      <c r="AF497" t="inlineStr">
        <is>
          <t>7:19</t>
        </is>
      </c>
      <c r="AG497" t="n">
        <v>161.323</v>
      </c>
    </row>
    <row r="498">
      <c r="A498" t="inlineStr">
        <is>
          <t>NUT</t>
        </is>
      </c>
      <c r="B498" t="inlineStr">
        <is>
          <t>RM</t>
        </is>
      </c>
      <c r="C498" t="inlineStr">
        <is>
          <t>RM.NUT.0059</t>
        </is>
      </c>
      <c r="D498" t="inlineStr">
        <is>
          <t>فستق عبيد ني برازيلي</t>
        </is>
      </c>
      <c r="E498" t="n">
        <v>350</v>
      </c>
      <c r="F498" t="n">
        <v>407.3276</v>
      </c>
      <c r="G498" t="inlineStr">
        <is>
          <t>403, 108, 403, 9403, 9403, 403, 108, 108, 9403</t>
        </is>
      </c>
      <c r="H498" t="n">
        <v>2800</v>
      </c>
      <c r="I498" t="n">
        <v>0</v>
      </c>
      <c r="J498" t="n">
        <v>0</v>
      </c>
      <c r="K498" t="n">
        <v>0</v>
      </c>
      <c r="L498" t="n">
        <v>0</v>
      </c>
      <c r="M498" t="n">
        <v>2800</v>
      </c>
      <c r="N498" t="n">
        <v>0</v>
      </c>
      <c r="O498" t="n">
        <v>0</v>
      </c>
      <c r="P498" t="n">
        <v>0</v>
      </c>
      <c r="Q498" t="n">
        <v>-1000</v>
      </c>
      <c r="R498" t="n">
        <v>0</v>
      </c>
      <c r="S498" t="n">
        <v>-1000</v>
      </c>
      <c r="T498" t="n">
        <v>2150</v>
      </c>
      <c r="U498" t="n">
        <v>3150.8619</v>
      </c>
      <c r="V498" t="n">
        <v>1.5517</v>
      </c>
      <c r="W498" t="n">
        <v>11150</v>
      </c>
      <c r="X498" t="n">
        <v>11150</v>
      </c>
      <c r="Y498" t="n">
        <v>11150</v>
      </c>
      <c r="Z498" t="n">
        <v>11150</v>
      </c>
      <c r="AA498" s="20" t="n">
        <v>46093</v>
      </c>
      <c r="AB498" t="inlineStr">
        <is>
          <t>شركة صقر ابو عيشة و رضوان النتشة وشركاهم</t>
        </is>
      </c>
      <c r="AC498" s="20" t="n">
        <v>46096</v>
      </c>
      <c r="AD498" t="n">
        <v>1238.8888</v>
      </c>
      <c r="AE498" t="n">
        <v>929.1666</v>
      </c>
      <c r="AF498" t="inlineStr">
        <is>
          <t>2:9</t>
        </is>
      </c>
      <c r="AG498" t="n">
        <v>4103.448</v>
      </c>
    </row>
    <row r="499">
      <c r="A499" t="inlineStr">
        <is>
          <t>NUT</t>
        </is>
      </c>
      <c r="B499" t="inlineStr">
        <is>
          <t>RM</t>
        </is>
      </c>
      <c r="C499" t="inlineStr">
        <is>
          <t>RM.NUT.0060</t>
        </is>
      </c>
      <c r="D499" t="inlineStr">
        <is>
          <t>Almonds Whole 20/22</t>
        </is>
      </c>
      <c r="E499" t="n">
        <v>0</v>
      </c>
      <c r="F499" t="n">
        <v>0</v>
      </c>
      <c r="G499" t="inlineStr">
        <is>
          <t>108, 108</t>
        </is>
      </c>
      <c r="H499" t="n">
        <v>158.76</v>
      </c>
      <c r="I499" t="n">
        <v>0</v>
      </c>
      <c r="J499" t="n">
        <v>0</v>
      </c>
      <c r="K499" t="n">
        <v>0</v>
      </c>
      <c r="L499" t="n">
        <v>0</v>
      </c>
      <c r="M499" t="n">
        <v>158.76</v>
      </c>
      <c r="N499" t="n">
        <v>0</v>
      </c>
      <c r="O499" t="n">
        <v>0</v>
      </c>
      <c r="P499" t="n">
        <v>0</v>
      </c>
      <c r="Q499" t="n">
        <v>0</v>
      </c>
      <c r="R499" t="n">
        <v>0</v>
      </c>
      <c r="S499" t="n">
        <v>0</v>
      </c>
      <c r="T499" t="n">
        <v>158.76</v>
      </c>
      <c r="U499" t="n">
        <v>1026.466</v>
      </c>
      <c r="V499" t="n">
        <v>6.466</v>
      </c>
      <c r="W499" t="n">
        <v>0</v>
      </c>
      <c r="X499" t="n">
        <v>0</v>
      </c>
      <c r="Y499" t="n">
        <v>0</v>
      </c>
      <c r="Z499" t="n">
        <v>0</v>
      </c>
      <c r="AA499" s="20" t="n">
        <v>46089</v>
      </c>
      <c r="AB499" t="inlineStr">
        <is>
          <t>شركة خالد داود النتشة وشركاه</t>
        </is>
      </c>
      <c r="AC499" s="20" t="n">
        <v>2</v>
      </c>
      <c r="AD499" t="n">
        <v>0</v>
      </c>
      <c r="AE499" t="n">
        <v>0</v>
      </c>
      <c r="AG499" t="n">
        <v>1026.466</v>
      </c>
    </row>
    <row r="500">
      <c r="A500" t="inlineStr">
        <is>
          <t>NUT</t>
        </is>
      </c>
      <c r="B500" t="inlineStr">
        <is>
          <t>RM</t>
        </is>
      </c>
      <c r="C500" t="inlineStr">
        <is>
          <t>RM.NUT.0061</t>
        </is>
      </c>
      <c r="D500" t="inlineStr">
        <is>
          <t xml:space="preserve">Salted Roasted Hazelnut </t>
        </is>
      </c>
      <c r="V500" t="n">
        <v>12.931</v>
      </c>
      <c r="W500" t="n">
        <v>0</v>
      </c>
      <c r="X500" t="n">
        <v>0</v>
      </c>
      <c r="Y500" t="n">
        <v>0</v>
      </c>
      <c r="Z500" t="n">
        <v>0</v>
      </c>
      <c r="AA500" s="20" t="n">
        <v>2</v>
      </c>
      <c r="AC500" s="20" t="n">
        <v>2</v>
      </c>
      <c r="AD500" t="n">
        <v>0</v>
      </c>
      <c r="AE500" t="n">
        <v>0</v>
      </c>
    </row>
    <row r="501">
      <c r="A501" t="inlineStr">
        <is>
          <t>NUT</t>
        </is>
      </c>
      <c r="B501" t="inlineStr">
        <is>
          <t>RM</t>
        </is>
      </c>
      <c r="C501" t="inlineStr">
        <is>
          <t>RM.NUT.0062</t>
        </is>
      </c>
      <c r="D501" t="inlineStr">
        <is>
          <t>Salted Roasted Peanut</t>
        </is>
      </c>
      <c r="V501" t="n">
        <v>2.1552</v>
      </c>
      <c r="W501" t="n">
        <v>0</v>
      </c>
      <c r="X501" t="n">
        <v>0</v>
      </c>
      <c r="Y501" t="n">
        <v>0</v>
      </c>
      <c r="Z501" t="n">
        <v>0</v>
      </c>
      <c r="AA501" s="20" t="n">
        <v>2</v>
      </c>
      <c r="AC501" s="20" t="n">
        <v>2</v>
      </c>
      <c r="AD501" t="n">
        <v>0</v>
      </c>
      <c r="AE501" t="n">
        <v>0</v>
      </c>
    </row>
    <row r="502">
      <c r="A502" t="inlineStr">
        <is>
          <t>NUT</t>
        </is>
      </c>
      <c r="B502" t="inlineStr">
        <is>
          <t>RM</t>
        </is>
      </c>
      <c r="C502" t="inlineStr">
        <is>
          <t>RM.NUT.0063</t>
        </is>
      </c>
      <c r="D502" t="inlineStr">
        <is>
          <t>Salted Roasted Pecan</t>
        </is>
      </c>
      <c r="V502" t="n">
        <v>12.931</v>
      </c>
      <c r="W502" t="n">
        <v>0</v>
      </c>
      <c r="X502" t="n">
        <v>0</v>
      </c>
      <c r="Y502" t="n">
        <v>0</v>
      </c>
      <c r="Z502" t="n">
        <v>0</v>
      </c>
      <c r="AA502" s="20" t="n">
        <v>2</v>
      </c>
      <c r="AC502" s="20" t="n">
        <v>2</v>
      </c>
      <c r="AD502" t="n">
        <v>0</v>
      </c>
      <c r="AE502" t="n">
        <v>0</v>
      </c>
    </row>
    <row r="503">
      <c r="A503" t="inlineStr">
        <is>
          <t>NUT</t>
        </is>
      </c>
      <c r="B503" t="inlineStr">
        <is>
          <t>RM</t>
        </is>
      </c>
      <c r="C503" t="inlineStr">
        <is>
          <t>RM.NUT.0064</t>
        </is>
      </c>
      <c r="D503" t="inlineStr">
        <is>
          <t>جوز هند شرائح</t>
        </is>
      </c>
      <c r="V503" t="n">
        <v>7.0909</v>
      </c>
      <c r="W503" t="n">
        <v>0</v>
      </c>
      <c r="X503" t="n">
        <v>0</v>
      </c>
      <c r="Y503" t="n">
        <v>0</v>
      </c>
      <c r="Z503" t="n">
        <v>0</v>
      </c>
      <c r="AA503" s="20" t="n">
        <v>2</v>
      </c>
      <c r="AC503" s="20" t="n">
        <v>2</v>
      </c>
      <c r="AD503" t="n">
        <v>0</v>
      </c>
      <c r="AE503" t="n">
        <v>0</v>
      </c>
    </row>
    <row r="504">
      <c r="A504" t="inlineStr">
        <is>
          <t>NUT</t>
        </is>
      </c>
      <c r="B504" t="inlineStr">
        <is>
          <t>RM</t>
        </is>
      </c>
      <c r="C504" t="inlineStr">
        <is>
          <t>RM.NUT.0065</t>
        </is>
      </c>
      <c r="D504" t="inlineStr">
        <is>
          <t xml:space="preserve">توت كوجي </t>
        </is>
      </c>
      <c r="E504" t="n">
        <v>97.90000000000001</v>
      </c>
      <c r="F504" t="n">
        <v>789.8817</v>
      </c>
      <c r="G504" t="inlineStr">
        <is>
          <t>102, 9108, 9402, 499, 102, 108, 403, 605, 306, 605, 9108, 9402, 108, 403, 499, 306</t>
        </is>
      </c>
      <c r="H504" t="n">
        <v>0</v>
      </c>
      <c r="I504" t="n">
        <v>0</v>
      </c>
      <c r="J504" t="n">
        <v>0</v>
      </c>
      <c r="K504" t="n">
        <v>0</v>
      </c>
      <c r="L504" t="n">
        <v>0</v>
      </c>
      <c r="M504" t="n">
        <v>0</v>
      </c>
      <c r="N504" t="n">
        <v>0</v>
      </c>
      <c r="O504" t="n">
        <v>0</v>
      </c>
      <c r="P504" t="n">
        <v>0</v>
      </c>
      <c r="Q504" t="n">
        <v>0</v>
      </c>
      <c r="R504" t="n">
        <v>0</v>
      </c>
      <c r="S504" t="n">
        <v>0</v>
      </c>
      <c r="T504" t="n">
        <v>97.90000000000001</v>
      </c>
      <c r="U504" t="n">
        <v>789.8817</v>
      </c>
      <c r="V504" t="n">
        <v>8.068199999999999</v>
      </c>
      <c r="W504" t="n">
        <v>0</v>
      </c>
      <c r="X504" t="n">
        <v>10.1</v>
      </c>
      <c r="Y504" t="n">
        <v>10.1</v>
      </c>
      <c r="Z504" t="n">
        <v>10.1</v>
      </c>
      <c r="AA504" s="20" t="n">
        <v>45353</v>
      </c>
      <c r="AB504" t="inlineStr">
        <is>
          <t>Nigxia.01/2024</t>
        </is>
      </c>
      <c r="AC504" s="20" t="n">
        <v>45943</v>
      </c>
      <c r="AD504" t="n">
        <v>1.1222</v>
      </c>
      <c r="AE504" t="n">
        <v>0.8416</v>
      </c>
      <c r="AF504" t="inlineStr">
        <is>
          <t>116:9</t>
        </is>
      </c>
      <c r="AG504" t="n">
        <v>0</v>
      </c>
    </row>
    <row r="505">
      <c r="A505" t="inlineStr">
        <is>
          <t>OIL</t>
        </is>
      </c>
      <c r="B505" t="inlineStr">
        <is>
          <t>RM</t>
        </is>
      </c>
      <c r="C505" t="inlineStr">
        <is>
          <t>RM.OIL.00001</t>
        </is>
      </c>
      <c r="D505" t="inlineStr">
        <is>
          <t>PALM OLEIN - Croclan</t>
        </is>
      </c>
      <c r="E505" t="n">
        <v>1186517.0686</v>
      </c>
      <c r="F505" t="n">
        <v>1307752.6179</v>
      </c>
      <c r="G505" t="inlineStr">
        <is>
          <t>605, 409, 9108, 9101, 9102, 9103, 9110, 9112, 801, 9107, 9301, 9104, 9401, 9402, 9409, 9403, 9405, 9605, 9408, 306, 301, 201, 103, 104, 110, 9112, 107, 106, 9408, 112, 108, 499, 405, 402, 403, 303, 701, 408, 401, 9301, 9104, 9110, 9107, 9112, 408, 405, 409, 499, 801, 9103, 9108, 9408, 9102, 9101, 9402, 9409, 9108, 605, 110, 112, 9401, 9405, 9405, 108, 9403, 9605, 405, 9403, 403, 102, 103, 101, 102, 408, 9103, 9102, 101, 105, 109, 108, 110, 112, 105, 104, 103, 107, 106, 102, 101, 201, 109, 403, 301, 306, 303, 701, 402, 605, 401</t>
        </is>
      </c>
      <c r="H505" t="n">
        <v>0</v>
      </c>
      <c r="I505" t="n">
        <v>0</v>
      </c>
      <c r="J505" t="n">
        <v>2317.048</v>
      </c>
      <c r="K505" t="n">
        <v>0</v>
      </c>
      <c r="L505" t="n">
        <v>0</v>
      </c>
      <c r="M505" t="n">
        <v>2317.048</v>
      </c>
      <c r="N505" t="n">
        <v>0</v>
      </c>
      <c r="O505" t="n">
        <v>0</v>
      </c>
      <c r="P505" t="n">
        <v>-2731.253</v>
      </c>
      <c r="Q505" t="n">
        <v>-133444.804</v>
      </c>
      <c r="R505" t="n">
        <v>-6.4</v>
      </c>
      <c r="S505" t="n">
        <v>-136182.457</v>
      </c>
      <c r="T505" t="n">
        <v>1052651.6596</v>
      </c>
      <c r="U505" t="n">
        <v>1162542.0863</v>
      </c>
      <c r="V505" t="n">
        <v>1.2419</v>
      </c>
      <c r="W505" t="n">
        <v>452086.2048</v>
      </c>
      <c r="X505" t="n">
        <v>850931.2588</v>
      </c>
      <c r="Y505" t="n">
        <v>1251169.9323</v>
      </c>
      <c r="Z505" t="n">
        <v>1667474.7045</v>
      </c>
      <c r="AA505" s="20" t="n">
        <v>45970</v>
      </c>
      <c r="AB505" t="inlineStr">
        <is>
          <t>PALAM.32/2025</t>
        </is>
      </c>
      <c r="AC505" s="20" t="n">
        <v>46112</v>
      </c>
      <c r="AD505" t="n">
        <v>139018.8813</v>
      </c>
      <c r="AE505" t="n">
        <v>138956.2253</v>
      </c>
      <c r="AF505" t="inlineStr">
        <is>
          <t>7:17</t>
        </is>
      </c>
      <c r="AG505" t="n">
        <v>0</v>
      </c>
    </row>
    <row r="506">
      <c r="A506" t="inlineStr">
        <is>
          <t>OIL</t>
        </is>
      </c>
      <c r="B506" t="inlineStr">
        <is>
          <t>RM</t>
        </is>
      </c>
      <c r="C506" t="inlineStr">
        <is>
          <t>RM.OIL.00002</t>
        </is>
      </c>
      <c r="D506" t="inlineStr">
        <is>
          <t>زيت نباتي</t>
        </is>
      </c>
      <c r="E506" t="n">
        <v>1072170.4305</v>
      </c>
      <c r="F506" t="n">
        <v>1186573.1494</v>
      </c>
      <c r="G506" t="inlineStr">
        <is>
          <t>9403, 9107, 9405, 108, 107, 9405, 9605, 9603, 102, 9102, 405, 408, 9108, 605, 9401, 112, 9406, 405, 501, 801, 499, 9110, 9107, 9112, 9103, 9102, 9101, 9108, 9408, 408, 9402, 108, 110, 112, 107, 104, 106, 103, 105, 102, 101, 201, 109, 403, 301, 306, 303, 202, 701, 605, 402, 401, 406, 9403, 9405, 9406, 9605, 9408, 9102, 9103, 9402, 9401, 9603, 605, 9108, 801, 9101, 9112, 9107, 9110, 701, 501, 401, 408, 406, 9403, 102, 403, 103, 105, 109, 112, 110, 9408, 107, 106, 9112, 801, 101, 108, 202, 103, 104, 403, 405, 402, 303, 499, 306, 301, 201</t>
        </is>
      </c>
      <c r="H506" t="n">
        <v>0</v>
      </c>
      <c r="I506" t="n">
        <v>0</v>
      </c>
      <c r="J506" t="n">
        <v>3273.213</v>
      </c>
      <c r="K506" t="n">
        <v>0</v>
      </c>
      <c r="L506" t="n">
        <v>0</v>
      </c>
      <c r="M506" t="n">
        <v>3273.213</v>
      </c>
      <c r="N506" t="n">
        <v>0</v>
      </c>
      <c r="O506" t="n">
        <v>0</v>
      </c>
      <c r="P506" t="n">
        <v>-3053.029</v>
      </c>
      <c r="Q506" t="n">
        <v>-45175.608</v>
      </c>
      <c r="R506" t="n">
        <v>-8.859999999999999</v>
      </c>
      <c r="S506" t="n">
        <v>-48237.497</v>
      </c>
      <c r="T506" t="n">
        <v>1027206.1465</v>
      </c>
      <c r="U506" t="n">
        <v>1136834.9212</v>
      </c>
      <c r="V506" t="n">
        <v>1.294</v>
      </c>
      <c r="W506" t="n">
        <v>148759.2808</v>
      </c>
      <c r="X506" t="n">
        <v>419621.9698</v>
      </c>
      <c r="Y506" t="n">
        <v>923243.1363</v>
      </c>
      <c r="Z506" t="n">
        <v>1398935.3662</v>
      </c>
      <c r="AA506" s="20" t="n">
        <v>45967</v>
      </c>
      <c r="AB506" t="inlineStr">
        <is>
          <t>SUMMER.24/2025</t>
        </is>
      </c>
      <c r="AC506" s="20" t="n">
        <v>46112</v>
      </c>
      <c r="AD506" t="n">
        <v>102582.5707</v>
      </c>
      <c r="AE506" t="n">
        <v>116577.9471</v>
      </c>
      <c r="AF506" t="inlineStr">
        <is>
          <t>8:24</t>
        </is>
      </c>
      <c r="AG506" t="n">
        <v>0</v>
      </c>
    </row>
    <row r="507">
      <c r="A507" t="inlineStr">
        <is>
          <t>OIL</t>
        </is>
      </c>
      <c r="B507" t="inlineStr">
        <is>
          <t>RM</t>
        </is>
      </c>
      <c r="C507" t="inlineStr">
        <is>
          <t>RM.OIL.00003</t>
        </is>
      </c>
      <c r="D507" t="inlineStr">
        <is>
          <t>Chocolate Spread Fat ( BESSPREAD SP) / Winter</t>
        </is>
      </c>
      <c r="E507" t="n">
        <v>0</v>
      </c>
      <c r="F507" t="n">
        <v>0</v>
      </c>
      <c r="G507" t="inlineStr">
        <is>
          <t>401, 401</t>
        </is>
      </c>
      <c r="H507" t="n">
        <v>0</v>
      </c>
      <c r="I507" t="n">
        <v>0</v>
      </c>
      <c r="J507" t="n">
        <v>0</v>
      </c>
      <c r="K507" t="n">
        <v>0</v>
      </c>
      <c r="L507" t="n">
        <v>0</v>
      </c>
      <c r="M507" t="n">
        <v>0</v>
      </c>
      <c r="N507" t="n">
        <v>0</v>
      </c>
      <c r="O507" t="n">
        <v>0</v>
      </c>
      <c r="P507" t="n">
        <v>0</v>
      </c>
      <c r="Q507" t="n">
        <v>0</v>
      </c>
      <c r="R507" t="n">
        <v>0</v>
      </c>
      <c r="S507" t="n">
        <v>0</v>
      </c>
      <c r="T507" t="n">
        <v>0</v>
      </c>
      <c r="U507" t="n">
        <v>0</v>
      </c>
      <c r="V507" t="n">
        <v>0.75</v>
      </c>
      <c r="W507" t="n">
        <v>0</v>
      </c>
      <c r="X507" t="n">
        <v>0</v>
      </c>
      <c r="Y507" t="n">
        <v>0</v>
      </c>
      <c r="Z507" t="n">
        <v>0</v>
      </c>
      <c r="AA507" s="20" t="n">
        <v>2</v>
      </c>
      <c r="AC507" s="20" t="n">
        <v>2</v>
      </c>
      <c r="AD507" t="n">
        <v>0</v>
      </c>
      <c r="AE507" t="n">
        <v>0</v>
      </c>
      <c r="AG507" t="n">
        <v>0</v>
      </c>
    </row>
    <row r="508">
      <c r="A508" t="inlineStr">
        <is>
          <t>OIL</t>
        </is>
      </c>
      <c r="B508" t="inlineStr">
        <is>
          <t>RM</t>
        </is>
      </c>
      <c r="C508" t="inlineStr">
        <is>
          <t>RM.OIL.00004</t>
        </is>
      </c>
      <c r="D508" t="inlineStr">
        <is>
          <t xml:space="preserve">Oil Soya 18 liter </t>
        </is>
      </c>
      <c r="E508" t="n">
        <v>15.0657</v>
      </c>
      <c r="F508" t="n">
        <v>16.9695</v>
      </c>
      <c r="G508" t="inlineStr">
        <is>
          <t>108, 107, 102, 101, 403, 401, 102, 9401, 9108, 9402, 108, 107, 101, 401, 403, 9108, 9402, 9401</t>
        </is>
      </c>
      <c r="H508" t="n">
        <v>0</v>
      </c>
      <c r="I508" t="n">
        <v>0</v>
      </c>
      <c r="J508" t="n">
        <v>0</v>
      </c>
      <c r="K508" t="n">
        <v>0</v>
      </c>
      <c r="L508" t="n">
        <v>0</v>
      </c>
      <c r="M508" t="n">
        <v>0</v>
      </c>
      <c r="N508" t="n">
        <v>0</v>
      </c>
      <c r="O508" t="n">
        <v>0</v>
      </c>
      <c r="P508" t="n">
        <v>0</v>
      </c>
      <c r="Q508" t="n">
        <v>0</v>
      </c>
      <c r="R508" t="n">
        <v>0</v>
      </c>
      <c r="S508" t="n">
        <v>0</v>
      </c>
      <c r="T508" t="n">
        <v>15.0657</v>
      </c>
      <c r="U508" t="n">
        <v>16.9695</v>
      </c>
      <c r="V508" t="n">
        <v>1.1264</v>
      </c>
      <c r="W508" t="n">
        <v>0</v>
      </c>
      <c r="X508" t="n">
        <v>0</v>
      </c>
      <c r="Y508" t="n">
        <v>0</v>
      </c>
      <c r="Z508" t="n">
        <v>0</v>
      </c>
      <c r="AA508" s="20" t="n">
        <v>45607</v>
      </c>
      <c r="AB508" t="inlineStr">
        <is>
          <t xml:space="preserve">شركة ابناء درويش مصطفى الصعيدي التجارية و شركائهم </t>
        </is>
      </c>
      <c r="AC508" s="20" t="n">
        <v>45642</v>
      </c>
      <c r="AD508" t="n">
        <v>0</v>
      </c>
      <c r="AE508" t="n">
        <v>0</v>
      </c>
      <c r="AG508" t="n">
        <v>0</v>
      </c>
    </row>
    <row r="509">
      <c r="A509" t="inlineStr">
        <is>
          <t>OIL</t>
        </is>
      </c>
      <c r="B509" t="inlineStr">
        <is>
          <t>RM</t>
        </is>
      </c>
      <c r="C509" t="inlineStr">
        <is>
          <t>RM.OIL.00005</t>
        </is>
      </c>
      <c r="D509" t="inlineStr">
        <is>
          <t xml:space="preserve">زيت دوار الشمس </t>
        </is>
      </c>
      <c r="E509" t="n">
        <v>0</v>
      </c>
      <c r="F509" t="n">
        <v>0</v>
      </c>
      <c r="G509" t="inlineStr">
        <is>
          <t>401, 9401, 9401, 101, 401, 101</t>
        </is>
      </c>
      <c r="H509" t="n">
        <v>0</v>
      </c>
      <c r="I509" t="n">
        <v>0</v>
      </c>
      <c r="J509" t="n">
        <v>0</v>
      </c>
      <c r="K509" t="n">
        <v>0</v>
      </c>
      <c r="L509" t="n">
        <v>0</v>
      </c>
      <c r="M509" t="n">
        <v>0</v>
      </c>
      <c r="N509" t="n">
        <v>0</v>
      </c>
      <c r="O509" t="n">
        <v>0</v>
      </c>
      <c r="P509" t="n">
        <v>0</v>
      </c>
      <c r="Q509" t="n">
        <v>0</v>
      </c>
      <c r="R509" t="n">
        <v>0</v>
      </c>
      <c r="S509" t="n">
        <v>0</v>
      </c>
      <c r="T509" t="n">
        <v>0</v>
      </c>
      <c r="U509" t="n">
        <v>0</v>
      </c>
      <c r="V509" t="n">
        <v>1.4311</v>
      </c>
      <c r="W509" t="n">
        <v>0</v>
      </c>
      <c r="X509" t="n">
        <v>0</v>
      </c>
      <c r="Y509" t="n">
        <v>0</v>
      </c>
      <c r="Z509" t="n">
        <v>0</v>
      </c>
      <c r="AA509" s="20" t="n">
        <v>45305</v>
      </c>
      <c r="AB509" t="inlineStr">
        <is>
          <t>شركة زمزم اخوان للتجارة</t>
        </is>
      </c>
      <c r="AC509" s="20" t="n">
        <v>45389</v>
      </c>
      <c r="AD509" t="n">
        <v>0</v>
      </c>
      <c r="AE509" t="n">
        <v>0</v>
      </c>
      <c r="AG509" t="n">
        <v>0</v>
      </c>
    </row>
    <row r="510">
      <c r="A510" t="inlineStr">
        <is>
          <t>OIL</t>
        </is>
      </c>
      <c r="B510" t="inlineStr">
        <is>
          <t>RM</t>
        </is>
      </c>
      <c r="C510" t="inlineStr">
        <is>
          <t>RM.OIL.00006</t>
        </is>
      </c>
      <c r="D510" t="inlineStr">
        <is>
          <t xml:space="preserve">زيت دوار الشمس </t>
        </is>
      </c>
      <c r="E510" t="n">
        <v>10606.9905</v>
      </c>
      <c r="F510" t="n">
        <v>15162.8533</v>
      </c>
      <c r="G510" t="inlineStr">
        <is>
          <t>304, 306, 499, 402, 405, 403, 108, 101, 801, 9112, 9408, 112, 406, 408, 401, 9112, 801, 9108, 9401, 9402, 9304, 9406, 9408, 9405, 9403, 406, 401, 402, 306, 403, 304, 101, 112, 108, 9402, 408, 9408, 9108, 9112, 499, 801, 405, 9406, 112, 9401, 9108, 408, 405, 9405, 108, 9405, 9403, 9304</t>
        </is>
      </c>
      <c r="H510" t="n">
        <v>19375</v>
      </c>
      <c r="I510" t="n">
        <v>0</v>
      </c>
      <c r="J510" t="n">
        <v>0</v>
      </c>
      <c r="K510" t="n">
        <v>0</v>
      </c>
      <c r="L510" t="n">
        <v>0</v>
      </c>
      <c r="M510" t="n">
        <v>19375</v>
      </c>
      <c r="N510" t="n">
        <v>0</v>
      </c>
      <c r="O510" t="n">
        <v>0</v>
      </c>
      <c r="P510" t="n">
        <v>0</v>
      </c>
      <c r="Q510" t="n">
        <v>-17931.226</v>
      </c>
      <c r="R510" t="n">
        <v>0</v>
      </c>
      <c r="S510" t="n">
        <v>-17931.226</v>
      </c>
      <c r="T510" t="n">
        <v>12050.7645</v>
      </c>
      <c r="U510" t="n">
        <v>18401.674</v>
      </c>
      <c r="V510" t="n">
        <v>1.5042</v>
      </c>
      <c r="W510" t="n">
        <v>60084.228</v>
      </c>
      <c r="X510" t="n">
        <v>110877.7198</v>
      </c>
      <c r="Y510" t="n">
        <v>165189.0063</v>
      </c>
      <c r="Z510" t="n">
        <v>277494.6388</v>
      </c>
      <c r="AA510" s="20" t="n">
        <v>46111</v>
      </c>
      <c r="AB510" t="inlineStr">
        <is>
          <t xml:space="preserve">شركة ابناء درويش مصطفى الصعيدي التجارية و شركائهم </t>
        </is>
      </c>
      <c r="AC510" s="20" t="n">
        <v>46112</v>
      </c>
      <c r="AD510" t="n">
        <v>18354.334</v>
      </c>
      <c r="AE510" t="n">
        <v>23124.5532</v>
      </c>
      <c r="AF510" t="inlineStr">
        <is>
          <t>0:15</t>
        </is>
      </c>
      <c r="AG510" t="n">
        <v>29456.728</v>
      </c>
    </row>
    <row r="511">
      <c r="A511" t="inlineStr">
        <is>
          <t>OIL</t>
        </is>
      </c>
      <c r="B511" t="inlineStr">
        <is>
          <t>RM</t>
        </is>
      </c>
      <c r="C511" t="inlineStr">
        <is>
          <t>RM.OIL.00007</t>
        </is>
      </c>
      <c r="D511" t="inlineStr">
        <is>
          <t xml:space="preserve">BIB 18KG Cargill / Coconut </t>
        </is>
      </c>
      <c r="E511" t="n">
        <v>0</v>
      </c>
      <c r="F511" t="n">
        <v>0</v>
      </c>
      <c r="G511" t="inlineStr">
        <is>
          <t>107, 101, 701, 107, 101, 701</t>
        </is>
      </c>
      <c r="H511" t="n">
        <v>0</v>
      </c>
      <c r="I511" t="n">
        <v>0</v>
      </c>
      <c r="J511" t="n">
        <v>0</v>
      </c>
      <c r="K511" t="n">
        <v>0</v>
      </c>
      <c r="L511" t="n">
        <v>0</v>
      </c>
      <c r="M511" t="n">
        <v>0</v>
      </c>
      <c r="N511" t="n">
        <v>0</v>
      </c>
      <c r="O511" t="n">
        <v>0</v>
      </c>
      <c r="P511" t="n">
        <v>0</v>
      </c>
      <c r="Q511" t="n">
        <v>0</v>
      </c>
      <c r="R511" t="n">
        <v>0</v>
      </c>
      <c r="S511" t="n">
        <v>0</v>
      </c>
      <c r="T511" t="n">
        <v>0</v>
      </c>
      <c r="U511" t="n">
        <v>0</v>
      </c>
      <c r="V511" t="n">
        <v>1.3246</v>
      </c>
      <c r="W511" t="n">
        <v>0</v>
      </c>
      <c r="X511" t="n">
        <v>0</v>
      </c>
      <c r="Y511" t="n">
        <v>0</v>
      </c>
      <c r="Z511" t="n">
        <v>0</v>
      </c>
      <c r="AA511" s="20" t="n">
        <v>45351</v>
      </c>
      <c r="AB511" t="inlineStr">
        <is>
          <t>BIB COCONUT .01/2024</t>
        </is>
      </c>
      <c r="AC511" s="20" t="n">
        <v>2</v>
      </c>
      <c r="AD511" t="n">
        <v>0</v>
      </c>
      <c r="AE511" t="n">
        <v>0</v>
      </c>
      <c r="AG511" t="n">
        <v>0</v>
      </c>
    </row>
    <row r="512">
      <c r="A512" t="inlineStr">
        <is>
          <t>OIL</t>
        </is>
      </c>
      <c r="B512" t="inlineStr">
        <is>
          <t>RM</t>
        </is>
      </c>
      <c r="C512" t="inlineStr">
        <is>
          <t>RM.OIL.00008</t>
        </is>
      </c>
      <c r="D512" t="inlineStr">
        <is>
          <t>Chocolate Spread Fat ( ARMA )</t>
        </is>
      </c>
      <c r="E512" t="n">
        <v>0</v>
      </c>
      <c r="F512" t="n">
        <v>0</v>
      </c>
      <c r="G512" t="inlineStr">
        <is>
          <t>401, 701, 403, 101, 102, 107, 108, 101, 102, 9401, 9402, 9108, 401, 701, 403, 108, 107, 9402, 9401, 9108</t>
        </is>
      </c>
      <c r="H512" t="n">
        <v>0</v>
      </c>
      <c r="I512" t="n">
        <v>0</v>
      </c>
      <c r="J512" t="n">
        <v>0</v>
      </c>
      <c r="K512" t="n">
        <v>0</v>
      </c>
      <c r="L512" t="n">
        <v>0</v>
      </c>
      <c r="M512" t="n">
        <v>0</v>
      </c>
      <c r="N512" t="n">
        <v>0</v>
      </c>
      <c r="O512" t="n">
        <v>0</v>
      </c>
      <c r="P512" t="n">
        <v>0</v>
      </c>
      <c r="Q512" t="n">
        <v>0</v>
      </c>
      <c r="R512" t="n">
        <v>0</v>
      </c>
      <c r="S512" t="n">
        <v>0</v>
      </c>
      <c r="T512" t="n">
        <v>0</v>
      </c>
      <c r="U512" t="n">
        <v>0</v>
      </c>
      <c r="V512" t="n">
        <v>1.1338</v>
      </c>
      <c r="W512" t="n">
        <v>0</v>
      </c>
      <c r="X512" t="n">
        <v>0</v>
      </c>
      <c r="Y512" t="n">
        <v>0</v>
      </c>
      <c r="Z512" t="n">
        <v>0</v>
      </c>
      <c r="AA512" s="20" t="n">
        <v>45379</v>
      </c>
      <c r="AB512" t="inlineStr">
        <is>
          <t>AL-Behar International Co. For Edible Oils - JOD</t>
        </is>
      </c>
      <c r="AC512" s="20" t="n">
        <v>45395</v>
      </c>
      <c r="AD512" t="n">
        <v>0</v>
      </c>
      <c r="AE512" t="n">
        <v>0</v>
      </c>
      <c r="AG512" t="n">
        <v>0</v>
      </c>
    </row>
    <row r="513">
      <c r="A513" t="inlineStr">
        <is>
          <t>OIL</t>
        </is>
      </c>
      <c r="B513" t="inlineStr">
        <is>
          <t>RM</t>
        </is>
      </c>
      <c r="C513" t="inlineStr">
        <is>
          <t>RM.OIL.00009</t>
        </is>
      </c>
      <c r="D513" t="inlineStr">
        <is>
          <t>زيت نباتي OCOLNA 9505</t>
        </is>
      </c>
      <c r="E513" t="n">
        <v>178324.882</v>
      </c>
      <c r="F513" t="n">
        <v>218776.4863</v>
      </c>
      <c r="G513" t="inlineStr">
        <is>
          <t>9403, 9701, 9405, 9402, 9401, 9408, 9103, 9104, 9107, 9110, 9108, 9112, 9102, 103, 112, 107, 9408, 104, 306, 403, 402, 405, 499, 401, 408, 501, 701, 9402, 9108, 9102, 9408, 112, 9107, 9103, 501, 499, 408, 9112, 9110, 101, 108, 9112, 110, 104, 102, 102, 9104, 9701, 405, 9102, 108, 9405, 408, 9403, 9405, 9401, 110, 9108, 101, 102, 103, 108, 112, 107, 110, 402, 401, 405, 701, 306, 403</t>
        </is>
      </c>
      <c r="H513" t="n">
        <v>0</v>
      </c>
      <c r="I513" t="n">
        <v>0</v>
      </c>
      <c r="J513" t="n">
        <v>2079.256</v>
      </c>
      <c r="K513" t="n">
        <v>0</v>
      </c>
      <c r="L513" t="n">
        <v>0</v>
      </c>
      <c r="M513" t="n">
        <v>2079.256</v>
      </c>
      <c r="N513" t="n">
        <v>0</v>
      </c>
      <c r="O513" t="n">
        <v>0</v>
      </c>
      <c r="P513" t="n">
        <v>-990.388</v>
      </c>
      <c r="Q513" t="n">
        <v>-143323.947</v>
      </c>
      <c r="R513" t="n">
        <v>0</v>
      </c>
      <c r="S513" t="n">
        <v>-144314.335</v>
      </c>
      <c r="T513" t="n">
        <v>36089.803</v>
      </c>
      <c r="U513" t="n">
        <v>44242.8518</v>
      </c>
      <c r="V513" t="n">
        <v>1.2244</v>
      </c>
      <c r="W513" t="n">
        <v>497684.368</v>
      </c>
      <c r="X513" t="n">
        <v>858166.117</v>
      </c>
      <c r="Y513" t="n">
        <v>937607.532</v>
      </c>
      <c r="Z513" t="n">
        <v>965533.577</v>
      </c>
      <c r="AA513" s="20" t="n">
        <v>45928</v>
      </c>
      <c r="AB513" t="inlineStr">
        <is>
          <t>OCOLNA9505.08/2025</t>
        </is>
      </c>
      <c r="AC513" s="20" t="n">
        <v>46112</v>
      </c>
      <c r="AD513" t="n">
        <v>104178.6146</v>
      </c>
      <c r="AE513" t="n">
        <v>80461.1314</v>
      </c>
      <c r="AF513" t="inlineStr">
        <is>
          <t>0:13</t>
        </is>
      </c>
      <c r="AG513" t="n">
        <v>0</v>
      </c>
    </row>
    <row r="514">
      <c r="A514" t="inlineStr">
        <is>
          <t>OIL</t>
        </is>
      </c>
      <c r="B514" t="inlineStr">
        <is>
          <t>RM</t>
        </is>
      </c>
      <c r="C514" t="inlineStr">
        <is>
          <t>RM.OIL.00010</t>
        </is>
      </c>
      <c r="D514" t="inlineStr">
        <is>
          <t>Culina SCF 300 S ( BESSPREAD) / Summer25 kg</t>
        </is>
      </c>
      <c r="V514" t="n">
        <v>0</v>
      </c>
      <c r="W514" t="n">
        <v>0</v>
      </c>
      <c r="X514" t="n">
        <v>0</v>
      </c>
      <c r="Y514" t="n">
        <v>0</v>
      </c>
      <c r="Z514" t="n">
        <v>0</v>
      </c>
      <c r="AA514" s="20" t="n">
        <v>2</v>
      </c>
      <c r="AC514" s="20" t="n">
        <v>2</v>
      </c>
      <c r="AD514" t="n">
        <v>0</v>
      </c>
      <c r="AE514" t="n">
        <v>0</v>
      </c>
    </row>
    <row r="515">
      <c r="A515" t="inlineStr">
        <is>
          <t>OIL</t>
        </is>
      </c>
      <c r="B515" t="inlineStr">
        <is>
          <t>RM</t>
        </is>
      </c>
      <c r="C515" t="inlineStr">
        <is>
          <t>RM.OIL.00011</t>
        </is>
      </c>
      <c r="D515" t="inlineStr">
        <is>
          <t>REFINED PALM OLEIN DURKEX 20 kg</t>
        </is>
      </c>
      <c r="V515" t="n">
        <v>0</v>
      </c>
      <c r="W515" t="n">
        <v>0</v>
      </c>
      <c r="X515" t="n">
        <v>0</v>
      </c>
      <c r="Y515" t="n">
        <v>0</v>
      </c>
      <c r="Z515" t="n">
        <v>0</v>
      </c>
      <c r="AA515" s="20" t="n">
        <v>2</v>
      </c>
      <c r="AC515" s="20" t="n">
        <v>2</v>
      </c>
      <c r="AD515" t="n">
        <v>0</v>
      </c>
      <c r="AE515" t="n">
        <v>0</v>
      </c>
    </row>
    <row r="516">
      <c r="A516" t="inlineStr">
        <is>
          <t>OIL</t>
        </is>
      </c>
      <c r="B516" t="inlineStr">
        <is>
          <t>RM</t>
        </is>
      </c>
      <c r="C516" t="inlineStr">
        <is>
          <t>RM.OIL.00012</t>
        </is>
      </c>
      <c r="D516" t="inlineStr">
        <is>
          <t>Chocolate Spread Fat ( BESSPREAD 533) in 20kg carton</t>
        </is>
      </c>
      <c r="E516" t="n">
        <v>0</v>
      </c>
      <c r="F516" t="n">
        <v>0</v>
      </c>
      <c r="G516" t="inlineStr">
        <is>
          <t>107, 107</t>
        </is>
      </c>
      <c r="H516" t="n">
        <v>0</v>
      </c>
      <c r="I516" t="n">
        <v>0</v>
      </c>
      <c r="J516" t="n">
        <v>0</v>
      </c>
      <c r="K516" t="n">
        <v>0</v>
      </c>
      <c r="L516" t="n">
        <v>0</v>
      </c>
      <c r="M516" t="n">
        <v>0</v>
      </c>
      <c r="N516" t="n">
        <v>0</v>
      </c>
      <c r="O516" t="n">
        <v>0</v>
      </c>
      <c r="P516" t="n">
        <v>0</v>
      </c>
      <c r="Q516" t="n">
        <v>0</v>
      </c>
      <c r="R516" t="n">
        <v>0</v>
      </c>
      <c r="S516" t="n">
        <v>0</v>
      </c>
      <c r="T516" t="n">
        <v>0</v>
      </c>
      <c r="U516" t="n">
        <v>0</v>
      </c>
      <c r="V516" t="n">
        <v>1.3915</v>
      </c>
      <c r="W516" t="n">
        <v>0</v>
      </c>
      <c r="X516" t="n">
        <v>0</v>
      </c>
      <c r="Y516" t="n">
        <v>0</v>
      </c>
      <c r="Z516" t="n">
        <v>0</v>
      </c>
      <c r="AA516" s="20" t="n">
        <v>45396</v>
      </c>
      <c r="AB516" t="inlineStr">
        <is>
          <t>SUMMER.03/2024</t>
        </is>
      </c>
      <c r="AC516" s="20" t="n">
        <v>2</v>
      </c>
      <c r="AD516" t="n">
        <v>0</v>
      </c>
      <c r="AE516" t="n">
        <v>0</v>
      </c>
      <c r="AG516" t="n">
        <v>0</v>
      </c>
    </row>
    <row r="517">
      <c r="A517" t="inlineStr">
        <is>
          <t>OIL</t>
        </is>
      </c>
      <c r="B517" t="inlineStr">
        <is>
          <t>RM</t>
        </is>
      </c>
      <c r="C517" t="inlineStr">
        <is>
          <t>RM.OIL.00013</t>
        </is>
      </c>
      <c r="D517" t="inlineStr">
        <is>
          <t>Chocolate Spread Fat Culina® SCF 300</t>
        </is>
      </c>
      <c r="E517" t="n">
        <v>257.3297</v>
      </c>
      <c r="F517" t="n">
        <v>324.1413</v>
      </c>
      <c r="G517" t="inlineStr">
        <is>
          <t>102, 101, 108, 306, 401, 605, 9108, 499, 405, 9401, 9405, 102, 101, 108, 306, 405, 499, 401, 9108, 605, 9401, 9405</t>
        </is>
      </c>
      <c r="H517" t="n">
        <v>0</v>
      </c>
      <c r="I517" t="n">
        <v>0</v>
      </c>
      <c r="J517" t="n">
        <v>0</v>
      </c>
      <c r="K517" t="n">
        <v>0</v>
      </c>
      <c r="L517" t="n">
        <v>0</v>
      </c>
      <c r="M517" t="n">
        <v>0</v>
      </c>
      <c r="N517" t="n">
        <v>0</v>
      </c>
      <c r="O517" t="n">
        <v>0</v>
      </c>
      <c r="P517" t="n">
        <v>0</v>
      </c>
      <c r="Q517" t="n">
        <v>0</v>
      </c>
      <c r="R517" t="n">
        <v>0</v>
      </c>
      <c r="S517" t="n">
        <v>0</v>
      </c>
      <c r="T517" t="n">
        <v>257.3297</v>
      </c>
      <c r="U517" t="n">
        <v>324.1413</v>
      </c>
      <c r="V517" t="n">
        <v>1.2596</v>
      </c>
      <c r="W517" t="n">
        <v>1.465</v>
      </c>
      <c r="X517" t="n">
        <v>10.265</v>
      </c>
      <c r="Y517" t="n">
        <v>10.265</v>
      </c>
      <c r="Z517" t="n">
        <v>22616.858</v>
      </c>
      <c r="AA517" s="20" t="n">
        <v>45440</v>
      </c>
      <c r="AB517" t="inlineStr">
        <is>
          <t>SPREAD.01/2024</t>
        </is>
      </c>
      <c r="AC517" s="20" t="n">
        <v>46081</v>
      </c>
      <c r="AD517" t="n">
        <v>1.1405</v>
      </c>
      <c r="AE517" t="n">
        <v>1884.7381</v>
      </c>
      <c r="AF517" t="inlineStr">
        <is>
          <t>0:4</t>
        </is>
      </c>
      <c r="AG517" t="n">
        <v>0</v>
      </c>
    </row>
    <row r="518">
      <c r="A518" t="inlineStr">
        <is>
          <t>OIL</t>
        </is>
      </c>
      <c r="B518" t="inlineStr">
        <is>
          <t>RM</t>
        </is>
      </c>
      <c r="C518" t="inlineStr">
        <is>
          <t>RM.OIL.00014</t>
        </is>
      </c>
      <c r="D518" t="inlineStr">
        <is>
          <t>Besspread 533 - 18kg BIB- للمرطبانات</t>
        </is>
      </c>
      <c r="E518" t="n">
        <v>0</v>
      </c>
      <c r="F518" t="n">
        <v>-0.0003</v>
      </c>
      <c r="G518" t="inlineStr">
        <is>
          <t>401, 403, 402, 201, 102, 101, 110, 107, 103, 108, 102, 9405, 9402, 9401, 9108, 405, 9110, 401, 9108, 9110, 9402, 9405, 9401, 201, 403, 402, 405, 101, 108, 110, 107, 103</t>
        </is>
      </c>
      <c r="H518" t="n">
        <v>0</v>
      </c>
      <c r="I518" t="n">
        <v>0</v>
      </c>
      <c r="J518" t="n">
        <v>0</v>
      </c>
      <c r="K518" t="n">
        <v>0</v>
      </c>
      <c r="L518" t="n">
        <v>0</v>
      </c>
      <c r="M518" t="n">
        <v>0</v>
      </c>
      <c r="N518" t="n">
        <v>0</v>
      </c>
      <c r="O518" t="n">
        <v>0</v>
      </c>
      <c r="P518" t="n">
        <v>0</v>
      </c>
      <c r="Q518" t="n">
        <v>0</v>
      </c>
      <c r="R518" t="n">
        <v>0</v>
      </c>
      <c r="S518" t="n">
        <v>0</v>
      </c>
      <c r="T518" t="n">
        <v>0</v>
      </c>
      <c r="U518" t="n">
        <v>-0.0003</v>
      </c>
      <c r="V518" t="n">
        <v>0.106</v>
      </c>
      <c r="W518" t="n">
        <v>0</v>
      </c>
      <c r="X518" t="n">
        <v>0</v>
      </c>
      <c r="Y518" t="n">
        <v>9437.255499999999</v>
      </c>
      <c r="Z518" t="n">
        <v>264929.211</v>
      </c>
      <c r="AA518" s="20" t="n">
        <v>45611</v>
      </c>
      <c r="AB518" t="inlineStr">
        <is>
          <t>BESSPREAD533.06/2024</t>
        </is>
      </c>
      <c r="AC518" s="20" t="n">
        <v>45961</v>
      </c>
      <c r="AD518" t="n">
        <v>1048.5839</v>
      </c>
      <c r="AE518" t="n">
        <v>22077.4342</v>
      </c>
      <c r="AF518" t="inlineStr">
        <is>
          <t>0:0</t>
        </is>
      </c>
      <c r="AG518" t="n">
        <v>0</v>
      </c>
    </row>
    <row r="519">
      <c r="A519" t="inlineStr">
        <is>
          <t>OIL</t>
        </is>
      </c>
      <c r="B519" t="inlineStr">
        <is>
          <t>RM</t>
        </is>
      </c>
      <c r="C519" t="inlineStr">
        <is>
          <t>RM.OIL.00015</t>
        </is>
      </c>
      <c r="D519" t="inlineStr">
        <is>
          <t>زيت تنظيف</t>
        </is>
      </c>
      <c r="E519" t="n">
        <v>0</v>
      </c>
      <c r="F519" t="n">
        <v>0</v>
      </c>
      <c r="G519" t="inlineStr">
        <is>
          <t>9603, 408, 402, 9603, 408, 402</t>
        </is>
      </c>
      <c r="H519" t="n">
        <v>0</v>
      </c>
      <c r="I519" t="n">
        <v>0</v>
      </c>
      <c r="J519" t="n">
        <v>0</v>
      </c>
      <c r="K519" t="n">
        <v>0</v>
      </c>
      <c r="L519" t="n">
        <v>0</v>
      </c>
      <c r="M519" t="n">
        <v>0</v>
      </c>
      <c r="N519" t="n">
        <v>0</v>
      </c>
      <c r="O519" t="n">
        <v>0</v>
      </c>
      <c r="P519" t="n">
        <v>0</v>
      </c>
      <c r="Q519" t="n">
        <v>0</v>
      </c>
      <c r="R519" t="n">
        <v>0</v>
      </c>
      <c r="S519" t="n">
        <v>0</v>
      </c>
      <c r="T519" t="n">
        <v>0</v>
      </c>
      <c r="U519" t="n">
        <v>0</v>
      </c>
      <c r="V519" t="n">
        <v>1.0822</v>
      </c>
      <c r="W519" t="n">
        <v>0</v>
      </c>
      <c r="X519" t="n">
        <v>1614</v>
      </c>
      <c r="Y519" t="n">
        <v>1614</v>
      </c>
      <c r="Z519" t="n">
        <v>1614</v>
      </c>
      <c r="AA519" s="20" t="n">
        <v>2</v>
      </c>
      <c r="AC519" s="20" t="n">
        <v>46014</v>
      </c>
      <c r="AD519" t="n">
        <v>179.3333</v>
      </c>
      <c r="AE519" t="n">
        <v>134.5</v>
      </c>
      <c r="AF519" t="inlineStr">
        <is>
          <t>0:0</t>
        </is>
      </c>
      <c r="AG519" t="n">
        <v>0</v>
      </c>
    </row>
    <row r="520">
      <c r="A520" t="inlineStr">
        <is>
          <t>OIL</t>
        </is>
      </c>
      <c r="B520" t="inlineStr">
        <is>
          <t>RM</t>
        </is>
      </c>
      <c r="C520" t="inlineStr">
        <is>
          <t>RM.OIL.00016</t>
        </is>
      </c>
      <c r="D520" t="inlineStr">
        <is>
          <t>زيت جوز الهند</t>
        </is>
      </c>
      <c r="E520" t="n">
        <v>0.62</v>
      </c>
      <c r="F520" t="n">
        <v>0</v>
      </c>
      <c r="G520" t="inlineStr">
        <is>
          <t>402, 9402, 409, 402, 409, 9402</t>
        </is>
      </c>
      <c r="H520" t="n">
        <v>0</v>
      </c>
      <c r="I520" t="n">
        <v>0</v>
      </c>
      <c r="J520" t="n">
        <v>0</v>
      </c>
      <c r="K520" t="n">
        <v>0</v>
      </c>
      <c r="L520" t="n">
        <v>0</v>
      </c>
      <c r="M520" t="n">
        <v>0</v>
      </c>
      <c r="N520" t="n">
        <v>0</v>
      </c>
      <c r="O520" t="n">
        <v>0</v>
      </c>
      <c r="P520" t="n">
        <v>0</v>
      </c>
      <c r="Q520" t="n">
        <v>0</v>
      </c>
      <c r="R520" t="n">
        <v>0</v>
      </c>
      <c r="S520" t="n">
        <v>0</v>
      </c>
      <c r="T520" t="n">
        <v>0.62</v>
      </c>
      <c r="U520" t="n">
        <v>0</v>
      </c>
      <c r="V520" t="n">
        <v>0</v>
      </c>
      <c r="W520" t="n">
        <v>0</v>
      </c>
      <c r="X520" t="n">
        <v>0</v>
      </c>
      <c r="Y520" t="n">
        <v>0</v>
      </c>
      <c r="Z520" t="n">
        <v>0</v>
      </c>
      <c r="AA520" s="20" t="n">
        <v>2</v>
      </c>
      <c r="AC520" s="20" t="n">
        <v>2</v>
      </c>
      <c r="AD520" t="n">
        <v>0</v>
      </c>
      <c r="AE520" t="n">
        <v>0</v>
      </c>
      <c r="AG520" t="n">
        <v>0</v>
      </c>
    </row>
    <row r="521">
      <c r="A521" t="inlineStr">
        <is>
          <t>OTH</t>
        </is>
      </c>
      <c r="B521" t="inlineStr">
        <is>
          <t>RM</t>
        </is>
      </c>
      <c r="C521" t="inlineStr">
        <is>
          <t>RM.OTH.0001</t>
        </is>
      </c>
      <c r="D521" t="inlineStr">
        <is>
          <t>شوكولاته فيوري كراميل  ( مارس ) 20 غم - 12*24</t>
        </is>
      </c>
      <c r="E521" t="n">
        <v>34.506</v>
      </c>
      <c r="F521" t="n">
        <v>181.9322</v>
      </c>
      <c r="G521" t="inlineStr">
        <is>
          <t>406, 9112, 9401, 9406, 9405, 101, 108, 112, 405, 499, 306, 401, 401, 406, 306, 101, 112, 108, 9401, 9406, 9405, 405, 499, 9112</t>
        </is>
      </c>
      <c r="H521" t="n">
        <v>0</v>
      </c>
      <c r="I521" t="n">
        <v>0</v>
      </c>
      <c r="J521" t="n">
        <v>0</v>
      </c>
      <c r="K521" t="n">
        <v>0</v>
      </c>
      <c r="L521" t="n">
        <v>0</v>
      </c>
      <c r="M521" t="n">
        <v>0</v>
      </c>
      <c r="N521" t="n">
        <v>0</v>
      </c>
      <c r="O521" t="n">
        <v>0</v>
      </c>
      <c r="P521" t="n">
        <v>0</v>
      </c>
      <c r="Q521" t="n">
        <v>0</v>
      </c>
      <c r="R521" t="n">
        <v>0</v>
      </c>
      <c r="S521" t="n">
        <v>0</v>
      </c>
      <c r="T521" t="n">
        <v>34.506</v>
      </c>
      <c r="U521" t="n">
        <v>181.9322</v>
      </c>
      <c r="V521" t="n">
        <v>5.2691</v>
      </c>
      <c r="W521" t="n">
        <v>0</v>
      </c>
      <c r="X521" t="n">
        <v>111.441</v>
      </c>
      <c r="Y521" t="n">
        <v>111.441</v>
      </c>
      <c r="Z521" t="n">
        <v>152.297</v>
      </c>
      <c r="AA521" s="20" t="n">
        <v>46001</v>
      </c>
      <c r="AB521" t="inlineStr">
        <is>
          <t>شركة عمر بولص الزعمط - مورد</t>
        </is>
      </c>
      <c r="AC521" s="20" t="n">
        <v>45998</v>
      </c>
      <c r="AD521" t="n">
        <v>12.3823</v>
      </c>
      <c r="AE521" t="n">
        <v>12.6914</v>
      </c>
      <c r="AF521" t="inlineStr">
        <is>
          <t>2:21</t>
        </is>
      </c>
      <c r="AG521" t="n">
        <v>0</v>
      </c>
    </row>
    <row r="522">
      <c r="A522" t="inlineStr">
        <is>
          <t>OTH</t>
        </is>
      </c>
      <c r="B522" t="inlineStr">
        <is>
          <t>RM</t>
        </is>
      </c>
      <c r="C522" t="inlineStr">
        <is>
          <t>RM.OTH.0002</t>
        </is>
      </c>
      <c r="D522" t="inlineStr">
        <is>
          <t>شيبس برنجلز اوريجينال</t>
        </is>
      </c>
      <c r="V522" t="n">
        <v>6.8746</v>
      </c>
      <c r="W522" t="n">
        <v>0</v>
      </c>
      <c r="X522" t="n">
        <v>0</v>
      </c>
      <c r="Y522" t="n">
        <v>0</v>
      </c>
      <c r="Z522" t="n">
        <v>0</v>
      </c>
      <c r="AA522" s="20" t="n">
        <v>2</v>
      </c>
      <c r="AC522" s="20" t="n">
        <v>2</v>
      </c>
      <c r="AD522" t="n">
        <v>0</v>
      </c>
      <c r="AE522" t="n">
        <v>0</v>
      </c>
    </row>
    <row r="523">
      <c r="A523" t="inlineStr">
        <is>
          <t>OTH</t>
        </is>
      </c>
      <c r="B523" t="inlineStr">
        <is>
          <t>RM</t>
        </is>
      </c>
      <c r="C523" t="inlineStr">
        <is>
          <t>RM.OTH.0003</t>
        </is>
      </c>
      <c r="D523" t="inlineStr">
        <is>
          <t>Cream Cheese 4x2.750kg</t>
        </is>
      </c>
      <c r="V523" t="n">
        <v>3.0797</v>
      </c>
      <c r="W523" t="n">
        <v>0</v>
      </c>
      <c r="X523" t="n">
        <v>0</v>
      </c>
      <c r="Y523" t="n">
        <v>0</v>
      </c>
      <c r="Z523" t="n">
        <v>0</v>
      </c>
      <c r="AA523" s="20" t="n">
        <v>2</v>
      </c>
      <c r="AC523" s="20" t="n">
        <v>2</v>
      </c>
      <c r="AD523" t="n">
        <v>0</v>
      </c>
      <c r="AE523" t="n">
        <v>0</v>
      </c>
    </row>
    <row r="524">
      <c r="A524" t="inlineStr">
        <is>
          <t>OTH</t>
        </is>
      </c>
      <c r="B524" t="inlineStr">
        <is>
          <t>RM</t>
        </is>
      </c>
      <c r="C524" t="inlineStr">
        <is>
          <t>RM.OTH.0003.0062</t>
        </is>
      </c>
      <c r="D524" t="inlineStr">
        <is>
          <t>Cream Cheese 4 Pail* 2.750 Kg</t>
        </is>
      </c>
      <c r="V524" t="n">
        <v>0</v>
      </c>
      <c r="W524" t="n">
        <v>0</v>
      </c>
      <c r="X524" t="n">
        <v>0</v>
      </c>
      <c r="Y524" t="n">
        <v>0</v>
      </c>
      <c r="Z524" t="n">
        <v>0</v>
      </c>
      <c r="AA524" s="20" t="n">
        <v>2</v>
      </c>
      <c r="AC524" s="20" t="n">
        <v>2</v>
      </c>
      <c r="AD524" t="n">
        <v>0</v>
      </c>
      <c r="AE524" t="n">
        <v>0</v>
      </c>
    </row>
    <row r="525">
      <c r="A525" t="inlineStr">
        <is>
          <t>OTH</t>
        </is>
      </c>
      <c r="B525" t="inlineStr">
        <is>
          <t>RM</t>
        </is>
      </c>
      <c r="C525" t="inlineStr">
        <is>
          <t>RM.OTH.0004</t>
        </is>
      </c>
      <c r="D525" t="inlineStr">
        <is>
          <t>شيبس ليز فورنو فلفل اسود</t>
        </is>
      </c>
      <c r="V525" t="n">
        <v>9.75</v>
      </c>
      <c r="W525" t="n">
        <v>0</v>
      </c>
      <c r="X525" t="n">
        <v>0</v>
      </c>
      <c r="Y525" t="n">
        <v>0</v>
      </c>
      <c r="Z525" t="n">
        <v>0</v>
      </c>
      <c r="AA525" s="20" t="n">
        <v>2</v>
      </c>
      <c r="AC525" s="20" t="n">
        <v>2</v>
      </c>
      <c r="AD525" t="n">
        <v>0</v>
      </c>
      <c r="AE525" t="n">
        <v>0</v>
      </c>
    </row>
    <row r="526">
      <c r="A526" t="inlineStr">
        <is>
          <t>OTH</t>
        </is>
      </c>
      <c r="B526" t="inlineStr">
        <is>
          <t>RM</t>
        </is>
      </c>
      <c r="C526" t="inlineStr">
        <is>
          <t>RM.OTH.0005</t>
        </is>
      </c>
      <c r="D526" t="inlineStr">
        <is>
          <t xml:space="preserve">Popcorn syrup 1883 </t>
        </is>
      </c>
      <c r="V526" t="n">
        <v>5.603</v>
      </c>
      <c r="W526" t="n">
        <v>0</v>
      </c>
      <c r="X526" t="n">
        <v>0</v>
      </c>
      <c r="Y526" t="n">
        <v>0</v>
      </c>
      <c r="Z526" t="n">
        <v>0</v>
      </c>
      <c r="AA526" s="20" t="n">
        <v>2</v>
      </c>
      <c r="AC526" s="20" t="n">
        <v>2</v>
      </c>
      <c r="AD526" t="n">
        <v>0</v>
      </c>
      <c r="AE526" t="n">
        <v>0</v>
      </c>
    </row>
    <row r="527">
      <c r="A527" t="inlineStr">
        <is>
          <t>OTH</t>
        </is>
      </c>
      <c r="B527" t="inlineStr">
        <is>
          <t>RM</t>
        </is>
      </c>
      <c r="C527" t="inlineStr">
        <is>
          <t>RM.OTH.0007</t>
        </is>
      </c>
      <c r="D527" t="inlineStr">
        <is>
          <t>Cherry syrup 1883</t>
        </is>
      </c>
      <c r="V527" t="n">
        <v>0</v>
      </c>
      <c r="W527" t="n">
        <v>0</v>
      </c>
      <c r="X527" t="n">
        <v>0</v>
      </c>
      <c r="Y527" t="n">
        <v>0</v>
      </c>
      <c r="Z527" t="n">
        <v>0</v>
      </c>
      <c r="AA527" s="20" t="n">
        <v>2</v>
      </c>
      <c r="AC527" s="20" t="n">
        <v>2</v>
      </c>
      <c r="AD527" t="n">
        <v>0</v>
      </c>
      <c r="AE527" t="n">
        <v>0</v>
      </c>
    </row>
    <row r="528">
      <c r="A528" t="inlineStr">
        <is>
          <t>OTH</t>
        </is>
      </c>
      <c r="B528" t="inlineStr">
        <is>
          <t>RM</t>
        </is>
      </c>
      <c r="C528" t="inlineStr">
        <is>
          <t>RM.OTH.0063</t>
        </is>
      </c>
      <c r="D528" t="inlineStr">
        <is>
          <t>جبنة كريمية المراعي</t>
        </is>
      </c>
      <c r="V528" t="n">
        <v>8.449999999999999</v>
      </c>
      <c r="W528" t="n">
        <v>0</v>
      </c>
      <c r="X528" t="n">
        <v>0</v>
      </c>
      <c r="Y528" t="n">
        <v>0</v>
      </c>
      <c r="Z528" t="n">
        <v>0</v>
      </c>
      <c r="AA528" s="20" t="n">
        <v>2</v>
      </c>
      <c r="AC528" s="20" t="n">
        <v>2</v>
      </c>
      <c r="AD528" t="n">
        <v>0</v>
      </c>
      <c r="AE528" t="n">
        <v>0</v>
      </c>
    </row>
    <row r="529">
      <c r="A529" t="inlineStr">
        <is>
          <t>SPC</t>
        </is>
      </c>
      <c r="B529" t="inlineStr">
        <is>
          <t>RM</t>
        </is>
      </c>
      <c r="C529" t="inlineStr">
        <is>
          <t>RM.SPC.00001</t>
        </is>
      </c>
      <c r="D529" t="inlineStr">
        <is>
          <t>Cinnamon</t>
        </is>
      </c>
      <c r="E529" t="n">
        <v>31.365</v>
      </c>
      <c r="F529" t="n">
        <v>91.95440000000001</v>
      </c>
      <c r="G529" t="inlineStr">
        <is>
          <t>101, 112, 108, 304, 401, 405, 402, 403, 306, 101, 403, 108, 9403, 9401, 108, 9405, 9403, 499, 409, 9112, 9108, 9402, 9402, 9401, 9108, 9112, 409, 9405, 9403, 401, 405, 402, 499, 403, 112, 304, 306</t>
        </is>
      </c>
      <c r="H529" t="n">
        <v>12</v>
      </c>
      <c r="I529" t="n">
        <v>0</v>
      </c>
      <c r="J529" t="n">
        <v>0</v>
      </c>
      <c r="K529" t="n">
        <v>0</v>
      </c>
      <c r="L529" t="n">
        <v>0</v>
      </c>
      <c r="M529" t="n">
        <v>12</v>
      </c>
      <c r="N529" t="n">
        <v>0</v>
      </c>
      <c r="O529" t="n">
        <v>0</v>
      </c>
      <c r="P529" t="n">
        <v>0</v>
      </c>
      <c r="Q529" t="n">
        <v>0</v>
      </c>
      <c r="R529" t="n">
        <v>0</v>
      </c>
      <c r="S529" t="n">
        <v>0</v>
      </c>
      <c r="T529" t="n">
        <v>43.365</v>
      </c>
      <c r="U529" t="n">
        <v>127.1268</v>
      </c>
      <c r="V529" t="n">
        <v>2.99</v>
      </c>
      <c r="W529" t="n">
        <v>88.91500000000001</v>
      </c>
      <c r="X529" t="n">
        <v>153.408</v>
      </c>
      <c r="Y529" t="n">
        <v>173.735</v>
      </c>
      <c r="Z529" t="n">
        <v>199.633</v>
      </c>
      <c r="AA529" s="20" t="n">
        <v>46092</v>
      </c>
      <c r="AB529" t="inlineStr">
        <is>
          <t>شركة كيجن لتعبئة وتغليف المواد الغذائية</t>
        </is>
      </c>
      <c r="AC529" s="20" t="n">
        <v>46081</v>
      </c>
      <c r="AD529" t="n">
        <v>19.3038</v>
      </c>
      <c r="AE529" t="n">
        <v>16.636</v>
      </c>
      <c r="AF529" t="inlineStr">
        <is>
          <t>2:18</t>
        </is>
      </c>
      <c r="AG529" t="n">
        <v>35.172</v>
      </c>
    </row>
    <row r="530">
      <c r="A530" t="inlineStr">
        <is>
          <t>SPC</t>
        </is>
      </c>
      <c r="B530" t="inlineStr">
        <is>
          <t>RM</t>
        </is>
      </c>
      <c r="C530" t="inlineStr">
        <is>
          <t>RM.SPC.00002</t>
        </is>
      </c>
      <c r="D530" t="inlineStr">
        <is>
          <t xml:space="preserve">Cardamon Powder </t>
        </is>
      </c>
      <c r="E530" t="n">
        <v>24.962</v>
      </c>
      <c r="F530" t="n">
        <v>366.2597</v>
      </c>
      <c r="G530" t="inlineStr">
        <is>
          <t>403, 306, 405, 402, 401, 605, 112, 108, 304, 101, 9401, 9405, 9403, 9405, 108, 405, 9112, 101, 108, 9112, 499, 409, 112, 9108, 9402, 401, 499, 405, 402, 403, 306, 304, 112, 9112, 9108, 605, 409, 9401, 9402, 9405, 9403</t>
        </is>
      </c>
      <c r="H530" t="n">
        <v>0</v>
      </c>
      <c r="I530" t="n">
        <v>0</v>
      </c>
      <c r="J530" t="n">
        <v>0</v>
      </c>
      <c r="K530" t="n">
        <v>0</v>
      </c>
      <c r="L530" t="n">
        <v>0</v>
      </c>
      <c r="M530" t="n">
        <v>0</v>
      </c>
      <c r="N530" t="n">
        <v>0</v>
      </c>
      <c r="O530" t="n">
        <v>0</v>
      </c>
      <c r="P530" t="n">
        <v>0</v>
      </c>
      <c r="Q530" t="n">
        <v>-1.415</v>
      </c>
      <c r="R530" t="n">
        <v>0</v>
      </c>
      <c r="S530" t="n">
        <v>-1.415</v>
      </c>
      <c r="T530" t="n">
        <v>23.547</v>
      </c>
      <c r="U530" t="n">
        <v>343.6933</v>
      </c>
      <c r="V530" t="n">
        <v>16.8771</v>
      </c>
      <c r="W530" t="n">
        <v>4.455</v>
      </c>
      <c r="X530" t="n">
        <v>10.295</v>
      </c>
      <c r="Y530" t="n">
        <v>13.682</v>
      </c>
      <c r="Z530" t="n">
        <v>22.62</v>
      </c>
      <c r="AA530" s="20" t="n">
        <v>46075</v>
      </c>
      <c r="AB530" t="inlineStr">
        <is>
          <t>شركة كيجن لتعبئة وتغليف المواد الغذائية</t>
        </is>
      </c>
      <c r="AC530" s="20" t="n">
        <v>46100</v>
      </c>
      <c r="AD530" t="n">
        <v>1.5202</v>
      </c>
      <c r="AE530" t="n">
        <v>1.885</v>
      </c>
      <c r="AF530" t="inlineStr">
        <is>
          <t>12:14</t>
        </is>
      </c>
      <c r="AG530" t="n">
        <v>0</v>
      </c>
    </row>
    <row r="531">
      <c r="A531" t="inlineStr">
        <is>
          <t>SPC</t>
        </is>
      </c>
      <c r="B531" t="inlineStr">
        <is>
          <t>RM</t>
        </is>
      </c>
      <c r="C531" t="inlineStr">
        <is>
          <t>RM.SPC.00003</t>
        </is>
      </c>
      <c r="D531" t="inlineStr">
        <is>
          <t xml:space="preserve">Cinnamon Brown </t>
        </is>
      </c>
      <c r="E531" t="n">
        <v>4.942</v>
      </c>
      <c r="F531" t="n">
        <v>15.9669</v>
      </c>
      <c r="G531" t="inlineStr">
        <is>
          <t>9403, 9405, 9402, 9401, 9108, 9112, 112, 306, 403, 405, 499, 401, 9402, 9108, 499, 9112, 108, 101, 9405, 9403, 9401, 101, 108, 112, 401, 405, 306, 403</t>
        </is>
      </c>
      <c r="H531" t="n">
        <v>0</v>
      </c>
      <c r="I531" t="n">
        <v>0</v>
      </c>
      <c r="J531" t="n">
        <v>0</v>
      </c>
      <c r="K531" t="n">
        <v>0</v>
      </c>
      <c r="L531" t="n">
        <v>0</v>
      </c>
      <c r="M531" t="n">
        <v>0</v>
      </c>
      <c r="N531" t="n">
        <v>0</v>
      </c>
      <c r="O531" t="n">
        <v>0</v>
      </c>
      <c r="P531" t="n">
        <v>0</v>
      </c>
      <c r="Q531" t="n">
        <v>0</v>
      </c>
      <c r="R531" t="n">
        <v>0</v>
      </c>
      <c r="S531" t="n">
        <v>0</v>
      </c>
      <c r="T531" t="n">
        <v>4.942</v>
      </c>
      <c r="U531" t="n">
        <v>15.9669</v>
      </c>
      <c r="V531" t="n">
        <v>3.2309</v>
      </c>
      <c r="W531" t="n">
        <v>0</v>
      </c>
      <c r="X531" t="n">
        <v>0.612</v>
      </c>
      <c r="Y531" t="n">
        <v>12.759</v>
      </c>
      <c r="Z531" t="n">
        <v>13.7992</v>
      </c>
      <c r="AA531" s="20" t="n">
        <v>45917</v>
      </c>
      <c r="AB531" t="inlineStr">
        <is>
          <t>شركة كيجن لتعبئة وتغليف المواد الغذائية</t>
        </is>
      </c>
      <c r="AC531" s="20" t="n">
        <v>45970</v>
      </c>
      <c r="AD531" t="n">
        <v>1.4176</v>
      </c>
      <c r="AE531" t="n">
        <v>1.1499</v>
      </c>
      <c r="AF531" t="inlineStr">
        <is>
          <t>4:8</t>
        </is>
      </c>
      <c r="AG531" t="n">
        <v>0</v>
      </c>
    </row>
    <row r="532">
      <c r="A532" t="inlineStr">
        <is>
          <t>SPC</t>
        </is>
      </c>
      <c r="B532" t="inlineStr">
        <is>
          <t>RM</t>
        </is>
      </c>
      <c r="C532" t="inlineStr">
        <is>
          <t>RM.SPC.00004</t>
        </is>
      </c>
      <c r="D532" t="inlineStr">
        <is>
          <t>lemon salt</t>
        </is>
      </c>
      <c r="E532" t="n">
        <v>31.894</v>
      </c>
      <c r="F532" t="n">
        <v>21.3178</v>
      </c>
      <c r="G532" t="inlineStr">
        <is>
          <t>9112, 499, 405, 409, 9108, 112, 9409, 9402, 9405, 108, 9605, 102, 405, 403, 9403, 9401, 605, 9304, 9405, 9403, 108, 112, 304, 101, 102, 306, 401, 403, 402, 605, 401, 403, 306, 499, 405, 402, 304, 112, 108, 101, 9112, 9405, 9605, 9401, 9402, 9304, 9409, 9403, 9112, 9108, 409, 605</t>
        </is>
      </c>
      <c r="H532" t="n">
        <v>0</v>
      </c>
      <c r="I532" t="n">
        <v>0</v>
      </c>
      <c r="J532" t="n">
        <v>0</v>
      </c>
      <c r="K532" t="n">
        <v>0</v>
      </c>
      <c r="L532" t="n">
        <v>0</v>
      </c>
      <c r="M532" t="n">
        <v>0</v>
      </c>
      <c r="N532" t="n">
        <v>0</v>
      </c>
      <c r="O532" t="n">
        <v>0</v>
      </c>
      <c r="P532" t="n">
        <v>0</v>
      </c>
      <c r="Q532" t="n">
        <v>-1.207</v>
      </c>
      <c r="R532" t="n">
        <v>-0.87</v>
      </c>
      <c r="S532" t="n">
        <v>-2.077</v>
      </c>
      <c r="T532" t="n">
        <v>29.817</v>
      </c>
      <c r="U532" t="n">
        <v>20.0895</v>
      </c>
      <c r="V532" t="n">
        <v>0.8505</v>
      </c>
      <c r="W532" t="n">
        <v>5.97</v>
      </c>
      <c r="X532" t="n">
        <v>35.288</v>
      </c>
      <c r="Y532" t="n">
        <v>46.519</v>
      </c>
      <c r="Z532" t="n">
        <v>50.472</v>
      </c>
      <c r="AA532" s="20" t="n">
        <v>46069</v>
      </c>
      <c r="AB532" t="inlineStr">
        <is>
          <t>شركة زمزم لصناعة الزيوت النباتية والمواد الغذائية</t>
        </is>
      </c>
      <c r="AC532" s="20" t="n">
        <v>46112</v>
      </c>
      <c r="AD532" t="n">
        <v>5.1687</v>
      </c>
      <c r="AE532" t="n">
        <v>4.206</v>
      </c>
      <c r="AF532" t="inlineStr">
        <is>
          <t>7:2</t>
        </is>
      </c>
      <c r="AG532" t="n">
        <v>0</v>
      </c>
    </row>
    <row r="533">
      <c r="A533" t="inlineStr">
        <is>
          <t>SPC</t>
        </is>
      </c>
      <c r="B533" t="inlineStr">
        <is>
          <t>RM</t>
        </is>
      </c>
      <c r="C533" t="inlineStr">
        <is>
          <t>RM.SPC.00005</t>
        </is>
      </c>
      <c r="D533" t="inlineStr">
        <is>
          <t xml:space="preserve"> زنجبيل مطحون </t>
        </is>
      </c>
      <c r="E533" t="n">
        <v>10.523</v>
      </c>
      <c r="F533" t="n">
        <v>40.1676</v>
      </c>
      <c r="G533" t="inlineStr">
        <is>
          <t>9405, 9403, 9605, 9401, 9402, 605, 9108, 9112, 401, 499, 405, 306, 403, 304, 112, 108, 101, 9405, 9605, 9403, 9401, 304, 605, 405, 499, 9112, 9108, 9402, 605, 401, 306, 403, 108, 304, 112, 101</t>
        </is>
      </c>
      <c r="H533" t="n">
        <v>0</v>
      </c>
      <c r="I533" t="n">
        <v>0</v>
      </c>
      <c r="J533" t="n">
        <v>0</v>
      </c>
      <c r="K533" t="n">
        <v>0</v>
      </c>
      <c r="L533" t="n">
        <v>0</v>
      </c>
      <c r="M533" t="n">
        <v>0</v>
      </c>
      <c r="N533" t="n">
        <v>0</v>
      </c>
      <c r="O533" t="n">
        <v>0</v>
      </c>
      <c r="P533" t="n">
        <v>0</v>
      </c>
      <c r="Q533" t="n">
        <v>-0.5</v>
      </c>
      <c r="R533" t="n">
        <v>-1.25</v>
      </c>
      <c r="S533" t="n">
        <v>-1.75</v>
      </c>
      <c r="T533" t="n">
        <v>8.773</v>
      </c>
      <c r="U533" t="n">
        <v>33.985</v>
      </c>
      <c r="V533" t="n">
        <v>3.2435</v>
      </c>
      <c r="W533" t="n">
        <v>2.805</v>
      </c>
      <c r="X533" t="n">
        <v>4.855</v>
      </c>
      <c r="Y533" t="n">
        <v>8.265000000000001</v>
      </c>
      <c r="Z533" t="n">
        <v>9.265000000000001</v>
      </c>
      <c r="AA533" s="20" t="n">
        <v>45918</v>
      </c>
      <c r="AB533" t="inlineStr">
        <is>
          <t>شركة كيجن لتعبئة وتغليف المواد الغذائية</t>
        </is>
      </c>
      <c r="AC533" s="20" t="n">
        <v>46096</v>
      </c>
      <c r="AD533" t="n">
        <v>0.9183</v>
      </c>
      <c r="AE533" t="n">
        <v>0.772</v>
      </c>
      <c r="AF533" t="inlineStr">
        <is>
          <t>11:10</t>
        </is>
      </c>
      <c r="AG533" t="n">
        <v>0</v>
      </c>
    </row>
    <row r="534">
      <c r="A534" t="inlineStr">
        <is>
          <t>SPC</t>
        </is>
      </c>
      <c r="B534" t="inlineStr">
        <is>
          <t>RM</t>
        </is>
      </c>
      <c r="C534" t="inlineStr">
        <is>
          <t>RM.SPC.00006</t>
        </is>
      </c>
      <c r="D534" t="inlineStr">
        <is>
          <t>زعتر الضفة</t>
        </is>
      </c>
      <c r="E534" t="n">
        <v>7.191</v>
      </c>
      <c r="F534" t="n">
        <v>21.15</v>
      </c>
      <c r="G534" t="inlineStr">
        <is>
          <t>499, 403, 306, 304, 101, 108, 403, 9403, 408, 9108, 605, 9402, 9403, 9408, 605, 403, 306, 101, 304, 108, 408, 9402, 9108, 9408, 499, 108, 9403</t>
        </is>
      </c>
      <c r="H534" t="n">
        <v>4</v>
      </c>
      <c r="I534" t="n">
        <v>0</v>
      </c>
      <c r="J534" t="n">
        <v>0</v>
      </c>
      <c r="K534" t="n">
        <v>0</v>
      </c>
      <c r="L534" t="n">
        <v>0</v>
      </c>
      <c r="M534" t="n">
        <v>4</v>
      </c>
      <c r="N534" t="n">
        <v>0</v>
      </c>
      <c r="O534" t="n">
        <v>0</v>
      </c>
      <c r="P534" t="n">
        <v>0</v>
      </c>
      <c r="Q534" t="n">
        <v>-2.361</v>
      </c>
      <c r="R534" t="n">
        <v>0</v>
      </c>
      <c r="S534" t="n">
        <v>-2.361</v>
      </c>
      <c r="T534" t="n">
        <v>8.83</v>
      </c>
      <c r="U534" t="n">
        <v>25.6936</v>
      </c>
      <c r="V534" t="n">
        <v>3.4968</v>
      </c>
      <c r="W534" t="n">
        <v>4.159</v>
      </c>
      <c r="X534" t="n">
        <v>24.679</v>
      </c>
      <c r="Y534" t="n">
        <v>33.354</v>
      </c>
      <c r="Z534" t="n">
        <v>34.404</v>
      </c>
      <c r="AA534" s="20" t="n">
        <v>46092</v>
      </c>
      <c r="AB534" t="inlineStr">
        <is>
          <t>شركة كيجن لتعبئة وتغليف المواد الغذائية</t>
        </is>
      </c>
      <c r="AC534" s="20" t="n">
        <v>46111</v>
      </c>
      <c r="AD534" t="n">
        <v>3.706</v>
      </c>
      <c r="AE534" t="n">
        <v>2.867</v>
      </c>
      <c r="AF534" t="inlineStr">
        <is>
          <t>3:2</t>
        </is>
      </c>
      <c r="AG534" t="n">
        <v>11.372</v>
      </c>
    </row>
    <row r="535">
      <c r="A535" t="inlineStr">
        <is>
          <t>SPC</t>
        </is>
      </c>
      <c r="B535" t="inlineStr">
        <is>
          <t>RM</t>
        </is>
      </c>
      <c r="C535" t="inlineStr">
        <is>
          <t>RM.SPC.00007</t>
        </is>
      </c>
      <c r="D535" t="inlineStr">
        <is>
          <t>جوزة الطيب</t>
        </is>
      </c>
      <c r="E535" t="n">
        <v>5.465</v>
      </c>
      <c r="F535" t="n">
        <v>35.5717</v>
      </c>
      <c r="G535" t="inlineStr">
        <is>
          <t>101, 112, 108, 401, 9112, 405, 9401, 9405, 101, 108, 112, 405, 401, 9112, 9401, 9405</t>
        </is>
      </c>
      <c r="H535" t="n">
        <v>0</v>
      </c>
      <c r="I535" t="n">
        <v>0</v>
      </c>
      <c r="J535" t="n">
        <v>0</v>
      </c>
      <c r="K535" t="n">
        <v>0</v>
      </c>
      <c r="L535" t="n">
        <v>0</v>
      </c>
      <c r="M535" t="n">
        <v>0</v>
      </c>
      <c r="N535" t="n">
        <v>0</v>
      </c>
      <c r="O535" t="n">
        <v>0</v>
      </c>
      <c r="P535" t="n">
        <v>0</v>
      </c>
      <c r="Q535" t="n">
        <v>0</v>
      </c>
      <c r="R535" t="n">
        <v>0</v>
      </c>
      <c r="S535" t="n">
        <v>0</v>
      </c>
      <c r="T535" t="n">
        <v>5.465</v>
      </c>
      <c r="U535" t="n">
        <v>35.5717</v>
      </c>
      <c r="V535" t="n">
        <v>6.5087</v>
      </c>
      <c r="W535" t="n">
        <v>0.535</v>
      </c>
      <c r="X535" t="n">
        <v>0.535</v>
      </c>
      <c r="Y535" t="n">
        <v>1.375</v>
      </c>
      <c r="Z535" t="n">
        <v>1.375</v>
      </c>
      <c r="AA535" s="20" t="n">
        <v>45931</v>
      </c>
      <c r="AB535" t="inlineStr">
        <is>
          <t>شركة كيجن لتعبئة وتغليف المواد الغذائية</t>
        </is>
      </c>
      <c r="AC535" s="20" t="n">
        <v>46074</v>
      </c>
      <c r="AD535" t="n">
        <v>0.1527</v>
      </c>
      <c r="AE535" t="n">
        <v>0.1145</v>
      </c>
      <c r="AF535" t="inlineStr">
        <is>
          <t>47:20</t>
        </is>
      </c>
      <c r="AG535" t="n">
        <v>0</v>
      </c>
    </row>
    <row r="536">
      <c r="A536" t="inlineStr">
        <is>
          <t>SPC</t>
        </is>
      </c>
      <c r="B536" t="inlineStr">
        <is>
          <t>RM</t>
        </is>
      </c>
      <c r="C536" t="inlineStr">
        <is>
          <t>RM.SPC.00008</t>
        </is>
      </c>
      <c r="D536" t="inlineStr">
        <is>
          <t>قرنفل مطحون</t>
        </is>
      </c>
      <c r="E536" t="n">
        <v>11.315</v>
      </c>
      <c r="F536" t="n">
        <v>98.2929</v>
      </c>
      <c r="G536" t="inlineStr">
        <is>
          <t>112, 108, 101, 405, 499, 306, 9401, 9405, 9605, 9112, 605, 401, 9112, 405, 499, 9401, 605, 9405, 9605, 108, 112, 101, 306, 605, 401</t>
        </is>
      </c>
      <c r="H536" t="n">
        <v>0</v>
      </c>
      <c r="I536" t="n">
        <v>0</v>
      </c>
      <c r="J536" t="n">
        <v>0</v>
      </c>
      <c r="K536" t="n">
        <v>0</v>
      </c>
      <c r="L536" t="n">
        <v>0</v>
      </c>
      <c r="M536" t="n">
        <v>0</v>
      </c>
      <c r="N536" t="n">
        <v>0</v>
      </c>
      <c r="O536" t="n">
        <v>0</v>
      </c>
      <c r="P536" t="n">
        <v>0</v>
      </c>
      <c r="Q536" t="n">
        <v>0</v>
      </c>
      <c r="R536" t="n">
        <v>-1.5</v>
      </c>
      <c r="S536" t="n">
        <v>-1.5</v>
      </c>
      <c r="T536" t="n">
        <v>9.815</v>
      </c>
      <c r="U536" t="n">
        <v>84.9269</v>
      </c>
      <c r="V536" t="n">
        <v>8.492000000000001</v>
      </c>
      <c r="W536" t="n">
        <v>0.805</v>
      </c>
      <c r="X536" t="n">
        <v>0.805</v>
      </c>
      <c r="Y536" t="n">
        <v>2.065</v>
      </c>
      <c r="Z536" t="n">
        <v>2.065</v>
      </c>
      <c r="AA536" s="20" t="n">
        <v>45931</v>
      </c>
      <c r="AB536" t="inlineStr">
        <is>
          <t>شركة كيجن لتعبئة وتغليف المواد الغذائية</t>
        </is>
      </c>
      <c r="AC536" s="20" t="n">
        <v>46074</v>
      </c>
      <c r="AD536" t="n">
        <v>0.2294</v>
      </c>
      <c r="AE536" t="n">
        <v>0.172</v>
      </c>
      <c r="AF536" t="inlineStr">
        <is>
          <t>57:1</t>
        </is>
      </c>
      <c r="AG536" t="n">
        <v>0</v>
      </c>
    </row>
    <row r="537">
      <c r="A537" t="inlineStr">
        <is>
          <t>SPC</t>
        </is>
      </c>
      <c r="B537" t="inlineStr">
        <is>
          <t>RM</t>
        </is>
      </c>
      <c r="C537" t="inlineStr">
        <is>
          <t>RM.SPC.00009</t>
        </is>
      </c>
      <c r="D537" t="inlineStr">
        <is>
          <t xml:space="preserve">ورد محمدي </t>
        </is>
      </c>
      <c r="E537" t="n">
        <v>0</v>
      </c>
      <c r="F537" t="n">
        <v>0</v>
      </c>
      <c r="G537" t="inlineStr">
        <is>
          <t>304, 101, 304, 101</t>
        </is>
      </c>
      <c r="H537" t="n">
        <v>0</v>
      </c>
      <c r="I537" t="n">
        <v>0</v>
      </c>
      <c r="J537" t="n">
        <v>0</v>
      </c>
      <c r="K537" t="n">
        <v>0</v>
      </c>
      <c r="L537" t="n">
        <v>0</v>
      </c>
      <c r="M537" t="n">
        <v>0</v>
      </c>
      <c r="N537" t="n">
        <v>0</v>
      </c>
      <c r="O537" t="n">
        <v>0</v>
      </c>
      <c r="P537" t="n">
        <v>0</v>
      </c>
      <c r="Q537" t="n">
        <v>0</v>
      </c>
      <c r="R537" t="n">
        <v>0</v>
      </c>
      <c r="S537" t="n">
        <v>0</v>
      </c>
      <c r="T537" t="n">
        <v>0</v>
      </c>
      <c r="U537" t="n">
        <v>0</v>
      </c>
      <c r="V537" t="n">
        <v>19.0909</v>
      </c>
      <c r="W537" t="n">
        <v>0</v>
      </c>
      <c r="X537" t="n">
        <v>0.04</v>
      </c>
      <c r="Y537" t="n">
        <v>0.128</v>
      </c>
      <c r="Z537" t="n">
        <v>0.128</v>
      </c>
      <c r="AA537" s="20" t="n">
        <v>45678</v>
      </c>
      <c r="AB537" t="inlineStr">
        <is>
          <t>العافية لتجارة الشوكولاتة والحلويات</t>
        </is>
      </c>
      <c r="AC537" s="20" t="n">
        <v>45986</v>
      </c>
      <c r="AD537" t="n">
        <v>0.0142</v>
      </c>
      <c r="AE537" t="n">
        <v>0.0106</v>
      </c>
      <c r="AF537" t="inlineStr">
        <is>
          <t>0:0</t>
        </is>
      </c>
      <c r="AG537" t="n">
        <v>0</v>
      </c>
    </row>
    <row r="538">
      <c r="A538" t="inlineStr">
        <is>
          <t>SPC</t>
        </is>
      </c>
      <c r="B538" t="inlineStr">
        <is>
          <t>RM</t>
        </is>
      </c>
      <c r="C538" t="inlineStr">
        <is>
          <t>RM.SPC.00010</t>
        </is>
      </c>
      <c r="D538" t="inlineStr">
        <is>
          <t>Coffee Piece</t>
        </is>
      </c>
      <c r="E538" t="n">
        <v>0</v>
      </c>
      <c r="F538" t="n">
        <v>0</v>
      </c>
      <c r="G538" t="inlineStr">
        <is>
          <t>402, 402</t>
        </is>
      </c>
      <c r="H538" t="n">
        <v>0</v>
      </c>
      <c r="I538" t="n">
        <v>0</v>
      </c>
      <c r="J538" t="n">
        <v>0</v>
      </c>
      <c r="K538" t="n">
        <v>0</v>
      </c>
      <c r="L538" t="n">
        <v>0</v>
      </c>
      <c r="M538" t="n">
        <v>0</v>
      </c>
      <c r="N538" t="n">
        <v>0</v>
      </c>
      <c r="O538" t="n">
        <v>0</v>
      </c>
      <c r="P538" t="n">
        <v>0</v>
      </c>
      <c r="Q538" t="n">
        <v>0</v>
      </c>
      <c r="R538" t="n">
        <v>0</v>
      </c>
      <c r="S538" t="n">
        <v>0</v>
      </c>
      <c r="T538" t="n">
        <v>0</v>
      </c>
      <c r="U538" t="n">
        <v>0</v>
      </c>
      <c r="V538" t="n">
        <v>5.38</v>
      </c>
      <c r="W538" t="n">
        <v>0</v>
      </c>
      <c r="X538" t="n">
        <v>0</v>
      </c>
      <c r="Y538" t="n">
        <v>0</v>
      </c>
      <c r="Z538" t="n">
        <v>0</v>
      </c>
      <c r="AA538" s="20" t="n">
        <v>2</v>
      </c>
      <c r="AC538" s="20" t="n">
        <v>2</v>
      </c>
      <c r="AD538" t="n">
        <v>0</v>
      </c>
      <c r="AE538" t="n">
        <v>0</v>
      </c>
      <c r="AG538" t="n">
        <v>0</v>
      </c>
    </row>
    <row r="539">
      <c r="A539" t="inlineStr">
        <is>
          <t>SPC</t>
        </is>
      </c>
      <c r="B539" t="inlineStr">
        <is>
          <t>RM</t>
        </is>
      </c>
      <c r="C539" t="inlineStr">
        <is>
          <t>RM.SPC.00011</t>
        </is>
      </c>
      <c r="D539" t="inlineStr">
        <is>
          <t xml:space="preserve">بذور الشيا </t>
        </is>
      </c>
      <c r="E539" t="n">
        <v>0.25</v>
      </c>
      <c r="F539" t="n">
        <v>1.293</v>
      </c>
      <c r="G539" t="inlineStr">
        <is>
          <t>402, 499, 499, 402</t>
        </is>
      </c>
      <c r="H539" t="n">
        <v>0</v>
      </c>
      <c r="I539" t="n">
        <v>0</v>
      </c>
      <c r="J539" t="n">
        <v>0</v>
      </c>
      <c r="K539" t="n">
        <v>0</v>
      </c>
      <c r="L539" t="n">
        <v>0</v>
      </c>
      <c r="M539" t="n">
        <v>0</v>
      </c>
      <c r="N539" t="n">
        <v>0</v>
      </c>
      <c r="O539" t="n">
        <v>0</v>
      </c>
      <c r="P539" t="n">
        <v>0</v>
      </c>
      <c r="Q539" t="n">
        <v>0</v>
      </c>
      <c r="R539" t="n">
        <v>0</v>
      </c>
      <c r="S539" t="n">
        <v>0</v>
      </c>
      <c r="T539" t="n">
        <v>0.25</v>
      </c>
      <c r="U539" t="n">
        <v>1.293</v>
      </c>
      <c r="V539" t="n">
        <v>5.172</v>
      </c>
      <c r="W539" t="n">
        <v>0</v>
      </c>
      <c r="X539" t="n">
        <v>0</v>
      </c>
      <c r="Y539" t="n">
        <v>0</v>
      </c>
      <c r="Z539" t="n">
        <v>0</v>
      </c>
      <c r="AA539" s="20" t="n">
        <v>45498</v>
      </c>
      <c r="AB539" t="inlineStr">
        <is>
          <t xml:space="preserve">شركة عمار وابراهيم مقبل </t>
        </is>
      </c>
      <c r="AC539" s="20" t="n">
        <v>2</v>
      </c>
      <c r="AD539" t="n">
        <v>0</v>
      </c>
      <c r="AE539" t="n">
        <v>0</v>
      </c>
      <c r="AG539" t="n">
        <v>0</v>
      </c>
    </row>
    <row r="540">
      <c r="A540" t="inlineStr">
        <is>
          <t>SPC</t>
        </is>
      </c>
      <c r="B540" t="inlineStr">
        <is>
          <t>RM</t>
        </is>
      </c>
      <c r="C540" t="inlineStr">
        <is>
          <t>RM.SPC.00012</t>
        </is>
      </c>
      <c r="D540" t="inlineStr">
        <is>
          <t xml:space="preserve">ورد محمدي </t>
        </is>
      </c>
      <c r="E540" t="n">
        <v>32.672</v>
      </c>
      <c r="F540" t="n">
        <v>299.1756</v>
      </c>
      <c r="G540" t="inlineStr">
        <is>
          <t>101, 108, 304, 402, 499, 409, 9402, 9108, 9304, 9409, 101, 304, 108, 402, 9402, 9108, 9409, 409, 499, 9304</t>
        </is>
      </c>
      <c r="H540" t="n">
        <v>0</v>
      </c>
      <c r="I540" t="n">
        <v>0</v>
      </c>
      <c r="J540" t="n">
        <v>0</v>
      </c>
      <c r="K540" t="n">
        <v>0</v>
      </c>
      <c r="L540" t="n">
        <v>0</v>
      </c>
      <c r="M540" t="n">
        <v>0</v>
      </c>
      <c r="N540" t="n">
        <v>0</v>
      </c>
      <c r="O540" t="n">
        <v>0</v>
      </c>
      <c r="P540" t="n">
        <v>0</v>
      </c>
      <c r="Q540" t="n">
        <v>0</v>
      </c>
      <c r="R540" t="n">
        <v>0</v>
      </c>
      <c r="S540" t="n">
        <v>0</v>
      </c>
      <c r="T540" t="n">
        <v>32.672</v>
      </c>
      <c r="U540" t="n">
        <v>299.1756</v>
      </c>
      <c r="V540" t="n">
        <v>9.0517</v>
      </c>
      <c r="W540" t="n">
        <v>5.34</v>
      </c>
      <c r="X540" t="n">
        <v>13.698</v>
      </c>
      <c r="Y540" t="n">
        <v>21.298</v>
      </c>
      <c r="Z540" t="n">
        <v>53.473</v>
      </c>
      <c r="AA540" s="20" t="n">
        <v>46021</v>
      </c>
      <c r="AB540" t="inlineStr">
        <is>
          <t>مطاحن الدبور الذهبي</t>
        </is>
      </c>
      <c r="AC540" s="20" t="n">
        <v>46054</v>
      </c>
      <c r="AD540" t="n">
        <v>2.3664</v>
      </c>
      <c r="AE540" t="n">
        <v>4.456</v>
      </c>
      <c r="AF540" t="inlineStr">
        <is>
          <t>7:9</t>
        </is>
      </c>
      <c r="AG540" t="n">
        <v>0</v>
      </c>
    </row>
    <row r="541">
      <c r="A541" t="inlineStr">
        <is>
          <t>SPC</t>
        </is>
      </c>
      <c r="B541" t="inlineStr">
        <is>
          <t>RM</t>
        </is>
      </c>
      <c r="C541" t="inlineStr">
        <is>
          <t>RM.SPC.00013</t>
        </is>
      </c>
      <c r="D541" t="inlineStr">
        <is>
          <t>قهوة تركي وسط 250غرام</t>
        </is>
      </c>
      <c r="E541" t="n">
        <v>3</v>
      </c>
      <c r="F541" t="n">
        <v>31.035</v>
      </c>
      <c r="G541" t="inlineStr">
        <is>
          <t>304, 304</t>
        </is>
      </c>
      <c r="H541" t="n">
        <v>0</v>
      </c>
      <c r="I541" t="n">
        <v>0</v>
      </c>
      <c r="J541" t="n">
        <v>0</v>
      </c>
      <c r="K541" t="n">
        <v>0</v>
      </c>
      <c r="L541" t="n">
        <v>0</v>
      </c>
      <c r="M541" t="n">
        <v>0</v>
      </c>
      <c r="N541" t="n">
        <v>0</v>
      </c>
      <c r="O541" t="n">
        <v>0</v>
      </c>
      <c r="P541" t="n">
        <v>0</v>
      </c>
      <c r="Q541" t="n">
        <v>0</v>
      </c>
      <c r="R541" t="n">
        <v>0</v>
      </c>
      <c r="S541" t="n">
        <v>0</v>
      </c>
      <c r="T541" t="n">
        <v>3</v>
      </c>
      <c r="U541" t="n">
        <v>31.035</v>
      </c>
      <c r="V541" t="n">
        <v>10.345</v>
      </c>
      <c r="W541" t="n">
        <v>0</v>
      </c>
      <c r="X541" t="n">
        <v>0.045</v>
      </c>
      <c r="Y541" t="n">
        <v>0.045</v>
      </c>
      <c r="Z541" t="n">
        <v>0.045</v>
      </c>
      <c r="AA541" s="20" t="n">
        <v>46053</v>
      </c>
      <c r="AB541" t="inlineStr">
        <is>
          <t>شركة المعروف للصناعات الغذائية - مورد</t>
        </is>
      </c>
      <c r="AC541" s="20" t="n">
        <v>46000</v>
      </c>
      <c r="AD541" t="n">
        <v>0.005</v>
      </c>
      <c r="AE541" t="n">
        <v>0.0037</v>
      </c>
      <c r="AF541" t="inlineStr">
        <is>
          <t>800:0</t>
        </is>
      </c>
      <c r="AG541" t="n">
        <v>0</v>
      </c>
    </row>
    <row r="542">
      <c r="A542" t="inlineStr">
        <is>
          <t>SPC</t>
        </is>
      </c>
      <c r="B542" t="inlineStr">
        <is>
          <t>RM</t>
        </is>
      </c>
      <c r="C542" t="inlineStr">
        <is>
          <t>RM.SPC.00014</t>
        </is>
      </c>
      <c r="D542" t="inlineStr">
        <is>
          <t xml:space="preserve">قهوة امريكية </t>
        </is>
      </c>
      <c r="E542" t="n">
        <v>8.503</v>
      </c>
      <c r="F542" t="n">
        <v>87.9649</v>
      </c>
      <c r="G542" t="inlineStr">
        <is>
          <t>304, 409, 304, 304, 409</t>
        </is>
      </c>
      <c r="H542" t="n">
        <v>0</v>
      </c>
      <c r="I542" t="n">
        <v>0</v>
      </c>
      <c r="J542" t="n">
        <v>0</v>
      </c>
      <c r="K542" t="n">
        <v>0</v>
      </c>
      <c r="L542" t="n">
        <v>0</v>
      </c>
      <c r="M542" t="n">
        <v>0</v>
      </c>
      <c r="N542" t="n">
        <v>0</v>
      </c>
      <c r="O542" t="n">
        <v>0</v>
      </c>
      <c r="P542" t="n">
        <v>0</v>
      </c>
      <c r="Q542" t="n">
        <v>-0.06</v>
      </c>
      <c r="R542" t="n">
        <v>0</v>
      </c>
      <c r="S542" t="n">
        <v>-0.06</v>
      </c>
      <c r="T542" t="n">
        <v>8.443</v>
      </c>
      <c r="U542" t="n">
        <v>87.3442</v>
      </c>
      <c r="V542" t="n">
        <v>10.3449</v>
      </c>
      <c r="W542" t="n">
        <v>1.77</v>
      </c>
      <c r="X542" t="n">
        <v>4.057</v>
      </c>
      <c r="Y542" t="n">
        <v>4.057</v>
      </c>
      <c r="Z542" t="n">
        <v>4.057</v>
      </c>
      <c r="AA542" s="20" t="n">
        <v>46053</v>
      </c>
      <c r="AB542" t="inlineStr">
        <is>
          <t>شركة المعروف للصناعات الغذائية - مورد</t>
        </is>
      </c>
      <c r="AC542" s="20" t="n">
        <v>46112</v>
      </c>
      <c r="AD542" t="n">
        <v>0.4507</v>
      </c>
      <c r="AE542" t="n">
        <v>0.338</v>
      </c>
      <c r="AF542" t="inlineStr">
        <is>
          <t>24:29</t>
        </is>
      </c>
      <c r="AG542" t="n">
        <v>0</v>
      </c>
    </row>
    <row r="543">
      <c r="A543" t="inlineStr">
        <is>
          <t>SPC</t>
        </is>
      </c>
      <c r="B543" t="inlineStr">
        <is>
          <t>RM</t>
        </is>
      </c>
      <c r="C543" t="inlineStr">
        <is>
          <t>RM.SPC.00015</t>
        </is>
      </c>
      <c r="D543" t="inlineStr">
        <is>
          <t xml:space="preserve">قهوة محمصة اسبرسو </t>
        </is>
      </c>
      <c r="E543" t="n">
        <v>77.2225</v>
      </c>
      <c r="F543" t="n">
        <v>796.9071</v>
      </c>
      <c r="G543" t="inlineStr">
        <is>
          <t>304, 403, 9403, 9403, 108, 499, 802, 409, 9108, 9402, 402, 605, 403, 108, 304, 101, 9403, 9108, 9402, 409, 605, 802, 499, 403, 402, 304, 108, 101</t>
        </is>
      </c>
      <c r="H543" t="n">
        <v>25</v>
      </c>
      <c r="I543" t="n">
        <v>0</v>
      </c>
      <c r="J543" t="n">
        <v>0</v>
      </c>
      <c r="K543" t="n">
        <v>0</v>
      </c>
      <c r="L543" t="n">
        <v>0</v>
      </c>
      <c r="M543" t="n">
        <v>25</v>
      </c>
      <c r="N543" t="n">
        <v>0</v>
      </c>
      <c r="O543" t="n">
        <v>0</v>
      </c>
      <c r="P543" t="n">
        <v>0</v>
      </c>
      <c r="Q543" t="n">
        <v>-25.58</v>
      </c>
      <c r="R543" t="n">
        <v>0</v>
      </c>
      <c r="S543" t="n">
        <v>-25.58</v>
      </c>
      <c r="T543" t="n">
        <v>76.6425</v>
      </c>
      <c r="U543" t="n">
        <v>790.9057</v>
      </c>
      <c r="V543" t="n">
        <v>10.3437</v>
      </c>
      <c r="W543" t="n">
        <v>42.0684</v>
      </c>
      <c r="X543" t="n">
        <v>109.9794</v>
      </c>
      <c r="Y543" t="n">
        <v>133.7994</v>
      </c>
      <c r="Z543" t="n">
        <v>192.7994</v>
      </c>
      <c r="AA543" s="20" t="n">
        <v>46092</v>
      </c>
      <c r="AB543" t="inlineStr">
        <is>
          <t>شركة المعروف للصناعات الغذائية - مورد</t>
        </is>
      </c>
      <c r="AC543" s="20" t="n">
        <v>46112</v>
      </c>
      <c r="AD543" t="n">
        <v>14.8666</v>
      </c>
      <c r="AE543" t="n">
        <v>16.0666</v>
      </c>
      <c r="AF543" t="inlineStr">
        <is>
          <t>4:23</t>
        </is>
      </c>
      <c r="AG543" t="n">
        <v>258.621</v>
      </c>
    </row>
    <row r="544">
      <c r="A544" t="inlineStr">
        <is>
          <t>SPC</t>
        </is>
      </c>
      <c r="B544" t="inlineStr">
        <is>
          <t>RM</t>
        </is>
      </c>
      <c r="C544" t="inlineStr">
        <is>
          <t>RM.SPC.00016</t>
        </is>
      </c>
      <c r="D544" t="inlineStr">
        <is>
          <t>شومر</t>
        </is>
      </c>
      <c r="E544" t="n">
        <v>0.36</v>
      </c>
      <c r="F544" t="n">
        <v>0.0756</v>
      </c>
      <c r="G544" t="inlineStr">
        <is>
          <t>402, 409, 409, 402</t>
        </is>
      </c>
      <c r="H544" t="n">
        <v>0</v>
      </c>
      <c r="I544" t="n">
        <v>0</v>
      </c>
      <c r="J544" t="n">
        <v>0</v>
      </c>
      <c r="K544" t="n">
        <v>0</v>
      </c>
      <c r="L544" t="n">
        <v>0</v>
      </c>
      <c r="M544" t="n">
        <v>0</v>
      </c>
      <c r="N544" t="n">
        <v>0</v>
      </c>
      <c r="O544" t="n">
        <v>0</v>
      </c>
      <c r="P544" t="n">
        <v>0</v>
      </c>
      <c r="Q544" t="n">
        <v>0</v>
      </c>
      <c r="R544" t="n">
        <v>0</v>
      </c>
      <c r="S544" t="n">
        <v>0</v>
      </c>
      <c r="T544" t="n">
        <v>0.36</v>
      </c>
      <c r="U544" t="n">
        <v>0.0756</v>
      </c>
      <c r="V544" t="n">
        <v>0.21</v>
      </c>
      <c r="W544" t="n">
        <v>0</v>
      </c>
      <c r="X544" t="n">
        <v>0</v>
      </c>
      <c r="Y544" t="n">
        <v>0</v>
      </c>
      <c r="Z544" t="n">
        <v>0</v>
      </c>
      <c r="AA544" s="20" t="n">
        <v>2</v>
      </c>
      <c r="AC544" s="20" t="n">
        <v>46022</v>
      </c>
      <c r="AD544" t="n">
        <v>0</v>
      </c>
      <c r="AE544" t="n">
        <v>0</v>
      </c>
      <c r="AG544" t="n">
        <v>0</v>
      </c>
    </row>
    <row r="545">
      <c r="A545" t="inlineStr">
        <is>
          <t>SPC</t>
        </is>
      </c>
      <c r="B545" t="inlineStr">
        <is>
          <t>RM</t>
        </is>
      </c>
      <c r="C545" t="inlineStr">
        <is>
          <t>RM.SPC.0017</t>
        </is>
      </c>
      <c r="D545" t="inlineStr">
        <is>
          <t>كركديه مجفف</t>
        </is>
      </c>
      <c r="V545" t="n">
        <v>2.586</v>
      </c>
      <c r="W545" t="n">
        <v>0</v>
      </c>
      <c r="X545" t="n">
        <v>0</v>
      </c>
      <c r="Y545" t="n">
        <v>0</v>
      </c>
      <c r="Z545" t="n">
        <v>0</v>
      </c>
      <c r="AA545" s="20" t="n">
        <v>2</v>
      </c>
      <c r="AC545" s="20" t="n">
        <v>2</v>
      </c>
      <c r="AD545" t="n">
        <v>0</v>
      </c>
      <c r="AE545" t="n">
        <v>0</v>
      </c>
    </row>
    <row r="546">
      <c r="A546" t="inlineStr">
        <is>
          <t>SPC</t>
        </is>
      </c>
      <c r="B546" t="inlineStr">
        <is>
          <t>RM</t>
        </is>
      </c>
      <c r="C546" t="inlineStr">
        <is>
          <t>RM.SPC.0018</t>
        </is>
      </c>
      <c r="D546" t="inlineStr">
        <is>
          <t xml:space="preserve">Karak TEA </t>
        </is>
      </c>
      <c r="V546" t="n">
        <v>12.069</v>
      </c>
      <c r="W546" t="n">
        <v>0</v>
      </c>
      <c r="X546" t="n">
        <v>0</v>
      </c>
      <c r="Y546" t="n">
        <v>0</v>
      </c>
      <c r="Z546" t="n">
        <v>0</v>
      </c>
      <c r="AA546" s="20" t="n">
        <v>2</v>
      </c>
      <c r="AC546" s="20" t="n">
        <v>2</v>
      </c>
      <c r="AD546" t="n">
        <v>0</v>
      </c>
      <c r="AE546" t="n">
        <v>0</v>
      </c>
    </row>
    <row r="547">
      <c r="A547" t="inlineStr">
        <is>
          <t>SPC</t>
        </is>
      </c>
      <c r="B547" t="inlineStr">
        <is>
          <t>RM</t>
        </is>
      </c>
      <c r="C547" t="inlineStr">
        <is>
          <t>RM.SPC.0019</t>
        </is>
      </c>
      <c r="D547" t="inlineStr">
        <is>
          <t>Specialty decaf coffee</t>
        </is>
      </c>
      <c r="V547" t="n">
        <v>15.517</v>
      </c>
      <c r="W547" t="n">
        <v>0</v>
      </c>
      <c r="X547" t="n">
        <v>0</v>
      </c>
      <c r="Y547" t="n">
        <v>0</v>
      </c>
      <c r="Z547" t="n">
        <v>0</v>
      </c>
      <c r="AA547" s="20" t="n">
        <v>2</v>
      </c>
      <c r="AC547" s="20" t="n">
        <v>2</v>
      </c>
      <c r="AD547" t="n">
        <v>0</v>
      </c>
      <c r="AE547" t="n">
        <v>0</v>
      </c>
    </row>
    <row r="548">
      <c r="A548" t="inlineStr">
        <is>
          <t>SWT</t>
        </is>
      </c>
      <c r="B548" t="inlineStr">
        <is>
          <t>RM</t>
        </is>
      </c>
      <c r="C548" t="inlineStr">
        <is>
          <t>RM.SWT.00001</t>
        </is>
      </c>
      <c r="D548" t="inlineStr">
        <is>
          <t>Glucose SyrupGlucose Syrup</t>
        </is>
      </c>
      <c r="E548" t="n">
        <v>3392.9635</v>
      </c>
      <c r="F548" t="n">
        <v>1977.3553</v>
      </c>
      <c r="G548" t="inlineStr">
        <is>
          <t>9401, 9402, 9405, 9403, 9409, 9108, 9112, 9304, 409, 403, 401, 306, 499, 405, 402, 101, 112, 9112, 103, 9409, 301, 304, 9402, 9108, 9409, 112, 405, 409, 9112, 499, 9401, 9403, 409, 9304, 102, 108, 9405, 9403, 102, 403, 108, 401, 402, 403, 306, 301, 101, 102, 103, 112, 108, 304</t>
        </is>
      </c>
      <c r="H548" t="n">
        <v>1800</v>
      </c>
      <c r="I548" t="n">
        <v>0</v>
      </c>
      <c r="J548" t="n">
        <v>0</v>
      </c>
      <c r="K548" t="n">
        <v>0</v>
      </c>
      <c r="L548" t="n">
        <v>0</v>
      </c>
      <c r="M548" t="n">
        <v>1800</v>
      </c>
      <c r="N548" t="n">
        <v>0</v>
      </c>
      <c r="O548" t="n">
        <v>0</v>
      </c>
      <c r="P548" t="n">
        <v>0</v>
      </c>
      <c r="Q548" t="n">
        <v>-402.352</v>
      </c>
      <c r="R548" t="n">
        <v>0</v>
      </c>
      <c r="S548" t="n">
        <v>-402.352</v>
      </c>
      <c r="T548" t="n">
        <v>4790.6115</v>
      </c>
      <c r="U548" t="n">
        <v>2774.0131</v>
      </c>
      <c r="V548" t="n">
        <v>0.57</v>
      </c>
      <c r="W548" t="n">
        <v>1826.3216</v>
      </c>
      <c r="X548" t="n">
        <v>3614.3836</v>
      </c>
      <c r="Y548" t="n">
        <v>5851.7376</v>
      </c>
      <c r="Z548" t="n">
        <v>7972.6586</v>
      </c>
      <c r="AA548" s="20" t="n">
        <v>46083</v>
      </c>
      <c r="AB548" t="inlineStr">
        <is>
          <t>زهرة يافا للتجارة JFT</t>
        </is>
      </c>
      <c r="AC548" s="20" t="n">
        <v>46112</v>
      </c>
      <c r="AD548" t="n">
        <v>650.193</v>
      </c>
      <c r="AE548" t="n">
        <v>664.3882</v>
      </c>
      <c r="AF548" t="inlineStr">
        <is>
          <t>7:6</t>
        </is>
      </c>
      <c r="AG548" t="n">
        <v>1026</v>
      </c>
    </row>
    <row r="549">
      <c r="A549" t="inlineStr">
        <is>
          <t>SWT</t>
        </is>
      </c>
      <c r="B549" t="inlineStr">
        <is>
          <t>RM</t>
        </is>
      </c>
      <c r="C549" t="inlineStr">
        <is>
          <t>RM.SWT.00004</t>
        </is>
      </c>
      <c r="D549" t="inlineStr">
        <is>
          <t xml:space="preserve">مالتيتول </t>
        </is>
      </c>
      <c r="E549" t="n">
        <v>44235.7654</v>
      </c>
      <c r="F549" t="n">
        <v>78115.891</v>
      </c>
      <c r="G549" t="inlineStr">
        <is>
          <t>101, 401, 9112, 108, 112, 103, 104, 301, 402, 405, 306, 403, 499, 9112, 9102, 605, 408, 401, 9402, 9104, 9401, 9108, 9403, 9408, 9405, 101, 102, 103, 108, 112, 104, 403, 401, 605, 402, 306, 301, 9402, 9108, 9408, 405, 9104, 499, 408, 9112, 108, 9405, 499, 9403, 405, 9102, 9401, 9403, 403, 102, 102, 9401, 9108, 9405, 112</t>
        </is>
      </c>
      <c r="H549" t="n">
        <v>0</v>
      </c>
      <c r="I549" t="n">
        <v>0</v>
      </c>
      <c r="J549" t="n">
        <v>0</v>
      </c>
      <c r="K549" t="n">
        <v>0</v>
      </c>
      <c r="L549" t="n">
        <v>0</v>
      </c>
      <c r="M549" t="n">
        <v>0</v>
      </c>
      <c r="N549" t="n">
        <v>0</v>
      </c>
      <c r="O549" t="n">
        <v>0</v>
      </c>
      <c r="P549" t="n">
        <v>0</v>
      </c>
      <c r="Q549" t="n">
        <v>-653.955</v>
      </c>
      <c r="R549" t="n">
        <v>0</v>
      </c>
      <c r="S549" t="n">
        <v>-653.955</v>
      </c>
      <c r="T549" t="n">
        <v>43581.8104</v>
      </c>
      <c r="U549" t="n">
        <v>76961.0482</v>
      </c>
      <c r="V549" t="n">
        <v>1.7659</v>
      </c>
      <c r="W549" t="n">
        <v>4256.3138</v>
      </c>
      <c r="X549" t="n">
        <v>7048.2938</v>
      </c>
      <c r="Y549" t="n">
        <v>10354.6438</v>
      </c>
      <c r="Z549" t="n">
        <v>13051.3368</v>
      </c>
      <c r="AA549" s="20" t="n">
        <v>45466</v>
      </c>
      <c r="AB549" t="inlineStr">
        <is>
          <t>مالتيتول .02/2024</t>
        </is>
      </c>
      <c r="AC549" s="20" t="n">
        <v>46112</v>
      </c>
      <c r="AD549" t="n">
        <v>1150.5159</v>
      </c>
      <c r="AE549" t="n">
        <v>1087.6114</v>
      </c>
      <c r="AF549" t="inlineStr">
        <is>
          <t>40:2</t>
        </is>
      </c>
      <c r="AG549" t="n">
        <v>0</v>
      </c>
    </row>
    <row r="550">
      <c r="A550" t="inlineStr">
        <is>
          <t>SWT</t>
        </is>
      </c>
      <c r="B550" t="inlineStr">
        <is>
          <t>RM</t>
        </is>
      </c>
      <c r="C550" t="inlineStr">
        <is>
          <t>RM.SWT.00005</t>
        </is>
      </c>
      <c r="D550" t="inlineStr">
        <is>
          <t>MaltiPlus P 25 Kg * Bag</t>
        </is>
      </c>
      <c r="E550" t="n">
        <v>0</v>
      </c>
      <c r="F550" t="n">
        <v>0</v>
      </c>
      <c r="G550" t="inlineStr">
        <is>
          <t>102, 102</t>
        </is>
      </c>
      <c r="H550" t="n">
        <v>0</v>
      </c>
      <c r="I550" t="n">
        <v>0</v>
      </c>
      <c r="J550" t="n">
        <v>0</v>
      </c>
      <c r="K550" t="n">
        <v>0</v>
      </c>
      <c r="L550" t="n">
        <v>0</v>
      </c>
      <c r="M550" t="n">
        <v>0</v>
      </c>
      <c r="N550" t="n">
        <v>0</v>
      </c>
      <c r="O550" t="n">
        <v>0</v>
      </c>
      <c r="P550" t="n">
        <v>0</v>
      </c>
      <c r="Q550" t="n">
        <v>0</v>
      </c>
      <c r="R550" t="n">
        <v>0</v>
      </c>
      <c r="S550" t="n">
        <v>0</v>
      </c>
      <c r="T550" t="n">
        <v>0</v>
      </c>
      <c r="U550" t="n">
        <v>0</v>
      </c>
      <c r="V550" t="n">
        <v>1.5333</v>
      </c>
      <c r="W550" t="n">
        <v>0</v>
      </c>
      <c r="X550" t="n">
        <v>0</v>
      </c>
      <c r="Y550" t="n">
        <v>0</v>
      </c>
      <c r="Z550" t="n">
        <v>0</v>
      </c>
      <c r="AA550" s="20" t="n">
        <v>45263</v>
      </c>
      <c r="AB550" t="inlineStr">
        <is>
          <t>Maltiplus.01/2023</t>
        </is>
      </c>
      <c r="AC550" s="20" t="n">
        <v>2</v>
      </c>
      <c r="AD550" t="n">
        <v>0</v>
      </c>
      <c r="AE550" t="n">
        <v>0</v>
      </c>
      <c r="AG550" t="n">
        <v>0</v>
      </c>
    </row>
    <row r="551">
      <c r="A551" t="inlineStr">
        <is>
          <t>SWT</t>
        </is>
      </c>
      <c r="B551" t="inlineStr">
        <is>
          <t>RM</t>
        </is>
      </c>
      <c r="C551" t="inlineStr">
        <is>
          <t>RM.SWT.00006</t>
        </is>
      </c>
      <c r="D551" t="inlineStr">
        <is>
          <t>Malt Dextrin 25 kg</t>
        </is>
      </c>
      <c r="E551" t="n">
        <v>0</v>
      </c>
      <c r="F551" t="n">
        <v>0</v>
      </c>
      <c r="G551" t="inlineStr">
        <is>
          <t>108, 108</t>
        </is>
      </c>
      <c r="H551" t="n">
        <v>0</v>
      </c>
      <c r="I551" t="n">
        <v>0</v>
      </c>
      <c r="J551" t="n">
        <v>0</v>
      </c>
      <c r="K551" t="n">
        <v>0</v>
      </c>
      <c r="L551" t="n">
        <v>0</v>
      </c>
      <c r="M551" t="n">
        <v>0</v>
      </c>
      <c r="N551" t="n">
        <v>0</v>
      </c>
      <c r="O551" t="n">
        <v>0</v>
      </c>
      <c r="P551" t="n">
        <v>0</v>
      </c>
      <c r="Q551" t="n">
        <v>0</v>
      </c>
      <c r="R551" t="n">
        <v>0</v>
      </c>
      <c r="S551" t="n">
        <v>0</v>
      </c>
      <c r="T551" t="n">
        <v>0</v>
      </c>
      <c r="U551" t="n">
        <v>0</v>
      </c>
      <c r="V551" t="n">
        <v>2</v>
      </c>
      <c r="W551" t="n">
        <v>0</v>
      </c>
      <c r="X551" t="n">
        <v>0</v>
      </c>
      <c r="Y551" t="n">
        <v>0</v>
      </c>
      <c r="Z551" t="n">
        <v>0</v>
      </c>
      <c r="AA551" s="20" t="n">
        <v>45792</v>
      </c>
      <c r="AB551" t="inlineStr">
        <is>
          <t>زهرة يافا للتجارة JFT</t>
        </is>
      </c>
      <c r="AC551" s="20" t="n">
        <v>45794</v>
      </c>
      <c r="AD551" t="n">
        <v>0</v>
      </c>
      <c r="AE551" t="n">
        <v>0</v>
      </c>
      <c r="AG551" t="n">
        <v>0</v>
      </c>
    </row>
    <row r="552">
      <c r="A552" t="inlineStr">
        <is>
          <t>SWT</t>
        </is>
      </c>
      <c r="B552" t="inlineStr">
        <is>
          <t>RM</t>
        </is>
      </c>
      <c r="C552" t="inlineStr">
        <is>
          <t>RM.SWT.00007</t>
        </is>
      </c>
      <c r="D552" t="inlineStr">
        <is>
          <t>Sugar</t>
        </is>
      </c>
      <c r="E552" t="n">
        <v>172951.7629</v>
      </c>
      <c r="F552" t="n">
        <v>67490.3838</v>
      </c>
      <c r="G552" t="inlineStr">
        <is>
          <t>9405, 9403, 9409, 9605, 9408, 9401, 9402, 9304, 9112, 801, 9108, 9101, 605, 409, 401, 408, 405, 402, 499, 403, 112, 9408, 9409, 107, 9112, 103, 304, 301, 108, 101, 105, 401, 102, 9401, 403, 9403, 408, 9405, 409, 108, 9405, 9403, 9605, 405, 9401, 112, 605, 9108, 9304, 304, 405, 409, 499, 801, 9112, 408, 9402, 9108, 9408, 9101, 9409, 401, 605, 402, 403, 301, 108, 304, 112, 105, 101, 102, 107, 103</t>
        </is>
      </c>
      <c r="H552" t="n">
        <v>645680</v>
      </c>
      <c r="I552" t="n">
        <v>0</v>
      </c>
      <c r="J552" t="n">
        <v>0</v>
      </c>
      <c r="K552" t="n">
        <v>0</v>
      </c>
      <c r="L552" t="n">
        <v>0</v>
      </c>
      <c r="M552" t="n">
        <v>645680</v>
      </c>
      <c r="N552" t="n">
        <v>0</v>
      </c>
      <c r="O552" t="n">
        <v>0</v>
      </c>
      <c r="P552" t="n">
        <v>0</v>
      </c>
      <c r="Q552" t="n">
        <v>-566235.577</v>
      </c>
      <c r="R552" t="n">
        <v>-28.1</v>
      </c>
      <c r="S552" t="n">
        <v>-566263.677</v>
      </c>
      <c r="T552" t="n">
        <v>252368.0859</v>
      </c>
      <c r="U552" t="n">
        <v>99152.6946</v>
      </c>
      <c r="V552" t="n">
        <v>0.4156</v>
      </c>
      <c r="W552" t="n">
        <v>1968032.6055</v>
      </c>
      <c r="X552" t="n">
        <v>3749934.6685</v>
      </c>
      <c r="Y552" t="n">
        <v>5490360.0675</v>
      </c>
      <c r="Z552" t="n">
        <v>7578792.3294</v>
      </c>
      <c r="AA552" s="20" t="n">
        <v>46111</v>
      </c>
      <c r="AB552" t="inlineStr">
        <is>
          <t xml:space="preserve">شركة انجاز للتموين والتوزيع </t>
        </is>
      </c>
      <c r="AC552" s="20" t="n">
        <v>46112</v>
      </c>
      <c r="AD552" t="n">
        <v>610040.0074999999</v>
      </c>
      <c r="AE552" t="n">
        <v>631566.0274</v>
      </c>
      <c r="AF552" t="inlineStr">
        <is>
          <t>0:11</t>
        </is>
      </c>
      <c r="AG552" t="n">
        <v>249894.4</v>
      </c>
    </row>
    <row r="553">
      <c r="A553" t="inlineStr">
        <is>
          <t>SWT</t>
        </is>
      </c>
      <c r="B553" t="inlineStr">
        <is>
          <t>RM</t>
        </is>
      </c>
      <c r="C553" t="inlineStr">
        <is>
          <t>RM.SWT.00008</t>
        </is>
      </c>
      <c r="D553" t="inlineStr">
        <is>
          <t>سكر بني</t>
        </is>
      </c>
      <c r="E553" t="n">
        <v>0</v>
      </c>
      <c r="F553" t="n">
        <v>0</v>
      </c>
      <c r="G553" t="inlineStr">
        <is>
          <t>401, 401</t>
        </is>
      </c>
      <c r="H553" t="n">
        <v>0</v>
      </c>
      <c r="I553" t="n">
        <v>0</v>
      </c>
      <c r="J553" t="n">
        <v>0</v>
      </c>
      <c r="K553" t="n">
        <v>0</v>
      </c>
      <c r="L553" t="n">
        <v>0</v>
      </c>
      <c r="M553" t="n">
        <v>0</v>
      </c>
      <c r="N553" t="n">
        <v>0</v>
      </c>
      <c r="O553" t="n">
        <v>0</v>
      </c>
      <c r="P553" t="n">
        <v>0</v>
      </c>
      <c r="Q553" t="n">
        <v>0</v>
      </c>
      <c r="R553" t="n">
        <v>0</v>
      </c>
      <c r="S553" t="n">
        <v>0</v>
      </c>
      <c r="T553" t="n">
        <v>0</v>
      </c>
      <c r="U553" t="n">
        <v>0</v>
      </c>
      <c r="V553" t="n">
        <v>2.242</v>
      </c>
      <c r="W553" t="n">
        <v>0</v>
      </c>
      <c r="X553" t="n">
        <v>0</v>
      </c>
      <c r="Y553" t="n">
        <v>0</v>
      </c>
      <c r="Z553" t="n">
        <v>0</v>
      </c>
      <c r="AA553" s="20" t="n">
        <v>45123</v>
      </c>
      <c r="AB553" t="inlineStr">
        <is>
          <t>مؤسسة الزنبقة للاستيراد والتصدير - مورد</t>
        </is>
      </c>
      <c r="AC553" s="20" t="n">
        <v>2</v>
      </c>
      <c r="AD553" t="n">
        <v>0</v>
      </c>
      <c r="AE553" t="n">
        <v>0</v>
      </c>
      <c r="AG553" t="n">
        <v>0</v>
      </c>
    </row>
    <row r="554">
      <c r="A554" t="inlineStr">
        <is>
          <t>SWT</t>
        </is>
      </c>
      <c r="B554" t="inlineStr">
        <is>
          <t>RM</t>
        </is>
      </c>
      <c r="C554" t="inlineStr">
        <is>
          <t>RM.SWT.00009</t>
        </is>
      </c>
      <c r="D554" t="inlineStr">
        <is>
          <t>سكر ناعم</t>
        </is>
      </c>
      <c r="E554" t="n">
        <v>9.300000000000001</v>
      </c>
      <c r="F554" t="n">
        <v>3.8152</v>
      </c>
      <c r="G554" t="inlineStr">
        <is>
          <t>304, 801, 9304, 304, 801, 9304</t>
        </is>
      </c>
      <c r="H554" t="n">
        <v>0</v>
      </c>
      <c r="I554" t="n">
        <v>0</v>
      </c>
      <c r="J554" t="n">
        <v>0</v>
      </c>
      <c r="K554" t="n">
        <v>0</v>
      </c>
      <c r="L554" t="n">
        <v>0</v>
      </c>
      <c r="M554" t="n">
        <v>0</v>
      </c>
      <c r="N554" t="n">
        <v>0</v>
      </c>
      <c r="O554" t="n">
        <v>0</v>
      </c>
      <c r="P554" t="n">
        <v>0</v>
      </c>
      <c r="Q554" t="n">
        <v>0</v>
      </c>
      <c r="R554" t="n">
        <v>0</v>
      </c>
      <c r="S554" t="n">
        <v>0</v>
      </c>
      <c r="T554" t="n">
        <v>9.300000000000001</v>
      </c>
      <c r="U554" t="n">
        <v>3.8152</v>
      </c>
      <c r="V554" t="n">
        <v>0.4103</v>
      </c>
      <c r="W554" t="n">
        <v>0.7</v>
      </c>
      <c r="X554" t="n">
        <v>0.7</v>
      </c>
      <c r="Y554" t="n">
        <v>0.7</v>
      </c>
      <c r="Z554" t="n">
        <v>0.7</v>
      </c>
      <c r="AA554" s="20" t="n">
        <v>2</v>
      </c>
      <c r="AC554" s="20" t="n">
        <v>46054</v>
      </c>
      <c r="AD554" t="n">
        <v>0.07770000000000001</v>
      </c>
      <c r="AE554" t="n">
        <v>0.0583</v>
      </c>
      <c r="AF554" t="inlineStr">
        <is>
          <t>159:12</t>
        </is>
      </c>
      <c r="AG554" t="n">
        <v>0</v>
      </c>
    </row>
    <row r="555">
      <c r="A555" t="inlineStr">
        <is>
          <t>SWT</t>
        </is>
      </c>
      <c r="B555" t="inlineStr">
        <is>
          <t>RM</t>
        </is>
      </c>
      <c r="C555" t="inlineStr">
        <is>
          <t>RM.SWT.00010</t>
        </is>
      </c>
      <c r="D555" t="inlineStr">
        <is>
          <t>حليب مكثف محلى - المعرض</t>
        </is>
      </c>
      <c r="E555" t="n">
        <v>6</v>
      </c>
      <c r="F555" t="n">
        <v>23.472</v>
      </c>
      <c r="G555" t="inlineStr">
        <is>
          <t>304, 304, 304</t>
        </is>
      </c>
      <c r="H555" t="n">
        <v>0</v>
      </c>
      <c r="I555" t="n">
        <v>0</v>
      </c>
      <c r="J555" t="n">
        <v>0</v>
      </c>
      <c r="K555" t="n">
        <v>0</v>
      </c>
      <c r="L555" t="n">
        <v>0</v>
      </c>
      <c r="M555" t="n">
        <v>0</v>
      </c>
      <c r="N555" t="n">
        <v>0</v>
      </c>
      <c r="O555" t="n">
        <v>0</v>
      </c>
      <c r="P555" t="n">
        <v>0</v>
      </c>
      <c r="Q555" t="n">
        <v>-0.1</v>
      </c>
      <c r="R555" t="n">
        <v>0</v>
      </c>
      <c r="S555" t="n">
        <v>-0.1</v>
      </c>
      <c r="T555" t="n">
        <v>5.9</v>
      </c>
      <c r="U555" t="n">
        <v>23.0808</v>
      </c>
      <c r="V555" t="n">
        <v>3.912</v>
      </c>
      <c r="W555" t="n">
        <v>0.1</v>
      </c>
      <c r="X555" t="n">
        <v>18.75</v>
      </c>
      <c r="Y555" t="n">
        <v>18.75</v>
      </c>
      <c r="Z555" t="n">
        <v>18.75</v>
      </c>
      <c r="AA555" s="20" t="n">
        <v>46051</v>
      </c>
      <c r="AB555" t="inlineStr">
        <is>
          <t>Cash Customer - مورد</t>
        </is>
      </c>
      <c r="AC555" s="20" t="n">
        <v>46112</v>
      </c>
      <c r="AD555" t="n">
        <v>2.0833</v>
      </c>
      <c r="AE555" t="n">
        <v>1.5625</v>
      </c>
      <c r="AF555" t="inlineStr">
        <is>
          <t>3:23</t>
        </is>
      </c>
      <c r="AG555" t="n">
        <v>0</v>
      </c>
    </row>
    <row r="556">
      <c r="A556" t="inlineStr">
        <is>
          <t>SWT</t>
        </is>
      </c>
      <c r="B556" t="inlineStr">
        <is>
          <t>RM</t>
        </is>
      </c>
      <c r="C556" t="inlineStr">
        <is>
          <t>RM.SWT.0011</t>
        </is>
      </c>
      <c r="D556" t="inlineStr">
        <is>
          <t>ستيفيا</t>
        </is>
      </c>
      <c r="V556" t="n">
        <v>0</v>
      </c>
      <c r="W556" t="n">
        <v>0</v>
      </c>
      <c r="X556" t="n">
        <v>0</v>
      </c>
      <c r="Y556" t="n">
        <v>0</v>
      </c>
      <c r="Z556" t="n">
        <v>0</v>
      </c>
      <c r="AA556" s="20" t="n">
        <v>2</v>
      </c>
      <c r="AC556" s="20" t="n">
        <v>2</v>
      </c>
      <c r="AD556" t="n">
        <v>0</v>
      </c>
      <c r="AE556" t="n">
        <v>0</v>
      </c>
    </row>
    <row r="557">
      <c r="A557" t="inlineStr">
        <is>
          <t>WAF</t>
        </is>
      </c>
      <c r="B557" t="inlineStr">
        <is>
          <t>RM</t>
        </is>
      </c>
      <c r="C557" t="inlineStr">
        <is>
          <t>RM.WAF.0001</t>
        </is>
      </c>
      <c r="D557" t="inlineStr">
        <is>
          <t xml:space="preserve">رقائق الويفر الكرانشية </t>
        </is>
      </c>
      <c r="E557" t="n">
        <v>111.4517</v>
      </c>
      <c r="F557" t="n">
        <v>424.9459</v>
      </c>
      <c r="G557" t="inlineStr">
        <is>
          <t>102, 103, 101, 112, 108, 304, 201, 301, 305, 306, 202, 204, 303, 203, 402, 701, 605, 401, 403, 102, 9605, 9405, 9304, 9401, 304, 9112, 499, 801, 404, 405, 601, 501, 409, 602, 9108, 9402, 9409, 9404, 9405, 9404, 9605, 9409, 9108, 9304, 9401, 9402, 401, 605, 409, 601, 701, 501, 9112, 801, 602, 499, 403, 204, 303, 404, 306, 203, 405, 402, 304, 305, 301, 201, 202, 103, 112, 108, 101</t>
        </is>
      </c>
      <c r="H557" t="n">
        <v>0</v>
      </c>
      <c r="I557" t="n">
        <v>0</v>
      </c>
      <c r="J557" t="n">
        <v>0</v>
      </c>
      <c r="K557" t="n">
        <v>0</v>
      </c>
      <c r="L557" t="n">
        <v>0</v>
      </c>
      <c r="M557" t="n">
        <v>0</v>
      </c>
      <c r="N557" t="n">
        <v>0</v>
      </c>
      <c r="O557" t="n">
        <v>0</v>
      </c>
      <c r="P557" t="n">
        <v>0</v>
      </c>
      <c r="Q557" t="n">
        <v>-0.72</v>
      </c>
      <c r="R557" t="n">
        <v>0</v>
      </c>
      <c r="S557" t="n">
        <v>-0.72</v>
      </c>
      <c r="T557" t="n">
        <v>110.7317</v>
      </c>
      <c r="U557" t="n">
        <v>422.1453</v>
      </c>
      <c r="V557" t="n">
        <v>3.8123</v>
      </c>
      <c r="W557" t="n">
        <v>151.702</v>
      </c>
      <c r="X557" t="n">
        <v>348.297</v>
      </c>
      <c r="Y557" t="n">
        <v>1730.696</v>
      </c>
      <c r="Z557" t="n">
        <v>20766.644</v>
      </c>
      <c r="AA557" s="20" t="n">
        <v>45484</v>
      </c>
      <c r="AB557" t="inlineStr">
        <is>
          <t>WAFER.19/2024</t>
        </is>
      </c>
      <c r="AC557" s="20" t="n">
        <v>46096</v>
      </c>
      <c r="AD557" t="n">
        <v>192.2995</v>
      </c>
      <c r="AE557" t="n">
        <v>1730.5536</v>
      </c>
      <c r="AF557" t="inlineStr">
        <is>
          <t>0:1</t>
        </is>
      </c>
      <c r="AG557" t="n">
        <v>0</v>
      </c>
    </row>
    <row r="558">
      <c r="A558" t="inlineStr">
        <is>
          <t>WAF</t>
        </is>
      </c>
      <c r="B558" t="inlineStr">
        <is>
          <t>RM</t>
        </is>
      </c>
      <c r="C558" t="inlineStr">
        <is>
          <t>RM.WAF.0002</t>
        </is>
      </c>
      <c r="D558" t="inlineStr">
        <is>
          <t xml:space="preserve">رقائق الويفر الكرانشية FORTUNE MOR 2.5 </t>
        </is>
      </c>
      <c r="E558" t="n">
        <v>14977.0995</v>
      </c>
      <c r="F558" t="n">
        <v>36254.0326</v>
      </c>
      <c r="G558" t="inlineStr">
        <is>
          <t>112, 103, 101, 108, 201, 701, 204, 303, 301, 302, 301, 302, 601, 9404, 9301, 9302, 9601, 108, 9405, 409, 9402, 602, 9301, 9302, 9409, 112, 9108, 409, 601, 405, 402, 499, 801, 404, 9103, 9112, 9204, 301, 201, 9112, 101, 108, 801, 112, 9409, 103, 9601, 302, 402, 405, 499, 303, 204, 404, 601, 409, 602, 701, 9108, 9103, 9301, 9112, 801, 9204, 9409, 9302, 9402, 9601, 9404, 9405</t>
        </is>
      </c>
      <c r="H558" t="n">
        <v>0</v>
      </c>
      <c r="I558" t="n">
        <v>0</v>
      </c>
      <c r="J558" t="n">
        <v>0</v>
      </c>
      <c r="K558" t="n">
        <v>0</v>
      </c>
      <c r="L558" t="n">
        <v>0</v>
      </c>
      <c r="M558" t="n">
        <v>0</v>
      </c>
      <c r="N558" t="n">
        <v>0</v>
      </c>
      <c r="O558" t="n">
        <v>-522.5</v>
      </c>
      <c r="P558" t="n">
        <v>0</v>
      </c>
      <c r="Q558" t="n">
        <v>-10529.691</v>
      </c>
      <c r="R558" t="n">
        <v>0</v>
      </c>
      <c r="S558" t="n">
        <v>-11052.191</v>
      </c>
      <c r="T558" t="n">
        <v>3924.9085</v>
      </c>
      <c r="U558" t="n">
        <v>9601.5913</v>
      </c>
      <c r="V558" t="n">
        <v>2.773</v>
      </c>
      <c r="W558" t="n">
        <v>1900.0616</v>
      </c>
      <c r="X558" t="n">
        <v>10468.5616</v>
      </c>
      <c r="Y558" t="n">
        <v>24603.5616</v>
      </c>
      <c r="Z558" t="n">
        <v>39508.5616</v>
      </c>
      <c r="AA558" s="20" t="n">
        <v>45981</v>
      </c>
      <c r="AB558" t="inlineStr">
        <is>
          <t>FORTUNE.05/2025</t>
        </is>
      </c>
      <c r="AC558" s="20" t="n">
        <v>46112</v>
      </c>
      <c r="AD558" t="n">
        <v>2733.729</v>
      </c>
      <c r="AE558" t="n">
        <v>3292.3801</v>
      </c>
      <c r="AF558" t="inlineStr">
        <is>
          <t>1:5</t>
        </is>
      </c>
      <c r="AG558" t="n">
        <v>0</v>
      </c>
    </row>
    <row r="559">
      <c r="A559" t="inlineStr">
        <is>
          <t>WAF</t>
        </is>
      </c>
      <c r="B559" t="inlineStr">
        <is>
          <t>RM</t>
        </is>
      </c>
      <c r="C559" t="inlineStr">
        <is>
          <t>RM.WAF.0003</t>
        </is>
      </c>
      <c r="D559" t="inlineStr">
        <is>
          <t xml:space="preserve">رقائق الويفر الكرانشية 4 FORTUNE MAROC </t>
        </is>
      </c>
      <c r="E559" t="n">
        <v>508.2663</v>
      </c>
      <c r="F559" t="n">
        <v>1368.926</v>
      </c>
      <c r="G559" t="inlineStr">
        <is>
          <t>304, 108, 112, 111, 101, 201, 405, 601, 401, 406, 605, 306, 301, 304, 9401, 9304, 9405, 9605, 108, 101, 409, 499, 801, 9112, 9409, 9108, 9406, 304, 301, 201, 306, 112, 111, 405, 499, 401, 406, 605, 409, 601, 9112, 801, 9108, 9401, 9304, 9405, 9409, 9605, 9406</t>
        </is>
      </c>
      <c r="H559" t="n">
        <v>0</v>
      </c>
      <c r="I559" t="n">
        <v>0</v>
      </c>
      <c r="J559" t="n">
        <v>0</v>
      </c>
      <c r="K559" t="n">
        <v>0</v>
      </c>
      <c r="L559" t="n">
        <v>0</v>
      </c>
      <c r="M559" t="n">
        <v>0</v>
      </c>
      <c r="N559" t="n">
        <v>0</v>
      </c>
      <c r="O559" t="n">
        <v>0</v>
      </c>
      <c r="P559" t="n">
        <v>0</v>
      </c>
      <c r="Q559" t="n">
        <v>-1</v>
      </c>
      <c r="R559" t="n">
        <v>0</v>
      </c>
      <c r="S559" t="n">
        <v>-1</v>
      </c>
      <c r="T559" t="n">
        <v>507.2663</v>
      </c>
      <c r="U559" t="n">
        <v>1366.234</v>
      </c>
      <c r="V559" t="n">
        <v>2.6933</v>
      </c>
      <c r="W559" t="n">
        <v>105.3108</v>
      </c>
      <c r="X559" t="n">
        <v>194.8528</v>
      </c>
      <c r="Y559" t="n">
        <v>7768.8528</v>
      </c>
      <c r="Z559" t="n">
        <v>8261.852800000001</v>
      </c>
      <c r="AA559" s="20" t="n">
        <v>45487</v>
      </c>
      <c r="AB559" t="inlineStr">
        <is>
          <t>WAFER.21/2024</t>
        </is>
      </c>
      <c r="AC559" s="20" t="n">
        <v>46096</v>
      </c>
      <c r="AD559" t="n">
        <v>863.2058</v>
      </c>
      <c r="AE559" t="n">
        <v>688.4877</v>
      </c>
      <c r="AF559" t="inlineStr">
        <is>
          <t>0:22</t>
        </is>
      </c>
      <c r="AG559" t="n">
        <v>0</v>
      </c>
    </row>
    <row r="560">
      <c r="A560" t="inlineStr">
        <is>
          <t>WAF</t>
        </is>
      </c>
      <c r="B560" t="inlineStr">
        <is>
          <t>RM</t>
        </is>
      </c>
      <c r="C560" t="inlineStr">
        <is>
          <t>RM.WAF.0004</t>
        </is>
      </c>
      <c r="D560" t="inlineStr">
        <is>
          <t>Instant Ceral Flakes (Oat Flake B)</t>
        </is>
      </c>
      <c r="E560" t="n">
        <v>0</v>
      </c>
      <c r="F560" t="n">
        <v>0</v>
      </c>
      <c r="G560" t="inlineStr">
        <is>
          <t>101, 102, 403, 102, 101, 403</t>
        </is>
      </c>
      <c r="H560" t="n">
        <v>0</v>
      </c>
      <c r="I560" t="n">
        <v>0</v>
      </c>
      <c r="J560" t="n">
        <v>0</v>
      </c>
      <c r="K560" t="n">
        <v>0</v>
      </c>
      <c r="L560" t="n">
        <v>0</v>
      </c>
      <c r="M560" t="n">
        <v>0</v>
      </c>
      <c r="N560" t="n">
        <v>0</v>
      </c>
      <c r="O560" t="n">
        <v>0</v>
      </c>
      <c r="P560" t="n">
        <v>0</v>
      </c>
      <c r="Q560" t="n">
        <v>0</v>
      </c>
      <c r="R560" t="n">
        <v>0</v>
      </c>
      <c r="S560" t="n">
        <v>0</v>
      </c>
      <c r="T560" t="n">
        <v>0</v>
      </c>
      <c r="U560" t="n">
        <v>0</v>
      </c>
      <c r="V560" t="n">
        <v>0.09329999999999999</v>
      </c>
      <c r="W560" t="n">
        <v>0</v>
      </c>
      <c r="X560" t="n">
        <v>0</v>
      </c>
      <c r="Y560" t="n">
        <v>0</v>
      </c>
      <c r="Z560" t="n">
        <v>0</v>
      </c>
      <c r="AA560" s="20" t="n">
        <v>2</v>
      </c>
      <c r="AC560" s="20" t="n">
        <v>2</v>
      </c>
      <c r="AD560" t="n">
        <v>0</v>
      </c>
      <c r="AE560" t="n">
        <v>0</v>
      </c>
      <c r="AG560" t="n">
        <v>0</v>
      </c>
    </row>
    <row r="561">
      <c r="A561" t="inlineStr">
        <is>
          <t>WAF</t>
        </is>
      </c>
      <c r="B561" t="inlineStr">
        <is>
          <t>RM</t>
        </is>
      </c>
      <c r="C561" t="inlineStr">
        <is>
          <t>RM.WAF.0005</t>
        </is>
      </c>
      <c r="D561" t="inlineStr">
        <is>
          <t>ويفر ماجستو شوكولاته</t>
        </is>
      </c>
      <c r="E561" t="n">
        <v>0</v>
      </c>
      <c r="F561" t="n">
        <v>0</v>
      </c>
      <c r="G561" t="inlineStr">
        <is>
          <t>101, 409, 9409, 101, 409, 9409</t>
        </is>
      </c>
      <c r="H561" t="n">
        <v>10</v>
      </c>
      <c r="I561" t="n">
        <v>0</v>
      </c>
      <c r="J561" t="n">
        <v>0</v>
      </c>
      <c r="K561" t="n">
        <v>0</v>
      </c>
      <c r="L561" t="n">
        <v>0</v>
      </c>
      <c r="M561" t="n">
        <v>10</v>
      </c>
      <c r="N561" t="n">
        <v>0</v>
      </c>
      <c r="O561" t="n">
        <v>0</v>
      </c>
      <c r="P561" t="n">
        <v>0</v>
      </c>
      <c r="Q561" t="n">
        <v>0</v>
      </c>
      <c r="R561" t="n">
        <v>0</v>
      </c>
      <c r="S561" t="n">
        <v>0</v>
      </c>
      <c r="T561" t="n">
        <v>10</v>
      </c>
      <c r="U561" t="n">
        <v>20.95</v>
      </c>
      <c r="V561" t="n">
        <v>3.4917</v>
      </c>
      <c r="W561" t="n">
        <v>0</v>
      </c>
      <c r="X561" t="n">
        <v>0</v>
      </c>
      <c r="Y561" t="n">
        <v>0</v>
      </c>
      <c r="Z561" t="n">
        <v>0</v>
      </c>
      <c r="AA561" s="20" t="n">
        <v>46105</v>
      </c>
      <c r="AB561" t="inlineStr">
        <is>
          <t>شركة عمر بولص الزعمط - مورد</t>
        </is>
      </c>
      <c r="AC561" s="20" t="n">
        <v>2</v>
      </c>
      <c r="AD561" t="n">
        <v>0</v>
      </c>
      <c r="AE561" t="n">
        <v>0</v>
      </c>
      <c r="AG561" t="n">
        <v>20.95</v>
      </c>
    </row>
    <row r="562">
      <c r="A562" t="inlineStr">
        <is>
          <t>WSWT</t>
        </is>
      </c>
      <c r="B562" t="inlineStr">
        <is>
          <t>RM</t>
        </is>
      </c>
      <c r="C562" t="inlineStr">
        <is>
          <t>RM.WSWT.0001</t>
        </is>
      </c>
      <c r="D562" t="inlineStr">
        <is>
          <t>Brawni cake</t>
        </is>
      </c>
      <c r="E562" t="n">
        <v>1.001</v>
      </c>
      <c r="F562" t="n">
        <v>6.4064</v>
      </c>
      <c r="G562" t="inlineStr">
        <is>
          <t>101, 409, 401, 9409, 9409, 409, 409, 401, 101</t>
        </is>
      </c>
      <c r="H562" t="n">
        <v>0</v>
      </c>
      <c r="I562" t="n">
        <v>0</v>
      </c>
      <c r="J562" t="n">
        <v>0</v>
      </c>
      <c r="K562" t="n">
        <v>0</v>
      </c>
      <c r="L562" t="n">
        <v>0</v>
      </c>
      <c r="M562" t="n">
        <v>0</v>
      </c>
      <c r="N562" t="n">
        <v>0</v>
      </c>
      <c r="O562" t="n">
        <v>0</v>
      </c>
      <c r="P562" t="n">
        <v>0</v>
      </c>
      <c r="Q562" t="n">
        <v>-1</v>
      </c>
      <c r="R562" t="n">
        <v>0</v>
      </c>
      <c r="S562" t="n">
        <v>-1</v>
      </c>
      <c r="T562" t="n">
        <v>0.001</v>
      </c>
      <c r="U562" t="n">
        <v>0.0064</v>
      </c>
      <c r="V562" t="n">
        <v>6.4</v>
      </c>
      <c r="W562" t="n">
        <v>5.24</v>
      </c>
      <c r="X562" t="n">
        <v>15.499</v>
      </c>
      <c r="Y562" t="n">
        <v>15.499</v>
      </c>
      <c r="Z562" t="n">
        <v>15.499</v>
      </c>
      <c r="AA562" s="20" t="n">
        <v>46064</v>
      </c>
      <c r="AB562" t="inlineStr">
        <is>
          <t xml:space="preserve">شركة افران ومطاعم قصر عمره </t>
        </is>
      </c>
      <c r="AC562" s="20" t="n">
        <v>46111</v>
      </c>
      <c r="AD562" t="n">
        <v>1.7221</v>
      </c>
      <c r="AE562" t="n">
        <v>1.2915</v>
      </c>
      <c r="AF562" t="inlineStr">
        <is>
          <t>0:0</t>
        </is>
      </c>
      <c r="AG562" t="n">
        <v>0</v>
      </c>
    </row>
    <row r="563">
      <c r="A563" t="inlineStr">
        <is>
          <t>WSWT</t>
        </is>
      </c>
      <c r="B563" t="inlineStr">
        <is>
          <t>RM</t>
        </is>
      </c>
      <c r="C563" t="inlineStr">
        <is>
          <t>RM.WSWT.0002</t>
        </is>
      </c>
      <c r="D563" t="inlineStr">
        <is>
          <t>كيك براوني بالكيلو</t>
        </is>
      </c>
      <c r="E563" t="n">
        <v>67.45699999999999</v>
      </c>
      <c r="F563" t="n">
        <v>421.6029</v>
      </c>
      <c r="G563" t="inlineStr">
        <is>
          <t>409, 9409, 9409, 499, 402, 409, 101, 101, 499, 101, 402</t>
        </is>
      </c>
      <c r="H563" t="n">
        <v>8</v>
      </c>
      <c r="I563" t="n">
        <v>0</v>
      </c>
      <c r="J563" t="n">
        <v>0</v>
      </c>
      <c r="K563" t="n">
        <v>0</v>
      </c>
      <c r="L563" t="n">
        <v>0</v>
      </c>
      <c r="M563" t="n">
        <v>8</v>
      </c>
      <c r="N563" t="n">
        <v>0</v>
      </c>
      <c r="O563" t="n">
        <v>0</v>
      </c>
      <c r="P563" t="n">
        <v>0</v>
      </c>
      <c r="Q563" t="n">
        <v>-8</v>
      </c>
      <c r="R563" t="n">
        <v>0</v>
      </c>
      <c r="S563" t="n">
        <v>-8</v>
      </c>
      <c r="T563" t="n">
        <v>67.45699999999999</v>
      </c>
      <c r="U563" t="n">
        <v>421.6029</v>
      </c>
      <c r="V563" t="n">
        <v>6.2572</v>
      </c>
      <c r="W563" t="n">
        <v>8</v>
      </c>
      <c r="X563" t="n">
        <v>8</v>
      </c>
      <c r="Y563" t="n">
        <v>13.153</v>
      </c>
      <c r="Z563" t="n">
        <v>59.793</v>
      </c>
      <c r="AA563" s="20" t="n">
        <v>46100</v>
      </c>
      <c r="AB563" t="inlineStr">
        <is>
          <t xml:space="preserve">شركة افران ومطاعم قصر عمره </t>
        </is>
      </c>
      <c r="AC563" s="20" t="n">
        <v>46111</v>
      </c>
      <c r="AD563" t="n">
        <v>1.4614</v>
      </c>
      <c r="AE563" t="n">
        <v>4.9827</v>
      </c>
      <c r="AF563" t="inlineStr">
        <is>
          <t>13:16</t>
        </is>
      </c>
      <c r="AG563" t="n">
        <v>51.2</v>
      </c>
    </row>
    <row r="564">
      <c r="E564" t="n">
        <v>7197465.8953</v>
      </c>
      <c r="F564" t="n">
        <v>19404147.4307</v>
      </c>
      <c r="H564" t="n">
        <v>1797376.4539</v>
      </c>
      <c r="I564" t="n">
        <v>2538</v>
      </c>
      <c r="J564" t="n">
        <v>17879.4115</v>
      </c>
      <c r="K564" t="n">
        <v>8.460000000000001</v>
      </c>
      <c r="L564" t="n">
        <v>0</v>
      </c>
      <c r="M564" t="n">
        <v>1817802.3254</v>
      </c>
      <c r="N564" t="n">
        <v>-23000</v>
      </c>
      <c r="O564" t="n">
        <v>-37002</v>
      </c>
      <c r="P564" t="n">
        <v>-13589.8525</v>
      </c>
      <c r="Q564" t="n">
        <v>-2431300.9548</v>
      </c>
      <c r="R564" t="n">
        <v>-917.0835</v>
      </c>
      <c r="S564" t="n">
        <v>-2505809.8908</v>
      </c>
      <c r="T564" t="n">
        <v>6509458.3299</v>
      </c>
      <c r="U564" t="n">
        <v>17359777.9539</v>
      </c>
      <c r="AG564" t="n">
        <v>5253923.086</v>
      </c>
    </row>
  </sheetData>
  <autoFilter ref="A1:AG56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G5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4" customWidth="1" min="5" max="5"/>
    <col width="14"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5" t="inlineStr">
        <is>
          <t>SubCateg</t>
        </is>
      </c>
      <c r="B1" s="15" t="inlineStr">
        <is>
          <t>Categ</t>
        </is>
      </c>
      <c r="C1" s="15" t="inlineStr">
        <is>
          <t>ItemNo</t>
        </is>
      </c>
      <c r="D1" s="15" t="inlineStr">
        <is>
          <t>ItemDesc</t>
        </is>
      </c>
      <c r="E1" s="15" t="inlineStr">
        <is>
          <t>OpenQty</t>
        </is>
      </c>
      <c r="F1" s="15" t="inlineStr">
        <is>
          <t>OpenCost</t>
        </is>
      </c>
      <c r="G1" s="15" t="inlineStr">
        <is>
          <t>StoreList</t>
        </is>
      </c>
      <c r="H1" s="15" t="inlineStr">
        <is>
          <t>RecQty</t>
        </is>
      </c>
      <c r="I1" s="15" t="inlineStr">
        <is>
          <t>RetSaleQty</t>
        </is>
      </c>
      <c r="J1" s="15" t="inlineStr">
        <is>
          <t>AddQty</t>
        </is>
      </c>
      <c r="K1" s="15" t="inlineStr">
        <is>
          <t>RetIssueQty</t>
        </is>
      </c>
      <c r="L1" s="15" t="inlineStr">
        <is>
          <t>ProdRecQty</t>
        </is>
      </c>
      <c r="M1" s="15" t="inlineStr">
        <is>
          <t>TotalInQty</t>
        </is>
      </c>
      <c r="N1" s="15" t="inlineStr">
        <is>
          <t>RetRecQty</t>
        </is>
      </c>
      <c r="O1" s="15" t="inlineStr">
        <is>
          <t>SaleQty</t>
        </is>
      </c>
      <c r="P1" s="15" t="inlineStr">
        <is>
          <t>SubQty</t>
        </is>
      </c>
      <c r="Q1" s="15" t="inlineStr">
        <is>
          <t>IssueQty</t>
        </is>
      </c>
      <c r="R1" s="15" t="inlineStr">
        <is>
          <t>WriteOffQty</t>
        </is>
      </c>
      <c r="S1" s="15" t="inlineStr">
        <is>
          <t>TotalOutQty</t>
        </is>
      </c>
      <c r="T1" s="15" t="inlineStr">
        <is>
          <t>EndQty</t>
        </is>
      </c>
      <c r="U1" s="15" t="inlineStr">
        <is>
          <t>EndCost</t>
        </is>
      </c>
      <c r="V1" s="15" t="inlineStr">
        <is>
          <t>ItemUnitCost</t>
        </is>
      </c>
      <c r="W1" s="15" t="inlineStr">
        <is>
          <t>ConsQty3M</t>
        </is>
      </c>
      <c r="X1" s="15" t="inlineStr">
        <is>
          <t>ConsQty6M</t>
        </is>
      </c>
      <c r="Y1" s="15" t="inlineStr">
        <is>
          <t>ConsQty9M</t>
        </is>
      </c>
      <c r="Z1" s="15" t="inlineStr">
        <is>
          <t>ConsQty12M</t>
        </is>
      </c>
      <c r="AA1" s="15" t="inlineStr">
        <is>
          <t>Last Purchase Date</t>
        </is>
      </c>
      <c r="AB1" s="15" t="inlineStr">
        <is>
          <t>Last Purchase Vendor</t>
        </is>
      </c>
      <c r="AC1" s="15" t="inlineStr">
        <is>
          <t>LastIssueSaleDate</t>
        </is>
      </c>
      <c r="AD1" s="15" t="inlineStr">
        <is>
          <t>ConsMonRate9</t>
        </is>
      </c>
      <c r="AE1" s="15" t="inlineStr">
        <is>
          <t>ConsMonRate12</t>
        </is>
      </c>
      <c r="AF1" s="15" t="inlineStr">
        <is>
          <t>Coverage Period</t>
        </is>
      </c>
      <c r="AG1" s="15" t="inlineStr">
        <is>
          <t>Purchase Amount</t>
        </is>
      </c>
    </row>
    <row r="2">
      <c r="A2" t="inlineStr">
        <is>
          <t>ADTV</t>
        </is>
      </c>
      <c r="B2" t="inlineStr">
        <is>
          <t>RM</t>
        </is>
      </c>
      <c r="C2" t="inlineStr">
        <is>
          <t>RM.ADTV.00001</t>
        </is>
      </c>
      <c r="D2" t="inlineStr">
        <is>
          <t>ليسيتين الصويا</t>
        </is>
      </c>
      <c r="E2" t="n">
        <v>19077.2133</v>
      </c>
      <c r="F2" t="n">
        <v>18739.2418</v>
      </c>
      <c r="G2" t="inlineStr">
        <is>
          <t>108, 9405, 101, 9108, 112, 9408, 9401, 102, 108, 102, 405, 9403, 103, 107, 9409, 801, 402, 403, 401, 408, 306, 301, 304, 201, 499, 405, 605, 409, 801, 701, 9402, 9605, 9108, 9112, 9102, 9408, 9801, 9103, 9403, 9409, 9401, 402, 403, 409, 304, 401, 306, 301, 103, 108, 102, 112, 101, 107, 201, 499, 9108, 605, 9112, 701, 408, 405, 9102, 9103, 801, 9405, 403, 9605, 112, 409, 9801, 408, 9112, 9401, 9409, 9402, 9408, 401, 9403, 9405</t>
        </is>
      </c>
      <c r="H2" t="n">
        <v>24200</v>
      </c>
      <c r="I2" t="n">
        <v>0</v>
      </c>
      <c r="J2" t="n">
        <v>0</v>
      </c>
      <c r="K2" t="n">
        <v>0</v>
      </c>
      <c r="L2" t="n">
        <v>0</v>
      </c>
      <c r="M2" t="n">
        <v>24200</v>
      </c>
      <c r="N2" t="n">
        <v>0</v>
      </c>
      <c r="O2" t="n">
        <v>0</v>
      </c>
      <c r="P2" t="n">
        <v>0</v>
      </c>
      <c r="Q2" t="n">
        <v>-10055.437</v>
      </c>
      <c r="R2" t="n">
        <v>0</v>
      </c>
      <c r="S2" t="n">
        <v>-10055.437</v>
      </c>
      <c r="T2" t="n">
        <v>33221.7763</v>
      </c>
      <c r="U2" t="n">
        <v>32591.1415</v>
      </c>
      <c r="V2" t="n">
        <v>1.4901</v>
      </c>
      <c r="W2" t="n">
        <v>24357.1824</v>
      </c>
      <c r="X2" t="n">
        <v>45417.6775</v>
      </c>
      <c r="Y2" t="n">
        <v>65278.3725</v>
      </c>
      <c r="Z2" t="n">
        <v>89675.8269</v>
      </c>
      <c r="AA2" s="20" t="n">
        <v>46140</v>
      </c>
      <c r="AB2" t="inlineStr">
        <is>
          <t>Soy Lecithin.02/2026</t>
        </is>
      </c>
      <c r="AC2" s="20" t="n">
        <v>46142</v>
      </c>
      <c r="AD2" t="n">
        <v>7253.1525</v>
      </c>
      <c r="AE2" t="n">
        <v>7472.9855</v>
      </c>
      <c r="AF2" t="inlineStr">
        <is>
          <t>4:13</t>
        </is>
      </c>
      <c r="AG2" t="n">
        <v>23840.5</v>
      </c>
    </row>
    <row r="3">
      <c r="A3" t="inlineStr">
        <is>
          <t>ADTV</t>
        </is>
      </c>
      <c r="B3" t="inlineStr">
        <is>
          <t>RM</t>
        </is>
      </c>
      <c r="C3" t="inlineStr">
        <is>
          <t>RM.ADTV.00002</t>
        </is>
      </c>
      <c r="D3" t="inlineStr">
        <is>
          <t>Lecithin L</t>
        </is>
      </c>
      <c r="V3" t="n">
        <v>0</v>
      </c>
      <c r="W3" t="n">
        <v>0</v>
      </c>
      <c r="X3" t="n">
        <v>0</v>
      </c>
      <c r="Y3" t="n">
        <v>0</v>
      </c>
      <c r="Z3" t="n">
        <v>0</v>
      </c>
      <c r="AA3" s="20" t="n">
        <v>2</v>
      </c>
      <c r="AC3" s="20" t="n">
        <v>2</v>
      </c>
      <c r="AD3" t="n">
        <v>0</v>
      </c>
      <c r="AE3" t="n">
        <v>0</v>
      </c>
    </row>
    <row r="4">
      <c r="A4" t="inlineStr">
        <is>
          <t>ADTV</t>
        </is>
      </c>
      <c r="B4" t="inlineStr">
        <is>
          <t>RM</t>
        </is>
      </c>
      <c r="C4" t="inlineStr">
        <is>
          <t>RM.ADTV.00003</t>
        </is>
      </c>
      <c r="D4" t="inlineStr">
        <is>
          <t>SALT</t>
        </is>
      </c>
      <c r="E4" t="n">
        <v>359.6739</v>
      </c>
      <c r="F4" t="n">
        <v>60.1559</v>
      </c>
      <c r="G4" t="inlineStr">
        <is>
          <t>9405, 9403, 401, 9408, 9402, 9409, 9401, 9112, 408, 9801, 409, 112, 9605, 403, 9405, 801, 405, 408, 9112, 9304, 605, 9108, 499, 203, 101, 112, 103, 108, 401, 304, 409, 403, 402, 9401, 9409, 9403, 9801, 9408, 9112, 9108, 9605, 9304, 9402, 801, 409, 605, 405, 499, 203, 304, 408, 401, 403, 402, 801, 9409, 103, 9403, 405, 108, 9401, 9408, 112, 9108, 101, 9405, 108</t>
        </is>
      </c>
      <c r="H4" t="n">
        <v>1012.5</v>
      </c>
      <c r="I4" t="n">
        <v>0</v>
      </c>
      <c r="J4" t="n">
        <v>10.436</v>
      </c>
      <c r="K4" t="n">
        <v>0</v>
      </c>
      <c r="L4" t="n">
        <v>0</v>
      </c>
      <c r="M4" t="n">
        <v>1022.936</v>
      </c>
      <c r="N4" t="n">
        <v>0</v>
      </c>
      <c r="O4" t="n">
        <v>0</v>
      </c>
      <c r="P4" t="n">
        <v>0</v>
      </c>
      <c r="Q4" t="n">
        <v>-1096.965</v>
      </c>
      <c r="R4" t="n">
        <v>0</v>
      </c>
      <c r="S4" t="n">
        <v>-1096.965</v>
      </c>
      <c r="T4" t="n">
        <v>285.6449</v>
      </c>
      <c r="U4" t="n">
        <v>47.7747</v>
      </c>
      <c r="V4" t="n">
        <v>0.17</v>
      </c>
      <c r="W4" t="n">
        <v>2519.8226</v>
      </c>
      <c r="X4" t="n">
        <v>4564.7775</v>
      </c>
      <c r="Y4" t="n">
        <v>6223.9665</v>
      </c>
      <c r="Z4" t="n">
        <v>8143.8797</v>
      </c>
      <c r="AA4" s="20" t="n">
        <v>46134</v>
      </c>
      <c r="AB4" t="inlineStr">
        <is>
          <t>شركة عيسى ابراهيم وشركاه</t>
        </is>
      </c>
      <c r="AC4" s="20" t="n">
        <v>46142</v>
      </c>
      <c r="AD4" t="n">
        <v>691.5518</v>
      </c>
      <c r="AE4" t="n">
        <v>678.6566</v>
      </c>
      <c r="AF4" t="inlineStr">
        <is>
          <t>0:12</t>
        </is>
      </c>
      <c r="AG4" t="n">
        <v>169.338</v>
      </c>
    </row>
    <row r="5">
      <c r="A5" t="inlineStr">
        <is>
          <t>ADTV</t>
        </is>
      </c>
      <c r="B5" t="inlineStr">
        <is>
          <t>RM</t>
        </is>
      </c>
      <c r="C5" t="inlineStr">
        <is>
          <t>RM.ADTV.00004</t>
        </is>
      </c>
      <c r="D5" t="inlineStr">
        <is>
          <t>مستحلب للشوكولاته</t>
        </is>
      </c>
      <c r="E5" t="n">
        <v>7800.7369</v>
      </c>
      <c r="F5" t="n">
        <v>13822.4832</v>
      </c>
      <c r="G5" t="inlineStr">
        <is>
          <t>9408, 9403, 9402, 9401, 9405, 403, 112, 9801, 9605, 499, 9108, 605, 9112, 408, 405, 9102, 108, 102, 101, 112, 103, 104, 201, 401, 306, 107, 301, 403, 402, 9401, 9801, 9408, 9403, 9102, 9605, 9402, 9112, 9108, 605, 801, 499, 405, 401, 402, 408, 403, 306, 301, 201, 108, 102, 102, 9408, 405, 9403, 103, 408, 9112, 112, 104, 104, 9102, 9108, 9405, 107, 801, 108, 101, 9405</t>
        </is>
      </c>
      <c r="H5" t="n">
        <v>4975</v>
      </c>
      <c r="I5" t="n">
        <v>0</v>
      </c>
      <c r="J5" t="n">
        <v>0</v>
      </c>
      <c r="K5" t="n">
        <v>0</v>
      </c>
      <c r="L5" t="n">
        <v>0</v>
      </c>
      <c r="M5" t="n">
        <v>4975</v>
      </c>
      <c r="N5" t="n">
        <v>0</v>
      </c>
      <c r="O5" t="n">
        <v>0</v>
      </c>
      <c r="P5" t="n">
        <v>0</v>
      </c>
      <c r="Q5" t="n">
        <v>-4729.271</v>
      </c>
      <c r="R5" t="n">
        <v>0</v>
      </c>
      <c r="S5" t="n">
        <v>-4729.271</v>
      </c>
      <c r="T5" t="n">
        <v>8046.4659</v>
      </c>
      <c r="U5" t="n">
        <v>14227.8929</v>
      </c>
      <c r="V5" t="n">
        <v>1.8494</v>
      </c>
      <c r="W5" t="n">
        <v>11688.1414</v>
      </c>
      <c r="X5" t="n">
        <v>21820.5048</v>
      </c>
      <c r="Y5" t="n">
        <v>32588.3473</v>
      </c>
      <c r="Z5" t="n">
        <v>46177.1294</v>
      </c>
      <c r="AA5" s="20" t="n">
        <v>46118</v>
      </c>
      <c r="AB5" t="inlineStr">
        <is>
          <t>زهرة يافا للتجارة JFT</t>
        </is>
      </c>
      <c r="AC5" s="20" t="n">
        <v>46142</v>
      </c>
      <c r="AD5" t="n">
        <v>3620.9274</v>
      </c>
      <c r="AE5" t="n">
        <v>3848.0941</v>
      </c>
      <c r="AF5" t="inlineStr">
        <is>
          <t>2:2</t>
        </is>
      </c>
      <c r="AG5" t="n">
        <v>8706.25</v>
      </c>
    </row>
    <row r="6">
      <c r="A6" t="inlineStr">
        <is>
          <t>ADTV</t>
        </is>
      </c>
      <c r="B6" t="inlineStr">
        <is>
          <t>RM</t>
        </is>
      </c>
      <c r="C6" t="inlineStr">
        <is>
          <t>RM.ADTV.00005</t>
        </is>
      </c>
      <c r="D6" t="inlineStr">
        <is>
          <t>Instant coffee type B20</t>
        </is>
      </c>
      <c r="E6" t="n">
        <v>287.011</v>
      </c>
      <c r="F6" t="n">
        <v>2364.6958</v>
      </c>
      <c r="G6" t="inlineStr">
        <is>
          <t>108, 9405, 101, 9108, 112, 9408, 108, 405, 9403, 801, 102, 402, 403, 401, 408, 306, 499, 405, 605, 409, 801, 9402, 9108, 9112, 9408, 9801, 9403, 9401, 402, 403, 409, 401, 306, 108, 102, 112, 101, 499, 9108, 605, 9112, 408, 405, 9405, 403, 112, 9801, 408, 9112, 9401, 9402, 9408, 9403, 9405</t>
        </is>
      </c>
      <c r="H6" t="n">
        <v>100</v>
      </c>
      <c r="I6" t="n">
        <v>0</v>
      </c>
      <c r="J6" t="n">
        <v>0</v>
      </c>
      <c r="K6" t="n">
        <v>0</v>
      </c>
      <c r="L6" t="n">
        <v>0</v>
      </c>
      <c r="M6" t="n">
        <v>100</v>
      </c>
      <c r="N6" t="n">
        <v>0</v>
      </c>
      <c r="O6" t="n">
        <v>0</v>
      </c>
      <c r="P6" t="n">
        <v>0</v>
      </c>
      <c r="Q6" t="n">
        <v>-111.88</v>
      </c>
      <c r="R6" t="n">
        <v>0</v>
      </c>
      <c r="S6" t="n">
        <v>-111.88</v>
      </c>
      <c r="T6" t="n">
        <v>275.131</v>
      </c>
      <c r="U6" t="n">
        <v>2265.3542</v>
      </c>
      <c r="V6" t="n">
        <v>8.3621</v>
      </c>
      <c r="W6" t="n">
        <v>741.9134</v>
      </c>
      <c r="X6" t="n">
        <v>1335.8113</v>
      </c>
      <c r="Y6" t="n">
        <v>1556.7923</v>
      </c>
      <c r="Z6" t="n">
        <v>2173.1683</v>
      </c>
      <c r="AA6" s="20" t="n">
        <v>46121</v>
      </c>
      <c r="AB6" t="inlineStr">
        <is>
          <t>الشركة الوطنية للتجارة والتوزيع</t>
        </is>
      </c>
      <c r="AC6" s="20" t="n">
        <v>46141</v>
      </c>
      <c r="AD6" t="n">
        <v>172.9769</v>
      </c>
      <c r="AE6" t="n">
        <v>181.0973</v>
      </c>
      <c r="AF6" t="inlineStr">
        <is>
          <t>1:15</t>
        </is>
      </c>
      <c r="AG6" t="n">
        <v>836.207</v>
      </c>
    </row>
    <row r="7">
      <c r="A7" t="inlineStr">
        <is>
          <t>ADTV</t>
        </is>
      </c>
      <c r="B7" t="inlineStr">
        <is>
          <t>RM</t>
        </is>
      </c>
      <c r="C7" t="inlineStr">
        <is>
          <t>RM.ADTV.00006</t>
        </is>
      </c>
      <c r="D7" t="inlineStr">
        <is>
          <t>Indian barley powder 25 KG</t>
        </is>
      </c>
      <c r="E7" t="n">
        <v>0</v>
      </c>
      <c r="F7" t="n">
        <v>0</v>
      </c>
      <c r="G7" t="inlineStr">
        <is>
          <t>403, 403</t>
        </is>
      </c>
      <c r="H7" t="n">
        <v>0</v>
      </c>
      <c r="I7" t="n">
        <v>0</v>
      </c>
      <c r="J7" t="n">
        <v>0</v>
      </c>
      <c r="K7" t="n">
        <v>0</v>
      </c>
      <c r="L7" t="n">
        <v>0</v>
      </c>
      <c r="M7" t="n">
        <v>0</v>
      </c>
      <c r="N7" t="n">
        <v>0</v>
      </c>
      <c r="O7" t="n">
        <v>0</v>
      </c>
      <c r="P7" t="n">
        <v>0</v>
      </c>
      <c r="Q7" t="n">
        <v>0</v>
      </c>
      <c r="R7" t="n">
        <v>0</v>
      </c>
      <c r="S7" t="n">
        <v>0</v>
      </c>
      <c r="T7" t="n">
        <v>0</v>
      </c>
      <c r="U7" t="n">
        <v>0</v>
      </c>
      <c r="V7" t="n">
        <v>2.598</v>
      </c>
      <c r="W7" t="n">
        <v>0</v>
      </c>
      <c r="X7" t="n">
        <v>0</v>
      </c>
      <c r="Y7" t="n">
        <v>0</v>
      </c>
      <c r="Z7" t="n">
        <v>0</v>
      </c>
      <c r="AA7" s="20" t="n">
        <v>2</v>
      </c>
      <c r="AC7" s="20" t="n">
        <v>2</v>
      </c>
      <c r="AD7" t="n">
        <v>0</v>
      </c>
      <c r="AE7" t="n">
        <v>0</v>
      </c>
      <c r="AG7" t="n">
        <v>0</v>
      </c>
    </row>
    <row r="8">
      <c r="A8" t="inlineStr">
        <is>
          <t>ADTV</t>
        </is>
      </c>
      <c r="B8" t="inlineStr">
        <is>
          <t>RM</t>
        </is>
      </c>
      <c r="C8" t="inlineStr">
        <is>
          <t>RM.ADTV.00007</t>
        </is>
      </c>
      <c r="D8" t="inlineStr">
        <is>
          <t>Krystal Malt Dark 80 /25 kg</t>
        </is>
      </c>
      <c r="E8" t="n">
        <v>0</v>
      </c>
      <c r="F8" t="n">
        <v>0</v>
      </c>
      <c r="G8" t="inlineStr">
        <is>
          <t>102, 401, 304, 101, 102, 107, 107, 101, 401, 304</t>
        </is>
      </c>
      <c r="H8" t="n">
        <v>0</v>
      </c>
      <c r="I8" t="n">
        <v>0</v>
      </c>
      <c r="J8" t="n">
        <v>0</v>
      </c>
      <c r="K8" t="n">
        <v>0</v>
      </c>
      <c r="L8" t="n">
        <v>0</v>
      </c>
      <c r="M8" t="n">
        <v>0</v>
      </c>
      <c r="N8" t="n">
        <v>0</v>
      </c>
      <c r="O8" t="n">
        <v>0</v>
      </c>
      <c r="P8" t="n">
        <v>0</v>
      </c>
      <c r="Q8" t="n">
        <v>0</v>
      </c>
      <c r="R8" t="n">
        <v>0</v>
      </c>
      <c r="S8" t="n">
        <v>0</v>
      </c>
      <c r="T8" t="n">
        <v>0</v>
      </c>
      <c r="U8" t="n">
        <v>0</v>
      </c>
      <c r="V8" t="n">
        <v>2.499</v>
      </c>
      <c r="W8" t="n">
        <v>0</v>
      </c>
      <c r="X8" t="n">
        <v>0</v>
      </c>
      <c r="Y8" t="n">
        <v>0</v>
      </c>
      <c r="Z8" t="n">
        <v>0</v>
      </c>
      <c r="AA8" s="20" t="n">
        <v>2</v>
      </c>
      <c r="AC8" s="20" t="n">
        <v>45606</v>
      </c>
      <c r="AD8" t="n">
        <v>0</v>
      </c>
      <c r="AE8" t="n">
        <v>0</v>
      </c>
      <c r="AG8" t="n">
        <v>0</v>
      </c>
    </row>
    <row r="9">
      <c r="A9" t="inlineStr">
        <is>
          <t>ADTV</t>
        </is>
      </c>
      <c r="B9" t="inlineStr">
        <is>
          <t>RM</t>
        </is>
      </c>
      <c r="C9" t="inlineStr">
        <is>
          <t>RM.ADTV.00008</t>
        </is>
      </c>
      <c r="D9" t="inlineStr">
        <is>
          <t>Malt Extract Powder / 25 KG</t>
        </is>
      </c>
      <c r="E9" t="n">
        <v>0</v>
      </c>
      <c r="F9" t="n">
        <v>0</v>
      </c>
      <c r="G9" t="inlineStr">
        <is>
          <t>403, 401, 107, 101, 108, 102, 9401, 9108, 801, 9402, 403, 401, 107, 102, 101, 108, 9108, 801, 9401, 9402</t>
        </is>
      </c>
      <c r="H9" t="n">
        <v>0</v>
      </c>
      <c r="I9" t="n">
        <v>0</v>
      </c>
      <c r="J9" t="n">
        <v>0</v>
      </c>
      <c r="K9" t="n">
        <v>0</v>
      </c>
      <c r="L9" t="n">
        <v>0</v>
      </c>
      <c r="M9" t="n">
        <v>0</v>
      </c>
      <c r="N9" t="n">
        <v>0</v>
      </c>
      <c r="O9" t="n">
        <v>0</v>
      </c>
      <c r="P9" t="n">
        <v>0</v>
      </c>
      <c r="Q9" t="n">
        <v>0</v>
      </c>
      <c r="R9" t="n">
        <v>0</v>
      </c>
      <c r="S9" t="n">
        <v>0</v>
      </c>
      <c r="T9" t="n">
        <v>0</v>
      </c>
      <c r="U9" t="n">
        <v>0</v>
      </c>
      <c r="V9" t="n">
        <v>2.517</v>
      </c>
      <c r="W9" t="n">
        <v>0</v>
      </c>
      <c r="X9" t="n">
        <v>0</v>
      </c>
      <c r="Y9" t="n">
        <v>0</v>
      </c>
      <c r="Z9" t="n">
        <v>0</v>
      </c>
      <c r="AA9" s="20" t="n">
        <v>2</v>
      </c>
      <c r="AC9" s="20" t="n">
        <v>45606</v>
      </c>
      <c r="AD9" t="n">
        <v>0</v>
      </c>
      <c r="AE9" t="n">
        <v>0</v>
      </c>
      <c r="AG9" t="n">
        <v>0</v>
      </c>
    </row>
    <row r="10">
      <c r="A10" t="inlineStr">
        <is>
          <t>ADTV</t>
        </is>
      </c>
      <c r="B10" t="inlineStr">
        <is>
          <t>RM</t>
        </is>
      </c>
      <c r="C10" t="inlineStr">
        <is>
          <t>RM.ADTV.00009</t>
        </is>
      </c>
      <c r="D10" t="inlineStr">
        <is>
          <t>Roko Gel Powder</t>
        </is>
      </c>
      <c r="E10" t="n">
        <v>0</v>
      </c>
      <c r="F10" t="n">
        <v>0</v>
      </c>
      <c r="G10" t="inlineStr">
        <is>
          <t>301, 101, 102, 101, 301, 102</t>
        </is>
      </c>
      <c r="H10" t="n">
        <v>0</v>
      </c>
      <c r="I10" t="n">
        <v>0</v>
      </c>
      <c r="J10" t="n">
        <v>0</v>
      </c>
      <c r="K10" t="n">
        <v>0</v>
      </c>
      <c r="L10" t="n">
        <v>0</v>
      </c>
      <c r="M10" t="n">
        <v>0</v>
      </c>
      <c r="N10" t="n">
        <v>0</v>
      </c>
      <c r="O10" t="n">
        <v>0</v>
      </c>
      <c r="P10" t="n">
        <v>0</v>
      </c>
      <c r="Q10" t="n">
        <v>0</v>
      </c>
      <c r="R10" t="n">
        <v>0</v>
      </c>
      <c r="S10" t="n">
        <v>0</v>
      </c>
      <c r="T10" t="n">
        <v>0</v>
      </c>
      <c r="U10" t="n">
        <v>0</v>
      </c>
      <c r="V10" t="n">
        <v>15.6404</v>
      </c>
      <c r="W10" t="n">
        <v>0</v>
      </c>
      <c r="X10" t="n">
        <v>0</v>
      </c>
      <c r="Y10" t="n">
        <v>0</v>
      </c>
      <c r="Z10" t="n">
        <v>0</v>
      </c>
      <c r="AA10" s="20" t="n">
        <v>45035</v>
      </c>
      <c r="AB10" t="inlineStr">
        <is>
          <t>ROKO.01/2023</t>
        </is>
      </c>
      <c r="AC10" s="20" t="n">
        <v>45041</v>
      </c>
      <c r="AD10" t="n">
        <v>0</v>
      </c>
      <c r="AE10" t="n">
        <v>0</v>
      </c>
      <c r="AG10" t="n">
        <v>0</v>
      </c>
    </row>
    <row r="11">
      <c r="A11" t="inlineStr">
        <is>
          <t>ADTV</t>
        </is>
      </c>
      <c r="B11" t="inlineStr">
        <is>
          <t>RM</t>
        </is>
      </c>
      <c r="C11" t="inlineStr">
        <is>
          <t>RM.ADTV.00010</t>
        </is>
      </c>
      <c r="D11" t="inlineStr">
        <is>
          <t>NESCAFE 0.475 GM / 12*1</t>
        </is>
      </c>
      <c r="E11" t="n">
        <v>0</v>
      </c>
      <c r="F11" t="n">
        <v>0</v>
      </c>
      <c r="G11" t="inlineStr">
        <is>
          <t>402, 402</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s="20" t="n">
        <v>2</v>
      </c>
      <c r="AC11" s="20" t="n">
        <v>44560</v>
      </c>
      <c r="AD11" t="n">
        <v>0</v>
      </c>
      <c r="AE11" t="n">
        <v>0</v>
      </c>
      <c r="AG11" t="n">
        <v>0</v>
      </c>
    </row>
    <row r="12">
      <c r="A12" t="inlineStr">
        <is>
          <t>ADTV</t>
        </is>
      </c>
      <c r="B12" t="inlineStr">
        <is>
          <t>RM</t>
        </is>
      </c>
      <c r="C12" t="inlineStr">
        <is>
          <t>RM.ADTV.00011</t>
        </is>
      </c>
      <c r="D12" t="inlineStr">
        <is>
          <t>CALCIUM CHLORIDE 77%)</t>
        </is>
      </c>
      <c r="E12" t="n">
        <v>24.43</v>
      </c>
      <c r="F12" t="n">
        <v>21.9865</v>
      </c>
      <c r="G12" t="inlineStr">
        <is>
          <t>9402, 605, 499, 9108, 306, 403, 108, 108, 306, 403, 499, 9108, 605, 9402</t>
        </is>
      </c>
      <c r="H12" t="n">
        <v>0</v>
      </c>
      <c r="I12" t="n">
        <v>0</v>
      </c>
      <c r="J12" t="n">
        <v>0</v>
      </c>
      <c r="K12" t="n">
        <v>0</v>
      </c>
      <c r="L12" t="n">
        <v>0</v>
      </c>
      <c r="M12" t="n">
        <v>0</v>
      </c>
      <c r="N12" t="n">
        <v>0</v>
      </c>
      <c r="O12" t="n">
        <v>0</v>
      </c>
      <c r="P12" t="n">
        <v>0</v>
      </c>
      <c r="Q12" t="n">
        <v>0</v>
      </c>
      <c r="R12" t="n">
        <v>0</v>
      </c>
      <c r="S12" t="n">
        <v>0</v>
      </c>
      <c r="T12" t="n">
        <v>24.43</v>
      </c>
      <c r="U12" t="n">
        <v>21.9865</v>
      </c>
      <c r="V12" t="n">
        <v>0.9</v>
      </c>
      <c r="W12" t="n">
        <v>0</v>
      </c>
      <c r="X12" t="n">
        <v>0</v>
      </c>
      <c r="Y12" t="n">
        <v>21.98</v>
      </c>
      <c r="Z12" t="n">
        <v>21.98</v>
      </c>
      <c r="AA12" s="20" t="n">
        <v>45845</v>
      </c>
      <c r="AB12" t="inlineStr">
        <is>
          <t>زهرة يافا للتجارة JFT</t>
        </is>
      </c>
      <c r="AC12" s="20" t="n">
        <v>45943</v>
      </c>
      <c r="AD12" t="n">
        <v>2.4422</v>
      </c>
      <c r="AE12" t="n">
        <v>1.8316</v>
      </c>
      <c r="AF12" t="inlineStr">
        <is>
          <t>13:10</t>
        </is>
      </c>
      <c r="AG12" t="n">
        <v>0</v>
      </c>
    </row>
    <row r="13">
      <c r="A13" t="inlineStr">
        <is>
          <t>ADTV</t>
        </is>
      </c>
      <c r="B13" t="inlineStr">
        <is>
          <t>RM</t>
        </is>
      </c>
      <c r="C13" t="inlineStr">
        <is>
          <t>RM.ADTV.00012</t>
        </is>
      </c>
      <c r="D13" t="inlineStr">
        <is>
          <t>CITRICACID MONOHYDRATE 25KG</t>
        </is>
      </c>
      <c r="E13" t="n">
        <v>0</v>
      </c>
      <c r="F13" t="n">
        <v>0</v>
      </c>
      <c r="G13" t="inlineStr">
        <is>
          <t>403, 403</t>
        </is>
      </c>
      <c r="H13" t="n">
        <v>0</v>
      </c>
      <c r="I13" t="n">
        <v>0</v>
      </c>
      <c r="J13" t="n">
        <v>0</v>
      </c>
      <c r="K13" t="n">
        <v>0</v>
      </c>
      <c r="L13" t="n">
        <v>0</v>
      </c>
      <c r="M13" t="n">
        <v>0</v>
      </c>
      <c r="N13" t="n">
        <v>0</v>
      </c>
      <c r="O13" t="n">
        <v>0</v>
      </c>
      <c r="P13" t="n">
        <v>0</v>
      </c>
      <c r="Q13" t="n">
        <v>0</v>
      </c>
      <c r="R13" t="n">
        <v>0</v>
      </c>
      <c r="S13" t="n">
        <v>0</v>
      </c>
      <c r="T13" t="n">
        <v>0</v>
      </c>
      <c r="U13" t="n">
        <v>0</v>
      </c>
      <c r="V13" t="n">
        <v>0.86</v>
      </c>
      <c r="W13" t="n">
        <v>0</v>
      </c>
      <c r="X13" t="n">
        <v>0</v>
      </c>
      <c r="Y13" t="n">
        <v>0</v>
      </c>
      <c r="Z13" t="n">
        <v>0</v>
      </c>
      <c r="AA13" s="20" t="n">
        <v>2</v>
      </c>
      <c r="AC13" s="20" t="n">
        <v>44915</v>
      </c>
      <c r="AD13" t="n">
        <v>0</v>
      </c>
      <c r="AE13" t="n">
        <v>0</v>
      </c>
      <c r="AG13" t="n">
        <v>0</v>
      </c>
    </row>
    <row r="14">
      <c r="A14" t="inlineStr">
        <is>
          <t>ADTV</t>
        </is>
      </c>
      <c r="B14" t="inlineStr">
        <is>
          <t>RM</t>
        </is>
      </c>
      <c r="C14" t="inlineStr">
        <is>
          <t>RM.ADTV.00013</t>
        </is>
      </c>
      <c r="D14" t="inlineStr">
        <is>
          <t>مميع للشوكولاته</t>
        </is>
      </c>
      <c r="E14" t="n">
        <v>4554.387</v>
      </c>
      <c r="F14" t="n">
        <v>21023.0934</v>
      </c>
      <c r="G14" t="inlineStr">
        <is>
          <t>9405, 112, 403, 9408, 401, 9402, 408, 102, 9112, 9801, 409, 9403, 9408, 9401, 102, 103, 108, 801, 405, 107, 104, 408, 499, 9108, 405, 801, 9102, 9401, 9409, 9403, 9112, 103, 104, 108, 102, 101, 112, 107, 201, 401, 306, 402, 403, 409, 9402, 9102, 9112, 9108, 801, 409, 9408, 9403, 9801, 9401, 9409, 9405, 402, 408, 403, 401, 306, 499, 405, 9102, 9108, 112, 9409, 101, 9405, 108, 201</t>
        </is>
      </c>
      <c r="H14" t="n">
        <v>1980</v>
      </c>
      <c r="I14" t="n">
        <v>0</v>
      </c>
      <c r="J14" t="n">
        <v>25</v>
      </c>
      <c r="K14" t="n">
        <v>0</v>
      </c>
      <c r="L14" t="n">
        <v>0</v>
      </c>
      <c r="M14" t="n">
        <v>2005</v>
      </c>
      <c r="N14" t="n">
        <v>0</v>
      </c>
      <c r="O14" t="n">
        <v>0</v>
      </c>
      <c r="P14" t="n">
        <v>-25</v>
      </c>
      <c r="Q14" t="n">
        <v>-2307.988</v>
      </c>
      <c r="R14" t="n">
        <v>0</v>
      </c>
      <c r="S14" t="n">
        <v>-2332.988</v>
      </c>
      <c r="T14" t="n">
        <v>4226.399</v>
      </c>
      <c r="U14" t="n">
        <v>19529.1452</v>
      </c>
      <c r="V14" t="n">
        <v>3.3964</v>
      </c>
      <c r="W14" t="n">
        <v>5342.4303</v>
      </c>
      <c r="X14" t="n">
        <v>10888.9716</v>
      </c>
      <c r="Y14" t="n">
        <v>17019.3586</v>
      </c>
      <c r="Z14" t="n">
        <v>24284.4306</v>
      </c>
      <c r="AA14" s="20" t="n">
        <v>46118</v>
      </c>
      <c r="AB14" t="inlineStr">
        <is>
          <t>زهرة يافا للتجارة JFT</t>
        </is>
      </c>
      <c r="AC14" s="20" t="n">
        <v>46142</v>
      </c>
      <c r="AD14" t="n">
        <v>1891.0398</v>
      </c>
      <c r="AE14" t="n">
        <v>2023.7025</v>
      </c>
      <c r="AF14" t="inlineStr">
        <is>
          <t>2:2</t>
        </is>
      </c>
      <c r="AG14" t="n">
        <v>9009</v>
      </c>
    </row>
    <row r="15">
      <c r="A15" t="inlineStr">
        <is>
          <t>ADTV</t>
        </is>
      </c>
      <c r="B15" t="inlineStr">
        <is>
          <t>RM</t>
        </is>
      </c>
      <c r="C15" t="inlineStr">
        <is>
          <t>RM.ADTV.00014</t>
        </is>
      </c>
      <c r="D15" t="inlineStr">
        <is>
          <t>Ethanol 99.8%</t>
        </is>
      </c>
      <c r="V15" t="n">
        <v>0</v>
      </c>
      <c r="W15" t="n">
        <v>0</v>
      </c>
      <c r="X15" t="n">
        <v>0</v>
      </c>
      <c r="Y15" t="n">
        <v>0</v>
      </c>
      <c r="Z15" t="n">
        <v>0</v>
      </c>
      <c r="AA15" s="20" t="n">
        <v>2</v>
      </c>
      <c r="AC15" s="20" t="n">
        <v>2</v>
      </c>
      <c r="AD15" t="n">
        <v>0</v>
      </c>
      <c r="AE15" t="n">
        <v>0</v>
      </c>
    </row>
    <row r="16">
      <c r="A16" t="inlineStr">
        <is>
          <t>ADTV</t>
        </is>
      </c>
      <c r="B16" t="inlineStr">
        <is>
          <t>RM</t>
        </is>
      </c>
      <c r="C16" t="inlineStr">
        <is>
          <t>RM.ADTV.00015</t>
        </is>
      </c>
      <c r="D16" t="inlineStr">
        <is>
          <t>GLYCERINE BP 250KG</t>
        </is>
      </c>
      <c r="E16" t="n">
        <v>2765.1572</v>
      </c>
      <c r="F16" t="n">
        <v>5530.3144</v>
      </c>
      <c r="G16" t="inlineStr">
        <is>
          <t>9405, 101, 108, 112, 9112, 9403, 102, 108, 301, 306, 403, 402, 405, 499, 605, 9108, 9112, 9402, 9605, 9403, 402, 403, 301, 306, 112, 101, 102, 108, 405, 9112, 605, 9108, 499, 9605, 112, 403, 9405, 9402, 9403</t>
        </is>
      </c>
      <c r="H16" t="n">
        <v>0</v>
      </c>
      <c r="I16" t="n">
        <v>0</v>
      </c>
      <c r="J16" t="n">
        <v>0</v>
      </c>
      <c r="K16" t="n">
        <v>0</v>
      </c>
      <c r="L16" t="n">
        <v>0</v>
      </c>
      <c r="M16" t="n">
        <v>0</v>
      </c>
      <c r="N16" t="n">
        <v>0</v>
      </c>
      <c r="O16" t="n">
        <v>0</v>
      </c>
      <c r="P16" t="n">
        <v>0</v>
      </c>
      <c r="Q16" t="n">
        <v>-482.454</v>
      </c>
      <c r="R16" t="n">
        <v>0</v>
      </c>
      <c r="S16" t="n">
        <v>-482.454</v>
      </c>
      <c r="T16" t="n">
        <v>2282.7032</v>
      </c>
      <c r="U16" t="n">
        <v>4565.4064</v>
      </c>
      <c r="V16" t="n">
        <v>2</v>
      </c>
      <c r="W16" t="n">
        <v>560.7172</v>
      </c>
      <c r="X16" t="n">
        <v>1119.8074</v>
      </c>
      <c r="Y16" t="n">
        <v>1895.1574</v>
      </c>
      <c r="Z16" t="n">
        <v>3215.1574</v>
      </c>
      <c r="AA16" s="20" t="n">
        <v>46000</v>
      </c>
      <c r="AB16" t="inlineStr">
        <is>
          <t>زهرة يافا للتجارة JFT</t>
        </is>
      </c>
      <c r="AC16" s="20" t="n">
        <v>46137</v>
      </c>
      <c r="AD16" t="n">
        <v>210.573</v>
      </c>
      <c r="AE16" t="n">
        <v>267.9297</v>
      </c>
      <c r="AF16" t="inlineStr">
        <is>
          <t>8:15</t>
        </is>
      </c>
      <c r="AG16" t="n">
        <v>0</v>
      </c>
    </row>
    <row r="17">
      <c r="A17" t="inlineStr">
        <is>
          <t>ADTV</t>
        </is>
      </c>
      <c r="B17" t="inlineStr">
        <is>
          <t>RM</t>
        </is>
      </c>
      <c r="C17" t="inlineStr">
        <is>
          <t>RM.ADTV.00016</t>
        </is>
      </c>
      <c r="D17" t="inlineStr">
        <is>
          <t xml:space="preserve">بروبلين </t>
        </is>
      </c>
      <c r="E17" t="n">
        <v>1434.5501</v>
      </c>
      <c r="F17" t="n">
        <v>3258.8768</v>
      </c>
      <c r="G17" t="inlineStr">
        <is>
          <t>9405, 9403, 9402, 9112, 112, 403, 9405, 405, 9112, 605, 9108, 499, 101, 112, 102, 108, 107, 201, 403, 402, 9403, 9112, 9108, 9402, 605, 405, 499, 403, 402, 201, 102, 107, 9403, 108, 112, 101, 108</t>
        </is>
      </c>
      <c r="H17" t="n">
        <v>0</v>
      </c>
      <c r="I17" t="n">
        <v>0</v>
      </c>
      <c r="J17" t="n">
        <v>0</v>
      </c>
      <c r="K17" t="n">
        <v>0</v>
      </c>
      <c r="L17" t="n">
        <v>0</v>
      </c>
      <c r="M17" t="n">
        <v>0</v>
      </c>
      <c r="N17" t="n">
        <v>0</v>
      </c>
      <c r="O17" t="n">
        <v>0</v>
      </c>
      <c r="P17" t="n">
        <v>0</v>
      </c>
      <c r="Q17" t="n">
        <v>-90.568</v>
      </c>
      <c r="R17" t="n">
        <v>0</v>
      </c>
      <c r="S17" t="n">
        <v>-90.568</v>
      </c>
      <c r="T17" t="n">
        <v>1343.9821</v>
      </c>
      <c r="U17" t="n">
        <v>3064.9976</v>
      </c>
      <c r="V17" t="n">
        <v>2.1261</v>
      </c>
      <c r="W17" t="n">
        <v>106.1914</v>
      </c>
      <c r="X17" t="n">
        <v>212.0868</v>
      </c>
      <c r="Y17" t="n">
        <v>562.8448</v>
      </c>
      <c r="Z17" t="n">
        <v>810.6528</v>
      </c>
      <c r="AA17" s="20" t="n">
        <v>45522</v>
      </c>
      <c r="AB17" t="inlineStr">
        <is>
          <t>زهرة يافا للتجارة JFT</t>
        </is>
      </c>
      <c r="AC17" s="20" t="n">
        <v>46137</v>
      </c>
      <c r="AD17" t="n">
        <v>62.5383</v>
      </c>
      <c r="AE17" t="n">
        <v>67.5544</v>
      </c>
      <c r="AF17" t="inlineStr">
        <is>
          <t>19:26</t>
        </is>
      </c>
      <c r="AG17" t="n">
        <v>0</v>
      </c>
    </row>
    <row r="18">
      <c r="A18" t="inlineStr">
        <is>
          <t>ADTV</t>
        </is>
      </c>
      <c r="B18" t="inlineStr">
        <is>
          <t>RM</t>
        </is>
      </c>
      <c r="C18" t="inlineStr">
        <is>
          <t>RM.ADTV.00017</t>
        </is>
      </c>
      <c r="D18" t="inlineStr">
        <is>
          <t>SODIUM CARBOXYMETHYL CELLULOSE / CMC 25KG</t>
        </is>
      </c>
      <c r="E18" t="n">
        <v>201.1871</v>
      </c>
      <c r="F18" t="n">
        <v>653.907</v>
      </c>
      <c r="G18" t="inlineStr">
        <is>
          <t>108, 101, 112, 108, 9403, 102, 201, 403, 306, 499, 405, 605, 9402, 9605, 9112, 9403, 9108, 403, 306, 201, 108, 102, 112, 101, 499, 9108, 605, 9112, 405, 9405, 403, 9605, 112, 9112, 9402, 9403, 9405</t>
        </is>
      </c>
      <c r="H18" t="n">
        <v>0</v>
      </c>
      <c r="I18" t="n">
        <v>0</v>
      </c>
      <c r="J18" t="n">
        <v>0</v>
      </c>
      <c r="K18" t="n">
        <v>0</v>
      </c>
      <c r="L18" t="n">
        <v>0</v>
      </c>
      <c r="M18" t="n">
        <v>0</v>
      </c>
      <c r="N18" t="n">
        <v>0</v>
      </c>
      <c r="O18" t="n">
        <v>0</v>
      </c>
      <c r="P18" t="n">
        <v>0</v>
      </c>
      <c r="Q18" t="n">
        <v>-18.787</v>
      </c>
      <c r="R18" t="n">
        <v>0</v>
      </c>
      <c r="S18" t="n">
        <v>-18.787</v>
      </c>
      <c r="T18" t="n">
        <v>182.4001</v>
      </c>
      <c r="U18" t="n">
        <v>592.8425999999999</v>
      </c>
      <c r="V18" t="n">
        <v>3.2501</v>
      </c>
      <c r="W18" t="n">
        <v>22.1734</v>
      </c>
      <c r="X18" t="n">
        <v>44.2878</v>
      </c>
      <c r="Y18" t="n">
        <v>174.4758</v>
      </c>
      <c r="Z18" t="n">
        <v>225.8678</v>
      </c>
      <c r="AA18" s="20" t="n">
        <v>46000</v>
      </c>
      <c r="AB18" t="inlineStr">
        <is>
          <t>زهرة يافا للتجارة JFT</t>
        </is>
      </c>
      <c r="AC18" s="20" t="n">
        <v>46137</v>
      </c>
      <c r="AD18" t="n">
        <v>19.3862</v>
      </c>
      <c r="AE18" t="n">
        <v>18.8223</v>
      </c>
      <c r="AF18" t="inlineStr">
        <is>
          <t>9:20</t>
        </is>
      </c>
      <c r="AG18" t="n">
        <v>0</v>
      </c>
    </row>
    <row r="19">
      <c r="A19" t="inlineStr">
        <is>
          <t>ADTV</t>
        </is>
      </c>
      <c r="B19" t="inlineStr">
        <is>
          <t>RM</t>
        </is>
      </c>
      <c r="C19" t="inlineStr">
        <is>
          <t>RM.ADTV.00018</t>
        </is>
      </c>
      <c r="D19" t="inlineStr">
        <is>
          <t>XANTHAN GUM 25KG</t>
        </is>
      </c>
      <c r="E19" t="n">
        <v>169.843</v>
      </c>
      <c r="F19" t="n">
        <v>594.4568</v>
      </c>
      <c r="G19" t="inlineStr">
        <is>
          <t>9403, 9402, 9405, 403, 112, 499, 9108, 9112, 405, 108, 102, 101, 112, 403, 9403, 9402, 9112, 9108, 499, 405, 403, 108, 102, 9403, 9112, 112, 108, 101, 9405</t>
        </is>
      </c>
      <c r="H19" t="n">
        <v>0</v>
      </c>
      <c r="I19" t="n">
        <v>0</v>
      </c>
      <c r="J19" t="n">
        <v>0</v>
      </c>
      <c r="K19" t="n">
        <v>0</v>
      </c>
      <c r="L19" t="n">
        <v>0</v>
      </c>
      <c r="M19" t="n">
        <v>0</v>
      </c>
      <c r="N19" t="n">
        <v>0</v>
      </c>
      <c r="O19" t="n">
        <v>0</v>
      </c>
      <c r="P19" t="n">
        <v>0</v>
      </c>
      <c r="Q19" t="n">
        <v>-18.787</v>
      </c>
      <c r="R19" t="n">
        <v>0</v>
      </c>
      <c r="S19" t="n">
        <v>-18.787</v>
      </c>
      <c r="T19" t="n">
        <v>151.056</v>
      </c>
      <c r="U19" t="n">
        <v>528.7021</v>
      </c>
      <c r="V19" t="n">
        <v>3.5</v>
      </c>
      <c r="W19" t="n">
        <v>22.1734</v>
      </c>
      <c r="X19" t="n">
        <v>44.2878</v>
      </c>
      <c r="Y19" t="n">
        <v>74.47580000000001</v>
      </c>
      <c r="Z19" t="n">
        <v>125.8678</v>
      </c>
      <c r="AA19" s="20" t="n">
        <v>46000</v>
      </c>
      <c r="AB19" t="inlineStr">
        <is>
          <t>زهرة يافا للتجارة JFT</t>
        </is>
      </c>
      <c r="AC19" s="20" t="n">
        <v>46137</v>
      </c>
      <c r="AD19" t="n">
        <v>8.275</v>
      </c>
      <c r="AE19" t="n">
        <v>10.4889</v>
      </c>
      <c r="AF19" t="inlineStr">
        <is>
          <t>14:12</t>
        </is>
      </c>
      <c r="AG19" t="n">
        <v>0</v>
      </c>
    </row>
    <row r="20">
      <c r="A20" t="inlineStr">
        <is>
          <t>ADTV</t>
        </is>
      </c>
      <c r="B20" t="inlineStr">
        <is>
          <t>RM</t>
        </is>
      </c>
      <c r="C20" t="inlineStr">
        <is>
          <t>RM.ADTV.00019</t>
        </is>
      </c>
      <c r="D20" t="inlineStr">
        <is>
          <t>GUAR GUM POWDER 25KG</t>
        </is>
      </c>
      <c r="E20" t="n">
        <v>124.0355</v>
      </c>
      <c r="F20" t="n">
        <v>248.0772</v>
      </c>
      <c r="G20" t="inlineStr">
        <is>
          <t>201, 108, 101, 112, 405, 499, 403, 9405, 9403, 9108, 9112, 9402, 403, 201, 112, 101, 102, 108, 9112, 405, 9108, 499, 108, 102, 9403, 9112, 9402, 9403, 403, 112, 9405</t>
        </is>
      </c>
      <c r="H20" t="n">
        <v>0</v>
      </c>
      <c r="I20" t="n">
        <v>0</v>
      </c>
      <c r="J20" t="n">
        <v>0</v>
      </c>
      <c r="K20" t="n">
        <v>0</v>
      </c>
      <c r="L20" t="n">
        <v>0</v>
      </c>
      <c r="M20" t="n">
        <v>0</v>
      </c>
      <c r="N20" t="n">
        <v>0</v>
      </c>
      <c r="O20" t="n">
        <v>0</v>
      </c>
      <c r="P20" t="n">
        <v>0</v>
      </c>
      <c r="Q20" t="n">
        <v>-18.787</v>
      </c>
      <c r="R20" t="n">
        <v>0</v>
      </c>
      <c r="S20" t="n">
        <v>-18.787</v>
      </c>
      <c r="T20" t="n">
        <v>105.2485</v>
      </c>
      <c r="U20" t="n">
        <v>210.5021</v>
      </c>
      <c r="V20" t="n">
        <v>2</v>
      </c>
      <c r="W20" t="n">
        <v>21.9292</v>
      </c>
      <c r="X20" t="n">
        <v>43.7994</v>
      </c>
      <c r="Y20" t="n">
        <v>73.98739999999999</v>
      </c>
      <c r="Z20" t="n">
        <v>125.3794</v>
      </c>
      <c r="AA20" s="20" t="n">
        <v>45258</v>
      </c>
      <c r="AB20" t="inlineStr">
        <is>
          <t>زهرة يافا للتجارة JFT</t>
        </is>
      </c>
      <c r="AC20" s="20" t="n">
        <v>46137</v>
      </c>
      <c r="AD20" t="n">
        <v>8.220800000000001</v>
      </c>
      <c r="AE20" t="n">
        <v>10.4482</v>
      </c>
      <c r="AF20" t="inlineStr">
        <is>
          <t>10:2</t>
        </is>
      </c>
      <c r="AG20" t="n">
        <v>0</v>
      </c>
    </row>
    <row r="21">
      <c r="A21" t="inlineStr">
        <is>
          <t>ADTV</t>
        </is>
      </c>
      <c r="B21" t="inlineStr">
        <is>
          <t>RM</t>
        </is>
      </c>
      <c r="C21" t="inlineStr">
        <is>
          <t>RM.ADTV.00020</t>
        </is>
      </c>
      <c r="D21" t="inlineStr">
        <is>
          <t>زيت القرفة</t>
        </is>
      </c>
      <c r="E21" t="n">
        <v>141.9593</v>
      </c>
      <c r="F21" t="n">
        <v>3584.5551</v>
      </c>
      <c r="G21" t="inlineStr">
        <is>
          <t>403, 402, 306, 401, 108, 105, 102, 101, 112, 201, 9108, 499, 408, 405, 605, 9401, 9112, 9402, 9408, 9403, 112, 102, 405, 108, 9408, 408, 102, 9112, 9605, 9405, 9801, 403, 408, 402, 499, 306, 401, 108, 101, 105, 801, 9108, 112, 9405, 201, 9402, 9408, 9403, 9605, 9401, 9801, 9405, 605, 801, 405, 9108, 9112</t>
        </is>
      </c>
      <c r="H21" t="n">
        <v>0</v>
      </c>
      <c r="I21" t="n">
        <v>0</v>
      </c>
      <c r="J21" t="n">
        <v>0</v>
      </c>
      <c r="K21" t="n">
        <v>0</v>
      </c>
      <c r="L21" t="n">
        <v>0</v>
      </c>
      <c r="M21" t="n">
        <v>0</v>
      </c>
      <c r="N21" t="n">
        <v>0</v>
      </c>
      <c r="O21" t="n">
        <v>0</v>
      </c>
      <c r="P21" t="n">
        <v>0</v>
      </c>
      <c r="Q21" t="n">
        <v>-17.165</v>
      </c>
      <c r="R21" t="n">
        <v>0</v>
      </c>
      <c r="S21" t="n">
        <v>-17.165</v>
      </c>
      <c r="T21" t="n">
        <v>124.7943</v>
      </c>
      <c r="U21" t="n">
        <v>3148.0793</v>
      </c>
      <c r="V21" t="n">
        <v>25.4282</v>
      </c>
      <c r="W21" t="n">
        <v>43.0474</v>
      </c>
      <c r="X21" t="n">
        <v>74.3516</v>
      </c>
      <c r="Y21" t="n">
        <v>103.5946</v>
      </c>
      <c r="Z21" t="n">
        <v>139.4254</v>
      </c>
      <c r="AA21" s="20" t="n">
        <v>45943</v>
      </c>
      <c r="AB21" t="inlineStr">
        <is>
          <t>Cinnamon.01/2025</t>
        </is>
      </c>
      <c r="AC21" s="20" t="n">
        <v>46142</v>
      </c>
      <c r="AD21" t="n">
        <v>11.5105</v>
      </c>
      <c r="AE21" t="n">
        <v>11.6187</v>
      </c>
      <c r="AF21" t="inlineStr">
        <is>
          <t>10:22</t>
        </is>
      </c>
      <c r="AG21" t="n">
        <v>0</v>
      </c>
    </row>
    <row r="22">
      <c r="A22" t="inlineStr">
        <is>
          <t>ADTV</t>
        </is>
      </c>
      <c r="B22" t="inlineStr">
        <is>
          <t>RM</t>
        </is>
      </c>
      <c r="C22" t="inlineStr">
        <is>
          <t>RM.ADTV.00021</t>
        </is>
      </c>
      <c r="D22" t="inlineStr">
        <is>
          <t xml:space="preserve">طحينية سائلة </t>
        </is>
      </c>
      <c r="E22" t="n">
        <v>2316.1225</v>
      </c>
      <c r="F22" t="n">
        <v>4698.4679</v>
      </c>
      <c r="G22" t="inlineStr">
        <is>
          <t>9405, 9408, 9402, 9401, 9409, 408, 9605, 9405, 405, 408, 801, 9112, 605, 9108, 499, 101, 112, 108, 111, 306, 401, 409, 402, 9108, 9408, 9409, 9401, 9112, 9605, 9402, 605, 409, 801, 405, 499, 306, 401, 402, 408, 801, 108, 9408, 112, 101, 111, 108</t>
        </is>
      </c>
      <c r="H22" t="n">
        <v>0</v>
      </c>
      <c r="I22" t="n">
        <v>0</v>
      </c>
      <c r="J22" t="n">
        <v>0</v>
      </c>
      <c r="K22" t="n">
        <v>0</v>
      </c>
      <c r="L22" t="n">
        <v>0</v>
      </c>
      <c r="M22" t="n">
        <v>0</v>
      </c>
      <c r="N22" t="n">
        <v>0</v>
      </c>
      <c r="O22" t="n">
        <v>0</v>
      </c>
      <c r="P22" t="n">
        <v>0</v>
      </c>
      <c r="Q22" t="n">
        <v>-1763.92</v>
      </c>
      <c r="R22" t="n">
        <v>0</v>
      </c>
      <c r="S22" t="n">
        <v>-1763.92</v>
      </c>
      <c r="T22" t="n">
        <v>552.2025</v>
      </c>
      <c r="U22" t="n">
        <v>1167.9139</v>
      </c>
      <c r="V22" t="n">
        <v>2.0585</v>
      </c>
      <c r="W22" t="n">
        <v>3137.0442</v>
      </c>
      <c r="X22" t="n">
        <v>3463.9884</v>
      </c>
      <c r="Y22" t="n">
        <v>3471.0414</v>
      </c>
      <c r="Z22" t="n">
        <v>3471.0414</v>
      </c>
      <c r="AA22" s="20" t="n">
        <v>46099</v>
      </c>
      <c r="AB22" t="inlineStr">
        <is>
          <t>شركة حقول السمسم للصناعات الغذائية</t>
        </is>
      </c>
      <c r="AC22" s="20" t="n">
        <v>46139</v>
      </c>
      <c r="AD22" t="n">
        <v>385.6712</v>
      </c>
      <c r="AE22" t="n">
        <v>289.2534</v>
      </c>
      <c r="AF22" t="inlineStr">
        <is>
          <t>1:27</t>
        </is>
      </c>
      <c r="AG22" t="n">
        <v>0</v>
      </c>
    </row>
    <row r="23">
      <c r="A23" t="inlineStr">
        <is>
          <t>ADTV</t>
        </is>
      </c>
      <c r="B23" t="inlineStr">
        <is>
          <t>RM</t>
        </is>
      </c>
      <c r="C23" t="inlineStr">
        <is>
          <t>RM.ADTV.00022</t>
        </is>
      </c>
      <c r="D23" t="inlineStr">
        <is>
          <t xml:space="preserve">جيلاتين حيواني </t>
        </is>
      </c>
      <c r="E23" t="n">
        <v>0</v>
      </c>
      <c r="F23" t="n">
        <v>0</v>
      </c>
      <c r="G23" t="inlineStr">
        <is>
          <t>301, 301</t>
        </is>
      </c>
      <c r="H23" t="n">
        <v>0</v>
      </c>
      <c r="I23" t="n">
        <v>0</v>
      </c>
      <c r="J23" t="n">
        <v>0</v>
      </c>
      <c r="K23" t="n">
        <v>0</v>
      </c>
      <c r="L23" t="n">
        <v>0</v>
      </c>
      <c r="M23" t="n">
        <v>0</v>
      </c>
      <c r="N23" t="n">
        <v>0</v>
      </c>
      <c r="O23" t="n">
        <v>0</v>
      </c>
      <c r="P23" t="n">
        <v>0</v>
      </c>
      <c r="Q23" t="n">
        <v>0</v>
      </c>
      <c r="R23" t="n">
        <v>0</v>
      </c>
      <c r="S23" t="n">
        <v>0</v>
      </c>
      <c r="T23" t="n">
        <v>0</v>
      </c>
      <c r="U23" t="n">
        <v>0</v>
      </c>
      <c r="V23" t="n">
        <v>7.4138</v>
      </c>
      <c r="W23" t="n">
        <v>0</v>
      </c>
      <c r="X23" t="n">
        <v>0</v>
      </c>
      <c r="Y23" t="n">
        <v>0</v>
      </c>
      <c r="Z23" t="n">
        <v>0</v>
      </c>
      <c r="AA23" s="20" t="n">
        <v>45364</v>
      </c>
      <c r="AB23" t="inlineStr">
        <is>
          <t>شركة اياد خرفان وشركاه - مورد</t>
        </is>
      </c>
      <c r="AC23" s="20" t="n">
        <v>45364</v>
      </c>
      <c r="AD23" t="n">
        <v>0</v>
      </c>
      <c r="AE23" t="n">
        <v>0</v>
      </c>
      <c r="AG23" t="n">
        <v>0</v>
      </c>
    </row>
    <row r="24">
      <c r="A24" t="inlineStr">
        <is>
          <t>ADTV</t>
        </is>
      </c>
      <c r="B24" t="inlineStr">
        <is>
          <t>RM</t>
        </is>
      </c>
      <c r="C24" t="inlineStr">
        <is>
          <t>RM.ADTV.00023</t>
        </is>
      </c>
      <c r="D24" t="inlineStr">
        <is>
          <t xml:space="preserve">Oil Binder </t>
        </is>
      </c>
      <c r="E24" t="n">
        <v>539.2182</v>
      </c>
      <c r="F24" t="n">
        <v>2803.9346</v>
      </c>
      <c r="G24" t="inlineStr">
        <is>
          <t>408, 405, 499, 9108, 9112, 605, 112, 9801, 9405, 9605, 9401, 9408, 9402, 402, 401, 306, 108, 102, 104, 112, 101, 401, 402, 408, 306, 108, 101, 9405, 9408, 108, 102, 405, 9112, 112, 801, 104, 499, 405, 605, 801, 9401, 9801, 9408, 9605, 9112, 9108, 9402, 9405</t>
        </is>
      </c>
      <c r="H24" t="n">
        <v>0</v>
      </c>
      <c r="I24" t="n">
        <v>0</v>
      </c>
      <c r="J24" t="n">
        <v>0</v>
      </c>
      <c r="K24" t="n">
        <v>0</v>
      </c>
      <c r="L24" t="n">
        <v>0</v>
      </c>
      <c r="M24" t="n">
        <v>0</v>
      </c>
      <c r="N24" t="n">
        <v>0</v>
      </c>
      <c r="O24" t="n">
        <v>0</v>
      </c>
      <c r="P24" t="n">
        <v>-1.63</v>
      </c>
      <c r="Q24" t="n">
        <v>-159.582</v>
      </c>
      <c r="R24" t="n">
        <v>0</v>
      </c>
      <c r="S24" t="n">
        <v>-161.212</v>
      </c>
      <c r="T24" t="n">
        <v>378.0062</v>
      </c>
      <c r="U24" t="n">
        <v>1965.6322</v>
      </c>
      <c r="V24" t="n">
        <v>6.249</v>
      </c>
      <c r="W24" t="n">
        <v>376.2717</v>
      </c>
      <c r="X24" t="n">
        <v>692.7824000000001</v>
      </c>
      <c r="Y24" t="n">
        <v>1182.9674</v>
      </c>
      <c r="Z24" t="n">
        <v>1848.7444</v>
      </c>
      <c r="AA24" s="20" t="n">
        <v>46071</v>
      </c>
      <c r="AB24" t="inlineStr">
        <is>
          <t>كوينكا للمواد والمكونات الغذائية والكيميائية</t>
        </is>
      </c>
      <c r="AC24" s="20" t="n">
        <v>46142</v>
      </c>
      <c r="AD24" t="n">
        <v>131.4408</v>
      </c>
      <c r="AE24" t="n">
        <v>154.062</v>
      </c>
      <c r="AF24" t="inlineStr">
        <is>
          <t>2:13</t>
        </is>
      </c>
      <c r="AG24" t="n">
        <v>0</v>
      </c>
    </row>
    <row r="25">
      <c r="A25" t="inlineStr">
        <is>
          <t>ADTV</t>
        </is>
      </c>
      <c r="B25" t="inlineStr">
        <is>
          <t>RM</t>
        </is>
      </c>
      <c r="C25" t="inlineStr">
        <is>
          <t>RM.ADTV.00024</t>
        </is>
      </c>
      <c r="D25" t="inlineStr">
        <is>
          <t>Water</t>
        </is>
      </c>
      <c r="E25" t="n">
        <v>7392.9077</v>
      </c>
      <c r="F25" t="n">
        <v>488.9987</v>
      </c>
      <c r="G25" t="inlineStr">
        <is>
          <t>9402, 9304, 9403, 9409, 499, 409, 403, 402, 304, 9402, 9403, 403, 304, 409, 9409, 499, 9304, 403, 409, 402, 304</t>
        </is>
      </c>
      <c r="H25" t="n">
        <v>0</v>
      </c>
      <c r="I25" t="n">
        <v>0</v>
      </c>
      <c r="J25" t="n">
        <v>2000</v>
      </c>
      <c r="K25" t="n">
        <v>0</v>
      </c>
      <c r="L25" t="n">
        <v>0</v>
      </c>
      <c r="M25" t="n">
        <v>2000</v>
      </c>
      <c r="N25" t="n">
        <v>0</v>
      </c>
      <c r="O25" t="n">
        <v>0</v>
      </c>
      <c r="P25" t="n">
        <v>0</v>
      </c>
      <c r="Q25" t="n">
        <v>-3041.887</v>
      </c>
      <c r="R25" t="n">
        <v>0</v>
      </c>
      <c r="S25" t="n">
        <v>-3041.887</v>
      </c>
      <c r="T25" t="n">
        <v>6351.0207</v>
      </c>
      <c r="U25" t="n">
        <v>476.1506</v>
      </c>
      <c r="V25" t="n">
        <v>0.001</v>
      </c>
      <c r="W25" t="n">
        <v>6611.7046</v>
      </c>
      <c r="X25" t="n">
        <v>10717.7852</v>
      </c>
      <c r="Y25" t="n">
        <v>14176.6922</v>
      </c>
      <c r="Z25" t="n">
        <v>17258.5462</v>
      </c>
      <c r="AA25" s="20" t="n">
        <v>2</v>
      </c>
      <c r="AC25" s="20" t="n">
        <v>46142</v>
      </c>
      <c r="AD25" t="n">
        <v>1575.188</v>
      </c>
      <c r="AE25" t="n">
        <v>1438.2121</v>
      </c>
      <c r="AF25" t="inlineStr">
        <is>
          <t>4:12</t>
        </is>
      </c>
      <c r="AG25" t="n">
        <v>0</v>
      </c>
    </row>
    <row r="26">
      <c r="A26" t="inlineStr">
        <is>
          <t>ADTV</t>
        </is>
      </c>
      <c r="B26" t="inlineStr">
        <is>
          <t>RM</t>
        </is>
      </c>
      <c r="C26" t="inlineStr">
        <is>
          <t>RM.ADTV.00025</t>
        </is>
      </c>
      <c r="D26" t="inlineStr">
        <is>
          <t xml:space="preserve">عجينة كنافة خالي من السكر </t>
        </is>
      </c>
      <c r="V26" t="n">
        <v>0</v>
      </c>
      <c r="W26" t="n">
        <v>0</v>
      </c>
      <c r="X26" t="n">
        <v>0</v>
      </c>
      <c r="Y26" t="n">
        <v>0</v>
      </c>
      <c r="Z26" t="n">
        <v>0</v>
      </c>
      <c r="AA26" s="20" t="n">
        <v>2</v>
      </c>
      <c r="AC26" s="20" t="n">
        <v>2</v>
      </c>
      <c r="AD26" t="n">
        <v>0</v>
      </c>
      <c r="AE26" t="n">
        <v>0</v>
      </c>
    </row>
    <row r="27">
      <c r="A27" t="inlineStr">
        <is>
          <t>ADTV</t>
        </is>
      </c>
      <c r="B27" t="inlineStr">
        <is>
          <t>RM</t>
        </is>
      </c>
      <c r="C27" t="inlineStr">
        <is>
          <t>RM.ADTV.00026</t>
        </is>
      </c>
      <c r="D27" t="inlineStr">
        <is>
          <t>طحين</t>
        </is>
      </c>
      <c r="E27" t="n">
        <v>7.15</v>
      </c>
      <c r="F27" t="n">
        <v>0.0143</v>
      </c>
      <c r="G27" t="inlineStr">
        <is>
          <t>499, 9108, 605, 402, 108, 605, 9108, 499, 402, 108</t>
        </is>
      </c>
      <c r="H27" t="n">
        <v>0</v>
      </c>
      <c r="I27" t="n">
        <v>0</v>
      </c>
      <c r="J27" t="n">
        <v>0</v>
      </c>
      <c r="K27" t="n">
        <v>0</v>
      </c>
      <c r="L27" t="n">
        <v>0</v>
      </c>
      <c r="M27" t="n">
        <v>0</v>
      </c>
      <c r="N27" t="n">
        <v>0</v>
      </c>
      <c r="O27" t="n">
        <v>0</v>
      </c>
      <c r="P27" t="n">
        <v>0</v>
      </c>
      <c r="Q27" t="n">
        <v>0</v>
      </c>
      <c r="R27" t="n">
        <v>0</v>
      </c>
      <c r="S27" t="n">
        <v>0</v>
      </c>
      <c r="T27" t="n">
        <v>7.15</v>
      </c>
      <c r="U27" t="n">
        <v>0.0143</v>
      </c>
      <c r="V27" t="n">
        <v>0.002</v>
      </c>
      <c r="W27" t="n">
        <v>0</v>
      </c>
      <c r="X27" t="n">
        <v>0</v>
      </c>
      <c r="Y27" t="n">
        <v>42.85</v>
      </c>
      <c r="Z27" t="n">
        <v>42.85</v>
      </c>
      <c r="AA27" s="20" t="n">
        <v>2</v>
      </c>
      <c r="AC27" s="20" t="n">
        <v>45943</v>
      </c>
      <c r="AD27" t="n">
        <v>4.7611</v>
      </c>
      <c r="AE27" t="n">
        <v>3.5708</v>
      </c>
      <c r="AF27" t="inlineStr">
        <is>
          <t>2:0</t>
        </is>
      </c>
      <c r="AG27" t="n">
        <v>0</v>
      </c>
    </row>
    <row r="28">
      <c r="A28" t="inlineStr">
        <is>
          <t>ADTV</t>
        </is>
      </c>
      <c r="B28" t="inlineStr">
        <is>
          <t>RM</t>
        </is>
      </c>
      <c r="C28" t="inlineStr">
        <is>
          <t>RM.ADTV.00027</t>
        </is>
      </c>
      <c r="D28" t="inlineStr">
        <is>
          <t>طحين زهرة 50 ك</t>
        </is>
      </c>
      <c r="E28" t="n">
        <v>0</v>
      </c>
      <c r="F28" t="n">
        <v>0</v>
      </c>
      <c r="G28" t="inlineStr">
        <is>
          <t>403, 108, 605, 9108, 403, 108, 9108, 605</t>
        </is>
      </c>
      <c r="H28" t="n">
        <v>0</v>
      </c>
      <c r="I28" t="n">
        <v>0</v>
      </c>
      <c r="J28" t="n">
        <v>0</v>
      </c>
      <c r="K28" t="n">
        <v>0</v>
      </c>
      <c r="L28" t="n">
        <v>0</v>
      </c>
      <c r="M28" t="n">
        <v>0</v>
      </c>
      <c r="N28" t="n">
        <v>0</v>
      </c>
      <c r="O28" t="n">
        <v>0</v>
      </c>
      <c r="P28" t="n">
        <v>0</v>
      </c>
      <c r="Q28" t="n">
        <v>0</v>
      </c>
      <c r="R28" t="n">
        <v>0</v>
      </c>
      <c r="S28" t="n">
        <v>0</v>
      </c>
      <c r="T28" t="n">
        <v>0</v>
      </c>
      <c r="U28" t="n">
        <v>0</v>
      </c>
      <c r="V28" t="n">
        <v>0.002</v>
      </c>
      <c r="W28" t="n">
        <v>0</v>
      </c>
      <c r="X28" t="n">
        <v>0</v>
      </c>
      <c r="Y28" t="n">
        <v>39</v>
      </c>
      <c r="Z28" t="n">
        <v>39</v>
      </c>
      <c r="AA28" s="20" t="n">
        <v>45190</v>
      </c>
      <c r="AB28" t="inlineStr">
        <is>
          <t>شركة اياد خرفان وشركاه - مورد</t>
        </is>
      </c>
      <c r="AC28" s="20" t="n">
        <v>45943</v>
      </c>
      <c r="AD28" t="n">
        <v>4.3333</v>
      </c>
      <c r="AE28" t="n">
        <v>3.25</v>
      </c>
      <c r="AF28" t="inlineStr">
        <is>
          <t>0:0</t>
        </is>
      </c>
      <c r="AG28" t="n">
        <v>0</v>
      </c>
    </row>
    <row r="29">
      <c r="A29" t="inlineStr">
        <is>
          <t>ADTV</t>
        </is>
      </c>
      <c r="B29" t="inlineStr">
        <is>
          <t>RM</t>
        </is>
      </c>
      <c r="C29" t="inlineStr">
        <is>
          <t>RM.ADTV.00028</t>
        </is>
      </c>
      <c r="D29" t="inlineStr">
        <is>
          <t xml:space="preserve">بيكنج باودر </t>
        </is>
      </c>
      <c r="E29" t="n">
        <v>0.1</v>
      </c>
      <c r="F29" t="n">
        <v>0.89</v>
      </c>
      <c r="G29" t="inlineStr">
        <is>
          <t>402, 499, 402, 499</t>
        </is>
      </c>
      <c r="H29" t="n">
        <v>0</v>
      </c>
      <c r="I29" t="n">
        <v>0</v>
      </c>
      <c r="J29" t="n">
        <v>0</v>
      </c>
      <c r="K29" t="n">
        <v>0</v>
      </c>
      <c r="L29" t="n">
        <v>0</v>
      </c>
      <c r="M29" t="n">
        <v>0</v>
      </c>
      <c r="N29" t="n">
        <v>0</v>
      </c>
      <c r="O29" t="n">
        <v>0</v>
      </c>
      <c r="P29" t="n">
        <v>0</v>
      </c>
      <c r="Q29" t="n">
        <v>0</v>
      </c>
      <c r="R29" t="n">
        <v>0</v>
      </c>
      <c r="S29" t="n">
        <v>0</v>
      </c>
      <c r="T29" t="n">
        <v>0.1</v>
      </c>
      <c r="U29" t="n">
        <v>0.89</v>
      </c>
      <c r="V29" t="n">
        <v>8.9</v>
      </c>
      <c r="W29" t="n">
        <v>0</v>
      </c>
      <c r="X29" t="n">
        <v>0</v>
      </c>
      <c r="Y29" t="n">
        <v>0</v>
      </c>
      <c r="Z29" t="n">
        <v>0</v>
      </c>
      <c r="AA29" s="20" t="n">
        <v>45246</v>
      </c>
      <c r="AB29" t="inlineStr">
        <is>
          <t>Cash Customer - مورد</t>
        </is>
      </c>
      <c r="AC29" s="20" t="n">
        <v>2</v>
      </c>
      <c r="AD29" t="n">
        <v>0</v>
      </c>
      <c r="AE29" t="n">
        <v>0</v>
      </c>
      <c r="AG29" t="n">
        <v>0</v>
      </c>
    </row>
    <row r="30">
      <c r="A30" t="inlineStr">
        <is>
          <t>ADTV</t>
        </is>
      </c>
      <c r="B30" t="inlineStr">
        <is>
          <t>RM</t>
        </is>
      </c>
      <c r="C30" t="inlineStr">
        <is>
          <t>RM.ADTV.00029</t>
        </is>
      </c>
      <c r="D30" t="inlineStr">
        <is>
          <t>Gelatin Powder – Abdoun showroom</t>
        </is>
      </c>
      <c r="E30" t="n">
        <v>0</v>
      </c>
      <c r="F30" t="n">
        <v>0</v>
      </c>
      <c r="G30" t="inlineStr">
        <is>
          <t>304, 304</t>
        </is>
      </c>
      <c r="H30" t="n">
        <v>0</v>
      </c>
      <c r="I30" t="n">
        <v>0</v>
      </c>
      <c r="J30" t="n">
        <v>0</v>
      </c>
      <c r="K30" t="n">
        <v>0</v>
      </c>
      <c r="L30" t="n">
        <v>0</v>
      </c>
      <c r="M30" t="n">
        <v>0</v>
      </c>
      <c r="N30" t="n">
        <v>0</v>
      </c>
      <c r="O30" t="n">
        <v>0</v>
      </c>
      <c r="P30" t="n">
        <v>0</v>
      </c>
      <c r="Q30" t="n">
        <v>0</v>
      </c>
      <c r="R30" t="n">
        <v>0</v>
      </c>
      <c r="S30" t="n">
        <v>0</v>
      </c>
      <c r="T30" t="n">
        <v>0</v>
      </c>
      <c r="U30" t="n">
        <v>0</v>
      </c>
      <c r="V30" t="n">
        <v>13.1</v>
      </c>
      <c r="W30" t="n">
        <v>1</v>
      </c>
      <c r="X30" t="n">
        <v>1</v>
      </c>
      <c r="Y30" t="n">
        <v>1</v>
      </c>
      <c r="Z30" t="n">
        <v>1</v>
      </c>
      <c r="AA30" s="20" t="n">
        <v>45854</v>
      </c>
      <c r="AB30" t="inlineStr">
        <is>
          <t>شركة الكونية للاستيراد والتصدير</t>
        </is>
      </c>
      <c r="AC30" s="20" t="n">
        <v>46096</v>
      </c>
      <c r="AD30" t="n">
        <v>0.1111</v>
      </c>
      <c r="AE30" t="n">
        <v>0.0833</v>
      </c>
      <c r="AF30" t="inlineStr">
        <is>
          <t>0:0</t>
        </is>
      </c>
      <c r="AG30" t="n">
        <v>0</v>
      </c>
    </row>
    <row r="31">
      <c r="A31" t="inlineStr">
        <is>
          <t>ADTV</t>
        </is>
      </c>
      <c r="B31" t="inlineStr">
        <is>
          <t>RM</t>
        </is>
      </c>
      <c r="C31" t="inlineStr">
        <is>
          <t>RM.ADTV.00030</t>
        </is>
      </c>
      <c r="D31" t="inlineStr">
        <is>
          <t xml:space="preserve">بوردة تشيز كيك </t>
        </is>
      </c>
      <c r="V31" t="n">
        <v>0</v>
      </c>
      <c r="W31" t="n">
        <v>0</v>
      </c>
      <c r="X31" t="n">
        <v>0</v>
      </c>
      <c r="Y31" t="n">
        <v>0</v>
      </c>
      <c r="Z31" t="n">
        <v>0</v>
      </c>
      <c r="AA31" s="20" t="n">
        <v>2</v>
      </c>
      <c r="AC31" s="20" t="n">
        <v>2</v>
      </c>
      <c r="AD31" t="n">
        <v>0</v>
      </c>
      <c r="AE31" t="n">
        <v>0</v>
      </c>
    </row>
    <row r="32">
      <c r="A32" t="inlineStr">
        <is>
          <t>ADTV</t>
        </is>
      </c>
      <c r="B32" t="inlineStr">
        <is>
          <t>RM</t>
        </is>
      </c>
      <c r="C32" t="inlineStr">
        <is>
          <t>RM.ADTV.00031</t>
        </is>
      </c>
      <c r="D32" t="inlineStr">
        <is>
          <t xml:space="preserve">شوفان </t>
        </is>
      </c>
      <c r="E32" t="n">
        <v>176.8387</v>
      </c>
      <c r="F32" t="n">
        <v>155.3949</v>
      </c>
      <c r="G32" t="inlineStr">
        <is>
          <t>409, 401, 112, 108, 9401, 9409, 9405, 409, 9112, 405, 499, 801, 401, 112, 108, 9112, 9409, 9401, 801, 409, 405, 499, 9405</t>
        </is>
      </c>
      <c r="H32" t="n">
        <v>0</v>
      </c>
      <c r="I32" t="n">
        <v>0</v>
      </c>
      <c r="J32" t="n">
        <v>0</v>
      </c>
      <c r="K32" t="n">
        <v>0</v>
      </c>
      <c r="L32" t="n">
        <v>0</v>
      </c>
      <c r="M32" t="n">
        <v>0</v>
      </c>
      <c r="N32" t="n">
        <v>0</v>
      </c>
      <c r="O32" t="n">
        <v>0</v>
      </c>
      <c r="P32" t="n">
        <v>0</v>
      </c>
      <c r="Q32" t="n">
        <v>-5.908</v>
      </c>
      <c r="R32" t="n">
        <v>0</v>
      </c>
      <c r="S32" t="n">
        <v>-5.908</v>
      </c>
      <c r="T32" t="n">
        <v>170.9307</v>
      </c>
      <c r="U32" t="n">
        <v>149.7141</v>
      </c>
      <c r="V32" t="n">
        <v>0.8721</v>
      </c>
      <c r="W32" t="n">
        <v>18.3865</v>
      </c>
      <c r="X32" t="n">
        <v>172.957</v>
      </c>
      <c r="Y32" t="n">
        <v>310.394</v>
      </c>
      <c r="Z32" t="n">
        <v>331.379</v>
      </c>
      <c r="AA32" s="20" t="n">
        <v>45995</v>
      </c>
      <c r="AB32" t="inlineStr">
        <is>
          <t>مطاحن الدبور الذهبي</t>
        </is>
      </c>
      <c r="AC32" s="20" t="n">
        <v>46136</v>
      </c>
      <c r="AD32" t="n">
        <v>34.4882</v>
      </c>
      <c r="AE32" t="n">
        <v>27.6149</v>
      </c>
      <c r="AF32" t="inlineStr">
        <is>
          <t>6:5</t>
        </is>
      </c>
      <c r="AG32" t="n">
        <v>0</v>
      </c>
    </row>
    <row r="33">
      <c r="A33" t="inlineStr">
        <is>
          <t>ADTV</t>
        </is>
      </c>
      <c r="B33" t="inlineStr">
        <is>
          <t>RM</t>
        </is>
      </c>
      <c r="C33" t="inlineStr">
        <is>
          <t>RM.ADTV.00032</t>
        </is>
      </c>
      <c r="D33" t="inlineStr">
        <is>
          <t xml:space="preserve">Malt Dextrin 25 kg   </t>
        </is>
      </c>
      <c r="V33" t="n">
        <v>0</v>
      </c>
      <c r="W33" t="n">
        <v>0</v>
      </c>
      <c r="X33" t="n">
        <v>0</v>
      </c>
      <c r="Y33" t="n">
        <v>0</v>
      </c>
      <c r="Z33" t="n">
        <v>0</v>
      </c>
      <c r="AA33" s="20" t="n">
        <v>2</v>
      </c>
      <c r="AC33" s="20" t="n">
        <v>2</v>
      </c>
      <c r="AD33" t="n">
        <v>0</v>
      </c>
      <c r="AE33" t="n">
        <v>0</v>
      </c>
    </row>
    <row r="34">
      <c r="A34" t="inlineStr">
        <is>
          <t>ADTV</t>
        </is>
      </c>
      <c r="B34" t="inlineStr">
        <is>
          <t>RM</t>
        </is>
      </c>
      <c r="C34" t="inlineStr">
        <is>
          <t>RM.ADTV.00033</t>
        </is>
      </c>
      <c r="D34" t="inlineStr">
        <is>
          <t>egg</t>
        </is>
      </c>
      <c r="E34" t="n">
        <v>60</v>
      </c>
      <c r="F34" t="n">
        <v>4.824</v>
      </c>
      <c r="G34" t="inlineStr">
        <is>
          <t>499, 402, 304, 499, 402, 304</t>
        </is>
      </c>
      <c r="H34" t="n">
        <v>0</v>
      </c>
      <c r="I34" t="n">
        <v>0</v>
      </c>
      <c r="J34" t="n">
        <v>0</v>
      </c>
      <c r="K34" t="n">
        <v>0</v>
      </c>
      <c r="L34" t="n">
        <v>0</v>
      </c>
      <c r="M34" t="n">
        <v>0</v>
      </c>
      <c r="N34" t="n">
        <v>0</v>
      </c>
      <c r="O34" t="n">
        <v>0</v>
      </c>
      <c r="P34" t="n">
        <v>0</v>
      </c>
      <c r="Q34" t="n">
        <v>0</v>
      </c>
      <c r="R34" t="n">
        <v>0</v>
      </c>
      <c r="S34" t="n">
        <v>0</v>
      </c>
      <c r="T34" t="n">
        <v>60</v>
      </c>
      <c r="U34" t="n">
        <v>4.824</v>
      </c>
      <c r="V34" t="n">
        <v>0.0804</v>
      </c>
      <c r="W34" t="n">
        <v>0</v>
      </c>
      <c r="X34" t="n">
        <v>0</v>
      </c>
      <c r="Y34" t="n">
        <v>0</v>
      </c>
      <c r="Z34" t="n">
        <v>0</v>
      </c>
      <c r="AA34" s="20" t="n">
        <v>45693</v>
      </c>
      <c r="AB34" t="inlineStr">
        <is>
          <t>Cash Customer - مورد</t>
        </is>
      </c>
      <c r="AC34" s="20" t="n">
        <v>2</v>
      </c>
      <c r="AD34" t="n">
        <v>0</v>
      </c>
      <c r="AE34" t="n">
        <v>0</v>
      </c>
      <c r="AG34" t="n">
        <v>0</v>
      </c>
    </row>
    <row r="35">
      <c r="A35" t="inlineStr">
        <is>
          <t>ADTV</t>
        </is>
      </c>
      <c r="B35" t="inlineStr">
        <is>
          <t>RM</t>
        </is>
      </c>
      <c r="C35" t="inlineStr">
        <is>
          <t>RM.ADTV.00034</t>
        </is>
      </c>
      <c r="D35" t="inlineStr">
        <is>
          <t>Yeast instant dry bakmate blue</t>
        </is>
      </c>
      <c r="E35" t="n">
        <v>0</v>
      </c>
      <c r="F35" t="n">
        <v>0</v>
      </c>
      <c r="G35" t="inlineStr">
        <is>
          <t>9605, 605, 305, 301, 9605, 605, 301, 305</t>
        </is>
      </c>
      <c r="H35" t="n">
        <v>0</v>
      </c>
      <c r="I35" t="n">
        <v>0</v>
      </c>
      <c r="J35" t="n">
        <v>0</v>
      </c>
      <c r="K35" t="n">
        <v>0</v>
      </c>
      <c r="L35" t="n">
        <v>0</v>
      </c>
      <c r="M35" t="n">
        <v>0</v>
      </c>
      <c r="N35" t="n">
        <v>0</v>
      </c>
      <c r="O35" t="n">
        <v>0</v>
      </c>
      <c r="P35" t="n">
        <v>0</v>
      </c>
      <c r="Q35" t="n">
        <v>0</v>
      </c>
      <c r="R35" t="n">
        <v>0</v>
      </c>
      <c r="S35" t="n">
        <v>0</v>
      </c>
      <c r="T35" t="n">
        <v>0</v>
      </c>
      <c r="U35" t="n">
        <v>0</v>
      </c>
      <c r="V35" t="n">
        <v>2.3239</v>
      </c>
      <c r="W35" t="n">
        <v>0</v>
      </c>
      <c r="X35" t="n">
        <v>7069.95</v>
      </c>
      <c r="Y35" t="n">
        <v>0</v>
      </c>
      <c r="Z35" t="n">
        <v>38858.85</v>
      </c>
      <c r="AA35" s="20" t="n">
        <v>45197</v>
      </c>
      <c r="AB35" t="inlineStr">
        <is>
          <t>YEAST.03/2023</t>
        </is>
      </c>
      <c r="AC35" s="20" t="n">
        <v>46008</v>
      </c>
      <c r="AD35" t="n">
        <v>0</v>
      </c>
      <c r="AE35" t="n">
        <v>3238.2375</v>
      </c>
      <c r="AF35" t="inlineStr">
        <is>
          <t>0:0</t>
        </is>
      </c>
      <c r="AG35" t="n">
        <v>0</v>
      </c>
    </row>
    <row r="36">
      <c r="A36" t="inlineStr">
        <is>
          <t>ADTV</t>
        </is>
      </c>
      <c r="B36" t="inlineStr">
        <is>
          <t>RM</t>
        </is>
      </c>
      <c r="C36" t="inlineStr">
        <is>
          <t>RM.ADTV.00035</t>
        </is>
      </c>
      <c r="D36" t="inlineStr">
        <is>
          <t>Marsh Mallows</t>
        </is>
      </c>
      <c r="E36" t="n">
        <v>0</v>
      </c>
      <c r="F36" t="n">
        <v>0</v>
      </c>
      <c r="G36" t="inlineStr">
        <is>
          <t>402, 402</t>
        </is>
      </c>
      <c r="H36" t="n">
        <v>0</v>
      </c>
      <c r="I36" t="n">
        <v>0</v>
      </c>
      <c r="J36" t="n">
        <v>0</v>
      </c>
      <c r="K36" t="n">
        <v>0</v>
      </c>
      <c r="L36" t="n">
        <v>0</v>
      </c>
      <c r="M36" t="n">
        <v>0</v>
      </c>
      <c r="N36" t="n">
        <v>0</v>
      </c>
      <c r="O36" t="n">
        <v>0</v>
      </c>
      <c r="P36" t="n">
        <v>0</v>
      </c>
      <c r="Q36" t="n">
        <v>0</v>
      </c>
      <c r="R36" t="n">
        <v>0</v>
      </c>
      <c r="S36" t="n">
        <v>0</v>
      </c>
      <c r="T36" t="n">
        <v>0</v>
      </c>
      <c r="U36" t="n">
        <v>0</v>
      </c>
      <c r="V36" t="n">
        <v>0.862</v>
      </c>
      <c r="W36" t="n">
        <v>0</v>
      </c>
      <c r="X36" t="n">
        <v>0</v>
      </c>
      <c r="Y36" t="n">
        <v>0</v>
      </c>
      <c r="Z36" t="n">
        <v>0</v>
      </c>
      <c r="AA36" s="20" t="n">
        <v>2</v>
      </c>
      <c r="AC36" s="20" t="n">
        <v>2</v>
      </c>
      <c r="AD36" t="n">
        <v>0</v>
      </c>
      <c r="AE36" t="n">
        <v>0</v>
      </c>
      <c r="AG36" t="n">
        <v>0</v>
      </c>
    </row>
    <row r="37">
      <c r="A37" t="inlineStr">
        <is>
          <t>ADTV</t>
        </is>
      </c>
      <c r="B37" t="inlineStr">
        <is>
          <t>RM</t>
        </is>
      </c>
      <c r="C37" t="inlineStr">
        <is>
          <t>RM.ADTV.00036</t>
        </is>
      </c>
      <c r="D37" t="inlineStr">
        <is>
          <t>فريش كريم</t>
        </is>
      </c>
      <c r="E37" t="n">
        <v>86.60599999999999</v>
      </c>
      <c r="F37" t="n">
        <v>309.0885</v>
      </c>
      <c r="G37" t="inlineStr">
        <is>
          <t>304, 101, 108, 402, 401, 499, 409, 801, 9304, 9102, 9103, 9409, 401, 402, 409, 304, 108, 103, 102, 101, 9304, 9409, 9103, 499, 9102, 801, 101, 409, 9409, 102, 103</t>
        </is>
      </c>
      <c r="H37" t="n">
        <v>12</v>
      </c>
      <c r="I37" t="n">
        <v>0</v>
      </c>
      <c r="J37" t="n">
        <v>0</v>
      </c>
      <c r="K37" t="n">
        <v>0</v>
      </c>
      <c r="L37" t="n">
        <v>0</v>
      </c>
      <c r="M37" t="n">
        <v>12</v>
      </c>
      <c r="N37" t="n">
        <v>0</v>
      </c>
      <c r="O37" t="n">
        <v>0</v>
      </c>
      <c r="P37" t="n">
        <v>0</v>
      </c>
      <c r="Q37" t="n">
        <v>0</v>
      </c>
      <c r="R37" t="n">
        <v>0</v>
      </c>
      <c r="S37" t="n">
        <v>0</v>
      </c>
      <c r="T37" t="n">
        <v>98.60599999999999</v>
      </c>
      <c r="U37" t="n">
        <v>351.815</v>
      </c>
      <c r="V37" t="n">
        <v>3.8679</v>
      </c>
      <c r="W37" t="n">
        <v>39.294</v>
      </c>
      <c r="X37" t="n">
        <v>42.237</v>
      </c>
      <c r="Y37" t="n">
        <v>42.237</v>
      </c>
      <c r="Z37" t="n">
        <v>42.237</v>
      </c>
      <c r="AA37" s="20" t="n">
        <v>46131</v>
      </c>
      <c r="AB37" t="inlineStr">
        <is>
          <t>شركة المحمودية لتجارة مستلزمات المخابز والحلويات</t>
        </is>
      </c>
      <c r="AC37" s="20" t="n">
        <v>46096</v>
      </c>
      <c r="AD37" t="n">
        <v>4.693</v>
      </c>
      <c r="AE37" t="n">
        <v>3.5197</v>
      </c>
      <c r="AF37" t="inlineStr">
        <is>
          <t>28:0</t>
        </is>
      </c>
      <c r="AG37" t="n">
        <v>42.727</v>
      </c>
    </row>
    <row r="38">
      <c r="A38" t="inlineStr">
        <is>
          <t>ADTV</t>
        </is>
      </c>
      <c r="B38" t="inlineStr">
        <is>
          <t>RM</t>
        </is>
      </c>
      <c r="C38" t="inlineStr">
        <is>
          <t>RM.ADTV.00037</t>
        </is>
      </c>
      <c r="D38" t="inlineStr">
        <is>
          <t>عجينه خشنه</t>
        </is>
      </c>
      <c r="E38" t="n">
        <v>0</v>
      </c>
      <c r="F38" t="n">
        <v>0</v>
      </c>
      <c r="G38" t="inlineStr">
        <is>
          <t>402, 101, 402, 101</t>
        </is>
      </c>
      <c r="H38" t="n">
        <v>0</v>
      </c>
      <c r="I38" t="n">
        <v>0</v>
      </c>
      <c r="J38" t="n">
        <v>0</v>
      </c>
      <c r="K38" t="n">
        <v>0</v>
      </c>
      <c r="L38" t="n">
        <v>0</v>
      </c>
      <c r="M38" t="n">
        <v>0</v>
      </c>
      <c r="N38" t="n">
        <v>0</v>
      </c>
      <c r="O38" t="n">
        <v>0</v>
      </c>
      <c r="P38" t="n">
        <v>0</v>
      </c>
      <c r="Q38" t="n">
        <v>0</v>
      </c>
      <c r="R38" t="n">
        <v>0</v>
      </c>
      <c r="S38" t="n">
        <v>0</v>
      </c>
      <c r="T38" t="n">
        <v>0</v>
      </c>
      <c r="U38" t="n">
        <v>0</v>
      </c>
      <c r="V38" t="n">
        <v>4.31</v>
      </c>
      <c r="W38" t="n">
        <v>0</v>
      </c>
      <c r="X38" t="n">
        <v>0</v>
      </c>
      <c r="Y38" t="n">
        <v>0</v>
      </c>
      <c r="Z38" t="n">
        <v>0</v>
      </c>
      <c r="AA38" s="20" t="n">
        <v>45525</v>
      </c>
      <c r="AB38" t="inlineStr">
        <is>
          <t>شركة (سالي للتسويق)</t>
        </is>
      </c>
      <c r="AC38" s="20" t="n">
        <v>45532</v>
      </c>
      <c r="AD38" t="n">
        <v>0</v>
      </c>
      <c r="AE38" t="n">
        <v>0</v>
      </c>
      <c r="AG38" t="n">
        <v>0</v>
      </c>
    </row>
    <row r="39">
      <c r="A39" t="inlineStr">
        <is>
          <t>ADTV</t>
        </is>
      </c>
      <c r="B39" t="inlineStr">
        <is>
          <t>RM</t>
        </is>
      </c>
      <c r="C39" t="inlineStr">
        <is>
          <t>RM.ADTV.00038</t>
        </is>
      </c>
      <c r="D39" t="inlineStr">
        <is>
          <t>عجينة كنافة Free sugar</t>
        </is>
      </c>
      <c r="E39" t="n">
        <v>325.8147</v>
      </c>
      <c r="F39" t="n">
        <v>628.885</v>
      </c>
      <c r="G39" t="inlineStr">
        <is>
          <t>108, 112, 408, 402, 401, 306, 304, 499, 405, 801, 9402, 9304, 9112, 9401, 9408, 9108, 402, 304, 401, 306, 108, 112, 9108, 9112, 9304, 801, 408, 405, 499, 9405, 9401, 9402, 9408, 9405</t>
        </is>
      </c>
      <c r="H39" t="n">
        <v>0</v>
      </c>
      <c r="I39" t="n">
        <v>0</v>
      </c>
      <c r="J39" t="n">
        <v>0</v>
      </c>
      <c r="K39" t="n">
        <v>0</v>
      </c>
      <c r="L39" t="n">
        <v>0</v>
      </c>
      <c r="M39" t="n">
        <v>0</v>
      </c>
      <c r="N39" t="n">
        <v>0</v>
      </c>
      <c r="O39" t="n">
        <v>0</v>
      </c>
      <c r="P39" t="n">
        <v>0</v>
      </c>
      <c r="Q39" t="n">
        <v>0</v>
      </c>
      <c r="R39" t="n">
        <v>0</v>
      </c>
      <c r="S39" t="n">
        <v>0</v>
      </c>
      <c r="T39" t="n">
        <v>325.8147</v>
      </c>
      <c r="U39" t="n">
        <v>628.885</v>
      </c>
      <c r="V39" t="n">
        <v>1.9719</v>
      </c>
      <c r="W39" t="n">
        <v>162.3535</v>
      </c>
      <c r="X39" t="n">
        <v>285.674</v>
      </c>
      <c r="Y39" t="n">
        <v>407.259</v>
      </c>
      <c r="Z39" t="n">
        <v>449.354</v>
      </c>
      <c r="AA39" s="20" t="n">
        <v>46112</v>
      </c>
      <c r="AB39" t="inlineStr">
        <is>
          <t>شركة  عبيد والنيربيه</t>
        </is>
      </c>
      <c r="AC39" s="20" t="n">
        <v>46081</v>
      </c>
      <c r="AD39" t="n">
        <v>45.251</v>
      </c>
      <c r="AE39" t="n">
        <v>37.4461</v>
      </c>
      <c r="AF39" t="inlineStr">
        <is>
          <t>8:21</t>
        </is>
      </c>
      <c r="AG39" t="n">
        <v>0</v>
      </c>
    </row>
    <row r="40">
      <c r="A40" t="inlineStr">
        <is>
          <t>ADTV</t>
        </is>
      </c>
      <c r="B40" t="inlineStr">
        <is>
          <t>RM</t>
        </is>
      </c>
      <c r="C40" t="inlineStr">
        <is>
          <t>RM.ADTV.00039</t>
        </is>
      </c>
      <c r="D40" t="inlineStr">
        <is>
          <t>غزل البنات</t>
        </is>
      </c>
      <c r="V40" t="n">
        <v>0</v>
      </c>
      <c r="W40" t="n">
        <v>0</v>
      </c>
      <c r="X40" t="n">
        <v>0</v>
      </c>
      <c r="Y40" t="n">
        <v>0</v>
      </c>
      <c r="Z40" t="n">
        <v>0</v>
      </c>
      <c r="AA40" s="20" t="n">
        <v>2</v>
      </c>
      <c r="AC40" s="20" t="n">
        <v>2</v>
      </c>
      <c r="AD40" t="n">
        <v>0</v>
      </c>
      <c r="AE40" t="n">
        <v>0</v>
      </c>
    </row>
    <row r="41">
      <c r="A41" t="inlineStr">
        <is>
          <t>ADTV</t>
        </is>
      </c>
      <c r="B41" t="inlineStr">
        <is>
          <t>RM</t>
        </is>
      </c>
      <c r="C41" t="inlineStr">
        <is>
          <t>RM.ADTV.00040</t>
        </is>
      </c>
      <c r="D41" t="inlineStr">
        <is>
          <t>Sweetened Condensed Milk</t>
        </is>
      </c>
      <c r="E41" t="n">
        <v>10980.1921</v>
      </c>
      <c r="F41" t="n">
        <v>22297.2446</v>
      </c>
      <c r="G41" t="inlineStr">
        <is>
          <t>101, 108, 103, 103, 102, 403, 402, 401, 301, 499, 605, 801, 9108, 9402, 9401, 403, 402, 401, 301, 101, 102, 103, 108, 499, 801, 9108, 605, 9402, 9401</t>
        </is>
      </c>
      <c r="H41" t="n">
        <v>0</v>
      </c>
      <c r="I41" t="n">
        <v>0</v>
      </c>
      <c r="J41" t="n">
        <v>0</v>
      </c>
      <c r="K41" t="n">
        <v>0</v>
      </c>
      <c r="L41" t="n">
        <v>0</v>
      </c>
      <c r="M41" t="n">
        <v>0</v>
      </c>
      <c r="N41" t="n">
        <v>0</v>
      </c>
      <c r="O41" t="n">
        <v>0</v>
      </c>
      <c r="P41" t="n">
        <v>0</v>
      </c>
      <c r="Q41" t="n">
        <v>0</v>
      </c>
      <c r="R41" t="n">
        <v>-10825</v>
      </c>
      <c r="S41" t="n">
        <v>-10825</v>
      </c>
      <c r="T41" t="n">
        <v>155.1921</v>
      </c>
      <c r="U41" t="n">
        <v>369.501</v>
      </c>
      <c r="V41" t="n">
        <v>2.0307</v>
      </c>
      <c r="W41" t="n">
        <v>36.406</v>
      </c>
      <c r="X41" t="n">
        <v>47.812</v>
      </c>
      <c r="Y41" t="n">
        <v>110.812</v>
      </c>
      <c r="Z41" t="n">
        <v>110.812</v>
      </c>
      <c r="AA41" s="20" t="n">
        <v>45256</v>
      </c>
      <c r="AB41" t="inlineStr">
        <is>
          <t>Sweetened.02/2023</t>
        </is>
      </c>
      <c r="AC41" s="20" t="n">
        <v>46106</v>
      </c>
      <c r="AD41" t="n">
        <v>12.3124</v>
      </c>
      <c r="AE41" t="n">
        <v>9.234299999999999</v>
      </c>
      <c r="AF41" t="inlineStr">
        <is>
          <t>16:24</t>
        </is>
      </c>
      <c r="AG41" t="n">
        <v>0</v>
      </c>
    </row>
    <row r="42">
      <c r="A42" t="inlineStr">
        <is>
          <t>ADTV</t>
        </is>
      </c>
      <c r="B42" t="inlineStr">
        <is>
          <t>RM</t>
        </is>
      </c>
      <c r="C42" t="inlineStr">
        <is>
          <t>RM.ADTV.00041</t>
        </is>
      </c>
      <c r="D42" t="inlineStr">
        <is>
          <t xml:space="preserve">Resistamy 368 - 25 kg </t>
        </is>
      </c>
      <c r="E42" t="n">
        <v>4348.2639</v>
      </c>
      <c r="F42" t="n">
        <v>16523.4028</v>
      </c>
      <c r="G42" t="inlineStr">
        <is>
          <t>110, 112, 102, 9403, 9108, 108, 402, 403, 301, 306, 605, 499, 9108, 9112, 9403, 9402, 9110, 9102, 112, 102, 108, 110, 402, 403, 306, 301, 605, 9112, 9102, 499, 9108, 403, 108, 102, 9112, 9403, 9110, 9402, 112</t>
        </is>
      </c>
      <c r="H42" t="n">
        <v>0</v>
      </c>
      <c r="I42" t="n">
        <v>0</v>
      </c>
      <c r="J42" t="n">
        <v>0</v>
      </c>
      <c r="K42" t="n">
        <v>0</v>
      </c>
      <c r="L42" t="n">
        <v>0</v>
      </c>
      <c r="M42" t="n">
        <v>0</v>
      </c>
      <c r="N42" t="n">
        <v>0</v>
      </c>
      <c r="O42" t="n">
        <v>0</v>
      </c>
      <c r="P42" t="n">
        <v>0</v>
      </c>
      <c r="Q42" t="n">
        <v>-82.434</v>
      </c>
      <c r="R42" t="n">
        <v>0</v>
      </c>
      <c r="S42" t="n">
        <v>-82.434</v>
      </c>
      <c r="T42" t="n">
        <v>4265.8299</v>
      </c>
      <c r="U42" t="n">
        <v>16210.1536</v>
      </c>
      <c r="V42" t="n">
        <v>3.8</v>
      </c>
      <c r="W42" t="n">
        <v>181.3484</v>
      </c>
      <c r="X42" t="n">
        <v>221.5108</v>
      </c>
      <c r="Y42" t="n">
        <v>377.9218</v>
      </c>
      <c r="Z42" t="n">
        <v>477.3258</v>
      </c>
      <c r="AA42" s="20" t="n">
        <v>44887</v>
      </c>
      <c r="AB42" t="inlineStr">
        <is>
          <t>شركة نبيل احمد محمد اسماعيل وشريكته</t>
        </is>
      </c>
      <c r="AC42" s="20" t="n">
        <v>46142</v>
      </c>
      <c r="AD42" t="n">
        <v>41.9913</v>
      </c>
      <c r="AE42" t="n">
        <v>39.7771</v>
      </c>
      <c r="AF42" t="inlineStr">
        <is>
          <t>107:7</t>
        </is>
      </c>
      <c r="AG42" t="n">
        <v>0</v>
      </c>
    </row>
    <row r="43">
      <c r="A43" t="inlineStr">
        <is>
          <t>ADTV</t>
        </is>
      </c>
      <c r="B43" t="inlineStr">
        <is>
          <t>RM</t>
        </is>
      </c>
      <c r="C43" t="inlineStr">
        <is>
          <t>RM.ADTV.00042</t>
        </is>
      </c>
      <c r="D43" t="inlineStr">
        <is>
          <t>عجينة كنافة خشنة</t>
        </is>
      </c>
      <c r="E43" t="n">
        <v>11957.2741</v>
      </c>
      <c r="F43" t="n">
        <v>20197.637</v>
      </c>
      <c r="G43" t="inlineStr">
        <is>
          <t>112, 9406, 9402, 9408, 9112, 408, 102, 108, 9408, 9405, 9605, 409, 9801, 9108, 408, 405, 499, 801, 9112, 9409, 9401, 605, 9304, 306, 401, 403, 409, 402, 304, 406, 110, 108, 112, 101, 9102, 9402, 9304, 9605, 9406, 9408, 9801, 9409, 9401, 9405, 9112, 9108, 801, 499, 406, 405, 605, 409, 306, 304, 403, 402, 401, 408, 108, 9108, 9102, 102, 405, 801, 112, 110, 9405, 101</t>
        </is>
      </c>
      <c r="H43" t="n">
        <v>18615</v>
      </c>
      <c r="I43" t="n">
        <v>0</v>
      </c>
      <c r="J43" t="n">
        <v>0</v>
      </c>
      <c r="K43" t="n">
        <v>0</v>
      </c>
      <c r="L43" t="n">
        <v>0</v>
      </c>
      <c r="M43" t="n">
        <v>18615</v>
      </c>
      <c r="N43" t="n">
        <v>0</v>
      </c>
      <c r="O43" t="n">
        <v>0</v>
      </c>
      <c r="P43" t="n">
        <v>-176.327</v>
      </c>
      <c r="Q43" t="n">
        <v>-13342.511</v>
      </c>
      <c r="R43" t="n">
        <v>0</v>
      </c>
      <c r="S43" t="n">
        <v>-13518.838</v>
      </c>
      <c r="T43" t="n">
        <v>17053.4361</v>
      </c>
      <c r="U43" t="n">
        <v>26960.878</v>
      </c>
      <c r="V43" t="n">
        <v>1.5929</v>
      </c>
      <c r="W43" t="n">
        <v>44015.5998</v>
      </c>
      <c r="X43" t="n">
        <v>83266.5606</v>
      </c>
      <c r="Y43" t="n">
        <v>158206.788</v>
      </c>
      <c r="Z43" t="n">
        <v>226331.415</v>
      </c>
      <c r="AA43" s="20" t="n">
        <v>46140</v>
      </c>
      <c r="AB43" t="inlineStr">
        <is>
          <t>رمضان ابولبه واولاده  - مورد</t>
        </is>
      </c>
      <c r="AC43" s="20" t="n">
        <v>46142</v>
      </c>
      <c r="AD43" t="n">
        <v>17578.532</v>
      </c>
      <c r="AE43" t="n">
        <v>18860.9512</v>
      </c>
      <c r="AF43" t="inlineStr">
        <is>
          <t>0:27</t>
        </is>
      </c>
      <c r="AG43" t="n">
        <v>29149.8</v>
      </c>
    </row>
    <row r="44">
      <c r="A44" t="inlineStr">
        <is>
          <t>ADTV</t>
        </is>
      </c>
      <c r="B44" t="inlineStr">
        <is>
          <t>RM</t>
        </is>
      </c>
      <c r="C44" t="inlineStr">
        <is>
          <t>RM.ADTV.00043</t>
        </is>
      </c>
      <c r="D44" t="inlineStr">
        <is>
          <t>مميع</t>
        </is>
      </c>
      <c r="E44" t="n">
        <v>2364.2704</v>
      </c>
      <c r="F44" t="n">
        <v>9457.0816</v>
      </c>
      <c r="G44" t="inlineStr">
        <is>
          <t>108, 101, 9405, 9403, 9108, 402, 403, 408, 401, 306, 499, 405, 9112, 9102, 9402, 9108, 605, 409, 801, 9405, 9408, 9605, 9403, 9401, 9409, 9801, 409, 403, 402, 401, 306, 108, 102, 101, 112, 499, 9102, 405, 9108, 605, 408, 9112, 9403, 9401, 9409, 9112, 102, 408, 9801, 409, 405, 9408, 9401, 108, 102, 9409, 801, 112, 9405, 403, 112, 9605, 9408, 401, 9402</t>
        </is>
      </c>
      <c r="H44" t="n">
        <v>0</v>
      </c>
      <c r="I44" t="n">
        <v>0</v>
      </c>
      <c r="J44" t="n">
        <v>0</v>
      </c>
      <c r="K44" t="n">
        <v>0</v>
      </c>
      <c r="L44" t="n">
        <v>0</v>
      </c>
      <c r="M44" t="n">
        <v>0</v>
      </c>
      <c r="N44" t="n">
        <v>0</v>
      </c>
      <c r="O44" t="n">
        <v>0</v>
      </c>
      <c r="P44" t="n">
        <v>0</v>
      </c>
      <c r="Q44" t="n">
        <v>-855.6609999999999</v>
      </c>
      <c r="R44" t="n">
        <v>0</v>
      </c>
      <c r="S44" t="n">
        <v>-855.6609999999999</v>
      </c>
      <c r="T44" t="n">
        <v>1508.6094</v>
      </c>
      <c r="U44" t="n">
        <v>6034.4376</v>
      </c>
      <c r="V44" t="n">
        <v>4</v>
      </c>
      <c r="W44" t="n">
        <v>1778.0547</v>
      </c>
      <c r="X44" t="n">
        <v>3419.0674</v>
      </c>
      <c r="Y44" t="n">
        <v>5173.6944</v>
      </c>
      <c r="Z44" t="n">
        <v>7315.9084</v>
      </c>
      <c r="AA44" s="20" t="n">
        <v>46098</v>
      </c>
      <c r="AB44" t="inlineStr">
        <is>
          <t>شركة وديع فينان وشركاه</t>
        </is>
      </c>
      <c r="AC44" s="20" t="n">
        <v>46142</v>
      </c>
      <c r="AD44" t="n">
        <v>574.8549</v>
      </c>
      <c r="AE44" t="n">
        <v>609.659</v>
      </c>
      <c r="AF44" t="inlineStr">
        <is>
          <t>2:14</t>
        </is>
      </c>
      <c r="AG44" t="n">
        <v>0</v>
      </c>
    </row>
    <row r="45">
      <c r="A45" t="inlineStr">
        <is>
          <t>ADTV</t>
        </is>
      </c>
      <c r="B45" t="inlineStr">
        <is>
          <t>RM</t>
        </is>
      </c>
      <c r="C45" t="inlineStr">
        <is>
          <t>RM.ADTV.00044</t>
        </is>
      </c>
      <c r="D45" t="inlineStr">
        <is>
          <t>البوتاسيوم سوربات</t>
        </is>
      </c>
      <c r="E45" t="n">
        <v>123.7355</v>
      </c>
      <c r="F45" t="n">
        <v>445.3903</v>
      </c>
      <c r="G45" t="inlineStr">
        <is>
          <t>9402, 9605, 112, 403, 112, 110, 103, 102, 108, 9112, 9403, 9112, 605, 9108, 9102, 9103, 499, 112, 102, 103, 108, 110, 306, 403, 9403, 9605, 605, 9402, 9108, 9102, 9103, 9112, 499, 306, 403, 9403, 108</t>
        </is>
      </c>
      <c r="H45" t="n">
        <v>0</v>
      </c>
      <c r="I45" t="n">
        <v>0</v>
      </c>
      <c r="J45" t="n">
        <v>0</v>
      </c>
      <c r="K45" t="n">
        <v>0</v>
      </c>
      <c r="L45" t="n">
        <v>0</v>
      </c>
      <c r="M45" t="n">
        <v>0</v>
      </c>
      <c r="N45" t="n">
        <v>0</v>
      </c>
      <c r="O45" t="n">
        <v>0</v>
      </c>
      <c r="P45" t="n">
        <v>0</v>
      </c>
      <c r="Q45" t="n">
        <v>-2.976</v>
      </c>
      <c r="R45" t="n">
        <v>0</v>
      </c>
      <c r="S45" t="n">
        <v>-2.976</v>
      </c>
      <c r="T45" t="n">
        <v>120.7595</v>
      </c>
      <c r="U45" t="n">
        <v>434.0815</v>
      </c>
      <c r="V45" t="n">
        <v>3.6361</v>
      </c>
      <c r="W45" t="n">
        <v>6.2082</v>
      </c>
      <c r="X45" t="n">
        <v>7.4524</v>
      </c>
      <c r="Y45" t="n">
        <v>8.946400000000001</v>
      </c>
      <c r="Z45" t="n">
        <v>12.8874</v>
      </c>
      <c r="AA45" s="20" t="n">
        <v>45844</v>
      </c>
      <c r="AB45" t="inlineStr">
        <is>
          <t>زهرة يافا للتجارة JFT</t>
        </is>
      </c>
      <c r="AC45" s="20" t="n">
        <v>46142</v>
      </c>
      <c r="AD45" t="n">
        <v>0.994</v>
      </c>
      <c r="AE45" t="n">
        <v>1.0739</v>
      </c>
      <c r="AF45" t="inlineStr">
        <is>
          <t>112:13</t>
        </is>
      </c>
      <c r="AG45" t="n">
        <v>0</v>
      </c>
    </row>
    <row r="46">
      <c r="A46" t="inlineStr">
        <is>
          <t>ADTV</t>
        </is>
      </c>
      <c r="B46" t="inlineStr">
        <is>
          <t>RM</t>
        </is>
      </c>
      <c r="C46" t="inlineStr">
        <is>
          <t>RM.ADTV.00045</t>
        </is>
      </c>
      <c r="D46" t="inlineStr">
        <is>
          <t>خل ابيض</t>
        </is>
      </c>
      <c r="E46" t="n">
        <v>3201.7827</v>
      </c>
      <c r="F46" t="n">
        <v>1001.2479</v>
      </c>
      <c r="G46" t="inlineStr">
        <is>
          <t>402, 499, 803, 402, 803, 499</t>
        </is>
      </c>
      <c r="H46" t="n">
        <v>0</v>
      </c>
      <c r="I46" t="n">
        <v>0</v>
      </c>
      <c r="J46" t="n">
        <v>0</v>
      </c>
      <c r="K46" t="n">
        <v>0</v>
      </c>
      <c r="L46" t="n">
        <v>0</v>
      </c>
      <c r="M46" t="n">
        <v>0</v>
      </c>
      <c r="N46" t="n">
        <v>0</v>
      </c>
      <c r="O46" t="n">
        <v>0</v>
      </c>
      <c r="P46" t="n">
        <v>0</v>
      </c>
      <c r="Q46" t="n">
        <v>0</v>
      </c>
      <c r="R46" t="n">
        <v>0</v>
      </c>
      <c r="S46" t="n">
        <v>0</v>
      </c>
      <c r="T46" t="n">
        <v>3201.7827</v>
      </c>
      <c r="U46" t="n">
        <v>1001.2479</v>
      </c>
      <c r="V46" t="n">
        <v>0.3125</v>
      </c>
      <c r="W46" t="n">
        <v>800.7325</v>
      </c>
      <c r="X46" t="n">
        <v>1553.465</v>
      </c>
      <c r="Y46" t="n">
        <v>1553.465</v>
      </c>
      <c r="Z46" t="n">
        <v>1553.465</v>
      </c>
      <c r="AA46" s="20" t="n">
        <v>46112</v>
      </c>
      <c r="AB46" t="inlineStr">
        <is>
          <t>مؤسسة الزنبقة للاستيراد والتصدير - مورد</t>
        </is>
      </c>
      <c r="AC46" s="20" t="n">
        <v>46106</v>
      </c>
      <c r="AD46" t="n">
        <v>172.6072</v>
      </c>
      <c r="AE46" t="n">
        <v>129.4554</v>
      </c>
      <c r="AF46" t="inlineStr">
        <is>
          <t>24:21</t>
        </is>
      </c>
      <c r="AG46" t="n">
        <v>0</v>
      </c>
    </row>
    <row r="47">
      <c r="A47" t="inlineStr">
        <is>
          <t>ADTV</t>
        </is>
      </c>
      <c r="B47" t="inlineStr">
        <is>
          <t>RM</t>
        </is>
      </c>
      <c r="C47" t="inlineStr">
        <is>
          <t>RM.ADTV.00046</t>
        </is>
      </c>
      <c r="D47" t="inlineStr">
        <is>
          <t>خميرة فورية</t>
        </is>
      </c>
      <c r="E47" t="n">
        <v>0.06</v>
      </c>
      <c r="F47" t="n">
        <v>0.9</v>
      </c>
      <c r="G47" t="inlineStr">
        <is>
          <t>499, 402, 499, 402</t>
        </is>
      </c>
      <c r="H47" t="n">
        <v>0</v>
      </c>
      <c r="I47" t="n">
        <v>0</v>
      </c>
      <c r="J47" t="n">
        <v>0</v>
      </c>
      <c r="K47" t="n">
        <v>0</v>
      </c>
      <c r="L47" t="n">
        <v>0</v>
      </c>
      <c r="M47" t="n">
        <v>0</v>
      </c>
      <c r="N47" t="n">
        <v>0</v>
      </c>
      <c r="O47" t="n">
        <v>0</v>
      </c>
      <c r="P47" t="n">
        <v>0</v>
      </c>
      <c r="Q47" t="n">
        <v>0</v>
      </c>
      <c r="R47" t="n">
        <v>0</v>
      </c>
      <c r="S47" t="n">
        <v>0</v>
      </c>
      <c r="T47" t="n">
        <v>0.06</v>
      </c>
      <c r="U47" t="n">
        <v>0.9</v>
      </c>
      <c r="V47" t="n">
        <v>15</v>
      </c>
      <c r="W47" t="n">
        <v>0</v>
      </c>
      <c r="X47" t="n">
        <v>0</v>
      </c>
      <c r="Y47" t="n">
        <v>0</v>
      </c>
      <c r="Z47" t="n">
        <v>0</v>
      </c>
      <c r="AA47" s="20" t="n">
        <v>45246</v>
      </c>
      <c r="AB47" t="inlineStr">
        <is>
          <t>Cash Customer - مورد</t>
        </is>
      </c>
      <c r="AC47" s="20" t="n">
        <v>2</v>
      </c>
      <c r="AD47" t="n">
        <v>0</v>
      </c>
      <c r="AE47" t="n">
        <v>0</v>
      </c>
      <c r="AG47" t="n">
        <v>0</v>
      </c>
    </row>
    <row r="48">
      <c r="A48" t="inlineStr">
        <is>
          <t>ADTV</t>
        </is>
      </c>
      <c r="B48" t="inlineStr">
        <is>
          <t>RM</t>
        </is>
      </c>
      <c r="C48" t="inlineStr">
        <is>
          <t>RM.ADTV.00047</t>
        </is>
      </c>
      <c r="D48" t="inlineStr">
        <is>
          <t>Sodium Benzoate 25 kg</t>
        </is>
      </c>
      <c r="E48" t="n">
        <v>42.701</v>
      </c>
      <c r="F48" t="n">
        <v>0</v>
      </c>
      <c r="G48" t="inlineStr">
        <is>
          <t>306, 108, 102, 103, 112, 110, 403, 499, 9102, 9112, 9108, 9103, 112, 403, 9402, 9110, 9403, 403, 306, 108, 112, 103, 110, 9112, 9403, 102, 108, 499, 9403, 9112, 9402, 9103, 9102, 9110, 9108</t>
        </is>
      </c>
      <c r="H48" t="n">
        <v>0</v>
      </c>
      <c r="I48" t="n">
        <v>0</v>
      </c>
      <c r="J48" t="n">
        <v>0</v>
      </c>
      <c r="K48" t="n">
        <v>0</v>
      </c>
      <c r="L48" t="n">
        <v>0</v>
      </c>
      <c r="M48" t="n">
        <v>0</v>
      </c>
      <c r="N48" t="n">
        <v>0</v>
      </c>
      <c r="O48" t="n">
        <v>0</v>
      </c>
      <c r="P48" t="n">
        <v>0</v>
      </c>
      <c r="Q48" t="n">
        <v>-1.776</v>
      </c>
      <c r="R48" t="n">
        <v>0</v>
      </c>
      <c r="S48" t="n">
        <v>-1.776</v>
      </c>
      <c r="T48" t="n">
        <v>40.925</v>
      </c>
      <c r="U48" t="n">
        <v>0</v>
      </c>
      <c r="V48" t="n">
        <v>1</v>
      </c>
      <c r="W48" t="n">
        <v>3.552</v>
      </c>
      <c r="X48" t="n">
        <v>4.144</v>
      </c>
      <c r="Y48" t="n">
        <v>5.032</v>
      </c>
      <c r="Z48" t="n">
        <v>7.102</v>
      </c>
      <c r="AA48" s="20" t="n">
        <v>45418</v>
      </c>
      <c r="AB48" t="inlineStr">
        <is>
          <t>زهرة يافا للتجارة JFT</t>
        </is>
      </c>
      <c r="AC48" s="20" t="n">
        <v>46142</v>
      </c>
      <c r="AD48" t="n">
        <v>0.5591</v>
      </c>
      <c r="AE48" t="n">
        <v>0.5918</v>
      </c>
      <c r="AF48" t="inlineStr">
        <is>
          <t>69:4</t>
        </is>
      </c>
      <c r="AG48" t="n">
        <v>0</v>
      </c>
    </row>
    <row r="49">
      <c r="A49" t="inlineStr">
        <is>
          <t>ADTV</t>
        </is>
      </c>
      <c r="B49" t="inlineStr">
        <is>
          <t>RM</t>
        </is>
      </c>
      <c r="C49" t="inlineStr">
        <is>
          <t>RM.ADTV.00048</t>
        </is>
      </c>
      <c r="D49" t="inlineStr">
        <is>
          <t xml:space="preserve">Non Dairy Cremer 25 kg </t>
        </is>
      </c>
      <c r="E49" t="n">
        <v>1493.3407</v>
      </c>
      <c r="F49" t="n">
        <v>3363.8006</v>
      </c>
      <c r="G49" t="inlineStr">
        <is>
          <t>605, 801, 405, 9112, 9108, 9405, 9801, 9605, 9408, 108, 112, 9108, 801, 408, 499, 301, 306, 9108, 405, 408, 499, 605, 9112, 9801, 9405, 9605, 9112, 102, 408, 9408, 108, 102, 112, 9408, 108, 102, 112, 301, 306</t>
        </is>
      </c>
      <c r="H49" t="n">
        <v>25000</v>
      </c>
      <c r="I49" t="n">
        <v>0</v>
      </c>
      <c r="J49" t="n">
        <v>0</v>
      </c>
      <c r="K49" t="n">
        <v>0</v>
      </c>
      <c r="L49" t="n">
        <v>0</v>
      </c>
      <c r="M49" t="n">
        <v>25000</v>
      </c>
      <c r="N49" t="n">
        <v>0</v>
      </c>
      <c r="O49" t="n">
        <v>0</v>
      </c>
      <c r="P49" t="n">
        <v>0</v>
      </c>
      <c r="Q49" t="n">
        <v>-655.0069999999999</v>
      </c>
      <c r="R49" t="n">
        <v>0</v>
      </c>
      <c r="S49" t="n">
        <v>-655.0069999999999</v>
      </c>
      <c r="T49" t="n">
        <v>25838.3337</v>
      </c>
      <c r="U49" t="n">
        <v>50688.675</v>
      </c>
      <c r="V49" t="n">
        <v>1.9569</v>
      </c>
      <c r="W49" t="n">
        <v>7669.8931</v>
      </c>
      <c r="X49" t="n">
        <v>9010.8657</v>
      </c>
      <c r="Y49" t="n">
        <v>9047.2197</v>
      </c>
      <c r="Z49" t="n">
        <v>9097.2197</v>
      </c>
      <c r="AA49" s="20" t="n">
        <v>46139</v>
      </c>
      <c r="AB49" t="inlineStr">
        <is>
          <t>Non Dairy Creamer.01/2026</t>
        </is>
      </c>
      <c r="AC49" s="20" t="n">
        <v>46139</v>
      </c>
      <c r="AD49" t="n">
        <v>1005.2466</v>
      </c>
      <c r="AE49" t="n">
        <v>758.1016</v>
      </c>
      <c r="AF49" t="inlineStr">
        <is>
          <t>34:2</t>
        </is>
      </c>
      <c r="AG49" t="n">
        <v>48800.3</v>
      </c>
    </row>
    <row r="50">
      <c r="A50" t="inlineStr">
        <is>
          <t>ADTV</t>
        </is>
      </c>
      <c r="B50" t="inlineStr">
        <is>
          <t>RM</t>
        </is>
      </c>
      <c r="C50" t="inlineStr">
        <is>
          <t>RM.ADTV.00049</t>
        </is>
      </c>
      <c r="D50" t="inlineStr">
        <is>
          <t>CAPOL 11-5519</t>
        </is>
      </c>
      <c r="E50" t="n">
        <v>223.4755</v>
      </c>
      <c r="F50" t="n">
        <v>1859.6449</v>
      </c>
      <c r="G50" t="inlineStr">
        <is>
          <t>9108, 9102, 9402, 9112, 9403, 9401, 499, 409, 102, 103, 112, 108, 101, 306, 403, 401, 402, 203, 9403, 9402, 9401, 9108, 9112, 9102, 499, 403, 203, 112, 103, 102, 108, 101, 306, 401, 402, 409</t>
        </is>
      </c>
      <c r="H50" t="n">
        <v>0</v>
      </c>
      <c r="I50" t="n">
        <v>0</v>
      </c>
      <c r="J50" t="n">
        <v>0</v>
      </c>
      <c r="K50" t="n">
        <v>0</v>
      </c>
      <c r="L50" t="n">
        <v>0</v>
      </c>
      <c r="M50" t="n">
        <v>0</v>
      </c>
      <c r="N50" t="n">
        <v>0</v>
      </c>
      <c r="O50" t="n">
        <v>0</v>
      </c>
      <c r="P50" t="n">
        <v>0</v>
      </c>
      <c r="Q50" t="n">
        <v>0</v>
      </c>
      <c r="R50" t="n">
        <v>0</v>
      </c>
      <c r="S50" t="n">
        <v>0</v>
      </c>
      <c r="T50" t="n">
        <v>223.4755</v>
      </c>
      <c r="U50" t="n">
        <v>1859.6449</v>
      </c>
      <c r="V50" t="n">
        <v>8.3215</v>
      </c>
      <c r="W50" t="n">
        <v>0.4884</v>
      </c>
      <c r="X50" t="n">
        <v>17.5738</v>
      </c>
      <c r="Y50" t="n">
        <v>29.2098</v>
      </c>
      <c r="Z50" t="n">
        <v>241.5873</v>
      </c>
      <c r="AA50" s="20" t="n">
        <v>2</v>
      </c>
      <c r="AC50" s="20" t="n">
        <v>46081</v>
      </c>
      <c r="AD50" t="n">
        <v>3.2455</v>
      </c>
      <c r="AE50" t="n">
        <v>20.1322</v>
      </c>
      <c r="AF50" t="inlineStr">
        <is>
          <t>11:3</t>
        </is>
      </c>
      <c r="AG50" t="n">
        <v>0</v>
      </c>
    </row>
    <row r="51">
      <c r="A51" t="inlineStr">
        <is>
          <t>ADTV</t>
        </is>
      </c>
      <c r="B51" t="inlineStr">
        <is>
          <t>RM</t>
        </is>
      </c>
      <c r="C51" t="inlineStr">
        <is>
          <t>RM.ADTV.00050</t>
        </is>
      </c>
      <c r="D51" t="inlineStr">
        <is>
          <t>CAPOL 425 M</t>
        </is>
      </c>
      <c r="E51" t="n">
        <v>1393.1653</v>
      </c>
      <c r="F51" t="n">
        <v>20738.9199</v>
      </c>
      <c r="G51" t="inlineStr">
        <is>
          <t>9104, 9402, 9403, 403, 9405, 9108, 9112, 701, 9103, 499, 9102, 405, 108, 103, 102, 101, 112, 104, 203, 306, 403, 9403, 9402, 9102, 9103, 9104, 9108, 9112, 701, 499, 405, 203, 403, 306, 102, 103, 112, 104, 108, 101, 9405</t>
        </is>
      </c>
      <c r="H51" t="n">
        <v>0</v>
      </c>
      <c r="I51" t="n">
        <v>0</v>
      </c>
      <c r="J51" t="n">
        <v>0</v>
      </c>
      <c r="K51" t="n">
        <v>0</v>
      </c>
      <c r="L51" t="n">
        <v>0</v>
      </c>
      <c r="M51" t="n">
        <v>0</v>
      </c>
      <c r="N51" t="n">
        <v>0</v>
      </c>
      <c r="O51" t="n">
        <v>0</v>
      </c>
      <c r="P51" t="n">
        <v>0</v>
      </c>
      <c r="Q51" t="n">
        <v>-10.958</v>
      </c>
      <c r="R51" t="n">
        <v>0</v>
      </c>
      <c r="S51" t="n">
        <v>-10.958</v>
      </c>
      <c r="T51" t="n">
        <v>1382.2073</v>
      </c>
      <c r="U51" t="n">
        <v>20575.8002</v>
      </c>
      <c r="V51" t="n">
        <v>14.8856</v>
      </c>
      <c r="W51" t="n">
        <v>36.4744</v>
      </c>
      <c r="X51" t="n">
        <v>103.6453</v>
      </c>
      <c r="Y51" t="n">
        <v>148.0015</v>
      </c>
      <c r="Z51" t="n">
        <v>191.6165</v>
      </c>
      <c r="AA51" s="20" t="n">
        <v>45540</v>
      </c>
      <c r="AB51" t="inlineStr">
        <is>
          <t>CAPOL.03/2024</t>
        </is>
      </c>
      <c r="AC51" s="20" t="n">
        <v>46142</v>
      </c>
      <c r="AD51" t="n">
        <v>16.4446</v>
      </c>
      <c r="AE51" t="n">
        <v>15.968</v>
      </c>
      <c r="AF51" t="inlineStr">
        <is>
          <t>86:16</t>
        </is>
      </c>
      <c r="AG51" t="n">
        <v>0</v>
      </c>
    </row>
    <row r="52">
      <c r="A52" t="inlineStr">
        <is>
          <t>ADTV</t>
        </is>
      </c>
      <c r="B52" t="inlineStr">
        <is>
          <t>RM</t>
        </is>
      </c>
      <c r="C52" t="inlineStr">
        <is>
          <t>RM.ADTV.00051</t>
        </is>
      </c>
      <c r="D52" t="inlineStr">
        <is>
          <t>CAPOL 254 N</t>
        </is>
      </c>
      <c r="E52" t="n">
        <v>1664.2504</v>
      </c>
      <c r="F52" t="n">
        <v>9336.1787</v>
      </c>
      <c r="G52" t="inlineStr">
        <is>
          <t>306, 301, 403, 402, 112, 102, 103, 108, 104, 9402, 9403, 403, 102, 108, 102, 9112, 9301, 701, 9103, 499, 9102, 9104, 9108, 306, 301, 499, 403, 402, 103, 104, 9108, 112, 9403, 108, 9402, 9403, 9104, 9108, 9103, 9102, 9301, 9112, 701</t>
        </is>
      </c>
      <c r="H52" t="n">
        <v>0</v>
      </c>
      <c r="I52" t="n">
        <v>0</v>
      </c>
      <c r="J52" t="n">
        <v>0</v>
      </c>
      <c r="K52" t="n">
        <v>0</v>
      </c>
      <c r="L52" t="n">
        <v>0</v>
      </c>
      <c r="M52" t="n">
        <v>0</v>
      </c>
      <c r="N52" t="n">
        <v>0</v>
      </c>
      <c r="O52" t="n">
        <v>0</v>
      </c>
      <c r="P52" t="n">
        <v>0</v>
      </c>
      <c r="Q52" t="n">
        <v>-210.654</v>
      </c>
      <c r="R52" t="n">
        <v>0</v>
      </c>
      <c r="S52" t="n">
        <v>-210.654</v>
      </c>
      <c r="T52" t="n">
        <v>1453.5964</v>
      </c>
      <c r="U52" t="n">
        <v>8156.8336</v>
      </c>
      <c r="V52" t="n">
        <v>5.598</v>
      </c>
      <c r="W52" t="n">
        <v>735.1726</v>
      </c>
      <c r="X52" t="n">
        <v>1225.0537</v>
      </c>
      <c r="Y52" t="n">
        <v>1389.1847</v>
      </c>
      <c r="Z52" t="n">
        <v>1406.3647</v>
      </c>
      <c r="AA52" s="20" t="n">
        <v>45540</v>
      </c>
      <c r="AB52" t="inlineStr">
        <is>
          <t>CAPOL.03/2024</t>
        </is>
      </c>
      <c r="AC52" s="20" t="n">
        <v>46142</v>
      </c>
      <c r="AD52" t="n">
        <v>154.3538</v>
      </c>
      <c r="AE52" t="n">
        <v>117.197</v>
      </c>
      <c r="AF52" t="inlineStr">
        <is>
          <t>12:12</t>
        </is>
      </c>
      <c r="AG52" t="n">
        <v>0</v>
      </c>
    </row>
    <row r="53">
      <c r="A53" t="inlineStr">
        <is>
          <t>ADTV</t>
        </is>
      </c>
      <c r="B53" t="inlineStr">
        <is>
          <t>RM</t>
        </is>
      </c>
      <c r="C53" t="inlineStr">
        <is>
          <t>RM.ADTV.00052</t>
        </is>
      </c>
      <c r="D53" t="inlineStr">
        <is>
          <t>Quick Lac IPA</t>
        </is>
      </c>
      <c r="E53" t="n">
        <v>657.8703</v>
      </c>
      <c r="F53" t="n">
        <v>12439.0554</v>
      </c>
      <c r="G53" t="inlineStr">
        <is>
          <t>108, 9403, 403, 306, 499, 9108, 9402, 9403, 403, 306, 108, 102, 499, 9108, 108, 102, 403, 9402</t>
        </is>
      </c>
      <c r="H53" t="n">
        <v>0</v>
      </c>
      <c r="I53" t="n">
        <v>0</v>
      </c>
      <c r="J53" t="n">
        <v>0</v>
      </c>
      <c r="K53" t="n">
        <v>0</v>
      </c>
      <c r="L53" t="n">
        <v>0</v>
      </c>
      <c r="M53" t="n">
        <v>0</v>
      </c>
      <c r="N53" t="n">
        <v>0</v>
      </c>
      <c r="O53" t="n">
        <v>0</v>
      </c>
      <c r="P53" t="n">
        <v>0</v>
      </c>
      <c r="Q53" t="n">
        <v>0</v>
      </c>
      <c r="R53" t="n">
        <v>0</v>
      </c>
      <c r="S53" t="n">
        <v>0</v>
      </c>
      <c r="T53" t="n">
        <v>657.8703</v>
      </c>
      <c r="U53" t="n">
        <v>12439.0555</v>
      </c>
      <c r="V53" t="n">
        <v>18.5523</v>
      </c>
      <c r="W53" t="n">
        <v>0.9534</v>
      </c>
      <c r="X53" t="n">
        <v>1.9068</v>
      </c>
      <c r="Y53" t="n">
        <v>1.9068</v>
      </c>
      <c r="Z53" t="n">
        <v>1.9068</v>
      </c>
      <c r="AA53" s="20" t="n">
        <v>45587</v>
      </c>
      <c r="AB53" t="inlineStr">
        <is>
          <t>Quick .03/2024</t>
        </is>
      </c>
      <c r="AC53" s="20" t="n">
        <v>46081</v>
      </c>
      <c r="AD53" t="n">
        <v>0.2118</v>
      </c>
      <c r="AE53" t="n">
        <v>0.1589</v>
      </c>
      <c r="AF53" t="inlineStr">
        <is>
          <t>4140:4</t>
        </is>
      </c>
      <c r="AG53" t="n">
        <v>0</v>
      </c>
    </row>
    <row r="54">
      <c r="A54" t="inlineStr">
        <is>
          <t>ADTV</t>
        </is>
      </c>
      <c r="B54" t="inlineStr">
        <is>
          <t>RM</t>
        </is>
      </c>
      <c r="C54" t="inlineStr">
        <is>
          <t>RM.ADTV.00053</t>
        </is>
      </c>
      <c r="D54" t="inlineStr">
        <is>
          <t xml:space="preserve">Quick Shine </t>
        </is>
      </c>
      <c r="E54" t="n">
        <v>443.1377</v>
      </c>
      <c r="F54" t="n">
        <v>2371.9225</v>
      </c>
      <c r="G54" t="inlineStr">
        <is>
          <t>9402, 102, 9108, 499, 701, 102, 108, 306, 403, 9402, 9108, 701, 499, 306, 403, 108</t>
        </is>
      </c>
      <c r="H54" t="n">
        <v>0</v>
      </c>
      <c r="I54" t="n">
        <v>0</v>
      </c>
      <c r="J54" t="n">
        <v>0</v>
      </c>
      <c r="K54" t="n">
        <v>0</v>
      </c>
      <c r="L54" t="n">
        <v>0</v>
      </c>
      <c r="M54" t="n">
        <v>0</v>
      </c>
      <c r="N54" t="n">
        <v>0</v>
      </c>
      <c r="O54" t="n">
        <v>0</v>
      </c>
      <c r="P54" t="n">
        <v>0</v>
      </c>
      <c r="Q54" t="n">
        <v>0</v>
      </c>
      <c r="R54" t="n">
        <v>0</v>
      </c>
      <c r="S54" t="n">
        <v>0</v>
      </c>
      <c r="T54" t="n">
        <v>443.1377</v>
      </c>
      <c r="U54" t="n">
        <v>2371.9225</v>
      </c>
      <c r="V54" t="n">
        <v>5.3526</v>
      </c>
      <c r="W54" t="n">
        <v>1.2209</v>
      </c>
      <c r="X54" t="n">
        <v>2.4418</v>
      </c>
      <c r="Y54" t="n">
        <v>2.4418</v>
      </c>
      <c r="Z54" t="n">
        <v>5.4418</v>
      </c>
      <c r="AA54" s="20" t="n">
        <v>45587</v>
      </c>
      <c r="AB54" t="inlineStr">
        <is>
          <t>Quick .03/2024</t>
        </is>
      </c>
      <c r="AC54" s="20" t="n">
        <v>46081</v>
      </c>
      <c r="AD54" t="n">
        <v>0.2713</v>
      </c>
      <c r="AE54" t="n">
        <v>0.4534</v>
      </c>
      <c r="AF54" t="inlineStr">
        <is>
          <t>977:5</t>
        </is>
      </c>
      <c r="AG54" t="n">
        <v>0</v>
      </c>
    </row>
    <row r="55">
      <c r="A55" t="inlineStr">
        <is>
          <t>ADTV</t>
        </is>
      </c>
      <c r="B55" t="inlineStr">
        <is>
          <t>RM</t>
        </is>
      </c>
      <c r="C55" t="inlineStr">
        <is>
          <t>RM.ADTV.00054</t>
        </is>
      </c>
      <c r="D55" t="inlineStr">
        <is>
          <t>Corn Starch</t>
        </is>
      </c>
      <c r="E55" t="n">
        <v>266.9487</v>
      </c>
      <c r="F55" t="n">
        <v>101.2563</v>
      </c>
      <c r="G55" t="inlineStr">
        <is>
          <t>306, 101, 108, 102, 103, 112, 403, 499, 9112, 9108, 9402, 9403, 403, 306, 101, 108, 112, 103, 102, 499, 9403, 9112, 9402, 9108</t>
        </is>
      </c>
      <c r="H55" t="n">
        <v>0</v>
      </c>
      <c r="I55" t="n">
        <v>0</v>
      </c>
      <c r="J55" t="n">
        <v>0</v>
      </c>
      <c r="K55" t="n">
        <v>0</v>
      </c>
      <c r="L55" t="n">
        <v>0</v>
      </c>
      <c r="M55" t="n">
        <v>0</v>
      </c>
      <c r="N55" t="n">
        <v>0</v>
      </c>
      <c r="O55" t="n">
        <v>0</v>
      </c>
      <c r="P55" t="n">
        <v>0</v>
      </c>
      <c r="Q55" t="n">
        <v>0</v>
      </c>
      <c r="R55" t="n">
        <v>0</v>
      </c>
      <c r="S55" t="n">
        <v>0</v>
      </c>
      <c r="T55" t="n">
        <v>266.9487</v>
      </c>
      <c r="U55" t="n">
        <v>101.2563</v>
      </c>
      <c r="V55" t="n">
        <v>0.3793</v>
      </c>
      <c r="W55" t="n">
        <v>0.7325</v>
      </c>
      <c r="X55" t="n">
        <v>1.465</v>
      </c>
      <c r="Y55" t="n">
        <v>136.399</v>
      </c>
      <c r="Z55" t="n">
        <v>136.399</v>
      </c>
      <c r="AA55" s="20" t="n">
        <v>45859</v>
      </c>
      <c r="AB55" t="inlineStr">
        <is>
          <t>شركة زمزم اخوان للتجارة</t>
        </is>
      </c>
      <c r="AC55" s="20" t="n">
        <v>46081</v>
      </c>
      <c r="AD55" t="n">
        <v>15.1554</v>
      </c>
      <c r="AE55" t="n">
        <v>11.3665</v>
      </c>
      <c r="AF55" t="inlineStr">
        <is>
          <t>23:14</t>
        </is>
      </c>
      <c r="AG55" t="n">
        <v>0</v>
      </c>
    </row>
    <row r="56">
      <c r="A56" t="inlineStr">
        <is>
          <t>ADTV</t>
        </is>
      </c>
      <c r="B56" t="inlineStr">
        <is>
          <t>RM</t>
        </is>
      </c>
      <c r="C56" t="inlineStr">
        <is>
          <t>RM.ADTV.00055</t>
        </is>
      </c>
      <c r="D56" t="inlineStr">
        <is>
          <t>Native Rice Starch</t>
        </is>
      </c>
      <c r="E56" t="n">
        <v>893.6438000000001</v>
      </c>
      <c r="F56" t="n">
        <v>775.043</v>
      </c>
      <c r="G56" t="inlineStr">
        <is>
          <t>9405, 9403, 9402, 9405, 403, 9605, 112, 9112, 499, 405, 9112, 701, 9108, 605, 112, 108, 102, 103, 306, 403, 9403, 9112, 9605, 9402, 9108, 701, 605, 405, 499, 306, 403, 112, 9108, 108, 102, 102, 9403, 103, 108</t>
        </is>
      </c>
      <c r="H56" t="n">
        <v>0</v>
      </c>
      <c r="I56" t="n">
        <v>0</v>
      </c>
      <c r="J56" t="n">
        <v>0</v>
      </c>
      <c r="K56" t="n">
        <v>0</v>
      </c>
      <c r="L56" t="n">
        <v>0</v>
      </c>
      <c r="M56" t="n">
        <v>0</v>
      </c>
      <c r="N56" t="n">
        <v>0</v>
      </c>
      <c r="O56" t="n">
        <v>0</v>
      </c>
      <c r="P56" t="n">
        <v>0</v>
      </c>
      <c r="Q56" t="n">
        <v>-15.02</v>
      </c>
      <c r="R56" t="n">
        <v>0</v>
      </c>
      <c r="S56" t="n">
        <v>-15.02</v>
      </c>
      <c r="T56" t="n">
        <v>878.6238</v>
      </c>
      <c r="U56" t="n">
        <v>762.0164</v>
      </c>
      <c r="V56" t="n">
        <v>0.8673</v>
      </c>
      <c r="W56" t="n">
        <v>19.688</v>
      </c>
      <c r="X56" t="n">
        <v>44.102</v>
      </c>
      <c r="Y56" t="n">
        <v>79.396</v>
      </c>
      <c r="Z56" t="n">
        <v>104.821</v>
      </c>
      <c r="AA56" s="20" t="n">
        <v>45743</v>
      </c>
      <c r="AB56" t="inlineStr">
        <is>
          <t>NATIVE.01/2025</t>
        </is>
      </c>
      <c r="AC56" s="20" t="n">
        <v>46136</v>
      </c>
      <c r="AD56" t="n">
        <v>8.8217</v>
      </c>
      <c r="AE56" t="n">
        <v>8.734999999999999</v>
      </c>
      <c r="AF56" t="inlineStr">
        <is>
          <t>100:17</t>
        </is>
      </c>
      <c r="AG56" t="n">
        <v>0</v>
      </c>
    </row>
    <row r="57">
      <c r="A57" t="inlineStr">
        <is>
          <t>ADTV</t>
        </is>
      </c>
      <c r="B57" t="inlineStr">
        <is>
          <t>RM</t>
        </is>
      </c>
      <c r="C57" t="inlineStr">
        <is>
          <t>RM.ADTV.00056</t>
        </is>
      </c>
      <c r="D57" t="inlineStr">
        <is>
          <t>Potato starch</t>
        </is>
      </c>
      <c r="E57" t="n">
        <v>0</v>
      </c>
      <c r="F57" t="n">
        <v>0</v>
      </c>
      <c r="G57" t="inlineStr">
        <is>
          <t>101, 403, 9402, 101, 403, 9402</t>
        </is>
      </c>
      <c r="H57" t="n">
        <v>0</v>
      </c>
      <c r="I57" t="n">
        <v>0</v>
      </c>
      <c r="J57" t="n">
        <v>0</v>
      </c>
      <c r="K57" t="n">
        <v>0</v>
      </c>
      <c r="L57" t="n">
        <v>0</v>
      </c>
      <c r="M57" t="n">
        <v>0</v>
      </c>
      <c r="N57" t="n">
        <v>0</v>
      </c>
      <c r="O57" t="n">
        <v>0</v>
      </c>
      <c r="P57" t="n">
        <v>0</v>
      </c>
      <c r="Q57" t="n">
        <v>0</v>
      </c>
      <c r="R57" t="n">
        <v>0</v>
      </c>
      <c r="S57" t="n">
        <v>0</v>
      </c>
      <c r="T57" t="n">
        <v>0</v>
      </c>
      <c r="U57" t="n">
        <v>0</v>
      </c>
      <c r="V57" t="n">
        <v>0.7328</v>
      </c>
      <c r="W57" t="n">
        <v>0</v>
      </c>
      <c r="X57" t="n">
        <v>0</v>
      </c>
      <c r="Y57" t="n">
        <v>0</v>
      </c>
      <c r="Z57" t="n">
        <v>0</v>
      </c>
      <c r="AA57" s="20" t="n">
        <v>44446</v>
      </c>
      <c r="AB57" t="inlineStr">
        <is>
          <t>شركة زمزم اخوان للتجارة</t>
        </is>
      </c>
      <c r="AC57" s="20" t="n">
        <v>44601</v>
      </c>
      <c r="AD57" t="n">
        <v>0</v>
      </c>
      <c r="AE57" t="n">
        <v>0</v>
      </c>
      <c r="AG57" t="n">
        <v>0</v>
      </c>
    </row>
    <row r="58">
      <c r="A58" t="inlineStr">
        <is>
          <t>ADTV</t>
        </is>
      </c>
      <c r="B58" t="inlineStr">
        <is>
          <t>RM</t>
        </is>
      </c>
      <c r="C58" t="inlineStr">
        <is>
          <t>RM.ADTV.00057</t>
        </is>
      </c>
      <c r="D58" t="inlineStr">
        <is>
          <t xml:space="preserve">CORN STARCH NATURAL  - 25 kg </t>
        </is>
      </c>
      <c r="E58" t="n">
        <v>0</v>
      </c>
      <c r="F58" t="n">
        <v>0</v>
      </c>
      <c r="G58" t="inlineStr">
        <is>
          <t>403, 301, 403, 301</t>
        </is>
      </c>
      <c r="H58" t="n">
        <v>0</v>
      </c>
      <c r="I58" t="n">
        <v>0</v>
      </c>
      <c r="J58" t="n">
        <v>0</v>
      </c>
      <c r="K58" t="n">
        <v>0</v>
      </c>
      <c r="L58" t="n">
        <v>0</v>
      </c>
      <c r="M58" t="n">
        <v>0</v>
      </c>
      <c r="N58" t="n">
        <v>0</v>
      </c>
      <c r="O58" t="n">
        <v>0</v>
      </c>
      <c r="P58" t="n">
        <v>0</v>
      </c>
      <c r="Q58" t="n">
        <v>0</v>
      </c>
      <c r="R58" t="n">
        <v>0</v>
      </c>
      <c r="S58" t="n">
        <v>0</v>
      </c>
      <c r="T58" t="n">
        <v>0</v>
      </c>
      <c r="U58" t="n">
        <v>0</v>
      </c>
      <c r="V58" t="n">
        <v>0.5862000000000001</v>
      </c>
      <c r="W58" t="n">
        <v>0</v>
      </c>
      <c r="X58" t="n">
        <v>0</v>
      </c>
      <c r="Y58" t="n">
        <v>0</v>
      </c>
      <c r="Z58" t="n">
        <v>0</v>
      </c>
      <c r="AA58" s="20" t="n">
        <v>44737</v>
      </c>
      <c r="AB58" t="inlineStr">
        <is>
          <t>ABED.12/2022</t>
        </is>
      </c>
      <c r="AC58" s="20" t="n">
        <v>45505</v>
      </c>
      <c r="AD58" t="n">
        <v>0</v>
      </c>
      <c r="AE58" t="n">
        <v>0</v>
      </c>
      <c r="AG58" t="n">
        <v>0</v>
      </c>
    </row>
    <row r="59">
      <c r="A59" t="inlineStr">
        <is>
          <t>ADTV</t>
        </is>
      </c>
      <c r="B59" t="inlineStr">
        <is>
          <t>RM</t>
        </is>
      </c>
      <c r="C59" t="inlineStr">
        <is>
          <t>RM.ADTV.00058</t>
        </is>
      </c>
      <c r="D59" t="inlineStr">
        <is>
          <t xml:space="preserve">CORN STARCH NATURAL MASTER FOOD   - 25 kg </t>
        </is>
      </c>
      <c r="E59" t="n">
        <v>432.2648</v>
      </c>
      <c r="F59" t="n">
        <v>180.7694</v>
      </c>
      <c r="G59" t="inlineStr">
        <is>
          <t>9405, 108, 112, 9403, 102, 108, 9112, 306, 403, 408, 301, 305, 405, 499, 701, 801, 605, 9112, 9108, 9402, 9403, 9408, 403, 306, 301, 305, 112, 102, 108, 405, 408, 499, 801, 701, 9112, 9108, 605, 9405, 403, 112, 9403, 9408, 9402</t>
        </is>
      </c>
      <c r="H59" t="n">
        <v>250</v>
      </c>
      <c r="I59" t="n">
        <v>0</v>
      </c>
      <c r="J59" t="n">
        <v>0</v>
      </c>
      <c r="K59" t="n">
        <v>0</v>
      </c>
      <c r="L59" t="n">
        <v>0</v>
      </c>
      <c r="M59" t="n">
        <v>250</v>
      </c>
      <c r="N59" t="n">
        <v>0</v>
      </c>
      <c r="O59" t="n">
        <v>0</v>
      </c>
      <c r="P59" t="n">
        <v>0</v>
      </c>
      <c r="Q59" t="n">
        <v>-277.324</v>
      </c>
      <c r="R59" t="n">
        <v>0</v>
      </c>
      <c r="S59" t="n">
        <v>-277.324</v>
      </c>
      <c r="T59" t="n">
        <v>404.9408</v>
      </c>
      <c r="U59" t="n">
        <v>173.1054</v>
      </c>
      <c r="V59" t="n">
        <v>0.4575</v>
      </c>
      <c r="W59" t="n">
        <v>320.8522</v>
      </c>
      <c r="X59" t="n">
        <v>642.7564</v>
      </c>
      <c r="Y59" t="n">
        <v>976.3944</v>
      </c>
      <c r="Z59" t="n">
        <v>1752.6304</v>
      </c>
      <c r="AA59" s="20" t="n">
        <v>46114</v>
      </c>
      <c r="AB59" t="inlineStr">
        <is>
          <t xml:space="preserve">شركة ابناء درويش مصطفى الصعيدي التجارية و شركائهم </t>
        </is>
      </c>
      <c r="AC59" s="20" t="n">
        <v>46137</v>
      </c>
      <c r="AD59" t="n">
        <v>108.4882</v>
      </c>
      <c r="AE59" t="n">
        <v>146.0525</v>
      </c>
      <c r="AF59" t="inlineStr">
        <is>
          <t>2:23</t>
        </is>
      </c>
      <c r="AG59" t="n">
        <v>116.38</v>
      </c>
    </row>
    <row r="60">
      <c r="A60" t="inlineStr">
        <is>
          <t>ADTV</t>
        </is>
      </c>
      <c r="B60" t="inlineStr">
        <is>
          <t>RM</t>
        </is>
      </c>
      <c r="C60" t="inlineStr">
        <is>
          <t>RM.ADTV.0059</t>
        </is>
      </c>
      <c r="D60" t="inlineStr">
        <is>
          <t xml:space="preserve">اصابع جوز هند </t>
        </is>
      </c>
      <c r="E60" t="n">
        <v>243.3527</v>
      </c>
      <c r="F60" t="n">
        <v>3105.1805</v>
      </c>
      <c r="G60" t="inlineStr">
        <is>
          <t>409, 101, 499, 9409, 101, 499, 409, 9409</t>
        </is>
      </c>
      <c r="H60" t="n">
        <v>0</v>
      </c>
      <c r="I60" t="n">
        <v>0</v>
      </c>
      <c r="J60" t="n">
        <v>0</v>
      </c>
      <c r="K60" t="n">
        <v>0</v>
      </c>
      <c r="L60" t="n">
        <v>0</v>
      </c>
      <c r="M60" t="n">
        <v>0</v>
      </c>
      <c r="N60" t="n">
        <v>0</v>
      </c>
      <c r="O60" t="n">
        <v>0</v>
      </c>
      <c r="P60" t="n">
        <v>0</v>
      </c>
      <c r="Q60" t="n">
        <v>0</v>
      </c>
      <c r="R60" t="n">
        <v>0</v>
      </c>
      <c r="S60" t="n">
        <v>0</v>
      </c>
      <c r="T60" t="n">
        <v>243.3527</v>
      </c>
      <c r="U60" t="n">
        <v>3105.1805</v>
      </c>
      <c r="V60" t="n">
        <v>12.76</v>
      </c>
      <c r="W60" t="n">
        <v>0.7325</v>
      </c>
      <c r="X60" t="n">
        <v>489.395</v>
      </c>
      <c r="Y60" t="n">
        <v>489.395</v>
      </c>
      <c r="Z60" t="n">
        <v>489.395</v>
      </c>
      <c r="AA60" s="20" t="n">
        <v>45978</v>
      </c>
      <c r="AB60" t="inlineStr">
        <is>
          <t xml:space="preserve">حلويات عبداللطيف التوم </t>
        </is>
      </c>
      <c r="AC60" s="20" t="n">
        <v>46081</v>
      </c>
      <c r="AD60" t="n">
        <v>54.3772</v>
      </c>
      <c r="AE60" t="n">
        <v>40.7829</v>
      </c>
      <c r="AF60" t="inlineStr">
        <is>
          <t>5:29</t>
        </is>
      </c>
      <c r="AG60" t="n">
        <v>0</v>
      </c>
    </row>
    <row r="61">
      <c r="A61" t="inlineStr">
        <is>
          <t>ADTV</t>
        </is>
      </c>
      <c r="B61" t="inlineStr">
        <is>
          <t>RM</t>
        </is>
      </c>
      <c r="C61" t="inlineStr">
        <is>
          <t>RM.ADTV.0060</t>
        </is>
      </c>
      <c r="D61" t="inlineStr">
        <is>
          <t>اصابع لوتس</t>
        </is>
      </c>
      <c r="E61" t="n">
        <v>75.3775</v>
      </c>
      <c r="F61" t="n">
        <v>693.4148</v>
      </c>
      <c r="G61" t="inlineStr">
        <is>
          <t>9409, 499, 409, 101, 9409, 101, 9409, 409, 499, 101, 409</t>
        </is>
      </c>
      <c r="H61" t="n">
        <v>332.68</v>
      </c>
      <c r="I61" t="n">
        <v>0</v>
      </c>
      <c r="J61" t="n">
        <v>0</v>
      </c>
      <c r="K61" t="n">
        <v>0</v>
      </c>
      <c r="L61" t="n">
        <v>0</v>
      </c>
      <c r="M61" t="n">
        <v>332.68</v>
      </c>
      <c r="N61" t="n">
        <v>0</v>
      </c>
      <c r="O61" t="n">
        <v>0</v>
      </c>
      <c r="P61" t="n">
        <v>0</v>
      </c>
      <c r="Q61" t="n">
        <v>-347.34</v>
      </c>
      <c r="R61" t="n">
        <v>0</v>
      </c>
      <c r="S61" t="n">
        <v>-347.34</v>
      </c>
      <c r="T61" t="n">
        <v>60.7175</v>
      </c>
      <c r="U61" t="n">
        <v>506.3532</v>
      </c>
      <c r="V61" t="n">
        <v>6</v>
      </c>
      <c r="W61" t="n">
        <v>347.5842</v>
      </c>
      <c r="X61" t="n">
        <v>1042.5084</v>
      </c>
      <c r="Y61" t="n">
        <v>1042.5084</v>
      </c>
      <c r="Z61" t="n">
        <v>1042.5084</v>
      </c>
      <c r="AA61" s="20" t="n">
        <v>46120</v>
      </c>
      <c r="AB61" t="inlineStr">
        <is>
          <t>شركة  عبيد والنيربيه</t>
        </is>
      </c>
      <c r="AC61" s="20" t="n">
        <v>46132</v>
      </c>
      <c r="AD61" t="n">
        <v>115.8342</v>
      </c>
      <c r="AE61" t="n">
        <v>86.87569999999999</v>
      </c>
      <c r="AF61" t="inlineStr">
        <is>
          <t>0:20</t>
        </is>
      </c>
      <c r="AG61" t="n">
        <v>1996.08</v>
      </c>
    </row>
    <row r="62">
      <c r="A62" t="inlineStr">
        <is>
          <t>ADTV</t>
        </is>
      </c>
      <c r="B62" t="inlineStr">
        <is>
          <t>RM</t>
        </is>
      </c>
      <c r="C62" t="inlineStr">
        <is>
          <t>RM.ADTV.0061</t>
        </is>
      </c>
      <c r="D62" t="inlineStr">
        <is>
          <t xml:space="preserve">اصابع فستق حلبي </t>
        </is>
      </c>
      <c r="E62" t="n">
        <v>21.4628</v>
      </c>
      <c r="F62" t="n">
        <v>236.1199</v>
      </c>
      <c r="G62" t="inlineStr">
        <is>
          <t>9409, 409, 499, 101, 9409, 101, 9409, 409, 499, 101, 409</t>
        </is>
      </c>
      <c r="H62" t="n">
        <v>342</v>
      </c>
      <c r="I62" t="n">
        <v>0</v>
      </c>
      <c r="J62" t="n">
        <v>0</v>
      </c>
      <c r="K62" t="n">
        <v>0</v>
      </c>
      <c r="L62" t="n">
        <v>0</v>
      </c>
      <c r="M62" t="n">
        <v>342</v>
      </c>
      <c r="N62" t="n">
        <v>0</v>
      </c>
      <c r="O62" t="n">
        <v>0</v>
      </c>
      <c r="P62" t="n">
        <v>0</v>
      </c>
      <c r="Q62" t="n">
        <v>-347.34</v>
      </c>
      <c r="R62" t="n">
        <v>0</v>
      </c>
      <c r="S62" t="n">
        <v>-347.34</v>
      </c>
      <c r="T62" t="n">
        <v>16.1228</v>
      </c>
      <c r="U62" t="n">
        <v>177.3799</v>
      </c>
      <c r="V62" t="n">
        <v>11</v>
      </c>
      <c r="W62" t="n">
        <v>348.0492</v>
      </c>
      <c r="X62" t="n">
        <v>1047.6884</v>
      </c>
      <c r="Y62" t="n">
        <v>1047.6884</v>
      </c>
      <c r="Z62" t="n">
        <v>1047.6884</v>
      </c>
      <c r="AA62" s="20" t="n">
        <v>46126</v>
      </c>
      <c r="AB62" t="inlineStr">
        <is>
          <t>شركة  عبيد والنيربيه</t>
        </is>
      </c>
      <c r="AC62" s="20" t="n">
        <v>46136</v>
      </c>
      <c r="AD62" t="n">
        <v>116.4098</v>
      </c>
      <c r="AE62" t="n">
        <v>87.3073</v>
      </c>
      <c r="AF62" t="inlineStr">
        <is>
          <t>0:5</t>
        </is>
      </c>
      <c r="AG62" t="n">
        <v>3762</v>
      </c>
    </row>
    <row r="63">
      <c r="A63" t="inlineStr">
        <is>
          <t>ADTV</t>
        </is>
      </c>
      <c r="B63" t="inlineStr">
        <is>
          <t>RM</t>
        </is>
      </c>
      <c r="C63" t="inlineStr">
        <is>
          <t>RM.ADTV.0062</t>
        </is>
      </c>
      <c r="D63" t="inlineStr">
        <is>
          <t>اصابع كاجو</t>
        </is>
      </c>
      <c r="E63" t="n">
        <v>431.0963</v>
      </c>
      <c r="F63" t="n">
        <v>3465.2777</v>
      </c>
      <c r="G63" t="inlineStr">
        <is>
          <t>409, 9409, 499, 409, 401, 101, 9409, 409, 499, 401, 101</t>
        </is>
      </c>
      <c r="H63" t="n">
        <v>0</v>
      </c>
      <c r="I63" t="n">
        <v>0</v>
      </c>
      <c r="J63" t="n">
        <v>0</v>
      </c>
      <c r="K63" t="n">
        <v>0</v>
      </c>
      <c r="L63" t="n">
        <v>0</v>
      </c>
      <c r="M63" t="n">
        <v>0</v>
      </c>
      <c r="N63" t="n">
        <v>0</v>
      </c>
      <c r="O63" t="n">
        <v>0</v>
      </c>
      <c r="P63" t="n">
        <v>0</v>
      </c>
      <c r="Q63" t="n">
        <v>-399.027</v>
      </c>
      <c r="R63" t="n">
        <v>0</v>
      </c>
      <c r="S63" t="n">
        <v>-399.027</v>
      </c>
      <c r="T63" t="n">
        <v>32.0693</v>
      </c>
      <c r="U63" t="n">
        <v>273.0617</v>
      </c>
      <c r="V63" t="n">
        <v>8</v>
      </c>
      <c r="W63" t="n">
        <v>566.8224</v>
      </c>
      <c r="X63" t="n">
        <v>1519.9428</v>
      </c>
      <c r="Y63" t="n">
        <v>1519.9428</v>
      </c>
      <c r="Z63" t="n">
        <v>1519.9428</v>
      </c>
      <c r="AA63" s="20" t="n">
        <v>46112</v>
      </c>
      <c r="AB63" t="inlineStr">
        <is>
          <t>شركة  عبيد والنيربيه</t>
        </is>
      </c>
      <c r="AC63" s="20" t="n">
        <v>46126</v>
      </c>
      <c r="AD63" t="n">
        <v>168.8825</v>
      </c>
      <c r="AE63" t="n">
        <v>126.6619</v>
      </c>
      <c r="AF63" t="inlineStr">
        <is>
          <t>0:7</t>
        </is>
      </c>
      <c r="AG63" t="n">
        <v>0</v>
      </c>
    </row>
    <row r="64">
      <c r="A64" t="inlineStr">
        <is>
          <t>ADTV</t>
        </is>
      </c>
      <c r="B64" t="inlineStr">
        <is>
          <t>RM</t>
        </is>
      </c>
      <c r="C64" t="inlineStr">
        <is>
          <t>RM.ADTV.0063</t>
        </is>
      </c>
      <c r="D64" t="inlineStr">
        <is>
          <t>اصابع بيكان</t>
        </is>
      </c>
      <c r="V64" t="n">
        <v>0</v>
      </c>
      <c r="W64" t="n">
        <v>0</v>
      </c>
      <c r="X64" t="n">
        <v>0</v>
      </c>
      <c r="Y64" t="n">
        <v>0</v>
      </c>
      <c r="Z64" t="n">
        <v>0</v>
      </c>
      <c r="AA64" s="20" t="n">
        <v>2</v>
      </c>
      <c r="AC64" s="20" t="n">
        <v>2</v>
      </c>
      <c r="AD64" t="n">
        <v>0</v>
      </c>
      <c r="AE64" t="n">
        <v>0</v>
      </c>
    </row>
    <row r="65">
      <c r="A65" t="inlineStr">
        <is>
          <t>ADTV</t>
        </is>
      </c>
      <c r="B65" t="inlineStr">
        <is>
          <t>RM</t>
        </is>
      </c>
      <c r="C65" t="inlineStr">
        <is>
          <t>RM.ADTV.0064</t>
        </is>
      </c>
      <c r="D65" t="inlineStr">
        <is>
          <t>بقلاوة عيون</t>
        </is>
      </c>
      <c r="E65" t="n">
        <v>7.385</v>
      </c>
      <c r="F65" t="n">
        <v>81.235</v>
      </c>
      <c r="G65" t="inlineStr">
        <is>
          <t>9409, 409, 101, 409, 9409, 409, 101, 9409, 101</t>
        </is>
      </c>
      <c r="H65" t="n">
        <v>320.455</v>
      </c>
      <c r="I65" t="n">
        <v>0</v>
      </c>
      <c r="J65" t="n">
        <v>0</v>
      </c>
      <c r="K65" t="n">
        <v>0</v>
      </c>
      <c r="L65" t="n">
        <v>0</v>
      </c>
      <c r="M65" t="n">
        <v>320.455</v>
      </c>
      <c r="N65" t="n">
        <v>0</v>
      </c>
      <c r="O65" t="n">
        <v>0</v>
      </c>
      <c r="P65" t="n">
        <v>0</v>
      </c>
      <c r="Q65" t="n">
        <v>-327</v>
      </c>
      <c r="R65" t="n">
        <v>0</v>
      </c>
      <c r="S65" t="n">
        <v>-327</v>
      </c>
      <c r="T65" t="n">
        <v>0.84</v>
      </c>
      <c r="U65" t="n">
        <v>9.24</v>
      </c>
      <c r="V65" t="n">
        <v>11</v>
      </c>
      <c r="W65" t="n">
        <v>327</v>
      </c>
      <c r="X65" t="n">
        <v>1211.8</v>
      </c>
      <c r="Y65" t="n">
        <v>1211.8</v>
      </c>
      <c r="Z65" t="n">
        <v>1211.8</v>
      </c>
      <c r="AA65" s="20" t="n">
        <v>46131</v>
      </c>
      <c r="AB65" t="inlineStr">
        <is>
          <t>شركة  عبيد والنيربيه</t>
        </is>
      </c>
      <c r="AC65" s="20" t="n">
        <v>46136</v>
      </c>
      <c r="AD65" t="n">
        <v>134.6444</v>
      </c>
      <c r="AE65" t="n">
        <v>100.9833</v>
      </c>
      <c r="AF65" t="inlineStr">
        <is>
          <t>0:0</t>
        </is>
      </c>
      <c r="AG65" t="n">
        <v>3524.895</v>
      </c>
    </row>
    <row r="66">
      <c r="A66" t="inlineStr">
        <is>
          <t>ADTV</t>
        </is>
      </c>
      <c r="B66" t="inlineStr">
        <is>
          <t>RM</t>
        </is>
      </c>
      <c r="C66" t="inlineStr">
        <is>
          <t>RM.ADTV.0065</t>
        </is>
      </c>
      <c r="D66" t="inlineStr">
        <is>
          <t>ملح بحري</t>
        </is>
      </c>
      <c r="E66" t="n">
        <v>2.66</v>
      </c>
      <c r="F66" t="n">
        <v>1.8375</v>
      </c>
      <c r="G66" t="inlineStr">
        <is>
          <t>409, 403, 402, 108, 801, 409, 9403, 108, 403, 402, 409, 801, 9403</t>
        </is>
      </c>
      <c r="H66" t="n">
        <v>0</v>
      </c>
      <c r="I66" t="n">
        <v>0</v>
      </c>
      <c r="J66" t="n">
        <v>0</v>
      </c>
      <c r="K66" t="n">
        <v>0</v>
      </c>
      <c r="L66" t="n">
        <v>0</v>
      </c>
      <c r="M66" t="n">
        <v>0</v>
      </c>
      <c r="N66" t="n">
        <v>0</v>
      </c>
      <c r="O66" t="n">
        <v>0</v>
      </c>
      <c r="P66" t="n">
        <v>0</v>
      </c>
      <c r="Q66" t="n">
        <v>-0.7</v>
      </c>
      <c r="R66" t="n">
        <v>0</v>
      </c>
      <c r="S66" t="n">
        <v>-0.7</v>
      </c>
      <c r="T66" t="n">
        <v>1.96</v>
      </c>
      <c r="U66" t="n">
        <v>1.47</v>
      </c>
      <c r="V66" t="n">
        <v>0.75</v>
      </c>
      <c r="W66" t="n">
        <v>1.04</v>
      </c>
      <c r="X66" t="n">
        <v>1.04</v>
      </c>
      <c r="Y66" t="n">
        <v>1.04</v>
      </c>
      <c r="Z66" t="n">
        <v>1.04</v>
      </c>
      <c r="AA66" s="20" t="n">
        <v>46051</v>
      </c>
      <c r="AB66" t="inlineStr">
        <is>
          <t>Cash Customer - مورد</t>
        </is>
      </c>
      <c r="AC66" s="20" t="n">
        <v>46142</v>
      </c>
      <c r="AD66" t="n">
        <v>0.1155</v>
      </c>
      <c r="AE66" t="n">
        <v>0.0866</v>
      </c>
      <c r="AF66" t="inlineStr">
        <is>
          <t>22:18</t>
        </is>
      </c>
      <c r="AG66" t="n">
        <v>0</v>
      </c>
    </row>
    <row r="67">
      <c r="A67" t="inlineStr">
        <is>
          <t>ADTV</t>
        </is>
      </c>
      <c r="B67" t="inlineStr">
        <is>
          <t>RM</t>
        </is>
      </c>
      <c r="C67" t="inlineStr">
        <is>
          <t>RM.ADTV.0066</t>
        </is>
      </c>
      <c r="D67" t="inlineStr">
        <is>
          <t xml:space="preserve">White powder cream </t>
        </is>
      </c>
      <c r="E67" t="n">
        <v>26.7</v>
      </c>
      <c r="F67" t="n">
        <v>133.8327</v>
      </c>
      <c r="G67" t="inlineStr">
        <is>
          <t>108, 304, 801, 304, 108, 801, 304</t>
        </is>
      </c>
      <c r="H67" t="n">
        <v>4</v>
      </c>
      <c r="I67" t="n">
        <v>0</v>
      </c>
      <c r="J67" t="n">
        <v>0</v>
      </c>
      <c r="K67" t="n">
        <v>0</v>
      </c>
      <c r="L67" t="n">
        <v>0</v>
      </c>
      <c r="M67" t="n">
        <v>4</v>
      </c>
      <c r="N67" t="n">
        <v>0</v>
      </c>
      <c r="O67" t="n">
        <v>0</v>
      </c>
      <c r="P67" t="n">
        <v>0</v>
      </c>
      <c r="Q67" t="n">
        <v>0</v>
      </c>
      <c r="R67" t="n">
        <v>0</v>
      </c>
      <c r="S67" t="n">
        <v>0</v>
      </c>
      <c r="T67" t="n">
        <v>30.7</v>
      </c>
      <c r="U67" t="n">
        <v>144.1777</v>
      </c>
      <c r="V67" t="n">
        <v>5.1653</v>
      </c>
      <c r="W67" t="n">
        <v>0</v>
      </c>
      <c r="X67" t="n">
        <v>0</v>
      </c>
      <c r="Y67" t="n">
        <v>0</v>
      </c>
      <c r="Z67" t="n">
        <v>0</v>
      </c>
      <c r="AA67" s="20" t="n">
        <v>46124</v>
      </c>
      <c r="AB67" t="inlineStr">
        <is>
          <t>شركة المعروف للصناعات الغذائية - مورد</t>
        </is>
      </c>
      <c r="AC67" s="20" t="n">
        <v>2</v>
      </c>
      <c r="AD67" t="n">
        <v>0</v>
      </c>
      <c r="AE67" t="n">
        <v>0</v>
      </c>
      <c r="AG67" t="n">
        <v>10.345</v>
      </c>
    </row>
    <row r="68">
      <c r="A68" t="inlineStr">
        <is>
          <t>ADTV</t>
        </is>
      </c>
      <c r="B68" t="inlineStr">
        <is>
          <t>RM</t>
        </is>
      </c>
      <c r="C68" t="inlineStr">
        <is>
          <t>RM.ADTV.0067</t>
        </is>
      </c>
      <c r="D68" t="inlineStr">
        <is>
          <t xml:space="preserve">اوريو ناعم </t>
        </is>
      </c>
      <c r="E68" t="n">
        <v>24.72</v>
      </c>
      <c r="F68" t="n">
        <v>45.6987</v>
      </c>
      <c r="G68" t="inlineStr">
        <is>
          <t>499, 404, 405, 801, 501, 9401, 9108, 9112, 9404, 9403, 9402, 9405, 402, 304, 403, 401, 306, 301, 101, 112, 108, 104, 102, 305, 107, 303, 201, 801, 9112, 499, 405, 501, 9401, 9403, 9405, 9402, 9108, 9404, 402, 403, 401, 404, 304, 301, 303, 306, 101, 112, 104, 107, 102, 108, 201, 305</t>
        </is>
      </c>
      <c r="H68" t="n">
        <v>0</v>
      </c>
      <c r="I68" t="n">
        <v>0</v>
      </c>
      <c r="J68" t="n">
        <v>0</v>
      </c>
      <c r="K68" t="n">
        <v>0</v>
      </c>
      <c r="L68" t="n">
        <v>0</v>
      </c>
      <c r="M68" t="n">
        <v>0</v>
      </c>
      <c r="N68" t="n">
        <v>0</v>
      </c>
      <c r="O68" t="n">
        <v>0</v>
      </c>
      <c r="P68" t="n">
        <v>0</v>
      </c>
      <c r="Q68" t="n">
        <v>0</v>
      </c>
      <c r="R68" t="n">
        <v>0</v>
      </c>
      <c r="S68" t="n">
        <v>0</v>
      </c>
      <c r="T68" t="n">
        <v>24.72</v>
      </c>
      <c r="U68" t="n">
        <v>45.6987</v>
      </c>
      <c r="V68" t="n">
        <v>1.836</v>
      </c>
      <c r="W68" t="n">
        <v>0.525</v>
      </c>
      <c r="X68" t="n">
        <v>35.575</v>
      </c>
      <c r="Y68" t="n">
        <v>1423.378</v>
      </c>
      <c r="Z68" t="n">
        <v>3052.494</v>
      </c>
      <c r="AA68" s="20" t="n">
        <v>44874</v>
      </c>
      <c r="AB68" t="inlineStr">
        <is>
          <t>شركة بيكر للصناعات الغذائية / مورد</t>
        </is>
      </c>
      <c r="AC68" s="20" t="n">
        <v>46077</v>
      </c>
      <c r="AD68" t="n">
        <v>158.1531</v>
      </c>
      <c r="AE68" t="n">
        <v>254.3745</v>
      </c>
      <c r="AF68" t="inlineStr">
        <is>
          <t>0:2</t>
        </is>
      </c>
      <c r="AG68" t="n">
        <v>0</v>
      </c>
    </row>
    <row r="69">
      <c r="A69" t="inlineStr">
        <is>
          <t>ADTV</t>
        </is>
      </c>
      <c r="B69" t="inlineStr">
        <is>
          <t>RM</t>
        </is>
      </c>
      <c r="C69" t="inlineStr">
        <is>
          <t>RM.ADTV.0068</t>
        </is>
      </c>
      <c r="D69" t="inlineStr">
        <is>
          <t>فلوريكس باودر</t>
        </is>
      </c>
      <c r="E69" t="n">
        <v>65.84</v>
      </c>
      <c r="F69" t="n">
        <v>688.447</v>
      </c>
      <c r="G69" t="inlineStr">
        <is>
          <t>304, 304, 304</t>
        </is>
      </c>
      <c r="H69" t="n">
        <v>50</v>
      </c>
      <c r="I69" t="n">
        <v>0</v>
      </c>
      <c r="J69" t="n">
        <v>0</v>
      </c>
      <c r="K69" t="n">
        <v>0</v>
      </c>
      <c r="L69" t="n">
        <v>0</v>
      </c>
      <c r="M69" t="n">
        <v>50</v>
      </c>
      <c r="N69" t="n">
        <v>0</v>
      </c>
      <c r="O69" t="n">
        <v>0</v>
      </c>
      <c r="P69" t="n">
        <v>0</v>
      </c>
      <c r="Q69" t="n">
        <v>0</v>
      </c>
      <c r="R69" t="n">
        <v>0</v>
      </c>
      <c r="S69" t="n">
        <v>0</v>
      </c>
      <c r="T69" t="n">
        <v>115.84</v>
      </c>
      <c r="U69" t="n">
        <v>1073.447</v>
      </c>
      <c r="V69" t="n">
        <v>9.3528</v>
      </c>
      <c r="W69" t="n">
        <v>8.359999999999999</v>
      </c>
      <c r="X69" t="n">
        <v>10.486</v>
      </c>
      <c r="Y69" t="n">
        <v>26.207</v>
      </c>
      <c r="Z69" t="n">
        <v>26.207</v>
      </c>
      <c r="AA69" s="20" t="n">
        <v>46126</v>
      </c>
      <c r="AB69" t="inlineStr">
        <is>
          <t>شركة بانو بوراتوس التجارية</t>
        </is>
      </c>
      <c r="AC69" s="20" t="n">
        <v>46054</v>
      </c>
      <c r="AD69" t="n">
        <v>2.9118</v>
      </c>
      <c r="AE69" t="n">
        <v>2.1839</v>
      </c>
      <c r="AF69" t="inlineStr">
        <is>
          <t>53:1</t>
        </is>
      </c>
      <c r="AG69" t="n">
        <v>385</v>
      </c>
    </row>
    <row r="70">
      <c r="A70" t="inlineStr">
        <is>
          <t>ADTV</t>
        </is>
      </c>
      <c r="B70" t="inlineStr">
        <is>
          <t>RM</t>
        </is>
      </c>
      <c r="C70" t="inlineStr">
        <is>
          <t>RM.ADTV.0069</t>
        </is>
      </c>
      <c r="D70" t="inlineStr">
        <is>
          <t>كروكان لوز</t>
        </is>
      </c>
      <c r="E70" t="n">
        <v>101.5495</v>
      </c>
      <c r="F70" t="n">
        <v>286.3364</v>
      </c>
      <c r="G70" t="inlineStr">
        <is>
          <t>409, 402, 101, 203, 202, 499, 403, 9202, 9402, 101, 403, 402, 203, 202, 409, 499, 9402, 9202</t>
        </is>
      </c>
      <c r="H70" t="n">
        <v>0</v>
      </c>
      <c r="I70" t="n">
        <v>0</v>
      </c>
      <c r="J70" t="n">
        <v>0</v>
      </c>
      <c r="K70" t="n">
        <v>0</v>
      </c>
      <c r="L70" t="n">
        <v>0</v>
      </c>
      <c r="M70" t="n">
        <v>0</v>
      </c>
      <c r="N70" t="n">
        <v>0</v>
      </c>
      <c r="O70" t="n">
        <v>0</v>
      </c>
      <c r="P70" t="n">
        <v>0</v>
      </c>
      <c r="Q70" t="n">
        <v>0</v>
      </c>
      <c r="R70" t="n">
        <v>0</v>
      </c>
      <c r="S70" t="n">
        <v>0</v>
      </c>
      <c r="T70" t="n">
        <v>101.5495</v>
      </c>
      <c r="U70" t="n">
        <v>286.3364</v>
      </c>
      <c r="V70" t="n">
        <v>2.8197</v>
      </c>
      <c r="W70" t="n">
        <v>0.2442</v>
      </c>
      <c r="X70" t="n">
        <v>2.5884</v>
      </c>
      <c r="Y70" t="n">
        <v>6.7134</v>
      </c>
      <c r="Z70" t="n">
        <v>18.7834</v>
      </c>
      <c r="AA70" s="20" t="n">
        <v>2</v>
      </c>
      <c r="AC70" s="20" t="n">
        <v>46081</v>
      </c>
      <c r="AD70" t="n">
        <v>0.7459</v>
      </c>
      <c r="AE70" t="n">
        <v>1.5652</v>
      </c>
      <c r="AF70" t="inlineStr">
        <is>
          <t>64:26</t>
        </is>
      </c>
      <c r="AG70" t="n">
        <v>0</v>
      </c>
    </row>
    <row r="71">
      <c r="A71" t="inlineStr">
        <is>
          <t>ADTV</t>
        </is>
      </c>
      <c r="B71" t="inlineStr">
        <is>
          <t>RM</t>
        </is>
      </c>
      <c r="C71" t="inlineStr">
        <is>
          <t>RM.ADTV.0070</t>
        </is>
      </c>
      <c r="D71" t="inlineStr">
        <is>
          <t>Belgian Milk Chocolate Callets 2 bags x 5kg*CTN (CLM)</t>
        </is>
      </c>
      <c r="E71" t="n">
        <v>0.4275</v>
      </c>
      <c r="F71" t="n">
        <v>1.9105</v>
      </c>
      <c r="G71" t="inlineStr">
        <is>
          <t>108, 201, 301, 304, 203, 403, 601, 602, 801, 701, 499, 9304, 9402, 9108, 9203, 403, 304, 301, 108, 203, 201, 9402, 9108, 602, 9304, 701, 9203, 801, 499, 601</t>
        </is>
      </c>
      <c r="H71" t="n">
        <v>0</v>
      </c>
      <c r="I71" t="n">
        <v>0</v>
      </c>
      <c r="J71" t="n">
        <v>0</v>
      </c>
      <c r="K71" t="n">
        <v>0</v>
      </c>
      <c r="L71" t="n">
        <v>0</v>
      </c>
      <c r="M71" t="n">
        <v>0</v>
      </c>
      <c r="N71" t="n">
        <v>0</v>
      </c>
      <c r="O71" t="n">
        <v>0</v>
      </c>
      <c r="P71" t="n">
        <v>0</v>
      </c>
      <c r="Q71" t="n">
        <v>0</v>
      </c>
      <c r="R71" t="n">
        <v>0</v>
      </c>
      <c r="S71" t="n">
        <v>0</v>
      </c>
      <c r="T71" t="n">
        <v>0.4275</v>
      </c>
      <c r="U71" t="n">
        <v>1.9105</v>
      </c>
      <c r="V71" t="n">
        <v>4.469</v>
      </c>
      <c r="W71" t="n">
        <v>0.2442</v>
      </c>
      <c r="X71" t="n">
        <v>64.95440000000001</v>
      </c>
      <c r="Y71" t="n">
        <v>164.4184</v>
      </c>
      <c r="Z71" t="n">
        <v>364.4184</v>
      </c>
      <c r="AA71" s="20" t="n">
        <v>45535</v>
      </c>
      <c r="AB71" t="inlineStr">
        <is>
          <t>PYORITY.11/2024</t>
        </is>
      </c>
      <c r="AC71" s="20" t="n">
        <v>46081</v>
      </c>
      <c r="AD71" t="n">
        <v>18.2687</v>
      </c>
      <c r="AE71" t="n">
        <v>30.3682</v>
      </c>
      <c r="AF71" t="inlineStr">
        <is>
          <t>0:0</t>
        </is>
      </c>
      <c r="AG71" t="n">
        <v>0</v>
      </c>
    </row>
    <row r="72">
      <c r="A72" t="inlineStr">
        <is>
          <t>ADTV</t>
        </is>
      </c>
      <c r="B72" t="inlineStr">
        <is>
          <t>RM</t>
        </is>
      </c>
      <c r="C72" t="inlineStr">
        <is>
          <t>RM.ADTV.0071</t>
        </is>
      </c>
      <c r="D72" t="inlineStr">
        <is>
          <t xml:space="preserve">فتات البسكويت المكرمل ( سبيكيلوس) 2-4 ملم خشن </t>
        </is>
      </c>
      <c r="E72" t="n">
        <v>0</v>
      </c>
      <c r="F72" t="n">
        <v>0</v>
      </c>
      <c r="G72" t="inlineStr">
        <is>
          <t>404, 204, 201, 601, 9204, 201, 204, 404, 601, 9204</t>
        </is>
      </c>
      <c r="H72" t="n">
        <v>0</v>
      </c>
      <c r="I72" t="n">
        <v>0</v>
      </c>
      <c r="J72" t="n">
        <v>0</v>
      </c>
      <c r="K72" t="n">
        <v>0</v>
      </c>
      <c r="L72" t="n">
        <v>0</v>
      </c>
      <c r="M72" t="n">
        <v>0</v>
      </c>
      <c r="N72" t="n">
        <v>0</v>
      </c>
      <c r="O72" t="n">
        <v>0</v>
      </c>
      <c r="P72" t="n">
        <v>0</v>
      </c>
      <c r="Q72" t="n">
        <v>0</v>
      </c>
      <c r="R72" t="n">
        <v>0</v>
      </c>
      <c r="S72" t="n">
        <v>0</v>
      </c>
      <c r="T72" t="n">
        <v>0</v>
      </c>
      <c r="U72" t="n">
        <v>0</v>
      </c>
      <c r="V72" t="n">
        <v>1.9114</v>
      </c>
      <c r="W72" t="n">
        <v>0</v>
      </c>
      <c r="X72" t="n">
        <v>0</v>
      </c>
      <c r="Y72" t="n">
        <v>4200</v>
      </c>
      <c r="Z72" t="n">
        <v>4200</v>
      </c>
      <c r="AA72" s="20" t="n">
        <v>2</v>
      </c>
      <c r="AC72" s="20" t="n">
        <v>45958</v>
      </c>
      <c r="AD72" t="n">
        <v>466.6666</v>
      </c>
      <c r="AE72" t="n">
        <v>350</v>
      </c>
      <c r="AF72" t="inlineStr">
        <is>
          <t>0:0</t>
        </is>
      </c>
      <c r="AG72" t="n">
        <v>0</v>
      </c>
    </row>
    <row r="73">
      <c r="A73" t="inlineStr">
        <is>
          <t>ADTV</t>
        </is>
      </c>
      <c r="B73" t="inlineStr">
        <is>
          <t>RM</t>
        </is>
      </c>
      <c r="C73" t="inlineStr">
        <is>
          <t>RM.ADTV.0072</t>
        </is>
      </c>
      <c r="D73" t="inlineStr">
        <is>
          <t>Malt Powder Extract</t>
        </is>
      </c>
      <c r="E73" t="n">
        <v>238.875</v>
      </c>
      <c r="F73" t="n">
        <v>765.2226000000001</v>
      </c>
      <c r="G73" t="inlineStr">
        <is>
          <t>9108, 9112, 405, 108, 108, 102, 9405, 112, 9112, 112, 9405, 405, 9108, 9112, 108, 102, 112, 9405</t>
        </is>
      </c>
      <c r="H73" t="n">
        <v>0</v>
      </c>
      <c r="I73" t="n">
        <v>0</v>
      </c>
      <c r="J73" t="n">
        <v>0</v>
      </c>
      <c r="K73" t="n">
        <v>0</v>
      </c>
      <c r="L73" t="n">
        <v>0</v>
      </c>
      <c r="M73" t="n">
        <v>0</v>
      </c>
      <c r="N73" t="n">
        <v>0</v>
      </c>
      <c r="O73" t="n">
        <v>0</v>
      </c>
      <c r="P73" t="n">
        <v>0</v>
      </c>
      <c r="Q73" t="n">
        <v>0</v>
      </c>
      <c r="R73" t="n">
        <v>0</v>
      </c>
      <c r="S73" t="n">
        <v>0</v>
      </c>
      <c r="T73" t="n">
        <v>238.875</v>
      </c>
      <c r="U73" t="n">
        <v>765.2226000000001</v>
      </c>
      <c r="V73" t="n">
        <v>3.2363</v>
      </c>
      <c r="W73" t="n">
        <v>21.125</v>
      </c>
      <c r="X73" t="n">
        <v>21.125</v>
      </c>
      <c r="Y73" t="n">
        <v>21.125</v>
      </c>
      <c r="Z73" t="n">
        <v>21.125</v>
      </c>
      <c r="AA73" s="20" t="n">
        <v>46069</v>
      </c>
      <c r="AB73" t="inlineStr">
        <is>
          <t>Foodstuffs.01/2026</t>
        </is>
      </c>
      <c r="AC73" s="20" t="n">
        <v>46074</v>
      </c>
      <c r="AD73" t="n">
        <v>2.3472</v>
      </c>
      <c r="AE73" t="n">
        <v>1.7604</v>
      </c>
      <c r="AF73" t="inlineStr">
        <is>
          <t>135:20</t>
        </is>
      </c>
      <c r="AG73" t="n">
        <v>0</v>
      </c>
    </row>
    <row r="74">
      <c r="A74" t="inlineStr">
        <is>
          <t>ADTV</t>
        </is>
      </c>
      <c r="B74" t="inlineStr">
        <is>
          <t>RM</t>
        </is>
      </c>
      <c r="C74" t="inlineStr">
        <is>
          <t>RM.ADTV.0073</t>
        </is>
      </c>
      <c r="D74" t="inlineStr">
        <is>
          <t>Chocolate Malt Crunchy</t>
        </is>
      </c>
      <c r="E74" t="n">
        <v>492.5</v>
      </c>
      <c r="F74" t="n">
        <v>3944.2397</v>
      </c>
      <c r="G74" t="inlineStr">
        <is>
          <t>108, 102, 112, 9405, 9108, 9405, 405, 9112, 102, 108, 112, 9405, 108, 9112, 112, 9112, 9108, 405</t>
        </is>
      </c>
      <c r="H74" t="n">
        <v>0</v>
      </c>
      <c r="I74" t="n">
        <v>0</v>
      </c>
      <c r="J74" t="n">
        <v>0</v>
      </c>
      <c r="K74" t="n">
        <v>0</v>
      </c>
      <c r="L74" t="n">
        <v>0</v>
      </c>
      <c r="M74" t="n">
        <v>0</v>
      </c>
      <c r="N74" t="n">
        <v>0</v>
      </c>
      <c r="O74" t="n">
        <v>0</v>
      </c>
      <c r="P74" t="n">
        <v>0</v>
      </c>
      <c r="Q74" t="n">
        <v>0</v>
      </c>
      <c r="R74" t="n">
        <v>0</v>
      </c>
      <c r="S74" t="n">
        <v>0</v>
      </c>
      <c r="T74" t="n">
        <v>492.5</v>
      </c>
      <c r="U74" t="n">
        <v>3944.2397</v>
      </c>
      <c r="V74" t="n">
        <v>8.008599999999999</v>
      </c>
      <c r="W74" t="n">
        <v>17.5</v>
      </c>
      <c r="X74" t="n">
        <v>17.5</v>
      </c>
      <c r="Y74" t="n">
        <v>17.5</v>
      </c>
      <c r="Z74" t="n">
        <v>17.5</v>
      </c>
      <c r="AA74" s="20" t="n">
        <v>46069</v>
      </c>
      <c r="AB74" t="inlineStr">
        <is>
          <t>Foodstuffs.01/2026</t>
        </is>
      </c>
      <c r="AC74" s="20" t="n">
        <v>46074</v>
      </c>
      <c r="AD74" t="n">
        <v>1.9444</v>
      </c>
      <c r="AE74" t="n">
        <v>1.4583</v>
      </c>
      <c r="AF74" t="inlineStr">
        <is>
          <t>337:21</t>
        </is>
      </c>
      <c r="AG74" t="n">
        <v>0</v>
      </c>
    </row>
    <row r="75">
      <c r="A75" t="inlineStr">
        <is>
          <t>ADTV</t>
        </is>
      </c>
      <c r="B75" t="inlineStr">
        <is>
          <t>RM</t>
        </is>
      </c>
      <c r="C75" t="inlineStr">
        <is>
          <t>RM.ADTV.0074</t>
        </is>
      </c>
      <c r="D75" t="inlineStr">
        <is>
          <t>Sweetened Condensed Creamer</t>
        </is>
      </c>
      <c r="E75" t="n">
        <v>47.75</v>
      </c>
      <c r="F75" t="n">
        <v>305.9289</v>
      </c>
      <c r="G75" t="inlineStr">
        <is>
          <t>9112, 9108, 9409, 9403, 405, 409, 801, 403, 108, 9409, 801, 112, 102, 108, 9403, 409, 9405, 9108, 9112, 403, 405, 112, 102, 108, 9405</t>
        </is>
      </c>
      <c r="H75" t="n">
        <v>0</v>
      </c>
      <c r="I75" t="n">
        <v>0</v>
      </c>
      <c r="J75" t="n">
        <v>0</v>
      </c>
      <c r="K75" t="n">
        <v>0</v>
      </c>
      <c r="L75" t="n">
        <v>0</v>
      </c>
      <c r="M75" t="n">
        <v>0</v>
      </c>
      <c r="N75" t="n">
        <v>0</v>
      </c>
      <c r="O75" t="n">
        <v>0</v>
      </c>
      <c r="P75" t="n">
        <v>0</v>
      </c>
      <c r="Q75" t="n">
        <v>-0.755</v>
      </c>
      <c r="R75" t="n">
        <v>0</v>
      </c>
      <c r="S75" t="n">
        <v>-0.755</v>
      </c>
      <c r="T75" t="n">
        <v>46.995</v>
      </c>
      <c r="U75" t="n">
        <v>301.0916</v>
      </c>
      <c r="V75" t="n">
        <v>6.4069</v>
      </c>
      <c r="W75" t="n">
        <v>3.005</v>
      </c>
      <c r="X75" t="n">
        <v>3.005</v>
      </c>
      <c r="Y75" t="n">
        <v>3.005</v>
      </c>
      <c r="Z75" t="n">
        <v>3.005</v>
      </c>
      <c r="AA75" s="20" t="n">
        <v>46069</v>
      </c>
      <c r="AB75" t="inlineStr">
        <is>
          <t>Foodstuffs.01/2026</t>
        </is>
      </c>
      <c r="AC75" s="20" t="n">
        <v>46139</v>
      </c>
      <c r="AD75" t="n">
        <v>0.3338</v>
      </c>
      <c r="AE75" t="n">
        <v>0.2504</v>
      </c>
      <c r="AF75" t="inlineStr">
        <is>
          <t>187:20</t>
        </is>
      </c>
      <c r="AG75" t="n">
        <v>0</v>
      </c>
    </row>
    <row r="76">
      <c r="A76" t="inlineStr">
        <is>
          <t>ADTV</t>
        </is>
      </c>
      <c r="B76" t="inlineStr">
        <is>
          <t>RM</t>
        </is>
      </c>
      <c r="C76" t="inlineStr">
        <is>
          <t>RM.ADTV.0075</t>
        </is>
      </c>
      <c r="D76" t="inlineStr">
        <is>
          <t>اصابع جوز عين الجمل</t>
        </is>
      </c>
      <c r="E76" t="n">
        <v>39.1578</v>
      </c>
      <c r="F76" t="n">
        <v>274.1046</v>
      </c>
      <c r="G76" t="inlineStr">
        <is>
          <t>9409, 499, 409, 101, 101, 401, 409, 409, 499, 9409, 401, 101, 9409</t>
        </is>
      </c>
      <c r="H76" t="n">
        <v>348.885</v>
      </c>
      <c r="I76" t="n">
        <v>0</v>
      </c>
      <c r="J76" t="n">
        <v>0</v>
      </c>
      <c r="K76" t="n">
        <v>0</v>
      </c>
      <c r="L76" t="n">
        <v>0</v>
      </c>
      <c r="M76" t="n">
        <v>348.885</v>
      </c>
      <c r="N76" t="n">
        <v>0</v>
      </c>
      <c r="O76" t="n">
        <v>0</v>
      </c>
      <c r="P76" t="n">
        <v>0</v>
      </c>
      <c r="Q76" t="n">
        <v>-315</v>
      </c>
      <c r="R76" t="n">
        <v>0</v>
      </c>
      <c r="S76" t="n">
        <v>-315</v>
      </c>
      <c r="T76" t="n">
        <v>73.0428</v>
      </c>
      <c r="U76" t="n">
        <v>511.2996</v>
      </c>
      <c r="V76" t="n">
        <v>7</v>
      </c>
      <c r="W76" t="n">
        <v>315.7092</v>
      </c>
      <c r="X76" t="n">
        <v>946.4184</v>
      </c>
      <c r="Y76" t="n">
        <v>946.4184</v>
      </c>
      <c r="Z76" t="n">
        <v>946.4184</v>
      </c>
      <c r="AA76" s="20" t="n">
        <v>46118</v>
      </c>
      <c r="AB76" t="inlineStr">
        <is>
          <t>شركة  عبيد والنيربيه</t>
        </is>
      </c>
      <c r="AC76" s="20" t="n">
        <v>46141</v>
      </c>
      <c r="AD76" t="n">
        <v>105.1576</v>
      </c>
      <c r="AE76" t="n">
        <v>78.8682</v>
      </c>
      <c r="AF76" t="inlineStr">
        <is>
          <t>0:27</t>
        </is>
      </c>
      <c r="AG76" t="n">
        <v>2442.195</v>
      </c>
    </row>
    <row r="77">
      <c r="A77" t="inlineStr">
        <is>
          <t>ADTV</t>
        </is>
      </c>
      <c r="B77" t="inlineStr">
        <is>
          <t>RM</t>
        </is>
      </c>
      <c r="C77" t="inlineStr">
        <is>
          <t>RM.ADTV.0076</t>
        </is>
      </c>
      <c r="D77" t="inlineStr">
        <is>
          <t>Glitter dust silver-معرض عبدون</t>
        </is>
      </c>
      <c r="E77" t="n">
        <v>0</v>
      </c>
      <c r="F77" t="n">
        <v>0</v>
      </c>
      <c r="G77" t="inlineStr">
        <is>
          <t>304, 304</t>
        </is>
      </c>
      <c r="H77" t="n">
        <v>0</v>
      </c>
      <c r="I77" t="n">
        <v>0</v>
      </c>
      <c r="J77" t="n">
        <v>0</v>
      </c>
      <c r="K77" t="n">
        <v>0</v>
      </c>
      <c r="L77" t="n">
        <v>0</v>
      </c>
      <c r="M77" t="n">
        <v>0</v>
      </c>
      <c r="N77" t="n">
        <v>0</v>
      </c>
      <c r="O77" t="n">
        <v>0</v>
      </c>
      <c r="P77" t="n">
        <v>0</v>
      </c>
      <c r="Q77" t="n">
        <v>0</v>
      </c>
      <c r="R77" t="n">
        <v>0</v>
      </c>
      <c r="S77" t="n">
        <v>0</v>
      </c>
      <c r="T77" t="n">
        <v>0</v>
      </c>
      <c r="U77" t="n">
        <v>0</v>
      </c>
      <c r="V77" t="n">
        <v>86.205</v>
      </c>
      <c r="W77" t="n">
        <v>0</v>
      </c>
      <c r="X77" t="n">
        <v>0</v>
      </c>
      <c r="Y77" t="n">
        <v>0</v>
      </c>
      <c r="Z77" t="n">
        <v>0</v>
      </c>
      <c r="AA77" s="20" t="n">
        <v>46047</v>
      </c>
      <c r="AB77" t="inlineStr">
        <is>
          <t>شركة المحمودية لتجارة مستلزمات المخابز والحلويات</t>
        </is>
      </c>
      <c r="AC77" s="20" t="n">
        <v>2</v>
      </c>
      <c r="AD77" t="n">
        <v>0</v>
      </c>
      <c r="AE77" t="n">
        <v>0</v>
      </c>
      <c r="AG77" t="n">
        <v>0</v>
      </c>
    </row>
    <row r="78">
      <c r="A78" t="inlineStr">
        <is>
          <t>ADTV</t>
        </is>
      </c>
      <c r="B78" t="inlineStr">
        <is>
          <t>RM</t>
        </is>
      </c>
      <c r="C78" t="inlineStr">
        <is>
          <t>RM.ADTV.0077</t>
        </is>
      </c>
      <c r="D78" t="inlineStr">
        <is>
          <t>Cremodan Se</t>
        </is>
      </c>
      <c r="E78" t="n">
        <v>200.04</v>
      </c>
      <c r="F78" t="n">
        <v>1000.2</v>
      </c>
      <c r="G78" t="inlineStr">
        <is>
          <t>112, 102, 405, 801, 112, 108, 102, 9112, 9801, 9112, 108, 102, 112, 801, 9108, 9112, 9801, 9405, 108, 9405, 9108, 405</t>
        </is>
      </c>
      <c r="H78" t="n">
        <v>0</v>
      </c>
      <c r="I78" t="n">
        <v>0</v>
      </c>
      <c r="J78" t="n">
        <v>0</v>
      </c>
      <c r="K78" t="n">
        <v>0</v>
      </c>
      <c r="L78" t="n">
        <v>0</v>
      </c>
      <c r="M78" t="n">
        <v>0</v>
      </c>
      <c r="N78" t="n">
        <v>0</v>
      </c>
      <c r="O78" t="n">
        <v>0</v>
      </c>
      <c r="P78" t="n">
        <v>-0.04</v>
      </c>
      <c r="Q78" t="n">
        <v>-0.595</v>
      </c>
      <c r="R78" t="n">
        <v>0</v>
      </c>
      <c r="S78" t="n">
        <v>-0.635</v>
      </c>
      <c r="T78" t="n">
        <v>199.405</v>
      </c>
      <c r="U78" t="n">
        <v>997.025</v>
      </c>
      <c r="V78" t="n">
        <v>5</v>
      </c>
      <c r="W78" t="n">
        <v>0.595</v>
      </c>
      <c r="X78" t="n">
        <v>0.595</v>
      </c>
      <c r="Y78" t="n">
        <v>0.595</v>
      </c>
      <c r="Z78" t="n">
        <v>0.595</v>
      </c>
      <c r="AA78" s="20" t="n">
        <v>46098</v>
      </c>
      <c r="AB78" t="inlineStr">
        <is>
          <t>شركة وديع فينان وشركاه</t>
        </is>
      </c>
      <c r="AC78" s="20" t="n">
        <v>46139</v>
      </c>
      <c r="AD78" t="n">
        <v>0.06610000000000001</v>
      </c>
      <c r="AE78" t="n">
        <v>0.0495</v>
      </c>
      <c r="AF78" t="inlineStr">
        <is>
          <t>4021:18</t>
        </is>
      </c>
      <c r="AG78" t="n">
        <v>0</v>
      </c>
    </row>
    <row r="79">
      <c r="A79" t="inlineStr">
        <is>
          <t>ADTV</t>
        </is>
      </c>
      <c r="B79" t="inlineStr">
        <is>
          <t>RM</t>
        </is>
      </c>
      <c r="C79" t="inlineStr">
        <is>
          <t>RM.ADTV.0078</t>
        </is>
      </c>
      <c r="D79" t="inlineStr">
        <is>
          <t>Pea Protein Powder</t>
        </is>
      </c>
      <c r="E79" t="n">
        <v>0</v>
      </c>
      <c r="F79" t="n">
        <v>0</v>
      </c>
      <c r="G79" t="inlineStr">
        <is>
          <t>108, 9801, 801, 9801, 801, 108</t>
        </is>
      </c>
      <c r="H79" t="n">
        <v>20</v>
      </c>
      <c r="I79" t="n">
        <v>0</v>
      </c>
      <c r="J79" t="n">
        <v>0</v>
      </c>
      <c r="K79" t="n">
        <v>0</v>
      </c>
      <c r="L79" t="n">
        <v>0</v>
      </c>
      <c r="M79" t="n">
        <v>20</v>
      </c>
      <c r="N79" t="n">
        <v>0</v>
      </c>
      <c r="O79" t="n">
        <v>0</v>
      </c>
      <c r="P79" t="n">
        <v>0</v>
      </c>
      <c r="Q79" t="n">
        <v>-7.9</v>
      </c>
      <c r="R79" t="n">
        <v>0</v>
      </c>
      <c r="S79" t="n">
        <v>-7.9</v>
      </c>
      <c r="T79" t="n">
        <v>12.1</v>
      </c>
      <c r="U79" t="n">
        <v>43.56</v>
      </c>
      <c r="V79" t="n">
        <v>3.6</v>
      </c>
      <c r="W79" t="n">
        <v>7.9</v>
      </c>
      <c r="X79" t="n">
        <v>7.9</v>
      </c>
      <c r="Y79" t="n">
        <v>7.9</v>
      </c>
      <c r="Z79" t="n">
        <v>7.9</v>
      </c>
      <c r="AA79" s="20" t="n">
        <v>46128</v>
      </c>
      <c r="AB79" t="inlineStr">
        <is>
          <t>كوينكا للمواد والمكونات الغذائية والكيميائية</t>
        </is>
      </c>
      <c r="AC79" s="20" t="n">
        <v>46139</v>
      </c>
      <c r="AD79" t="n">
        <v>0.8777</v>
      </c>
      <c r="AE79" t="n">
        <v>0.6583</v>
      </c>
      <c r="AF79" t="inlineStr">
        <is>
          <t>18:11</t>
        </is>
      </c>
      <c r="AG79" t="n">
        <v>72</v>
      </c>
    </row>
    <row r="80">
      <c r="A80" t="inlineStr">
        <is>
          <t>ADTV</t>
        </is>
      </c>
      <c r="B80" t="inlineStr">
        <is>
          <t>RM</t>
        </is>
      </c>
      <c r="C80" t="inlineStr">
        <is>
          <t>RM.ADTV.0079</t>
        </is>
      </c>
      <c r="D80" t="inlineStr">
        <is>
          <t xml:space="preserve">Malic Acid </t>
        </is>
      </c>
      <c r="V80" t="n">
        <v>0</v>
      </c>
      <c r="W80" t="n">
        <v>0</v>
      </c>
      <c r="X80" t="n">
        <v>0</v>
      </c>
      <c r="Y80" t="n">
        <v>0</v>
      </c>
      <c r="Z80" t="n">
        <v>0</v>
      </c>
      <c r="AA80" s="20" t="n">
        <v>2</v>
      </c>
      <c r="AC80" s="20" t="n">
        <v>2</v>
      </c>
      <c r="AD80" t="n">
        <v>0</v>
      </c>
      <c r="AE80" t="n">
        <v>0</v>
      </c>
    </row>
    <row r="81">
      <c r="A81" t="inlineStr">
        <is>
          <t>ADTV</t>
        </is>
      </c>
      <c r="B81" t="inlineStr">
        <is>
          <t>RM</t>
        </is>
      </c>
      <c r="C81" t="inlineStr">
        <is>
          <t>RM.ADTV.0080</t>
        </is>
      </c>
      <c r="D81" t="inlineStr">
        <is>
          <t>بيكنغ باودر</t>
        </is>
      </c>
      <c r="V81" t="n">
        <v>0</v>
      </c>
      <c r="W81" t="n">
        <v>0</v>
      </c>
      <c r="X81" t="n">
        <v>0</v>
      </c>
      <c r="Y81" t="n">
        <v>0</v>
      </c>
      <c r="Z81" t="n">
        <v>0</v>
      </c>
      <c r="AA81" s="20" t="n">
        <v>2</v>
      </c>
      <c r="AC81" s="20" t="n">
        <v>2</v>
      </c>
      <c r="AD81" t="n">
        <v>0</v>
      </c>
      <c r="AE81" t="n">
        <v>0</v>
      </c>
    </row>
    <row r="82">
      <c r="A82" t="inlineStr">
        <is>
          <t>ADTV</t>
        </is>
      </c>
      <c r="B82" t="inlineStr">
        <is>
          <t>RM</t>
        </is>
      </c>
      <c r="C82" t="inlineStr">
        <is>
          <t>RM.ADTV.0081</t>
        </is>
      </c>
      <c r="D82" t="inlineStr">
        <is>
          <t xml:space="preserve">sodium alginate  </t>
        </is>
      </c>
      <c r="V82" t="n">
        <v>0</v>
      </c>
      <c r="W82" t="n">
        <v>0</v>
      </c>
      <c r="X82" t="n">
        <v>0</v>
      </c>
      <c r="Y82" t="n">
        <v>0</v>
      </c>
      <c r="Z82" t="n">
        <v>0</v>
      </c>
      <c r="AA82" s="20" t="n">
        <v>2</v>
      </c>
      <c r="AC82" s="20" t="n">
        <v>2</v>
      </c>
      <c r="AD82" t="n">
        <v>0</v>
      </c>
      <c r="AE82" t="n">
        <v>0</v>
      </c>
    </row>
    <row r="83">
      <c r="A83" t="inlineStr">
        <is>
          <t>ADTV</t>
        </is>
      </c>
      <c r="B83" t="inlineStr">
        <is>
          <t>RM</t>
        </is>
      </c>
      <c r="C83" t="inlineStr">
        <is>
          <t>RM.ADTV.0082</t>
        </is>
      </c>
      <c r="D83" t="inlineStr">
        <is>
          <t>Topping Base</t>
        </is>
      </c>
      <c r="V83" t="n">
        <v>0</v>
      </c>
      <c r="W83" t="n">
        <v>0</v>
      </c>
      <c r="X83" t="n">
        <v>0</v>
      </c>
      <c r="Y83" t="n">
        <v>0</v>
      </c>
      <c r="Z83" t="n">
        <v>0</v>
      </c>
      <c r="AA83" s="20" t="n">
        <v>2</v>
      </c>
      <c r="AC83" s="20" t="n">
        <v>2</v>
      </c>
      <c r="AD83" t="n">
        <v>0</v>
      </c>
      <c r="AE83" t="n">
        <v>0</v>
      </c>
    </row>
    <row r="84">
      <c r="A84" t="inlineStr">
        <is>
          <t>ASWT</t>
        </is>
      </c>
      <c r="B84" t="inlineStr">
        <is>
          <t>RM</t>
        </is>
      </c>
      <c r="C84" t="inlineStr">
        <is>
          <t>RM.ASWT.0001</t>
        </is>
      </c>
      <c r="D84" t="inlineStr">
        <is>
          <t xml:space="preserve">عش البلبل </t>
        </is>
      </c>
      <c r="E84" t="n">
        <v>4668.0564</v>
      </c>
      <c r="F84" t="n">
        <v>29550.53</v>
      </c>
      <c r="G84" t="inlineStr">
        <is>
          <t>499, 402, 401, 108, 101, 304, 9409, 9402, 9101, 409, 101, 108, 304, 409, 401, 402, 9409, 9101, 499, 409, 9402</t>
        </is>
      </c>
      <c r="H84" t="n">
        <v>0</v>
      </c>
      <c r="I84" t="n">
        <v>0</v>
      </c>
      <c r="J84" t="n">
        <v>0</v>
      </c>
      <c r="K84" t="n">
        <v>0</v>
      </c>
      <c r="L84" t="n">
        <v>0</v>
      </c>
      <c r="M84" t="n">
        <v>0</v>
      </c>
      <c r="N84" t="n">
        <v>0</v>
      </c>
      <c r="O84" t="n">
        <v>0</v>
      </c>
      <c r="P84" t="n">
        <v>-337.6</v>
      </c>
      <c r="Q84" t="n">
        <v>-4.73</v>
      </c>
      <c r="R84" t="n">
        <v>0</v>
      </c>
      <c r="S84" t="n">
        <v>-342.33</v>
      </c>
      <c r="T84" t="n">
        <v>4325.7264</v>
      </c>
      <c r="U84" t="n">
        <v>27754.4823</v>
      </c>
      <c r="V84" t="n">
        <v>5.0423</v>
      </c>
      <c r="W84" t="n">
        <v>2317.5523</v>
      </c>
      <c r="X84" t="n">
        <v>2321.7846</v>
      </c>
      <c r="Y84" t="n">
        <v>2599.1646</v>
      </c>
      <c r="Z84" t="n">
        <v>3157.4496</v>
      </c>
      <c r="AA84" s="20" t="n">
        <v>46093</v>
      </c>
      <c r="AB84" t="inlineStr">
        <is>
          <t xml:space="preserve">شركة خلايا العسل لتجارة الحلويات </t>
        </is>
      </c>
      <c r="AC84" s="20" t="n">
        <v>46136</v>
      </c>
      <c r="AD84" t="n">
        <v>288.796</v>
      </c>
      <c r="AE84" t="n">
        <v>263.1208</v>
      </c>
      <c r="AF84" t="inlineStr">
        <is>
          <t>16:13</t>
        </is>
      </c>
      <c r="AG84" t="n">
        <v>0</v>
      </c>
    </row>
    <row r="85">
      <c r="A85" t="inlineStr">
        <is>
          <t>ASWT</t>
        </is>
      </c>
      <c r="B85" t="inlineStr">
        <is>
          <t>RM</t>
        </is>
      </c>
      <c r="C85" t="inlineStr">
        <is>
          <t>RM.ASWT.0002</t>
        </is>
      </c>
      <c r="D85" t="inlineStr">
        <is>
          <t xml:space="preserve">برازق سمسم </t>
        </is>
      </c>
      <c r="E85" t="n">
        <v>15.3</v>
      </c>
      <c r="F85" t="n">
        <v>79.1379</v>
      </c>
      <c r="G85" t="inlineStr">
        <is>
          <t>499, 9409, 402, 409, 108, 101, 409, 9409, 101, 108, 402, 499</t>
        </is>
      </c>
      <c r="H85" t="n">
        <v>0</v>
      </c>
      <c r="I85" t="n">
        <v>0</v>
      </c>
      <c r="J85" t="n">
        <v>0</v>
      </c>
      <c r="K85" t="n">
        <v>0</v>
      </c>
      <c r="L85" t="n">
        <v>0</v>
      </c>
      <c r="M85" t="n">
        <v>0</v>
      </c>
      <c r="N85" t="n">
        <v>0</v>
      </c>
      <c r="O85" t="n">
        <v>0</v>
      </c>
      <c r="P85" t="n">
        <v>0</v>
      </c>
      <c r="Q85" t="n">
        <v>0</v>
      </c>
      <c r="R85" t="n">
        <v>0</v>
      </c>
      <c r="S85" t="n">
        <v>0</v>
      </c>
      <c r="T85" t="n">
        <v>15.3</v>
      </c>
      <c r="U85" t="n">
        <v>79.1379</v>
      </c>
      <c r="V85" t="n">
        <v>5.1724</v>
      </c>
      <c r="W85" t="n">
        <v>0</v>
      </c>
      <c r="X85" t="n">
        <v>3</v>
      </c>
      <c r="Y85" t="n">
        <v>3</v>
      </c>
      <c r="Z85" t="n">
        <v>5.2</v>
      </c>
      <c r="AA85" s="20" t="n">
        <v>46056</v>
      </c>
      <c r="AB85" t="inlineStr">
        <is>
          <t>شركة مجمع البندر للحلويات والماكولات</t>
        </is>
      </c>
      <c r="AC85" s="20" t="n">
        <v>46019</v>
      </c>
      <c r="AD85" t="n">
        <v>0.3333</v>
      </c>
      <c r="AE85" t="n">
        <v>0.4333</v>
      </c>
      <c r="AF85" t="inlineStr">
        <is>
          <t>35:9</t>
        </is>
      </c>
      <c r="AG85" t="n">
        <v>0</v>
      </c>
    </row>
    <row r="86">
      <c r="A86" t="inlineStr">
        <is>
          <t>ASWT</t>
        </is>
      </c>
      <c r="B86" t="inlineStr">
        <is>
          <t>RM</t>
        </is>
      </c>
      <c r="C86" t="inlineStr">
        <is>
          <t>RM.ASWT.0003</t>
        </is>
      </c>
      <c r="D86" t="inlineStr">
        <is>
          <t>البقلاوة</t>
        </is>
      </c>
      <c r="E86" t="n">
        <v>1010.2508</v>
      </c>
      <c r="F86" t="n">
        <v>11901.6018</v>
      </c>
      <c r="G86" t="inlineStr">
        <is>
          <t>9409, 101, 108, 401, 402, 9409, 9402, 499, 409, 409, 402, 401, 101, 108, 101, 409, 9402, 499, 9409</t>
        </is>
      </c>
      <c r="H86" t="n">
        <v>346.15</v>
      </c>
      <c r="I86" t="n">
        <v>0</v>
      </c>
      <c r="J86" t="n">
        <v>0</v>
      </c>
      <c r="K86" t="n">
        <v>0</v>
      </c>
      <c r="L86" t="n">
        <v>0</v>
      </c>
      <c r="M86" t="n">
        <v>346.15</v>
      </c>
      <c r="N86" t="n">
        <v>0</v>
      </c>
      <c r="O86" t="n">
        <v>0</v>
      </c>
      <c r="P86" t="n">
        <v>0</v>
      </c>
      <c r="Q86" t="n">
        <v>-306</v>
      </c>
      <c r="R86" t="n">
        <v>0</v>
      </c>
      <c r="S86" t="n">
        <v>-306</v>
      </c>
      <c r="T86" t="n">
        <v>1050.4008</v>
      </c>
      <c r="U86" t="n">
        <v>12383.4018</v>
      </c>
      <c r="V86" t="n">
        <v>12</v>
      </c>
      <c r="W86" t="n">
        <v>821.686</v>
      </c>
      <c r="X86" t="n">
        <v>829.605</v>
      </c>
      <c r="Y86" t="n">
        <v>834.1950000000001</v>
      </c>
      <c r="Z86" t="n">
        <v>1064.261</v>
      </c>
      <c r="AA86" s="20" t="n">
        <v>46120</v>
      </c>
      <c r="AB86" t="inlineStr">
        <is>
          <t>شركة  عبيد والنيربيه</t>
        </is>
      </c>
      <c r="AC86" s="20" t="n">
        <v>46132</v>
      </c>
      <c r="AD86" t="n">
        <v>92.6883</v>
      </c>
      <c r="AE86" t="n">
        <v>88.6884</v>
      </c>
      <c r="AF86" t="inlineStr">
        <is>
          <t>11:25</t>
        </is>
      </c>
      <c r="AG86" t="n">
        <v>4153.8</v>
      </c>
    </row>
    <row r="87">
      <c r="A87" t="inlineStr">
        <is>
          <t>ASWT</t>
        </is>
      </c>
      <c r="B87" t="inlineStr">
        <is>
          <t>RM</t>
        </is>
      </c>
      <c r="C87" t="inlineStr">
        <is>
          <t>RM.ASWT.0004</t>
        </is>
      </c>
      <c r="D87" t="inlineStr">
        <is>
          <t xml:space="preserve">اصابع الكاشو </t>
        </is>
      </c>
      <c r="E87" t="n">
        <v>447.1967</v>
      </c>
      <c r="F87" t="n">
        <v>3348.9378</v>
      </c>
      <c r="G87" t="inlineStr">
        <is>
          <t>499, 101, 402, 499, 402, 101</t>
        </is>
      </c>
      <c r="H87" t="n">
        <v>0</v>
      </c>
      <c r="I87" t="n">
        <v>0</v>
      </c>
      <c r="J87" t="n">
        <v>0</v>
      </c>
      <c r="K87" t="n">
        <v>0</v>
      </c>
      <c r="L87" t="n">
        <v>0</v>
      </c>
      <c r="M87" t="n">
        <v>0</v>
      </c>
      <c r="N87" t="n">
        <v>0</v>
      </c>
      <c r="O87" t="n">
        <v>0</v>
      </c>
      <c r="P87" t="n">
        <v>0</v>
      </c>
      <c r="Q87" t="n">
        <v>0</v>
      </c>
      <c r="R87" t="n">
        <v>0</v>
      </c>
      <c r="S87" t="n">
        <v>0</v>
      </c>
      <c r="T87" t="n">
        <v>447.1967</v>
      </c>
      <c r="U87" t="n">
        <v>3348.9378</v>
      </c>
      <c r="V87" t="n">
        <v>7.4887</v>
      </c>
      <c r="W87" t="n">
        <v>1.2209</v>
      </c>
      <c r="X87" t="n">
        <v>2.4418</v>
      </c>
      <c r="Y87" t="n">
        <v>2.4418</v>
      </c>
      <c r="Z87" t="n">
        <v>283.2338</v>
      </c>
      <c r="AA87" s="20" t="n">
        <v>45710</v>
      </c>
      <c r="AB87" t="inlineStr">
        <is>
          <t>شركة مجمع البندر للحلويات والماكولات</t>
        </is>
      </c>
      <c r="AC87" s="20" t="n">
        <v>46081</v>
      </c>
      <c r="AD87" t="n">
        <v>0.2713</v>
      </c>
      <c r="AE87" t="n">
        <v>23.6028</v>
      </c>
      <c r="AF87" t="inlineStr">
        <is>
          <t>18:28</t>
        </is>
      </c>
      <c r="AG87" t="n">
        <v>0</v>
      </c>
    </row>
    <row r="88">
      <c r="A88" t="inlineStr">
        <is>
          <t>ASWT</t>
        </is>
      </c>
      <c r="B88" t="inlineStr">
        <is>
          <t>RM</t>
        </is>
      </c>
      <c r="C88" t="inlineStr">
        <is>
          <t>RM.ASWT.0005</t>
        </is>
      </c>
      <c r="D88" t="inlineStr">
        <is>
          <t>برزاق سمسم حجم صغير</t>
        </is>
      </c>
      <c r="E88" t="n">
        <v>1</v>
      </c>
      <c r="F88" t="n">
        <v>6.466</v>
      </c>
      <c r="G88" t="inlineStr">
        <is>
          <t>101, 409, 9409, 409, 101, 9409</t>
        </is>
      </c>
      <c r="H88" t="n">
        <v>0</v>
      </c>
      <c r="I88" t="n">
        <v>0</v>
      </c>
      <c r="J88" t="n">
        <v>0</v>
      </c>
      <c r="K88" t="n">
        <v>0</v>
      </c>
      <c r="L88" t="n">
        <v>0</v>
      </c>
      <c r="M88" t="n">
        <v>0</v>
      </c>
      <c r="N88" t="n">
        <v>0</v>
      </c>
      <c r="O88" t="n">
        <v>0</v>
      </c>
      <c r="P88" t="n">
        <v>0</v>
      </c>
      <c r="Q88" t="n">
        <v>0</v>
      </c>
      <c r="R88" t="n">
        <v>0</v>
      </c>
      <c r="S88" t="n">
        <v>0</v>
      </c>
      <c r="T88" t="n">
        <v>1</v>
      </c>
      <c r="U88" t="n">
        <v>6.466</v>
      </c>
      <c r="V88" t="n">
        <v>6.466</v>
      </c>
      <c r="W88" t="n">
        <v>0</v>
      </c>
      <c r="X88" t="n">
        <v>0</v>
      </c>
      <c r="Y88" t="n">
        <v>0</v>
      </c>
      <c r="Z88" t="n">
        <v>0</v>
      </c>
      <c r="AA88" s="20" t="n">
        <v>46056</v>
      </c>
      <c r="AB88" t="inlineStr">
        <is>
          <t>شركة مجمع البندر للحلويات والماكولات</t>
        </is>
      </c>
      <c r="AC88" s="20" t="n">
        <v>2</v>
      </c>
      <c r="AD88" t="n">
        <v>0</v>
      </c>
      <c r="AE88" t="n">
        <v>0</v>
      </c>
      <c r="AG88" t="n">
        <v>0</v>
      </c>
    </row>
    <row r="89">
      <c r="A89" t="inlineStr">
        <is>
          <t>ASWT</t>
        </is>
      </c>
      <c r="B89" t="inlineStr">
        <is>
          <t>RM</t>
        </is>
      </c>
      <c r="C89" t="inlineStr">
        <is>
          <t>RM.ASWT.0006</t>
        </is>
      </c>
      <c r="D89" t="inlineStr">
        <is>
          <t xml:space="preserve">برازق سمسم  من غير فستق حلبي </t>
        </is>
      </c>
      <c r="E89" t="n">
        <v>256.986</v>
      </c>
      <c r="F89" t="n">
        <v>706.7115</v>
      </c>
      <c r="G89" t="inlineStr">
        <is>
          <t>101, 409, 409, 9409, 101, 409, 9409</t>
        </is>
      </c>
      <c r="H89" t="n">
        <v>0</v>
      </c>
      <c r="I89" t="n">
        <v>0</v>
      </c>
      <c r="J89" t="n">
        <v>0</v>
      </c>
      <c r="K89" t="n">
        <v>0</v>
      </c>
      <c r="L89" t="n">
        <v>0</v>
      </c>
      <c r="M89" t="n">
        <v>0</v>
      </c>
      <c r="N89" t="n">
        <v>0</v>
      </c>
      <c r="O89" t="n">
        <v>0</v>
      </c>
      <c r="P89" t="n">
        <v>0</v>
      </c>
      <c r="Q89" t="n">
        <v>-143.31</v>
      </c>
      <c r="R89" t="n">
        <v>0</v>
      </c>
      <c r="S89" t="n">
        <v>-143.31</v>
      </c>
      <c r="T89" t="n">
        <v>113.676</v>
      </c>
      <c r="U89" t="n">
        <v>312.609</v>
      </c>
      <c r="V89" t="n">
        <v>2.75</v>
      </c>
      <c r="W89" t="n">
        <v>431.324</v>
      </c>
      <c r="X89" t="n">
        <v>431.324</v>
      </c>
      <c r="Y89" t="n">
        <v>431.324</v>
      </c>
      <c r="Z89" t="n">
        <v>431.324</v>
      </c>
      <c r="AA89" s="20" t="n">
        <v>46075</v>
      </c>
      <c r="AB89" t="inlineStr">
        <is>
          <t>شركة مجمع البندر للحلويات والماكولات</t>
        </is>
      </c>
      <c r="AC89" s="20" t="n">
        <v>46136</v>
      </c>
      <c r="AD89" t="n">
        <v>47.9248</v>
      </c>
      <c r="AE89" t="n">
        <v>35.9436</v>
      </c>
      <c r="AF89" t="inlineStr">
        <is>
          <t>3:4</t>
        </is>
      </c>
      <c r="AG89" t="n">
        <v>0</v>
      </c>
    </row>
    <row r="90">
      <c r="A90" t="inlineStr">
        <is>
          <t>BIS</t>
        </is>
      </c>
      <c r="B90" t="inlineStr">
        <is>
          <t>RM</t>
        </is>
      </c>
      <c r="C90" t="inlineStr">
        <is>
          <t>RM.BIS.0001</t>
        </is>
      </c>
      <c r="D90" t="inlineStr">
        <is>
          <t xml:space="preserve">فتات الاوريو </t>
        </is>
      </c>
      <c r="E90" t="n">
        <v>20</v>
      </c>
      <c r="F90" t="n">
        <v>37.6797</v>
      </c>
      <c r="G90" t="inlineStr">
        <is>
          <t>701, 602, 9108, 404, 801, 601, 501, 9402, 9404, 108, 102, 103, 101, 201, 202, 305, 306, 301, 402, 304, 403, 601, 602, 501, 801, 701, 9402, 9108, 9404, 402, 404, 403, 201, 202, 304, 301, 306, 108, 305, 101, 103, 102</t>
        </is>
      </c>
      <c r="H90" t="n">
        <v>0</v>
      </c>
      <c r="I90" t="n">
        <v>0</v>
      </c>
      <c r="J90" t="n">
        <v>0</v>
      </c>
      <c r="K90" t="n">
        <v>0</v>
      </c>
      <c r="L90" t="n">
        <v>0</v>
      </c>
      <c r="M90" t="n">
        <v>0</v>
      </c>
      <c r="N90" t="n">
        <v>0</v>
      </c>
      <c r="O90" t="n">
        <v>0</v>
      </c>
      <c r="P90" t="n">
        <v>0</v>
      </c>
      <c r="Q90" t="n">
        <v>0</v>
      </c>
      <c r="R90" t="n">
        <v>0</v>
      </c>
      <c r="S90" t="n">
        <v>0</v>
      </c>
      <c r="T90" t="n">
        <v>20</v>
      </c>
      <c r="U90" t="n">
        <v>37.6797</v>
      </c>
      <c r="V90" t="n">
        <v>1.884</v>
      </c>
      <c r="W90" t="n">
        <v>0</v>
      </c>
      <c r="X90" t="n">
        <v>0</v>
      </c>
      <c r="Y90" t="n">
        <v>0</v>
      </c>
      <c r="Z90" t="n">
        <v>0.421</v>
      </c>
      <c r="AA90" s="20" t="n">
        <v>45476</v>
      </c>
      <c r="AB90" t="inlineStr">
        <is>
          <t>OREO.01/2024</t>
        </is>
      </c>
      <c r="AC90" s="20" t="n">
        <v>45795</v>
      </c>
      <c r="AD90" t="n">
        <v>0</v>
      </c>
      <c r="AE90" t="n">
        <v>0.035</v>
      </c>
      <c r="AF90" t="inlineStr">
        <is>
          <t>570:2</t>
        </is>
      </c>
      <c r="AG90" t="n">
        <v>0</v>
      </c>
    </row>
    <row r="91">
      <c r="A91" t="inlineStr">
        <is>
          <t>BIS</t>
        </is>
      </c>
      <c r="B91" t="inlineStr">
        <is>
          <t>RM</t>
        </is>
      </c>
      <c r="C91" t="inlineStr">
        <is>
          <t>RM.BIS.0002</t>
        </is>
      </c>
      <c r="D91" t="inlineStr">
        <is>
          <t>Extruded P White - Bags 10 Kg</t>
        </is>
      </c>
      <c r="E91" t="n">
        <v>1836.6312</v>
      </c>
      <c r="F91" t="n">
        <v>4525.9418</v>
      </c>
      <c r="G91" t="inlineStr">
        <is>
          <t>499, 407, 402, 403, 306, 108, 101, 9108, 9403, 203, 9403, 9407, 9402, 9108, 101, 108, 102, 103, 203, 403, 402, 306, 9403, 499, 407, 9108, 9402, 9407, 403, 103, 108, 103, 102</t>
        </is>
      </c>
      <c r="H91" t="n">
        <v>0</v>
      </c>
      <c r="I91" t="n">
        <v>0</v>
      </c>
      <c r="J91" t="n">
        <v>0</v>
      </c>
      <c r="K91" t="n">
        <v>0</v>
      </c>
      <c r="L91" t="n">
        <v>0</v>
      </c>
      <c r="M91" t="n">
        <v>0</v>
      </c>
      <c r="N91" t="n">
        <v>0</v>
      </c>
      <c r="O91" t="n">
        <v>0</v>
      </c>
      <c r="P91" t="n">
        <v>0</v>
      </c>
      <c r="Q91" t="n">
        <v>-280</v>
      </c>
      <c r="R91" t="n">
        <v>0</v>
      </c>
      <c r="S91" t="n">
        <v>-280</v>
      </c>
      <c r="T91" t="n">
        <v>1556.6312</v>
      </c>
      <c r="U91" t="n">
        <v>3836.0395</v>
      </c>
      <c r="V91" t="n">
        <v>2.9974</v>
      </c>
      <c r="W91" t="n">
        <v>1533.9056</v>
      </c>
      <c r="X91" t="n">
        <v>2940.1612</v>
      </c>
      <c r="Y91" t="n">
        <v>3850.1612</v>
      </c>
      <c r="Z91" t="n">
        <v>5445.3862</v>
      </c>
      <c r="AA91" s="20" t="n">
        <v>45770</v>
      </c>
      <c r="AB91" t="inlineStr">
        <is>
          <t>EXTRUDED.02/2025</t>
        </is>
      </c>
      <c r="AC91" s="20" t="n">
        <v>46141</v>
      </c>
      <c r="AD91" t="n">
        <v>427.7956</v>
      </c>
      <c r="AE91" t="n">
        <v>453.7821</v>
      </c>
      <c r="AF91" t="inlineStr">
        <is>
          <t>3:12</t>
        </is>
      </c>
      <c r="AG91" t="n">
        <v>0</v>
      </c>
    </row>
    <row r="92">
      <c r="A92" t="inlineStr">
        <is>
          <t>BIS</t>
        </is>
      </c>
      <c r="B92" t="inlineStr">
        <is>
          <t>RM</t>
        </is>
      </c>
      <c r="C92" t="inlineStr">
        <is>
          <t>RM.BIS.0003</t>
        </is>
      </c>
      <c r="D92" t="inlineStr">
        <is>
          <t xml:space="preserve">فتات البسكويت خشن 8 كيلو </t>
        </is>
      </c>
      <c r="E92" t="n">
        <v>3201.9582</v>
      </c>
      <c r="F92" t="n">
        <v>5595.8509</v>
      </c>
      <c r="G92" t="inlineStr">
        <is>
          <t>102, 112, 107, 9405, 9402, 9404, 9108, 405, 499, 404, 601, 9401, 9112, 306, 401, 403, 501, 304, 402, 203, 201, 107, 303, 305, 301, 102, 108, 101, 112, 9108, 9402, 9112, 501, 601, 9404, 9401, 9405, 203, 304, 301, 303, 201, 305, 101, 108, 306, 403, 402, 401, 499, 405, 404</t>
        </is>
      </c>
      <c r="H92" t="n">
        <v>0</v>
      </c>
      <c r="I92" t="n">
        <v>0</v>
      </c>
      <c r="J92" t="n">
        <v>0</v>
      </c>
      <c r="K92" t="n">
        <v>0</v>
      </c>
      <c r="L92" t="n">
        <v>0</v>
      </c>
      <c r="M92" t="n">
        <v>0</v>
      </c>
      <c r="N92" t="n">
        <v>0</v>
      </c>
      <c r="O92" t="n">
        <v>0</v>
      </c>
      <c r="P92" t="n">
        <v>0</v>
      </c>
      <c r="Q92" t="n">
        <v>0</v>
      </c>
      <c r="R92" t="n">
        <v>0</v>
      </c>
      <c r="S92" t="n">
        <v>0</v>
      </c>
      <c r="T92" t="n">
        <v>3201.9582</v>
      </c>
      <c r="U92" t="n">
        <v>5595.8509</v>
      </c>
      <c r="V92" t="n">
        <v>1.7476</v>
      </c>
      <c r="W92" t="n">
        <v>3.2556</v>
      </c>
      <c r="X92" t="n">
        <v>6.8712</v>
      </c>
      <c r="Y92" t="n">
        <v>68.1832</v>
      </c>
      <c r="Z92" t="n">
        <v>747.4232</v>
      </c>
      <c r="AA92" s="20" t="n">
        <v>45257</v>
      </c>
      <c r="AB92" t="inlineStr">
        <is>
          <t>OMAN.35/2023</t>
        </is>
      </c>
      <c r="AC92" s="20" t="n">
        <v>46081</v>
      </c>
      <c r="AD92" t="n">
        <v>7.5759</v>
      </c>
      <c r="AE92" t="n">
        <v>62.2852</v>
      </c>
      <c r="AF92" t="inlineStr">
        <is>
          <t>51:12</t>
        </is>
      </c>
      <c r="AG92" t="n">
        <v>0</v>
      </c>
    </row>
    <row r="93">
      <c r="A93" t="inlineStr">
        <is>
          <t>BIS</t>
        </is>
      </c>
      <c r="B93" t="inlineStr">
        <is>
          <t>RM</t>
        </is>
      </c>
      <c r="C93" t="inlineStr">
        <is>
          <t>RM.BIS.0004</t>
        </is>
      </c>
      <c r="D93" t="inlineStr">
        <is>
          <t>بسكوت شاي</t>
        </is>
      </c>
      <c r="E93" t="n">
        <v>1.35</v>
      </c>
      <c r="F93" t="n">
        <v>0</v>
      </c>
      <c r="G93" t="inlineStr">
        <is>
          <t>402, 409, 402, 409</t>
        </is>
      </c>
      <c r="H93" t="n">
        <v>0</v>
      </c>
      <c r="I93" t="n">
        <v>0</v>
      </c>
      <c r="J93" t="n">
        <v>0</v>
      </c>
      <c r="K93" t="n">
        <v>0</v>
      </c>
      <c r="L93" t="n">
        <v>0</v>
      </c>
      <c r="M93" t="n">
        <v>0</v>
      </c>
      <c r="N93" t="n">
        <v>0</v>
      </c>
      <c r="O93" t="n">
        <v>0</v>
      </c>
      <c r="P93" t="n">
        <v>0</v>
      </c>
      <c r="Q93" t="n">
        <v>0</v>
      </c>
      <c r="R93" t="n">
        <v>0</v>
      </c>
      <c r="S93" t="n">
        <v>0</v>
      </c>
      <c r="T93" t="n">
        <v>1.35</v>
      </c>
      <c r="U93" t="n">
        <v>0</v>
      </c>
      <c r="V93" t="n">
        <v>0</v>
      </c>
      <c r="W93" t="n">
        <v>0</v>
      </c>
      <c r="X93" t="n">
        <v>0</v>
      </c>
      <c r="Y93" t="n">
        <v>0</v>
      </c>
      <c r="Z93" t="n">
        <v>0</v>
      </c>
      <c r="AA93" s="20" t="n">
        <v>2</v>
      </c>
      <c r="AC93" s="20" t="n">
        <v>2</v>
      </c>
      <c r="AD93" t="n">
        <v>0</v>
      </c>
      <c r="AE93" t="n">
        <v>0</v>
      </c>
      <c r="AG93" t="n">
        <v>0</v>
      </c>
    </row>
    <row r="94">
      <c r="A94" t="inlineStr">
        <is>
          <t>BIS</t>
        </is>
      </c>
      <c r="B94" t="inlineStr">
        <is>
          <t>RM</t>
        </is>
      </c>
      <c r="C94" t="inlineStr">
        <is>
          <t>RM.BIS.0005</t>
        </is>
      </c>
      <c r="D94" t="inlineStr">
        <is>
          <t>بسكويت برتزل</t>
        </is>
      </c>
      <c r="E94" t="n">
        <v>271.2827</v>
      </c>
      <c r="F94" t="n">
        <v>904.2757</v>
      </c>
      <c r="G94" t="inlineStr">
        <is>
          <t>101, 402, 409, 499, 409, 402, 101, 499</t>
        </is>
      </c>
      <c r="H94" t="n">
        <v>0</v>
      </c>
      <c r="I94" t="n">
        <v>0</v>
      </c>
      <c r="J94" t="n">
        <v>0</v>
      </c>
      <c r="K94" t="n">
        <v>0</v>
      </c>
      <c r="L94" t="n">
        <v>0</v>
      </c>
      <c r="M94" t="n">
        <v>0</v>
      </c>
      <c r="N94" t="n">
        <v>0</v>
      </c>
      <c r="O94" t="n">
        <v>0</v>
      </c>
      <c r="P94" t="n">
        <v>0</v>
      </c>
      <c r="Q94" t="n">
        <v>0</v>
      </c>
      <c r="R94" t="n">
        <v>0</v>
      </c>
      <c r="S94" t="n">
        <v>0</v>
      </c>
      <c r="T94" t="n">
        <v>271.2827</v>
      </c>
      <c r="U94" t="n">
        <v>904.2757</v>
      </c>
      <c r="V94" t="n">
        <v>3.3333</v>
      </c>
      <c r="W94" t="n">
        <v>0.7325</v>
      </c>
      <c r="X94" t="n">
        <v>1.465</v>
      </c>
      <c r="Y94" t="n">
        <v>1.465</v>
      </c>
      <c r="Z94" t="n">
        <v>2.648</v>
      </c>
      <c r="AA94" s="20" t="n">
        <v>45801</v>
      </c>
      <c r="AB94" t="inlineStr">
        <is>
          <t>Cash Customer - مورد</t>
        </is>
      </c>
      <c r="AC94" s="20" t="n">
        <v>46081</v>
      </c>
      <c r="AD94" t="n">
        <v>0.1627</v>
      </c>
      <c r="AE94" t="n">
        <v>0.2206</v>
      </c>
      <c r="AF94" t="inlineStr">
        <is>
          <t>1229:11</t>
        </is>
      </c>
      <c r="AG94" t="n">
        <v>0</v>
      </c>
    </row>
    <row r="95">
      <c r="A95" t="inlineStr">
        <is>
          <t>BIS</t>
        </is>
      </c>
      <c r="B95" t="inlineStr">
        <is>
          <t>RM</t>
        </is>
      </c>
      <c r="C95" t="inlineStr">
        <is>
          <t>RM.BIS.0006</t>
        </is>
      </c>
      <c r="D95" t="inlineStr">
        <is>
          <t>COOKIE GRANULES 1CTN*14KG</t>
        </is>
      </c>
      <c r="E95" t="n">
        <v>10.555</v>
      </c>
      <c r="F95" t="n">
        <v>12.8941</v>
      </c>
      <c r="G95" t="inlineStr">
        <is>
          <t>9108, 9402, 9401, 403, 499, 203, 306, 401, 108, 101, 499, 9108, 9401, 102, 9402, 403, 306, 401, 108, 102, 101, 203</t>
        </is>
      </c>
      <c r="H95" t="n">
        <v>0</v>
      </c>
      <c r="I95" t="n">
        <v>0</v>
      </c>
      <c r="J95" t="n">
        <v>0</v>
      </c>
      <c r="K95" t="n">
        <v>0</v>
      </c>
      <c r="L95" t="n">
        <v>0</v>
      </c>
      <c r="M95" t="n">
        <v>0</v>
      </c>
      <c r="N95" t="n">
        <v>0</v>
      </c>
      <c r="O95" t="n">
        <v>0</v>
      </c>
      <c r="P95" t="n">
        <v>0</v>
      </c>
      <c r="Q95" t="n">
        <v>0</v>
      </c>
      <c r="R95" t="n">
        <v>0</v>
      </c>
      <c r="S95" t="n">
        <v>0</v>
      </c>
      <c r="T95" t="n">
        <v>10.555</v>
      </c>
      <c r="U95" t="n">
        <v>12.8941</v>
      </c>
      <c r="V95" t="n">
        <v>1.2216</v>
      </c>
      <c r="W95" t="n">
        <v>0</v>
      </c>
      <c r="X95" t="n">
        <v>0</v>
      </c>
      <c r="Y95" t="n">
        <v>0</v>
      </c>
      <c r="Z95" t="n">
        <v>0</v>
      </c>
      <c r="AA95" s="20" t="n">
        <v>44808</v>
      </c>
      <c r="AB95" t="inlineStr">
        <is>
          <t>FORTUNE.04/2022</t>
        </is>
      </c>
      <c r="AC95" s="20" t="n">
        <v>45657</v>
      </c>
      <c r="AD95" t="n">
        <v>0</v>
      </c>
      <c r="AE95" t="n">
        <v>0</v>
      </c>
      <c r="AG95" t="n">
        <v>0</v>
      </c>
    </row>
    <row r="96">
      <c r="A96" t="inlineStr">
        <is>
          <t>BIS</t>
        </is>
      </c>
      <c r="B96" t="inlineStr">
        <is>
          <t>RM</t>
        </is>
      </c>
      <c r="C96" t="inlineStr">
        <is>
          <t>RM.BIS.0007</t>
        </is>
      </c>
      <c r="D96" t="inlineStr">
        <is>
          <t>Oreo Biscuit 2-4 / bag 10kg</t>
        </is>
      </c>
      <c r="E96" t="n">
        <v>0</v>
      </c>
      <c r="F96" t="n">
        <v>-0.0005</v>
      </c>
      <c r="G96" t="inlineStr">
        <is>
          <t>9405, 108, 102, 104, 103, 101, 201, 402, 304, 401, 301, 405, 404, 601, 403, 501, 9405, 9404, 9401, 102, 103, 104, 108, 101, 402, 403, 401, 201, 301, 304, 601, 501, 405, 404, 9404, 9401</t>
        </is>
      </c>
      <c r="H96" t="n">
        <v>0</v>
      </c>
      <c r="I96" t="n">
        <v>0</v>
      </c>
      <c r="J96" t="n">
        <v>0</v>
      </c>
      <c r="K96" t="n">
        <v>0</v>
      </c>
      <c r="L96" t="n">
        <v>0</v>
      </c>
      <c r="M96" t="n">
        <v>0</v>
      </c>
      <c r="N96" t="n">
        <v>0</v>
      </c>
      <c r="O96" t="n">
        <v>0</v>
      </c>
      <c r="P96" t="n">
        <v>0</v>
      </c>
      <c r="Q96" t="n">
        <v>0</v>
      </c>
      <c r="R96" t="n">
        <v>0</v>
      </c>
      <c r="S96" t="n">
        <v>0</v>
      </c>
      <c r="T96" t="n">
        <v>0</v>
      </c>
      <c r="U96" t="n">
        <v>-0.0005</v>
      </c>
      <c r="V96" t="n">
        <v>1.8497</v>
      </c>
      <c r="W96" t="n">
        <v>0</v>
      </c>
      <c r="X96" t="n">
        <v>0</v>
      </c>
      <c r="Y96" t="n">
        <v>0</v>
      </c>
      <c r="Z96" t="n">
        <v>128.992</v>
      </c>
      <c r="AA96" s="20" t="n">
        <v>44437</v>
      </c>
      <c r="AB96" t="inlineStr">
        <is>
          <t>شركة بيكر للصناعات الغذائية / مورد</t>
        </is>
      </c>
      <c r="AC96" s="20" t="n">
        <v>45793</v>
      </c>
      <c r="AD96" t="n">
        <v>0</v>
      </c>
      <c r="AE96" t="n">
        <v>10.7493</v>
      </c>
      <c r="AF96" t="inlineStr">
        <is>
          <t>0:0</t>
        </is>
      </c>
      <c r="AG96" t="n">
        <v>0</v>
      </c>
    </row>
    <row r="97">
      <c r="A97" t="inlineStr">
        <is>
          <t>BIS</t>
        </is>
      </c>
      <c r="B97" t="inlineStr">
        <is>
          <t>RM</t>
        </is>
      </c>
      <c r="C97" t="inlineStr">
        <is>
          <t>RM.BIS.0008</t>
        </is>
      </c>
      <c r="D97" t="inlineStr">
        <is>
          <t xml:space="preserve">فتات البسكويت المكرمل ( سبيكيلوس) 2-0 ملم </t>
        </is>
      </c>
      <c r="E97" t="n">
        <v>16000.5085</v>
      </c>
      <c r="F97" t="n">
        <v>31329.4868</v>
      </c>
      <c r="G97" t="inlineStr">
        <is>
          <t>9409, 9403, 9404, 9103, 9801, 9408, 9401, 9406, 9112, 9204, 9102, 9301, 9108, 9402, 9605, 9110, 409, 605, 601, 501, 801, 701, 602, 405, 499, 406, 404, 101, 9405, 9102, 9103, 112, 499, 9301, 601, 9108, 110, 102, 107, 104, 801, 103, 9403, 405, 9601, 108, 102, 103, 9408, 108, 305, 402, 408, 403, 306, 401, 301, 204, 304, 303, 201, 203, 202, 9409, 9401, 9403, 9404, 9408, 9402, 9110, 409, 9601, 9112, 408, 9801, 9405, 403, 301, 9605, 112, 9406, 9112, 9301, 701, 9204, 9108, 605, 602, 405, 408, 404, 499, 9103, 9102, 801, 601, 501, 409, 304, 406, 403, 402, 301, 306, 401, 101, 112, 102, 103, 108, 104, 107, 110, 305, 303, 201, 203, 204, 202, 9405, 9601</t>
        </is>
      </c>
      <c r="H97" t="n">
        <v>204360</v>
      </c>
      <c r="I97" t="n">
        <v>0</v>
      </c>
      <c r="J97" t="n">
        <v>0</v>
      </c>
      <c r="K97" t="n">
        <v>0</v>
      </c>
      <c r="L97" t="n">
        <v>0</v>
      </c>
      <c r="M97" t="n">
        <v>204360</v>
      </c>
      <c r="N97" t="n">
        <v>0</v>
      </c>
      <c r="O97" t="n">
        <v>-8016</v>
      </c>
      <c r="P97" t="n">
        <v>0</v>
      </c>
      <c r="Q97" t="n">
        <v>-106075.806</v>
      </c>
      <c r="R97" t="n">
        <v>0</v>
      </c>
      <c r="S97" t="n">
        <v>-114091.806</v>
      </c>
      <c r="T97" t="n">
        <v>106268.7025</v>
      </c>
      <c r="U97" t="n">
        <v>198885.482</v>
      </c>
      <c r="V97" t="n">
        <v>1.9414</v>
      </c>
      <c r="W97" t="n">
        <v>244310.8947</v>
      </c>
      <c r="X97" t="n">
        <v>478592.3404</v>
      </c>
      <c r="Y97" t="n">
        <v>682132.0984</v>
      </c>
      <c r="Z97" t="n">
        <v>906840.8704</v>
      </c>
      <c r="AA97" s="20" t="n">
        <v>46130</v>
      </c>
      <c r="AB97" t="inlineStr">
        <is>
          <t>Vermeiren.19/2026</t>
        </is>
      </c>
      <c r="AC97" s="20" t="n">
        <v>46142</v>
      </c>
      <c r="AD97" t="n">
        <v>75792.4553</v>
      </c>
      <c r="AE97" t="n">
        <v>75570.07249999999</v>
      </c>
      <c r="AF97" t="inlineStr">
        <is>
          <t>1:12</t>
        </is>
      </c>
      <c r="AG97" t="n">
        <v>389998.449</v>
      </c>
    </row>
    <row r="98">
      <c r="A98" t="inlineStr">
        <is>
          <t>BIS</t>
        </is>
      </c>
      <c r="B98" t="inlineStr">
        <is>
          <t>RM</t>
        </is>
      </c>
      <c r="C98" t="inlineStr">
        <is>
          <t>RM.BIS.0009</t>
        </is>
      </c>
      <c r="D98" t="inlineStr">
        <is>
          <t>فتات الاوريو الداكنة</t>
        </is>
      </c>
      <c r="E98" t="n">
        <v>31050.1618</v>
      </c>
      <c r="F98" t="n">
        <v>56930.2978</v>
      </c>
      <c r="G98" t="inlineStr">
        <is>
          <t>9409, 9402, 9404, 9408, 9403, 9801, 9605, 403, 304, 9405, 112, 499, 9102, 801, 408, 405, 404, 601, 501, 701, 602, 9112, 605, 9108, 101, 112, 104, 108, 102, 103, 409, 403, 402, 301, 9409, 9801, 9404, 9304, 9408, 9403, 9108, 9402, 9102, 9605, 9112, 409, 501, 602, 601, 605, 701, 801, 499, 405, 404, 101, 108, 9601, 9408, 405, 9403, 103, 103, 108, 9304, 102, 9112, 408, 9601, 112, 104, 9108, 9405, 801, 601, 402, 408, 403, 304, 301, 9405, 9601</t>
        </is>
      </c>
      <c r="H98" t="n">
        <v>0</v>
      </c>
      <c r="I98" t="n">
        <v>0</v>
      </c>
      <c r="J98" t="n">
        <v>0</v>
      </c>
      <c r="K98" t="n">
        <v>0</v>
      </c>
      <c r="L98" t="n">
        <v>0</v>
      </c>
      <c r="M98" t="n">
        <v>0</v>
      </c>
      <c r="N98" t="n">
        <v>0</v>
      </c>
      <c r="O98" t="n">
        <v>0</v>
      </c>
      <c r="P98" t="n">
        <v>0</v>
      </c>
      <c r="Q98" t="n">
        <v>-3956.176</v>
      </c>
      <c r="R98" t="n">
        <v>0</v>
      </c>
      <c r="S98" t="n">
        <v>-3956.176</v>
      </c>
      <c r="T98" t="n">
        <v>27093.9858</v>
      </c>
      <c r="U98" t="n">
        <v>49674.983</v>
      </c>
      <c r="V98" t="n">
        <v>1.835</v>
      </c>
      <c r="W98" t="n">
        <v>3648.2729</v>
      </c>
      <c r="X98" t="n">
        <v>10259.4338</v>
      </c>
      <c r="Y98" t="n">
        <v>10307.1388</v>
      </c>
      <c r="Z98" t="n">
        <v>10261.1388</v>
      </c>
      <c r="AA98" s="20" t="n">
        <v>45980</v>
      </c>
      <c r="AB98" t="inlineStr">
        <is>
          <t>شركة بحر الشوكولاتة لصناعة الشوكولاتة والحلويات</t>
        </is>
      </c>
      <c r="AC98" s="20" t="n">
        <v>46142</v>
      </c>
      <c r="AD98" t="n">
        <v>1145.2376</v>
      </c>
      <c r="AE98" t="n">
        <v>855.0949000000001</v>
      </c>
      <c r="AF98" t="inlineStr">
        <is>
          <t>31:20</t>
        </is>
      </c>
      <c r="AG98" t="n">
        <v>0</v>
      </c>
    </row>
    <row r="99">
      <c r="A99" t="inlineStr">
        <is>
          <t>BIS</t>
        </is>
      </c>
      <c r="B99" t="inlineStr">
        <is>
          <t>RM</t>
        </is>
      </c>
      <c r="C99" t="inlineStr">
        <is>
          <t>RM.BIS.0010</t>
        </is>
      </c>
      <c r="D99" t="inlineStr">
        <is>
          <t>Sifted Bisc Crumbles 2-4mm 12 KG</t>
        </is>
      </c>
      <c r="E99" t="n">
        <v>109871.9841</v>
      </c>
      <c r="F99" t="n">
        <v>222722.9306</v>
      </c>
      <c r="G99" t="inlineStr">
        <is>
          <t>204, 201, 305, 101, 112, 102, 103, 108, 107, 401, 301, 403, 402, 304, 406, 9402, 9408, 9403, 9606, 112, 304, 301, 102, 405, 108, 9601, 9408, 107, 102, 103, 9112, 9601, 408, 9605, 9405, 9406, 9801, 409, 9301, 9112, 606, 9401, 9409, 701, 605, 9304, 9204, 602, 9108, 405, 499, 9103, 9102, 409, 801, 601, 101, 108, 9405, 9103, 9102, 112, 601, 9301, 9108, 9107, 107, 103, 801, 9409, 9304, 201, 305, 401, 304, 301, 204, 499, 406, 403, 402, 408, 9401, 9406, 9409, 9801, 9402, 9408, 9403, 9304, 9605, 9405, 9601, 9606, 9108, 9102, 9103, 9301, 9112, 9107, 9204, 606, 409, 605, 602, 601, 701, 801, 405</t>
        </is>
      </c>
      <c r="H99" t="n">
        <v>0</v>
      </c>
      <c r="I99" t="n">
        <v>0</v>
      </c>
      <c r="J99" t="n">
        <v>0</v>
      </c>
      <c r="K99" t="n">
        <v>0</v>
      </c>
      <c r="L99" t="n">
        <v>0</v>
      </c>
      <c r="M99" t="n">
        <v>0</v>
      </c>
      <c r="N99" t="n">
        <v>0</v>
      </c>
      <c r="O99" t="n">
        <v>-5880</v>
      </c>
      <c r="P99" t="n">
        <v>0</v>
      </c>
      <c r="Q99" t="n">
        <v>-36109.581</v>
      </c>
      <c r="R99" t="n">
        <v>0</v>
      </c>
      <c r="S99" t="n">
        <v>-41989.581</v>
      </c>
      <c r="T99" t="n">
        <v>67882.4031</v>
      </c>
      <c r="U99" t="n">
        <v>137726.8494</v>
      </c>
      <c r="V99" t="n">
        <v>1.8993</v>
      </c>
      <c r="W99" t="n">
        <v>41681.5294</v>
      </c>
      <c r="X99" t="n">
        <v>75722.5108</v>
      </c>
      <c r="Y99" t="n">
        <v>95983.5808</v>
      </c>
      <c r="Z99" t="n">
        <v>121130.6758</v>
      </c>
      <c r="AA99" s="20" t="n">
        <v>45889</v>
      </c>
      <c r="AB99" t="inlineStr">
        <is>
          <t>VERMEIREN.40/2025</t>
        </is>
      </c>
      <c r="AC99" s="20" t="n">
        <v>46142</v>
      </c>
      <c r="AD99" t="n">
        <v>10664.8423</v>
      </c>
      <c r="AE99" t="n">
        <v>10094.2229</v>
      </c>
      <c r="AF99" t="inlineStr">
        <is>
          <t>6:21</t>
        </is>
      </c>
      <c r="AG99" t="n">
        <v>0</v>
      </c>
    </row>
    <row r="100">
      <c r="A100" t="inlineStr">
        <is>
          <t>BIS</t>
        </is>
      </c>
      <c r="B100" t="inlineStr">
        <is>
          <t>RM</t>
        </is>
      </c>
      <c r="C100" t="inlineStr">
        <is>
          <t>RM.BIS.0011</t>
        </is>
      </c>
      <c r="D100" t="inlineStr">
        <is>
          <t>Oreo (Shell) Course  Crumbs/1kg x 10Bags</t>
        </is>
      </c>
      <c r="E100" t="n">
        <v>3344.7078</v>
      </c>
      <c r="F100" t="n">
        <v>6662.878</v>
      </c>
      <c r="G100" t="inlineStr">
        <is>
          <t>9601, 9405, 301, 408, 402, 401, 801, 9405, 601, 112, 9601, 9112, 102, 108, 103, 405, 108, 101, 403, 405, 499, 801, 701, 601, 602, 409, 9112, 9102, 9402, 9108, 9103, 9301, 9403, 9408, 9801, 9409, 9401, 301, 401, 402, 403, 409, 103, 102, 108, 112, 101, 9108, 9112, 602, 701, 601, 405, 408, 801, 9103, 9102, 499, 112, 9405, 301, 9801, 9403, 9408, 9402, 9409, 9301, 9401</t>
        </is>
      </c>
      <c r="H100" t="n">
        <v>2000</v>
      </c>
      <c r="I100" t="n">
        <v>0</v>
      </c>
      <c r="J100" t="n">
        <v>0</v>
      </c>
      <c r="K100" t="n">
        <v>0</v>
      </c>
      <c r="L100" t="n">
        <v>0</v>
      </c>
      <c r="M100" t="n">
        <v>2000</v>
      </c>
      <c r="N100" t="n">
        <v>0</v>
      </c>
      <c r="O100" t="n">
        <v>-560</v>
      </c>
      <c r="P100" t="n">
        <v>0</v>
      </c>
      <c r="Q100" t="n">
        <v>-1887.285</v>
      </c>
      <c r="R100" t="n">
        <v>0</v>
      </c>
      <c r="S100" t="n">
        <v>-2447.285</v>
      </c>
      <c r="T100" t="n">
        <v>2897.4228</v>
      </c>
      <c r="U100" t="n">
        <v>5769.9422</v>
      </c>
      <c r="V100" t="n">
        <v>2</v>
      </c>
      <c r="W100" t="n">
        <v>1008.888</v>
      </c>
      <c r="X100" t="n">
        <v>4658.742</v>
      </c>
      <c r="Y100" t="n">
        <v>9417.884</v>
      </c>
      <c r="Z100" t="n">
        <v>11827.884</v>
      </c>
      <c r="AA100" s="20" t="n">
        <v>46138</v>
      </c>
      <c r="AB100" t="inlineStr">
        <is>
          <t xml:space="preserve">شركة المتحده لصناعه البسكوت والحلويات </t>
        </is>
      </c>
      <c r="AC100" s="20" t="n">
        <v>46139</v>
      </c>
      <c r="AD100" t="n">
        <v>1046.4315</v>
      </c>
      <c r="AE100" t="n">
        <v>985.657</v>
      </c>
      <c r="AF100" t="inlineStr">
        <is>
          <t>2:28</t>
        </is>
      </c>
      <c r="AG100" t="n">
        <v>4000</v>
      </c>
    </row>
    <row r="101">
      <c r="A101" t="inlineStr">
        <is>
          <t>BIS</t>
        </is>
      </c>
      <c r="B101" t="inlineStr">
        <is>
          <t>RM</t>
        </is>
      </c>
      <c r="C101" t="inlineStr">
        <is>
          <t>RM.BIS.0012</t>
        </is>
      </c>
      <c r="D101" t="inlineStr">
        <is>
          <t xml:space="preserve">فتات البسكويت المكرمل ( سبيكيلوس) 2-0 خالي من السكر </t>
        </is>
      </c>
      <c r="E101" t="n">
        <v>12</v>
      </c>
      <c r="F101" t="n">
        <v>203.31</v>
      </c>
      <c r="G101" t="inlineStr">
        <is>
          <t>801, 801</t>
        </is>
      </c>
      <c r="H101" t="n">
        <v>0</v>
      </c>
      <c r="I101" t="n">
        <v>0</v>
      </c>
      <c r="J101" t="n">
        <v>0</v>
      </c>
      <c r="K101" t="n">
        <v>0</v>
      </c>
      <c r="L101" t="n">
        <v>0</v>
      </c>
      <c r="M101" t="n">
        <v>0</v>
      </c>
      <c r="N101" t="n">
        <v>0</v>
      </c>
      <c r="O101" t="n">
        <v>0</v>
      </c>
      <c r="P101" t="n">
        <v>0</v>
      </c>
      <c r="Q101" t="n">
        <v>0</v>
      </c>
      <c r="R101" t="n">
        <v>0</v>
      </c>
      <c r="S101" t="n">
        <v>0</v>
      </c>
      <c r="T101" t="n">
        <v>12</v>
      </c>
      <c r="U101" t="n">
        <v>203.31</v>
      </c>
      <c r="V101" t="n">
        <v>16.9425</v>
      </c>
      <c r="W101" t="n">
        <v>0</v>
      </c>
      <c r="X101" t="n">
        <v>0</v>
      </c>
      <c r="Y101" t="n">
        <v>0</v>
      </c>
      <c r="Z101" t="n">
        <v>0</v>
      </c>
      <c r="AA101" s="20" t="n">
        <v>45900</v>
      </c>
      <c r="AB101" t="inlineStr">
        <is>
          <t>SAMPLES.06/2025</t>
        </is>
      </c>
      <c r="AC101" s="20" t="n">
        <v>2</v>
      </c>
      <c r="AD101" t="n">
        <v>0</v>
      </c>
      <c r="AE101" t="n">
        <v>0</v>
      </c>
      <c r="AG101" t="n">
        <v>0</v>
      </c>
    </row>
    <row r="102">
      <c r="A102" t="inlineStr">
        <is>
          <t>BIS</t>
        </is>
      </c>
      <c r="B102" t="inlineStr">
        <is>
          <t>RM</t>
        </is>
      </c>
      <c r="C102" t="inlineStr">
        <is>
          <t>RM.BIS.0013</t>
        </is>
      </c>
      <c r="D102" t="inlineStr">
        <is>
          <t>COOKIE GRANULES SPECULOOS 1CTN*14KG</t>
        </is>
      </c>
      <c r="E102" t="n">
        <v>51.92</v>
      </c>
      <c r="F102" t="n">
        <v>63.4261</v>
      </c>
      <c r="G102" t="inlineStr">
        <is>
          <t>499, 601, 801, 405, 9108, 9401, 9112, 9801, 9405, 108, 101, 112, 102, 108, 201, 401, 499, 405, 601, 801, 9112, 9801, 9108, 9401, 9405, 401, 201, 101, 112, 102, 801, 108</t>
        </is>
      </c>
      <c r="H102" t="n">
        <v>0</v>
      </c>
      <c r="I102" t="n">
        <v>0</v>
      </c>
      <c r="J102" t="n">
        <v>0</v>
      </c>
      <c r="K102" t="n">
        <v>0</v>
      </c>
      <c r="L102" t="n">
        <v>0</v>
      </c>
      <c r="M102" t="n">
        <v>0</v>
      </c>
      <c r="N102" t="n">
        <v>0</v>
      </c>
      <c r="O102" t="n">
        <v>0</v>
      </c>
      <c r="P102" t="n">
        <v>0</v>
      </c>
      <c r="Q102" t="n">
        <v>-1</v>
      </c>
      <c r="R102" t="n">
        <v>0</v>
      </c>
      <c r="S102" t="n">
        <v>-1</v>
      </c>
      <c r="T102" t="n">
        <v>50.92</v>
      </c>
      <c r="U102" t="n">
        <v>62.2045</v>
      </c>
      <c r="V102" t="n">
        <v>1.2216</v>
      </c>
      <c r="W102" t="n">
        <v>1</v>
      </c>
      <c r="X102" t="n">
        <v>3839.792</v>
      </c>
      <c r="Y102" t="n">
        <v>6852.931</v>
      </c>
      <c r="Z102" t="n">
        <v>6852.931</v>
      </c>
      <c r="AA102" s="20" t="n">
        <v>45363</v>
      </c>
      <c r="AB102" t="inlineStr">
        <is>
          <t>SPECULOOS.02/2024</t>
        </is>
      </c>
      <c r="AC102" s="20" t="n">
        <v>46139</v>
      </c>
      <c r="AD102" t="n">
        <v>761.4367</v>
      </c>
      <c r="AE102" t="n">
        <v>571.0775</v>
      </c>
      <c r="AF102" t="inlineStr">
        <is>
          <t>0:2</t>
        </is>
      </c>
      <c r="AG102" t="n">
        <v>0</v>
      </c>
    </row>
    <row r="103">
      <c r="A103" t="inlineStr">
        <is>
          <t>BIS</t>
        </is>
      </c>
      <c r="B103" t="inlineStr">
        <is>
          <t>RM</t>
        </is>
      </c>
      <c r="C103" t="inlineStr">
        <is>
          <t>RM.BIS.0014</t>
        </is>
      </c>
      <c r="D103" t="inlineStr">
        <is>
          <t xml:space="preserve">بسكويت الزبدة – Butter Cookies </t>
        </is>
      </c>
      <c r="E103" t="n">
        <v>2697.9263</v>
      </c>
      <c r="F103" t="n">
        <v>5531.0183</v>
      </c>
      <c r="G103" t="inlineStr">
        <is>
          <t>405, 499, 401, 306, 108, 101, 9405, 9405, 9401, 9605, 605, 9112, 9108, 112, 101, 108, 401, 306, 9112, 605, 9401, 499, 405, 9108, 9405, 112, 9605, 112, 405, 108, 9112</t>
        </is>
      </c>
      <c r="H103" t="n">
        <v>2508</v>
      </c>
      <c r="I103" t="n">
        <v>0</v>
      </c>
      <c r="J103" t="n">
        <v>0</v>
      </c>
      <c r="K103" t="n">
        <v>0</v>
      </c>
      <c r="L103" t="n">
        <v>0</v>
      </c>
      <c r="M103" t="n">
        <v>2508</v>
      </c>
      <c r="N103" t="n">
        <v>0</v>
      </c>
      <c r="O103" t="n">
        <v>0</v>
      </c>
      <c r="P103" t="n">
        <v>0</v>
      </c>
      <c r="Q103" t="n">
        <v>-3840.902</v>
      </c>
      <c r="R103" t="n">
        <v>0</v>
      </c>
      <c r="S103" t="n">
        <v>-3840.902</v>
      </c>
      <c r="T103" t="n">
        <v>1365.0243</v>
      </c>
      <c r="U103" t="n">
        <v>2830.5436</v>
      </c>
      <c r="V103" t="n">
        <v>2.025</v>
      </c>
      <c r="W103" t="n">
        <v>6290.4538</v>
      </c>
      <c r="X103" t="n">
        <v>11349.8856</v>
      </c>
      <c r="Y103" t="n">
        <v>16211.7996</v>
      </c>
      <c r="Z103" t="n">
        <v>16544.9816</v>
      </c>
      <c r="AA103" s="20" t="n">
        <v>46125</v>
      </c>
      <c r="AB103" t="inlineStr">
        <is>
          <t>شركة فيرونا للصناعات الغذائية</t>
        </is>
      </c>
      <c r="AC103" s="20" t="n">
        <v>46131</v>
      </c>
      <c r="AD103" t="n">
        <v>1801.311</v>
      </c>
      <c r="AE103" t="n">
        <v>1378.7484</v>
      </c>
      <c r="AF103" t="inlineStr">
        <is>
          <t>0:29</t>
        </is>
      </c>
      <c r="AG103" t="n">
        <v>5080.2</v>
      </c>
    </row>
    <row r="104">
      <c r="A104" t="inlineStr">
        <is>
          <t>BIS</t>
        </is>
      </c>
      <c r="B104" t="inlineStr">
        <is>
          <t>RM</t>
        </is>
      </c>
      <c r="C104" t="inlineStr">
        <is>
          <t>RM.BIS.0015</t>
        </is>
      </c>
      <c r="D104" t="inlineStr">
        <is>
          <t>كرات الريزو</t>
        </is>
      </c>
      <c r="E104" t="n">
        <v>639.7619</v>
      </c>
      <c r="F104" t="n">
        <v>1178.5465</v>
      </c>
      <c r="G104" t="inlineStr">
        <is>
          <t>108, 201, 103, 405, 9403, 102, 9408, 9405, 101, 112, 9108, 306, 405, 301, 304, 203, 406, 401, 402, 403, 408, 9403, 9406, 9401, 9405, 9108, 9402, 9605, 9409, 9408, 801, 9112, 499, 409, 605, 9405, 403, 9406, 9605, 108, 9112, 102, 408, 112, 9402, 9403, 9408, 9409, 499, 408, 801, 405, 9108, 9112, 9401, 605, 112, 101, 108, 102, 103, 201, 203, 301, 306, 401, 403, 409, 304, 406, 402</t>
        </is>
      </c>
      <c r="H104" t="n">
        <v>1337.5</v>
      </c>
      <c r="I104" t="n">
        <v>0</v>
      </c>
      <c r="J104" t="n">
        <v>0</v>
      </c>
      <c r="K104" t="n">
        <v>0</v>
      </c>
      <c r="L104" t="n">
        <v>0</v>
      </c>
      <c r="M104" t="n">
        <v>1337.5</v>
      </c>
      <c r="N104" t="n">
        <v>0</v>
      </c>
      <c r="O104" t="n">
        <v>0</v>
      </c>
      <c r="P104" t="n">
        <v>0</v>
      </c>
      <c r="Q104" t="n">
        <v>-596.1258</v>
      </c>
      <c r="R104" t="n">
        <v>0</v>
      </c>
      <c r="S104" t="n">
        <v>-596.1258</v>
      </c>
      <c r="T104" t="n">
        <v>1381.1361</v>
      </c>
      <c r="U104" t="n">
        <v>2661.441</v>
      </c>
      <c r="V104" t="n">
        <v>2.2811</v>
      </c>
      <c r="W104" t="n">
        <v>1511.0738</v>
      </c>
      <c r="X104" t="n">
        <v>2949.5318</v>
      </c>
      <c r="Y104" t="n">
        <v>3557.5218</v>
      </c>
      <c r="Z104" t="n">
        <v>5348.0538</v>
      </c>
      <c r="AA104" s="20" t="n">
        <v>46118</v>
      </c>
      <c r="AB104" t="inlineStr">
        <is>
          <t xml:space="preserve">مصنع فارس النتشة </t>
        </is>
      </c>
      <c r="AC104" s="20" t="n">
        <v>46142</v>
      </c>
      <c r="AD104" t="n">
        <v>395.2802</v>
      </c>
      <c r="AE104" t="n">
        <v>445.6711</v>
      </c>
      <c r="AF104" t="inlineStr">
        <is>
          <t>3:2</t>
        </is>
      </c>
      <c r="AG104" t="n">
        <v>2675</v>
      </c>
    </row>
    <row r="105">
      <c r="A105" t="inlineStr">
        <is>
          <t>BIS</t>
        </is>
      </c>
      <c r="B105" t="inlineStr">
        <is>
          <t>RM</t>
        </is>
      </c>
      <c r="C105" t="inlineStr">
        <is>
          <t>RM.BIS.0016</t>
        </is>
      </c>
      <c r="D105" t="inlineStr">
        <is>
          <t xml:space="preserve">Oh Boy Biscut </t>
        </is>
      </c>
      <c r="E105" t="n">
        <v>140.1545</v>
      </c>
      <c r="F105" t="n">
        <v>341.1552</v>
      </c>
      <c r="G105" t="inlineStr">
        <is>
          <t>499, 9409, 401, 402, 304, 409, 108, 101, 409, 9409, 101, 108, 304, 401, 402, 499</t>
        </is>
      </c>
      <c r="H105" t="n">
        <v>0</v>
      </c>
      <c r="I105" t="n">
        <v>0</v>
      </c>
      <c r="J105" t="n">
        <v>0</v>
      </c>
      <c r="K105" t="n">
        <v>0</v>
      </c>
      <c r="L105" t="n">
        <v>0</v>
      </c>
      <c r="M105" t="n">
        <v>0</v>
      </c>
      <c r="N105" t="n">
        <v>0</v>
      </c>
      <c r="O105" t="n">
        <v>0</v>
      </c>
      <c r="P105" t="n">
        <v>0</v>
      </c>
      <c r="Q105" t="n">
        <v>0</v>
      </c>
      <c r="R105" t="n">
        <v>0</v>
      </c>
      <c r="S105" t="n">
        <v>0</v>
      </c>
      <c r="T105" t="n">
        <v>140.1545</v>
      </c>
      <c r="U105" t="n">
        <v>341.1552</v>
      </c>
      <c r="V105" t="n">
        <v>2.1523</v>
      </c>
      <c r="W105" t="n">
        <v>13.5442</v>
      </c>
      <c r="X105" t="n">
        <v>15.0884</v>
      </c>
      <c r="Y105" t="n">
        <v>15.7384</v>
      </c>
      <c r="Z105" t="n">
        <v>97.72539999999999</v>
      </c>
      <c r="AA105" s="20" t="n">
        <v>46093</v>
      </c>
      <c r="AB105" t="inlineStr">
        <is>
          <t>شركة عمر بولص الزعمط - مورد</t>
        </is>
      </c>
      <c r="AC105" s="20" t="n">
        <v>46107</v>
      </c>
      <c r="AD105" t="n">
        <v>1.7487</v>
      </c>
      <c r="AE105" t="n">
        <v>8.143700000000001</v>
      </c>
      <c r="AF105" t="inlineStr">
        <is>
          <t>17:6</t>
        </is>
      </c>
      <c r="AG105" t="n">
        <v>0</v>
      </c>
    </row>
    <row r="106">
      <c r="A106" t="inlineStr">
        <is>
          <t>BIS</t>
        </is>
      </c>
      <c r="B106" t="inlineStr">
        <is>
          <t>RM</t>
        </is>
      </c>
      <c r="C106" t="inlineStr">
        <is>
          <t>RM.BIS.0017</t>
        </is>
      </c>
      <c r="D106" t="inlineStr">
        <is>
          <t>رقائق الفيوتين كريب الكرنشية</t>
        </is>
      </c>
      <c r="E106" t="n">
        <v>1.61</v>
      </c>
      <c r="F106" t="n">
        <v>6.2694</v>
      </c>
      <c r="G106" t="inlineStr">
        <is>
          <t>402, 304, 201, 303, 9304, 801, 404, 801, 9304, 402, 404, 304, 303, 201</t>
        </is>
      </c>
      <c r="H106" t="n">
        <v>0</v>
      </c>
      <c r="I106" t="n">
        <v>0</v>
      </c>
      <c r="J106" t="n">
        <v>0</v>
      </c>
      <c r="K106" t="n">
        <v>0</v>
      </c>
      <c r="L106" t="n">
        <v>0</v>
      </c>
      <c r="M106" t="n">
        <v>0</v>
      </c>
      <c r="N106" t="n">
        <v>0</v>
      </c>
      <c r="O106" t="n">
        <v>0</v>
      </c>
      <c r="P106" t="n">
        <v>0</v>
      </c>
      <c r="Q106" t="n">
        <v>0</v>
      </c>
      <c r="R106" t="n">
        <v>0</v>
      </c>
      <c r="S106" t="n">
        <v>0</v>
      </c>
      <c r="T106" t="n">
        <v>1.61</v>
      </c>
      <c r="U106" t="n">
        <v>6.2694</v>
      </c>
      <c r="V106" t="n">
        <v>3.8939</v>
      </c>
      <c r="W106" t="n">
        <v>0.19</v>
      </c>
      <c r="X106" t="n">
        <v>4.964</v>
      </c>
      <c r="Y106" t="n">
        <v>8.196</v>
      </c>
      <c r="Z106" t="n">
        <v>8.196</v>
      </c>
      <c r="AA106" s="20" t="n">
        <v>44825</v>
      </c>
      <c r="AB106" t="inlineStr">
        <is>
          <t>DIMI.06/2022</t>
        </is>
      </c>
      <c r="AC106" s="20" t="n">
        <v>46054</v>
      </c>
      <c r="AD106" t="n">
        <v>0.9106</v>
      </c>
      <c r="AE106" t="n">
        <v>0.6830000000000001</v>
      </c>
      <c r="AF106" t="inlineStr">
        <is>
          <t>2:10</t>
        </is>
      </c>
      <c r="AG106" t="n">
        <v>0</v>
      </c>
    </row>
    <row r="107">
      <c r="A107" t="inlineStr">
        <is>
          <t>BIS</t>
        </is>
      </c>
      <c r="B107" t="inlineStr">
        <is>
          <t>RM</t>
        </is>
      </c>
      <c r="C107" t="inlineStr">
        <is>
          <t>RM.BIS.0018</t>
        </is>
      </c>
      <c r="D107" t="inlineStr">
        <is>
          <t>Krusty Crepe wafer biscuit /3  Bag1 Kg</t>
        </is>
      </c>
      <c r="E107" t="n">
        <v>0</v>
      </c>
      <c r="F107" t="n">
        <v>0</v>
      </c>
      <c r="G107" t="inlineStr">
        <is>
          <t>304, 801, 404, 9304, 9301, 304, 301, 304, 301, 404, 9304, 9301, 801</t>
        </is>
      </c>
      <c r="H107" t="n">
        <v>0</v>
      </c>
      <c r="I107" t="n">
        <v>0</v>
      </c>
      <c r="J107" t="n">
        <v>11</v>
      </c>
      <c r="K107" t="n">
        <v>0</v>
      </c>
      <c r="L107" t="n">
        <v>0</v>
      </c>
      <c r="M107" t="n">
        <v>11</v>
      </c>
      <c r="N107" t="n">
        <v>0</v>
      </c>
      <c r="O107" t="n">
        <v>-11</v>
      </c>
      <c r="P107" t="n">
        <v>0</v>
      </c>
      <c r="Q107" t="n">
        <v>0</v>
      </c>
      <c r="R107" t="n">
        <v>0</v>
      </c>
      <c r="S107" t="n">
        <v>-11</v>
      </c>
      <c r="T107" t="n">
        <v>0</v>
      </c>
      <c r="U107" t="n">
        <v>0</v>
      </c>
      <c r="V107" t="n">
        <v>2.4101</v>
      </c>
      <c r="W107" t="n">
        <v>14</v>
      </c>
      <c r="X107" t="n">
        <v>22</v>
      </c>
      <c r="Y107" t="n">
        <v>28</v>
      </c>
      <c r="Z107" t="n">
        <v>41</v>
      </c>
      <c r="AA107" s="20" t="n">
        <v>2</v>
      </c>
      <c r="AC107" s="20" t="n">
        <v>46140</v>
      </c>
      <c r="AD107" t="n">
        <v>3.1111</v>
      </c>
      <c r="AE107" t="n">
        <v>3.4166</v>
      </c>
      <c r="AF107" t="inlineStr">
        <is>
          <t>0:0</t>
        </is>
      </c>
      <c r="AG107" t="n">
        <v>0</v>
      </c>
    </row>
    <row r="108">
      <c r="A108" t="inlineStr">
        <is>
          <t>BIS</t>
        </is>
      </c>
      <c r="B108" t="inlineStr">
        <is>
          <t>RM</t>
        </is>
      </c>
      <c r="C108" t="inlineStr">
        <is>
          <t>RM.BIS.0019</t>
        </is>
      </c>
      <c r="D108" t="inlineStr">
        <is>
          <t>فتات بسكويت اللوتس الناعم</t>
        </is>
      </c>
      <c r="E108" t="n">
        <v>2.85</v>
      </c>
      <c r="F108" t="n">
        <v>4.879</v>
      </c>
      <c r="G108" t="inlineStr">
        <is>
          <t>201, 304, 404, 801, 304, 201, 304, 801, 404</t>
        </is>
      </c>
      <c r="H108" t="n">
        <v>0</v>
      </c>
      <c r="I108" t="n">
        <v>0</v>
      </c>
      <c r="J108" t="n">
        <v>0</v>
      </c>
      <c r="K108" t="n">
        <v>0</v>
      </c>
      <c r="L108" t="n">
        <v>0</v>
      </c>
      <c r="M108" t="n">
        <v>0</v>
      </c>
      <c r="N108" t="n">
        <v>0</v>
      </c>
      <c r="O108" t="n">
        <v>0</v>
      </c>
      <c r="P108" t="n">
        <v>-1</v>
      </c>
      <c r="Q108" t="n">
        <v>0</v>
      </c>
      <c r="R108" t="n">
        <v>0</v>
      </c>
      <c r="S108" t="n">
        <v>-1</v>
      </c>
      <c r="T108" t="n">
        <v>1.85</v>
      </c>
      <c r="U108" t="n">
        <v>3.167</v>
      </c>
      <c r="V108" t="n">
        <v>1.7119</v>
      </c>
      <c r="W108" t="n">
        <v>0</v>
      </c>
      <c r="X108" t="n">
        <v>0</v>
      </c>
      <c r="Y108" t="n">
        <v>0</v>
      </c>
      <c r="Z108" t="n">
        <v>0</v>
      </c>
      <c r="AA108" s="20" t="n">
        <v>2</v>
      </c>
      <c r="AC108" s="20" t="n">
        <v>45103</v>
      </c>
      <c r="AD108" t="n">
        <v>0</v>
      </c>
      <c r="AE108" t="n">
        <v>0</v>
      </c>
      <c r="AG108" t="n">
        <v>0</v>
      </c>
    </row>
    <row r="109">
      <c r="A109" t="inlineStr">
        <is>
          <t>BIS</t>
        </is>
      </c>
      <c r="B109" t="inlineStr">
        <is>
          <t>RM</t>
        </is>
      </c>
      <c r="C109" t="inlineStr">
        <is>
          <t>RM.BIS.0020</t>
        </is>
      </c>
      <c r="D109" t="inlineStr">
        <is>
          <t xml:space="preserve">Digestive Biscuit  </t>
        </is>
      </c>
      <c r="E109" t="n">
        <v>503.6821</v>
      </c>
      <c r="F109" t="n">
        <v>1001.1454</v>
      </c>
      <c r="G109" t="inlineStr">
        <is>
          <t>9409, 409, 9405, 499, 405, 9304, 9108, 101, 108, 102, 409, 402, 304, 301, 9409, 9304, 9108, 409, 499, 101, 108, 102, 402, 405, 301, 304, 9405</t>
        </is>
      </c>
      <c r="H109" t="n">
        <v>0</v>
      </c>
      <c r="I109" t="n">
        <v>0</v>
      </c>
      <c r="J109" t="n">
        <v>0</v>
      </c>
      <c r="K109" t="n">
        <v>0</v>
      </c>
      <c r="L109" t="n">
        <v>0</v>
      </c>
      <c r="M109" t="n">
        <v>0</v>
      </c>
      <c r="N109" t="n">
        <v>0</v>
      </c>
      <c r="O109" t="n">
        <v>0</v>
      </c>
      <c r="P109" t="n">
        <v>0</v>
      </c>
      <c r="Q109" t="n">
        <v>-3.534</v>
      </c>
      <c r="R109" t="n">
        <v>0</v>
      </c>
      <c r="S109" t="n">
        <v>-3.534</v>
      </c>
      <c r="T109" t="n">
        <v>500.1481</v>
      </c>
      <c r="U109" t="n">
        <v>993.724</v>
      </c>
      <c r="V109" t="n">
        <v>1.984</v>
      </c>
      <c r="W109" t="n">
        <v>24.3241</v>
      </c>
      <c r="X109" t="n">
        <v>45.7862</v>
      </c>
      <c r="Y109" t="n">
        <v>55.9832</v>
      </c>
      <c r="Z109" t="n">
        <v>83.6662</v>
      </c>
      <c r="AA109" s="20" t="n">
        <v>46027</v>
      </c>
      <c r="AB109" t="inlineStr">
        <is>
          <t>شركة فيرونا للصناعات الغذائية</t>
        </is>
      </c>
      <c r="AC109" s="20" t="n">
        <v>46136</v>
      </c>
      <c r="AD109" t="n">
        <v>6.2203</v>
      </c>
      <c r="AE109" t="n">
        <v>6.9721</v>
      </c>
      <c r="AF109" t="inlineStr">
        <is>
          <t>71:22</t>
        </is>
      </c>
      <c r="AG109" t="n">
        <v>0</v>
      </c>
    </row>
    <row r="110">
      <c r="A110" t="inlineStr">
        <is>
          <t>BIS</t>
        </is>
      </c>
      <c r="B110" t="inlineStr">
        <is>
          <t>RM</t>
        </is>
      </c>
      <c r="C110" t="inlineStr">
        <is>
          <t>RM.BIS.0021</t>
        </is>
      </c>
      <c r="D110" t="inlineStr">
        <is>
          <t>SILK - C#40 BROWN 80 MM</t>
        </is>
      </c>
      <c r="E110" t="n">
        <v>0</v>
      </c>
      <c r="F110" t="n">
        <v>0</v>
      </c>
      <c r="G110" t="inlineStr">
        <is>
          <t>402, 402</t>
        </is>
      </c>
      <c r="H110" t="n">
        <v>0</v>
      </c>
      <c r="I110" t="n">
        <v>0</v>
      </c>
      <c r="J110" t="n">
        <v>0</v>
      </c>
      <c r="K110" t="n">
        <v>0</v>
      </c>
      <c r="L110" t="n">
        <v>0</v>
      </c>
      <c r="M110" t="n">
        <v>0</v>
      </c>
      <c r="N110" t="n">
        <v>0</v>
      </c>
      <c r="O110" t="n">
        <v>0</v>
      </c>
      <c r="P110" t="n">
        <v>0</v>
      </c>
      <c r="Q110" t="n">
        <v>0</v>
      </c>
      <c r="R110" t="n">
        <v>0</v>
      </c>
      <c r="S110" t="n">
        <v>0</v>
      </c>
      <c r="T110" t="n">
        <v>0</v>
      </c>
      <c r="U110" t="n">
        <v>0</v>
      </c>
      <c r="V110" t="n">
        <v>8.423999999999999</v>
      </c>
      <c r="W110" t="n">
        <v>0</v>
      </c>
      <c r="X110" t="n">
        <v>0</v>
      </c>
      <c r="Y110" t="n">
        <v>0</v>
      </c>
      <c r="Z110" t="n">
        <v>0</v>
      </c>
      <c r="AA110" s="20" t="n">
        <v>2</v>
      </c>
      <c r="AC110" s="20" t="n">
        <v>44586</v>
      </c>
      <c r="AD110" t="n">
        <v>0</v>
      </c>
      <c r="AE110" t="n">
        <v>0</v>
      </c>
      <c r="AG110" t="n">
        <v>0</v>
      </c>
    </row>
    <row r="111">
      <c r="A111" t="inlineStr">
        <is>
          <t>BIS</t>
        </is>
      </c>
      <c r="B111" t="inlineStr">
        <is>
          <t>RM</t>
        </is>
      </c>
      <c r="C111" t="inlineStr">
        <is>
          <t>RM.BIS.0022</t>
        </is>
      </c>
      <c r="D111" t="inlineStr">
        <is>
          <t>شوكفنجر بسكويت بالشوكولاته والكراميل ( تويكس )  19 غم - 12*24</t>
        </is>
      </c>
      <c r="E111" t="n">
        <v>23.386</v>
      </c>
      <c r="F111" t="n">
        <v>135.9799</v>
      </c>
      <c r="G111" t="inlineStr">
        <is>
          <t>405, 499, 9112, 9108, 9401, 9405, 9801, 9406, 112, 401, 306, 406, 101, 108, 112, 801, 406, 499, 9401, 9801, 9406, 9108, 9112, 401, 306, 405, 101, 9405, 108, 801, 405, 112, 108, 9112, 9405</t>
        </is>
      </c>
      <c r="H111" t="n">
        <v>43.2</v>
      </c>
      <c r="I111" t="n">
        <v>0</v>
      </c>
      <c r="J111" t="n">
        <v>0</v>
      </c>
      <c r="K111" t="n">
        <v>0</v>
      </c>
      <c r="L111" t="n">
        <v>0</v>
      </c>
      <c r="M111" t="n">
        <v>43.2</v>
      </c>
      <c r="N111" t="n">
        <v>0</v>
      </c>
      <c r="O111" t="n">
        <v>0</v>
      </c>
      <c r="P111" t="n">
        <v>0</v>
      </c>
      <c r="Q111" t="n">
        <v>-43.444</v>
      </c>
      <c r="R111" t="n">
        <v>0</v>
      </c>
      <c r="S111" t="n">
        <v>-43.444</v>
      </c>
      <c r="T111" t="n">
        <v>23.142</v>
      </c>
      <c r="U111" t="n">
        <v>134.56</v>
      </c>
      <c r="V111" t="n">
        <v>5.8194</v>
      </c>
      <c r="W111" t="n">
        <v>86.053</v>
      </c>
      <c r="X111" t="n">
        <v>147.043</v>
      </c>
      <c r="Y111" t="n">
        <v>151.223</v>
      </c>
      <c r="Z111" t="n">
        <v>319.095</v>
      </c>
      <c r="AA111" s="20" t="n">
        <v>46133</v>
      </c>
      <c r="AB111" t="inlineStr">
        <is>
          <t>شركة عمر بولص الزعمط - مورد</t>
        </is>
      </c>
      <c r="AC111" s="20" t="n">
        <v>46140</v>
      </c>
      <c r="AD111" t="n">
        <v>16.8025</v>
      </c>
      <c r="AE111" t="n">
        <v>26.5912</v>
      </c>
      <c r="AF111" t="inlineStr">
        <is>
          <t>0:26</t>
        </is>
      </c>
      <c r="AG111" t="n">
        <v>251.4</v>
      </c>
    </row>
    <row r="112">
      <c r="A112" t="inlineStr">
        <is>
          <t>BIS</t>
        </is>
      </c>
      <c r="B112" t="inlineStr">
        <is>
          <t>RM</t>
        </is>
      </c>
      <c r="C112" t="inlineStr">
        <is>
          <t>RM.BIS.0023</t>
        </is>
      </c>
      <c r="D112" t="inlineStr">
        <is>
          <t xml:space="preserve">فتات البسكويت المكرمل الخشن 2-4 </t>
        </is>
      </c>
      <c r="E112" t="n">
        <v>4.1</v>
      </c>
      <c r="F112" t="n">
        <v>0</v>
      </c>
      <c r="G112" t="inlineStr">
        <is>
          <t>402, 409, 402, 409</t>
        </is>
      </c>
      <c r="H112" t="n">
        <v>0</v>
      </c>
      <c r="I112" t="n">
        <v>0</v>
      </c>
      <c r="J112" t="n">
        <v>0</v>
      </c>
      <c r="K112" t="n">
        <v>0</v>
      </c>
      <c r="L112" t="n">
        <v>0</v>
      </c>
      <c r="M112" t="n">
        <v>0</v>
      </c>
      <c r="N112" t="n">
        <v>0</v>
      </c>
      <c r="O112" t="n">
        <v>0</v>
      </c>
      <c r="P112" t="n">
        <v>0</v>
      </c>
      <c r="Q112" t="n">
        <v>0</v>
      </c>
      <c r="R112" t="n">
        <v>0</v>
      </c>
      <c r="S112" t="n">
        <v>0</v>
      </c>
      <c r="T112" t="n">
        <v>4.1</v>
      </c>
      <c r="U112" t="n">
        <v>0</v>
      </c>
      <c r="V112" t="n">
        <v>0</v>
      </c>
      <c r="W112" t="n">
        <v>2</v>
      </c>
      <c r="X112" t="n">
        <v>2</v>
      </c>
      <c r="Y112" t="n">
        <v>2</v>
      </c>
      <c r="Z112" t="n">
        <v>2</v>
      </c>
      <c r="AA112" s="20" t="n">
        <v>2</v>
      </c>
      <c r="AC112" s="20" t="n">
        <v>46107</v>
      </c>
      <c r="AD112" t="n">
        <v>0.2222</v>
      </c>
      <c r="AE112" t="n">
        <v>0.1666</v>
      </c>
      <c r="AF112" t="inlineStr">
        <is>
          <t>24:18</t>
        </is>
      </c>
      <c r="AG112" t="n">
        <v>0</v>
      </c>
    </row>
    <row r="113">
      <c r="A113" t="inlineStr">
        <is>
          <t>BIS</t>
        </is>
      </c>
      <c r="B113" t="inlineStr">
        <is>
          <t>RM</t>
        </is>
      </c>
      <c r="C113" t="inlineStr">
        <is>
          <t>RM.BIS.0024</t>
        </is>
      </c>
      <c r="D113" t="inlineStr">
        <is>
          <t xml:space="preserve">بسكويت سيجار 250 </t>
        </is>
      </c>
      <c r="E113" t="n">
        <v>106.5155</v>
      </c>
      <c r="F113" t="n">
        <v>339.5665</v>
      </c>
      <c r="G113" t="inlineStr">
        <is>
          <t>101, 9409, 108, 101, 402, 301, 9108, 9409, 499, 409, 108, 101, 409, 402, 301, 409, 9409, 9108, 499</t>
        </is>
      </c>
      <c r="H113" t="n">
        <v>4</v>
      </c>
      <c r="I113" t="n">
        <v>0</v>
      </c>
      <c r="J113" t="n">
        <v>0</v>
      </c>
      <c r="K113" t="n">
        <v>0</v>
      </c>
      <c r="L113" t="n">
        <v>0</v>
      </c>
      <c r="M113" t="n">
        <v>4</v>
      </c>
      <c r="N113" t="n">
        <v>0</v>
      </c>
      <c r="O113" t="n">
        <v>0</v>
      </c>
      <c r="P113" t="n">
        <v>0</v>
      </c>
      <c r="Q113" t="n">
        <v>0</v>
      </c>
      <c r="R113" t="n">
        <v>0</v>
      </c>
      <c r="S113" t="n">
        <v>0</v>
      </c>
      <c r="T113" t="n">
        <v>110.5155</v>
      </c>
      <c r="U113" t="n">
        <v>351.6345</v>
      </c>
      <c r="V113" t="n">
        <v>3.017</v>
      </c>
      <c r="W113" t="n">
        <v>7.0312</v>
      </c>
      <c r="X113" t="n">
        <v>9.4884</v>
      </c>
      <c r="Y113" t="n">
        <v>9.4884</v>
      </c>
      <c r="Z113" t="n">
        <v>15.9294</v>
      </c>
      <c r="AA113" s="20" t="n">
        <v>46126</v>
      </c>
      <c r="AB113" t="inlineStr">
        <is>
          <t>شركة فيرونا للصناعات الغذائية</t>
        </is>
      </c>
      <c r="AC113" s="20" t="n">
        <v>46111</v>
      </c>
      <c r="AD113" t="n">
        <v>1.0542</v>
      </c>
      <c r="AE113" t="n">
        <v>1.3274</v>
      </c>
      <c r="AF113" t="inlineStr">
        <is>
          <t>83:7</t>
        </is>
      </c>
      <c r="AG113" t="n">
        <v>12.068</v>
      </c>
    </row>
    <row r="114">
      <c r="A114" t="inlineStr">
        <is>
          <t>BIS</t>
        </is>
      </c>
      <c r="B114" t="inlineStr">
        <is>
          <t>RM</t>
        </is>
      </c>
      <c r="C114" t="inlineStr">
        <is>
          <t>RM.BIS.0025</t>
        </is>
      </c>
      <c r="D114" t="inlineStr">
        <is>
          <t xml:space="preserve">Digestive Biscuit 8 kg </t>
        </is>
      </c>
      <c r="E114" t="n">
        <v>25</v>
      </c>
      <c r="F114" t="n">
        <v>52.5</v>
      </c>
      <c r="G114" t="inlineStr">
        <is>
          <t>301, 102, 101, 409, 9409, 409, 301, 102, 101, 9409, 409</t>
        </is>
      </c>
      <c r="H114" t="n">
        <v>0</v>
      </c>
      <c r="I114" t="n">
        <v>0</v>
      </c>
      <c r="J114" t="n">
        <v>0</v>
      </c>
      <c r="K114" t="n">
        <v>0</v>
      </c>
      <c r="L114" t="n">
        <v>0</v>
      </c>
      <c r="M114" t="n">
        <v>0</v>
      </c>
      <c r="N114" t="n">
        <v>0</v>
      </c>
      <c r="O114" t="n">
        <v>0</v>
      </c>
      <c r="P114" t="n">
        <v>0</v>
      </c>
      <c r="Q114" t="n">
        <v>-4.726</v>
      </c>
      <c r="R114" t="n">
        <v>0</v>
      </c>
      <c r="S114" t="n">
        <v>-4.726</v>
      </c>
      <c r="T114" t="n">
        <v>20.274</v>
      </c>
      <c r="U114" t="n">
        <v>42.5754</v>
      </c>
      <c r="V114" t="n">
        <v>2.1</v>
      </c>
      <c r="W114" t="n">
        <v>4.726</v>
      </c>
      <c r="X114" t="n">
        <v>4.726</v>
      </c>
      <c r="Y114" t="n">
        <v>4.726</v>
      </c>
      <c r="Z114" t="n">
        <v>4.726</v>
      </c>
      <c r="AA114" s="20" t="n">
        <v>46112</v>
      </c>
      <c r="AB114" t="inlineStr">
        <is>
          <t>شركة فيرونا للصناعات الغذائية</t>
        </is>
      </c>
      <c r="AC114" s="20" t="n">
        <v>46136</v>
      </c>
      <c r="AD114" t="n">
        <v>0.5251</v>
      </c>
      <c r="AE114" t="n">
        <v>0.3938</v>
      </c>
      <c r="AF114" t="inlineStr">
        <is>
          <t>51:14</t>
        </is>
      </c>
      <c r="AG114" t="n">
        <v>0</v>
      </c>
    </row>
    <row r="115">
      <c r="A115" t="inlineStr">
        <is>
          <t>BIS</t>
        </is>
      </c>
      <c r="B115" t="inlineStr">
        <is>
          <t>RM</t>
        </is>
      </c>
      <c r="C115" t="inlineStr">
        <is>
          <t>RM.BIS.0026</t>
        </is>
      </c>
      <c r="D115" t="inlineStr">
        <is>
          <t>فتات البسكوت فيرمرين 2-4mm 8KG</t>
        </is>
      </c>
      <c r="E115" t="n">
        <v>264.5137</v>
      </c>
      <c r="F115" t="n">
        <v>591.0142</v>
      </c>
      <c r="G115" t="inlineStr">
        <is>
          <t>801, 601, 9108, 9402, 9404, 9401, 402, 403, 499, 404, 301, 304, 203, 401, 306, 303, 305, 108, 201, 202, 107, 101, 601, 801, 499, 404, 9108, 9401, 102, 9402, 9404, 304, 402, 403, 301, 401, 306, 107, 108, 102, 101, 305, 303, 201, 203, 202</t>
        </is>
      </c>
      <c r="H115" t="n">
        <v>0</v>
      </c>
      <c r="I115" t="n">
        <v>0</v>
      </c>
      <c r="J115" t="n">
        <v>0</v>
      </c>
      <c r="K115" t="n">
        <v>0</v>
      </c>
      <c r="L115" t="n">
        <v>0</v>
      </c>
      <c r="M115" t="n">
        <v>0</v>
      </c>
      <c r="N115" t="n">
        <v>0</v>
      </c>
      <c r="O115" t="n">
        <v>0</v>
      </c>
      <c r="P115" t="n">
        <v>0</v>
      </c>
      <c r="Q115" t="n">
        <v>0</v>
      </c>
      <c r="R115" t="n">
        <v>0</v>
      </c>
      <c r="S115" t="n">
        <v>0</v>
      </c>
      <c r="T115" t="n">
        <v>264.5137</v>
      </c>
      <c r="U115" t="n">
        <v>591.0142</v>
      </c>
      <c r="V115" t="n">
        <v>2.2343</v>
      </c>
      <c r="W115" t="n">
        <v>0.7325</v>
      </c>
      <c r="X115" t="n">
        <v>1.465</v>
      </c>
      <c r="Y115" t="n">
        <v>1.465</v>
      </c>
      <c r="Z115" t="n">
        <v>1.465</v>
      </c>
      <c r="AA115" s="20" t="n">
        <v>45305</v>
      </c>
      <c r="AB115" t="inlineStr">
        <is>
          <t>VERMEIREN.01/2024</t>
        </is>
      </c>
      <c r="AC115" s="20" t="n">
        <v>46081</v>
      </c>
      <c r="AD115" t="n">
        <v>0.1627</v>
      </c>
      <c r="AE115" t="n">
        <v>0.122</v>
      </c>
      <c r="AF115" t="inlineStr">
        <is>
          <t>2166:19</t>
        </is>
      </c>
      <c r="AG115" t="n">
        <v>0</v>
      </c>
    </row>
    <row r="116">
      <c r="A116" t="inlineStr">
        <is>
          <t>BIS</t>
        </is>
      </c>
      <c r="B116" t="inlineStr">
        <is>
          <t>RM</t>
        </is>
      </c>
      <c r="C116" t="inlineStr">
        <is>
          <t>RM.BIS.0027</t>
        </is>
      </c>
      <c r="D116" t="inlineStr">
        <is>
          <t>Rice Crispy - كورن فليكس</t>
        </is>
      </c>
      <c r="E116" t="n">
        <v>179</v>
      </c>
      <c r="F116" t="n">
        <v>246.8963</v>
      </c>
      <c r="G116" t="inlineStr">
        <is>
          <t>403, 9108, 108, 9403, 9108, 108, 403, 9403, 9108, 403</t>
        </is>
      </c>
      <c r="H116" t="n">
        <v>0</v>
      </c>
      <c r="I116" t="n">
        <v>0</v>
      </c>
      <c r="J116" t="n">
        <v>0</v>
      </c>
      <c r="K116" t="n">
        <v>0</v>
      </c>
      <c r="L116" t="n">
        <v>0</v>
      </c>
      <c r="M116" t="n">
        <v>0</v>
      </c>
      <c r="N116" t="n">
        <v>0</v>
      </c>
      <c r="O116" t="n">
        <v>0</v>
      </c>
      <c r="P116" t="n">
        <v>0</v>
      </c>
      <c r="Q116" t="n">
        <v>0</v>
      </c>
      <c r="R116" t="n">
        <v>0</v>
      </c>
      <c r="S116" t="n">
        <v>0</v>
      </c>
      <c r="T116" t="n">
        <v>179</v>
      </c>
      <c r="U116" t="n">
        <v>246.8964</v>
      </c>
      <c r="V116" t="n">
        <v>1.3793</v>
      </c>
      <c r="W116" t="n">
        <v>151</v>
      </c>
      <c r="X116" t="n">
        <v>151</v>
      </c>
      <c r="Y116" t="n">
        <v>151</v>
      </c>
      <c r="Z116" t="n">
        <v>151</v>
      </c>
      <c r="AA116" s="20" t="n">
        <v>46057</v>
      </c>
      <c r="AB116" t="inlineStr">
        <is>
          <t xml:space="preserve">مصنع فارس النتشة </t>
        </is>
      </c>
      <c r="AC116" s="20" t="n">
        <v>46112</v>
      </c>
      <c r="AD116" t="n">
        <v>16.7777</v>
      </c>
      <c r="AE116" t="n">
        <v>12.5833</v>
      </c>
      <c r="AF116" t="inlineStr">
        <is>
          <t>14:6</t>
        </is>
      </c>
      <c r="AG116" t="n">
        <v>0</v>
      </c>
    </row>
    <row r="117">
      <c r="A117" t="inlineStr">
        <is>
          <t>BIS</t>
        </is>
      </c>
      <c r="B117" t="inlineStr">
        <is>
          <t>RM</t>
        </is>
      </c>
      <c r="C117" t="inlineStr">
        <is>
          <t>RM.BIS.0028</t>
        </is>
      </c>
      <c r="D117" t="inlineStr">
        <is>
          <t>بسكوت ويفر لواكر</t>
        </is>
      </c>
      <c r="E117" t="n">
        <v>13.5</v>
      </c>
      <c r="F117" t="n">
        <v>161.7</v>
      </c>
      <c r="G117" t="inlineStr">
        <is>
          <t>304, 304, 304</t>
        </is>
      </c>
      <c r="H117" t="n">
        <v>0</v>
      </c>
      <c r="I117" t="n">
        <v>0</v>
      </c>
      <c r="J117" t="n">
        <v>0</v>
      </c>
      <c r="K117" t="n">
        <v>0</v>
      </c>
      <c r="L117" t="n">
        <v>0</v>
      </c>
      <c r="M117" t="n">
        <v>0</v>
      </c>
      <c r="N117" t="n">
        <v>0</v>
      </c>
      <c r="O117" t="n">
        <v>0</v>
      </c>
      <c r="P117" t="n">
        <v>-10</v>
      </c>
      <c r="Q117" t="n">
        <v>0</v>
      </c>
      <c r="R117" t="n">
        <v>0</v>
      </c>
      <c r="S117" t="n">
        <v>-10</v>
      </c>
      <c r="T117" t="n">
        <v>3.5</v>
      </c>
      <c r="U117" t="n">
        <v>41.9222</v>
      </c>
      <c r="V117" t="n">
        <v>12.5903</v>
      </c>
      <c r="W117" t="n">
        <v>0</v>
      </c>
      <c r="X117" t="n">
        <v>0</v>
      </c>
      <c r="Y117" t="n">
        <v>0</v>
      </c>
      <c r="Z117" t="n">
        <v>0</v>
      </c>
      <c r="AA117" s="20" t="n">
        <v>46111</v>
      </c>
      <c r="AB117" t="inlineStr">
        <is>
          <t>Cash Customer - مورد</t>
        </is>
      </c>
      <c r="AC117" s="20" t="n">
        <v>2</v>
      </c>
      <c r="AD117" t="n">
        <v>0</v>
      </c>
      <c r="AE117" t="n">
        <v>0</v>
      </c>
      <c r="AG117" t="n">
        <v>0</v>
      </c>
    </row>
    <row r="118">
      <c r="A118" t="inlineStr">
        <is>
          <t>BIS</t>
        </is>
      </c>
      <c r="B118" t="inlineStr">
        <is>
          <t>RM</t>
        </is>
      </c>
      <c r="C118" t="inlineStr">
        <is>
          <t>RM.BIS.0029</t>
        </is>
      </c>
      <c r="D118" t="inlineStr">
        <is>
          <t>Sifted Bisc Crumbles 2-4mm 12 KG(NewLand)</t>
        </is>
      </c>
      <c r="V118" t="n">
        <v>2.0604</v>
      </c>
      <c r="W118" t="n">
        <v>0</v>
      </c>
      <c r="X118" t="n">
        <v>0</v>
      </c>
      <c r="Y118" t="n">
        <v>0</v>
      </c>
      <c r="Z118" t="n">
        <v>0</v>
      </c>
      <c r="AA118" s="20" t="n">
        <v>2</v>
      </c>
      <c r="AC118" s="20" t="n">
        <v>2</v>
      </c>
      <c r="AD118" t="n">
        <v>0</v>
      </c>
      <c r="AE118" t="n">
        <v>0</v>
      </c>
    </row>
    <row r="119">
      <c r="A119" t="inlineStr">
        <is>
          <t>BIS</t>
        </is>
      </c>
      <c r="B119" t="inlineStr">
        <is>
          <t>RM</t>
        </is>
      </c>
      <c r="C119" t="inlineStr">
        <is>
          <t>RM.BIS.0030</t>
        </is>
      </c>
      <c r="D119" t="inlineStr">
        <is>
          <t>فتات بسكويت العسل</t>
        </is>
      </c>
      <c r="V119" t="n">
        <v>1.9066</v>
      </c>
      <c r="W119" t="n">
        <v>0</v>
      </c>
      <c r="X119" t="n">
        <v>0</v>
      </c>
      <c r="Y119" t="n">
        <v>0</v>
      </c>
      <c r="Z119" t="n">
        <v>0</v>
      </c>
      <c r="AA119" s="20" t="n">
        <v>2</v>
      </c>
      <c r="AC119" s="20" t="n">
        <v>2</v>
      </c>
      <c r="AD119" t="n">
        <v>0</v>
      </c>
      <c r="AE119" t="n">
        <v>0</v>
      </c>
    </row>
    <row r="120">
      <c r="A120" t="inlineStr">
        <is>
          <t>BIS</t>
        </is>
      </c>
      <c r="B120" t="inlineStr">
        <is>
          <t>RM</t>
        </is>
      </c>
      <c r="C120" t="inlineStr">
        <is>
          <t>RM.BIS.0031</t>
        </is>
      </c>
      <c r="D120" t="inlineStr">
        <is>
          <t>Protein Biscuit Granules Crunchy</t>
        </is>
      </c>
      <c r="V120" t="n">
        <v>2.9</v>
      </c>
      <c r="W120" t="n">
        <v>0</v>
      </c>
      <c r="X120" t="n">
        <v>0</v>
      </c>
      <c r="Y120" t="n">
        <v>0</v>
      </c>
      <c r="Z120" t="n">
        <v>0</v>
      </c>
      <c r="AA120" s="20" t="n">
        <v>2</v>
      </c>
      <c r="AC120" s="20" t="n">
        <v>2</v>
      </c>
      <c r="AD120" t="n">
        <v>0</v>
      </c>
      <c r="AE120" t="n">
        <v>0</v>
      </c>
    </row>
    <row r="121">
      <c r="A121" t="inlineStr">
        <is>
          <t>BTQ</t>
        </is>
      </c>
      <c r="B121" t="inlineStr">
        <is>
          <t>RM</t>
        </is>
      </c>
      <c r="C121" t="inlineStr">
        <is>
          <t>RM.BTQ.0001</t>
        </is>
      </c>
      <c r="D121" t="inlineStr">
        <is>
          <t>Croissant Zaatr</t>
        </is>
      </c>
      <c r="E121" t="n">
        <v>0</v>
      </c>
      <c r="F121" t="n">
        <v>0</v>
      </c>
      <c r="G121" t="inlineStr">
        <is>
          <t>304, 304</t>
        </is>
      </c>
      <c r="H121" t="n">
        <v>0</v>
      </c>
      <c r="I121" t="n">
        <v>0</v>
      </c>
      <c r="J121" t="n">
        <v>0</v>
      </c>
      <c r="K121" t="n">
        <v>0</v>
      </c>
      <c r="L121" t="n">
        <v>0</v>
      </c>
      <c r="M121" t="n">
        <v>0</v>
      </c>
      <c r="N121" t="n">
        <v>0</v>
      </c>
      <c r="O121" t="n">
        <v>0</v>
      </c>
      <c r="P121" t="n">
        <v>0</v>
      </c>
      <c r="Q121" t="n">
        <v>0</v>
      </c>
      <c r="R121" t="n">
        <v>0</v>
      </c>
      <c r="S121" t="n">
        <v>0</v>
      </c>
      <c r="T121" t="n">
        <v>0</v>
      </c>
      <c r="U121" t="n">
        <v>0</v>
      </c>
      <c r="V121" t="n">
        <v>0.7639</v>
      </c>
      <c r="W121" t="n">
        <v>0</v>
      </c>
      <c r="X121" t="n">
        <v>0</v>
      </c>
      <c r="Y121" t="n">
        <v>0</v>
      </c>
      <c r="Z121" t="n">
        <v>0</v>
      </c>
      <c r="AA121" s="20" t="n">
        <v>45890</v>
      </c>
      <c r="AB121" t="inlineStr">
        <is>
          <t>الشركة الحصاد الخير للاستثمار</t>
        </is>
      </c>
      <c r="AC121" s="20" t="n">
        <v>45962</v>
      </c>
      <c r="AD121" t="n">
        <v>0</v>
      </c>
      <c r="AE121" t="n">
        <v>0</v>
      </c>
      <c r="AG121" t="n">
        <v>0</v>
      </c>
    </row>
    <row r="122">
      <c r="A122" t="inlineStr">
        <is>
          <t>BTQ</t>
        </is>
      </c>
      <c r="B122" t="inlineStr">
        <is>
          <t>RM</t>
        </is>
      </c>
      <c r="C122" t="inlineStr">
        <is>
          <t>RM.BTQ.0002</t>
        </is>
      </c>
      <c r="D122" t="inlineStr">
        <is>
          <t>Croissant plain</t>
        </is>
      </c>
      <c r="E122" t="n">
        <v>0</v>
      </c>
      <c r="F122" t="n">
        <v>0</v>
      </c>
      <c r="G122" t="inlineStr">
        <is>
          <t>304, 304</t>
        </is>
      </c>
      <c r="H122" t="n">
        <v>0</v>
      </c>
      <c r="I122" t="n">
        <v>0</v>
      </c>
      <c r="J122" t="n">
        <v>0</v>
      </c>
      <c r="K122" t="n">
        <v>0</v>
      </c>
      <c r="L122" t="n">
        <v>0</v>
      </c>
      <c r="M122" t="n">
        <v>0</v>
      </c>
      <c r="N122" t="n">
        <v>0</v>
      </c>
      <c r="O122" t="n">
        <v>0</v>
      </c>
      <c r="P122" t="n">
        <v>0</v>
      </c>
      <c r="Q122" t="n">
        <v>0</v>
      </c>
      <c r="R122" t="n">
        <v>0</v>
      </c>
      <c r="S122" t="n">
        <v>0</v>
      </c>
      <c r="T122" t="n">
        <v>0</v>
      </c>
      <c r="U122" t="n">
        <v>0</v>
      </c>
      <c r="V122" t="n">
        <v>0.6944</v>
      </c>
      <c r="W122" t="n">
        <v>0</v>
      </c>
      <c r="X122" t="n">
        <v>0</v>
      </c>
      <c r="Y122" t="n">
        <v>0</v>
      </c>
      <c r="Z122" t="n">
        <v>0</v>
      </c>
      <c r="AA122" s="20" t="n">
        <v>45890</v>
      </c>
      <c r="AB122" t="inlineStr">
        <is>
          <t>الشركة الحصاد الخير للاستثمار</t>
        </is>
      </c>
      <c r="AC122" s="20" t="n">
        <v>45962</v>
      </c>
      <c r="AD122" t="n">
        <v>0</v>
      </c>
      <c r="AE122" t="n">
        <v>0</v>
      </c>
      <c r="AG122" t="n">
        <v>0</v>
      </c>
    </row>
    <row r="123">
      <c r="A123" t="inlineStr">
        <is>
          <t>BTQ</t>
        </is>
      </c>
      <c r="B123" t="inlineStr">
        <is>
          <t>RM</t>
        </is>
      </c>
      <c r="C123" t="inlineStr">
        <is>
          <t>RM.BTQ.0003</t>
        </is>
      </c>
      <c r="D123" t="inlineStr">
        <is>
          <t>Croissant Cheese</t>
        </is>
      </c>
      <c r="E123" t="n">
        <v>0</v>
      </c>
      <c r="F123" t="n">
        <v>0</v>
      </c>
      <c r="G123" t="inlineStr">
        <is>
          <t>304, 304</t>
        </is>
      </c>
      <c r="H123" t="n">
        <v>0</v>
      </c>
      <c r="I123" t="n">
        <v>0</v>
      </c>
      <c r="J123" t="n">
        <v>0</v>
      </c>
      <c r="K123" t="n">
        <v>0</v>
      </c>
      <c r="L123" t="n">
        <v>0</v>
      </c>
      <c r="M123" t="n">
        <v>0</v>
      </c>
      <c r="N123" t="n">
        <v>0</v>
      </c>
      <c r="O123" t="n">
        <v>0</v>
      </c>
      <c r="P123" t="n">
        <v>0</v>
      </c>
      <c r="Q123" t="n">
        <v>0</v>
      </c>
      <c r="R123" t="n">
        <v>0</v>
      </c>
      <c r="S123" t="n">
        <v>0</v>
      </c>
      <c r="T123" t="n">
        <v>0</v>
      </c>
      <c r="U123" t="n">
        <v>0</v>
      </c>
      <c r="V123" t="n">
        <v>0.8056</v>
      </c>
      <c r="W123" t="n">
        <v>0</v>
      </c>
      <c r="X123" t="n">
        <v>0</v>
      </c>
      <c r="Y123" t="n">
        <v>0</v>
      </c>
      <c r="Z123" t="n">
        <v>0</v>
      </c>
      <c r="AA123" s="20" t="n">
        <v>45890</v>
      </c>
      <c r="AB123" t="inlineStr">
        <is>
          <t>الشركة الحصاد الخير للاستثمار</t>
        </is>
      </c>
      <c r="AC123" s="20" t="n">
        <v>45962</v>
      </c>
      <c r="AD123" t="n">
        <v>0</v>
      </c>
      <c r="AE123" t="n">
        <v>0</v>
      </c>
      <c r="AG123" t="n">
        <v>0</v>
      </c>
    </row>
    <row r="124">
      <c r="A124" t="inlineStr">
        <is>
          <t>BTQ</t>
        </is>
      </c>
      <c r="B124" t="inlineStr">
        <is>
          <t>RM</t>
        </is>
      </c>
      <c r="C124" t="inlineStr">
        <is>
          <t>RM.BTQ.0004</t>
        </is>
      </c>
      <c r="D124" t="inlineStr">
        <is>
          <t xml:space="preserve">White Sugar Sachets </t>
        </is>
      </c>
      <c r="E124" t="n">
        <v>2549.5512</v>
      </c>
      <c r="F124" t="n">
        <v>17.8469</v>
      </c>
      <c r="G124" t="inlineStr">
        <is>
          <t>304, 499, 304, 499</t>
        </is>
      </c>
      <c r="H124" t="n">
        <v>0</v>
      </c>
      <c r="I124" t="n">
        <v>0</v>
      </c>
      <c r="J124" t="n">
        <v>0</v>
      </c>
      <c r="K124" t="n">
        <v>0</v>
      </c>
      <c r="L124" t="n">
        <v>0</v>
      </c>
      <c r="M124" t="n">
        <v>0</v>
      </c>
      <c r="N124" t="n">
        <v>0</v>
      </c>
      <c r="O124" t="n">
        <v>0</v>
      </c>
      <c r="P124" t="n">
        <v>0</v>
      </c>
      <c r="Q124" t="n">
        <v>0</v>
      </c>
      <c r="R124" t="n">
        <v>0</v>
      </c>
      <c r="S124" t="n">
        <v>0</v>
      </c>
      <c r="T124" t="n">
        <v>2549.5512</v>
      </c>
      <c r="U124" t="n">
        <v>17.8469</v>
      </c>
      <c r="V124" t="n">
        <v>0.007</v>
      </c>
      <c r="W124" t="n">
        <v>5.4488</v>
      </c>
      <c r="X124" t="n">
        <v>10.8976</v>
      </c>
      <c r="Y124" t="n">
        <v>10.8976</v>
      </c>
      <c r="Z124" t="n">
        <v>10.8976</v>
      </c>
      <c r="AA124" s="20" t="n">
        <v>45705</v>
      </c>
      <c r="AB124" t="inlineStr">
        <is>
          <t>عدنان الخضري و اولادة التجارية</t>
        </is>
      </c>
      <c r="AC124" s="20" t="n">
        <v>46081</v>
      </c>
      <c r="AD124" t="n">
        <v>1.2108</v>
      </c>
      <c r="AE124" t="n">
        <v>0.9081</v>
      </c>
      <c r="AF124" t="inlineStr">
        <is>
          <t>2807:13</t>
        </is>
      </c>
      <c r="AG124" t="n">
        <v>0</v>
      </c>
    </row>
    <row r="125">
      <c r="A125" t="inlineStr">
        <is>
          <t>BTQ</t>
        </is>
      </c>
      <c r="B125" t="inlineStr">
        <is>
          <t>RM</t>
        </is>
      </c>
      <c r="C125" t="inlineStr">
        <is>
          <t>RM.BTQ.0005</t>
        </is>
      </c>
      <c r="D125" t="inlineStr">
        <is>
          <t xml:space="preserve">Brown Sugar Sachets </t>
        </is>
      </c>
      <c r="E125" t="n">
        <v>2549.5512</v>
      </c>
      <c r="F125" t="n">
        <v>38.2433</v>
      </c>
      <c r="G125" t="inlineStr">
        <is>
          <t>304, 499, 304, 499</t>
        </is>
      </c>
      <c r="H125" t="n">
        <v>0</v>
      </c>
      <c r="I125" t="n">
        <v>0</v>
      </c>
      <c r="J125" t="n">
        <v>0</v>
      </c>
      <c r="K125" t="n">
        <v>0</v>
      </c>
      <c r="L125" t="n">
        <v>0</v>
      </c>
      <c r="M125" t="n">
        <v>0</v>
      </c>
      <c r="N125" t="n">
        <v>0</v>
      </c>
      <c r="O125" t="n">
        <v>0</v>
      </c>
      <c r="P125" t="n">
        <v>0</v>
      </c>
      <c r="Q125" t="n">
        <v>0</v>
      </c>
      <c r="R125" t="n">
        <v>0</v>
      </c>
      <c r="S125" t="n">
        <v>0</v>
      </c>
      <c r="T125" t="n">
        <v>2549.5512</v>
      </c>
      <c r="U125" t="n">
        <v>38.2433</v>
      </c>
      <c r="V125" t="n">
        <v>0.015</v>
      </c>
      <c r="W125" t="n">
        <v>5.4488</v>
      </c>
      <c r="X125" t="n">
        <v>10.8976</v>
      </c>
      <c r="Y125" t="n">
        <v>10.8976</v>
      </c>
      <c r="Z125" t="n">
        <v>10.8976</v>
      </c>
      <c r="AA125" s="20" t="n">
        <v>45705</v>
      </c>
      <c r="AB125" t="inlineStr">
        <is>
          <t>عدنان الخضري و اولادة التجارية</t>
        </is>
      </c>
      <c r="AC125" s="20" t="n">
        <v>46081</v>
      </c>
      <c r="AD125" t="n">
        <v>1.2108</v>
      </c>
      <c r="AE125" t="n">
        <v>0.9081</v>
      </c>
      <c r="AF125" t="inlineStr">
        <is>
          <t>2807:13</t>
        </is>
      </c>
      <c r="AG125" t="n">
        <v>0</v>
      </c>
    </row>
    <row r="126">
      <c r="A126" t="inlineStr">
        <is>
          <t>BTQ</t>
        </is>
      </c>
      <c r="B126" t="inlineStr">
        <is>
          <t>RM</t>
        </is>
      </c>
      <c r="C126" t="inlineStr">
        <is>
          <t>RM.BTQ.0006</t>
        </is>
      </c>
      <c r="D126" t="inlineStr">
        <is>
          <t>PREGEL Raspberry Flavor</t>
        </is>
      </c>
      <c r="E126" t="n">
        <v>1.52</v>
      </c>
      <c r="F126" t="n">
        <v>15.7241</v>
      </c>
      <c r="G126" t="inlineStr">
        <is>
          <t>108, 103, 101, 402, 304, 605, 9605, 304, 402, 108, 103, 101, 605, 9605</t>
        </is>
      </c>
      <c r="H126" t="n">
        <v>0</v>
      </c>
      <c r="I126" t="n">
        <v>0</v>
      </c>
      <c r="J126" t="n">
        <v>0</v>
      </c>
      <c r="K126" t="n">
        <v>0</v>
      </c>
      <c r="L126" t="n">
        <v>0</v>
      </c>
      <c r="M126" t="n">
        <v>0</v>
      </c>
      <c r="N126" t="n">
        <v>0</v>
      </c>
      <c r="O126" t="n">
        <v>0</v>
      </c>
      <c r="P126" t="n">
        <v>0</v>
      </c>
      <c r="Q126" t="n">
        <v>0</v>
      </c>
      <c r="R126" t="n">
        <v>0</v>
      </c>
      <c r="S126" t="n">
        <v>0</v>
      </c>
      <c r="T126" t="n">
        <v>1.52</v>
      </c>
      <c r="U126" t="n">
        <v>15.7241</v>
      </c>
      <c r="V126" t="n">
        <v>10.3448</v>
      </c>
      <c r="W126" t="n">
        <v>0</v>
      </c>
      <c r="X126" t="n">
        <v>0.083</v>
      </c>
      <c r="Y126" t="n">
        <v>0.676</v>
      </c>
      <c r="Z126" t="n">
        <v>0.676</v>
      </c>
      <c r="AA126" s="20" t="n">
        <v>45885</v>
      </c>
      <c r="AB126" t="inlineStr">
        <is>
          <t>شركة الاستشارية لتجارة الكيماويات</t>
        </is>
      </c>
      <c r="AC126" s="20" t="n">
        <v>45978</v>
      </c>
      <c r="AD126" t="n">
        <v>0.0751</v>
      </c>
      <c r="AE126" t="n">
        <v>0.0563</v>
      </c>
      <c r="AF126" t="inlineStr">
        <is>
          <t>26:29</t>
        </is>
      </c>
      <c r="AG126" t="n">
        <v>0</v>
      </c>
    </row>
    <row r="127">
      <c r="A127" t="inlineStr">
        <is>
          <t>BTQ</t>
        </is>
      </c>
      <c r="B127" t="inlineStr">
        <is>
          <t>RM</t>
        </is>
      </c>
      <c r="C127" t="inlineStr">
        <is>
          <t>RM.BTQ.0007</t>
        </is>
      </c>
      <c r="D127" t="inlineStr">
        <is>
          <t xml:space="preserve">حشوة التوفي كراميل  </t>
        </is>
      </c>
      <c r="E127" t="n">
        <v>0</v>
      </c>
      <c r="F127" t="n">
        <v>0</v>
      </c>
      <c r="G127" t="inlineStr">
        <is>
          <t>9404, 9304, 404, 801, 101, 201, 304, 9304, 9404, 801, 101, 304, 201, 404</t>
        </is>
      </c>
      <c r="H127" t="n">
        <v>0</v>
      </c>
      <c r="I127" t="n">
        <v>0</v>
      </c>
      <c r="J127" t="n">
        <v>0</v>
      </c>
      <c r="K127" t="n">
        <v>0</v>
      </c>
      <c r="L127" t="n">
        <v>0</v>
      </c>
      <c r="M127" t="n">
        <v>0</v>
      </c>
      <c r="N127" t="n">
        <v>0</v>
      </c>
      <c r="O127" t="n">
        <v>0</v>
      </c>
      <c r="P127" t="n">
        <v>0</v>
      </c>
      <c r="Q127" t="n">
        <v>0</v>
      </c>
      <c r="R127" t="n">
        <v>0</v>
      </c>
      <c r="S127" t="n">
        <v>0</v>
      </c>
      <c r="T127" t="n">
        <v>0</v>
      </c>
      <c r="U127" t="n">
        <v>0</v>
      </c>
      <c r="V127" t="n">
        <v>0.8814</v>
      </c>
      <c r="W127" t="n">
        <v>0</v>
      </c>
      <c r="X127" t="n">
        <v>0</v>
      </c>
      <c r="Y127" t="n">
        <v>5.514</v>
      </c>
      <c r="Z127" t="n">
        <v>5.514</v>
      </c>
      <c r="AA127" s="20" t="n">
        <v>44860</v>
      </c>
      <c r="AB127" t="inlineStr">
        <is>
          <t>شركة البتيل لتجارة المواد الغذائية - مورد</t>
        </is>
      </c>
      <c r="AC127" s="20" t="n">
        <v>45907</v>
      </c>
      <c r="AD127" t="n">
        <v>0.6126</v>
      </c>
      <c r="AE127" t="n">
        <v>0.4595</v>
      </c>
      <c r="AF127" t="inlineStr">
        <is>
          <t>0:0</t>
        </is>
      </c>
      <c r="AG127" t="n">
        <v>0</v>
      </c>
    </row>
    <row r="128">
      <c r="A128" t="inlineStr">
        <is>
          <t>BTQ</t>
        </is>
      </c>
      <c r="B128" t="inlineStr">
        <is>
          <t>RM</t>
        </is>
      </c>
      <c r="C128" t="inlineStr">
        <is>
          <t>RM.BTQ.0008</t>
        </is>
      </c>
      <c r="D128" t="inlineStr">
        <is>
          <t xml:space="preserve">حليب كامل الدسم المراعي – معرض عبدون </t>
        </is>
      </c>
      <c r="E128" t="n">
        <v>218.872</v>
      </c>
      <c r="F128" t="n">
        <v>169.0753</v>
      </c>
      <c r="G128" t="inlineStr">
        <is>
          <t>304, 304, 304</t>
        </is>
      </c>
      <c r="H128" t="n">
        <v>0</v>
      </c>
      <c r="I128" t="n">
        <v>0</v>
      </c>
      <c r="J128" t="n">
        <v>0</v>
      </c>
      <c r="K128" t="n">
        <v>0</v>
      </c>
      <c r="L128" t="n">
        <v>0</v>
      </c>
      <c r="M128" t="n">
        <v>0</v>
      </c>
      <c r="N128" t="n">
        <v>0</v>
      </c>
      <c r="O128" t="n">
        <v>0</v>
      </c>
      <c r="P128" t="n">
        <v>0</v>
      </c>
      <c r="Q128" t="n">
        <v>-31.173</v>
      </c>
      <c r="R128" t="n">
        <v>0</v>
      </c>
      <c r="S128" t="n">
        <v>-31.173</v>
      </c>
      <c r="T128" t="n">
        <v>187.699</v>
      </c>
      <c r="U128" t="n">
        <v>150.1592</v>
      </c>
      <c r="V128" t="n">
        <v>0.7683</v>
      </c>
      <c r="W128" t="n">
        <v>32.301</v>
      </c>
      <c r="X128" t="n">
        <v>271.076</v>
      </c>
      <c r="Y128" t="n">
        <v>271.076</v>
      </c>
      <c r="Z128" t="n">
        <v>271.076</v>
      </c>
      <c r="AA128" s="20" t="n">
        <v>46070</v>
      </c>
      <c r="AB128" t="inlineStr">
        <is>
          <t>شركة طيبة للصناعات الغذائية / مورد</t>
        </is>
      </c>
      <c r="AC128" s="20" t="n">
        <v>46141</v>
      </c>
      <c r="AD128" t="n">
        <v>30.1195</v>
      </c>
      <c r="AE128" t="n">
        <v>22.5896</v>
      </c>
      <c r="AF128" t="inlineStr">
        <is>
          <t>8:9</t>
        </is>
      </c>
      <c r="AG128" t="n">
        <v>0</v>
      </c>
    </row>
    <row r="129">
      <c r="A129" t="inlineStr">
        <is>
          <t>BTQ</t>
        </is>
      </c>
      <c r="B129" t="inlineStr">
        <is>
          <t>RM</t>
        </is>
      </c>
      <c r="C129" t="inlineStr">
        <is>
          <t>RM.BTQ.0009</t>
        </is>
      </c>
      <c r="D129" t="inlineStr">
        <is>
          <t>مرزبان</t>
        </is>
      </c>
      <c r="E129" t="n">
        <v>2.465</v>
      </c>
      <c r="F129" t="n">
        <v>25.4996</v>
      </c>
      <c r="G129" t="inlineStr">
        <is>
          <t>304, 402, 499, 304, 402, 499</t>
        </is>
      </c>
      <c r="H129" t="n">
        <v>0</v>
      </c>
      <c r="I129" t="n">
        <v>0</v>
      </c>
      <c r="J129" t="n">
        <v>0</v>
      </c>
      <c r="K129" t="n">
        <v>0</v>
      </c>
      <c r="L129" t="n">
        <v>0</v>
      </c>
      <c r="M129" t="n">
        <v>0</v>
      </c>
      <c r="N129" t="n">
        <v>0</v>
      </c>
      <c r="O129" t="n">
        <v>0</v>
      </c>
      <c r="P129" t="n">
        <v>0</v>
      </c>
      <c r="Q129" t="n">
        <v>0</v>
      </c>
      <c r="R129" t="n">
        <v>0</v>
      </c>
      <c r="S129" t="n">
        <v>0</v>
      </c>
      <c r="T129" t="n">
        <v>2.465</v>
      </c>
      <c r="U129" t="n">
        <v>25.4996</v>
      </c>
      <c r="V129" t="n">
        <v>10.3447</v>
      </c>
      <c r="W129" t="n">
        <v>0</v>
      </c>
      <c r="X129" t="n">
        <v>0</v>
      </c>
      <c r="Y129" t="n">
        <v>0</v>
      </c>
      <c r="Z129" t="n">
        <v>0</v>
      </c>
      <c r="AA129" s="20" t="n">
        <v>45685</v>
      </c>
      <c r="AB129" t="inlineStr">
        <is>
          <t>شركة الكونية للاستيراد والتصدير</t>
        </is>
      </c>
      <c r="AC129" s="20" t="n">
        <v>2</v>
      </c>
      <c r="AD129" t="n">
        <v>0</v>
      </c>
      <c r="AE129" t="n">
        <v>0</v>
      </c>
      <c r="AG129" t="n">
        <v>0</v>
      </c>
    </row>
    <row r="130">
      <c r="A130" t="inlineStr">
        <is>
          <t>BTQ</t>
        </is>
      </c>
      <c r="B130" t="inlineStr">
        <is>
          <t>RM</t>
        </is>
      </c>
      <c r="C130" t="inlineStr">
        <is>
          <t>RM.BTQ.0010</t>
        </is>
      </c>
      <c r="D130" t="inlineStr">
        <is>
          <t xml:space="preserve">تمر مجهول </t>
        </is>
      </c>
      <c r="E130" t="n">
        <v>2.225</v>
      </c>
      <c r="F130" t="n">
        <v>11.9976</v>
      </c>
      <c r="G130" t="inlineStr">
        <is>
          <t>499, 9108, 304, 402, 108, 499, 9108, 304, 402, 108</t>
        </is>
      </c>
      <c r="H130" t="n">
        <v>0</v>
      </c>
      <c r="I130" t="n">
        <v>0</v>
      </c>
      <c r="J130" t="n">
        <v>0</v>
      </c>
      <c r="K130" t="n">
        <v>0</v>
      </c>
      <c r="L130" t="n">
        <v>0</v>
      </c>
      <c r="M130" t="n">
        <v>0</v>
      </c>
      <c r="N130" t="n">
        <v>0</v>
      </c>
      <c r="O130" t="n">
        <v>0</v>
      </c>
      <c r="P130" t="n">
        <v>0</v>
      </c>
      <c r="Q130" t="n">
        <v>0</v>
      </c>
      <c r="R130" t="n">
        <v>0</v>
      </c>
      <c r="S130" t="n">
        <v>0</v>
      </c>
      <c r="T130" t="n">
        <v>2.225</v>
      </c>
      <c r="U130" t="n">
        <v>11.9976</v>
      </c>
      <c r="V130" t="n">
        <v>4.4363</v>
      </c>
      <c r="W130" t="n">
        <v>0</v>
      </c>
      <c r="X130" t="n">
        <v>10.103</v>
      </c>
      <c r="Y130" t="n">
        <v>10.103</v>
      </c>
      <c r="Z130" t="n">
        <v>10.103</v>
      </c>
      <c r="AA130" s="20" t="n">
        <v>45721</v>
      </c>
      <c r="AB130" t="inlineStr">
        <is>
          <t xml:space="preserve">شركة تيسير محمود خطاب واخوانه </t>
        </is>
      </c>
      <c r="AC130" s="20" t="n">
        <v>45964</v>
      </c>
      <c r="AD130" t="n">
        <v>1.1225</v>
      </c>
      <c r="AE130" t="n">
        <v>0.8419</v>
      </c>
      <c r="AF130" t="inlineStr">
        <is>
          <t>2:19</t>
        </is>
      </c>
      <c r="AG130" t="n">
        <v>0</v>
      </c>
    </row>
    <row r="131">
      <c r="A131" t="inlineStr">
        <is>
          <t>BTQ</t>
        </is>
      </c>
      <c r="B131" t="inlineStr">
        <is>
          <t>RM</t>
        </is>
      </c>
      <c r="C131" t="inlineStr">
        <is>
          <t>RM.BTQ.0011</t>
        </is>
      </c>
      <c r="D131" t="inlineStr">
        <is>
          <t xml:space="preserve">مشمش مجفف </t>
        </is>
      </c>
      <c r="E131" t="n">
        <v>6.15</v>
      </c>
      <c r="F131" t="n">
        <v>39.7634</v>
      </c>
      <c r="G131" t="inlineStr">
        <is>
          <t>499, 304, 402, 101, 101, 304, 402, 499</t>
        </is>
      </c>
      <c r="H131" t="n">
        <v>0</v>
      </c>
      <c r="I131" t="n">
        <v>0</v>
      </c>
      <c r="J131" t="n">
        <v>0</v>
      </c>
      <c r="K131" t="n">
        <v>0</v>
      </c>
      <c r="L131" t="n">
        <v>0</v>
      </c>
      <c r="M131" t="n">
        <v>0</v>
      </c>
      <c r="N131" t="n">
        <v>0</v>
      </c>
      <c r="O131" t="n">
        <v>0</v>
      </c>
      <c r="P131" t="n">
        <v>0</v>
      </c>
      <c r="Q131" t="n">
        <v>0</v>
      </c>
      <c r="R131" t="n">
        <v>0</v>
      </c>
      <c r="S131" t="n">
        <v>0</v>
      </c>
      <c r="T131" t="n">
        <v>6.15</v>
      </c>
      <c r="U131" t="n">
        <v>39.7634</v>
      </c>
      <c r="V131" t="n">
        <v>6.4656</v>
      </c>
      <c r="W131" t="n">
        <v>4.1</v>
      </c>
      <c r="X131" t="n">
        <v>4.1</v>
      </c>
      <c r="Y131" t="n">
        <v>4.1</v>
      </c>
      <c r="Z131" t="n">
        <v>4.1</v>
      </c>
      <c r="AA131" s="20" t="n">
        <v>45721</v>
      </c>
      <c r="AB131" t="inlineStr">
        <is>
          <t>شركة ابو عودة اخوان</t>
        </is>
      </c>
      <c r="AC131" s="20" t="n">
        <v>46096</v>
      </c>
      <c r="AD131" t="n">
        <v>0.4555</v>
      </c>
      <c r="AE131" t="n">
        <v>0.3416</v>
      </c>
      <c r="AF131" t="inlineStr">
        <is>
          <t>18:0</t>
        </is>
      </c>
      <c r="AG131" t="n">
        <v>0</v>
      </c>
    </row>
    <row r="132">
      <c r="A132" t="inlineStr">
        <is>
          <t>BTQ</t>
        </is>
      </c>
      <c r="B132" t="inlineStr">
        <is>
          <t>RM</t>
        </is>
      </c>
      <c r="C132" t="inlineStr">
        <is>
          <t>RM.BTQ.0012</t>
        </is>
      </c>
      <c r="D132" t="inlineStr">
        <is>
          <t xml:space="preserve">PreGel Strawberry 1*3kg </t>
        </is>
      </c>
      <c r="E132" t="n">
        <v>0.5</v>
      </c>
      <c r="F132" t="n">
        <v>4.3103</v>
      </c>
      <c r="G132" t="inlineStr">
        <is>
          <t>402, 304, 101, 101, 402, 304</t>
        </is>
      </c>
      <c r="H132" t="n">
        <v>0</v>
      </c>
      <c r="I132" t="n">
        <v>0</v>
      </c>
      <c r="J132" t="n">
        <v>0</v>
      </c>
      <c r="K132" t="n">
        <v>0</v>
      </c>
      <c r="L132" t="n">
        <v>0</v>
      </c>
      <c r="M132" t="n">
        <v>0</v>
      </c>
      <c r="N132" t="n">
        <v>0</v>
      </c>
      <c r="O132" t="n">
        <v>0</v>
      </c>
      <c r="P132" t="n">
        <v>0</v>
      </c>
      <c r="Q132" t="n">
        <v>0</v>
      </c>
      <c r="R132" t="n">
        <v>0</v>
      </c>
      <c r="S132" t="n">
        <v>0</v>
      </c>
      <c r="T132" t="n">
        <v>0.5</v>
      </c>
      <c r="U132" t="n">
        <v>4.3103</v>
      </c>
      <c r="V132" t="n">
        <v>8.6206</v>
      </c>
      <c r="W132" t="n">
        <v>4</v>
      </c>
      <c r="X132" t="n">
        <v>4.331</v>
      </c>
      <c r="Y132" t="n">
        <v>4.757</v>
      </c>
      <c r="Z132" t="n">
        <v>59.757</v>
      </c>
      <c r="AA132" s="20" t="n">
        <v>45754</v>
      </c>
      <c r="AB132" t="inlineStr">
        <is>
          <t>شركة المحمودية لتجارة مستلزمات المخابز والحلويات</t>
        </is>
      </c>
      <c r="AC132" s="20" t="n">
        <v>46081</v>
      </c>
      <c r="AD132" t="n">
        <v>0.5285</v>
      </c>
      <c r="AE132" t="n">
        <v>4.9797</v>
      </c>
      <c r="AF132" t="inlineStr">
        <is>
          <t>0:3</t>
        </is>
      </c>
      <c r="AG132" t="n">
        <v>0</v>
      </c>
    </row>
    <row r="133">
      <c r="A133" t="inlineStr">
        <is>
          <t>BTQ</t>
        </is>
      </c>
      <c r="B133" t="inlineStr">
        <is>
          <t>RM</t>
        </is>
      </c>
      <c r="C133" t="inlineStr">
        <is>
          <t>RM.BTQ.0013</t>
        </is>
      </c>
      <c r="D133" t="inlineStr">
        <is>
          <t>فراولة مقرمشة</t>
        </is>
      </c>
      <c r="E133" t="n">
        <v>0</v>
      </c>
      <c r="F133" t="n">
        <v>0</v>
      </c>
      <c r="G133" t="inlineStr">
        <is>
          <t>304, 304</t>
        </is>
      </c>
      <c r="H133" t="n">
        <v>0</v>
      </c>
      <c r="I133" t="n">
        <v>0</v>
      </c>
      <c r="J133" t="n">
        <v>0</v>
      </c>
      <c r="K133" t="n">
        <v>0</v>
      </c>
      <c r="L133" t="n">
        <v>0</v>
      </c>
      <c r="M133" t="n">
        <v>0</v>
      </c>
      <c r="N133" t="n">
        <v>0</v>
      </c>
      <c r="O133" t="n">
        <v>0</v>
      </c>
      <c r="P133" t="n">
        <v>0</v>
      </c>
      <c r="Q133" t="n">
        <v>0</v>
      </c>
      <c r="R133" t="n">
        <v>0</v>
      </c>
      <c r="S133" t="n">
        <v>0</v>
      </c>
      <c r="T133" t="n">
        <v>0</v>
      </c>
      <c r="U133" t="n">
        <v>0</v>
      </c>
      <c r="V133" t="n">
        <v>250</v>
      </c>
      <c r="W133" t="n">
        <v>0</v>
      </c>
      <c r="X133" t="n">
        <v>0</v>
      </c>
      <c r="Y133" t="n">
        <v>0</v>
      </c>
      <c r="Z133" t="n">
        <v>0</v>
      </c>
      <c r="AA133" s="20" t="n">
        <v>45679</v>
      </c>
      <c r="AB133" t="inlineStr">
        <is>
          <t>شركة الكونية للاستيراد والتصدير</t>
        </is>
      </c>
      <c r="AC133" s="20" t="n">
        <v>2</v>
      </c>
      <c r="AD133" t="n">
        <v>0</v>
      </c>
      <c r="AE133" t="n">
        <v>0</v>
      </c>
      <c r="AG133" t="n">
        <v>0</v>
      </c>
    </row>
    <row r="134">
      <c r="A134" t="inlineStr">
        <is>
          <t>BTQ</t>
        </is>
      </c>
      <c r="B134" t="inlineStr">
        <is>
          <t>RM</t>
        </is>
      </c>
      <c r="C134" t="inlineStr">
        <is>
          <t>RM.BTQ.0014</t>
        </is>
      </c>
      <c r="D134" t="inlineStr">
        <is>
          <t>فراولة كرسبي مقاوم للرطوبة</t>
        </is>
      </c>
      <c r="E134" t="n">
        <v>0</v>
      </c>
      <c r="F134" t="n">
        <v>0</v>
      </c>
      <c r="G134" t="inlineStr">
        <is>
          <t>304, 304</t>
        </is>
      </c>
      <c r="H134" t="n">
        <v>0</v>
      </c>
      <c r="I134" t="n">
        <v>0</v>
      </c>
      <c r="J134" t="n">
        <v>0</v>
      </c>
      <c r="K134" t="n">
        <v>0</v>
      </c>
      <c r="L134" t="n">
        <v>0</v>
      </c>
      <c r="M134" t="n">
        <v>0</v>
      </c>
      <c r="N134" t="n">
        <v>0</v>
      </c>
      <c r="O134" t="n">
        <v>0</v>
      </c>
      <c r="P134" t="n">
        <v>0</v>
      </c>
      <c r="Q134" t="n">
        <v>0</v>
      </c>
      <c r="R134" t="n">
        <v>0</v>
      </c>
      <c r="S134" t="n">
        <v>0</v>
      </c>
      <c r="T134" t="n">
        <v>0</v>
      </c>
      <c r="U134" t="n">
        <v>0</v>
      </c>
      <c r="V134" t="n">
        <v>117.5</v>
      </c>
      <c r="W134" t="n">
        <v>0</v>
      </c>
      <c r="X134" t="n">
        <v>0</v>
      </c>
      <c r="Y134" t="n">
        <v>0</v>
      </c>
      <c r="Z134" t="n">
        <v>0</v>
      </c>
      <c r="AA134" s="20" t="n">
        <v>45679</v>
      </c>
      <c r="AB134" t="inlineStr">
        <is>
          <t>شركة الكونية للاستيراد والتصدير</t>
        </is>
      </c>
      <c r="AC134" s="20" t="n">
        <v>2</v>
      </c>
      <c r="AD134" t="n">
        <v>0</v>
      </c>
      <c r="AE134" t="n">
        <v>0</v>
      </c>
      <c r="AG134" t="n">
        <v>0</v>
      </c>
    </row>
    <row r="135">
      <c r="A135" t="inlineStr">
        <is>
          <t>BTQ</t>
        </is>
      </c>
      <c r="B135" t="inlineStr">
        <is>
          <t>RM</t>
        </is>
      </c>
      <c r="C135" t="inlineStr">
        <is>
          <t>RM.BTQ.0015</t>
        </is>
      </c>
      <c r="D135" t="inlineStr">
        <is>
          <t>شرائح برتقال</t>
        </is>
      </c>
      <c r="E135" t="n">
        <v>0</v>
      </c>
      <c r="F135" t="n">
        <v>0</v>
      </c>
      <c r="G135" t="inlineStr">
        <is>
          <t>304, 304</t>
        </is>
      </c>
      <c r="H135" t="n">
        <v>0</v>
      </c>
      <c r="I135" t="n">
        <v>0</v>
      </c>
      <c r="J135" t="n">
        <v>0</v>
      </c>
      <c r="K135" t="n">
        <v>0</v>
      </c>
      <c r="L135" t="n">
        <v>0</v>
      </c>
      <c r="M135" t="n">
        <v>0</v>
      </c>
      <c r="N135" t="n">
        <v>0</v>
      </c>
      <c r="O135" t="n">
        <v>0</v>
      </c>
      <c r="P135" t="n">
        <v>0</v>
      </c>
      <c r="Q135" t="n">
        <v>0</v>
      </c>
      <c r="R135" t="n">
        <v>0</v>
      </c>
      <c r="S135" t="n">
        <v>0</v>
      </c>
      <c r="T135" t="n">
        <v>0</v>
      </c>
      <c r="U135" t="n">
        <v>0</v>
      </c>
      <c r="V135" t="n">
        <v>22</v>
      </c>
      <c r="W135" t="n">
        <v>4.5</v>
      </c>
      <c r="X135" t="n">
        <v>6.412</v>
      </c>
      <c r="Y135" t="n">
        <v>6.412</v>
      </c>
      <c r="Z135" t="n">
        <v>6.412</v>
      </c>
      <c r="AA135" s="20" t="n">
        <v>45679</v>
      </c>
      <c r="AB135" t="inlineStr">
        <is>
          <t>شركة الكونية للاستيراد والتصدير</t>
        </is>
      </c>
      <c r="AC135" s="20" t="n">
        <v>46096</v>
      </c>
      <c r="AD135" t="n">
        <v>0.7124</v>
      </c>
      <c r="AE135" t="n">
        <v>0.5343</v>
      </c>
      <c r="AF135" t="inlineStr">
        <is>
          <t>0:0</t>
        </is>
      </c>
      <c r="AG135" t="n">
        <v>0</v>
      </c>
    </row>
    <row r="136">
      <c r="A136" t="inlineStr">
        <is>
          <t>BTQ</t>
        </is>
      </c>
      <c r="B136" t="inlineStr">
        <is>
          <t>RM</t>
        </is>
      </c>
      <c r="C136" t="inlineStr">
        <is>
          <t>RM.BTQ.0016</t>
        </is>
      </c>
      <c r="D136" t="inlineStr">
        <is>
          <t>شظايا برتقال</t>
        </is>
      </c>
      <c r="E136" t="n">
        <v>0</v>
      </c>
      <c r="F136" t="n">
        <v>0</v>
      </c>
      <c r="G136" t="inlineStr">
        <is>
          <t>304, 304</t>
        </is>
      </c>
      <c r="H136" t="n">
        <v>0</v>
      </c>
      <c r="I136" t="n">
        <v>0</v>
      </c>
      <c r="J136" t="n">
        <v>0</v>
      </c>
      <c r="K136" t="n">
        <v>0</v>
      </c>
      <c r="L136" t="n">
        <v>0</v>
      </c>
      <c r="M136" t="n">
        <v>0</v>
      </c>
      <c r="N136" t="n">
        <v>0</v>
      </c>
      <c r="O136" t="n">
        <v>0</v>
      </c>
      <c r="P136" t="n">
        <v>0</v>
      </c>
      <c r="Q136" t="n">
        <v>0</v>
      </c>
      <c r="R136" t="n">
        <v>0</v>
      </c>
      <c r="S136" t="n">
        <v>0</v>
      </c>
      <c r="T136" t="n">
        <v>0</v>
      </c>
      <c r="U136" t="n">
        <v>0</v>
      </c>
      <c r="V136" t="n">
        <v>30</v>
      </c>
      <c r="W136" t="n">
        <v>0</v>
      </c>
      <c r="X136" t="n">
        <v>0</v>
      </c>
      <c r="Y136" t="n">
        <v>0</v>
      </c>
      <c r="Z136" t="n">
        <v>0</v>
      </c>
      <c r="AA136" s="20" t="n">
        <v>45679</v>
      </c>
      <c r="AB136" t="inlineStr">
        <is>
          <t>شركة الكونية للاستيراد والتصدير</t>
        </is>
      </c>
      <c r="AC136" s="20" t="n">
        <v>2</v>
      </c>
      <c r="AD136" t="n">
        <v>0</v>
      </c>
      <c r="AE136" t="n">
        <v>0</v>
      </c>
      <c r="AG136" t="n">
        <v>0</v>
      </c>
    </row>
    <row r="137">
      <c r="A137" t="inlineStr">
        <is>
          <t>BTQ</t>
        </is>
      </c>
      <c r="B137" t="inlineStr">
        <is>
          <t>RM</t>
        </is>
      </c>
      <c r="C137" t="inlineStr">
        <is>
          <t>RM.BTQ.0017</t>
        </is>
      </c>
      <c r="D137" t="inlineStr">
        <is>
          <t>شرائح الليمون</t>
        </is>
      </c>
      <c r="E137" t="n">
        <v>0</v>
      </c>
      <c r="F137" t="n">
        <v>0</v>
      </c>
      <c r="G137" t="inlineStr">
        <is>
          <t>304, 304</t>
        </is>
      </c>
      <c r="H137" t="n">
        <v>0</v>
      </c>
      <c r="I137" t="n">
        <v>0</v>
      </c>
      <c r="J137" t="n">
        <v>0</v>
      </c>
      <c r="K137" t="n">
        <v>0</v>
      </c>
      <c r="L137" t="n">
        <v>0</v>
      </c>
      <c r="M137" t="n">
        <v>0</v>
      </c>
      <c r="N137" t="n">
        <v>0</v>
      </c>
      <c r="O137" t="n">
        <v>0</v>
      </c>
      <c r="P137" t="n">
        <v>0</v>
      </c>
      <c r="Q137" t="n">
        <v>0</v>
      </c>
      <c r="R137" t="n">
        <v>0</v>
      </c>
      <c r="S137" t="n">
        <v>0</v>
      </c>
      <c r="T137" t="n">
        <v>0</v>
      </c>
      <c r="U137" t="n">
        <v>0</v>
      </c>
      <c r="V137" t="n">
        <v>27</v>
      </c>
      <c r="W137" t="n">
        <v>0</v>
      </c>
      <c r="X137" t="n">
        <v>0</v>
      </c>
      <c r="Y137" t="n">
        <v>0</v>
      </c>
      <c r="Z137" t="n">
        <v>0</v>
      </c>
      <c r="AA137" s="20" t="n">
        <v>45679</v>
      </c>
      <c r="AB137" t="inlineStr">
        <is>
          <t>شركة الكونية للاستيراد والتصدير</t>
        </is>
      </c>
      <c r="AC137" s="20" t="n">
        <v>2</v>
      </c>
      <c r="AD137" t="n">
        <v>0</v>
      </c>
      <c r="AE137" t="n">
        <v>0</v>
      </c>
      <c r="AG137" t="n">
        <v>0</v>
      </c>
    </row>
    <row r="138">
      <c r="A138" t="inlineStr">
        <is>
          <t>BTQ</t>
        </is>
      </c>
      <c r="B138" t="inlineStr">
        <is>
          <t>RM</t>
        </is>
      </c>
      <c r="C138" t="inlineStr">
        <is>
          <t>RM.BTQ.0018</t>
        </is>
      </c>
      <c r="D138" t="inlineStr">
        <is>
          <t xml:space="preserve">Peach squeeze mec3 </t>
        </is>
      </c>
      <c r="E138" t="n">
        <v>4.677</v>
      </c>
      <c r="F138" t="n">
        <v>40.3193</v>
      </c>
      <c r="G138" t="inlineStr">
        <is>
          <t>304, 304</t>
        </is>
      </c>
      <c r="H138" t="n">
        <v>0</v>
      </c>
      <c r="I138" t="n">
        <v>0</v>
      </c>
      <c r="J138" t="n">
        <v>0</v>
      </c>
      <c r="K138" t="n">
        <v>0</v>
      </c>
      <c r="L138" t="n">
        <v>0</v>
      </c>
      <c r="M138" t="n">
        <v>0</v>
      </c>
      <c r="N138" t="n">
        <v>0</v>
      </c>
      <c r="O138" t="n">
        <v>0</v>
      </c>
      <c r="P138" t="n">
        <v>0</v>
      </c>
      <c r="Q138" t="n">
        <v>0</v>
      </c>
      <c r="R138" t="n">
        <v>0</v>
      </c>
      <c r="S138" t="n">
        <v>0</v>
      </c>
      <c r="T138" t="n">
        <v>4.677</v>
      </c>
      <c r="U138" t="n">
        <v>40.3193</v>
      </c>
      <c r="V138" t="n">
        <v>9.2347</v>
      </c>
      <c r="W138" t="n">
        <v>0</v>
      </c>
      <c r="X138" t="n">
        <v>0</v>
      </c>
      <c r="Y138" t="n">
        <v>0</v>
      </c>
      <c r="Z138" t="n">
        <v>0</v>
      </c>
      <c r="AA138" s="20" t="n">
        <v>45676</v>
      </c>
      <c r="AB138" t="inlineStr">
        <is>
          <t>شركة المحمودية لتجارة مستلزمات المخابز والحلويات</t>
        </is>
      </c>
      <c r="AC138" s="20" t="n">
        <v>2</v>
      </c>
      <c r="AD138" t="n">
        <v>0</v>
      </c>
      <c r="AE138" t="n">
        <v>0</v>
      </c>
      <c r="AG138" t="n">
        <v>0</v>
      </c>
    </row>
    <row r="139">
      <c r="A139" t="inlineStr">
        <is>
          <t>BTQ</t>
        </is>
      </c>
      <c r="B139" t="inlineStr">
        <is>
          <t>RM</t>
        </is>
      </c>
      <c r="C139" t="inlineStr">
        <is>
          <t>RM.BTQ.0019</t>
        </is>
      </c>
      <c r="D139" t="inlineStr">
        <is>
          <t xml:space="preserve">Strawberry squeeze mec3 </t>
        </is>
      </c>
      <c r="E139" t="n">
        <v>66.863</v>
      </c>
      <c r="F139" t="n">
        <v>576.4105</v>
      </c>
      <c r="G139" t="inlineStr">
        <is>
          <t>304, 101, 499, 402, 409, 9409, 304, 409, 402, 101, 9409, 499, 304</t>
        </is>
      </c>
      <c r="H139" t="n">
        <v>3</v>
      </c>
      <c r="I139" t="n">
        <v>0</v>
      </c>
      <c r="J139" t="n">
        <v>0</v>
      </c>
      <c r="K139" t="n">
        <v>0</v>
      </c>
      <c r="L139" t="n">
        <v>0</v>
      </c>
      <c r="M139" t="n">
        <v>3</v>
      </c>
      <c r="N139" t="n">
        <v>0</v>
      </c>
      <c r="O139" t="n">
        <v>0</v>
      </c>
      <c r="P139" t="n">
        <v>0</v>
      </c>
      <c r="Q139" t="n">
        <v>0</v>
      </c>
      <c r="R139" t="n">
        <v>0</v>
      </c>
      <c r="S139" t="n">
        <v>0</v>
      </c>
      <c r="T139" t="n">
        <v>69.863</v>
      </c>
      <c r="U139" t="n">
        <v>602.2728</v>
      </c>
      <c r="V139" t="n">
        <v>6.4783</v>
      </c>
      <c r="W139" t="n">
        <v>14.629</v>
      </c>
      <c r="X139" t="n">
        <v>36.966</v>
      </c>
      <c r="Y139" t="n">
        <v>36.966</v>
      </c>
      <c r="Z139" t="n">
        <v>36.966</v>
      </c>
      <c r="AA139" s="20" t="n">
        <v>46128</v>
      </c>
      <c r="AB139" t="inlineStr">
        <is>
          <t>شركة المحمودية لتجارة مستلزمات المخابز والحلويات</t>
        </is>
      </c>
      <c r="AC139" s="20" t="n">
        <v>46105</v>
      </c>
      <c r="AD139" t="n">
        <v>4.1073</v>
      </c>
      <c r="AE139" t="n">
        <v>3.0805</v>
      </c>
      <c r="AF139" t="inlineStr">
        <is>
          <t>22:20</t>
        </is>
      </c>
      <c r="AG139" t="n">
        <v>25.862</v>
      </c>
    </row>
    <row r="140">
      <c r="A140" t="inlineStr">
        <is>
          <t>BTQ</t>
        </is>
      </c>
      <c r="B140" t="inlineStr">
        <is>
          <t>RM</t>
        </is>
      </c>
      <c r="C140" t="inlineStr">
        <is>
          <t>RM.BTQ.0020</t>
        </is>
      </c>
      <c r="D140" t="inlineStr">
        <is>
          <t>Mango squeeze mec3</t>
        </is>
      </c>
      <c r="E140" t="n">
        <v>6.171</v>
      </c>
      <c r="F140" t="n">
        <v>53.1988</v>
      </c>
      <c r="G140" t="inlineStr">
        <is>
          <t>304, 304</t>
        </is>
      </c>
      <c r="H140" t="n">
        <v>0</v>
      </c>
      <c r="I140" t="n">
        <v>0</v>
      </c>
      <c r="J140" t="n">
        <v>0</v>
      </c>
      <c r="K140" t="n">
        <v>0</v>
      </c>
      <c r="L140" t="n">
        <v>0</v>
      </c>
      <c r="M140" t="n">
        <v>0</v>
      </c>
      <c r="N140" t="n">
        <v>0</v>
      </c>
      <c r="O140" t="n">
        <v>0</v>
      </c>
      <c r="P140" t="n">
        <v>0</v>
      </c>
      <c r="Q140" t="n">
        <v>0</v>
      </c>
      <c r="R140" t="n">
        <v>0</v>
      </c>
      <c r="S140" t="n">
        <v>0</v>
      </c>
      <c r="T140" t="n">
        <v>6.171</v>
      </c>
      <c r="U140" t="n">
        <v>53.1988</v>
      </c>
      <c r="V140" t="n">
        <v>9.797000000000001</v>
      </c>
      <c r="W140" t="n">
        <v>0</v>
      </c>
      <c r="X140" t="n">
        <v>0</v>
      </c>
      <c r="Y140" t="n">
        <v>0</v>
      </c>
      <c r="Z140" t="n">
        <v>0</v>
      </c>
      <c r="AA140" s="20" t="n">
        <v>45908</v>
      </c>
      <c r="AB140" t="inlineStr">
        <is>
          <t>شركة المحمودية لتجارة مستلزمات المخابز والحلويات</t>
        </is>
      </c>
      <c r="AC140" s="20" t="n">
        <v>2</v>
      </c>
      <c r="AD140" t="n">
        <v>0</v>
      </c>
      <c r="AE140" t="n">
        <v>0</v>
      </c>
      <c r="AG140" t="n">
        <v>0</v>
      </c>
    </row>
    <row r="141">
      <c r="A141" t="inlineStr">
        <is>
          <t>BTQ</t>
        </is>
      </c>
      <c r="B141" t="inlineStr">
        <is>
          <t>RM</t>
        </is>
      </c>
      <c r="C141" t="inlineStr">
        <is>
          <t>RM.BTQ.0021</t>
        </is>
      </c>
      <c r="D141" t="inlineStr">
        <is>
          <t xml:space="preserve">Mixed berries squeeze mec3 </t>
        </is>
      </c>
      <c r="E141" t="n">
        <v>0.263</v>
      </c>
      <c r="F141" t="n">
        <v>2.2673</v>
      </c>
      <c r="G141" t="inlineStr">
        <is>
          <t>304, 304</t>
        </is>
      </c>
      <c r="H141" t="n">
        <v>0</v>
      </c>
      <c r="I141" t="n">
        <v>0</v>
      </c>
      <c r="J141" t="n">
        <v>0</v>
      </c>
      <c r="K141" t="n">
        <v>0</v>
      </c>
      <c r="L141" t="n">
        <v>0</v>
      </c>
      <c r="M141" t="n">
        <v>0</v>
      </c>
      <c r="N141" t="n">
        <v>0</v>
      </c>
      <c r="O141" t="n">
        <v>0</v>
      </c>
      <c r="P141" t="n">
        <v>0</v>
      </c>
      <c r="Q141" t="n">
        <v>0</v>
      </c>
      <c r="R141" t="n">
        <v>0</v>
      </c>
      <c r="S141" t="n">
        <v>0</v>
      </c>
      <c r="T141" t="n">
        <v>0.263</v>
      </c>
      <c r="U141" t="n">
        <v>2.2673</v>
      </c>
      <c r="V141" t="n">
        <v>11.8304</v>
      </c>
      <c r="W141" t="n">
        <v>0</v>
      </c>
      <c r="X141" t="n">
        <v>0</v>
      </c>
      <c r="Y141" t="n">
        <v>0</v>
      </c>
      <c r="Z141" t="n">
        <v>0</v>
      </c>
      <c r="AA141" s="20" t="n">
        <v>45979</v>
      </c>
      <c r="AB141" t="inlineStr">
        <is>
          <t>شركة المحمودية لتجارة مستلزمات المخابز والحلويات</t>
        </is>
      </c>
      <c r="AC141" s="20" t="n">
        <v>2</v>
      </c>
      <c r="AD141" t="n">
        <v>0</v>
      </c>
      <c r="AE141" t="n">
        <v>0</v>
      </c>
      <c r="AG141" t="n">
        <v>0</v>
      </c>
    </row>
    <row r="142">
      <c r="A142" t="inlineStr">
        <is>
          <t>BTQ</t>
        </is>
      </c>
      <c r="B142" t="inlineStr">
        <is>
          <t>RM</t>
        </is>
      </c>
      <c r="C142" t="inlineStr">
        <is>
          <t>RM.BTQ.0022</t>
        </is>
      </c>
      <c r="D142" t="inlineStr">
        <is>
          <t xml:space="preserve">Passion fruit squeeze mec3 </t>
        </is>
      </c>
      <c r="E142" t="n">
        <v>2.991</v>
      </c>
      <c r="F142" t="n">
        <v>25.7847</v>
      </c>
      <c r="G142" t="inlineStr">
        <is>
          <t>304, 101, 304, 101</t>
        </is>
      </c>
      <c r="H142" t="n">
        <v>0</v>
      </c>
      <c r="I142" t="n">
        <v>0</v>
      </c>
      <c r="J142" t="n">
        <v>0</v>
      </c>
      <c r="K142" t="n">
        <v>0</v>
      </c>
      <c r="L142" t="n">
        <v>0</v>
      </c>
      <c r="M142" t="n">
        <v>0</v>
      </c>
      <c r="N142" t="n">
        <v>0</v>
      </c>
      <c r="O142" t="n">
        <v>0</v>
      </c>
      <c r="P142" t="n">
        <v>0</v>
      </c>
      <c r="Q142" t="n">
        <v>0</v>
      </c>
      <c r="R142" t="n">
        <v>0</v>
      </c>
      <c r="S142" t="n">
        <v>0</v>
      </c>
      <c r="T142" t="n">
        <v>2.991</v>
      </c>
      <c r="U142" t="n">
        <v>25.7847</v>
      </c>
      <c r="V142" t="n">
        <v>9.0063</v>
      </c>
      <c r="W142" t="n">
        <v>0</v>
      </c>
      <c r="X142" t="n">
        <v>0</v>
      </c>
      <c r="Y142" t="n">
        <v>0</v>
      </c>
      <c r="Z142" t="n">
        <v>0</v>
      </c>
      <c r="AA142" s="20" t="n">
        <v>45908</v>
      </c>
      <c r="AB142" t="inlineStr">
        <is>
          <t>شركة المحمودية لتجارة مستلزمات المخابز والحلويات</t>
        </is>
      </c>
      <c r="AC142" s="20" t="n">
        <v>2</v>
      </c>
      <c r="AD142" t="n">
        <v>0</v>
      </c>
      <c r="AE142" t="n">
        <v>0</v>
      </c>
      <c r="AG142" t="n">
        <v>0</v>
      </c>
    </row>
    <row r="143">
      <c r="A143" t="inlineStr">
        <is>
          <t>BTQ</t>
        </is>
      </c>
      <c r="B143" t="inlineStr">
        <is>
          <t>RM</t>
        </is>
      </c>
      <c r="C143" t="inlineStr">
        <is>
          <t>RM.BTQ.0023</t>
        </is>
      </c>
      <c r="D143" t="inlineStr">
        <is>
          <t>Vanilla Syrup Flair sugar free</t>
        </is>
      </c>
      <c r="E143" t="n">
        <v>0</v>
      </c>
      <c r="F143" t="n">
        <v>0</v>
      </c>
      <c r="G143" t="inlineStr">
        <is>
          <t>304, 101, 304, 101</t>
        </is>
      </c>
      <c r="H143" t="n">
        <v>0</v>
      </c>
      <c r="I143" t="n">
        <v>0</v>
      </c>
      <c r="J143" t="n">
        <v>0</v>
      </c>
      <c r="K143" t="n">
        <v>0</v>
      </c>
      <c r="L143" t="n">
        <v>0</v>
      </c>
      <c r="M143" t="n">
        <v>0</v>
      </c>
      <c r="N143" t="n">
        <v>0</v>
      </c>
      <c r="O143" t="n">
        <v>0</v>
      </c>
      <c r="P143" t="n">
        <v>0</v>
      </c>
      <c r="Q143" t="n">
        <v>0</v>
      </c>
      <c r="R143" t="n">
        <v>0</v>
      </c>
      <c r="S143" t="n">
        <v>0</v>
      </c>
      <c r="T143" t="n">
        <v>0</v>
      </c>
      <c r="U143" t="n">
        <v>0</v>
      </c>
      <c r="V143" t="n">
        <v>6.789</v>
      </c>
      <c r="W143" t="n">
        <v>0</v>
      </c>
      <c r="X143" t="n">
        <v>0</v>
      </c>
      <c r="Y143" t="n">
        <v>0</v>
      </c>
      <c r="Z143" t="n">
        <v>0</v>
      </c>
      <c r="AA143" s="20" t="n">
        <v>45781</v>
      </c>
      <c r="AB143" t="inlineStr">
        <is>
          <t>شركة المحمودية لتجارة مستلزمات المخابز والحلويات</t>
        </is>
      </c>
      <c r="AC143" s="20" t="n">
        <v>2</v>
      </c>
      <c r="AD143" t="n">
        <v>0</v>
      </c>
      <c r="AE143" t="n">
        <v>0</v>
      </c>
      <c r="AG143" t="n">
        <v>0</v>
      </c>
    </row>
    <row r="144">
      <c r="A144" t="inlineStr">
        <is>
          <t>BTQ</t>
        </is>
      </c>
      <c r="B144" t="inlineStr">
        <is>
          <t>RM</t>
        </is>
      </c>
      <c r="C144" t="inlineStr">
        <is>
          <t>RM.BTQ.0024</t>
        </is>
      </c>
      <c r="D144" t="inlineStr">
        <is>
          <t>Caramel Syrup Flair sugar free</t>
        </is>
      </c>
      <c r="E144" t="n">
        <v>0</v>
      </c>
      <c r="F144" t="n">
        <v>0</v>
      </c>
      <c r="G144" t="inlineStr">
        <is>
          <t>304, 101, 304, 304, 101</t>
        </is>
      </c>
      <c r="H144" t="n">
        <v>1</v>
      </c>
      <c r="I144" t="n">
        <v>0</v>
      </c>
      <c r="J144" t="n">
        <v>0</v>
      </c>
      <c r="K144" t="n">
        <v>0</v>
      </c>
      <c r="L144" t="n">
        <v>0</v>
      </c>
      <c r="M144" t="n">
        <v>1</v>
      </c>
      <c r="N144" t="n">
        <v>0</v>
      </c>
      <c r="O144" t="n">
        <v>0</v>
      </c>
      <c r="P144" t="n">
        <v>0</v>
      </c>
      <c r="Q144" t="n">
        <v>0</v>
      </c>
      <c r="R144" t="n">
        <v>0</v>
      </c>
      <c r="S144" t="n">
        <v>0</v>
      </c>
      <c r="T144" t="n">
        <v>1</v>
      </c>
      <c r="U144" t="n">
        <v>7.328</v>
      </c>
      <c r="V144" t="n">
        <v>7.328</v>
      </c>
      <c r="W144" t="n">
        <v>0</v>
      </c>
      <c r="X144" t="n">
        <v>0</v>
      </c>
      <c r="Y144" t="n">
        <v>0</v>
      </c>
      <c r="Z144" t="n">
        <v>0</v>
      </c>
      <c r="AA144" s="20" t="n">
        <v>46124</v>
      </c>
      <c r="AB144" t="inlineStr">
        <is>
          <t>شركة المحمودية لتجارة مستلزمات المخابز والحلويات</t>
        </is>
      </c>
      <c r="AC144" s="20" t="n">
        <v>2</v>
      </c>
      <c r="AD144" t="n">
        <v>0</v>
      </c>
      <c r="AE144" t="n">
        <v>0</v>
      </c>
      <c r="AG144" t="n">
        <v>7.328</v>
      </c>
    </row>
    <row r="145">
      <c r="A145" t="inlineStr">
        <is>
          <t>BTQ</t>
        </is>
      </c>
      <c r="B145" t="inlineStr">
        <is>
          <t>RM</t>
        </is>
      </c>
      <c r="C145" t="inlineStr">
        <is>
          <t>RM.BTQ.0025</t>
        </is>
      </c>
      <c r="D145" t="inlineStr">
        <is>
          <t>Hazelnut Syrup Flair sugar free</t>
        </is>
      </c>
      <c r="E145" t="n">
        <v>0</v>
      </c>
      <c r="F145" t="n">
        <v>0</v>
      </c>
      <c r="G145" t="inlineStr">
        <is>
          <t>101, 304, 101, 304</t>
        </is>
      </c>
      <c r="H145" t="n">
        <v>0</v>
      </c>
      <c r="I145" t="n">
        <v>0</v>
      </c>
      <c r="J145" t="n">
        <v>0</v>
      </c>
      <c r="K145" t="n">
        <v>0</v>
      </c>
      <c r="L145" t="n">
        <v>0</v>
      </c>
      <c r="M145" t="n">
        <v>0</v>
      </c>
      <c r="N145" t="n">
        <v>0</v>
      </c>
      <c r="O145" t="n">
        <v>0</v>
      </c>
      <c r="P145" t="n">
        <v>0</v>
      </c>
      <c r="Q145" t="n">
        <v>0</v>
      </c>
      <c r="R145" t="n">
        <v>0</v>
      </c>
      <c r="S145" t="n">
        <v>0</v>
      </c>
      <c r="T145" t="n">
        <v>0</v>
      </c>
      <c r="U145" t="n">
        <v>0</v>
      </c>
      <c r="V145" t="n">
        <v>6.789</v>
      </c>
      <c r="W145" t="n">
        <v>0</v>
      </c>
      <c r="X145" t="n">
        <v>0</v>
      </c>
      <c r="Y145" t="n">
        <v>0</v>
      </c>
      <c r="Z145" t="n">
        <v>0</v>
      </c>
      <c r="AA145" s="20" t="n">
        <v>45781</v>
      </c>
      <c r="AB145" t="inlineStr">
        <is>
          <t>شركة المحمودية لتجارة مستلزمات المخابز والحلويات</t>
        </is>
      </c>
      <c r="AC145" s="20" t="n">
        <v>2</v>
      </c>
      <c r="AD145" t="n">
        <v>0</v>
      </c>
      <c r="AE145" t="n">
        <v>0</v>
      </c>
      <c r="AG145" t="n">
        <v>0</v>
      </c>
    </row>
    <row r="146">
      <c r="A146" t="inlineStr">
        <is>
          <t>BTQ</t>
        </is>
      </c>
      <c r="B146" t="inlineStr">
        <is>
          <t>RM</t>
        </is>
      </c>
      <c r="C146" t="inlineStr">
        <is>
          <t>RM.BTQ.0026</t>
        </is>
      </c>
      <c r="D146" t="inlineStr">
        <is>
          <t xml:space="preserve">Blue Curacao syrup 1883, 1 liter </t>
        </is>
      </c>
      <c r="E146" t="n">
        <v>0</v>
      </c>
      <c r="F146" t="n">
        <v>0</v>
      </c>
      <c r="G146" t="inlineStr">
        <is>
          <t>304, 101, 304, 101</t>
        </is>
      </c>
      <c r="H146" t="n">
        <v>0</v>
      </c>
      <c r="I146" t="n">
        <v>0</v>
      </c>
      <c r="J146" t="n">
        <v>0</v>
      </c>
      <c r="K146" t="n">
        <v>0</v>
      </c>
      <c r="L146" t="n">
        <v>0</v>
      </c>
      <c r="M146" t="n">
        <v>0</v>
      </c>
      <c r="N146" t="n">
        <v>0</v>
      </c>
      <c r="O146" t="n">
        <v>0</v>
      </c>
      <c r="P146" t="n">
        <v>0</v>
      </c>
      <c r="Q146" t="n">
        <v>0</v>
      </c>
      <c r="R146" t="n">
        <v>0</v>
      </c>
      <c r="S146" t="n">
        <v>0</v>
      </c>
      <c r="T146" t="n">
        <v>0</v>
      </c>
      <c r="U146" t="n">
        <v>0</v>
      </c>
      <c r="V146" t="n">
        <v>5.603</v>
      </c>
      <c r="W146" t="n">
        <v>0</v>
      </c>
      <c r="X146" t="n">
        <v>0</v>
      </c>
      <c r="Y146" t="n">
        <v>0</v>
      </c>
      <c r="Z146" t="n">
        <v>0</v>
      </c>
      <c r="AA146" s="20" t="n">
        <v>45908</v>
      </c>
      <c r="AB146" t="inlineStr">
        <is>
          <t>شركة المحمودية لتجارة مستلزمات المخابز والحلويات</t>
        </is>
      </c>
      <c r="AC146" s="20" t="n">
        <v>2</v>
      </c>
      <c r="AD146" t="n">
        <v>0</v>
      </c>
      <c r="AE146" t="n">
        <v>0</v>
      </c>
      <c r="AG146" t="n">
        <v>0</v>
      </c>
    </row>
    <row r="147">
      <c r="A147" t="inlineStr">
        <is>
          <t>BTQ</t>
        </is>
      </c>
      <c r="B147" t="inlineStr">
        <is>
          <t>RM</t>
        </is>
      </c>
      <c r="C147" t="inlineStr">
        <is>
          <t>RM.BTQ.0027</t>
        </is>
      </c>
      <c r="D147" t="inlineStr">
        <is>
          <t xml:space="preserve">Bubble gum syrup 1883, 1 liter </t>
        </is>
      </c>
      <c r="E147" t="n">
        <v>0.54</v>
      </c>
      <c r="F147" t="n">
        <v>3.0256</v>
      </c>
      <c r="G147" t="inlineStr">
        <is>
          <t>101, 304, 101, 304</t>
        </is>
      </c>
      <c r="H147" t="n">
        <v>0</v>
      </c>
      <c r="I147" t="n">
        <v>0</v>
      </c>
      <c r="J147" t="n">
        <v>0</v>
      </c>
      <c r="K147" t="n">
        <v>0</v>
      </c>
      <c r="L147" t="n">
        <v>0</v>
      </c>
      <c r="M147" t="n">
        <v>0</v>
      </c>
      <c r="N147" t="n">
        <v>0</v>
      </c>
      <c r="O147" t="n">
        <v>0</v>
      </c>
      <c r="P147" t="n">
        <v>0</v>
      </c>
      <c r="Q147" t="n">
        <v>0</v>
      </c>
      <c r="R147" t="n">
        <v>0</v>
      </c>
      <c r="S147" t="n">
        <v>0</v>
      </c>
      <c r="T147" t="n">
        <v>0.54</v>
      </c>
      <c r="U147" t="n">
        <v>3.0256</v>
      </c>
      <c r="V147" t="n">
        <v>5.603</v>
      </c>
      <c r="W147" t="n">
        <v>0</v>
      </c>
      <c r="X147" t="n">
        <v>0</v>
      </c>
      <c r="Y147" t="n">
        <v>0</v>
      </c>
      <c r="Z147" t="n">
        <v>0</v>
      </c>
      <c r="AA147" s="20" t="n">
        <v>45767</v>
      </c>
      <c r="AB147" t="inlineStr">
        <is>
          <t>شركة المحمودية لتجارة مستلزمات المخابز والحلويات</t>
        </is>
      </c>
      <c r="AC147" s="20" t="n">
        <v>2</v>
      </c>
      <c r="AD147" t="n">
        <v>0</v>
      </c>
      <c r="AE147" t="n">
        <v>0</v>
      </c>
      <c r="AG147" t="n">
        <v>0</v>
      </c>
    </row>
    <row r="148">
      <c r="A148" t="inlineStr">
        <is>
          <t>BTQ</t>
        </is>
      </c>
      <c r="B148" t="inlineStr">
        <is>
          <t>RM</t>
        </is>
      </c>
      <c r="C148" t="inlineStr">
        <is>
          <t>RM.BTQ.0028</t>
        </is>
      </c>
      <c r="D148" t="inlineStr">
        <is>
          <t>Pomegranate syrup 1883, 1 liter</t>
        </is>
      </c>
      <c r="E148" t="n">
        <v>1.66</v>
      </c>
      <c r="F148" t="n">
        <v>9.301</v>
      </c>
      <c r="G148" t="inlineStr">
        <is>
          <t>101, 304, 101, 304</t>
        </is>
      </c>
      <c r="H148" t="n">
        <v>0</v>
      </c>
      <c r="I148" t="n">
        <v>0</v>
      </c>
      <c r="J148" t="n">
        <v>0</v>
      </c>
      <c r="K148" t="n">
        <v>0</v>
      </c>
      <c r="L148" t="n">
        <v>0</v>
      </c>
      <c r="M148" t="n">
        <v>0</v>
      </c>
      <c r="N148" t="n">
        <v>0</v>
      </c>
      <c r="O148" t="n">
        <v>0</v>
      </c>
      <c r="P148" t="n">
        <v>0</v>
      </c>
      <c r="Q148" t="n">
        <v>0</v>
      </c>
      <c r="R148" t="n">
        <v>0</v>
      </c>
      <c r="S148" t="n">
        <v>0</v>
      </c>
      <c r="T148" t="n">
        <v>1.66</v>
      </c>
      <c r="U148" t="n">
        <v>9.301</v>
      </c>
      <c r="V148" t="n">
        <v>5.603</v>
      </c>
      <c r="W148" t="n">
        <v>0</v>
      </c>
      <c r="X148" t="n">
        <v>0</v>
      </c>
      <c r="Y148" t="n">
        <v>0</v>
      </c>
      <c r="Z148" t="n">
        <v>0</v>
      </c>
      <c r="AA148" s="20" t="n">
        <v>45767</v>
      </c>
      <c r="AB148" t="inlineStr">
        <is>
          <t>شركة المحمودية لتجارة مستلزمات المخابز والحلويات</t>
        </is>
      </c>
      <c r="AC148" s="20" t="n">
        <v>2</v>
      </c>
      <c r="AD148" t="n">
        <v>0</v>
      </c>
      <c r="AE148" t="n">
        <v>0</v>
      </c>
      <c r="AG148" t="n">
        <v>0</v>
      </c>
    </row>
    <row r="149">
      <c r="A149" t="inlineStr">
        <is>
          <t>BTQ</t>
        </is>
      </c>
      <c r="B149" t="inlineStr">
        <is>
          <t>RM</t>
        </is>
      </c>
      <c r="C149" t="inlineStr">
        <is>
          <t>RM.BTQ.0029</t>
        </is>
      </c>
      <c r="D149" t="inlineStr">
        <is>
          <t>Mojito mint syrup 1883, 1 liter</t>
        </is>
      </c>
      <c r="E149" t="n">
        <v>0.59</v>
      </c>
      <c r="F149" t="n">
        <v>3.3058</v>
      </c>
      <c r="G149" t="inlineStr">
        <is>
          <t>304, 101, 304, 101</t>
        </is>
      </c>
      <c r="H149" t="n">
        <v>0</v>
      </c>
      <c r="I149" t="n">
        <v>0</v>
      </c>
      <c r="J149" t="n">
        <v>0</v>
      </c>
      <c r="K149" t="n">
        <v>0</v>
      </c>
      <c r="L149" t="n">
        <v>0</v>
      </c>
      <c r="M149" t="n">
        <v>0</v>
      </c>
      <c r="N149" t="n">
        <v>0</v>
      </c>
      <c r="O149" t="n">
        <v>0</v>
      </c>
      <c r="P149" t="n">
        <v>0</v>
      </c>
      <c r="Q149" t="n">
        <v>0</v>
      </c>
      <c r="R149" t="n">
        <v>0</v>
      </c>
      <c r="S149" t="n">
        <v>0</v>
      </c>
      <c r="T149" t="n">
        <v>0.59</v>
      </c>
      <c r="U149" t="n">
        <v>3.3058</v>
      </c>
      <c r="V149" t="n">
        <v>5.603</v>
      </c>
      <c r="W149" t="n">
        <v>0</v>
      </c>
      <c r="X149" t="n">
        <v>0</v>
      </c>
      <c r="Y149" t="n">
        <v>0</v>
      </c>
      <c r="Z149" t="n">
        <v>0</v>
      </c>
      <c r="AA149" s="20" t="n">
        <v>45872</v>
      </c>
      <c r="AB149" t="inlineStr">
        <is>
          <t>شركة المحمودية لتجارة مستلزمات المخابز والحلويات</t>
        </is>
      </c>
      <c r="AC149" s="20" t="n">
        <v>2</v>
      </c>
      <c r="AD149" t="n">
        <v>0</v>
      </c>
      <c r="AE149" t="n">
        <v>0</v>
      </c>
      <c r="AG149" t="n">
        <v>0</v>
      </c>
    </row>
    <row r="150">
      <c r="A150" t="inlineStr">
        <is>
          <t>BTQ</t>
        </is>
      </c>
      <c r="B150" t="inlineStr">
        <is>
          <t>RM</t>
        </is>
      </c>
      <c r="C150" t="inlineStr">
        <is>
          <t>RM.BTQ.0030</t>
        </is>
      </c>
      <c r="D150" t="inlineStr">
        <is>
          <t xml:space="preserve">Watermelon syrup 1883, 1 liter </t>
        </is>
      </c>
      <c r="E150" t="n">
        <v>0.474</v>
      </c>
      <c r="F150" t="n">
        <v>2.6558</v>
      </c>
      <c r="G150" t="inlineStr">
        <is>
          <t>101, 304, 101, 304</t>
        </is>
      </c>
      <c r="H150" t="n">
        <v>0</v>
      </c>
      <c r="I150" t="n">
        <v>0</v>
      </c>
      <c r="J150" t="n">
        <v>0</v>
      </c>
      <c r="K150" t="n">
        <v>0</v>
      </c>
      <c r="L150" t="n">
        <v>0</v>
      </c>
      <c r="M150" t="n">
        <v>0</v>
      </c>
      <c r="N150" t="n">
        <v>0</v>
      </c>
      <c r="O150" t="n">
        <v>0</v>
      </c>
      <c r="P150" t="n">
        <v>0</v>
      </c>
      <c r="Q150" t="n">
        <v>0</v>
      </c>
      <c r="R150" t="n">
        <v>0</v>
      </c>
      <c r="S150" t="n">
        <v>0</v>
      </c>
      <c r="T150" t="n">
        <v>0.474</v>
      </c>
      <c r="U150" t="n">
        <v>2.6558</v>
      </c>
      <c r="V150" t="n">
        <v>5.603</v>
      </c>
      <c r="W150" t="n">
        <v>0</v>
      </c>
      <c r="X150" t="n">
        <v>0</v>
      </c>
      <c r="Y150" t="n">
        <v>0</v>
      </c>
      <c r="Z150" t="n">
        <v>0</v>
      </c>
      <c r="AA150" s="20" t="n">
        <v>45767</v>
      </c>
      <c r="AB150" t="inlineStr">
        <is>
          <t>شركة المحمودية لتجارة مستلزمات المخابز والحلويات</t>
        </is>
      </c>
      <c r="AC150" s="20" t="n">
        <v>2</v>
      </c>
      <c r="AD150" t="n">
        <v>0</v>
      </c>
      <c r="AE150" t="n">
        <v>0</v>
      </c>
      <c r="AG150" t="n">
        <v>0</v>
      </c>
    </row>
    <row r="151">
      <c r="A151" t="inlineStr">
        <is>
          <t>BTQ</t>
        </is>
      </c>
      <c r="B151" t="inlineStr">
        <is>
          <t>RM</t>
        </is>
      </c>
      <c r="C151" t="inlineStr">
        <is>
          <t>RM.BTQ.0031</t>
        </is>
      </c>
      <c r="D151" t="inlineStr">
        <is>
          <t xml:space="preserve">Green apple syrup 1883, 1 liter </t>
        </is>
      </c>
      <c r="E151" t="n">
        <v>1.2</v>
      </c>
      <c r="F151" t="n">
        <v>6.7236</v>
      </c>
      <c r="G151" t="inlineStr">
        <is>
          <t>304, 101, 304, 101</t>
        </is>
      </c>
      <c r="H151" t="n">
        <v>0</v>
      </c>
      <c r="I151" t="n">
        <v>0</v>
      </c>
      <c r="J151" t="n">
        <v>0</v>
      </c>
      <c r="K151" t="n">
        <v>0</v>
      </c>
      <c r="L151" t="n">
        <v>0</v>
      </c>
      <c r="M151" t="n">
        <v>0</v>
      </c>
      <c r="N151" t="n">
        <v>0</v>
      </c>
      <c r="O151" t="n">
        <v>0</v>
      </c>
      <c r="P151" t="n">
        <v>0</v>
      </c>
      <c r="Q151" t="n">
        <v>0</v>
      </c>
      <c r="R151" t="n">
        <v>0</v>
      </c>
      <c r="S151" t="n">
        <v>0</v>
      </c>
      <c r="T151" t="n">
        <v>1.2</v>
      </c>
      <c r="U151" t="n">
        <v>6.7236</v>
      </c>
      <c r="V151" t="n">
        <v>5.603</v>
      </c>
      <c r="W151" t="n">
        <v>0</v>
      </c>
      <c r="X151" t="n">
        <v>0</v>
      </c>
      <c r="Y151" t="n">
        <v>0</v>
      </c>
      <c r="Z151" t="n">
        <v>0</v>
      </c>
      <c r="AA151" s="20" t="n">
        <v>45908</v>
      </c>
      <c r="AB151" t="inlineStr">
        <is>
          <t>شركة المحمودية لتجارة مستلزمات المخابز والحلويات</t>
        </is>
      </c>
      <c r="AC151" s="20" t="n">
        <v>2</v>
      </c>
      <c r="AD151" t="n">
        <v>0</v>
      </c>
      <c r="AE151" t="n">
        <v>0</v>
      </c>
      <c r="AG151" t="n">
        <v>0</v>
      </c>
    </row>
    <row r="152">
      <c r="A152" t="inlineStr">
        <is>
          <t>BTQ</t>
        </is>
      </c>
      <c r="B152" t="inlineStr">
        <is>
          <t>RM</t>
        </is>
      </c>
      <c r="C152" t="inlineStr">
        <is>
          <t>RM.BTQ.0032</t>
        </is>
      </c>
      <c r="D152" t="inlineStr">
        <is>
          <t xml:space="preserve">Blueberry squeeze mec3 </t>
        </is>
      </c>
      <c r="E152" t="n">
        <v>11.359</v>
      </c>
      <c r="F152" t="n">
        <v>97.9233</v>
      </c>
      <c r="G152" t="inlineStr">
        <is>
          <t>101, 304, 402, 306, 401, 499, 409, 409, 101, 304, 306, 401, 499, 402, 409</t>
        </is>
      </c>
      <c r="H152" t="n">
        <v>0</v>
      </c>
      <c r="I152" t="n">
        <v>0</v>
      </c>
      <c r="J152" t="n">
        <v>0</v>
      </c>
      <c r="K152" t="n">
        <v>0</v>
      </c>
      <c r="L152" t="n">
        <v>0</v>
      </c>
      <c r="M152" t="n">
        <v>0</v>
      </c>
      <c r="N152" t="n">
        <v>0</v>
      </c>
      <c r="O152" t="n">
        <v>0</v>
      </c>
      <c r="P152" t="n">
        <v>0</v>
      </c>
      <c r="Q152" t="n">
        <v>-0.497</v>
      </c>
      <c r="R152" t="n">
        <v>0</v>
      </c>
      <c r="S152" t="n">
        <v>-0.497</v>
      </c>
      <c r="T152" t="n">
        <v>10.862</v>
      </c>
      <c r="U152" t="n">
        <v>93.6388</v>
      </c>
      <c r="V152" t="n">
        <v>8.620799999999999</v>
      </c>
      <c r="W152" t="n">
        <v>0.828</v>
      </c>
      <c r="X152" t="n">
        <v>0.828</v>
      </c>
      <c r="Y152" t="n">
        <v>0.828</v>
      </c>
      <c r="Z152" t="n">
        <v>4.138</v>
      </c>
      <c r="AA152" s="20" t="n">
        <v>45864</v>
      </c>
      <c r="AB152" t="inlineStr">
        <is>
          <t>شركة المحمودية لتجارة مستلزمات المخابز والحلويات</t>
        </is>
      </c>
      <c r="AC152" s="20" t="n">
        <v>46132</v>
      </c>
      <c r="AD152" t="n">
        <v>0.092</v>
      </c>
      <c r="AE152" t="n">
        <v>0.3448</v>
      </c>
      <c r="AF152" t="inlineStr">
        <is>
          <t>31:14</t>
        </is>
      </c>
      <c r="AG152" t="n">
        <v>0</v>
      </c>
    </row>
    <row r="153">
      <c r="A153" t="inlineStr">
        <is>
          <t>BTQ</t>
        </is>
      </c>
      <c r="B153" t="inlineStr">
        <is>
          <t>RM</t>
        </is>
      </c>
      <c r="C153" t="inlineStr">
        <is>
          <t>RM.BTQ.0033</t>
        </is>
      </c>
      <c r="D153" t="inlineStr">
        <is>
          <t>Cranberry squeeze mec3</t>
        </is>
      </c>
      <c r="E153" t="n">
        <v>4.644</v>
      </c>
      <c r="F153" t="n">
        <v>40.0349</v>
      </c>
      <c r="G153" t="inlineStr">
        <is>
          <t>304, 101, 304, 101</t>
        </is>
      </c>
      <c r="H153" t="n">
        <v>0</v>
      </c>
      <c r="I153" t="n">
        <v>0</v>
      </c>
      <c r="J153" t="n">
        <v>0</v>
      </c>
      <c r="K153" t="n">
        <v>0</v>
      </c>
      <c r="L153" t="n">
        <v>0</v>
      </c>
      <c r="M153" t="n">
        <v>0</v>
      </c>
      <c r="N153" t="n">
        <v>0</v>
      </c>
      <c r="O153" t="n">
        <v>0</v>
      </c>
      <c r="P153" t="n">
        <v>0</v>
      </c>
      <c r="Q153" t="n">
        <v>0</v>
      </c>
      <c r="R153" t="n">
        <v>0</v>
      </c>
      <c r="S153" t="n">
        <v>0</v>
      </c>
      <c r="T153" t="n">
        <v>4.644</v>
      </c>
      <c r="U153" t="n">
        <v>40.0349</v>
      </c>
      <c r="V153" t="n">
        <v>8.620799999999999</v>
      </c>
      <c r="W153" t="n">
        <v>0</v>
      </c>
      <c r="X153" t="n">
        <v>0</v>
      </c>
      <c r="Y153" t="n">
        <v>0</v>
      </c>
      <c r="Z153" t="n">
        <v>0</v>
      </c>
      <c r="AA153" s="20" t="n">
        <v>45767</v>
      </c>
      <c r="AB153" t="inlineStr">
        <is>
          <t>شركة المحمودية لتجارة مستلزمات المخابز والحلويات</t>
        </is>
      </c>
      <c r="AC153" s="20" t="n">
        <v>2</v>
      </c>
      <c r="AD153" t="n">
        <v>0</v>
      </c>
      <c r="AE153" t="n">
        <v>0</v>
      </c>
      <c r="AG153" t="n">
        <v>0</v>
      </c>
    </row>
    <row r="154">
      <c r="A154" t="inlineStr">
        <is>
          <t>BTQ</t>
        </is>
      </c>
      <c r="B154" t="inlineStr">
        <is>
          <t>RM</t>
        </is>
      </c>
      <c r="C154" t="inlineStr">
        <is>
          <t>RM.BTQ.0034</t>
        </is>
      </c>
      <c r="D154" t="inlineStr">
        <is>
          <t>Guapa squeeze mec3</t>
        </is>
      </c>
      <c r="E154" t="n">
        <v>1.3</v>
      </c>
      <c r="F154" t="n">
        <v>11.207</v>
      </c>
      <c r="G154" t="inlineStr">
        <is>
          <t>304, 101, 304, 101</t>
        </is>
      </c>
      <c r="H154" t="n">
        <v>0</v>
      </c>
      <c r="I154" t="n">
        <v>0</v>
      </c>
      <c r="J154" t="n">
        <v>0</v>
      </c>
      <c r="K154" t="n">
        <v>0</v>
      </c>
      <c r="L154" t="n">
        <v>0</v>
      </c>
      <c r="M154" t="n">
        <v>0</v>
      </c>
      <c r="N154" t="n">
        <v>0</v>
      </c>
      <c r="O154" t="n">
        <v>0</v>
      </c>
      <c r="P154" t="n">
        <v>0</v>
      </c>
      <c r="Q154" t="n">
        <v>0</v>
      </c>
      <c r="R154" t="n">
        <v>0</v>
      </c>
      <c r="S154" t="n">
        <v>0</v>
      </c>
      <c r="T154" t="n">
        <v>1.3</v>
      </c>
      <c r="U154" t="n">
        <v>11.207</v>
      </c>
      <c r="V154" t="n">
        <v>8.952299999999999</v>
      </c>
      <c r="W154" t="n">
        <v>0</v>
      </c>
      <c r="X154" t="n">
        <v>0</v>
      </c>
      <c r="Y154" t="n">
        <v>0</v>
      </c>
      <c r="Z154" t="n">
        <v>0</v>
      </c>
      <c r="AA154" s="20" t="n">
        <v>45908</v>
      </c>
      <c r="AB154" t="inlineStr">
        <is>
          <t>شركة المحمودية لتجارة مستلزمات المخابز والحلويات</t>
        </is>
      </c>
      <c r="AC154" s="20" t="n">
        <v>2</v>
      </c>
      <c r="AD154" t="n">
        <v>0</v>
      </c>
      <c r="AE154" t="n">
        <v>0</v>
      </c>
      <c r="AG154" t="n">
        <v>0</v>
      </c>
    </row>
    <row r="155">
      <c r="A155" t="inlineStr">
        <is>
          <t>BTQ</t>
        </is>
      </c>
      <c r="B155" t="inlineStr">
        <is>
          <t>RM</t>
        </is>
      </c>
      <c r="C155" t="inlineStr">
        <is>
          <t>RM.BTQ.0035</t>
        </is>
      </c>
      <c r="D155" t="inlineStr">
        <is>
          <t>Kiwi squeeze mec3</t>
        </is>
      </c>
      <c r="E155" t="n">
        <v>0.183</v>
      </c>
      <c r="F155" t="n">
        <v>1.5776</v>
      </c>
      <c r="G155" t="inlineStr">
        <is>
          <t>101, 304, 101, 304</t>
        </is>
      </c>
      <c r="H155" t="n">
        <v>0</v>
      </c>
      <c r="I155" t="n">
        <v>0</v>
      </c>
      <c r="J155" t="n">
        <v>0</v>
      </c>
      <c r="K155" t="n">
        <v>0</v>
      </c>
      <c r="L155" t="n">
        <v>0</v>
      </c>
      <c r="M155" t="n">
        <v>0</v>
      </c>
      <c r="N155" t="n">
        <v>0</v>
      </c>
      <c r="O155" t="n">
        <v>0</v>
      </c>
      <c r="P155" t="n">
        <v>0</v>
      </c>
      <c r="Q155" t="n">
        <v>0</v>
      </c>
      <c r="R155" t="n">
        <v>0</v>
      </c>
      <c r="S155" t="n">
        <v>0</v>
      </c>
      <c r="T155" t="n">
        <v>0.183</v>
      </c>
      <c r="U155" t="n">
        <v>1.5776</v>
      </c>
      <c r="V155" t="n">
        <v>8.620799999999999</v>
      </c>
      <c r="W155" t="n">
        <v>0</v>
      </c>
      <c r="X155" t="n">
        <v>0</v>
      </c>
      <c r="Y155" t="n">
        <v>0</v>
      </c>
      <c r="Z155" t="n">
        <v>0</v>
      </c>
      <c r="AA155" s="20" t="n">
        <v>45853</v>
      </c>
      <c r="AB155" t="inlineStr">
        <is>
          <t>شركة المحمودية لتجارة مستلزمات المخابز والحلويات</t>
        </is>
      </c>
      <c r="AC155" s="20" t="n">
        <v>2</v>
      </c>
      <c r="AD155" t="n">
        <v>0</v>
      </c>
      <c r="AE155" t="n">
        <v>0</v>
      </c>
      <c r="AG155" t="n">
        <v>0</v>
      </c>
    </row>
    <row r="156">
      <c r="A156" t="inlineStr">
        <is>
          <t>BTQ</t>
        </is>
      </c>
      <c r="B156" t="inlineStr">
        <is>
          <t>RM</t>
        </is>
      </c>
      <c r="C156" t="inlineStr">
        <is>
          <t>RM.BTQ.0036</t>
        </is>
      </c>
      <c r="D156" t="inlineStr">
        <is>
          <t>Raspberry squeeze mec3</t>
        </is>
      </c>
      <c r="E156" t="n">
        <v>6</v>
      </c>
      <c r="F156" t="n">
        <v>31.03</v>
      </c>
      <c r="G156" t="inlineStr">
        <is>
          <t>402, 401, 304, 101, 409, 304, 409, 402, 401, 101, 304</t>
        </is>
      </c>
      <c r="H156" t="n">
        <v>3</v>
      </c>
      <c r="I156" t="n">
        <v>0</v>
      </c>
      <c r="J156" t="n">
        <v>0</v>
      </c>
      <c r="K156" t="n">
        <v>0</v>
      </c>
      <c r="L156" t="n">
        <v>0</v>
      </c>
      <c r="M156" t="n">
        <v>3</v>
      </c>
      <c r="N156" t="n">
        <v>0</v>
      </c>
      <c r="O156" t="n">
        <v>0</v>
      </c>
      <c r="P156" t="n">
        <v>0</v>
      </c>
      <c r="Q156" t="n">
        <v>0</v>
      </c>
      <c r="R156" t="n">
        <v>0</v>
      </c>
      <c r="S156" t="n">
        <v>0</v>
      </c>
      <c r="T156" t="n">
        <v>9</v>
      </c>
      <c r="U156" t="n">
        <v>62.064</v>
      </c>
      <c r="V156" t="n">
        <v>9.823499999999999</v>
      </c>
      <c r="W156" t="n">
        <v>0</v>
      </c>
      <c r="X156" t="n">
        <v>0</v>
      </c>
      <c r="Y156" t="n">
        <v>0</v>
      </c>
      <c r="Z156" t="n">
        <v>0</v>
      </c>
      <c r="AA156" s="20" t="n">
        <v>46128</v>
      </c>
      <c r="AB156" t="inlineStr">
        <is>
          <t>شركة المحمودية لتجارة مستلزمات المخابز والحلويات</t>
        </is>
      </c>
      <c r="AC156" s="20" t="n">
        <v>2</v>
      </c>
      <c r="AD156" t="n">
        <v>0</v>
      </c>
      <c r="AE156" t="n">
        <v>0</v>
      </c>
      <c r="AG156" t="n">
        <v>31.034</v>
      </c>
    </row>
    <row r="157">
      <c r="A157" t="inlineStr">
        <is>
          <t>BTQ</t>
        </is>
      </c>
      <c r="B157" t="inlineStr">
        <is>
          <t>RM</t>
        </is>
      </c>
      <c r="C157" t="inlineStr">
        <is>
          <t>RM.BTQ.0037</t>
        </is>
      </c>
      <c r="D157" t="inlineStr">
        <is>
          <t>Watermelon squeeze mec3</t>
        </is>
      </c>
      <c r="E157" t="n">
        <v>1.3</v>
      </c>
      <c r="F157" t="n">
        <v>11.207</v>
      </c>
      <c r="G157" t="inlineStr">
        <is>
          <t>304, 304</t>
        </is>
      </c>
      <c r="H157" t="n">
        <v>0</v>
      </c>
      <c r="I157" t="n">
        <v>0</v>
      </c>
      <c r="J157" t="n">
        <v>0</v>
      </c>
      <c r="K157" t="n">
        <v>0</v>
      </c>
      <c r="L157" t="n">
        <v>0</v>
      </c>
      <c r="M157" t="n">
        <v>0</v>
      </c>
      <c r="N157" t="n">
        <v>0</v>
      </c>
      <c r="O157" t="n">
        <v>0</v>
      </c>
      <c r="P157" t="n">
        <v>0</v>
      </c>
      <c r="Q157" t="n">
        <v>0</v>
      </c>
      <c r="R157" t="n">
        <v>0</v>
      </c>
      <c r="S157" t="n">
        <v>0</v>
      </c>
      <c r="T157" t="n">
        <v>1.3</v>
      </c>
      <c r="U157" t="n">
        <v>11.207</v>
      </c>
      <c r="V157" t="n">
        <v>8.620799999999999</v>
      </c>
      <c r="W157" t="n">
        <v>0</v>
      </c>
      <c r="X157" t="n">
        <v>0</v>
      </c>
      <c r="Y157" t="n">
        <v>0</v>
      </c>
      <c r="Z157" t="n">
        <v>0</v>
      </c>
      <c r="AA157" s="20" t="n">
        <v>45836</v>
      </c>
      <c r="AB157" t="inlineStr">
        <is>
          <t>شركة المحمودية لتجارة مستلزمات المخابز والحلويات</t>
        </is>
      </c>
      <c r="AC157" s="20" t="n">
        <v>2</v>
      </c>
      <c r="AD157" t="n">
        <v>0</v>
      </c>
      <c r="AE157" t="n">
        <v>0</v>
      </c>
      <c r="AG157" t="n">
        <v>0</v>
      </c>
    </row>
    <row r="158">
      <c r="A158" t="inlineStr">
        <is>
          <t>BTQ</t>
        </is>
      </c>
      <c r="B158" t="inlineStr">
        <is>
          <t>RM</t>
        </is>
      </c>
      <c r="C158" t="inlineStr">
        <is>
          <t>RM.BTQ.0038</t>
        </is>
      </c>
      <c r="D158" t="inlineStr">
        <is>
          <t>DR.GUSTO 100 GEL COLOR TUBE PINK</t>
        </is>
      </c>
      <c r="E158" t="n">
        <v>0</v>
      </c>
      <c r="F158" t="n">
        <v>0</v>
      </c>
      <c r="G158" t="inlineStr">
        <is>
          <t>304, 305, 301, 605, 9605, 304, 301, 305, 9605, 605</t>
        </is>
      </c>
      <c r="H158" t="n">
        <v>0</v>
      </c>
      <c r="I158" t="n">
        <v>0</v>
      </c>
      <c r="J158" t="n">
        <v>0</v>
      </c>
      <c r="K158" t="n">
        <v>0</v>
      </c>
      <c r="L158" t="n">
        <v>0</v>
      </c>
      <c r="M158" t="n">
        <v>0</v>
      </c>
      <c r="N158" t="n">
        <v>0</v>
      </c>
      <c r="O158" t="n">
        <v>0</v>
      </c>
      <c r="P158" t="n">
        <v>0</v>
      </c>
      <c r="Q158" t="n">
        <v>0</v>
      </c>
      <c r="R158" t="n">
        <v>0</v>
      </c>
      <c r="S158" t="n">
        <v>0</v>
      </c>
      <c r="T158" t="n">
        <v>0</v>
      </c>
      <c r="U158" t="n">
        <v>0</v>
      </c>
      <c r="V158" t="n">
        <v>1.2525</v>
      </c>
      <c r="W158" t="n">
        <v>0</v>
      </c>
      <c r="X158" t="n">
        <v>0</v>
      </c>
      <c r="Y158" t="n">
        <v>244</v>
      </c>
      <c r="Z158" t="n">
        <v>0</v>
      </c>
      <c r="AA158" s="20" t="n">
        <v>44599</v>
      </c>
      <c r="AB158" t="inlineStr">
        <is>
          <t>Gusto.01/2022</t>
        </is>
      </c>
      <c r="AC158" s="20" t="n">
        <v>45930</v>
      </c>
      <c r="AD158" t="n">
        <v>27.1111</v>
      </c>
      <c r="AE158" t="n">
        <v>0</v>
      </c>
      <c r="AF158" t="inlineStr">
        <is>
          <t>0:0</t>
        </is>
      </c>
      <c r="AG158" t="n">
        <v>0</v>
      </c>
    </row>
    <row r="159">
      <c r="A159" t="inlineStr">
        <is>
          <t>BTQ</t>
        </is>
      </c>
      <c r="B159" t="inlineStr">
        <is>
          <t>RM</t>
        </is>
      </c>
      <c r="C159" t="inlineStr">
        <is>
          <t>RM.BTQ.0039</t>
        </is>
      </c>
      <c r="D159" t="inlineStr">
        <is>
          <t>DR.GUSTO 100 GEL COLOR TUBE FLAG RED</t>
        </is>
      </c>
      <c r="E159" t="n">
        <v>0</v>
      </c>
      <c r="F159" t="n">
        <v>0</v>
      </c>
      <c r="G159" t="inlineStr">
        <is>
          <t>305, 304, 306, 301, 9605, 605, 305, 304, 301, 306, 605, 9605</t>
        </is>
      </c>
      <c r="H159" t="n">
        <v>0</v>
      </c>
      <c r="I159" t="n">
        <v>0</v>
      </c>
      <c r="J159" t="n">
        <v>0</v>
      </c>
      <c r="K159" t="n">
        <v>0</v>
      </c>
      <c r="L159" t="n">
        <v>0</v>
      </c>
      <c r="M159" t="n">
        <v>0</v>
      </c>
      <c r="N159" t="n">
        <v>0</v>
      </c>
      <c r="O159" t="n">
        <v>0</v>
      </c>
      <c r="P159" t="n">
        <v>0</v>
      </c>
      <c r="Q159" t="n">
        <v>0</v>
      </c>
      <c r="R159" t="n">
        <v>0</v>
      </c>
      <c r="S159" t="n">
        <v>0</v>
      </c>
      <c r="T159" t="n">
        <v>0</v>
      </c>
      <c r="U159" t="n">
        <v>0</v>
      </c>
      <c r="V159" t="n">
        <v>1.2525</v>
      </c>
      <c r="W159" t="n">
        <v>0</v>
      </c>
      <c r="X159" t="n">
        <v>0</v>
      </c>
      <c r="Y159" t="n">
        <v>278</v>
      </c>
      <c r="Z159" t="n">
        <v>0</v>
      </c>
      <c r="AA159" s="20" t="n">
        <v>44599</v>
      </c>
      <c r="AB159" t="inlineStr">
        <is>
          <t>Gusto.01/2022</t>
        </is>
      </c>
      <c r="AC159" s="20" t="n">
        <v>45930</v>
      </c>
      <c r="AD159" t="n">
        <v>30.8888</v>
      </c>
      <c r="AE159" t="n">
        <v>0</v>
      </c>
      <c r="AF159" t="inlineStr">
        <is>
          <t>0:0</t>
        </is>
      </c>
      <c r="AG159" t="n">
        <v>0</v>
      </c>
    </row>
    <row r="160">
      <c r="A160" t="inlineStr">
        <is>
          <t>BTQ</t>
        </is>
      </c>
      <c r="B160" t="inlineStr">
        <is>
          <t>RM</t>
        </is>
      </c>
      <c r="C160" t="inlineStr">
        <is>
          <t>RM.BTQ.0040</t>
        </is>
      </c>
      <c r="D160" t="inlineStr">
        <is>
          <t xml:space="preserve">DR.GUSTO 100 GEL COLOR TUBE WHITE </t>
        </is>
      </c>
      <c r="E160" t="n">
        <v>0</v>
      </c>
      <c r="F160" t="n">
        <v>0</v>
      </c>
      <c r="G160" t="inlineStr">
        <is>
          <t>9605, 605, 301, 304, 9605, 605, 304, 301</t>
        </is>
      </c>
      <c r="H160" t="n">
        <v>0</v>
      </c>
      <c r="I160" t="n">
        <v>0</v>
      </c>
      <c r="J160" t="n">
        <v>0</v>
      </c>
      <c r="K160" t="n">
        <v>0</v>
      </c>
      <c r="L160" t="n">
        <v>0</v>
      </c>
      <c r="M160" t="n">
        <v>0</v>
      </c>
      <c r="N160" t="n">
        <v>0</v>
      </c>
      <c r="O160" t="n">
        <v>0</v>
      </c>
      <c r="P160" t="n">
        <v>0</v>
      </c>
      <c r="Q160" t="n">
        <v>0</v>
      </c>
      <c r="R160" t="n">
        <v>0</v>
      </c>
      <c r="S160" t="n">
        <v>0</v>
      </c>
      <c r="T160" t="n">
        <v>0</v>
      </c>
      <c r="U160" t="n">
        <v>0</v>
      </c>
      <c r="V160" t="n">
        <v>1.2525</v>
      </c>
      <c r="W160" t="n">
        <v>0</v>
      </c>
      <c r="X160" t="n">
        <v>0</v>
      </c>
      <c r="Y160" t="n">
        <v>34</v>
      </c>
      <c r="Z160" t="n">
        <v>0</v>
      </c>
      <c r="AA160" s="20" t="n">
        <v>44599</v>
      </c>
      <c r="AB160" t="inlineStr">
        <is>
          <t>Gusto.01/2022</t>
        </is>
      </c>
      <c r="AC160" s="20" t="n">
        <v>45930</v>
      </c>
      <c r="AD160" t="n">
        <v>3.7777</v>
      </c>
      <c r="AE160" t="n">
        <v>0</v>
      </c>
      <c r="AF160" t="inlineStr">
        <is>
          <t>0:0</t>
        </is>
      </c>
      <c r="AG160" t="n">
        <v>0</v>
      </c>
    </row>
    <row r="161">
      <c r="A161" t="inlineStr">
        <is>
          <t>BTQ</t>
        </is>
      </c>
      <c r="B161" t="inlineStr">
        <is>
          <t>RM</t>
        </is>
      </c>
      <c r="C161" t="inlineStr">
        <is>
          <t>RM.BTQ.0041</t>
        </is>
      </c>
      <c r="D161" t="inlineStr">
        <is>
          <t>Vanilla syrup 1883</t>
        </is>
      </c>
      <c r="E161" t="n">
        <v>2.51</v>
      </c>
      <c r="F161" t="n">
        <v>14.0635</v>
      </c>
      <c r="G161" t="inlineStr">
        <is>
          <t>304, 304, 304</t>
        </is>
      </c>
      <c r="H161" t="n">
        <v>0</v>
      </c>
      <c r="I161" t="n">
        <v>0</v>
      </c>
      <c r="J161" t="n">
        <v>0</v>
      </c>
      <c r="K161" t="n">
        <v>0</v>
      </c>
      <c r="L161" t="n">
        <v>0</v>
      </c>
      <c r="M161" t="n">
        <v>0</v>
      </c>
      <c r="N161" t="n">
        <v>0</v>
      </c>
      <c r="O161" t="n">
        <v>0</v>
      </c>
      <c r="P161" t="n">
        <v>0</v>
      </c>
      <c r="Q161" t="n">
        <v>-0.035</v>
      </c>
      <c r="R161" t="n">
        <v>0</v>
      </c>
      <c r="S161" t="n">
        <v>-0.035</v>
      </c>
      <c r="T161" t="n">
        <v>2.475</v>
      </c>
      <c r="U161" t="n">
        <v>13.8674</v>
      </c>
      <c r="V161" t="n">
        <v>5.603</v>
      </c>
      <c r="W161" t="n">
        <v>0.035</v>
      </c>
      <c r="X161" t="n">
        <v>0.322</v>
      </c>
      <c r="Y161" t="n">
        <v>0.322</v>
      </c>
      <c r="Z161" t="n">
        <v>0.322</v>
      </c>
      <c r="AA161" s="20" t="n">
        <v>45676</v>
      </c>
      <c r="AB161" t="inlineStr">
        <is>
          <t>شركة المحمودية لتجارة مستلزمات المخابز والحلويات</t>
        </is>
      </c>
      <c r="AC161" s="20" t="n">
        <v>46128</v>
      </c>
      <c r="AD161" t="n">
        <v>0.0357</v>
      </c>
      <c r="AE161" t="n">
        <v>0.0268</v>
      </c>
      <c r="AF161" t="inlineStr">
        <is>
          <t>92:7</t>
        </is>
      </c>
      <c r="AG161" t="n">
        <v>0</v>
      </c>
    </row>
    <row r="162">
      <c r="A162" t="inlineStr">
        <is>
          <t>BTQ</t>
        </is>
      </c>
      <c r="B162" t="inlineStr">
        <is>
          <t>RM</t>
        </is>
      </c>
      <c r="C162" t="inlineStr">
        <is>
          <t>RM.BTQ.0042</t>
        </is>
      </c>
      <c r="D162" t="inlineStr">
        <is>
          <t>Caramel syrup 1883</t>
        </is>
      </c>
      <c r="E162" t="n">
        <v>2.03</v>
      </c>
      <c r="F162" t="n">
        <v>11.3741</v>
      </c>
      <c r="G162" t="inlineStr">
        <is>
          <t>304, 304</t>
        </is>
      </c>
      <c r="H162" t="n">
        <v>0</v>
      </c>
      <c r="I162" t="n">
        <v>0</v>
      </c>
      <c r="J162" t="n">
        <v>0</v>
      </c>
      <c r="K162" t="n">
        <v>0</v>
      </c>
      <c r="L162" t="n">
        <v>0</v>
      </c>
      <c r="M162" t="n">
        <v>0</v>
      </c>
      <c r="N162" t="n">
        <v>0</v>
      </c>
      <c r="O162" t="n">
        <v>0</v>
      </c>
      <c r="P162" t="n">
        <v>0</v>
      </c>
      <c r="Q162" t="n">
        <v>0</v>
      </c>
      <c r="R162" t="n">
        <v>0</v>
      </c>
      <c r="S162" t="n">
        <v>0</v>
      </c>
      <c r="T162" t="n">
        <v>2.03</v>
      </c>
      <c r="U162" t="n">
        <v>11.3741</v>
      </c>
      <c r="V162" t="n">
        <v>5.8891</v>
      </c>
      <c r="W162" t="n">
        <v>0</v>
      </c>
      <c r="X162" t="n">
        <v>0</v>
      </c>
      <c r="Y162" t="n">
        <v>0</v>
      </c>
      <c r="Z162" t="n">
        <v>0</v>
      </c>
      <c r="AA162" s="20" t="n">
        <v>45676</v>
      </c>
      <c r="AB162" t="inlineStr">
        <is>
          <t>شركة المحمودية لتجارة مستلزمات المخابز والحلويات</t>
        </is>
      </c>
      <c r="AC162" s="20" t="n">
        <v>2</v>
      </c>
      <c r="AD162" t="n">
        <v>0</v>
      </c>
      <c r="AE162" t="n">
        <v>0</v>
      </c>
      <c r="AG162" t="n">
        <v>0</v>
      </c>
    </row>
    <row r="163">
      <c r="A163" t="inlineStr">
        <is>
          <t>BTQ</t>
        </is>
      </c>
      <c r="B163" t="inlineStr">
        <is>
          <t>RM</t>
        </is>
      </c>
      <c r="C163" t="inlineStr">
        <is>
          <t>RM.BTQ.0043</t>
        </is>
      </c>
      <c r="D163" t="inlineStr">
        <is>
          <t>Hazelnut syrup 1883</t>
        </is>
      </c>
      <c r="E163" t="n">
        <v>7.059</v>
      </c>
      <c r="F163" t="n">
        <v>39.5516</v>
      </c>
      <c r="G163" t="inlineStr">
        <is>
          <t>304, 304</t>
        </is>
      </c>
      <c r="H163" t="n">
        <v>0</v>
      </c>
      <c r="I163" t="n">
        <v>0</v>
      </c>
      <c r="J163" t="n">
        <v>0</v>
      </c>
      <c r="K163" t="n">
        <v>0</v>
      </c>
      <c r="L163" t="n">
        <v>0</v>
      </c>
      <c r="M163" t="n">
        <v>0</v>
      </c>
      <c r="N163" t="n">
        <v>0</v>
      </c>
      <c r="O163" t="n">
        <v>0</v>
      </c>
      <c r="P163" t="n">
        <v>0</v>
      </c>
      <c r="Q163" t="n">
        <v>0</v>
      </c>
      <c r="R163" t="n">
        <v>0</v>
      </c>
      <c r="S163" t="n">
        <v>0</v>
      </c>
      <c r="T163" t="n">
        <v>7.059</v>
      </c>
      <c r="U163" t="n">
        <v>39.5516</v>
      </c>
      <c r="V163" t="n">
        <v>5.817</v>
      </c>
      <c r="W163" t="n">
        <v>0</v>
      </c>
      <c r="X163" t="n">
        <v>0</v>
      </c>
      <c r="Y163" t="n">
        <v>0</v>
      </c>
      <c r="Z163" t="n">
        <v>0</v>
      </c>
      <c r="AA163" s="20" t="n">
        <v>45836</v>
      </c>
      <c r="AB163" t="inlineStr">
        <is>
          <t>شركة المحمودية لتجارة مستلزمات المخابز والحلويات</t>
        </is>
      </c>
      <c r="AC163" s="20" t="n">
        <v>2</v>
      </c>
      <c r="AD163" t="n">
        <v>0</v>
      </c>
      <c r="AE163" t="n">
        <v>0</v>
      </c>
      <c r="AG163" t="n">
        <v>0</v>
      </c>
    </row>
    <row r="164">
      <c r="A164" t="inlineStr">
        <is>
          <t>BTQ</t>
        </is>
      </c>
      <c r="B164" t="inlineStr">
        <is>
          <t>RM</t>
        </is>
      </c>
      <c r="C164" t="inlineStr">
        <is>
          <t>RM.BTQ.0044</t>
        </is>
      </c>
      <c r="D164" t="inlineStr">
        <is>
          <t xml:space="preserve">Pan cake mix </t>
        </is>
      </c>
      <c r="E164" t="n">
        <v>0.9</v>
      </c>
      <c r="F164" t="n">
        <v>2.7153</v>
      </c>
      <c r="G164" t="inlineStr">
        <is>
          <t>304, 304</t>
        </is>
      </c>
      <c r="H164" t="n">
        <v>0</v>
      </c>
      <c r="I164" t="n">
        <v>0</v>
      </c>
      <c r="J164" t="n">
        <v>0</v>
      </c>
      <c r="K164" t="n">
        <v>0</v>
      </c>
      <c r="L164" t="n">
        <v>0</v>
      </c>
      <c r="M164" t="n">
        <v>0</v>
      </c>
      <c r="N164" t="n">
        <v>0</v>
      </c>
      <c r="O164" t="n">
        <v>0</v>
      </c>
      <c r="P164" t="n">
        <v>0</v>
      </c>
      <c r="Q164" t="n">
        <v>0</v>
      </c>
      <c r="R164" t="n">
        <v>0</v>
      </c>
      <c r="S164" t="n">
        <v>0</v>
      </c>
      <c r="T164" t="n">
        <v>0.9</v>
      </c>
      <c r="U164" t="n">
        <v>2.7153</v>
      </c>
      <c r="V164" t="n">
        <v>3.017</v>
      </c>
      <c r="W164" t="n">
        <v>0</v>
      </c>
      <c r="X164" t="n">
        <v>0</v>
      </c>
      <c r="Y164" t="n">
        <v>0</v>
      </c>
      <c r="Z164" t="n">
        <v>0</v>
      </c>
      <c r="AA164" s="20" t="n">
        <v>45693</v>
      </c>
      <c r="AB164" t="inlineStr">
        <is>
          <t>العافية لتجارة الشوكولاتة والحلويات</t>
        </is>
      </c>
      <c r="AC164" s="20" t="n">
        <v>2</v>
      </c>
      <c r="AD164" t="n">
        <v>0</v>
      </c>
      <c r="AE164" t="n">
        <v>0</v>
      </c>
      <c r="AG164" t="n">
        <v>0</v>
      </c>
    </row>
    <row r="165">
      <c r="A165" t="inlineStr">
        <is>
          <t>BTQ</t>
        </is>
      </c>
      <c r="B165" t="inlineStr">
        <is>
          <t>RM</t>
        </is>
      </c>
      <c r="C165" t="inlineStr">
        <is>
          <t>RM.BTQ.0045</t>
        </is>
      </c>
      <c r="D165" t="inlineStr">
        <is>
          <t>مربى التوت الاحمر</t>
        </is>
      </c>
      <c r="E165" t="n">
        <v>0</v>
      </c>
      <c r="F165" t="n">
        <v>0</v>
      </c>
      <c r="G165" t="inlineStr">
        <is>
          <t>304, 304</t>
        </is>
      </c>
      <c r="H165" t="n">
        <v>0</v>
      </c>
      <c r="I165" t="n">
        <v>0</v>
      </c>
      <c r="J165" t="n">
        <v>0</v>
      </c>
      <c r="K165" t="n">
        <v>0</v>
      </c>
      <c r="L165" t="n">
        <v>0</v>
      </c>
      <c r="M165" t="n">
        <v>0</v>
      </c>
      <c r="N165" t="n">
        <v>0</v>
      </c>
      <c r="O165" t="n">
        <v>0</v>
      </c>
      <c r="P165" t="n">
        <v>0</v>
      </c>
      <c r="Q165" t="n">
        <v>0</v>
      </c>
      <c r="R165" t="n">
        <v>0</v>
      </c>
      <c r="S165" t="n">
        <v>0</v>
      </c>
      <c r="T165" t="n">
        <v>0</v>
      </c>
      <c r="U165" t="n">
        <v>0</v>
      </c>
      <c r="V165" t="n">
        <v>5</v>
      </c>
      <c r="W165" t="n">
        <v>0</v>
      </c>
      <c r="X165" t="n">
        <v>0</v>
      </c>
      <c r="Y165" t="n">
        <v>0</v>
      </c>
      <c r="Z165" t="n">
        <v>0</v>
      </c>
      <c r="AA165" s="20" t="n">
        <v>45692</v>
      </c>
      <c r="AB165" t="inlineStr">
        <is>
          <t>Cash Customer - مورد</t>
        </is>
      </c>
      <c r="AC165" s="20" t="n">
        <v>2</v>
      </c>
      <c r="AD165" t="n">
        <v>0</v>
      </c>
      <c r="AE165" t="n">
        <v>0</v>
      </c>
      <c r="AG165" t="n">
        <v>0</v>
      </c>
    </row>
    <row r="166">
      <c r="A166" t="inlineStr">
        <is>
          <t>BTQ</t>
        </is>
      </c>
      <c r="B166" t="inlineStr">
        <is>
          <t>RM</t>
        </is>
      </c>
      <c r="C166" t="inlineStr">
        <is>
          <t>RM.BTQ.0046</t>
        </is>
      </c>
      <c r="D166" t="inlineStr">
        <is>
          <t xml:space="preserve">Truffle shell white </t>
        </is>
      </c>
      <c r="E166" t="n">
        <v>1.2603</v>
      </c>
      <c r="F166" t="n">
        <v>0.0776</v>
      </c>
      <c r="G166" t="inlineStr">
        <is>
          <t>304, 499, 304, 499</t>
        </is>
      </c>
      <c r="H166" t="n">
        <v>0</v>
      </c>
      <c r="I166" t="n">
        <v>0</v>
      </c>
      <c r="J166" t="n">
        <v>0</v>
      </c>
      <c r="K166" t="n">
        <v>0</v>
      </c>
      <c r="L166" t="n">
        <v>0</v>
      </c>
      <c r="M166" t="n">
        <v>0</v>
      </c>
      <c r="N166" t="n">
        <v>0</v>
      </c>
      <c r="O166" t="n">
        <v>0</v>
      </c>
      <c r="P166" t="n">
        <v>0</v>
      </c>
      <c r="Q166" t="n">
        <v>0</v>
      </c>
      <c r="R166" t="n">
        <v>0</v>
      </c>
      <c r="S166" t="n">
        <v>0</v>
      </c>
      <c r="T166" t="n">
        <v>1.2603</v>
      </c>
      <c r="U166" t="n">
        <v>0.0776</v>
      </c>
      <c r="V166" t="n">
        <v>0.0616</v>
      </c>
      <c r="W166" t="n">
        <v>0.7437</v>
      </c>
      <c r="X166" t="n">
        <v>1.4874</v>
      </c>
      <c r="Y166" t="n">
        <v>1.4874</v>
      </c>
      <c r="Z166" t="n">
        <v>1.4874</v>
      </c>
      <c r="AA166" s="20" t="n">
        <v>45683</v>
      </c>
      <c r="AB166" t="inlineStr">
        <is>
          <t>شركة المحمودية لتجارة مستلزمات المخابز والحلويات</t>
        </is>
      </c>
      <c r="AC166" s="20" t="n">
        <v>46081</v>
      </c>
      <c r="AD166" t="n">
        <v>0.1652</v>
      </c>
      <c r="AE166" t="n">
        <v>0.1239</v>
      </c>
      <c r="AF166" t="inlineStr">
        <is>
          <t>10:5</t>
        </is>
      </c>
      <c r="AG166" t="n">
        <v>0</v>
      </c>
    </row>
    <row r="167">
      <c r="A167" t="inlineStr">
        <is>
          <t>BTQ</t>
        </is>
      </c>
      <c r="B167" t="inlineStr">
        <is>
          <t>RM</t>
        </is>
      </c>
      <c r="C167" t="inlineStr">
        <is>
          <t>RM.BTQ.0047</t>
        </is>
      </c>
      <c r="D167" t="inlineStr">
        <is>
          <t>حبوب الكاكاو المكسورة</t>
        </is>
      </c>
      <c r="E167" t="n">
        <v>0</v>
      </c>
      <c r="F167" t="n">
        <v>0</v>
      </c>
      <c r="G167" t="inlineStr">
        <is>
          <t>304, 304</t>
        </is>
      </c>
      <c r="H167" t="n">
        <v>0</v>
      </c>
      <c r="I167" t="n">
        <v>0</v>
      </c>
      <c r="J167" t="n">
        <v>0</v>
      </c>
      <c r="K167" t="n">
        <v>0</v>
      </c>
      <c r="L167" t="n">
        <v>0</v>
      </c>
      <c r="M167" t="n">
        <v>0</v>
      </c>
      <c r="N167" t="n">
        <v>0</v>
      </c>
      <c r="O167" t="n">
        <v>0</v>
      </c>
      <c r="P167" t="n">
        <v>0</v>
      </c>
      <c r="Q167" t="n">
        <v>0</v>
      </c>
      <c r="R167" t="n">
        <v>0</v>
      </c>
      <c r="S167" t="n">
        <v>0</v>
      </c>
      <c r="T167" t="n">
        <v>0</v>
      </c>
      <c r="U167" t="n">
        <v>0</v>
      </c>
      <c r="V167" t="n">
        <v>21</v>
      </c>
      <c r="W167" t="n">
        <v>0</v>
      </c>
      <c r="X167" t="n">
        <v>0</v>
      </c>
      <c r="Y167" t="n">
        <v>0</v>
      </c>
      <c r="Z167" t="n">
        <v>0</v>
      </c>
      <c r="AA167" s="20" t="n">
        <v>45679</v>
      </c>
      <c r="AB167" t="inlineStr">
        <is>
          <t>شركة الكونية للاستيراد والتصدير</t>
        </is>
      </c>
      <c r="AC167" s="20" t="n">
        <v>2</v>
      </c>
      <c r="AD167" t="n">
        <v>0</v>
      </c>
      <c r="AE167" t="n">
        <v>0</v>
      </c>
      <c r="AG167" t="n">
        <v>0</v>
      </c>
    </row>
    <row r="168">
      <c r="A168" t="inlineStr">
        <is>
          <t>BTQ</t>
        </is>
      </c>
      <c r="B168" t="inlineStr">
        <is>
          <t>RM</t>
        </is>
      </c>
      <c r="C168" t="inlineStr">
        <is>
          <t>RM.BTQ.0048</t>
        </is>
      </c>
      <c r="D168" t="inlineStr">
        <is>
          <t xml:space="preserve">Truffle Shells Milk </t>
        </is>
      </c>
      <c r="E168" t="n">
        <v>0</v>
      </c>
      <c r="F168" t="n">
        <v>0</v>
      </c>
      <c r="G168" t="inlineStr">
        <is>
          <t>304, 304</t>
        </is>
      </c>
      <c r="H168" t="n">
        <v>0</v>
      </c>
      <c r="I168" t="n">
        <v>0</v>
      </c>
      <c r="J168" t="n">
        <v>0</v>
      </c>
      <c r="K168" t="n">
        <v>0</v>
      </c>
      <c r="L168" t="n">
        <v>0</v>
      </c>
      <c r="M168" t="n">
        <v>0</v>
      </c>
      <c r="N168" t="n">
        <v>0</v>
      </c>
      <c r="O168" t="n">
        <v>0</v>
      </c>
      <c r="P168" t="n">
        <v>0</v>
      </c>
      <c r="Q168" t="n">
        <v>0</v>
      </c>
      <c r="R168" t="n">
        <v>0</v>
      </c>
      <c r="S168" t="n">
        <v>0</v>
      </c>
      <c r="T168" t="n">
        <v>0</v>
      </c>
      <c r="U168" t="n">
        <v>0</v>
      </c>
      <c r="V168" t="n">
        <v>3.8794</v>
      </c>
      <c r="W168" t="n">
        <v>0</v>
      </c>
      <c r="X168" t="n">
        <v>0</v>
      </c>
      <c r="Y168" t="n">
        <v>0</v>
      </c>
      <c r="Z168" t="n">
        <v>0</v>
      </c>
      <c r="AA168" s="20" t="n">
        <v>45693</v>
      </c>
      <c r="AB168" t="inlineStr">
        <is>
          <t>شركة المحمودية لتجارة مستلزمات المخابز والحلويات</t>
        </is>
      </c>
      <c r="AC168" s="20" t="n">
        <v>2</v>
      </c>
      <c r="AD168" t="n">
        <v>0</v>
      </c>
      <c r="AE168" t="n">
        <v>0</v>
      </c>
      <c r="AG168" t="n">
        <v>0</v>
      </c>
    </row>
    <row r="169">
      <c r="A169" t="inlineStr">
        <is>
          <t>BTQ</t>
        </is>
      </c>
      <c r="B169" t="inlineStr">
        <is>
          <t>RM</t>
        </is>
      </c>
      <c r="C169" t="inlineStr">
        <is>
          <t>RM.BTQ.0049</t>
        </is>
      </c>
      <c r="D169" t="inlineStr">
        <is>
          <t xml:space="preserve">Fondant </t>
        </is>
      </c>
      <c r="E169" t="n">
        <v>15.1</v>
      </c>
      <c r="F169" t="n">
        <v>43.1429</v>
      </c>
      <c r="G169" t="inlineStr">
        <is>
          <t>402, 304, 499, 9402, 304, 402, 499, 9402</t>
        </is>
      </c>
      <c r="H169" t="n">
        <v>0</v>
      </c>
      <c r="I169" t="n">
        <v>0</v>
      </c>
      <c r="J169" t="n">
        <v>0</v>
      </c>
      <c r="K169" t="n">
        <v>0</v>
      </c>
      <c r="L169" t="n">
        <v>0</v>
      </c>
      <c r="M169" t="n">
        <v>0</v>
      </c>
      <c r="N169" t="n">
        <v>0</v>
      </c>
      <c r="O169" t="n">
        <v>0</v>
      </c>
      <c r="P169" t="n">
        <v>0</v>
      </c>
      <c r="Q169" t="n">
        <v>0</v>
      </c>
      <c r="R169" t="n">
        <v>0</v>
      </c>
      <c r="S169" t="n">
        <v>0</v>
      </c>
      <c r="T169" t="n">
        <v>15.1</v>
      </c>
      <c r="U169" t="n">
        <v>43.1429</v>
      </c>
      <c r="V169" t="n">
        <v>2.8571</v>
      </c>
      <c r="W169" t="n">
        <v>0</v>
      </c>
      <c r="X169" t="n">
        <v>0</v>
      </c>
      <c r="Y169" t="n">
        <v>0</v>
      </c>
      <c r="Z169" t="n">
        <v>0</v>
      </c>
      <c r="AA169" s="20" t="n">
        <v>45690</v>
      </c>
      <c r="AB169" t="inlineStr">
        <is>
          <t>شركة الكونية للاستيراد والتصدير</t>
        </is>
      </c>
      <c r="AC169" s="20" t="n">
        <v>2</v>
      </c>
      <c r="AD169" t="n">
        <v>0</v>
      </c>
      <c r="AE169" t="n">
        <v>0</v>
      </c>
      <c r="AG169" t="n">
        <v>0</v>
      </c>
    </row>
    <row r="170">
      <c r="A170" t="inlineStr">
        <is>
          <t>BTQ</t>
        </is>
      </c>
      <c r="B170" t="inlineStr">
        <is>
          <t>RM</t>
        </is>
      </c>
      <c r="C170" t="inlineStr">
        <is>
          <t>RM.BTQ.0050</t>
        </is>
      </c>
      <c r="D170" t="inlineStr">
        <is>
          <t>عجينة كروسان سادة 70 غم</t>
        </is>
      </c>
      <c r="E170" t="n">
        <v>5.04</v>
      </c>
      <c r="F170" t="n">
        <v>50</v>
      </c>
      <c r="G170" t="inlineStr">
        <is>
          <t>304, 304</t>
        </is>
      </c>
      <c r="H170" t="n">
        <v>0</v>
      </c>
      <c r="I170" t="n">
        <v>0</v>
      </c>
      <c r="J170" t="n">
        <v>0</v>
      </c>
      <c r="K170" t="n">
        <v>0</v>
      </c>
      <c r="L170" t="n">
        <v>0</v>
      </c>
      <c r="M170" t="n">
        <v>0</v>
      </c>
      <c r="N170" t="n">
        <v>0</v>
      </c>
      <c r="O170" t="n">
        <v>0</v>
      </c>
      <c r="P170" t="n">
        <v>0</v>
      </c>
      <c r="Q170" t="n">
        <v>0</v>
      </c>
      <c r="R170" t="n">
        <v>0</v>
      </c>
      <c r="S170" t="n">
        <v>0</v>
      </c>
      <c r="T170" t="n">
        <v>5.04</v>
      </c>
      <c r="U170" t="n">
        <v>50</v>
      </c>
      <c r="V170" t="n">
        <v>9.9206</v>
      </c>
      <c r="W170" t="n">
        <v>0</v>
      </c>
      <c r="X170" t="n">
        <v>0</v>
      </c>
      <c r="Y170" t="n">
        <v>0</v>
      </c>
      <c r="Z170" t="n">
        <v>0</v>
      </c>
      <c r="AA170" s="20" t="n">
        <v>46063</v>
      </c>
      <c r="AB170" t="inlineStr">
        <is>
          <t>Cash Customer - مورد</t>
        </is>
      </c>
      <c r="AC170" s="20" t="n">
        <v>45962</v>
      </c>
      <c r="AD170" t="n">
        <v>0</v>
      </c>
      <c r="AE170" t="n">
        <v>0</v>
      </c>
      <c r="AG170" t="n">
        <v>0</v>
      </c>
    </row>
    <row r="171">
      <c r="A171" t="inlineStr">
        <is>
          <t>BTQ</t>
        </is>
      </c>
      <c r="B171" t="inlineStr">
        <is>
          <t>RM</t>
        </is>
      </c>
      <c r="C171" t="inlineStr">
        <is>
          <t>RM.BTQ.0051</t>
        </is>
      </c>
      <c r="D171" t="inlineStr">
        <is>
          <t xml:space="preserve">عجينة كروسان جبنة 90 غم </t>
        </is>
      </c>
      <c r="E171" t="n">
        <v>0</v>
      </c>
      <c r="F171" t="n">
        <v>0</v>
      </c>
      <c r="G171" t="inlineStr">
        <is>
          <t>304, 304</t>
        </is>
      </c>
      <c r="H171" t="n">
        <v>0</v>
      </c>
      <c r="I171" t="n">
        <v>0</v>
      </c>
      <c r="J171" t="n">
        <v>0</v>
      </c>
      <c r="K171" t="n">
        <v>0</v>
      </c>
      <c r="L171" t="n">
        <v>0</v>
      </c>
      <c r="M171" t="n">
        <v>0</v>
      </c>
      <c r="N171" t="n">
        <v>0</v>
      </c>
      <c r="O171" t="n">
        <v>0</v>
      </c>
      <c r="P171" t="n">
        <v>0</v>
      </c>
      <c r="Q171" t="n">
        <v>0</v>
      </c>
      <c r="R171" t="n">
        <v>0</v>
      </c>
      <c r="S171" t="n">
        <v>0</v>
      </c>
      <c r="T171" t="n">
        <v>0</v>
      </c>
      <c r="U171" t="n">
        <v>0</v>
      </c>
      <c r="V171" t="n">
        <v>8.9506</v>
      </c>
      <c r="W171" t="n">
        <v>0</v>
      </c>
      <c r="X171" t="n">
        <v>0</v>
      </c>
      <c r="Y171" t="n">
        <v>0</v>
      </c>
      <c r="Z171" t="n">
        <v>0</v>
      </c>
      <c r="AA171" s="20" t="n">
        <v>45703</v>
      </c>
      <c r="AB171" t="inlineStr">
        <is>
          <t>الشركة الحصاد الخير للاستثمار</t>
        </is>
      </c>
      <c r="AC171" s="20" t="n">
        <v>45962</v>
      </c>
      <c r="AD171" t="n">
        <v>0</v>
      </c>
      <c r="AE171" t="n">
        <v>0</v>
      </c>
      <c r="AG171" t="n">
        <v>0</v>
      </c>
    </row>
    <row r="172">
      <c r="A172" t="inlineStr">
        <is>
          <t>BTQ</t>
        </is>
      </c>
      <c r="B172" t="inlineStr">
        <is>
          <t>RM</t>
        </is>
      </c>
      <c r="C172" t="inlineStr">
        <is>
          <t>RM.BTQ.0052</t>
        </is>
      </c>
      <c r="D172" t="inlineStr">
        <is>
          <t xml:space="preserve">عجينة كروسان شوكولاتة 100 غم </t>
        </is>
      </c>
      <c r="E172" t="n">
        <v>0</v>
      </c>
      <c r="F172" t="n">
        <v>0</v>
      </c>
      <c r="G172" t="inlineStr">
        <is>
          <t>304, 304</t>
        </is>
      </c>
      <c r="H172" t="n">
        <v>0</v>
      </c>
      <c r="I172" t="n">
        <v>0</v>
      </c>
      <c r="J172" t="n">
        <v>0</v>
      </c>
      <c r="K172" t="n">
        <v>0</v>
      </c>
      <c r="L172" t="n">
        <v>0</v>
      </c>
      <c r="M172" t="n">
        <v>0</v>
      </c>
      <c r="N172" t="n">
        <v>0</v>
      </c>
      <c r="O172" t="n">
        <v>0</v>
      </c>
      <c r="P172" t="n">
        <v>0</v>
      </c>
      <c r="Q172" t="n">
        <v>0</v>
      </c>
      <c r="R172" t="n">
        <v>0</v>
      </c>
      <c r="S172" t="n">
        <v>0</v>
      </c>
      <c r="T172" t="n">
        <v>0</v>
      </c>
      <c r="U172" t="n">
        <v>0</v>
      </c>
      <c r="V172" t="n">
        <v>8.333299999999999</v>
      </c>
      <c r="W172" t="n">
        <v>0</v>
      </c>
      <c r="X172" t="n">
        <v>0</v>
      </c>
      <c r="Y172" t="n">
        <v>0</v>
      </c>
      <c r="Z172" t="n">
        <v>0</v>
      </c>
      <c r="AA172" s="20" t="n">
        <v>45676</v>
      </c>
      <c r="AB172" t="inlineStr">
        <is>
          <t>الشركة الحصاد الخير للاستثمار</t>
        </is>
      </c>
      <c r="AC172" s="20" t="n">
        <v>45962</v>
      </c>
      <c r="AD172" t="n">
        <v>0</v>
      </c>
      <c r="AE172" t="n">
        <v>0</v>
      </c>
      <c r="AG172" t="n">
        <v>0</v>
      </c>
    </row>
    <row r="173">
      <c r="A173" t="inlineStr">
        <is>
          <t>BTQ</t>
        </is>
      </c>
      <c r="B173" t="inlineStr">
        <is>
          <t>RM</t>
        </is>
      </c>
      <c r="C173" t="inlineStr">
        <is>
          <t>RM.BTQ.0053</t>
        </is>
      </c>
      <c r="D173" t="inlineStr">
        <is>
          <t xml:space="preserve">عجينة كروسان زعتر 80 غم </t>
        </is>
      </c>
      <c r="E173" t="n">
        <v>0</v>
      </c>
      <c r="F173" t="n">
        <v>0</v>
      </c>
      <c r="G173" t="inlineStr">
        <is>
          <t>304, 304</t>
        </is>
      </c>
      <c r="H173" t="n">
        <v>0</v>
      </c>
      <c r="I173" t="n">
        <v>0</v>
      </c>
      <c r="J173" t="n">
        <v>0</v>
      </c>
      <c r="K173" t="n">
        <v>0</v>
      </c>
      <c r="L173" t="n">
        <v>0</v>
      </c>
      <c r="M173" t="n">
        <v>0</v>
      </c>
      <c r="N173" t="n">
        <v>0</v>
      </c>
      <c r="O173" t="n">
        <v>0</v>
      </c>
      <c r="P173" t="n">
        <v>0</v>
      </c>
      <c r="Q173" t="n">
        <v>0</v>
      </c>
      <c r="R173" t="n">
        <v>0</v>
      </c>
      <c r="S173" t="n">
        <v>0</v>
      </c>
      <c r="T173" t="n">
        <v>0</v>
      </c>
      <c r="U173" t="n">
        <v>0</v>
      </c>
      <c r="V173" t="n">
        <v>9.5486</v>
      </c>
      <c r="W173" t="n">
        <v>0</v>
      </c>
      <c r="X173" t="n">
        <v>0</v>
      </c>
      <c r="Y173" t="n">
        <v>0</v>
      </c>
      <c r="Z173" t="n">
        <v>0</v>
      </c>
      <c r="AA173" s="20" t="n">
        <v>45676</v>
      </c>
      <c r="AB173" t="inlineStr">
        <is>
          <t>الشركة الحصاد الخير للاستثمار</t>
        </is>
      </c>
      <c r="AC173" s="20" t="n">
        <v>45962</v>
      </c>
      <c r="AD173" t="n">
        <v>0</v>
      </c>
      <c r="AE173" t="n">
        <v>0</v>
      </c>
      <c r="AG173" t="n">
        <v>0</v>
      </c>
    </row>
    <row r="174">
      <c r="A174" t="inlineStr">
        <is>
          <t>BTQ</t>
        </is>
      </c>
      <c r="B174" t="inlineStr">
        <is>
          <t>RM</t>
        </is>
      </c>
      <c r="C174" t="inlineStr">
        <is>
          <t>RM.BTQ.0054</t>
        </is>
      </c>
      <c r="D174" t="inlineStr">
        <is>
          <t>عسل</t>
        </is>
      </c>
      <c r="E174" t="n">
        <v>0</v>
      </c>
      <c r="F174" t="n">
        <v>0</v>
      </c>
      <c r="G174" t="inlineStr">
        <is>
          <t>304, 101, 304, 101</t>
        </is>
      </c>
      <c r="H174" t="n">
        <v>0</v>
      </c>
      <c r="I174" t="n">
        <v>0</v>
      </c>
      <c r="J174" t="n">
        <v>0</v>
      </c>
      <c r="K174" t="n">
        <v>0</v>
      </c>
      <c r="L174" t="n">
        <v>0</v>
      </c>
      <c r="M174" t="n">
        <v>0</v>
      </c>
      <c r="N174" t="n">
        <v>0</v>
      </c>
      <c r="O174" t="n">
        <v>0</v>
      </c>
      <c r="P174" t="n">
        <v>0</v>
      </c>
      <c r="Q174" t="n">
        <v>0</v>
      </c>
      <c r="R174" t="n">
        <v>0</v>
      </c>
      <c r="S174" t="n">
        <v>0</v>
      </c>
      <c r="T174" t="n">
        <v>0</v>
      </c>
      <c r="U174" t="n">
        <v>0</v>
      </c>
      <c r="V174" t="n">
        <v>7.04</v>
      </c>
      <c r="W174" t="n">
        <v>0</v>
      </c>
      <c r="X174" t="n">
        <v>0.047</v>
      </c>
      <c r="Y174" t="n">
        <v>0.047</v>
      </c>
      <c r="Z174" t="n">
        <v>0.047</v>
      </c>
      <c r="AA174" s="20" t="n">
        <v>45734</v>
      </c>
      <c r="AB174" t="inlineStr">
        <is>
          <t>مؤسسة الزنبقة للاستيراد والتصدير - مورد</t>
        </is>
      </c>
      <c r="AC174" s="20" t="n">
        <v>45980</v>
      </c>
      <c r="AD174" t="n">
        <v>0.0052</v>
      </c>
      <c r="AE174" t="n">
        <v>0.0039</v>
      </c>
      <c r="AF174" t="inlineStr">
        <is>
          <t>0:0</t>
        </is>
      </c>
      <c r="AG174" t="n">
        <v>0</v>
      </c>
    </row>
    <row r="175">
      <c r="A175" t="inlineStr">
        <is>
          <t>BTQ</t>
        </is>
      </c>
      <c r="B175" t="inlineStr">
        <is>
          <t>RM</t>
        </is>
      </c>
      <c r="C175" t="inlineStr">
        <is>
          <t>RM.BTQ.0055</t>
        </is>
      </c>
      <c r="D175" t="inlineStr">
        <is>
          <t>MATCHA TEA POWDER</t>
        </is>
      </c>
      <c r="E175" t="n">
        <v>0</v>
      </c>
      <c r="F175" t="n">
        <v>0</v>
      </c>
      <c r="G175" t="inlineStr">
        <is>
          <t>304, 304</t>
        </is>
      </c>
      <c r="H175" t="n">
        <v>0</v>
      </c>
      <c r="I175" t="n">
        <v>0</v>
      </c>
      <c r="J175" t="n">
        <v>0</v>
      </c>
      <c r="K175" t="n">
        <v>0</v>
      </c>
      <c r="L175" t="n">
        <v>0</v>
      </c>
      <c r="M175" t="n">
        <v>0</v>
      </c>
      <c r="N175" t="n">
        <v>0</v>
      </c>
      <c r="O175" t="n">
        <v>0</v>
      </c>
      <c r="P175" t="n">
        <v>0</v>
      </c>
      <c r="Q175" t="n">
        <v>0</v>
      </c>
      <c r="R175" t="n">
        <v>0</v>
      </c>
      <c r="S175" t="n">
        <v>0</v>
      </c>
      <c r="T175" t="n">
        <v>0</v>
      </c>
      <c r="U175" t="n">
        <v>0</v>
      </c>
      <c r="V175" t="n">
        <v>11</v>
      </c>
      <c r="W175" t="n">
        <v>0.04</v>
      </c>
      <c r="X175" t="n">
        <v>0.117</v>
      </c>
      <c r="Y175" t="n">
        <v>0.117</v>
      </c>
      <c r="Z175" t="n">
        <v>0.117</v>
      </c>
      <c r="AA175" s="20" t="n">
        <v>2</v>
      </c>
      <c r="AC175" s="20" t="n">
        <v>46096</v>
      </c>
      <c r="AD175" t="n">
        <v>0.013</v>
      </c>
      <c r="AE175" t="n">
        <v>0.0097</v>
      </c>
      <c r="AF175" t="inlineStr">
        <is>
          <t>0:0</t>
        </is>
      </c>
      <c r="AG175" t="n">
        <v>0</v>
      </c>
    </row>
    <row r="176">
      <c r="A176" t="inlineStr">
        <is>
          <t>BTQ</t>
        </is>
      </c>
      <c r="B176" t="inlineStr">
        <is>
          <t>RM</t>
        </is>
      </c>
      <c r="C176" t="inlineStr">
        <is>
          <t>RM.BTQ.0056</t>
        </is>
      </c>
      <c r="D176" t="inlineStr">
        <is>
          <t>حليب بريستا المراعي 1 لتر - المعرض</t>
        </is>
      </c>
      <c r="E176" t="n">
        <v>0.4275</v>
      </c>
      <c r="F176" t="n">
        <v>0.3848</v>
      </c>
      <c r="G176" t="inlineStr">
        <is>
          <t>499, 304, 499, 304</t>
        </is>
      </c>
      <c r="H176" t="n">
        <v>0</v>
      </c>
      <c r="I176" t="n">
        <v>0</v>
      </c>
      <c r="J176" t="n">
        <v>0</v>
      </c>
      <c r="K176" t="n">
        <v>0</v>
      </c>
      <c r="L176" t="n">
        <v>0</v>
      </c>
      <c r="M176" t="n">
        <v>0</v>
      </c>
      <c r="N176" t="n">
        <v>0</v>
      </c>
      <c r="O176" t="n">
        <v>0</v>
      </c>
      <c r="P176" t="n">
        <v>0</v>
      </c>
      <c r="Q176" t="n">
        <v>0</v>
      </c>
      <c r="R176" t="n">
        <v>0</v>
      </c>
      <c r="S176" t="n">
        <v>0</v>
      </c>
      <c r="T176" t="n">
        <v>0.4275</v>
      </c>
      <c r="U176" t="n">
        <v>0.3848</v>
      </c>
      <c r="V176" t="n">
        <v>0.9</v>
      </c>
      <c r="W176" t="n">
        <v>0.2442</v>
      </c>
      <c r="X176" t="n">
        <v>1.5414</v>
      </c>
      <c r="Y176" t="n">
        <v>1.5414</v>
      </c>
      <c r="Z176" t="n">
        <v>1.5414</v>
      </c>
      <c r="AA176" s="20" t="n">
        <v>46017</v>
      </c>
      <c r="AB176" t="inlineStr">
        <is>
          <t>شركة طيبة للصناعات الغذائية / مورد</t>
        </is>
      </c>
      <c r="AC176" s="20" t="n">
        <v>46081</v>
      </c>
      <c r="AD176" t="n">
        <v>0.1712</v>
      </c>
      <c r="AE176" t="n">
        <v>0.1284</v>
      </c>
      <c r="AF176" t="inlineStr">
        <is>
          <t>3:9</t>
        </is>
      </c>
      <c r="AG176" t="n">
        <v>0</v>
      </c>
    </row>
    <row r="177">
      <c r="A177" t="inlineStr">
        <is>
          <t>BTQ</t>
        </is>
      </c>
      <c r="B177" t="inlineStr">
        <is>
          <t>RM</t>
        </is>
      </c>
      <c r="C177" t="inlineStr">
        <is>
          <t>RM.BTQ.0057</t>
        </is>
      </c>
      <c r="D177" t="inlineStr">
        <is>
          <t>حلب المراعي خالي من اللاكتوز</t>
        </is>
      </c>
      <c r="E177" t="n">
        <v>24</v>
      </c>
      <c r="F177" t="n">
        <v>48</v>
      </c>
      <c r="G177" t="inlineStr">
        <is>
          <t>304, 304</t>
        </is>
      </c>
      <c r="H177" t="n">
        <v>0</v>
      </c>
      <c r="I177" t="n">
        <v>0</v>
      </c>
      <c r="J177" t="n">
        <v>0</v>
      </c>
      <c r="K177" t="n">
        <v>0</v>
      </c>
      <c r="L177" t="n">
        <v>0</v>
      </c>
      <c r="M177" t="n">
        <v>0</v>
      </c>
      <c r="N177" t="n">
        <v>0</v>
      </c>
      <c r="O177" t="n">
        <v>0</v>
      </c>
      <c r="P177" t="n">
        <v>0</v>
      </c>
      <c r="Q177" t="n">
        <v>0</v>
      </c>
      <c r="R177" t="n">
        <v>0</v>
      </c>
      <c r="S177" t="n">
        <v>0</v>
      </c>
      <c r="T177" t="n">
        <v>24</v>
      </c>
      <c r="U177" t="n">
        <v>48</v>
      </c>
      <c r="V177" t="n">
        <v>1.8529</v>
      </c>
      <c r="W177" t="n">
        <v>0</v>
      </c>
      <c r="X177" t="n">
        <v>0</v>
      </c>
      <c r="Y177" t="n">
        <v>0</v>
      </c>
      <c r="Z177" t="n">
        <v>0</v>
      </c>
      <c r="AA177" s="20" t="n">
        <v>46070</v>
      </c>
      <c r="AB177" t="inlineStr">
        <is>
          <t>شركة طيبة للصناعات الغذائية / مورد</t>
        </is>
      </c>
      <c r="AC177" s="20" t="n">
        <v>2</v>
      </c>
      <c r="AD177" t="n">
        <v>0</v>
      </c>
      <c r="AE177" t="n">
        <v>0</v>
      </c>
      <c r="AG177" t="n">
        <v>0</v>
      </c>
    </row>
    <row r="178">
      <c r="A178" t="inlineStr">
        <is>
          <t>BTQ</t>
        </is>
      </c>
      <c r="B178" t="inlineStr">
        <is>
          <t>RM</t>
        </is>
      </c>
      <c r="C178" t="inlineStr">
        <is>
          <t>RM.BTQ.0058</t>
        </is>
      </c>
      <c r="D178" t="inlineStr">
        <is>
          <t xml:space="preserve">Pineapple paste mec3 
</t>
        </is>
      </c>
      <c r="E178" t="n">
        <v>0</v>
      </c>
      <c r="F178" t="n">
        <v>0</v>
      </c>
      <c r="G178" t="inlineStr">
        <is>
          <t>304, 304</t>
        </is>
      </c>
      <c r="H178" t="n">
        <v>3</v>
      </c>
      <c r="I178" t="n">
        <v>0</v>
      </c>
      <c r="J178" t="n">
        <v>0</v>
      </c>
      <c r="K178" t="n">
        <v>0</v>
      </c>
      <c r="L178" t="n">
        <v>0</v>
      </c>
      <c r="M178" t="n">
        <v>3</v>
      </c>
      <c r="N178" t="n">
        <v>0</v>
      </c>
      <c r="O178" t="n">
        <v>0</v>
      </c>
      <c r="P178" t="n">
        <v>0</v>
      </c>
      <c r="Q178" t="n">
        <v>0</v>
      </c>
      <c r="R178" t="n">
        <v>0</v>
      </c>
      <c r="S178" t="n">
        <v>0</v>
      </c>
      <c r="T178" t="n">
        <v>3</v>
      </c>
      <c r="U178" t="n">
        <v>36.207</v>
      </c>
      <c r="V178" t="n">
        <v>11.227</v>
      </c>
      <c r="W178" t="n">
        <v>0</v>
      </c>
      <c r="X178" t="n">
        <v>0</v>
      </c>
      <c r="Y178" t="n">
        <v>0</v>
      </c>
      <c r="Z178" t="n">
        <v>0</v>
      </c>
      <c r="AA178" s="20" t="n">
        <v>46128</v>
      </c>
      <c r="AB178" t="inlineStr">
        <is>
          <t>شركة المحمودية لتجارة مستلزمات المخابز والحلويات</t>
        </is>
      </c>
      <c r="AC178" s="20" t="n">
        <v>2</v>
      </c>
      <c r="AD178" t="n">
        <v>0</v>
      </c>
      <c r="AE178" t="n">
        <v>0</v>
      </c>
      <c r="AG178" t="n">
        <v>36.207</v>
      </c>
    </row>
    <row r="179">
      <c r="A179" t="inlineStr">
        <is>
          <t>BTQ</t>
        </is>
      </c>
      <c r="B179" t="inlineStr">
        <is>
          <t>RM</t>
        </is>
      </c>
      <c r="C179" t="inlineStr">
        <is>
          <t>RM.BTQ.0059</t>
        </is>
      </c>
      <c r="D179" t="inlineStr">
        <is>
          <t>ورق ذهب ديكور</t>
        </is>
      </c>
      <c r="E179" t="n">
        <v>0</v>
      </c>
      <c r="F179" t="n">
        <v>0</v>
      </c>
      <c r="G179" t="inlineStr">
        <is>
          <t>304, 304</t>
        </is>
      </c>
      <c r="H179" t="n">
        <v>0.005</v>
      </c>
      <c r="I179" t="n">
        <v>0</v>
      </c>
      <c r="J179" t="n">
        <v>0</v>
      </c>
      <c r="K179" t="n">
        <v>0</v>
      </c>
      <c r="L179" t="n">
        <v>0</v>
      </c>
      <c r="M179" t="n">
        <v>0.005</v>
      </c>
      <c r="N179" t="n">
        <v>0</v>
      </c>
      <c r="O179" t="n">
        <v>0</v>
      </c>
      <c r="P179" t="n">
        <v>0</v>
      </c>
      <c r="Q179" t="n">
        <v>0</v>
      </c>
      <c r="R179" t="n">
        <v>0</v>
      </c>
      <c r="S179" t="n">
        <v>0</v>
      </c>
      <c r="T179" t="n">
        <v>0.005</v>
      </c>
      <c r="U179" t="n">
        <v>4.31</v>
      </c>
      <c r="V179" t="n">
        <v>862</v>
      </c>
      <c r="W179" t="n">
        <v>0</v>
      </c>
      <c r="X179" t="n">
        <v>0</v>
      </c>
      <c r="Y179" t="n">
        <v>0</v>
      </c>
      <c r="Z179" t="n">
        <v>0</v>
      </c>
      <c r="AA179" s="20" t="n">
        <v>46137</v>
      </c>
      <c r="AB179" t="inlineStr">
        <is>
          <t>شركة المحمودية لتجارة مستلزمات المخابز والحلويات</t>
        </is>
      </c>
      <c r="AC179" s="20" t="n">
        <v>2</v>
      </c>
      <c r="AD179" t="n">
        <v>0</v>
      </c>
      <c r="AE179" t="n">
        <v>0</v>
      </c>
      <c r="AG179" t="n">
        <v>4.31</v>
      </c>
    </row>
    <row r="180">
      <c r="A180" t="inlineStr">
        <is>
          <t>BTQ</t>
        </is>
      </c>
      <c r="B180" t="inlineStr">
        <is>
          <t>RM</t>
        </is>
      </c>
      <c r="C180" t="inlineStr">
        <is>
          <t>RM.BTQ.0060</t>
        </is>
      </c>
      <c r="D180" t="inlineStr">
        <is>
          <t>ورق فضي ديكور</t>
        </is>
      </c>
      <c r="E180" t="n">
        <v>0</v>
      </c>
      <c r="F180" t="n">
        <v>0</v>
      </c>
      <c r="G180" t="inlineStr">
        <is>
          <t>304, 304</t>
        </is>
      </c>
      <c r="H180" t="n">
        <v>0.005</v>
      </c>
      <c r="I180" t="n">
        <v>0</v>
      </c>
      <c r="J180" t="n">
        <v>0</v>
      </c>
      <c r="K180" t="n">
        <v>0</v>
      </c>
      <c r="L180" t="n">
        <v>0</v>
      </c>
      <c r="M180" t="n">
        <v>0.005</v>
      </c>
      <c r="N180" t="n">
        <v>0</v>
      </c>
      <c r="O180" t="n">
        <v>0</v>
      </c>
      <c r="P180" t="n">
        <v>0</v>
      </c>
      <c r="Q180" t="n">
        <v>0</v>
      </c>
      <c r="R180" t="n">
        <v>0</v>
      </c>
      <c r="S180" t="n">
        <v>0</v>
      </c>
      <c r="T180" t="n">
        <v>0.005</v>
      </c>
      <c r="U180" t="n">
        <v>4.31</v>
      </c>
      <c r="V180" t="n">
        <v>862</v>
      </c>
      <c r="W180" t="n">
        <v>0</v>
      </c>
      <c r="X180" t="n">
        <v>0</v>
      </c>
      <c r="Y180" t="n">
        <v>0</v>
      </c>
      <c r="Z180" t="n">
        <v>0</v>
      </c>
      <c r="AA180" s="20" t="n">
        <v>46137</v>
      </c>
      <c r="AB180" t="inlineStr">
        <is>
          <t>شركة المحمودية لتجارة مستلزمات المخابز والحلويات</t>
        </is>
      </c>
      <c r="AC180" s="20" t="n">
        <v>2</v>
      </c>
      <c r="AD180" t="n">
        <v>0</v>
      </c>
      <c r="AE180" t="n">
        <v>0</v>
      </c>
      <c r="AG180" t="n">
        <v>4.31</v>
      </c>
    </row>
    <row r="181">
      <c r="A181" t="inlineStr">
        <is>
          <t>BTQ</t>
        </is>
      </c>
      <c r="B181" t="inlineStr">
        <is>
          <t>RM</t>
        </is>
      </c>
      <c r="C181" t="inlineStr">
        <is>
          <t>RM.BTQ.0061</t>
        </is>
      </c>
      <c r="D181" t="inlineStr">
        <is>
          <t>Apricot syrup 1883</t>
        </is>
      </c>
      <c r="V181" t="n">
        <v>5.603</v>
      </c>
      <c r="W181" t="n">
        <v>0</v>
      </c>
      <c r="X181" t="n">
        <v>0</v>
      </c>
      <c r="Y181" t="n">
        <v>0</v>
      </c>
      <c r="Z181" t="n">
        <v>0</v>
      </c>
      <c r="AA181" s="20" t="n">
        <v>2</v>
      </c>
      <c r="AC181" s="20" t="n">
        <v>2</v>
      </c>
      <c r="AD181" t="n">
        <v>0</v>
      </c>
      <c r="AE181" t="n">
        <v>0</v>
      </c>
    </row>
    <row r="182">
      <c r="A182" t="inlineStr">
        <is>
          <t>BTQ</t>
        </is>
      </c>
      <c r="B182" t="inlineStr">
        <is>
          <t>RM</t>
        </is>
      </c>
      <c r="C182" t="inlineStr">
        <is>
          <t>RM.BTQ.0062</t>
        </is>
      </c>
      <c r="D182" t="inlineStr">
        <is>
          <t>Orange syrup 1883</t>
        </is>
      </c>
      <c r="V182" t="n">
        <v>5.603</v>
      </c>
      <c r="W182" t="n">
        <v>0</v>
      </c>
      <c r="X182" t="n">
        <v>0</v>
      </c>
      <c r="Y182" t="n">
        <v>0</v>
      </c>
      <c r="Z182" t="n">
        <v>0</v>
      </c>
      <c r="AA182" s="20" t="n">
        <v>2</v>
      </c>
      <c r="AC182" s="20" t="n">
        <v>2</v>
      </c>
      <c r="AD182" t="n">
        <v>0</v>
      </c>
      <c r="AE182" t="n">
        <v>0</v>
      </c>
    </row>
    <row r="183">
      <c r="A183" t="inlineStr">
        <is>
          <t>BTQ</t>
        </is>
      </c>
      <c r="B183" t="inlineStr">
        <is>
          <t>RM</t>
        </is>
      </c>
      <c r="C183" t="inlineStr">
        <is>
          <t>RM.BTQ.0063</t>
        </is>
      </c>
      <c r="D183" t="inlineStr">
        <is>
          <t>Banana syrup 1883</t>
        </is>
      </c>
      <c r="V183" t="n">
        <v>5.603</v>
      </c>
      <c r="W183" t="n">
        <v>0</v>
      </c>
      <c r="X183" t="n">
        <v>0</v>
      </c>
      <c r="Y183" t="n">
        <v>0</v>
      </c>
      <c r="Z183" t="n">
        <v>0</v>
      </c>
      <c r="AA183" s="20" t="n">
        <v>2</v>
      </c>
      <c r="AC183" s="20" t="n">
        <v>2</v>
      </c>
      <c r="AD183" t="n">
        <v>0</v>
      </c>
      <c r="AE183" t="n">
        <v>0</v>
      </c>
    </row>
    <row r="184">
      <c r="A184" t="inlineStr">
        <is>
          <t>BTQ</t>
        </is>
      </c>
      <c r="B184" t="inlineStr">
        <is>
          <t>RM</t>
        </is>
      </c>
      <c r="C184" t="inlineStr">
        <is>
          <t>RM.BTQ.0064</t>
        </is>
      </c>
      <c r="D184" t="inlineStr">
        <is>
          <t>Blueberry muffin 1883</t>
        </is>
      </c>
      <c r="V184" t="n">
        <v>5.603</v>
      </c>
      <c r="W184" t="n">
        <v>0</v>
      </c>
      <c r="X184" t="n">
        <v>0</v>
      </c>
      <c r="Y184" t="n">
        <v>0</v>
      </c>
      <c r="Z184" t="n">
        <v>0</v>
      </c>
      <c r="AA184" s="20" t="n">
        <v>2</v>
      </c>
      <c r="AC184" s="20" t="n">
        <v>2</v>
      </c>
      <c r="AD184" t="n">
        <v>0</v>
      </c>
      <c r="AE184" t="n">
        <v>0</v>
      </c>
    </row>
    <row r="185">
      <c r="A185" t="inlineStr">
        <is>
          <t>BTQ</t>
        </is>
      </c>
      <c r="B185" t="inlineStr">
        <is>
          <t>RM</t>
        </is>
      </c>
      <c r="C185" t="inlineStr">
        <is>
          <t>RM.BTQ.0065</t>
        </is>
      </c>
      <c r="D185" t="inlineStr">
        <is>
          <t>Coconut squeeze mec3</t>
        </is>
      </c>
      <c r="V185" t="n">
        <v>8.620799999999999</v>
      </c>
      <c r="W185" t="n">
        <v>0</v>
      </c>
      <c r="X185" t="n">
        <v>0</v>
      </c>
      <c r="Y185" t="n">
        <v>0</v>
      </c>
      <c r="Z185" t="n">
        <v>0</v>
      </c>
      <c r="AA185" s="20" t="n">
        <v>2</v>
      </c>
      <c r="AC185" s="20" t="n">
        <v>2</v>
      </c>
      <c r="AD185" t="n">
        <v>0</v>
      </c>
      <c r="AE185" t="n">
        <v>0</v>
      </c>
    </row>
    <row r="186">
      <c r="A186" t="inlineStr">
        <is>
          <t>BTQ</t>
        </is>
      </c>
      <c r="B186" t="inlineStr">
        <is>
          <t>RM</t>
        </is>
      </c>
      <c r="C186" t="inlineStr">
        <is>
          <t>RM.BTQ.0066</t>
        </is>
      </c>
      <c r="D186" t="inlineStr">
        <is>
          <t>Green apple squeeze mec3</t>
        </is>
      </c>
      <c r="V186" t="n">
        <v>8.620799999999999</v>
      </c>
      <c r="W186" t="n">
        <v>0</v>
      </c>
      <c r="X186" t="n">
        <v>0</v>
      </c>
      <c r="Y186" t="n">
        <v>0</v>
      </c>
      <c r="Z186" t="n">
        <v>0</v>
      </c>
      <c r="AA186" s="20" t="n">
        <v>2</v>
      </c>
      <c r="AC186" s="20" t="n">
        <v>2</v>
      </c>
      <c r="AD186" t="n">
        <v>0</v>
      </c>
      <c r="AE186" t="n">
        <v>0</v>
      </c>
    </row>
    <row r="187">
      <c r="A187" t="inlineStr">
        <is>
          <t>BTQ</t>
        </is>
      </c>
      <c r="B187" t="inlineStr">
        <is>
          <t>RM</t>
        </is>
      </c>
      <c r="C187" t="inlineStr">
        <is>
          <t>RM.BTQ.0067</t>
        </is>
      </c>
      <c r="D187" t="inlineStr">
        <is>
          <t>Maracuja passion sf squeeze mec3</t>
        </is>
      </c>
      <c r="V187" t="n">
        <v>10.8696</v>
      </c>
      <c r="W187" t="n">
        <v>0</v>
      </c>
      <c r="X187" t="n">
        <v>0</v>
      </c>
      <c r="Y187" t="n">
        <v>0</v>
      </c>
      <c r="Z187" t="n">
        <v>0</v>
      </c>
      <c r="AA187" s="20" t="n">
        <v>2</v>
      </c>
      <c r="AC187" s="20" t="n">
        <v>2</v>
      </c>
      <c r="AD187" t="n">
        <v>0</v>
      </c>
      <c r="AE187" t="n">
        <v>0</v>
      </c>
    </row>
    <row r="188">
      <c r="A188" t="inlineStr">
        <is>
          <t>BTQ</t>
        </is>
      </c>
      <c r="B188" t="inlineStr">
        <is>
          <t>RM</t>
        </is>
      </c>
      <c r="C188" t="inlineStr">
        <is>
          <t>RM.BTQ.0068</t>
        </is>
      </c>
      <c r="D188" t="inlineStr">
        <is>
          <t xml:space="preserve">Gray TEA </t>
        </is>
      </c>
      <c r="V188" t="n">
        <v>17.5</v>
      </c>
      <c r="W188" t="n">
        <v>0</v>
      </c>
      <c r="X188" t="n">
        <v>0</v>
      </c>
      <c r="Y188" t="n">
        <v>0</v>
      </c>
      <c r="Z188" t="n">
        <v>0</v>
      </c>
      <c r="AA188" s="20" t="n">
        <v>2</v>
      </c>
      <c r="AC188" s="20" t="n">
        <v>2</v>
      </c>
      <c r="AD188" t="n">
        <v>0</v>
      </c>
      <c r="AE188" t="n">
        <v>0</v>
      </c>
    </row>
    <row r="189">
      <c r="A189" t="inlineStr">
        <is>
          <t>BTQ</t>
        </is>
      </c>
      <c r="B189" t="inlineStr">
        <is>
          <t>RM</t>
        </is>
      </c>
      <c r="C189" t="inlineStr">
        <is>
          <t>RM.BTQ.0069</t>
        </is>
      </c>
      <c r="D189" t="inlineStr">
        <is>
          <t xml:space="preserve">Green TEA </t>
        </is>
      </c>
      <c r="V189" t="n">
        <v>15.085</v>
      </c>
      <c r="W189" t="n">
        <v>0</v>
      </c>
      <c r="X189" t="n">
        <v>0</v>
      </c>
      <c r="Y189" t="n">
        <v>0</v>
      </c>
      <c r="Z189" t="n">
        <v>0</v>
      </c>
      <c r="AA189" s="20" t="n">
        <v>2</v>
      </c>
      <c r="AC189" s="20" t="n">
        <v>2</v>
      </c>
      <c r="AD189" t="n">
        <v>0</v>
      </c>
      <c r="AE189" t="n">
        <v>0</v>
      </c>
    </row>
    <row r="190">
      <c r="A190" t="inlineStr">
        <is>
          <t>BTQ</t>
        </is>
      </c>
      <c r="B190" t="inlineStr">
        <is>
          <t>RM</t>
        </is>
      </c>
      <c r="C190" t="inlineStr">
        <is>
          <t>RM.BTQ.0070</t>
        </is>
      </c>
      <c r="D190" t="inlineStr">
        <is>
          <t xml:space="preserve">Black TEA </t>
        </is>
      </c>
      <c r="V190" t="n">
        <v>17.5</v>
      </c>
      <c r="W190" t="n">
        <v>0</v>
      </c>
      <c r="X190" t="n">
        <v>0</v>
      </c>
      <c r="Y190" t="n">
        <v>0</v>
      </c>
      <c r="Z190" t="n">
        <v>0</v>
      </c>
      <c r="AA190" s="20" t="n">
        <v>2</v>
      </c>
      <c r="AC190" s="20" t="n">
        <v>2</v>
      </c>
      <c r="AD190" t="n">
        <v>0</v>
      </c>
      <c r="AE190" t="n">
        <v>0</v>
      </c>
    </row>
    <row r="191">
      <c r="A191" t="inlineStr">
        <is>
          <t>BTQ</t>
        </is>
      </c>
      <c r="B191" t="inlineStr">
        <is>
          <t>RM</t>
        </is>
      </c>
      <c r="C191" t="inlineStr">
        <is>
          <t>RM.BTQ.0071</t>
        </is>
      </c>
      <c r="D191" t="inlineStr">
        <is>
          <t>Vanilla sf syrup 1883</t>
        </is>
      </c>
      <c r="V191" t="n">
        <v>7.328</v>
      </c>
      <c r="W191" t="n">
        <v>0</v>
      </c>
      <c r="X191" t="n">
        <v>0</v>
      </c>
      <c r="Y191" t="n">
        <v>0</v>
      </c>
      <c r="Z191" t="n">
        <v>0</v>
      </c>
      <c r="AA191" s="20" t="n">
        <v>2</v>
      </c>
      <c r="AC191" s="20" t="n">
        <v>2</v>
      </c>
      <c r="AD191" t="n">
        <v>0</v>
      </c>
      <c r="AE191" t="n">
        <v>0</v>
      </c>
    </row>
    <row r="192">
      <c r="A192" t="inlineStr">
        <is>
          <t>BTQ</t>
        </is>
      </c>
      <c r="B192" t="inlineStr">
        <is>
          <t>RM</t>
        </is>
      </c>
      <c r="C192" t="inlineStr">
        <is>
          <t>RM.BTQ.0072</t>
        </is>
      </c>
      <c r="D192" t="inlineStr">
        <is>
          <t>Blue raspberry syrup 1883</t>
        </is>
      </c>
      <c r="V192" t="n">
        <v>5.603</v>
      </c>
      <c r="W192" t="n">
        <v>0</v>
      </c>
      <c r="X192" t="n">
        <v>0</v>
      </c>
      <c r="Y192" t="n">
        <v>0</v>
      </c>
      <c r="Z192" t="n">
        <v>0</v>
      </c>
      <c r="AA192" s="20" t="n">
        <v>2</v>
      </c>
      <c r="AC192" s="20" t="n">
        <v>2</v>
      </c>
      <c r="AD192" t="n">
        <v>0</v>
      </c>
      <c r="AE192" t="n">
        <v>0</v>
      </c>
    </row>
    <row r="193">
      <c r="A193" t="inlineStr">
        <is>
          <t>BTQ</t>
        </is>
      </c>
      <c r="B193" t="inlineStr">
        <is>
          <t>RM</t>
        </is>
      </c>
      <c r="C193" t="inlineStr">
        <is>
          <t>RM.BTQ.0073</t>
        </is>
      </c>
      <c r="D193" t="inlineStr">
        <is>
          <t>Cocoa Butter callets</t>
        </is>
      </c>
      <c r="V193" t="n">
        <v>0</v>
      </c>
      <c r="W193" t="n">
        <v>0</v>
      </c>
      <c r="X193" t="n">
        <v>0</v>
      </c>
      <c r="Y193" t="n">
        <v>0</v>
      </c>
      <c r="Z193" t="n">
        <v>0</v>
      </c>
      <c r="AA193" s="20" t="n">
        <v>2</v>
      </c>
      <c r="AC193" s="20" t="n">
        <v>2</v>
      </c>
      <c r="AD193" t="n">
        <v>0</v>
      </c>
      <c r="AE193" t="n">
        <v>0</v>
      </c>
    </row>
    <row r="194">
      <c r="A194" t="inlineStr">
        <is>
          <t>CAC</t>
        </is>
      </c>
      <c r="B194" t="inlineStr">
        <is>
          <t>RM</t>
        </is>
      </c>
      <c r="C194" t="inlineStr">
        <is>
          <t>RM.CAC.00001</t>
        </is>
      </c>
      <c r="D194" t="inlineStr">
        <is>
          <t>Cocoa Butter</t>
        </is>
      </c>
      <c r="E194" t="n">
        <v>3390.5099</v>
      </c>
      <c r="F194" t="n">
        <v>56606.3827</v>
      </c>
      <c r="G194" t="inlineStr">
        <is>
          <t>304, 9405, 9402, 103, 102, 9304, 108, 104, 107, 499, 9102, 801, 405, 9108, 9104, 9112, 701, 9304, 9401, 101, 112, 102, 103, 104, 105, 108, 107, 304, 403, 402, 301, 401, 304, 402, 403, 401, 405, 499, 101, 112, 105, 108, 301, 9402, 9104, 9108, 9102, 9304, 9112, 801, 701, 9401, 9405</t>
        </is>
      </c>
      <c r="H194" t="n">
        <v>0</v>
      </c>
      <c r="I194" t="n">
        <v>0</v>
      </c>
      <c r="J194" t="n">
        <v>0</v>
      </c>
      <c r="K194" t="n">
        <v>0</v>
      </c>
      <c r="L194" t="n">
        <v>0</v>
      </c>
      <c r="M194" t="n">
        <v>0</v>
      </c>
      <c r="N194" t="n">
        <v>0</v>
      </c>
      <c r="O194" t="n">
        <v>0</v>
      </c>
      <c r="P194" t="n">
        <v>0</v>
      </c>
      <c r="Q194" t="n">
        <v>0</v>
      </c>
      <c r="R194" t="n">
        <v>0</v>
      </c>
      <c r="S194" t="n">
        <v>0</v>
      </c>
      <c r="T194" t="n">
        <v>3390.5099</v>
      </c>
      <c r="U194" t="n">
        <v>56606.3828</v>
      </c>
      <c r="V194" t="n">
        <v>16.8859</v>
      </c>
      <c r="W194" t="n">
        <v>14.9881</v>
      </c>
      <c r="X194" t="n">
        <v>25.0622</v>
      </c>
      <c r="Y194" t="n">
        <v>25.9152</v>
      </c>
      <c r="Z194" t="n">
        <v>2128.2522</v>
      </c>
      <c r="AA194" s="20" t="n">
        <v>45712</v>
      </c>
      <c r="AB194" t="inlineStr">
        <is>
          <t>BUTTER.01/2025</t>
        </is>
      </c>
      <c r="AC194" s="20" t="n">
        <v>46096</v>
      </c>
      <c r="AD194" t="n">
        <v>2.8794</v>
      </c>
      <c r="AE194" t="n">
        <v>177.3543</v>
      </c>
      <c r="AF194" t="inlineStr">
        <is>
          <t>19:3</t>
        </is>
      </c>
      <c r="AG194" t="n">
        <v>0</v>
      </c>
    </row>
    <row r="195">
      <c r="A195" t="inlineStr">
        <is>
          <t>CAC</t>
        </is>
      </c>
      <c r="B195" t="inlineStr">
        <is>
          <t>RM</t>
        </is>
      </c>
      <c r="C195" t="inlineStr">
        <is>
          <t>RM.CAC.00002</t>
        </is>
      </c>
      <c r="D195" t="inlineStr">
        <is>
          <t>Cocoa Butter-WSS1184</t>
        </is>
      </c>
      <c r="E195" t="n">
        <v>0</v>
      </c>
      <c r="F195" t="n">
        <v>0</v>
      </c>
      <c r="G195" t="inlineStr">
        <is>
          <t>101, 102, 101, 102</t>
        </is>
      </c>
      <c r="H195" t="n">
        <v>0</v>
      </c>
      <c r="I195" t="n">
        <v>0</v>
      </c>
      <c r="J195" t="n">
        <v>0</v>
      </c>
      <c r="K195" t="n">
        <v>0</v>
      </c>
      <c r="L195" t="n">
        <v>0</v>
      </c>
      <c r="M195" t="n">
        <v>0</v>
      </c>
      <c r="N195" t="n">
        <v>0</v>
      </c>
      <c r="O195" t="n">
        <v>0</v>
      </c>
      <c r="P195" t="n">
        <v>0</v>
      </c>
      <c r="Q195" t="n">
        <v>0</v>
      </c>
      <c r="R195" t="n">
        <v>0</v>
      </c>
      <c r="S195" t="n">
        <v>0</v>
      </c>
      <c r="T195" t="n">
        <v>0</v>
      </c>
      <c r="U195" t="n">
        <v>0</v>
      </c>
      <c r="V195" t="n">
        <v>10.5176</v>
      </c>
      <c r="W195" t="n">
        <v>0</v>
      </c>
      <c r="X195" t="n">
        <v>0</v>
      </c>
      <c r="Y195" t="n">
        <v>0</v>
      </c>
      <c r="Z195" t="n">
        <v>0</v>
      </c>
      <c r="AA195" s="20" t="n">
        <v>45322</v>
      </c>
      <c r="AB195" t="inlineStr">
        <is>
          <t>C BUTTER.01/2024</t>
        </is>
      </c>
      <c r="AC195" s="20" t="n">
        <v>2</v>
      </c>
      <c r="AD195" t="n">
        <v>0</v>
      </c>
      <c r="AE195" t="n">
        <v>0</v>
      </c>
      <c r="AG195" t="n">
        <v>0</v>
      </c>
    </row>
    <row r="196">
      <c r="A196" t="inlineStr">
        <is>
          <t>CAC</t>
        </is>
      </c>
      <c r="B196" t="inlineStr">
        <is>
          <t>RM</t>
        </is>
      </c>
      <c r="C196" t="inlineStr">
        <is>
          <t>RM.CAC.00003</t>
        </is>
      </c>
      <c r="D196" t="inlineStr">
        <is>
          <t>Cocoa Butter Th</t>
        </is>
      </c>
      <c r="V196" t="n">
        <v>0</v>
      </c>
      <c r="W196" t="n">
        <v>0</v>
      </c>
      <c r="X196" t="n">
        <v>0</v>
      </c>
      <c r="Y196" t="n">
        <v>0</v>
      </c>
      <c r="Z196" t="n">
        <v>0</v>
      </c>
      <c r="AA196" s="20" t="n">
        <v>2</v>
      </c>
      <c r="AC196" s="20" t="n">
        <v>2</v>
      </c>
      <c r="AD196" t="n">
        <v>0</v>
      </c>
      <c r="AE196" t="n">
        <v>0</v>
      </c>
    </row>
    <row r="197">
      <c r="A197" t="inlineStr">
        <is>
          <t>CAC</t>
        </is>
      </c>
      <c r="B197" t="inlineStr">
        <is>
          <t>RM</t>
        </is>
      </c>
      <c r="C197" t="inlineStr">
        <is>
          <t>RM.CAC.00004</t>
        </is>
      </c>
      <c r="D197" t="inlineStr">
        <is>
          <t>Cocoa Butter Q</t>
        </is>
      </c>
      <c r="E197" t="n">
        <v>0</v>
      </c>
      <c r="F197" t="n">
        <v>0</v>
      </c>
      <c r="G197" t="inlineStr">
        <is>
          <t>102, 102</t>
        </is>
      </c>
      <c r="H197" t="n">
        <v>0</v>
      </c>
      <c r="I197" t="n">
        <v>0</v>
      </c>
      <c r="J197" t="n">
        <v>0</v>
      </c>
      <c r="K197" t="n">
        <v>0</v>
      </c>
      <c r="L197" t="n">
        <v>0</v>
      </c>
      <c r="M197" t="n">
        <v>0</v>
      </c>
      <c r="N197" t="n">
        <v>0</v>
      </c>
      <c r="O197" t="n">
        <v>0</v>
      </c>
      <c r="P197" t="n">
        <v>0</v>
      </c>
      <c r="Q197" t="n">
        <v>0</v>
      </c>
      <c r="R197" t="n">
        <v>0</v>
      </c>
      <c r="S197" t="n">
        <v>0</v>
      </c>
      <c r="T197" t="n">
        <v>0</v>
      </c>
      <c r="U197" t="n">
        <v>0</v>
      </c>
      <c r="V197" t="n">
        <v>5.3448</v>
      </c>
      <c r="W197" t="n">
        <v>0</v>
      </c>
      <c r="X197" t="n">
        <v>0</v>
      </c>
      <c r="Y197" t="n">
        <v>0</v>
      </c>
      <c r="Z197" t="n">
        <v>0</v>
      </c>
      <c r="AA197" s="20" t="n">
        <v>45230</v>
      </c>
      <c r="AB197" t="inlineStr">
        <is>
          <t>شركة القوقا التجارية</t>
        </is>
      </c>
      <c r="AC197" s="20" t="n">
        <v>2</v>
      </c>
      <c r="AD197" t="n">
        <v>0</v>
      </c>
      <c r="AE197" t="n">
        <v>0</v>
      </c>
      <c r="AG197" t="n">
        <v>0</v>
      </c>
    </row>
    <row r="198">
      <c r="A198" t="inlineStr">
        <is>
          <t>CAC</t>
        </is>
      </c>
      <c r="B198" t="inlineStr">
        <is>
          <t>RM</t>
        </is>
      </c>
      <c r="C198" t="inlineStr">
        <is>
          <t>RM.CAC.00005</t>
        </is>
      </c>
      <c r="D198" t="inlineStr">
        <is>
          <t>Cocoa Butter-Singapore</t>
        </is>
      </c>
      <c r="E198" t="n">
        <v>0</v>
      </c>
      <c r="F198" t="n">
        <v>0</v>
      </c>
      <c r="G198" t="inlineStr">
        <is>
          <t>102, 102</t>
        </is>
      </c>
      <c r="H198" t="n">
        <v>0</v>
      </c>
      <c r="I198" t="n">
        <v>0</v>
      </c>
      <c r="J198" t="n">
        <v>0</v>
      </c>
      <c r="K198" t="n">
        <v>0</v>
      </c>
      <c r="L198" t="n">
        <v>0</v>
      </c>
      <c r="M198" t="n">
        <v>0</v>
      </c>
      <c r="N198" t="n">
        <v>0</v>
      </c>
      <c r="O198" t="n">
        <v>0</v>
      </c>
      <c r="P198" t="n">
        <v>0</v>
      </c>
      <c r="Q198" t="n">
        <v>0</v>
      </c>
      <c r="R198" t="n">
        <v>0</v>
      </c>
      <c r="S198" t="n">
        <v>0</v>
      </c>
      <c r="T198" t="n">
        <v>0</v>
      </c>
      <c r="U198" t="n">
        <v>0</v>
      </c>
      <c r="V198" t="n">
        <v>22.3266</v>
      </c>
      <c r="W198" t="n">
        <v>0</v>
      </c>
      <c r="X198" t="n">
        <v>0</v>
      </c>
      <c r="Y198" t="n">
        <v>0</v>
      </c>
      <c r="Z198" t="n">
        <v>0</v>
      </c>
      <c r="AA198" s="20" t="n">
        <v>45510</v>
      </c>
      <c r="AB198" t="inlineStr">
        <is>
          <t>C.Butter.03/2024</t>
        </is>
      </c>
      <c r="AC198" s="20" t="n">
        <v>2</v>
      </c>
      <c r="AD198" t="n">
        <v>0</v>
      </c>
      <c r="AE198" t="n">
        <v>0</v>
      </c>
      <c r="AG198" t="n">
        <v>0</v>
      </c>
    </row>
    <row r="199">
      <c r="A199" t="inlineStr">
        <is>
          <t>CAC</t>
        </is>
      </c>
      <c r="B199" t="inlineStr">
        <is>
          <t>RM</t>
        </is>
      </c>
      <c r="C199" t="inlineStr">
        <is>
          <t>RM.CAC.00006</t>
        </is>
      </c>
      <c r="D199" t="inlineStr">
        <is>
          <t>Cocoa Butter-SA</t>
        </is>
      </c>
      <c r="E199" t="n">
        <v>0</v>
      </c>
      <c r="F199" t="n">
        <v>0</v>
      </c>
      <c r="G199" t="inlineStr">
        <is>
          <t>304, 101, 304, 101</t>
        </is>
      </c>
      <c r="H199" t="n">
        <v>0</v>
      </c>
      <c r="I199" t="n">
        <v>0</v>
      </c>
      <c r="J199" t="n">
        <v>0</v>
      </c>
      <c r="K199" t="n">
        <v>0</v>
      </c>
      <c r="L199" t="n">
        <v>0</v>
      </c>
      <c r="M199" t="n">
        <v>0</v>
      </c>
      <c r="N199" t="n">
        <v>0</v>
      </c>
      <c r="O199" t="n">
        <v>0</v>
      </c>
      <c r="P199" t="n">
        <v>0</v>
      </c>
      <c r="Q199" t="n">
        <v>0</v>
      </c>
      <c r="R199" t="n">
        <v>0</v>
      </c>
      <c r="S199" t="n">
        <v>0</v>
      </c>
      <c r="T199" t="n">
        <v>0</v>
      </c>
      <c r="U199" t="n">
        <v>0</v>
      </c>
      <c r="V199" t="n">
        <v>13</v>
      </c>
      <c r="W199" t="n">
        <v>0</v>
      </c>
      <c r="X199" t="n">
        <v>0</v>
      </c>
      <c r="Y199" t="n">
        <v>0</v>
      </c>
      <c r="Z199" t="n">
        <v>0</v>
      </c>
      <c r="AA199" s="20" t="n">
        <v>45731</v>
      </c>
      <c r="AB199" t="inlineStr">
        <is>
          <t xml:space="preserve">عبيدة محمد بلال محسن السباعي </t>
        </is>
      </c>
      <c r="AC199" s="20" t="n">
        <v>45639</v>
      </c>
      <c r="AD199" t="n">
        <v>0</v>
      </c>
      <c r="AE199" t="n">
        <v>0</v>
      </c>
      <c r="AG199" t="n">
        <v>0</v>
      </c>
    </row>
    <row r="200">
      <c r="A200" t="inlineStr">
        <is>
          <t>CAC</t>
        </is>
      </c>
      <c r="B200" t="inlineStr">
        <is>
          <t>RM</t>
        </is>
      </c>
      <c r="C200" t="inlineStr">
        <is>
          <t>RM.CAC.00007</t>
        </is>
      </c>
      <c r="D200" t="inlineStr">
        <is>
          <t>Cocoa Butter-Indian sample</t>
        </is>
      </c>
      <c r="E200" t="n">
        <v>0</v>
      </c>
      <c r="F200" t="n">
        <v>0</v>
      </c>
      <c r="G200" t="inlineStr">
        <is>
          <t>801, 801</t>
        </is>
      </c>
      <c r="H200" t="n">
        <v>0</v>
      </c>
      <c r="I200" t="n">
        <v>0</v>
      </c>
      <c r="J200" t="n">
        <v>0</v>
      </c>
      <c r="K200" t="n">
        <v>0</v>
      </c>
      <c r="L200" t="n">
        <v>0</v>
      </c>
      <c r="M200" t="n">
        <v>0</v>
      </c>
      <c r="N200" t="n">
        <v>0</v>
      </c>
      <c r="O200" t="n">
        <v>0</v>
      </c>
      <c r="P200" t="n">
        <v>0</v>
      </c>
      <c r="Q200" t="n">
        <v>0</v>
      </c>
      <c r="R200" t="n">
        <v>0</v>
      </c>
      <c r="S200" t="n">
        <v>0</v>
      </c>
      <c r="T200" t="n">
        <v>0</v>
      </c>
      <c r="U200" t="n">
        <v>0</v>
      </c>
      <c r="V200" t="n">
        <v>28.9992</v>
      </c>
      <c r="W200" t="n">
        <v>0</v>
      </c>
      <c r="X200" t="n">
        <v>0</v>
      </c>
      <c r="Y200" t="n">
        <v>0</v>
      </c>
      <c r="Z200" t="n">
        <v>0</v>
      </c>
      <c r="AA200" s="20" t="n">
        <v>45838</v>
      </c>
      <c r="AB200" t="inlineStr">
        <is>
          <t>SAMPLES.04/2025</t>
        </is>
      </c>
      <c r="AC200" s="20" t="n">
        <v>46104</v>
      </c>
      <c r="AD200" t="n">
        <v>0</v>
      </c>
      <c r="AE200" t="n">
        <v>0</v>
      </c>
      <c r="AG200" t="n">
        <v>0</v>
      </c>
    </row>
    <row r="201">
      <c r="A201" t="inlineStr">
        <is>
          <t>CAC</t>
        </is>
      </c>
      <c r="B201" t="inlineStr">
        <is>
          <t>RM</t>
        </is>
      </c>
      <c r="C201" t="inlineStr">
        <is>
          <t>RM.CAC.00008</t>
        </is>
      </c>
      <c r="D201" t="inlineStr">
        <is>
          <t>Cocoa Mass</t>
        </is>
      </c>
      <c r="E201" t="n">
        <v>137960.1718</v>
      </c>
      <c r="F201" t="n">
        <v>1281806.5123</v>
      </c>
      <c r="G201" t="inlineStr">
        <is>
          <t>403, 9405, 112, 9402, 401, 9408, 9110, 9112, 9409, 108, 102, 409, 9801, 110, 408, 405, 9401, 9408, 102, 103, 801, 106, 112, 110, 107, 104, 499, 9103, 9102, 801, 405, 9108, 408, 9403, 9409, 9401, 9112, 701, 402, 409, 403, 401, 101, 112, 104, 106, 108, 105, 102, 103, 301, 110, 107, 201, 203, 9102, 405, 402, 403, 408, 401, 499, 101, 105, 9108, 9405, 9403, 108, 301, 203, 201, 9108, 9402, 9103, 9102, 9110, 9112, 409, 801, 701, 9403, 9408, 9409, 9801, 9401, 9405</t>
        </is>
      </c>
      <c r="H201" t="n">
        <v>0</v>
      </c>
      <c r="I201" t="n">
        <v>0</v>
      </c>
      <c r="J201" t="n">
        <v>0</v>
      </c>
      <c r="K201" t="n">
        <v>0</v>
      </c>
      <c r="L201" t="n">
        <v>0</v>
      </c>
      <c r="M201" t="n">
        <v>0</v>
      </c>
      <c r="N201" t="n">
        <v>0</v>
      </c>
      <c r="O201" t="n">
        <v>0</v>
      </c>
      <c r="P201" t="n">
        <v>0</v>
      </c>
      <c r="Q201" t="n">
        <v>-17341.314</v>
      </c>
      <c r="R201" t="n">
        <v>0</v>
      </c>
      <c r="S201" t="n">
        <v>-17341.314</v>
      </c>
      <c r="T201" t="n">
        <v>120618.8578</v>
      </c>
      <c r="U201" t="n">
        <v>1108073.0733</v>
      </c>
      <c r="V201" t="n">
        <v>9.2235</v>
      </c>
      <c r="W201" t="n">
        <v>38400.9293</v>
      </c>
      <c r="X201" t="n">
        <v>87385.10739999999</v>
      </c>
      <c r="Y201" t="n">
        <v>135172.7334</v>
      </c>
      <c r="Z201" t="n">
        <v>191807.9904</v>
      </c>
      <c r="AA201" s="20" t="n">
        <v>46061</v>
      </c>
      <c r="AB201" t="inlineStr">
        <is>
          <t>COCOA MASS.02/2026</t>
        </is>
      </c>
      <c r="AC201" s="20" t="n">
        <v>46142</v>
      </c>
      <c r="AD201" t="n">
        <v>15019.1926</v>
      </c>
      <c r="AE201" t="n">
        <v>15983.9992</v>
      </c>
      <c r="AF201" t="inlineStr">
        <is>
          <t>7:16</t>
        </is>
      </c>
      <c r="AG201" t="n">
        <v>0</v>
      </c>
    </row>
    <row r="202">
      <c r="A202" t="inlineStr">
        <is>
          <t>CAC</t>
        </is>
      </c>
      <c r="B202" t="inlineStr">
        <is>
          <t>RM</t>
        </is>
      </c>
      <c r="C202" t="inlineStr">
        <is>
          <t>RM.CAC.00009</t>
        </is>
      </c>
      <c r="D202" t="inlineStr">
        <is>
          <t>Cocoa Mass Th</t>
        </is>
      </c>
      <c r="V202" t="n">
        <v>0</v>
      </c>
      <c r="W202" t="n">
        <v>0</v>
      </c>
      <c r="X202" t="n">
        <v>0</v>
      </c>
      <c r="Y202" t="n">
        <v>0</v>
      </c>
      <c r="Z202" t="n">
        <v>0</v>
      </c>
      <c r="AA202" s="20" t="n">
        <v>2</v>
      </c>
      <c r="AC202" s="20" t="n">
        <v>2</v>
      </c>
      <c r="AD202" t="n">
        <v>0</v>
      </c>
      <c r="AE202" t="n">
        <v>0</v>
      </c>
    </row>
    <row r="203">
      <c r="A203" t="inlineStr">
        <is>
          <t>CAC</t>
        </is>
      </c>
      <c r="B203" t="inlineStr">
        <is>
          <t>RM</t>
        </is>
      </c>
      <c r="C203" t="inlineStr">
        <is>
          <t>RM.CAC.00010</t>
        </is>
      </c>
      <c r="D203" t="inlineStr">
        <is>
          <t>Cocoa Mass</t>
        </is>
      </c>
      <c r="E203" t="n">
        <v>0</v>
      </c>
      <c r="F203" t="n">
        <v>0</v>
      </c>
      <c r="G203" t="inlineStr">
        <is>
          <t>102, 701, 102, 701</t>
        </is>
      </c>
      <c r="H203" t="n">
        <v>0</v>
      </c>
      <c r="I203" t="n">
        <v>0</v>
      </c>
      <c r="J203" t="n">
        <v>0</v>
      </c>
      <c r="K203" t="n">
        <v>0</v>
      </c>
      <c r="L203" t="n">
        <v>0</v>
      </c>
      <c r="M203" t="n">
        <v>0</v>
      </c>
      <c r="N203" t="n">
        <v>0</v>
      </c>
      <c r="O203" t="n">
        <v>0</v>
      </c>
      <c r="P203" t="n">
        <v>0</v>
      </c>
      <c r="Q203" t="n">
        <v>0</v>
      </c>
      <c r="R203" t="n">
        <v>0</v>
      </c>
      <c r="S203" t="n">
        <v>0</v>
      </c>
      <c r="T203" t="n">
        <v>0</v>
      </c>
      <c r="U203" t="n">
        <v>0</v>
      </c>
      <c r="V203" t="n">
        <v>11.1088</v>
      </c>
      <c r="W203" t="n">
        <v>0</v>
      </c>
      <c r="X203" t="n">
        <v>0</v>
      </c>
      <c r="Y203" t="n">
        <v>0</v>
      </c>
      <c r="Z203" t="n">
        <v>0</v>
      </c>
      <c r="AA203" s="20" t="n">
        <v>45477</v>
      </c>
      <c r="AB203" t="inlineStr">
        <is>
          <t>C.MASS.05/2024</t>
        </is>
      </c>
      <c r="AC203" s="20" t="n">
        <v>45452</v>
      </c>
      <c r="AD203" t="n">
        <v>0</v>
      </c>
      <c r="AE203" t="n">
        <v>0</v>
      </c>
      <c r="AG203" t="n">
        <v>0</v>
      </c>
    </row>
    <row r="204">
      <c r="A204" t="inlineStr">
        <is>
          <t>CAC</t>
        </is>
      </c>
      <c r="B204" t="inlineStr">
        <is>
          <t>RM</t>
        </is>
      </c>
      <c r="C204" t="inlineStr">
        <is>
          <t>RM.CAC.00011</t>
        </is>
      </c>
      <c r="D204" t="inlineStr">
        <is>
          <t>Cocoa Mass</t>
        </is>
      </c>
      <c r="E204" t="n">
        <v>0</v>
      </c>
      <c r="F204" t="n">
        <v>0</v>
      </c>
      <c r="G204" t="inlineStr">
        <is>
          <t>102, 102</t>
        </is>
      </c>
      <c r="H204" t="n">
        <v>0</v>
      </c>
      <c r="I204" t="n">
        <v>0</v>
      </c>
      <c r="J204" t="n">
        <v>0</v>
      </c>
      <c r="K204" t="n">
        <v>0</v>
      </c>
      <c r="L204" t="n">
        <v>0</v>
      </c>
      <c r="M204" t="n">
        <v>0</v>
      </c>
      <c r="N204" t="n">
        <v>0</v>
      </c>
      <c r="O204" t="n">
        <v>0</v>
      </c>
      <c r="P204" t="n">
        <v>0</v>
      </c>
      <c r="Q204" t="n">
        <v>0</v>
      </c>
      <c r="R204" t="n">
        <v>0</v>
      </c>
      <c r="S204" t="n">
        <v>0</v>
      </c>
      <c r="T204" t="n">
        <v>0</v>
      </c>
      <c r="U204" t="n">
        <v>0</v>
      </c>
      <c r="V204" t="n">
        <v>18.1699</v>
      </c>
      <c r="W204" t="n">
        <v>0</v>
      </c>
      <c r="X204" t="n">
        <v>0</v>
      </c>
      <c r="Y204" t="n">
        <v>0</v>
      </c>
      <c r="Z204" t="n">
        <v>0</v>
      </c>
      <c r="AA204" s="20" t="n">
        <v>45431</v>
      </c>
      <c r="AB204" t="inlineStr">
        <is>
          <t>C.MASS.01/2024</t>
        </is>
      </c>
      <c r="AC204" s="20" t="n">
        <v>2</v>
      </c>
      <c r="AD204" t="n">
        <v>0</v>
      </c>
      <c r="AE204" t="n">
        <v>0</v>
      </c>
      <c r="AG204" t="n">
        <v>0</v>
      </c>
    </row>
    <row r="205">
      <c r="A205" t="inlineStr">
        <is>
          <t>CAC</t>
        </is>
      </c>
      <c r="B205" t="inlineStr">
        <is>
          <t>RM</t>
        </is>
      </c>
      <c r="C205" t="inlineStr">
        <is>
          <t>RM.CAC.00012</t>
        </is>
      </c>
      <c r="D205" t="inlineStr">
        <is>
          <t>Cocoa Mass</t>
        </is>
      </c>
      <c r="V205" t="n">
        <v>0</v>
      </c>
      <c r="W205" t="n">
        <v>0</v>
      </c>
      <c r="X205" t="n">
        <v>0</v>
      </c>
      <c r="Y205" t="n">
        <v>0</v>
      </c>
      <c r="Z205" t="n">
        <v>0</v>
      </c>
      <c r="AA205" s="20" t="n">
        <v>2</v>
      </c>
      <c r="AC205" s="20" t="n">
        <v>2</v>
      </c>
      <c r="AD205" t="n">
        <v>0</v>
      </c>
      <c r="AE205" t="n">
        <v>0</v>
      </c>
    </row>
    <row r="206">
      <c r="A206" t="inlineStr">
        <is>
          <t>CAC</t>
        </is>
      </c>
      <c r="B206" t="inlineStr">
        <is>
          <t>RM</t>
        </is>
      </c>
      <c r="C206" t="inlineStr">
        <is>
          <t>RM.CAC.00013</t>
        </is>
      </c>
      <c r="D206" t="inlineStr">
        <is>
          <t>Cocoa Mass-Indian samples</t>
        </is>
      </c>
      <c r="E206" t="n">
        <v>0</v>
      </c>
      <c r="F206" t="n">
        <v>0</v>
      </c>
      <c r="G206" t="inlineStr">
        <is>
          <t>801, 801</t>
        </is>
      </c>
      <c r="H206" t="n">
        <v>0</v>
      </c>
      <c r="I206" t="n">
        <v>0</v>
      </c>
      <c r="J206" t="n">
        <v>0</v>
      </c>
      <c r="K206" t="n">
        <v>0</v>
      </c>
      <c r="L206" t="n">
        <v>0</v>
      </c>
      <c r="M206" t="n">
        <v>0</v>
      </c>
      <c r="N206" t="n">
        <v>0</v>
      </c>
      <c r="O206" t="n">
        <v>0</v>
      </c>
      <c r="P206" t="n">
        <v>0</v>
      </c>
      <c r="Q206" t="n">
        <v>0</v>
      </c>
      <c r="R206" t="n">
        <v>0</v>
      </c>
      <c r="S206" t="n">
        <v>0</v>
      </c>
      <c r="T206" t="n">
        <v>0</v>
      </c>
      <c r="U206" t="n">
        <v>0</v>
      </c>
      <c r="V206" t="n">
        <v>26.2176</v>
      </c>
      <c r="W206" t="n">
        <v>0</v>
      </c>
      <c r="X206" t="n">
        <v>0</v>
      </c>
      <c r="Y206" t="n">
        <v>0</v>
      </c>
      <c r="Z206" t="n">
        <v>0</v>
      </c>
      <c r="AA206" s="20" t="n">
        <v>45832</v>
      </c>
      <c r="AB206" t="inlineStr">
        <is>
          <t>SAMPLES.01/2025</t>
        </is>
      </c>
      <c r="AC206" s="20" t="n">
        <v>46104</v>
      </c>
      <c r="AD206" t="n">
        <v>0</v>
      </c>
      <c r="AE206" t="n">
        <v>0</v>
      </c>
      <c r="AG206" t="n">
        <v>0</v>
      </c>
    </row>
    <row r="207">
      <c r="A207" t="inlineStr">
        <is>
          <t>CAC</t>
        </is>
      </c>
      <c r="B207" t="inlineStr">
        <is>
          <t>RM</t>
        </is>
      </c>
      <c r="C207" t="inlineStr">
        <is>
          <t>RM.CAC.00014</t>
        </is>
      </c>
      <c r="D207" t="inlineStr">
        <is>
          <t xml:space="preserve">بودرة الكاكاو </t>
        </is>
      </c>
      <c r="E207" t="n">
        <v>0</v>
      </c>
      <c r="F207" t="n">
        <v>0</v>
      </c>
      <c r="G207" t="inlineStr">
        <is>
          <t>102, 108, 101, 107, 303, 402, 409, 403, 401, 404, 405, 9108, 9401, 9404, 9403, 9402, 9405, 102, 107, 101, 108, 303, 404, 403, 402, 401, 405, 409, 9404, 9403, 9108, 9402, 9401, 9405</t>
        </is>
      </c>
      <c r="H207" t="n">
        <v>0</v>
      </c>
      <c r="I207" t="n">
        <v>0</v>
      </c>
      <c r="J207" t="n">
        <v>0</v>
      </c>
      <c r="K207" t="n">
        <v>0</v>
      </c>
      <c r="L207" t="n">
        <v>0</v>
      </c>
      <c r="M207" t="n">
        <v>0</v>
      </c>
      <c r="N207" t="n">
        <v>0</v>
      </c>
      <c r="O207" t="n">
        <v>0</v>
      </c>
      <c r="P207" t="n">
        <v>0</v>
      </c>
      <c r="Q207" t="n">
        <v>0</v>
      </c>
      <c r="R207" t="n">
        <v>0</v>
      </c>
      <c r="S207" t="n">
        <v>0</v>
      </c>
      <c r="T207" t="n">
        <v>0</v>
      </c>
      <c r="U207" t="n">
        <v>0</v>
      </c>
      <c r="V207" t="n">
        <v>2.2889</v>
      </c>
      <c r="W207" t="n">
        <v>0</v>
      </c>
      <c r="X207" t="n">
        <v>2</v>
      </c>
      <c r="Y207" t="n">
        <v>2.324</v>
      </c>
      <c r="Z207" t="n">
        <v>121.859</v>
      </c>
      <c r="AA207" s="20" t="n">
        <v>45085</v>
      </c>
      <c r="AB207" t="inlineStr">
        <is>
          <t>OMAN.20/2023</t>
        </is>
      </c>
      <c r="AC207" s="20" t="n">
        <v>46104</v>
      </c>
      <c r="AD207" t="n">
        <v>0.2582</v>
      </c>
      <c r="AE207" t="n">
        <v>10.1549</v>
      </c>
      <c r="AF207" t="inlineStr">
        <is>
          <t>0:0</t>
        </is>
      </c>
      <c r="AG207" t="n">
        <v>0</v>
      </c>
    </row>
    <row r="208">
      <c r="A208" t="inlineStr">
        <is>
          <t>CAC</t>
        </is>
      </c>
      <c r="B208" t="inlineStr">
        <is>
          <t>RM</t>
        </is>
      </c>
      <c r="C208" t="inlineStr">
        <is>
          <t>RM.CAC.00015</t>
        </is>
      </c>
      <c r="D208" t="inlineStr">
        <is>
          <t>Cocoa Powder  S83</t>
        </is>
      </c>
      <c r="E208" t="n">
        <v>941.4541</v>
      </c>
      <c r="F208" t="n">
        <v>5750.9596</v>
      </c>
      <c r="G208" t="inlineStr">
        <is>
          <t>405, 401, 408, 301, 303, 101, 105, 108, 102, 107, 103, 112, 9601, 601, 801, 499, 403, 404, 9108, 9301, 9402, 9112, 9408, 9403, 9404, 9401, 403, 401, 301, 107, 101, 112, 102, 103, 108, 105, 303, 9405, 9301, 9401, 9402, 9404, 9408, 9403, 499, 801, 408, 404, 405, 601, 9108, 9112, 9405, 9601</t>
        </is>
      </c>
      <c r="H208" t="n">
        <v>0</v>
      </c>
      <c r="I208" t="n">
        <v>0</v>
      </c>
      <c r="J208" t="n">
        <v>0</v>
      </c>
      <c r="K208" t="n">
        <v>0</v>
      </c>
      <c r="L208" t="n">
        <v>0</v>
      </c>
      <c r="M208" t="n">
        <v>0</v>
      </c>
      <c r="N208" t="n">
        <v>0</v>
      </c>
      <c r="O208" t="n">
        <v>0</v>
      </c>
      <c r="P208" t="n">
        <v>0</v>
      </c>
      <c r="Q208" t="n">
        <v>0</v>
      </c>
      <c r="R208" t="n">
        <v>0</v>
      </c>
      <c r="S208" t="n">
        <v>0</v>
      </c>
      <c r="T208" t="n">
        <v>941.4541</v>
      </c>
      <c r="U208" t="n">
        <v>5750.9596</v>
      </c>
      <c r="V208" t="n">
        <v>6.1005</v>
      </c>
      <c r="W208" t="n">
        <v>32659.47</v>
      </c>
      <c r="X208" t="n">
        <v>55625.3219</v>
      </c>
      <c r="Y208" t="n">
        <v>59402.4109</v>
      </c>
      <c r="Z208" t="n">
        <v>59406.6349</v>
      </c>
      <c r="AA208" s="20" t="n">
        <v>45960</v>
      </c>
      <c r="AB208" t="inlineStr">
        <is>
          <t>COCOA S83.04/2025</t>
        </is>
      </c>
      <c r="AC208" s="20" t="n">
        <v>46112</v>
      </c>
      <c r="AD208" t="n">
        <v>6600.2678</v>
      </c>
      <c r="AE208" t="n">
        <v>4950.5529</v>
      </c>
      <c r="AF208" t="inlineStr">
        <is>
          <t>0:5</t>
        </is>
      </c>
      <c r="AG208" t="n">
        <v>0</v>
      </c>
    </row>
    <row r="209">
      <c r="A209" t="inlineStr">
        <is>
          <t>CAC</t>
        </is>
      </c>
      <c r="B209" t="inlineStr">
        <is>
          <t>RM</t>
        </is>
      </c>
      <c r="C209" t="inlineStr">
        <is>
          <t>RM.CAC.00016</t>
        </is>
      </c>
      <c r="D209" t="inlineStr">
        <is>
          <t>Cocoa Powder Dark</t>
        </is>
      </c>
      <c r="E209" t="n">
        <v>667.0364</v>
      </c>
      <c r="F209" t="n">
        <v>1967.013</v>
      </c>
      <c r="G209" t="inlineStr">
        <is>
          <t>101, 9405, 108, 405, 801, 107, 104, 103, 112, 9112, 108, 9401, 9408, 102, 9403, 405, 402, 408, 403, 401, 201, 301, 204, 801, 499, 404, 9404, 9402, 9403, 9408, 9801, 9401, 9108, 9112, 9204, 101, 107, 108, 103, 104, 102, 112, 201, 204, 402, 301, 401, 9405, 9801, 408, 112, 403, 9401, 9404, 9402, 9403, 401, 9408, 9112, 9204, 9108, 499, 404, 405, 408, 801, 403, 9405</t>
        </is>
      </c>
      <c r="H209" t="n">
        <v>325</v>
      </c>
      <c r="I209" t="n">
        <v>0</v>
      </c>
      <c r="J209" t="n">
        <v>0</v>
      </c>
      <c r="K209" t="n">
        <v>0</v>
      </c>
      <c r="L209" t="n">
        <v>0</v>
      </c>
      <c r="M209" t="n">
        <v>325</v>
      </c>
      <c r="N209" t="n">
        <v>0</v>
      </c>
      <c r="O209" t="n">
        <v>0</v>
      </c>
      <c r="P209" t="n">
        <v>0</v>
      </c>
      <c r="Q209" t="n">
        <v>-724.741</v>
      </c>
      <c r="R209" t="n">
        <v>0</v>
      </c>
      <c r="S209" t="n">
        <v>-724.741</v>
      </c>
      <c r="T209" t="n">
        <v>267.2954</v>
      </c>
      <c r="U209" t="n">
        <v>1092.8811</v>
      </c>
      <c r="V209" t="n">
        <v>5.1503</v>
      </c>
      <c r="W209" t="n">
        <v>1739.1546</v>
      </c>
      <c r="X209" t="n">
        <v>3951.0542</v>
      </c>
      <c r="Y209" t="n">
        <v>5310.0312</v>
      </c>
      <c r="Z209" t="n">
        <v>7321.9222</v>
      </c>
      <c r="AA209" s="20" t="n">
        <v>46127</v>
      </c>
      <c r="AB209" t="inlineStr">
        <is>
          <t>رموز الكيمياء للاستيراد والتصدير</t>
        </is>
      </c>
      <c r="AC209" s="20" t="n">
        <v>46141</v>
      </c>
      <c r="AD209" t="n">
        <v>590.0034000000001</v>
      </c>
      <c r="AE209" t="n">
        <v>610.1601000000001</v>
      </c>
      <c r="AF209" t="inlineStr">
        <is>
          <t>0:13</t>
        </is>
      </c>
      <c r="AG209" t="n">
        <v>2241.382</v>
      </c>
    </row>
    <row r="210">
      <c r="A210" t="inlineStr">
        <is>
          <t>CAC</t>
        </is>
      </c>
      <c r="B210" t="inlineStr">
        <is>
          <t>RM</t>
        </is>
      </c>
      <c r="C210" t="inlineStr">
        <is>
          <t>RM.CAC.00017</t>
        </is>
      </c>
      <c r="D210" t="inlineStr">
        <is>
          <t xml:space="preserve">Cocoa Powder Olam S82 </t>
        </is>
      </c>
      <c r="E210" t="n">
        <v>64.52800000000001</v>
      </c>
      <c r="F210" t="n">
        <v>186.2712</v>
      </c>
      <c r="G210" t="inlineStr">
        <is>
          <t>102, 108, 104, 101, 112, 107, 403, 401, 301, 402, 605, 9401, 9112, 9108, 499, 405, 9405, 9605, 9403, 9402, 102, 107, 104, 101, 112, 108, 301, 405, 402, 403, 401, 9112, 605, 499, 9402, 9108, 9405, 9401, 9403, 9605</t>
        </is>
      </c>
      <c r="H210" t="n">
        <v>0</v>
      </c>
      <c r="I210" t="n">
        <v>0</v>
      </c>
      <c r="J210" t="n">
        <v>0</v>
      </c>
      <c r="K210" t="n">
        <v>0</v>
      </c>
      <c r="L210" t="n">
        <v>0</v>
      </c>
      <c r="M210" t="n">
        <v>0</v>
      </c>
      <c r="N210" t="n">
        <v>0</v>
      </c>
      <c r="O210" t="n">
        <v>0</v>
      </c>
      <c r="P210" t="n">
        <v>0</v>
      </c>
      <c r="Q210" t="n">
        <v>0</v>
      </c>
      <c r="R210" t="n">
        <v>0</v>
      </c>
      <c r="S210" t="n">
        <v>0</v>
      </c>
      <c r="T210" t="n">
        <v>64.52800000000001</v>
      </c>
      <c r="U210" t="n">
        <v>186.2712</v>
      </c>
      <c r="V210" t="n">
        <v>2.8867</v>
      </c>
      <c r="W210" t="n">
        <v>0</v>
      </c>
      <c r="X210" t="n">
        <v>1.976</v>
      </c>
      <c r="Y210" t="n">
        <v>1436.2384</v>
      </c>
      <c r="Z210" t="n">
        <v>36632.9804</v>
      </c>
      <c r="AA210" s="20" t="n">
        <v>45102</v>
      </c>
      <c r="AB210" t="inlineStr">
        <is>
          <t>C.POWDER.08/2023</t>
        </is>
      </c>
      <c r="AC210" s="20" t="n">
        <v>45972</v>
      </c>
      <c r="AD210" t="n">
        <v>159.582</v>
      </c>
      <c r="AE210" t="n">
        <v>3052.7483</v>
      </c>
      <c r="AF210" t="inlineStr">
        <is>
          <t>0:0</t>
        </is>
      </c>
      <c r="AG210" t="n">
        <v>0</v>
      </c>
    </row>
    <row r="211">
      <c r="A211" t="inlineStr">
        <is>
          <t>CAC</t>
        </is>
      </c>
      <c r="B211" t="inlineStr">
        <is>
          <t>RM</t>
        </is>
      </c>
      <c r="C211" t="inlineStr">
        <is>
          <t>RM.CAC.00018</t>
        </is>
      </c>
      <c r="D211" t="inlineStr">
        <is>
          <t>Cocoa Powder Nederland PN112</t>
        </is>
      </c>
      <c r="V211" t="n">
        <v>0</v>
      </c>
      <c r="W211" t="n">
        <v>0</v>
      </c>
      <c r="X211" t="n">
        <v>0</v>
      </c>
      <c r="Y211" t="n">
        <v>0</v>
      </c>
      <c r="Z211" t="n">
        <v>0</v>
      </c>
      <c r="AA211" s="20" t="n">
        <v>2</v>
      </c>
      <c r="AC211" s="20" t="n">
        <v>2</v>
      </c>
      <c r="AD211" t="n">
        <v>0</v>
      </c>
      <c r="AE211" t="n">
        <v>0</v>
      </c>
    </row>
    <row r="212">
      <c r="A212" t="inlineStr">
        <is>
          <t>CAC</t>
        </is>
      </c>
      <c r="B212" t="inlineStr">
        <is>
          <t>RM</t>
        </is>
      </c>
      <c r="C212" t="inlineStr">
        <is>
          <t>RM.CAC.00019</t>
        </is>
      </c>
      <c r="D212" t="inlineStr">
        <is>
          <t xml:space="preserve">Natural Cocoa Powder </t>
        </is>
      </c>
      <c r="E212" t="n">
        <v>145561.4061</v>
      </c>
      <c r="F212" t="n">
        <v>863985.4118</v>
      </c>
      <c r="G212" t="inlineStr">
        <is>
          <t>801, 601, 409, 501, 499, 9103, 9102, 405, 9108, 9104, 408, 605, 701, 602, 9401, 9409, 9112, 9301, 112, 403, 304, 9402, 9408, 9403, 9110, 401, 9406, 9405, 409, 9801, 110, 102, 405, 9601, 108, 9401, 9409, 9408, 408, 9110, 9601, 9112, 103, 406, 403, 301, 401, 402, 303, 110, 201, 101, 102, 103, 108, 105, 107, 104, 112, 801, 9108, 9103, 9102, 9301, 9112, 605, 409, 602, 601, 701, 501, 9409, 9401, 9406, 9801, 9402, 9408, 9304, 9403, 9104, 9110, 9601, 9405, 304, 303, 401, 405, 301, 402, 408, 403, 499, 406, 108, 201, 101, 105, 107, 104, 110, 9304, 801, 103, 9108, 601, 112, 9103, 9405, 9403</t>
        </is>
      </c>
      <c r="H212" t="n">
        <v>0</v>
      </c>
      <c r="I212" t="n">
        <v>0</v>
      </c>
      <c r="J212" t="n">
        <v>11831</v>
      </c>
      <c r="K212" t="n">
        <v>0</v>
      </c>
      <c r="L212" t="n">
        <v>0</v>
      </c>
      <c r="M212" t="n">
        <v>11831</v>
      </c>
      <c r="N212" t="n">
        <v>0</v>
      </c>
      <c r="O212" t="n">
        <v>0</v>
      </c>
      <c r="P212" t="n">
        <v>-12148.18</v>
      </c>
      <c r="Q212" t="n">
        <v>-90343.40300000001</v>
      </c>
      <c r="R212" t="n">
        <v>0</v>
      </c>
      <c r="S212" t="n">
        <v>-102491.583</v>
      </c>
      <c r="T212" t="n">
        <v>54900.8231</v>
      </c>
      <c r="U212" t="n">
        <v>326954.2708</v>
      </c>
      <c r="V212" t="n">
        <v>3.5882</v>
      </c>
      <c r="W212" t="n">
        <v>182184.9586</v>
      </c>
      <c r="X212" t="n">
        <v>196558.8802</v>
      </c>
      <c r="Y212" t="n">
        <v>197986.3272</v>
      </c>
      <c r="Z212" t="n">
        <v>321435.1203</v>
      </c>
      <c r="AA212" s="20" t="n">
        <v>46061</v>
      </c>
      <c r="AB212" t="inlineStr">
        <is>
          <t>م . فحص عينات</t>
        </is>
      </c>
      <c r="AC212" s="20" t="n">
        <v>46142</v>
      </c>
      <c r="AD212" t="n">
        <v>21998.4808</v>
      </c>
      <c r="AE212" t="n">
        <v>26786.26</v>
      </c>
      <c r="AF212" t="inlineStr">
        <is>
          <t>2:1</t>
        </is>
      </c>
      <c r="AG212" t="n">
        <v>0</v>
      </c>
    </row>
    <row r="213">
      <c r="A213" t="inlineStr">
        <is>
          <t>CAC</t>
        </is>
      </c>
      <c r="B213" t="inlineStr">
        <is>
          <t>RM</t>
        </is>
      </c>
      <c r="C213" t="inlineStr">
        <is>
          <t>RM.CAC.00020</t>
        </is>
      </c>
      <c r="D213" t="inlineStr">
        <is>
          <t xml:space="preserve">بودرة الكاكو </t>
        </is>
      </c>
      <c r="E213" t="n">
        <v>0</v>
      </c>
      <c r="F213" t="n">
        <v>0</v>
      </c>
      <c r="G213" t="inlineStr">
        <is>
          <t>201, 204, 201, 204, 102, 102</t>
        </is>
      </c>
      <c r="H213" t="n">
        <v>0</v>
      </c>
      <c r="I213" t="n">
        <v>0</v>
      </c>
      <c r="J213" t="n">
        <v>0</v>
      </c>
      <c r="K213" t="n">
        <v>0</v>
      </c>
      <c r="L213" t="n">
        <v>0</v>
      </c>
      <c r="M213" t="n">
        <v>0</v>
      </c>
      <c r="N213" t="n">
        <v>0</v>
      </c>
      <c r="O213" t="n">
        <v>0</v>
      </c>
      <c r="P213" t="n">
        <v>0</v>
      </c>
      <c r="Q213" t="n">
        <v>0</v>
      </c>
      <c r="R213" t="n">
        <v>0</v>
      </c>
      <c r="S213" t="n">
        <v>0</v>
      </c>
      <c r="T213" t="n">
        <v>0</v>
      </c>
      <c r="U213" t="n">
        <v>0</v>
      </c>
      <c r="V213" t="n">
        <v>2.9489</v>
      </c>
      <c r="W213" t="n">
        <v>0</v>
      </c>
      <c r="X213" t="n">
        <v>0</v>
      </c>
      <c r="Y213" t="n">
        <v>1000</v>
      </c>
      <c r="Z213" t="n">
        <v>1000</v>
      </c>
      <c r="AA213" s="20" t="n">
        <v>44562</v>
      </c>
      <c r="AB213" t="inlineStr">
        <is>
          <t>Cocoa Podwer.03/2022</t>
        </is>
      </c>
      <c r="AC213" s="20" t="n">
        <v>45924</v>
      </c>
      <c r="AD213" t="n">
        <v>111.1111</v>
      </c>
      <c r="AE213" t="n">
        <v>83.33329999999999</v>
      </c>
      <c r="AF213" t="inlineStr">
        <is>
          <t>0:0</t>
        </is>
      </c>
      <c r="AG213" t="n">
        <v>0</v>
      </c>
    </row>
    <row r="214">
      <c r="A214" t="inlineStr">
        <is>
          <t>CAC</t>
        </is>
      </c>
      <c r="B214" t="inlineStr">
        <is>
          <t>RM</t>
        </is>
      </c>
      <c r="C214" t="inlineStr">
        <is>
          <t>RM.CAC.00021</t>
        </is>
      </c>
      <c r="D214" t="inlineStr">
        <is>
          <t>Cocoa Powder DB400</t>
        </is>
      </c>
      <c r="E214" t="n">
        <v>0</v>
      </c>
      <c r="F214" t="n">
        <v>0</v>
      </c>
      <c r="G214" t="inlineStr">
        <is>
          <t>9405, 9401, 9108, 9402, 301, 108, 101, 405, 401, 403, 401, 301, 403, 108, 102, 101, 9401, 9108, 405, 102, 9402, 9405</t>
        </is>
      </c>
      <c r="H214" t="n">
        <v>0</v>
      </c>
      <c r="I214" t="n">
        <v>0</v>
      </c>
      <c r="J214" t="n">
        <v>0</v>
      </c>
      <c r="K214" t="n">
        <v>0</v>
      </c>
      <c r="L214" t="n">
        <v>0</v>
      </c>
      <c r="M214" t="n">
        <v>0</v>
      </c>
      <c r="N214" t="n">
        <v>0</v>
      </c>
      <c r="O214" t="n">
        <v>0</v>
      </c>
      <c r="P214" t="n">
        <v>0</v>
      </c>
      <c r="Q214" t="n">
        <v>0</v>
      </c>
      <c r="R214" t="n">
        <v>0</v>
      </c>
      <c r="S214" t="n">
        <v>0</v>
      </c>
      <c r="T214" t="n">
        <v>0</v>
      </c>
      <c r="U214" t="n">
        <v>0</v>
      </c>
      <c r="V214" t="n">
        <v>2.8659</v>
      </c>
      <c r="W214" t="n">
        <v>0</v>
      </c>
      <c r="X214" t="n">
        <v>0</v>
      </c>
      <c r="Y214" t="n">
        <v>0</v>
      </c>
      <c r="Z214" t="n">
        <v>3.946</v>
      </c>
      <c r="AA214" s="20" t="n">
        <v>44930</v>
      </c>
      <c r="AB214" t="inlineStr">
        <is>
          <t>C.Powder.01/2023</t>
        </is>
      </c>
      <c r="AC214" s="20" t="n">
        <v>45829</v>
      </c>
      <c r="AD214" t="n">
        <v>0</v>
      </c>
      <c r="AE214" t="n">
        <v>0.3288</v>
      </c>
      <c r="AF214" t="inlineStr">
        <is>
          <t>0:0</t>
        </is>
      </c>
      <c r="AG214" t="n">
        <v>0</v>
      </c>
    </row>
    <row r="215">
      <c r="A215" t="inlineStr">
        <is>
          <t>CAC</t>
        </is>
      </c>
      <c r="B215" t="inlineStr">
        <is>
          <t>RM</t>
        </is>
      </c>
      <c r="C215" t="inlineStr">
        <is>
          <t>RM.CAC.00022</t>
        </is>
      </c>
      <c r="D215" t="inlineStr">
        <is>
          <t>Cocoa Powder DS200</t>
        </is>
      </c>
      <c r="E215" t="n">
        <v>12.56</v>
      </c>
      <c r="F215" t="n">
        <v>43.4209</v>
      </c>
      <c r="G215" t="inlineStr">
        <is>
          <t>102, 112, 9403, 9402, 9301, 9112, 605, 9108, 499, 102, 108, 112, 101, 301, 306, 402, 403, 301, 108, 101, 499, 306, 403, 402, 9403, 605, 9112, 9301, 9402, 9108</t>
        </is>
      </c>
      <c r="H215" t="n">
        <v>0</v>
      </c>
      <c r="I215" t="n">
        <v>0</v>
      </c>
      <c r="J215" t="n">
        <v>0</v>
      </c>
      <c r="K215" t="n">
        <v>0</v>
      </c>
      <c r="L215" t="n">
        <v>0</v>
      </c>
      <c r="M215" t="n">
        <v>0</v>
      </c>
      <c r="N215" t="n">
        <v>0</v>
      </c>
      <c r="O215" t="n">
        <v>0</v>
      </c>
      <c r="P215" t="n">
        <v>0</v>
      </c>
      <c r="Q215" t="n">
        <v>0</v>
      </c>
      <c r="R215" t="n">
        <v>0</v>
      </c>
      <c r="S215" t="n">
        <v>0</v>
      </c>
      <c r="T215" t="n">
        <v>12.56</v>
      </c>
      <c r="U215" t="n">
        <v>43.4209</v>
      </c>
      <c r="V215" t="n">
        <v>3.4571</v>
      </c>
      <c r="W215" t="n">
        <v>0</v>
      </c>
      <c r="X215" t="n">
        <v>15.44</v>
      </c>
      <c r="Y215" t="n">
        <v>889.4400000000001</v>
      </c>
      <c r="Z215" t="n">
        <v>889.4400000000001</v>
      </c>
      <c r="AA215" s="20" t="n">
        <v>45062</v>
      </c>
      <c r="AB215" t="inlineStr">
        <is>
          <t>C.POWDER.06/2023</t>
        </is>
      </c>
      <c r="AC215" s="20" t="n">
        <v>45991</v>
      </c>
      <c r="AD215" t="n">
        <v>98.8266</v>
      </c>
      <c r="AE215" t="n">
        <v>74.12</v>
      </c>
      <c r="AF215" t="inlineStr">
        <is>
          <t>0:5</t>
        </is>
      </c>
      <c r="AG215" t="n">
        <v>0</v>
      </c>
    </row>
    <row r="216">
      <c r="A216" t="inlineStr">
        <is>
          <t>CAC</t>
        </is>
      </c>
      <c r="B216" t="inlineStr">
        <is>
          <t>RM</t>
        </is>
      </c>
      <c r="C216" t="inlineStr">
        <is>
          <t>RM.CAC.00023</t>
        </is>
      </c>
      <c r="D216" t="inlineStr">
        <is>
          <t>مسحوق كاكاو 25 كغ</t>
        </is>
      </c>
      <c r="V216" t="n">
        <v>0</v>
      </c>
      <c r="W216" t="n">
        <v>0</v>
      </c>
      <c r="X216" t="n">
        <v>0</v>
      </c>
      <c r="Y216" t="n">
        <v>0</v>
      </c>
      <c r="Z216" t="n">
        <v>0</v>
      </c>
      <c r="AA216" s="20" t="n">
        <v>2</v>
      </c>
      <c r="AC216" s="20" t="n">
        <v>2</v>
      </c>
      <c r="AD216" t="n">
        <v>0</v>
      </c>
      <c r="AE216" t="n">
        <v>0</v>
      </c>
    </row>
    <row r="217">
      <c r="A217" t="inlineStr">
        <is>
          <t>CAC</t>
        </is>
      </c>
      <c r="B217" t="inlineStr">
        <is>
          <t>RM</t>
        </is>
      </c>
      <c r="C217" t="inlineStr">
        <is>
          <t>RM.CAC.00024</t>
        </is>
      </c>
      <c r="D217" t="inlineStr">
        <is>
          <t>Alkalised Cocoa powder</t>
        </is>
      </c>
      <c r="E217" t="n">
        <v>80773.39380000001</v>
      </c>
      <c r="F217" t="n">
        <v>504633.4712</v>
      </c>
      <c r="G217" t="inlineStr">
        <is>
          <t>9405, 301, 9605, 403, 112, 9402, 9403, 401, 9408, 102, 103, 9408, 9401, 9403, 108, 104, 405, 801, 110, 9801, 110, 102, 9112, 408, 405, 9101, 601, 801, 9102, 499, 9103, 9108, 602, 408, 9401, 701, 9301, 9204, 9112, 605, 101, 112, 102, 103, 108, 104, 204, 303, 201, 110, 403, 301, 401, 402, 403, 402, 408, 401, 405, 204, 303, 499, 101, 9405, 112, 9301, 103, 9108, 9102, 9103, 108, 301, 201, 9402, 9108, 9102, 9103, 9112, 9204, 9301, 9101, 701, 801, 602, 605, 601, 9401, 9405, 9605, 9801, 9403, 9408</t>
        </is>
      </c>
      <c r="H217" t="n">
        <v>0</v>
      </c>
      <c r="I217" t="n">
        <v>0</v>
      </c>
      <c r="J217" t="n">
        <v>0</v>
      </c>
      <c r="K217" t="n">
        <v>0</v>
      </c>
      <c r="L217" t="n">
        <v>0</v>
      </c>
      <c r="M217" t="n">
        <v>0</v>
      </c>
      <c r="N217" t="n">
        <v>0</v>
      </c>
      <c r="O217" t="n">
        <v>-450</v>
      </c>
      <c r="P217" t="n">
        <v>-9.928000000000001</v>
      </c>
      <c r="Q217" t="n">
        <v>-30938.2534</v>
      </c>
      <c r="R217" t="n">
        <v>0</v>
      </c>
      <c r="S217" t="n">
        <v>-31398.1814</v>
      </c>
      <c r="T217" t="n">
        <v>49375.2124</v>
      </c>
      <c r="U217" t="n">
        <v>308469.7328</v>
      </c>
      <c r="V217" t="n">
        <v>6.3034</v>
      </c>
      <c r="W217" t="n">
        <v>39430.3833</v>
      </c>
      <c r="X217" t="n">
        <v>101460.3458</v>
      </c>
      <c r="Y217" t="n">
        <v>146633.2378</v>
      </c>
      <c r="Z217" t="n">
        <v>156123.6778</v>
      </c>
      <c r="AA217" s="20" t="n">
        <v>46050</v>
      </c>
      <c r="AB217" t="inlineStr">
        <is>
          <t>COCOA POWDER PAD.01/2026</t>
        </is>
      </c>
      <c r="AC217" s="20" t="n">
        <v>46142</v>
      </c>
      <c r="AD217" t="n">
        <v>16292.5819</v>
      </c>
      <c r="AE217" t="n">
        <v>13010.3064</v>
      </c>
      <c r="AF217" t="inlineStr">
        <is>
          <t>3:23</t>
        </is>
      </c>
      <c r="AG217" t="n">
        <v>0</v>
      </c>
    </row>
    <row r="218">
      <c r="A218" t="inlineStr">
        <is>
          <t>CAC</t>
        </is>
      </c>
      <c r="B218" t="inlineStr">
        <is>
          <t>RM</t>
        </is>
      </c>
      <c r="C218" t="inlineStr">
        <is>
          <t>RM.CAC.00025</t>
        </is>
      </c>
      <c r="D218" t="inlineStr">
        <is>
          <t>Alkalised Cocoa powder M50</t>
        </is>
      </c>
      <c r="V218" t="n">
        <v>0</v>
      </c>
      <c r="W218" t="n">
        <v>0</v>
      </c>
      <c r="X218" t="n">
        <v>0</v>
      </c>
      <c r="Y218" t="n">
        <v>0</v>
      </c>
      <c r="Z218" t="n">
        <v>0</v>
      </c>
      <c r="AA218" s="20" t="n">
        <v>2</v>
      </c>
      <c r="AC218" s="20" t="n">
        <v>2</v>
      </c>
      <c r="AD218" t="n">
        <v>0</v>
      </c>
      <c r="AE218" t="n">
        <v>0</v>
      </c>
    </row>
    <row r="219">
      <c r="A219" t="inlineStr">
        <is>
          <t>CAC</t>
        </is>
      </c>
      <c r="B219" t="inlineStr">
        <is>
          <t>RM</t>
        </is>
      </c>
      <c r="C219" t="inlineStr">
        <is>
          <t>RM.CAC.00026</t>
        </is>
      </c>
      <c r="D219" t="inlineStr">
        <is>
          <t>Cocoa Powder Olam S85</t>
        </is>
      </c>
      <c r="E219" t="n">
        <v>18433.2539</v>
      </c>
      <c r="F219" t="n">
        <v>82118.9736</v>
      </c>
      <c r="G219" t="inlineStr">
        <is>
          <t>9601, 9405, 9401, 9108, 9102, 9101, 9403, 601, 499, 801, 701, 9112, 9201, 9301, 405, 401, 301, 201, 108, 101, 112, 9102, 601, 9601, 102, 103, 9405, 9601, 108, 102, 9403, 401, 9401, 9112, 9301, 9201, 9108, 701, 801, 601, 499, 9101, 405, 401, 301, 201, 112, 101, 108, 102, 103</t>
        </is>
      </c>
      <c r="H219" t="n">
        <v>0</v>
      </c>
      <c r="I219" t="n">
        <v>0</v>
      </c>
      <c r="J219" t="n">
        <v>0</v>
      </c>
      <c r="K219" t="n">
        <v>0</v>
      </c>
      <c r="L219" t="n">
        <v>0</v>
      </c>
      <c r="M219" t="n">
        <v>0</v>
      </c>
      <c r="N219" t="n">
        <v>0</v>
      </c>
      <c r="O219" t="n">
        <v>0</v>
      </c>
      <c r="P219" t="n">
        <v>0</v>
      </c>
      <c r="Q219" t="n">
        <v>-9014.497600000001</v>
      </c>
      <c r="R219" t="n">
        <v>0</v>
      </c>
      <c r="S219" t="n">
        <v>-9014.497600000001</v>
      </c>
      <c r="T219" t="n">
        <v>9418.756299999999</v>
      </c>
      <c r="U219" t="n">
        <v>41944.107</v>
      </c>
      <c r="V219" t="n">
        <v>4.4716</v>
      </c>
      <c r="W219" t="n">
        <v>514.3069</v>
      </c>
      <c r="X219" t="n">
        <v>1031.9798</v>
      </c>
      <c r="Y219" t="n">
        <v>1056.9798</v>
      </c>
      <c r="Z219" t="n">
        <v>1556.9798</v>
      </c>
      <c r="AA219" s="20" t="n">
        <v>45457</v>
      </c>
      <c r="AB219" t="inlineStr">
        <is>
          <t>COCOA S85.01/2024</t>
        </is>
      </c>
      <c r="AC219" s="20" t="n">
        <v>46142</v>
      </c>
      <c r="AD219" t="n">
        <v>117.4422</v>
      </c>
      <c r="AE219" t="n">
        <v>129.7483</v>
      </c>
      <c r="AF219" t="inlineStr">
        <is>
          <t>72:17</t>
        </is>
      </c>
      <c r="AG219" t="n">
        <v>0</v>
      </c>
    </row>
    <row r="220">
      <c r="A220" t="inlineStr">
        <is>
          <t>CAC</t>
        </is>
      </c>
      <c r="B220" t="inlineStr">
        <is>
          <t>RM</t>
        </is>
      </c>
      <c r="C220" t="inlineStr">
        <is>
          <t>RM.CAC.00027</t>
        </is>
      </c>
      <c r="D220" t="inlineStr">
        <is>
          <t>Natural Cocoa Powder PNC</t>
        </is>
      </c>
      <c r="E220" t="n">
        <v>718.7115</v>
      </c>
      <c r="F220" t="n">
        <v>3902.8441</v>
      </c>
      <c r="G220" t="inlineStr">
        <is>
          <t>801, 605, 409, 701, 499, 9402, 9108, 9301, 9102, 9112, 9401, 9408, 9103, 9701, 9403, 9605, 102, 103, 9701, 112, 108, 301, 402, 403, 408, 401, 405, 801, 9102, 405, 9103, 499, 408, 9108, 701, 605, 9301, 9112, 9405, 9605, 9402, 9408, 9403, 9401, 9409, 102, 103, 108, 112, 409, 403, 401, 301, 402, 9409, 9405</t>
        </is>
      </c>
      <c r="H220" t="n">
        <v>0</v>
      </c>
      <c r="I220" t="n">
        <v>0</v>
      </c>
      <c r="J220" t="n">
        <v>0</v>
      </c>
      <c r="K220" t="n">
        <v>0</v>
      </c>
      <c r="L220" t="n">
        <v>0</v>
      </c>
      <c r="M220" t="n">
        <v>0</v>
      </c>
      <c r="N220" t="n">
        <v>0</v>
      </c>
      <c r="O220" t="n">
        <v>0</v>
      </c>
      <c r="P220" t="n">
        <v>0</v>
      </c>
      <c r="Q220" t="n">
        <v>0</v>
      </c>
      <c r="R220" t="n">
        <v>0</v>
      </c>
      <c r="S220" t="n">
        <v>0</v>
      </c>
      <c r="T220" t="n">
        <v>718.7115</v>
      </c>
      <c r="U220" t="n">
        <v>3902.8441</v>
      </c>
      <c r="V220" t="n">
        <v>5.4538</v>
      </c>
      <c r="W220" t="n">
        <v>2565.8564</v>
      </c>
      <c r="X220" t="n">
        <v>145823.0678</v>
      </c>
      <c r="Y220" t="n">
        <v>201202.7598</v>
      </c>
      <c r="Z220" t="n">
        <v>201327.7598</v>
      </c>
      <c r="AA220" s="20" t="n">
        <v>45960</v>
      </c>
      <c r="AB220" t="inlineStr">
        <is>
          <t>NATURAL COCOA PNC.04/2025</t>
        </is>
      </c>
      <c r="AC220" s="20" t="n">
        <v>46104</v>
      </c>
      <c r="AD220" t="n">
        <v>22355.8622</v>
      </c>
      <c r="AE220" t="n">
        <v>16777.3133</v>
      </c>
      <c r="AF220" t="inlineStr">
        <is>
          <t>0:1</t>
        </is>
      </c>
      <c r="AG220" t="n">
        <v>0</v>
      </c>
    </row>
    <row r="221">
      <c r="A221" t="inlineStr">
        <is>
          <t>CAC</t>
        </is>
      </c>
      <c r="B221" t="inlineStr">
        <is>
          <t>RM</t>
        </is>
      </c>
      <c r="C221" t="inlineStr">
        <is>
          <t>RM.CAC.00028</t>
        </is>
      </c>
      <c r="D221" t="inlineStr">
        <is>
          <t>Natural Cocoa Powder YMA 153</t>
        </is>
      </c>
      <c r="E221" t="n">
        <v>295.7929</v>
      </c>
      <c r="F221" t="n">
        <v>1187.2243</v>
      </c>
      <c r="G221" t="inlineStr">
        <is>
          <t>9405, 9601, 402, 301, 401, 306, 403, 112, 101, 108, 103, 102, 204, 201, 110, 9401, 9403, 9408, 9402, 9110, 9605, 9405, 9601, 9112, 9301, 605, 701, 9204, 9108, 408, 499, 9103, 405, 9102, 601, 405, 401, 306, 408, 403, 402, 301, 204, 201, 108, 112, 110, 101, 103, 102, 9605, 9403, 9103, 9408, 9401, 9112, 9204, 9102, 9301, 9108, 9402, 9110, 499, 701, 605, 601</t>
        </is>
      </c>
      <c r="H221" t="n">
        <v>0</v>
      </c>
      <c r="I221" t="n">
        <v>0</v>
      </c>
      <c r="J221" t="n">
        <v>0</v>
      </c>
      <c r="K221" t="n">
        <v>0</v>
      </c>
      <c r="L221" t="n">
        <v>0</v>
      </c>
      <c r="M221" t="n">
        <v>0</v>
      </c>
      <c r="N221" t="n">
        <v>0</v>
      </c>
      <c r="O221" t="n">
        <v>0</v>
      </c>
      <c r="P221" t="n">
        <v>0</v>
      </c>
      <c r="Q221" t="n">
        <v>0</v>
      </c>
      <c r="R221" t="n">
        <v>0</v>
      </c>
      <c r="S221" t="n">
        <v>0</v>
      </c>
      <c r="T221" t="n">
        <v>295.7929</v>
      </c>
      <c r="U221" t="n">
        <v>1187.2243</v>
      </c>
      <c r="V221" t="n">
        <v>4.0453</v>
      </c>
      <c r="W221" t="n">
        <v>7.4645</v>
      </c>
      <c r="X221" t="n">
        <v>850.956</v>
      </c>
      <c r="Y221" t="n">
        <v>78293.814</v>
      </c>
      <c r="Z221" t="n">
        <v>109266.539</v>
      </c>
      <c r="AA221" s="20" t="n">
        <v>45778</v>
      </c>
      <c r="AB221" t="inlineStr">
        <is>
          <t>COCOA YAMA.11/2025</t>
        </is>
      </c>
      <c r="AC221" s="20" t="n">
        <v>46104</v>
      </c>
      <c r="AD221" t="n">
        <v>8699.312599999999</v>
      </c>
      <c r="AE221" t="n">
        <v>9105.544900000001</v>
      </c>
      <c r="AF221" t="inlineStr">
        <is>
          <t>0:0</t>
        </is>
      </c>
      <c r="AG221" t="n">
        <v>0</v>
      </c>
    </row>
    <row r="222">
      <c r="A222" t="inlineStr">
        <is>
          <t>CAC</t>
        </is>
      </c>
      <c r="B222" t="inlineStr">
        <is>
          <t>RM</t>
        </is>
      </c>
      <c r="C222" t="inlineStr">
        <is>
          <t>RM.CAC.00029</t>
        </is>
      </c>
      <c r="D222" t="inlineStr">
        <is>
          <t>Natural Cocoa Powder Granada</t>
        </is>
      </c>
      <c r="E222" t="n">
        <v>0</v>
      </c>
      <c r="F222" t="n">
        <v>0</v>
      </c>
      <c r="G222" t="inlineStr">
        <is>
          <t>103, 103</t>
        </is>
      </c>
      <c r="H222" t="n">
        <v>0</v>
      </c>
      <c r="I222" t="n">
        <v>0</v>
      </c>
      <c r="J222" t="n">
        <v>0</v>
      </c>
      <c r="K222" t="n">
        <v>0</v>
      </c>
      <c r="L222" t="n">
        <v>0</v>
      </c>
      <c r="M222" t="n">
        <v>0</v>
      </c>
      <c r="N222" t="n">
        <v>0</v>
      </c>
      <c r="O222" t="n">
        <v>0</v>
      </c>
      <c r="P222" t="n">
        <v>0</v>
      </c>
      <c r="Q222" t="n">
        <v>0</v>
      </c>
      <c r="R222" t="n">
        <v>0</v>
      </c>
      <c r="S222" t="n">
        <v>0</v>
      </c>
      <c r="T222" t="n">
        <v>0</v>
      </c>
      <c r="U222" t="n">
        <v>0</v>
      </c>
      <c r="V222" t="n">
        <v>4.7079</v>
      </c>
      <c r="W222" t="n">
        <v>0</v>
      </c>
      <c r="X222" t="n">
        <v>0</v>
      </c>
      <c r="Y222" t="n">
        <v>0</v>
      </c>
      <c r="Z222" t="n">
        <v>0</v>
      </c>
      <c r="AA222" s="20" t="n">
        <v>45509</v>
      </c>
      <c r="AB222" t="inlineStr">
        <is>
          <t>COCOA POWDER.01/2024</t>
        </is>
      </c>
      <c r="AC222" s="20" t="n">
        <v>2</v>
      </c>
      <c r="AD222" t="n">
        <v>0</v>
      </c>
      <c r="AE222" t="n">
        <v>0</v>
      </c>
      <c r="AG222" t="n">
        <v>0</v>
      </c>
    </row>
    <row r="223">
      <c r="A223" t="inlineStr">
        <is>
          <t>CAC</t>
        </is>
      </c>
      <c r="B223" t="inlineStr">
        <is>
          <t>RM</t>
        </is>
      </c>
      <c r="C223" t="inlineStr">
        <is>
          <t>RM.CAC.00030</t>
        </is>
      </c>
      <c r="D223" t="inlineStr">
        <is>
          <t>Alkalised Cocoa powder CORDOBA</t>
        </is>
      </c>
      <c r="E223" t="n">
        <v>37.804</v>
      </c>
      <c r="F223" t="n">
        <v>177.9812</v>
      </c>
      <c r="G223" t="inlineStr">
        <is>
          <t>9601, 9108, 9103, 9301, 9110, 9102, 9201, 499, 601, 301, 108, 201, 110, 102, 103, 9110, 9201, 9601, 601, 9102, 9103, 499, 9108, 9301, 301, 110, 201, 108, 102, 103</t>
        </is>
      </c>
      <c r="H223" t="n">
        <v>0</v>
      </c>
      <c r="I223" t="n">
        <v>0</v>
      </c>
      <c r="J223" t="n">
        <v>0</v>
      </c>
      <c r="K223" t="n">
        <v>0</v>
      </c>
      <c r="L223" t="n">
        <v>0</v>
      </c>
      <c r="M223" t="n">
        <v>0</v>
      </c>
      <c r="N223" t="n">
        <v>0</v>
      </c>
      <c r="O223" t="n">
        <v>0</v>
      </c>
      <c r="P223" t="n">
        <v>0</v>
      </c>
      <c r="Q223" t="n">
        <v>0</v>
      </c>
      <c r="R223" t="n">
        <v>0</v>
      </c>
      <c r="S223" t="n">
        <v>0</v>
      </c>
      <c r="T223" t="n">
        <v>37.804</v>
      </c>
      <c r="U223" t="n">
        <v>177.9812</v>
      </c>
      <c r="V223" t="n">
        <v>4.708</v>
      </c>
      <c r="W223" t="n">
        <v>2004.4532</v>
      </c>
      <c r="X223" t="n">
        <v>4858.9064</v>
      </c>
      <c r="Y223" t="n">
        <v>6033.9064</v>
      </c>
      <c r="Z223" t="n">
        <v>7033.9064</v>
      </c>
      <c r="AA223" s="20" t="n">
        <v>45509</v>
      </c>
      <c r="AB223" t="inlineStr">
        <is>
          <t>COCOA POWDER.01/2024</t>
        </is>
      </c>
      <c r="AC223" s="20" t="n">
        <v>46104</v>
      </c>
      <c r="AD223" t="n">
        <v>670.434</v>
      </c>
      <c r="AE223" t="n">
        <v>586.1588</v>
      </c>
      <c r="AF223" t="inlineStr">
        <is>
          <t>0:1</t>
        </is>
      </c>
      <c r="AG223" t="n">
        <v>0</v>
      </c>
    </row>
    <row r="224">
      <c r="A224" t="inlineStr">
        <is>
          <t>CAC</t>
        </is>
      </c>
      <c r="B224" t="inlineStr">
        <is>
          <t>RM</t>
        </is>
      </c>
      <c r="C224" t="inlineStr">
        <is>
          <t>RM.CAC.00031</t>
        </is>
      </c>
      <c r="D224" t="inlineStr">
        <is>
          <t>Alkalised Cocoa powder YMA 609</t>
        </is>
      </c>
      <c r="E224" t="n">
        <v>5</v>
      </c>
      <c r="F224" t="n">
        <v>27.7242</v>
      </c>
      <c r="G224" t="inlineStr">
        <is>
          <t>103, 108, 499, 403, 9402, 701, 601, 9108, 108, 103, 102, 403, 102, 9402, 701, 9108, 499, 601</t>
        </is>
      </c>
      <c r="H224" t="n">
        <v>0</v>
      </c>
      <c r="I224" t="n">
        <v>0</v>
      </c>
      <c r="J224" t="n">
        <v>0</v>
      </c>
      <c r="K224" t="n">
        <v>0</v>
      </c>
      <c r="L224" t="n">
        <v>0</v>
      </c>
      <c r="M224" t="n">
        <v>0</v>
      </c>
      <c r="N224" t="n">
        <v>0</v>
      </c>
      <c r="O224" t="n">
        <v>0</v>
      </c>
      <c r="P224" t="n">
        <v>0</v>
      </c>
      <c r="Q224" t="n">
        <v>0</v>
      </c>
      <c r="R224" t="n">
        <v>0</v>
      </c>
      <c r="S224" t="n">
        <v>0</v>
      </c>
      <c r="T224" t="n">
        <v>5</v>
      </c>
      <c r="U224" t="n">
        <v>27.7242</v>
      </c>
      <c r="V224" t="n">
        <v>5.5448</v>
      </c>
      <c r="W224" t="n">
        <v>0</v>
      </c>
      <c r="X224" t="n">
        <v>0</v>
      </c>
      <c r="Y224" t="n">
        <v>0</v>
      </c>
      <c r="Z224" t="n">
        <v>790</v>
      </c>
      <c r="AA224" s="20" t="n">
        <v>45778</v>
      </c>
      <c r="AB224" t="inlineStr">
        <is>
          <t>COCOA YAMA.11/2025</t>
        </is>
      </c>
      <c r="AC224" s="20" t="n">
        <v>45838</v>
      </c>
      <c r="AD224" t="n">
        <v>0</v>
      </c>
      <c r="AE224" t="n">
        <v>65.83329999999999</v>
      </c>
      <c r="AF224" t="inlineStr">
        <is>
          <t>0:2</t>
        </is>
      </c>
      <c r="AG224" t="n">
        <v>0</v>
      </c>
    </row>
    <row r="225">
      <c r="A225" t="inlineStr">
        <is>
          <t>CAC</t>
        </is>
      </c>
      <c r="B225" t="inlineStr">
        <is>
          <t>RM</t>
        </is>
      </c>
      <c r="C225" t="inlineStr">
        <is>
          <t>RM.CAC.0032</t>
        </is>
      </c>
      <c r="D225" t="inlineStr">
        <is>
          <t>CACAO 90%</t>
        </is>
      </c>
      <c r="E225" t="n">
        <v>14.1</v>
      </c>
      <c r="F225" t="n">
        <v>0</v>
      </c>
      <c r="G225" t="inlineStr">
        <is>
          <t>402, 409, 402, 409</t>
        </is>
      </c>
      <c r="H225" t="n">
        <v>0</v>
      </c>
      <c r="I225" t="n">
        <v>0</v>
      </c>
      <c r="J225" t="n">
        <v>0</v>
      </c>
      <c r="K225" t="n">
        <v>0</v>
      </c>
      <c r="L225" t="n">
        <v>0</v>
      </c>
      <c r="M225" t="n">
        <v>0</v>
      </c>
      <c r="N225" t="n">
        <v>0</v>
      </c>
      <c r="O225" t="n">
        <v>0</v>
      </c>
      <c r="P225" t="n">
        <v>0</v>
      </c>
      <c r="Q225" t="n">
        <v>0</v>
      </c>
      <c r="R225" t="n">
        <v>0</v>
      </c>
      <c r="S225" t="n">
        <v>0</v>
      </c>
      <c r="T225" t="n">
        <v>14.1</v>
      </c>
      <c r="U225" t="n">
        <v>0</v>
      </c>
      <c r="V225" t="n">
        <v>0</v>
      </c>
      <c r="W225" t="n">
        <v>0</v>
      </c>
      <c r="X225" t="n">
        <v>0</v>
      </c>
      <c r="Y225" t="n">
        <v>0</v>
      </c>
      <c r="Z225" t="n">
        <v>0</v>
      </c>
      <c r="AA225" s="20" t="n">
        <v>2</v>
      </c>
      <c r="AC225" s="20" t="n">
        <v>2</v>
      </c>
      <c r="AD225" t="n">
        <v>0</v>
      </c>
      <c r="AE225" t="n">
        <v>0</v>
      </c>
      <c r="AG225" t="n">
        <v>0</v>
      </c>
    </row>
    <row r="226">
      <c r="A226" t="inlineStr">
        <is>
          <t>CAC</t>
        </is>
      </c>
      <c r="B226" t="inlineStr">
        <is>
          <t>RM</t>
        </is>
      </c>
      <c r="C226" t="inlineStr">
        <is>
          <t>RM.CAC.0033</t>
        </is>
      </c>
      <c r="D226" t="inlineStr">
        <is>
          <t>بودرة كاكاو للتغليف</t>
        </is>
      </c>
      <c r="E226" t="n">
        <v>0.05</v>
      </c>
      <c r="F226" t="n">
        <v>1.25</v>
      </c>
      <c r="G226" t="inlineStr">
        <is>
          <t>304, 304</t>
        </is>
      </c>
      <c r="H226" t="n">
        <v>0</v>
      </c>
      <c r="I226" t="n">
        <v>0</v>
      </c>
      <c r="J226" t="n">
        <v>0</v>
      </c>
      <c r="K226" t="n">
        <v>0</v>
      </c>
      <c r="L226" t="n">
        <v>0</v>
      </c>
      <c r="M226" t="n">
        <v>0</v>
      </c>
      <c r="N226" t="n">
        <v>0</v>
      </c>
      <c r="O226" t="n">
        <v>0</v>
      </c>
      <c r="P226" t="n">
        <v>0</v>
      </c>
      <c r="Q226" t="n">
        <v>0</v>
      </c>
      <c r="R226" t="n">
        <v>0</v>
      </c>
      <c r="S226" t="n">
        <v>0</v>
      </c>
      <c r="T226" t="n">
        <v>0.05</v>
      </c>
      <c r="U226" t="n">
        <v>1.25</v>
      </c>
      <c r="V226" t="n">
        <v>25</v>
      </c>
      <c r="W226" t="n">
        <v>4</v>
      </c>
      <c r="X226" t="n">
        <v>4.141</v>
      </c>
      <c r="Y226" t="n">
        <v>4.519</v>
      </c>
      <c r="Z226" t="n">
        <v>4.519</v>
      </c>
      <c r="AA226" s="20" t="n">
        <v>45679</v>
      </c>
      <c r="AB226" t="inlineStr">
        <is>
          <t>شركة الكونية للاستيراد والتصدير</t>
        </is>
      </c>
      <c r="AC226" s="20" t="n">
        <v>46081</v>
      </c>
      <c r="AD226" t="n">
        <v>0.5021</v>
      </c>
      <c r="AE226" t="n">
        <v>0.3765</v>
      </c>
      <c r="AF226" t="inlineStr">
        <is>
          <t>0:3</t>
        </is>
      </c>
      <c r="AG226" t="n">
        <v>0</v>
      </c>
    </row>
    <row r="227">
      <c r="A227" t="inlineStr">
        <is>
          <t>CAC</t>
        </is>
      </c>
      <c r="B227" t="inlineStr">
        <is>
          <t>RM</t>
        </is>
      </c>
      <c r="C227" t="inlineStr">
        <is>
          <t>RM.CAC.0034</t>
        </is>
      </c>
      <c r="D227" t="inlineStr">
        <is>
          <t>Alkalised Cocoa powder YMA 631</t>
        </is>
      </c>
      <c r="V227" t="n">
        <v>0</v>
      </c>
      <c r="W227" t="n">
        <v>0</v>
      </c>
      <c r="X227" t="n">
        <v>0</v>
      </c>
      <c r="Y227" t="n">
        <v>0</v>
      </c>
      <c r="Z227" t="n">
        <v>0</v>
      </c>
      <c r="AA227" s="20" t="n">
        <v>2</v>
      </c>
      <c r="AC227" s="20" t="n">
        <v>2</v>
      </c>
      <c r="AD227" t="n">
        <v>0</v>
      </c>
      <c r="AE227" t="n">
        <v>0</v>
      </c>
    </row>
    <row r="228">
      <c r="A228" t="inlineStr">
        <is>
          <t>CAC</t>
        </is>
      </c>
      <c r="B228" t="inlineStr">
        <is>
          <t>RM</t>
        </is>
      </c>
      <c r="C228" t="inlineStr">
        <is>
          <t>RM.CAC.0035</t>
        </is>
      </c>
      <c r="D228" t="inlineStr">
        <is>
          <t>Alkalised Cocoa powder YMA 631</t>
        </is>
      </c>
      <c r="V228" t="n">
        <v>0</v>
      </c>
      <c r="W228" t="n">
        <v>0</v>
      </c>
      <c r="X228" t="n">
        <v>0</v>
      </c>
      <c r="Y228" t="n">
        <v>0</v>
      </c>
      <c r="Z228" t="n">
        <v>0</v>
      </c>
      <c r="AA228" s="20" t="n">
        <v>2</v>
      </c>
      <c r="AC228" s="20" t="n">
        <v>2</v>
      </c>
      <c r="AD228" t="n">
        <v>0</v>
      </c>
      <c r="AE228" t="n">
        <v>0</v>
      </c>
    </row>
    <row r="229">
      <c r="A229" t="inlineStr">
        <is>
          <t>CAC</t>
        </is>
      </c>
      <c r="B229" t="inlineStr">
        <is>
          <t>RM</t>
        </is>
      </c>
      <c r="C229" t="inlineStr">
        <is>
          <t>RM.CAC.0036</t>
        </is>
      </c>
      <c r="D229" t="inlineStr">
        <is>
          <t>Alkalised Cocoa powder PADB112</t>
        </is>
      </c>
      <c r="V229" t="n">
        <v>0</v>
      </c>
      <c r="W229" t="n">
        <v>0</v>
      </c>
      <c r="X229" t="n">
        <v>0</v>
      </c>
      <c r="Y229" t="n">
        <v>0</v>
      </c>
      <c r="Z229" t="n">
        <v>0</v>
      </c>
      <c r="AA229" s="20" t="n">
        <v>2</v>
      </c>
      <c r="AC229" s="20" t="n">
        <v>2</v>
      </c>
      <c r="AD229" t="n">
        <v>0</v>
      </c>
      <c r="AE229" t="n">
        <v>0</v>
      </c>
    </row>
    <row r="230">
      <c r="A230" t="inlineStr">
        <is>
          <t>CAL</t>
        </is>
      </c>
      <c r="B230" t="inlineStr">
        <is>
          <t>RM</t>
        </is>
      </c>
      <c r="C230" t="inlineStr">
        <is>
          <t>RM.CAL.0001</t>
        </is>
      </c>
      <c r="D230" t="inlineStr">
        <is>
          <t>Milk Chocolate Callets in 1 ton bag</t>
        </is>
      </c>
      <c r="E230" t="n">
        <v>236894.1005</v>
      </c>
      <c r="F230" t="n">
        <v>1174178.751</v>
      </c>
      <c r="G230" t="inlineStr">
        <is>
          <t>103, 102, 108, 101, 112, 204, 301, 304, 401, 306, 111, 402, 403, 409, 405, 9101, 499, 9103, 601, 801, 408, 701, 9304, 9204, 9108, 605, 9301, 9112, 9401, 9409, 9403, 9408, 9111, 9402, 112, 108, 9409, 9408, 103, 408, 9112, 111, 9111, 409, 9801, 9405, 403, 204, 301, 9605, 103, 801, 405, 102, 9403, 9108, 9204, 112, 9405, 111, 101, 108, 9103, 301, 304, 204, 306, 401, 405, 402, 403, 408, 9301, 9112, 9204, 701, 801, 499, 601, 409, 605, 9403, 9605, 9801, 9111, 9408, 9304, 9101, 9108, 9402, 9103, 9401, 9409, 9405</t>
        </is>
      </c>
      <c r="H230" t="n">
        <v>0</v>
      </c>
      <c r="I230" t="n">
        <v>0</v>
      </c>
      <c r="J230" t="n">
        <v>0</v>
      </c>
      <c r="K230" t="n">
        <v>0</v>
      </c>
      <c r="L230" t="n">
        <v>0</v>
      </c>
      <c r="M230" t="n">
        <v>0</v>
      </c>
      <c r="N230" t="n">
        <v>0</v>
      </c>
      <c r="O230" t="n">
        <v>0</v>
      </c>
      <c r="P230" t="n">
        <v>-484.326</v>
      </c>
      <c r="Q230" t="n">
        <v>-97491.008</v>
      </c>
      <c r="R230" t="n">
        <v>0</v>
      </c>
      <c r="S230" t="n">
        <v>-97975.334</v>
      </c>
      <c r="T230" t="n">
        <v>138918.7665</v>
      </c>
      <c r="U230" t="n">
        <v>686018.7855</v>
      </c>
      <c r="V230" t="n">
        <v>5.067</v>
      </c>
      <c r="W230" t="n">
        <v>217734.0776</v>
      </c>
      <c r="X230" t="n">
        <v>518792.4002</v>
      </c>
      <c r="Y230" t="n">
        <v>821264.5093</v>
      </c>
      <c r="Z230" t="n">
        <v>1092057.0923</v>
      </c>
      <c r="AA230" s="20" t="n">
        <v>46058</v>
      </c>
      <c r="AB230" t="inlineStr">
        <is>
          <t>Callets.01/2026</t>
        </is>
      </c>
      <c r="AC230" s="20" t="n">
        <v>46142</v>
      </c>
      <c r="AD230" t="n">
        <v>91251.6121</v>
      </c>
      <c r="AE230" t="n">
        <v>91004.7576</v>
      </c>
      <c r="AF230" t="inlineStr">
        <is>
          <t>1:15</t>
        </is>
      </c>
      <c r="AG230" t="n">
        <v>0</v>
      </c>
    </row>
    <row r="231">
      <c r="A231" t="inlineStr">
        <is>
          <t>CAL</t>
        </is>
      </c>
      <c r="B231" t="inlineStr">
        <is>
          <t>RM</t>
        </is>
      </c>
      <c r="C231" t="inlineStr">
        <is>
          <t>RM.CAL.0002</t>
        </is>
      </c>
      <c r="D231" t="inlineStr">
        <is>
          <t>White Chocolate Callets in 1 ton bag</t>
        </is>
      </c>
      <c r="E231" t="n">
        <v>114772.6332</v>
      </c>
      <c r="F231" t="n">
        <v>471451.033</v>
      </c>
      <c r="G231" t="inlineStr">
        <is>
          <t>403, 801, 9101, 601, 499, 9103, 9108, 9304, 9301, 701, 9403, 9402, 9111, 403, 301, 306, 301, 402, 304, 111, 102, 103, 108, 101, 9108, 9103, 9101, 9301, 9111, 9403, 9402, 9304, 499, 801, 701, 601, 301, 403, 402, 306, 304, 9403, 102, 101, 9111, 111, 111, 103, 108, 101</t>
        </is>
      </c>
      <c r="H231" t="n">
        <v>0</v>
      </c>
      <c r="I231" t="n">
        <v>0</v>
      </c>
      <c r="J231" t="n">
        <v>0</v>
      </c>
      <c r="K231" t="n">
        <v>0</v>
      </c>
      <c r="L231" t="n">
        <v>0</v>
      </c>
      <c r="M231" t="n">
        <v>0</v>
      </c>
      <c r="N231" t="n">
        <v>0</v>
      </c>
      <c r="O231" t="n">
        <v>0</v>
      </c>
      <c r="P231" t="n">
        <v>0</v>
      </c>
      <c r="Q231" t="n">
        <v>-32785</v>
      </c>
      <c r="R231" t="n">
        <v>0</v>
      </c>
      <c r="S231" t="n">
        <v>-32785</v>
      </c>
      <c r="T231" t="n">
        <v>81987.6332</v>
      </c>
      <c r="U231" t="n">
        <v>338690.8926</v>
      </c>
      <c r="V231" t="n">
        <v>4.2537</v>
      </c>
      <c r="W231" t="n">
        <v>48991.268</v>
      </c>
      <c r="X231" t="n">
        <v>73103.298</v>
      </c>
      <c r="Y231" t="n">
        <v>87124.298</v>
      </c>
      <c r="Z231" t="n">
        <v>95624.348</v>
      </c>
      <c r="AA231" s="20" t="n">
        <v>46058</v>
      </c>
      <c r="AB231" t="inlineStr">
        <is>
          <t>Callets.01/2026</t>
        </is>
      </c>
      <c r="AC231" s="20" t="n">
        <v>46139</v>
      </c>
      <c r="AD231" t="n">
        <v>9680.477500000001</v>
      </c>
      <c r="AE231" t="n">
        <v>7968.6956</v>
      </c>
      <c r="AF231" t="inlineStr">
        <is>
          <t>10:8</t>
        </is>
      </c>
      <c r="AG231" t="n">
        <v>0</v>
      </c>
    </row>
    <row r="232">
      <c r="A232" t="inlineStr">
        <is>
          <t>CAL</t>
        </is>
      </c>
      <c r="B232" t="inlineStr">
        <is>
          <t>RM</t>
        </is>
      </c>
      <c r="C232" t="inlineStr">
        <is>
          <t>RM.CAL.0003</t>
        </is>
      </c>
      <c r="D232" t="inlineStr">
        <is>
          <t>Dark Chocolate Callets in 1 ton bag</t>
        </is>
      </c>
      <c r="E232" t="n">
        <v>68586.50049999999</v>
      </c>
      <c r="F232" t="n">
        <v>452630.9954</v>
      </c>
      <c r="G232" t="inlineStr">
        <is>
          <t>103, 102, 111, 9111, 111, 101, 9111, 9403, 108, 101, 301, 402, 306, 304, 9403, 9304, 9402, 9301, 9108, 9103, 9101, 403, 499, 801, 701, 601, 602, 103, 102, 108, 101, 111, 301, 306, 402, 304, 403, 9304, 602, 701, 9108, 601, 801, 9103, 9101, 499, 9403, 9402, 9301, 403, 9111</t>
        </is>
      </c>
      <c r="H232" t="n">
        <v>0</v>
      </c>
      <c r="I232" t="n">
        <v>0</v>
      </c>
      <c r="J232" t="n">
        <v>0</v>
      </c>
      <c r="K232" t="n">
        <v>0</v>
      </c>
      <c r="L232" t="n">
        <v>0</v>
      </c>
      <c r="M232" t="n">
        <v>0</v>
      </c>
      <c r="N232" t="n">
        <v>0</v>
      </c>
      <c r="O232" t="n">
        <v>0</v>
      </c>
      <c r="P232" t="n">
        <v>0</v>
      </c>
      <c r="Q232" t="n">
        <v>-14000</v>
      </c>
      <c r="R232" t="n">
        <v>0</v>
      </c>
      <c r="S232" t="n">
        <v>-14000</v>
      </c>
      <c r="T232" t="n">
        <v>54586.5005</v>
      </c>
      <c r="U232" t="n">
        <v>359457.3675</v>
      </c>
      <c r="V232" t="n">
        <v>6.8204</v>
      </c>
      <c r="W232" t="n">
        <v>40100.7944</v>
      </c>
      <c r="X232" t="n">
        <v>57256.5888</v>
      </c>
      <c r="Y232" t="n">
        <v>76156.5888</v>
      </c>
      <c r="Z232" t="n">
        <v>127886.5888</v>
      </c>
      <c r="AA232" s="20" t="n">
        <v>46058</v>
      </c>
      <c r="AB232" t="inlineStr">
        <is>
          <t>Callets.01/2026</t>
        </is>
      </c>
      <c r="AC232" s="20" t="n">
        <v>46141</v>
      </c>
      <c r="AD232" t="n">
        <v>8461.843199999999</v>
      </c>
      <c r="AE232" t="n">
        <v>10657.2157</v>
      </c>
      <c r="AF232" t="inlineStr">
        <is>
          <t>5:3</t>
        </is>
      </c>
      <c r="AG232" t="n">
        <v>0</v>
      </c>
    </row>
    <row r="233">
      <c r="A233" t="inlineStr">
        <is>
          <t>CAL</t>
        </is>
      </c>
      <c r="B233" t="inlineStr">
        <is>
          <t>RM</t>
        </is>
      </c>
      <c r="C233" t="inlineStr">
        <is>
          <t>RM.CAL.0004</t>
        </is>
      </c>
      <c r="D233" t="inlineStr">
        <is>
          <t>Milk Chocolate Callets 2 bags * 5Kg * Carton</t>
        </is>
      </c>
      <c r="E233" t="n">
        <v>308.3102</v>
      </c>
      <c r="F233" t="n">
        <v>1267.1839</v>
      </c>
      <c r="G233" t="inlineStr">
        <is>
          <t>9405, 9405, 9401, 9404, 9402, 499, 801, 404, 405, 9108, 701, 403, 402, 306, 401, 301, 101, 108, 102, 201, 203, 701, 801, 499, 403, 404, 9108, 9402, 9401, 9404, 306, 405, 402, 401, 301, 203, 201, 101, 108, 102</t>
        </is>
      </c>
      <c r="H233" t="n">
        <v>0</v>
      </c>
      <c r="I233" t="n">
        <v>0</v>
      </c>
      <c r="J233" t="n">
        <v>0</v>
      </c>
      <c r="K233" t="n">
        <v>0</v>
      </c>
      <c r="L233" t="n">
        <v>0</v>
      </c>
      <c r="M233" t="n">
        <v>0</v>
      </c>
      <c r="N233" t="n">
        <v>0</v>
      </c>
      <c r="O233" t="n">
        <v>0</v>
      </c>
      <c r="P233" t="n">
        <v>0</v>
      </c>
      <c r="Q233" t="n">
        <v>0</v>
      </c>
      <c r="R233" t="n">
        <v>0</v>
      </c>
      <c r="S233" t="n">
        <v>0</v>
      </c>
      <c r="T233" t="n">
        <v>308.3102</v>
      </c>
      <c r="U233" t="n">
        <v>1267.1839</v>
      </c>
      <c r="V233" t="n">
        <v>4.1101</v>
      </c>
      <c r="W233" t="n">
        <v>0.9767</v>
      </c>
      <c r="X233" t="n">
        <v>1.9534</v>
      </c>
      <c r="Y233" t="n">
        <v>7510.3663</v>
      </c>
      <c r="Z233" t="n">
        <v>79019.4353</v>
      </c>
      <c r="AA233" s="20" t="n">
        <v>45473</v>
      </c>
      <c r="AB233" t="inlineStr">
        <is>
          <t>EMF.21/2024</t>
        </is>
      </c>
      <c r="AC233" s="20" t="n">
        <v>46081</v>
      </c>
      <c r="AD233" t="n">
        <v>834.4851</v>
      </c>
      <c r="AE233" t="n">
        <v>6584.9529</v>
      </c>
      <c r="AF233" t="inlineStr">
        <is>
          <t>0:1</t>
        </is>
      </c>
      <c r="AG233" t="n">
        <v>0</v>
      </c>
    </row>
    <row r="234">
      <c r="A234" t="inlineStr">
        <is>
          <t>CAL</t>
        </is>
      </c>
      <c r="B234" t="inlineStr">
        <is>
          <t>RM</t>
        </is>
      </c>
      <c r="C234" t="inlineStr">
        <is>
          <t>RM.CAL.0005</t>
        </is>
      </c>
      <c r="D234" t="inlineStr">
        <is>
          <t xml:space="preserve"> Belgium White Chocolate Callets 2 bags * 5Kg * Carton(CLM)</t>
        </is>
      </c>
      <c r="E234" t="n">
        <v>50.855</v>
      </c>
      <c r="F234" t="n">
        <v>189.2869</v>
      </c>
      <c r="G234" t="inlineStr">
        <is>
          <t>701, 801, 499, 404, 9304, 9402, 9108, 9203, 9302, 9401, 9404, 9401, 108, 302, 201, 203, 301, 304, 403, 401, 801, 403, 499, 404, 9108, 9203, 9304, 701, 302, 9402, 9404, 401, 9302, 302, 201, 203, 108, 304, 301</t>
        </is>
      </c>
      <c r="H234" t="n">
        <v>0</v>
      </c>
      <c r="I234" t="n">
        <v>0</v>
      </c>
      <c r="J234" t="n">
        <v>0</v>
      </c>
      <c r="K234" t="n">
        <v>0</v>
      </c>
      <c r="L234" t="n">
        <v>0</v>
      </c>
      <c r="M234" t="n">
        <v>0</v>
      </c>
      <c r="N234" t="n">
        <v>0</v>
      </c>
      <c r="O234" t="n">
        <v>0</v>
      </c>
      <c r="P234" t="n">
        <v>0</v>
      </c>
      <c r="Q234" t="n">
        <v>0</v>
      </c>
      <c r="R234" t="n">
        <v>0</v>
      </c>
      <c r="S234" t="n">
        <v>0</v>
      </c>
      <c r="T234" t="n">
        <v>50.855</v>
      </c>
      <c r="U234" t="n">
        <v>189.2869</v>
      </c>
      <c r="V234" t="n">
        <v>3.7221</v>
      </c>
      <c r="W234" t="n">
        <v>0.4884</v>
      </c>
      <c r="X234" t="n">
        <v>38.0268</v>
      </c>
      <c r="Y234" t="n">
        <v>77.7358</v>
      </c>
      <c r="Z234" t="n">
        <v>77.7358</v>
      </c>
      <c r="AA234" s="20" t="n">
        <v>45442</v>
      </c>
      <c r="AB234" t="inlineStr">
        <is>
          <t>EMF.19/2024</t>
        </is>
      </c>
      <c r="AC234" s="20" t="n">
        <v>46081</v>
      </c>
      <c r="AD234" t="n">
        <v>8.6373</v>
      </c>
      <c r="AE234" t="n">
        <v>6.4779</v>
      </c>
      <c r="AF234" t="inlineStr">
        <is>
          <t>7:25</t>
        </is>
      </c>
      <c r="AG234" t="n">
        <v>0</v>
      </c>
    </row>
    <row r="235">
      <c r="A235" t="inlineStr">
        <is>
          <t>CAL</t>
        </is>
      </c>
      <c r="B235" t="inlineStr">
        <is>
          <t>RM</t>
        </is>
      </c>
      <c r="C235" t="inlineStr">
        <is>
          <t>RM.CAL.0006</t>
        </is>
      </c>
      <c r="D235" t="inlineStr">
        <is>
          <t xml:space="preserve"> Belgium Dark Chocolate Callets 2 bags * 5Kg * Carton (CLM)</t>
        </is>
      </c>
      <c r="E235" t="n">
        <v>0</v>
      </c>
      <c r="F235" t="n">
        <v>0</v>
      </c>
      <c r="G235" t="inlineStr">
        <is>
          <t>301, 304, 402, 108, 101, 203, 201, 9404, 9402, 701, 9304, 9108, 404, 403, 801, 403, 402, 301, 304, 203, 201, 108, 101, 9404, 9108, 9402, 9304, 404, 801, 701</t>
        </is>
      </c>
      <c r="H235" t="n">
        <v>0</v>
      </c>
      <c r="I235" t="n">
        <v>0</v>
      </c>
      <c r="J235" t="n">
        <v>0</v>
      </c>
      <c r="K235" t="n">
        <v>0</v>
      </c>
      <c r="L235" t="n">
        <v>0</v>
      </c>
      <c r="M235" t="n">
        <v>0</v>
      </c>
      <c r="N235" t="n">
        <v>0</v>
      </c>
      <c r="O235" t="n">
        <v>0</v>
      </c>
      <c r="P235" t="n">
        <v>0</v>
      </c>
      <c r="Q235" t="n">
        <v>0</v>
      </c>
      <c r="R235" t="n">
        <v>0</v>
      </c>
      <c r="S235" t="n">
        <v>0</v>
      </c>
      <c r="T235" t="n">
        <v>0</v>
      </c>
      <c r="U235" t="n">
        <v>0</v>
      </c>
      <c r="V235" t="n">
        <v>5.1002</v>
      </c>
      <c r="W235" t="n">
        <v>0</v>
      </c>
      <c r="X235" t="n">
        <v>15.718</v>
      </c>
      <c r="Y235" t="n">
        <v>46.264</v>
      </c>
      <c r="Z235" t="n">
        <v>46.264</v>
      </c>
      <c r="AA235" s="20" t="n">
        <v>45442</v>
      </c>
      <c r="AB235" t="inlineStr">
        <is>
          <t>EMF.19/2024</t>
        </is>
      </c>
      <c r="AC235" s="20" t="n">
        <v>46001</v>
      </c>
      <c r="AD235" t="n">
        <v>5.1404</v>
      </c>
      <c r="AE235" t="n">
        <v>3.8553</v>
      </c>
      <c r="AF235" t="inlineStr">
        <is>
          <t>0:0</t>
        </is>
      </c>
      <c r="AG235" t="n">
        <v>0</v>
      </c>
    </row>
    <row r="236">
      <c r="A236" t="inlineStr">
        <is>
          <t>CAL</t>
        </is>
      </c>
      <c r="B236" t="inlineStr">
        <is>
          <t>RM</t>
        </is>
      </c>
      <c r="C236" t="inlineStr">
        <is>
          <t>RM.CAL.0007</t>
        </is>
      </c>
      <c r="D236" t="inlineStr">
        <is>
          <t>Real Milk Chocolate Callets in 1 ton bag</t>
        </is>
      </c>
      <c r="V236" t="n">
        <v>4.6075</v>
      </c>
      <c r="W236" t="n">
        <v>0</v>
      </c>
      <c r="X236" t="n">
        <v>0</v>
      </c>
      <c r="Y236" t="n">
        <v>0</v>
      </c>
      <c r="Z236" t="n">
        <v>0</v>
      </c>
      <c r="AA236" s="20" t="n">
        <v>2</v>
      </c>
      <c r="AC236" s="20" t="n">
        <v>2</v>
      </c>
      <c r="AD236" t="n">
        <v>0</v>
      </c>
      <c r="AE236" t="n">
        <v>0</v>
      </c>
    </row>
    <row r="237">
      <c r="A237" t="inlineStr">
        <is>
          <t>CAN</t>
        </is>
      </c>
      <c r="B237" t="inlineStr">
        <is>
          <t>RM</t>
        </is>
      </c>
      <c r="C237" t="inlineStr">
        <is>
          <t>RM.CAN.0001</t>
        </is>
      </c>
      <c r="D237" t="inlineStr">
        <is>
          <t>فاكهة طبيعية مسكرة 4.50كغ</t>
        </is>
      </c>
      <c r="E237" t="n">
        <v>3699</v>
      </c>
      <c r="F237" t="n">
        <v>6578.074</v>
      </c>
      <c r="G237" t="inlineStr">
        <is>
          <t>601, 602, 9108, 9404, 201, 301, 305, 108, 404, 306, 301, 306, 201, 305, 108, 602, 601, 9108, 404, 9404, 301</t>
        </is>
      </c>
      <c r="H237" t="n">
        <v>0</v>
      </c>
      <c r="I237" t="n">
        <v>0</v>
      </c>
      <c r="J237" t="n">
        <v>0</v>
      </c>
      <c r="K237" t="n">
        <v>0</v>
      </c>
      <c r="L237" t="n">
        <v>0</v>
      </c>
      <c r="M237" t="n">
        <v>0</v>
      </c>
      <c r="N237" t="n">
        <v>0</v>
      </c>
      <c r="O237" t="n">
        <v>-432</v>
      </c>
      <c r="P237" t="n">
        <v>0</v>
      </c>
      <c r="Q237" t="n">
        <v>0</v>
      </c>
      <c r="R237" t="n">
        <v>0</v>
      </c>
      <c r="S237" t="n">
        <v>-432</v>
      </c>
      <c r="T237" t="n">
        <v>3267</v>
      </c>
      <c r="U237" t="n">
        <v>5809.8318</v>
      </c>
      <c r="V237" t="n">
        <v>1.7783</v>
      </c>
      <c r="W237" t="n">
        <v>1714.5</v>
      </c>
      <c r="X237" t="n">
        <v>1683</v>
      </c>
      <c r="Y237" t="n">
        <v>3226.5</v>
      </c>
      <c r="Z237" t="n">
        <v>6273</v>
      </c>
      <c r="AA237" s="20" t="n">
        <v>46058</v>
      </c>
      <c r="AB237" t="inlineStr">
        <is>
          <t>JAM.01/2026</t>
        </is>
      </c>
      <c r="AC237" s="20" t="n">
        <v>46138</v>
      </c>
      <c r="AD237" t="n">
        <v>358.5</v>
      </c>
      <c r="AE237" t="n">
        <v>522.75</v>
      </c>
      <c r="AF237" t="inlineStr">
        <is>
          <t>6:7</t>
        </is>
      </c>
      <c r="AG237" t="n">
        <v>0</v>
      </c>
    </row>
    <row r="238">
      <c r="A238" t="inlineStr">
        <is>
          <t>CLR</t>
        </is>
      </c>
      <c r="B238" t="inlineStr">
        <is>
          <t>RM</t>
        </is>
      </c>
      <c r="C238" t="inlineStr">
        <is>
          <t>RM.CLR.00001</t>
        </is>
      </c>
      <c r="D238" t="inlineStr">
        <is>
          <t xml:space="preserve">RED BEET </t>
        </is>
      </c>
      <c r="E238" t="n">
        <v>8.5</v>
      </c>
      <c r="F238" t="n">
        <v>250.75</v>
      </c>
      <c r="G238" t="inlineStr">
        <is>
          <t>499, 9108, 9401, 9402, 403, 401, 306, 108, 101, 9108, 9402, 9401, 403, 499, 401, 306, 108, 101</t>
        </is>
      </c>
      <c r="H238" t="n">
        <v>0</v>
      </c>
      <c r="I238" t="n">
        <v>0</v>
      </c>
      <c r="J238" t="n">
        <v>0</v>
      </c>
      <c r="K238" t="n">
        <v>0</v>
      </c>
      <c r="L238" t="n">
        <v>0</v>
      </c>
      <c r="M238" t="n">
        <v>0</v>
      </c>
      <c r="N238" t="n">
        <v>0</v>
      </c>
      <c r="O238" t="n">
        <v>0</v>
      </c>
      <c r="P238" t="n">
        <v>0</v>
      </c>
      <c r="Q238" t="n">
        <v>0</v>
      </c>
      <c r="R238" t="n">
        <v>0</v>
      </c>
      <c r="S238" t="n">
        <v>0</v>
      </c>
      <c r="T238" t="n">
        <v>8.5</v>
      </c>
      <c r="U238" t="n">
        <v>250.75</v>
      </c>
      <c r="V238" t="n">
        <v>29.5</v>
      </c>
      <c r="W238" t="n">
        <v>0</v>
      </c>
      <c r="X238" t="n">
        <v>0</v>
      </c>
      <c r="Y238" t="n">
        <v>0</v>
      </c>
      <c r="Z238" t="n">
        <v>0</v>
      </c>
      <c r="AA238" s="20" t="n">
        <v>44759</v>
      </c>
      <c r="AB238" t="inlineStr">
        <is>
          <t>مؤسسة الاوتاد التجارية</t>
        </is>
      </c>
      <c r="AC238" s="20" t="n">
        <v>45608</v>
      </c>
      <c r="AD238" t="n">
        <v>0</v>
      </c>
      <c r="AE238" t="n">
        <v>0</v>
      </c>
      <c r="AG238" t="n">
        <v>0</v>
      </c>
    </row>
    <row r="239">
      <c r="A239" t="inlineStr">
        <is>
          <t>CLR</t>
        </is>
      </c>
      <c r="B239" t="inlineStr">
        <is>
          <t>RM</t>
        </is>
      </c>
      <c r="C239" t="inlineStr">
        <is>
          <t>RM.CLR.00002</t>
        </is>
      </c>
      <c r="D239" t="inlineStr">
        <is>
          <t>CARMINE OS</t>
        </is>
      </c>
      <c r="E239" t="n">
        <v>21.1628</v>
      </c>
      <c r="F239" t="n">
        <v>2773.3094</v>
      </c>
      <c r="G239" t="inlineStr">
        <is>
          <t>401, 306, 402, 403, 108, 112, 101, 204, 605, 9401, 9108, 9112, 9204, 499, 408, 405, 801, 9605, 9405, 408, 102, 108, 9408, 9403, 9402, 204, 405, 306, 402, 403, 408, 401, 405, 102, 9408, 112, 9102, 101, 9405, 108, 605, 499, 9112, 9204, 801, 9102, 9402, 9108, 9408, 9405, 9605, 9403, 9401</t>
        </is>
      </c>
      <c r="H239" t="n">
        <v>175</v>
      </c>
      <c r="I239" t="n">
        <v>0</v>
      </c>
      <c r="J239" t="n">
        <v>0</v>
      </c>
      <c r="K239" t="n">
        <v>0</v>
      </c>
      <c r="L239" t="n">
        <v>0</v>
      </c>
      <c r="M239" t="n">
        <v>175</v>
      </c>
      <c r="N239" t="n">
        <v>0</v>
      </c>
      <c r="O239" t="n">
        <v>0</v>
      </c>
      <c r="P239" t="n">
        <v>0</v>
      </c>
      <c r="Q239" t="n">
        <v>-2.3814</v>
      </c>
      <c r="R239" t="n">
        <v>0</v>
      </c>
      <c r="S239" t="n">
        <v>-2.3814</v>
      </c>
      <c r="T239" t="n">
        <v>193.7814</v>
      </c>
      <c r="U239" t="n">
        <v>23887.7848</v>
      </c>
      <c r="V239" t="n">
        <v>122.4138</v>
      </c>
      <c r="W239" t="n">
        <v>172.8124</v>
      </c>
      <c r="X239" t="n">
        <v>275.8004</v>
      </c>
      <c r="Y239" t="n">
        <v>290.4844</v>
      </c>
      <c r="Z239" t="n">
        <v>317.2654</v>
      </c>
      <c r="AA239" s="20" t="n">
        <v>46135</v>
      </c>
      <c r="AB239" t="inlineStr">
        <is>
          <t>شركة الاوتاد للتوريدات الكيماوية - مورد</t>
        </is>
      </c>
      <c r="AC239" s="20" t="n">
        <v>46123</v>
      </c>
      <c r="AD239" t="n">
        <v>32.276</v>
      </c>
      <c r="AE239" t="n">
        <v>26.4387</v>
      </c>
      <c r="AF239" t="inlineStr">
        <is>
          <t>7:9</t>
        </is>
      </c>
      <c r="AG239" t="n">
        <v>21422.415</v>
      </c>
    </row>
    <row r="240">
      <c r="A240" t="inlineStr">
        <is>
          <t>CLR</t>
        </is>
      </c>
      <c r="B240" t="inlineStr">
        <is>
          <t>RM</t>
        </is>
      </c>
      <c r="C240" t="inlineStr">
        <is>
          <t>RM.CLR.00003</t>
        </is>
      </c>
      <c r="D240" t="inlineStr">
        <is>
          <t>Copper Chlorophy11 Past</t>
        </is>
      </c>
      <c r="E240" t="n">
        <v>206.2833</v>
      </c>
      <c r="F240" t="n">
        <v>9475.945400000001</v>
      </c>
      <c r="G240" t="inlineStr">
        <is>
          <t>9401, 9405, 9108, 9103, 9402, 9110, 9102, 801, 499, 108, 101, 9102, 103, 102, 110, 104, 401, 403, 402, 306, 405, 301, 9402, 9110, 104, 102, 9405, 801, 405, 9103, 9102, 499, 9108, 9401, 110, 101, 108, 104, 103, 102, 403, 402, 401, 306, 301</t>
        </is>
      </c>
      <c r="H240" t="n">
        <v>0</v>
      </c>
      <c r="I240" t="n">
        <v>0</v>
      </c>
      <c r="J240" t="n">
        <v>0</v>
      </c>
      <c r="K240" t="n">
        <v>0</v>
      </c>
      <c r="L240" t="n">
        <v>0</v>
      </c>
      <c r="M240" t="n">
        <v>0</v>
      </c>
      <c r="N240" t="n">
        <v>0</v>
      </c>
      <c r="O240" t="n">
        <v>0</v>
      </c>
      <c r="P240" t="n">
        <v>0</v>
      </c>
      <c r="Q240" t="n">
        <v>0</v>
      </c>
      <c r="R240" t="n">
        <v>0</v>
      </c>
      <c r="S240" t="n">
        <v>0</v>
      </c>
      <c r="T240" t="n">
        <v>206.2833</v>
      </c>
      <c r="U240" t="n">
        <v>9475.945400000001</v>
      </c>
      <c r="V240" t="n">
        <v>45.8068</v>
      </c>
      <c r="W240" t="n">
        <v>0.4884</v>
      </c>
      <c r="X240" t="n">
        <v>0.9768</v>
      </c>
      <c r="Y240" t="n">
        <v>0.9768</v>
      </c>
      <c r="Z240" t="n">
        <v>5.5238</v>
      </c>
      <c r="AA240" s="20" t="n">
        <v>45699</v>
      </c>
      <c r="AB240" t="inlineStr">
        <is>
          <t>شركة الاوتاد للتوريدات الكيماوية - مورد</t>
        </is>
      </c>
      <c r="AC240" s="20" t="n">
        <v>46081</v>
      </c>
      <c r="AD240" t="n">
        <v>0.1085</v>
      </c>
      <c r="AE240" t="n">
        <v>0.4603</v>
      </c>
      <c r="AF240" t="inlineStr">
        <is>
          <t>448:4</t>
        </is>
      </c>
      <c r="AG240" t="n">
        <v>0</v>
      </c>
    </row>
    <row r="241">
      <c r="A241" t="inlineStr">
        <is>
          <t>CLR</t>
        </is>
      </c>
      <c r="B241" t="inlineStr">
        <is>
          <t>RM</t>
        </is>
      </c>
      <c r="C241" t="inlineStr">
        <is>
          <t>RM.CLR.00004</t>
        </is>
      </c>
      <c r="D241" t="inlineStr">
        <is>
          <t xml:space="preserve">Curcumine Turemic </t>
        </is>
      </c>
      <c r="E241" t="n">
        <v>238.564</v>
      </c>
      <c r="F241" t="n">
        <v>7181.7386</v>
      </c>
      <c r="G241" t="inlineStr">
        <is>
          <t>101, 9405, 108, 801, 405, 110, 9102, 112, 9108, 102, 9112, 102, 9408, 108, 9403, 306, 405, 402, 408, 403, 401, 605, 801, 499, 9402, 9408, 9403, 9401, 9605, 9110, 9102, 9108, 9112, 101, 108, 102, 112, 110, 402, 306, 401, 403, 112, 408, 9405, 9605, 9402, 9403, 9110, 9408, 9401, 605, 9112, 9108, 408, 499, 9102, 405, 801, 403, 9405</t>
        </is>
      </c>
      <c r="H241" t="n">
        <v>0</v>
      </c>
      <c r="I241" t="n">
        <v>0</v>
      </c>
      <c r="J241" t="n">
        <v>0</v>
      </c>
      <c r="K241" t="n">
        <v>0</v>
      </c>
      <c r="L241" t="n">
        <v>0</v>
      </c>
      <c r="M241" t="n">
        <v>0</v>
      </c>
      <c r="N241" t="n">
        <v>0</v>
      </c>
      <c r="O241" t="n">
        <v>0</v>
      </c>
      <c r="P241" t="n">
        <v>0</v>
      </c>
      <c r="Q241" t="n">
        <v>-38.01</v>
      </c>
      <c r="R241" t="n">
        <v>0</v>
      </c>
      <c r="S241" t="n">
        <v>-38.01</v>
      </c>
      <c r="T241" t="n">
        <v>200.554</v>
      </c>
      <c r="U241" t="n">
        <v>6057.7809</v>
      </c>
      <c r="V241" t="n">
        <v>21.8781</v>
      </c>
      <c r="W241" t="n">
        <v>102.7167</v>
      </c>
      <c r="X241" t="n">
        <v>179.9234</v>
      </c>
      <c r="Y241" t="n">
        <v>326.8084</v>
      </c>
      <c r="Z241" t="n">
        <v>373.9484</v>
      </c>
      <c r="AA241" s="20" t="n">
        <v>45960</v>
      </c>
      <c r="AB241" t="inlineStr">
        <is>
          <t>شركة الاوتاد للتوريدات الكيماوية - مورد</t>
        </is>
      </c>
      <c r="AC241" s="20" t="n">
        <v>46142</v>
      </c>
      <c r="AD241" t="n">
        <v>36.312</v>
      </c>
      <c r="AE241" t="n">
        <v>31.1623</v>
      </c>
      <c r="AF241" t="inlineStr">
        <is>
          <t>6:13</t>
        </is>
      </c>
      <c r="AG241" t="n">
        <v>0</v>
      </c>
    </row>
    <row r="242">
      <c r="A242" t="inlineStr">
        <is>
          <t>CLR</t>
        </is>
      </c>
      <c r="B242" t="inlineStr">
        <is>
          <t>RM</t>
        </is>
      </c>
      <c r="C242" t="inlineStr">
        <is>
          <t>RM.CLR.00005</t>
        </is>
      </c>
      <c r="D242" t="inlineStr">
        <is>
          <t>لون زهري - طبيعي</t>
        </is>
      </c>
      <c r="E242" t="n">
        <v>86.7997</v>
      </c>
      <c r="F242" t="n">
        <v>3819.4001</v>
      </c>
      <c r="G242" t="inlineStr">
        <is>
          <t>9405, 403, 9403, 9408, 9402, 408, 102, 405, 108, 9403, 9408, 102, 801, 405, 499, 9108, 408, 9112, 9304, 9401, 108, 102, 112, 306, 401, 402, 304, 403, 306, 304, 405, 401, 408, 402, 403, 499, 108, 9102, 112, 9405, 9304, 9108, 9102, 9402, 9112, 801, 9408, 9403, 9405, 9401</t>
        </is>
      </c>
      <c r="H242" t="n">
        <v>0</v>
      </c>
      <c r="I242" t="n">
        <v>0</v>
      </c>
      <c r="J242" t="n">
        <v>0</v>
      </c>
      <c r="K242" t="n">
        <v>0</v>
      </c>
      <c r="L242" t="n">
        <v>0</v>
      </c>
      <c r="M242" t="n">
        <v>0</v>
      </c>
      <c r="N242" t="n">
        <v>0</v>
      </c>
      <c r="O242" t="n">
        <v>0</v>
      </c>
      <c r="P242" t="n">
        <v>0</v>
      </c>
      <c r="Q242" t="n">
        <v>-2.3968</v>
      </c>
      <c r="R242" t="n">
        <v>0</v>
      </c>
      <c r="S242" t="n">
        <v>-2.3968</v>
      </c>
      <c r="T242" t="n">
        <v>84.4029</v>
      </c>
      <c r="U242" t="n">
        <v>3713.9649</v>
      </c>
      <c r="V242" t="n">
        <v>43.9908</v>
      </c>
      <c r="W242" t="n">
        <v>45.1001</v>
      </c>
      <c r="X242" t="n">
        <v>48.8861</v>
      </c>
      <c r="Y242" t="n">
        <v>277.7521</v>
      </c>
      <c r="Z242" t="n">
        <v>372.8301</v>
      </c>
      <c r="AA242" s="20" t="n">
        <v>46085</v>
      </c>
      <c r="AB242" t="inlineStr">
        <is>
          <t>شركة الاستشارية لتجارة الكيماويات</t>
        </is>
      </c>
      <c r="AC242" s="20" t="n">
        <v>46118</v>
      </c>
      <c r="AD242" t="n">
        <v>30.8613</v>
      </c>
      <c r="AE242" t="n">
        <v>31.0691</v>
      </c>
      <c r="AF242" t="inlineStr">
        <is>
          <t>2:21</t>
        </is>
      </c>
      <c r="AG242" t="n">
        <v>0</v>
      </c>
    </row>
    <row r="243">
      <c r="A243" t="inlineStr">
        <is>
          <t>CLR</t>
        </is>
      </c>
      <c r="B243" t="inlineStr">
        <is>
          <t>RM</t>
        </is>
      </c>
      <c r="C243" t="inlineStr">
        <is>
          <t>RM.CLR.00006</t>
        </is>
      </c>
      <c r="D243" t="inlineStr">
        <is>
          <t>لون برتقالي - طبيعي</t>
        </is>
      </c>
      <c r="E243" t="n">
        <v>133.5054</v>
      </c>
      <c r="F243" t="n">
        <v>13966.8538</v>
      </c>
      <c r="G243" t="inlineStr">
        <is>
          <t>9405, 9401, 9103, 9402, 9108, 9110, 9102, 9408, 9403, 499, 801, 9112, 408, 403, 402, 405, 401, 306, 108, 101, 9405, 112, 110, 9108, 9102, 9403, 102, 405, 801, 103, 403, 9405, 9112, 408, 103, 9408, 108, 102, 112, 9402, 9110, 9403, 9408, 9401, 9112, 9108, 408, 9103, 499, 9102, 405, 403, 402, 306, 401, 110, 112, 101, 108, 102, 103</t>
        </is>
      </c>
      <c r="H243" t="n">
        <v>0</v>
      </c>
      <c r="I243" t="n">
        <v>0</v>
      </c>
      <c r="J243" t="n">
        <v>0</v>
      </c>
      <c r="K243" t="n">
        <v>0</v>
      </c>
      <c r="L243" t="n">
        <v>0</v>
      </c>
      <c r="M243" t="n">
        <v>0</v>
      </c>
      <c r="N243" t="n">
        <v>0</v>
      </c>
      <c r="O243" t="n">
        <v>0</v>
      </c>
      <c r="P243" t="n">
        <v>0</v>
      </c>
      <c r="Q243" t="n">
        <v>-7.47</v>
      </c>
      <c r="R243" t="n">
        <v>0</v>
      </c>
      <c r="S243" t="n">
        <v>-7.47</v>
      </c>
      <c r="T243" t="n">
        <v>126.0354</v>
      </c>
      <c r="U243" t="n">
        <v>13187.9143</v>
      </c>
      <c r="V243" t="n">
        <v>100</v>
      </c>
      <c r="W243" t="n">
        <v>25.7476</v>
      </c>
      <c r="X243" t="n">
        <v>33.4942</v>
      </c>
      <c r="Y243" t="n">
        <v>67.3822</v>
      </c>
      <c r="Z243" t="n">
        <v>80.33920000000001</v>
      </c>
      <c r="AA243" s="20" t="n">
        <v>46086</v>
      </c>
      <c r="AB243" t="inlineStr">
        <is>
          <t>شركة المصادر للإنتاج الغذائي</t>
        </is>
      </c>
      <c r="AC243" s="20" t="n">
        <v>46142</v>
      </c>
      <c r="AD243" t="n">
        <v>7.4869</v>
      </c>
      <c r="AE243" t="n">
        <v>6.6949</v>
      </c>
      <c r="AF243" t="inlineStr">
        <is>
          <t>18:24</t>
        </is>
      </c>
      <c r="AG243" t="n">
        <v>0</v>
      </c>
    </row>
    <row r="244">
      <c r="A244" t="inlineStr">
        <is>
          <t>CLR</t>
        </is>
      </c>
      <c r="B244" t="inlineStr">
        <is>
          <t>RM</t>
        </is>
      </c>
      <c r="C244" t="inlineStr">
        <is>
          <t>RM.CLR.00007</t>
        </is>
      </c>
      <c r="D244" t="inlineStr">
        <is>
          <t>OZMYK PISTA GREEN</t>
        </is>
      </c>
      <c r="E244" t="n">
        <v>2548.5248</v>
      </c>
      <c r="F244" t="n">
        <v>54270.3991</v>
      </c>
      <c r="G244" t="inlineStr">
        <is>
          <t>102, 801, 103, 9108, 112, 110, 9405, 9403, 405, 108, 102, 9112, 108, 101, 303, 401, 402, 408, 405, 306, 9401, 9406, 9605, 9403, 9408, 9402, 9102, 9110, 9108, 9103, 9112, 406, 403, 499, 801, 605, 303, 110, 102, 103, 108, 101, 112, 401, 306, 402, 403, 406, 9112, 9108, 605, 405, 408, 801, 499, 9102, 9103, 9402, 9403, 9408, 9401, 9405, 9406, 112, 9110, 403, 9605, 9405</t>
        </is>
      </c>
      <c r="H244" t="n">
        <v>0</v>
      </c>
      <c r="I244" t="n">
        <v>0</v>
      </c>
      <c r="J244" t="n">
        <v>0</v>
      </c>
      <c r="K244" t="n">
        <v>0</v>
      </c>
      <c r="L244" t="n">
        <v>0</v>
      </c>
      <c r="M244" t="n">
        <v>0</v>
      </c>
      <c r="N244" t="n">
        <v>0</v>
      </c>
      <c r="O244" t="n">
        <v>0</v>
      </c>
      <c r="P244" t="n">
        <v>0</v>
      </c>
      <c r="Q244" t="n">
        <v>-161.263</v>
      </c>
      <c r="R244" t="n">
        <v>0</v>
      </c>
      <c r="S244" t="n">
        <v>-161.263</v>
      </c>
      <c r="T244" t="n">
        <v>2387.2618</v>
      </c>
      <c r="U244" t="n">
        <v>50836.3925</v>
      </c>
      <c r="V244" t="n">
        <v>21.2949</v>
      </c>
      <c r="W244" t="n">
        <v>354.3167</v>
      </c>
      <c r="X244" t="n">
        <v>740.6002</v>
      </c>
      <c r="Y244" t="n">
        <v>1415.5143</v>
      </c>
      <c r="Z244" t="n">
        <v>3556.1753</v>
      </c>
      <c r="AA244" s="20" t="n">
        <v>45942</v>
      </c>
      <c r="AB244" t="inlineStr">
        <is>
          <t>OZMYK PISTA.07/2025</t>
        </is>
      </c>
      <c r="AC244" s="20" t="n">
        <v>46142</v>
      </c>
      <c r="AD244" t="n">
        <v>157.2793</v>
      </c>
      <c r="AE244" t="n">
        <v>296.3479</v>
      </c>
      <c r="AF244" t="inlineStr">
        <is>
          <t>8:1</t>
        </is>
      </c>
      <c r="AG244" t="n">
        <v>0</v>
      </c>
    </row>
    <row r="245">
      <c r="A245" t="inlineStr">
        <is>
          <t>CLR</t>
        </is>
      </c>
      <c r="B245" t="inlineStr">
        <is>
          <t>RM</t>
        </is>
      </c>
      <c r="C245" t="inlineStr">
        <is>
          <t>RM.CLR.00008</t>
        </is>
      </c>
      <c r="D245" t="inlineStr">
        <is>
          <t xml:space="preserve">لون أخضر Green color </t>
        </is>
      </c>
      <c r="E245" t="n">
        <v>0.87</v>
      </c>
      <c r="F245" t="n">
        <v>7.5003</v>
      </c>
      <c r="G245" t="inlineStr">
        <is>
          <t>499, 101, 108, 402, 499, 101, 108, 402</t>
        </is>
      </c>
      <c r="H245" t="n">
        <v>0</v>
      </c>
      <c r="I245" t="n">
        <v>0</v>
      </c>
      <c r="J245" t="n">
        <v>0</v>
      </c>
      <c r="K245" t="n">
        <v>0</v>
      </c>
      <c r="L245" t="n">
        <v>0</v>
      </c>
      <c r="M245" t="n">
        <v>0</v>
      </c>
      <c r="N245" t="n">
        <v>0</v>
      </c>
      <c r="O245" t="n">
        <v>0</v>
      </c>
      <c r="P245" t="n">
        <v>0</v>
      </c>
      <c r="Q245" t="n">
        <v>0</v>
      </c>
      <c r="R245" t="n">
        <v>0</v>
      </c>
      <c r="S245" t="n">
        <v>0</v>
      </c>
      <c r="T245" t="n">
        <v>0.87</v>
      </c>
      <c r="U245" t="n">
        <v>7.5003</v>
      </c>
      <c r="V245" t="n">
        <v>8.621</v>
      </c>
      <c r="W245" t="n">
        <v>0</v>
      </c>
      <c r="X245" t="n">
        <v>0</v>
      </c>
      <c r="Y245" t="n">
        <v>0</v>
      </c>
      <c r="Z245" t="n">
        <v>0.13</v>
      </c>
      <c r="AA245" s="20" t="n">
        <v>45770</v>
      </c>
      <c r="AB245" t="inlineStr">
        <is>
          <t>شركة الاستشارية لتجارة الكيماويات</t>
        </is>
      </c>
      <c r="AC245" s="20" t="n">
        <v>45808</v>
      </c>
      <c r="AD245" t="n">
        <v>0</v>
      </c>
      <c r="AE245" t="n">
        <v>0.0108</v>
      </c>
      <c r="AF245" t="inlineStr">
        <is>
          <t>80:9</t>
        </is>
      </c>
      <c r="AG245" t="n">
        <v>0</v>
      </c>
    </row>
    <row r="246">
      <c r="A246" t="inlineStr">
        <is>
          <t>CLR</t>
        </is>
      </c>
      <c r="B246" t="inlineStr">
        <is>
          <t>RM</t>
        </is>
      </c>
      <c r="C246" t="inlineStr">
        <is>
          <t>RM.CLR.00009</t>
        </is>
      </c>
      <c r="D246" t="inlineStr">
        <is>
          <t>لون اخضر طبيعي – Necol Green</t>
        </is>
      </c>
      <c r="E246" t="n">
        <v>2114.5684</v>
      </c>
      <c r="F246" t="n">
        <v>48918.6477</v>
      </c>
      <c r="G246" t="inlineStr">
        <is>
          <t>402, 306, 409, 108, 102, 103, 499, 9103, 9102, 405, 801, 403, 9108, 9402, 409, 9405, 402, 403, 405, 306, 108, 102, 103, 499, 409, 801, 9402, 9108, 9102, 9103, 9405</t>
        </is>
      </c>
      <c r="H246" t="n">
        <v>0</v>
      </c>
      <c r="I246" t="n">
        <v>0</v>
      </c>
      <c r="J246" t="n">
        <v>0</v>
      </c>
      <c r="K246" t="n">
        <v>0</v>
      </c>
      <c r="L246" t="n">
        <v>0</v>
      </c>
      <c r="M246" t="n">
        <v>0</v>
      </c>
      <c r="N246" t="n">
        <v>0</v>
      </c>
      <c r="O246" t="n">
        <v>0</v>
      </c>
      <c r="P246" t="n">
        <v>0</v>
      </c>
      <c r="Q246" t="n">
        <v>-0.062</v>
      </c>
      <c r="R246" t="n">
        <v>0</v>
      </c>
      <c r="S246" t="n">
        <v>-0.062</v>
      </c>
      <c r="T246" t="n">
        <v>2114.5064</v>
      </c>
      <c r="U246" t="n">
        <v>48918.6477</v>
      </c>
      <c r="V246" t="n">
        <v>22.8</v>
      </c>
      <c r="W246" t="n">
        <v>2.7328</v>
      </c>
      <c r="X246" t="n">
        <v>5.3266</v>
      </c>
      <c r="Y246" t="n">
        <v>5.3416</v>
      </c>
      <c r="Z246" t="n">
        <v>50.2226</v>
      </c>
      <c r="AA246" s="20" t="n">
        <v>45896</v>
      </c>
      <c r="AB246" t="inlineStr">
        <is>
          <t>شركة الاستشارية لتجارة الكيماويات</t>
        </is>
      </c>
      <c r="AC246" s="20" t="n">
        <v>46141</v>
      </c>
      <c r="AD246" t="n">
        <v>0.5935</v>
      </c>
      <c r="AE246" t="n">
        <v>4.1852</v>
      </c>
      <c r="AF246" t="inlineStr">
        <is>
          <t>505:6</t>
        </is>
      </c>
      <c r="AG246" t="n">
        <v>0</v>
      </c>
    </row>
    <row r="247">
      <c r="A247" t="inlineStr">
        <is>
          <t>CLR</t>
        </is>
      </c>
      <c r="B247" t="inlineStr">
        <is>
          <t>RM</t>
        </is>
      </c>
      <c r="C247" t="inlineStr">
        <is>
          <t>RM.CLR.00010</t>
        </is>
      </c>
      <c r="D247" t="inlineStr">
        <is>
          <t xml:space="preserve">لون اسود طبيعي Natural black color </t>
        </is>
      </c>
      <c r="E247" t="n">
        <v>0</v>
      </c>
      <c r="F247" t="n">
        <v>0</v>
      </c>
      <c r="G247" t="inlineStr">
        <is>
          <t>304, 304</t>
        </is>
      </c>
      <c r="H247" t="n">
        <v>0</v>
      </c>
      <c r="I247" t="n">
        <v>0</v>
      </c>
      <c r="J247" t="n">
        <v>0</v>
      </c>
      <c r="K247" t="n">
        <v>0</v>
      </c>
      <c r="L247" t="n">
        <v>0</v>
      </c>
      <c r="M247" t="n">
        <v>0</v>
      </c>
      <c r="N247" t="n">
        <v>0</v>
      </c>
      <c r="O247" t="n">
        <v>0</v>
      </c>
      <c r="P247" t="n">
        <v>0</v>
      </c>
      <c r="Q247" t="n">
        <v>0</v>
      </c>
      <c r="R247" t="n">
        <v>0</v>
      </c>
      <c r="S247" t="n">
        <v>0</v>
      </c>
      <c r="T247" t="n">
        <v>0</v>
      </c>
      <c r="U247" t="n">
        <v>0</v>
      </c>
      <c r="V247" t="n">
        <v>750</v>
      </c>
      <c r="W247" t="n">
        <v>0.08</v>
      </c>
      <c r="X247" t="n">
        <v>0.08</v>
      </c>
      <c r="Y247" t="n">
        <v>0.08</v>
      </c>
      <c r="Z247" t="n">
        <v>0.08</v>
      </c>
      <c r="AA247" s="20" t="n">
        <v>45798</v>
      </c>
      <c r="AB247" t="inlineStr">
        <is>
          <t>شركة الكونية للاستيراد والتصدير</t>
        </is>
      </c>
      <c r="AC247" s="20" t="n">
        <v>46096</v>
      </c>
      <c r="AD247" t="n">
        <v>0.008800000000000001</v>
      </c>
      <c r="AE247" t="n">
        <v>0.0066</v>
      </c>
      <c r="AF247" t="inlineStr">
        <is>
          <t>0:0</t>
        </is>
      </c>
      <c r="AG247" t="n">
        <v>0</v>
      </c>
    </row>
    <row r="248">
      <c r="A248" t="inlineStr">
        <is>
          <t>CLR</t>
        </is>
      </c>
      <c r="B248" t="inlineStr">
        <is>
          <t>RM</t>
        </is>
      </c>
      <c r="C248" t="inlineStr">
        <is>
          <t>RM.CLR.00011</t>
        </is>
      </c>
      <c r="D248" t="inlineStr">
        <is>
          <t>beta carotene</t>
        </is>
      </c>
      <c r="E248" t="n">
        <v>0</v>
      </c>
      <c r="F248" t="n">
        <v>0</v>
      </c>
      <c r="G248" t="inlineStr">
        <is>
          <t>401, 101, 9401, 401, 101, 9401</t>
        </is>
      </c>
      <c r="H248" t="n">
        <v>0</v>
      </c>
      <c r="I248" t="n">
        <v>0</v>
      </c>
      <c r="J248" t="n">
        <v>0</v>
      </c>
      <c r="K248" t="n">
        <v>0</v>
      </c>
      <c r="L248" t="n">
        <v>0</v>
      </c>
      <c r="M248" t="n">
        <v>0</v>
      </c>
      <c r="N248" t="n">
        <v>0</v>
      </c>
      <c r="O248" t="n">
        <v>0</v>
      </c>
      <c r="P248" t="n">
        <v>0</v>
      </c>
      <c r="Q248" t="n">
        <v>0</v>
      </c>
      <c r="R248" t="n">
        <v>0</v>
      </c>
      <c r="S248" t="n">
        <v>0</v>
      </c>
      <c r="T248" t="n">
        <v>0</v>
      </c>
      <c r="U248" t="n">
        <v>0</v>
      </c>
      <c r="V248" t="n">
        <v>120.69</v>
      </c>
      <c r="W248" t="n">
        <v>0</v>
      </c>
      <c r="X248" t="n">
        <v>0</v>
      </c>
      <c r="Y248" t="n">
        <v>0</v>
      </c>
      <c r="Z248" t="n">
        <v>0</v>
      </c>
      <c r="AA248" s="20" t="n">
        <v>44795</v>
      </c>
      <c r="AB248" t="inlineStr">
        <is>
          <t>شركة الاوتاد للتوريدات الغذائية</t>
        </is>
      </c>
      <c r="AC248" s="20" t="n">
        <v>2</v>
      </c>
      <c r="AD248" t="n">
        <v>0</v>
      </c>
      <c r="AE248" t="n">
        <v>0</v>
      </c>
      <c r="AG248" t="n">
        <v>0</v>
      </c>
    </row>
    <row r="249">
      <c r="A249" t="inlineStr">
        <is>
          <t>CLR</t>
        </is>
      </c>
      <c r="B249" t="inlineStr">
        <is>
          <t>RM</t>
        </is>
      </c>
      <c r="C249" t="inlineStr">
        <is>
          <t>RM.CLR.00012</t>
        </is>
      </c>
      <c r="D249" t="inlineStr">
        <is>
          <t>لون احمر</t>
        </is>
      </c>
      <c r="E249" t="n">
        <v>476.3486</v>
      </c>
      <c r="F249" t="n">
        <v>7671.029</v>
      </c>
      <c r="G249" t="inlineStr">
        <is>
          <t>9401, 9403, 9405, 9110, 9402, 9108, 9102, 9408, 9304, 499, 409, 9112, 101, 112, 9108, 110, 102, 9403, 103, 9408, 9401, 108, 201, 401, 402, 403, 408, 304, 405, 306, 9401, 9108, 9112, 499, 9102, 405, 9405, 403, 304, 102, 9112, 108, 9304, 408, 9110, 9403, 401, 9402, 112, 101, 112, 102, 103, 108, 110, 201, 401, 306, 304, 402, 403, 409</t>
        </is>
      </c>
      <c r="H249" t="n">
        <v>0</v>
      </c>
      <c r="I249" t="n">
        <v>0</v>
      </c>
      <c r="J249" t="n">
        <v>0</v>
      </c>
      <c r="K249" t="n">
        <v>0</v>
      </c>
      <c r="L249" t="n">
        <v>0</v>
      </c>
      <c r="M249" t="n">
        <v>0</v>
      </c>
      <c r="N249" t="n">
        <v>0</v>
      </c>
      <c r="O249" t="n">
        <v>0</v>
      </c>
      <c r="P249" t="n">
        <v>0</v>
      </c>
      <c r="Q249" t="n">
        <v>-8.42</v>
      </c>
      <c r="R249" t="n">
        <v>0</v>
      </c>
      <c r="S249" t="n">
        <v>-8.42</v>
      </c>
      <c r="T249" t="n">
        <v>467.9286</v>
      </c>
      <c r="U249" t="n">
        <v>7534.7337</v>
      </c>
      <c r="V249" t="n">
        <v>16.081</v>
      </c>
      <c r="W249" t="n">
        <v>31.2201</v>
      </c>
      <c r="X249" t="n">
        <v>63.0607</v>
      </c>
      <c r="Y249" t="n">
        <v>142.5315</v>
      </c>
      <c r="Z249" t="n">
        <v>184.763</v>
      </c>
      <c r="AA249" s="20" t="n">
        <v>45811</v>
      </c>
      <c r="AB249" t="inlineStr">
        <is>
          <t>شركة الاستشارية لتجارة الكيماويات</t>
        </is>
      </c>
      <c r="AC249" s="20" t="n">
        <v>46141</v>
      </c>
      <c r="AD249" t="n">
        <v>15.8368</v>
      </c>
      <c r="AE249" t="n">
        <v>15.3969</v>
      </c>
      <c r="AF249" t="inlineStr">
        <is>
          <t>30:11</t>
        </is>
      </c>
      <c r="AG249" t="n">
        <v>0</v>
      </c>
    </row>
    <row r="250">
      <c r="A250" t="inlineStr">
        <is>
          <t>CLR</t>
        </is>
      </c>
      <c r="B250" t="inlineStr">
        <is>
          <t>RM</t>
        </is>
      </c>
      <c r="C250" t="inlineStr">
        <is>
          <t>RM.CLR.00013</t>
        </is>
      </c>
      <c r="D250" t="inlineStr">
        <is>
          <t>لون اصفر</t>
        </is>
      </c>
      <c r="E250" t="n">
        <v>962.7594</v>
      </c>
      <c r="F250" t="n">
        <v>11309.1073</v>
      </c>
      <c r="G250" t="inlineStr">
        <is>
          <t>9405, 9409, 403, 405, 9102, 499, 404, 408, 9108, 9112, 9401, 9409, 9408, 9110, 9403, 9402, 9404, 9405, 9801, 112, 304, 401, 306, 402, 304, 409, 110, 201, 112, 108, 102, 103, 101, 9112, 9108, 9102, 9110, 9401, 9801, 9403, 9408, 9402, 9304, 9404, 499, 404, 801, 409, 401, 403, 408, 402, 405, 306, 304, 201, 9403, 108, 102, 9112, 9304, 112, 110, 405, 801, 103, 108, 9405, 101</t>
        </is>
      </c>
      <c r="H250" t="n">
        <v>0</v>
      </c>
      <c r="I250" t="n">
        <v>0</v>
      </c>
      <c r="J250" t="n">
        <v>0</v>
      </c>
      <c r="K250" t="n">
        <v>0</v>
      </c>
      <c r="L250" t="n">
        <v>0</v>
      </c>
      <c r="M250" t="n">
        <v>0</v>
      </c>
      <c r="N250" t="n">
        <v>0</v>
      </c>
      <c r="O250" t="n">
        <v>0</v>
      </c>
      <c r="P250" t="n">
        <v>0</v>
      </c>
      <c r="Q250" t="n">
        <v>-5.082</v>
      </c>
      <c r="R250" t="n">
        <v>0</v>
      </c>
      <c r="S250" t="n">
        <v>-5.082</v>
      </c>
      <c r="T250" t="n">
        <v>957.6774</v>
      </c>
      <c r="U250" t="n">
        <v>11249.495</v>
      </c>
      <c r="V250" t="n">
        <v>11.749</v>
      </c>
      <c r="W250" t="n">
        <v>9.4651</v>
      </c>
      <c r="X250" t="n">
        <v>20.9649</v>
      </c>
      <c r="Y250" t="n">
        <v>24.7259</v>
      </c>
      <c r="Z250" t="n">
        <v>29.6949</v>
      </c>
      <c r="AA250" s="20" t="n">
        <v>45811</v>
      </c>
      <c r="AB250" t="inlineStr">
        <is>
          <t>شركة الاستشارية لتجارة الكيماويات</t>
        </is>
      </c>
      <c r="AC250" s="20" t="n">
        <v>46139</v>
      </c>
      <c r="AD250" t="n">
        <v>2.7473</v>
      </c>
      <c r="AE250" t="n">
        <v>2.4745</v>
      </c>
      <c r="AF250" t="inlineStr">
        <is>
          <t>387:0</t>
        </is>
      </c>
      <c r="AG250" t="n">
        <v>0</v>
      </c>
    </row>
    <row r="251">
      <c r="A251" t="inlineStr">
        <is>
          <t>CLR</t>
        </is>
      </c>
      <c r="B251" t="inlineStr">
        <is>
          <t>RM</t>
        </is>
      </c>
      <c r="C251" t="inlineStr">
        <is>
          <t>RM.CLR.00014</t>
        </is>
      </c>
      <c r="D251" t="inlineStr">
        <is>
          <t>لون ازرق</t>
        </is>
      </c>
      <c r="E251" t="n">
        <v>455.4262</v>
      </c>
      <c r="F251" t="n">
        <v>9539.885899999999</v>
      </c>
      <c r="G251" t="inlineStr">
        <is>
          <t>103, 102, 108, 101, 112, 201, 401, 306, 304, 402, 403, 409, 406, 405, 499, 408, 9108, 9112, 9401, 9408, 9403, 9402, 9406, 112, 102, 108, 9408, 9304, 408, 9112, 9405, 403, 304, 103, 801, 405, 102, 9108, 112, 9405, 101, 108, 306, 304, 201, 401, 405, 402, 403, 408, 9112, 801, 499, 406, 409, 9403, 9406, 9408, 9304, 9108, 9402, 9401, 9405</t>
        </is>
      </c>
      <c r="H251" t="n">
        <v>150</v>
      </c>
      <c r="I251" t="n">
        <v>0</v>
      </c>
      <c r="J251" t="n">
        <v>0</v>
      </c>
      <c r="K251" t="n">
        <v>0</v>
      </c>
      <c r="L251" t="n">
        <v>0</v>
      </c>
      <c r="M251" t="n">
        <v>150</v>
      </c>
      <c r="N251" t="n">
        <v>0</v>
      </c>
      <c r="O251" t="n">
        <v>0</v>
      </c>
      <c r="P251" t="n">
        <v>0</v>
      </c>
      <c r="Q251" t="n">
        <v>-36.766</v>
      </c>
      <c r="R251" t="n">
        <v>0</v>
      </c>
      <c r="S251" t="n">
        <v>-36.766</v>
      </c>
      <c r="T251" t="n">
        <v>568.6602</v>
      </c>
      <c r="U251" t="n">
        <v>11918.2664</v>
      </c>
      <c r="V251" t="n">
        <v>21</v>
      </c>
      <c r="W251" t="n">
        <v>108.7111</v>
      </c>
      <c r="X251" t="n">
        <v>200.4611</v>
      </c>
      <c r="Y251" t="n">
        <v>326.3218</v>
      </c>
      <c r="Z251" t="n">
        <v>437.9308</v>
      </c>
      <c r="AA251" s="20" t="n">
        <v>46126</v>
      </c>
      <c r="AB251" t="inlineStr">
        <is>
          <t>شركة الاستشارية لتجارة الكيماويات</t>
        </is>
      </c>
      <c r="AC251" s="20" t="n">
        <v>46142</v>
      </c>
      <c r="AD251" t="n">
        <v>36.2579</v>
      </c>
      <c r="AE251" t="n">
        <v>36.4942</v>
      </c>
      <c r="AF251" t="inlineStr">
        <is>
          <t>15:17</t>
        </is>
      </c>
      <c r="AG251" t="n">
        <v>3150</v>
      </c>
    </row>
    <row r="252">
      <c r="A252" t="inlineStr">
        <is>
          <t>CLR</t>
        </is>
      </c>
      <c r="B252" t="inlineStr">
        <is>
          <t>RM</t>
        </is>
      </c>
      <c r="C252" t="inlineStr">
        <is>
          <t>RM.CLR.00015</t>
        </is>
      </c>
      <c r="D252" t="inlineStr">
        <is>
          <t>Tartrazine Neelcol Yellow / Water</t>
        </is>
      </c>
      <c r="E252" t="n">
        <v>184.471</v>
      </c>
      <c r="F252" t="n">
        <v>1632.9478</v>
      </c>
      <c r="G252" t="inlineStr">
        <is>
          <t>9401, 9405, 9403, 9112, 9402, 9102, 9108, 9110, 101, 112, 108, 499, 403, 401, 405, 306, 403, 401, 306, 112, 101, 102, 103, 108, 110, 9401, 9112, 9108, 499, 405, 9102, 102, 103, 9403, 108, 110, 9112, 9402, 9110, 9403, 403, 112, 9405</t>
        </is>
      </c>
      <c r="H252" t="n">
        <v>0</v>
      </c>
      <c r="I252" t="n">
        <v>0</v>
      </c>
      <c r="J252" t="n">
        <v>0</v>
      </c>
      <c r="K252" t="n">
        <v>0</v>
      </c>
      <c r="L252" t="n">
        <v>0</v>
      </c>
      <c r="M252" t="n">
        <v>0</v>
      </c>
      <c r="N252" t="n">
        <v>0</v>
      </c>
      <c r="O252" t="n">
        <v>0</v>
      </c>
      <c r="P252" t="n">
        <v>0</v>
      </c>
      <c r="Q252" t="n">
        <v>-13.786</v>
      </c>
      <c r="R252" t="n">
        <v>0</v>
      </c>
      <c r="S252" t="n">
        <v>-13.786</v>
      </c>
      <c r="T252" t="n">
        <v>170.685</v>
      </c>
      <c r="U252" t="n">
        <v>1547.1782</v>
      </c>
      <c r="V252" t="n">
        <v>9.979200000000001</v>
      </c>
      <c r="W252" t="n">
        <v>26.1624</v>
      </c>
      <c r="X252" t="n">
        <v>50.1118</v>
      </c>
      <c r="Y252" t="n">
        <v>66.0908</v>
      </c>
      <c r="Z252" t="n">
        <v>76.6268</v>
      </c>
      <c r="AA252" s="20" t="n">
        <v>46048</v>
      </c>
      <c r="AB252" t="inlineStr">
        <is>
          <t>Color dye.01/2026</t>
        </is>
      </c>
      <c r="AC252" s="20" t="n">
        <v>46141</v>
      </c>
      <c r="AD252" t="n">
        <v>7.3434</v>
      </c>
      <c r="AE252" t="n">
        <v>6.3855</v>
      </c>
      <c r="AF252" t="inlineStr">
        <is>
          <t>26:21</t>
        </is>
      </c>
      <c r="AG252" t="n">
        <v>0</v>
      </c>
    </row>
    <row r="253">
      <c r="A253" t="inlineStr">
        <is>
          <t>CLR</t>
        </is>
      </c>
      <c r="B253" t="inlineStr">
        <is>
          <t>RM</t>
        </is>
      </c>
      <c r="C253" t="inlineStr">
        <is>
          <t>RM.CLR.00016</t>
        </is>
      </c>
      <c r="D253" t="inlineStr">
        <is>
          <t>Allura Neelcol Red / Water</t>
        </is>
      </c>
      <c r="E253" t="n">
        <v>180.128</v>
      </c>
      <c r="F253" t="n">
        <v>3427.2665</v>
      </c>
      <c r="G253" t="inlineStr">
        <is>
          <t>9405, 112, 403, 9403, 9110, 9402, 9112, 110, 102, 108, 9403, 103, 9102, 405, 499, 9108, 9112, 110, 108, 103, 102, 101, 112, 401, 402, 403, 405, 401, 403, 402, 499, 108, 112, 101, 9110, 9108, 9102, 9402, 9112, 9403, 9405</t>
        </is>
      </c>
      <c r="H253" t="n">
        <v>0</v>
      </c>
      <c r="I253" t="n">
        <v>0</v>
      </c>
      <c r="J253" t="n">
        <v>0</v>
      </c>
      <c r="K253" t="n">
        <v>0</v>
      </c>
      <c r="L253" t="n">
        <v>0</v>
      </c>
      <c r="M253" t="n">
        <v>0</v>
      </c>
      <c r="N253" t="n">
        <v>0</v>
      </c>
      <c r="O253" t="n">
        <v>0</v>
      </c>
      <c r="P253" t="n">
        <v>0</v>
      </c>
      <c r="Q253" t="n">
        <v>-3.419</v>
      </c>
      <c r="R253" t="n">
        <v>0</v>
      </c>
      <c r="S253" t="n">
        <v>-3.419</v>
      </c>
      <c r="T253" t="n">
        <v>176.709</v>
      </c>
      <c r="U253" t="n">
        <v>3377.4841</v>
      </c>
      <c r="V253" t="n">
        <v>19.0397</v>
      </c>
      <c r="W253" t="n">
        <v>8.391400000000001</v>
      </c>
      <c r="X253" t="n">
        <v>16.3616</v>
      </c>
      <c r="Y253" t="n">
        <v>21.5206</v>
      </c>
      <c r="Z253" t="n">
        <v>25.0956</v>
      </c>
      <c r="AA253" s="20" t="n">
        <v>46048</v>
      </c>
      <c r="AB253" t="inlineStr">
        <is>
          <t>Color dye.01/2026</t>
        </is>
      </c>
      <c r="AC253" s="20" t="n">
        <v>46141</v>
      </c>
      <c r="AD253" t="n">
        <v>2.3911</v>
      </c>
      <c r="AE253" t="n">
        <v>2.0913</v>
      </c>
      <c r="AF253" t="inlineStr">
        <is>
          <t>84:14</t>
        </is>
      </c>
      <c r="AG253" t="n">
        <v>0</v>
      </c>
    </row>
    <row r="254">
      <c r="A254" t="inlineStr">
        <is>
          <t>CLR</t>
        </is>
      </c>
      <c r="B254" t="inlineStr">
        <is>
          <t>RM</t>
        </is>
      </c>
      <c r="C254" t="inlineStr">
        <is>
          <t>RM.CLR.00017</t>
        </is>
      </c>
      <c r="D254" t="inlineStr">
        <is>
          <t>Brilliant Blue / Water</t>
        </is>
      </c>
      <c r="E254" t="n">
        <v>208.34</v>
      </c>
      <c r="F254" t="n">
        <v>4218.4924</v>
      </c>
      <c r="G254" t="inlineStr">
        <is>
          <t>9405, 9108, 9110, 9102, 9103, 9402, 9403, 409, 499, 9112, 403, 402, 405, 306, 108, 101, 112, 110, 102, 9403, 103, 403, 9405, 9112, 108, 112, 9402, 9403, 9110, 9112, 9108, 499, 9103, 9102, 405, 409, 403, 402, 306, 110, 112, 101, 108, 102, 103</t>
        </is>
      </c>
      <c r="H254" t="n">
        <v>0</v>
      </c>
      <c r="I254" t="n">
        <v>0</v>
      </c>
      <c r="J254" t="n">
        <v>0</v>
      </c>
      <c r="K254" t="n">
        <v>0</v>
      </c>
      <c r="L254" t="n">
        <v>0</v>
      </c>
      <c r="M254" t="n">
        <v>0</v>
      </c>
      <c r="N254" t="n">
        <v>0</v>
      </c>
      <c r="O254" t="n">
        <v>0</v>
      </c>
      <c r="P254" t="n">
        <v>0</v>
      </c>
      <c r="Q254" t="n">
        <v>-3.473</v>
      </c>
      <c r="R254" t="n">
        <v>0</v>
      </c>
      <c r="S254" t="n">
        <v>-3.473</v>
      </c>
      <c r="T254" t="n">
        <v>204.867</v>
      </c>
      <c r="U254" t="n">
        <v>4158.2478</v>
      </c>
      <c r="V254" t="n">
        <v>20.8464</v>
      </c>
      <c r="W254" t="n">
        <v>7.4184</v>
      </c>
      <c r="X254" t="n">
        <v>14.2008</v>
      </c>
      <c r="Y254" t="n">
        <v>18.4458</v>
      </c>
      <c r="Z254" t="n">
        <v>22.3868</v>
      </c>
      <c r="AA254" s="20" t="n">
        <v>46048</v>
      </c>
      <c r="AB254" t="inlineStr">
        <is>
          <t>Color dye.01/2026</t>
        </is>
      </c>
      <c r="AC254" s="20" t="n">
        <v>46142</v>
      </c>
      <c r="AD254" t="n">
        <v>2.0495</v>
      </c>
      <c r="AE254" t="n">
        <v>1.8655</v>
      </c>
      <c r="AF254" t="inlineStr">
        <is>
          <t>109:24</t>
        </is>
      </c>
      <c r="AG254" t="n">
        <v>0</v>
      </c>
    </row>
    <row r="255">
      <c r="A255" t="inlineStr">
        <is>
          <t>CLR</t>
        </is>
      </c>
      <c r="B255" t="inlineStr">
        <is>
          <t>RM</t>
        </is>
      </c>
      <c r="C255" t="inlineStr">
        <is>
          <t>RM.CLR.00018</t>
        </is>
      </c>
      <c r="D255" t="inlineStr">
        <is>
          <t>Silver Sparkel / Water</t>
        </is>
      </c>
      <c r="E255" t="n">
        <v>0</v>
      </c>
      <c r="F255" t="n">
        <v>0</v>
      </c>
      <c r="G255" t="inlineStr">
        <is>
          <t>101, 101</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s="20" t="n">
        <v>2</v>
      </c>
      <c r="AC255" s="20" t="n">
        <v>2</v>
      </c>
      <c r="AD255" t="n">
        <v>0</v>
      </c>
      <c r="AE255" t="n">
        <v>0</v>
      </c>
      <c r="AG255" t="n">
        <v>0</v>
      </c>
    </row>
    <row r="256">
      <c r="A256" t="inlineStr">
        <is>
          <t>CLR</t>
        </is>
      </c>
      <c r="B256" t="inlineStr">
        <is>
          <t>RM</t>
        </is>
      </c>
      <c r="C256" t="inlineStr">
        <is>
          <t>RM.CLR.00019</t>
        </is>
      </c>
      <c r="D256" t="inlineStr">
        <is>
          <t>Gold Sparkle / Water</t>
        </is>
      </c>
      <c r="V256" t="n">
        <v>0</v>
      </c>
      <c r="W256" t="n">
        <v>0</v>
      </c>
      <c r="X256" t="n">
        <v>0</v>
      </c>
      <c r="Y256" t="n">
        <v>0</v>
      </c>
      <c r="Z256" t="n">
        <v>0</v>
      </c>
      <c r="AA256" s="20" t="n">
        <v>2</v>
      </c>
      <c r="AC256" s="20" t="n">
        <v>2</v>
      </c>
      <c r="AD256" t="n">
        <v>0</v>
      </c>
      <c r="AE256" t="n">
        <v>0</v>
      </c>
    </row>
    <row r="257">
      <c r="A257" t="inlineStr">
        <is>
          <t>CLR</t>
        </is>
      </c>
      <c r="B257" t="inlineStr">
        <is>
          <t>RM</t>
        </is>
      </c>
      <c r="C257" t="inlineStr">
        <is>
          <t>RM.CLR.00020</t>
        </is>
      </c>
      <c r="D257" t="inlineStr">
        <is>
          <t>Liquid Caramel Color 525</t>
        </is>
      </c>
      <c r="E257" t="n">
        <v>70.2625</v>
      </c>
      <c r="F257" t="n">
        <v>272.638</v>
      </c>
      <c r="G257" t="inlineStr">
        <is>
          <t>9405, 9403, 9605, 9401, 9102, 9112, 9108, 9103, 9402, 605, 499, 103, 9403, 405, 102, 108, 101, 9405, 112, 108, 306, 405, 401, 403, 402, 201, 9405, 403, 9605, 112, 9112, 9402, 9403, 9401, 9108, 605, 9112, 403, 405, 9102, 9103, 499, 103, 102, 108, 101, 112, 201, 306, 401, 402</t>
        </is>
      </c>
      <c r="H257" t="n">
        <v>0</v>
      </c>
      <c r="I257" t="n">
        <v>0</v>
      </c>
      <c r="J257" t="n">
        <v>0</v>
      </c>
      <c r="K257" t="n">
        <v>0</v>
      </c>
      <c r="L257" t="n">
        <v>0</v>
      </c>
      <c r="M257" t="n">
        <v>0</v>
      </c>
      <c r="N257" t="n">
        <v>0</v>
      </c>
      <c r="O257" t="n">
        <v>0</v>
      </c>
      <c r="P257" t="n">
        <v>0</v>
      </c>
      <c r="Q257" t="n">
        <v>-6.816</v>
      </c>
      <c r="R257" t="n">
        <v>0</v>
      </c>
      <c r="S257" t="n">
        <v>-6.816</v>
      </c>
      <c r="T257" t="n">
        <v>63.4465</v>
      </c>
      <c r="U257" t="n">
        <v>242.5406</v>
      </c>
      <c r="V257" t="n">
        <v>3.0479</v>
      </c>
      <c r="W257" t="n">
        <v>21.051</v>
      </c>
      <c r="X257" t="n">
        <v>32.5628</v>
      </c>
      <c r="Y257" t="n">
        <v>40.2078</v>
      </c>
      <c r="Z257" t="n">
        <v>46.8168</v>
      </c>
      <c r="AA257" s="20" t="n">
        <v>46054</v>
      </c>
      <c r="AB257" t="inlineStr">
        <is>
          <t>شركة الاستشارية لتجارة الكيماويات</t>
        </is>
      </c>
      <c r="AC257" s="20" t="n">
        <v>46142</v>
      </c>
      <c r="AD257" t="n">
        <v>4.4675</v>
      </c>
      <c r="AE257" t="n">
        <v>3.9014</v>
      </c>
      <c r="AF257" t="inlineStr">
        <is>
          <t>16:7</t>
        </is>
      </c>
      <c r="AG257" t="n">
        <v>0</v>
      </c>
    </row>
    <row r="258">
      <c r="A258" t="inlineStr">
        <is>
          <t>CLR</t>
        </is>
      </c>
      <c r="B258" t="inlineStr">
        <is>
          <t>RM</t>
        </is>
      </c>
      <c r="C258" t="inlineStr">
        <is>
          <t>RM.CLR.00021</t>
        </is>
      </c>
      <c r="D258" t="inlineStr">
        <is>
          <t xml:space="preserve">Carbon black </t>
        </is>
      </c>
      <c r="E258" t="n">
        <v>11.0497</v>
      </c>
      <c r="F258" t="n">
        <v>431.9488</v>
      </c>
      <c r="G258" t="inlineStr">
        <is>
          <t>401, 306, 403, 108, 102, 103, 101, 9403, 403, 112, 9402, 102, 108, 9112, 9405, 9401, 9108, 499, 405, 306, 401, 405, 499, 403, 101, 103, 9403, 112, 108, 9401, 9402, 9403, 9405, 9108, 9112</t>
        </is>
      </c>
      <c r="H258" t="n">
        <v>0</v>
      </c>
      <c r="I258" t="n">
        <v>0</v>
      </c>
      <c r="J258" t="n">
        <v>0</v>
      </c>
      <c r="K258" t="n">
        <v>0</v>
      </c>
      <c r="L258" t="n">
        <v>0</v>
      </c>
      <c r="M258" t="n">
        <v>0</v>
      </c>
      <c r="N258" t="n">
        <v>0</v>
      </c>
      <c r="O258" t="n">
        <v>0</v>
      </c>
      <c r="P258" t="n">
        <v>0</v>
      </c>
      <c r="Q258" t="n">
        <v>-0.28</v>
      </c>
      <c r="R258" t="n">
        <v>0</v>
      </c>
      <c r="S258" t="n">
        <v>-0.28</v>
      </c>
      <c r="T258" t="n">
        <v>10.7697</v>
      </c>
      <c r="U258" t="n">
        <v>421.0241</v>
      </c>
      <c r="V258" t="n">
        <v>39.0171</v>
      </c>
      <c r="W258" t="n">
        <v>0.28</v>
      </c>
      <c r="X258" t="n">
        <v>0.28</v>
      </c>
      <c r="Y258" t="n">
        <v>0.318</v>
      </c>
      <c r="Z258" t="n">
        <v>0.319</v>
      </c>
      <c r="AA258" s="20" t="n">
        <v>45477</v>
      </c>
      <c r="AB258" t="inlineStr">
        <is>
          <t>شركة محموعة منير سختيان التجارية</t>
        </is>
      </c>
      <c r="AC258" s="20" t="n">
        <v>46136</v>
      </c>
      <c r="AD258" t="n">
        <v>0.0353</v>
      </c>
      <c r="AE258" t="n">
        <v>0.0265</v>
      </c>
      <c r="AF258" t="inlineStr">
        <is>
          <t>405:3</t>
        </is>
      </c>
      <c r="AG258" t="n">
        <v>0</v>
      </c>
    </row>
    <row r="259">
      <c r="A259" t="inlineStr">
        <is>
          <t>CLR</t>
        </is>
      </c>
      <c r="B259" t="inlineStr">
        <is>
          <t>RM</t>
        </is>
      </c>
      <c r="C259" t="inlineStr">
        <is>
          <t>RM.CLR.00022</t>
        </is>
      </c>
      <c r="D259" t="inlineStr">
        <is>
          <t>Candurin Green</t>
        </is>
      </c>
      <c r="E259" t="n">
        <v>19</v>
      </c>
      <c r="F259" t="n">
        <v>1403.796</v>
      </c>
      <c r="G259" t="inlineStr">
        <is>
          <t>102, 101, 403, 499, 9402, 102, 101, 403, 499, 9402</t>
        </is>
      </c>
      <c r="H259" t="n">
        <v>0</v>
      </c>
      <c r="I259" t="n">
        <v>0</v>
      </c>
      <c r="J259" t="n">
        <v>0</v>
      </c>
      <c r="K259" t="n">
        <v>0</v>
      </c>
      <c r="L259" t="n">
        <v>0</v>
      </c>
      <c r="M259" t="n">
        <v>0</v>
      </c>
      <c r="N259" t="n">
        <v>0</v>
      </c>
      <c r="O259" t="n">
        <v>0</v>
      </c>
      <c r="P259" t="n">
        <v>0</v>
      </c>
      <c r="Q259" t="n">
        <v>0</v>
      </c>
      <c r="R259" t="n">
        <v>0</v>
      </c>
      <c r="S259" t="n">
        <v>0</v>
      </c>
      <c r="T259" t="n">
        <v>19</v>
      </c>
      <c r="U259" t="n">
        <v>1403.796</v>
      </c>
      <c r="V259" t="n">
        <v>73.884</v>
      </c>
      <c r="W259" t="n">
        <v>0</v>
      </c>
      <c r="X259" t="n">
        <v>0</v>
      </c>
      <c r="Y259" t="n">
        <v>0</v>
      </c>
      <c r="Z259" t="n">
        <v>0</v>
      </c>
      <c r="AA259" s="20" t="n">
        <v>2</v>
      </c>
      <c r="AC259" s="20" t="n">
        <v>44390</v>
      </c>
      <c r="AD259" t="n">
        <v>0</v>
      </c>
      <c r="AE259" t="n">
        <v>0</v>
      </c>
      <c r="AG259" t="n">
        <v>0</v>
      </c>
    </row>
    <row r="260">
      <c r="A260" t="inlineStr">
        <is>
          <t>CLR</t>
        </is>
      </c>
      <c r="B260" t="inlineStr">
        <is>
          <t>RM</t>
        </is>
      </c>
      <c r="C260" t="inlineStr">
        <is>
          <t>RM.CLR.00023</t>
        </is>
      </c>
      <c r="D260" t="inlineStr">
        <is>
          <t>Candurin Red</t>
        </is>
      </c>
      <c r="E260" t="n">
        <v>0</v>
      </c>
      <c r="F260" t="n">
        <v>0</v>
      </c>
      <c r="G260" t="inlineStr">
        <is>
          <t>403, 101, 403, 101</t>
        </is>
      </c>
      <c r="H260" t="n">
        <v>0</v>
      </c>
      <c r="I260" t="n">
        <v>0</v>
      </c>
      <c r="J260" t="n">
        <v>0</v>
      </c>
      <c r="K260" t="n">
        <v>0</v>
      </c>
      <c r="L260" t="n">
        <v>0</v>
      </c>
      <c r="M260" t="n">
        <v>0</v>
      </c>
      <c r="N260" t="n">
        <v>0</v>
      </c>
      <c r="O260" t="n">
        <v>0</v>
      </c>
      <c r="P260" t="n">
        <v>0</v>
      </c>
      <c r="Q260" t="n">
        <v>0</v>
      </c>
      <c r="R260" t="n">
        <v>0</v>
      </c>
      <c r="S260" t="n">
        <v>0</v>
      </c>
      <c r="T260" t="n">
        <v>0</v>
      </c>
      <c r="U260" t="n">
        <v>0</v>
      </c>
      <c r="V260" t="n">
        <v>84.7508</v>
      </c>
      <c r="W260" t="n">
        <v>0</v>
      </c>
      <c r="X260" t="n">
        <v>0</v>
      </c>
      <c r="Y260" t="n">
        <v>0</v>
      </c>
      <c r="Z260" t="n">
        <v>0</v>
      </c>
      <c r="AA260" s="20" t="n">
        <v>2</v>
      </c>
      <c r="AC260" s="20" t="n">
        <v>44390</v>
      </c>
      <c r="AD260" t="n">
        <v>0</v>
      </c>
      <c r="AE260" t="n">
        <v>0</v>
      </c>
      <c r="AG260" t="n">
        <v>0</v>
      </c>
    </row>
    <row r="261">
      <c r="A261" t="inlineStr">
        <is>
          <t>CLR</t>
        </is>
      </c>
      <c r="B261" t="inlineStr">
        <is>
          <t>RM</t>
        </is>
      </c>
      <c r="C261" t="inlineStr">
        <is>
          <t>RM.CLR.00024</t>
        </is>
      </c>
      <c r="D261" t="inlineStr">
        <is>
          <t xml:space="preserve">Light Gold </t>
        </is>
      </c>
      <c r="E261" t="n">
        <v>0</v>
      </c>
      <c r="F261" t="n">
        <v>0</v>
      </c>
      <c r="G261" t="inlineStr">
        <is>
          <t>101, 403, 101, 403</t>
        </is>
      </c>
      <c r="H261" t="n">
        <v>0</v>
      </c>
      <c r="I261" t="n">
        <v>0</v>
      </c>
      <c r="J261" t="n">
        <v>0</v>
      </c>
      <c r="K261" t="n">
        <v>0</v>
      </c>
      <c r="L261" t="n">
        <v>0</v>
      </c>
      <c r="M261" t="n">
        <v>0</v>
      </c>
      <c r="N261" t="n">
        <v>0</v>
      </c>
      <c r="O261" t="n">
        <v>0</v>
      </c>
      <c r="P261" t="n">
        <v>0</v>
      </c>
      <c r="Q261" t="n">
        <v>0</v>
      </c>
      <c r="R261" t="n">
        <v>0</v>
      </c>
      <c r="S261" t="n">
        <v>0</v>
      </c>
      <c r="T261" t="n">
        <v>0</v>
      </c>
      <c r="U261" t="n">
        <v>0</v>
      </c>
      <c r="V261" t="n">
        <v>72.7072</v>
      </c>
      <c r="W261" t="n">
        <v>0</v>
      </c>
      <c r="X261" t="n">
        <v>0</v>
      </c>
      <c r="Y261" t="n">
        <v>0</v>
      </c>
      <c r="Z261" t="n">
        <v>0</v>
      </c>
      <c r="AA261" s="20" t="n">
        <v>2</v>
      </c>
      <c r="AC261" s="20" t="n">
        <v>2</v>
      </c>
      <c r="AD261" t="n">
        <v>0</v>
      </c>
      <c r="AE261" t="n">
        <v>0</v>
      </c>
      <c r="AG261" t="n">
        <v>0</v>
      </c>
    </row>
    <row r="262">
      <c r="A262" t="inlineStr">
        <is>
          <t>CLR</t>
        </is>
      </c>
      <c r="B262" t="inlineStr">
        <is>
          <t>RM</t>
        </is>
      </c>
      <c r="C262" t="inlineStr">
        <is>
          <t>RM.CLR.00025</t>
        </is>
      </c>
      <c r="D262" t="inlineStr">
        <is>
          <t>Silver Lustre</t>
        </is>
      </c>
      <c r="E262" t="n">
        <v>356.0141</v>
      </c>
      <c r="F262" t="n">
        <v>25768.1266</v>
      </c>
      <c r="G262" t="inlineStr">
        <is>
          <t>9108, 9103, 9102, 409, 9403, 9304, 9402, 108, 103, 101, 403, 402, 499, 306, 304, 9102, 499, 9103, 409, 9108, 9304, 102, 9402, 9403, 101, 103, 102, 108, 403, 306, 304, 402</t>
        </is>
      </c>
      <c r="H262" t="n">
        <v>0</v>
      </c>
      <c r="I262" t="n">
        <v>0</v>
      </c>
      <c r="J262" t="n">
        <v>0</v>
      </c>
      <c r="K262" t="n">
        <v>0</v>
      </c>
      <c r="L262" t="n">
        <v>0</v>
      </c>
      <c r="M262" t="n">
        <v>0</v>
      </c>
      <c r="N262" t="n">
        <v>0</v>
      </c>
      <c r="O262" t="n">
        <v>0</v>
      </c>
      <c r="P262" t="n">
        <v>0</v>
      </c>
      <c r="Q262" t="n">
        <v>0</v>
      </c>
      <c r="R262" t="n">
        <v>0</v>
      </c>
      <c r="S262" t="n">
        <v>0</v>
      </c>
      <c r="T262" t="n">
        <v>356.0141</v>
      </c>
      <c r="U262" t="n">
        <v>25768.1266</v>
      </c>
      <c r="V262" t="n">
        <v>72.7435</v>
      </c>
      <c r="W262" t="n">
        <v>1.1197</v>
      </c>
      <c r="X262" t="n">
        <v>2.7274</v>
      </c>
      <c r="Y262" t="n">
        <v>3.1114</v>
      </c>
      <c r="Z262" t="n">
        <v>3.1574</v>
      </c>
      <c r="AA262" s="20" t="n">
        <v>45405</v>
      </c>
      <c r="AB262" t="inlineStr">
        <is>
          <t>زهرة يافا للتجارة JFT</t>
        </is>
      </c>
      <c r="AC262" s="20" t="n">
        <v>46081</v>
      </c>
      <c r="AD262" t="n">
        <v>0.3457</v>
      </c>
      <c r="AE262" t="n">
        <v>0.2631</v>
      </c>
      <c r="AF262" t="inlineStr">
        <is>
          <t>1353:1</t>
        </is>
      </c>
      <c r="AG262" t="n">
        <v>0</v>
      </c>
    </row>
    <row r="263">
      <c r="A263" t="inlineStr">
        <is>
          <t>CLR</t>
        </is>
      </c>
      <c r="B263" t="inlineStr">
        <is>
          <t>RM</t>
        </is>
      </c>
      <c r="C263" t="inlineStr">
        <is>
          <t>RM.CLR.00026</t>
        </is>
      </c>
      <c r="D263" t="inlineStr">
        <is>
          <t>(E124)Ponceau 4r / Lake red color</t>
        </is>
      </c>
      <c r="E263" t="n">
        <v>25.14</v>
      </c>
      <c r="F263" t="n">
        <v>331.9216</v>
      </c>
      <c r="G263" t="inlineStr">
        <is>
          <t>101, 108, 112, 306, 405, 403, 401, 499, 9402, 9401, 9108, 9112, 101, 108, 112, 306, 401, 9405, 9402, 9401, 9112, 9108, 499, 405, 403, 9405</t>
        </is>
      </c>
      <c r="H263" t="n">
        <v>0</v>
      </c>
      <c r="I263" t="n">
        <v>0</v>
      </c>
      <c r="J263" t="n">
        <v>0</v>
      </c>
      <c r="K263" t="n">
        <v>0</v>
      </c>
      <c r="L263" t="n">
        <v>0</v>
      </c>
      <c r="M263" t="n">
        <v>0</v>
      </c>
      <c r="N263" t="n">
        <v>0</v>
      </c>
      <c r="O263" t="n">
        <v>0</v>
      </c>
      <c r="P263" t="n">
        <v>0</v>
      </c>
      <c r="Q263" t="n">
        <v>0</v>
      </c>
      <c r="R263" t="n">
        <v>0</v>
      </c>
      <c r="S263" t="n">
        <v>0</v>
      </c>
      <c r="T263" t="n">
        <v>25.14</v>
      </c>
      <c r="U263" t="n">
        <v>331.9216</v>
      </c>
      <c r="V263" t="n">
        <v>13.2029</v>
      </c>
      <c r="W263" t="n">
        <v>0</v>
      </c>
      <c r="X263" t="n">
        <v>0.0045</v>
      </c>
      <c r="Y263" t="n">
        <v>0.0045</v>
      </c>
      <c r="Z263" t="n">
        <v>0.0045</v>
      </c>
      <c r="AA263" s="20" t="n">
        <v>45529</v>
      </c>
      <c r="AB263" t="inlineStr">
        <is>
          <t>شركة الاوتاد للتوريدات الكيماوية - مورد</t>
        </is>
      </c>
      <c r="AC263" s="20" t="n">
        <v>45992</v>
      </c>
      <c r="AD263" t="n">
        <v>0.0005</v>
      </c>
      <c r="AE263" t="n">
        <v>0.0003</v>
      </c>
      <c r="AF263" t="inlineStr">
        <is>
          <t>67040:0</t>
        </is>
      </c>
      <c r="AG263" t="n">
        <v>0</v>
      </c>
    </row>
    <row r="264">
      <c r="A264" t="inlineStr">
        <is>
          <t>CLR</t>
        </is>
      </c>
      <c r="B264" t="inlineStr">
        <is>
          <t>RM</t>
        </is>
      </c>
      <c r="C264" t="inlineStr">
        <is>
          <t>RM.CLR.00027</t>
        </is>
      </c>
      <c r="D264" t="inlineStr">
        <is>
          <t xml:space="preserve">Titanium Dioxde 25KG </t>
        </is>
      </c>
      <c r="E264" t="n">
        <v>8.459</v>
      </c>
      <c r="F264" t="n">
        <v>81.3558</v>
      </c>
      <c r="G264" t="inlineStr">
        <is>
          <t>403, 402, 306, 101, 108, 102, 9402, 499, 605, 9108, 403, 499, 605, 9108, 9402, 101, 108, 102, 306, 402</t>
        </is>
      </c>
      <c r="H264" t="n">
        <v>0</v>
      </c>
      <c r="I264" t="n">
        <v>0</v>
      </c>
      <c r="J264" t="n">
        <v>0</v>
      </c>
      <c r="K264" t="n">
        <v>0</v>
      </c>
      <c r="L264" t="n">
        <v>0</v>
      </c>
      <c r="M264" t="n">
        <v>0</v>
      </c>
      <c r="N264" t="n">
        <v>0</v>
      </c>
      <c r="O264" t="n">
        <v>0</v>
      </c>
      <c r="P264" t="n">
        <v>0</v>
      </c>
      <c r="Q264" t="n">
        <v>0</v>
      </c>
      <c r="R264" t="n">
        <v>0</v>
      </c>
      <c r="S264" t="n">
        <v>0</v>
      </c>
      <c r="T264" t="n">
        <v>8.459</v>
      </c>
      <c r="U264" t="n">
        <v>81.3558</v>
      </c>
      <c r="V264" t="n">
        <v>9.617699999999999</v>
      </c>
      <c r="W264" t="n">
        <v>0</v>
      </c>
      <c r="X264" t="n">
        <v>0</v>
      </c>
      <c r="Y264" t="n">
        <v>3.4</v>
      </c>
      <c r="Z264" t="n">
        <v>17.575</v>
      </c>
      <c r="AA264" s="20" t="n">
        <v>45693</v>
      </c>
      <c r="AB264" t="inlineStr">
        <is>
          <t>زهرة يافا للتجارة JFT</t>
        </is>
      </c>
      <c r="AC264" s="20" t="n">
        <v>45943</v>
      </c>
      <c r="AD264" t="n">
        <v>0.3777</v>
      </c>
      <c r="AE264" t="n">
        <v>1.4645</v>
      </c>
      <c r="AF264" t="inlineStr">
        <is>
          <t>5:23</t>
        </is>
      </c>
      <c r="AG264" t="n">
        <v>0</v>
      </c>
    </row>
    <row r="265">
      <c r="A265" t="inlineStr">
        <is>
          <t>CLR</t>
        </is>
      </c>
      <c r="B265" t="inlineStr">
        <is>
          <t>RM</t>
        </is>
      </c>
      <c r="C265" t="inlineStr">
        <is>
          <t>RM.CLR.00028</t>
        </is>
      </c>
      <c r="D265" t="inlineStr">
        <is>
          <t>Candurin Blue</t>
        </is>
      </c>
      <c r="E265" t="n">
        <v>24</v>
      </c>
      <c r="F265" t="n">
        <v>1849.92</v>
      </c>
      <c r="G265" t="inlineStr">
        <is>
          <t>101, 102, 499, 403, 9402, 403, 101, 102, 499, 9402</t>
        </is>
      </c>
      <c r="H265" t="n">
        <v>0</v>
      </c>
      <c r="I265" t="n">
        <v>0</v>
      </c>
      <c r="J265" t="n">
        <v>0</v>
      </c>
      <c r="K265" t="n">
        <v>0</v>
      </c>
      <c r="L265" t="n">
        <v>0</v>
      </c>
      <c r="M265" t="n">
        <v>0</v>
      </c>
      <c r="N265" t="n">
        <v>0</v>
      </c>
      <c r="O265" t="n">
        <v>0</v>
      </c>
      <c r="P265" t="n">
        <v>0</v>
      </c>
      <c r="Q265" t="n">
        <v>0</v>
      </c>
      <c r="R265" t="n">
        <v>0</v>
      </c>
      <c r="S265" t="n">
        <v>0</v>
      </c>
      <c r="T265" t="n">
        <v>24</v>
      </c>
      <c r="U265" t="n">
        <v>1849.92</v>
      </c>
      <c r="V265" t="n">
        <v>77.08</v>
      </c>
      <c r="W265" t="n">
        <v>0</v>
      </c>
      <c r="X265" t="n">
        <v>0</v>
      </c>
      <c r="Y265" t="n">
        <v>0</v>
      </c>
      <c r="Z265" t="n">
        <v>0</v>
      </c>
      <c r="AA265" s="20" t="n">
        <v>2</v>
      </c>
      <c r="AC265" s="20" t="n">
        <v>2</v>
      </c>
      <c r="AD265" t="n">
        <v>0</v>
      </c>
      <c r="AE265" t="n">
        <v>0</v>
      </c>
      <c r="AG265" t="n">
        <v>0</v>
      </c>
    </row>
    <row r="266">
      <c r="A266" t="inlineStr">
        <is>
          <t>CLR</t>
        </is>
      </c>
      <c r="B266" t="inlineStr">
        <is>
          <t>RM</t>
        </is>
      </c>
      <c r="C266" t="inlineStr">
        <is>
          <t>RM.CLR.00029</t>
        </is>
      </c>
      <c r="D266" t="inlineStr">
        <is>
          <t>Gold Lustre</t>
        </is>
      </c>
      <c r="E266" t="n">
        <v>163.783</v>
      </c>
      <c r="F266" t="n">
        <v>14262.3827</v>
      </c>
      <c r="G266" t="inlineStr">
        <is>
          <t>9402, 9103, 9108, 9304, 9102, 9403, 499, 409, 102, 103, 108, 103, 9304, 101, 108, 403, 402, 306, 304, 9402, 9403, 304, 403, 499, 9103, 9102, 9304, 9108, 102, 103, 108, 101, 402, 306, 304, 409</t>
        </is>
      </c>
      <c r="H266" t="n">
        <v>0</v>
      </c>
      <c r="I266" t="n">
        <v>0</v>
      </c>
      <c r="J266" t="n">
        <v>0</v>
      </c>
      <c r="K266" t="n">
        <v>0</v>
      </c>
      <c r="L266" t="n">
        <v>0</v>
      </c>
      <c r="M266" t="n">
        <v>0</v>
      </c>
      <c r="N266" t="n">
        <v>0</v>
      </c>
      <c r="O266" t="n">
        <v>0</v>
      </c>
      <c r="P266" t="n">
        <v>0</v>
      </c>
      <c r="Q266" t="n">
        <v>0</v>
      </c>
      <c r="R266" t="n">
        <v>0</v>
      </c>
      <c r="S266" t="n">
        <v>0</v>
      </c>
      <c r="T266" t="n">
        <v>163.783</v>
      </c>
      <c r="U266" t="n">
        <v>14262.3827</v>
      </c>
      <c r="V266" t="n">
        <v>87.0779</v>
      </c>
      <c r="W266" t="n">
        <v>0.4884</v>
      </c>
      <c r="X266" t="n">
        <v>1.9448</v>
      </c>
      <c r="Y266" t="n">
        <v>2.1088</v>
      </c>
      <c r="Z266" t="n">
        <v>2.1088</v>
      </c>
      <c r="AA266" s="20" t="n">
        <v>2</v>
      </c>
      <c r="AC266" s="20" t="n">
        <v>46081</v>
      </c>
      <c r="AD266" t="n">
        <v>0.2343</v>
      </c>
      <c r="AE266" t="n">
        <v>0.1757</v>
      </c>
      <c r="AF266" t="inlineStr">
        <is>
          <t>931:29</t>
        </is>
      </c>
      <c r="AG266" t="n">
        <v>0</v>
      </c>
    </row>
    <row r="267">
      <c r="A267" t="inlineStr">
        <is>
          <t>CLR</t>
        </is>
      </c>
      <c r="B267" t="inlineStr">
        <is>
          <t>RM</t>
        </is>
      </c>
      <c r="C267" t="inlineStr">
        <is>
          <t>RM.CLR.00030</t>
        </is>
      </c>
      <c r="D267" t="inlineStr">
        <is>
          <t>Green Lustre</t>
        </is>
      </c>
      <c r="E267" t="n">
        <v>11.28</v>
      </c>
      <c r="F267" t="n">
        <v>981.36</v>
      </c>
      <c r="G267" t="inlineStr">
        <is>
          <t>403, 499, 9304, 9402, 304, 402, 103, 102, 101, 9402, 9304, 499, 403, 402, 304, 103, 102, 101</t>
        </is>
      </c>
      <c r="H267" t="n">
        <v>0</v>
      </c>
      <c r="I267" t="n">
        <v>0</v>
      </c>
      <c r="J267" t="n">
        <v>0</v>
      </c>
      <c r="K267" t="n">
        <v>0</v>
      </c>
      <c r="L267" t="n">
        <v>0</v>
      </c>
      <c r="M267" t="n">
        <v>0</v>
      </c>
      <c r="N267" t="n">
        <v>0</v>
      </c>
      <c r="O267" t="n">
        <v>0</v>
      </c>
      <c r="P267" t="n">
        <v>0</v>
      </c>
      <c r="Q267" t="n">
        <v>0</v>
      </c>
      <c r="R267" t="n">
        <v>0</v>
      </c>
      <c r="S267" t="n">
        <v>0</v>
      </c>
      <c r="T267" t="n">
        <v>11.28</v>
      </c>
      <c r="U267" t="n">
        <v>981.36</v>
      </c>
      <c r="V267" t="n">
        <v>87</v>
      </c>
      <c r="W267" t="n">
        <v>0</v>
      </c>
      <c r="X267" t="n">
        <v>0</v>
      </c>
      <c r="Y267" t="n">
        <v>0</v>
      </c>
      <c r="Z267" t="n">
        <v>0</v>
      </c>
      <c r="AA267" s="20" t="n">
        <v>2</v>
      </c>
      <c r="AC267" s="20" t="n">
        <v>45484</v>
      </c>
      <c r="AD267" t="n">
        <v>0</v>
      </c>
      <c r="AE267" t="n">
        <v>0</v>
      </c>
      <c r="AG267" t="n">
        <v>0</v>
      </c>
    </row>
    <row r="268">
      <c r="A268" t="inlineStr">
        <is>
          <t>CLR</t>
        </is>
      </c>
      <c r="B268" t="inlineStr">
        <is>
          <t>RM</t>
        </is>
      </c>
      <c r="C268" t="inlineStr">
        <is>
          <t>RM.CLR.00031</t>
        </is>
      </c>
      <c r="D268" t="inlineStr">
        <is>
          <t>Red Lustre</t>
        </is>
      </c>
      <c r="E268" t="n">
        <v>20.252</v>
      </c>
      <c r="F268" t="n">
        <v>1761.924</v>
      </c>
      <c r="G268" t="inlineStr">
        <is>
          <t>409, 304, 306, 402, 101, 108, 102, 9108, 9304, 499, 403, 9402, 304, 306, 402, 403, 108, 101, 102, 409, 499, 9304, 9108, 9402</t>
        </is>
      </c>
      <c r="H268" t="n">
        <v>0</v>
      </c>
      <c r="I268" t="n">
        <v>0</v>
      </c>
      <c r="J268" t="n">
        <v>0</v>
      </c>
      <c r="K268" t="n">
        <v>0</v>
      </c>
      <c r="L268" t="n">
        <v>0</v>
      </c>
      <c r="M268" t="n">
        <v>0</v>
      </c>
      <c r="N268" t="n">
        <v>0</v>
      </c>
      <c r="O268" t="n">
        <v>0</v>
      </c>
      <c r="P268" t="n">
        <v>0</v>
      </c>
      <c r="Q268" t="n">
        <v>0</v>
      </c>
      <c r="R268" t="n">
        <v>0</v>
      </c>
      <c r="S268" t="n">
        <v>0</v>
      </c>
      <c r="T268" t="n">
        <v>20.252</v>
      </c>
      <c r="U268" t="n">
        <v>1761.924</v>
      </c>
      <c r="V268" t="n">
        <v>87</v>
      </c>
      <c r="W268" t="n">
        <v>0</v>
      </c>
      <c r="X268" t="n">
        <v>0.04</v>
      </c>
      <c r="Y268" t="n">
        <v>2.251</v>
      </c>
      <c r="Z268" t="n">
        <v>2.251</v>
      </c>
      <c r="AA268" s="20" t="n">
        <v>2</v>
      </c>
      <c r="AC268" s="20" t="n">
        <v>45985</v>
      </c>
      <c r="AD268" t="n">
        <v>0.2501</v>
      </c>
      <c r="AE268" t="n">
        <v>0.1875</v>
      </c>
      <c r="AF268" t="inlineStr">
        <is>
          <t>107:28</t>
        </is>
      </c>
      <c r="AG268" t="n">
        <v>0</v>
      </c>
    </row>
    <row r="269">
      <c r="A269" t="inlineStr">
        <is>
          <t>CLR</t>
        </is>
      </c>
      <c r="B269" t="inlineStr">
        <is>
          <t>RM</t>
        </is>
      </c>
      <c r="C269" t="inlineStr">
        <is>
          <t>RM.CLR.00032</t>
        </is>
      </c>
      <c r="D269" t="inlineStr">
        <is>
          <t>Blue Lustre</t>
        </is>
      </c>
      <c r="E269" t="n">
        <v>11.27</v>
      </c>
      <c r="F269" t="n">
        <v>980.49</v>
      </c>
      <c r="G269" t="inlineStr">
        <is>
          <t>304, 403, 102, 101, 9402, 102, 499, 304, 499, 403, 101, 9402</t>
        </is>
      </c>
      <c r="H269" t="n">
        <v>0</v>
      </c>
      <c r="I269" t="n">
        <v>0</v>
      </c>
      <c r="J269" t="n">
        <v>0</v>
      </c>
      <c r="K269" t="n">
        <v>0</v>
      </c>
      <c r="L269" t="n">
        <v>0</v>
      </c>
      <c r="M269" t="n">
        <v>0</v>
      </c>
      <c r="N269" t="n">
        <v>0</v>
      </c>
      <c r="O269" t="n">
        <v>0</v>
      </c>
      <c r="P269" t="n">
        <v>0</v>
      </c>
      <c r="Q269" t="n">
        <v>0</v>
      </c>
      <c r="R269" t="n">
        <v>0</v>
      </c>
      <c r="S269" t="n">
        <v>0</v>
      </c>
      <c r="T269" t="n">
        <v>11.27</v>
      </c>
      <c r="U269" t="n">
        <v>980.49</v>
      </c>
      <c r="V269" t="n">
        <v>87</v>
      </c>
      <c r="W269" t="n">
        <v>0</v>
      </c>
      <c r="X269" t="n">
        <v>0</v>
      </c>
      <c r="Y269" t="n">
        <v>0</v>
      </c>
      <c r="Z269" t="n">
        <v>0</v>
      </c>
      <c r="AA269" s="20" t="n">
        <v>2</v>
      </c>
      <c r="AC269" s="20" t="n">
        <v>44749</v>
      </c>
      <c r="AD269" t="n">
        <v>0</v>
      </c>
      <c r="AE269" t="n">
        <v>0</v>
      </c>
      <c r="AG269" t="n">
        <v>0</v>
      </c>
    </row>
    <row r="270">
      <c r="A270" t="inlineStr">
        <is>
          <t>CLR</t>
        </is>
      </c>
      <c r="B270" t="inlineStr">
        <is>
          <t>RM</t>
        </is>
      </c>
      <c r="C270" t="inlineStr">
        <is>
          <t>RM.CLR.00033</t>
        </is>
      </c>
      <c r="D270" t="inlineStr">
        <is>
          <t>لون بني – Brown Color</t>
        </is>
      </c>
      <c r="E270" t="n">
        <v>13.842</v>
      </c>
      <c r="F270" t="n">
        <v>292.3568</v>
      </c>
      <c r="G270" t="inlineStr">
        <is>
          <t>403, 306, 401, 110, 108, 102, 112, 101, 112, 9402, 9110, 108, 9405, 9605, 405, 801, 9102, 499, 9112, 9108, 9401, 605, 306, 405, 403, 401, 108, 405, 102, 110, 112, 101, 9405, 9112, 801, 605, 499, 9102, 9108, 9402, 9110, 9405, 9605, 9401</t>
        </is>
      </c>
      <c r="H270" t="n">
        <v>0</v>
      </c>
      <c r="I270" t="n">
        <v>0</v>
      </c>
      <c r="J270" t="n">
        <v>0</v>
      </c>
      <c r="K270" t="n">
        <v>0</v>
      </c>
      <c r="L270" t="n">
        <v>0</v>
      </c>
      <c r="M270" t="n">
        <v>0</v>
      </c>
      <c r="N270" t="n">
        <v>0</v>
      </c>
      <c r="O270" t="n">
        <v>0</v>
      </c>
      <c r="P270" t="n">
        <v>0</v>
      </c>
      <c r="Q270" t="n">
        <v>-0.279</v>
      </c>
      <c r="R270" t="n">
        <v>0</v>
      </c>
      <c r="S270" t="n">
        <v>-0.279</v>
      </c>
      <c r="T270" t="n">
        <v>13.563</v>
      </c>
      <c r="U270" t="n">
        <v>286.464</v>
      </c>
      <c r="V270" t="n">
        <v>21.121</v>
      </c>
      <c r="W270" t="n">
        <v>3.67</v>
      </c>
      <c r="X270" t="n">
        <v>4.6614</v>
      </c>
      <c r="Y270" t="n">
        <v>5.3704</v>
      </c>
      <c r="Z270" t="n">
        <v>5.9924</v>
      </c>
      <c r="AA270" s="20" t="n">
        <v>45497</v>
      </c>
      <c r="AB270" t="inlineStr">
        <is>
          <t>شركة الاستشارية لتجارة الكيماويات</t>
        </is>
      </c>
      <c r="AC270" s="20" t="n">
        <v>46117</v>
      </c>
      <c r="AD270" t="n">
        <v>0.5967</v>
      </c>
      <c r="AE270" t="n">
        <v>0.4993</v>
      </c>
      <c r="AF270" t="inlineStr">
        <is>
          <t>27:4</t>
        </is>
      </c>
      <c r="AG270" t="n">
        <v>0</v>
      </c>
    </row>
    <row r="271">
      <c r="A271" t="inlineStr">
        <is>
          <t>CLR</t>
        </is>
      </c>
      <c r="B271" t="inlineStr">
        <is>
          <t>RM</t>
        </is>
      </c>
      <c r="C271" t="inlineStr">
        <is>
          <t>RM.CLR.00034</t>
        </is>
      </c>
      <c r="D271" t="inlineStr">
        <is>
          <t xml:space="preserve">لون اصفر – sunset yellow </t>
        </is>
      </c>
      <c r="E271" t="n">
        <v>5</v>
      </c>
      <c r="F271" t="n">
        <v>35</v>
      </c>
      <c r="G271" t="inlineStr">
        <is>
          <t>102, 102</t>
        </is>
      </c>
      <c r="H271" t="n">
        <v>0</v>
      </c>
      <c r="I271" t="n">
        <v>0</v>
      </c>
      <c r="J271" t="n">
        <v>0</v>
      </c>
      <c r="K271" t="n">
        <v>0</v>
      </c>
      <c r="L271" t="n">
        <v>0</v>
      </c>
      <c r="M271" t="n">
        <v>0</v>
      </c>
      <c r="N271" t="n">
        <v>0</v>
      </c>
      <c r="O271" t="n">
        <v>0</v>
      </c>
      <c r="P271" t="n">
        <v>0</v>
      </c>
      <c r="Q271" t="n">
        <v>0</v>
      </c>
      <c r="R271" t="n">
        <v>0</v>
      </c>
      <c r="S271" t="n">
        <v>0</v>
      </c>
      <c r="T271" t="n">
        <v>5</v>
      </c>
      <c r="U271" t="n">
        <v>35</v>
      </c>
      <c r="V271" t="n">
        <v>7</v>
      </c>
      <c r="W271" t="n">
        <v>0</v>
      </c>
      <c r="X271" t="n">
        <v>0</v>
      </c>
      <c r="Y271" t="n">
        <v>0</v>
      </c>
      <c r="Z271" t="n">
        <v>0</v>
      </c>
      <c r="AA271" s="20" t="n">
        <v>45216</v>
      </c>
      <c r="AB271" t="inlineStr">
        <is>
          <t>زهرة يافا للتجارة JFT</t>
        </is>
      </c>
      <c r="AC271" s="20" t="n">
        <v>2</v>
      </c>
      <c r="AD271" t="n">
        <v>0</v>
      </c>
      <c r="AE271" t="n">
        <v>0</v>
      </c>
      <c r="AG271" t="n">
        <v>0</v>
      </c>
    </row>
    <row r="272">
      <c r="A272" t="inlineStr">
        <is>
          <t>CLR</t>
        </is>
      </c>
      <c r="B272" t="inlineStr">
        <is>
          <t>RM</t>
        </is>
      </c>
      <c r="C272" t="inlineStr">
        <is>
          <t>RM.CLR.00035</t>
        </is>
      </c>
      <c r="D272" t="inlineStr">
        <is>
          <t xml:space="preserve">لون برتقالي -  Tartrazine </t>
        </is>
      </c>
      <c r="E272" t="n">
        <v>341.4212</v>
      </c>
      <c r="F272" t="n">
        <v>74.87560000000001</v>
      </c>
      <c r="G272" t="inlineStr">
        <is>
          <t>9403, 9112, 9402, 9103, 112, 108, 499, 403, 306, 403, 306, 112, 102, 103, 108, 9112, 499, 9103, 103, 102, 9402, 9403</t>
        </is>
      </c>
      <c r="H272" t="n">
        <v>0</v>
      </c>
      <c r="I272" t="n">
        <v>0</v>
      </c>
      <c r="J272" t="n">
        <v>0</v>
      </c>
      <c r="K272" t="n">
        <v>0</v>
      </c>
      <c r="L272" t="n">
        <v>0</v>
      </c>
      <c r="M272" t="n">
        <v>0</v>
      </c>
      <c r="N272" t="n">
        <v>0</v>
      </c>
      <c r="O272" t="n">
        <v>0</v>
      </c>
      <c r="P272" t="n">
        <v>0</v>
      </c>
      <c r="Q272" t="n">
        <v>0</v>
      </c>
      <c r="R272" t="n">
        <v>0</v>
      </c>
      <c r="S272" t="n">
        <v>0</v>
      </c>
      <c r="T272" t="n">
        <v>341.4212</v>
      </c>
      <c r="U272" t="n">
        <v>74.87560000000001</v>
      </c>
      <c r="V272" t="n">
        <v>7</v>
      </c>
      <c r="W272" t="n">
        <v>0.9767</v>
      </c>
      <c r="X272" t="n">
        <v>1.9534</v>
      </c>
      <c r="Y272" t="n">
        <v>2.2904</v>
      </c>
      <c r="Z272" t="n">
        <v>3.2424</v>
      </c>
      <c r="AA272" s="20" t="n">
        <v>45216</v>
      </c>
      <c r="AB272" t="inlineStr">
        <is>
          <t>زهرة يافا للتجارة JFT</t>
        </is>
      </c>
      <c r="AC272" s="20" t="n">
        <v>46081</v>
      </c>
      <c r="AD272" t="n">
        <v>0.2544</v>
      </c>
      <c r="AE272" t="n">
        <v>0.2702</v>
      </c>
      <c r="AF272" t="inlineStr">
        <is>
          <t>1263:17</t>
        </is>
      </c>
      <c r="AG272" t="n">
        <v>0</v>
      </c>
    </row>
    <row r="273">
      <c r="A273" t="inlineStr">
        <is>
          <t>CLR</t>
        </is>
      </c>
      <c r="B273" t="inlineStr">
        <is>
          <t>RM</t>
        </is>
      </c>
      <c r="C273" t="inlineStr">
        <is>
          <t>RM.CLR.00036</t>
        </is>
      </c>
      <c r="D273" t="inlineStr">
        <is>
          <t>لون كراميل</t>
        </is>
      </c>
      <c r="E273" t="n">
        <v>0</v>
      </c>
      <c r="F273" t="n">
        <v>0</v>
      </c>
      <c r="G273" t="inlineStr">
        <is>
          <t>108, 403, 9402, 108, 403, 9402</t>
        </is>
      </c>
      <c r="H273" t="n">
        <v>0</v>
      </c>
      <c r="I273" t="n">
        <v>0</v>
      </c>
      <c r="J273" t="n">
        <v>0</v>
      </c>
      <c r="K273" t="n">
        <v>0</v>
      </c>
      <c r="L273" t="n">
        <v>0</v>
      </c>
      <c r="M273" t="n">
        <v>0</v>
      </c>
      <c r="N273" t="n">
        <v>0</v>
      </c>
      <c r="O273" t="n">
        <v>0</v>
      </c>
      <c r="P273" t="n">
        <v>0</v>
      </c>
      <c r="Q273" t="n">
        <v>0</v>
      </c>
      <c r="R273" t="n">
        <v>0</v>
      </c>
      <c r="S273" t="n">
        <v>0</v>
      </c>
      <c r="T273" t="n">
        <v>0</v>
      </c>
      <c r="U273" t="n">
        <v>0</v>
      </c>
      <c r="V273" t="n">
        <v>7</v>
      </c>
      <c r="W273" t="n">
        <v>0</v>
      </c>
      <c r="X273" t="n">
        <v>0</v>
      </c>
      <c r="Y273" t="n">
        <v>0</v>
      </c>
      <c r="Z273" t="n">
        <v>0</v>
      </c>
      <c r="AA273" s="20" t="n">
        <v>45231</v>
      </c>
      <c r="AB273" t="inlineStr">
        <is>
          <t>مؤسسة القسوس للكيماويات</t>
        </is>
      </c>
      <c r="AC273" s="20" t="n">
        <v>2</v>
      </c>
      <c r="AD273" t="n">
        <v>0</v>
      </c>
      <c r="AE273" t="n">
        <v>0</v>
      </c>
      <c r="AG273" t="n">
        <v>0</v>
      </c>
    </row>
    <row r="274">
      <c r="A274" t="inlineStr">
        <is>
          <t>CLR</t>
        </is>
      </c>
      <c r="B274" t="inlineStr">
        <is>
          <t>RM</t>
        </is>
      </c>
      <c r="C274" t="inlineStr">
        <is>
          <t>RM.CLR.00037</t>
        </is>
      </c>
      <c r="D274" t="inlineStr">
        <is>
          <t>لون نوفا زهري</t>
        </is>
      </c>
      <c r="E274" t="n">
        <v>30.153</v>
      </c>
      <c r="F274" t="n">
        <v>346.1874</v>
      </c>
      <c r="G274" t="inlineStr">
        <is>
          <t>9402, 9605, 9405, 9403, 605, 9108, 9112, 112, 9403, 108, 403, 499, 304, 306, 405, 499, 405, 9108, 605, 9112, 108, 9112, 9405, 9605, 9402, 112, 403, 9403, 112, 108, 403, 304, 306</t>
        </is>
      </c>
      <c r="H274" t="n">
        <v>0</v>
      </c>
      <c r="I274" t="n">
        <v>0</v>
      </c>
      <c r="J274" t="n">
        <v>0</v>
      </c>
      <c r="K274" t="n">
        <v>0</v>
      </c>
      <c r="L274" t="n">
        <v>0</v>
      </c>
      <c r="M274" t="n">
        <v>0</v>
      </c>
      <c r="N274" t="n">
        <v>0</v>
      </c>
      <c r="O274" t="n">
        <v>0</v>
      </c>
      <c r="P274" t="n">
        <v>0</v>
      </c>
      <c r="Q274" t="n">
        <v>-0.076</v>
      </c>
      <c r="R274" t="n">
        <v>0</v>
      </c>
      <c r="S274" t="n">
        <v>-0.076</v>
      </c>
      <c r="T274" t="n">
        <v>30.077</v>
      </c>
      <c r="U274" t="n">
        <v>344.9925</v>
      </c>
      <c r="V274" t="n">
        <v>10.5891</v>
      </c>
      <c r="W274" t="n">
        <v>0.325</v>
      </c>
      <c r="X274" t="n">
        <v>0.385</v>
      </c>
      <c r="Y274" t="n">
        <v>0.434</v>
      </c>
      <c r="Z274" t="n">
        <v>0.47</v>
      </c>
      <c r="AA274" s="20" t="n">
        <v>45899</v>
      </c>
      <c r="AB274" t="inlineStr">
        <is>
          <t>شركة الاوتاد للتوريدات الكيماوية - مورد</t>
        </is>
      </c>
      <c r="AC274" s="20" t="n">
        <v>46137</v>
      </c>
      <c r="AD274" t="n">
        <v>0.0482</v>
      </c>
      <c r="AE274" t="n">
        <v>0.0391</v>
      </c>
      <c r="AF274" t="inlineStr">
        <is>
          <t>767:27</t>
        </is>
      </c>
      <c r="AG274" t="n">
        <v>0</v>
      </c>
    </row>
    <row r="275">
      <c r="A275" t="inlineStr">
        <is>
          <t>CLR</t>
        </is>
      </c>
      <c r="B275" t="inlineStr">
        <is>
          <t>RM</t>
        </is>
      </c>
      <c r="C275" t="inlineStr">
        <is>
          <t>RM.CLR.00038</t>
        </is>
      </c>
      <c r="D275" t="inlineStr">
        <is>
          <t>لون نوفا ازرق</t>
        </is>
      </c>
      <c r="E275" t="n">
        <v>4.798</v>
      </c>
      <c r="F275" t="n">
        <v>75.80840000000001</v>
      </c>
      <c r="G275" t="inlineStr">
        <is>
          <t>112, 108, 403, 306, 499, 9108, 9112, 9403, 112, 108, 403, 306, 499, 9108, 9112, 9403</t>
        </is>
      </c>
      <c r="H275" t="n">
        <v>0</v>
      </c>
      <c r="I275" t="n">
        <v>0</v>
      </c>
      <c r="J275" t="n">
        <v>0</v>
      </c>
      <c r="K275" t="n">
        <v>0</v>
      </c>
      <c r="L275" t="n">
        <v>0</v>
      </c>
      <c r="M275" t="n">
        <v>0</v>
      </c>
      <c r="N275" t="n">
        <v>0</v>
      </c>
      <c r="O275" t="n">
        <v>0</v>
      </c>
      <c r="P275" t="n">
        <v>0</v>
      </c>
      <c r="Q275" t="n">
        <v>0</v>
      </c>
      <c r="R275" t="n">
        <v>0</v>
      </c>
      <c r="S275" t="n">
        <v>0</v>
      </c>
      <c r="T275" t="n">
        <v>4.798</v>
      </c>
      <c r="U275" t="n">
        <v>75.80840000000001</v>
      </c>
      <c r="V275" t="n">
        <v>15.8</v>
      </c>
      <c r="W275" t="n">
        <v>0</v>
      </c>
      <c r="X275" t="n">
        <v>0</v>
      </c>
      <c r="Y275" t="n">
        <v>0.002</v>
      </c>
      <c r="Z275" t="n">
        <v>0.002</v>
      </c>
      <c r="AA275" s="20" t="n">
        <v>2</v>
      </c>
      <c r="AC275" s="20" t="n">
        <v>45939</v>
      </c>
      <c r="AD275" t="n">
        <v>0.0002</v>
      </c>
      <c r="AE275" t="n">
        <v>0.0001</v>
      </c>
      <c r="AF275" t="inlineStr">
        <is>
          <t>28789:4</t>
        </is>
      </c>
      <c r="AG275" t="n">
        <v>0</v>
      </c>
    </row>
    <row r="276">
      <c r="A276" t="inlineStr">
        <is>
          <t>CLR</t>
        </is>
      </c>
      <c r="B276" t="inlineStr">
        <is>
          <t>RM</t>
        </is>
      </c>
      <c r="C276" t="inlineStr">
        <is>
          <t>RM.CLR.0039</t>
        </is>
      </c>
      <c r="D276" t="inlineStr">
        <is>
          <t>Carmine Os Powder</t>
        </is>
      </c>
      <c r="E276" t="n">
        <v>200</v>
      </c>
      <c r="F276" t="n">
        <v>56000</v>
      </c>
      <c r="G276" t="inlineStr">
        <is>
          <t>9108, 9102, 9408, 9401, 9403, 9405, 801, 9112, 403, 408, 401, 405, 108, 102, 9403, 405, 801, 9401, 9408, 112, 9405, 9102, 112, 9408, 401, 403, 108, 9112, 102, 408, 9108, 9112, 108, 102, 112</t>
        </is>
      </c>
      <c r="H276" t="n">
        <v>0</v>
      </c>
      <c r="I276" t="n">
        <v>0</v>
      </c>
      <c r="J276" t="n">
        <v>0</v>
      </c>
      <c r="K276" t="n">
        <v>0</v>
      </c>
      <c r="L276" t="n">
        <v>0</v>
      </c>
      <c r="M276" t="n">
        <v>0</v>
      </c>
      <c r="N276" t="n">
        <v>0</v>
      </c>
      <c r="O276" t="n">
        <v>0</v>
      </c>
      <c r="P276" t="n">
        <v>0</v>
      </c>
      <c r="Q276" t="n">
        <v>-9.9391</v>
      </c>
      <c r="R276" t="n">
        <v>0</v>
      </c>
      <c r="S276" t="n">
        <v>-9.9391</v>
      </c>
      <c r="T276" t="n">
        <v>190.0609</v>
      </c>
      <c r="U276" t="n">
        <v>53217.052</v>
      </c>
      <c r="V276" t="n">
        <v>280</v>
      </c>
      <c r="W276" t="n">
        <v>9.9391</v>
      </c>
      <c r="X276" t="n">
        <v>9.9391</v>
      </c>
      <c r="Y276" t="n">
        <v>9.9391</v>
      </c>
      <c r="Z276" t="n">
        <v>9.9391</v>
      </c>
      <c r="AA276" s="20" t="n">
        <v>46109</v>
      </c>
      <c r="AB276" t="inlineStr">
        <is>
          <t>زهرة يافا للتجارة JFT</t>
        </is>
      </c>
      <c r="AC276" s="20" t="n">
        <v>46142</v>
      </c>
      <c r="AD276" t="n">
        <v>1.1043</v>
      </c>
      <c r="AE276" t="n">
        <v>0.8282</v>
      </c>
      <c r="AF276" t="inlineStr">
        <is>
          <t>229:14</t>
        </is>
      </c>
      <c r="AG276" t="n">
        <v>0</v>
      </c>
    </row>
    <row r="277">
      <c r="A277" t="inlineStr">
        <is>
          <t>CLR</t>
        </is>
      </c>
      <c r="B277" t="inlineStr">
        <is>
          <t>RM</t>
        </is>
      </c>
      <c r="C277" t="inlineStr">
        <is>
          <t>RM.CLR.0040</t>
        </is>
      </c>
      <c r="D277" t="inlineStr">
        <is>
          <t>لون باودر اسود</t>
        </is>
      </c>
      <c r="V277" t="n">
        <v>0</v>
      </c>
      <c r="W277" t="n">
        <v>0</v>
      </c>
      <c r="X277" t="n">
        <v>0</v>
      </c>
      <c r="Y277" t="n">
        <v>0</v>
      </c>
      <c r="Z277" t="n">
        <v>0</v>
      </c>
      <c r="AA277" s="20" t="n">
        <v>2</v>
      </c>
      <c r="AC277" s="20" t="n">
        <v>2</v>
      </c>
      <c r="AD277" t="n">
        <v>0</v>
      </c>
      <c r="AE277" t="n">
        <v>0</v>
      </c>
    </row>
    <row r="278">
      <c r="A278" t="inlineStr">
        <is>
          <t>FAT</t>
        </is>
      </c>
      <c r="B278" t="inlineStr">
        <is>
          <t>RM</t>
        </is>
      </c>
      <c r="C278" t="inlineStr">
        <is>
          <t>RM.FAT.00001</t>
        </is>
      </c>
      <c r="D278" t="inlineStr">
        <is>
          <t xml:space="preserve">زبدة حيواني </t>
        </is>
      </c>
      <c r="V278" t="n">
        <v>0</v>
      </c>
      <c r="W278" t="n">
        <v>0</v>
      </c>
      <c r="X278" t="n">
        <v>0</v>
      </c>
      <c r="Y278" t="n">
        <v>0</v>
      </c>
      <c r="Z278" t="n">
        <v>0</v>
      </c>
      <c r="AA278" s="20" t="n">
        <v>2</v>
      </c>
      <c r="AC278" s="20" t="n">
        <v>2</v>
      </c>
      <c r="AD278" t="n">
        <v>0</v>
      </c>
      <c r="AE278" t="n">
        <v>0</v>
      </c>
    </row>
    <row r="279">
      <c r="A279" t="inlineStr">
        <is>
          <t>FAT</t>
        </is>
      </c>
      <c r="B279" t="inlineStr">
        <is>
          <t>RM</t>
        </is>
      </c>
      <c r="C279" t="inlineStr">
        <is>
          <t>RM.FAT.00002</t>
        </is>
      </c>
      <c r="D279" t="inlineStr">
        <is>
          <t>Gold Valley Butter 25 kg</t>
        </is>
      </c>
      <c r="E279" t="n">
        <v>0</v>
      </c>
      <c r="F279" t="n">
        <v>0</v>
      </c>
      <c r="G279" t="inlineStr">
        <is>
          <t>301, 102, 102, 301</t>
        </is>
      </c>
      <c r="H279" t="n">
        <v>0</v>
      </c>
      <c r="I279" t="n">
        <v>0</v>
      </c>
      <c r="J279" t="n">
        <v>0</v>
      </c>
      <c r="K279" t="n">
        <v>0</v>
      </c>
      <c r="L279" t="n">
        <v>0</v>
      </c>
      <c r="M279" t="n">
        <v>0</v>
      </c>
      <c r="N279" t="n">
        <v>0</v>
      </c>
      <c r="O279" t="n">
        <v>0</v>
      </c>
      <c r="P279" t="n">
        <v>0</v>
      </c>
      <c r="Q279" t="n">
        <v>0</v>
      </c>
      <c r="R279" t="n">
        <v>0</v>
      </c>
      <c r="S279" t="n">
        <v>0</v>
      </c>
      <c r="T279" t="n">
        <v>0</v>
      </c>
      <c r="U279" t="n">
        <v>0</v>
      </c>
      <c r="V279" t="n">
        <v>2.1051</v>
      </c>
      <c r="W279" t="n">
        <v>0</v>
      </c>
      <c r="X279" t="n">
        <v>0</v>
      </c>
      <c r="Y279" t="n">
        <v>0</v>
      </c>
      <c r="Z279" t="n">
        <v>0</v>
      </c>
      <c r="AA279" s="20" t="n">
        <v>45183</v>
      </c>
      <c r="AB279" t="inlineStr">
        <is>
          <t>شركة اياد خرفان وشركاه - مورد</t>
        </is>
      </c>
      <c r="AC279" s="20" t="n">
        <v>45515</v>
      </c>
      <c r="AD279" t="n">
        <v>0</v>
      </c>
      <c r="AE279" t="n">
        <v>0</v>
      </c>
      <c r="AG279" t="n">
        <v>0</v>
      </c>
    </row>
    <row r="280">
      <c r="A280" t="inlineStr">
        <is>
          <t>FAT</t>
        </is>
      </c>
      <c r="B280" t="inlineStr">
        <is>
          <t>RM</t>
        </is>
      </c>
      <c r="C280" t="inlineStr">
        <is>
          <t>RM.FAT.00003</t>
        </is>
      </c>
      <c r="D280" t="inlineStr">
        <is>
          <t>زبدة حيواني</t>
        </is>
      </c>
      <c r="E280" t="n">
        <v>0.27</v>
      </c>
      <c r="F280" t="n">
        <v>2.4449</v>
      </c>
      <c r="G280" t="inlineStr">
        <is>
          <t>304, 402, 9304, 9304, 304, 402</t>
        </is>
      </c>
      <c r="H280" t="n">
        <v>0</v>
      </c>
      <c r="I280" t="n">
        <v>0</v>
      </c>
      <c r="J280" t="n">
        <v>0</v>
      </c>
      <c r="K280" t="n">
        <v>0</v>
      </c>
      <c r="L280" t="n">
        <v>0</v>
      </c>
      <c r="M280" t="n">
        <v>0</v>
      </c>
      <c r="N280" t="n">
        <v>0</v>
      </c>
      <c r="O280" t="n">
        <v>0</v>
      </c>
      <c r="P280" t="n">
        <v>0</v>
      </c>
      <c r="Q280" t="n">
        <v>0</v>
      </c>
      <c r="R280" t="n">
        <v>0</v>
      </c>
      <c r="S280" t="n">
        <v>0</v>
      </c>
      <c r="T280" t="n">
        <v>0.27</v>
      </c>
      <c r="U280" t="n">
        <v>2.4449</v>
      </c>
      <c r="V280" t="n">
        <v>9.055199999999999</v>
      </c>
      <c r="W280" t="n">
        <v>9.630000000000001</v>
      </c>
      <c r="X280" t="n">
        <v>9.630000000000001</v>
      </c>
      <c r="Y280" t="n">
        <v>9.630000000000001</v>
      </c>
      <c r="Z280" t="n">
        <v>9.630000000000001</v>
      </c>
      <c r="AA280" s="20" t="n">
        <v>45449</v>
      </c>
      <c r="AB280" t="inlineStr">
        <is>
          <t>Cash Customer - مورد</t>
        </is>
      </c>
      <c r="AC280" s="20" t="n">
        <v>46096</v>
      </c>
      <c r="AD280" t="n">
        <v>1.07</v>
      </c>
      <c r="AE280" t="n">
        <v>0.8025</v>
      </c>
      <c r="AF280" t="inlineStr">
        <is>
          <t>0:10</t>
        </is>
      </c>
      <c r="AG280" t="n">
        <v>0</v>
      </c>
    </row>
    <row r="281">
      <c r="A281" t="inlineStr">
        <is>
          <t>FAT</t>
        </is>
      </c>
      <c r="B281" t="inlineStr">
        <is>
          <t>RM</t>
        </is>
      </c>
      <c r="C281" t="inlineStr">
        <is>
          <t>RM.FAT.00004</t>
        </is>
      </c>
      <c r="D281" t="inlineStr">
        <is>
          <t>CBE</t>
        </is>
      </c>
      <c r="E281" t="n">
        <v>796946.0110000001</v>
      </c>
      <c r="F281" t="n">
        <v>3678567.851</v>
      </c>
      <c r="G281" t="inlineStr">
        <is>
          <t>112, 102, 103, 108, 104, 101, 105, 110, 107, 303, 201, 204, 403, 409, 401, 306, 304, 301, 402, 9112, 9204, 9108, 701, 9301, 9401, 499, 9104, 408, 9102, 9103, 801, 405, 408, 102, 103, 9409, 9112, 101, 108, 107, 403, 9405, 409, 9801, 401, 9409, 9408, 9110, 9403, 112, 9402, 9102, 9108, 9101, 9405, 101, 105, 9103, 112, 104, 107, 110, 9107, 9408, 9401, 801, 103, 405, 9403, 102, 108, 201, 405, 401, 408, 403, 402, 306, 304, 301, 204, 303, 9112, 9107, 9204, 801, 701, 499, 409, 9405, 9409, 9403, 9401, 9801, 9408, 9102, 9108, 9103, 9301, 9101, 9402, 9110, 9104</t>
        </is>
      </c>
      <c r="H281" t="n">
        <v>0</v>
      </c>
      <c r="I281" t="n">
        <v>0</v>
      </c>
      <c r="J281" t="n">
        <v>5500</v>
      </c>
      <c r="K281" t="n">
        <v>0</v>
      </c>
      <c r="L281" t="n">
        <v>0</v>
      </c>
      <c r="M281" t="n">
        <v>5500</v>
      </c>
      <c r="N281" t="n">
        <v>0</v>
      </c>
      <c r="O281" t="n">
        <v>0</v>
      </c>
      <c r="P281" t="n">
        <v>-5886.284</v>
      </c>
      <c r="Q281" t="n">
        <v>-86056.141</v>
      </c>
      <c r="R281" t="n">
        <v>0</v>
      </c>
      <c r="S281" t="n">
        <v>-91942.425</v>
      </c>
      <c r="T281" t="n">
        <v>710503.586</v>
      </c>
      <c r="U281" t="n">
        <v>3281332.6089</v>
      </c>
      <c r="V281" t="n">
        <v>4.419</v>
      </c>
      <c r="W281" t="n">
        <v>141091.9463</v>
      </c>
      <c r="X281" t="n">
        <v>347501.6346</v>
      </c>
      <c r="Y281" t="n">
        <v>585320.8696</v>
      </c>
      <c r="Z281" t="n">
        <v>901045.6306</v>
      </c>
      <c r="AA281" s="20" t="n">
        <v>45942</v>
      </c>
      <c r="AB281" t="inlineStr">
        <is>
          <t>CBE 608.21/2025</t>
        </is>
      </c>
      <c r="AC281" s="20" t="n">
        <v>46142</v>
      </c>
      <c r="AD281" t="n">
        <v>65035.6521</v>
      </c>
      <c r="AE281" t="n">
        <v>75087.1358</v>
      </c>
      <c r="AF281" t="inlineStr">
        <is>
          <t>9:13</t>
        </is>
      </c>
      <c r="AG281" t="n">
        <v>0</v>
      </c>
    </row>
    <row r="282">
      <c r="A282" t="inlineStr">
        <is>
          <t>FAT</t>
        </is>
      </c>
      <c r="B282" t="inlineStr">
        <is>
          <t>RM</t>
        </is>
      </c>
      <c r="C282" t="inlineStr">
        <is>
          <t>RM.FAT.00005</t>
        </is>
      </c>
      <c r="D282" t="inlineStr">
        <is>
          <t>ILLEXAO SC 70 - Crt CBE</t>
        </is>
      </c>
      <c r="E282" t="n">
        <v>6370.6203</v>
      </c>
      <c r="F282" t="n">
        <v>27902.9083</v>
      </c>
      <c r="G282" t="inlineStr">
        <is>
          <t>9403, 9401, 9408, 9111, 9405, 9409, 9112, 9108, 9402, 9102, 9110, 409, 701, 499, 306, 401, 403, 408, 402, 405, 108, 101, 201, 112, 104, 107, 111, 110, 102, 103, 408, 9403, 9111, 9110, 9402, 9408, 9405, 9112, 701, 9401, 9409, 9108, 408, 499, 9102, 405, 306, 401, 402, 403, 409, 108, 102, 103, 112, 101, 104, 110, 111, 201, 107</t>
        </is>
      </c>
      <c r="H282" t="n">
        <v>0</v>
      </c>
      <c r="I282" t="n">
        <v>0</v>
      </c>
      <c r="J282" t="n">
        <v>0</v>
      </c>
      <c r="K282" t="n">
        <v>0</v>
      </c>
      <c r="L282" t="n">
        <v>0</v>
      </c>
      <c r="M282" t="n">
        <v>0</v>
      </c>
      <c r="N282" t="n">
        <v>0</v>
      </c>
      <c r="O282" t="n">
        <v>0</v>
      </c>
      <c r="P282" t="n">
        <v>0</v>
      </c>
      <c r="Q282" t="n">
        <v>-1646.32</v>
      </c>
      <c r="R282" t="n">
        <v>0</v>
      </c>
      <c r="S282" t="n">
        <v>-1646.32</v>
      </c>
      <c r="T282" t="n">
        <v>4724.3003</v>
      </c>
      <c r="U282" t="n">
        <v>19290.5898</v>
      </c>
      <c r="V282" t="n">
        <v>4.3259</v>
      </c>
      <c r="W282" t="n">
        <v>78519.3996</v>
      </c>
      <c r="X282" t="n">
        <v>83367.21120000001</v>
      </c>
      <c r="Y282" t="n">
        <v>88918.4112</v>
      </c>
      <c r="Z282" t="n">
        <v>88960.4112</v>
      </c>
      <c r="AA282" s="20" t="n">
        <v>45862</v>
      </c>
      <c r="AB282" t="inlineStr">
        <is>
          <t>CBE 70.06/2025</t>
        </is>
      </c>
      <c r="AC282" s="20" t="n">
        <v>46115</v>
      </c>
      <c r="AD282" t="n">
        <v>9879.823399999999</v>
      </c>
      <c r="AE282" t="n">
        <v>7413.3676</v>
      </c>
      <c r="AF282" t="inlineStr">
        <is>
          <t>0:19</t>
        </is>
      </c>
      <c r="AG282" t="n">
        <v>0</v>
      </c>
    </row>
    <row r="283">
      <c r="A283" t="inlineStr">
        <is>
          <t>FAT</t>
        </is>
      </c>
      <c r="B283" t="inlineStr">
        <is>
          <t>RM</t>
        </is>
      </c>
      <c r="C283" t="inlineStr">
        <is>
          <t>RM.FAT.00006</t>
        </is>
      </c>
      <c r="D283" t="inlineStr">
        <is>
          <t>Coconera AP 4002 "CBE"</t>
        </is>
      </c>
      <c r="E283" t="n">
        <v>415.6644</v>
      </c>
      <c r="F283" t="n">
        <v>1853.5965</v>
      </c>
      <c r="G283" t="inlineStr">
        <is>
          <t>9301, 9108, 9402, 499, 701, 301, 306, 403, 108, 102, 103, 9402, 499, 9301, 701, 9108, 301, 306, 403, 108, 103, 102</t>
        </is>
      </c>
      <c r="H283" t="n">
        <v>0</v>
      </c>
      <c r="I283" t="n">
        <v>0</v>
      </c>
      <c r="J283" t="n">
        <v>0</v>
      </c>
      <c r="K283" t="n">
        <v>0</v>
      </c>
      <c r="L283" t="n">
        <v>0</v>
      </c>
      <c r="M283" t="n">
        <v>0</v>
      </c>
      <c r="N283" t="n">
        <v>0</v>
      </c>
      <c r="O283" t="n">
        <v>0</v>
      </c>
      <c r="P283" t="n">
        <v>0</v>
      </c>
      <c r="Q283" t="n">
        <v>0</v>
      </c>
      <c r="R283" t="n">
        <v>0</v>
      </c>
      <c r="S283" t="n">
        <v>0</v>
      </c>
      <c r="T283" t="n">
        <v>415.6644</v>
      </c>
      <c r="U283" t="n">
        <v>1853.5965</v>
      </c>
      <c r="V283" t="n">
        <v>4.4594</v>
      </c>
      <c r="W283" t="n">
        <v>40.1709</v>
      </c>
      <c r="X283" t="n">
        <v>120.3418</v>
      </c>
      <c r="Y283" t="n">
        <v>120.3418</v>
      </c>
      <c r="Z283" t="n">
        <v>120.3418</v>
      </c>
      <c r="AA283" s="20" t="n">
        <v>45780</v>
      </c>
      <c r="AB283" t="inlineStr">
        <is>
          <t>COCONERA AP.02/2025</t>
        </is>
      </c>
      <c r="AC283" s="20" t="n">
        <v>46104</v>
      </c>
      <c r="AD283" t="n">
        <v>13.3713</v>
      </c>
      <c r="AE283" t="n">
        <v>10.0284</v>
      </c>
      <c r="AF283" t="inlineStr">
        <is>
          <t>41:13</t>
        </is>
      </c>
      <c r="AG283" t="n">
        <v>0</v>
      </c>
    </row>
    <row r="284">
      <c r="A284" t="inlineStr">
        <is>
          <t>FAT</t>
        </is>
      </c>
      <c r="B284" t="inlineStr">
        <is>
          <t>RM</t>
        </is>
      </c>
      <c r="C284" t="inlineStr">
        <is>
          <t>RM.FAT.00007</t>
        </is>
      </c>
      <c r="D284" t="inlineStr">
        <is>
          <t>Turacao 70 "CBE"</t>
        </is>
      </c>
      <c r="E284" t="n">
        <v>4290.1747</v>
      </c>
      <c r="F284" t="n">
        <v>20804.0135</v>
      </c>
      <c r="G284" t="inlineStr">
        <is>
          <t>9403, 9408, 9402, 9405, 102, 107, 112, 103, 499, 405, 9108, 408, 9112, 9401, 9409, 108, 103, 102, 112, 101, 107, 306, 401, 402, 403, 409, 306, 403, 402, 408, 401, 405, 499, 108, 101, 9108, 9402, 9112, 409, 9405, 9409, 9401, 9403, 9408</t>
        </is>
      </c>
      <c r="H284" t="n">
        <v>0</v>
      </c>
      <c r="I284" t="n">
        <v>0</v>
      </c>
      <c r="J284" t="n">
        <v>0</v>
      </c>
      <c r="K284" t="n">
        <v>0</v>
      </c>
      <c r="L284" t="n">
        <v>0</v>
      </c>
      <c r="M284" t="n">
        <v>0</v>
      </c>
      <c r="N284" t="n">
        <v>0</v>
      </c>
      <c r="O284" t="n">
        <v>0</v>
      </c>
      <c r="P284" t="n">
        <v>0</v>
      </c>
      <c r="Q284" t="n">
        <v>0</v>
      </c>
      <c r="R284" t="n">
        <v>0</v>
      </c>
      <c r="S284" t="n">
        <v>0</v>
      </c>
      <c r="T284" t="n">
        <v>4290.1747</v>
      </c>
      <c r="U284" t="n">
        <v>20804.0135</v>
      </c>
      <c r="V284" t="n">
        <v>4.9823</v>
      </c>
      <c r="W284" t="n">
        <v>207.2958</v>
      </c>
      <c r="X284" t="n">
        <v>28342.0386</v>
      </c>
      <c r="Y284" t="n">
        <v>84529.5996</v>
      </c>
      <c r="Z284" t="n">
        <v>84529.5996</v>
      </c>
      <c r="AA284" s="20" t="n">
        <v>45845</v>
      </c>
      <c r="AB284" t="inlineStr">
        <is>
          <t>COCOA YAMA.14/2025</t>
        </is>
      </c>
      <c r="AC284" s="20" t="n">
        <v>46104</v>
      </c>
      <c r="AD284" t="n">
        <v>9392.1777</v>
      </c>
      <c r="AE284" t="n">
        <v>7044.1333</v>
      </c>
      <c r="AF284" t="inlineStr">
        <is>
          <t>0:18</t>
        </is>
      </c>
      <c r="AG284" t="n">
        <v>0</v>
      </c>
    </row>
    <row r="285">
      <c r="A285" t="inlineStr">
        <is>
          <t>FAT</t>
        </is>
      </c>
      <c r="B285" t="inlineStr">
        <is>
          <t>RM</t>
        </is>
      </c>
      <c r="C285" t="inlineStr">
        <is>
          <t>RM.FAT.00008</t>
        </is>
      </c>
      <c r="D285" t="inlineStr">
        <is>
          <t>CBR</t>
        </is>
      </c>
      <c r="E285" t="n">
        <v>87402.2647</v>
      </c>
      <c r="F285" t="n">
        <v>116595.6186</v>
      </c>
      <c r="G285" t="inlineStr">
        <is>
          <t>101, 108, 108, 9401, 9408, 9403, 9112, 102, 103, 104, 102, 107, 112, 9108, 405, 306, 402, 408, 403, 401, 301, 499, 9402, 9408, 9401, 9403, 9112, 9108, 9102, 101, 107, 102, 104, 103, 112, 108, 402, 401, 306, 301, 9402, 9403, 401, 9408, 9401, 9405, 408, 403, 112, 9112, 9108, 408, 499, 405, 9102, 403, 9405</t>
        </is>
      </c>
      <c r="H285" t="n">
        <v>24000</v>
      </c>
      <c r="I285" t="n">
        <v>0</v>
      </c>
      <c r="J285" t="n">
        <v>0</v>
      </c>
      <c r="K285" t="n">
        <v>0</v>
      </c>
      <c r="L285" t="n">
        <v>0</v>
      </c>
      <c r="M285" t="n">
        <v>24000</v>
      </c>
      <c r="N285" t="n">
        <v>0</v>
      </c>
      <c r="O285" t="n">
        <v>0</v>
      </c>
      <c r="P285" t="n">
        <v>0</v>
      </c>
      <c r="Q285" t="n">
        <v>-57999.203</v>
      </c>
      <c r="R285" t="n">
        <v>0</v>
      </c>
      <c r="S285" t="n">
        <v>-57999.203</v>
      </c>
      <c r="T285" t="n">
        <v>53403.0617</v>
      </c>
      <c r="U285" t="n">
        <v>74449.0233</v>
      </c>
      <c r="V285" t="n">
        <v>1.6267</v>
      </c>
      <c r="W285" t="n">
        <v>88704.20699999999</v>
      </c>
      <c r="X285" t="n">
        <v>108982.431</v>
      </c>
      <c r="Y285" t="n">
        <v>109582.837</v>
      </c>
      <c r="Z285" t="n">
        <v>180781.808</v>
      </c>
      <c r="AA285" s="20" t="n">
        <v>46138</v>
      </c>
      <c r="AB285" t="inlineStr">
        <is>
          <t>CBR - CULINA .03/2026</t>
        </is>
      </c>
      <c r="AC285" s="20" t="n">
        <v>46142</v>
      </c>
      <c r="AD285" t="n">
        <v>12175.8707</v>
      </c>
      <c r="AE285" t="n">
        <v>15065.1506</v>
      </c>
      <c r="AF285" t="inlineStr">
        <is>
          <t>3:16</t>
        </is>
      </c>
      <c r="AG285" t="n">
        <v>34999.854</v>
      </c>
    </row>
    <row r="286">
      <c r="A286" t="inlineStr">
        <is>
          <t>FAT</t>
        </is>
      </c>
      <c r="B286" t="inlineStr">
        <is>
          <t>RM</t>
        </is>
      </c>
      <c r="C286" t="inlineStr">
        <is>
          <t>RM.FAT.00009</t>
        </is>
      </c>
      <c r="D286" t="inlineStr">
        <is>
          <t xml:space="preserve">CBR CULINA PREMIUM CBG 135 </t>
        </is>
      </c>
      <c r="E286" t="n">
        <v>1917.1584</v>
      </c>
      <c r="F286" t="n">
        <v>2777.1348</v>
      </c>
      <c r="G286" t="inlineStr">
        <is>
          <t>9408, 9403, 9401, 9405, 701, 9112, 9402, 9108, 9103, 9102, 9110, 101, 108, 499, 405, 401, 402, 408, 403, 306, 403, 402, 401, 306, 107, 101, 112, 106, 102, 103, 108, 110, 9401, 9112, 701, 408, 9108, 405, 9102, 499, 9103, 112, 110, 107, 102, 103, 106, 9405, 9402, 9110, 9408, 9403</t>
        </is>
      </c>
      <c r="H286" t="n">
        <v>0</v>
      </c>
      <c r="I286" t="n">
        <v>0</v>
      </c>
      <c r="J286" t="n">
        <v>0</v>
      </c>
      <c r="K286" t="n">
        <v>0</v>
      </c>
      <c r="L286" t="n">
        <v>0</v>
      </c>
      <c r="M286" t="n">
        <v>0</v>
      </c>
      <c r="N286" t="n">
        <v>0</v>
      </c>
      <c r="O286" t="n">
        <v>0</v>
      </c>
      <c r="P286" t="n">
        <v>0</v>
      </c>
      <c r="Q286" t="n">
        <v>0</v>
      </c>
      <c r="R286" t="n">
        <v>0</v>
      </c>
      <c r="S286" t="n">
        <v>0</v>
      </c>
      <c r="T286" t="n">
        <v>1917.1584</v>
      </c>
      <c r="U286" t="n">
        <v>2777.1348</v>
      </c>
      <c r="V286" t="n">
        <v>1.5502</v>
      </c>
      <c r="W286" t="n">
        <v>67448.51639999999</v>
      </c>
      <c r="X286" t="n">
        <v>201688.7528</v>
      </c>
      <c r="Y286" t="n">
        <v>279197.5958</v>
      </c>
      <c r="Z286" t="n">
        <v>293677.4338</v>
      </c>
      <c r="AA286" s="20" t="n">
        <v>46068</v>
      </c>
      <c r="AB286" t="inlineStr">
        <is>
          <t>CBR - CULINA .02/2026</t>
        </is>
      </c>
      <c r="AC286" s="20" t="n">
        <v>46104</v>
      </c>
      <c r="AD286" t="n">
        <v>31021.955</v>
      </c>
      <c r="AE286" t="n">
        <v>24473.1194</v>
      </c>
      <c r="AF286" t="inlineStr">
        <is>
          <t>0:2</t>
        </is>
      </c>
      <c r="AG286" t="n">
        <v>0</v>
      </c>
    </row>
    <row r="287">
      <c r="A287" t="inlineStr">
        <is>
          <t>FAT</t>
        </is>
      </c>
      <c r="B287" t="inlineStr">
        <is>
          <t>RM</t>
        </is>
      </c>
      <c r="C287" t="inlineStr">
        <is>
          <t>RM.FAT.00010</t>
        </is>
      </c>
      <c r="D287" t="inlineStr">
        <is>
          <t>OLINERA 5515 NH</t>
        </is>
      </c>
      <c r="E287" t="n">
        <v>504.5651</v>
      </c>
      <c r="F287" t="n">
        <v>641.4728</v>
      </c>
      <c r="G287" t="inlineStr">
        <is>
          <t>9402, 9108, 9401, 499, 403, 401, 101, 102, 108, 9402, 499, 9108, 9401, 403, 401, 101, 102, 108</t>
        </is>
      </c>
      <c r="H287" t="n">
        <v>0</v>
      </c>
      <c r="I287" t="n">
        <v>0</v>
      </c>
      <c r="J287" t="n">
        <v>0</v>
      </c>
      <c r="K287" t="n">
        <v>0</v>
      </c>
      <c r="L287" t="n">
        <v>0</v>
      </c>
      <c r="M287" t="n">
        <v>0</v>
      </c>
      <c r="N287" t="n">
        <v>0</v>
      </c>
      <c r="O287" t="n">
        <v>0</v>
      </c>
      <c r="P287" t="n">
        <v>0</v>
      </c>
      <c r="Q287" t="n">
        <v>0</v>
      </c>
      <c r="R287" t="n">
        <v>0</v>
      </c>
      <c r="S287" t="n">
        <v>0</v>
      </c>
      <c r="T287" t="n">
        <v>504.5651</v>
      </c>
      <c r="U287" t="n">
        <v>641.4728</v>
      </c>
      <c r="V287" t="n">
        <v>1.2713</v>
      </c>
      <c r="W287" t="n">
        <v>0.4651</v>
      </c>
      <c r="X287" t="n">
        <v>0.9302</v>
      </c>
      <c r="Y287" t="n">
        <v>0.9302</v>
      </c>
      <c r="Z287" t="n">
        <v>0.9302</v>
      </c>
      <c r="AA287" s="20" t="n">
        <v>45309</v>
      </c>
      <c r="AB287" t="inlineStr">
        <is>
          <t>OLINERA.01/2024</t>
        </is>
      </c>
      <c r="AC287" s="20" t="n">
        <v>46081</v>
      </c>
      <c r="AD287" t="n">
        <v>0.1033</v>
      </c>
      <c r="AE287" t="n">
        <v>0.0775</v>
      </c>
      <c r="AF287" t="inlineStr">
        <is>
          <t>6509:3</t>
        </is>
      </c>
      <c r="AG287" t="n">
        <v>0</v>
      </c>
    </row>
    <row r="288">
      <c r="A288" t="inlineStr">
        <is>
          <t>FAT</t>
        </is>
      </c>
      <c r="B288" t="inlineStr">
        <is>
          <t>RM</t>
        </is>
      </c>
      <c r="C288" t="inlineStr">
        <is>
          <t>RM.FAT.00011</t>
        </is>
      </c>
      <c r="D288" t="inlineStr">
        <is>
          <t>Couva 500 - CBR</t>
        </is>
      </c>
      <c r="E288" t="n">
        <v>1316.8391</v>
      </c>
      <c r="F288" t="n">
        <v>1743.5552</v>
      </c>
      <c r="G288" t="inlineStr">
        <is>
          <t>402, 401, 405, 201, 102, 103, 108, 101, 9402, 9401, 9108, 701, 499, 403, 9108, 701, 499, 405, 9402, 9401, 9405, 102, 103, 108, 101, 201, 401, 402, 403, 9405</t>
        </is>
      </c>
      <c r="H288" t="n">
        <v>0</v>
      </c>
      <c r="I288" t="n">
        <v>0</v>
      </c>
      <c r="J288" t="n">
        <v>0</v>
      </c>
      <c r="K288" t="n">
        <v>0</v>
      </c>
      <c r="L288" t="n">
        <v>0</v>
      </c>
      <c r="M288" t="n">
        <v>0</v>
      </c>
      <c r="N288" t="n">
        <v>0</v>
      </c>
      <c r="O288" t="n">
        <v>0</v>
      </c>
      <c r="P288" t="n">
        <v>0</v>
      </c>
      <c r="Q288" t="n">
        <v>0</v>
      </c>
      <c r="R288" t="n">
        <v>0</v>
      </c>
      <c r="S288" t="n">
        <v>0</v>
      </c>
      <c r="T288" t="n">
        <v>1316.8391</v>
      </c>
      <c r="U288" t="n">
        <v>1743.5552</v>
      </c>
      <c r="V288" t="n">
        <v>1.324</v>
      </c>
      <c r="W288" t="n">
        <v>2.151</v>
      </c>
      <c r="X288" t="n">
        <v>4.302</v>
      </c>
      <c r="Y288" t="n">
        <v>4.302</v>
      </c>
      <c r="Z288" t="n">
        <v>12241.198</v>
      </c>
      <c r="AA288" s="20" t="n">
        <v>45598</v>
      </c>
      <c r="AB288" t="inlineStr">
        <is>
          <t>CBR500.11/2024</t>
        </is>
      </c>
      <c r="AC288" s="20" t="n">
        <v>46081</v>
      </c>
      <c r="AD288" t="n">
        <v>0.478</v>
      </c>
      <c r="AE288" t="n">
        <v>1020.0998</v>
      </c>
      <c r="AF288" t="inlineStr">
        <is>
          <t>1:8</t>
        </is>
      </c>
      <c r="AG288" t="n">
        <v>0</v>
      </c>
    </row>
    <row r="289">
      <c r="A289" t="inlineStr">
        <is>
          <t>FAT</t>
        </is>
      </c>
      <c r="B289" t="inlineStr">
        <is>
          <t>RM</t>
        </is>
      </c>
      <c r="C289" t="inlineStr">
        <is>
          <t>RM.FAT.00012</t>
        </is>
      </c>
      <c r="D289" t="inlineStr">
        <is>
          <t>Akospread GP 19 ( AAK )</t>
        </is>
      </c>
      <c r="E289" t="n">
        <v>0</v>
      </c>
      <c r="F289" t="n">
        <v>0</v>
      </c>
      <c r="G289" t="inlineStr">
        <is>
          <t>401, 401</t>
        </is>
      </c>
      <c r="H289" t="n">
        <v>0</v>
      </c>
      <c r="I289" t="n">
        <v>0</v>
      </c>
      <c r="J289" t="n">
        <v>0</v>
      </c>
      <c r="K289" t="n">
        <v>0</v>
      </c>
      <c r="L289" t="n">
        <v>0</v>
      </c>
      <c r="M289" t="n">
        <v>0</v>
      </c>
      <c r="N289" t="n">
        <v>0</v>
      </c>
      <c r="O289" t="n">
        <v>0</v>
      </c>
      <c r="P289" t="n">
        <v>0</v>
      </c>
      <c r="Q289" t="n">
        <v>0</v>
      </c>
      <c r="R289" t="n">
        <v>0</v>
      </c>
      <c r="S289" t="n">
        <v>0</v>
      </c>
      <c r="T289" t="n">
        <v>0</v>
      </c>
      <c r="U289" t="n">
        <v>0</v>
      </c>
      <c r="V289" t="n">
        <v>1.298</v>
      </c>
      <c r="W289" t="n">
        <v>0</v>
      </c>
      <c r="X289" t="n">
        <v>0</v>
      </c>
      <c r="Y289" t="n">
        <v>0</v>
      </c>
      <c r="Z289" t="n">
        <v>0</v>
      </c>
      <c r="AA289" s="20" t="n">
        <v>2</v>
      </c>
      <c r="AC289" s="20" t="n">
        <v>2</v>
      </c>
      <c r="AD289" t="n">
        <v>0</v>
      </c>
      <c r="AE289" t="n">
        <v>0</v>
      </c>
      <c r="AG289" t="n">
        <v>0</v>
      </c>
    </row>
    <row r="290">
      <c r="A290" t="inlineStr">
        <is>
          <t>FAT</t>
        </is>
      </c>
      <c r="B290" t="inlineStr">
        <is>
          <t>RM</t>
        </is>
      </c>
      <c r="C290" t="inlineStr">
        <is>
          <t>RM.FAT.00013</t>
        </is>
      </c>
      <c r="D290" t="inlineStr">
        <is>
          <t>CBS 555</t>
        </is>
      </c>
      <c r="E290" t="n">
        <v>3577.1969</v>
      </c>
      <c r="F290" t="n">
        <v>6644.1403</v>
      </c>
      <c r="G290" t="inlineStr">
        <is>
          <t>304, 401, 306, 403, 102, 103, 108, 105, 112, 101, 104, 107, 201, 303, 605, 701, 9112, 9401, 9108, 9104, 405, 499, 9103, 9102, 801, 102, 9605, 9405, 9403, 9402, 9402, 9605, 9401, 9403, 9405, 9112, 9108, 9102, 9103, 801, 9104, 605, 701, 403, 499, 304, 303, 306, 405, 401, 108, 201, 103, 112, 104, 107, 101, 105</t>
        </is>
      </c>
      <c r="H290" t="n">
        <v>0</v>
      </c>
      <c r="I290" t="n">
        <v>0</v>
      </c>
      <c r="J290" t="n">
        <v>0</v>
      </c>
      <c r="K290" t="n">
        <v>0</v>
      </c>
      <c r="L290" t="n">
        <v>0</v>
      </c>
      <c r="M290" t="n">
        <v>0</v>
      </c>
      <c r="N290" t="n">
        <v>0</v>
      </c>
      <c r="O290" t="n">
        <v>0</v>
      </c>
      <c r="P290" t="n">
        <v>0</v>
      </c>
      <c r="Q290" t="n">
        <v>0</v>
      </c>
      <c r="R290" t="n">
        <v>0</v>
      </c>
      <c r="S290" t="n">
        <v>0</v>
      </c>
      <c r="T290" t="n">
        <v>3577.1969</v>
      </c>
      <c r="U290" t="n">
        <v>6644.1403</v>
      </c>
      <c r="V290" t="n">
        <v>1.8574</v>
      </c>
      <c r="W290" t="n">
        <v>80029.8094</v>
      </c>
      <c r="X290" t="n">
        <v>184189.5428</v>
      </c>
      <c r="Y290" t="n">
        <v>260987.3988</v>
      </c>
      <c r="Z290" t="n">
        <v>290567.0368</v>
      </c>
      <c r="AA290" s="20" t="n">
        <v>45852</v>
      </c>
      <c r="AB290" t="inlineStr">
        <is>
          <t>CBS555.10/2025</t>
        </is>
      </c>
      <c r="AC290" s="20" t="n">
        <v>46104</v>
      </c>
      <c r="AD290" t="n">
        <v>28998.5998</v>
      </c>
      <c r="AE290" t="n">
        <v>24213.9197</v>
      </c>
      <c r="AF290" t="inlineStr">
        <is>
          <t>0:4</t>
        </is>
      </c>
      <c r="AG290" t="n">
        <v>0</v>
      </c>
    </row>
    <row r="291">
      <c r="A291" t="inlineStr">
        <is>
          <t>FAT</t>
        </is>
      </c>
      <c r="B291" t="inlineStr">
        <is>
          <t>RM</t>
        </is>
      </c>
      <c r="C291" t="inlineStr">
        <is>
          <t>RM.FAT.00014</t>
        </is>
      </c>
      <c r="D291" t="inlineStr">
        <is>
          <t>CBS AAK</t>
        </is>
      </c>
      <c r="E291" t="n">
        <v>0</v>
      </c>
      <c r="F291" t="n">
        <v>0</v>
      </c>
      <c r="G291" t="inlineStr">
        <is>
          <t>101, 107, 103, 108, 401, 403, 402, 9108, 9401, 9402, 9402, 102, 9108, 9401, 107, 101, 108, 103, 102, 403, 401, 402</t>
        </is>
      </c>
      <c r="H291" t="n">
        <v>0</v>
      </c>
      <c r="I291" t="n">
        <v>0</v>
      </c>
      <c r="J291" t="n">
        <v>0</v>
      </c>
      <c r="K291" t="n">
        <v>0</v>
      </c>
      <c r="L291" t="n">
        <v>0</v>
      </c>
      <c r="M291" t="n">
        <v>0</v>
      </c>
      <c r="N291" t="n">
        <v>0</v>
      </c>
      <c r="O291" t="n">
        <v>0</v>
      </c>
      <c r="P291" t="n">
        <v>0</v>
      </c>
      <c r="Q291" t="n">
        <v>0</v>
      </c>
      <c r="R291" t="n">
        <v>0</v>
      </c>
      <c r="S291" t="n">
        <v>0</v>
      </c>
      <c r="T291" t="n">
        <v>0</v>
      </c>
      <c r="U291" t="n">
        <v>0</v>
      </c>
      <c r="V291" t="n">
        <v>2.238</v>
      </c>
      <c r="W291" t="n">
        <v>0</v>
      </c>
      <c r="X291" t="n">
        <v>0</v>
      </c>
      <c r="Y291" t="n">
        <v>0</v>
      </c>
      <c r="Z291" t="n">
        <v>0</v>
      </c>
      <c r="AA291" s="20" t="n">
        <v>45661</v>
      </c>
      <c r="AB291" t="inlineStr">
        <is>
          <t>CBSAAK.01/2025</t>
        </is>
      </c>
      <c r="AC291" s="20" t="n">
        <v>45797</v>
      </c>
      <c r="AD291" t="n">
        <v>0</v>
      </c>
      <c r="AE291" t="n">
        <v>0</v>
      </c>
      <c r="AG291" t="n">
        <v>0</v>
      </c>
    </row>
    <row r="292">
      <c r="A292" t="inlineStr">
        <is>
          <t>FAT</t>
        </is>
      </c>
      <c r="B292" t="inlineStr">
        <is>
          <t>RM</t>
        </is>
      </c>
      <c r="C292" t="inlineStr">
        <is>
          <t>RM.FAT.00015</t>
        </is>
      </c>
      <c r="D292" t="inlineStr">
        <is>
          <t>CBS</t>
        </is>
      </c>
      <c r="E292" t="n">
        <v>159118.9584</v>
      </c>
      <c r="F292" t="n">
        <v>294521.1948</v>
      </c>
      <c r="G292" t="inlineStr">
        <is>
          <t>108, 102, 103, 101, 112, 107, 104, 201, 401, 304, 402, 403, 9401, 9112, 9108, 701, 499, 9102, 801, 9402, 112, 9403, 401, 108, 102, 103, 9112, 403, 108, 9103, 102, 103, 801, 9403, 9401, 9108, 107, 9102, 104, 104, 112, 101, 401, 402, 403, 201, 304, 499, 9112, 801, 701, 9401, 9403, 9108, 9102, 9103, 9402</t>
        </is>
      </c>
      <c r="H292" t="n">
        <v>0</v>
      </c>
      <c r="I292" t="n">
        <v>0</v>
      </c>
      <c r="J292" t="n">
        <v>0</v>
      </c>
      <c r="K292" t="n">
        <v>0</v>
      </c>
      <c r="L292" t="n">
        <v>0</v>
      </c>
      <c r="M292" t="n">
        <v>0</v>
      </c>
      <c r="N292" t="n">
        <v>0</v>
      </c>
      <c r="O292" t="n">
        <v>0</v>
      </c>
      <c r="P292" t="n">
        <v>-499.344</v>
      </c>
      <c r="Q292" t="n">
        <v>-76276.9898</v>
      </c>
      <c r="R292" t="n">
        <v>0</v>
      </c>
      <c r="S292" t="n">
        <v>-76776.33379999999</v>
      </c>
      <c r="T292" t="n">
        <v>82342.6246</v>
      </c>
      <c r="U292" t="n">
        <v>151398.7232</v>
      </c>
      <c r="V292" t="n">
        <v>1.9032</v>
      </c>
      <c r="W292" t="n">
        <v>99900.7381</v>
      </c>
      <c r="X292" t="n">
        <v>100460.6684</v>
      </c>
      <c r="Y292" t="n">
        <v>103194.9864</v>
      </c>
      <c r="Z292" t="n">
        <v>207286.6494</v>
      </c>
      <c r="AA292" s="20" t="n">
        <v>45756</v>
      </c>
      <c r="AB292" t="inlineStr">
        <is>
          <t>CBS.03/2025</t>
        </is>
      </c>
      <c r="AC292" s="20" t="n">
        <v>46142</v>
      </c>
      <c r="AD292" t="n">
        <v>11466.1096</v>
      </c>
      <c r="AE292" t="n">
        <v>17273.8874</v>
      </c>
      <c r="AF292" t="inlineStr">
        <is>
          <t>4:23</t>
        </is>
      </c>
      <c r="AG292" t="n">
        <v>0</v>
      </c>
    </row>
    <row r="293">
      <c r="A293" t="inlineStr">
        <is>
          <t>FAT</t>
        </is>
      </c>
      <c r="B293" t="inlineStr">
        <is>
          <t>RM</t>
        </is>
      </c>
      <c r="C293" t="inlineStr">
        <is>
          <t>RM.FAT.00016</t>
        </is>
      </c>
      <c r="D293" t="inlineStr">
        <is>
          <t>CBS – Wilmar</t>
        </is>
      </c>
      <c r="E293" t="n">
        <v>0</v>
      </c>
      <c r="F293" t="n">
        <v>0</v>
      </c>
      <c r="G293" t="inlineStr">
        <is>
          <t>201, 201</t>
        </is>
      </c>
      <c r="H293" t="n">
        <v>0</v>
      </c>
      <c r="I293" t="n">
        <v>0</v>
      </c>
      <c r="J293" t="n">
        <v>0</v>
      </c>
      <c r="K293" t="n">
        <v>0</v>
      </c>
      <c r="L293" t="n">
        <v>0</v>
      </c>
      <c r="M293" t="n">
        <v>0</v>
      </c>
      <c r="N293" t="n">
        <v>0</v>
      </c>
      <c r="O293" t="n">
        <v>0</v>
      </c>
      <c r="P293" t="n">
        <v>0</v>
      </c>
      <c r="Q293" t="n">
        <v>0</v>
      </c>
      <c r="R293" t="n">
        <v>0</v>
      </c>
      <c r="S293" t="n">
        <v>0</v>
      </c>
      <c r="T293" t="n">
        <v>0</v>
      </c>
      <c r="U293" t="n">
        <v>0</v>
      </c>
      <c r="V293" t="n">
        <v>2.0977</v>
      </c>
      <c r="W293" t="n">
        <v>0</v>
      </c>
      <c r="X293" t="n">
        <v>0</v>
      </c>
      <c r="Y293" t="n">
        <v>0</v>
      </c>
      <c r="Z293" t="n">
        <v>0</v>
      </c>
      <c r="AA293" s="20" t="n">
        <v>2</v>
      </c>
      <c r="AC293" s="20" t="n">
        <v>45742</v>
      </c>
      <c r="AD293" t="n">
        <v>0</v>
      </c>
      <c r="AE293" t="n">
        <v>0</v>
      </c>
      <c r="AG293" t="n">
        <v>0</v>
      </c>
    </row>
    <row r="294">
      <c r="A294" t="inlineStr">
        <is>
          <t>FAT</t>
        </is>
      </c>
      <c r="B294" t="inlineStr">
        <is>
          <t>RM</t>
        </is>
      </c>
      <c r="C294" t="inlineStr">
        <is>
          <t>RM.FAT.00017</t>
        </is>
      </c>
      <c r="D294" t="inlineStr">
        <is>
          <t>سمنة</t>
        </is>
      </c>
      <c r="V294" t="n">
        <v>0</v>
      </c>
      <c r="W294" t="n">
        <v>0</v>
      </c>
      <c r="X294" t="n">
        <v>0</v>
      </c>
      <c r="Y294" t="n">
        <v>0</v>
      </c>
      <c r="Z294" t="n">
        <v>0</v>
      </c>
      <c r="AA294" s="20" t="n">
        <v>2</v>
      </c>
      <c r="AC294" s="20" t="n">
        <v>2</v>
      </c>
      <c r="AD294" t="n">
        <v>0</v>
      </c>
      <c r="AE294" t="n">
        <v>0</v>
      </c>
    </row>
    <row r="295">
      <c r="A295" t="inlineStr">
        <is>
          <t>FAT</t>
        </is>
      </c>
      <c r="B295" t="inlineStr">
        <is>
          <t>RM</t>
        </is>
      </c>
      <c r="C295" t="inlineStr">
        <is>
          <t>RM.FAT.00018</t>
        </is>
      </c>
      <c r="D295" t="inlineStr">
        <is>
          <t xml:space="preserve">سمنة بقلاوة سيزين 18 لتر </t>
        </is>
      </c>
      <c r="E295" t="n">
        <v>0</v>
      </c>
      <c r="F295" t="n">
        <v>0</v>
      </c>
      <c r="G295" t="inlineStr">
        <is>
          <t>301, 301</t>
        </is>
      </c>
      <c r="H295" t="n">
        <v>0</v>
      </c>
      <c r="I295" t="n">
        <v>0</v>
      </c>
      <c r="J295" t="n">
        <v>0</v>
      </c>
      <c r="K295" t="n">
        <v>0</v>
      </c>
      <c r="L295" t="n">
        <v>0</v>
      </c>
      <c r="M295" t="n">
        <v>0</v>
      </c>
      <c r="N295" t="n">
        <v>0</v>
      </c>
      <c r="O295" t="n">
        <v>0</v>
      </c>
      <c r="P295" t="n">
        <v>0</v>
      </c>
      <c r="Q295" t="n">
        <v>0</v>
      </c>
      <c r="R295" t="n">
        <v>0</v>
      </c>
      <c r="S295" t="n">
        <v>0</v>
      </c>
      <c r="T295" t="n">
        <v>0</v>
      </c>
      <c r="U295" t="n">
        <v>0</v>
      </c>
      <c r="V295" t="n">
        <v>1.0684</v>
      </c>
      <c r="W295" t="n">
        <v>0</v>
      </c>
      <c r="X295" t="n">
        <v>0</v>
      </c>
      <c r="Y295" t="n">
        <v>0</v>
      </c>
      <c r="Z295" t="n">
        <v>0</v>
      </c>
      <c r="AA295" s="20" t="n">
        <v>45524</v>
      </c>
      <c r="AB295" t="inlineStr">
        <is>
          <t>شركة اياد خرفان وشركاه - مورد</t>
        </is>
      </c>
      <c r="AC295" s="20" t="n">
        <v>45524</v>
      </c>
      <c r="AD295" t="n">
        <v>0</v>
      </c>
      <c r="AE295" t="n">
        <v>0</v>
      </c>
      <c r="AG295" t="n">
        <v>0</v>
      </c>
    </row>
    <row r="296">
      <c r="A296" t="inlineStr">
        <is>
          <t>FAT</t>
        </is>
      </c>
      <c r="B296" t="inlineStr">
        <is>
          <t>RM</t>
        </is>
      </c>
      <c r="C296" t="inlineStr">
        <is>
          <t>RM.FAT.00019</t>
        </is>
      </c>
      <c r="D296" t="inlineStr">
        <is>
          <t xml:space="preserve">سمنة كنافة 18 لتر </t>
        </is>
      </c>
      <c r="E296" t="n">
        <v>0</v>
      </c>
      <c r="F296" t="n">
        <v>0</v>
      </c>
      <c r="G296" t="inlineStr">
        <is>
          <t>301, 301</t>
        </is>
      </c>
      <c r="H296" t="n">
        <v>0</v>
      </c>
      <c r="I296" t="n">
        <v>0</v>
      </c>
      <c r="J296" t="n">
        <v>0</v>
      </c>
      <c r="K296" t="n">
        <v>0</v>
      </c>
      <c r="L296" t="n">
        <v>0</v>
      </c>
      <c r="M296" t="n">
        <v>0</v>
      </c>
      <c r="N296" t="n">
        <v>0</v>
      </c>
      <c r="O296" t="n">
        <v>0</v>
      </c>
      <c r="P296" t="n">
        <v>0</v>
      </c>
      <c r="Q296" t="n">
        <v>0</v>
      </c>
      <c r="R296" t="n">
        <v>0</v>
      </c>
      <c r="S296" t="n">
        <v>0</v>
      </c>
      <c r="T296" t="n">
        <v>0</v>
      </c>
      <c r="U296" t="n">
        <v>0</v>
      </c>
      <c r="V296" t="n">
        <v>1.0684</v>
      </c>
      <c r="W296" t="n">
        <v>0</v>
      </c>
      <c r="X296" t="n">
        <v>0</v>
      </c>
      <c r="Y296" t="n">
        <v>0</v>
      </c>
      <c r="Z296" t="n">
        <v>0</v>
      </c>
      <c r="AA296" s="20" t="n">
        <v>45364</v>
      </c>
      <c r="AB296" t="inlineStr">
        <is>
          <t>شركة اياد خرفان وشركاه - مورد</t>
        </is>
      </c>
      <c r="AC296" s="20" t="n">
        <v>45469</v>
      </c>
      <c r="AD296" t="n">
        <v>0</v>
      </c>
      <c r="AE296" t="n">
        <v>0</v>
      </c>
      <c r="AG296" t="n">
        <v>0</v>
      </c>
    </row>
    <row r="297">
      <c r="A297" t="inlineStr">
        <is>
          <t>FAT</t>
        </is>
      </c>
      <c r="B297" t="inlineStr">
        <is>
          <t>RM</t>
        </is>
      </c>
      <c r="C297" t="inlineStr">
        <is>
          <t>RM.FAT.00020</t>
        </is>
      </c>
      <c r="D297" t="inlineStr">
        <is>
          <t xml:space="preserve">سمنة بقلاوة 18 لتر ان سي </t>
        </is>
      </c>
      <c r="V297" t="n">
        <v>0</v>
      </c>
      <c r="W297" t="n">
        <v>0</v>
      </c>
      <c r="X297" t="n">
        <v>0</v>
      </c>
      <c r="Y297" t="n">
        <v>0</v>
      </c>
      <c r="Z297" t="n">
        <v>0</v>
      </c>
      <c r="AA297" s="20" t="n">
        <v>2</v>
      </c>
      <c r="AC297" s="20" t="n">
        <v>2</v>
      </c>
      <c r="AD297" t="n">
        <v>0</v>
      </c>
      <c r="AE297" t="n">
        <v>0</v>
      </c>
    </row>
    <row r="298">
      <c r="A298" t="inlineStr">
        <is>
          <t>FLD</t>
        </is>
      </c>
      <c r="B298" t="inlineStr">
        <is>
          <t>RM</t>
        </is>
      </c>
      <c r="C298" t="inlineStr">
        <is>
          <t>RM.FLD.0001</t>
        </is>
      </c>
      <c r="D298" t="inlineStr">
        <is>
          <t>اصنص لوز</t>
        </is>
      </c>
      <c r="E298" t="n">
        <v>1</v>
      </c>
      <c r="F298" t="n">
        <v>0</v>
      </c>
      <c r="G298" t="inlineStr">
        <is>
          <t>409, 402, 409, 402</t>
        </is>
      </c>
      <c r="H298" t="n">
        <v>0</v>
      </c>
      <c r="I298" t="n">
        <v>0</v>
      </c>
      <c r="J298" t="n">
        <v>0</v>
      </c>
      <c r="K298" t="n">
        <v>0</v>
      </c>
      <c r="L298" t="n">
        <v>0</v>
      </c>
      <c r="M298" t="n">
        <v>0</v>
      </c>
      <c r="N298" t="n">
        <v>0</v>
      </c>
      <c r="O298" t="n">
        <v>0</v>
      </c>
      <c r="P298" t="n">
        <v>0</v>
      </c>
      <c r="Q298" t="n">
        <v>0</v>
      </c>
      <c r="R298" t="n">
        <v>0</v>
      </c>
      <c r="S298" t="n">
        <v>0</v>
      </c>
      <c r="T298" t="n">
        <v>1</v>
      </c>
      <c r="U298" t="n">
        <v>0</v>
      </c>
      <c r="V298" t="n">
        <v>0</v>
      </c>
      <c r="W298" t="n">
        <v>0</v>
      </c>
      <c r="X298" t="n">
        <v>0</v>
      </c>
      <c r="Y298" t="n">
        <v>0</v>
      </c>
      <c r="Z298" t="n">
        <v>0</v>
      </c>
      <c r="AA298" s="20" t="n">
        <v>2</v>
      </c>
      <c r="AC298" s="20" t="n">
        <v>2</v>
      </c>
      <c r="AD298" t="n">
        <v>0</v>
      </c>
      <c r="AE298" t="n">
        <v>0</v>
      </c>
      <c r="AG298" t="n">
        <v>0</v>
      </c>
    </row>
    <row r="299">
      <c r="A299" t="inlineStr">
        <is>
          <t>FLD</t>
        </is>
      </c>
      <c r="B299" t="inlineStr">
        <is>
          <t>RM</t>
        </is>
      </c>
      <c r="C299" t="inlineStr">
        <is>
          <t>RM.FLD.0002</t>
        </is>
      </c>
      <c r="D299" t="inlineStr">
        <is>
          <t>اصنص بندق</t>
        </is>
      </c>
      <c r="E299" t="n">
        <v>1</v>
      </c>
      <c r="F299" t="n">
        <v>0</v>
      </c>
      <c r="G299" t="inlineStr">
        <is>
          <t>402, 409, 402, 409</t>
        </is>
      </c>
      <c r="H299" t="n">
        <v>0</v>
      </c>
      <c r="I299" t="n">
        <v>0</v>
      </c>
      <c r="J299" t="n">
        <v>0</v>
      </c>
      <c r="K299" t="n">
        <v>0</v>
      </c>
      <c r="L299" t="n">
        <v>0</v>
      </c>
      <c r="M299" t="n">
        <v>0</v>
      </c>
      <c r="N299" t="n">
        <v>0</v>
      </c>
      <c r="O299" t="n">
        <v>0</v>
      </c>
      <c r="P299" t="n">
        <v>0</v>
      </c>
      <c r="Q299" t="n">
        <v>0</v>
      </c>
      <c r="R299" t="n">
        <v>0</v>
      </c>
      <c r="S299" t="n">
        <v>0</v>
      </c>
      <c r="T299" t="n">
        <v>1</v>
      </c>
      <c r="U299" t="n">
        <v>0</v>
      </c>
      <c r="V299" t="n">
        <v>0</v>
      </c>
      <c r="W299" t="n">
        <v>0</v>
      </c>
      <c r="X299" t="n">
        <v>0</v>
      </c>
      <c r="Y299" t="n">
        <v>0</v>
      </c>
      <c r="Z299" t="n">
        <v>0</v>
      </c>
      <c r="AA299" s="20" t="n">
        <v>2</v>
      </c>
      <c r="AC299" s="20" t="n">
        <v>2</v>
      </c>
      <c r="AD299" t="n">
        <v>0</v>
      </c>
      <c r="AE299" t="n">
        <v>0</v>
      </c>
      <c r="AG299" t="n">
        <v>0</v>
      </c>
    </row>
    <row r="300">
      <c r="A300" t="inlineStr">
        <is>
          <t>FLD</t>
        </is>
      </c>
      <c r="B300" t="inlineStr">
        <is>
          <t>RM</t>
        </is>
      </c>
      <c r="C300" t="inlineStr">
        <is>
          <t>RM.FLD.0003</t>
        </is>
      </c>
      <c r="D300" t="inlineStr">
        <is>
          <t>مشروب غازي - Boutique</t>
        </is>
      </c>
      <c r="E300" t="n">
        <v>0</v>
      </c>
      <c r="F300" t="n">
        <v>0</v>
      </c>
      <c r="G300" t="inlineStr">
        <is>
          <t>304, 304</t>
        </is>
      </c>
      <c r="H300" t="n">
        <v>0</v>
      </c>
      <c r="I300" t="n">
        <v>0</v>
      </c>
      <c r="J300" t="n">
        <v>0</v>
      </c>
      <c r="K300" t="n">
        <v>0</v>
      </c>
      <c r="L300" t="n">
        <v>0</v>
      </c>
      <c r="M300" t="n">
        <v>0</v>
      </c>
      <c r="N300" t="n">
        <v>0</v>
      </c>
      <c r="O300" t="n">
        <v>0</v>
      </c>
      <c r="P300" t="n">
        <v>0</v>
      </c>
      <c r="Q300" t="n">
        <v>0</v>
      </c>
      <c r="R300" t="n">
        <v>0</v>
      </c>
      <c r="S300" t="n">
        <v>0</v>
      </c>
      <c r="T300" t="n">
        <v>0</v>
      </c>
      <c r="U300" t="n">
        <v>0</v>
      </c>
      <c r="V300" t="n">
        <v>0.25</v>
      </c>
      <c r="W300" t="n">
        <v>0</v>
      </c>
      <c r="X300" t="n">
        <v>0</v>
      </c>
      <c r="Y300" t="n">
        <v>0</v>
      </c>
      <c r="Z300" t="n">
        <v>0</v>
      </c>
      <c r="AA300" s="20" t="n">
        <v>2</v>
      </c>
      <c r="AC300" s="20" t="n">
        <v>2</v>
      </c>
      <c r="AD300" t="n">
        <v>0</v>
      </c>
      <c r="AE300" t="n">
        <v>0</v>
      </c>
      <c r="AG300" t="n">
        <v>0</v>
      </c>
    </row>
    <row r="301">
      <c r="A301" t="inlineStr">
        <is>
          <t>FLV</t>
        </is>
      </c>
      <c r="B301" t="inlineStr">
        <is>
          <t>RM</t>
        </is>
      </c>
      <c r="C301" t="inlineStr">
        <is>
          <t>RM.FLV.00001</t>
        </is>
      </c>
      <c r="D301" t="inlineStr">
        <is>
          <t>Yoghin Powder Mec3 -1*10 kg</t>
        </is>
      </c>
      <c r="E301" t="n">
        <v>13.44</v>
      </c>
      <c r="F301" t="n">
        <v>216.8585</v>
      </c>
      <c r="G301" t="inlineStr">
        <is>
          <t>9409, 499, 9108, 409, 9409, 9402, 401, 402, 304, 409, 108, 101, 9108, 9402, 499, 409, 401, 402, 304, 108, 101</t>
        </is>
      </c>
      <c r="H301" t="n">
        <v>0</v>
      </c>
      <c r="I301" t="n">
        <v>0</v>
      </c>
      <c r="J301" t="n">
        <v>0</v>
      </c>
      <c r="K301" t="n">
        <v>0</v>
      </c>
      <c r="L301" t="n">
        <v>0</v>
      </c>
      <c r="M301" t="n">
        <v>0</v>
      </c>
      <c r="N301" t="n">
        <v>0</v>
      </c>
      <c r="O301" t="n">
        <v>0</v>
      </c>
      <c r="P301" t="n">
        <v>0</v>
      </c>
      <c r="Q301" t="n">
        <v>-7.14</v>
      </c>
      <c r="R301" t="n">
        <v>0</v>
      </c>
      <c r="S301" t="n">
        <v>-7.14</v>
      </c>
      <c r="T301" t="n">
        <v>6.3</v>
      </c>
      <c r="U301" t="n">
        <v>99.91030000000001</v>
      </c>
      <c r="V301" t="n">
        <v>15.5378</v>
      </c>
      <c r="W301" t="n">
        <v>17.421</v>
      </c>
      <c r="X301" t="n">
        <v>30.968</v>
      </c>
      <c r="Y301" t="n">
        <v>36.001</v>
      </c>
      <c r="Z301" t="n">
        <v>63.562</v>
      </c>
      <c r="AA301" s="20" t="n">
        <v>46042</v>
      </c>
      <c r="AB301" t="inlineStr">
        <is>
          <t>شركة المحمودية لتجارة مستلزمات المخابز والحلويات</t>
        </is>
      </c>
      <c r="AC301" s="20" t="n">
        <v>46141</v>
      </c>
      <c r="AD301" t="n">
        <v>4.0001</v>
      </c>
      <c r="AE301" t="n">
        <v>5.2968</v>
      </c>
      <c r="AF301" t="inlineStr">
        <is>
          <t>1:5</t>
        </is>
      </c>
      <c r="AG301" t="n">
        <v>0</v>
      </c>
    </row>
    <row r="302">
      <c r="A302" t="inlineStr">
        <is>
          <t>FLV</t>
        </is>
      </c>
      <c r="B302" t="inlineStr">
        <is>
          <t>RM</t>
        </is>
      </c>
      <c r="C302" t="inlineStr">
        <is>
          <t>RM.FLV.00002</t>
        </is>
      </c>
      <c r="D302" t="inlineStr">
        <is>
          <t>Passion Fruit Flavor</t>
        </is>
      </c>
      <c r="E302" t="n">
        <v>11.441</v>
      </c>
      <c r="F302" t="n">
        <v>245.7534</v>
      </c>
      <c r="G302" t="inlineStr">
        <is>
          <t>108, 9408, 112, 402, 408, 401, 405, 306, 9112, 499, 9402, 9408, 9108, 9401, 9405, 108, 112, 306, 401, 402, 9108, 9112, 9401, 499, 408, 405, 9402, 112, 9408, 9405, 108, 9112, 408</t>
        </is>
      </c>
      <c r="H302" t="n">
        <v>0</v>
      </c>
      <c r="I302" t="n">
        <v>0</v>
      </c>
      <c r="J302" t="n">
        <v>0</v>
      </c>
      <c r="K302" t="n">
        <v>0</v>
      </c>
      <c r="L302" t="n">
        <v>0</v>
      </c>
      <c r="M302" t="n">
        <v>0</v>
      </c>
      <c r="N302" t="n">
        <v>0</v>
      </c>
      <c r="O302" t="n">
        <v>0</v>
      </c>
      <c r="P302" t="n">
        <v>0</v>
      </c>
      <c r="Q302" t="n">
        <v>-0.624</v>
      </c>
      <c r="R302" t="n">
        <v>0</v>
      </c>
      <c r="S302" t="n">
        <v>-0.624</v>
      </c>
      <c r="T302" t="n">
        <v>10.817</v>
      </c>
      <c r="U302" t="n">
        <v>235.5321</v>
      </c>
      <c r="V302" t="n">
        <v>23.28</v>
      </c>
      <c r="W302" t="n">
        <v>4.979</v>
      </c>
      <c r="X302" t="n">
        <v>5.592</v>
      </c>
      <c r="Y302" t="n">
        <v>9.824</v>
      </c>
      <c r="Z302" t="n">
        <v>10.096</v>
      </c>
      <c r="AA302" s="20" t="n">
        <v>45917</v>
      </c>
      <c r="AB302" t="inlineStr">
        <is>
          <t>شركة الاستشارية لتجارة الكيماويات</t>
        </is>
      </c>
      <c r="AC302" s="20" t="n">
        <v>46135</v>
      </c>
      <c r="AD302" t="n">
        <v>1.0915</v>
      </c>
      <c r="AE302" t="n">
        <v>0.8413</v>
      </c>
      <c r="AF302" t="inlineStr">
        <is>
          <t>12:25</t>
        </is>
      </c>
      <c r="AG302" t="n">
        <v>0</v>
      </c>
    </row>
    <row r="303">
      <c r="A303" t="inlineStr">
        <is>
          <t>FLV</t>
        </is>
      </c>
      <c r="B303" t="inlineStr">
        <is>
          <t>RM</t>
        </is>
      </c>
      <c r="C303" t="inlineStr">
        <is>
          <t>RM.FLV.00003</t>
        </is>
      </c>
      <c r="D303" t="inlineStr">
        <is>
          <t xml:space="preserve">نكهة العلكة </t>
        </is>
      </c>
      <c r="E303" t="n">
        <v>6.7824</v>
      </c>
      <c r="F303" t="n">
        <v>92.2323</v>
      </c>
      <c r="G303" t="inlineStr">
        <is>
          <t>9405, 405, 499, 9401, 9112, 9108, 401, 306, 112, 108, 101, 9405, 9401, 9108, 499, 9112, 306, 405, 401, 112, 101, 108</t>
        </is>
      </c>
      <c r="H303" t="n">
        <v>0</v>
      </c>
      <c r="I303" t="n">
        <v>0</v>
      </c>
      <c r="J303" t="n">
        <v>0</v>
      </c>
      <c r="K303" t="n">
        <v>0</v>
      </c>
      <c r="L303" t="n">
        <v>0</v>
      </c>
      <c r="M303" t="n">
        <v>0</v>
      </c>
      <c r="N303" t="n">
        <v>0</v>
      </c>
      <c r="O303" t="n">
        <v>0</v>
      </c>
      <c r="P303" t="n">
        <v>0</v>
      </c>
      <c r="Q303" t="n">
        <v>0</v>
      </c>
      <c r="R303" t="n">
        <v>0</v>
      </c>
      <c r="S303" t="n">
        <v>0</v>
      </c>
      <c r="T303" t="n">
        <v>6.7824</v>
      </c>
      <c r="U303" t="n">
        <v>92.2323</v>
      </c>
      <c r="V303" t="n">
        <v>13.5988</v>
      </c>
      <c r="W303" t="n">
        <v>0</v>
      </c>
      <c r="X303" t="n">
        <v>0.371</v>
      </c>
      <c r="Y303" t="n">
        <v>0.371</v>
      </c>
      <c r="Z303" t="n">
        <v>0.371</v>
      </c>
      <c r="AA303" s="20" t="n">
        <v>44888</v>
      </c>
      <c r="AB303" t="inlineStr">
        <is>
          <t>مؤسسة القسوس للكيماويات</t>
        </is>
      </c>
      <c r="AC303" s="20" t="n">
        <v>46051</v>
      </c>
      <c r="AD303" t="n">
        <v>0.0412</v>
      </c>
      <c r="AE303" t="n">
        <v>0.0309</v>
      </c>
      <c r="AF303" t="inlineStr">
        <is>
          <t>219:11</t>
        </is>
      </c>
      <c r="AG303" t="n">
        <v>0</v>
      </c>
    </row>
    <row r="304">
      <c r="A304" t="inlineStr">
        <is>
          <t>FLV</t>
        </is>
      </c>
      <c r="B304" t="inlineStr">
        <is>
          <t>RM</t>
        </is>
      </c>
      <c r="C304" t="inlineStr">
        <is>
          <t>RM.FLV.00004</t>
        </is>
      </c>
      <c r="D304" t="inlineStr">
        <is>
          <t>Spice Mix Spekulatius - 1 Bag * 5 KG</t>
        </is>
      </c>
      <c r="E304" t="n">
        <v>0</v>
      </c>
      <c r="F304" t="n">
        <v>0</v>
      </c>
      <c r="G304" t="inlineStr">
        <is>
          <t>101, 102, 101, 102</t>
        </is>
      </c>
      <c r="H304" t="n">
        <v>0</v>
      </c>
      <c r="I304" t="n">
        <v>0</v>
      </c>
      <c r="J304" t="n">
        <v>0</v>
      </c>
      <c r="K304" t="n">
        <v>0</v>
      </c>
      <c r="L304" t="n">
        <v>0</v>
      </c>
      <c r="M304" t="n">
        <v>0</v>
      </c>
      <c r="N304" t="n">
        <v>0</v>
      </c>
      <c r="O304" t="n">
        <v>0</v>
      </c>
      <c r="P304" t="n">
        <v>0</v>
      </c>
      <c r="Q304" t="n">
        <v>0</v>
      </c>
      <c r="R304" t="n">
        <v>0</v>
      </c>
      <c r="S304" t="n">
        <v>0</v>
      </c>
      <c r="T304" t="n">
        <v>0</v>
      </c>
      <c r="U304" t="n">
        <v>0</v>
      </c>
      <c r="V304" t="n">
        <v>1.1</v>
      </c>
      <c r="W304" t="n">
        <v>0</v>
      </c>
      <c r="X304" t="n">
        <v>0</v>
      </c>
      <c r="Y304" t="n">
        <v>0</v>
      </c>
      <c r="Z304" t="n">
        <v>85</v>
      </c>
      <c r="AA304" s="20" t="n">
        <v>2</v>
      </c>
      <c r="AC304" s="20" t="n">
        <v>45781</v>
      </c>
      <c r="AD304" t="n">
        <v>0</v>
      </c>
      <c r="AE304" t="n">
        <v>7.0833</v>
      </c>
      <c r="AF304" t="inlineStr">
        <is>
          <t>0:0</t>
        </is>
      </c>
      <c r="AG304" t="n">
        <v>0</v>
      </c>
    </row>
    <row r="305">
      <c r="A305" t="inlineStr">
        <is>
          <t>FLV</t>
        </is>
      </c>
      <c r="B305" t="inlineStr">
        <is>
          <t>RM</t>
        </is>
      </c>
      <c r="C305" t="inlineStr">
        <is>
          <t>RM.FLV.00005</t>
        </is>
      </c>
      <c r="D305" t="inlineStr">
        <is>
          <t>LAVENDER  FLAVOR</t>
        </is>
      </c>
      <c r="E305" t="n">
        <v>30.9799</v>
      </c>
      <c r="F305" t="n">
        <v>708.3554</v>
      </c>
      <c r="G305" t="inlineStr">
        <is>
          <t>101, 108, 405, 401, 306, 499, 9108, 9112, 9405, 9401, 101, 112, 102, 108, 401, 306, 405, 499, 9108, 9401, 9112, 9405, 102, 112</t>
        </is>
      </c>
      <c r="H305" t="n">
        <v>0</v>
      </c>
      <c r="I305" t="n">
        <v>0</v>
      </c>
      <c r="J305" t="n">
        <v>0</v>
      </c>
      <c r="K305" t="n">
        <v>0</v>
      </c>
      <c r="L305" t="n">
        <v>0</v>
      </c>
      <c r="M305" t="n">
        <v>0</v>
      </c>
      <c r="N305" t="n">
        <v>0</v>
      </c>
      <c r="O305" t="n">
        <v>0</v>
      </c>
      <c r="P305" t="n">
        <v>0</v>
      </c>
      <c r="Q305" t="n">
        <v>0</v>
      </c>
      <c r="R305" t="n">
        <v>0</v>
      </c>
      <c r="S305" t="n">
        <v>0</v>
      </c>
      <c r="T305" t="n">
        <v>30.9799</v>
      </c>
      <c r="U305" t="n">
        <v>708.3554</v>
      </c>
      <c r="V305" t="n">
        <v>22.865</v>
      </c>
      <c r="W305" t="n">
        <v>0</v>
      </c>
      <c r="X305" t="n">
        <v>0.08500000000000001</v>
      </c>
      <c r="Y305" t="n">
        <v>0.08500000000000001</v>
      </c>
      <c r="Z305" t="n">
        <v>0.08500000000000001</v>
      </c>
      <c r="AA305" s="20" t="n">
        <v>44671</v>
      </c>
      <c r="AB305" t="inlineStr">
        <is>
          <t>KEVA.01/2022</t>
        </is>
      </c>
      <c r="AC305" s="20" t="n">
        <v>45994</v>
      </c>
      <c r="AD305" t="n">
        <v>0.0094</v>
      </c>
      <c r="AE305" t="n">
        <v>0.007</v>
      </c>
      <c r="AF305" t="inlineStr">
        <is>
          <t>4373:19</t>
        </is>
      </c>
      <c r="AG305" t="n">
        <v>0</v>
      </c>
    </row>
    <row r="306">
      <c r="A306" t="inlineStr">
        <is>
          <t>FLV</t>
        </is>
      </c>
      <c r="B306" t="inlineStr">
        <is>
          <t>RM</t>
        </is>
      </c>
      <c r="C306" t="inlineStr">
        <is>
          <t>RM.FLV.00006</t>
        </is>
      </c>
      <c r="D306" t="inlineStr">
        <is>
          <t xml:space="preserve">ريد فيلفت </t>
        </is>
      </c>
      <c r="E306" t="n">
        <v>14.675</v>
      </c>
      <c r="F306" t="n">
        <v>93.92</v>
      </c>
      <c r="G306" t="inlineStr">
        <is>
          <t>401, 402, 499, 101, 9409, 409, 401, 402, 101, 9409, 409, 499</t>
        </is>
      </c>
      <c r="H306" t="n">
        <v>0</v>
      </c>
      <c r="I306" t="n">
        <v>0</v>
      </c>
      <c r="J306" t="n">
        <v>0</v>
      </c>
      <c r="K306" t="n">
        <v>0</v>
      </c>
      <c r="L306" t="n">
        <v>0</v>
      </c>
      <c r="M306" t="n">
        <v>0</v>
      </c>
      <c r="N306" t="n">
        <v>0</v>
      </c>
      <c r="O306" t="n">
        <v>0</v>
      </c>
      <c r="P306" t="n">
        <v>0</v>
      </c>
      <c r="Q306" t="n">
        <v>0</v>
      </c>
      <c r="R306" t="n">
        <v>0</v>
      </c>
      <c r="S306" t="n">
        <v>0</v>
      </c>
      <c r="T306" t="n">
        <v>14.675</v>
      </c>
      <c r="U306" t="n">
        <v>93.92</v>
      </c>
      <c r="V306" t="n">
        <v>6.4</v>
      </c>
      <c r="W306" t="n">
        <v>0</v>
      </c>
      <c r="X306" t="n">
        <v>12</v>
      </c>
      <c r="Y306" t="n">
        <v>13.575</v>
      </c>
      <c r="Z306" t="n">
        <v>16.575</v>
      </c>
      <c r="AA306" s="20" t="n">
        <v>46027</v>
      </c>
      <c r="AB306" t="inlineStr">
        <is>
          <t xml:space="preserve">شركة افران ومطاعم قصر عمره </t>
        </is>
      </c>
      <c r="AC306" s="20" t="n">
        <v>46032</v>
      </c>
      <c r="AD306" t="n">
        <v>1.5083</v>
      </c>
      <c r="AE306" t="n">
        <v>1.3812</v>
      </c>
      <c r="AF306" t="inlineStr">
        <is>
          <t>10:18</t>
        </is>
      </c>
      <c r="AG306" t="n">
        <v>0</v>
      </c>
    </row>
    <row r="307">
      <c r="A307" t="inlineStr">
        <is>
          <t>FLV</t>
        </is>
      </c>
      <c r="B307" t="inlineStr">
        <is>
          <t>RM</t>
        </is>
      </c>
      <c r="C307" t="inlineStr">
        <is>
          <t>RM.FLV.00007</t>
        </is>
      </c>
      <c r="D307" t="inlineStr">
        <is>
          <t>نكهة الفانيلا</t>
        </is>
      </c>
      <c r="E307" t="n">
        <v>394.1418</v>
      </c>
      <c r="F307" t="n">
        <v>4167.2065</v>
      </c>
      <c r="G307" t="inlineStr">
        <is>
          <t>402, 401, 306, 409, 403, 201, 107, 112, 101, 103, 102, 108, 403, 9405, 9605, 9801, 409, 9112, 408, 9408, 102, 108, 9409, 401, 9403, 9408, 9404, 112, 9402, 405, 499, 408, 404, 701, 9108, 605, 9112, 9401, 9409, 402, 401, 306, 405, 403, 408, 404, 201, 101, 9405, 9108, 112, 107, 9401, 9403, 801, 103, 102, 405, 108, 409, 605, 499, 701, 801, 9112, 9402, 9408, 9801, 9605, 9404, 9108, 9403, 9405, 9409, 9401</t>
        </is>
      </c>
      <c r="H307" t="n">
        <v>260</v>
      </c>
      <c r="I307" t="n">
        <v>0</v>
      </c>
      <c r="J307" t="n">
        <v>0</v>
      </c>
      <c r="K307" t="n">
        <v>0</v>
      </c>
      <c r="L307" t="n">
        <v>0</v>
      </c>
      <c r="M307" t="n">
        <v>260</v>
      </c>
      <c r="N307" t="n">
        <v>0</v>
      </c>
      <c r="O307" t="n">
        <v>0</v>
      </c>
      <c r="P307" t="n">
        <v>-0.5</v>
      </c>
      <c r="Q307" t="n">
        <v>-176.939</v>
      </c>
      <c r="R307" t="n">
        <v>0</v>
      </c>
      <c r="S307" t="n">
        <v>-177.439</v>
      </c>
      <c r="T307" t="n">
        <v>476.7028</v>
      </c>
      <c r="U307" t="n">
        <v>5034.097</v>
      </c>
      <c r="V307" t="n">
        <v>15.7037</v>
      </c>
      <c r="W307" t="n">
        <v>426.3638</v>
      </c>
      <c r="X307" t="n">
        <v>784.4305000000001</v>
      </c>
      <c r="Y307" t="n">
        <v>1058.4205</v>
      </c>
      <c r="Z307" t="n">
        <v>1415.3435</v>
      </c>
      <c r="AA307" s="20" t="n">
        <v>46133</v>
      </c>
      <c r="AB307" t="inlineStr">
        <is>
          <t>شركة وديع فينان وشركاه</t>
        </is>
      </c>
      <c r="AC307" s="20" t="n">
        <v>46142</v>
      </c>
      <c r="AD307" t="n">
        <v>117.6022</v>
      </c>
      <c r="AE307" t="n">
        <v>117.9452</v>
      </c>
      <c r="AF307" t="inlineStr">
        <is>
          <t>4:1</t>
        </is>
      </c>
      <c r="AG307" t="n">
        <v>2730</v>
      </c>
    </row>
    <row r="308">
      <c r="A308" t="inlineStr">
        <is>
          <t>FLV</t>
        </is>
      </c>
      <c r="B308" t="inlineStr">
        <is>
          <t>RM</t>
        </is>
      </c>
      <c r="C308" t="inlineStr">
        <is>
          <t>RM.FLV.00008</t>
        </is>
      </c>
      <c r="D308" t="inlineStr">
        <is>
          <t>نكهة الفستق الحلبي</t>
        </is>
      </c>
      <c r="E308" t="n">
        <v>138.442</v>
      </c>
      <c r="F308" t="n">
        <v>3488.7122</v>
      </c>
      <c r="G308" t="inlineStr">
        <is>
          <t>9104, 499, 404, 9402, 9108, 9103, 9404, 9102, 9112, 9408, 9401, 9403, 402, 408, 403, 401, 405, 306, 304, 201, 102, 104, 103, 405, 9408, 108, 9405, 101, 112, 108, 402, 401, 306, 304, 102, 103, 108, 104, 101, 112, 201, 9402, 9404, 9403, 9408, 9401, 9405, 112, 9112, 408, 403, 499, 404, 408, 9102, 405, 9103, 9112, 9108, 9104, 9405</t>
        </is>
      </c>
      <c r="H308" t="n">
        <v>0</v>
      </c>
      <c r="I308" t="n">
        <v>0</v>
      </c>
      <c r="J308" t="n">
        <v>0</v>
      </c>
      <c r="K308" t="n">
        <v>0</v>
      </c>
      <c r="L308" t="n">
        <v>0</v>
      </c>
      <c r="M308" t="n">
        <v>0</v>
      </c>
      <c r="N308" t="n">
        <v>0</v>
      </c>
      <c r="O308" t="n">
        <v>0</v>
      </c>
      <c r="P308" t="n">
        <v>0</v>
      </c>
      <c r="Q308" t="n">
        <v>-8.335000000000001</v>
      </c>
      <c r="R308" t="n">
        <v>0</v>
      </c>
      <c r="S308" t="n">
        <v>-8.335000000000001</v>
      </c>
      <c r="T308" t="n">
        <v>130.107</v>
      </c>
      <c r="U308" t="n">
        <v>3280.3372</v>
      </c>
      <c r="V308" t="n">
        <v>25</v>
      </c>
      <c r="W308" t="n">
        <v>36.8504</v>
      </c>
      <c r="X308" t="n">
        <v>79.2848</v>
      </c>
      <c r="Y308" t="n">
        <v>169.2608</v>
      </c>
      <c r="Z308" t="n">
        <v>282.1558</v>
      </c>
      <c r="AA308" s="20" t="n">
        <v>46001</v>
      </c>
      <c r="AB308" t="inlineStr">
        <is>
          <t>شركة الاستشارية لتجارة الكيماويات</t>
        </is>
      </c>
      <c r="AC308" s="20" t="n">
        <v>46142</v>
      </c>
      <c r="AD308" t="n">
        <v>18.8067</v>
      </c>
      <c r="AE308" t="n">
        <v>23.5129</v>
      </c>
      <c r="AF308" t="inlineStr">
        <is>
          <t>5:16</t>
        </is>
      </c>
      <c r="AG308" t="n">
        <v>0</v>
      </c>
    </row>
    <row r="309">
      <c r="A309" t="inlineStr">
        <is>
          <t>FLV</t>
        </is>
      </c>
      <c r="B309" t="inlineStr">
        <is>
          <t>RM</t>
        </is>
      </c>
      <c r="C309" t="inlineStr">
        <is>
          <t>RM.FLV.00009</t>
        </is>
      </c>
      <c r="D309" t="inlineStr">
        <is>
          <t>PREGEL Yogurt Powder Flavor</t>
        </is>
      </c>
      <c r="E309" t="n">
        <v>0</v>
      </c>
      <c r="F309" t="n">
        <v>0</v>
      </c>
      <c r="G309" t="inlineStr">
        <is>
          <t>402, 101, 402, 101</t>
        </is>
      </c>
      <c r="H309" t="n">
        <v>0</v>
      </c>
      <c r="I309" t="n">
        <v>0</v>
      </c>
      <c r="J309" t="n">
        <v>0</v>
      </c>
      <c r="K309" t="n">
        <v>0</v>
      </c>
      <c r="L309" t="n">
        <v>0</v>
      </c>
      <c r="M309" t="n">
        <v>0</v>
      </c>
      <c r="N309" t="n">
        <v>0</v>
      </c>
      <c r="O309" t="n">
        <v>0</v>
      </c>
      <c r="P309" t="n">
        <v>0</v>
      </c>
      <c r="Q309" t="n">
        <v>0</v>
      </c>
      <c r="R309" t="n">
        <v>0</v>
      </c>
      <c r="S309" t="n">
        <v>0</v>
      </c>
      <c r="T309" t="n">
        <v>0</v>
      </c>
      <c r="U309" t="n">
        <v>0</v>
      </c>
      <c r="V309" t="n">
        <v>15.172</v>
      </c>
      <c r="W309" t="n">
        <v>0</v>
      </c>
      <c r="X309" t="n">
        <v>0</v>
      </c>
      <c r="Y309" t="n">
        <v>0</v>
      </c>
      <c r="Z309" t="n">
        <v>0</v>
      </c>
      <c r="AA309" s="20" t="n">
        <v>2</v>
      </c>
      <c r="AC309" s="20" t="n">
        <v>44493</v>
      </c>
      <c r="AD309" t="n">
        <v>0</v>
      </c>
      <c r="AE309" t="n">
        <v>0</v>
      </c>
      <c r="AG309" t="n">
        <v>0</v>
      </c>
    </row>
    <row r="310">
      <c r="A310" t="inlineStr">
        <is>
          <t>FLV</t>
        </is>
      </c>
      <c r="B310" t="inlineStr">
        <is>
          <t>RM</t>
        </is>
      </c>
      <c r="C310" t="inlineStr">
        <is>
          <t>RM.FLV.00010</t>
        </is>
      </c>
      <c r="D310" t="inlineStr">
        <is>
          <t>French cheese flavor</t>
        </is>
      </c>
      <c r="E310" t="n">
        <v>0</v>
      </c>
      <c r="F310" t="n">
        <v>0</v>
      </c>
      <c r="G310" t="inlineStr">
        <is>
          <t>9405, 405, 9405, 9401, 101, 108, 401, 108, 101, 405, 401, 9401</t>
        </is>
      </c>
      <c r="H310" t="n">
        <v>0</v>
      </c>
      <c r="I310" t="n">
        <v>0</v>
      </c>
      <c r="J310" t="n">
        <v>0</v>
      </c>
      <c r="K310" t="n">
        <v>0</v>
      </c>
      <c r="L310" t="n">
        <v>0</v>
      </c>
      <c r="M310" t="n">
        <v>0</v>
      </c>
      <c r="N310" t="n">
        <v>0</v>
      </c>
      <c r="O310" t="n">
        <v>0</v>
      </c>
      <c r="P310" t="n">
        <v>0</v>
      </c>
      <c r="Q310" t="n">
        <v>0</v>
      </c>
      <c r="R310" t="n">
        <v>0</v>
      </c>
      <c r="S310" t="n">
        <v>0</v>
      </c>
      <c r="T310" t="n">
        <v>0</v>
      </c>
      <c r="U310" t="n">
        <v>0</v>
      </c>
      <c r="V310" t="n">
        <v>18.9655</v>
      </c>
      <c r="W310" t="n">
        <v>0</v>
      </c>
      <c r="X310" t="n">
        <v>0</v>
      </c>
      <c r="Y310" t="n">
        <v>0</v>
      </c>
      <c r="Z310" t="n">
        <v>0</v>
      </c>
      <c r="AA310" s="20" t="n">
        <v>2</v>
      </c>
      <c r="AC310" s="20" t="n">
        <v>45777</v>
      </c>
      <c r="AD310" t="n">
        <v>0</v>
      </c>
      <c r="AE310" t="n">
        <v>0</v>
      </c>
      <c r="AG310" t="n">
        <v>0</v>
      </c>
    </row>
    <row r="311">
      <c r="A311" t="inlineStr">
        <is>
          <t>FLV</t>
        </is>
      </c>
      <c r="B311" t="inlineStr">
        <is>
          <t>RM</t>
        </is>
      </c>
      <c r="C311" t="inlineStr">
        <is>
          <t>RM.FLV.00011</t>
        </is>
      </c>
      <c r="D311" t="inlineStr">
        <is>
          <t>نكهة برتقال</t>
        </is>
      </c>
      <c r="E311" t="n">
        <v>141.1371</v>
      </c>
      <c r="F311" t="n">
        <v>2013.0408</v>
      </c>
      <c r="G311" t="inlineStr">
        <is>
          <t>9401, 9405, 9108, 9102, 9103, 9406, 9402, 9112, 499, 406, 108, 405, 102, 103, 112, 9405, 101, 403, 405, 306, 401, 402, 9401, 9112, 9108, 499, 9103, 9102, 405, 9402, 112, 9406, 108, 9112, 9405, 108, 102, 103, 101, 112, 403, 406, 306, 401, 402</t>
        </is>
      </c>
      <c r="H311" t="n">
        <v>0</v>
      </c>
      <c r="I311" t="n">
        <v>0</v>
      </c>
      <c r="J311" t="n">
        <v>0</v>
      </c>
      <c r="K311" t="n">
        <v>0</v>
      </c>
      <c r="L311" t="n">
        <v>0</v>
      </c>
      <c r="M311" t="n">
        <v>0</v>
      </c>
      <c r="N311" t="n">
        <v>0</v>
      </c>
      <c r="O311" t="n">
        <v>0</v>
      </c>
      <c r="P311" t="n">
        <v>0</v>
      </c>
      <c r="Q311" t="n">
        <v>-2.57</v>
      </c>
      <c r="R311" t="n">
        <v>0</v>
      </c>
      <c r="S311" t="n">
        <v>-2.57</v>
      </c>
      <c r="T311" t="n">
        <v>138.5671</v>
      </c>
      <c r="U311" t="n">
        <v>1974.0843</v>
      </c>
      <c r="V311" t="n">
        <v>12.3386</v>
      </c>
      <c r="W311" t="n">
        <v>8.1972</v>
      </c>
      <c r="X311" t="n">
        <v>13.4574</v>
      </c>
      <c r="Y311" t="n">
        <v>25.3774</v>
      </c>
      <c r="Z311" t="n">
        <v>31.2458</v>
      </c>
      <c r="AA311" s="20" t="n">
        <v>45928</v>
      </c>
      <c r="AB311" t="inlineStr">
        <is>
          <t>شركة الاوتاد للتوريدات الغذائية</t>
        </is>
      </c>
      <c r="AC311" s="20" t="n">
        <v>46142</v>
      </c>
      <c r="AD311" t="n">
        <v>2.8197</v>
      </c>
      <c r="AE311" t="n">
        <v>2.6038</v>
      </c>
      <c r="AF311" t="inlineStr">
        <is>
          <t>53:6</t>
        </is>
      </c>
      <c r="AG311" t="n">
        <v>0</v>
      </c>
    </row>
    <row r="312">
      <c r="A312" t="inlineStr">
        <is>
          <t>FLV</t>
        </is>
      </c>
      <c r="B312" t="inlineStr">
        <is>
          <t>RM</t>
        </is>
      </c>
      <c r="C312" t="inlineStr">
        <is>
          <t>RM.FLV.00012</t>
        </is>
      </c>
      <c r="D312" t="inlineStr">
        <is>
          <t>نكهة نعنع</t>
        </is>
      </c>
      <c r="E312" t="n">
        <v>6.424</v>
      </c>
      <c r="F312" t="n">
        <v>113.519</v>
      </c>
      <c r="G312" t="inlineStr">
        <is>
          <t>112, 9408, 405, 408, 108, 9112, 9405, 112, 9402, 9112, 9401, 9108, 499, 405, 306, 401, 304, 402, 409, 403, 108, 112, 101, 9401, 9408, 9405, 9112, 9108, 9402, 409, 499, 306, 401, 402, 408, 403, 405, 304, 108, 101, 9405</t>
        </is>
      </c>
      <c r="H312" t="n">
        <v>0</v>
      </c>
      <c r="I312" t="n">
        <v>0</v>
      </c>
      <c r="J312" t="n">
        <v>0</v>
      </c>
      <c r="K312" t="n">
        <v>0</v>
      </c>
      <c r="L312" t="n">
        <v>0</v>
      </c>
      <c r="M312" t="n">
        <v>0</v>
      </c>
      <c r="N312" t="n">
        <v>0</v>
      </c>
      <c r="O312" t="n">
        <v>0</v>
      </c>
      <c r="P312" t="n">
        <v>0</v>
      </c>
      <c r="Q312" t="n">
        <v>-1.67</v>
      </c>
      <c r="R312" t="n">
        <v>0</v>
      </c>
      <c r="S312" t="n">
        <v>-1.67</v>
      </c>
      <c r="T312" t="n">
        <v>4.754</v>
      </c>
      <c r="U312" t="n">
        <v>82.71769999999999</v>
      </c>
      <c r="V312" t="n">
        <v>18.4439</v>
      </c>
      <c r="W312" t="n">
        <v>4.394</v>
      </c>
      <c r="X312" t="n">
        <v>5.028</v>
      </c>
      <c r="Y312" t="n">
        <v>5.252</v>
      </c>
      <c r="Z312" t="n">
        <v>5.252</v>
      </c>
      <c r="AA312" s="20" t="n">
        <v>44702</v>
      </c>
      <c r="AB312" t="inlineStr">
        <is>
          <t>شركة الاوتاد للتوريدات الغذائية</t>
        </is>
      </c>
      <c r="AC312" s="20" t="n">
        <v>46138</v>
      </c>
      <c r="AD312" t="n">
        <v>0.5835</v>
      </c>
      <c r="AE312" t="n">
        <v>0.4376</v>
      </c>
      <c r="AF312" t="inlineStr">
        <is>
          <t>10:25</t>
        </is>
      </c>
      <c r="AG312" t="n">
        <v>0</v>
      </c>
    </row>
    <row r="313">
      <c r="A313" t="inlineStr">
        <is>
          <t>FLV</t>
        </is>
      </c>
      <c r="B313" t="inlineStr">
        <is>
          <t>RM</t>
        </is>
      </c>
      <c r="C313" t="inlineStr">
        <is>
          <t>RM.FLV.00013</t>
        </is>
      </c>
      <c r="D313" t="inlineStr">
        <is>
          <t xml:space="preserve">نكهة توتي فروتي </t>
        </is>
      </c>
      <c r="E313" t="n">
        <v>4.7748</v>
      </c>
      <c r="F313" t="n">
        <v>55.4714</v>
      </c>
      <c r="G313" t="inlineStr">
        <is>
          <t>101, 108, 401, 306, 499, 9108, 9401, 101, 108, 401, 306, 499, 9108, 9401</t>
        </is>
      </c>
      <c r="H313" t="n">
        <v>0</v>
      </c>
      <c r="I313" t="n">
        <v>0</v>
      </c>
      <c r="J313" t="n">
        <v>0</v>
      </c>
      <c r="K313" t="n">
        <v>0</v>
      </c>
      <c r="L313" t="n">
        <v>0</v>
      </c>
      <c r="M313" t="n">
        <v>0</v>
      </c>
      <c r="N313" t="n">
        <v>0</v>
      </c>
      <c r="O313" t="n">
        <v>0</v>
      </c>
      <c r="P313" t="n">
        <v>0</v>
      </c>
      <c r="Q313" t="n">
        <v>0</v>
      </c>
      <c r="R313" t="n">
        <v>0</v>
      </c>
      <c r="S313" t="n">
        <v>0</v>
      </c>
      <c r="T313" t="n">
        <v>4.7748</v>
      </c>
      <c r="U313" t="n">
        <v>55.4714</v>
      </c>
      <c r="V313" t="n">
        <v>11.6175</v>
      </c>
      <c r="W313" t="n">
        <v>0</v>
      </c>
      <c r="X313" t="n">
        <v>0</v>
      </c>
      <c r="Y313" t="n">
        <v>0</v>
      </c>
      <c r="Z313" t="n">
        <v>0.53</v>
      </c>
      <c r="AA313" s="20" t="n">
        <v>45027</v>
      </c>
      <c r="AB313" t="inlineStr">
        <is>
          <t>مؤسسة القسوس للكيماويات</t>
        </is>
      </c>
      <c r="AC313" s="20" t="n">
        <v>45848</v>
      </c>
      <c r="AD313" t="n">
        <v>0</v>
      </c>
      <c r="AE313" t="n">
        <v>0.0441</v>
      </c>
      <c r="AF313" t="inlineStr">
        <is>
          <t>108:3</t>
        </is>
      </c>
      <c r="AG313" t="n">
        <v>0</v>
      </c>
    </row>
    <row r="314">
      <c r="A314" t="inlineStr">
        <is>
          <t>FLV</t>
        </is>
      </c>
      <c r="B314" t="inlineStr">
        <is>
          <t>RM</t>
        </is>
      </c>
      <c r="C314" t="inlineStr">
        <is>
          <t>RM.FLV.00014</t>
        </is>
      </c>
      <c r="D314" t="inlineStr">
        <is>
          <t xml:space="preserve">نكهة التفاح الاخضر </t>
        </is>
      </c>
      <c r="E314" t="n">
        <v>2.2501</v>
      </c>
      <c r="F314" t="n">
        <v>26.9433</v>
      </c>
      <c r="G314" t="inlineStr">
        <is>
          <t>499, 403, 402, 402, 499, 403</t>
        </is>
      </c>
      <c r="H314" t="n">
        <v>0</v>
      </c>
      <c r="I314" t="n">
        <v>0</v>
      </c>
      <c r="J314" t="n">
        <v>0</v>
      </c>
      <c r="K314" t="n">
        <v>0</v>
      </c>
      <c r="L314" t="n">
        <v>0</v>
      </c>
      <c r="M314" t="n">
        <v>0</v>
      </c>
      <c r="N314" t="n">
        <v>0</v>
      </c>
      <c r="O314" t="n">
        <v>0</v>
      </c>
      <c r="P314" t="n">
        <v>0</v>
      </c>
      <c r="Q314" t="n">
        <v>0</v>
      </c>
      <c r="R314" t="n">
        <v>0</v>
      </c>
      <c r="S314" t="n">
        <v>0</v>
      </c>
      <c r="T314" t="n">
        <v>2.2501</v>
      </c>
      <c r="U314" t="n">
        <v>26.9433</v>
      </c>
      <c r="V314" t="n">
        <v>11.9743</v>
      </c>
      <c r="W314" t="n">
        <v>0</v>
      </c>
      <c r="X314" t="n">
        <v>0</v>
      </c>
      <c r="Y314" t="n">
        <v>0.104</v>
      </c>
      <c r="Z314" t="n">
        <v>0.2404</v>
      </c>
      <c r="AA314" s="20" t="n">
        <v>45655</v>
      </c>
      <c r="AB314" t="inlineStr">
        <is>
          <t>شركة الاستشارية لتجارة الكيماويات</t>
        </is>
      </c>
      <c r="AC314" s="20" t="n">
        <v>45934</v>
      </c>
      <c r="AD314" t="n">
        <v>0.0115</v>
      </c>
      <c r="AE314" t="n">
        <v>0.02</v>
      </c>
      <c r="AF314" t="inlineStr">
        <is>
          <t>112:9</t>
        </is>
      </c>
      <c r="AG314" t="n">
        <v>0</v>
      </c>
    </row>
    <row r="315">
      <c r="A315" t="inlineStr">
        <is>
          <t>FLV</t>
        </is>
      </c>
      <c r="B315" t="inlineStr">
        <is>
          <t>RM</t>
        </is>
      </c>
      <c r="C315" t="inlineStr">
        <is>
          <t>RM.FLV.00015</t>
        </is>
      </c>
      <c r="D315" t="inlineStr">
        <is>
          <t>نكهة البيكان</t>
        </is>
      </c>
      <c r="E315" t="n">
        <v>52.0996</v>
      </c>
      <c r="F315" t="n">
        <v>988.0949000000001</v>
      </c>
      <c r="G315" t="inlineStr">
        <is>
          <t>9405, 101, 108, 112, 110, 801, 405, 102, 103, 9112, 9408, 108, 306, 405, 408, 401, 801, 499, 9408, 9401, 9801, 9108, 9102, 9103, 9110, 9112, 101, 108, 112, 103, 102, 110, 401, 306, 9408, 9110, 9401, 9801, 408, 9405, 112, 9108, 408, 9112, 499, 9103, 9102, 405, 9405</t>
        </is>
      </c>
      <c r="H315" t="n">
        <v>0</v>
      </c>
      <c r="I315" t="n">
        <v>0</v>
      </c>
      <c r="J315" t="n">
        <v>0</v>
      </c>
      <c r="K315" t="n">
        <v>0</v>
      </c>
      <c r="L315" t="n">
        <v>0</v>
      </c>
      <c r="M315" t="n">
        <v>0</v>
      </c>
      <c r="N315" t="n">
        <v>0</v>
      </c>
      <c r="O315" t="n">
        <v>0</v>
      </c>
      <c r="P315" t="n">
        <v>0</v>
      </c>
      <c r="Q315" t="n">
        <v>-6.582</v>
      </c>
      <c r="R315" t="n">
        <v>0</v>
      </c>
      <c r="S315" t="n">
        <v>-6.582</v>
      </c>
      <c r="T315" t="n">
        <v>45.5176</v>
      </c>
      <c r="U315" t="n">
        <v>863.264</v>
      </c>
      <c r="V315" t="n">
        <v>18.9656</v>
      </c>
      <c r="W315" t="n">
        <v>19.635</v>
      </c>
      <c r="X315" t="n">
        <v>35.45</v>
      </c>
      <c r="Y315" t="n">
        <v>40.191</v>
      </c>
      <c r="Z315" t="n">
        <v>49.184</v>
      </c>
      <c r="AA315" s="20" t="n">
        <v>46075</v>
      </c>
      <c r="AB315" t="inlineStr">
        <is>
          <t>شركة الاوتاد للتوريدات الغذائية</t>
        </is>
      </c>
      <c r="AC315" s="20" t="n">
        <v>46141</v>
      </c>
      <c r="AD315" t="n">
        <v>4.4656</v>
      </c>
      <c r="AE315" t="n">
        <v>4.0986</v>
      </c>
      <c r="AF315" t="inlineStr">
        <is>
          <t>11:3</t>
        </is>
      </c>
      <c r="AG315" t="n">
        <v>0</v>
      </c>
    </row>
    <row r="316">
      <c r="A316" t="inlineStr">
        <is>
          <t>FLV</t>
        </is>
      </c>
      <c r="B316" t="inlineStr">
        <is>
          <t>RM</t>
        </is>
      </c>
      <c r="C316" t="inlineStr">
        <is>
          <t>RM.FLV.00016</t>
        </is>
      </c>
      <c r="D316" t="inlineStr">
        <is>
          <t>نكهة الكراميل</t>
        </is>
      </c>
      <c r="V316" t="n">
        <v>0</v>
      </c>
      <c r="W316" t="n">
        <v>0</v>
      </c>
      <c r="X316" t="n">
        <v>0</v>
      </c>
      <c r="Y316" t="n">
        <v>0</v>
      </c>
      <c r="Z316" t="n">
        <v>0</v>
      </c>
      <c r="AA316" s="20" t="n">
        <v>2</v>
      </c>
      <c r="AC316" s="20" t="n">
        <v>2</v>
      </c>
      <c r="AD316" t="n">
        <v>0</v>
      </c>
      <c r="AE316" t="n">
        <v>0</v>
      </c>
    </row>
    <row r="317">
      <c r="A317" t="inlineStr">
        <is>
          <t>FLV</t>
        </is>
      </c>
      <c r="B317" t="inlineStr">
        <is>
          <t>RM</t>
        </is>
      </c>
      <c r="C317" t="inlineStr">
        <is>
          <t>RM.FLV.00017</t>
        </is>
      </c>
      <c r="D317" t="inlineStr">
        <is>
          <t>نكهة الفانيلا كراميل</t>
        </is>
      </c>
      <c r="V317" t="n">
        <v>0</v>
      </c>
      <c r="W317" t="n">
        <v>0</v>
      </c>
      <c r="X317" t="n">
        <v>0</v>
      </c>
      <c r="Y317" t="n">
        <v>0</v>
      </c>
      <c r="Z317" t="n">
        <v>0</v>
      </c>
      <c r="AA317" s="20" t="n">
        <v>2</v>
      </c>
      <c r="AC317" s="20" t="n">
        <v>2</v>
      </c>
      <c r="AD317" t="n">
        <v>0</v>
      </c>
      <c r="AE317" t="n">
        <v>0</v>
      </c>
    </row>
    <row r="318">
      <c r="A318" t="inlineStr">
        <is>
          <t>FLV</t>
        </is>
      </c>
      <c r="B318" t="inlineStr">
        <is>
          <t>RM</t>
        </is>
      </c>
      <c r="C318" t="inlineStr">
        <is>
          <t>RM.FLV.00018</t>
        </is>
      </c>
      <c r="D318" t="inlineStr">
        <is>
          <t xml:space="preserve">فانلين كراميل </t>
        </is>
      </c>
      <c r="E318" t="n">
        <v>373.7927</v>
      </c>
      <c r="F318" t="n">
        <v>6666.7661</v>
      </c>
      <c r="G318" t="inlineStr">
        <is>
          <t>9405, 9409, 405, 499, 403, 9112, 408, 9108, 112, 403, 9405, 408, 9801, 409, 9401, 9409, 9408, 9402, 9403, 306, 401, 402, 409, 102, 112, 108, 101, 9112, 9108, 9801, 9401, 9403, 9408, 9402, 499, 801, 409, 401, 408, 402, 403, 405, 306, 108, 9408, 9403, 9112, 9409, 102, 405, 801, 112, 108, 101, 9405</t>
        </is>
      </c>
      <c r="H318" t="n">
        <v>0</v>
      </c>
      <c r="I318" t="n">
        <v>0</v>
      </c>
      <c r="J318" t="n">
        <v>0</v>
      </c>
      <c r="K318" t="n">
        <v>0</v>
      </c>
      <c r="L318" t="n">
        <v>0</v>
      </c>
      <c r="M318" t="n">
        <v>0</v>
      </c>
      <c r="N318" t="n">
        <v>0</v>
      </c>
      <c r="O318" t="n">
        <v>0</v>
      </c>
      <c r="P318" t="n">
        <v>0</v>
      </c>
      <c r="Q318" t="n">
        <v>-28.764</v>
      </c>
      <c r="R318" t="n">
        <v>0</v>
      </c>
      <c r="S318" t="n">
        <v>-28.764</v>
      </c>
      <c r="T318" t="n">
        <v>345.0287</v>
      </c>
      <c r="U318" t="n">
        <v>6152.8013</v>
      </c>
      <c r="V318" t="n">
        <v>17.7982</v>
      </c>
      <c r="W318" t="n">
        <v>63.5049</v>
      </c>
      <c r="X318" t="n">
        <v>137.4408</v>
      </c>
      <c r="Y318" t="n">
        <v>230.1658</v>
      </c>
      <c r="Z318" t="n">
        <v>337.3108</v>
      </c>
      <c r="AA318" s="20" t="n">
        <v>45747</v>
      </c>
      <c r="AB318" t="inlineStr">
        <is>
          <t>flavor Vanilla.01/2025</t>
        </is>
      </c>
      <c r="AC318" s="20" t="n">
        <v>46142</v>
      </c>
      <c r="AD318" t="n">
        <v>25.5739</v>
      </c>
      <c r="AE318" t="n">
        <v>28.1092</v>
      </c>
      <c r="AF318" t="inlineStr">
        <is>
          <t>12:8</t>
        </is>
      </c>
      <c r="AG318" t="n">
        <v>0</v>
      </c>
    </row>
    <row r="319">
      <c r="A319" t="inlineStr">
        <is>
          <t>FLV</t>
        </is>
      </c>
      <c r="B319" t="inlineStr">
        <is>
          <t>RM</t>
        </is>
      </c>
      <c r="C319" t="inlineStr">
        <is>
          <t>RM.FLV.00019</t>
        </is>
      </c>
      <c r="D319" t="inlineStr">
        <is>
          <t xml:space="preserve">نكهة النعنع </t>
        </is>
      </c>
      <c r="E319" t="n">
        <v>0.903</v>
      </c>
      <c r="F319" t="n">
        <v>13.2335</v>
      </c>
      <c r="G319" t="inlineStr">
        <is>
          <t>499, 9108, 402, 108, 402, 108, 499, 9108</t>
        </is>
      </c>
      <c r="H319" t="n">
        <v>0</v>
      </c>
      <c r="I319" t="n">
        <v>0</v>
      </c>
      <c r="J319" t="n">
        <v>0</v>
      </c>
      <c r="K319" t="n">
        <v>0</v>
      </c>
      <c r="L319" t="n">
        <v>0</v>
      </c>
      <c r="M319" t="n">
        <v>0</v>
      </c>
      <c r="N319" t="n">
        <v>0</v>
      </c>
      <c r="O319" t="n">
        <v>0</v>
      </c>
      <c r="P319" t="n">
        <v>0</v>
      </c>
      <c r="Q319" t="n">
        <v>0</v>
      </c>
      <c r="R319" t="n">
        <v>0</v>
      </c>
      <c r="S319" t="n">
        <v>0</v>
      </c>
      <c r="T319" t="n">
        <v>0.903</v>
      </c>
      <c r="U319" t="n">
        <v>13.2335</v>
      </c>
      <c r="V319" t="n">
        <v>14.655</v>
      </c>
      <c r="W319" t="n">
        <v>0</v>
      </c>
      <c r="X319" t="n">
        <v>0</v>
      </c>
      <c r="Y319" t="n">
        <v>0</v>
      </c>
      <c r="Z319" t="n">
        <v>0</v>
      </c>
      <c r="AA319" s="20" t="n">
        <v>45664</v>
      </c>
      <c r="AB319" t="inlineStr">
        <is>
          <t>شركة الاوتاد للتوريدات الغذائية</t>
        </is>
      </c>
      <c r="AC319" s="20" t="n">
        <v>45709</v>
      </c>
      <c r="AD319" t="n">
        <v>0</v>
      </c>
      <c r="AE319" t="n">
        <v>0</v>
      </c>
      <c r="AG319" t="n">
        <v>0</v>
      </c>
    </row>
    <row r="320">
      <c r="A320" t="inlineStr">
        <is>
          <t>FLV</t>
        </is>
      </c>
      <c r="B320" t="inlineStr">
        <is>
          <t>RM</t>
        </is>
      </c>
      <c r="C320" t="inlineStr">
        <is>
          <t>RM.FLV.00020</t>
        </is>
      </c>
      <c r="D320" t="inlineStr">
        <is>
          <t xml:space="preserve">بريجل بندق كريم </t>
        </is>
      </c>
      <c r="E320" t="n">
        <v>0.519</v>
      </c>
      <c r="F320" t="n">
        <v>9.664199999999999</v>
      </c>
      <c r="G320" t="inlineStr">
        <is>
          <t>499, 402, 499, 402</t>
        </is>
      </c>
      <c r="H320" t="n">
        <v>0</v>
      </c>
      <c r="I320" t="n">
        <v>0</v>
      </c>
      <c r="J320" t="n">
        <v>0</v>
      </c>
      <c r="K320" t="n">
        <v>0</v>
      </c>
      <c r="L320" t="n">
        <v>0</v>
      </c>
      <c r="M320" t="n">
        <v>0</v>
      </c>
      <c r="N320" t="n">
        <v>0</v>
      </c>
      <c r="O320" t="n">
        <v>0</v>
      </c>
      <c r="P320" t="n">
        <v>0</v>
      </c>
      <c r="Q320" t="n">
        <v>0</v>
      </c>
      <c r="R320" t="n">
        <v>0</v>
      </c>
      <c r="S320" t="n">
        <v>0</v>
      </c>
      <c r="T320" t="n">
        <v>0.519</v>
      </c>
      <c r="U320" t="n">
        <v>9.664199999999999</v>
      </c>
      <c r="V320" t="n">
        <v>18.6208</v>
      </c>
      <c r="W320" t="n">
        <v>0</v>
      </c>
      <c r="X320" t="n">
        <v>0</v>
      </c>
      <c r="Y320" t="n">
        <v>0</v>
      </c>
      <c r="Z320" t="n">
        <v>0</v>
      </c>
      <c r="AA320" s="20" t="n">
        <v>44518</v>
      </c>
      <c r="AB320" t="inlineStr">
        <is>
          <t>شركة القوقا التجارية</t>
        </is>
      </c>
      <c r="AC320" s="20" t="n">
        <v>45014</v>
      </c>
      <c r="AD320" t="n">
        <v>0</v>
      </c>
      <c r="AE320" t="n">
        <v>0</v>
      </c>
      <c r="AG320" t="n">
        <v>0</v>
      </c>
    </row>
    <row r="321">
      <c r="A321" t="inlineStr">
        <is>
          <t>FLV</t>
        </is>
      </c>
      <c r="B321" t="inlineStr">
        <is>
          <t>RM</t>
        </is>
      </c>
      <c r="C321" t="inlineStr">
        <is>
          <t>RM.FLV.00021</t>
        </is>
      </c>
      <c r="D321" t="inlineStr">
        <is>
          <t>برجيل فستق عبيد كريم</t>
        </is>
      </c>
      <c r="E321" t="n">
        <v>0.037</v>
      </c>
      <c r="F321" t="n">
        <v>0.3445</v>
      </c>
      <c r="G321" t="inlineStr">
        <is>
          <t>499, 402, 402, 499</t>
        </is>
      </c>
      <c r="H321" t="n">
        <v>0</v>
      </c>
      <c r="I321" t="n">
        <v>0</v>
      </c>
      <c r="J321" t="n">
        <v>0</v>
      </c>
      <c r="K321" t="n">
        <v>0</v>
      </c>
      <c r="L321" t="n">
        <v>0</v>
      </c>
      <c r="M321" t="n">
        <v>0</v>
      </c>
      <c r="N321" t="n">
        <v>0</v>
      </c>
      <c r="O321" t="n">
        <v>0</v>
      </c>
      <c r="P321" t="n">
        <v>0</v>
      </c>
      <c r="Q321" t="n">
        <v>0</v>
      </c>
      <c r="R321" t="n">
        <v>0</v>
      </c>
      <c r="S321" t="n">
        <v>0</v>
      </c>
      <c r="T321" t="n">
        <v>0.037</v>
      </c>
      <c r="U321" t="n">
        <v>0.3445</v>
      </c>
      <c r="V321" t="n">
        <v>9.3108</v>
      </c>
      <c r="W321" t="n">
        <v>0</v>
      </c>
      <c r="X321" t="n">
        <v>0</v>
      </c>
      <c r="Y321" t="n">
        <v>0</v>
      </c>
      <c r="Z321" t="n">
        <v>0</v>
      </c>
      <c r="AA321" s="20" t="n">
        <v>44518</v>
      </c>
      <c r="AB321" t="inlineStr">
        <is>
          <t>شركة القوقا التجارية</t>
        </is>
      </c>
      <c r="AC321" s="20" t="n">
        <v>45498</v>
      </c>
      <c r="AD321" t="n">
        <v>0</v>
      </c>
      <c r="AE321" t="n">
        <v>0</v>
      </c>
      <c r="AG321" t="n">
        <v>0</v>
      </c>
    </row>
    <row r="322">
      <c r="A322" t="inlineStr">
        <is>
          <t>FLV</t>
        </is>
      </c>
      <c r="B322" t="inlineStr">
        <is>
          <t>RM</t>
        </is>
      </c>
      <c r="C322" t="inlineStr">
        <is>
          <t>RM.FLV.00022</t>
        </is>
      </c>
      <c r="D322" t="inlineStr">
        <is>
          <t xml:space="preserve">بريجل بسكوتو </t>
        </is>
      </c>
      <c r="E322" t="n">
        <v>2.6</v>
      </c>
      <c r="F322" t="n">
        <v>23.1981</v>
      </c>
      <c r="G322" t="inlineStr">
        <is>
          <t>499, 402, 402, 499</t>
        </is>
      </c>
      <c r="H322" t="n">
        <v>0</v>
      </c>
      <c r="I322" t="n">
        <v>0</v>
      </c>
      <c r="J322" t="n">
        <v>0</v>
      </c>
      <c r="K322" t="n">
        <v>0</v>
      </c>
      <c r="L322" t="n">
        <v>0</v>
      </c>
      <c r="M322" t="n">
        <v>0</v>
      </c>
      <c r="N322" t="n">
        <v>0</v>
      </c>
      <c r="O322" t="n">
        <v>0</v>
      </c>
      <c r="P322" t="n">
        <v>0</v>
      </c>
      <c r="Q322" t="n">
        <v>0</v>
      </c>
      <c r="R322" t="n">
        <v>0</v>
      </c>
      <c r="S322" t="n">
        <v>0</v>
      </c>
      <c r="T322" t="n">
        <v>2.6</v>
      </c>
      <c r="U322" t="n">
        <v>23.1981</v>
      </c>
      <c r="V322" t="n">
        <v>8.9223</v>
      </c>
      <c r="W322" t="n">
        <v>0</v>
      </c>
      <c r="X322" t="n">
        <v>0</v>
      </c>
      <c r="Y322" t="n">
        <v>0</v>
      </c>
      <c r="Z322" t="n">
        <v>0</v>
      </c>
      <c r="AA322" s="20" t="n">
        <v>44518</v>
      </c>
      <c r="AB322" t="inlineStr">
        <is>
          <t>شركة القوقا التجارية</t>
        </is>
      </c>
      <c r="AC322" s="20" t="n">
        <v>2</v>
      </c>
      <c r="AD322" t="n">
        <v>0</v>
      </c>
      <c r="AE322" t="n">
        <v>0</v>
      </c>
      <c r="AG322" t="n">
        <v>0</v>
      </c>
    </row>
    <row r="323">
      <c r="A323" t="inlineStr">
        <is>
          <t>FLV</t>
        </is>
      </c>
      <c r="B323" t="inlineStr">
        <is>
          <t>RM</t>
        </is>
      </c>
      <c r="C323" t="inlineStr">
        <is>
          <t>RM.FLV.00023</t>
        </is>
      </c>
      <c r="D323" t="inlineStr">
        <is>
          <t xml:space="preserve">نكهة  مانجا نوفا </t>
        </is>
      </c>
      <c r="E323" t="n">
        <v>39.0744</v>
      </c>
      <c r="F323" t="n">
        <v>413.3323</v>
      </c>
      <c r="G323" t="inlineStr">
        <is>
          <t>101, 112, 108, 103, 102, 402, 401, 306, 403, 9405, 112, 9401, 9402, 9408, 9403, 405, 9103, 9102, 801, 408, 499, 9112, 9108, 101, 108, 103, 102, 112, 9403, 9405, 9112, 408, 108, 405, 9408, 402, 408, 401, 405, 306, 403, 499, 801, 9108, 9103, 9102, 9112, 9402, 9408, 9405, 9403, 9401</t>
        </is>
      </c>
      <c r="H323" t="n">
        <v>0</v>
      </c>
      <c r="I323" t="n">
        <v>0</v>
      </c>
      <c r="J323" t="n">
        <v>0</v>
      </c>
      <c r="K323" t="n">
        <v>0</v>
      </c>
      <c r="L323" t="n">
        <v>0</v>
      </c>
      <c r="M323" t="n">
        <v>0</v>
      </c>
      <c r="N323" t="n">
        <v>0</v>
      </c>
      <c r="O323" t="n">
        <v>0</v>
      </c>
      <c r="P323" t="n">
        <v>0</v>
      </c>
      <c r="Q323" t="n">
        <v>-2.084</v>
      </c>
      <c r="R323" t="n">
        <v>0</v>
      </c>
      <c r="S323" t="n">
        <v>-2.084</v>
      </c>
      <c r="T323" t="n">
        <v>36.9904</v>
      </c>
      <c r="U323" t="n">
        <v>385.7082</v>
      </c>
      <c r="V323" t="n">
        <v>10.0976</v>
      </c>
      <c r="W323" t="n">
        <v>10.09</v>
      </c>
      <c r="X323" t="n">
        <v>12.135</v>
      </c>
      <c r="Y323" t="n">
        <v>29.384</v>
      </c>
      <c r="Z323" t="n">
        <v>31.313</v>
      </c>
      <c r="AA323" s="20" t="n">
        <v>45971</v>
      </c>
      <c r="AB323" t="inlineStr">
        <is>
          <t>شركة الاستشارية لتجارة الكيماويات</t>
        </is>
      </c>
      <c r="AC323" s="20" t="n">
        <v>46135</v>
      </c>
      <c r="AD323" t="n">
        <v>3.2648</v>
      </c>
      <c r="AE323" t="n">
        <v>2.6094</v>
      </c>
      <c r="AF323" t="inlineStr">
        <is>
          <t>14:5</t>
        </is>
      </c>
      <c r="AG323" t="n">
        <v>0</v>
      </c>
    </row>
    <row r="324">
      <c r="A324" t="inlineStr">
        <is>
          <t>FLV</t>
        </is>
      </c>
      <c r="B324" t="inlineStr">
        <is>
          <t>RM</t>
        </is>
      </c>
      <c r="C324" t="inlineStr">
        <is>
          <t>RM.FLV.00024</t>
        </is>
      </c>
      <c r="D324" t="inlineStr">
        <is>
          <t>نكهة  الموكا</t>
        </is>
      </c>
      <c r="E324" t="n">
        <v>0</v>
      </c>
      <c r="F324" t="n">
        <v>0</v>
      </c>
      <c r="G324" t="inlineStr">
        <is>
          <t>9401, 9402, 401, 403, 101, 403, 401, 101, 9402, 9401</t>
        </is>
      </c>
      <c r="H324" t="n">
        <v>0</v>
      </c>
      <c r="I324" t="n">
        <v>0</v>
      </c>
      <c r="J324" t="n">
        <v>0</v>
      </c>
      <c r="K324" t="n">
        <v>0</v>
      </c>
      <c r="L324" t="n">
        <v>0</v>
      </c>
      <c r="M324" t="n">
        <v>0</v>
      </c>
      <c r="N324" t="n">
        <v>0</v>
      </c>
      <c r="O324" t="n">
        <v>0</v>
      </c>
      <c r="P324" t="n">
        <v>0</v>
      </c>
      <c r="Q324" t="n">
        <v>0</v>
      </c>
      <c r="R324" t="n">
        <v>0</v>
      </c>
      <c r="S324" t="n">
        <v>0</v>
      </c>
      <c r="T324" t="n">
        <v>0</v>
      </c>
      <c r="U324" t="n">
        <v>0</v>
      </c>
      <c r="V324" t="n">
        <v>13.7931</v>
      </c>
      <c r="W324" t="n">
        <v>0</v>
      </c>
      <c r="X324" t="n">
        <v>0</v>
      </c>
      <c r="Y324" t="n">
        <v>0</v>
      </c>
      <c r="Z324" t="n">
        <v>0</v>
      </c>
      <c r="AA324" s="20" t="n">
        <v>44623</v>
      </c>
      <c r="AB324" t="inlineStr">
        <is>
          <t>شركة القوقا التجارية</t>
        </is>
      </c>
      <c r="AC324" s="20" t="n">
        <v>45609</v>
      </c>
      <c r="AD324" t="n">
        <v>0</v>
      </c>
      <c r="AE324" t="n">
        <v>0</v>
      </c>
      <c r="AG324" t="n">
        <v>0</v>
      </c>
    </row>
    <row r="325">
      <c r="A325" t="inlineStr">
        <is>
          <t>FLV</t>
        </is>
      </c>
      <c r="B325" t="inlineStr">
        <is>
          <t>RM</t>
        </is>
      </c>
      <c r="C325" t="inlineStr">
        <is>
          <t>RM.FLV.00025</t>
        </is>
      </c>
      <c r="D325" t="inlineStr">
        <is>
          <t xml:space="preserve">نكهة التشتيز كيك </t>
        </is>
      </c>
      <c r="E325" t="n">
        <v>78.6357</v>
      </c>
      <c r="F325" t="n">
        <v>1491.3909</v>
      </c>
      <c r="G325" t="inlineStr">
        <is>
          <t>401, 306, 406, 112, 101, 103, 102, 108, 110, 9405, 9112, 408, 108, 9408, 9406, 112, 9408, 9110, 405, 9102, 9103, 499, 408, 9108, 9112, 9401, 401, 306, 405, 408, 101, 9405, 110, 112, 103, 102, 405, 108, 406, 499, 9112, 9408, 9406, 9103, 9102, 9108, 9110, 9405, 9401</t>
        </is>
      </c>
      <c r="H325" t="n">
        <v>0</v>
      </c>
      <c r="I325" t="n">
        <v>0</v>
      </c>
      <c r="J325" t="n">
        <v>0</v>
      </c>
      <c r="K325" t="n">
        <v>0</v>
      </c>
      <c r="L325" t="n">
        <v>0</v>
      </c>
      <c r="M325" t="n">
        <v>0</v>
      </c>
      <c r="N325" t="n">
        <v>0</v>
      </c>
      <c r="O325" t="n">
        <v>0</v>
      </c>
      <c r="P325" t="n">
        <v>0</v>
      </c>
      <c r="Q325" t="n">
        <v>-8.776999999999999</v>
      </c>
      <c r="R325" t="n">
        <v>0</v>
      </c>
      <c r="S325" t="n">
        <v>-8.776999999999999</v>
      </c>
      <c r="T325" t="n">
        <v>69.8587</v>
      </c>
      <c r="U325" t="n">
        <v>1324.9305</v>
      </c>
      <c r="V325" t="n">
        <v>18.9659</v>
      </c>
      <c r="W325" t="n">
        <v>33.801</v>
      </c>
      <c r="X325" t="n">
        <v>55.558</v>
      </c>
      <c r="Y325" t="n">
        <v>86.976</v>
      </c>
      <c r="Z325" t="n">
        <v>104.743</v>
      </c>
      <c r="AA325" s="20" t="n">
        <v>46075</v>
      </c>
      <c r="AB325" t="inlineStr">
        <is>
          <t>شركة الاوتاد للتوريدات الغذائية</t>
        </is>
      </c>
      <c r="AC325" s="20" t="n">
        <v>46142</v>
      </c>
      <c r="AD325" t="n">
        <v>9.664</v>
      </c>
      <c r="AE325" t="n">
        <v>8.7285</v>
      </c>
      <c r="AF325" t="inlineStr">
        <is>
          <t>8:0</t>
        </is>
      </c>
      <c r="AG325" t="n">
        <v>0</v>
      </c>
    </row>
    <row r="326">
      <c r="A326" t="inlineStr">
        <is>
          <t>FLV</t>
        </is>
      </c>
      <c r="B326" t="inlineStr">
        <is>
          <t>RM</t>
        </is>
      </c>
      <c r="C326" t="inlineStr">
        <is>
          <t>RM.FLV.00026</t>
        </is>
      </c>
      <c r="D326" t="inlineStr">
        <is>
          <t xml:space="preserve">نكهة الفانيلا </t>
        </is>
      </c>
      <c r="E326" t="n">
        <v>0</v>
      </c>
      <c r="F326" t="n">
        <v>0</v>
      </c>
      <c r="G326" t="inlineStr">
        <is>
          <t>9404, 101, 404, 201, 404, 9404, 201, 101</t>
        </is>
      </c>
      <c r="H326" t="n">
        <v>0</v>
      </c>
      <c r="I326" t="n">
        <v>0</v>
      </c>
      <c r="J326" t="n">
        <v>0</v>
      </c>
      <c r="K326" t="n">
        <v>0</v>
      </c>
      <c r="L326" t="n">
        <v>0</v>
      </c>
      <c r="M326" t="n">
        <v>0</v>
      </c>
      <c r="N326" t="n">
        <v>0</v>
      </c>
      <c r="O326" t="n">
        <v>0</v>
      </c>
      <c r="P326" t="n">
        <v>0</v>
      </c>
      <c r="Q326" t="n">
        <v>0</v>
      </c>
      <c r="R326" t="n">
        <v>0</v>
      </c>
      <c r="S326" t="n">
        <v>0</v>
      </c>
      <c r="T326" t="n">
        <v>0</v>
      </c>
      <c r="U326" t="n">
        <v>0</v>
      </c>
      <c r="V326" t="n">
        <v>5.95</v>
      </c>
      <c r="W326" t="n">
        <v>0</v>
      </c>
      <c r="X326" t="n">
        <v>0</v>
      </c>
      <c r="Y326" t="n">
        <v>0</v>
      </c>
      <c r="Z326" t="n">
        <v>0</v>
      </c>
      <c r="AA326" s="20" t="n">
        <v>44636</v>
      </c>
      <c r="AB326" t="inlineStr">
        <is>
          <t>مؤسسة القسوس للكيماويات</t>
        </is>
      </c>
      <c r="AC326" s="20" t="n">
        <v>44632</v>
      </c>
      <c r="AD326" t="n">
        <v>0</v>
      </c>
      <c r="AE326" t="n">
        <v>0</v>
      </c>
      <c r="AG326" t="n">
        <v>0</v>
      </c>
    </row>
    <row r="327">
      <c r="A327" t="inlineStr">
        <is>
          <t>FLV</t>
        </is>
      </c>
      <c r="B327" t="inlineStr">
        <is>
          <t>RM</t>
        </is>
      </c>
      <c r="C327" t="inlineStr">
        <is>
          <t>RM.FLV.00027</t>
        </is>
      </c>
      <c r="D327" t="inlineStr">
        <is>
          <t xml:space="preserve">نكهة البسكويت </t>
        </is>
      </c>
      <c r="E327" t="n">
        <v>50</v>
      </c>
      <c r="F327" t="n">
        <v>2056.4602</v>
      </c>
      <c r="G327" t="inlineStr">
        <is>
          <t>9108, 9103, 9102, 9401, 108, 101, 103, 102, 401, 108, 103, 102, 101, 401, 9108, 9102, 9103, 9401</t>
        </is>
      </c>
      <c r="H327" t="n">
        <v>0</v>
      </c>
      <c r="I327" t="n">
        <v>0</v>
      </c>
      <c r="J327" t="n">
        <v>0</v>
      </c>
      <c r="K327" t="n">
        <v>0</v>
      </c>
      <c r="L327" t="n">
        <v>0</v>
      </c>
      <c r="M327" t="n">
        <v>0</v>
      </c>
      <c r="N327" t="n">
        <v>0</v>
      </c>
      <c r="O327" t="n">
        <v>0</v>
      </c>
      <c r="P327" t="n">
        <v>0</v>
      </c>
      <c r="Q327" t="n">
        <v>0</v>
      </c>
      <c r="R327" t="n">
        <v>0</v>
      </c>
      <c r="S327" t="n">
        <v>0</v>
      </c>
      <c r="T327" t="n">
        <v>50</v>
      </c>
      <c r="U327" t="n">
        <v>2056.4602</v>
      </c>
      <c r="V327" t="n">
        <v>41.1292</v>
      </c>
      <c r="W327" t="n">
        <v>0</v>
      </c>
      <c r="X327" t="n">
        <v>0</v>
      </c>
      <c r="Y327" t="n">
        <v>0</v>
      </c>
      <c r="Z327" t="n">
        <v>0</v>
      </c>
      <c r="AA327" s="20" t="n">
        <v>44671</v>
      </c>
      <c r="AB327" t="inlineStr">
        <is>
          <t>LECOCQ .01/2022</t>
        </is>
      </c>
      <c r="AC327" s="20" t="n">
        <v>45372</v>
      </c>
      <c r="AD327" t="n">
        <v>0</v>
      </c>
      <c r="AE327" t="n">
        <v>0</v>
      </c>
      <c r="AG327" t="n">
        <v>0</v>
      </c>
    </row>
    <row r="328">
      <c r="A328" t="inlineStr">
        <is>
          <t>FLV</t>
        </is>
      </c>
      <c r="B328" t="inlineStr">
        <is>
          <t>RM</t>
        </is>
      </c>
      <c r="C328" t="inlineStr">
        <is>
          <t>RM.FLV.00028</t>
        </is>
      </c>
      <c r="D328" t="inlineStr">
        <is>
          <t>نكهة الشوكولاته السائلة</t>
        </is>
      </c>
      <c r="E328" t="n">
        <v>119.0406</v>
      </c>
      <c r="F328" t="n">
        <v>1607.6573</v>
      </c>
      <c r="G328" t="inlineStr">
        <is>
          <t>9401, 401, 9403, 9402, 9405, 403, 112, 9112, 405, 499, 403, 801, 9108, 9112, 401, 306, 101, 112, 108, 102, 103, 201, 401, 405, 306, 403, 201, 102, 103, 9403, 108, 102, 9401, 101, 112, 9108, 108, 9401, 9403, 9112, 9108, 9402, 499, 801, 9405</t>
        </is>
      </c>
      <c r="H328" t="n">
        <v>0</v>
      </c>
      <c r="I328" t="n">
        <v>0</v>
      </c>
      <c r="J328" t="n">
        <v>0</v>
      </c>
      <c r="K328" t="n">
        <v>0</v>
      </c>
      <c r="L328" t="n">
        <v>0</v>
      </c>
      <c r="M328" t="n">
        <v>0</v>
      </c>
      <c r="N328" t="n">
        <v>0</v>
      </c>
      <c r="O328" t="n">
        <v>0</v>
      </c>
      <c r="P328" t="n">
        <v>0</v>
      </c>
      <c r="Q328" t="n">
        <v>-22.51</v>
      </c>
      <c r="R328" t="n">
        <v>0</v>
      </c>
      <c r="S328" t="n">
        <v>-22.51</v>
      </c>
      <c r="T328" t="n">
        <v>96.53060000000001</v>
      </c>
      <c r="U328" t="n">
        <v>1315.0158</v>
      </c>
      <c r="V328" t="n">
        <v>14</v>
      </c>
      <c r="W328" t="n">
        <v>51.1822</v>
      </c>
      <c r="X328" t="n">
        <v>95.14239999999999</v>
      </c>
      <c r="Y328" t="n">
        <v>121.2724</v>
      </c>
      <c r="Z328" t="n">
        <v>154.6554</v>
      </c>
      <c r="AA328" s="20" t="n">
        <v>46090</v>
      </c>
      <c r="AB328" t="inlineStr">
        <is>
          <t>الشركة المتحدة لصناعة المطيبات والنكهات</t>
        </is>
      </c>
      <c r="AC328" s="20" t="n">
        <v>46142</v>
      </c>
      <c r="AD328" t="n">
        <v>13.4747</v>
      </c>
      <c r="AE328" t="n">
        <v>12.8879</v>
      </c>
      <c r="AF328" t="inlineStr">
        <is>
          <t>7:14</t>
        </is>
      </c>
      <c r="AG328" t="n">
        <v>0</v>
      </c>
    </row>
    <row r="329">
      <c r="A329" t="inlineStr">
        <is>
          <t>FLV</t>
        </is>
      </c>
      <c r="B329" t="inlineStr">
        <is>
          <t>RM</t>
        </is>
      </c>
      <c r="C329" t="inlineStr">
        <is>
          <t>RM.FLV.00029</t>
        </is>
      </c>
      <c r="D329" t="inlineStr">
        <is>
          <t>نكهة البندق</t>
        </is>
      </c>
      <c r="E329" t="n">
        <v>180.2969</v>
      </c>
      <c r="F329" t="n">
        <v>3815.2777</v>
      </c>
      <c r="G329" t="inlineStr">
        <is>
          <t>9401, 9403, 9405, 9408, 9402, 9605, 9406, 9801, 9112, 9108, 801, 605, 499, 403, 406, 306, 405, 401, 408, 402, 301, 201, 9408, 405, 108, 102, 408, 9112, 9405, 9108, 112, 102, 107, 801, 108, 101, 9108, 9112, 605, 499, 408, 801, 405, 9408, 9402, 9403, 9401, 112, 9405, 9406, 9605, 9801, 403, 406, 306, 401, 301, 107, 402, 102, 108, 112, 101, 201</t>
        </is>
      </c>
      <c r="H329" t="n">
        <v>525</v>
      </c>
      <c r="I329" t="n">
        <v>0</v>
      </c>
      <c r="J329" t="n">
        <v>0</v>
      </c>
      <c r="K329" t="n">
        <v>0</v>
      </c>
      <c r="L329" t="n">
        <v>0</v>
      </c>
      <c r="M329" t="n">
        <v>525</v>
      </c>
      <c r="N329" t="n">
        <v>0</v>
      </c>
      <c r="O329" t="n">
        <v>0</v>
      </c>
      <c r="P329" t="n">
        <v>0</v>
      </c>
      <c r="Q329" t="n">
        <v>-339.304</v>
      </c>
      <c r="R329" t="n">
        <v>0</v>
      </c>
      <c r="S329" t="n">
        <v>-339.304</v>
      </c>
      <c r="T329" t="n">
        <v>365.9929</v>
      </c>
      <c r="U329" t="n">
        <v>9327.857099999999</v>
      </c>
      <c r="V329" t="n">
        <v>23.5728</v>
      </c>
      <c r="W329" t="n">
        <v>739.4518</v>
      </c>
      <c r="X329" t="n">
        <v>1273.959</v>
      </c>
      <c r="Y329" t="n">
        <v>1560.3719</v>
      </c>
      <c r="Z329" t="n">
        <v>1929.6523</v>
      </c>
      <c r="AA329" s="20" t="n">
        <v>46120</v>
      </c>
      <c r="AB329" t="inlineStr">
        <is>
          <t>Hazelnut flavor.01/2026</t>
        </is>
      </c>
      <c r="AC329" s="20" t="n">
        <v>46142</v>
      </c>
      <c r="AD329" t="n">
        <v>173.3746</v>
      </c>
      <c r="AE329" t="n">
        <v>160.8043</v>
      </c>
      <c r="AF329" t="inlineStr">
        <is>
          <t>2:8</t>
        </is>
      </c>
      <c r="AG329" t="n">
        <v>13602.09</v>
      </c>
    </row>
    <row r="330">
      <c r="A330" t="inlineStr">
        <is>
          <t>FLV</t>
        </is>
      </c>
      <c r="B330" t="inlineStr">
        <is>
          <t>RM</t>
        </is>
      </c>
      <c r="C330" t="inlineStr">
        <is>
          <t>RM.FLV.00030</t>
        </is>
      </c>
      <c r="D330" t="inlineStr">
        <is>
          <t>نكهة الفراولة</t>
        </is>
      </c>
      <c r="E330" t="n">
        <v>32.2583</v>
      </c>
      <c r="F330" t="n">
        <v>418.3142</v>
      </c>
      <c r="G330" t="inlineStr">
        <is>
          <t>9405, 101, 108, 112, 405, 102, 9403, 9112, 9408, 108, 306, 405, 403, 402, 408, 401, 201, 499, 9402, 9408, 9403, 9401, 9108, 9112, 101, 108, 112, 102, 201, 402, 401, 306, 9403, 9402, 9408, 9401, 408, 9405, 403, 112, 9108, 408, 9112, 403, 499, 405, 9405</t>
        </is>
      </c>
      <c r="H330" t="n">
        <v>0</v>
      </c>
      <c r="I330" t="n">
        <v>0</v>
      </c>
      <c r="J330" t="n">
        <v>0</v>
      </c>
      <c r="K330" t="n">
        <v>0</v>
      </c>
      <c r="L330" t="n">
        <v>0</v>
      </c>
      <c r="M330" t="n">
        <v>0</v>
      </c>
      <c r="N330" t="n">
        <v>0</v>
      </c>
      <c r="O330" t="n">
        <v>0</v>
      </c>
      <c r="P330" t="n">
        <v>0</v>
      </c>
      <c r="Q330" t="n">
        <v>-4.595</v>
      </c>
      <c r="R330" t="n">
        <v>0</v>
      </c>
      <c r="S330" t="n">
        <v>-4.595</v>
      </c>
      <c r="T330" t="n">
        <v>27.6633</v>
      </c>
      <c r="U330" t="n">
        <v>358.8794</v>
      </c>
      <c r="V330" t="n">
        <v>12.931</v>
      </c>
      <c r="W330" t="n">
        <v>20.912</v>
      </c>
      <c r="X330" t="n">
        <v>32.9055</v>
      </c>
      <c r="Y330" t="n">
        <v>55.9565</v>
      </c>
      <c r="Z330" t="n">
        <v>70.85680000000001</v>
      </c>
      <c r="AA330" s="20" t="n">
        <v>46062</v>
      </c>
      <c r="AB330" t="inlineStr">
        <is>
          <t>شركة الاوتاد للتوريدات الغذائية</t>
        </is>
      </c>
      <c r="AC330" s="20" t="n">
        <v>46140</v>
      </c>
      <c r="AD330" t="n">
        <v>6.2173</v>
      </c>
      <c r="AE330" t="n">
        <v>5.9047</v>
      </c>
      <c r="AF330" t="inlineStr">
        <is>
          <t>4:20</t>
        </is>
      </c>
      <c r="AG330" t="n">
        <v>0</v>
      </c>
    </row>
    <row r="331">
      <c r="A331" t="inlineStr">
        <is>
          <t>FLV</t>
        </is>
      </c>
      <c r="B331" t="inlineStr">
        <is>
          <t>RM</t>
        </is>
      </c>
      <c r="C331" t="inlineStr">
        <is>
          <t>RM.FLV.00031</t>
        </is>
      </c>
      <c r="D331" t="inlineStr">
        <is>
          <t xml:space="preserve">نكهة التوت </t>
        </is>
      </c>
      <c r="E331" t="n">
        <v>7.804</v>
      </c>
      <c r="F331" t="n">
        <v>78.21939999999999</v>
      </c>
      <c r="G331" t="inlineStr">
        <is>
          <t>101, 108, 112, 306, 401, 402, 403, 9108, 9112, 9401, 499, 405, 9405, 408, 9112, 108, 112, 9402, 405, 9408, 112, 101, 9405, 108, 401, 405, 408, 402, 403, 306, 9112, 499, 9108, 9408, 9402, 9401, 9405</t>
        </is>
      </c>
      <c r="H331" t="n">
        <v>0</v>
      </c>
      <c r="I331" t="n">
        <v>0</v>
      </c>
      <c r="J331" t="n">
        <v>0</v>
      </c>
      <c r="K331" t="n">
        <v>0</v>
      </c>
      <c r="L331" t="n">
        <v>0</v>
      </c>
      <c r="M331" t="n">
        <v>0</v>
      </c>
      <c r="N331" t="n">
        <v>0</v>
      </c>
      <c r="O331" t="n">
        <v>0</v>
      </c>
      <c r="P331" t="n">
        <v>0</v>
      </c>
      <c r="Q331" t="n">
        <v>-0.597</v>
      </c>
      <c r="R331" t="n">
        <v>0</v>
      </c>
      <c r="S331" t="n">
        <v>-0.597</v>
      </c>
      <c r="T331" t="n">
        <v>7.207</v>
      </c>
      <c r="U331" t="n">
        <v>72.1289</v>
      </c>
      <c r="V331" t="n">
        <v>10</v>
      </c>
      <c r="W331" t="n">
        <v>1.496</v>
      </c>
      <c r="X331" t="n">
        <v>3.467</v>
      </c>
      <c r="Y331" t="n">
        <v>11.831</v>
      </c>
      <c r="Z331" t="n">
        <v>15.03</v>
      </c>
      <c r="AA331" s="20" t="n">
        <v>45917</v>
      </c>
      <c r="AB331" t="inlineStr">
        <is>
          <t>شركة الاستشارية لتجارة الكيماويات</t>
        </is>
      </c>
      <c r="AC331" s="20" t="n">
        <v>46139</v>
      </c>
      <c r="AD331" t="n">
        <v>1.3145</v>
      </c>
      <c r="AE331" t="n">
        <v>1.2525</v>
      </c>
      <c r="AF331" t="inlineStr">
        <is>
          <t>5:22</t>
        </is>
      </c>
      <c r="AG331" t="n">
        <v>0</v>
      </c>
    </row>
    <row r="332">
      <c r="A332" t="inlineStr">
        <is>
          <t>FLV</t>
        </is>
      </c>
      <c r="B332" t="inlineStr">
        <is>
          <t>RM</t>
        </is>
      </c>
      <c r="C332" t="inlineStr">
        <is>
          <t>RM.FLV.00032</t>
        </is>
      </c>
      <c r="D332" t="inlineStr">
        <is>
          <t>Caramel Flavour</t>
        </is>
      </c>
      <c r="E332" t="n">
        <v>5.6152</v>
      </c>
      <c r="F332" t="n">
        <v>71.22669999999999</v>
      </c>
      <c r="G332" t="inlineStr">
        <is>
          <t>499, 405, 801, 408, 9401, 9112, 9108, 405, 108, 9408, 9112, 408, 9405, 9801, 9402, 403, 112, 9403, 9408, 101, 112, 108, 105, 401, 403, 9108, 9112, 801, 9405, 9403, 9402, 9408, 9401, 9801, 101, 105, 801, 112, 9403, 9405, 108, 499, 408, 403, 401, 405</t>
        </is>
      </c>
      <c r="H332" t="n">
        <v>4</v>
      </c>
      <c r="I332" t="n">
        <v>0</v>
      </c>
      <c r="J332" t="n">
        <v>0</v>
      </c>
      <c r="K332" t="n">
        <v>0</v>
      </c>
      <c r="L332" t="n">
        <v>0</v>
      </c>
      <c r="M332" t="n">
        <v>4</v>
      </c>
      <c r="N332" t="n">
        <v>0</v>
      </c>
      <c r="O332" t="n">
        <v>0</v>
      </c>
      <c r="P332" t="n">
        <v>0</v>
      </c>
      <c r="Q332" t="n">
        <v>-3.895</v>
      </c>
      <c r="R332" t="n">
        <v>0</v>
      </c>
      <c r="S332" t="n">
        <v>-3.895</v>
      </c>
      <c r="T332" t="n">
        <v>5.7202</v>
      </c>
      <c r="U332" t="n">
        <v>72.98950000000001</v>
      </c>
      <c r="V332" t="n">
        <v>12.9303</v>
      </c>
      <c r="W332" t="n">
        <v>10.404</v>
      </c>
      <c r="X332" t="n">
        <v>17.114</v>
      </c>
      <c r="Y332" t="n">
        <v>19.052</v>
      </c>
      <c r="Z332" t="n">
        <v>22.514</v>
      </c>
      <c r="AA332" s="20" t="n">
        <v>46117</v>
      </c>
      <c r="AB332" t="inlineStr">
        <is>
          <t>شركة القوقا التجارية</t>
        </is>
      </c>
      <c r="AC332" s="20" t="n">
        <v>46141</v>
      </c>
      <c r="AD332" t="n">
        <v>2.1168</v>
      </c>
      <c r="AE332" t="n">
        <v>1.8761</v>
      </c>
      <c r="AF332" t="inlineStr">
        <is>
          <t>3:1</t>
        </is>
      </c>
      <c r="AG332" t="n">
        <v>51.724</v>
      </c>
    </row>
    <row r="333">
      <c r="A333" t="inlineStr">
        <is>
          <t>FLV</t>
        </is>
      </c>
      <c r="B333" t="inlineStr">
        <is>
          <t>RM</t>
        </is>
      </c>
      <c r="C333" t="inlineStr">
        <is>
          <t>RM.FLV.00033</t>
        </is>
      </c>
      <c r="D333" t="inlineStr">
        <is>
          <t>نكهة الزعفران</t>
        </is>
      </c>
      <c r="E333" t="n">
        <v>21.2201</v>
      </c>
      <c r="F333" t="n">
        <v>853.7695</v>
      </c>
      <c r="G333" t="inlineStr">
        <is>
          <t>405, 401, 306, 402, 499, 108, 201, 112, 101, 9401, 9405, 9112, 9108, 409, 401, 306, 402, 108, 102, 112, 101, 201, 112, 9405, 9112, 9405, 108, 405, 102, 9108, 9112, 9401, 409, 405, 499</t>
        </is>
      </c>
      <c r="H333" t="n">
        <v>0</v>
      </c>
      <c r="I333" t="n">
        <v>0</v>
      </c>
      <c r="J333" t="n">
        <v>0</v>
      </c>
      <c r="K333" t="n">
        <v>0</v>
      </c>
      <c r="L333" t="n">
        <v>0</v>
      </c>
      <c r="M333" t="n">
        <v>0</v>
      </c>
      <c r="N333" t="n">
        <v>0</v>
      </c>
      <c r="O333" t="n">
        <v>0</v>
      </c>
      <c r="P333" t="n">
        <v>0</v>
      </c>
      <c r="Q333" t="n">
        <v>-1.888</v>
      </c>
      <c r="R333" t="n">
        <v>0</v>
      </c>
      <c r="S333" t="n">
        <v>-1.888</v>
      </c>
      <c r="T333" t="n">
        <v>19.3321</v>
      </c>
      <c r="U333" t="n">
        <v>777.8078</v>
      </c>
      <c r="V333" t="n">
        <v>40.234</v>
      </c>
      <c r="W333" t="n">
        <v>2.894</v>
      </c>
      <c r="X333" t="n">
        <v>4.695</v>
      </c>
      <c r="Y333" t="n">
        <v>5.676</v>
      </c>
      <c r="Z333" t="n">
        <v>6.55</v>
      </c>
      <c r="AA333" s="20" t="n">
        <v>2</v>
      </c>
      <c r="AC333" s="20" t="n">
        <v>46141</v>
      </c>
      <c r="AD333" t="n">
        <v>0.6306</v>
      </c>
      <c r="AE333" t="n">
        <v>0.5458</v>
      </c>
      <c r="AF333" t="inlineStr">
        <is>
          <t>35:12</t>
        </is>
      </c>
      <c r="AG333" t="n">
        <v>0</v>
      </c>
    </row>
    <row r="334">
      <c r="A334" t="inlineStr">
        <is>
          <t>FLV</t>
        </is>
      </c>
      <c r="B334" t="inlineStr">
        <is>
          <t>RM</t>
        </is>
      </c>
      <c r="C334" t="inlineStr">
        <is>
          <t>RM.FLV.00034</t>
        </is>
      </c>
      <c r="D334" t="inlineStr">
        <is>
          <t>كريمة الروز</t>
        </is>
      </c>
      <c r="E334" t="n">
        <v>80.88549999999999</v>
      </c>
      <c r="F334" t="n">
        <v>1765.3292</v>
      </c>
      <c r="G334" t="inlineStr">
        <is>
          <t>499, 9102, 9103, 405, 9401, 9112, 9108, 102, 405, 108, 9405, 9112, 9405, 112, 201, 101, 112, 102, 103, 108, 402, 306, 401, 9108, 9103, 9102, 9112, 9405, 9401, 101, 112, 103, 201, 108, 499, 402, 306, 401, 405</t>
        </is>
      </c>
      <c r="H334" t="n">
        <v>0</v>
      </c>
      <c r="I334" t="n">
        <v>0</v>
      </c>
      <c r="J334" t="n">
        <v>0</v>
      </c>
      <c r="K334" t="n">
        <v>0</v>
      </c>
      <c r="L334" t="n">
        <v>0</v>
      </c>
      <c r="M334" t="n">
        <v>0</v>
      </c>
      <c r="N334" t="n">
        <v>0</v>
      </c>
      <c r="O334" t="n">
        <v>0</v>
      </c>
      <c r="P334" t="n">
        <v>0</v>
      </c>
      <c r="Q334" t="n">
        <v>-0.381</v>
      </c>
      <c r="R334" t="n">
        <v>0</v>
      </c>
      <c r="S334" t="n">
        <v>-0.381</v>
      </c>
      <c r="T334" t="n">
        <v>80.50449999999999</v>
      </c>
      <c r="U334" t="n">
        <v>1756.3254</v>
      </c>
      <c r="V334" t="n">
        <v>21.775</v>
      </c>
      <c r="W334" t="n">
        <v>0.652</v>
      </c>
      <c r="X334" t="n">
        <v>0.9320000000000001</v>
      </c>
      <c r="Y334" t="n">
        <v>0.95</v>
      </c>
      <c r="Z334" t="n">
        <v>0.95</v>
      </c>
      <c r="AA334" s="20" t="n">
        <v>45131</v>
      </c>
      <c r="AB334" t="inlineStr">
        <is>
          <t>مؤسسة القسوس للكيماويات</t>
        </is>
      </c>
      <c r="AC334" s="20" t="n">
        <v>46119</v>
      </c>
      <c r="AD334" t="n">
        <v>0.1055</v>
      </c>
      <c r="AE334" t="n">
        <v>0.0791</v>
      </c>
      <c r="AF334" t="inlineStr">
        <is>
          <t>1016:26</t>
        </is>
      </c>
      <c r="AG334" t="n">
        <v>0</v>
      </c>
    </row>
    <row r="335">
      <c r="A335" t="inlineStr">
        <is>
          <t>FLV</t>
        </is>
      </c>
      <c r="B335" t="inlineStr">
        <is>
          <t>RM</t>
        </is>
      </c>
      <c r="C335" t="inlineStr">
        <is>
          <t>RM.FLV.00035</t>
        </is>
      </c>
      <c r="D335" t="inlineStr">
        <is>
          <t xml:space="preserve">Cardamom Flavour </t>
        </is>
      </c>
      <c r="E335" t="n">
        <v>17.117</v>
      </c>
      <c r="F335" t="n">
        <v>435.6209</v>
      </c>
      <c r="G335" t="inlineStr">
        <is>
          <t>101, 112, 108, 102, 201, 403, 306, 401, 402, 9402, 9405, 499, 405, 9401, 9112, 9108, 201, 403, 405, 306, 401, 402, 101, 102, 112, 108, 9108, 9402, 9401, 9405, 9112, 499</t>
        </is>
      </c>
      <c r="H335" t="n">
        <v>0</v>
      </c>
      <c r="I335" t="n">
        <v>0</v>
      </c>
      <c r="J335" t="n">
        <v>0</v>
      </c>
      <c r="K335" t="n">
        <v>0</v>
      </c>
      <c r="L335" t="n">
        <v>0</v>
      </c>
      <c r="M335" t="n">
        <v>0</v>
      </c>
      <c r="N335" t="n">
        <v>0</v>
      </c>
      <c r="O335" t="n">
        <v>0</v>
      </c>
      <c r="P335" t="n">
        <v>0</v>
      </c>
      <c r="Q335" t="n">
        <v>0</v>
      </c>
      <c r="R335" t="n">
        <v>0</v>
      </c>
      <c r="S335" t="n">
        <v>0</v>
      </c>
      <c r="T335" t="n">
        <v>17.117</v>
      </c>
      <c r="U335" t="n">
        <v>435.6209</v>
      </c>
      <c r="V335" t="n">
        <v>25.4496</v>
      </c>
      <c r="W335" t="n">
        <v>0.168</v>
      </c>
      <c r="X335" t="n">
        <v>0.474</v>
      </c>
      <c r="Y335" t="n">
        <v>0.491</v>
      </c>
      <c r="Z335" t="n">
        <v>1.087</v>
      </c>
      <c r="AA335" s="20" t="n">
        <v>44985</v>
      </c>
      <c r="AB335" t="inlineStr">
        <is>
          <t>شركة الاوتاد للتوريدات الغذائية</t>
        </is>
      </c>
      <c r="AC335" s="20" t="n">
        <v>46100</v>
      </c>
      <c r="AD335" t="n">
        <v>0.0545</v>
      </c>
      <c r="AE335" t="n">
        <v>0.0905</v>
      </c>
      <c r="AF335" t="inlineStr">
        <is>
          <t>188:28</t>
        </is>
      </c>
      <c r="AG335" t="n">
        <v>0</v>
      </c>
    </row>
    <row r="336">
      <c r="A336" t="inlineStr">
        <is>
          <t>FLV</t>
        </is>
      </c>
      <c r="B336" t="inlineStr">
        <is>
          <t>RM</t>
        </is>
      </c>
      <c r="C336" t="inlineStr">
        <is>
          <t>RM.FLV.00036</t>
        </is>
      </c>
      <c r="D336" t="inlineStr">
        <is>
          <t>نكهة جوز الهند</t>
        </is>
      </c>
      <c r="E336" t="n">
        <v>56.4945</v>
      </c>
      <c r="F336" t="n">
        <v>782.923</v>
      </c>
      <c r="G336" t="inlineStr">
        <is>
          <t>201, 101, 112, 108, 102, 103, 402, 401, 306, 403, 9801, 9405, 112, 9401, 405, 9102, 9103, 499, 9112, 9108, 101, 108, 801, 102, 103, 112, 9112, 9405, 108, 405, 201, 402, 401, 405, 306, 403, 499, 9108, 9103, 9102, 9112, 801, 9801, 9405, 9401</t>
        </is>
      </c>
      <c r="H336" t="n">
        <v>0</v>
      </c>
      <c r="I336" t="n">
        <v>0</v>
      </c>
      <c r="J336" t="n">
        <v>0</v>
      </c>
      <c r="K336" t="n">
        <v>0</v>
      </c>
      <c r="L336" t="n">
        <v>0</v>
      </c>
      <c r="M336" t="n">
        <v>0</v>
      </c>
      <c r="N336" t="n">
        <v>0</v>
      </c>
      <c r="O336" t="n">
        <v>0</v>
      </c>
      <c r="P336" t="n">
        <v>0</v>
      </c>
      <c r="Q336" t="n">
        <v>-0.804</v>
      </c>
      <c r="R336" t="n">
        <v>0</v>
      </c>
      <c r="S336" t="n">
        <v>-0.804</v>
      </c>
      <c r="T336" t="n">
        <v>55.6905</v>
      </c>
      <c r="U336" t="n">
        <v>771.667</v>
      </c>
      <c r="V336" t="n">
        <v>15.6477</v>
      </c>
      <c r="W336" t="n">
        <v>1.362</v>
      </c>
      <c r="X336" t="n">
        <v>2.491</v>
      </c>
      <c r="Y336" t="n">
        <v>3.954</v>
      </c>
      <c r="Z336" t="n">
        <v>5.67</v>
      </c>
      <c r="AA336" s="20" t="n">
        <v>45885</v>
      </c>
      <c r="AB336" t="inlineStr">
        <is>
          <t>شركة الاستشارية لتجارة الكيماويات</t>
        </is>
      </c>
      <c r="AC336" s="20" t="n">
        <v>46139</v>
      </c>
      <c r="AD336" t="n">
        <v>0.4393</v>
      </c>
      <c r="AE336" t="n">
        <v>0.4725</v>
      </c>
      <c r="AF336" t="inlineStr">
        <is>
          <t>117:25</t>
        </is>
      </c>
      <c r="AG336" t="n">
        <v>0</v>
      </c>
    </row>
    <row r="337">
      <c r="A337" t="inlineStr">
        <is>
          <t>FLV</t>
        </is>
      </c>
      <c r="B337" t="inlineStr">
        <is>
          <t>RM</t>
        </is>
      </c>
      <c r="C337" t="inlineStr">
        <is>
          <t>RM.FLV.00037</t>
        </is>
      </c>
      <c r="D337" t="inlineStr">
        <is>
          <t>نكهة المستكه</t>
        </is>
      </c>
      <c r="E337" t="n">
        <v>7.027</v>
      </c>
      <c r="F337" t="n">
        <v>191.6867</v>
      </c>
      <c r="G337" t="inlineStr">
        <is>
          <t>9405, 9409, 409, 499, 9402, 9108, 9304, 9112, 9401, 108, 112, 101, 405, 102, 201, 304, 403, 402, 405, 401, 306, 201, 102, 108, 112, 101, 306, 304, 401, 402, 409, 9112, 9304, 9108, 403, 499, 405, 409, 9405, 9402, 9401, 9409</t>
        </is>
      </c>
      <c r="H337" t="n">
        <v>0</v>
      </c>
      <c r="I337" t="n">
        <v>0</v>
      </c>
      <c r="J337" t="n">
        <v>0</v>
      </c>
      <c r="K337" t="n">
        <v>0</v>
      </c>
      <c r="L337" t="n">
        <v>0</v>
      </c>
      <c r="M337" t="n">
        <v>0</v>
      </c>
      <c r="N337" t="n">
        <v>0</v>
      </c>
      <c r="O337" t="n">
        <v>0</v>
      </c>
      <c r="P337" t="n">
        <v>0</v>
      </c>
      <c r="Q337" t="n">
        <v>-0.008999999999999999</v>
      </c>
      <c r="R337" t="n">
        <v>0</v>
      </c>
      <c r="S337" t="n">
        <v>-0.008999999999999999</v>
      </c>
      <c r="T337" t="n">
        <v>7.018</v>
      </c>
      <c r="U337" t="n">
        <v>191.431</v>
      </c>
      <c r="V337" t="n">
        <v>28.2693</v>
      </c>
      <c r="W337" t="n">
        <v>2.236</v>
      </c>
      <c r="X337" t="n">
        <v>2.494</v>
      </c>
      <c r="Y337" t="n">
        <v>4.85</v>
      </c>
      <c r="Z337" t="n">
        <v>8.895</v>
      </c>
      <c r="AA337" s="20" t="n">
        <v>46030</v>
      </c>
      <c r="AB337" t="inlineStr">
        <is>
          <t>شركة الاوتاد للتوريدات الغذائية</t>
        </is>
      </c>
      <c r="AC337" s="20" t="n">
        <v>46136</v>
      </c>
      <c r="AD337" t="n">
        <v>0.5387999999999999</v>
      </c>
      <c r="AE337" t="n">
        <v>0.7412</v>
      </c>
      <c r="AF337" t="inlineStr">
        <is>
          <t>9:14</t>
        </is>
      </c>
      <c r="AG337" t="n">
        <v>0</v>
      </c>
    </row>
    <row r="338">
      <c r="A338" t="inlineStr">
        <is>
          <t>FLV</t>
        </is>
      </c>
      <c r="B338" t="inlineStr">
        <is>
          <t>RM</t>
        </is>
      </c>
      <c r="C338" t="inlineStr">
        <is>
          <t>RM.FLV.00038</t>
        </is>
      </c>
      <c r="D338" t="inlineStr">
        <is>
          <t>Custard flavor</t>
        </is>
      </c>
      <c r="E338" t="n">
        <v>7.826</v>
      </c>
      <c r="F338" t="n">
        <v>153.5396</v>
      </c>
      <c r="G338" t="inlineStr">
        <is>
          <t>9401, 9110, 9405, 405, 9102, 9103, 499, 9108, 9112, 401, 306, 101, 112, 108, 102, 103, 110, 306, 401, 405, 102, 103, 101, 112, 110, 108, 9401, 9112, 9102, 9110, 9108, 9103, 499, 9405</t>
        </is>
      </c>
      <c r="H338" t="n">
        <v>0</v>
      </c>
      <c r="I338" t="n">
        <v>0</v>
      </c>
      <c r="J338" t="n">
        <v>0</v>
      </c>
      <c r="K338" t="n">
        <v>0</v>
      </c>
      <c r="L338" t="n">
        <v>0</v>
      </c>
      <c r="M338" t="n">
        <v>0</v>
      </c>
      <c r="N338" t="n">
        <v>0</v>
      </c>
      <c r="O338" t="n">
        <v>0</v>
      </c>
      <c r="P338" t="n">
        <v>0</v>
      </c>
      <c r="Q338" t="n">
        <v>0</v>
      </c>
      <c r="R338" t="n">
        <v>0</v>
      </c>
      <c r="S338" t="n">
        <v>0</v>
      </c>
      <c r="T338" t="n">
        <v>7.826</v>
      </c>
      <c r="U338" t="n">
        <v>153.5396</v>
      </c>
      <c r="V338" t="n">
        <v>19.6192</v>
      </c>
      <c r="W338" t="n">
        <v>1.109</v>
      </c>
      <c r="X338" t="n">
        <v>2.531</v>
      </c>
      <c r="Y338" t="n">
        <v>3.709</v>
      </c>
      <c r="Z338" t="n">
        <v>3.995</v>
      </c>
      <c r="AA338" s="20" t="n">
        <v>45175</v>
      </c>
      <c r="AB338" t="inlineStr">
        <is>
          <t>الشركة المتحدة لصناعة المطيبات والنكهات</t>
        </is>
      </c>
      <c r="AC338" s="20" t="n">
        <v>46112</v>
      </c>
      <c r="AD338" t="n">
        <v>0.4121</v>
      </c>
      <c r="AE338" t="n">
        <v>0.3329</v>
      </c>
      <c r="AF338" t="inlineStr">
        <is>
          <t>23:15</t>
        </is>
      </c>
      <c r="AG338" t="n">
        <v>0</v>
      </c>
    </row>
    <row r="339">
      <c r="A339" t="inlineStr">
        <is>
          <t>FLV</t>
        </is>
      </c>
      <c r="B339" t="inlineStr">
        <is>
          <t>RM</t>
        </is>
      </c>
      <c r="C339" t="inlineStr">
        <is>
          <t>RM.FLV.00039</t>
        </is>
      </c>
      <c r="D339" t="inlineStr">
        <is>
          <t xml:space="preserve"> نكهة التوت البري</t>
        </is>
      </c>
      <c r="E339" t="n">
        <v>15.6798</v>
      </c>
      <c r="F339" t="n">
        <v>188.3747</v>
      </c>
      <c r="G339" t="inlineStr">
        <is>
          <t>9401, 9405, 9402, 9112, 9108, 499, 403, 306, 405, 401, 405, 108, 9405, 9112, 112, 108, 101, 9108, 9112, 499, 405, 9401, 9402, 112, 9405, 403, 306, 401, 108, 112, 101</t>
        </is>
      </c>
      <c r="H339" t="n">
        <v>0</v>
      </c>
      <c r="I339" t="n">
        <v>0</v>
      </c>
      <c r="J339" t="n">
        <v>0</v>
      </c>
      <c r="K339" t="n">
        <v>0</v>
      </c>
      <c r="L339" t="n">
        <v>0</v>
      </c>
      <c r="M339" t="n">
        <v>0</v>
      </c>
      <c r="N339" t="n">
        <v>0</v>
      </c>
      <c r="O339" t="n">
        <v>0</v>
      </c>
      <c r="P339" t="n">
        <v>0</v>
      </c>
      <c r="Q339" t="n">
        <v>-0.132</v>
      </c>
      <c r="R339" t="n">
        <v>0</v>
      </c>
      <c r="S339" t="n">
        <v>-0.132</v>
      </c>
      <c r="T339" t="n">
        <v>15.5478</v>
      </c>
      <c r="U339" t="n">
        <v>186.7907</v>
      </c>
      <c r="V339" t="n">
        <v>12</v>
      </c>
      <c r="W339" t="n">
        <v>2.35</v>
      </c>
      <c r="X339" t="n">
        <v>4.566</v>
      </c>
      <c r="Y339" t="n">
        <v>16.566</v>
      </c>
      <c r="Z339" t="n">
        <v>19.107</v>
      </c>
      <c r="AA339" s="20" t="n">
        <v>45917</v>
      </c>
      <c r="AB339" t="inlineStr">
        <is>
          <t>شركة الاستشارية لتجارة الكيماويات</t>
        </is>
      </c>
      <c r="AC339" s="20" t="n">
        <v>46129</v>
      </c>
      <c r="AD339" t="n">
        <v>1.8406</v>
      </c>
      <c r="AE339" t="n">
        <v>1.5922</v>
      </c>
      <c r="AF339" t="inlineStr">
        <is>
          <t>9:22</t>
        </is>
      </c>
      <c r="AG339" t="n">
        <v>0</v>
      </c>
    </row>
    <row r="340">
      <c r="A340" t="inlineStr">
        <is>
          <t>FLV</t>
        </is>
      </c>
      <c r="B340" t="inlineStr">
        <is>
          <t>RM</t>
        </is>
      </c>
      <c r="C340" t="inlineStr">
        <is>
          <t>RM.FLV.00040</t>
        </is>
      </c>
      <c r="D340" t="inlineStr">
        <is>
          <t>Toffee Flavor</t>
        </is>
      </c>
      <c r="E340" t="n">
        <v>2.7404</v>
      </c>
      <c r="F340" t="n">
        <v>21.9232</v>
      </c>
      <c r="G340" t="inlineStr">
        <is>
          <t>403, 401, 499, 101, 201, 9401, 9402, 401, 403, 101, 201, 499, 9401, 9402</t>
        </is>
      </c>
      <c r="H340" t="n">
        <v>0</v>
      </c>
      <c r="I340" t="n">
        <v>0</v>
      </c>
      <c r="J340" t="n">
        <v>0</v>
      </c>
      <c r="K340" t="n">
        <v>0</v>
      </c>
      <c r="L340" t="n">
        <v>0</v>
      </c>
      <c r="M340" t="n">
        <v>0</v>
      </c>
      <c r="N340" t="n">
        <v>0</v>
      </c>
      <c r="O340" t="n">
        <v>0</v>
      </c>
      <c r="P340" t="n">
        <v>0</v>
      </c>
      <c r="Q340" t="n">
        <v>0</v>
      </c>
      <c r="R340" t="n">
        <v>0</v>
      </c>
      <c r="S340" t="n">
        <v>0</v>
      </c>
      <c r="T340" t="n">
        <v>2.7404</v>
      </c>
      <c r="U340" t="n">
        <v>21.9232</v>
      </c>
      <c r="V340" t="n">
        <v>8</v>
      </c>
      <c r="W340" t="n">
        <v>0</v>
      </c>
      <c r="X340" t="n">
        <v>0</v>
      </c>
      <c r="Y340" t="n">
        <v>0</v>
      </c>
      <c r="Z340" t="n">
        <v>0</v>
      </c>
      <c r="AA340" s="20" t="n">
        <v>44742</v>
      </c>
      <c r="AB340" t="inlineStr">
        <is>
          <t>مؤسسة القسوس للكيماويات</t>
        </is>
      </c>
      <c r="AC340" s="20" t="n">
        <v>45372</v>
      </c>
      <c r="AD340" t="n">
        <v>0</v>
      </c>
      <c r="AE340" t="n">
        <v>0</v>
      </c>
      <c r="AG340" t="n">
        <v>0</v>
      </c>
    </row>
    <row r="341">
      <c r="A341" t="inlineStr">
        <is>
          <t>FLV</t>
        </is>
      </c>
      <c r="B341" t="inlineStr">
        <is>
          <t>RM</t>
        </is>
      </c>
      <c r="C341" t="inlineStr">
        <is>
          <t>RM.FLV.00041</t>
        </is>
      </c>
      <c r="D341" t="inlineStr">
        <is>
          <t>PREGEL Blueberry Flavor</t>
        </is>
      </c>
      <c r="E341" t="n">
        <v>0</v>
      </c>
      <c r="F341" t="n">
        <v>0</v>
      </c>
      <c r="G341" t="inlineStr">
        <is>
          <t>402, 402</t>
        </is>
      </c>
      <c r="H341" t="n">
        <v>0</v>
      </c>
      <c r="I341" t="n">
        <v>0</v>
      </c>
      <c r="J341" t="n">
        <v>0</v>
      </c>
      <c r="K341" t="n">
        <v>0</v>
      </c>
      <c r="L341" t="n">
        <v>0</v>
      </c>
      <c r="M341" t="n">
        <v>0</v>
      </c>
      <c r="N341" t="n">
        <v>0</v>
      </c>
      <c r="O341" t="n">
        <v>0</v>
      </c>
      <c r="P341" t="n">
        <v>0</v>
      </c>
      <c r="Q341" t="n">
        <v>0</v>
      </c>
      <c r="R341" t="n">
        <v>0</v>
      </c>
      <c r="S341" t="n">
        <v>0</v>
      </c>
      <c r="T341" t="n">
        <v>0</v>
      </c>
      <c r="U341" t="n">
        <v>0</v>
      </c>
      <c r="V341" t="n">
        <v>6.543</v>
      </c>
      <c r="W341" t="n">
        <v>0</v>
      </c>
      <c r="X341" t="n">
        <v>0</v>
      </c>
      <c r="Y341" t="n">
        <v>0</v>
      </c>
      <c r="Z341" t="n">
        <v>0</v>
      </c>
      <c r="AA341" s="20" t="n">
        <v>2</v>
      </c>
      <c r="AC341" s="20" t="n">
        <v>2</v>
      </c>
      <c r="AD341" t="n">
        <v>0</v>
      </c>
      <c r="AE341" t="n">
        <v>0</v>
      </c>
      <c r="AG341" t="n">
        <v>0</v>
      </c>
    </row>
    <row r="342">
      <c r="A342" t="inlineStr">
        <is>
          <t>FLV</t>
        </is>
      </c>
      <c r="B342" t="inlineStr">
        <is>
          <t>RM</t>
        </is>
      </c>
      <c r="C342" t="inlineStr">
        <is>
          <t>RM.FLV.00042</t>
        </is>
      </c>
      <c r="D342" t="inlineStr">
        <is>
          <t xml:space="preserve">RUBY CHOCOLATE </t>
        </is>
      </c>
      <c r="E342" t="n">
        <v>9</v>
      </c>
      <c r="F342" t="n">
        <v>50.6307</v>
      </c>
      <c r="G342" t="inlineStr">
        <is>
          <t>403, 108, 102, 9402, 9404, 102, 9405, 605, 499, 404, 405, 9108, 403, 405, 499, 404, 108, 9405, 9402, 9108, 9404, 605</t>
        </is>
      </c>
      <c r="H342" t="n">
        <v>0</v>
      </c>
      <c r="I342" t="n">
        <v>0</v>
      </c>
      <c r="J342" t="n">
        <v>0</v>
      </c>
      <c r="K342" t="n">
        <v>0</v>
      </c>
      <c r="L342" t="n">
        <v>0</v>
      </c>
      <c r="M342" t="n">
        <v>0</v>
      </c>
      <c r="N342" t="n">
        <v>0</v>
      </c>
      <c r="O342" t="n">
        <v>0</v>
      </c>
      <c r="P342" t="n">
        <v>0</v>
      </c>
      <c r="Q342" t="n">
        <v>0</v>
      </c>
      <c r="R342" t="n">
        <v>0</v>
      </c>
      <c r="S342" t="n">
        <v>0</v>
      </c>
      <c r="T342" t="n">
        <v>9</v>
      </c>
      <c r="U342" t="n">
        <v>50.6307</v>
      </c>
      <c r="V342" t="n">
        <v>5.6256</v>
      </c>
      <c r="W342" t="n">
        <v>0</v>
      </c>
      <c r="X342" t="n">
        <v>0</v>
      </c>
      <c r="Y342" t="n">
        <v>235.4</v>
      </c>
      <c r="Z342" t="n">
        <v>235.4</v>
      </c>
      <c r="AA342" s="20" t="n">
        <v>44768</v>
      </c>
      <c r="AB342" t="inlineStr">
        <is>
          <t>OKAO.01/2022</t>
        </is>
      </c>
      <c r="AC342" s="20" t="n">
        <v>45944</v>
      </c>
      <c r="AD342" t="n">
        <v>26.1555</v>
      </c>
      <c r="AE342" t="n">
        <v>19.6166</v>
      </c>
      <c r="AF342" t="inlineStr">
        <is>
          <t>0:13</t>
        </is>
      </c>
      <c r="AG342" t="n">
        <v>0</v>
      </c>
    </row>
    <row r="343">
      <c r="A343" t="inlineStr">
        <is>
          <t>FLV</t>
        </is>
      </c>
      <c r="B343" t="inlineStr">
        <is>
          <t>RM</t>
        </is>
      </c>
      <c r="C343" t="inlineStr">
        <is>
          <t>RM.FLV.00043</t>
        </is>
      </c>
      <c r="D343" t="inlineStr">
        <is>
          <t>نكهة الليمون</t>
        </is>
      </c>
      <c r="E343" t="n">
        <v>103.6229</v>
      </c>
      <c r="F343" t="n">
        <v>1711.5</v>
      </c>
      <c r="G343" t="inlineStr">
        <is>
          <t>9405, 499, 406, 9103, 9108, 9402, 9102, 9112, 801, 9406, 9401, 9403, 9408, 9801, 108, 112, 101, 103, 102, 801, 405, 108, 9408, 9405, 405, 401, 306, 403, 408, 103, 102, 108, 112, 101, 306, 401, 406, 9112, 9108, 499, 9103, 9102, 405, 403, 801, 9405, 112, 9406, 9112, 408, 9801, 9402, 9403, 9401</t>
        </is>
      </c>
      <c r="H343" t="n">
        <v>0</v>
      </c>
      <c r="I343" t="n">
        <v>0</v>
      </c>
      <c r="J343" t="n">
        <v>0</v>
      </c>
      <c r="K343" t="n">
        <v>0</v>
      </c>
      <c r="L343" t="n">
        <v>0</v>
      </c>
      <c r="M343" t="n">
        <v>0</v>
      </c>
      <c r="N343" t="n">
        <v>0</v>
      </c>
      <c r="O343" t="n">
        <v>0</v>
      </c>
      <c r="P343" t="n">
        <v>0</v>
      </c>
      <c r="Q343" t="n">
        <v>-4.11</v>
      </c>
      <c r="R343" t="n">
        <v>0</v>
      </c>
      <c r="S343" t="n">
        <v>-4.11</v>
      </c>
      <c r="T343" t="n">
        <v>99.5129</v>
      </c>
      <c r="U343" t="n">
        <v>1641.63</v>
      </c>
      <c r="V343" t="n">
        <v>17</v>
      </c>
      <c r="W343" t="n">
        <v>11.7242</v>
      </c>
      <c r="X343" t="n">
        <v>18.8454</v>
      </c>
      <c r="Y343" t="n">
        <v>35.7899</v>
      </c>
      <c r="Z343" t="n">
        <v>45.8959</v>
      </c>
      <c r="AA343" s="20" t="n">
        <v>45960</v>
      </c>
      <c r="AB343" t="inlineStr">
        <is>
          <t>شركة الاستشارية لتجارة الكيماويات</t>
        </is>
      </c>
      <c r="AC343" s="20" t="n">
        <v>46142</v>
      </c>
      <c r="AD343" t="n">
        <v>3.9766</v>
      </c>
      <c r="AE343" t="n">
        <v>3.8246</v>
      </c>
      <c r="AF343" t="inlineStr">
        <is>
          <t>26:0</t>
        </is>
      </c>
      <c r="AG343" t="n">
        <v>0</v>
      </c>
    </row>
    <row r="344">
      <c r="A344" t="inlineStr">
        <is>
          <t>FLV</t>
        </is>
      </c>
      <c r="B344" t="inlineStr">
        <is>
          <t>RM</t>
        </is>
      </c>
      <c r="C344" t="inlineStr">
        <is>
          <t>RM.FLV.00044</t>
        </is>
      </c>
      <c r="D344" t="inlineStr">
        <is>
          <t xml:space="preserve">Vitala Cream Patisserie Spray 250ml </t>
        </is>
      </c>
      <c r="E344" t="n">
        <v>0</v>
      </c>
      <c r="F344" t="n">
        <v>0</v>
      </c>
      <c r="G344" t="inlineStr">
        <is>
          <t>303, 303</t>
        </is>
      </c>
      <c r="H344" t="n">
        <v>0</v>
      </c>
      <c r="I344" t="n">
        <v>0</v>
      </c>
      <c r="J344" t="n">
        <v>0</v>
      </c>
      <c r="K344" t="n">
        <v>0</v>
      </c>
      <c r="L344" t="n">
        <v>0</v>
      </c>
      <c r="M344" t="n">
        <v>0</v>
      </c>
      <c r="N344" t="n">
        <v>0</v>
      </c>
      <c r="O344" t="n">
        <v>0</v>
      </c>
      <c r="P344" t="n">
        <v>0</v>
      </c>
      <c r="Q344" t="n">
        <v>0</v>
      </c>
      <c r="R344" t="n">
        <v>0</v>
      </c>
      <c r="S344" t="n">
        <v>0</v>
      </c>
      <c r="T344" t="n">
        <v>0</v>
      </c>
      <c r="U344" t="n">
        <v>0</v>
      </c>
      <c r="V344" t="n">
        <v>0.9204</v>
      </c>
      <c r="W344" t="n">
        <v>0</v>
      </c>
      <c r="X344" t="n">
        <v>0</v>
      </c>
      <c r="Y344" t="n">
        <v>0</v>
      </c>
      <c r="Z344" t="n">
        <v>0</v>
      </c>
      <c r="AA344" s="20" t="n">
        <v>44956</v>
      </c>
      <c r="AB344" t="inlineStr">
        <is>
          <t xml:space="preserve"> Creme .01/2023</t>
        </is>
      </c>
      <c r="AC344" s="20" t="n">
        <v>44957</v>
      </c>
      <c r="AD344" t="n">
        <v>0</v>
      </c>
      <c r="AE344" t="n">
        <v>0</v>
      </c>
      <c r="AG344" t="n">
        <v>0</v>
      </c>
    </row>
    <row r="345">
      <c r="A345" t="inlineStr">
        <is>
          <t>FLV</t>
        </is>
      </c>
      <c r="B345" t="inlineStr">
        <is>
          <t>RM</t>
        </is>
      </c>
      <c r="C345" t="inlineStr">
        <is>
          <t>RM.FLV.00045</t>
        </is>
      </c>
      <c r="D345" t="inlineStr">
        <is>
          <t>نكهة البطيخ</t>
        </is>
      </c>
      <c r="E345" t="n">
        <v>0.1</v>
      </c>
      <c r="F345" t="n">
        <v>1.1207</v>
      </c>
      <c r="G345" t="inlineStr">
        <is>
          <t>499, 403, 499, 403</t>
        </is>
      </c>
      <c r="H345" t="n">
        <v>0</v>
      </c>
      <c r="I345" t="n">
        <v>0</v>
      </c>
      <c r="J345" t="n">
        <v>0</v>
      </c>
      <c r="K345" t="n">
        <v>0</v>
      </c>
      <c r="L345" t="n">
        <v>0</v>
      </c>
      <c r="M345" t="n">
        <v>0</v>
      </c>
      <c r="N345" t="n">
        <v>0</v>
      </c>
      <c r="O345" t="n">
        <v>0</v>
      </c>
      <c r="P345" t="n">
        <v>0</v>
      </c>
      <c r="Q345" t="n">
        <v>0</v>
      </c>
      <c r="R345" t="n">
        <v>0</v>
      </c>
      <c r="S345" t="n">
        <v>0</v>
      </c>
      <c r="T345" t="n">
        <v>0.1</v>
      </c>
      <c r="U345" t="n">
        <v>1.1207</v>
      </c>
      <c r="V345" t="n">
        <v>11.2066</v>
      </c>
      <c r="W345" t="n">
        <v>0</v>
      </c>
      <c r="X345" t="n">
        <v>0</v>
      </c>
      <c r="Y345" t="n">
        <v>0</v>
      </c>
      <c r="Z345" t="n">
        <v>0</v>
      </c>
      <c r="AA345" s="20" t="n">
        <v>45014</v>
      </c>
      <c r="AB345" t="inlineStr">
        <is>
          <t>مؤسسة القسوس للكيماويات</t>
        </is>
      </c>
      <c r="AC345" s="20" t="n">
        <v>45224</v>
      </c>
      <c r="AD345" t="n">
        <v>0</v>
      </c>
      <c r="AE345" t="n">
        <v>0</v>
      </c>
      <c r="AG345" t="n">
        <v>0</v>
      </c>
    </row>
    <row r="346">
      <c r="A346" t="inlineStr">
        <is>
          <t>FLV</t>
        </is>
      </c>
      <c r="B346" t="inlineStr">
        <is>
          <t>RM</t>
        </is>
      </c>
      <c r="C346" t="inlineStr">
        <is>
          <t>RM.FLV.00046</t>
        </is>
      </c>
      <c r="D346" t="inlineStr">
        <is>
          <t xml:space="preserve">نكهة شمام </t>
        </is>
      </c>
      <c r="E346" t="n">
        <v>0.6</v>
      </c>
      <c r="F346" t="n">
        <v>5.6904</v>
      </c>
      <c r="G346" t="inlineStr">
        <is>
          <t>499, 403, 499, 403</t>
        </is>
      </c>
      <c r="H346" t="n">
        <v>0</v>
      </c>
      <c r="I346" t="n">
        <v>0</v>
      </c>
      <c r="J346" t="n">
        <v>0</v>
      </c>
      <c r="K346" t="n">
        <v>0</v>
      </c>
      <c r="L346" t="n">
        <v>0</v>
      </c>
      <c r="M346" t="n">
        <v>0</v>
      </c>
      <c r="N346" t="n">
        <v>0</v>
      </c>
      <c r="O346" t="n">
        <v>0</v>
      </c>
      <c r="P346" t="n">
        <v>0</v>
      </c>
      <c r="Q346" t="n">
        <v>0</v>
      </c>
      <c r="R346" t="n">
        <v>0</v>
      </c>
      <c r="S346" t="n">
        <v>0</v>
      </c>
      <c r="T346" t="n">
        <v>0.6</v>
      </c>
      <c r="U346" t="n">
        <v>5.6904</v>
      </c>
      <c r="V346" t="n">
        <v>12.5286</v>
      </c>
      <c r="W346" t="n">
        <v>0</v>
      </c>
      <c r="X346" t="n">
        <v>0</v>
      </c>
      <c r="Y346" t="n">
        <v>0</v>
      </c>
      <c r="Z346" t="n">
        <v>0</v>
      </c>
      <c r="AA346" s="20" t="n">
        <v>45021</v>
      </c>
      <c r="AB346" t="inlineStr">
        <is>
          <t>مؤسسة القسوس للكيماويات</t>
        </is>
      </c>
      <c r="AC346" s="20" t="n">
        <v>45200</v>
      </c>
      <c r="AD346" t="n">
        <v>0</v>
      </c>
      <c r="AE346" t="n">
        <v>0</v>
      </c>
      <c r="AG346" t="n">
        <v>0</v>
      </c>
    </row>
    <row r="347">
      <c r="A347" t="inlineStr">
        <is>
          <t>FLV</t>
        </is>
      </c>
      <c r="B347" t="inlineStr">
        <is>
          <t>RM</t>
        </is>
      </c>
      <c r="C347" t="inlineStr">
        <is>
          <t>RM.FLV.00047</t>
        </is>
      </c>
      <c r="D347" t="inlineStr">
        <is>
          <t xml:space="preserve">نكهة التوفي كراميل </t>
        </is>
      </c>
      <c r="E347" t="n">
        <v>38.679</v>
      </c>
      <c r="F347" t="n">
        <v>386.79</v>
      </c>
      <c r="G347" t="inlineStr">
        <is>
          <t>9402, 9403, 112, 403, 9112, 108, 9801, 801, 112, 9401, 9112, 499, 801, 9108, 101, 112, 108, 403, 409, 401, 306, 402, 9402, 9108, 9112, 801, 409, 9401, 9403, 9801, 101, 9403, 108, 499, 401, 306, 403, 402</t>
        </is>
      </c>
      <c r="H347" t="n">
        <v>0</v>
      </c>
      <c r="I347" t="n">
        <v>0</v>
      </c>
      <c r="J347" t="n">
        <v>0</v>
      </c>
      <c r="K347" t="n">
        <v>0</v>
      </c>
      <c r="L347" t="n">
        <v>0</v>
      </c>
      <c r="M347" t="n">
        <v>0</v>
      </c>
      <c r="N347" t="n">
        <v>0</v>
      </c>
      <c r="O347" t="n">
        <v>0</v>
      </c>
      <c r="P347" t="n">
        <v>0</v>
      </c>
      <c r="Q347" t="n">
        <v>-4.103</v>
      </c>
      <c r="R347" t="n">
        <v>0</v>
      </c>
      <c r="S347" t="n">
        <v>-4.103</v>
      </c>
      <c r="T347" t="n">
        <v>34.576</v>
      </c>
      <c r="U347" t="n">
        <v>345.76</v>
      </c>
      <c r="V347" t="n">
        <v>10</v>
      </c>
      <c r="W347" t="n">
        <v>7.402</v>
      </c>
      <c r="X347" t="n">
        <v>8.401999999999999</v>
      </c>
      <c r="Y347" t="n">
        <v>10.044</v>
      </c>
      <c r="Z347" t="n">
        <v>15.825</v>
      </c>
      <c r="AA347" s="20" t="n">
        <v>45938</v>
      </c>
      <c r="AB347" t="inlineStr">
        <is>
          <t>الشركة المتحدة لصناعة المطيبات والنكهات</t>
        </is>
      </c>
      <c r="AC347" s="20" t="n">
        <v>46142</v>
      </c>
      <c r="AD347" t="n">
        <v>1.116</v>
      </c>
      <c r="AE347" t="n">
        <v>1.3187</v>
      </c>
      <c r="AF347" t="inlineStr">
        <is>
          <t>26:6</t>
        </is>
      </c>
      <c r="AG347" t="n">
        <v>0</v>
      </c>
    </row>
    <row r="348">
      <c r="A348" t="inlineStr">
        <is>
          <t>FLV</t>
        </is>
      </c>
      <c r="B348" t="inlineStr">
        <is>
          <t>RM</t>
        </is>
      </c>
      <c r="C348" t="inlineStr">
        <is>
          <t>RM.FLV.00048</t>
        </is>
      </c>
      <c r="D348" t="inlineStr">
        <is>
          <t xml:space="preserve">نكهة الكاباتشينو </t>
        </is>
      </c>
      <c r="E348" t="n">
        <v>0.63</v>
      </c>
      <c r="F348" t="n">
        <v>6.93</v>
      </c>
      <c r="G348" t="inlineStr">
        <is>
          <t>403, 403</t>
        </is>
      </c>
      <c r="H348" t="n">
        <v>0</v>
      </c>
      <c r="I348" t="n">
        <v>0</v>
      </c>
      <c r="J348" t="n">
        <v>0</v>
      </c>
      <c r="K348" t="n">
        <v>0</v>
      </c>
      <c r="L348" t="n">
        <v>0</v>
      </c>
      <c r="M348" t="n">
        <v>0</v>
      </c>
      <c r="N348" t="n">
        <v>0</v>
      </c>
      <c r="O348" t="n">
        <v>0</v>
      </c>
      <c r="P348" t="n">
        <v>0</v>
      </c>
      <c r="Q348" t="n">
        <v>0</v>
      </c>
      <c r="R348" t="n">
        <v>0</v>
      </c>
      <c r="S348" t="n">
        <v>0</v>
      </c>
      <c r="T348" t="n">
        <v>0.63</v>
      </c>
      <c r="U348" t="n">
        <v>6.93</v>
      </c>
      <c r="V348" t="n">
        <v>11</v>
      </c>
      <c r="W348" t="n">
        <v>0</v>
      </c>
      <c r="X348" t="n">
        <v>0</v>
      </c>
      <c r="Y348" t="n">
        <v>0</v>
      </c>
      <c r="Z348" t="n">
        <v>0</v>
      </c>
      <c r="AA348" s="20" t="n">
        <v>45267</v>
      </c>
      <c r="AB348" t="inlineStr">
        <is>
          <t>مؤسسة القسوس للكيماويات</t>
        </is>
      </c>
      <c r="AC348" s="20" t="n">
        <v>45382</v>
      </c>
      <c r="AD348" t="n">
        <v>0</v>
      </c>
      <c r="AE348" t="n">
        <v>0</v>
      </c>
      <c r="AG348" t="n">
        <v>0</v>
      </c>
    </row>
    <row r="349">
      <c r="A349" t="inlineStr">
        <is>
          <t>FLV</t>
        </is>
      </c>
      <c r="B349" t="inlineStr">
        <is>
          <t>RM</t>
        </is>
      </c>
      <c r="C349" t="inlineStr">
        <is>
          <t>RM.FLV.00049</t>
        </is>
      </c>
      <c r="D349" t="inlineStr">
        <is>
          <t>نكهة الموز</t>
        </is>
      </c>
      <c r="E349" t="n">
        <v>6.44</v>
      </c>
      <c r="F349" t="n">
        <v>99.9295</v>
      </c>
      <c r="G349" t="inlineStr">
        <is>
          <t>403, 499, 108, 9403, 9102, 9103, 403, 108, 102, 103, 499, 9102, 9103, 102, 103, 9403</t>
        </is>
      </c>
      <c r="H349" t="n">
        <v>0</v>
      </c>
      <c r="I349" t="n">
        <v>0</v>
      </c>
      <c r="J349" t="n">
        <v>0</v>
      </c>
      <c r="K349" t="n">
        <v>0</v>
      </c>
      <c r="L349" t="n">
        <v>0</v>
      </c>
      <c r="M349" t="n">
        <v>0</v>
      </c>
      <c r="N349" t="n">
        <v>0</v>
      </c>
      <c r="O349" t="n">
        <v>0</v>
      </c>
      <c r="P349" t="n">
        <v>0</v>
      </c>
      <c r="Q349" t="n">
        <v>0</v>
      </c>
      <c r="R349" t="n">
        <v>0</v>
      </c>
      <c r="S349" t="n">
        <v>0</v>
      </c>
      <c r="T349" t="n">
        <v>6.44</v>
      </c>
      <c r="U349" t="n">
        <v>99.9295</v>
      </c>
      <c r="V349" t="n">
        <v>15.517</v>
      </c>
      <c r="W349" t="n">
        <v>0</v>
      </c>
      <c r="X349" t="n">
        <v>0</v>
      </c>
      <c r="Y349" t="n">
        <v>0</v>
      </c>
      <c r="Z349" t="n">
        <v>0</v>
      </c>
      <c r="AA349" s="20" t="n">
        <v>45918</v>
      </c>
      <c r="AB349" t="inlineStr">
        <is>
          <t>شركة الاوتاد للتوريدات الغذائية</t>
        </is>
      </c>
      <c r="AC349" s="20" t="n">
        <v>2</v>
      </c>
      <c r="AD349" t="n">
        <v>0</v>
      </c>
      <c r="AE349" t="n">
        <v>0</v>
      </c>
      <c r="AG349" t="n">
        <v>0</v>
      </c>
    </row>
    <row r="350">
      <c r="A350" t="inlineStr">
        <is>
          <t>FLV</t>
        </is>
      </c>
      <c r="B350" t="inlineStr">
        <is>
          <t>RM</t>
        </is>
      </c>
      <c r="C350" t="inlineStr">
        <is>
          <t>RM.FLV.00050</t>
        </is>
      </c>
      <c r="D350" t="inlineStr">
        <is>
          <t>نكهة التفاح الاخضر -زيتي</t>
        </is>
      </c>
      <c r="E350" t="n">
        <v>4</v>
      </c>
      <c r="F350" t="n">
        <v>58</v>
      </c>
      <c r="G350" t="inlineStr">
        <is>
          <t>403, 108, 499, 801, 9403, 108, 9403, 403, 499, 108, 801, 9403</t>
        </is>
      </c>
      <c r="H350" t="n">
        <v>0</v>
      </c>
      <c r="I350" t="n">
        <v>0</v>
      </c>
      <c r="J350" t="n">
        <v>0</v>
      </c>
      <c r="K350" t="n">
        <v>0</v>
      </c>
      <c r="L350" t="n">
        <v>0</v>
      </c>
      <c r="M350" t="n">
        <v>0</v>
      </c>
      <c r="N350" t="n">
        <v>0</v>
      </c>
      <c r="O350" t="n">
        <v>0</v>
      </c>
      <c r="P350" t="n">
        <v>0</v>
      </c>
      <c r="Q350" t="n">
        <v>0</v>
      </c>
      <c r="R350" t="n">
        <v>0</v>
      </c>
      <c r="S350" t="n">
        <v>0</v>
      </c>
      <c r="T350" t="n">
        <v>4</v>
      </c>
      <c r="U350" t="n">
        <v>58</v>
      </c>
      <c r="V350" t="n">
        <v>14.5</v>
      </c>
      <c r="W350" t="n">
        <v>0</v>
      </c>
      <c r="X350" t="n">
        <v>0</v>
      </c>
      <c r="Y350" t="n">
        <v>0</v>
      </c>
      <c r="Z350" t="n">
        <v>0</v>
      </c>
      <c r="AA350" s="20" t="n">
        <v>45890</v>
      </c>
      <c r="AB350" t="inlineStr">
        <is>
          <t>شركة الاستشارية لتجارة الكيماويات</t>
        </is>
      </c>
      <c r="AC350" s="20" t="n">
        <v>2</v>
      </c>
      <c r="AD350" t="n">
        <v>0</v>
      </c>
      <c r="AE350" t="n">
        <v>0</v>
      </c>
      <c r="AG350" t="n">
        <v>0</v>
      </c>
    </row>
    <row r="351">
      <c r="A351" t="inlineStr">
        <is>
          <t>FLV</t>
        </is>
      </c>
      <c r="B351" t="inlineStr">
        <is>
          <t>RM</t>
        </is>
      </c>
      <c r="C351" t="inlineStr">
        <is>
          <t>RM.FLV.00051</t>
        </is>
      </c>
      <c r="D351" t="inlineStr">
        <is>
          <t xml:space="preserve">نكهة اناناس </t>
        </is>
      </c>
      <c r="E351" t="n">
        <v>2.211</v>
      </c>
      <c r="F351" t="n">
        <v>24.5407</v>
      </c>
      <c r="G351" t="inlineStr">
        <is>
          <t>499, 403, 499, 403</t>
        </is>
      </c>
      <c r="H351" t="n">
        <v>0</v>
      </c>
      <c r="I351" t="n">
        <v>0</v>
      </c>
      <c r="J351" t="n">
        <v>0</v>
      </c>
      <c r="K351" t="n">
        <v>0</v>
      </c>
      <c r="L351" t="n">
        <v>0</v>
      </c>
      <c r="M351" t="n">
        <v>0</v>
      </c>
      <c r="N351" t="n">
        <v>0</v>
      </c>
      <c r="O351" t="n">
        <v>0</v>
      </c>
      <c r="P351" t="n">
        <v>0</v>
      </c>
      <c r="Q351" t="n">
        <v>0</v>
      </c>
      <c r="R351" t="n">
        <v>0</v>
      </c>
      <c r="S351" t="n">
        <v>0</v>
      </c>
      <c r="T351" t="n">
        <v>2.211</v>
      </c>
      <c r="U351" t="n">
        <v>24.5407</v>
      </c>
      <c r="V351" t="n">
        <v>11.0862</v>
      </c>
      <c r="W351" t="n">
        <v>0</v>
      </c>
      <c r="X351" t="n">
        <v>0.2272</v>
      </c>
      <c r="Y351" t="n">
        <v>0.3052</v>
      </c>
      <c r="Z351" t="n">
        <v>0.5262</v>
      </c>
      <c r="AA351" s="20" t="n">
        <v>45603</v>
      </c>
      <c r="AB351" t="inlineStr">
        <is>
          <t>شركة الاستشارية لتجارة الكيماويات</t>
        </is>
      </c>
      <c r="AC351" s="20" t="n">
        <v>45981</v>
      </c>
      <c r="AD351" t="n">
        <v>0.0339</v>
      </c>
      <c r="AE351" t="n">
        <v>0.0438</v>
      </c>
      <c r="AF351" t="inlineStr">
        <is>
          <t>50:12</t>
        </is>
      </c>
      <c r="AG351" t="n">
        <v>0</v>
      </c>
    </row>
    <row r="352">
      <c r="A352" t="inlineStr">
        <is>
          <t>FLV</t>
        </is>
      </c>
      <c r="B352" t="inlineStr">
        <is>
          <t>RM</t>
        </is>
      </c>
      <c r="C352" t="inlineStr">
        <is>
          <t>RM.FLV.00052</t>
        </is>
      </c>
      <c r="D352" t="inlineStr">
        <is>
          <t>Mastic paste mec3</t>
        </is>
      </c>
      <c r="E352" t="n">
        <v>5.874</v>
      </c>
      <c r="F352" t="n">
        <v>45.5754</v>
      </c>
      <c r="G352" t="inlineStr">
        <is>
          <t>409, 402, 108, 9402, 402, 108, 9402, 409</t>
        </is>
      </c>
      <c r="H352" t="n">
        <v>0</v>
      </c>
      <c r="I352" t="n">
        <v>0</v>
      </c>
      <c r="J352" t="n">
        <v>0</v>
      </c>
      <c r="K352" t="n">
        <v>0</v>
      </c>
      <c r="L352" t="n">
        <v>0</v>
      </c>
      <c r="M352" t="n">
        <v>0</v>
      </c>
      <c r="N352" t="n">
        <v>0</v>
      </c>
      <c r="O352" t="n">
        <v>0</v>
      </c>
      <c r="P352" t="n">
        <v>0</v>
      </c>
      <c r="Q352" t="n">
        <v>0</v>
      </c>
      <c r="R352" t="n">
        <v>0</v>
      </c>
      <c r="S352" t="n">
        <v>0</v>
      </c>
      <c r="T352" t="n">
        <v>5.874</v>
      </c>
      <c r="U352" t="n">
        <v>45.5754</v>
      </c>
      <c r="V352" t="n">
        <v>7.7588</v>
      </c>
      <c r="W352" t="n">
        <v>0</v>
      </c>
      <c r="X352" t="n">
        <v>0.126</v>
      </c>
      <c r="Y352" t="n">
        <v>0.126</v>
      </c>
      <c r="Z352" t="n">
        <v>0.126</v>
      </c>
      <c r="AA352" s="20" t="n">
        <v>45886</v>
      </c>
      <c r="AB352" t="inlineStr">
        <is>
          <t>شركة المحمودية لتجارة مستلزمات المخابز والحلويات</t>
        </is>
      </c>
      <c r="AC352" s="20" t="n">
        <v>46042</v>
      </c>
      <c r="AD352" t="n">
        <v>0.014</v>
      </c>
      <c r="AE352" t="n">
        <v>0.0105</v>
      </c>
      <c r="AF352" t="inlineStr">
        <is>
          <t>559:12</t>
        </is>
      </c>
      <c r="AG352" t="n">
        <v>0</v>
      </c>
    </row>
    <row r="353">
      <c r="A353" t="inlineStr">
        <is>
          <t>FLV</t>
        </is>
      </c>
      <c r="B353" t="inlineStr">
        <is>
          <t>RM</t>
        </is>
      </c>
      <c r="C353" t="inlineStr">
        <is>
          <t>RM.FLV.00053</t>
        </is>
      </c>
      <c r="D353" t="inlineStr">
        <is>
          <t>Orange paste mec3</t>
        </is>
      </c>
      <c r="E353" t="n">
        <v>1.05</v>
      </c>
      <c r="F353" t="n">
        <v>10.8619</v>
      </c>
      <c r="G353" t="inlineStr">
        <is>
          <t>304, 304</t>
        </is>
      </c>
      <c r="H353" t="n">
        <v>0</v>
      </c>
      <c r="I353" t="n">
        <v>0</v>
      </c>
      <c r="J353" t="n">
        <v>0</v>
      </c>
      <c r="K353" t="n">
        <v>0</v>
      </c>
      <c r="L353" t="n">
        <v>0</v>
      </c>
      <c r="M353" t="n">
        <v>0</v>
      </c>
      <c r="N353" t="n">
        <v>0</v>
      </c>
      <c r="O353" t="n">
        <v>0</v>
      </c>
      <c r="P353" t="n">
        <v>0</v>
      </c>
      <c r="Q353" t="n">
        <v>0</v>
      </c>
      <c r="R353" t="n">
        <v>0</v>
      </c>
      <c r="S353" t="n">
        <v>0</v>
      </c>
      <c r="T353" t="n">
        <v>1.05</v>
      </c>
      <c r="U353" t="n">
        <v>10.8619</v>
      </c>
      <c r="V353" t="n">
        <v>10.3447</v>
      </c>
      <c r="W353" t="n">
        <v>1.3</v>
      </c>
      <c r="X353" t="n">
        <v>1.3</v>
      </c>
      <c r="Y353" t="n">
        <v>1.3</v>
      </c>
      <c r="Z353" t="n">
        <v>1.3</v>
      </c>
      <c r="AA353" s="20" t="n">
        <v>45754</v>
      </c>
      <c r="AB353" t="inlineStr">
        <is>
          <t>شركة المحمودية لتجارة مستلزمات المخابز والحلويات</t>
        </is>
      </c>
      <c r="AC353" s="20" t="n">
        <v>46081</v>
      </c>
      <c r="AD353" t="n">
        <v>0.1444</v>
      </c>
      <c r="AE353" t="n">
        <v>0.1083</v>
      </c>
      <c r="AF353" t="inlineStr">
        <is>
          <t>9:20</t>
        </is>
      </c>
      <c r="AG353" t="n">
        <v>0</v>
      </c>
    </row>
    <row r="354">
      <c r="A354" t="inlineStr">
        <is>
          <t>FLV</t>
        </is>
      </c>
      <c r="B354" t="inlineStr">
        <is>
          <t>RM</t>
        </is>
      </c>
      <c r="C354" t="inlineStr">
        <is>
          <t>RM.FLV.00054</t>
        </is>
      </c>
      <c r="D354" t="inlineStr">
        <is>
          <t>Lemon paste mec3</t>
        </is>
      </c>
      <c r="E354" t="n">
        <v>3</v>
      </c>
      <c r="F354" t="n">
        <v>31.034</v>
      </c>
      <c r="G354" t="inlineStr">
        <is>
          <t>304, 304</t>
        </is>
      </c>
      <c r="H354" t="n">
        <v>0</v>
      </c>
      <c r="I354" t="n">
        <v>0</v>
      </c>
      <c r="J354" t="n">
        <v>0</v>
      </c>
      <c r="K354" t="n">
        <v>0</v>
      </c>
      <c r="L354" t="n">
        <v>0</v>
      </c>
      <c r="M354" t="n">
        <v>0</v>
      </c>
      <c r="N354" t="n">
        <v>0</v>
      </c>
      <c r="O354" t="n">
        <v>0</v>
      </c>
      <c r="P354" t="n">
        <v>0</v>
      </c>
      <c r="Q354" t="n">
        <v>0</v>
      </c>
      <c r="R354" t="n">
        <v>0</v>
      </c>
      <c r="S354" t="n">
        <v>0</v>
      </c>
      <c r="T354" t="n">
        <v>3</v>
      </c>
      <c r="U354" t="n">
        <v>31.034</v>
      </c>
      <c r="V354" t="n">
        <v>10.3447</v>
      </c>
      <c r="W354" t="n">
        <v>0</v>
      </c>
      <c r="X354" t="n">
        <v>0</v>
      </c>
      <c r="Y354" t="n">
        <v>0</v>
      </c>
      <c r="Z354" t="n">
        <v>0</v>
      </c>
      <c r="AA354" s="20" t="n">
        <v>45754</v>
      </c>
      <c r="AB354" t="inlineStr">
        <is>
          <t>شركة المحمودية لتجارة مستلزمات المخابز والحلويات</t>
        </is>
      </c>
      <c r="AC354" s="20" t="n">
        <v>2</v>
      </c>
      <c r="AD354" t="n">
        <v>0</v>
      </c>
      <c r="AE354" t="n">
        <v>0</v>
      </c>
      <c r="AG354" t="n">
        <v>0</v>
      </c>
    </row>
    <row r="355">
      <c r="A355" t="inlineStr">
        <is>
          <t>FLV</t>
        </is>
      </c>
      <c r="B355" t="inlineStr">
        <is>
          <t>RM</t>
        </is>
      </c>
      <c r="C355" t="inlineStr">
        <is>
          <t>RM.FLV.00055</t>
        </is>
      </c>
      <c r="D355" t="inlineStr">
        <is>
          <t xml:space="preserve">Passion fruit paste mec3 </t>
        </is>
      </c>
      <c r="E355" t="n">
        <v>1</v>
      </c>
      <c r="F355" t="n">
        <v>12.931</v>
      </c>
      <c r="G355" t="inlineStr">
        <is>
          <t>304, 304</t>
        </is>
      </c>
      <c r="H355" t="n">
        <v>0</v>
      </c>
      <c r="I355" t="n">
        <v>0</v>
      </c>
      <c r="J355" t="n">
        <v>0</v>
      </c>
      <c r="K355" t="n">
        <v>0</v>
      </c>
      <c r="L355" t="n">
        <v>0</v>
      </c>
      <c r="M355" t="n">
        <v>0</v>
      </c>
      <c r="N355" t="n">
        <v>0</v>
      </c>
      <c r="O355" t="n">
        <v>0</v>
      </c>
      <c r="P355" t="n">
        <v>0</v>
      </c>
      <c r="Q355" t="n">
        <v>0</v>
      </c>
      <c r="R355" t="n">
        <v>0</v>
      </c>
      <c r="S355" t="n">
        <v>0</v>
      </c>
      <c r="T355" t="n">
        <v>1</v>
      </c>
      <c r="U355" t="n">
        <v>12.931</v>
      </c>
      <c r="V355" t="n">
        <v>12.931</v>
      </c>
      <c r="W355" t="n">
        <v>2.6</v>
      </c>
      <c r="X355" t="n">
        <v>2.6</v>
      </c>
      <c r="Y355" t="n">
        <v>2.6</v>
      </c>
      <c r="Z355" t="n">
        <v>2.6</v>
      </c>
      <c r="AA355" s="20" t="n">
        <v>45754</v>
      </c>
      <c r="AB355" t="inlineStr">
        <is>
          <t>شركة المحمودية لتجارة مستلزمات المخابز والحلويات</t>
        </is>
      </c>
      <c r="AC355" s="20" t="n">
        <v>46096</v>
      </c>
      <c r="AD355" t="n">
        <v>0.2888</v>
      </c>
      <c r="AE355" t="n">
        <v>0.2166</v>
      </c>
      <c r="AF355" t="inlineStr">
        <is>
          <t>4:18</t>
        </is>
      </c>
      <c r="AG355" t="n">
        <v>0</v>
      </c>
    </row>
    <row r="356">
      <c r="A356" t="inlineStr">
        <is>
          <t>FLV</t>
        </is>
      </c>
      <c r="B356" t="inlineStr">
        <is>
          <t>RM</t>
        </is>
      </c>
      <c r="C356" t="inlineStr">
        <is>
          <t>RM.FLV.00056</t>
        </is>
      </c>
      <c r="D356" t="inlineStr">
        <is>
          <t>Mango paste mec3</t>
        </is>
      </c>
      <c r="E356" t="n">
        <v>3</v>
      </c>
      <c r="F356" t="n">
        <v>83.55459999999999</v>
      </c>
      <c r="G356" t="inlineStr">
        <is>
          <t>304, 304, 304</t>
        </is>
      </c>
      <c r="H356" t="n">
        <v>0</v>
      </c>
      <c r="I356" t="n">
        <v>0</v>
      </c>
      <c r="J356" t="n">
        <v>0</v>
      </c>
      <c r="K356" t="n">
        <v>0</v>
      </c>
      <c r="L356" t="n">
        <v>0</v>
      </c>
      <c r="M356" t="n">
        <v>0</v>
      </c>
      <c r="N356" t="n">
        <v>0</v>
      </c>
      <c r="O356" t="n">
        <v>0</v>
      </c>
      <c r="P356" t="n">
        <v>-0.07000000000000001</v>
      </c>
      <c r="Q356" t="n">
        <v>0</v>
      </c>
      <c r="R356" t="n">
        <v>0</v>
      </c>
      <c r="S356" t="n">
        <v>-0.07000000000000001</v>
      </c>
      <c r="T356" t="n">
        <v>2.93</v>
      </c>
      <c r="U356" t="n">
        <v>81.605</v>
      </c>
      <c r="V356" t="n">
        <v>27.8515</v>
      </c>
      <c r="W356" t="n">
        <v>0</v>
      </c>
      <c r="X356" t="n">
        <v>0</v>
      </c>
      <c r="Y356" t="n">
        <v>0</v>
      </c>
      <c r="Z356" t="n">
        <v>0</v>
      </c>
      <c r="AA356" s="20" t="n">
        <v>45754</v>
      </c>
      <c r="AB356" t="inlineStr">
        <is>
          <t>شركة المحمودية لتجارة مستلزمات المخابز والحلويات</t>
        </is>
      </c>
      <c r="AC356" s="20" t="n">
        <v>2</v>
      </c>
      <c r="AD356" t="n">
        <v>0</v>
      </c>
      <c r="AE356" t="n">
        <v>0</v>
      </c>
      <c r="AG356" t="n">
        <v>0</v>
      </c>
    </row>
    <row r="357">
      <c r="A357" t="inlineStr">
        <is>
          <t>FLV</t>
        </is>
      </c>
      <c r="B357" t="inlineStr">
        <is>
          <t>RM</t>
        </is>
      </c>
      <c r="C357" t="inlineStr">
        <is>
          <t>RM.FLV.00057</t>
        </is>
      </c>
      <c r="D357" t="inlineStr">
        <is>
          <t>اثيل فانيلين</t>
        </is>
      </c>
      <c r="E357" t="n">
        <v>79</v>
      </c>
      <c r="F357" t="n">
        <v>2617.1201</v>
      </c>
      <c r="G357" t="inlineStr">
        <is>
          <t>403, 402, 401, 405, 306, 201, 203, 102, 103, 107, 112, 108, 101, 9112, 9108, 9103, 9102, 9401, 9402, 403, 405, 9102, 9103, 9112, 9108, 108, 9405, 9401, 9402, 306, 401, 402, 201, 203, 102, 103, 112, 101, 107, 9405</t>
        </is>
      </c>
      <c r="H357" t="n">
        <v>0</v>
      </c>
      <c r="I357" t="n">
        <v>0</v>
      </c>
      <c r="J357" t="n">
        <v>0</v>
      </c>
      <c r="K357" t="n">
        <v>0</v>
      </c>
      <c r="L357" t="n">
        <v>0</v>
      </c>
      <c r="M357" t="n">
        <v>0</v>
      </c>
      <c r="N357" t="n">
        <v>0</v>
      </c>
      <c r="O357" t="n">
        <v>0</v>
      </c>
      <c r="P357" t="n">
        <v>0</v>
      </c>
      <c r="Q357" t="n">
        <v>0</v>
      </c>
      <c r="R357" t="n">
        <v>0</v>
      </c>
      <c r="S357" t="n">
        <v>0</v>
      </c>
      <c r="T357" t="n">
        <v>79</v>
      </c>
      <c r="U357" t="n">
        <v>2617.1201</v>
      </c>
      <c r="V357" t="n">
        <v>33.1281</v>
      </c>
      <c r="W357" t="n">
        <v>0</v>
      </c>
      <c r="X357" t="n">
        <v>0.006</v>
      </c>
      <c r="Y357" t="n">
        <v>0.171</v>
      </c>
      <c r="Z357" t="n">
        <v>0.384</v>
      </c>
      <c r="AA357" s="20" t="n">
        <v>45111</v>
      </c>
      <c r="AB357" t="inlineStr">
        <is>
          <t>Obegi Chemicals</t>
        </is>
      </c>
      <c r="AC357" s="20" t="n">
        <v>46008</v>
      </c>
      <c r="AD357" t="n">
        <v>0.019</v>
      </c>
      <c r="AE357" t="n">
        <v>0.032</v>
      </c>
      <c r="AF357" t="inlineStr">
        <is>
          <t>2468:22</t>
        </is>
      </c>
      <c r="AG357" t="n">
        <v>0</v>
      </c>
    </row>
    <row r="358">
      <c r="A358" t="inlineStr">
        <is>
          <t>FLV</t>
        </is>
      </c>
      <c r="B358" t="inlineStr">
        <is>
          <t>RM</t>
        </is>
      </c>
      <c r="C358" t="inlineStr">
        <is>
          <t>RM.FLV.00058</t>
        </is>
      </c>
      <c r="D358" t="inlineStr">
        <is>
          <t>فانيلا كريستال</t>
        </is>
      </c>
      <c r="E358" t="n">
        <v>7323.1129</v>
      </c>
      <c r="F358" t="n">
        <v>50107.683</v>
      </c>
      <c r="G358" t="inlineStr">
        <is>
          <t>402, 401, 306, 301, 409, 403, 108, 101, 112, 102, 103, 104, 107, 305, 302, 201, 403, 112, 301, 9605, 302, 9402, 9403, 9404, 9408, 401, 108, 9403, 9408, 9405, 9401, 801, 405, 102, 107, 104, 103, 110, 112, 9405, 409, 110, 9801, 9112, 9409, 102, 408, 9110, 499, 405, 404, 9108, 408, 605, 9112, 9301, 9401, 9409, 9302, 306, 402, 408, 403, 405, 401, 499, 404, 108, 101, 9108, 302, 305, 301, 201, 409, 605, 9108, 9404, 9110, 801, 9112, 9301, 9302, 9403, 9401, 9405, 9409, 9408, 9402, 9801, 9605</t>
        </is>
      </c>
      <c r="H358" t="n">
        <v>0</v>
      </c>
      <c r="I358" t="n">
        <v>0</v>
      </c>
      <c r="J358" t="n">
        <v>0</v>
      </c>
      <c r="K358" t="n">
        <v>0</v>
      </c>
      <c r="L358" t="n">
        <v>0</v>
      </c>
      <c r="M358" t="n">
        <v>0</v>
      </c>
      <c r="N358" t="n">
        <v>0</v>
      </c>
      <c r="O358" t="n">
        <v>-40</v>
      </c>
      <c r="P358" t="n">
        <v>0</v>
      </c>
      <c r="Q358" t="n">
        <v>-235.114</v>
      </c>
      <c r="R358" t="n">
        <v>0</v>
      </c>
      <c r="S358" t="n">
        <v>-275.114</v>
      </c>
      <c r="T358" t="n">
        <v>7047.9989</v>
      </c>
      <c r="U358" t="n">
        <v>48211.5806</v>
      </c>
      <c r="V358" t="n">
        <v>6.838</v>
      </c>
      <c r="W358" t="n">
        <v>1280.1645</v>
      </c>
      <c r="X358" t="n">
        <v>2548.224</v>
      </c>
      <c r="Y358" t="n">
        <v>2708.909</v>
      </c>
      <c r="Z358" t="n">
        <v>3219.8779</v>
      </c>
      <c r="AA358" s="20" t="n">
        <v>45194</v>
      </c>
      <c r="AB358" t="inlineStr">
        <is>
          <t>YIWU.02/2023</t>
        </is>
      </c>
      <c r="AC358" s="20" t="n">
        <v>46142</v>
      </c>
      <c r="AD358" t="n">
        <v>300.9898</v>
      </c>
      <c r="AE358" t="n">
        <v>268.3231</v>
      </c>
      <c r="AF358" t="inlineStr">
        <is>
          <t>26:8</t>
        </is>
      </c>
      <c r="AG358" t="n">
        <v>0</v>
      </c>
    </row>
    <row r="359">
      <c r="A359" t="inlineStr">
        <is>
          <t>FLV</t>
        </is>
      </c>
      <c r="B359" t="inlineStr">
        <is>
          <t>RM</t>
        </is>
      </c>
      <c r="C359" t="inlineStr">
        <is>
          <t>RM.FLV.00059</t>
        </is>
      </c>
      <c r="D359" t="inlineStr">
        <is>
          <t xml:space="preserve">Pregel cheese cake 1.5kg </t>
        </is>
      </c>
      <c r="E359" t="n">
        <v>0</v>
      </c>
      <c r="F359" t="n">
        <v>0</v>
      </c>
      <c r="G359" t="inlineStr">
        <is>
          <t>402, 402</t>
        </is>
      </c>
      <c r="H359" t="n">
        <v>0</v>
      </c>
      <c r="I359" t="n">
        <v>0</v>
      </c>
      <c r="J359" t="n">
        <v>0</v>
      </c>
      <c r="K359" t="n">
        <v>0</v>
      </c>
      <c r="L359" t="n">
        <v>0</v>
      </c>
      <c r="M359" t="n">
        <v>0</v>
      </c>
      <c r="N359" t="n">
        <v>0</v>
      </c>
      <c r="O359" t="n">
        <v>0</v>
      </c>
      <c r="P359" t="n">
        <v>0</v>
      </c>
      <c r="Q359" t="n">
        <v>0</v>
      </c>
      <c r="R359" t="n">
        <v>0</v>
      </c>
      <c r="S359" t="n">
        <v>0</v>
      </c>
      <c r="T359" t="n">
        <v>0</v>
      </c>
      <c r="U359" t="n">
        <v>0</v>
      </c>
      <c r="V359" t="n">
        <v>10.69</v>
      </c>
      <c r="W359" t="n">
        <v>0</v>
      </c>
      <c r="X359" t="n">
        <v>0</v>
      </c>
      <c r="Y359" t="n">
        <v>0</v>
      </c>
      <c r="Z359" t="n">
        <v>0</v>
      </c>
      <c r="AA359" s="20" t="n">
        <v>2</v>
      </c>
      <c r="AC359" s="20" t="n">
        <v>2</v>
      </c>
      <c r="AD359" t="n">
        <v>0</v>
      </c>
      <c r="AE359" t="n">
        <v>0</v>
      </c>
      <c r="AG359" t="n">
        <v>0</v>
      </c>
    </row>
    <row r="360">
      <c r="A360" t="inlineStr">
        <is>
          <t>FLV</t>
        </is>
      </c>
      <c r="B360" t="inlineStr">
        <is>
          <t>RM</t>
        </is>
      </c>
      <c r="C360" t="inlineStr">
        <is>
          <t>RM.FLV.00060</t>
        </is>
      </c>
      <c r="D360" t="inlineStr">
        <is>
          <t>فانيلا كريستال (عابد)</t>
        </is>
      </c>
      <c r="E360" t="n">
        <v>0</v>
      </c>
      <c r="F360" t="n">
        <v>0</v>
      </c>
      <c r="G360" t="inlineStr">
        <is>
          <t>102, 101, 102, 101</t>
        </is>
      </c>
      <c r="H360" t="n">
        <v>0</v>
      </c>
      <c r="I360" t="n">
        <v>0</v>
      </c>
      <c r="J360" t="n">
        <v>0</v>
      </c>
      <c r="K360" t="n">
        <v>0</v>
      </c>
      <c r="L360" t="n">
        <v>0</v>
      </c>
      <c r="M360" t="n">
        <v>0</v>
      </c>
      <c r="N360" t="n">
        <v>0</v>
      </c>
      <c r="O360" t="n">
        <v>0</v>
      </c>
      <c r="P360" t="n">
        <v>0</v>
      </c>
      <c r="Q360" t="n">
        <v>0</v>
      </c>
      <c r="R360" t="n">
        <v>0</v>
      </c>
      <c r="S360" t="n">
        <v>0</v>
      </c>
      <c r="T360" t="n">
        <v>0</v>
      </c>
      <c r="U360" t="n">
        <v>0</v>
      </c>
      <c r="V360" t="n">
        <v>15.7214</v>
      </c>
      <c r="W360" t="n">
        <v>0</v>
      </c>
      <c r="X360" t="n">
        <v>0</v>
      </c>
      <c r="Y360" t="n">
        <v>0</v>
      </c>
      <c r="Z360" t="n">
        <v>0</v>
      </c>
      <c r="AA360" s="20" t="n">
        <v>44866</v>
      </c>
      <c r="AB360" t="inlineStr">
        <is>
          <t>ABED.15/2022</t>
        </is>
      </c>
      <c r="AC360" s="20" t="n">
        <v>44833</v>
      </c>
      <c r="AD360" t="n">
        <v>0</v>
      </c>
      <c r="AE360" t="n">
        <v>0</v>
      </c>
      <c r="AG360" t="n">
        <v>0</v>
      </c>
    </row>
    <row r="361">
      <c r="A361" t="inlineStr">
        <is>
          <t>FLV</t>
        </is>
      </c>
      <c r="B361" t="inlineStr">
        <is>
          <t>RM</t>
        </is>
      </c>
      <c r="C361" t="inlineStr">
        <is>
          <t>RM.FLV.00061</t>
        </is>
      </c>
      <c r="D361" t="inlineStr">
        <is>
          <t xml:space="preserve">vanilla crystal without sugar </t>
        </is>
      </c>
      <c r="E361" t="n">
        <v>0</v>
      </c>
      <c r="F361" t="n">
        <v>0</v>
      </c>
      <c r="G361" t="inlineStr">
        <is>
          <t>9605, 605, 301, 301, 9605, 605</t>
        </is>
      </c>
      <c r="H361" t="n">
        <v>0</v>
      </c>
      <c r="I361" t="n">
        <v>0</v>
      </c>
      <c r="J361" t="n">
        <v>0</v>
      </c>
      <c r="K361" t="n">
        <v>0</v>
      </c>
      <c r="L361" t="n">
        <v>0</v>
      </c>
      <c r="M361" t="n">
        <v>0</v>
      </c>
      <c r="N361" t="n">
        <v>0</v>
      </c>
      <c r="O361" t="n">
        <v>0</v>
      </c>
      <c r="P361" t="n">
        <v>0</v>
      </c>
      <c r="Q361" t="n">
        <v>0</v>
      </c>
      <c r="R361" t="n">
        <v>0</v>
      </c>
      <c r="S361" t="n">
        <v>0</v>
      </c>
      <c r="T361" t="n">
        <v>0</v>
      </c>
      <c r="U361" t="n">
        <v>0</v>
      </c>
      <c r="V361" t="n">
        <v>14.5225</v>
      </c>
      <c r="W361" t="n">
        <v>0</v>
      </c>
      <c r="X361" t="n">
        <v>0</v>
      </c>
      <c r="Y361" t="n">
        <v>194.6</v>
      </c>
      <c r="Z361" t="n">
        <v>194.6</v>
      </c>
      <c r="AA361" s="20" t="n">
        <v>44942</v>
      </c>
      <c r="AB361" t="inlineStr">
        <is>
          <t>ABED.01/2023</t>
        </is>
      </c>
      <c r="AC361" s="20" t="n">
        <v>45943</v>
      </c>
      <c r="AD361" t="n">
        <v>21.6222</v>
      </c>
      <c r="AE361" t="n">
        <v>16.2166</v>
      </c>
      <c r="AF361" t="inlineStr">
        <is>
          <t>0:0</t>
        </is>
      </c>
      <c r="AG361" t="n">
        <v>0</v>
      </c>
    </row>
    <row r="362">
      <c r="A362" t="inlineStr">
        <is>
          <t>FLV</t>
        </is>
      </c>
      <c r="B362" t="inlineStr">
        <is>
          <t>RM</t>
        </is>
      </c>
      <c r="C362" t="inlineStr">
        <is>
          <t>RM.FLV.00062</t>
        </is>
      </c>
      <c r="D362" t="inlineStr">
        <is>
          <t xml:space="preserve">نكهة مياسي ذرة  </t>
        </is>
      </c>
      <c r="E362" t="n">
        <v>0</v>
      </c>
      <c r="F362" t="n">
        <v>0</v>
      </c>
      <c r="G362" t="inlineStr">
        <is>
          <t>108, 403, 9108, 605, 9108, 605, 108, 403</t>
        </is>
      </c>
      <c r="H362" t="n">
        <v>0</v>
      </c>
      <c r="I362" t="n">
        <v>0</v>
      </c>
      <c r="J362" t="n">
        <v>0</v>
      </c>
      <c r="K362" t="n">
        <v>0</v>
      </c>
      <c r="L362" t="n">
        <v>0</v>
      </c>
      <c r="M362" t="n">
        <v>0</v>
      </c>
      <c r="N362" t="n">
        <v>0</v>
      </c>
      <c r="O362" t="n">
        <v>0</v>
      </c>
      <c r="P362" t="n">
        <v>0</v>
      </c>
      <c r="Q362" t="n">
        <v>0</v>
      </c>
      <c r="R362" t="n">
        <v>0</v>
      </c>
      <c r="S362" t="n">
        <v>0</v>
      </c>
      <c r="T362" t="n">
        <v>0</v>
      </c>
      <c r="U362" t="n">
        <v>0</v>
      </c>
      <c r="V362" t="n">
        <v>4.3104</v>
      </c>
      <c r="W362" t="n">
        <v>0</v>
      </c>
      <c r="X362" t="n">
        <v>0</v>
      </c>
      <c r="Y362" t="n">
        <v>21.8</v>
      </c>
      <c r="Z362" t="n">
        <v>21.8</v>
      </c>
      <c r="AA362" s="20" t="n">
        <v>45015</v>
      </c>
      <c r="AB362" t="inlineStr">
        <is>
          <t>شركة ريماس لصناعة وتجارة المكسرات</t>
        </is>
      </c>
      <c r="AC362" s="20" t="n">
        <v>45943</v>
      </c>
      <c r="AD362" t="n">
        <v>2.4222</v>
      </c>
      <c r="AE362" t="n">
        <v>1.8166</v>
      </c>
      <c r="AF362" t="inlineStr">
        <is>
          <t>0:0</t>
        </is>
      </c>
      <c r="AG362" t="n">
        <v>0</v>
      </c>
    </row>
    <row r="363">
      <c r="A363" t="inlineStr">
        <is>
          <t>FLV</t>
        </is>
      </c>
      <c r="B363" t="inlineStr">
        <is>
          <t>RM</t>
        </is>
      </c>
      <c r="C363" t="inlineStr">
        <is>
          <t>RM.FLV.00063</t>
        </is>
      </c>
      <c r="D363" t="inlineStr">
        <is>
          <t>نكهة مياسي حار</t>
        </is>
      </c>
      <c r="E363" t="n">
        <v>0</v>
      </c>
      <c r="F363" t="n">
        <v>0</v>
      </c>
      <c r="G363" t="inlineStr">
        <is>
          <t>9402, 9108, 403, 108, 108, 9108, 403, 9402</t>
        </is>
      </c>
      <c r="H363" t="n">
        <v>0</v>
      </c>
      <c r="I363" t="n">
        <v>0</v>
      </c>
      <c r="J363" t="n">
        <v>0</v>
      </c>
      <c r="K363" t="n">
        <v>0</v>
      </c>
      <c r="L363" t="n">
        <v>0</v>
      </c>
      <c r="M363" t="n">
        <v>0</v>
      </c>
      <c r="N363" t="n">
        <v>0</v>
      </c>
      <c r="O363" t="n">
        <v>0</v>
      </c>
      <c r="P363" t="n">
        <v>0</v>
      </c>
      <c r="Q363" t="n">
        <v>0</v>
      </c>
      <c r="R363" t="n">
        <v>0</v>
      </c>
      <c r="S363" t="n">
        <v>0</v>
      </c>
      <c r="T363" t="n">
        <v>0</v>
      </c>
      <c r="U363" t="n">
        <v>0</v>
      </c>
      <c r="V363" t="n">
        <v>3.3675</v>
      </c>
      <c r="W363" t="n">
        <v>0</v>
      </c>
      <c r="X363" t="n">
        <v>0</v>
      </c>
      <c r="Y363" t="n">
        <v>0</v>
      </c>
      <c r="Z363" t="n">
        <v>0</v>
      </c>
      <c r="AA363" s="20" t="n">
        <v>45329</v>
      </c>
      <c r="AB363" t="inlineStr">
        <is>
          <t>شركة خالد داود النتشة وشركاه</t>
        </is>
      </c>
      <c r="AC363" s="20" t="n">
        <v>45340</v>
      </c>
      <c r="AD363" t="n">
        <v>0</v>
      </c>
      <c r="AE363" t="n">
        <v>0</v>
      </c>
      <c r="AG363" t="n">
        <v>0</v>
      </c>
    </row>
    <row r="364">
      <c r="A364" t="inlineStr">
        <is>
          <t>FLV</t>
        </is>
      </c>
      <c r="B364" t="inlineStr">
        <is>
          <t>RM</t>
        </is>
      </c>
      <c r="C364" t="inlineStr">
        <is>
          <t>RM.FLV.00064</t>
        </is>
      </c>
      <c r="D364" t="inlineStr">
        <is>
          <t>نكهة مياسي جبنة</t>
        </is>
      </c>
      <c r="E364" t="n">
        <v>0</v>
      </c>
      <c r="F364" t="n">
        <v>0</v>
      </c>
      <c r="G364" t="inlineStr">
        <is>
          <t>108, 403, 605, 9108, 108, 403, 605, 9108</t>
        </is>
      </c>
      <c r="H364" t="n">
        <v>0</v>
      </c>
      <c r="I364" t="n">
        <v>0</v>
      </c>
      <c r="J364" t="n">
        <v>0</v>
      </c>
      <c r="K364" t="n">
        <v>0</v>
      </c>
      <c r="L364" t="n">
        <v>0</v>
      </c>
      <c r="M364" t="n">
        <v>0</v>
      </c>
      <c r="N364" t="n">
        <v>0</v>
      </c>
      <c r="O364" t="n">
        <v>0</v>
      </c>
      <c r="P364" t="n">
        <v>0</v>
      </c>
      <c r="Q364" t="n">
        <v>0</v>
      </c>
      <c r="R364" t="n">
        <v>0</v>
      </c>
      <c r="S364" t="n">
        <v>0</v>
      </c>
      <c r="T364" t="n">
        <v>0</v>
      </c>
      <c r="U364" t="n">
        <v>0</v>
      </c>
      <c r="V364" t="n">
        <v>4.3104</v>
      </c>
      <c r="W364" t="n">
        <v>0</v>
      </c>
      <c r="X364" t="n">
        <v>0</v>
      </c>
      <c r="Y364" t="n">
        <v>21.8</v>
      </c>
      <c r="Z364" t="n">
        <v>21.8</v>
      </c>
      <c r="AA364" s="20" t="n">
        <v>45015</v>
      </c>
      <c r="AB364" t="inlineStr">
        <is>
          <t>شركة ريماس لصناعة وتجارة المكسرات</t>
        </is>
      </c>
      <c r="AC364" s="20" t="n">
        <v>45943</v>
      </c>
      <c r="AD364" t="n">
        <v>2.4222</v>
      </c>
      <c r="AE364" t="n">
        <v>1.8166</v>
      </c>
      <c r="AF364" t="inlineStr">
        <is>
          <t>0:0</t>
        </is>
      </c>
      <c r="AG364" t="n">
        <v>0</v>
      </c>
    </row>
    <row r="365">
      <c r="A365" t="inlineStr">
        <is>
          <t>FLV</t>
        </is>
      </c>
      <c r="B365" t="inlineStr">
        <is>
          <t>RM</t>
        </is>
      </c>
      <c r="C365" t="inlineStr">
        <is>
          <t>RM.FLV.00065</t>
        </is>
      </c>
      <c r="D365" t="inlineStr">
        <is>
          <t xml:space="preserve">RUBY CHOCOLATE PWODER </t>
        </is>
      </c>
      <c r="V365" t="n">
        <v>0</v>
      </c>
      <c r="W365" t="n">
        <v>0</v>
      </c>
      <c r="X365" t="n">
        <v>0</v>
      </c>
      <c r="Y365" t="n">
        <v>0</v>
      </c>
      <c r="Z365" t="n">
        <v>0</v>
      </c>
      <c r="AA365" s="20" t="n">
        <v>2</v>
      </c>
      <c r="AC365" s="20" t="n">
        <v>2</v>
      </c>
      <c r="AD365" t="n">
        <v>0</v>
      </c>
      <c r="AE365" t="n">
        <v>0</v>
      </c>
    </row>
    <row r="366">
      <c r="A366" t="inlineStr">
        <is>
          <t>FLV</t>
        </is>
      </c>
      <c r="B366" t="inlineStr">
        <is>
          <t>RM</t>
        </is>
      </c>
      <c r="C366" t="inlineStr">
        <is>
          <t>RM.FLV.0066</t>
        </is>
      </c>
      <c r="D366" t="inlineStr">
        <is>
          <t>اصنص مستكة</t>
        </is>
      </c>
      <c r="E366" t="n">
        <v>16.844</v>
      </c>
      <c r="F366" t="n">
        <v>377.5414</v>
      </c>
      <c r="G366" t="inlineStr">
        <is>
          <t>499, 9112, 801, 9405, 9401, 9408, 9801, 108, 112, 405, 801, 402, 401, 306, 405, 408, 9112, 9401, 405, 499, 408, 9405, 9801, 9408, 108, 9405, 408, 9112, 112, 9408, 402, 306, 401, 112, 108</t>
        </is>
      </c>
      <c r="H366" t="n">
        <v>0</v>
      </c>
      <c r="I366" t="n">
        <v>0</v>
      </c>
      <c r="J366" t="n">
        <v>0</v>
      </c>
      <c r="K366" t="n">
        <v>0</v>
      </c>
      <c r="L366" t="n">
        <v>0</v>
      </c>
      <c r="M366" t="n">
        <v>0</v>
      </c>
      <c r="N366" t="n">
        <v>0</v>
      </c>
      <c r="O366" t="n">
        <v>0</v>
      </c>
      <c r="P366" t="n">
        <v>0</v>
      </c>
      <c r="Q366" t="n">
        <v>-3.025</v>
      </c>
      <c r="R366" t="n">
        <v>0</v>
      </c>
      <c r="S366" t="n">
        <v>-3.025</v>
      </c>
      <c r="T366" t="n">
        <v>13.819</v>
      </c>
      <c r="U366" t="n">
        <v>309.739</v>
      </c>
      <c r="V366" t="n">
        <v>22.414</v>
      </c>
      <c r="W366" t="n">
        <v>4.566</v>
      </c>
      <c r="X366" t="n">
        <v>7.167</v>
      </c>
      <c r="Y366" t="n">
        <v>10.988</v>
      </c>
      <c r="Z366" t="n">
        <v>10.988</v>
      </c>
      <c r="AA366" s="20" t="n">
        <v>45885</v>
      </c>
      <c r="AB366" t="inlineStr">
        <is>
          <t>شركة الاستشارية لتجارة الكيماويات</t>
        </is>
      </c>
      <c r="AC366" s="20" t="n">
        <v>46139</v>
      </c>
      <c r="AD366" t="n">
        <v>1.2208</v>
      </c>
      <c r="AE366" t="n">
        <v>0.9156</v>
      </c>
      <c r="AF366" t="inlineStr">
        <is>
          <t>15:2</t>
        </is>
      </c>
      <c r="AG366" t="n">
        <v>0</v>
      </c>
    </row>
    <row r="367">
      <c r="A367" t="inlineStr">
        <is>
          <t>FLV</t>
        </is>
      </c>
      <c r="B367" t="inlineStr">
        <is>
          <t>RM</t>
        </is>
      </c>
      <c r="C367" t="inlineStr">
        <is>
          <t>RM.FLV.0067</t>
        </is>
      </c>
      <c r="D367" t="inlineStr">
        <is>
          <t>نكهة العنب</t>
        </is>
      </c>
      <c r="E367" t="n">
        <v>0.05</v>
      </c>
      <c r="F367" t="n">
        <v>0</v>
      </c>
      <c r="G367" t="inlineStr">
        <is>
          <t>402, 409, 409, 402</t>
        </is>
      </c>
      <c r="H367" t="n">
        <v>0</v>
      </c>
      <c r="I367" t="n">
        <v>0</v>
      </c>
      <c r="J367" t="n">
        <v>0</v>
      </c>
      <c r="K367" t="n">
        <v>0</v>
      </c>
      <c r="L367" t="n">
        <v>0</v>
      </c>
      <c r="M367" t="n">
        <v>0</v>
      </c>
      <c r="N367" t="n">
        <v>0</v>
      </c>
      <c r="O367" t="n">
        <v>0</v>
      </c>
      <c r="P367" t="n">
        <v>0</v>
      </c>
      <c r="Q367" t="n">
        <v>0</v>
      </c>
      <c r="R367" t="n">
        <v>0</v>
      </c>
      <c r="S367" t="n">
        <v>0</v>
      </c>
      <c r="T367" t="n">
        <v>0.05</v>
      </c>
      <c r="U367" t="n">
        <v>0</v>
      </c>
      <c r="V367" t="n">
        <v>0</v>
      </c>
      <c r="W367" t="n">
        <v>0</v>
      </c>
      <c r="X367" t="n">
        <v>0</v>
      </c>
      <c r="Y367" t="n">
        <v>0</v>
      </c>
      <c r="Z367" t="n">
        <v>0</v>
      </c>
      <c r="AA367" s="20" t="n">
        <v>2</v>
      </c>
      <c r="AC367" s="20" t="n">
        <v>2</v>
      </c>
      <c r="AD367" t="n">
        <v>0</v>
      </c>
      <c r="AE367" t="n">
        <v>0</v>
      </c>
      <c r="AG367" t="n">
        <v>0</v>
      </c>
    </row>
    <row r="368">
      <c r="A368" t="inlineStr">
        <is>
          <t>FLV</t>
        </is>
      </c>
      <c r="B368" t="inlineStr">
        <is>
          <t>RM</t>
        </is>
      </c>
      <c r="C368" t="inlineStr">
        <is>
          <t>RM.FLV.0068</t>
        </is>
      </c>
      <c r="D368" t="inlineStr">
        <is>
          <t>نكهة الأناناس</t>
        </is>
      </c>
      <c r="E368" t="n">
        <v>0.05</v>
      </c>
      <c r="F368" t="n">
        <v>0</v>
      </c>
      <c r="G368" t="inlineStr">
        <is>
          <t>402, 409, 402, 409</t>
        </is>
      </c>
      <c r="H368" t="n">
        <v>0</v>
      </c>
      <c r="I368" t="n">
        <v>0</v>
      </c>
      <c r="J368" t="n">
        <v>0</v>
      </c>
      <c r="K368" t="n">
        <v>0</v>
      </c>
      <c r="L368" t="n">
        <v>0</v>
      </c>
      <c r="M368" t="n">
        <v>0</v>
      </c>
      <c r="N368" t="n">
        <v>0</v>
      </c>
      <c r="O368" t="n">
        <v>0</v>
      </c>
      <c r="P368" t="n">
        <v>0</v>
      </c>
      <c r="Q368" t="n">
        <v>0</v>
      </c>
      <c r="R368" t="n">
        <v>0</v>
      </c>
      <c r="S368" t="n">
        <v>0</v>
      </c>
      <c r="T368" t="n">
        <v>0.05</v>
      </c>
      <c r="U368" t="n">
        <v>0</v>
      </c>
      <c r="V368" t="n">
        <v>10.776</v>
      </c>
      <c r="W368" t="n">
        <v>0</v>
      </c>
      <c r="X368" t="n">
        <v>0</v>
      </c>
      <c r="Y368" t="n">
        <v>0</v>
      </c>
      <c r="Z368" t="n">
        <v>0</v>
      </c>
      <c r="AA368" s="20" t="n">
        <v>2</v>
      </c>
      <c r="AC368" s="20" t="n">
        <v>2</v>
      </c>
      <c r="AD368" t="n">
        <v>0</v>
      </c>
      <c r="AE368" t="n">
        <v>0</v>
      </c>
      <c r="AG368" t="n">
        <v>0</v>
      </c>
    </row>
    <row r="369">
      <c r="A369" t="inlineStr">
        <is>
          <t>FLV</t>
        </is>
      </c>
      <c r="B369" t="inlineStr">
        <is>
          <t>RM</t>
        </is>
      </c>
      <c r="C369" t="inlineStr">
        <is>
          <t>RM.FLV.0069</t>
        </is>
      </c>
      <c r="D369" t="inlineStr">
        <is>
          <t>نكهة بيناكولادا</t>
        </is>
      </c>
      <c r="E369" t="n">
        <v>0.05</v>
      </c>
      <c r="F369" t="n">
        <v>0</v>
      </c>
      <c r="G369" t="inlineStr">
        <is>
          <t>402, 409, 402, 409</t>
        </is>
      </c>
      <c r="H369" t="n">
        <v>0</v>
      </c>
      <c r="I369" t="n">
        <v>0</v>
      </c>
      <c r="J369" t="n">
        <v>0</v>
      </c>
      <c r="K369" t="n">
        <v>0</v>
      </c>
      <c r="L369" t="n">
        <v>0</v>
      </c>
      <c r="M369" t="n">
        <v>0</v>
      </c>
      <c r="N369" t="n">
        <v>0</v>
      </c>
      <c r="O369" t="n">
        <v>0</v>
      </c>
      <c r="P369" t="n">
        <v>0</v>
      </c>
      <c r="Q369" t="n">
        <v>0</v>
      </c>
      <c r="R369" t="n">
        <v>0</v>
      </c>
      <c r="S369" t="n">
        <v>0</v>
      </c>
      <c r="T369" t="n">
        <v>0.05</v>
      </c>
      <c r="U369" t="n">
        <v>0</v>
      </c>
      <c r="V369" t="n">
        <v>0</v>
      </c>
      <c r="W369" t="n">
        <v>0</v>
      </c>
      <c r="X369" t="n">
        <v>0</v>
      </c>
      <c r="Y369" t="n">
        <v>0</v>
      </c>
      <c r="Z369" t="n">
        <v>0</v>
      </c>
      <c r="AA369" s="20" t="n">
        <v>2</v>
      </c>
      <c r="AC369" s="20" t="n">
        <v>2</v>
      </c>
      <c r="AD369" t="n">
        <v>0</v>
      </c>
      <c r="AE369" t="n">
        <v>0</v>
      </c>
      <c r="AG369" t="n">
        <v>0</v>
      </c>
    </row>
    <row r="370">
      <c r="A370" t="inlineStr">
        <is>
          <t>FLV</t>
        </is>
      </c>
      <c r="B370" t="inlineStr">
        <is>
          <t>RM</t>
        </is>
      </c>
      <c r="C370" t="inlineStr">
        <is>
          <t>RM.FLV.0070</t>
        </is>
      </c>
      <c r="D370" t="inlineStr">
        <is>
          <t>Lychee Flavour</t>
        </is>
      </c>
      <c r="E370" t="n">
        <v>0.05</v>
      </c>
      <c r="F370" t="n">
        <v>0</v>
      </c>
      <c r="G370" t="inlineStr">
        <is>
          <t>402, 409, 402, 409</t>
        </is>
      </c>
      <c r="H370" t="n">
        <v>0</v>
      </c>
      <c r="I370" t="n">
        <v>0</v>
      </c>
      <c r="J370" t="n">
        <v>0</v>
      </c>
      <c r="K370" t="n">
        <v>0</v>
      </c>
      <c r="L370" t="n">
        <v>0</v>
      </c>
      <c r="M370" t="n">
        <v>0</v>
      </c>
      <c r="N370" t="n">
        <v>0</v>
      </c>
      <c r="O370" t="n">
        <v>0</v>
      </c>
      <c r="P370" t="n">
        <v>0</v>
      </c>
      <c r="Q370" t="n">
        <v>0</v>
      </c>
      <c r="R370" t="n">
        <v>0</v>
      </c>
      <c r="S370" t="n">
        <v>0</v>
      </c>
      <c r="T370" t="n">
        <v>0.05</v>
      </c>
      <c r="U370" t="n">
        <v>0</v>
      </c>
      <c r="V370" t="n">
        <v>0</v>
      </c>
      <c r="W370" t="n">
        <v>0</v>
      </c>
      <c r="X370" t="n">
        <v>0</v>
      </c>
      <c r="Y370" t="n">
        <v>0</v>
      </c>
      <c r="Z370" t="n">
        <v>0</v>
      </c>
      <c r="AA370" s="20" t="n">
        <v>2</v>
      </c>
      <c r="AC370" s="20" t="n">
        <v>2</v>
      </c>
      <c r="AD370" t="n">
        <v>0</v>
      </c>
      <c r="AE370" t="n">
        <v>0</v>
      </c>
      <c r="AG370" t="n">
        <v>0</v>
      </c>
    </row>
    <row r="371">
      <c r="A371" t="inlineStr">
        <is>
          <t>FLV</t>
        </is>
      </c>
      <c r="B371" t="inlineStr">
        <is>
          <t>RM</t>
        </is>
      </c>
      <c r="C371" t="inlineStr">
        <is>
          <t>RM.FLV.0071</t>
        </is>
      </c>
      <c r="D371" t="inlineStr">
        <is>
          <t>Cola Flavour</t>
        </is>
      </c>
      <c r="E371" t="n">
        <v>0.05</v>
      </c>
      <c r="F371" t="n">
        <v>0</v>
      </c>
      <c r="G371" t="inlineStr">
        <is>
          <t>402, 409, 409, 402</t>
        </is>
      </c>
      <c r="H371" t="n">
        <v>0</v>
      </c>
      <c r="I371" t="n">
        <v>0</v>
      </c>
      <c r="J371" t="n">
        <v>0</v>
      </c>
      <c r="K371" t="n">
        <v>0</v>
      </c>
      <c r="L371" t="n">
        <v>0</v>
      </c>
      <c r="M371" t="n">
        <v>0</v>
      </c>
      <c r="N371" t="n">
        <v>0</v>
      </c>
      <c r="O371" t="n">
        <v>0</v>
      </c>
      <c r="P371" t="n">
        <v>0</v>
      </c>
      <c r="Q371" t="n">
        <v>0</v>
      </c>
      <c r="R371" t="n">
        <v>0</v>
      </c>
      <c r="S371" t="n">
        <v>0</v>
      </c>
      <c r="T371" t="n">
        <v>0.05</v>
      </c>
      <c r="U371" t="n">
        <v>0</v>
      </c>
      <c r="V371" t="n">
        <v>0</v>
      </c>
      <c r="W371" t="n">
        <v>0</v>
      </c>
      <c r="X371" t="n">
        <v>0</v>
      </c>
      <c r="Y371" t="n">
        <v>0</v>
      </c>
      <c r="Z371" t="n">
        <v>0</v>
      </c>
      <c r="AA371" s="20" t="n">
        <v>2</v>
      </c>
      <c r="AC371" s="20" t="n">
        <v>2</v>
      </c>
      <c r="AD371" t="n">
        <v>0</v>
      </c>
      <c r="AE371" t="n">
        <v>0</v>
      </c>
      <c r="AG371" t="n">
        <v>0</v>
      </c>
    </row>
    <row r="372">
      <c r="A372" t="inlineStr">
        <is>
          <t>FLV</t>
        </is>
      </c>
      <c r="B372" t="inlineStr">
        <is>
          <t>RM</t>
        </is>
      </c>
      <c r="C372" t="inlineStr">
        <is>
          <t>RM.FLV.0072</t>
        </is>
      </c>
      <c r="D372" t="inlineStr">
        <is>
          <t>Cherry flavour</t>
        </is>
      </c>
      <c r="E372" t="n">
        <v>0.05</v>
      </c>
      <c r="F372" t="n">
        <v>0</v>
      </c>
      <c r="G372" t="inlineStr">
        <is>
          <t>409, 402, 409, 402</t>
        </is>
      </c>
      <c r="H372" t="n">
        <v>0</v>
      </c>
      <c r="I372" t="n">
        <v>0</v>
      </c>
      <c r="J372" t="n">
        <v>0</v>
      </c>
      <c r="K372" t="n">
        <v>0</v>
      </c>
      <c r="L372" t="n">
        <v>0</v>
      </c>
      <c r="M372" t="n">
        <v>0</v>
      </c>
      <c r="N372" t="n">
        <v>0</v>
      </c>
      <c r="O372" t="n">
        <v>0</v>
      </c>
      <c r="P372" t="n">
        <v>0</v>
      </c>
      <c r="Q372" t="n">
        <v>0</v>
      </c>
      <c r="R372" t="n">
        <v>0</v>
      </c>
      <c r="S372" t="n">
        <v>0</v>
      </c>
      <c r="T372" t="n">
        <v>0.05</v>
      </c>
      <c r="U372" t="n">
        <v>0</v>
      </c>
      <c r="V372" t="n">
        <v>5.603</v>
      </c>
      <c r="W372" t="n">
        <v>0</v>
      </c>
      <c r="X372" t="n">
        <v>0</v>
      </c>
      <c r="Y372" t="n">
        <v>0</v>
      </c>
      <c r="Z372" t="n">
        <v>0</v>
      </c>
      <c r="AA372" s="20" t="n">
        <v>2</v>
      </c>
      <c r="AC372" s="20" t="n">
        <v>2</v>
      </c>
      <c r="AD372" t="n">
        <v>0</v>
      </c>
      <c r="AE372" t="n">
        <v>0</v>
      </c>
      <c r="AG372" t="n">
        <v>0</v>
      </c>
    </row>
    <row r="373">
      <c r="A373" t="inlineStr">
        <is>
          <t>FLV</t>
        </is>
      </c>
      <c r="B373" t="inlineStr">
        <is>
          <t>RM</t>
        </is>
      </c>
      <c r="C373" t="inlineStr">
        <is>
          <t>RM.FLV.0073</t>
        </is>
      </c>
      <c r="D373" t="inlineStr">
        <is>
          <t>Cheese cake flavour</t>
        </is>
      </c>
      <c r="E373" t="n">
        <v>0.012</v>
      </c>
      <c r="F373" t="n">
        <v>-0.0378</v>
      </c>
      <c r="G373" t="inlineStr">
        <is>
          <t>409, 402, 409, 402</t>
        </is>
      </c>
      <c r="H373" t="n">
        <v>0</v>
      </c>
      <c r="I373" t="n">
        <v>0</v>
      </c>
      <c r="J373" t="n">
        <v>0</v>
      </c>
      <c r="K373" t="n">
        <v>0</v>
      </c>
      <c r="L373" t="n">
        <v>0</v>
      </c>
      <c r="M373" t="n">
        <v>0</v>
      </c>
      <c r="N373" t="n">
        <v>0</v>
      </c>
      <c r="O373" t="n">
        <v>0</v>
      </c>
      <c r="P373" t="n">
        <v>0</v>
      </c>
      <c r="Q373" t="n">
        <v>0</v>
      </c>
      <c r="R373" t="n">
        <v>0</v>
      </c>
      <c r="S373" t="n">
        <v>0</v>
      </c>
      <c r="T373" t="n">
        <v>0.012</v>
      </c>
      <c r="U373" t="n">
        <v>-0.0378</v>
      </c>
      <c r="V373" t="n">
        <v>-0.038</v>
      </c>
      <c r="W373" t="n">
        <v>0</v>
      </c>
      <c r="X373" t="n">
        <v>0.038</v>
      </c>
      <c r="Y373" t="n">
        <v>0.038</v>
      </c>
      <c r="Z373" t="n">
        <v>0.038</v>
      </c>
      <c r="AA373" s="20" t="n">
        <v>2</v>
      </c>
      <c r="AC373" s="20" t="n">
        <v>46022</v>
      </c>
      <c r="AD373" t="n">
        <v>0.0042</v>
      </c>
      <c r="AE373" t="n">
        <v>0.0031</v>
      </c>
      <c r="AF373" t="inlineStr">
        <is>
          <t>3:23</t>
        </is>
      </c>
      <c r="AG373" t="n">
        <v>0</v>
      </c>
    </row>
    <row r="374">
      <c r="A374" t="inlineStr">
        <is>
          <t>FLV</t>
        </is>
      </c>
      <c r="B374" t="inlineStr">
        <is>
          <t>RM</t>
        </is>
      </c>
      <c r="C374" t="inlineStr">
        <is>
          <t>RM.FLV.0074</t>
        </is>
      </c>
      <c r="D374" t="inlineStr">
        <is>
          <t>ماتشا</t>
        </is>
      </c>
      <c r="E374" t="n">
        <v>4.648</v>
      </c>
      <c r="F374" t="n">
        <v>397.25</v>
      </c>
      <c r="G374" t="inlineStr">
        <is>
          <t>108, 112, 402, 409, 9402, 9405, 405, 801, 9112, 405, 402, 112, 108, 9402, 9405, 801, 9112, 409</t>
        </is>
      </c>
      <c r="H374" t="n">
        <v>0</v>
      </c>
      <c r="I374" t="n">
        <v>0</v>
      </c>
      <c r="J374" t="n">
        <v>0</v>
      </c>
      <c r="K374" t="n">
        <v>0</v>
      </c>
      <c r="L374" t="n">
        <v>0</v>
      </c>
      <c r="M374" t="n">
        <v>0</v>
      </c>
      <c r="N374" t="n">
        <v>0</v>
      </c>
      <c r="O374" t="n">
        <v>0</v>
      </c>
      <c r="P374" t="n">
        <v>0</v>
      </c>
      <c r="Q374" t="n">
        <v>0</v>
      </c>
      <c r="R374" t="n">
        <v>0</v>
      </c>
      <c r="S374" t="n">
        <v>0</v>
      </c>
      <c r="T374" t="n">
        <v>4.648</v>
      </c>
      <c r="U374" t="n">
        <v>397.25</v>
      </c>
      <c r="V374" t="n">
        <v>87.5</v>
      </c>
      <c r="W374" t="n">
        <v>2.76</v>
      </c>
      <c r="X374" t="n">
        <v>4.46</v>
      </c>
      <c r="Y374" t="n">
        <v>4.46</v>
      </c>
      <c r="Z374" t="n">
        <v>4.46</v>
      </c>
      <c r="AA374" s="20" t="n">
        <v>46055</v>
      </c>
      <c r="AB374" t="inlineStr">
        <is>
          <t>شركة السلحفاة الذهبية لصناعة المواد الغذائية</t>
        </is>
      </c>
      <c r="AC374" s="20" t="n">
        <v>46112</v>
      </c>
      <c r="AD374" t="n">
        <v>0.4955</v>
      </c>
      <c r="AE374" t="n">
        <v>0.3716</v>
      </c>
      <c r="AF374" t="inlineStr">
        <is>
          <t>12:15</t>
        </is>
      </c>
      <c r="AG374" t="n">
        <v>0</v>
      </c>
    </row>
    <row r="375">
      <c r="A375" t="inlineStr">
        <is>
          <t>FLV</t>
        </is>
      </c>
      <c r="B375" t="inlineStr">
        <is>
          <t>RM</t>
        </is>
      </c>
      <c r="C375" t="inlineStr">
        <is>
          <t>RM.FLV.0075</t>
        </is>
      </c>
      <c r="D375" t="inlineStr">
        <is>
          <t>ROSE PASTE MEC3-Boutique</t>
        </is>
      </c>
      <c r="E375" t="n">
        <v>0</v>
      </c>
      <c r="F375" t="n">
        <v>0</v>
      </c>
      <c r="G375" t="inlineStr">
        <is>
          <t>304, 304</t>
        </is>
      </c>
      <c r="H375" t="n">
        <v>0</v>
      </c>
      <c r="I375" t="n">
        <v>0</v>
      </c>
      <c r="J375" t="n">
        <v>0</v>
      </c>
      <c r="K375" t="n">
        <v>0</v>
      </c>
      <c r="L375" t="n">
        <v>0</v>
      </c>
      <c r="M375" t="n">
        <v>0</v>
      </c>
      <c r="N375" t="n">
        <v>0</v>
      </c>
      <c r="O375" t="n">
        <v>0</v>
      </c>
      <c r="P375" t="n">
        <v>0</v>
      </c>
      <c r="Q375" t="n">
        <v>0</v>
      </c>
      <c r="R375" t="n">
        <v>0</v>
      </c>
      <c r="S375" t="n">
        <v>0</v>
      </c>
      <c r="T375" t="n">
        <v>0</v>
      </c>
      <c r="U375" t="n">
        <v>0</v>
      </c>
      <c r="V375" t="n">
        <v>13.25</v>
      </c>
      <c r="W375" t="n">
        <v>0</v>
      </c>
      <c r="X375" t="n">
        <v>0.008999999999999999</v>
      </c>
      <c r="Y375" t="n">
        <v>0.008999999999999999</v>
      </c>
      <c r="Z375" t="n">
        <v>0.008999999999999999</v>
      </c>
      <c r="AA375" s="20" t="n">
        <v>2</v>
      </c>
      <c r="AC375" s="20" t="n">
        <v>45964</v>
      </c>
      <c r="AD375" t="n">
        <v>0.001</v>
      </c>
      <c r="AE375" t="n">
        <v>0.0007</v>
      </c>
      <c r="AF375" t="inlineStr">
        <is>
          <t>0:0</t>
        </is>
      </c>
      <c r="AG375" t="n">
        <v>0</v>
      </c>
    </row>
    <row r="376">
      <c r="A376" t="inlineStr">
        <is>
          <t>FLV</t>
        </is>
      </c>
      <c r="B376" t="inlineStr">
        <is>
          <t>RM</t>
        </is>
      </c>
      <c r="C376" t="inlineStr">
        <is>
          <t>RM.FLV.0076</t>
        </is>
      </c>
      <c r="D376" t="inlineStr">
        <is>
          <t>اصنص هيل</t>
        </is>
      </c>
      <c r="E376" t="n">
        <v>0.452</v>
      </c>
      <c r="F376" t="n">
        <v>6.624</v>
      </c>
      <c r="G376" t="inlineStr">
        <is>
          <t>409, 499, 402, 499, 409, 409, 402</t>
        </is>
      </c>
      <c r="H376" t="n">
        <v>0</v>
      </c>
      <c r="I376" t="n">
        <v>0</v>
      </c>
      <c r="J376" t="n">
        <v>0</v>
      </c>
      <c r="K376" t="n">
        <v>0</v>
      </c>
      <c r="L376" t="n">
        <v>0</v>
      </c>
      <c r="M376" t="n">
        <v>0</v>
      </c>
      <c r="N376" t="n">
        <v>0</v>
      </c>
      <c r="O376" t="n">
        <v>0</v>
      </c>
      <c r="P376" t="n">
        <v>0</v>
      </c>
      <c r="Q376" t="n">
        <v>-0.004</v>
      </c>
      <c r="R376" t="n">
        <v>0</v>
      </c>
      <c r="S376" t="n">
        <v>-0.004</v>
      </c>
      <c r="T376" t="n">
        <v>0.448</v>
      </c>
      <c r="U376" t="n">
        <v>6.5654</v>
      </c>
      <c r="V376" t="n">
        <v>16.4376</v>
      </c>
      <c r="W376" t="n">
        <v>0.021</v>
      </c>
      <c r="X376" t="n">
        <v>0.029</v>
      </c>
      <c r="Y376" t="n">
        <v>0.032</v>
      </c>
      <c r="Z376" t="n">
        <v>0.045</v>
      </c>
      <c r="AA376" s="20" t="n">
        <v>44593</v>
      </c>
      <c r="AB376" t="inlineStr">
        <is>
          <t>شركة المحمودية لتجارة مستلزمات المخابز والحلويات</t>
        </is>
      </c>
      <c r="AC376" s="20" t="n">
        <v>46132</v>
      </c>
      <c r="AD376" t="n">
        <v>0.0035</v>
      </c>
      <c r="AE376" t="n">
        <v>0.0037</v>
      </c>
      <c r="AF376" t="inlineStr">
        <is>
          <t>119:13</t>
        </is>
      </c>
      <c r="AG376" t="n">
        <v>0</v>
      </c>
    </row>
    <row r="377">
      <c r="A377" t="inlineStr">
        <is>
          <t>FLV</t>
        </is>
      </c>
      <c r="B377" t="inlineStr">
        <is>
          <t>RM</t>
        </is>
      </c>
      <c r="C377" t="inlineStr">
        <is>
          <t>RM.FLV.0077</t>
        </is>
      </c>
      <c r="D377" t="inlineStr">
        <is>
          <t>اصنص ورد</t>
        </is>
      </c>
      <c r="E377" t="n">
        <v>0.177</v>
      </c>
      <c r="F377" t="n">
        <v>2.1362</v>
      </c>
      <c r="G377" t="inlineStr">
        <is>
          <t>402, 499, 402, 499</t>
        </is>
      </c>
      <c r="H377" t="n">
        <v>0</v>
      </c>
      <c r="I377" t="n">
        <v>0</v>
      </c>
      <c r="J377" t="n">
        <v>0</v>
      </c>
      <c r="K377" t="n">
        <v>0</v>
      </c>
      <c r="L377" t="n">
        <v>0</v>
      </c>
      <c r="M377" t="n">
        <v>0</v>
      </c>
      <c r="N377" t="n">
        <v>0</v>
      </c>
      <c r="O377" t="n">
        <v>0</v>
      </c>
      <c r="P377" t="n">
        <v>0</v>
      </c>
      <c r="Q377" t="n">
        <v>0</v>
      </c>
      <c r="R377" t="n">
        <v>0</v>
      </c>
      <c r="S377" t="n">
        <v>0</v>
      </c>
      <c r="T377" t="n">
        <v>0.177</v>
      </c>
      <c r="U377" t="n">
        <v>2.1362</v>
      </c>
      <c r="V377" t="n">
        <v>10.6056</v>
      </c>
      <c r="W377" t="n">
        <v>0</v>
      </c>
      <c r="X377" t="n">
        <v>0</v>
      </c>
      <c r="Y377" t="n">
        <v>0.003</v>
      </c>
      <c r="Z377" t="n">
        <v>0.016</v>
      </c>
      <c r="AA377" s="20" t="n">
        <v>44593</v>
      </c>
      <c r="AB377" t="inlineStr">
        <is>
          <t>شركة المحمودية لتجارة مستلزمات المخابز والحلويات</t>
        </is>
      </c>
      <c r="AC377" s="20" t="n">
        <v>45909</v>
      </c>
      <c r="AD377" t="n">
        <v>0.0003</v>
      </c>
      <c r="AE377" t="n">
        <v>0.0013</v>
      </c>
      <c r="AF377" t="inlineStr">
        <is>
          <t>132:22</t>
        </is>
      </c>
      <c r="AG377" t="n">
        <v>0</v>
      </c>
    </row>
    <row r="378">
      <c r="A378" t="inlineStr">
        <is>
          <t>FLV</t>
        </is>
      </c>
      <c r="B378" t="inlineStr">
        <is>
          <t>RM</t>
        </is>
      </c>
      <c r="C378" t="inlineStr">
        <is>
          <t>RM.FLV.0078</t>
        </is>
      </c>
      <c r="D378" t="inlineStr">
        <is>
          <t>MIlk Flavor-نكهة حليب</t>
        </is>
      </c>
      <c r="E378" t="n">
        <v>38.617</v>
      </c>
      <c r="F378" t="n">
        <v>765.6979</v>
      </c>
      <c r="G378" t="inlineStr">
        <is>
          <t>112, 108, 112, 9405, 801, 112, 9801, 108, 9112, 405, 9112, 405, 108, 801, 9112, 9801, 9405</t>
        </is>
      </c>
      <c r="H378" t="n">
        <v>0</v>
      </c>
      <c r="I378" t="n">
        <v>0</v>
      </c>
      <c r="J378" t="n">
        <v>0</v>
      </c>
      <c r="K378" t="n">
        <v>0</v>
      </c>
      <c r="L378" t="n">
        <v>0</v>
      </c>
      <c r="M378" t="n">
        <v>0</v>
      </c>
      <c r="N378" t="n">
        <v>0</v>
      </c>
      <c r="O378" t="n">
        <v>0</v>
      </c>
      <c r="P378" t="n">
        <v>0</v>
      </c>
      <c r="Q378" t="n">
        <v>-0.002</v>
      </c>
      <c r="R378" t="n">
        <v>0</v>
      </c>
      <c r="S378" t="n">
        <v>-0.002</v>
      </c>
      <c r="T378" t="n">
        <v>38.615</v>
      </c>
      <c r="U378" t="n">
        <v>765.6582</v>
      </c>
      <c r="V378" t="n">
        <v>19.828</v>
      </c>
      <c r="W378" t="n">
        <v>0.719</v>
      </c>
      <c r="X378" t="n">
        <v>1.39</v>
      </c>
      <c r="Y378" t="n">
        <v>1.39</v>
      </c>
      <c r="Z378" t="n">
        <v>1.39</v>
      </c>
      <c r="AA378" s="20" t="n">
        <v>46041</v>
      </c>
      <c r="AB378" t="inlineStr">
        <is>
          <t xml:space="preserve">شركة تجمع النكهات لتجارة المواد الغذائية </t>
        </is>
      </c>
      <c r="AC378" s="20" t="n">
        <v>46139</v>
      </c>
      <c r="AD378" t="n">
        <v>0.1544</v>
      </c>
      <c r="AE378" t="n">
        <v>0.1158</v>
      </c>
      <c r="AF378" t="inlineStr">
        <is>
          <t>333:11</t>
        </is>
      </c>
      <c r="AG378" t="n">
        <v>0</v>
      </c>
    </row>
    <row r="379">
      <c r="A379" t="inlineStr">
        <is>
          <t>FLV</t>
        </is>
      </c>
      <c r="B379" t="inlineStr">
        <is>
          <t>RM</t>
        </is>
      </c>
      <c r="C379" t="inlineStr">
        <is>
          <t>RM.FLV.0079</t>
        </is>
      </c>
      <c r="D379" t="inlineStr">
        <is>
          <t>نكهة توت العليق</t>
        </is>
      </c>
      <c r="E379" t="n">
        <v>17.199</v>
      </c>
      <c r="F379" t="n">
        <v>222.4002</v>
      </c>
      <c r="G379" t="inlineStr">
        <is>
          <t>112, 108, 9408, 108, 112, 9405, 405, 408, 9112, 9108, 9112, 9405, 9408, 9108, 408, 405, 108, 9108, 112</t>
        </is>
      </c>
      <c r="H379" t="n">
        <v>0</v>
      </c>
      <c r="I379" t="n">
        <v>0</v>
      </c>
      <c r="J379" t="n">
        <v>0</v>
      </c>
      <c r="K379" t="n">
        <v>0</v>
      </c>
      <c r="L379" t="n">
        <v>0</v>
      </c>
      <c r="M379" t="n">
        <v>0</v>
      </c>
      <c r="N379" t="n">
        <v>0</v>
      </c>
      <c r="O379" t="n">
        <v>0</v>
      </c>
      <c r="P379" t="n">
        <v>0</v>
      </c>
      <c r="Q379" t="n">
        <v>0</v>
      </c>
      <c r="R379" t="n">
        <v>0</v>
      </c>
      <c r="S379" t="n">
        <v>0</v>
      </c>
      <c r="T379" t="n">
        <v>17.199</v>
      </c>
      <c r="U379" t="n">
        <v>222.4003</v>
      </c>
      <c r="V379" t="n">
        <v>12.8657</v>
      </c>
      <c r="W379" t="n">
        <v>6.448</v>
      </c>
      <c r="X379" t="n">
        <v>7.801</v>
      </c>
      <c r="Y379" t="n">
        <v>7.801</v>
      </c>
      <c r="Z379" t="n">
        <v>7.801</v>
      </c>
      <c r="AA379" s="20" t="n">
        <v>46030</v>
      </c>
      <c r="AB379" t="inlineStr">
        <is>
          <t>شركة الاوتاد للتوريدات الغذائية</t>
        </is>
      </c>
      <c r="AC379" s="20" t="n">
        <v>46111</v>
      </c>
      <c r="AD379" t="n">
        <v>0.8667</v>
      </c>
      <c r="AE379" t="n">
        <v>0.65</v>
      </c>
      <c r="AF379" t="inlineStr">
        <is>
          <t>26:13</t>
        </is>
      </c>
      <c r="AG379" t="n">
        <v>0</v>
      </c>
    </row>
    <row r="380">
      <c r="A380" t="inlineStr">
        <is>
          <t>FLV</t>
        </is>
      </c>
      <c r="B380" t="inlineStr">
        <is>
          <t>RM</t>
        </is>
      </c>
      <c r="C380" t="inlineStr">
        <is>
          <t>RM.FLV.0080</t>
        </is>
      </c>
      <c r="D380" t="inlineStr">
        <is>
          <t>Caramel Taste Salted Butter</t>
        </is>
      </c>
      <c r="E380" t="n">
        <v>0</v>
      </c>
      <c r="F380" t="n">
        <v>0</v>
      </c>
      <c r="G380" t="inlineStr">
        <is>
          <t>101, 9409, 409, 9409, 101, 409</t>
        </is>
      </c>
      <c r="H380" t="n">
        <v>0</v>
      </c>
      <c r="I380" t="n">
        <v>0</v>
      </c>
      <c r="J380" t="n">
        <v>0</v>
      </c>
      <c r="K380" t="n">
        <v>0</v>
      </c>
      <c r="L380" t="n">
        <v>0</v>
      </c>
      <c r="M380" t="n">
        <v>0</v>
      </c>
      <c r="N380" t="n">
        <v>0</v>
      </c>
      <c r="O380" t="n">
        <v>0</v>
      </c>
      <c r="P380" t="n">
        <v>0</v>
      </c>
      <c r="Q380" t="n">
        <v>0</v>
      </c>
      <c r="R380" t="n">
        <v>0</v>
      </c>
      <c r="S380" t="n">
        <v>0</v>
      </c>
      <c r="T380" t="n">
        <v>0</v>
      </c>
      <c r="U380" t="n">
        <v>0</v>
      </c>
      <c r="V380" t="n">
        <v>17.3333</v>
      </c>
      <c r="W380" t="n">
        <v>0</v>
      </c>
      <c r="X380" t="n">
        <v>1.5</v>
      </c>
      <c r="Y380" t="n">
        <v>1.5</v>
      </c>
      <c r="Z380" t="n">
        <v>1.5</v>
      </c>
      <c r="AA380" s="20" t="n">
        <v>46033</v>
      </c>
      <c r="AB380" t="inlineStr">
        <is>
          <t>شركة الكونية للاستيراد والتصدير</t>
        </is>
      </c>
      <c r="AC380" s="20" t="n">
        <v>46053</v>
      </c>
      <c r="AD380" t="n">
        <v>0.1666</v>
      </c>
      <c r="AE380" t="n">
        <v>0.125</v>
      </c>
      <c r="AF380" t="inlineStr">
        <is>
          <t>0:0</t>
        </is>
      </c>
      <c r="AG380" t="n">
        <v>0</v>
      </c>
    </row>
    <row r="381">
      <c r="A381" t="inlineStr">
        <is>
          <t>FLV</t>
        </is>
      </c>
      <c r="B381" t="inlineStr">
        <is>
          <t>RM</t>
        </is>
      </c>
      <c r="C381" t="inlineStr">
        <is>
          <t>RM.FLV.0081</t>
        </is>
      </c>
      <c r="D381" t="inlineStr">
        <is>
          <t>Natural VANILLA FLAVOURING KAN 25 kg</t>
        </is>
      </c>
      <c r="E381" t="n">
        <v>25</v>
      </c>
      <c r="F381" t="n">
        <v>1082.65</v>
      </c>
      <c r="G381" t="inlineStr">
        <is>
          <t>9108, 108, 102, 9108, 108, 102</t>
        </is>
      </c>
      <c r="H381" t="n">
        <v>0</v>
      </c>
      <c r="I381" t="n">
        <v>0</v>
      </c>
      <c r="J381" t="n">
        <v>0</v>
      </c>
      <c r="K381" t="n">
        <v>0</v>
      </c>
      <c r="L381" t="n">
        <v>0</v>
      </c>
      <c r="M381" t="n">
        <v>0</v>
      </c>
      <c r="N381" t="n">
        <v>0</v>
      </c>
      <c r="O381" t="n">
        <v>0</v>
      </c>
      <c r="P381" t="n">
        <v>0</v>
      </c>
      <c r="Q381" t="n">
        <v>0</v>
      </c>
      <c r="R381" t="n">
        <v>0</v>
      </c>
      <c r="S381" t="n">
        <v>0</v>
      </c>
      <c r="T381" t="n">
        <v>25</v>
      </c>
      <c r="U381" t="n">
        <v>1082.65</v>
      </c>
      <c r="V381" t="n">
        <v>43.306</v>
      </c>
      <c r="W381" t="n">
        <v>0</v>
      </c>
      <c r="X381" t="n">
        <v>0</v>
      </c>
      <c r="Y381" t="n">
        <v>0</v>
      </c>
      <c r="Z381" t="n">
        <v>0</v>
      </c>
      <c r="AA381" s="20" t="n">
        <v>46076</v>
      </c>
      <c r="AB381" t="inlineStr">
        <is>
          <t>Natural Flavor.01/2026</t>
        </is>
      </c>
      <c r="AC381" s="20" t="n">
        <v>2</v>
      </c>
      <c r="AD381" t="n">
        <v>0</v>
      </c>
      <c r="AE381" t="n">
        <v>0</v>
      </c>
      <c r="AG381" t="n">
        <v>0</v>
      </c>
    </row>
    <row r="382">
      <c r="A382" t="inlineStr">
        <is>
          <t>FLV</t>
        </is>
      </c>
      <c r="B382" t="inlineStr">
        <is>
          <t>RM</t>
        </is>
      </c>
      <c r="C382" t="inlineStr">
        <is>
          <t>RM.FLV.0082</t>
        </is>
      </c>
      <c r="D382" t="inlineStr">
        <is>
          <t>Yellow super mix squeeze mec3-Boutique</t>
        </is>
      </c>
      <c r="V382" t="n">
        <v>9.283799999999999</v>
      </c>
      <c r="W382" t="n">
        <v>0</v>
      </c>
      <c r="X382" t="n">
        <v>0</v>
      </c>
      <c r="Y382" t="n">
        <v>0</v>
      </c>
      <c r="Z382" t="n">
        <v>0</v>
      </c>
      <c r="AA382" s="20" t="n">
        <v>2</v>
      </c>
      <c r="AC382" s="20" t="n">
        <v>2</v>
      </c>
      <c r="AD382" t="n">
        <v>0</v>
      </c>
      <c r="AE382" t="n">
        <v>0</v>
      </c>
    </row>
    <row r="383">
      <c r="A383" t="inlineStr">
        <is>
          <t>FLV</t>
        </is>
      </c>
      <c r="B383" t="inlineStr">
        <is>
          <t>RM</t>
        </is>
      </c>
      <c r="C383" t="inlineStr">
        <is>
          <t>RM.FLV.0083</t>
        </is>
      </c>
      <c r="D383" t="inlineStr">
        <is>
          <t>Mango sf squeeze mec3 -Boutique</t>
        </is>
      </c>
      <c r="V383" t="n">
        <v>11.5461</v>
      </c>
      <c r="W383" t="n">
        <v>0</v>
      </c>
      <c r="X383" t="n">
        <v>0</v>
      </c>
      <c r="Y383" t="n">
        <v>0</v>
      </c>
      <c r="Z383" t="n">
        <v>0</v>
      </c>
      <c r="AA383" s="20" t="n">
        <v>2</v>
      </c>
      <c r="AC383" s="20" t="n">
        <v>2</v>
      </c>
      <c r="AD383" t="n">
        <v>0</v>
      </c>
      <c r="AE383" t="n">
        <v>0</v>
      </c>
    </row>
    <row r="384">
      <c r="A384" t="inlineStr">
        <is>
          <t>FLV</t>
        </is>
      </c>
      <c r="B384" t="inlineStr">
        <is>
          <t>RM</t>
        </is>
      </c>
      <c r="C384" t="inlineStr">
        <is>
          <t>RM.FLV.0084</t>
        </is>
      </c>
      <c r="D384" t="inlineStr">
        <is>
          <t>نكهة القهوة</t>
        </is>
      </c>
      <c r="V384" t="n">
        <v>13.79</v>
      </c>
      <c r="W384" t="n">
        <v>0</v>
      </c>
      <c r="X384" t="n">
        <v>0</v>
      </c>
      <c r="Y384" t="n">
        <v>0</v>
      </c>
      <c r="Z384" t="n">
        <v>0</v>
      </c>
      <c r="AA384" s="20" t="n">
        <v>2</v>
      </c>
      <c r="AC384" s="20" t="n">
        <v>2</v>
      </c>
      <c r="AD384" t="n">
        <v>0</v>
      </c>
      <c r="AE384" t="n">
        <v>0</v>
      </c>
    </row>
    <row r="385">
      <c r="A385" t="inlineStr">
        <is>
          <t>FLV</t>
        </is>
      </c>
      <c r="B385" t="inlineStr">
        <is>
          <t>RM</t>
        </is>
      </c>
      <c r="C385" t="inlineStr">
        <is>
          <t>RM.FLV.0085</t>
        </is>
      </c>
      <c r="D385" t="inlineStr">
        <is>
          <t>نكهة الدراق</t>
        </is>
      </c>
      <c r="V385" t="n">
        <v>20</v>
      </c>
      <c r="W385" t="n">
        <v>0</v>
      </c>
      <c r="X385" t="n">
        <v>0</v>
      </c>
      <c r="Y385" t="n">
        <v>0</v>
      </c>
      <c r="Z385" t="n">
        <v>0</v>
      </c>
      <c r="AA385" s="20" t="n">
        <v>2</v>
      </c>
      <c r="AC385" s="20" t="n">
        <v>2</v>
      </c>
      <c r="AD385" t="n">
        <v>0</v>
      </c>
      <c r="AE385" t="n">
        <v>0</v>
      </c>
    </row>
    <row r="386">
      <c r="A386" t="inlineStr">
        <is>
          <t>FLV</t>
        </is>
      </c>
      <c r="B386" t="inlineStr">
        <is>
          <t>RM</t>
        </is>
      </c>
      <c r="C386" t="inlineStr">
        <is>
          <t>RM.FLV.0086</t>
        </is>
      </c>
      <c r="D386" t="inlineStr">
        <is>
          <t>نكهة توتي فروتي</t>
        </is>
      </c>
      <c r="V386" t="n">
        <v>12</v>
      </c>
      <c r="W386" t="n">
        <v>0</v>
      </c>
      <c r="X386" t="n">
        <v>0</v>
      </c>
      <c r="Y386" t="n">
        <v>0</v>
      </c>
      <c r="Z386" t="n">
        <v>0</v>
      </c>
      <c r="AA386" s="20" t="n">
        <v>2</v>
      </c>
      <c r="AC386" s="20" t="n">
        <v>2</v>
      </c>
      <c r="AD386" t="n">
        <v>0</v>
      </c>
      <c r="AE386" t="n">
        <v>0</v>
      </c>
    </row>
    <row r="387">
      <c r="A387" t="inlineStr">
        <is>
          <t>FLV</t>
        </is>
      </c>
      <c r="B387" t="inlineStr">
        <is>
          <t>RM</t>
        </is>
      </c>
      <c r="C387" t="inlineStr">
        <is>
          <t>RM.FLV.0087</t>
        </is>
      </c>
      <c r="D387" t="inlineStr">
        <is>
          <t>Chocorich Flavor</t>
        </is>
      </c>
      <c r="V387" t="n">
        <v>25.8621</v>
      </c>
      <c r="W387" t="n">
        <v>0</v>
      </c>
      <c r="X387" t="n">
        <v>0</v>
      </c>
      <c r="Y387" t="n">
        <v>0</v>
      </c>
      <c r="Z387" t="n">
        <v>0</v>
      </c>
      <c r="AA387" s="20" t="n">
        <v>2</v>
      </c>
      <c r="AC387" s="20" t="n">
        <v>2</v>
      </c>
      <c r="AD387" t="n">
        <v>0</v>
      </c>
      <c r="AE387" t="n">
        <v>0</v>
      </c>
    </row>
    <row r="388">
      <c r="A388" t="inlineStr">
        <is>
          <t>FLV</t>
        </is>
      </c>
      <c r="B388" t="inlineStr">
        <is>
          <t>RM</t>
        </is>
      </c>
      <c r="C388" t="inlineStr">
        <is>
          <t>RM.FLV.0088</t>
        </is>
      </c>
      <c r="D388" t="inlineStr">
        <is>
          <t>Yellow Apple flavor</t>
        </is>
      </c>
      <c r="V388" t="n">
        <v>15</v>
      </c>
      <c r="W388" t="n">
        <v>0</v>
      </c>
      <c r="X388" t="n">
        <v>0</v>
      </c>
      <c r="Y388" t="n">
        <v>0</v>
      </c>
      <c r="Z388" t="n">
        <v>0</v>
      </c>
      <c r="AA388" s="20" t="n">
        <v>2</v>
      </c>
      <c r="AC388" s="20" t="n">
        <v>2</v>
      </c>
      <c r="AD388" t="n">
        <v>0</v>
      </c>
      <c r="AE388" t="n">
        <v>0</v>
      </c>
    </row>
    <row r="389">
      <c r="A389" t="inlineStr">
        <is>
          <t>FLV</t>
        </is>
      </c>
      <c r="B389" t="inlineStr">
        <is>
          <t>RM</t>
        </is>
      </c>
      <c r="C389" t="inlineStr">
        <is>
          <t>RM.FLV.0089</t>
        </is>
      </c>
      <c r="D389" t="inlineStr">
        <is>
          <t>Cream Flavor</t>
        </is>
      </c>
      <c r="V389" t="n">
        <v>0</v>
      </c>
      <c r="W389" t="n">
        <v>0</v>
      </c>
      <c r="X389" t="n">
        <v>0</v>
      </c>
      <c r="Y389" t="n">
        <v>0</v>
      </c>
      <c r="Z389" t="n">
        <v>0</v>
      </c>
      <c r="AA389" s="20" t="n">
        <v>2</v>
      </c>
      <c r="AC389" s="20" t="n">
        <v>2</v>
      </c>
      <c r="AD389" t="n">
        <v>0</v>
      </c>
      <c r="AE389" t="n">
        <v>0</v>
      </c>
    </row>
    <row r="390">
      <c r="A390" t="inlineStr">
        <is>
          <t>FLV</t>
        </is>
      </c>
      <c r="B390" t="inlineStr">
        <is>
          <t>RM</t>
        </is>
      </c>
      <c r="C390" t="inlineStr">
        <is>
          <t>RM.FLV.0090</t>
        </is>
      </c>
      <c r="D390" t="inlineStr">
        <is>
          <t>POMEGRANATE Flavoring kan 25kg</t>
        </is>
      </c>
      <c r="V390" t="n">
        <v>0</v>
      </c>
      <c r="W390" t="n">
        <v>0</v>
      </c>
      <c r="X390" t="n">
        <v>0</v>
      </c>
      <c r="Y390" t="n">
        <v>0</v>
      </c>
      <c r="Z390" t="n">
        <v>0</v>
      </c>
      <c r="AA390" s="20" t="n">
        <v>2</v>
      </c>
      <c r="AC390" s="20" t="n">
        <v>2</v>
      </c>
      <c r="AD390" t="n">
        <v>0</v>
      </c>
      <c r="AE390" t="n">
        <v>0</v>
      </c>
    </row>
    <row r="391">
      <c r="A391" t="inlineStr">
        <is>
          <t>FLV</t>
        </is>
      </c>
      <c r="B391" t="inlineStr">
        <is>
          <t>RM</t>
        </is>
      </c>
      <c r="C391" t="inlineStr">
        <is>
          <t>RM.FLV.0091</t>
        </is>
      </c>
      <c r="D391" t="inlineStr">
        <is>
          <t>YUZU Natural Flavoring kan 10kg</t>
        </is>
      </c>
      <c r="V391" t="n">
        <v>0</v>
      </c>
      <c r="W391" t="n">
        <v>0</v>
      </c>
      <c r="X391" t="n">
        <v>0</v>
      </c>
      <c r="Y391" t="n">
        <v>0</v>
      </c>
      <c r="Z391" t="n">
        <v>0</v>
      </c>
      <c r="AA391" s="20" t="n">
        <v>2</v>
      </c>
      <c r="AC391" s="20" t="n">
        <v>2</v>
      </c>
      <c r="AD391" t="n">
        <v>0</v>
      </c>
      <c r="AE391" t="n">
        <v>0</v>
      </c>
    </row>
    <row r="392">
      <c r="A392" t="inlineStr">
        <is>
          <t>FLV</t>
        </is>
      </c>
      <c r="B392" t="inlineStr">
        <is>
          <t>RM</t>
        </is>
      </c>
      <c r="C392" t="inlineStr">
        <is>
          <t>RM.FLV.0092</t>
        </is>
      </c>
      <c r="D392" t="inlineStr">
        <is>
          <t>UBE YAM Flavouring kan 10kg</t>
        </is>
      </c>
      <c r="V392" t="n">
        <v>0</v>
      </c>
      <c r="W392" t="n">
        <v>0</v>
      </c>
      <c r="X392" t="n">
        <v>0</v>
      </c>
      <c r="Y392" t="n">
        <v>0</v>
      </c>
      <c r="Z392" t="n">
        <v>0</v>
      </c>
      <c r="AA392" s="20" t="n">
        <v>2</v>
      </c>
      <c r="AC392" s="20" t="n">
        <v>2</v>
      </c>
      <c r="AD392" t="n">
        <v>0</v>
      </c>
      <c r="AE392" t="n">
        <v>0</v>
      </c>
    </row>
    <row r="393">
      <c r="A393" t="inlineStr">
        <is>
          <t>FLV</t>
        </is>
      </c>
      <c r="B393" t="inlineStr">
        <is>
          <t>RM</t>
        </is>
      </c>
      <c r="C393" t="inlineStr">
        <is>
          <t>RM.FLV.0093</t>
        </is>
      </c>
      <c r="D393" t="inlineStr">
        <is>
          <t>Pineapple Flavoring kan 25kg</t>
        </is>
      </c>
      <c r="V393" t="n">
        <v>0</v>
      </c>
      <c r="W393" t="n">
        <v>0</v>
      </c>
      <c r="X393" t="n">
        <v>0</v>
      </c>
      <c r="Y393" t="n">
        <v>0</v>
      </c>
      <c r="Z393" t="n">
        <v>0</v>
      </c>
      <c r="AA393" s="20" t="n">
        <v>2</v>
      </c>
      <c r="AC393" s="20" t="n">
        <v>2</v>
      </c>
      <c r="AD393" t="n">
        <v>0</v>
      </c>
      <c r="AE393" t="n">
        <v>0</v>
      </c>
    </row>
    <row r="394">
      <c r="A394" t="inlineStr">
        <is>
          <t>FRT</t>
        </is>
      </c>
      <c r="B394" t="inlineStr">
        <is>
          <t>RM</t>
        </is>
      </c>
      <c r="C394" t="inlineStr">
        <is>
          <t>RM.FRT.00001</t>
        </is>
      </c>
      <c r="D394" t="inlineStr">
        <is>
          <t xml:space="preserve">جوز هند </t>
        </is>
      </c>
      <c r="E394" t="n">
        <v>1635.1983</v>
      </c>
      <c r="F394" t="n">
        <v>5343.3993</v>
      </c>
      <c r="G394" t="inlineStr">
        <is>
          <t>304, 402, 306, 401, 403, 201, 102, 112, 101, 108, 9405, 9801, 102, 9112, 112, 102, 405, 801, 9405, 108, 9402, 112, 499, 405, 801, 9108, 601, 9401, 9304, 9112, 402, 403, 401, 405, 306, 304, 499, 201, 9108, 101, 108, 601, 9112, 801, 9304, 9108, 9801, 9402, 9405, 9401</t>
        </is>
      </c>
      <c r="H394" t="n">
        <v>1500</v>
      </c>
      <c r="I394" t="n">
        <v>0</v>
      </c>
      <c r="J394" t="n">
        <v>0</v>
      </c>
      <c r="K394" t="n">
        <v>0</v>
      </c>
      <c r="L394" t="n">
        <v>0</v>
      </c>
      <c r="M394" t="n">
        <v>1500</v>
      </c>
      <c r="N394" t="n">
        <v>0</v>
      </c>
      <c r="O394" t="n">
        <v>0</v>
      </c>
      <c r="P394" t="n">
        <v>0</v>
      </c>
      <c r="Q394" t="n">
        <v>-734.42</v>
      </c>
      <c r="R394" t="n">
        <v>0</v>
      </c>
      <c r="S394" t="n">
        <v>-734.42</v>
      </c>
      <c r="T394" t="n">
        <v>2400.7783</v>
      </c>
      <c r="U394" t="n">
        <v>6685.0553</v>
      </c>
      <c r="V394" t="n">
        <v>2.3336</v>
      </c>
      <c r="W394" t="n">
        <v>1200.9461</v>
      </c>
      <c r="X394" t="n">
        <v>2108.6362</v>
      </c>
      <c r="Y394" t="n">
        <v>3001.2522</v>
      </c>
      <c r="Z394" t="n">
        <v>4337.0742</v>
      </c>
      <c r="AA394" s="20" t="n">
        <v>46134</v>
      </c>
      <c r="AB394" t="inlineStr">
        <is>
          <t>شركة ابو عودة اخوان</t>
        </is>
      </c>
      <c r="AC394" s="20" t="n">
        <v>46139</v>
      </c>
      <c r="AD394" t="n">
        <v>333.4724</v>
      </c>
      <c r="AE394" t="n">
        <v>361.4228</v>
      </c>
      <c r="AF394" t="inlineStr">
        <is>
          <t>6:19</t>
        </is>
      </c>
      <c r="AG394" t="n">
        <v>3750</v>
      </c>
    </row>
    <row r="395">
      <c r="A395" t="inlineStr">
        <is>
          <t>FRT</t>
        </is>
      </c>
      <c r="B395" t="inlineStr">
        <is>
          <t>RM</t>
        </is>
      </c>
      <c r="C395" t="inlineStr">
        <is>
          <t>RM.FRT.00002</t>
        </is>
      </c>
      <c r="D395" t="inlineStr">
        <is>
          <t>شرائح البلوبري</t>
        </is>
      </c>
      <c r="V395" t="n">
        <v>0</v>
      </c>
      <c r="W395" t="n">
        <v>0</v>
      </c>
      <c r="X395" t="n">
        <v>0</v>
      </c>
      <c r="Y395" t="n">
        <v>0</v>
      </c>
      <c r="Z395" t="n">
        <v>0</v>
      </c>
      <c r="AA395" s="20" t="n">
        <v>2</v>
      </c>
      <c r="AC395" s="20" t="n">
        <v>2</v>
      </c>
      <c r="AD395" t="n">
        <v>0</v>
      </c>
      <c r="AE395" t="n">
        <v>0</v>
      </c>
    </row>
    <row r="396">
      <c r="A396" t="inlineStr">
        <is>
          <t>FRT</t>
        </is>
      </c>
      <c r="B396" t="inlineStr">
        <is>
          <t>RM</t>
        </is>
      </c>
      <c r="C396" t="inlineStr">
        <is>
          <t>RM.FRT.00003</t>
        </is>
      </c>
      <c r="D396" t="inlineStr">
        <is>
          <t>قطع البلوبري</t>
        </is>
      </c>
      <c r="E396" t="n">
        <v>0</v>
      </c>
      <c r="F396" t="n">
        <v>0</v>
      </c>
      <c r="G396" t="inlineStr">
        <is>
          <t>304, 101, 304, 101</t>
        </is>
      </c>
      <c r="H396" t="n">
        <v>0</v>
      </c>
      <c r="I396" t="n">
        <v>0</v>
      </c>
      <c r="J396" t="n">
        <v>0</v>
      </c>
      <c r="K396" t="n">
        <v>0</v>
      </c>
      <c r="L396" t="n">
        <v>0</v>
      </c>
      <c r="M396" t="n">
        <v>0</v>
      </c>
      <c r="N396" t="n">
        <v>0</v>
      </c>
      <c r="O396" t="n">
        <v>0</v>
      </c>
      <c r="P396" t="n">
        <v>0</v>
      </c>
      <c r="Q396" t="n">
        <v>0</v>
      </c>
      <c r="R396" t="n">
        <v>0</v>
      </c>
      <c r="S396" t="n">
        <v>0</v>
      </c>
      <c r="T396" t="n">
        <v>0</v>
      </c>
      <c r="U396" t="n">
        <v>0</v>
      </c>
      <c r="V396" t="n">
        <v>4.871</v>
      </c>
      <c r="W396" t="n">
        <v>0</v>
      </c>
      <c r="X396" t="n">
        <v>0</v>
      </c>
      <c r="Y396" t="n">
        <v>0</v>
      </c>
      <c r="Z396" t="n">
        <v>0</v>
      </c>
      <c r="AA396" s="20" t="n">
        <v>45727</v>
      </c>
      <c r="AB396" t="inlineStr">
        <is>
          <t>مؤسسة الزنبقة للاستيراد والتصدير - مورد</t>
        </is>
      </c>
      <c r="AC396" s="20" t="n">
        <v>2</v>
      </c>
      <c r="AD396" t="n">
        <v>0</v>
      </c>
      <c r="AE396" t="n">
        <v>0</v>
      </c>
      <c r="AG396" t="n">
        <v>0</v>
      </c>
    </row>
    <row r="397">
      <c r="A397" t="inlineStr">
        <is>
          <t>FRT</t>
        </is>
      </c>
      <c r="B397" t="inlineStr">
        <is>
          <t>RM</t>
        </is>
      </c>
      <c r="C397" t="inlineStr">
        <is>
          <t>RM.FRT.00004</t>
        </is>
      </c>
      <c r="D397" t="inlineStr">
        <is>
          <t>جوز هند خشن</t>
        </is>
      </c>
      <c r="E397" t="n">
        <v>33.6515</v>
      </c>
      <c r="F397" t="n">
        <v>106.4478</v>
      </c>
      <c r="G397" t="inlineStr">
        <is>
          <t>102, 108, 101, 409, 403, 402, 401, 306, 304, 9108, 9401, 405, 499, 9405, 9402, 102, 101, 108, 402, 405, 306, 401, 403, 304, 9108, 9402, 9405, 9401, 409, 499</t>
        </is>
      </c>
      <c r="H397" t="n">
        <v>0</v>
      </c>
      <c r="I397" t="n">
        <v>0</v>
      </c>
      <c r="J397" t="n">
        <v>0</v>
      </c>
      <c r="K397" t="n">
        <v>0</v>
      </c>
      <c r="L397" t="n">
        <v>0</v>
      </c>
      <c r="M397" t="n">
        <v>0</v>
      </c>
      <c r="N397" t="n">
        <v>0</v>
      </c>
      <c r="O397" t="n">
        <v>0</v>
      </c>
      <c r="P397" t="n">
        <v>0</v>
      </c>
      <c r="Q397" t="n">
        <v>0</v>
      </c>
      <c r="R397" t="n">
        <v>0</v>
      </c>
      <c r="S397" t="n">
        <v>0</v>
      </c>
      <c r="T397" t="n">
        <v>33.6515</v>
      </c>
      <c r="U397" t="n">
        <v>106.4478</v>
      </c>
      <c r="V397" t="n">
        <v>3.1851</v>
      </c>
      <c r="W397" t="n">
        <v>50.0802</v>
      </c>
      <c r="X397" t="n">
        <v>99.6224</v>
      </c>
      <c r="Y397" t="n">
        <v>101.2284</v>
      </c>
      <c r="Z397" t="n">
        <v>289.3744</v>
      </c>
      <c r="AA397" s="20" t="n">
        <v>45575</v>
      </c>
      <c r="AB397" t="inlineStr">
        <is>
          <t xml:space="preserve">شركة عمار وابراهيم مقبل </t>
        </is>
      </c>
      <c r="AC397" s="20" t="n">
        <v>46105</v>
      </c>
      <c r="AD397" t="n">
        <v>11.2476</v>
      </c>
      <c r="AE397" t="n">
        <v>24.1145</v>
      </c>
      <c r="AF397" t="inlineStr">
        <is>
          <t>1:11</t>
        </is>
      </c>
      <c r="AG397" t="n">
        <v>0</v>
      </c>
    </row>
    <row r="398">
      <c r="A398" t="inlineStr">
        <is>
          <t>FRT</t>
        </is>
      </c>
      <c r="B398" t="inlineStr">
        <is>
          <t>RM</t>
        </is>
      </c>
      <c r="C398" t="inlineStr">
        <is>
          <t>RM.FRT.00005</t>
        </is>
      </c>
      <c r="D398" t="inlineStr">
        <is>
          <t>تمر</t>
        </is>
      </c>
      <c r="E398" t="n">
        <v>2163.4773</v>
      </c>
      <c r="F398" t="n">
        <v>7527.3442</v>
      </c>
      <c r="G398" t="inlineStr">
        <is>
          <t>9409, 9402, 9304, 801, 409, 101, 499, 304, 401, 402, 9304, 9409, 499, 9402, 801, 9409, 101, 409, 101, 409, 401, 304, 402</t>
        </is>
      </c>
      <c r="H398" t="n">
        <v>490</v>
      </c>
      <c r="I398" t="n">
        <v>0</v>
      </c>
      <c r="J398" t="n">
        <v>0</v>
      </c>
      <c r="K398" t="n">
        <v>0</v>
      </c>
      <c r="L398" t="n">
        <v>0</v>
      </c>
      <c r="M398" t="n">
        <v>490</v>
      </c>
      <c r="N398" t="n">
        <v>0</v>
      </c>
      <c r="O398" t="n">
        <v>0</v>
      </c>
      <c r="P398" t="n">
        <v>0</v>
      </c>
      <c r="Q398" t="n">
        <v>-1096.475</v>
      </c>
      <c r="R398" t="n">
        <v>0</v>
      </c>
      <c r="S398" t="n">
        <v>-1096.475</v>
      </c>
      <c r="T398" t="n">
        <v>1557.0023</v>
      </c>
      <c r="U398" t="n">
        <v>6100.3442</v>
      </c>
      <c r="V398" t="n">
        <v>2.3592</v>
      </c>
      <c r="W398" t="n">
        <v>1157.1777</v>
      </c>
      <c r="X398" t="n">
        <v>3839.6174</v>
      </c>
      <c r="Y398" t="n">
        <v>3893.2314</v>
      </c>
      <c r="Z398" t="n">
        <v>3893.2314</v>
      </c>
      <c r="AA398" s="20" t="n">
        <v>46140</v>
      </c>
      <c r="AB398" t="inlineStr">
        <is>
          <t>شركة القطوف الدانية للاستيراد والتصديروالوكالات ال</t>
        </is>
      </c>
      <c r="AC398" s="20" t="n">
        <v>46142</v>
      </c>
      <c r="AD398" t="n">
        <v>432.5812</v>
      </c>
      <c r="AE398" t="n">
        <v>324.4359</v>
      </c>
      <c r="AF398" t="inlineStr">
        <is>
          <t>4:23</t>
        </is>
      </c>
      <c r="AG398" t="n">
        <v>1152.941</v>
      </c>
    </row>
    <row r="399">
      <c r="A399" t="inlineStr">
        <is>
          <t>FRT</t>
        </is>
      </c>
      <c r="B399" t="inlineStr">
        <is>
          <t>RM</t>
        </is>
      </c>
      <c r="C399" t="inlineStr">
        <is>
          <t>RM.FRT.00006</t>
        </is>
      </c>
      <c r="D399" t="inlineStr">
        <is>
          <t>جزر مجفف</t>
        </is>
      </c>
      <c r="E399" t="n">
        <v>3</v>
      </c>
      <c r="F399" t="n">
        <v>15.6453</v>
      </c>
      <c r="G399" t="inlineStr">
        <is>
          <t>499, 403, 9108, 9402, 9403, 403, 108, 499, 9402, 9403, 9108, 403, 108, 9108</t>
        </is>
      </c>
      <c r="H399" t="n">
        <v>0</v>
      </c>
      <c r="I399" t="n">
        <v>0</v>
      </c>
      <c r="J399" t="n">
        <v>0</v>
      </c>
      <c r="K399" t="n">
        <v>0</v>
      </c>
      <c r="L399" t="n">
        <v>0</v>
      </c>
      <c r="M399" t="n">
        <v>0</v>
      </c>
      <c r="N399" t="n">
        <v>0</v>
      </c>
      <c r="O399" t="n">
        <v>0</v>
      </c>
      <c r="P399" t="n">
        <v>0</v>
      </c>
      <c r="Q399" t="n">
        <v>0</v>
      </c>
      <c r="R399" t="n">
        <v>0</v>
      </c>
      <c r="S399" t="n">
        <v>0</v>
      </c>
      <c r="T399" t="n">
        <v>3</v>
      </c>
      <c r="U399" t="n">
        <v>15.6453</v>
      </c>
      <c r="V399" t="n">
        <v>5.172</v>
      </c>
      <c r="W399" t="n">
        <v>1.3</v>
      </c>
      <c r="X399" t="n">
        <v>1.8</v>
      </c>
      <c r="Y399" t="n">
        <v>1.8</v>
      </c>
      <c r="Z399" t="n">
        <v>1.8</v>
      </c>
      <c r="AA399" s="20" t="n">
        <v>46051</v>
      </c>
      <c r="AB399" t="inlineStr">
        <is>
          <t>مطاحن الدبور الذهبي</t>
        </is>
      </c>
      <c r="AC399" s="20" t="n">
        <v>46056</v>
      </c>
      <c r="AD399" t="n">
        <v>0.2</v>
      </c>
      <c r="AE399" t="n">
        <v>0.15</v>
      </c>
      <c r="AF399" t="inlineStr">
        <is>
          <t>20:0</t>
        </is>
      </c>
      <c r="AG399" t="n">
        <v>0</v>
      </c>
    </row>
    <row r="400">
      <c r="A400" t="inlineStr">
        <is>
          <t>FRT</t>
        </is>
      </c>
      <c r="B400" t="inlineStr">
        <is>
          <t>RM</t>
        </is>
      </c>
      <c r="C400" t="inlineStr">
        <is>
          <t>RM.FRT.00007</t>
        </is>
      </c>
      <c r="D400" t="inlineStr">
        <is>
          <t>كرز</t>
        </is>
      </c>
      <c r="V400" t="n">
        <v>0</v>
      </c>
      <c r="W400" t="n">
        <v>0</v>
      </c>
      <c r="X400" t="n">
        <v>0</v>
      </c>
      <c r="Y400" t="n">
        <v>0</v>
      </c>
      <c r="Z400" t="n">
        <v>0</v>
      </c>
      <c r="AA400" s="20" t="n">
        <v>2</v>
      </c>
      <c r="AC400" s="20" t="n">
        <v>2</v>
      </c>
      <c r="AD400" t="n">
        <v>0</v>
      </c>
      <c r="AE400" t="n">
        <v>0</v>
      </c>
    </row>
    <row r="401">
      <c r="A401" t="inlineStr">
        <is>
          <t>FRT</t>
        </is>
      </c>
      <c r="B401" t="inlineStr">
        <is>
          <t>RM</t>
        </is>
      </c>
      <c r="C401" t="inlineStr">
        <is>
          <t>RM.FRT.00008</t>
        </is>
      </c>
      <c r="D401" t="inlineStr">
        <is>
          <t>جوز هند مجفف</t>
        </is>
      </c>
      <c r="E401" t="n">
        <v>125.143</v>
      </c>
      <c r="F401" t="n">
        <v>854.728</v>
      </c>
      <c r="G401" t="inlineStr">
        <is>
          <t>499, 409, 605, 9402, 9108, 403, 402, 108, 9402, 409, 499, 605, 9108, 402, 403, 409, 108</t>
        </is>
      </c>
      <c r="H401" t="n">
        <v>0</v>
      </c>
      <c r="I401" t="n">
        <v>0</v>
      </c>
      <c r="J401" t="n">
        <v>0</v>
      </c>
      <c r="K401" t="n">
        <v>0</v>
      </c>
      <c r="L401" t="n">
        <v>0</v>
      </c>
      <c r="M401" t="n">
        <v>0</v>
      </c>
      <c r="N401" t="n">
        <v>0</v>
      </c>
      <c r="O401" t="n">
        <v>0</v>
      </c>
      <c r="P401" t="n">
        <v>0</v>
      </c>
      <c r="Q401" t="n">
        <v>-0.783</v>
      </c>
      <c r="R401" t="n">
        <v>0</v>
      </c>
      <c r="S401" t="n">
        <v>-0.783</v>
      </c>
      <c r="T401" t="n">
        <v>124.36</v>
      </c>
      <c r="U401" t="n">
        <v>849.3603000000001</v>
      </c>
      <c r="V401" t="n">
        <v>6.8553</v>
      </c>
      <c r="W401" t="n">
        <v>56.8284</v>
      </c>
      <c r="X401" t="n">
        <v>84.73480000000001</v>
      </c>
      <c r="Y401" t="n">
        <v>89.8648</v>
      </c>
      <c r="Z401" t="n">
        <v>89.8648</v>
      </c>
      <c r="AA401" s="20" t="n">
        <v>45376</v>
      </c>
      <c r="AB401" t="inlineStr">
        <is>
          <t xml:space="preserve">شركة عمار وابراهيم مقبل </t>
        </is>
      </c>
      <c r="AC401" s="20" t="n">
        <v>46132</v>
      </c>
      <c r="AD401" t="n">
        <v>9.9849</v>
      </c>
      <c r="AE401" t="n">
        <v>7.4887</v>
      </c>
      <c r="AF401" t="inlineStr">
        <is>
          <t>16:18</t>
        </is>
      </c>
      <c r="AG401" t="n">
        <v>0</v>
      </c>
    </row>
    <row r="402">
      <c r="A402" t="inlineStr">
        <is>
          <t>FRT</t>
        </is>
      </c>
      <c r="B402" t="inlineStr">
        <is>
          <t>RM</t>
        </is>
      </c>
      <c r="C402" t="inlineStr">
        <is>
          <t>RM.FRT.00009</t>
        </is>
      </c>
      <c r="D402" t="inlineStr">
        <is>
          <t>رمان حب مجفف</t>
        </is>
      </c>
      <c r="E402" t="n">
        <v>2</v>
      </c>
      <c r="F402" t="n">
        <v>15.4546</v>
      </c>
      <c r="G402" t="inlineStr">
        <is>
          <t>9403, 9108, 9402, 108, 304, 499, 403, 499, 9108, 9403, 9402, 108, 304, 403</t>
        </is>
      </c>
      <c r="H402" t="n">
        <v>0</v>
      </c>
      <c r="I402" t="n">
        <v>0</v>
      </c>
      <c r="J402" t="n">
        <v>0</v>
      </c>
      <c r="K402" t="n">
        <v>0</v>
      </c>
      <c r="L402" t="n">
        <v>0</v>
      </c>
      <c r="M402" t="n">
        <v>0</v>
      </c>
      <c r="N402" t="n">
        <v>0</v>
      </c>
      <c r="O402" t="n">
        <v>0</v>
      </c>
      <c r="P402" t="n">
        <v>0</v>
      </c>
      <c r="Q402" t="n">
        <v>0</v>
      </c>
      <c r="R402" t="n">
        <v>0</v>
      </c>
      <c r="S402" t="n">
        <v>0</v>
      </c>
      <c r="T402" t="n">
        <v>2</v>
      </c>
      <c r="U402" t="n">
        <v>15.4546</v>
      </c>
      <c r="V402" t="n">
        <v>8.1899</v>
      </c>
      <c r="W402" t="n">
        <v>1</v>
      </c>
      <c r="X402" t="n">
        <v>31</v>
      </c>
      <c r="Y402" t="n">
        <v>41</v>
      </c>
      <c r="Z402" t="n">
        <v>46</v>
      </c>
      <c r="AA402" s="20" t="n">
        <v>46038</v>
      </c>
      <c r="AB402" t="inlineStr">
        <is>
          <t>مطاحن الدبور الذهبي</t>
        </is>
      </c>
      <c r="AC402" s="20" t="n">
        <v>46096</v>
      </c>
      <c r="AD402" t="n">
        <v>4.5555</v>
      </c>
      <c r="AE402" t="n">
        <v>3.8333</v>
      </c>
      <c r="AF402" t="inlineStr">
        <is>
          <t>0:15</t>
        </is>
      </c>
      <c r="AG402" t="n">
        <v>0</v>
      </c>
    </row>
    <row r="403">
      <c r="A403" t="inlineStr">
        <is>
          <t>FRT</t>
        </is>
      </c>
      <c r="B403" t="inlineStr">
        <is>
          <t>RM</t>
        </is>
      </c>
      <c r="C403" t="inlineStr">
        <is>
          <t>RM.FRT.00010</t>
        </is>
      </c>
      <c r="D403" t="inlineStr">
        <is>
          <t xml:space="preserve">فراولة حب مجففه </t>
        </is>
      </c>
      <c r="E403" t="n">
        <v>228.877</v>
      </c>
      <c r="F403" t="n">
        <v>1927.0848</v>
      </c>
      <c r="G403" t="inlineStr">
        <is>
          <t>403, 402, 304, 401, 306, 108, 9403, 9402, 403, 9108, 499, 499, 9403, 9108, 9402, 9108, 108, 401, 402, 403, 304, 306</t>
        </is>
      </c>
      <c r="H403" t="n">
        <v>0</v>
      </c>
      <c r="I403" t="n">
        <v>0</v>
      </c>
      <c r="J403" t="n">
        <v>0</v>
      </c>
      <c r="K403" t="n">
        <v>0</v>
      </c>
      <c r="L403" t="n">
        <v>0</v>
      </c>
      <c r="M403" t="n">
        <v>0</v>
      </c>
      <c r="N403" t="n">
        <v>0</v>
      </c>
      <c r="O403" t="n">
        <v>0</v>
      </c>
      <c r="P403" t="n">
        <v>0</v>
      </c>
      <c r="Q403" t="n">
        <v>-29.5</v>
      </c>
      <c r="R403" t="n">
        <v>0</v>
      </c>
      <c r="S403" t="n">
        <v>-29.5</v>
      </c>
      <c r="T403" t="n">
        <v>199.377</v>
      </c>
      <c r="U403" t="n">
        <v>1712.8286</v>
      </c>
      <c r="V403" t="n">
        <v>7.7195</v>
      </c>
      <c r="W403" t="n">
        <v>30.3664</v>
      </c>
      <c r="X403" t="n">
        <v>176.9048</v>
      </c>
      <c r="Y403" t="n">
        <v>383.7048</v>
      </c>
      <c r="Z403" t="n">
        <v>390.3048</v>
      </c>
      <c r="AA403" s="20" t="n">
        <v>46092</v>
      </c>
      <c r="AB403" t="inlineStr">
        <is>
          <t>مؤسسة الزنبقة للاستيراد والتصدير - مورد</t>
        </is>
      </c>
      <c r="AC403" s="20" t="n">
        <v>46127</v>
      </c>
      <c r="AD403" t="n">
        <v>42.6338</v>
      </c>
      <c r="AE403" t="n">
        <v>32.5254</v>
      </c>
      <c r="AF403" t="inlineStr">
        <is>
          <t>6:3</t>
        </is>
      </c>
      <c r="AG403" t="n">
        <v>0</v>
      </c>
    </row>
    <row r="404">
      <c r="A404" t="inlineStr">
        <is>
          <t>FRT</t>
        </is>
      </c>
      <c r="B404" t="inlineStr">
        <is>
          <t>RM</t>
        </is>
      </c>
      <c r="C404" t="inlineStr">
        <is>
          <t>RM.FRT.00011</t>
        </is>
      </c>
      <c r="D404" t="inlineStr">
        <is>
          <t xml:space="preserve">فراوله حب مجمده </t>
        </is>
      </c>
      <c r="E404" t="n">
        <v>0</v>
      </c>
      <c r="F404" t="n">
        <v>0</v>
      </c>
      <c r="G404" t="inlineStr">
        <is>
          <t>402, 402</t>
        </is>
      </c>
      <c r="H404" t="n">
        <v>0</v>
      </c>
      <c r="I404" t="n">
        <v>0</v>
      </c>
      <c r="J404" t="n">
        <v>0</v>
      </c>
      <c r="K404" t="n">
        <v>0</v>
      </c>
      <c r="L404" t="n">
        <v>0</v>
      </c>
      <c r="M404" t="n">
        <v>0</v>
      </c>
      <c r="N404" t="n">
        <v>0</v>
      </c>
      <c r="O404" t="n">
        <v>0</v>
      </c>
      <c r="P404" t="n">
        <v>0</v>
      </c>
      <c r="Q404" t="n">
        <v>0</v>
      </c>
      <c r="R404" t="n">
        <v>0</v>
      </c>
      <c r="S404" t="n">
        <v>0</v>
      </c>
      <c r="T404" t="n">
        <v>0</v>
      </c>
      <c r="U404" t="n">
        <v>0</v>
      </c>
      <c r="V404" t="n">
        <v>3.8793</v>
      </c>
      <c r="W404" t="n">
        <v>0</v>
      </c>
      <c r="X404" t="n">
        <v>0</v>
      </c>
      <c r="Y404" t="n">
        <v>0</v>
      </c>
      <c r="Z404" t="n">
        <v>0</v>
      </c>
      <c r="AA404" s="20" t="n">
        <v>44950</v>
      </c>
      <c r="AB404" t="inlineStr">
        <is>
          <t>شركة القوقا التجارية</t>
        </is>
      </c>
      <c r="AC404" s="20" t="n">
        <v>44958</v>
      </c>
      <c r="AD404" t="n">
        <v>0</v>
      </c>
      <c r="AE404" t="n">
        <v>0</v>
      </c>
      <c r="AG404" t="n">
        <v>0</v>
      </c>
    </row>
    <row r="405">
      <c r="A405" t="inlineStr">
        <is>
          <t>FRT</t>
        </is>
      </c>
      <c r="B405" t="inlineStr">
        <is>
          <t>RM</t>
        </is>
      </c>
      <c r="C405" t="inlineStr">
        <is>
          <t>RM.FRT.00012</t>
        </is>
      </c>
      <c r="D405" t="inlineStr">
        <is>
          <t>ليمون</t>
        </is>
      </c>
      <c r="E405" t="n">
        <v>10</v>
      </c>
      <c r="F405" t="n">
        <v>5.9</v>
      </c>
      <c r="G405" t="inlineStr">
        <is>
          <t>402, 409, 402, 409</t>
        </is>
      </c>
      <c r="H405" t="n">
        <v>0</v>
      </c>
      <c r="I405" t="n">
        <v>0</v>
      </c>
      <c r="J405" t="n">
        <v>0</v>
      </c>
      <c r="K405" t="n">
        <v>0</v>
      </c>
      <c r="L405" t="n">
        <v>0</v>
      </c>
      <c r="M405" t="n">
        <v>0</v>
      </c>
      <c r="N405" t="n">
        <v>0</v>
      </c>
      <c r="O405" t="n">
        <v>0</v>
      </c>
      <c r="P405" t="n">
        <v>0</v>
      </c>
      <c r="Q405" t="n">
        <v>0</v>
      </c>
      <c r="R405" t="n">
        <v>0</v>
      </c>
      <c r="S405" t="n">
        <v>0</v>
      </c>
      <c r="T405" t="n">
        <v>10</v>
      </c>
      <c r="U405" t="n">
        <v>5.9</v>
      </c>
      <c r="V405" t="n">
        <v>0.59</v>
      </c>
      <c r="W405" t="n">
        <v>0</v>
      </c>
      <c r="X405" t="n">
        <v>0</v>
      </c>
      <c r="Y405" t="n">
        <v>0</v>
      </c>
      <c r="Z405" t="n">
        <v>0</v>
      </c>
      <c r="AA405" s="20" t="n">
        <v>45246</v>
      </c>
      <c r="AB405" t="inlineStr">
        <is>
          <t>Cash Customer - مورد</t>
        </is>
      </c>
      <c r="AC405" s="20" t="n">
        <v>2</v>
      </c>
      <c r="AD405" t="n">
        <v>0</v>
      </c>
      <c r="AE405" t="n">
        <v>0</v>
      </c>
      <c r="AG405" t="n">
        <v>0</v>
      </c>
    </row>
    <row r="406">
      <c r="A406" t="inlineStr">
        <is>
          <t>FRT</t>
        </is>
      </c>
      <c r="B406" t="inlineStr">
        <is>
          <t>RM</t>
        </is>
      </c>
      <c r="C406" t="inlineStr">
        <is>
          <t>RM.FRT.00013</t>
        </is>
      </c>
      <c r="D406" t="inlineStr">
        <is>
          <t>برتقال</t>
        </is>
      </c>
      <c r="E406" t="n">
        <v>5.145</v>
      </c>
      <c r="F406" t="n">
        <v>6.4036</v>
      </c>
      <c r="G406" t="inlineStr">
        <is>
          <t>402, 499, 402, 499</t>
        </is>
      </c>
      <c r="H406" t="n">
        <v>0</v>
      </c>
      <c r="I406" t="n">
        <v>0</v>
      </c>
      <c r="J406" t="n">
        <v>0</v>
      </c>
      <c r="K406" t="n">
        <v>0</v>
      </c>
      <c r="L406" t="n">
        <v>0</v>
      </c>
      <c r="M406" t="n">
        <v>0</v>
      </c>
      <c r="N406" t="n">
        <v>0</v>
      </c>
      <c r="O406" t="n">
        <v>0</v>
      </c>
      <c r="P406" t="n">
        <v>0</v>
      </c>
      <c r="Q406" t="n">
        <v>0</v>
      </c>
      <c r="R406" t="n">
        <v>0</v>
      </c>
      <c r="S406" t="n">
        <v>0</v>
      </c>
      <c r="T406" t="n">
        <v>5.145</v>
      </c>
      <c r="U406" t="n">
        <v>6.4036</v>
      </c>
      <c r="V406" t="n">
        <v>1.2446</v>
      </c>
      <c r="W406" t="n">
        <v>0</v>
      </c>
      <c r="X406" t="n">
        <v>0</v>
      </c>
      <c r="Y406" t="n">
        <v>0</v>
      </c>
      <c r="Z406" t="n">
        <v>0</v>
      </c>
      <c r="AA406" s="20" t="n">
        <v>45449</v>
      </c>
      <c r="AB406" t="inlineStr">
        <is>
          <t>Cash Customer - مورد</t>
        </is>
      </c>
      <c r="AC406" s="20" t="n">
        <v>2</v>
      </c>
      <c r="AD406" t="n">
        <v>0</v>
      </c>
      <c r="AE406" t="n">
        <v>0</v>
      </c>
      <c r="AG406" t="n">
        <v>0</v>
      </c>
    </row>
    <row r="407">
      <c r="A407" t="inlineStr">
        <is>
          <t>FRT</t>
        </is>
      </c>
      <c r="B407" t="inlineStr">
        <is>
          <t>RM</t>
        </is>
      </c>
      <c r="C407" t="inlineStr">
        <is>
          <t>RM.FRT.00014</t>
        </is>
      </c>
      <c r="D407" t="inlineStr">
        <is>
          <t xml:space="preserve">فراولة </t>
        </is>
      </c>
      <c r="E407" t="n">
        <v>1.06</v>
      </c>
      <c r="F407" t="n">
        <v>2.6394</v>
      </c>
      <c r="G407" t="inlineStr">
        <is>
          <t>402, 499, 402, 499</t>
        </is>
      </c>
      <c r="H407" t="n">
        <v>0</v>
      </c>
      <c r="I407" t="n">
        <v>0</v>
      </c>
      <c r="J407" t="n">
        <v>0</v>
      </c>
      <c r="K407" t="n">
        <v>0</v>
      </c>
      <c r="L407" t="n">
        <v>0</v>
      </c>
      <c r="M407" t="n">
        <v>0</v>
      </c>
      <c r="N407" t="n">
        <v>0</v>
      </c>
      <c r="O407" t="n">
        <v>0</v>
      </c>
      <c r="P407" t="n">
        <v>0</v>
      </c>
      <c r="Q407" t="n">
        <v>0</v>
      </c>
      <c r="R407" t="n">
        <v>0</v>
      </c>
      <c r="S407" t="n">
        <v>0</v>
      </c>
      <c r="T407" t="n">
        <v>1.06</v>
      </c>
      <c r="U407" t="n">
        <v>2.6394</v>
      </c>
      <c r="V407" t="n">
        <v>2.49</v>
      </c>
      <c r="W407" t="n">
        <v>0</v>
      </c>
      <c r="X407" t="n">
        <v>0</v>
      </c>
      <c r="Y407" t="n">
        <v>0</v>
      </c>
      <c r="Z407" t="n">
        <v>0</v>
      </c>
      <c r="AA407" s="20" t="n">
        <v>45246</v>
      </c>
      <c r="AB407" t="inlineStr">
        <is>
          <t>Cash Customer - مورد</t>
        </is>
      </c>
      <c r="AC407" s="20" t="n">
        <v>2</v>
      </c>
      <c r="AD407" t="n">
        <v>0</v>
      </c>
      <c r="AE407" t="n">
        <v>0</v>
      </c>
      <c r="AG407" t="n">
        <v>0</v>
      </c>
    </row>
    <row r="408">
      <c r="A408" t="inlineStr">
        <is>
          <t>FRT</t>
        </is>
      </c>
      <c r="B408" t="inlineStr">
        <is>
          <t>RM</t>
        </is>
      </c>
      <c r="C408" t="inlineStr">
        <is>
          <t>RM.FRT.00015</t>
        </is>
      </c>
      <c r="D408" t="inlineStr">
        <is>
          <t>تفاح اخضر</t>
        </is>
      </c>
      <c r="E408" t="n">
        <v>1.955</v>
      </c>
      <c r="F408" t="n">
        <v>3.8905</v>
      </c>
      <c r="G408" t="inlineStr">
        <is>
          <t>402, 499, 402, 499</t>
        </is>
      </c>
      <c r="H408" t="n">
        <v>0</v>
      </c>
      <c r="I408" t="n">
        <v>0</v>
      </c>
      <c r="J408" t="n">
        <v>0</v>
      </c>
      <c r="K408" t="n">
        <v>0</v>
      </c>
      <c r="L408" t="n">
        <v>0</v>
      </c>
      <c r="M408" t="n">
        <v>0</v>
      </c>
      <c r="N408" t="n">
        <v>0</v>
      </c>
      <c r="O408" t="n">
        <v>0</v>
      </c>
      <c r="P408" t="n">
        <v>0</v>
      </c>
      <c r="Q408" t="n">
        <v>0</v>
      </c>
      <c r="R408" t="n">
        <v>0</v>
      </c>
      <c r="S408" t="n">
        <v>0</v>
      </c>
      <c r="T408" t="n">
        <v>1.955</v>
      </c>
      <c r="U408" t="n">
        <v>3.8905</v>
      </c>
      <c r="V408" t="n">
        <v>1.99</v>
      </c>
      <c r="W408" t="n">
        <v>0</v>
      </c>
      <c r="X408" t="n">
        <v>0</v>
      </c>
      <c r="Y408" t="n">
        <v>0</v>
      </c>
      <c r="Z408" t="n">
        <v>0</v>
      </c>
      <c r="AA408" s="20" t="n">
        <v>45246</v>
      </c>
      <c r="AB408" t="inlineStr">
        <is>
          <t>Cash Customer - مورد</t>
        </is>
      </c>
      <c r="AC408" s="20" t="n">
        <v>2</v>
      </c>
      <c r="AD408" t="n">
        <v>0</v>
      </c>
      <c r="AE408" t="n">
        <v>0</v>
      </c>
      <c r="AG408" t="n">
        <v>0</v>
      </c>
    </row>
    <row r="409">
      <c r="A409" t="inlineStr">
        <is>
          <t>FRT</t>
        </is>
      </c>
      <c r="B409" t="inlineStr">
        <is>
          <t>RM</t>
        </is>
      </c>
      <c r="C409" t="inlineStr">
        <is>
          <t>RM.FRT.0016</t>
        </is>
      </c>
      <c r="D409" t="inlineStr">
        <is>
          <t>رازبري مجفف كرنشي</t>
        </is>
      </c>
      <c r="E409" t="n">
        <v>2</v>
      </c>
      <c r="F409" t="n">
        <v>56</v>
      </c>
      <c r="G409" t="inlineStr">
        <is>
          <t>304, 304</t>
        </is>
      </c>
      <c r="H409" t="n">
        <v>0</v>
      </c>
      <c r="I409" t="n">
        <v>0</v>
      </c>
      <c r="J409" t="n">
        <v>0</v>
      </c>
      <c r="K409" t="n">
        <v>0</v>
      </c>
      <c r="L409" t="n">
        <v>0</v>
      </c>
      <c r="M409" t="n">
        <v>0</v>
      </c>
      <c r="N409" t="n">
        <v>0</v>
      </c>
      <c r="O409" t="n">
        <v>0</v>
      </c>
      <c r="P409" t="n">
        <v>0</v>
      </c>
      <c r="Q409" t="n">
        <v>0</v>
      </c>
      <c r="R409" t="n">
        <v>0</v>
      </c>
      <c r="S409" t="n">
        <v>0</v>
      </c>
      <c r="T409" t="n">
        <v>2</v>
      </c>
      <c r="U409" t="n">
        <v>56</v>
      </c>
      <c r="V409" t="n">
        <v>28</v>
      </c>
      <c r="W409" t="n">
        <v>0</v>
      </c>
      <c r="X409" t="n">
        <v>0</v>
      </c>
      <c r="Y409" t="n">
        <v>0</v>
      </c>
      <c r="Z409" t="n">
        <v>0</v>
      </c>
      <c r="AA409" s="20" t="n">
        <v>46040</v>
      </c>
      <c r="AB409" t="inlineStr">
        <is>
          <t>شركة الكونية للاستيراد والتصدير</t>
        </is>
      </c>
      <c r="AC409" s="20" t="n">
        <v>2</v>
      </c>
      <c r="AD409" t="n">
        <v>0</v>
      </c>
      <c r="AE409" t="n">
        <v>0</v>
      </c>
      <c r="AG409" t="n">
        <v>0</v>
      </c>
    </row>
    <row r="410">
      <c r="A410" t="inlineStr">
        <is>
          <t>FRT</t>
        </is>
      </c>
      <c r="B410" t="inlineStr">
        <is>
          <t>RM</t>
        </is>
      </c>
      <c r="C410" t="inlineStr">
        <is>
          <t>RM.FRT.0017</t>
        </is>
      </c>
      <c r="D410" t="inlineStr">
        <is>
          <t>فراولة مجفف كرنشي</t>
        </is>
      </c>
      <c r="E410" t="n">
        <v>0</v>
      </c>
      <c r="F410" t="n">
        <v>0</v>
      </c>
      <c r="G410" t="inlineStr">
        <is>
          <t>304, 304</t>
        </is>
      </c>
      <c r="H410" t="n">
        <v>0</v>
      </c>
      <c r="I410" t="n">
        <v>0</v>
      </c>
      <c r="J410" t="n">
        <v>0</v>
      </c>
      <c r="K410" t="n">
        <v>0</v>
      </c>
      <c r="L410" t="n">
        <v>0</v>
      </c>
      <c r="M410" t="n">
        <v>0</v>
      </c>
      <c r="N410" t="n">
        <v>0</v>
      </c>
      <c r="O410" t="n">
        <v>0</v>
      </c>
      <c r="P410" t="n">
        <v>0</v>
      </c>
      <c r="Q410" t="n">
        <v>0</v>
      </c>
      <c r="R410" t="n">
        <v>0</v>
      </c>
      <c r="S410" t="n">
        <v>0</v>
      </c>
      <c r="T410" t="n">
        <v>0</v>
      </c>
      <c r="U410" t="n">
        <v>0</v>
      </c>
      <c r="V410" t="n">
        <v>24</v>
      </c>
      <c r="W410" t="n">
        <v>0</v>
      </c>
      <c r="X410" t="n">
        <v>0</v>
      </c>
      <c r="Y410" t="n">
        <v>0</v>
      </c>
      <c r="Z410" t="n">
        <v>0</v>
      </c>
      <c r="AA410" s="20" t="n">
        <v>46037</v>
      </c>
      <c r="AB410" t="inlineStr">
        <is>
          <t>شركة الكونية للاستيراد والتصدير</t>
        </is>
      </c>
      <c r="AC410" s="20" t="n">
        <v>2</v>
      </c>
      <c r="AD410" t="n">
        <v>0</v>
      </c>
      <c r="AE410" t="n">
        <v>0</v>
      </c>
      <c r="AG410" t="n">
        <v>0</v>
      </c>
    </row>
    <row r="411">
      <c r="A411" t="inlineStr">
        <is>
          <t>FRT</t>
        </is>
      </c>
      <c r="B411" t="inlineStr">
        <is>
          <t>RM</t>
        </is>
      </c>
      <c r="C411" t="inlineStr">
        <is>
          <t>RM.FRT.0018</t>
        </is>
      </c>
      <c r="D411" t="inlineStr">
        <is>
          <t>Crunchy Freeze-Dried Mango</t>
        </is>
      </c>
      <c r="V411" t="n">
        <v>40</v>
      </c>
      <c r="W411" t="n">
        <v>0</v>
      </c>
      <c r="X411" t="n">
        <v>0</v>
      </c>
      <c r="Y411" t="n">
        <v>0</v>
      </c>
      <c r="Z411" t="n">
        <v>0</v>
      </c>
      <c r="AA411" s="20" t="n">
        <v>2</v>
      </c>
      <c r="AC411" s="20" t="n">
        <v>2</v>
      </c>
      <c r="AD411" t="n">
        <v>0</v>
      </c>
      <c r="AE411" t="n">
        <v>0</v>
      </c>
    </row>
    <row r="412">
      <c r="A412" t="inlineStr">
        <is>
          <t>FRT</t>
        </is>
      </c>
      <c r="B412" t="inlineStr">
        <is>
          <t>RM</t>
        </is>
      </c>
      <c r="C412" t="inlineStr">
        <is>
          <t>RM.FRT.0019</t>
        </is>
      </c>
      <c r="D412" t="inlineStr">
        <is>
          <t>Crunchy Freeze-Dried Kiwi</t>
        </is>
      </c>
      <c r="V412" t="n">
        <v>40</v>
      </c>
      <c r="W412" t="n">
        <v>0</v>
      </c>
      <c r="X412" t="n">
        <v>0</v>
      </c>
      <c r="Y412" t="n">
        <v>0</v>
      </c>
      <c r="Z412" t="n">
        <v>0</v>
      </c>
      <c r="AA412" s="20" t="n">
        <v>2</v>
      </c>
      <c r="AC412" s="20" t="n">
        <v>2</v>
      </c>
      <c r="AD412" t="n">
        <v>0</v>
      </c>
      <c r="AE412" t="n">
        <v>0</v>
      </c>
    </row>
    <row r="413">
      <c r="A413" t="inlineStr">
        <is>
          <t>FRT</t>
        </is>
      </c>
      <c r="B413" t="inlineStr">
        <is>
          <t>RM</t>
        </is>
      </c>
      <c r="C413" t="inlineStr">
        <is>
          <t>RM.FRT.0020</t>
        </is>
      </c>
      <c r="D413" t="inlineStr">
        <is>
          <t>Crunchy Freeze-Dried Raspberry</t>
        </is>
      </c>
      <c r="V413" t="n">
        <v>95</v>
      </c>
      <c r="W413" t="n">
        <v>0</v>
      </c>
      <c r="X413" t="n">
        <v>0</v>
      </c>
      <c r="Y413" t="n">
        <v>0</v>
      </c>
      <c r="Z413" t="n">
        <v>0</v>
      </c>
      <c r="AA413" s="20" t="n">
        <v>2</v>
      </c>
      <c r="AC413" s="20" t="n">
        <v>2</v>
      </c>
      <c r="AD413" t="n">
        <v>0</v>
      </c>
      <c r="AE413" t="n">
        <v>0</v>
      </c>
    </row>
    <row r="414">
      <c r="A414" t="inlineStr">
        <is>
          <t>FRT</t>
        </is>
      </c>
      <c r="B414" t="inlineStr">
        <is>
          <t>RM</t>
        </is>
      </c>
      <c r="C414" t="inlineStr">
        <is>
          <t>RM.FRT.0021</t>
        </is>
      </c>
      <c r="D414" t="inlineStr">
        <is>
          <t>Crunchy Freeze-Dried Banana</t>
        </is>
      </c>
      <c r="V414" t="n">
        <v>40</v>
      </c>
      <c r="W414" t="n">
        <v>0</v>
      </c>
      <c r="X414" t="n">
        <v>0</v>
      </c>
      <c r="Y414" t="n">
        <v>0</v>
      </c>
      <c r="Z414" t="n">
        <v>0</v>
      </c>
      <c r="AA414" s="20" t="n">
        <v>2</v>
      </c>
      <c r="AC414" s="20" t="n">
        <v>2</v>
      </c>
      <c r="AD414" t="n">
        <v>0</v>
      </c>
      <c r="AE414" t="n">
        <v>0</v>
      </c>
    </row>
    <row r="415">
      <c r="A415" t="inlineStr">
        <is>
          <t>FRT</t>
        </is>
      </c>
      <c r="B415" t="inlineStr">
        <is>
          <t>RM</t>
        </is>
      </c>
      <c r="C415" t="inlineStr">
        <is>
          <t>RM.FRT.0022</t>
        </is>
      </c>
      <c r="D415" t="inlineStr">
        <is>
          <t>Crunchy Freeze-Dried Apple</t>
        </is>
      </c>
      <c r="V415" t="n">
        <v>40</v>
      </c>
      <c r="W415" t="n">
        <v>0</v>
      </c>
      <c r="X415" t="n">
        <v>0</v>
      </c>
      <c r="Y415" t="n">
        <v>0</v>
      </c>
      <c r="Z415" t="n">
        <v>0</v>
      </c>
      <c r="AA415" s="20" t="n">
        <v>2</v>
      </c>
      <c r="AC415" s="20" t="n">
        <v>2</v>
      </c>
      <c r="AD415" t="n">
        <v>0</v>
      </c>
      <c r="AE415" t="n">
        <v>0</v>
      </c>
    </row>
    <row r="416">
      <c r="A416" t="inlineStr">
        <is>
          <t>FRT</t>
        </is>
      </c>
      <c r="B416" t="inlineStr">
        <is>
          <t>RM</t>
        </is>
      </c>
      <c r="C416" t="inlineStr">
        <is>
          <t>RM.FRT.0023</t>
        </is>
      </c>
      <c r="D416" t="inlineStr">
        <is>
          <t>Crunchy Freeze-Dried Blue Fig</t>
        </is>
      </c>
      <c r="V416" t="n">
        <v>40</v>
      </c>
      <c r="W416" t="n">
        <v>0</v>
      </c>
      <c r="X416" t="n">
        <v>0</v>
      </c>
      <c r="Y416" t="n">
        <v>0</v>
      </c>
      <c r="Z416" t="n">
        <v>0</v>
      </c>
      <c r="AA416" s="20" t="n">
        <v>2</v>
      </c>
      <c r="AC416" s="20" t="n">
        <v>2</v>
      </c>
      <c r="AD416" t="n">
        <v>0</v>
      </c>
      <c r="AE416" t="n">
        <v>0</v>
      </c>
    </row>
    <row r="417">
      <c r="A417" t="inlineStr">
        <is>
          <t>FRT</t>
        </is>
      </c>
      <c r="B417" t="inlineStr">
        <is>
          <t>RM</t>
        </is>
      </c>
      <c r="C417" t="inlineStr">
        <is>
          <t>RM.FRT.0024</t>
        </is>
      </c>
      <c r="D417" t="inlineStr">
        <is>
          <t>Crunchy Freeze-Dried Dates</t>
        </is>
      </c>
      <c r="V417" t="n">
        <v>40</v>
      </c>
      <c r="W417" t="n">
        <v>0</v>
      </c>
      <c r="X417" t="n">
        <v>0</v>
      </c>
      <c r="Y417" t="n">
        <v>0</v>
      </c>
      <c r="Z417" t="n">
        <v>0</v>
      </c>
      <c r="AA417" s="20" t="n">
        <v>2</v>
      </c>
      <c r="AC417" s="20" t="n">
        <v>2</v>
      </c>
      <c r="AD417" t="n">
        <v>0</v>
      </c>
      <c r="AE417" t="n">
        <v>0</v>
      </c>
    </row>
    <row r="418">
      <c r="A418" t="inlineStr">
        <is>
          <t>GLZ</t>
        </is>
      </c>
      <c r="B418" t="inlineStr">
        <is>
          <t>RM</t>
        </is>
      </c>
      <c r="C418" t="inlineStr">
        <is>
          <t>RM.GLZ.0001</t>
        </is>
      </c>
      <c r="D418" t="inlineStr">
        <is>
          <t xml:space="preserve">جلي تلميع شفاف </t>
        </is>
      </c>
      <c r="E418" t="n">
        <v>0</v>
      </c>
      <c r="F418" t="n">
        <v>0</v>
      </c>
      <c r="G418" t="inlineStr">
        <is>
          <t>403, 501, 108, 101, 201, 203, 204, 9402, 9404, 9108, 601, 404, 801, 605, 403, 404, 108, 101, 201, 204, 203, 9402, 9108, 801, 501, 605, 601, 9404</t>
        </is>
      </c>
      <c r="H418" t="n">
        <v>0</v>
      </c>
      <c r="I418" t="n">
        <v>0</v>
      </c>
      <c r="J418" t="n">
        <v>0</v>
      </c>
      <c r="K418" t="n">
        <v>0</v>
      </c>
      <c r="L418" t="n">
        <v>0</v>
      </c>
      <c r="M418" t="n">
        <v>0</v>
      </c>
      <c r="N418" t="n">
        <v>0</v>
      </c>
      <c r="O418" t="n">
        <v>0</v>
      </c>
      <c r="P418" t="n">
        <v>0</v>
      </c>
      <c r="Q418" t="n">
        <v>0</v>
      </c>
      <c r="R418" t="n">
        <v>0</v>
      </c>
      <c r="S418" t="n">
        <v>0</v>
      </c>
      <c r="T418" t="n">
        <v>0</v>
      </c>
      <c r="U418" t="n">
        <v>0</v>
      </c>
      <c r="V418" t="n">
        <v>0.7759</v>
      </c>
      <c r="W418" t="n">
        <v>0</v>
      </c>
      <c r="X418" t="n">
        <v>0</v>
      </c>
      <c r="Y418" t="n">
        <v>4470</v>
      </c>
      <c r="Z418" t="n">
        <v>7970</v>
      </c>
      <c r="AA418" s="20" t="n">
        <v>45951</v>
      </c>
      <c r="AB418" t="inlineStr">
        <is>
          <t xml:space="preserve">مؤسسة ثمار الربيع لتكنولوجيا الاغذية </t>
        </is>
      </c>
      <c r="AC418" s="20" t="n">
        <v>45952</v>
      </c>
      <c r="AD418" t="n">
        <v>496.6666</v>
      </c>
      <c r="AE418" t="n">
        <v>664.1666</v>
      </c>
      <c r="AF418" t="inlineStr">
        <is>
          <t>0:0</t>
        </is>
      </c>
      <c r="AG418" t="n">
        <v>0</v>
      </c>
    </row>
    <row r="419">
      <c r="A419" t="inlineStr">
        <is>
          <t>GLZ</t>
        </is>
      </c>
      <c r="B419" t="inlineStr">
        <is>
          <t>RM</t>
        </is>
      </c>
      <c r="C419" t="inlineStr">
        <is>
          <t>RM.GLZ.0002</t>
        </is>
      </c>
      <c r="D419" t="inlineStr">
        <is>
          <t>جلي تلميع شوكولاته</t>
        </is>
      </c>
      <c r="E419" t="n">
        <v>0</v>
      </c>
      <c r="F419" t="n">
        <v>0</v>
      </c>
      <c r="G419" t="inlineStr">
        <is>
          <t>404, 605, 601, 9108, 9402, 9404, 801, 403, 204, 201, 203, 101, 108, 404, 403, 801, 9108, 601, 605, 9402, 9404, 101, 108, 201, 203, 204</t>
        </is>
      </c>
      <c r="H419" t="n">
        <v>0</v>
      </c>
      <c r="I419" t="n">
        <v>0</v>
      </c>
      <c r="J419" t="n">
        <v>0</v>
      </c>
      <c r="K419" t="n">
        <v>0</v>
      </c>
      <c r="L419" t="n">
        <v>0</v>
      </c>
      <c r="M419" t="n">
        <v>0</v>
      </c>
      <c r="N419" t="n">
        <v>0</v>
      </c>
      <c r="O419" t="n">
        <v>0</v>
      </c>
      <c r="P419" t="n">
        <v>0</v>
      </c>
      <c r="Q419" t="n">
        <v>0</v>
      </c>
      <c r="R419" t="n">
        <v>0</v>
      </c>
      <c r="S419" t="n">
        <v>0</v>
      </c>
      <c r="T419" t="n">
        <v>0</v>
      </c>
      <c r="U419" t="n">
        <v>0</v>
      </c>
      <c r="V419" t="n">
        <v>0.7759</v>
      </c>
      <c r="W419" t="n">
        <v>0</v>
      </c>
      <c r="X419" t="n">
        <v>0</v>
      </c>
      <c r="Y419" t="n">
        <v>3630</v>
      </c>
      <c r="Z419" t="n">
        <v>5630</v>
      </c>
      <c r="AA419" s="20" t="n">
        <v>45951</v>
      </c>
      <c r="AB419" t="inlineStr">
        <is>
          <t xml:space="preserve">مؤسسة ثمار الربيع لتكنولوجيا الاغذية </t>
        </is>
      </c>
      <c r="AC419" s="20" t="n">
        <v>45952</v>
      </c>
      <c r="AD419" t="n">
        <v>403.3333</v>
      </c>
      <c r="AE419" t="n">
        <v>469.1666</v>
      </c>
      <c r="AF419" t="inlineStr">
        <is>
          <t>0:0</t>
        </is>
      </c>
      <c r="AG419" t="n">
        <v>0</v>
      </c>
    </row>
    <row r="420">
      <c r="A420" t="inlineStr">
        <is>
          <t>GLZ</t>
        </is>
      </c>
      <c r="B420" t="inlineStr">
        <is>
          <t>RM</t>
        </is>
      </c>
      <c r="C420" t="inlineStr">
        <is>
          <t>RM.GLZ.0003</t>
        </is>
      </c>
      <c r="D420" t="inlineStr">
        <is>
          <t xml:space="preserve">جلي تلميع فراولة </t>
        </is>
      </c>
      <c r="E420" t="n">
        <v>0</v>
      </c>
      <c r="F420" t="n">
        <v>0</v>
      </c>
      <c r="G420" t="inlineStr">
        <is>
          <t>801, 404, 9108, 601, 9402, 9404, 403, 108, 101, 201, 203, 204, 601, 9108, 801, 9402, 9404, 403, 404, 204, 203, 108, 201, 101</t>
        </is>
      </c>
      <c r="H420" t="n">
        <v>0</v>
      </c>
      <c r="I420" t="n">
        <v>0</v>
      </c>
      <c r="J420" t="n">
        <v>0</v>
      </c>
      <c r="K420" t="n">
        <v>0</v>
      </c>
      <c r="L420" t="n">
        <v>0</v>
      </c>
      <c r="M420" t="n">
        <v>0</v>
      </c>
      <c r="N420" t="n">
        <v>0</v>
      </c>
      <c r="O420" t="n">
        <v>0</v>
      </c>
      <c r="P420" t="n">
        <v>0</v>
      </c>
      <c r="Q420" t="n">
        <v>0</v>
      </c>
      <c r="R420" t="n">
        <v>0</v>
      </c>
      <c r="S420" t="n">
        <v>0</v>
      </c>
      <c r="T420" t="n">
        <v>0</v>
      </c>
      <c r="U420" t="n">
        <v>0</v>
      </c>
      <c r="V420" t="n">
        <v>0.7759</v>
      </c>
      <c r="W420" t="n">
        <v>0</v>
      </c>
      <c r="X420" t="n">
        <v>0</v>
      </c>
      <c r="Y420" t="n">
        <v>1000</v>
      </c>
      <c r="Z420" t="n">
        <v>3500</v>
      </c>
      <c r="AA420" s="20" t="n">
        <v>45882</v>
      </c>
      <c r="AB420" t="inlineStr">
        <is>
          <t xml:space="preserve">مؤسسة ثمار الربيع لتكنولوجيا الاغذية </t>
        </is>
      </c>
      <c r="AC420" s="20" t="n">
        <v>45883</v>
      </c>
      <c r="AD420" t="n">
        <v>111.1111</v>
      </c>
      <c r="AE420" t="n">
        <v>291.6666</v>
      </c>
      <c r="AF420" t="inlineStr">
        <is>
          <t>0:0</t>
        </is>
      </c>
      <c r="AG420" t="n">
        <v>0</v>
      </c>
    </row>
    <row r="421">
      <c r="A421" t="inlineStr">
        <is>
          <t>GLZ</t>
        </is>
      </c>
      <c r="B421" t="inlineStr">
        <is>
          <t>RM</t>
        </is>
      </c>
      <c r="C421" t="inlineStr">
        <is>
          <t>RM.GLZ.0004</t>
        </is>
      </c>
      <c r="D421" t="inlineStr">
        <is>
          <t xml:space="preserve">جلي تلميع فراولة </t>
        </is>
      </c>
      <c r="E421" t="n">
        <v>0</v>
      </c>
      <c r="F421" t="n">
        <v>0</v>
      </c>
      <c r="G421" t="inlineStr">
        <is>
          <t>201, 204, 204, 201</t>
        </is>
      </c>
      <c r="H421" t="n">
        <v>0</v>
      </c>
      <c r="I421" t="n">
        <v>0</v>
      </c>
      <c r="J421" t="n">
        <v>0</v>
      </c>
      <c r="K421" t="n">
        <v>0</v>
      </c>
      <c r="L421" t="n">
        <v>0</v>
      </c>
      <c r="M421" t="n">
        <v>0</v>
      </c>
      <c r="N421" t="n">
        <v>0</v>
      </c>
      <c r="O421" t="n">
        <v>0</v>
      </c>
      <c r="P421" t="n">
        <v>0</v>
      </c>
      <c r="Q421" t="n">
        <v>0</v>
      </c>
      <c r="R421" t="n">
        <v>0</v>
      </c>
      <c r="S421" t="n">
        <v>0</v>
      </c>
      <c r="T421" t="n">
        <v>0</v>
      </c>
      <c r="U421" t="n">
        <v>0</v>
      </c>
      <c r="V421" t="n">
        <v>0.7759</v>
      </c>
      <c r="W421" t="n">
        <v>0</v>
      </c>
      <c r="X421" t="n">
        <v>800</v>
      </c>
      <c r="Y421" t="n">
        <v>1600</v>
      </c>
      <c r="Z421" t="n">
        <v>1600</v>
      </c>
      <c r="AA421" s="20" t="n">
        <v>45971</v>
      </c>
      <c r="AB421" t="inlineStr">
        <is>
          <t xml:space="preserve">مؤسسة ثمار الربيع لتكنولوجيا الاغذية </t>
        </is>
      </c>
      <c r="AC421" s="20" t="n">
        <v>45972</v>
      </c>
      <c r="AD421" t="n">
        <v>177.7777</v>
      </c>
      <c r="AE421" t="n">
        <v>133.3333</v>
      </c>
      <c r="AF421" t="inlineStr">
        <is>
          <t>0:0</t>
        </is>
      </c>
      <c r="AG421" t="n">
        <v>0</v>
      </c>
    </row>
    <row r="422">
      <c r="A422" t="inlineStr">
        <is>
          <t>GLZ</t>
        </is>
      </c>
      <c r="B422" t="inlineStr">
        <is>
          <t>RM</t>
        </is>
      </c>
      <c r="C422" t="inlineStr">
        <is>
          <t>RM.GLZ.0005</t>
        </is>
      </c>
      <c r="D422" t="inlineStr">
        <is>
          <t xml:space="preserve">جلي تلميع كراميل </t>
        </is>
      </c>
      <c r="E422" t="n">
        <v>0</v>
      </c>
      <c r="F422" t="n">
        <v>0</v>
      </c>
      <c r="G422" t="inlineStr">
        <is>
          <t>204, 203, 201, 108, 101, 9404, 9402, 605, 601, 9108, 801, 403, 404, 108, 101, 203, 201, 204, 403, 801, 9404, 9402, 9108, 601, 605, 404</t>
        </is>
      </c>
      <c r="H422" t="n">
        <v>0</v>
      </c>
      <c r="I422" t="n">
        <v>0</v>
      </c>
      <c r="J422" t="n">
        <v>0</v>
      </c>
      <c r="K422" t="n">
        <v>0</v>
      </c>
      <c r="L422" t="n">
        <v>0</v>
      </c>
      <c r="M422" t="n">
        <v>0</v>
      </c>
      <c r="N422" t="n">
        <v>0</v>
      </c>
      <c r="O422" t="n">
        <v>0</v>
      </c>
      <c r="P422" t="n">
        <v>0</v>
      </c>
      <c r="Q422" t="n">
        <v>0</v>
      </c>
      <c r="R422" t="n">
        <v>0</v>
      </c>
      <c r="S422" t="n">
        <v>0</v>
      </c>
      <c r="T422" t="n">
        <v>0</v>
      </c>
      <c r="U422" t="n">
        <v>0</v>
      </c>
      <c r="V422" t="n">
        <v>0.7759</v>
      </c>
      <c r="W422" t="n">
        <v>0</v>
      </c>
      <c r="X422" t="n">
        <v>0</v>
      </c>
      <c r="Y422" t="n">
        <v>885</v>
      </c>
      <c r="Z422" t="n">
        <v>6685</v>
      </c>
      <c r="AA422" s="20" t="n">
        <v>45951</v>
      </c>
      <c r="AB422" t="inlineStr">
        <is>
          <t xml:space="preserve">مؤسسة ثمار الربيع لتكنولوجيا الاغذية </t>
        </is>
      </c>
      <c r="AC422" s="20" t="n">
        <v>45952</v>
      </c>
      <c r="AD422" t="n">
        <v>98.33329999999999</v>
      </c>
      <c r="AE422" t="n">
        <v>557.0833</v>
      </c>
      <c r="AF422" t="inlineStr">
        <is>
          <t>0:0</t>
        </is>
      </c>
      <c r="AG422" t="n">
        <v>0</v>
      </c>
    </row>
    <row r="423">
      <c r="A423" t="inlineStr">
        <is>
          <t>GLZ</t>
        </is>
      </c>
      <c r="B423" t="inlineStr">
        <is>
          <t>RM</t>
        </is>
      </c>
      <c r="C423" t="inlineStr">
        <is>
          <t>RM.GLZ.0006</t>
        </is>
      </c>
      <c r="D423" t="inlineStr">
        <is>
          <t xml:space="preserve">جلي تلميع مانجو </t>
        </is>
      </c>
      <c r="E423" t="n">
        <v>0</v>
      </c>
      <c r="F423" t="n">
        <v>0</v>
      </c>
      <c r="G423" t="inlineStr">
        <is>
          <t>201, 204, 204, 201</t>
        </is>
      </c>
      <c r="H423" t="n">
        <v>0</v>
      </c>
      <c r="I423" t="n">
        <v>0</v>
      </c>
      <c r="J423" t="n">
        <v>0</v>
      </c>
      <c r="K423" t="n">
        <v>0</v>
      </c>
      <c r="L423" t="n">
        <v>0</v>
      </c>
      <c r="M423" t="n">
        <v>0</v>
      </c>
      <c r="N423" t="n">
        <v>0</v>
      </c>
      <c r="O423" t="n">
        <v>0</v>
      </c>
      <c r="P423" t="n">
        <v>0</v>
      </c>
      <c r="Q423" t="n">
        <v>0</v>
      </c>
      <c r="R423" t="n">
        <v>0</v>
      </c>
      <c r="S423" t="n">
        <v>0</v>
      </c>
      <c r="T423" t="n">
        <v>0</v>
      </c>
      <c r="U423" t="n">
        <v>0</v>
      </c>
      <c r="V423" t="n">
        <v>0.7759</v>
      </c>
      <c r="W423" t="n">
        <v>0</v>
      </c>
      <c r="X423" t="n">
        <v>0</v>
      </c>
      <c r="Y423" t="n">
        <v>250</v>
      </c>
      <c r="Z423" t="n">
        <v>250</v>
      </c>
      <c r="AA423" s="20" t="n">
        <v>45902</v>
      </c>
      <c r="AB423" t="inlineStr">
        <is>
          <t xml:space="preserve">مؤسسة ثمار الربيع لتكنولوجيا الاغذية </t>
        </is>
      </c>
      <c r="AC423" s="20" t="n">
        <v>45903</v>
      </c>
      <c r="AD423" t="n">
        <v>27.7777</v>
      </c>
      <c r="AE423" t="n">
        <v>20.8333</v>
      </c>
      <c r="AF423" t="inlineStr">
        <is>
          <t>0:0</t>
        </is>
      </c>
      <c r="AG423" t="n">
        <v>0</v>
      </c>
    </row>
    <row r="424">
      <c r="A424" t="inlineStr">
        <is>
          <t>GLZ</t>
        </is>
      </c>
      <c r="B424" t="inlineStr">
        <is>
          <t>RM</t>
        </is>
      </c>
      <c r="C424" t="inlineStr">
        <is>
          <t>RM.GLZ.0007</t>
        </is>
      </c>
      <c r="D424" t="inlineStr">
        <is>
          <t xml:space="preserve">جلي تلميع توت </t>
        </is>
      </c>
      <c r="E424" t="n">
        <v>0</v>
      </c>
      <c r="F424" t="n">
        <v>0</v>
      </c>
      <c r="G424" t="inlineStr">
        <is>
          <t>204, 201, 204, 201</t>
        </is>
      </c>
      <c r="H424" t="n">
        <v>0</v>
      </c>
      <c r="I424" t="n">
        <v>0</v>
      </c>
      <c r="J424" t="n">
        <v>0</v>
      </c>
      <c r="K424" t="n">
        <v>0</v>
      </c>
      <c r="L424" t="n">
        <v>0</v>
      </c>
      <c r="M424" t="n">
        <v>0</v>
      </c>
      <c r="N424" t="n">
        <v>0</v>
      </c>
      <c r="O424" t="n">
        <v>0</v>
      </c>
      <c r="P424" t="n">
        <v>0</v>
      </c>
      <c r="Q424" t="n">
        <v>0</v>
      </c>
      <c r="R424" t="n">
        <v>0</v>
      </c>
      <c r="S424" t="n">
        <v>0</v>
      </c>
      <c r="T424" t="n">
        <v>0</v>
      </c>
      <c r="U424" t="n">
        <v>0</v>
      </c>
      <c r="V424" t="n">
        <v>0.7759</v>
      </c>
      <c r="W424" t="n">
        <v>0</v>
      </c>
      <c r="X424" t="n">
        <v>0</v>
      </c>
      <c r="Y424" t="n">
        <v>250</v>
      </c>
      <c r="Z424" t="n">
        <v>250</v>
      </c>
      <c r="AA424" s="20" t="n">
        <v>45902</v>
      </c>
      <c r="AB424" t="inlineStr">
        <is>
          <t xml:space="preserve">مؤسسة ثمار الربيع لتكنولوجيا الاغذية </t>
        </is>
      </c>
      <c r="AC424" s="20" t="n">
        <v>45903</v>
      </c>
      <c r="AD424" t="n">
        <v>27.7777</v>
      </c>
      <c r="AE424" t="n">
        <v>20.8333</v>
      </c>
      <c r="AF424" t="inlineStr">
        <is>
          <t>0:0</t>
        </is>
      </c>
      <c r="AG424" t="n">
        <v>0</v>
      </c>
    </row>
    <row r="425">
      <c r="A425" t="inlineStr">
        <is>
          <t>GLZ</t>
        </is>
      </c>
      <c r="B425" t="inlineStr">
        <is>
          <t>RM</t>
        </is>
      </c>
      <c r="C425" t="inlineStr">
        <is>
          <t>RM.GLZ.0008</t>
        </is>
      </c>
      <c r="D425" t="inlineStr">
        <is>
          <t>جلي تلميع كيوي</t>
        </is>
      </c>
      <c r="E425" t="n">
        <v>0</v>
      </c>
      <c r="F425" t="n">
        <v>0</v>
      </c>
      <c r="G425" t="inlineStr">
        <is>
          <t>201, 201</t>
        </is>
      </c>
      <c r="H425" t="n">
        <v>0</v>
      </c>
      <c r="I425" t="n">
        <v>0</v>
      </c>
      <c r="J425" t="n">
        <v>0</v>
      </c>
      <c r="K425" t="n">
        <v>0</v>
      </c>
      <c r="L425" t="n">
        <v>0</v>
      </c>
      <c r="M425" t="n">
        <v>0</v>
      </c>
      <c r="N425" t="n">
        <v>0</v>
      </c>
      <c r="O425" t="n">
        <v>0</v>
      </c>
      <c r="P425" t="n">
        <v>0</v>
      </c>
      <c r="Q425" t="n">
        <v>0</v>
      </c>
      <c r="R425" t="n">
        <v>0</v>
      </c>
      <c r="S425" t="n">
        <v>0</v>
      </c>
      <c r="T425" t="n">
        <v>0</v>
      </c>
      <c r="U425" t="n">
        <v>0</v>
      </c>
      <c r="V425" t="n">
        <v>0.776</v>
      </c>
      <c r="W425" t="n">
        <v>0</v>
      </c>
      <c r="X425" t="n">
        <v>0</v>
      </c>
      <c r="Y425" t="n">
        <v>0</v>
      </c>
      <c r="Z425" t="n">
        <v>0</v>
      </c>
      <c r="AA425" s="20" t="n">
        <v>45308</v>
      </c>
      <c r="AB425" t="inlineStr">
        <is>
          <t xml:space="preserve">مؤسسة ثمار الربيع لتكنولوجيا الاغذية </t>
        </is>
      </c>
      <c r="AC425" s="20" t="n">
        <v>45309</v>
      </c>
      <c r="AD425" t="n">
        <v>0</v>
      </c>
      <c r="AE425" t="n">
        <v>0</v>
      </c>
      <c r="AG425" t="n">
        <v>0</v>
      </c>
    </row>
    <row r="426">
      <c r="A426" t="inlineStr">
        <is>
          <t>GLZ</t>
        </is>
      </c>
      <c r="B426" t="inlineStr">
        <is>
          <t>RM</t>
        </is>
      </c>
      <c r="C426" t="inlineStr">
        <is>
          <t>RM.GLZ.0009</t>
        </is>
      </c>
      <c r="D426" t="inlineStr">
        <is>
          <t>Strawberry Cold Pastry Jelly 6 kg</t>
        </is>
      </c>
      <c r="E426" t="n">
        <v>952.8261</v>
      </c>
      <c r="F426" t="n">
        <v>739.2616</v>
      </c>
      <c r="G426" t="inlineStr">
        <is>
          <t>306, 401, 499, 404, 301, 305, 605, 801, 9404, 9605, 9401, 306, 301, 401, 305, 9404, 9605, 301, 499, 801, 404, 9401, 605</t>
        </is>
      </c>
      <c r="H426" t="n">
        <v>0</v>
      </c>
      <c r="I426" t="n">
        <v>0</v>
      </c>
      <c r="J426" t="n">
        <v>0</v>
      </c>
      <c r="K426" t="n">
        <v>0</v>
      </c>
      <c r="L426" t="n">
        <v>0</v>
      </c>
      <c r="M426" t="n">
        <v>0</v>
      </c>
      <c r="N426" t="n">
        <v>0</v>
      </c>
      <c r="O426" t="n">
        <v>-864</v>
      </c>
      <c r="P426" t="n">
        <v>0</v>
      </c>
      <c r="Q426" t="n">
        <v>0</v>
      </c>
      <c r="R426" t="n">
        <v>0</v>
      </c>
      <c r="S426" t="n">
        <v>-864</v>
      </c>
      <c r="T426" t="n">
        <v>88.8261</v>
      </c>
      <c r="U426" t="n">
        <v>68.91679999999999</v>
      </c>
      <c r="V426" t="n">
        <v>0.8405</v>
      </c>
      <c r="W426" t="n">
        <v>2828.3253</v>
      </c>
      <c r="X426" t="n">
        <v>5644.6506</v>
      </c>
      <c r="Y426" t="n">
        <v>7774.6506</v>
      </c>
      <c r="Z426" t="n">
        <v>10000.6506</v>
      </c>
      <c r="AA426" s="20" t="n">
        <v>46079</v>
      </c>
      <c r="AB426" t="inlineStr">
        <is>
          <t xml:space="preserve">مؤسسة ثمار الربيع لتكنولوجيا الاغذية </t>
        </is>
      </c>
      <c r="AC426" s="20" t="n">
        <v>46141</v>
      </c>
      <c r="AD426" t="n">
        <v>863.85</v>
      </c>
      <c r="AE426" t="n">
        <v>833.3875</v>
      </c>
      <c r="AF426" t="inlineStr">
        <is>
          <t>0:3</t>
        </is>
      </c>
      <c r="AG426" t="n">
        <v>0</v>
      </c>
    </row>
    <row r="427">
      <c r="A427" t="inlineStr">
        <is>
          <t>GLZ</t>
        </is>
      </c>
      <c r="B427" t="inlineStr">
        <is>
          <t>RM</t>
        </is>
      </c>
      <c r="C427" t="inlineStr">
        <is>
          <t>RM.GLZ.0010</t>
        </is>
      </c>
      <c r="D427" t="inlineStr">
        <is>
          <t>caramel Cold Pastry Jelly 6 kg</t>
        </is>
      </c>
      <c r="E427" t="n">
        <v>504.6885</v>
      </c>
      <c r="F427" t="n">
        <v>391.5686</v>
      </c>
      <c r="G427" t="inlineStr">
        <is>
          <t>605, 9401, 801, 499, 404, 301, 9605, 9404, 305, 401, 301, 306, 9401, 9605, 9404, 801, 605, 305, 301, 404, 499, 401, 306</t>
        </is>
      </c>
      <c r="H427" t="n">
        <v>1200</v>
      </c>
      <c r="I427" t="n">
        <v>0</v>
      </c>
      <c r="J427" t="n">
        <v>0</v>
      </c>
      <c r="K427" t="n">
        <v>0</v>
      </c>
      <c r="L427" t="n">
        <v>0</v>
      </c>
      <c r="M427" t="n">
        <v>1200</v>
      </c>
      <c r="N427" t="n">
        <v>0</v>
      </c>
      <c r="O427" t="n">
        <v>-486</v>
      </c>
      <c r="P427" t="n">
        <v>0</v>
      </c>
      <c r="Q427" t="n">
        <v>0</v>
      </c>
      <c r="R427" t="n">
        <v>0</v>
      </c>
      <c r="S427" t="n">
        <v>-486</v>
      </c>
      <c r="T427" t="n">
        <v>1218.6885</v>
      </c>
      <c r="U427" t="n">
        <v>945.5341</v>
      </c>
      <c r="V427" t="n">
        <v>0.8399</v>
      </c>
      <c r="W427" t="n">
        <v>2498.1044</v>
      </c>
      <c r="X427" t="n">
        <v>5032.2088</v>
      </c>
      <c r="Y427" t="n">
        <v>7528.2088</v>
      </c>
      <c r="Z427" t="n">
        <v>10180.2088</v>
      </c>
      <c r="AA427" s="20" t="n">
        <v>46141</v>
      </c>
      <c r="AB427" t="inlineStr">
        <is>
          <t xml:space="preserve">مؤسسة ثمار الربيع لتكنولوجيا الاغذية </t>
        </is>
      </c>
      <c r="AC427" s="20" t="n">
        <v>46124</v>
      </c>
      <c r="AD427" t="n">
        <v>836.4675999999999</v>
      </c>
      <c r="AE427" t="n">
        <v>848.3507</v>
      </c>
      <c r="AF427" t="inlineStr">
        <is>
          <t>1:13</t>
        </is>
      </c>
      <c r="AG427" t="n">
        <v>931.034</v>
      </c>
    </row>
    <row r="428">
      <c r="A428" t="inlineStr">
        <is>
          <t>GLZ</t>
        </is>
      </c>
      <c r="B428" t="inlineStr">
        <is>
          <t>RM</t>
        </is>
      </c>
      <c r="C428" t="inlineStr">
        <is>
          <t>RM.GLZ.0011</t>
        </is>
      </c>
      <c r="D428" t="inlineStr">
        <is>
          <t>chocolate Cold Pastry Jelly 6 kg</t>
        </is>
      </c>
      <c r="E428" t="n">
        <v>1710.1084</v>
      </c>
      <c r="F428" t="n">
        <v>1326.8081</v>
      </c>
      <c r="G428" t="inlineStr">
        <is>
          <t>404, 499, 9404, 801, 9401, 306, 401, 301, 305, 404, 499, 801, 9404, 9401, 301, 305, 306, 401, 301</t>
        </is>
      </c>
      <c r="H428" t="n">
        <v>0</v>
      </c>
      <c r="I428" t="n">
        <v>0</v>
      </c>
      <c r="J428" t="n">
        <v>0</v>
      </c>
      <c r="K428" t="n">
        <v>0</v>
      </c>
      <c r="L428" t="n">
        <v>0</v>
      </c>
      <c r="M428" t="n">
        <v>0</v>
      </c>
      <c r="N428" t="n">
        <v>0</v>
      </c>
      <c r="O428" t="n">
        <v>-300</v>
      </c>
      <c r="P428" t="n">
        <v>0</v>
      </c>
      <c r="Q428" t="n">
        <v>0</v>
      </c>
      <c r="R428" t="n">
        <v>0</v>
      </c>
      <c r="S428" t="n">
        <v>-300</v>
      </c>
      <c r="T428" t="n">
        <v>1410.1084</v>
      </c>
      <c r="U428" t="n">
        <v>1094.0495</v>
      </c>
      <c r="V428" t="n">
        <v>0.7759</v>
      </c>
      <c r="W428" t="n">
        <v>933.058</v>
      </c>
      <c r="X428" t="n">
        <v>1686.116</v>
      </c>
      <c r="Y428" t="n">
        <v>2412.116</v>
      </c>
      <c r="Z428" t="n">
        <v>3108.116</v>
      </c>
      <c r="AA428" s="20" t="n">
        <v>45997</v>
      </c>
      <c r="AB428" t="inlineStr">
        <is>
          <t xml:space="preserve">مؤسسة ثمار الربيع لتكنولوجيا الاغذية </t>
        </is>
      </c>
      <c r="AC428" s="20" t="n">
        <v>46141</v>
      </c>
      <c r="AD428" t="n">
        <v>268.0128</v>
      </c>
      <c r="AE428" t="n">
        <v>259.0096</v>
      </c>
      <c r="AF428" t="inlineStr">
        <is>
          <t>5:13</t>
        </is>
      </c>
      <c r="AG428" t="n">
        <v>0</v>
      </c>
    </row>
    <row r="429">
      <c r="A429" t="inlineStr">
        <is>
          <t>GLZ</t>
        </is>
      </c>
      <c r="B429" t="inlineStr">
        <is>
          <t>RM</t>
        </is>
      </c>
      <c r="C429" t="inlineStr">
        <is>
          <t>RM.GLZ.0012</t>
        </is>
      </c>
      <c r="D429" t="inlineStr">
        <is>
          <t>mango Cold Pastry Jelly 6 kg</t>
        </is>
      </c>
      <c r="E429" t="n">
        <v>301.2827</v>
      </c>
      <c r="F429" t="n">
        <v>233.7537</v>
      </c>
      <c r="G429" t="inlineStr">
        <is>
          <t>301, 305, 401, 306, 499, 404, 801, 9404, 305, 401, 306, 301, 499, 404, 801, 9404, 9401, 9401</t>
        </is>
      </c>
      <c r="H429" t="n">
        <v>0</v>
      </c>
      <c r="I429" t="n">
        <v>0</v>
      </c>
      <c r="J429" t="n">
        <v>0</v>
      </c>
      <c r="K429" t="n">
        <v>0</v>
      </c>
      <c r="L429" t="n">
        <v>0</v>
      </c>
      <c r="M429" t="n">
        <v>0</v>
      </c>
      <c r="N429" t="n">
        <v>0</v>
      </c>
      <c r="O429" t="n">
        <v>0</v>
      </c>
      <c r="P429" t="n">
        <v>0</v>
      </c>
      <c r="Q429" t="n">
        <v>0</v>
      </c>
      <c r="R429" t="n">
        <v>0</v>
      </c>
      <c r="S429" t="n">
        <v>0</v>
      </c>
      <c r="T429" t="n">
        <v>301.2827</v>
      </c>
      <c r="U429" t="n">
        <v>233.7537</v>
      </c>
      <c r="V429" t="n">
        <v>0.7759</v>
      </c>
      <c r="W429" t="n">
        <v>0.7325</v>
      </c>
      <c r="X429" t="n">
        <v>1.465</v>
      </c>
      <c r="Y429" t="n">
        <v>1.465</v>
      </c>
      <c r="Z429" t="n">
        <v>1.465</v>
      </c>
      <c r="AA429" s="20" t="n">
        <v>45997</v>
      </c>
      <c r="AB429" t="inlineStr">
        <is>
          <t xml:space="preserve">مؤسسة ثمار الربيع لتكنولوجيا الاغذية </t>
        </is>
      </c>
      <c r="AC429" s="20" t="n">
        <v>46081</v>
      </c>
      <c r="AD429" t="n">
        <v>0.1627</v>
      </c>
      <c r="AE429" t="n">
        <v>0.122</v>
      </c>
      <c r="AF429" t="inlineStr">
        <is>
          <t>2467:25</t>
        </is>
      </c>
      <c r="AG429" t="n">
        <v>0</v>
      </c>
    </row>
    <row r="430">
      <c r="A430" t="inlineStr">
        <is>
          <t>GLZ</t>
        </is>
      </c>
      <c r="B430" t="inlineStr">
        <is>
          <t>RM</t>
        </is>
      </c>
      <c r="C430" t="inlineStr">
        <is>
          <t>RM.GLZ.0013</t>
        </is>
      </c>
      <c r="D430" t="inlineStr">
        <is>
          <t>Neutral Pstry Jelly 6 kg</t>
        </is>
      </c>
      <c r="E430" t="n">
        <v>2415.4058</v>
      </c>
      <c r="F430" t="n">
        <v>1874.0218</v>
      </c>
      <c r="G430" t="inlineStr">
        <is>
          <t>305, 301, 401, 306, 499, 404, 605, 801, 9401, 9605, 9404, 401, 306, 301, 305, 499, 404, 801, 605, 301, 9605, 9404, 9401</t>
        </is>
      </c>
      <c r="H430" t="n">
        <v>0</v>
      </c>
      <c r="I430" t="n">
        <v>0</v>
      </c>
      <c r="J430" t="n">
        <v>0</v>
      </c>
      <c r="K430" t="n">
        <v>0</v>
      </c>
      <c r="L430" t="n">
        <v>0</v>
      </c>
      <c r="M430" t="n">
        <v>0</v>
      </c>
      <c r="N430" t="n">
        <v>0</v>
      </c>
      <c r="O430" t="n">
        <v>-996</v>
      </c>
      <c r="P430" t="n">
        <v>0</v>
      </c>
      <c r="Q430" t="n">
        <v>0</v>
      </c>
      <c r="R430" t="n">
        <v>0</v>
      </c>
      <c r="S430" t="n">
        <v>-996</v>
      </c>
      <c r="T430" t="n">
        <v>1419.4058</v>
      </c>
      <c r="U430" t="n">
        <v>1101.2631</v>
      </c>
      <c r="V430" t="n">
        <v>0.8405</v>
      </c>
      <c r="W430" t="n">
        <v>3092.3719</v>
      </c>
      <c r="X430" t="n">
        <v>5494.7438</v>
      </c>
      <c r="Y430" t="n">
        <v>8284.7438</v>
      </c>
      <c r="Z430" t="n">
        <v>10996.7438</v>
      </c>
      <c r="AA430" s="20" t="n">
        <v>46111</v>
      </c>
      <c r="AB430" t="inlineStr">
        <is>
          <t xml:space="preserve">مؤسسة ثمار الربيع لتكنولوجيا الاغذية </t>
        </is>
      </c>
      <c r="AC430" s="20" t="n">
        <v>46140</v>
      </c>
      <c r="AD430" t="n">
        <v>920.527</v>
      </c>
      <c r="AE430" t="n">
        <v>916.3953</v>
      </c>
      <c r="AF430" t="inlineStr">
        <is>
          <t>1:16</t>
        </is>
      </c>
      <c r="AG430" t="n">
        <v>0</v>
      </c>
    </row>
    <row r="431">
      <c r="A431" t="inlineStr">
        <is>
          <t>GLZ</t>
        </is>
      </c>
      <c r="B431" t="inlineStr">
        <is>
          <t>RM</t>
        </is>
      </c>
      <c r="C431" t="inlineStr">
        <is>
          <t>RM.GLZ.0014</t>
        </is>
      </c>
      <c r="D431" t="inlineStr">
        <is>
          <t>Blueberry Pstry Jelly 6 kg</t>
        </is>
      </c>
      <c r="E431" t="n">
        <v>720.855</v>
      </c>
      <c r="F431" t="n">
        <v>559.2838</v>
      </c>
      <c r="G431" t="inlineStr">
        <is>
          <t>305, 301, 401, 605, 9401, 499, 301, 9605, 305, 401, 301, 9605, 9401, 605, 499</t>
        </is>
      </c>
      <c r="H431" t="n">
        <v>0</v>
      </c>
      <c r="I431" t="n">
        <v>0</v>
      </c>
      <c r="J431" t="n">
        <v>0</v>
      </c>
      <c r="K431" t="n">
        <v>0</v>
      </c>
      <c r="L431" t="n">
        <v>0</v>
      </c>
      <c r="M431" t="n">
        <v>0</v>
      </c>
      <c r="N431" t="n">
        <v>0</v>
      </c>
      <c r="O431" t="n">
        <v>-270</v>
      </c>
      <c r="P431" t="n">
        <v>0</v>
      </c>
      <c r="Q431" t="n">
        <v>0</v>
      </c>
      <c r="R431" t="n">
        <v>0</v>
      </c>
      <c r="S431" t="n">
        <v>-270</v>
      </c>
      <c r="T431" t="n">
        <v>450.855</v>
      </c>
      <c r="U431" t="n">
        <v>349.8011</v>
      </c>
      <c r="V431" t="n">
        <v>0.7759</v>
      </c>
      <c r="W431" t="n">
        <v>804.4884</v>
      </c>
      <c r="X431" t="n">
        <v>1164.9768</v>
      </c>
      <c r="Y431" t="n">
        <v>1950.9768</v>
      </c>
      <c r="Z431" t="n">
        <v>2382.9768</v>
      </c>
      <c r="AA431" s="20" t="n">
        <v>46111</v>
      </c>
      <c r="AB431" t="inlineStr">
        <is>
          <t xml:space="preserve">مؤسسة ثمار الربيع لتكنولوجيا الاغذية </t>
        </is>
      </c>
      <c r="AC431" s="20" t="n">
        <v>46138</v>
      </c>
      <c r="AD431" t="n">
        <v>216.7752</v>
      </c>
      <c r="AE431" t="n">
        <v>198.5814</v>
      </c>
      <c r="AF431" t="inlineStr">
        <is>
          <t>2:8</t>
        </is>
      </c>
      <c r="AG431" t="n">
        <v>0</v>
      </c>
    </row>
    <row r="432">
      <c r="A432" t="inlineStr">
        <is>
          <t>JAM</t>
        </is>
      </c>
      <c r="B432" t="inlineStr">
        <is>
          <t>RM</t>
        </is>
      </c>
      <c r="C432" t="inlineStr">
        <is>
          <t>RM.JAM.0001</t>
        </is>
      </c>
      <c r="D432" t="inlineStr">
        <is>
          <t xml:space="preserve">مربى لحشو الكيك - فراولة </t>
        </is>
      </c>
      <c r="E432" t="n">
        <v>5900.3984</v>
      </c>
      <c r="F432" t="n">
        <v>6827.2478</v>
      </c>
      <c r="G432" t="inlineStr">
        <is>
          <t>499, 605, 601, 602, 801, 9601, 9605, 9404, 301, 201, 404, 305, 102, 9605, 301, 9601, 9404, 499, 404, 801, 605, 601, 602, 301, 305, 201, 102</t>
        </is>
      </c>
      <c r="H432" t="n">
        <v>0</v>
      </c>
      <c r="I432" t="n">
        <v>0</v>
      </c>
      <c r="J432" t="n">
        <v>0</v>
      </c>
      <c r="K432" t="n">
        <v>0</v>
      </c>
      <c r="L432" t="n">
        <v>0</v>
      </c>
      <c r="M432" t="n">
        <v>0</v>
      </c>
      <c r="N432" t="n">
        <v>0</v>
      </c>
      <c r="O432" t="n">
        <v>-250</v>
      </c>
      <c r="P432" t="n">
        <v>0</v>
      </c>
      <c r="Q432" t="n">
        <v>0</v>
      </c>
      <c r="R432" t="n">
        <v>0</v>
      </c>
      <c r="S432" t="n">
        <v>-250</v>
      </c>
      <c r="T432" t="n">
        <v>5650.3984</v>
      </c>
      <c r="U432" t="n">
        <v>6622.743</v>
      </c>
      <c r="V432" t="n">
        <v>1.1922</v>
      </c>
      <c r="W432" t="n">
        <v>363.0812</v>
      </c>
      <c r="X432" t="n">
        <v>1066.1624</v>
      </c>
      <c r="Y432" t="n">
        <v>2941.1624</v>
      </c>
      <c r="Z432" t="n">
        <v>2911.1624</v>
      </c>
      <c r="AA432" s="20" t="n">
        <v>46091</v>
      </c>
      <c r="AB432" t="inlineStr">
        <is>
          <t>JAM.02/2026</t>
        </is>
      </c>
      <c r="AC432" s="20" t="n">
        <v>46121</v>
      </c>
      <c r="AD432" t="n">
        <v>326.7958</v>
      </c>
      <c r="AE432" t="n">
        <v>242.5968</v>
      </c>
      <c r="AF432" t="inlineStr">
        <is>
          <t>23:8</t>
        </is>
      </c>
      <c r="AG432" t="n">
        <v>0</v>
      </c>
    </row>
    <row r="433">
      <c r="A433" t="inlineStr">
        <is>
          <t>JAM</t>
        </is>
      </c>
      <c r="B433" t="inlineStr">
        <is>
          <t>RM</t>
        </is>
      </c>
      <c r="C433" t="inlineStr">
        <is>
          <t>RM.JAM.0002</t>
        </is>
      </c>
      <c r="D433" t="inlineStr">
        <is>
          <t>مربى- مشمش   4سطل*5كغ</t>
        </is>
      </c>
      <c r="E433" t="n">
        <v>9010</v>
      </c>
      <c r="F433" t="n">
        <v>7893.3519</v>
      </c>
      <c r="G433" t="inlineStr">
        <is>
          <t>201, 305, 601, 102, 301, 306, 404, 9404, 9605, 9601, 605, 602, 601, 801, 201, 305, 102, 301, 306, 404, 801, 601, 602, 605, 301, 9605, 9601, 9601, 9404</t>
        </is>
      </c>
      <c r="H433" t="n">
        <v>0</v>
      </c>
      <c r="I433" t="n">
        <v>0</v>
      </c>
      <c r="J433" t="n">
        <v>0</v>
      </c>
      <c r="K433" t="n">
        <v>0</v>
      </c>
      <c r="L433" t="n">
        <v>0</v>
      </c>
      <c r="M433" t="n">
        <v>0</v>
      </c>
      <c r="N433" t="n">
        <v>0</v>
      </c>
      <c r="O433" t="n">
        <v>-700</v>
      </c>
      <c r="P433" t="n">
        <v>0</v>
      </c>
      <c r="Q433" t="n">
        <v>-400</v>
      </c>
      <c r="R433" t="n">
        <v>0</v>
      </c>
      <c r="S433" t="n">
        <v>-1100</v>
      </c>
      <c r="T433" t="n">
        <v>7910</v>
      </c>
      <c r="U433" t="n">
        <v>6929.6796</v>
      </c>
      <c r="V433" t="n">
        <v>1.0853</v>
      </c>
      <c r="W433" t="n">
        <v>4930</v>
      </c>
      <c r="X433" t="n">
        <v>4950</v>
      </c>
      <c r="Y433" t="n">
        <v>9685</v>
      </c>
      <c r="Z433" t="n">
        <v>10850</v>
      </c>
      <c r="AA433" s="20" t="n">
        <v>46058</v>
      </c>
      <c r="AB433" t="inlineStr">
        <is>
          <t>JAM.01/2026</t>
        </is>
      </c>
      <c r="AC433" s="20" t="n">
        <v>46142</v>
      </c>
      <c r="AD433" t="n">
        <v>1076.1111</v>
      </c>
      <c r="AE433" t="n">
        <v>904.1666</v>
      </c>
      <c r="AF433" t="inlineStr">
        <is>
          <t>8:22</t>
        </is>
      </c>
      <c r="AG433" t="n">
        <v>0</v>
      </c>
    </row>
    <row r="434">
      <c r="A434" t="inlineStr">
        <is>
          <t>JAM</t>
        </is>
      </c>
      <c r="B434" t="inlineStr">
        <is>
          <t>RM</t>
        </is>
      </c>
      <c r="C434" t="inlineStr">
        <is>
          <t>RM.JAM.0003</t>
        </is>
      </c>
      <c r="D434" t="inlineStr">
        <is>
          <t>حشوة الفراولة 2.7كغ *4سطل</t>
        </is>
      </c>
      <c r="E434" t="n">
        <v>27905.3043</v>
      </c>
      <c r="F434" t="n">
        <v>46616.6654</v>
      </c>
      <c r="G434" t="inlineStr">
        <is>
          <t>9404, 302, 9110, 110, 9302, 601, 801, 404, 499, 301, 302, 201, 801, 601, 499, 9404, 9302, 9110, 404, 301, 201, 110, 302</t>
        </is>
      </c>
      <c r="H434" t="n">
        <v>0</v>
      </c>
      <c r="I434" t="n">
        <v>0</v>
      </c>
      <c r="J434" t="n">
        <v>0</v>
      </c>
      <c r="K434" t="n">
        <v>0</v>
      </c>
      <c r="L434" t="n">
        <v>0</v>
      </c>
      <c r="M434" t="n">
        <v>0</v>
      </c>
      <c r="N434" t="n">
        <v>0</v>
      </c>
      <c r="O434" t="n">
        <v>0</v>
      </c>
      <c r="P434" t="n">
        <v>0</v>
      </c>
      <c r="Q434" t="n">
        <v>0</v>
      </c>
      <c r="R434" t="n">
        <v>0</v>
      </c>
      <c r="S434" t="n">
        <v>0</v>
      </c>
      <c r="T434" t="n">
        <v>27905.3043</v>
      </c>
      <c r="U434" t="n">
        <v>46616.6653</v>
      </c>
      <c r="V434" t="n">
        <v>1.6705</v>
      </c>
      <c r="W434" t="n">
        <v>28.6138</v>
      </c>
      <c r="X434" t="n">
        <v>57.2276</v>
      </c>
      <c r="Y434" t="n">
        <v>57.2276</v>
      </c>
      <c r="Z434" t="n">
        <v>-10742.7724</v>
      </c>
      <c r="AA434" s="20" t="n">
        <v>45186</v>
      </c>
      <c r="AB434" t="inlineStr">
        <is>
          <t>INTERNATIONAL.06/2023</t>
        </is>
      </c>
      <c r="AC434" s="20" t="n">
        <v>46081</v>
      </c>
      <c r="AD434" t="n">
        <v>6.3586</v>
      </c>
      <c r="AE434" t="n">
        <v>-895.231</v>
      </c>
      <c r="AF434" t="inlineStr">
        <is>
          <t>-32:-6</t>
        </is>
      </c>
      <c r="AG434" t="n">
        <v>0</v>
      </c>
    </row>
    <row r="435">
      <c r="A435" t="inlineStr">
        <is>
          <t>MLK</t>
        </is>
      </c>
      <c r="B435" t="inlineStr">
        <is>
          <t>RM</t>
        </is>
      </c>
      <c r="C435" t="inlineStr">
        <is>
          <t>RM.MILK.00001</t>
        </is>
      </c>
      <c r="D435" t="inlineStr">
        <is>
          <t>Milk Permeate Powder</t>
        </is>
      </c>
      <c r="E435" t="n">
        <v>880916.5719</v>
      </c>
      <c r="F435" t="n">
        <v>637008.6792</v>
      </c>
      <c r="G435" t="inlineStr">
        <is>
          <t>102, 103, 108, 105, 101, 112, 107, 104, 201, 204, 110, 301, 401, 306, 402, 111, 403, 9108, 701, 9204, 605, 9107, 9112, 9401, 801, 405, 9103, 9102, 9101, 499, 408, 9408, 9110, 9111, 9403, 401, 9402, 112, 9801, 9405, 403, 204, 9605, 9112, 408, 9405, 102, 108, 101, 9408, 103, 107, 102, 405, 801, 103, 9403, 9401, 201, 112, 104, 9107, 107, 9204, 9101, 9102, 101, 110, 9108, 111, 108, 105, 9103, 403, 408, 401, 306, 405, 402, 201, 301, 204, 9103, 9108, 9110, 9102, 9101, 9605, 9402, 9801, 9111, 9408, 9405, 9403, 9401, 801, 9112, 9204, 9107, 701, 605, 499</t>
        </is>
      </c>
      <c r="H435" t="n">
        <v>0</v>
      </c>
      <c r="I435" t="n">
        <v>0</v>
      </c>
      <c r="J435" t="n">
        <v>300</v>
      </c>
      <c r="K435" t="n">
        <v>0</v>
      </c>
      <c r="L435" t="n">
        <v>0</v>
      </c>
      <c r="M435" t="n">
        <v>300</v>
      </c>
      <c r="N435" t="n">
        <v>0</v>
      </c>
      <c r="O435" t="n">
        <v>-10000</v>
      </c>
      <c r="P435" t="n">
        <v>-1563.213</v>
      </c>
      <c r="Q435" t="n">
        <v>-137579.603</v>
      </c>
      <c r="R435" t="n">
        <v>0</v>
      </c>
      <c r="S435" t="n">
        <v>-149142.816</v>
      </c>
      <c r="T435" t="n">
        <v>732073.7559</v>
      </c>
      <c r="U435" t="n">
        <v>528350.3263</v>
      </c>
      <c r="V435" t="n">
        <v>0.7349</v>
      </c>
      <c r="W435" t="n">
        <v>394168.4191</v>
      </c>
      <c r="X435" t="n">
        <v>675280.0616</v>
      </c>
      <c r="Y435" t="n">
        <v>964618.4276000001</v>
      </c>
      <c r="Z435" t="n">
        <v>1346792.1291</v>
      </c>
      <c r="AA435" s="20" t="n">
        <v>45970</v>
      </c>
      <c r="AB435" t="inlineStr">
        <is>
          <t>PERMEATE POWDER.28/2025</t>
        </is>
      </c>
      <c r="AC435" s="20" t="n">
        <v>46142</v>
      </c>
      <c r="AD435" t="n">
        <v>107179.8252</v>
      </c>
      <c r="AE435" t="n">
        <v>112232.6774</v>
      </c>
      <c r="AF435" t="inlineStr">
        <is>
          <t>6:15</t>
        </is>
      </c>
      <c r="AG435" t="n">
        <v>0</v>
      </c>
    </row>
    <row r="436">
      <c r="A436" t="inlineStr">
        <is>
          <t>MLK</t>
        </is>
      </c>
      <c r="B436" t="inlineStr">
        <is>
          <t>RM</t>
        </is>
      </c>
      <c r="C436" t="inlineStr">
        <is>
          <t>RM.MILK.00002</t>
        </is>
      </c>
      <c r="D436" t="inlineStr">
        <is>
          <t xml:space="preserve">Whey Milk Permeate Powder - 25 kg </t>
        </is>
      </c>
      <c r="E436" t="n">
        <v>0</v>
      </c>
      <c r="F436" t="n">
        <v>0</v>
      </c>
      <c r="G436" t="inlineStr">
        <is>
          <t>303, 201, 303, 201</t>
        </is>
      </c>
      <c r="H436" t="n">
        <v>0</v>
      </c>
      <c r="I436" t="n">
        <v>0</v>
      </c>
      <c r="J436" t="n">
        <v>0</v>
      </c>
      <c r="K436" t="n">
        <v>0</v>
      </c>
      <c r="L436" t="n">
        <v>0</v>
      </c>
      <c r="M436" t="n">
        <v>0</v>
      </c>
      <c r="N436" t="n">
        <v>0</v>
      </c>
      <c r="O436" t="n">
        <v>0</v>
      </c>
      <c r="P436" t="n">
        <v>0</v>
      </c>
      <c r="Q436" t="n">
        <v>0</v>
      </c>
      <c r="R436" t="n">
        <v>0</v>
      </c>
      <c r="S436" t="n">
        <v>0</v>
      </c>
      <c r="T436" t="n">
        <v>0</v>
      </c>
      <c r="U436" t="n">
        <v>0</v>
      </c>
      <c r="V436" t="n">
        <v>0.727</v>
      </c>
      <c r="W436" t="n">
        <v>0</v>
      </c>
      <c r="X436" t="n">
        <v>0</v>
      </c>
      <c r="Y436" t="n">
        <v>0</v>
      </c>
      <c r="Z436" t="n">
        <v>0</v>
      </c>
      <c r="AA436" s="20" t="n">
        <v>45775</v>
      </c>
      <c r="AB436" t="inlineStr">
        <is>
          <t>PERMEATE POWDER.12/2025</t>
        </is>
      </c>
      <c r="AC436" s="20" t="n">
        <v>45775</v>
      </c>
      <c r="AD436" t="n">
        <v>0</v>
      </c>
      <c r="AE436" t="n">
        <v>0</v>
      </c>
      <c r="AG436" t="n">
        <v>0</v>
      </c>
    </row>
    <row r="437">
      <c r="A437" t="inlineStr">
        <is>
          <t>MLK</t>
        </is>
      </c>
      <c r="B437" t="inlineStr">
        <is>
          <t>RM</t>
        </is>
      </c>
      <c r="C437" t="inlineStr">
        <is>
          <t>RM.MILK.00003</t>
        </is>
      </c>
      <c r="D437" t="inlineStr">
        <is>
          <t xml:space="preserve">مصل الحليب 25 كيلو </t>
        </is>
      </c>
      <c r="E437" t="n">
        <v>0</v>
      </c>
      <c r="F437" t="n">
        <v>0</v>
      </c>
      <c r="G437" t="inlineStr">
        <is>
          <t>9108, 108, 101, 103, 102, 9108, 108, 101, 103, 102</t>
        </is>
      </c>
      <c r="H437" t="n">
        <v>0</v>
      </c>
      <c r="I437" t="n">
        <v>0</v>
      </c>
      <c r="J437" t="n">
        <v>0</v>
      </c>
      <c r="K437" t="n">
        <v>0</v>
      </c>
      <c r="L437" t="n">
        <v>0</v>
      </c>
      <c r="M437" t="n">
        <v>0</v>
      </c>
      <c r="N437" t="n">
        <v>0</v>
      </c>
      <c r="O437" t="n">
        <v>0</v>
      </c>
      <c r="P437" t="n">
        <v>0</v>
      </c>
      <c r="Q437" t="n">
        <v>0</v>
      </c>
      <c r="R437" t="n">
        <v>0</v>
      </c>
      <c r="S437" t="n">
        <v>0</v>
      </c>
      <c r="T437" t="n">
        <v>0</v>
      </c>
      <c r="U437" t="n">
        <v>0</v>
      </c>
      <c r="V437" t="n">
        <v>0.9091</v>
      </c>
      <c r="W437" t="n">
        <v>0</v>
      </c>
      <c r="X437" t="n">
        <v>0</v>
      </c>
      <c r="Y437" t="n">
        <v>0</v>
      </c>
      <c r="Z437" t="n">
        <v>0</v>
      </c>
      <c r="AA437" s="20" t="n">
        <v>45683</v>
      </c>
      <c r="AB437" t="inlineStr">
        <is>
          <t>شركة حقول اللاكتوز للصناعات الغذائية  / مورد</t>
        </is>
      </c>
      <c r="AC437" s="20" t="n">
        <v>45805</v>
      </c>
      <c r="AD437" t="n">
        <v>0</v>
      </c>
      <c r="AE437" t="n">
        <v>0</v>
      </c>
      <c r="AG437" t="n">
        <v>0</v>
      </c>
    </row>
    <row r="438">
      <c r="A438" t="inlineStr">
        <is>
          <t>MLK</t>
        </is>
      </c>
      <c r="B438" t="inlineStr">
        <is>
          <t>RM</t>
        </is>
      </c>
      <c r="C438" t="inlineStr">
        <is>
          <t>RM.MILK.00004</t>
        </is>
      </c>
      <c r="D438" t="inlineStr">
        <is>
          <t>Skimmed Milk Powder</t>
        </is>
      </c>
      <c r="E438" t="n">
        <v>504919.4519</v>
      </c>
      <c r="F438" t="n">
        <v>1060690.3266</v>
      </c>
      <c r="G438" t="inlineStr">
        <is>
          <t>201, 204, 401, 405, 306, 403, 408, 402, 108, 105, 101, 9103, 9102, 112, 9108, 9405, 103, 102, 9408, 9401, 9409, 108, 106, 9403, 801, 104, 107, 405, 102, 103, 9401, 9403, 9605, 9801, 9408, 801, 9112, 9204, 9106, 9107, 9102, 9101, 9108, 9103, 9402, 499, 605, 409, 701, 201, 204, 101, 112, 108, 102, 103, 104, 105, 107, 106, 401, 306, 402, 409, 403, 9405, 9605, 112, 9801, 408, 9112, 409, 9401, 9409, 9402, 9403, 401, 9408, 403, 499, 408, 405, 9102, 9101, 9103, 9108, 605, 701, 9112, 9106, 9107, 9204, 9405, 9409</t>
        </is>
      </c>
      <c r="H438" t="n">
        <v>0</v>
      </c>
      <c r="I438" t="n">
        <v>0</v>
      </c>
      <c r="J438" t="n">
        <v>150</v>
      </c>
      <c r="K438" t="n">
        <v>0</v>
      </c>
      <c r="L438" t="n">
        <v>0</v>
      </c>
      <c r="M438" t="n">
        <v>150</v>
      </c>
      <c r="N438" t="n">
        <v>0</v>
      </c>
      <c r="O438" t="n">
        <v>0</v>
      </c>
      <c r="P438" t="n">
        <v>-184.743</v>
      </c>
      <c r="Q438" t="n">
        <v>-101426.162</v>
      </c>
      <c r="R438" t="n">
        <v>0</v>
      </c>
      <c r="S438" t="n">
        <v>-101610.905</v>
      </c>
      <c r="T438" t="n">
        <v>403458.5469</v>
      </c>
      <c r="U438" t="n">
        <v>847017.4436</v>
      </c>
      <c r="V438" t="n">
        <v>2.184</v>
      </c>
      <c r="W438" t="n">
        <v>259838.4813</v>
      </c>
      <c r="X438" t="n">
        <v>477130.3226</v>
      </c>
      <c r="Y438" t="n">
        <v>697381.9314</v>
      </c>
      <c r="Z438" t="n">
        <v>977489.6241</v>
      </c>
      <c r="AA438" s="20" t="n">
        <v>46061</v>
      </c>
      <c r="AB438" t="inlineStr">
        <is>
          <t>م . فحص عينات</t>
        </is>
      </c>
      <c r="AC438" s="20" t="n">
        <v>46142</v>
      </c>
      <c r="AD438" t="n">
        <v>77486.8812</v>
      </c>
      <c r="AE438" t="n">
        <v>81457.46859999999</v>
      </c>
      <c r="AF438" t="inlineStr">
        <is>
          <t>4:28</t>
        </is>
      </c>
      <c r="AG438" t="n">
        <v>0</v>
      </c>
    </row>
    <row r="439">
      <c r="A439" t="inlineStr">
        <is>
          <t>MLK</t>
        </is>
      </c>
      <c r="B439" t="inlineStr">
        <is>
          <t>RM</t>
        </is>
      </c>
      <c r="C439" t="inlineStr">
        <is>
          <t>RM.MILK.00005</t>
        </is>
      </c>
      <c r="D439" t="inlineStr">
        <is>
          <t>Skimmed Milk Powder H</t>
        </is>
      </c>
      <c r="E439" t="n">
        <v>0</v>
      </c>
      <c r="F439" t="n">
        <v>0</v>
      </c>
      <c r="G439" t="inlineStr">
        <is>
          <t>103, 102, 107, 101, 107, 103, 102, 101</t>
        </is>
      </c>
      <c r="H439" t="n">
        <v>0</v>
      </c>
      <c r="I439" t="n">
        <v>0</v>
      </c>
      <c r="J439" t="n">
        <v>0</v>
      </c>
      <c r="K439" t="n">
        <v>0</v>
      </c>
      <c r="L439" t="n">
        <v>0</v>
      </c>
      <c r="M439" t="n">
        <v>0</v>
      </c>
      <c r="N439" t="n">
        <v>0</v>
      </c>
      <c r="O439" t="n">
        <v>0</v>
      </c>
      <c r="P439" t="n">
        <v>0</v>
      </c>
      <c r="Q439" t="n">
        <v>0</v>
      </c>
      <c r="R439" t="n">
        <v>0</v>
      </c>
      <c r="S439" t="n">
        <v>0</v>
      </c>
      <c r="T439" t="n">
        <v>0</v>
      </c>
      <c r="U439" t="n">
        <v>0</v>
      </c>
      <c r="V439" t="n">
        <v>1.9163</v>
      </c>
      <c r="W439" t="n">
        <v>0</v>
      </c>
      <c r="X439" t="n">
        <v>0</v>
      </c>
      <c r="Y439" t="n">
        <v>0</v>
      </c>
      <c r="Z439" t="n">
        <v>0</v>
      </c>
      <c r="AA439" s="20" t="n">
        <v>45435</v>
      </c>
      <c r="AB439" t="inlineStr">
        <is>
          <t>SKIMMED.07/2024</t>
        </is>
      </c>
      <c r="AC439" s="20" t="n">
        <v>45440</v>
      </c>
      <c r="AD439" t="n">
        <v>0</v>
      </c>
      <c r="AE439" t="n">
        <v>0</v>
      </c>
      <c r="AG439" t="n">
        <v>0</v>
      </c>
    </row>
    <row r="440">
      <c r="A440" t="inlineStr">
        <is>
          <t>MLK</t>
        </is>
      </c>
      <c r="B440" t="inlineStr">
        <is>
          <t>RM</t>
        </is>
      </c>
      <c r="C440" t="inlineStr">
        <is>
          <t>RM.MILK.00006</t>
        </is>
      </c>
      <c r="D440" t="inlineStr">
        <is>
          <t>Skimmed Milk Powder Q</t>
        </is>
      </c>
      <c r="E440" t="n">
        <v>0</v>
      </c>
      <c r="F440" t="n">
        <v>0</v>
      </c>
      <c r="G440" t="inlineStr">
        <is>
          <t>101, 108, 701, 9108, 101, 108, 102, 103, 102, 103, 9108, 701</t>
        </is>
      </c>
      <c r="H440" t="n">
        <v>0</v>
      </c>
      <c r="I440" t="n">
        <v>0</v>
      </c>
      <c r="J440" t="n">
        <v>0</v>
      </c>
      <c r="K440" t="n">
        <v>0</v>
      </c>
      <c r="L440" t="n">
        <v>0</v>
      </c>
      <c r="M440" t="n">
        <v>0</v>
      </c>
      <c r="N440" t="n">
        <v>0</v>
      </c>
      <c r="O440" t="n">
        <v>0</v>
      </c>
      <c r="P440" t="n">
        <v>0</v>
      </c>
      <c r="Q440" t="n">
        <v>0</v>
      </c>
      <c r="R440" t="n">
        <v>0</v>
      </c>
      <c r="S440" t="n">
        <v>0</v>
      </c>
      <c r="T440" t="n">
        <v>0</v>
      </c>
      <c r="U440" t="n">
        <v>0</v>
      </c>
      <c r="V440" t="n">
        <v>2.1531</v>
      </c>
      <c r="W440" t="n">
        <v>0</v>
      </c>
      <c r="X440" t="n">
        <v>0</v>
      </c>
      <c r="Y440" t="n">
        <v>0</v>
      </c>
      <c r="Z440" t="n">
        <v>0</v>
      </c>
      <c r="AA440" s="20" t="n">
        <v>45736</v>
      </c>
      <c r="AB440" t="inlineStr">
        <is>
          <t>SKIMMED</t>
        </is>
      </c>
      <c r="AC440" s="20" t="n">
        <v>45796</v>
      </c>
      <c r="AD440" t="n">
        <v>0</v>
      </c>
      <c r="AE440" t="n">
        <v>0</v>
      </c>
      <c r="AG440" t="n">
        <v>0</v>
      </c>
    </row>
    <row r="441">
      <c r="A441" t="inlineStr">
        <is>
          <t>MLK</t>
        </is>
      </c>
      <c r="B441" t="inlineStr">
        <is>
          <t>RM</t>
        </is>
      </c>
      <c r="C441" t="inlineStr">
        <is>
          <t>RM.MILK.00007</t>
        </is>
      </c>
      <c r="D441" t="inlineStr">
        <is>
          <t>حليب كامل الدسم</t>
        </is>
      </c>
      <c r="E441" t="n">
        <v>267385.2708</v>
      </c>
      <c r="F441" t="n">
        <v>826017.7386</v>
      </c>
      <c r="G441" t="inlineStr">
        <is>
          <t>109, 108, 110, 112, 107, 104, 102, 9403, 405, 103, 801, 9408, 9401, 9108, 9102, 111, 101, 105, 201, 304, 306, 403, 402, 408, 401, 405, 9110, 9108, 9103, 9102, 9402, 9408, 9111, 9409, 9405, 9605, 9801, 9401, 9403, 499, 605, 409, 501, 801, 9112, 701, 201, 111, 110, 107, 102, 103, 104, 108, 105, 101, 109, 112, 304, 306, 401, 402, 403, 409, 499, 408, 801, 405, 9103, 9102, 501, 9108, 9112, 605, 701, 9401, 408, 9405, 108, 9112, 9409, 102, 409, 9801, 9605, 9405, 403, 112, 9403, 9408, 9110, 9111, 9409, 401, 9402</t>
        </is>
      </c>
      <c r="H441" t="n">
        <v>0</v>
      </c>
      <c r="I441" t="n">
        <v>0</v>
      </c>
      <c r="J441" t="n">
        <v>7.5</v>
      </c>
      <c r="K441" t="n">
        <v>0</v>
      </c>
      <c r="L441" t="n">
        <v>0</v>
      </c>
      <c r="M441" t="n">
        <v>7.5</v>
      </c>
      <c r="N441" t="n">
        <v>0</v>
      </c>
      <c r="O441" t="n">
        <v>0</v>
      </c>
      <c r="P441" t="n">
        <v>-125.248</v>
      </c>
      <c r="Q441" t="n">
        <v>-73156.314</v>
      </c>
      <c r="R441" t="n">
        <v>0</v>
      </c>
      <c r="S441" t="n">
        <v>-73281.56200000001</v>
      </c>
      <c r="T441" t="n">
        <v>194111.2088</v>
      </c>
      <c r="U441" t="n">
        <v>598589.2392</v>
      </c>
      <c r="V441" t="n">
        <v>3.0089</v>
      </c>
      <c r="W441" t="n">
        <v>186592.385</v>
      </c>
      <c r="X441" t="n">
        <v>367075.8405</v>
      </c>
      <c r="Y441" t="n">
        <v>565851.8955</v>
      </c>
      <c r="Z441" t="n">
        <v>792177.547</v>
      </c>
      <c r="AA441" s="20" t="n">
        <v>46092</v>
      </c>
      <c r="AB441" t="inlineStr">
        <is>
          <t>Whole milk.05/2026</t>
        </is>
      </c>
      <c r="AC441" s="20" t="n">
        <v>46142</v>
      </c>
      <c r="AD441" t="n">
        <v>62872.4328</v>
      </c>
      <c r="AE441" t="n">
        <v>66014.79549999999</v>
      </c>
      <c r="AF441" t="inlineStr">
        <is>
          <t>2:28</t>
        </is>
      </c>
      <c r="AG441" t="n">
        <v>0</v>
      </c>
    </row>
    <row r="442">
      <c r="A442" t="inlineStr">
        <is>
          <t>MLK</t>
        </is>
      </c>
      <c r="B442" t="inlineStr">
        <is>
          <t>RM</t>
        </is>
      </c>
      <c r="C442" t="inlineStr">
        <is>
          <t>RM.MILK.00008</t>
        </is>
      </c>
      <c r="D442" t="inlineStr">
        <is>
          <t>LARA Milk Powder / Bag * 2250 GM ( Carton*6 Bags )</t>
        </is>
      </c>
      <c r="V442" t="n">
        <v>0</v>
      </c>
      <c r="W442" t="n">
        <v>0</v>
      </c>
      <c r="X442" t="n">
        <v>0</v>
      </c>
      <c r="Y442" t="n">
        <v>0</v>
      </c>
      <c r="Z442" t="n">
        <v>0</v>
      </c>
      <c r="AA442" s="20" t="n">
        <v>2</v>
      </c>
      <c r="AC442" s="20" t="n">
        <v>2</v>
      </c>
      <c r="AD442" t="n">
        <v>0</v>
      </c>
      <c r="AE442" t="n">
        <v>0</v>
      </c>
    </row>
    <row r="443">
      <c r="A443" t="inlineStr">
        <is>
          <t>NUT</t>
        </is>
      </c>
      <c r="B443" t="inlineStr">
        <is>
          <t>RM</t>
        </is>
      </c>
      <c r="C443" t="inlineStr">
        <is>
          <t>RM.NUT.00001</t>
        </is>
      </c>
      <c r="D443" t="inlineStr">
        <is>
          <t>Hazulnut Base</t>
        </is>
      </c>
      <c r="E443" t="n">
        <v>9970.866400000001</v>
      </c>
      <c r="F443" t="n">
        <v>60927.262</v>
      </c>
      <c r="G443" t="inlineStr">
        <is>
          <t>101, 9801, 108, 102, 107, 801, 405, 9405, 112, 9108, 9102, 108, 9408, 9112, 102, 405, 304, 401, 402, 408, 403, 301, 9402, 9408, 9401, 9801, 801, 9112, 9108, 9102, 101, 107, 102, 108, 112, 301, 401, 402, 304, 9401, 9402, 9408, 9405, 408, 112, 9112, 408, 801, 403, 9108, 405, 9405</t>
        </is>
      </c>
      <c r="H443" t="n">
        <v>32000</v>
      </c>
      <c r="I443" t="n">
        <v>0</v>
      </c>
      <c r="J443" t="n">
        <v>0</v>
      </c>
      <c r="K443" t="n">
        <v>0</v>
      </c>
      <c r="L443" t="n">
        <v>0</v>
      </c>
      <c r="M443" t="n">
        <v>32000</v>
      </c>
      <c r="N443" t="n">
        <v>0</v>
      </c>
      <c r="O443" t="n">
        <v>0</v>
      </c>
      <c r="P443" t="n">
        <v>0</v>
      </c>
      <c r="Q443" t="n">
        <v>-24755.698</v>
      </c>
      <c r="R443" t="n">
        <v>0</v>
      </c>
      <c r="S443" t="n">
        <v>-24755.698</v>
      </c>
      <c r="T443" t="n">
        <v>17215.1684</v>
      </c>
      <c r="U443" t="n">
        <v>100979.9914</v>
      </c>
      <c r="V443" t="n">
        <v>5.2673</v>
      </c>
      <c r="W443" t="n">
        <v>31642.789</v>
      </c>
      <c r="X443" t="n">
        <v>31642.789</v>
      </c>
      <c r="Y443" t="n">
        <v>31645.945</v>
      </c>
      <c r="Z443" t="n">
        <v>68732.3832</v>
      </c>
      <c r="AA443" s="20" t="n">
        <v>46141</v>
      </c>
      <c r="AB443" t="inlineStr">
        <is>
          <t>Hazelnut Paste.03/2026</t>
        </is>
      </c>
      <c r="AC443" s="20" t="n">
        <v>46142</v>
      </c>
      <c r="AD443" t="n">
        <v>3516.2161</v>
      </c>
      <c r="AE443" t="n">
        <v>5727.6986</v>
      </c>
      <c r="AF443" t="inlineStr">
        <is>
          <t>3:0</t>
        </is>
      </c>
      <c r="AG443" t="n">
        <v>188291.379</v>
      </c>
    </row>
    <row r="444">
      <c r="A444" t="inlineStr">
        <is>
          <t>NUT</t>
        </is>
      </c>
      <c r="B444" t="inlineStr">
        <is>
          <t>RM</t>
        </is>
      </c>
      <c r="C444" t="inlineStr">
        <is>
          <t>RM.NUT.00002</t>
        </is>
      </c>
      <c r="D444" t="inlineStr">
        <is>
          <t>Hazelnut Paste</t>
        </is>
      </c>
      <c r="E444" t="n">
        <v>1318.7496</v>
      </c>
      <c r="F444" t="n">
        <v>6177.5626</v>
      </c>
      <c r="G444" t="inlineStr">
        <is>
          <t>9402, 9408, 9403, 9405, 9605, 408, 9401, 701, 605, 9112, 601, 9102, 405, 801, 408, 499, 9104, 9108, 403, 402, 401, 306, 301, 112, 101, 105, 108, 104, 103, 102, 107, 303, 201, 701, 9112, 801, 9104, 605, 601, 499, 9403, 9401, 9605, 9405, 9408, 9402, 9102, 9108, 405, 401, 408, 403, 402, 306, 301, 303, 201, 105, 101, 103, 102, 104, 107, 112, 108</t>
        </is>
      </c>
      <c r="H444" t="n">
        <v>0</v>
      </c>
      <c r="I444" t="n">
        <v>0</v>
      </c>
      <c r="J444" t="n">
        <v>0</v>
      </c>
      <c r="K444" t="n">
        <v>0</v>
      </c>
      <c r="L444" t="n">
        <v>0</v>
      </c>
      <c r="M444" t="n">
        <v>0</v>
      </c>
      <c r="N444" t="n">
        <v>0</v>
      </c>
      <c r="O444" t="n">
        <v>0</v>
      </c>
      <c r="P444" t="n">
        <v>0</v>
      </c>
      <c r="Q444" t="n">
        <v>-67.565</v>
      </c>
      <c r="R444" t="n">
        <v>0</v>
      </c>
      <c r="S444" t="n">
        <v>-67.565</v>
      </c>
      <c r="T444" t="n">
        <v>1251.1846</v>
      </c>
      <c r="U444" t="n">
        <v>5866.3701</v>
      </c>
      <c r="V444" t="n">
        <v>4.6987</v>
      </c>
      <c r="W444" t="n">
        <v>34183.1926</v>
      </c>
      <c r="X444" t="n">
        <v>86594.03939999999</v>
      </c>
      <c r="Y444" t="n">
        <v>123648.1934</v>
      </c>
      <c r="Z444" t="n">
        <v>132835.0094</v>
      </c>
      <c r="AA444" s="20" t="n">
        <v>46095</v>
      </c>
      <c r="AB444" t="inlineStr">
        <is>
          <t>Hazelnut Past&amp;Roasted Chopped Hazelnut.01/2026</t>
        </is>
      </c>
      <c r="AC444" s="20" t="n">
        <v>46116</v>
      </c>
      <c r="AD444" t="n">
        <v>13738.6881</v>
      </c>
      <c r="AE444" t="n">
        <v>11069.5841</v>
      </c>
      <c r="AF444" t="inlineStr">
        <is>
          <t>0:3</t>
        </is>
      </c>
      <c r="AG444" t="n">
        <v>0</v>
      </c>
    </row>
    <row r="445">
      <c r="A445" t="inlineStr">
        <is>
          <t>NUT</t>
        </is>
      </c>
      <c r="B445" t="inlineStr">
        <is>
          <t>RM</t>
        </is>
      </c>
      <c r="C445" t="inlineStr">
        <is>
          <t>RM.NUT.00003</t>
        </is>
      </c>
      <c r="D445" t="inlineStr">
        <is>
          <t>Almonde Whole</t>
        </is>
      </c>
      <c r="E445" t="n">
        <v>639.8971</v>
      </c>
      <c r="F445" t="n">
        <v>3858.3454</v>
      </c>
      <c r="G445" t="inlineStr">
        <is>
          <t>9409, 9405, 9304, 9112, 9108, 801, 405, 408, 499, 403, 9408, 9403, 9402, 9409, 9401, 409, 9405, 9112, 112, 409, 402, 306, 304, 401, 103, 108, 112, 101, 409, 499, 9402, 9108, 9304, 9112, 801, 9408, 9801, 9403, 9401, 103, 801, 108, 9409, 9408, 9405, 112, 101, 9801, 108, 408, 402, 403, 306, 405, 401, 304</t>
        </is>
      </c>
      <c r="H445" t="n">
        <v>158.76</v>
      </c>
      <c r="I445" t="n">
        <v>0</v>
      </c>
      <c r="J445" t="n">
        <v>0</v>
      </c>
      <c r="K445" t="n">
        <v>0</v>
      </c>
      <c r="L445" t="n">
        <v>0</v>
      </c>
      <c r="M445" t="n">
        <v>158.76</v>
      </c>
      <c r="N445" t="n">
        <v>0</v>
      </c>
      <c r="O445" t="n">
        <v>0</v>
      </c>
      <c r="P445" t="n">
        <v>0</v>
      </c>
      <c r="Q445" t="n">
        <v>-68.83199999999999</v>
      </c>
      <c r="R445" t="n">
        <v>0</v>
      </c>
      <c r="S445" t="n">
        <v>-68.83199999999999</v>
      </c>
      <c r="T445" t="n">
        <v>729.8251</v>
      </c>
      <c r="U445" t="n">
        <v>4445.0871</v>
      </c>
      <c r="V445" t="n">
        <v>6.2611</v>
      </c>
      <c r="W445" t="n">
        <v>1072.6231</v>
      </c>
      <c r="X445" t="n">
        <v>3889.7292</v>
      </c>
      <c r="Y445" t="n">
        <v>4522.3572</v>
      </c>
      <c r="Z445" t="n">
        <v>5596.0492</v>
      </c>
      <c r="AA445" s="20" t="n">
        <v>46140</v>
      </c>
      <c r="AB445" t="inlineStr">
        <is>
          <t>مؤسسة الزنبقة للاستيراد والتصدير - مورد</t>
        </is>
      </c>
      <c r="AC445" s="20" t="n">
        <v>46142</v>
      </c>
      <c r="AD445" t="n">
        <v>502.4841</v>
      </c>
      <c r="AE445" t="n">
        <v>466.3374</v>
      </c>
      <c r="AF445" t="inlineStr">
        <is>
          <t>1:16</t>
        </is>
      </c>
      <c r="AG445" t="n">
        <v>1006.062</v>
      </c>
    </row>
    <row r="446">
      <c r="A446" t="inlineStr">
        <is>
          <t>NUT</t>
        </is>
      </c>
      <c r="B446" t="inlineStr">
        <is>
          <t>RM</t>
        </is>
      </c>
      <c r="C446" t="inlineStr">
        <is>
          <t>RM.NUT.00004</t>
        </is>
      </c>
      <c r="D446" t="inlineStr">
        <is>
          <t>American almond slices</t>
        </is>
      </c>
      <c r="E446" t="n">
        <v>43.705</v>
      </c>
      <c r="F446" t="n">
        <v>171.5445</v>
      </c>
      <c r="G446" t="inlineStr">
        <is>
          <t>108, 9304, 108, 306, 304, 401, 402, 9304, 499, 409, 108, 306, 402, 304, 401, 409, 9304, 499, 304</t>
        </is>
      </c>
      <c r="H446" t="n">
        <v>11.34</v>
      </c>
      <c r="I446" t="n">
        <v>0</v>
      </c>
      <c r="J446" t="n">
        <v>0</v>
      </c>
      <c r="K446" t="n">
        <v>0</v>
      </c>
      <c r="L446" t="n">
        <v>0</v>
      </c>
      <c r="M446" t="n">
        <v>11.34</v>
      </c>
      <c r="N446" t="n">
        <v>0</v>
      </c>
      <c r="O446" t="n">
        <v>0</v>
      </c>
      <c r="P446" t="n">
        <v>0</v>
      </c>
      <c r="Q446" t="n">
        <v>-0.09</v>
      </c>
      <c r="R446" t="n">
        <v>0</v>
      </c>
      <c r="S446" t="n">
        <v>-0.09</v>
      </c>
      <c r="T446" t="n">
        <v>54.955</v>
      </c>
      <c r="U446" t="n">
        <v>245.2936</v>
      </c>
      <c r="V446" t="n">
        <v>2.5165</v>
      </c>
      <c r="W446" t="n">
        <v>20.865</v>
      </c>
      <c r="X446" t="n">
        <v>22.296</v>
      </c>
      <c r="Y446" t="n">
        <v>31.52</v>
      </c>
      <c r="Z446" t="n">
        <v>31.52</v>
      </c>
      <c r="AA446" s="20" t="n">
        <v>46123</v>
      </c>
      <c r="AB446" t="inlineStr">
        <is>
          <t>مؤسسة الزنبقة للاستيراد والتصدير - مورد</t>
        </is>
      </c>
      <c r="AC446" s="20" t="n">
        <v>46120</v>
      </c>
      <c r="AD446" t="n">
        <v>3.5022</v>
      </c>
      <c r="AE446" t="n">
        <v>2.6266</v>
      </c>
      <c r="AF446" t="inlineStr">
        <is>
          <t>20:27</t>
        </is>
      </c>
      <c r="AG446" t="n">
        <v>74.3</v>
      </c>
    </row>
    <row r="447">
      <c r="A447" t="inlineStr">
        <is>
          <t>NUT</t>
        </is>
      </c>
      <c r="B447" t="inlineStr">
        <is>
          <t>RM</t>
        </is>
      </c>
      <c r="C447" t="inlineStr">
        <is>
          <t>RM.NUT.00005</t>
        </is>
      </c>
      <c r="D447" t="inlineStr">
        <is>
          <t>Almond  32/34</t>
        </is>
      </c>
      <c r="E447" t="n">
        <v>87.4157</v>
      </c>
      <c r="F447" t="n">
        <v>539.8819</v>
      </c>
      <c r="G447" t="inlineStr">
        <is>
          <t>304, 401, 403, 402, 108, 101, 102, 9401, 9403, 9304, 9108, 9402, 499, 409, 101, 108, 102, 401, 304, 402, 409, 409, 9401, 9402, 9403, 403, 499, 9108, 9304</t>
        </is>
      </c>
      <c r="H447" t="n">
        <v>0</v>
      </c>
      <c r="I447" t="n">
        <v>0</v>
      </c>
      <c r="J447" t="n">
        <v>0</v>
      </c>
      <c r="K447" t="n">
        <v>0</v>
      </c>
      <c r="L447" t="n">
        <v>0</v>
      </c>
      <c r="M447" t="n">
        <v>0</v>
      </c>
      <c r="N447" t="n">
        <v>0</v>
      </c>
      <c r="O447" t="n">
        <v>0</v>
      </c>
      <c r="P447" t="n">
        <v>0</v>
      </c>
      <c r="Q447" t="n">
        <v>-27.863</v>
      </c>
      <c r="R447" t="n">
        <v>0</v>
      </c>
      <c r="S447" t="n">
        <v>-27.863</v>
      </c>
      <c r="T447" t="n">
        <v>59.5527</v>
      </c>
      <c r="U447" t="n">
        <v>366.7808</v>
      </c>
      <c r="V447" t="n">
        <v>6.1075</v>
      </c>
      <c r="W447" t="n">
        <v>227.0469</v>
      </c>
      <c r="X447" t="n">
        <v>423.6528</v>
      </c>
      <c r="Y447" t="n">
        <v>612.3618</v>
      </c>
      <c r="Z447" t="n">
        <v>1480.5588</v>
      </c>
      <c r="AA447" s="20" t="n">
        <v>45916</v>
      </c>
      <c r="AB447" t="inlineStr">
        <is>
          <t>مؤسسة الزنبقة للاستيراد والتصدير - مورد</t>
        </is>
      </c>
      <c r="AC447" s="20" t="n">
        <v>46136</v>
      </c>
      <c r="AD447" t="n">
        <v>68.0402</v>
      </c>
      <c r="AE447" t="n">
        <v>123.3799</v>
      </c>
      <c r="AF447" t="inlineStr">
        <is>
          <t>0:14</t>
        </is>
      </c>
      <c r="AG447" t="n">
        <v>0</v>
      </c>
    </row>
    <row r="448">
      <c r="A448" t="inlineStr">
        <is>
          <t>NUT</t>
        </is>
      </c>
      <c r="B448" t="inlineStr">
        <is>
          <t>RM</t>
        </is>
      </c>
      <c r="C448" t="inlineStr">
        <is>
          <t>RM.NUT.00006</t>
        </is>
      </c>
      <c r="D448" t="inlineStr">
        <is>
          <t>لوز مدخن</t>
        </is>
      </c>
      <c r="E448" t="n">
        <v>5</v>
      </c>
      <c r="F448" t="n">
        <v>38.7932</v>
      </c>
      <c r="G448" t="inlineStr">
        <is>
          <t>499, 403, 403, 499</t>
        </is>
      </c>
      <c r="H448" t="n">
        <v>0</v>
      </c>
      <c r="I448" t="n">
        <v>0</v>
      </c>
      <c r="J448" t="n">
        <v>0</v>
      </c>
      <c r="K448" t="n">
        <v>0</v>
      </c>
      <c r="L448" t="n">
        <v>0</v>
      </c>
      <c r="M448" t="n">
        <v>0</v>
      </c>
      <c r="N448" t="n">
        <v>0</v>
      </c>
      <c r="O448" t="n">
        <v>0</v>
      </c>
      <c r="P448" t="n">
        <v>0</v>
      </c>
      <c r="Q448" t="n">
        <v>0</v>
      </c>
      <c r="R448" t="n">
        <v>0</v>
      </c>
      <c r="S448" t="n">
        <v>0</v>
      </c>
      <c r="T448" t="n">
        <v>5</v>
      </c>
      <c r="U448" t="n">
        <v>38.7932</v>
      </c>
      <c r="V448" t="n">
        <v>7.7586</v>
      </c>
      <c r="W448" t="n">
        <v>0</v>
      </c>
      <c r="X448" t="n">
        <v>0</v>
      </c>
      <c r="Y448" t="n">
        <v>0</v>
      </c>
      <c r="Z448" t="n">
        <v>0</v>
      </c>
      <c r="AA448" s="20" t="n">
        <v>45575</v>
      </c>
      <c r="AB448" t="inlineStr">
        <is>
          <t>شركة ريماس لصناعة وتجارة المكسرات</t>
        </is>
      </c>
      <c r="AC448" s="20" t="n">
        <v>45592</v>
      </c>
      <c r="AD448" t="n">
        <v>0</v>
      </c>
      <c r="AE448" t="n">
        <v>0</v>
      </c>
      <c r="AG448" t="n">
        <v>0</v>
      </c>
    </row>
    <row r="449">
      <c r="A449" t="inlineStr">
        <is>
          <t>NUT</t>
        </is>
      </c>
      <c r="B449" t="inlineStr">
        <is>
          <t>RM</t>
        </is>
      </c>
      <c r="C449" t="inlineStr">
        <is>
          <t>RM.NUT.00007</t>
        </is>
      </c>
      <c r="D449" t="inlineStr">
        <is>
          <t xml:space="preserve">Cashew Roasted </t>
        </is>
      </c>
      <c r="E449" t="n">
        <v>1814.8475</v>
      </c>
      <c r="F449" t="n">
        <v>12699.9635</v>
      </c>
      <c r="G449" t="inlineStr">
        <is>
          <t>499, 409, 9112, 801, 9401, 9403, 9405, 9409, 9402, 9304, 9108, 304, 405, 306, 401, 402, 403, 108, 101, 112, 9403, 103, 405, 108, 403, 9405, 409, 9402, 9403, 499, 9108, 405, 801, 9401, 9409, 9112, 9304, 403, 409, 402, 306, 401, 304, 112, 101, 108, 103</t>
        </is>
      </c>
      <c r="H449" t="n">
        <v>197.5</v>
      </c>
      <c r="I449" t="n">
        <v>0</v>
      </c>
      <c r="J449" t="n">
        <v>0</v>
      </c>
      <c r="K449" t="n">
        <v>0</v>
      </c>
      <c r="L449" t="n">
        <v>0</v>
      </c>
      <c r="M449" t="n">
        <v>197.5</v>
      </c>
      <c r="N449" t="n">
        <v>0</v>
      </c>
      <c r="O449" t="n">
        <v>0</v>
      </c>
      <c r="P449" t="n">
        <v>0</v>
      </c>
      <c r="Q449" t="n">
        <v>-754.848</v>
      </c>
      <c r="R449" t="n">
        <v>0</v>
      </c>
      <c r="S449" t="n">
        <v>-754.848</v>
      </c>
      <c r="T449" t="n">
        <v>1257.4995</v>
      </c>
      <c r="U449" t="n">
        <v>8736.065500000001</v>
      </c>
      <c r="V449" t="n">
        <v>7.5156</v>
      </c>
      <c r="W449" t="n">
        <v>1800.9545</v>
      </c>
      <c r="X449" t="n">
        <v>3129.45</v>
      </c>
      <c r="Y449" t="n">
        <v>3659.321</v>
      </c>
      <c r="Z449" t="n">
        <v>4566.7</v>
      </c>
      <c r="AA449" s="20" t="n">
        <v>46137</v>
      </c>
      <c r="AB449" t="inlineStr">
        <is>
          <t>شركة خالد داود النتشة وشركاه</t>
        </is>
      </c>
      <c r="AC449" s="20" t="n">
        <v>46126</v>
      </c>
      <c r="AD449" t="n">
        <v>406.5912</v>
      </c>
      <c r="AE449" t="n">
        <v>380.5583</v>
      </c>
      <c r="AF449" t="inlineStr">
        <is>
          <t>3:9</t>
        </is>
      </c>
      <c r="AG449" t="n">
        <v>1404.634</v>
      </c>
    </row>
    <row r="450">
      <c r="A450" t="inlineStr">
        <is>
          <t>NUT</t>
        </is>
      </c>
      <c r="B450" t="inlineStr">
        <is>
          <t>RM</t>
        </is>
      </c>
      <c r="C450" t="inlineStr">
        <is>
          <t>RM.NUT.00008</t>
        </is>
      </c>
      <c r="D450" t="inlineStr">
        <is>
          <t>Cashew Roasted Paste</t>
        </is>
      </c>
      <c r="E450" t="n">
        <v>0</v>
      </c>
      <c r="F450" t="n">
        <v>0</v>
      </c>
      <c r="G450" t="inlineStr">
        <is>
          <t>403, 108, 101, 9402, 403, 108, 101, 9402</t>
        </is>
      </c>
      <c r="H450" t="n">
        <v>0</v>
      </c>
      <c r="I450" t="n">
        <v>0</v>
      </c>
      <c r="J450" t="n">
        <v>0</v>
      </c>
      <c r="K450" t="n">
        <v>0</v>
      </c>
      <c r="L450" t="n">
        <v>0</v>
      </c>
      <c r="M450" t="n">
        <v>0</v>
      </c>
      <c r="N450" t="n">
        <v>0</v>
      </c>
      <c r="O450" t="n">
        <v>0</v>
      </c>
      <c r="P450" t="n">
        <v>0</v>
      </c>
      <c r="Q450" t="n">
        <v>0</v>
      </c>
      <c r="R450" t="n">
        <v>0</v>
      </c>
      <c r="S450" t="n">
        <v>0</v>
      </c>
      <c r="T450" t="n">
        <v>0</v>
      </c>
      <c r="U450" t="n">
        <v>0</v>
      </c>
      <c r="V450" t="n">
        <v>6.2071</v>
      </c>
      <c r="W450" t="n">
        <v>0</v>
      </c>
      <c r="X450" t="n">
        <v>0</v>
      </c>
      <c r="Y450" t="n">
        <v>0</v>
      </c>
      <c r="Z450" t="n">
        <v>0</v>
      </c>
      <c r="AA450" s="20" t="n">
        <v>45124</v>
      </c>
      <c r="AB450" t="inlineStr">
        <is>
          <t>شركة خالد داود النتشة وشركاه</t>
        </is>
      </c>
      <c r="AC450" s="20" t="n">
        <v>45126</v>
      </c>
      <c r="AD450" t="n">
        <v>0</v>
      </c>
      <c r="AE450" t="n">
        <v>0</v>
      </c>
      <c r="AG450" t="n">
        <v>0</v>
      </c>
    </row>
    <row r="451">
      <c r="A451" t="inlineStr">
        <is>
          <t>NUT</t>
        </is>
      </c>
      <c r="B451" t="inlineStr">
        <is>
          <t>RM</t>
        </is>
      </c>
      <c r="C451" t="inlineStr">
        <is>
          <t>RM.NUT.00009</t>
        </is>
      </c>
      <c r="D451" t="inlineStr">
        <is>
          <t>كاجو مدخن</t>
        </is>
      </c>
      <c r="E451" t="n">
        <v>0</v>
      </c>
      <c r="F451" t="n">
        <v>0</v>
      </c>
      <c r="G451" t="inlineStr">
        <is>
          <t>403, 403</t>
        </is>
      </c>
      <c r="H451" t="n">
        <v>0</v>
      </c>
      <c r="I451" t="n">
        <v>0</v>
      </c>
      <c r="J451" t="n">
        <v>0</v>
      </c>
      <c r="K451" t="n">
        <v>0</v>
      </c>
      <c r="L451" t="n">
        <v>0</v>
      </c>
      <c r="M451" t="n">
        <v>0</v>
      </c>
      <c r="N451" t="n">
        <v>0</v>
      </c>
      <c r="O451" t="n">
        <v>0</v>
      </c>
      <c r="P451" t="n">
        <v>0</v>
      </c>
      <c r="Q451" t="n">
        <v>0</v>
      </c>
      <c r="R451" t="n">
        <v>0</v>
      </c>
      <c r="S451" t="n">
        <v>0</v>
      </c>
      <c r="T451" t="n">
        <v>0</v>
      </c>
      <c r="U451" t="n">
        <v>0</v>
      </c>
      <c r="V451" t="n">
        <v>6.681</v>
      </c>
      <c r="W451" t="n">
        <v>0</v>
      </c>
      <c r="X451" t="n">
        <v>0</v>
      </c>
      <c r="Y451" t="n">
        <v>0</v>
      </c>
      <c r="Z451" t="n">
        <v>0</v>
      </c>
      <c r="AA451" s="20" t="n">
        <v>44864</v>
      </c>
      <c r="AB451" t="inlineStr">
        <is>
          <t>شركة خالد داود النتشة وشركاه</t>
        </is>
      </c>
      <c r="AC451" s="20" t="n">
        <v>2</v>
      </c>
      <c r="AD451" t="n">
        <v>0</v>
      </c>
      <c r="AE451" t="n">
        <v>0</v>
      </c>
      <c r="AG451" t="n">
        <v>0</v>
      </c>
    </row>
    <row r="452">
      <c r="A452" t="inlineStr">
        <is>
          <t>NUT</t>
        </is>
      </c>
      <c r="B452" t="inlineStr">
        <is>
          <t>RM</t>
        </is>
      </c>
      <c r="C452" t="inlineStr">
        <is>
          <t>RM.NUT.00010</t>
        </is>
      </c>
      <c r="D452" t="inlineStr">
        <is>
          <t>كاجو ني</t>
        </is>
      </c>
      <c r="E452" t="n">
        <v>63.7145</v>
      </c>
      <c r="F452" t="n">
        <v>136.7033</v>
      </c>
      <c r="G452" t="inlineStr">
        <is>
          <t>9402, 499, 409, 304, 401, 402, 9402, 409, 401, 304, 499, 402</t>
        </is>
      </c>
      <c r="H452" t="n">
        <v>0</v>
      </c>
      <c r="I452" t="n">
        <v>0</v>
      </c>
      <c r="J452" t="n">
        <v>0</v>
      </c>
      <c r="K452" t="n">
        <v>0</v>
      </c>
      <c r="L452" t="n">
        <v>0</v>
      </c>
      <c r="M452" t="n">
        <v>0</v>
      </c>
      <c r="N452" t="n">
        <v>0</v>
      </c>
      <c r="O452" t="n">
        <v>0</v>
      </c>
      <c r="P452" t="n">
        <v>0</v>
      </c>
      <c r="Q452" t="n">
        <v>0</v>
      </c>
      <c r="R452" t="n">
        <v>0</v>
      </c>
      <c r="S452" t="n">
        <v>0</v>
      </c>
      <c r="T452" t="n">
        <v>63.7145</v>
      </c>
      <c r="U452" t="n">
        <v>136.7033</v>
      </c>
      <c r="V452" t="n">
        <v>6.8966</v>
      </c>
      <c r="W452" t="n">
        <v>1.1842</v>
      </c>
      <c r="X452" t="n">
        <v>36.8244</v>
      </c>
      <c r="Y452" t="n">
        <v>40.2344</v>
      </c>
      <c r="Z452" t="n">
        <v>40.2344</v>
      </c>
      <c r="AA452" s="20" t="n">
        <v>45917</v>
      </c>
      <c r="AB452" t="inlineStr">
        <is>
          <t>شركة صقر ابو عيشة و رضوان النتشة وشركاهم</t>
        </is>
      </c>
      <c r="AC452" s="20" t="n">
        <v>46081</v>
      </c>
      <c r="AD452" t="n">
        <v>4.4704</v>
      </c>
      <c r="AE452" t="n">
        <v>3.3528</v>
      </c>
      <c r="AF452" t="inlineStr">
        <is>
          <t>19:0</t>
        </is>
      </c>
      <c r="AG452" t="n">
        <v>0</v>
      </c>
    </row>
    <row r="453">
      <c r="A453" t="inlineStr">
        <is>
          <t>NUT</t>
        </is>
      </c>
      <c r="B453" t="inlineStr">
        <is>
          <t>RM</t>
        </is>
      </c>
      <c r="C453" t="inlineStr">
        <is>
          <t>RM.NUT.00011</t>
        </is>
      </c>
      <c r="D453" t="inlineStr">
        <is>
          <t>كاجو محمص مكسر</t>
        </is>
      </c>
      <c r="E453" t="n">
        <v>0</v>
      </c>
      <c r="F453" t="n">
        <v>0</v>
      </c>
      <c r="G453" t="inlineStr">
        <is>
          <t>108, 108</t>
        </is>
      </c>
      <c r="H453" t="n">
        <v>0</v>
      </c>
      <c r="I453" t="n">
        <v>0</v>
      </c>
      <c r="J453" t="n">
        <v>0</v>
      </c>
      <c r="K453" t="n">
        <v>0</v>
      </c>
      <c r="L453" t="n">
        <v>0</v>
      </c>
      <c r="M453" t="n">
        <v>0</v>
      </c>
      <c r="N453" t="n">
        <v>0</v>
      </c>
      <c r="O453" t="n">
        <v>0</v>
      </c>
      <c r="P453" t="n">
        <v>0</v>
      </c>
      <c r="Q453" t="n">
        <v>0</v>
      </c>
      <c r="R453" t="n">
        <v>0</v>
      </c>
      <c r="S453" t="n">
        <v>0</v>
      </c>
      <c r="T453" t="n">
        <v>0</v>
      </c>
      <c r="U453" t="n">
        <v>0</v>
      </c>
      <c r="V453" t="n">
        <v>5.1724</v>
      </c>
      <c r="W453" t="n">
        <v>0</v>
      </c>
      <c r="X453" t="n">
        <v>0</v>
      </c>
      <c r="Y453" t="n">
        <v>0</v>
      </c>
      <c r="Z453" t="n">
        <v>0</v>
      </c>
      <c r="AA453" s="20" t="n">
        <v>45726</v>
      </c>
      <c r="AB453" t="inlineStr">
        <is>
          <t>شركة صقر ابو عيشة و رضوان النتشة وشركاهم</t>
        </is>
      </c>
      <c r="AC453" s="20" t="n">
        <v>45729</v>
      </c>
      <c r="AD453" t="n">
        <v>0</v>
      </c>
      <c r="AE453" t="n">
        <v>0</v>
      </c>
      <c r="AG453" t="n">
        <v>0</v>
      </c>
    </row>
    <row r="454">
      <c r="A454" t="inlineStr">
        <is>
          <t>NUT</t>
        </is>
      </c>
      <c r="B454" t="inlineStr">
        <is>
          <t>RM</t>
        </is>
      </c>
      <c r="C454" t="inlineStr">
        <is>
          <t>RM.NUT.00012</t>
        </is>
      </c>
      <c r="D454" t="inlineStr">
        <is>
          <t>Roasted Chopped Hazelnut</t>
        </is>
      </c>
      <c r="E454" t="n">
        <v>6594.9331</v>
      </c>
      <c r="F454" t="n">
        <v>58288.1588</v>
      </c>
      <c r="G454" t="inlineStr">
        <is>
          <t>102, 108, 101, 112, 107, 303, 304, 401, 306, 402, 409, 403, 406, 9304, 701, 9112, 9409, 9401, 801, 405, 9108, 499, 408, 9402, 112, 9408, 409, 9405, 9406, 102, 9405, 9409, 9408, 108, 9112, 405, 102, 801, 112, 107, 101, 9108, 9801, 108, 403, 402, 408, 401, 306, 405, 304, 303, 9108, 9304, 9402, 9408, 9801, 9406, 9409, 9405, 9401, 801, 9112, 701, 409, 499, 406</t>
        </is>
      </c>
      <c r="H454" t="n">
        <v>0</v>
      </c>
      <c r="I454" t="n">
        <v>0</v>
      </c>
      <c r="J454" t="n">
        <v>0</v>
      </c>
      <c r="K454" t="n">
        <v>0</v>
      </c>
      <c r="L454" t="n">
        <v>0</v>
      </c>
      <c r="M454" t="n">
        <v>0</v>
      </c>
      <c r="N454" t="n">
        <v>0</v>
      </c>
      <c r="O454" t="n">
        <v>0</v>
      </c>
      <c r="P454" t="n">
        <v>0</v>
      </c>
      <c r="Q454" t="n">
        <v>-2769.865</v>
      </c>
      <c r="R454" t="n">
        <v>0</v>
      </c>
      <c r="S454" t="n">
        <v>-2769.865</v>
      </c>
      <c r="T454" t="n">
        <v>3825.0681</v>
      </c>
      <c r="U454" t="n">
        <v>32434.8446</v>
      </c>
      <c r="V454" t="n">
        <v>6.9257</v>
      </c>
      <c r="W454" t="n">
        <v>6563.859</v>
      </c>
      <c r="X454" t="n">
        <v>11610.295</v>
      </c>
      <c r="Y454" t="n">
        <v>13372.142</v>
      </c>
      <c r="Z454" t="n">
        <v>19417.7</v>
      </c>
      <c r="AA454" s="20" t="n">
        <v>46095</v>
      </c>
      <c r="AB454" t="inlineStr">
        <is>
          <t>Hazelnut Past&amp;Roasted Chopped Hazelnut.01/2026</t>
        </is>
      </c>
      <c r="AC454" s="20" t="n">
        <v>46141</v>
      </c>
      <c r="AD454" t="n">
        <v>1485.7935</v>
      </c>
      <c r="AE454" t="n">
        <v>1618.1416</v>
      </c>
      <c r="AF454" t="inlineStr">
        <is>
          <t>2:10</t>
        </is>
      </c>
      <c r="AG454" t="n">
        <v>0</v>
      </c>
    </row>
    <row r="455">
      <c r="A455" t="inlineStr">
        <is>
          <t>NUT</t>
        </is>
      </c>
      <c r="B455" t="inlineStr">
        <is>
          <t>RM</t>
        </is>
      </c>
      <c r="C455" t="inlineStr">
        <is>
          <t>RM.NUT.00013</t>
        </is>
      </c>
      <c r="D455" t="inlineStr">
        <is>
          <t>Hazelnut Heart</t>
        </is>
      </c>
      <c r="E455" t="n">
        <v>715.5527</v>
      </c>
      <c r="F455" t="n">
        <v>7495.2517</v>
      </c>
      <c r="G455" t="inlineStr">
        <is>
          <t>403, 402, 401, 304, 405, 306, 9409, 108, 9403, 9405, 405, 108, 101, 9108, 801, 9401, 9605, 9403, 9402, 9304, 605, 409, 499, 403, 801, 405, 9108, 499, 9304, 605, 403, 409, 9405, 9605, 9402, 9403, 9401, 9409, 402, 401, 306, 304, 409, 108, 101, 9405, 9409</t>
        </is>
      </c>
      <c r="H455" t="n">
        <v>842</v>
      </c>
      <c r="I455" t="n">
        <v>0</v>
      </c>
      <c r="J455" t="n">
        <v>0</v>
      </c>
      <c r="K455" t="n">
        <v>0</v>
      </c>
      <c r="L455" t="n">
        <v>0</v>
      </c>
      <c r="M455" t="n">
        <v>842</v>
      </c>
      <c r="N455" t="n">
        <v>0</v>
      </c>
      <c r="O455" t="n">
        <v>0</v>
      </c>
      <c r="P455" t="n">
        <v>0</v>
      </c>
      <c r="Q455" t="n">
        <v>-750.578</v>
      </c>
      <c r="R455" t="n">
        <v>0</v>
      </c>
      <c r="S455" t="n">
        <v>-750.578</v>
      </c>
      <c r="T455" t="n">
        <v>806.9747</v>
      </c>
      <c r="U455" t="n">
        <v>8484.351199999999</v>
      </c>
      <c r="V455" t="n">
        <v>9.0732</v>
      </c>
      <c r="W455" t="n">
        <v>1892.9548</v>
      </c>
      <c r="X455" t="n">
        <v>4022.2896</v>
      </c>
      <c r="Y455" t="n">
        <v>4471.8166</v>
      </c>
      <c r="Z455" t="n">
        <v>5149.2076</v>
      </c>
      <c r="AA455" s="20" t="n">
        <v>46134</v>
      </c>
      <c r="AB455" t="inlineStr">
        <is>
          <t>مؤسسة الزنبقة للاستيراد والتصدير - مورد</t>
        </is>
      </c>
      <c r="AC455" s="20" t="n">
        <v>46140</v>
      </c>
      <c r="AD455" t="n">
        <v>496.8685</v>
      </c>
      <c r="AE455" t="n">
        <v>429.1006</v>
      </c>
      <c r="AF455" t="inlineStr">
        <is>
          <t>1:26</t>
        </is>
      </c>
      <c r="AG455" t="n">
        <v>9272.405000000001</v>
      </c>
    </row>
    <row r="456">
      <c r="A456" t="inlineStr">
        <is>
          <t>NUT</t>
        </is>
      </c>
      <c r="B456" t="inlineStr">
        <is>
          <t>RM</t>
        </is>
      </c>
      <c r="C456" t="inlineStr">
        <is>
          <t>RM.NUT.00014</t>
        </is>
      </c>
      <c r="D456" t="inlineStr">
        <is>
          <t>Hazelnut Paste Medium</t>
        </is>
      </c>
      <c r="E456" t="n">
        <v>307.0867</v>
      </c>
      <c r="F456" t="n">
        <v>2367.9134</v>
      </c>
      <c r="G456" t="inlineStr">
        <is>
          <t>9405, 101, 107, 108, 112, 102, 104, 103, 306, 401, 301, 402, 9401, 9402, 9405, 701, 9112, 499, 9108, 405, 403, 499, 701, 9402, 9401, 9112, 9108, 101, 108, 405, 107, 102, 103, 104, 112, 306, 405, 401, 402, 403, 301</t>
        </is>
      </c>
      <c r="H456" t="n">
        <v>0</v>
      </c>
      <c r="I456" t="n">
        <v>0</v>
      </c>
      <c r="J456" t="n">
        <v>0</v>
      </c>
      <c r="K456" t="n">
        <v>0</v>
      </c>
      <c r="L456" t="n">
        <v>0</v>
      </c>
      <c r="M456" t="n">
        <v>0</v>
      </c>
      <c r="N456" t="n">
        <v>0</v>
      </c>
      <c r="O456" t="n">
        <v>0</v>
      </c>
      <c r="P456" t="n">
        <v>0</v>
      </c>
      <c r="Q456" t="n">
        <v>-1.028</v>
      </c>
      <c r="R456" t="n">
        <v>0</v>
      </c>
      <c r="S456" t="n">
        <v>-1.028</v>
      </c>
      <c r="T456" t="n">
        <v>306.0587</v>
      </c>
      <c r="U456" t="n">
        <v>2362.0329</v>
      </c>
      <c r="V456" t="n">
        <v>7.7176</v>
      </c>
      <c r="W456" t="n">
        <v>4916.0555</v>
      </c>
      <c r="X456" t="n">
        <v>4916.788</v>
      </c>
      <c r="Y456" t="n">
        <v>4916.788</v>
      </c>
      <c r="Z456" t="n">
        <v>4916.788</v>
      </c>
      <c r="AA456" s="20" t="n">
        <v>46091</v>
      </c>
      <c r="AB456" t="inlineStr">
        <is>
          <t>Hazelnut Past.01/2026</t>
        </is>
      </c>
      <c r="AC456" s="20" t="n">
        <v>46141</v>
      </c>
      <c r="AD456" t="n">
        <v>546.3097</v>
      </c>
      <c r="AE456" t="n">
        <v>409.7323</v>
      </c>
      <c r="AF456" t="inlineStr">
        <is>
          <t>0:22</t>
        </is>
      </c>
      <c r="AG456" t="n">
        <v>0</v>
      </c>
    </row>
    <row r="457">
      <c r="A457" t="inlineStr">
        <is>
          <t>NUT</t>
        </is>
      </c>
      <c r="B457" t="inlineStr">
        <is>
          <t>RM</t>
        </is>
      </c>
      <c r="C457" t="inlineStr">
        <is>
          <t>RM.NUT.00015</t>
        </is>
      </c>
      <c r="D457" t="inlineStr">
        <is>
          <t xml:space="preserve">Roasted Hazelnut Whole </t>
        </is>
      </c>
      <c r="E457" t="n">
        <v>110.4275</v>
      </c>
      <c r="F457" t="n">
        <v>904.3641</v>
      </c>
      <c r="G457" t="inlineStr">
        <is>
          <t>499, 306, 401, 499, 401, 306</t>
        </is>
      </c>
      <c r="H457" t="n">
        <v>0</v>
      </c>
      <c r="I457" t="n">
        <v>0</v>
      </c>
      <c r="J457" t="n">
        <v>0</v>
      </c>
      <c r="K457" t="n">
        <v>0</v>
      </c>
      <c r="L457" t="n">
        <v>0</v>
      </c>
      <c r="M457" t="n">
        <v>0</v>
      </c>
      <c r="N457" t="n">
        <v>0</v>
      </c>
      <c r="O457" t="n">
        <v>0</v>
      </c>
      <c r="P457" t="n">
        <v>0</v>
      </c>
      <c r="Q457" t="n">
        <v>0</v>
      </c>
      <c r="R457" t="n">
        <v>0</v>
      </c>
      <c r="S457" t="n">
        <v>0</v>
      </c>
      <c r="T457" t="n">
        <v>110.4275</v>
      </c>
      <c r="U457" t="n">
        <v>904.3641</v>
      </c>
      <c r="V457" t="n">
        <v>8.1897</v>
      </c>
      <c r="W457" t="n">
        <v>0.2442</v>
      </c>
      <c r="X457" t="n">
        <v>0.4884</v>
      </c>
      <c r="Y457" t="n">
        <v>0.4884</v>
      </c>
      <c r="Z457" t="n">
        <v>0.4884</v>
      </c>
      <c r="AA457" s="20" t="n">
        <v>45894</v>
      </c>
      <c r="AB457" t="inlineStr">
        <is>
          <t>شركة خالد داود النتشة وشركاه</t>
        </is>
      </c>
      <c r="AC457" s="20" t="n">
        <v>46081</v>
      </c>
      <c r="AD457" t="n">
        <v>0.0542</v>
      </c>
      <c r="AE457" t="n">
        <v>0.0407</v>
      </c>
      <c r="AF457" t="inlineStr">
        <is>
          <t>2713:6</t>
        </is>
      </c>
      <c r="AG457" t="n">
        <v>0</v>
      </c>
    </row>
    <row r="458">
      <c r="A458" t="inlineStr">
        <is>
          <t>NUT</t>
        </is>
      </c>
      <c r="B458" t="inlineStr">
        <is>
          <t>RM</t>
        </is>
      </c>
      <c r="C458" t="inlineStr">
        <is>
          <t>RM.NUT.00016</t>
        </is>
      </c>
      <c r="D458" t="inlineStr">
        <is>
          <t>سمسم</t>
        </is>
      </c>
      <c r="E458" t="n">
        <v>7.305</v>
      </c>
      <c r="F458" t="n">
        <v>13.12</v>
      </c>
      <c r="G458" t="inlineStr">
        <is>
          <t>304, 409, 401, 304, 402, 101, 409, 9304, 402, 401, 304, 108, 101, 9304, 108</t>
        </is>
      </c>
      <c r="H458" t="n">
        <v>5</v>
      </c>
      <c r="I458" t="n">
        <v>0</v>
      </c>
      <c r="J458" t="n">
        <v>0</v>
      </c>
      <c r="K458" t="n">
        <v>0</v>
      </c>
      <c r="L458" t="n">
        <v>0</v>
      </c>
      <c r="M458" t="n">
        <v>5</v>
      </c>
      <c r="N458" t="n">
        <v>0</v>
      </c>
      <c r="O458" t="n">
        <v>0</v>
      </c>
      <c r="P458" t="n">
        <v>0</v>
      </c>
      <c r="Q458" t="n">
        <v>0</v>
      </c>
      <c r="R458" t="n">
        <v>0</v>
      </c>
      <c r="S458" t="n">
        <v>0</v>
      </c>
      <c r="T458" t="n">
        <v>12.305</v>
      </c>
      <c r="U458" t="n">
        <v>25.62</v>
      </c>
      <c r="V458" t="n">
        <v>1.7536</v>
      </c>
      <c r="W458" t="n">
        <v>5.14</v>
      </c>
      <c r="X458" t="n">
        <v>5.331</v>
      </c>
      <c r="Y458" t="n">
        <v>8.026999999999999</v>
      </c>
      <c r="Z458" t="n">
        <v>8.026999999999999</v>
      </c>
      <c r="AA458" s="20" t="n">
        <v>46126</v>
      </c>
      <c r="AB458" t="inlineStr">
        <is>
          <t>شركة كيجن لتعبئة وتغليف المواد الغذائية</t>
        </is>
      </c>
      <c r="AC458" s="20" t="n">
        <v>46096</v>
      </c>
      <c r="AD458" t="n">
        <v>0.8918</v>
      </c>
      <c r="AE458" t="n">
        <v>0.6689000000000001</v>
      </c>
      <c r="AF458" t="inlineStr">
        <is>
          <t>18:11</t>
        </is>
      </c>
      <c r="AG458" t="n">
        <v>12.5</v>
      </c>
    </row>
    <row r="459">
      <c r="A459" t="inlineStr">
        <is>
          <t>NUT</t>
        </is>
      </c>
      <c r="B459" t="inlineStr">
        <is>
          <t>RM</t>
        </is>
      </c>
      <c r="C459" t="inlineStr">
        <is>
          <t>RM.NUT.00017</t>
        </is>
      </c>
      <c r="D459" t="inlineStr">
        <is>
          <t>قزحه</t>
        </is>
      </c>
      <c r="E459" t="n">
        <v>0.1</v>
      </c>
      <c r="F459" t="n">
        <v>0.02</v>
      </c>
      <c r="G459" t="inlineStr">
        <is>
          <t>499, 9108, 402, 108, 499, 9108, 402, 108</t>
        </is>
      </c>
      <c r="H459" t="n">
        <v>0</v>
      </c>
      <c r="I459" t="n">
        <v>0</v>
      </c>
      <c r="J459" t="n">
        <v>0</v>
      </c>
      <c r="K459" t="n">
        <v>0</v>
      </c>
      <c r="L459" t="n">
        <v>0</v>
      </c>
      <c r="M459" t="n">
        <v>0</v>
      </c>
      <c r="N459" t="n">
        <v>0</v>
      </c>
      <c r="O459" t="n">
        <v>0</v>
      </c>
      <c r="P459" t="n">
        <v>0</v>
      </c>
      <c r="Q459" t="n">
        <v>0</v>
      </c>
      <c r="R459" t="n">
        <v>0</v>
      </c>
      <c r="S459" t="n">
        <v>0</v>
      </c>
      <c r="T459" t="n">
        <v>0.1</v>
      </c>
      <c r="U459" t="n">
        <v>0.02</v>
      </c>
      <c r="V459" t="n">
        <v>0.2</v>
      </c>
      <c r="W459" t="n">
        <v>0</v>
      </c>
      <c r="X459" t="n">
        <v>0</v>
      </c>
      <c r="Y459" t="n">
        <v>0</v>
      </c>
      <c r="Z459" t="n">
        <v>0</v>
      </c>
      <c r="AA459" s="20" t="n">
        <v>2</v>
      </c>
      <c r="AC459" s="20" t="n">
        <v>2</v>
      </c>
      <c r="AD459" t="n">
        <v>0</v>
      </c>
      <c r="AE459" t="n">
        <v>0</v>
      </c>
      <c r="AG459" t="n">
        <v>0</v>
      </c>
    </row>
    <row r="460">
      <c r="A460" t="inlineStr">
        <is>
          <t>NUT</t>
        </is>
      </c>
      <c r="B460" t="inlineStr">
        <is>
          <t>RM</t>
        </is>
      </c>
      <c r="C460" t="inlineStr">
        <is>
          <t>RM.NUT.00019</t>
        </is>
      </c>
      <c r="D460" t="inlineStr">
        <is>
          <t>سمسم</t>
        </is>
      </c>
      <c r="V460" t="n">
        <v>0</v>
      </c>
      <c r="W460" t="n">
        <v>0</v>
      </c>
      <c r="X460" t="n">
        <v>0</v>
      </c>
      <c r="Y460" t="n">
        <v>0</v>
      </c>
      <c r="Z460" t="n">
        <v>0</v>
      </c>
      <c r="AA460" s="20" t="n">
        <v>2</v>
      </c>
      <c r="AC460" s="20" t="n">
        <v>2</v>
      </c>
      <c r="AD460" t="n">
        <v>0</v>
      </c>
      <c r="AE460" t="n">
        <v>0</v>
      </c>
    </row>
    <row r="461">
      <c r="A461" t="inlineStr">
        <is>
          <t>NUT</t>
        </is>
      </c>
      <c r="B461" t="inlineStr">
        <is>
          <t>RM</t>
        </is>
      </c>
      <c r="C461" t="inlineStr">
        <is>
          <t>RM.NUT.00020</t>
        </is>
      </c>
      <c r="D461" t="inlineStr">
        <is>
          <t>قهوة سادة اردنية</t>
        </is>
      </c>
      <c r="E461" t="n">
        <v>9.6</v>
      </c>
      <c r="F461" t="n">
        <v>248.2752</v>
      </c>
      <c r="G461" t="inlineStr">
        <is>
          <t>304, 304</t>
        </is>
      </c>
      <c r="H461" t="n">
        <v>0</v>
      </c>
      <c r="I461" t="n">
        <v>0</v>
      </c>
      <c r="J461" t="n">
        <v>0</v>
      </c>
      <c r="K461" t="n">
        <v>0</v>
      </c>
      <c r="L461" t="n">
        <v>0</v>
      </c>
      <c r="M461" t="n">
        <v>0</v>
      </c>
      <c r="N461" t="n">
        <v>0</v>
      </c>
      <c r="O461" t="n">
        <v>0</v>
      </c>
      <c r="P461" t="n">
        <v>0</v>
      </c>
      <c r="Q461" t="n">
        <v>0</v>
      </c>
      <c r="R461" t="n">
        <v>0</v>
      </c>
      <c r="S461" t="n">
        <v>0</v>
      </c>
      <c r="T461" t="n">
        <v>9.6</v>
      </c>
      <c r="U461" t="n">
        <v>248.2752</v>
      </c>
      <c r="V461" t="n">
        <v>25.9058</v>
      </c>
      <c r="W461" t="n">
        <v>6.4</v>
      </c>
      <c r="X461" t="n">
        <v>6.4</v>
      </c>
      <c r="Y461" t="n">
        <v>6.4</v>
      </c>
      <c r="Z461" t="n">
        <v>6.4</v>
      </c>
      <c r="AA461" s="20" t="n">
        <v>45853</v>
      </c>
      <c r="AB461" t="inlineStr">
        <is>
          <t>شركة المعروف للصناعات الغذائية - مورد</t>
        </is>
      </c>
      <c r="AC461" s="20" t="n">
        <v>46096</v>
      </c>
      <c r="AD461" t="n">
        <v>0.7111</v>
      </c>
      <c r="AE461" t="n">
        <v>0.5333</v>
      </c>
      <c r="AF461" t="inlineStr">
        <is>
          <t>18:0</t>
        </is>
      </c>
      <c r="AG461" t="n">
        <v>0</v>
      </c>
    </row>
    <row r="462">
      <c r="A462" t="inlineStr">
        <is>
          <t>NUT</t>
        </is>
      </c>
      <c r="B462" t="inlineStr">
        <is>
          <t>RM</t>
        </is>
      </c>
      <c r="C462" t="inlineStr">
        <is>
          <t>RM.NUT.00021</t>
        </is>
      </c>
      <c r="D462" t="inlineStr">
        <is>
          <t>قهوة سادة خليجية</t>
        </is>
      </c>
      <c r="E462" t="n">
        <v>10</v>
      </c>
      <c r="F462" t="n">
        <v>244.25</v>
      </c>
      <c r="G462" t="inlineStr">
        <is>
          <t>304, 304</t>
        </is>
      </c>
      <c r="H462" t="n">
        <v>0</v>
      </c>
      <c r="I462" t="n">
        <v>0</v>
      </c>
      <c r="J462" t="n">
        <v>0</v>
      </c>
      <c r="K462" t="n">
        <v>0</v>
      </c>
      <c r="L462" t="n">
        <v>0</v>
      </c>
      <c r="M462" t="n">
        <v>0</v>
      </c>
      <c r="N462" t="n">
        <v>0</v>
      </c>
      <c r="O462" t="n">
        <v>0</v>
      </c>
      <c r="P462" t="n">
        <v>0</v>
      </c>
      <c r="Q462" t="n">
        <v>0</v>
      </c>
      <c r="R462" t="n">
        <v>0</v>
      </c>
      <c r="S462" t="n">
        <v>0</v>
      </c>
      <c r="T462" t="n">
        <v>10</v>
      </c>
      <c r="U462" t="n">
        <v>244.25</v>
      </c>
      <c r="V462" t="n">
        <v>24.5862</v>
      </c>
      <c r="W462" t="n">
        <v>0</v>
      </c>
      <c r="X462" t="n">
        <v>0</v>
      </c>
      <c r="Y462" t="n">
        <v>0</v>
      </c>
      <c r="Z462" t="n">
        <v>0</v>
      </c>
      <c r="AA462" s="20" t="n">
        <v>45836</v>
      </c>
      <c r="AB462" t="inlineStr">
        <is>
          <t>شركة المعروف للصناعات الغذائية - مورد</t>
        </is>
      </c>
      <c r="AC462" s="20" t="n">
        <v>2</v>
      </c>
      <c r="AD462" t="n">
        <v>0</v>
      </c>
      <c r="AE462" t="n">
        <v>0</v>
      </c>
      <c r="AG462" t="n">
        <v>0</v>
      </c>
    </row>
    <row r="463">
      <c r="A463" t="inlineStr">
        <is>
          <t>NUT</t>
        </is>
      </c>
      <c r="B463" t="inlineStr">
        <is>
          <t>RM</t>
        </is>
      </c>
      <c r="C463" t="inlineStr">
        <is>
          <t>RM.NUT.00022</t>
        </is>
      </c>
      <c r="D463" t="inlineStr">
        <is>
          <t>جوز قلب</t>
        </is>
      </c>
      <c r="E463" t="n">
        <v>47.7</v>
      </c>
      <c r="F463" t="n">
        <v>286.2</v>
      </c>
      <c r="G463" t="inlineStr">
        <is>
          <t>402, 409, 402, 409</t>
        </is>
      </c>
      <c r="H463" t="n">
        <v>0</v>
      </c>
      <c r="I463" t="n">
        <v>0</v>
      </c>
      <c r="J463" t="n">
        <v>0</v>
      </c>
      <c r="K463" t="n">
        <v>0</v>
      </c>
      <c r="L463" t="n">
        <v>0</v>
      </c>
      <c r="M463" t="n">
        <v>0</v>
      </c>
      <c r="N463" t="n">
        <v>0</v>
      </c>
      <c r="O463" t="n">
        <v>0</v>
      </c>
      <c r="P463" t="n">
        <v>0</v>
      </c>
      <c r="Q463" t="n">
        <v>0</v>
      </c>
      <c r="R463" t="n">
        <v>0</v>
      </c>
      <c r="S463" t="n">
        <v>0</v>
      </c>
      <c r="T463" t="n">
        <v>47.7</v>
      </c>
      <c r="U463" t="n">
        <v>286.2</v>
      </c>
      <c r="V463" t="n">
        <v>6.035</v>
      </c>
      <c r="W463" t="n">
        <v>0</v>
      </c>
      <c r="X463" t="n">
        <v>0</v>
      </c>
      <c r="Y463" t="n">
        <v>0</v>
      </c>
      <c r="Z463" t="n">
        <v>0</v>
      </c>
      <c r="AA463" s="20" t="n">
        <v>45246</v>
      </c>
      <c r="AB463" t="inlineStr">
        <is>
          <t>Cash Customer - مورد</t>
        </is>
      </c>
      <c r="AC463" s="20" t="n">
        <v>2</v>
      </c>
      <c r="AD463" t="n">
        <v>0</v>
      </c>
      <c r="AE463" t="n">
        <v>0</v>
      </c>
      <c r="AG463" t="n">
        <v>0</v>
      </c>
    </row>
    <row r="464">
      <c r="A464" t="inlineStr">
        <is>
          <t>NUT</t>
        </is>
      </c>
      <c r="B464" t="inlineStr">
        <is>
          <t>RM</t>
        </is>
      </c>
      <c r="C464" t="inlineStr">
        <is>
          <t>RM.NUT.00023</t>
        </is>
      </c>
      <c r="D464" t="inlineStr">
        <is>
          <t>مكاديميا مكسرات</t>
        </is>
      </c>
      <c r="E464" t="n">
        <v>1.184</v>
      </c>
      <c r="F464" t="n">
        <v>10.7171</v>
      </c>
      <c r="G464" t="inlineStr">
        <is>
          <t>9402, 403, 304, 108, 403, 304, 108, 9402</t>
        </is>
      </c>
      <c r="H464" t="n">
        <v>0</v>
      </c>
      <c r="I464" t="n">
        <v>0</v>
      </c>
      <c r="J464" t="n">
        <v>0</v>
      </c>
      <c r="K464" t="n">
        <v>0</v>
      </c>
      <c r="L464" t="n">
        <v>0</v>
      </c>
      <c r="M464" t="n">
        <v>0</v>
      </c>
      <c r="N464" t="n">
        <v>0</v>
      </c>
      <c r="O464" t="n">
        <v>0</v>
      </c>
      <c r="P464" t="n">
        <v>0</v>
      </c>
      <c r="Q464" t="n">
        <v>0</v>
      </c>
      <c r="R464" t="n">
        <v>0</v>
      </c>
      <c r="S464" t="n">
        <v>0</v>
      </c>
      <c r="T464" t="n">
        <v>1.184</v>
      </c>
      <c r="U464" t="n">
        <v>10.7171</v>
      </c>
      <c r="V464" t="n">
        <v>12.9312</v>
      </c>
      <c r="W464" t="n">
        <v>1.016</v>
      </c>
      <c r="X464" t="n">
        <v>1.016</v>
      </c>
      <c r="Y464" t="n">
        <v>1.016</v>
      </c>
      <c r="Z464" t="n">
        <v>1.016</v>
      </c>
      <c r="AA464" s="20" t="n">
        <v>45678</v>
      </c>
      <c r="AB464" t="inlineStr">
        <is>
          <t>شركة خالد داود النتشة وشركاه</t>
        </is>
      </c>
      <c r="AC464" s="20" t="n">
        <v>46096</v>
      </c>
      <c r="AD464" t="n">
        <v>0.1128</v>
      </c>
      <c r="AE464" t="n">
        <v>0.08459999999999999</v>
      </c>
      <c r="AF464" t="inlineStr">
        <is>
          <t>13:29</t>
        </is>
      </c>
      <c r="AG464" t="n">
        <v>0</v>
      </c>
    </row>
    <row r="465">
      <c r="A465" t="inlineStr">
        <is>
          <t>NUT</t>
        </is>
      </c>
      <c r="B465" t="inlineStr">
        <is>
          <t>RM</t>
        </is>
      </c>
      <c r="C465" t="inlineStr">
        <is>
          <t>RM.NUT.00024</t>
        </is>
      </c>
      <c r="D465" t="inlineStr">
        <is>
          <t>مياسي بنكهة الذره</t>
        </is>
      </c>
      <c r="E465" t="n">
        <v>35</v>
      </c>
      <c r="F465" t="n">
        <v>69.39660000000001</v>
      </c>
      <c r="G465" t="inlineStr">
        <is>
          <t>108, 403, 9108, 499, 9402, 108, 403, 9108, 9402, 499</t>
        </is>
      </c>
      <c r="H465" t="n">
        <v>0</v>
      </c>
      <c r="I465" t="n">
        <v>0</v>
      </c>
      <c r="J465" t="n">
        <v>0</v>
      </c>
      <c r="K465" t="n">
        <v>0</v>
      </c>
      <c r="L465" t="n">
        <v>0</v>
      </c>
      <c r="M465" t="n">
        <v>0</v>
      </c>
      <c r="N465" t="n">
        <v>0</v>
      </c>
      <c r="O465" t="n">
        <v>0</v>
      </c>
      <c r="P465" t="n">
        <v>0</v>
      </c>
      <c r="Q465" t="n">
        <v>0</v>
      </c>
      <c r="R465" t="n">
        <v>0</v>
      </c>
      <c r="S465" t="n">
        <v>0</v>
      </c>
      <c r="T465" t="n">
        <v>35</v>
      </c>
      <c r="U465" t="n">
        <v>69.39660000000001</v>
      </c>
      <c r="V465" t="n">
        <v>1.9828</v>
      </c>
      <c r="W465" t="n">
        <v>0</v>
      </c>
      <c r="X465" t="n">
        <v>0</v>
      </c>
      <c r="Y465" t="n">
        <v>0</v>
      </c>
      <c r="Z465" t="n">
        <v>0</v>
      </c>
      <c r="AA465" s="20" t="n">
        <v>45358</v>
      </c>
      <c r="AB465" t="inlineStr">
        <is>
          <t>شركة خالد داود النتشة وشركاه</t>
        </is>
      </c>
      <c r="AC465" s="20" t="n">
        <v>45390</v>
      </c>
      <c r="AD465" t="n">
        <v>0</v>
      </c>
      <c r="AE465" t="n">
        <v>0</v>
      </c>
      <c r="AG465" t="n">
        <v>0</v>
      </c>
    </row>
    <row r="466">
      <c r="A466" t="inlineStr">
        <is>
          <t>NUT</t>
        </is>
      </c>
      <c r="B466" t="inlineStr">
        <is>
          <t>RM</t>
        </is>
      </c>
      <c r="C466" t="inlineStr">
        <is>
          <t>RM.NUT.00025</t>
        </is>
      </c>
      <c r="D466" t="inlineStr">
        <is>
          <t>مياسي بنكهة باربكيو</t>
        </is>
      </c>
      <c r="V466" t="n">
        <v>0</v>
      </c>
      <c r="W466" t="n">
        <v>0</v>
      </c>
      <c r="X466" t="n">
        <v>0</v>
      </c>
      <c r="Y466" t="n">
        <v>0</v>
      </c>
      <c r="Z466" t="n">
        <v>0</v>
      </c>
      <c r="AA466" s="20" t="n">
        <v>2</v>
      </c>
      <c r="AC466" s="20" t="n">
        <v>2</v>
      </c>
      <c r="AD466" t="n">
        <v>0</v>
      </c>
      <c r="AE466" t="n">
        <v>0</v>
      </c>
    </row>
    <row r="467">
      <c r="A467" t="inlineStr">
        <is>
          <t>NUT</t>
        </is>
      </c>
      <c r="B467" t="inlineStr">
        <is>
          <t>RM</t>
        </is>
      </c>
      <c r="C467" t="inlineStr">
        <is>
          <t>RM.NUT.00026</t>
        </is>
      </c>
      <c r="D467" t="inlineStr">
        <is>
          <t>مياسي بنكهة الجبنه</t>
        </is>
      </c>
      <c r="V467" t="n">
        <v>0</v>
      </c>
      <c r="W467" t="n">
        <v>0</v>
      </c>
      <c r="X467" t="n">
        <v>0</v>
      </c>
      <c r="Y467" t="n">
        <v>0</v>
      </c>
      <c r="Z467" t="n">
        <v>0</v>
      </c>
      <c r="AA467" s="20" t="n">
        <v>2</v>
      </c>
      <c r="AC467" s="20" t="n">
        <v>2</v>
      </c>
      <c r="AD467" t="n">
        <v>0</v>
      </c>
      <c r="AE467" t="n">
        <v>0</v>
      </c>
    </row>
    <row r="468">
      <c r="A468" t="inlineStr">
        <is>
          <t>NUT</t>
        </is>
      </c>
      <c r="B468" t="inlineStr">
        <is>
          <t>RM</t>
        </is>
      </c>
      <c r="C468" t="inlineStr">
        <is>
          <t>RM.NUT.00027</t>
        </is>
      </c>
      <c r="D468" t="inlineStr">
        <is>
          <t>مياسي شطة و ليمون</t>
        </is>
      </c>
      <c r="V468" t="n">
        <v>0</v>
      </c>
      <c r="W468" t="n">
        <v>0</v>
      </c>
      <c r="X468" t="n">
        <v>0</v>
      </c>
      <c r="Y468" t="n">
        <v>0</v>
      </c>
      <c r="Z468" t="n">
        <v>0</v>
      </c>
      <c r="AA468" s="20" t="n">
        <v>2</v>
      </c>
      <c r="AC468" s="20" t="n">
        <v>2</v>
      </c>
      <c r="AD468" t="n">
        <v>0</v>
      </c>
      <c r="AE468" t="n">
        <v>0</v>
      </c>
    </row>
    <row r="469">
      <c r="A469" t="inlineStr">
        <is>
          <t>NUT</t>
        </is>
      </c>
      <c r="B469" t="inlineStr">
        <is>
          <t>RM</t>
        </is>
      </c>
      <c r="C469" t="inlineStr">
        <is>
          <t>RM.NUT.00028</t>
        </is>
      </c>
      <c r="D469" t="inlineStr">
        <is>
          <t xml:space="preserve">جوز البيكان </t>
        </is>
      </c>
      <c r="E469" t="n">
        <v>5322.3137</v>
      </c>
      <c r="F469" t="n">
        <v>53275.6738</v>
      </c>
      <c r="G469" t="inlineStr">
        <is>
          <t>304, 306, 401, 301, 402, 409, 406, 108, 101, 112, 499, 408, 9108, 405, 801, 403, 9304, 9112, 605, 9403, 9408, 9402, 9401, 9409, 409, 9405, 9112, 408, 112, 9406, 9605, 403, 304, 301, 306, 401, 405, 402, 408, 403, 801, 405, 108, 9403, 9405, 9408, 101, 9801, 112, 108, 9108, 406, 409, 499, 605, 9402, 9108, 9304, 801, 9112, 9403, 9405, 9401, 9406, 9408, 9605, 9801, 9409</t>
        </is>
      </c>
      <c r="H469" t="n">
        <v>1000</v>
      </c>
      <c r="I469" t="n">
        <v>0</v>
      </c>
      <c r="J469" t="n">
        <v>60.48</v>
      </c>
      <c r="K469" t="n">
        <v>0</v>
      </c>
      <c r="L469" t="n">
        <v>0</v>
      </c>
      <c r="M469" t="n">
        <v>1060.48</v>
      </c>
      <c r="N469" t="n">
        <v>0</v>
      </c>
      <c r="O469" t="n">
        <v>0</v>
      </c>
      <c r="P469" t="n">
        <v>0</v>
      </c>
      <c r="Q469" t="n">
        <v>-1569.772</v>
      </c>
      <c r="R469" t="n">
        <v>0</v>
      </c>
      <c r="S469" t="n">
        <v>-1569.772</v>
      </c>
      <c r="T469" t="n">
        <v>4813.0217</v>
      </c>
      <c r="U469" t="n">
        <v>47005.5981</v>
      </c>
      <c r="V469" t="n">
        <v>10.5748</v>
      </c>
      <c r="W469" t="n">
        <v>9391.6271</v>
      </c>
      <c r="X469" t="n">
        <v>21553.5262</v>
      </c>
      <c r="Y469" t="n">
        <v>24805.1262</v>
      </c>
      <c r="Z469" t="n">
        <v>29671.2462</v>
      </c>
      <c r="AA469" s="20" t="n">
        <v>46126</v>
      </c>
      <c r="AB469" t="inlineStr">
        <is>
          <t>مؤسسة الزنبقة للاستيراد والتصدير - مورد</t>
        </is>
      </c>
      <c r="AC469" s="20" t="n">
        <v>46141</v>
      </c>
      <c r="AD469" t="n">
        <v>2756.1251</v>
      </c>
      <c r="AE469" t="n">
        <v>2472.6038</v>
      </c>
      <c r="AF469" t="inlineStr">
        <is>
          <t>1:28</t>
        </is>
      </c>
      <c r="AG469" t="n">
        <v>10992</v>
      </c>
    </row>
    <row r="470">
      <c r="A470" t="inlineStr">
        <is>
          <t>NUT</t>
        </is>
      </c>
      <c r="B470" t="inlineStr">
        <is>
          <t>RM</t>
        </is>
      </c>
      <c r="C470" t="inlineStr">
        <is>
          <t>RM.NUT.00029</t>
        </is>
      </c>
      <c r="D470" t="inlineStr">
        <is>
          <t>معجون البيكان</t>
        </is>
      </c>
      <c r="E470" t="n">
        <v>1037.558</v>
      </c>
      <c r="F470" t="n">
        <v>10537.5401</v>
      </c>
      <c r="G470" t="inlineStr">
        <is>
          <t>112, 110, 108, 405, 401, 9605, 9108, 9110, 9112, 605, 499, 406, 403, 112, 108, 110, 401, 406, 403, 9110, 9605, 9405, 9401, 9403, 499, 405, 9108, 605, 9112, 9401, 9403, 9405</t>
        </is>
      </c>
      <c r="H470" t="n">
        <v>0</v>
      </c>
      <c r="I470" t="n">
        <v>0</v>
      </c>
      <c r="J470" t="n">
        <v>0</v>
      </c>
      <c r="K470" t="n">
        <v>0</v>
      </c>
      <c r="L470" t="n">
        <v>0</v>
      </c>
      <c r="M470" t="n">
        <v>0</v>
      </c>
      <c r="N470" t="n">
        <v>0</v>
      </c>
      <c r="O470" t="n">
        <v>0</v>
      </c>
      <c r="P470" t="n">
        <v>0</v>
      </c>
      <c r="Q470" t="n">
        <v>0</v>
      </c>
      <c r="R470" t="n">
        <v>0</v>
      </c>
      <c r="S470" t="n">
        <v>0</v>
      </c>
      <c r="T470" t="n">
        <v>1037.558</v>
      </c>
      <c r="U470" t="n">
        <v>10537.5401</v>
      </c>
      <c r="V470" t="n">
        <v>10.1561</v>
      </c>
      <c r="W470" t="n">
        <v>1.1743</v>
      </c>
      <c r="X470" t="n">
        <v>4812.3486</v>
      </c>
      <c r="Y470" t="n">
        <v>13574.7606</v>
      </c>
      <c r="Z470" t="n">
        <v>20974.7606</v>
      </c>
      <c r="AA470" s="20" t="n">
        <v>2</v>
      </c>
      <c r="AC470" s="20" t="n">
        <v>46081</v>
      </c>
      <c r="AD470" t="n">
        <v>1508.3067</v>
      </c>
      <c r="AE470" t="n">
        <v>1747.8967</v>
      </c>
      <c r="AF470" t="inlineStr">
        <is>
          <t>0:17</t>
        </is>
      </c>
      <c r="AG470" t="n">
        <v>0</v>
      </c>
    </row>
    <row r="471">
      <c r="A471" t="inlineStr">
        <is>
          <t>NUT</t>
        </is>
      </c>
      <c r="B471" t="inlineStr">
        <is>
          <t>RM</t>
        </is>
      </c>
      <c r="C471" t="inlineStr">
        <is>
          <t>RM.NUT.00030</t>
        </is>
      </c>
      <c r="D471" t="inlineStr">
        <is>
          <t>Peanut White - Abeed</t>
        </is>
      </c>
      <c r="E471" t="n">
        <v>3.4377</v>
      </c>
      <c r="F471" t="n">
        <v>5.0122</v>
      </c>
      <c r="G471" t="inlineStr">
        <is>
          <t>9403, 499, 9401, 108, 101, 102, 304, 401, 402, 403, 108, 102, 101, 304, 403, 402, 401, 9401, 9403, 499</t>
        </is>
      </c>
      <c r="H471" t="n">
        <v>0</v>
      </c>
      <c r="I471" t="n">
        <v>0</v>
      </c>
      <c r="J471" t="n">
        <v>0</v>
      </c>
      <c r="K471" t="n">
        <v>0</v>
      </c>
      <c r="L471" t="n">
        <v>0</v>
      </c>
      <c r="M471" t="n">
        <v>0</v>
      </c>
      <c r="N471" t="n">
        <v>0</v>
      </c>
      <c r="O471" t="n">
        <v>0</v>
      </c>
      <c r="P471" t="n">
        <v>0</v>
      </c>
      <c r="Q471" t="n">
        <v>0</v>
      </c>
      <c r="R471" t="n">
        <v>0</v>
      </c>
      <c r="S471" t="n">
        <v>0</v>
      </c>
      <c r="T471" t="n">
        <v>3.4377</v>
      </c>
      <c r="U471" t="n">
        <v>5.0122</v>
      </c>
      <c r="V471" t="n">
        <v>1.724</v>
      </c>
      <c r="W471" t="n">
        <v>1.2209</v>
      </c>
      <c r="X471" t="n">
        <v>10902.5088</v>
      </c>
      <c r="Y471" t="n">
        <v>10902.5088</v>
      </c>
      <c r="Z471" t="n">
        <v>10902.5088</v>
      </c>
      <c r="AA471" s="20" t="n">
        <v>46040</v>
      </c>
      <c r="AB471" t="inlineStr">
        <is>
          <t>شركة رجائي ومحمد عيسى الملك</t>
        </is>
      </c>
      <c r="AC471" s="20" t="n">
        <v>46081</v>
      </c>
      <c r="AD471" t="n">
        <v>1211.3898</v>
      </c>
      <c r="AE471" t="n">
        <v>908.5424</v>
      </c>
      <c r="AF471" t="inlineStr">
        <is>
          <t>0:0</t>
        </is>
      </c>
      <c r="AG471" t="n">
        <v>0</v>
      </c>
    </row>
    <row r="472">
      <c r="A472" t="inlineStr">
        <is>
          <t>NUT</t>
        </is>
      </c>
      <c r="B472" t="inlineStr">
        <is>
          <t>RM</t>
        </is>
      </c>
      <c r="C472" t="inlineStr">
        <is>
          <t>RM.NUT.00031</t>
        </is>
      </c>
      <c r="D472" t="inlineStr">
        <is>
          <t>Chopped Peanut Rosted</t>
        </is>
      </c>
      <c r="E472" t="n">
        <v>624.6507</v>
      </c>
      <c r="F472" t="n">
        <v>1461.457</v>
      </c>
      <c r="G472" t="inlineStr">
        <is>
          <t>499, 605, 409, 801, 9112, 9403, 9405, 9401, 9406, 9402, 9404, 9108, 401, 405, 403, 402, 404, 406, 306, 101, 9403, 801, 405, 112, 108, 403, 409, 406, 402, 401, 306, 101, 112, 108, 9401, 605, 9112, 499, 404, 9108, 801, 405, 9403, 9404, 9402, 9112, 108, 9405, 9405, 112, 9406, 403</t>
        </is>
      </c>
      <c r="H472" t="n">
        <v>138.6</v>
      </c>
      <c r="I472" t="n">
        <v>0</v>
      </c>
      <c r="J472" t="n">
        <v>0</v>
      </c>
      <c r="K472" t="n">
        <v>0</v>
      </c>
      <c r="L472" t="n">
        <v>0</v>
      </c>
      <c r="M472" t="n">
        <v>138.6</v>
      </c>
      <c r="N472" t="n">
        <v>0</v>
      </c>
      <c r="O472" t="n">
        <v>0</v>
      </c>
      <c r="P472" t="n">
        <v>0</v>
      </c>
      <c r="Q472" t="n">
        <v>-367.419</v>
      </c>
      <c r="R472" t="n">
        <v>0</v>
      </c>
      <c r="S472" t="n">
        <v>-367.419</v>
      </c>
      <c r="T472" t="n">
        <v>395.8317</v>
      </c>
      <c r="U472" t="n">
        <v>938.5391</v>
      </c>
      <c r="V472" t="n">
        <v>2.3752</v>
      </c>
      <c r="W472" t="n">
        <v>635.4125</v>
      </c>
      <c r="X472" t="n">
        <v>2394.86</v>
      </c>
      <c r="Y472" t="n">
        <v>5635.607</v>
      </c>
      <c r="Z472" t="n">
        <v>12158.795</v>
      </c>
      <c r="AA472" s="20" t="n">
        <v>46113</v>
      </c>
      <c r="AB472" t="inlineStr">
        <is>
          <t>شركة صقر ابو عيشة و رضوان النتشة وشركاهم</t>
        </is>
      </c>
      <c r="AC472" s="20" t="n">
        <v>46139</v>
      </c>
      <c r="AD472" t="n">
        <v>626.1785</v>
      </c>
      <c r="AE472" t="n">
        <v>1013.2329</v>
      </c>
      <c r="AF472" t="inlineStr">
        <is>
          <t>0:11</t>
        </is>
      </c>
      <c r="AG472" t="n">
        <v>316.629</v>
      </c>
    </row>
    <row r="473">
      <c r="A473" t="inlineStr">
        <is>
          <t>NUT</t>
        </is>
      </c>
      <c r="B473" t="inlineStr">
        <is>
          <t>RM</t>
        </is>
      </c>
      <c r="C473" t="inlineStr">
        <is>
          <t>RM.NUT.00032</t>
        </is>
      </c>
      <c r="D473" t="inlineStr">
        <is>
          <t>Peanut heart</t>
        </is>
      </c>
      <c r="E473" t="n">
        <v>11.347</v>
      </c>
      <c r="F473" t="n">
        <v>25.3108</v>
      </c>
      <c r="G473" t="inlineStr">
        <is>
          <t>9403, 499, 9402, 9403, 403, 409, 402, 108, 403, 499, 409, 9402, 402, 108</t>
        </is>
      </c>
      <c r="H473" t="n">
        <v>0</v>
      </c>
      <c r="I473" t="n">
        <v>0</v>
      </c>
      <c r="J473" t="n">
        <v>0</v>
      </c>
      <c r="K473" t="n">
        <v>0</v>
      </c>
      <c r="L473" t="n">
        <v>0</v>
      </c>
      <c r="M473" t="n">
        <v>0</v>
      </c>
      <c r="N473" t="n">
        <v>0</v>
      </c>
      <c r="O473" t="n">
        <v>0</v>
      </c>
      <c r="P473" t="n">
        <v>0</v>
      </c>
      <c r="Q473" t="n">
        <v>0</v>
      </c>
      <c r="R473" t="n">
        <v>0</v>
      </c>
      <c r="S473" t="n">
        <v>0</v>
      </c>
      <c r="T473" t="n">
        <v>11.347</v>
      </c>
      <c r="U473" t="n">
        <v>25.3108</v>
      </c>
      <c r="V473" t="n">
        <v>2.069</v>
      </c>
      <c r="W473" t="n">
        <v>0</v>
      </c>
      <c r="X473" t="n">
        <v>0</v>
      </c>
      <c r="Y473" t="n">
        <v>83.40000000000001</v>
      </c>
      <c r="Z473" t="n">
        <v>92.09999999999999</v>
      </c>
      <c r="AA473" s="20" t="n">
        <v>45732</v>
      </c>
      <c r="AB473" t="inlineStr">
        <is>
          <t>شركة صقر ابو عيشة و رضوان النتشة وشركاهم</t>
        </is>
      </c>
      <c r="AC473" s="20" t="n">
        <v>45986</v>
      </c>
      <c r="AD473" t="n">
        <v>9.2666</v>
      </c>
      <c r="AE473" t="n">
        <v>7.675</v>
      </c>
      <c r="AF473" t="inlineStr">
        <is>
          <t>1:14</t>
        </is>
      </c>
      <c r="AG473" t="n">
        <v>0</v>
      </c>
    </row>
    <row r="474">
      <c r="A474" t="inlineStr">
        <is>
          <t>NUT</t>
        </is>
      </c>
      <c r="B474" t="inlineStr">
        <is>
          <t>RM</t>
        </is>
      </c>
      <c r="C474" t="inlineStr">
        <is>
          <t>RM.NUT.00033</t>
        </is>
      </c>
      <c r="D474" t="inlineStr">
        <is>
          <t>roasted peanuts</t>
        </is>
      </c>
      <c r="E474" t="n">
        <v>38</v>
      </c>
      <c r="F474" t="n">
        <v>91.2</v>
      </c>
      <c r="G474" t="inlineStr">
        <is>
          <t>9108, 9402, 499, 108, 403, 306, 9402, 403, 9108, 499, 108, 306</t>
        </is>
      </c>
      <c r="H474" t="n">
        <v>0</v>
      </c>
      <c r="I474" t="n">
        <v>0</v>
      </c>
      <c r="J474" t="n">
        <v>0</v>
      </c>
      <c r="K474" t="n">
        <v>0</v>
      </c>
      <c r="L474" t="n">
        <v>0</v>
      </c>
      <c r="M474" t="n">
        <v>0</v>
      </c>
      <c r="N474" t="n">
        <v>0</v>
      </c>
      <c r="O474" t="n">
        <v>0</v>
      </c>
      <c r="P474" t="n">
        <v>0</v>
      </c>
      <c r="Q474" t="n">
        <v>0</v>
      </c>
      <c r="R474" t="n">
        <v>0</v>
      </c>
      <c r="S474" t="n">
        <v>0</v>
      </c>
      <c r="T474" t="n">
        <v>38</v>
      </c>
      <c r="U474" t="n">
        <v>91.2</v>
      </c>
      <c r="V474" t="n">
        <v>2.4</v>
      </c>
      <c r="W474" t="n">
        <v>0</v>
      </c>
      <c r="X474" t="n">
        <v>0</v>
      </c>
      <c r="Y474" t="n">
        <v>32</v>
      </c>
      <c r="Z474" t="n">
        <v>32</v>
      </c>
      <c r="AA474" s="20" t="n">
        <v>45792</v>
      </c>
      <c r="AB474" t="inlineStr">
        <is>
          <t>شركة صقر ابو عيشة و رضوان النتشة وشركاهم</t>
        </is>
      </c>
      <c r="AC474" s="20" t="n">
        <v>45897</v>
      </c>
      <c r="AD474" t="n">
        <v>3.5555</v>
      </c>
      <c r="AE474" t="n">
        <v>2.6666</v>
      </c>
      <c r="AF474" t="inlineStr">
        <is>
          <t>14:7</t>
        </is>
      </c>
      <c r="AG474" t="n">
        <v>0</v>
      </c>
    </row>
    <row r="475">
      <c r="A475" t="inlineStr">
        <is>
          <t>NUT</t>
        </is>
      </c>
      <c r="B475" t="inlineStr">
        <is>
          <t>RM</t>
        </is>
      </c>
      <c r="C475" t="inlineStr">
        <is>
          <t>RM.NUT.00034</t>
        </is>
      </c>
      <c r="D475" t="inlineStr">
        <is>
          <t xml:space="preserve">Caramelized Chopped Green Pistachio </t>
        </is>
      </c>
      <c r="E475" t="n">
        <v>0</v>
      </c>
      <c r="F475" t="n">
        <v>0</v>
      </c>
      <c r="G475" t="inlineStr">
        <is>
          <t>401, 401</t>
        </is>
      </c>
      <c r="H475" t="n">
        <v>0</v>
      </c>
      <c r="I475" t="n">
        <v>0</v>
      </c>
      <c r="J475" t="n">
        <v>0</v>
      </c>
      <c r="K475" t="n">
        <v>0</v>
      </c>
      <c r="L475" t="n">
        <v>0</v>
      </c>
      <c r="M475" t="n">
        <v>0</v>
      </c>
      <c r="N475" t="n">
        <v>0</v>
      </c>
      <c r="O475" t="n">
        <v>0</v>
      </c>
      <c r="P475" t="n">
        <v>0</v>
      </c>
      <c r="Q475" t="n">
        <v>0</v>
      </c>
      <c r="R475" t="n">
        <v>0</v>
      </c>
      <c r="S475" t="n">
        <v>0</v>
      </c>
      <c r="T475" t="n">
        <v>0</v>
      </c>
      <c r="U475" t="n">
        <v>0</v>
      </c>
      <c r="V475" t="n">
        <v>13.362</v>
      </c>
      <c r="W475" t="n">
        <v>0</v>
      </c>
      <c r="X475" t="n">
        <v>0</v>
      </c>
      <c r="Y475" t="n">
        <v>0</v>
      </c>
      <c r="Z475" t="n">
        <v>0</v>
      </c>
      <c r="AA475" s="20" t="n">
        <v>2</v>
      </c>
      <c r="AC475" s="20" t="n">
        <v>44401</v>
      </c>
      <c r="AD475" t="n">
        <v>0</v>
      </c>
      <c r="AE475" t="n">
        <v>0</v>
      </c>
      <c r="AG475" t="n">
        <v>0</v>
      </c>
    </row>
    <row r="476">
      <c r="A476" t="inlineStr">
        <is>
          <t>NUT</t>
        </is>
      </c>
      <c r="B476" t="inlineStr">
        <is>
          <t>RM</t>
        </is>
      </c>
      <c r="C476" t="inlineStr">
        <is>
          <t>RM.NUT.00035</t>
        </is>
      </c>
      <c r="D476" t="inlineStr">
        <is>
          <t xml:space="preserve">Pure Pistachio Paste </t>
        </is>
      </c>
      <c r="E476" t="n">
        <v>0.95</v>
      </c>
      <c r="F476" t="n">
        <v>8.084099999999999</v>
      </c>
      <c r="G476" t="inlineStr">
        <is>
          <t>304, 801, 801, 304</t>
        </is>
      </c>
      <c r="H476" t="n">
        <v>0</v>
      </c>
      <c r="I476" t="n">
        <v>0</v>
      </c>
      <c r="J476" t="n">
        <v>0</v>
      </c>
      <c r="K476" t="n">
        <v>0</v>
      </c>
      <c r="L476" t="n">
        <v>0</v>
      </c>
      <c r="M476" t="n">
        <v>0</v>
      </c>
      <c r="N476" t="n">
        <v>0</v>
      </c>
      <c r="O476" t="n">
        <v>0</v>
      </c>
      <c r="P476" t="n">
        <v>0</v>
      </c>
      <c r="Q476" t="n">
        <v>0</v>
      </c>
      <c r="R476" t="n">
        <v>0</v>
      </c>
      <c r="S476" t="n">
        <v>0</v>
      </c>
      <c r="T476" t="n">
        <v>0.95</v>
      </c>
      <c r="U476" t="n">
        <v>8.084099999999999</v>
      </c>
      <c r="V476" t="n">
        <v>8.509600000000001</v>
      </c>
      <c r="W476" t="n">
        <v>0</v>
      </c>
      <c r="X476" t="n">
        <v>0</v>
      </c>
      <c r="Y476" t="n">
        <v>0</v>
      </c>
      <c r="Z476" t="n">
        <v>0</v>
      </c>
      <c r="AA476" s="20" t="n">
        <v>2</v>
      </c>
      <c r="AC476" s="20" t="n">
        <v>2</v>
      </c>
      <c r="AD476" t="n">
        <v>0</v>
      </c>
      <c r="AE476" t="n">
        <v>0</v>
      </c>
      <c r="AG476" t="n">
        <v>0</v>
      </c>
    </row>
    <row r="477">
      <c r="A477" t="inlineStr">
        <is>
          <t>NUT</t>
        </is>
      </c>
      <c r="B477" t="inlineStr">
        <is>
          <t>RM</t>
        </is>
      </c>
      <c r="C477" t="inlineStr">
        <is>
          <t>RM.NUT.00036</t>
        </is>
      </c>
      <c r="D477" t="inlineStr">
        <is>
          <t>Roasted Pistachio Paste</t>
        </is>
      </c>
      <c r="E477" t="n">
        <v>0</v>
      </c>
      <c r="F477" t="n">
        <v>0</v>
      </c>
      <c r="G477" t="inlineStr">
        <is>
          <t>401, 401</t>
        </is>
      </c>
      <c r="H477" t="n">
        <v>0</v>
      </c>
      <c r="I477" t="n">
        <v>0</v>
      </c>
      <c r="J477" t="n">
        <v>0</v>
      </c>
      <c r="K477" t="n">
        <v>0</v>
      </c>
      <c r="L477" t="n">
        <v>0</v>
      </c>
      <c r="M477" t="n">
        <v>0</v>
      </c>
      <c r="N477" t="n">
        <v>0</v>
      </c>
      <c r="O477" t="n">
        <v>0</v>
      </c>
      <c r="P477" t="n">
        <v>0</v>
      </c>
      <c r="Q477" t="n">
        <v>0</v>
      </c>
      <c r="R477" t="n">
        <v>0</v>
      </c>
      <c r="S477" t="n">
        <v>0</v>
      </c>
      <c r="T477" t="n">
        <v>0</v>
      </c>
      <c r="U477" t="n">
        <v>0</v>
      </c>
      <c r="V477" t="n">
        <v>11.207</v>
      </c>
      <c r="W477" t="n">
        <v>0</v>
      </c>
      <c r="X477" t="n">
        <v>0</v>
      </c>
      <c r="Y477" t="n">
        <v>0</v>
      </c>
      <c r="Z477" t="n">
        <v>0</v>
      </c>
      <c r="AA477" s="20" t="n">
        <v>2</v>
      </c>
      <c r="AC477" s="20" t="n">
        <v>2</v>
      </c>
      <c r="AD477" t="n">
        <v>0</v>
      </c>
      <c r="AE477" t="n">
        <v>0</v>
      </c>
      <c r="AG477" t="n">
        <v>0</v>
      </c>
    </row>
    <row r="478">
      <c r="A478" t="inlineStr">
        <is>
          <t>NUT</t>
        </is>
      </c>
      <c r="B478" t="inlineStr">
        <is>
          <t>RM</t>
        </is>
      </c>
      <c r="C478" t="inlineStr">
        <is>
          <t>RM.NUT.00038</t>
        </is>
      </c>
      <c r="D478" t="inlineStr">
        <is>
          <t>Syrian Pistachio Whole</t>
        </is>
      </c>
      <c r="E478" t="n">
        <v>0</v>
      </c>
      <c r="F478" t="n">
        <v>0</v>
      </c>
      <c r="G478" t="inlineStr">
        <is>
          <t>101, 103, 102, 403, 401, 402, 9402, 102, 103, 101, 403, 402, 401, 9402</t>
        </is>
      </c>
      <c r="H478" t="n">
        <v>0</v>
      </c>
      <c r="I478" t="n">
        <v>0</v>
      </c>
      <c r="J478" t="n">
        <v>0</v>
      </c>
      <c r="K478" t="n">
        <v>0</v>
      </c>
      <c r="L478" t="n">
        <v>0</v>
      </c>
      <c r="M478" t="n">
        <v>0</v>
      </c>
      <c r="N478" t="n">
        <v>0</v>
      </c>
      <c r="O478" t="n">
        <v>0</v>
      </c>
      <c r="P478" t="n">
        <v>0</v>
      </c>
      <c r="Q478" t="n">
        <v>0</v>
      </c>
      <c r="R478" t="n">
        <v>0</v>
      </c>
      <c r="S478" t="n">
        <v>0</v>
      </c>
      <c r="T478" t="n">
        <v>0</v>
      </c>
      <c r="U478" t="n">
        <v>0</v>
      </c>
      <c r="V478" t="n">
        <v>12.3662</v>
      </c>
      <c r="W478" t="n">
        <v>0</v>
      </c>
      <c r="X478" t="n">
        <v>0</v>
      </c>
      <c r="Y478" t="n">
        <v>0</v>
      </c>
      <c r="Z478" t="n">
        <v>0</v>
      </c>
      <c r="AA478" s="20" t="n">
        <v>44712</v>
      </c>
      <c r="AB478" t="inlineStr">
        <is>
          <t>مؤسسة الزنبقة للاستيراد والتصدير - مورد</t>
        </is>
      </c>
      <c r="AC478" s="20" t="n">
        <v>44727</v>
      </c>
      <c r="AD478" t="n">
        <v>0</v>
      </c>
      <c r="AE478" t="n">
        <v>0</v>
      </c>
      <c r="AG478" t="n">
        <v>0</v>
      </c>
    </row>
    <row r="479">
      <c r="A479" t="inlineStr">
        <is>
          <t>NUT</t>
        </is>
      </c>
      <c r="B479" t="inlineStr">
        <is>
          <t>RM</t>
        </is>
      </c>
      <c r="C479" t="inlineStr">
        <is>
          <t>RM.NUT.00039</t>
        </is>
      </c>
      <c r="D479" t="inlineStr">
        <is>
          <t xml:space="preserve">American Pistachio Whole </t>
        </is>
      </c>
      <c r="E479" t="n">
        <v>10336.9286</v>
      </c>
      <c r="F479" t="n">
        <v>128710.3403</v>
      </c>
      <c r="G479" t="inlineStr">
        <is>
          <t>403, 301, 9405, 9605, 409, 108, 9111, 9409, 9403, 111, 9111, 9402, 9409, 405, 9103, 9108, 499, 9112, 605, 9401, 701, 9301, 108, 112, 101, 109, 103, 104, 102, 203, 107, 111, 306, 401, 304, 301, 402, 409, 403, 108, 109, 112, 107, 104, 103, 9403, 102, 101, 111, 9108, 306, 304, 301, 203, 402, 403, 405, 401, 9108, 9103, 9301, 9402, 9111, 9605, 9401, 9405, 9403, 9409, 9112, 701, 409, 605, 499</t>
        </is>
      </c>
      <c r="H479" t="n">
        <v>15000</v>
      </c>
      <c r="I479" t="n">
        <v>0</v>
      </c>
      <c r="J479" t="n">
        <v>0</v>
      </c>
      <c r="K479" t="n">
        <v>0</v>
      </c>
      <c r="L479" t="n">
        <v>0</v>
      </c>
      <c r="M479" t="n">
        <v>15000</v>
      </c>
      <c r="N479" t="n">
        <v>0</v>
      </c>
      <c r="O479" t="n">
        <v>0</v>
      </c>
      <c r="P479" t="n">
        <v>0</v>
      </c>
      <c r="Q479" t="n">
        <v>-23809.47</v>
      </c>
      <c r="R479" t="n">
        <v>0</v>
      </c>
      <c r="S479" t="n">
        <v>-23809.47</v>
      </c>
      <c r="T479" t="n">
        <v>1527.4586</v>
      </c>
      <c r="U479" t="n">
        <v>16702.658</v>
      </c>
      <c r="V479" t="n">
        <v>17.4508</v>
      </c>
      <c r="W479" t="n">
        <v>70966.8101</v>
      </c>
      <c r="X479" t="n">
        <v>129930.2942</v>
      </c>
      <c r="Y479" t="n">
        <v>130016.3972</v>
      </c>
      <c r="Z479" t="n">
        <v>133589.4792</v>
      </c>
      <c r="AA479" s="20" t="n">
        <v>46121</v>
      </c>
      <c r="AB479" t="inlineStr">
        <is>
          <t>شركة ابو عودة اخوان</t>
        </is>
      </c>
      <c r="AC479" s="20" t="n">
        <v>46142</v>
      </c>
      <c r="AD479" t="n">
        <v>14446.2663</v>
      </c>
      <c r="AE479" t="n">
        <v>11132.4566</v>
      </c>
      <c r="AF479" t="inlineStr">
        <is>
          <t>0:4</t>
        </is>
      </c>
      <c r="AG479" t="n">
        <v>174051.798</v>
      </c>
    </row>
    <row r="480">
      <c r="A480" t="inlineStr">
        <is>
          <t>NUT</t>
        </is>
      </c>
      <c r="B480" t="inlineStr">
        <is>
          <t>RM</t>
        </is>
      </c>
      <c r="C480" t="inlineStr">
        <is>
          <t>RM.NUT.00040</t>
        </is>
      </c>
      <c r="D480" t="inlineStr">
        <is>
          <t>فستق حلبي بوز فاكيوم</t>
        </is>
      </c>
      <c r="E480" t="n">
        <v>159.356</v>
      </c>
      <c r="F480" t="n">
        <v>3560.3863</v>
      </c>
      <c r="G480" t="inlineStr">
        <is>
          <t>499, 409, 801, 9409, 9401, 9402, 9304, 9101, 9108, 401, 403, 402, 202, 304, 306, 101, 102, 108, 403, 402, 304, 401, 306, 202, 102, 101, 108, 9401, 9304, 499, 9108, 9101, 801, 409, 9409, 9402, 108, 9304, 304</t>
        </is>
      </c>
      <c r="H480" t="n">
        <v>10</v>
      </c>
      <c r="I480" t="n">
        <v>0</v>
      </c>
      <c r="J480" t="n">
        <v>0</v>
      </c>
      <c r="K480" t="n">
        <v>0</v>
      </c>
      <c r="L480" t="n">
        <v>0</v>
      </c>
      <c r="M480" t="n">
        <v>10</v>
      </c>
      <c r="N480" t="n">
        <v>0</v>
      </c>
      <c r="O480" t="n">
        <v>0</v>
      </c>
      <c r="P480" t="n">
        <v>0</v>
      </c>
      <c r="Q480" t="n">
        <v>0</v>
      </c>
      <c r="R480" t="n">
        <v>0</v>
      </c>
      <c r="S480" t="n">
        <v>0</v>
      </c>
      <c r="T480" t="n">
        <v>169.356</v>
      </c>
      <c r="U480" t="n">
        <v>3840.5663</v>
      </c>
      <c r="V480" t="n">
        <v>27.831</v>
      </c>
      <c r="W480" t="n">
        <v>361.4384</v>
      </c>
      <c r="X480" t="n">
        <v>395.5628</v>
      </c>
      <c r="Y480" t="n">
        <v>456.0688</v>
      </c>
      <c r="Z480" t="n">
        <v>541.2988</v>
      </c>
      <c r="AA480" s="20" t="n">
        <v>46117</v>
      </c>
      <c r="AB480" t="inlineStr">
        <is>
          <t>مؤسسة الزنبقة للاستيراد والتصدير - مورد</t>
        </is>
      </c>
      <c r="AC480" s="20" t="n">
        <v>46104</v>
      </c>
      <c r="AD480" t="n">
        <v>50.6743</v>
      </c>
      <c r="AE480" t="n">
        <v>45.1082</v>
      </c>
      <c r="AF480" t="inlineStr">
        <is>
          <t>3:22</t>
        </is>
      </c>
      <c r="AG480" t="n">
        <v>280.18</v>
      </c>
    </row>
    <row r="481">
      <c r="A481" t="inlineStr">
        <is>
          <t>NUT</t>
        </is>
      </c>
      <c r="B481" t="inlineStr">
        <is>
          <t>RM</t>
        </is>
      </c>
      <c r="C481" t="inlineStr">
        <is>
          <t>RM.NUT.00041</t>
        </is>
      </c>
      <c r="D481" t="inlineStr">
        <is>
          <t xml:space="preserve">عجينة الفستق الحلبي </t>
        </is>
      </c>
      <c r="E481" t="n">
        <v>273.2827</v>
      </c>
      <c r="F481" t="n">
        <v>2648.6559</v>
      </c>
      <c r="G481" t="inlineStr">
        <is>
          <t>401, 402, 201, 499, 404, 9404, 9404, 499, 404, 402, 401, 201</t>
        </is>
      </c>
      <c r="H481" t="n">
        <v>0</v>
      </c>
      <c r="I481" t="n">
        <v>0</v>
      </c>
      <c r="J481" t="n">
        <v>0</v>
      </c>
      <c r="K481" t="n">
        <v>0</v>
      </c>
      <c r="L481" t="n">
        <v>0</v>
      </c>
      <c r="M481" t="n">
        <v>0</v>
      </c>
      <c r="N481" t="n">
        <v>0</v>
      </c>
      <c r="O481" t="n">
        <v>0</v>
      </c>
      <c r="P481" t="n">
        <v>0</v>
      </c>
      <c r="Q481" t="n">
        <v>0</v>
      </c>
      <c r="R481" t="n">
        <v>0</v>
      </c>
      <c r="S481" t="n">
        <v>0</v>
      </c>
      <c r="T481" t="n">
        <v>273.2827</v>
      </c>
      <c r="U481" t="n">
        <v>2648.6559</v>
      </c>
      <c r="V481" t="n">
        <v>9.692</v>
      </c>
      <c r="W481" t="n">
        <v>0.7325</v>
      </c>
      <c r="X481" t="n">
        <v>1.465</v>
      </c>
      <c r="Y481" t="n">
        <v>1.465</v>
      </c>
      <c r="Z481" t="n">
        <v>1.465</v>
      </c>
      <c r="AA481" s="20" t="n">
        <v>2</v>
      </c>
      <c r="AC481" s="20" t="n">
        <v>46081</v>
      </c>
      <c r="AD481" t="n">
        <v>0.1627</v>
      </c>
      <c r="AE481" t="n">
        <v>0.122</v>
      </c>
      <c r="AF481" t="inlineStr">
        <is>
          <t>2238:14</t>
        </is>
      </c>
      <c r="AG481" t="n">
        <v>0</v>
      </c>
    </row>
    <row r="482">
      <c r="A482" t="inlineStr">
        <is>
          <t>NUT</t>
        </is>
      </c>
      <c r="B482" t="inlineStr">
        <is>
          <t>RM</t>
        </is>
      </c>
      <c r="C482" t="inlineStr">
        <is>
          <t>RM.NUT.00042</t>
        </is>
      </c>
      <c r="D482" t="inlineStr">
        <is>
          <t xml:space="preserve">عجينة الفستق الحلبي </t>
        </is>
      </c>
      <c r="E482" t="n">
        <v>0</v>
      </c>
      <c r="F482" t="n">
        <v>0</v>
      </c>
      <c r="G482" t="inlineStr">
        <is>
          <t>9404, 9401, 404, 401, 201, 106, 9404, 404, 9401, 401, 106, 201</t>
        </is>
      </c>
      <c r="H482" t="n">
        <v>0</v>
      </c>
      <c r="I482" t="n">
        <v>0</v>
      </c>
      <c r="J482" t="n">
        <v>0</v>
      </c>
      <c r="K482" t="n">
        <v>0</v>
      </c>
      <c r="L482" t="n">
        <v>0</v>
      </c>
      <c r="M482" t="n">
        <v>0</v>
      </c>
      <c r="N482" t="n">
        <v>0</v>
      </c>
      <c r="O482" t="n">
        <v>0</v>
      </c>
      <c r="P482" t="n">
        <v>0</v>
      </c>
      <c r="Q482" t="n">
        <v>0</v>
      </c>
      <c r="R482" t="n">
        <v>0</v>
      </c>
      <c r="S482" t="n">
        <v>0</v>
      </c>
      <c r="T482" t="n">
        <v>0</v>
      </c>
      <c r="U482" t="n">
        <v>0</v>
      </c>
      <c r="V482" t="n">
        <v>7.1639</v>
      </c>
      <c r="W482" t="n">
        <v>0</v>
      </c>
      <c r="X482" t="n">
        <v>0</v>
      </c>
      <c r="Y482" t="n">
        <v>0</v>
      </c>
      <c r="Z482" t="n">
        <v>0</v>
      </c>
      <c r="AA482" s="20" t="n">
        <v>2</v>
      </c>
      <c r="AC482" s="20" t="n">
        <v>2</v>
      </c>
      <c r="AD482" t="n">
        <v>0</v>
      </c>
      <c r="AE482" t="n">
        <v>0</v>
      </c>
      <c r="AG482" t="n">
        <v>0</v>
      </c>
    </row>
    <row r="483">
      <c r="A483" t="inlineStr">
        <is>
          <t>NUT</t>
        </is>
      </c>
      <c r="B483" t="inlineStr">
        <is>
          <t>RM</t>
        </is>
      </c>
      <c r="C483" t="inlineStr">
        <is>
          <t>RM.NUT.00043</t>
        </is>
      </c>
      <c r="D483" t="inlineStr">
        <is>
          <t xml:space="preserve"> فستق حلبي موردي </t>
        </is>
      </c>
      <c r="E483" t="n">
        <v>0</v>
      </c>
      <c r="F483" t="n">
        <v>0</v>
      </c>
      <c r="G483" t="inlineStr">
        <is>
          <t>402, 499, 402, 499</t>
        </is>
      </c>
      <c r="H483" t="n">
        <v>0</v>
      </c>
      <c r="I483" t="n">
        <v>0</v>
      </c>
      <c r="J483" t="n">
        <v>0</v>
      </c>
      <c r="K483" t="n">
        <v>0</v>
      </c>
      <c r="L483" t="n">
        <v>0</v>
      </c>
      <c r="M483" t="n">
        <v>0</v>
      </c>
      <c r="N483" t="n">
        <v>0</v>
      </c>
      <c r="O483" t="n">
        <v>0</v>
      </c>
      <c r="P483" t="n">
        <v>0</v>
      </c>
      <c r="Q483" t="n">
        <v>0</v>
      </c>
      <c r="R483" t="n">
        <v>0</v>
      </c>
      <c r="S483" t="n">
        <v>0</v>
      </c>
      <c r="T483" t="n">
        <v>0</v>
      </c>
      <c r="U483" t="n">
        <v>0</v>
      </c>
      <c r="V483" t="n">
        <v>14.9065</v>
      </c>
      <c r="W483" t="n">
        <v>0</v>
      </c>
      <c r="X483" t="n">
        <v>0</v>
      </c>
      <c r="Y483" t="n">
        <v>0</v>
      </c>
      <c r="Z483" t="n">
        <v>0</v>
      </c>
      <c r="AA483" s="20" t="n">
        <v>45048</v>
      </c>
      <c r="AB483" t="inlineStr">
        <is>
          <t>مؤسسة الزنبقة للاستيراد والتصدير - مورد</t>
        </is>
      </c>
      <c r="AC483" s="20" t="n">
        <v>44995</v>
      </c>
      <c r="AD483" t="n">
        <v>0</v>
      </c>
      <c r="AE483" t="n">
        <v>0</v>
      </c>
      <c r="AG483" t="n">
        <v>0</v>
      </c>
    </row>
    <row r="484">
      <c r="A484" t="inlineStr">
        <is>
          <t>NUT</t>
        </is>
      </c>
      <c r="B484" t="inlineStr">
        <is>
          <t>RM</t>
        </is>
      </c>
      <c r="C484" t="inlineStr">
        <is>
          <t>RM.NUT.00044</t>
        </is>
      </c>
      <c r="D484" t="inlineStr">
        <is>
          <t xml:space="preserve">فستق حلبي </t>
        </is>
      </c>
      <c r="E484" t="n">
        <v>10</v>
      </c>
      <c r="F484" t="n">
        <v>100</v>
      </c>
      <c r="G484" t="inlineStr">
        <is>
          <t>108, 101, 102, 306, 301, 9402, 9108, 499, 403, 108, 101, 102, 301, 306, 403, 9402, 499, 9108</t>
        </is>
      </c>
      <c r="H484" t="n">
        <v>0</v>
      </c>
      <c r="I484" t="n">
        <v>0</v>
      </c>
      <c r="J484" t="n">
        <v>0</v>
      </c>
      <c r="K484" t="n">
        <v>0</v>
      </c>
      <c r="L484" t="n">
        <v>0</v>
      </c>
      <c r="M484" t="n">
        <v>0</v>
      </c>
      <c r="N484" t="n">
        <v>0</v>
      </c>
      <c r="O484" t="n">
        <v>0</v>
      </c>
      <c r="P484" t="n">
        <v>0</v>
      </c>
      <c r="Q484" t="n">
        <v>0</v>
      </c>
      <c r="R484" t="n">
        <v>0</v>
      </c>
      <c r="S484" t="n">
        <v>0</v>
      </c>
      <c r="T484" t="n">
        <v>10</v>
      </c>
      <c r="U484" t="n">
        <v>100</v>
      </c>
      <c r="V484" t="n">
        <v>10</v>
      </c>
      <c r="W484" t="n">
        <v>0</v>
      </c>
      <c r="X484" t="n">
        <v>0</v>
      </c>
      <c r="Y484" t="n">
        <v>0</v>
      </c>
      <c r="Z484" t="n">
        <v>0</v>
      </c>
      <c r="AA484" s="20" t="n">
        <v>45754</v>
      </c>
      <c r="AB484" t="inlineStr">
        <is>
          <t>مؤسسة الزنبقة للاستيراد والتصدير - مورد</t>
        </is>
      </c>
      <c r="AC484" s="20" t="n">
        <v>44738</v>
      </c>
      <c r="AD484" t="n">
        <v>0</v>
      </c>
      <c r="AE484" t="n">
        <v>0</v>
      </c>
      <c r="AG484" t="n">
        <v>0</v>
      </c>
    </row>
    <row r="485">
      <c r="A485" t="inlineStr">
        <is>
          <t>NUT</t>
        </is>
      </c>
      <c r="B485" t="inlineStr">
        <is>
          <t>RM</t>
        </is>
      </c>
      <c r="C485" t="inlineStr">
        <is>
          <t>RM.NUT.00045</t>
        </is>
      </c>
      <c r="D485" t="inlineStr">
        <is>
          <t>Marouf pistachio</t>
        </is>
      </c>
      <c r="E485" t="n">
        <v>0</v>
      </c>
      <c r="F485" t="n">
        <v>0</v>
      </c>
      <c r="G485" t="inlineStr">
        <is>
          <t>101, 102, 401, 403, 9401, 9402, 102, 101, 401, 403, 9401, 9402</t>
        </is>
      </c>
      <c r="H485" t="n">
        <v>0</v>
      </c>
      <c r="I485" t="n">
        <v>0</v>
      </c>
      <c r="J485" t="n">
        <v>0</v>
      </c>
      <c r="K485" t="n">
        <v>0</v>
      </c>
      <c r="L485" t="n">
        <v>0</v>
      </c>
      <c r="M485" t="n">
        <v>0</v>
      </c>
      <c r="N485" t="n">
        <v>0</v>
      </c>
      <c r="O485" t="n">
        <v>0</v>
      </c>
      <c r="P485" t="n">
        <v>0</v>
      </c>
      <c r="Q485" t="n">
        <v>0</v>
      </c>
      <c r="R485" t="n">
        <v>0</v>
      </c>
      <c r="S485" t="n">
        <v>0</v>
      </c>
      <c r="T485" t="n">
        <v>0</v>
      </c>
      <c r="U485" t="n">
        <v>0</v>
      </c>
      <c r="V485" t="n">
        <v>14.6552</v>
      </c>
      <c r="W485" t="n">
        <v>0</v>
      </c>
      <c r="X485" t="n">
        <v>0</v>
      </c>
      <c r="Y485" t="n">
        <v>0</v>
      </c>
      <c r="Z485" t="n">
        <v>0</v>
      </c>
      <c r="AA485" s="20" t="n">
        <v>44795</v>
      </c>
      <c r="AB485" t="inlineStr">
        <is>
          <t>شركة المعروف للصناعات الغذائية - مورد</t>
        </is>
      </c>
      <c r="AC485" s="20" t="n">
        <v>44807</v>
      </c>
      <c r="AD485" t="n">
        <v>0</v>
      </c>
      <c r="AE485" t="n">
        <v>0</v>
      </c>
      <c r="AG485" t="n">
        <v>0</v>
      </c>
    </row>
    <row r="486">
      <c r="A486" t="inlineStr">
        <is>
          <t>NUT</t>
        </is>
      </c>
      <c r="B486" t="inlineStr">
        <is>
          <t>RM</t>
        </is>
      </c>
      <c r="C486" t="inlineStr">
        <is>
          <t>RM.NUT.00046</t>
        </is>
      </c>
      <c r="D486" t="inlineStr">
        <is>
          <t xml:space="preserve">فستق حلبي رأس خاروف </t>
        </is>
      </c>
      <c r="E486" t="n">
        <v>0</v>
      </c>
      <c r="F486" t="n">
        <v>0</v>
      </c>
      <c r="G486" t="inlineStr">
        <is>
          <t>301, 301</t>
        </is>
      </c>
      <c r="H486" t="n">
        <v>0</v>
      </c>
      <c r="I486" t="n">
        <v>0</v>
      </c>
      <c r="J486" t="n">
        <v>0</v>
      </c>
      <c r="K486" t="n">
        <v>0</v>
      </c>
      <c r="L486" t="n">
        <v>0</v>
      </c>
      <c r="M486" t="n">
        <v>0</v>
      </c>
      <c r="N486" t="n">
        <v>0</v>
      </c>
      <c r="O486" t="n">
        <v>0</v>
      </c>
      <c r="P486" t="n">
        <v>0</v>
      </c>
      <c r="Q486" t="n">
        <v>0</v>
      </c>
      <c r="R486" t="n">
        <v>0</v>
      </c>
      <c r="S486" t="n">
        <v>0</v>
      </c>
      <c r="T486" t="n">
        <v>0</v>
      </c>
      <c r="U486" t="n">
        <v>0</v>
      </c>
      <c r="V486" t="n">
        <v>12.5</v>
      </c>
      <c r="W486" t="n">
        <v>0</v>
      </c>
      <c r="X486" t="n">
        <v>0</v>
      </c>
      <c r="Y486" t="n">
        <v>0</v>
      </c>
      <c r="Z486" t="n">
        <v>0</v>
      </c>
      <c r="AA486" s="20" t="n">
        <v>45284</v>
      </c>
      <c r="AB486" t="inlineStr">
        <is>
          <t>مؤسسة سراج الاقصى لتجارة المواد الغذائية - مورد</t>
        </is>
      </c>
      <c r="AC486" s="20" t="n">
        <v>45579</v>
      </c>
      <c r="AD486" t="n">
        <v>0</v>
      </c>
      <c r="AE486" t="n">
        <v>0</v>
      </c>
      <c r="AG486" t="n">
        <v>0</v>
      </c>
    </row>
    <row r="487">
      <c r="A487" t="inlineStr">
        <is>
          <t>NUT</t>
        </is>
      </c>
      <c r="B487" t="inlineStr">
        <is>
          <t>RM</t>
        </is>
      </c>
      <c r="C487" t="inlineStr">
        <is>
          <t>RM.NUT.00047</t>
        </is>
      </c>
      <c r="D487" t="inlineStr">
        <is>
          <t>فستق حلبي قلب</t>
        </is>
      </c>
      <c r="E487" t="n">
        <v>0</v>
      </c>
      <c r="F487" t="n">
        <v>0</v>
      </c>
      <c r="G487" t="inlineStr">
        <is>
          <t>301, 403, 304, 108, 101, 9402, 9403, 9402, 9403, 403, 108, 101, 304, 301</t>
        </is>
      </c>
      <c r="H487" t="n">
        <v>0</v>
      </c>
      <c r="I487" t="n">
        <v>0</v>
      </c>
      <c r="J487" t="n">
        <v>0</v>
      </c>
      <c r="K487" t="n">
        <v>0</v>
      </c>
      <c r="L487" t="n">
        <v>0</v>
      </c>
      <c r="M487" t="n">
        <v>0</v>
      </c>
      <c r="N487" t="n">
        <v>0</v>
      </c>
      <c r="O487" t="n">
        <v>0</v>
      </c>
      <c r="P487" t="n">
        <v>0</v>
      </c>
      <c r="Q487" t="n">
        <v>0</v>
      </c>
      <c r="R487" t="n">
        <v>0</v>
      </c>
      <c r="S487" t="n">
        <v>0</v>
      </c>
      <c r="T487" t="n">
        <v>0</v>
      </c>
      <c r="U487" t="n">
        <v>0</v>
      </c>
      <c r="V487" t="n">
        <v>12.5</v>
      </c>
      <c r="W487" t="n">
        <v>0</v>
      </c>
      <c r="X487" t="n">
        <v>0</v>
      </c>
      <c r="Y487" t="n">
        <v>0</v>
      </c>
      <c r="Z487" t="n">
        <v>0</v>
      </c>
      <c r="AA487" s="20" t="n">
        <v>46041</v>
      </c>
      <c r="AB487" t="inlineStr">
        <is>
          <t>مؤسسة الزنبقة للاستيراد والتصدير - مورد</t>
        </is>
      </c>
      <c r="AC487" s="20" t="n">
        <v>46104</v>
      </c>
      <c r="AD487" t="n">
        <v>0</v>
      </c>
      <c r="AE487" t="n">
        <v>0</v>
      </c>
      <c r="AG487" t="n">
        <v>0</v>
      </c>
    </row>
    <row r="488">
      <c r="A488" t="inlineStr">
        <is>
          <t>NUT</t>
        </is>
      </c>
      <c r="B488" t="inlineStr">
        <is>
          <t>RM</t>
        </is>
      </c>
      <c r="C488" t="inlineStr">
        <is>
          <t>RM.NUT.00048</t>
        </is>
      </c>
      <c r="D488" t="inlineStr">
        <is>
          <t>فستق حلبي شرائح</t>
        </is>
      </c>
      <c r="E488" t="n">
        <v>850.5448</v>
      </c>
      <c r="F488" t="n">
        <v>13170.0288</v>
      </c>
      <c r="G488" t="inlineStr">
        <is>
          <t>101, 108, 401, 403, 402, 409, 499, 9108, 9402, 9403, 9409, 401, 402, 409, 403, 101, 108, 102, 499, 9108, 9409, 9402, 102, 409, 9403</t>
        </is>
      </c>
      <c r="H488" t="n">
        <v>0</v>
      </c>
      <c r="I488" t="n">
        <v>0</v>
      </c>
      <c r="J488" t="n">
        <v>0</v>
      </c>
      <c r="K488" t="n">
        <v>0</v>
      </c>
      <c r="L488" t="n">
        <v>0</v>
      </c>
      <c r="M488" t="n">
        <v>0</v>
      </c>
      <c r="N488" t="n">
        <v>0</v>
      </c>
      <c r="O488" t="n">
        <v>0</v>
      </c>
      <c r="P488" t="n">
        <v>0</v>
      </c>
      <c r="Q488" t="n">
        <v>-321.608</v>
      </c>
      <c r="R488" t="n">
        <v>0</v>
      </c>
      <c r="S488" t="n">
        <v>-321.608</v>
      </c>
      <c r="T488" t="n">
        <v>528.9367999999999</v>
      </c>
      <c r="U488" t="n">
        <v>8185.1048</v>
      </c>
      <c r="V488" t="n">
        <v>15.5</v>
      </c>
      <c r="W488" t="n">
        <v>1320.0352</v>
      </c>
      <c r="X488" t="n">
        <v>1507.7744</v>
      </c>
      <c r="Y488" t="n">
        <v>1900.2794</v>
      </c>
      <c r="Z488" t="n">
        <v>2583.2944</v>
      </c>
      <c r="AA488" s="20" t="n">
        <v>46112</v>
      </c>
      <c r="AB488" t="inlineStr">
        <is>
          <t>مؤسسة الزنبقة للاستيراد والتصدير - مورد</t>
        </is>
      </c>
      <c r="AC488" s="20" t="n">
        <v>46141</v>
      </c>
      <c r="AD488" t="n">
        <v>211.1421</v>
      </c>
      <c r="AE488" t="n">
        <v>215.2745</v>
      </c>
      <c r="AF488" t="inlineStr">
        <is>
          <t>2:13</t>
        </is>
      </c>
      <c r="AG488" t="n">
        <v>0</v>
      </c>
    </row>
    <row r="489">
      <c r="A489" t="inlineStr">
        <is>
          <t>NUT</t>
        </is>
      </c>
      <c r="B489" t="inlineStr">
        <is>
          <t>RM</t>
        </is>
      </c>
      <c r="C489" t="inlineStr">
        <is>
          <t>RM.NUT.00049</t>
        </is>
      </c>
      <c r="D489" t="inlineStr">
        <is>
          <t>Pistachio Kernels #1</t>
        </is>
      </c>
      <c r="E489" t="n">
        <v>132313.8632</v>
      </c>
      <c r="F489" t="n">
        <v>1528930.6764</v>
      </c>
      <c r="G489" t="inlineStr">
        <is>
          <t>405, 304, 204, 301, 403, 402, 408, 101, 103, 112, 110, 9403, 111, 9204, 108, 9111, 9304, 9110, 9402, 9605, 9405, 9403, 9409, 9112, 9108, 9301, 9204, 409, 499, 605, 701, 304, 301, 111, 402, 403, 204, 110, 101, 102, 103, 112, 108, 9110, 9402, 403, 204, 9111, 102, 9111, 111, 9405, 9605, 9403, 409, 110, 605, 701, 9304, 9204, 9112, 9301, 9409, 408, 409, 405, 9108, 499</t>
        </is>
      </c>
      <c r="H489" t="n">
        <v>0</v>
      </c>
      <c r="I489" t="n">
        <v>0</v>
      </c>
      <c r="J489" t="n">
        <v>2000</v>
      </c>
      <c r="K489" t="n">
        <v>0</v>
      </c>
      <c r="L489" t="n">
        <v>0</v>
      </c>
      <c r="M489" t="n">
        <v>2000</v>
      </c>
      <c r="N489" t="n">
        <v>0</v>
      </c>
      <c r="O489" t="n">
        <v>0</v>
      </c>
      <c r="P489" t="n">
        <v>-2000</v>
      </c>
      <c r="Q489" t="n">
        <v>-30163.028</v>
      </c>
      <c r="R489" t="n">
        <v>0</v>
      </c>
      <c r="S489" t="n">
        <v>-32163.028</v>
      </c>
      <c r="T489" t="n">
        <v>102150.8352</v>
      </c>
      <c r="U489" t="n">
        <v>1171108.3296</v>
      </c>
      <c r="V489" t="n">
        <v>13.0564</v>
      </c>
      <c r="W489" t="n">
        <v>52559.9294</v>
      </c>
      <c r="X489" t="n">
        <v>86659.7798</v>
      </c>
      <c r="Y489" t="n">
        <v>187891.5268</v>
      </c>
      <c r="Z489" t="n">
        <v>329487.8848</v>
      </c>
      <c r="AA489" s="20" t="n">
        <v>45848</v>
      </c>
      <c r="AB489" t="inlineStr">
        <is>
          <t>PISTACHIO.46/2025</t>
        </is>
      </c>
      <c r="AC489" s="20" t="n">
        <v>46142</v>
      </c>
      <c r="AD489" t="n">
        <v>20876.8363</v>
      </c>
      <c r="AE489" t="n">
        <v>27457.3237</v>
      </c>
      <c r="AF489" t="inlineStr">
        <is>
          <t>3:21</t>
        </is>
      </c>
      <c r="AG489" t="n">
        <v>0</v>
      </c>
    </row>
    <row r="490">
      <c r="A490" t="inlineStr">
        <is>
          <t>NUT</t>
        </is>
      </c>
      <c r="B490" t="inlineStr">
        <is>
          <t>RM</t>
        </is>
      </c>
      <c r="C490" t="inlineStr">
        <is>
          <t>RM.NUT.00050</t>
        </is>
      </c>
      <c r="D490" t="inlineStr">
        <is>
          <t>Pistachio Kernel - Broken</t>
        </is>
      </c>
      <c r="E490" t="n">
        <v>0</v>
      </c>
      <c r="F490" t="n">
        <v>0</v>
      </c>
      <c r="G490" t="inlineStr">
        <is>
          <t>701, 9108, 9402, 9111, 9403, 403, 108, 111, 102, 9108, 403, 701, 9402, 9111, 9403, 108, 102, 111</t>
        </is>
      </c>
      <c r="H490" t="n">
        <v>0</v>
      </c>
      <c r="I490" t="n">
        <v>0</v>
      </c>
      <c r="J490" t="n">
        <v>0</v>
      </c>
      <c r="K490" t="n">
        <v>0</v>
      </c>
      <c r="L490" t="n">
        <v>0</v>
      </c>
      <c r="M490" t="n">
        <v>0</v>
      </c>
      <c r="N490" t="n">
        <v>0</v>
      </c>
      <c r="O490" t="n">
        <v>0</v>
      </c>
      <c r="P490" t="n">
        <v>0</v>
      </c>
      <c r="Q490" t="n">
        <v>0</v>
      </c>
      <c r="R490" t="n">
        <v>0</v>
      </c>
      <c r="S490" t="n">
        <v>0</v>
      </c>
      <c r="T490" t="n">
        <v>0</v>
      </c>
      <c r="U490" t="n">
        <v>0</v>
      </c>
      <c r="V490" t="n">
        <v>9.392099999999999</v>
      </c>
      <c r="W490" t="n">
        <v>0</v>
      </c>
      <c r="X490" t="n">
        <v>20</v>
      </c>
      <c r="Y490" t="n">
        <v>20</v>
      </c>
      <c r="Z490" t="n">
        <v>1560</v>
      </c>
      <c r="AA490" s="20" t="n">
        <v>45713</v>
      </c>
      <c r="AB490" t="inlineStr">
        <is>
          <t>PISTACHIO.09/2025</t>
        </is>
      </c>
      <c r="AC490" s="20" t="n">
        <v>45964</v>
      </c>
      <c r="AD490" t="n">
        <v>2.2222</v>
      </c>
      <c r="AE490" t="n">
        <v>130</v>
      </c>
      <c r="AF490" t="inlineStr">
        <is>
          <t>0:0</t>
        </is>
      </c>
      <c r="AG490" t="n">
        <v>0</v>
      </c>
    </row>
    <row r="491">
      <c r="A491" t="inlineStr">
        <is>
          <t>NUT</t>
        </is>
      </c>
      <c r="B491" t="inlineStr">
        <is>
          <t>RM</t>
        </is>
      </c>
      <c r="C491" t="inlineStr">
        <is>
          <t>RM.NUT.00051</t>
        </is>
      </c>
      <c r="D491" t="inlineStr">
        <is>
          <t>Pistachio Kernel - Broken-2nd grade</t>
        </is>
      </c>
      <c r="E491" t="n">
        <v>24914.404</v>
      </c>
      <c r="F491" t="n">
        <v>252117.3867</v>
      </c>
      <c r="G491" t="inlineStr">
        <is>
          <t>301, 402, 306, 409, 112, 108, 103, 102, 204, 110, 111, 403, 499, 405, 9102, 9108, 9112, 9204, 701, 9301, 9403, 9405, 9402, 9110, 9111, 807, 9403, 9402, 9112, 9204, 9108, 9102, 807, 9301, 9110, 9111, 403, 499, 409, 701, 108, 112, 110, 103, 102, 111, 405, 306, 402, 301, 204, 9405</t>
        </is>
      </c>
      <c r="H491" t="n">
        <v>0</v>
      </c>
      <c r="I491" t="n">
        <v>0</v>
      </c>
      <c r="J491" t="n">
        <v>0</v>
      </c>
      <c r="K491" t="n">
        <v>0</v>
      </c>
      <c r="L491" t="n">
        <v>0</v>
      </c>
      <c r="M491" t="n">
        <v>0</v>
      </c>
      <c r="N491" t="n">
        <v>0</v>
      </c>
      <c r="O491" t="n">
        <v>0</v>
      </c>
      <c r="P491" t="n">
        <v>0</v>
      </c>
      <c r="Q491" t="n">
        <v>0</v>
      </c>
      <c r="R491" t="n">
        <v>0</v>
      </c>
      <c r="S491" t="n">
        <v>0</v>
      </c>
      <c r="T491" t="n">
        <v>24914.404</v>
      </c>
      <c r="U491" t="n">
        <v>252117.3867</v>
      </c>
      <c r="V491" t="n">
        <v>10.1193</v>
      </c>
      <c r="W491" t="n">
        <v>8991.6047</v>
      </c>
      <c r="X491" t="n">
        <v>47544.8484</v>
      </c>
      <c r="Y491" t="n">
        <v>102184.0324</v>
      </c>
      <c r="Z491" t="n">
        <v>180490.0324</v>
      </c>
      <c r="AA491" s="20" t="n">
        <v>45993</v>
      </c>
      <c r="AB491" t="inlineStr">
        <is>
          <t>PISTACHIO.47/2025</t>
        </is>
      </c>
      <c r="AC491" s="20" t="n">
        <v>46104</v>
      </c>
      <c r="AD491" t="n">
        <v>11353.7813</v>
      </c>
      <c r="AE491" t="n">
        <v>15040.836</v>
      </c>
      <c r="AF491" t="inlineStr">
        <is>
          <t>1:19</t>
        </is>
      </c>
      <c r="AG491" t="n">
        <v>0</v>
      </c>
    </row>
    <row r="492">
      <c r="A492" t="inlineStr">
        <is>
          <t>NUT</t>
        </is>
      </c>
      <c r="B492" t="inlineStr">
        <is>
          <t>RM</t>
        </is>
      </c>
      <c r="C492" t="inlineStr">
        <is>
          <t>RM.NUT.00053</t>
        </is>
      </c>
      <c r="D492" t="inlineStr">
        <is>
          <t>Iranian golden raisins</t>
        </is>
      </c>
      <c r="E492" t="n">
        <v>950.722</v>
      </c>
      <c r="F492" t="n">
        <v>1956.4862</v>
      </c>
      <c r="G492" t="inlineStr">
        <is>
          <t>9108, 9402, 409, 499, 402, 304, 403, 108, 102, 409, 9402, 9108, 499, 402, 304, 403, 409, 102, 108</t>
        </is>
      </c>
      <c r="H492" t="n">
        <v>0</v>
      </c>
      <c r="I492" t="n">
        <v>0</v>
      </c>
      <c r="J492" t="n">
        <v>0</v>
      </c>
      <c r="K492" t="n">
        <v>0</v>
      </c>
      <c r="L492" t="n">
        <v>0</v>
      </c>
      <c r="M492" t="n">
        <v>0</v>
      </c>
      <c r="N492" t="n">
        <v>0</v>
      </c>
      <c r="O492" t="n">
        <v>0</v>
      </c>
      <c r="P492" t="n">
        <v>0</v>
      </c>
      <c r="Q492" t="n">
        <v>-0.173</v>
      </c>
      <c r="R492" t="n">
        <v>0</v>
      </c>
      <c r="S492" t="n">
        <v>-0.173</v>
      </c>
      <c r="T492" t="n">
        <v>950.549</v>
      </c>
      <c r="U492" t="n">
        <v>1956.1099</v>
      </c>
      <c r="V492" t="n">
        <v>2.0727</v>
      </c>
      <c r="W492" t="n">
        <v>70.93129999999999</v>
      </c>
      <c r="X492" t="n">
        <v>102.9556</v>
      </c>
      <c r="Y492" t="n">
        <v>160.9136</v>
      </c>
      <c r="Z492" t="n">
        <v>181.0906</v>
      </c>
      <c r="AA492" s="20" t="n">
        <v>45718</v>
      </c>
      <c r="AB492" t="inlineStr">
        <is>
          <t>شركة ابو عودة اخوان</t>
        </is>
      </c>
      <c r="AC492" s="20" t="n">
        <v>46132</v>
      </c>
      <c r="AD492" t="n">
        <v>17.8792</v>
      </c>
      <c r="AE492" t="n">
        <v>15.0908</v>
      </c>
      <c r="AF492" t="inlineStr">
        <is>
          <t>62:29</t>
        </is>
      </c>
      <c r="AG492" t="n">
        <v>0</v>
      </c>
    </row>
    <row r="493">
      <c r="A493" t="inlineStr">
        <is>
          <t>NUT</t>
        </is>
      </c>
      <c r="B493" t="inlineStr">
        <is>
          <t>RM</t>
        </is>
      </c>
      <c r="C493" t="inlineStr">
        <is>
          <t>RM.NUT.00054</t>
        </is>
      </c>
      <c r="D493" t="inlineStr">
        <is>
          <t>Black Raisins</t>
        </is>
      </c>
      <c r="E493" t="n">
        <v>51.8545</v>
      </c>
      <c r="F493" t="n">
        <v>167.9182</v>
      </c>
      <c r="G493" t="inlineStr">
        <is>
          <t>9402, 9108, 499, 409, 402, 304, 102, 103, 108, 9402, 9108, 499, 409, 304, 402, 102, 103, 108</t>
        </is>
      </c>
      <c r="H493" t="n">
        <v>0</v>
      </c>
      <c r="I493" t="n">
        <v>0</v>
      </c>
      <c r="J493" t="n">
        <v>0</v>
      </c>
      <c r="K493" t="n">
        <v>0</v>
      </c>
      <c r="L493" t="n">
        <v>0</v>
      </c>
      <c r="M493" t="n">
        <v>0</v>
      </c>
      <c r="N493" t="n">
        <v>0</v>
      </c>
      <c r="O493" t="n">
        <v>0</v>
      </c>
      <c r="P493" t="n">
        <v>0</v>
      </c>
      <c r="Q493" t="n">
        <v>0</v>
      </c>
      <c r="R493" t="n">
        <v>0</v>
      </c>
      <c r="S493" t="n">
        <v>0</v>
      </c>
      <c r="T493" t="n">
        <v>51.8545</v>
      </c>
      <c r="U493" t="n">
        <v>167.9182</v>
      </c>
      <c r="V493" t="n">
        <v>3.2477</v>
      </c>
      <c r="W493" t="n">
        <v>71.5752</v>
      </c>
      <c r="X493" t="n">
        <v>72.3694</v>
      </c>
      <c r="Y493" t="n">
        <v>89.96040000000001</v>
      </c>
      <c r="Z493" t="n">
        <v>101.7504</v>
      </c>
      <c r="AA493" s="20" t="n">
        <v>45677</v>
      </c>
      <c r="AB493" t="inlineStr">
        <is>
          <t>مؤسسة الزنبقة للاستيراد والتصدير - مورد</t>
        </is>
      </c>
      <c r="AC493" s="20" t="n">
        <v>46111</v>
      </c>
      <c r="AD493" t="n">
        <v>9.9956</v>
      </c>
      <c r="AE493" t="n">
        <v>8.479200000000001</v>
      </c>
      <c r="AF493" t="inlineStr">
        <is>
          <t>6:3</t>
        </is>
      </c>
      <c r="AG493" t="n">
        <v>0</v>
      </c>
    </row>
    <row r="494">
      <c r="A494" t="inlineStr">
        <is>
          <t>NUT</t>
        </is>
      </c>
      <c r="B494" t="inlineStr">
        <is>
          <t>RM</t>
        </is>
      </c>
      <c r="C494" t="inlineStr">
        <is>
          <t>RM.NUT.00055</t>
        </is>
      </c>
      <c r="D494" t="inlineStr">
        <is>
          <t>American Raisins</t>
        </is>
      </c>
      <c r="E494" t="n">
        <v>509.2171</v>
      </c>
      <c r="F494" t="n">
        <v>1934.6847</v>
      </c>
      <c r="G494" t="inlineStr">
        <is>
          <t>9402, 801, 9108, 499, 101, 108, 103, 402, 403, 108, 103, 101, 402, 403, 9108, 9402, 801, 499</t>
        </is>
      </c>
      <c r="H494" t="n">
        <v>0</v>
      </c>
      <c r="I494" t="n">
        <v>0</v>
      </c>
      <c r="J494" t="n">
        <v>0</v>
      </c>
      <c r="K494" t="n">
        <v>0</v>
      </c>
      <c r="L494" t="n">
        <v>0</v>
      </c>
      <c r="M494" t="n">
        <v>0</v>
      </c>
      <c r="N494" t="n">
        <v>0</v>
      </c>
      <c r="O494" t="n">
        <v>0</v>
      </c>
      <c r="P494" t="n">
        <v>0</v>
      </c>
      <c r="Q494" t="n">
        <v>0</v>
      </c>
      <c r="R494" t="n">
        <v>0</v>
      </c>
      <c r="S494" t="n">
        <v>0</v>
      </c>
      <c r="T494" t="n">
        <v>509.2171</v>
      </c>
      <c r="U494" t="n">
        <v>1934.6847</v>
      </c>
      <c r="V494" t="n">
        <v>3.7993</v>
      </c>
      <c r="W494" t="n">
        <v>0.4651</v>
      </c>
      <c r="X494" t="n">
        <v>0.9302</v>
      </c>
      <c r="Y494" t="n">
        <v>0.9302</v>
      </c>
      <c r="Z494" t="n">
        <v>0.9302</v>
      </c>
      <c r="AA494" s="20" t="n">
        <v>45314</v>
      </c>
      <c r="AB494" t="inlineStr">
        <is>
          <t>مؤسسة الزنبقة للاستيراد والتصدير - مورد</t>
        </is>
      </c>
      <c r="AC494" s="20" t="n">
        <v>46081</v>
      </c>
      <c r="AD494" t="n">
        <v>0.1033</v>
      </c>
      <c r="AE494" t="n">
        <v>0.0775</v>
      </c>
      <c r="AF494" t="inlineStr">
        <is>
          <t>6569:3</t>
        </is>
      </c>
      <c r="AG494" t="n">
        <v>0</v>
      </c>
    </row>
    <row r="495">
      <c r="A495" t="inlineStr">
        <is>
          <t>NUT</t>
        </is>
      </c>
      <c r="B495" t="inlineStr">
        <is>
          <t>RM</t>
        </is>
      </c>
      <c r="C495" t="inlineStr">
        <is>
          <t>RM.NUT.00056</t>
        </is>
      </c>
      <c r="D495" t="inlineStr">
        <is>
          <t>فستق عبيد ني</t>
        </is>
      </c>
      <c r="E495" t="n">
        <v>50</v>
      </c>
      <c r="F495" t="n">
        <v>64.65519999999999</v>
      </c>
      <c r="G495" t="inlineStr">
        <is>
          <t>9405, 499, 405, 108, 9405, 499, 405, 108</t>
        </is>
      </c>
      <c r="H495" t="n">
        <v>0</v>
      </c>
      <c r="I495" t="n">
        <v>0</v>
      </c>
      <c r="J495" t="n">
        <v>0</v>
      </c>
      <c r="K495" t="n">
        <v>0</v>
      </c>
      <c r="L495" t="n">
        <v>0</v>
      </c>
      <c r="M495" t="n">
        <v>0</v>
      </c>
      <c r="N495" t="n">
        <v>0</v>
      </c>
      <c r="O495" t="n">
        <v>0</v>
      </c>
      <c r="P495" t="n">
        <v>0</v>
      </c>
      <c r="Q495" t="n">
        <v>0</v>
      </c>
      <c r="R495" t="n">
        <v>0</v>
      </c>
      <c r="S495" t="n">
        <v>0</v>
      </c>
      <c r="T495" t="n">
        <v>50</v>
      </c>
      <c r="U495" t="n">
        <v>64.65519999999999</v>
      </c>
      <c r="V495" t="n">
        <v>1.2931</v>
      </c>
      <c r="W495" t="n">
        <v>0</v>
      </c>
      <c r="X495" t="n">
        <v>0</v>
      </c>
      <c r="Y495" t="n">
        <v>0</v>
      </c>
      <c r="Z495" t="n">
        <v>0</v>
      </c>
      <c r="AA495" s="20" t="n">
        <v>45949</v>
      </c>
      <c r="AB495" t="inlineStr">
        <is>
          <t>شركة خالد داود النتشة وشركاه</t>
        </is>
      </c>
      <c r="AC495" s="20" t="n">
        <v>2</v>
      </c>
      <c r="AD495" t="n">
        <v>0</v>
      </c>
      <c r="AE495" t="n">
        <v>0</v>
      </c>
      <c r="AG495" t="n">
        <v>0</v>
      </c>
    </row>
    <row r="496">
      <c r="A496" t="inlineStr">
        <is>
          <t>NUT</t>
        </is>
      </c>
      <c r="B496" t="inlineStr">
        <is>
          <t>RM</t>
        </is>
      </c>
      <c r="C496" t="inlineStr">
        <is>
          <t>RM.NUT.00057</t>
        </is>
      </c>
      <c r="D496" t="inlineStr">
        <is>
          <t>roasted almond</t>
        </is>
      </c>
      <c r="E496" t="n">
        <v>400.9947</v>
      </c>
      <c r="F496" t="n">
        <v>2592.6385</v>
      </c>
      <c r="G496" t="inlineStr">
        <is>
          <t>499, 409, 9112, 9108, 9304, 9408, 9403, 9405, 9409, 403, 408, 405, 306, 304, 9108, 9403, 112, 108, 403, 306, 304, 108, 112, 499, 9108, 408, 405, 409, 9304, 9112, 9408, 9409, 304, 403, 9405, 9304, 108, 9403</t>
        </is>
      </c>
      <c r="H496" t="n">
        <v>180</v>
      </c>
      <c r="I496" t="n">
        <v>0</v>
      </c>
      <c r="J496" t="n">
        <v>0</v>
      </c>
      <c r="K496" t="n">
        <v>0</v>
      </c>
      <c r="L496" t="n">
        <v>0</v>
      </c>
      <c r="M496" t="n">
        <v>180</v>
      </c>
      <c r="N496" t="n">
        <v>0</v>
      </c>
      <c r="O496" t="n">
        <v>0</v>
      </c>
      <c r="P496" t="n">
        <v>0</v>
      </c>
      <c r="Q496" t="n">
        <v>-105</v>
      </c>
      <c r="R496" t="n">
        <v>0</v>
      </c>
      <c r="S496" t="n">
        <v>-105</v>
      </c>
      <c r="T496" t="n">
        <v>475.9947</v>
      </c>
      <c r="U496" t="n">
        <v>3109.8799</v>
      </c>
      <c r="V496" t="n">
        <v>6.6416</v>
      </c>
      <c r="W496" t="n">
        <v>250.5639</v>
      </c>
      <c r="X496" t="n">
        <v>603.5878</v>
      </c>
      <c r="Y496" t="n">
        <v>603.5878</v>
      </c>
      <c r="Z496" t="n">
        <v>603.5878</v>
      </c>
      <c r="AA496" s="20" t="n">
        <v>46113</v>
      </c>
      <c r="AB496" t="inlineStr">
        <is>
          <t>شركة خالد داود النتشة وشركاه</t>
        </is>
      </c>
      <c r="AC496" s="20" t="n">
        <v>46121</v>
      </c>
      <c r="AD496" t="n">
        <v>67.06529999999999</v>
      </c>
      <c r="AE496" t="n">
        <v>50.2989</v>
      </c>
      <c r="AF496" t="inlineStr">
        <is>
          <t>9:13</t>
        </is>
      </c>
      <c r="AG496" t="n">
        <v>1241.379</v>
      </c>
    </row>
    <row r="497">
      <c r="A497" t="inlineStr">
        <is>
          <t>NUT</t>
        </is>
      </c>
      <c r="B497" t="inlineStr">
        <is>
          <t>RM</t>
        </is>
      </c>
      <c r="C497" t="inlineStr">
        <is>
          <t>RM.NUT.0058</t>
        </is>
      </c>
      <c r="D497" t="inlineStr">
        <is>
          <t xml:space="preserve">توت بري حب </t>
        </is>
      </c>
      <c r="E497" t="n">
        <v>302.5677</v>
      </c>
      <c r="F497" t="n">
        <v>1476.4347</v>
      </c>
      <c r="G497" t="inlineStr">
        <is>
          <t>108, 101, 409, 403, 304, 306, 402, 499, 9108, 801, 9402, 605, 9403, 403, 108, 101, 403, 304, 402, 306, 499, 409, 605, 9402, 9108, 801, 9403</t>
        </is>
      </c>
      <c r="H497" t="n">
        <v>0</v>
      </c>
      <c r="I497" t="n">
        <v>0</v>
      </c>
      <c r="J497" t="n">
        <v>0</v>
      </c>
      <c r="K497" t="n">
        <v>0</v>
      </c>
      <c r="L497" t="n">
        <v>0</v>
      </c>
      <c r="M497" t="n">
        <v>0</v>
      </c>
      <c r="N497" t="n">
        <v>0</v>
      </c>
      <c r="O497" t="n">
        <v>0</v>
      </c>
      <c r="P497" t="n">
        <v>0</v>
      </c>
      <c r="Q497" t="n">
        <v>-22.5</v>
      </c>
      <c r="R497" t="n">
        <v>0</v>
      </c>
      <c r="S497" t="n">
        <v>-22.5</v>
      </c>
      <c r="T497" t="n">
        <v>280.0677</v>
      </c>
      <c r="U497" t="n">
        <v>1336.7772</v>
      </c>
      <c r="V497" t="n">
        <v>4.914</v>
      </c>
      <c r="W497" t="n">
        <v>34.5825</v>
      </c>
      <c r="X497" t="n">
        <v>262.375</v>
      </c>
      <c r="Y497" t="n">
        <v>414.3</v>
      </c>
      <c r="Z497" t="n">
        <v>496.3</v>
      </c>
      <c r="AA497" s="20" t="n">
        <v>46092</v>
      </c>
      <c r="AB497" t="inlineStr">
        <is>
          <t>مؤسسة الزنبقة للاستيراد والتصدير - مورد</t>
        </is>
      </c>
      <c r="AC497" s="20" t="n">
        <v>46116</v>
      </c>
      <c r="AD497" t="n">
        <v>46.0333</v>
      </c>
      <c r="AE497" t="n">
        <v>41.3583</v>
      </c>
      <c r="AF497" t="inlineStr">
        <is>
          <t>6:23</t>
        </is>
      </c>
      <c r="AG497" t="n">
        <v>0</v>
      </c>
    </row>
    <row r="498">
      <c r="A498" t="inlineStr">
        <is>
          <t>NUT</t>
        </is>
      </c>
      <c r="B498" t="inlineStr">
        <is>
          <t>RM</t>
        </is>
      </c>
      <c r="C498" t="inlineStr">
        <is>
          <t>RM.NUT.0059</t>
        </is>
      </c>
      <c r="D498" t="inlineStr">
        <is>
          <t>فستق عبيد ني برازيلي</t>
        </is>
      </c>
      <c r="E498" t="n">
        <v>2150</v>
      </c>
      <c r="F498" t="n">
        <v>3150.8619</v>
      </c>
      <c r="G498" t="inlineStr">
        <is>
          <t>9403, 108, 108, 403, 9403, 9403, 403, 403, 108</t>
        </is>
      </c>
      <c r="H498" t="n">
        <v>3150</v>
      </c>
      <c r="I498" t="n">
        <v>0</v>
      </c>
      <c r="J498" t="n">
        <v>0</v>
      </c>
      <c r="K498" t="n">
        <v>0</v>
      </c>
      <c r="L498" t="n">
        <v>0</v>
      </c>
      <c r="M498" t="n">
        <v>3150</v>
      </c>
      <c r="N498" t="n">
        <v>0</v>
      </c>
      <c r="O498" t="n">
        <v>0</v>
      </c>
      <c r="P498" t="n">
        <v>0</v>
      </c>
      <c r="Q498" t="n">
        <v>-5300</v>
      </c>
      <c r="R498" t="n">
        <v>0</v>
      </c>
      <c r="S498" t="n">
        <v>-5300</v>
      </c>
      <c r="T498" t="n">
        <v>0</v>
      </c>
      <c r="U498" t="n">
        <v>0</v>
      </c>
      <c r="V498" t="n">
        <v>1.5517</v>
      </c>
      <c r="W498" t="n">
        <v>13450</v>
      </c>
      <c r="X498" t="n">
        <v>16450</v>
      </c>
      <c r="Y498" t="n">
        <v>16450</v>
      </c>
      <c r="Z498" t="n">
        <v>16450</v>
      </c>
      <c r="AA498" s="20" t="n">
        <v>46132</v>
      </c>
      <c r="AB498" t="inlineStr">
        <is>
          <t>شركة صقر ابو عيشة و رضوان النتشة وشركاهم</t>
        </is>
      </c>
      <c r="AC498" s="20" t="n">
        <v>46140</v>
      </c>
      <c r="AD498" t="n">
        <v>1827.7777</v>
      </c>
      <c r="AE498" t="n">
        <v>1370.8333</v>
      </c>
      <c r="AF498" t="inlineStr">
        <is>
          <t>0:0</t>
        </is>
      </c>
      <c r="AG498" t="n">
        <v>4887.931</v>
      </c>
    </row>
    <row r="499">
      <c r="A499" t="inlineStr">
        <is>
          <t>NUT</t>
        </is>
      </c>
      <c r="B499" t="inlineStr">
        <is>
          <t>RM</t>
        </is>
      </c>
      <c r="C499" t="inlineStr">
        <is>
          <t>RM.NUT.0060</t>
        </is>
      </c>
      <c r="D499" t="inlineStr">
        <is>
          <t>Almonds Whole 20/22</t>
        </is>
      </c>
      <c r="E499" t="n">
        <v>158.76</v>
      </c>
      <c r="F499" t="n">
        <v>1026.466</v>
      </c>
      <c r="G499" t="inlineStr">
        <is>
          <t>108, 403, 409, 9409, 9403, 108, 409, 9409, 108, 9403, 403</t>
        </is>
      </c>
      <c r="H499" t="n">
        <v>0</v>
      </c>
      <c r="I499" t="n">
        <v>0</v>
      </c>
      <c r="J499" t="n">
        <v>0</v>
      </c>
      <c r="K499" t="n">
        <v>0</v>
      </c>
      <c r="L499" t="n">
        <v>0</v>
      </c>
      <c r="M499" t="n">
        <v>0</v>
      </c>
      <c r="N499" t="n">
        <v>0</v>
      </c>
      <c r="O499" t="n">
        <v>0</v>
      </c>
      <c r="P499" t="n">
        <v>0</v>
      </c>
      <c r="Q499" t="n">
        <v>0</v>
      </c>
      <c r="R499" t="n">
        <v>0</v>
      </c>
      <c r="S499" t="n">
        <v>0</v>
      </c>
      <c r="T499" t="n">
        <v>158.76</v>
      </c>
      <c r="U499" t="n">
        <v>1026.466</v>
      </c>
      <c r="V499" t="n">
        <v>6.466</v>
      </c>
      <c r="W499" t="n">
        <v>0</v>
      </c>
      <c r="X499" t="n">
        <v>0</v>
      </c>
      <c r="Y499" t="n">
        <v>0</v>
      </c>
      <c r="Z499" t="n">
        <v>0</v>
      </c>
      <c r="AA499" s="20" t="n">
        <v>46089</v>
      </c>
      <c r="AB499" t="inlineStr">
        <is>
          <t>شركة خالد داود النتشة وشركاه</t>
        </is>
      </c>
      <c r="AC499" s="20" t="n">
        <v>2</v>
      </c>
      <c r="AD499" t="n">
        <v>0</v>
      </c>
      <c r="AE499" t="n">
        <v>0</v>
      </c>
      <c r="AG499" t="n">
        <v>0</v>
      </c>
    </row>
    <row r="500">
      <c r="A500" t="inlineStr">
        <is>
          <t>NUT</t>
        </is>
      </c>
      <c r="B500" t="inlineStr">
        <is>
          <t>RM</t>
        </is>
      </c>
      <c r="C500" t="inlineStr">
        <is>
          <t>RM.NUT.0061</t>
        </is>
      </c>
      <c r="D500" t="inlineStr">
        <is>
          <t xml:space="preserve">Salted Roasted Hazelnut </t>
        </is>
      </c>
      <c r="V500" t="n">
        <v>12.931</v>
      </c>
      <c r="W500" t="n">
        <v>0</v>
      </c>
      <c r="X500" t="n">
        <v>0</v>
      </c>
      <c r="Y500" t="n">
        <v>0</v>
      </c>
      <c r="Z500" t="n">
        <v>0</v>
      </c>
      <c r="AA500" s="20" t="n">
        <v>2</v>
      </c>
      <c r="AC500" s="20" t="n">
        <v>2</v>
      </c>
      <c r="AD500" t="n">
        <v>0</v>
      </c>
      <c r="AE500" t="n">
        <v>0</v>
      </c>
    </row>
    <row r="501">
      <c r="A501" t="inlineStr">
        <is>
          <t>NUT</t>
        </is>
      </c>
      <c r="B501" t="inlineStr">
        <is>
          <t>RM</t>
        </is>
      </c>
      <c r="C501" t="inlineStr">
        <is>
          <t>RM.NUT.0062</t>
        </is>
      </c>
      <c r="D501" t="inlineStr">
        <is>
          <t>Salted Roasted Peanut</t>
        </is>
      </c>
      <c r="V501" t="n">
        <v>2.1552</v>
      </c>
      <c r="W501" t="n">
        <v>0</v>
      </c>
      <c r="X501" t="n">
        <v>0</v>
      </c>
      <c r="Y501" t="n">
        <v>0</v>
      </c>
      <c r="Z501" t="n">
        <v>0</v>
      </c>
      <c r="AA501" s="20" t="n">
        <v>2</v>
      </c>
      <c r="AC501" s="20" t="n">
        <v>2</v>
      </c>
      <c r="AD501" t="n">
        <v>0</v>
      </c>
      <c r="AE501" t="n">
        <v>0</v>
      </c>
    </row>
    <row r="502">
      <c r="A502" t="inlineStr">
        <is>
          <t>NUT</t>
        </is>
      </c>
      <c r="B502" t="inlineStr">
        <is>
          <t>RM</t>
        </is>
      </c>
      <c r="C502" t="inlineStr">
        <is>
          <t>RM.NUT.0063</t>
        </is>
      </c>
      <c r="D502" t="inlineStr">
        <is>
          <t>Salted Roasted Pecan</t>
        </is>
      </c>
      <c r="V502" t="n">
        <v>12.931</v>
      </c>
      <c r="W502" t="n">
        <v>0</v>
      </c>
      <c r="X502" t="n">
        <v>0</v>
      </c>
      <c r="Y502" t="n">
        <v>0</v>
      </c>
      <c r="Z502" t="n">
        <v>0</v>
      </c>
      <c r="AA502" s="20" t="n">
        <v>2</v>
      </c>
      <c r="AC502" s="20" t="n">
        <v>2</v>
      </c>
      <c r="AD502" t="n">
        <v>0</v>
      </c>
      <c r="AE502" t="n">
        <v>0</v>
      </c>
    </row>
    <row r="503">
      <c r="A503" t="inlineStr">
        <is>
          <t>NUT</t>
        </is>
      </c>
      <c r="B503" t="inlineStr">
        <is>
          <t>RM</t>
        </is>
      </c>
      <c r="C503" t="inlineStr">
        <is>
          <t>RM.NUT.0064</t>
        </is>
      </c>
      <c r="D503" t="inlineStr">
        <is>
          <t>جوز هند شرائح</t>
        </is>
      </c>
      <c r="V503" t="n">
        <v>7.0909</v>
      </c>
      <c r="W503" t="n">
        <v>0</v>
      </c>
      <c r="X503" t="n">
        <v>0</v>
      </c>
      <c r="Y503" t="n">
        <v>0</v>
      </c>
      <c r="Z503" t="n">
        <v>0</v>
      </c>
      <c r="AA503" s="20" t="n">
        <v>2</v>
      </c>
      <c r="AC503" s="20" t="n">
        <v>2</v>
      </c>
      <c r="AD503" t="n">
        <v>0</v>
      </c>
      <c r="AE503" t="n">
        <v>0</v>
      </c>
    </row>
    <row r="504">
      <c r="A504" t="inlineStr">
        <is>
          <t>NUT</t>
        </is>
      </c>
      <c r="B504" t="inlineStr">
        <is>
          <t>RM</t>
        </is>
      </c>
      <c r="C504" t="inlineStr">
        <is>
          <t>RM.NUT.0065</t>
        </is>
      </c>
      <c r="D504" t="inlineStr">
        <is>
          <t xml:space="preserve">توت كوجي </t>
        </is>
      </c>
      <c r="E504" t="n">
        <v>97.90000000000001</v>
      </c>
      <c r="F504" t="n">
        <v>789.8817</v>
      </c>
      <c r="G504" t="inlineStr">
        <is>
          <t>102, 108, 306, 9402, 605, 403, 9108, 499, 102, 108, 403, 306, 9402, 9108, 499, 605</t>
        </is>
      </c>
      <c r="H504" t="n">
        <v>0</v>
      </c>
      <c r="I504" t="n">
        <v>0</v>
      </c>
      <c r="J504" t="n">
        <v>0</v>
      </c>
      <c r="K504" t="n">
        <v>0</v>
      </c>
      <c r="L504" t="n">
        <v>0</v>
      </c>
      <c r="M504" t="n">
        <v>0</v>
      </c>
      <c r="N504" t="n">
        <v>0</v>
      </c>
      <c r="O504" t="n">
        <v>0</v>
      </c>
      <c r="P504" t="n">
        <v>0</v>
      </c>
      <c r="Q504" t="n">
        <v>0</v>
      </c>
      <c r="R504" t="n">
        <v>0</v>
      </c>
      <c r="S504" t="n">
        <v>0</v>
      </c>
      <c r="T504" t="n">
        <v>97.90000000000001</v>
      </c>
      <c r="U504" t="n">
        <v>789.8817</v>
      </c>
      <c r="V504" t="n">
        <v>8.068199999999999</v>
      </c>
      <c r="W504" t="n">
        <v>0</v>
      </c>
      <c r="X504" t="n">
        <v>0</v>
      </c>
      <c r="Y504" t="n">
        <v>10.1</v>
      </c>
      <c r="Z504" t="n">
        <v>10.1</v>
      </c>
      <c r="AA504" s="20" t="n">
        <v>45353</v>
      </c>
      <c r="AB504" t="inlineStr">
        <is>
          <t>Nigxia.01/2024</t>
        </is>
      </c>
      <c r="AC504" s="20" t="n">
        <v>45943</v>
      </c>
      <c r="AD504" t="n">
        <v>1.1222</v>
      </c>
      <c r="AE504" t="n">
        <v>0.8416</v>
      </c>
      <c r="AF504" t="inlineStr">
        <is>
          <t>116:9</t>
        </is>
      </c>
      <c r="AG504" t="n">
        <v>0</v>
      </c>
    </row>
    <row r="505">
      <c r="A505" t="inlineStr">
        <is>
          <t>OIL</t>
        </is>
      </c>
      <c r="B505" t="inlineStr">
        <is>
          <t>RM</t>
        </is>
      </c>
      <c r="C505" t="inlineStr">
        <is>
          <t>RM.OIL.00001</t>
        </is>
      </c>
      <c r="D505" t="inlineStr">
        <is>
          <t>PALM OLEIN - Croclan</t>
        </is>
      </c>
      <c r="E505" t="n">
        <v>1052651.6596</v>
      </c>
      <c r="F505" t="n">
        <v>1162542.0863</v>
      </c>
      <c r="G505" t="inlineStr">
        <is>
          <t>499, 9108, 9103, 9102, 405, 9101, 409, 801, 408, 9104, 9409, 9401, 9301, 9112, 701, 605, 9107, 110, 9403, 9605, 9405, 111, 408, 9112, 9405, 101, 103, 104, 102, 9111, 108, 201, 102, 405, 106, 9408, 107, 204, 403, 112, 9402, 9110, 9408, 108, 112, 106, 103, 102, 105, 101, 104, 109, 107, 110, 303, 201, 403, 402, 301, 401, 306, 701, 605, 499, 409, 9204, 9107, 9104, 9301, 9101, 9102, 9103, 9108, 9112, 801, 9409, 9403, 9405, 9605, 9401, 9801, 9402, 9110, 9111, 9408, 108, 201, 9204, 111, 9107, 9403, 9103, 9104, 9102, 9108, 110, 112, 107, 104, 103, 801, 109, 105, 101, 9801, 408, 402, 403, 301, 204, 303, 306, 405, 401</t>
        </is>
      </c>
      <c r="H505" t="n">
        <v>0</v>
      </c>
      <c r="I505" t="n">
        <v>0</v>
      </c>
      <c r="J505" t="n">
        <v>4875</v>
      </c>
      <c r="K505" t="n">
        <v>0</v>
      </c>
      <c r="L505" t="n">
        <v>0</v>
      </c>
      <c r="M505" t="n">
        <v>4875</v>
      </c>
      <c r="N505" t="n">
        <v>0</v>
      </c>
      <c r="O505" t="n">
        <v>-10000</v>
      </c>
      <c r="P505" t="n">
        <v>-5643.296</v>
      </c>
      <c r="Q505" t="n">
        <v>-230301.687</v>
      </c>
      <c r="R505" t="n">
        <v>0</v>
      </c>
      <c r="S505" t="n">
        <v>-245944.983</v>
      </c>
      <c r="T505" t="n">
        <v>811581.6766</v>
      </c>
      <c r="U505" t="n">
        <v>893631.9857</v>
      </c>
      <c r="V505" t="n">
        <v>1.2419</v>
      </c>
      <c r="W505" t="n">
        <v>561965.6069</v>
      </c>
      <c r="X505" t="n">
        <v>945489.3138</v>
      </c>
      <c r="Y505" t="n">
        <v>1346980.8683</v>
      </c>
      <c r="Z505" t="n">
        <v>1755329.1445</v>
      </c>
      <c r="AA505" s="20" t="n">
        <v>45970</v>
      </c>
      <c r="AB505" t="inlineStr">
        <is>
          <t>PALAM.32/2025</t>
        </is>
      </c>
      <c r="AC505" s="20" t="n">
        <v>46142</v>
      </c>
      <c r="AD505" t="n">
        <v>149664.5409</v>
      </c>
      <c r="AE505" t="n">
        <v>146277.4287</v>
      </c>
      <c r="AF505" t="inlineStr">
        <is>
          <t>5:16</t>
        </is>
      </c>
      <c r="AG505" t="n">
        <v>0</v>
      </c>
    </row>
    <row r="506">
      <c r="A506" t="inlineStr">
        <is>
          <t>OIL</t>
        </is>
      </c>
      <c r="B506" t="inlineStr">
        <is>
          <t>RM</t>
        </is>
      </c>
      <c r="C506" t="inlineStr">
        <is>
          <t>RM.OIL.00002</t>
        </is>
      </c>
      <c r="D506" t="inlineStr">
        <is>
          <t>زيت نباتي</t>
        </is>
      </c>
      <c r="E506" t="n">
        <v>1027206.1465</v>
      </c>
      <c r="F506" t="n">
        <v>1136834.9212</v>
      </c>
      <c r="G506" t="inlineStr">
        <is>
          <t>108, 109, 105, 102, 104, 103, 112, 101, 106, 107, 303, 110, 201, 202, 406, 306, 402, 301, 401, 403, 801, 501, 9108, 9103, 9102, 405, 9101, 499, 701, 9107, 605, 408, 403, 9406, 9603, 112, 9403, 408, 9405, 9605, 9401, 9112, 9110, 401, 9408, 9402, 9401, 9605, 9801, 9406, 9402, 9408, 9110, 9102, 9103, 9101, 9108, 9112, 801, 9107, 403, 406, 701, 499, 605, 501, 108, 101, 105, 109, 9801, 9108, 108, 9107, 9403, 9102, 102, 103, 104, 107, 801, 405, 9405, 106, 110, 112, 9401, 9408, 107, 102, 103, 9112, 303, 301, 201, 202, 402, 408, 306, 401, 405, 9405, 9403, 9603</t>
        </is>
      </c>
      <c r="H506" t="n">
        <v>0</v>
      </c>
      <c r="I506" t="n">
        <v>0</v>
      </c>
      <c r="J506" t="n">
        <v>65</v>
      </c>
      <c r="K506" t="n">
        <v>0</v>
      </c>
      <c r="L506" t="n">
        <v>0</v>
      </c>
      <c r="M506" t="n">
        <v>65</v>
      </c>
      <c r="N506" t="n">
        <v>0</v>
      </c>
      <c r="O506" t="n">
        <v>0</v>
      </c>
      <c r="P506" t="n">
        <v>-51.551</v>
      </c>
      <c r="Q506" t="n">
        <v>-307050.163</v>
      </c>
      <c r="R506" t="n">
        <v>0</v>
      </c>
      <c r="S506" t="n">
        <v>-307101.714</v>
      </c>
      <c r="T506" t="n">
        <v>720169.4325</v>
      </c>
      <c r="U506" t="n">
        <v>786799.7132999999</v>
      </c>
      <c r="V506" t="n">
        <v>1.294</v>
      </c>
      <c r="W506" t="n">
        <v>413901.8301</v>
      </c>
      <c r="X506" t="n">
        <v>555370.7757999999</v>
      </c>
      <c r="Y506" t="n">
        <v>1050331.2588</v>
      </c>
      <c r="Z506" t="n">
        <v>1553258.1909</v>
      </c>
      <c r="AA506" s="20" t="n">
        <v>45967</v>
      </c>
      <c r="AB506" t="inlineStr">
        <is>
          <t>SUMMER.24/2025</t>
        </is>
      </c>
      <c r="AC506" s="20" t="n">
        <v>46142</v>
      </c>
      <c r="AD506" t="n">
        <v>116703.4732</v>
      </c>
      <c r="AE506" t="n">
        <v>129438.1825</v>
      </c>
      <c r="AF506" t="inlineStr">
        <is>
          <t>5:16</t>
        </is>
      </c>
      <c r="AG506" t="n">
        <v>0</v>
      </c>
    </row>
    <row r="507">
      <c r="A507" t="inlineStr">
        <is>
          <t>OIL</t>
        </is>
      </c>
      <c r="B507" t="inlineStr">
        <is>
          <t>RM</t>
        </is>
      </c>
      <c r="C507" t="inlineStr">
        <is>
          <t>RM.OIL.00003</t>
        </is>
      </c>
      <c r="D507" t="inlineStr">
        <is>
          <t>Chocolate Spread Fat ( BESSPREAD SP) / Winter</t>
        </is>
      </c>
      <c r="E507" t="n">
        <v>0</v>
      </c>
      <c r="F507" t="n">
        <v>0</v>
      </c>
      <c r="G507" t="inlineStr">
        <is>
          <t>401, 401</t>
        </is>
      </c>
      <c r="H507" t="n">
        <v>0</v>
      </c>
      <c r="I507" t="n">
        <v>0</v>
      </c>
      <c r="J507" t="n">
        <v>0</v>
      </c>
      <c r="K507" t="n">
        <v>0</v>
      </c>
      <c r="L507" t="n">
        <v>0</v>
      </c>
      <c r="M507" t="n">
        <v>0</v>
      </c>
      <c r="N507" t="n">
        <v>0</v>
      </c>
      <c r="O507" t="n">
        <v>0</v>
      </c>
      <c r="P507" t="n">
        <v>0</v>
      </c>
      <c r="Q507" t="n">
        <v>0</v>
      </c>
      <c r="R507" t="n">
        <v>0</v>
      </c>
      <c r="S507" t="n">
        <v>0</v>
      </c>
      <c r="T507" t="n">
        <v>0</v>
      </c>
      <c r="U507" t="n">
        <v>0</v>
      </c>
      <c r="V507" t="n">
        <v>0.75</v>
      </c>
      <c r="W507" t="n">
        <v>0</v>
      </c>
      <c r="X507" t="n">
        <v>0</v>
      </c>
      <c r="Y507" t="n">
        <v>0</v>
      </c>
      <c r="Z507" t="n">
        <v>0</v>
      </c>
      <c r="AA507" s="20" t="n">
        <v>2</v>
      </c>
      <c r="AC507" s="20" t="n">
        <v>2</v>
      </c>
      <c r="AD507" t="n">
        <v>0</v>
      </c>
      <c r="AE507" t="n">
        <v>0</v>
      </c>
      <c r="AG507" t="n">
        <v>0</v>
      </c>
    </row>
    <row r="508">
      <c r="A508" t="inlineStr">
        <is>
          <t>OIL</t>
        </is>
      </c>
      <c r="B508" t="inlineStr">
        <is>
          <t>RM</t>
        </is>
      </c>
      <c r="C508" t="inlineStr">
        <is>
          <t>RM.OIL.00004</t>
        </is>
      </c>
      <c r="D508" t="inlineStr">
        <is>
          <t xml:space="preserve">Oil Soya 18 liter </t>
        </is>
      </c>
      <c r="E508" t="n">
        <v>15.0657</v>
      </c>
      <c r="F508" t="n">
        <v>16.9695</v>
      </c>
      <c r="G508" t="inlineStr">
        <is>
          <t>9402, 9401, 9108, 101, 108, 102, 107, 401, 403, 108, 107, 102, 101, 401, 403, 9401, 9108, 9402</t>
        </is>
      </c>
      <c r="H508" t="n">
        <v>0</v>
      </c>
      <c r="I508" t="n">
        <v>0</v>
      </c>
      <c r="J508" t="n">
        <v>0</v>
      </c>
      <c r="K508" t="n">
        <v>0</v>
      </c>
      <c r="L508" t="n">
        <v>0</v>
      </c>
      <c r="M508" t="n">
        <v>0</v>
      </c>
      <c r="N508" t="n">
        <v>0</v>
      </c>
      <c r="O508" t="n">
        <v>0</v>
      </c>
      <c r="P508" t="n">
        <v>0</v>
      </c>
      <c r="Q508" t="n">
        <v>0</v>
      </c>
      <c r="R508" t="n">
        <v>0</v>
      </c>
      <c r="S508" t="n">
        <v>0</v>
      </c>
      <c r="T508" t="n">
        <v>15.0657</v>
      </c>
      <c r="U508" t="n">
        <v>16.9695</v>
      </c>
      <c r="V508" t="n">
        <v>1.1264</v>
      </c>
      <c r="W508" t="n">
        <v>0</v>
      </c>
      <c r="X508" t="n">
        <v>0</v>
      </c>
      <c r="Y508" t="n">
        <v>0</v>
      </c>
      <c r="Z508" t="n">
        <v>0</v>
      </c>
      <c r="AA508" s="20" t="n">
        <v>45607</v>
      </c>
      <c r="AB508" t="inlineStr">
        <is>
          <t xml:space="preserve">شركة ابناء درويش مصطفى الصعيدي التجارية و شركائهم </t>
        </is>
      </c>
      <c r="AC508" s="20" t="n">
        <v>45642</v>
      </c>
      <c r="AD508" t="n">
        <v>0</v>
      </c>
      <c r="AE508" t="n">
        <v>0</v>
      </c>
      <c r="AG508" t="n">
        <v>0</v>
      </c>
    </row>
    <row r="509">
      <c r="A509" t="inlineStr">
        <is>
          <t>OIL</t>
        </is>
      </c>
      <c r="B509" t="inlineStr">
        <is>
          <t>RM</t>
        </is>
      </c>
      <c r="C509" t="inlineStr">
        <is>
          <t>RM.OIL.00005</t>
        </is>
      </c>
      <c r="D509" t="inlineStr">
        <is>
          <t xml:space="preserve">زيت دوار الشمس </t>
        </is>
      </c>
      <c r="E509" t="n">
        <v>0</v>
      </c>
      <c r="F509" t="n">
        <v>0</v>
      </c>
      <c r="G509" t="inlineStr">
        <is>
          <t>9401, 101, 401, 9401, 401, 101</t>
        </is>
      </c>
      <c r="H509" t="n">
        <v>0</v>
      </c>
      <c r="I509" t="n">
        <v>0</v>
      </c>
      <c r="J509" t="n">
        <v>0</v>
      </c>
      <c r="K509" t="n">
        <v>0</v>
      </c>
      <c r="L509" t="n">
        <v>0</v>
      </c>
      <c r="M509" t="n">
        <v>0</v>
      </c>
      <c r="N509" t="n">
        <v>0</v>
      </c>
      <c r="O509" t="n">
        <v>0</v>
      </c>
      <c r="P509" t="n">
        <v>0</v>
      </c>
      <c r="Q509" t="n">
        <v>0</v>
      </c>
      <c r="R509" t="n">
        <v>0</v>
      </c>
      <c r="S509" t="n">
        <v>0</v>
      </c>
      <c r="T509" t="n">
        <v>0</v>
      </c>
      <c r="U509" t="n">
        <v>0</v>
      </c>
      <c r="V509" t="n">
        <v>1.4311</v>
      </c>
      <c r="W509" t="n">
        <v>0</v>
      </c>
      <c r="X509" t="n">
        <v>0</v>
      </c>
      <c r="Y509" t="n">
        <v>0</v>
      </c>
      <c r="Z509" t="n">
        <v>0</v>
      </c>
      <c r="AA509" s="20" t="n">
        <v>45305</v>
      </c>
      <c r="AB509" t="inlineStr">
        <is>
          <t>شركة زمزم اخوان للتجارة</t>
        </is>
      </c>
      <c r="AC509" s="20" t="n">
        <v>45389</v>
      </c>
      <c r="AD509" t="n">
        <v>0</v>
      </c>
      <c r="AE509" t="n">
        <v>0</v>
      </c>
      <c r="AG509" t="n">
        <v>0</v>
      </c>
    </row>
    <row r="510">
      <c r="A510" t="inlineStr">
        <is>
          <t>OIL</t>
        </is>
      </c>
      <c r="B510" t="inlineStr">
        <is>
          <t>RM</t>
        </is>
      </c>
      <c r="C510" t="inlineStr">
        <is>
          <t>RM.OIL.00006</t>
        </is>
      </c>
      <c r="D510" t="inlineStr">
        <is>
          <t xml:space="preserve">زيت دوار الشمس </t>
        </is>
      </c>
      <c r="E510" t="n">
        <v>12050.7645</v>
      </c>
      <c r="F510" t="n">
        <v>18401.674</v>
      </c>
      <c r="G510" t="inlineStr">
        <is>
          <t>9403, 9405, 405, 304, 401, 306, 408, 402, 9112, 9408, 112, 801, 9405, 405, 108, 9108, 9801, 101, 108, 499, 406, 403, 801, 9112, 9108, 9408, 9402, 9304, 9406, 9801, 9401, 9402, 9408, 9112, 9401, 9405, 408, 9403, 112, 9406, 408, 9304, 499, 405, 9108, 801, 403, 304, 402, 401, 306, 406, 112, 108, 101</t>
        </is>
      </c>
      <c r="H510" t="n">
        <v>20000</v>
      </c>
      <c r="I510" t="n">
        <v>0</v>
      </c>
      <c r="J510" t="n">
        <v>0</v>
      </c>
      <c r="K510" t="n">
        <v>0</v>
      </c>
      <c r="L510" t="n">
        <v>0</v>
      </c>
      <c r="M510" t="n">
        <v>20000</v>
      </c>
      <c r="N510" t="n">
        <v>0</v>
      </c>
      <c r="O510" t="n">
        <v>0</v>
      </c>
      <c r="P510" t="n">
        <v>0</v>
      </c>
      <c r="Q510" t="n">
        <v>-21497.234</v>
      </c>
      <c r="R510" t="n">
        <v>0</v>
      </c>
      <c r="S510" t="n">
        <v>-21497.234</v>
      </c>
      <c r="T510" t="n">
        <v>10553.5305</v>
      </c>
      <c r="U510" t="n">
        <v>15481.9143</v>
      </c>
      <c r="V510" t="n">
        <v>1.5042</v>
      </c>
      <c r="W510" t="n">
        <v>64536.1585</v>
      </c>
      <c r="X510" t="n">
        <v>120866.2168</v>
      </c>
      <c r="Y510" t="n">
        <v>162121.9523</v>
      </c>
      <c r="Z510" t="n">
        <v>251525.4678</v>
      </c>
      <c r="AA510" s="20" t="n">
        <v>46133</v>
      </c>
      <c r="AB510" t="inlineStr">
        <is>
          <t>شركة زمزم اخوان للتجارة</t>
        </is>
      </c>
      <c r="AC510" s="20" t="n">
        <v>46142</v>
      </c>
      <c r="AD510" t="n">
        <v>18013.5502</v>
      </c>
      <c r="AE510" t="n">
        <v>20960.4556</v>
      </c>
      <c r="AF510" t="inlineStr">
        <is>
          <t>0:15</t>
        </is>
      </c>
      <c r="AG510" t="n">
        <v>31569.254</v>
      </c>
    </row>
    <row r="511">
      <c r="A511" t="inlineStr">
        <is>
          <t>OIL</t>
        </is>
      </c>
      <c r="B511" t="inlineStr">
        <is>
          <t>RM</t>
        </is>
      </c>
      <c r="C511" t="inlineStr">
        <is>
          <t>RM.OIL.00007</t>
        </is>
      </c>
      <c r="D511" t="inlineStr">
        <is>
          <t xml:space="preserve">BIB 18KG Cargill / Coconut </t>
        </is>
      </c>
      <c r="E511" t="n">
        <v>0</v>
      </c>
      <c r="F511" t="n">
        <v>0</v>
      </c>
      <c r="G511" t="inlineStr">
        <is>
          <t>101, 107, 701, 107, 101, 701</t>
        </is>
      </c>
      <c r="H511" t="n">
        <v>0</v>
      </c>
      <c r="I511" t="n">
        <v>0</v>
      </c>
      <c r="J511" t="n">
        <v>0</v>
      </c>
      <c r="K511" t="n">
        <v>0</v>
      </c>
      <c r="L511" t="n">
        <v>0</v>
      </c>
      <c r="M511" t="n">
        <v>0</v>
      </c>
      <c r="N511" t="n">
        <v>0</v>
      </c>
      <c r="O511" t="n">
        <v>0</v>
      </c>
      <c r="P511" t="n">
        <v>0</v>
      </c>
      <c r="Q511" t="n">
        <v>0</v>
      </c>
      <c r="R511" t="n">
        <v>0</v>
      </c>
      <c r="S511" t="n">
        <v>0</v>
      </c>
      <c r="T511" t="n">
        <v>0</v>
      </c>
      <c r="U511" t="n">
        <v>0</v>
      </c>
      <c r="V511" t="n">
        <v>1.3246</v>
      </c>
      <c r="W511" t="n">
        <v>0</v>
      </c>
      <c r="X511" t="n">
        <v>0</v>
      </c>
      <c r="Y511" t="n">
        <v>0</v>
      </c>
      <c r="Z511" t="n">
        <v>0</v>
      </c>
      <c r="AA511" s="20" t="n">
        <v>45351</v>
      </c>
      <c r="AB511" t="inlineStr">
        <is>
          <t>BIB COCONUT .01/2024</t>
        </is>
      </c>
      <c r="AC511" s="20" t="n">
        <v>2</v>
      </c>
      <c r="AD511" t="n">
        <v>0</v>
      </c>
      <c r="AE511" t="n">
        <v>0</v>
      </c>
      <c r="AG511" t="n">
        <v>0</v>
      </c>
    </row>
    <row r="512">
      <c r="A512" t="inlineStr">
        <is>
          <t>OIL</t>
        </is>
      </c>
      <c r="B512" t="inlineStr">
        <is>
          <t>RM</t>
        </is>
      </c>
      <c r="C512" t="inlineStr">
        <is>
          <t>RM.OIL.00008</t>
        </is>
      </c>
      <c r="D512" t="inlineStr">
        <is>
          <t>Chocolate Spread Fat ( ARMA )</t>
        </is>
      </c>
      <c r="E512" t="n">
        <v>0</v>
      </c>
      <c r="F512" t="n">
        <v>0</v>
      </c>
      <c r="G512" t="inlineStr">
        <is>
          <t>401, 403, 101, 107, 108, 9402, 9401, 9108, 701, 401, 403, 107, 102, 108, 101, 9402, 102, 701, 9401, 9108</t>
        </is>
      </c>
      <c r="H512" t="n">
        <v>0</v>
      </c>
      <c r="I512" t="n">
        <v>0</v>
      </c>
      <c r="J512" t="n">
        <v>0</v>
      </c>
      <c r="K512" t="n">
        <v>0</v>
      </c>
      <c r="L512" t="n">
        <v>0</v>
      </c>
      <c r="M512" t="n">
        <v>0</v>
      </c>
      <c r="N512" t="n">
        <v>0</v>
      </c>
      <c r="O512" t="n">
        <v>0</v>
      </c>
      <c r="P512" t="n">
        <v>0</v>
      </c>
      <c r="Q512" t="n">
        <v>0</v>
      </c>
      <c r="R512" t="n">
        <v>0</v>
      </c>
      <c r="S512" t="n">
        <v>0</v>
      </c>
      <c r="T512" t="n">
        <v>0</v>
      </c>
      <c r="U512" t="n">
        <v>0</v>
      </c>
      <c r="V512" t="n">
        <v>1.1338</v>
      </c>
      <c r="W512" t="n">
        <v>0</v>
      </c>
      <c r="X512" t="n">
        <v>0</v>
      </c>
      <c r="Y512" t="n">
        <v>0</v>
      </c>
      <c r="Z512" t="n">
        <v>0</v>
      </c>
      <c r="AA512" s="20" t="n">
        <v>45379</v>
      </c>
      <c r="AB512" t="inlineStr">
        <is>
          <t>AL-Behar International Co. For Edible Oils - JOD</t>
        </is>
      </c>
      <c r="AC512" s="20" t="n">
        <v>45395</v>
      </c>
      <c r="AD512" t="n">
        <v>0</v>
      </c>
      <c r="AE512" t="n">
        <v>0</v>
      </c>
      <c r="AG512" t="n">
        <v>0</v>
      </c>
    </row>
    <row r="513">
      <c r="A513" t="inlineStr">
        <is>
          <t>OIL</t>
        </is>
      </c>
      <c r="B513" t="inlineStr">
        <is>
          <t>RM</t>
        </is>
      </c>
      <c r="C513" t="inlineStr">
        <is>
          <t>RM.OIL.00009</t>
        </is>
      </c>
      <c r="D513" t="inlineStr">
        <is>
          <t>زيت نباتي OCOLNA 9505</t>
        </is>
      </c>
      <c r="E513" t="n">
        <v>36089.803</v>
      </c>
      <c r="F513" t="n">
        <v>44242.8518</v>
      </c>
      <c r="G513" t="inlineStr">
        <is>
          <t>9403, 9401, 9701, 9405, 9408, 9107, 9112, 9108, 9103, 9102, 9402, 9110, 499, 501, 701, 9104, 401, 402, 408, 405, 403, 306, 101, 108, 112, 9403, 9405, 9110, 9408, 9112, 9701, 108, 9405, 102, 107, 104, 112, 110, 103, 405, 9107, 701, 9112, 9402, 9401, 405, 9108, 9103, 9104, 9102, 499, 408, 402, 401, 306, 403, 501, 112, 108, 104, 101, 102, 103, 107, 110</t>
        </is>
      </c>
      <c r="H513" t="n">
        <v>0</v>
      </c>
      <c r="I513" t="n">
        <v>0</v>
      </c>
      <c r="J513" t="n">
        <v>0</v>
      </c>
      <c r="K513" t="n">
        <v>0</v>
      </c>
      <c r="L513" t="n">
        <v>0</v>
      </c>
      <c r="M513" t="n">
        <v>0</v>
      </c>
      <c r="N513" t="n">
        <v>0</v>
      </c>
      <c r="O513" t="n">
        <v>0</v>
      </c>
      <c r="P513" t="n">
        <v>0</v>
      </c>
      <c r="Q513" t="n">
        <v>-25103.542</v>
      </c>
      <c r="R513" t="n">
        <v>0</v>
      </c>
      <c r="S513" t="n">
        <v>-25103.542</v>
      </c>
      <c r="T513" t="n">
        <v>10986.261</v>
      </c>
      <c r="U513" t="n">
        <v>13439.2071</v>
      </c>
      <c r="V513" t="n">
        <v>1.2244</v>
      </c>
      <c r="W513" t="n">
        <v>351145.979</v>
      </c>
      <c r="X513" t="n">
        <v>855629.6941</v>
      </c>
      <c r="Y513" t="n">
        <v>921627.262</v>
      </c>
      <c r="Z513" t="n">
        <v>982892.7439999999</v>
      </c>
      <c r="AA513" s="20" t="n">
        <v>45928</v>
      </c>
      <c r="AB513" t="inlineStr">
        <is>
          <t>OCOLNA9505.08/2025</t>
        </is>
      </c>
      <c r="AC513" s="20" t="n">
        <v>46117</v>
      </c>
      <c r="AD513" t="n">
        <v>102403.0291</v>
      </c>
      <c r="AE513" t="n">
        <v>81907.7286</v>
      </c>
      <c r="AF513" t="inlineStr">
        <is>
          <t>0:4</t>
        </is>
      </c>
      <c r="AG513" t="n">
        <v>0</v>
      </c>
    </row>
    <row r="514">
      <c r="A514" t="inlineStr">
        <is>
          <t>OIL</t>
        </is>
      </c>
      <c r="B514" t="inlineStr">
        <is>
          <t>RM</t>
        </is>
      </c>
      <c r="C514" t="inlineStr">
        <is>
          <t>RM.OIL.00010</t>
        </is>
      </c>
      <c r="D514" t="inlineStr">
        <is>
          <t>Culina SCF 300 S ( BESSPREAD) / Summer25 kg</t>
        </is>
      </c>
      <c r="V514" t="n">
        <v>0</v>
      </c>
      <c r="W514" t="n">
        <v>0</v>
      </c>
      <c r="X514" t="n">
        <v>0</v>
      </c>
      <c r="Y514" t="n">
        <v>0</v>
      </c>
      <c r="Z514" t="n">
        <v>0</v>
      </c>
      <c r="AA514" s="20" t="n">
        <v>2</v>
      </c>
      <c r="AC514" s="20" t="n">
        <v>2</v>
      </c>
      <c r="AD514" t="n">
        <v>0</v>
      </c>
      <c r="AE514" t="n">
        <v>0</v>
      </c>
    </row>
    <row r="515">
      <c r="A515" t="inlineStr">
        <is>
          <t>OIL</t>
        </is>
      </c>
      <c r="B515" t="inlineStr">
        <is>
          <t>RM</t>
        </is>
      </c>
      <c r="C515" t="inlineStr">
        <is>
          <t>RM.OIL.00011</t>
        </is>
      </c>
      <c r="D515" t="inlineStr">
        <is>
          <t>REFINED PALM OLEIN DURKEX 20 kg</t>
        </is>
      </c>
      <c r="V515" t="n">
        <v>0</v>
      </c>
      <c r="W515" t="n">
        <v>0</v>
      </c>
      <c r="X515" t="n">
        <v>0</v>
      </c>
      <c r="Y515" t="n">
        <v>0</v>
      </c>
      <c r="Z515" t="n">
        <v>0</v>
      </c>
      <c r="AA515" s="20" t="n">
        <v>2</v>
      </c>
      <c r="AC515" s="20" t="n">
        <v>2</v>
      </c>
      <c r="AD515" t="n">
        <v>0</v>
      </c>
      <c r="AE515" t="n">
        <v>0</v>
      </c>
    </row>
    <row r="516">
      <c r="A516" t="inlineStr">
        <is>
          <t>OIL</t>
        </is>
      </c>
      <c r="B516" t="inlineStr">
        <is>
          <t>RM</t>
        </is>
      </c>
      <c r="C516" t="inlineStr">
        <is>
          <t>RM.OIL.00012</t>
        </is>
      </c>
      <c r="D516" t="inlineStr">
        <is>
          <t>Chocolate Spread Fat ( BESSPREAD 533) in 20kg carton</t>
        </is>
      </c>
      <c r="E516" t="n">
        <v>0</v>
      </c>
      <c r="F516" t="n">
        <v>0</v>
      </c>
      <c r="G516" t="inlineStr">
        <is>
          <t>107, 107</t>
        </is>
      </c>
      <c r="H516" t="n">
        <v>0</v>
      </c>
      <c r="I516" t="n">
        <v>0</v>
      </c>
      <c r="J516" t="n">
        <v>0</v>
      </c>
      <c r="K516" t="n">
        <v>0</v>
      </c>
      <c r="L516" t="n">
        <v>0</v>
      </c>
      <c r="M516" t="n">
        <v>0</v>
      </c>
      <c r="N516" t="n">
        <v>0</v>
      </c>
      <c r="O516" t="n">
        <v>0</v>
      </c>
      <c r="P516" t="n">
        <v>0</v>
      </c>
      <c r="Q516" t="n">
        <v>0</v>
      </c>
      <c r="R516" t="n">
        <v>0</v>
      </c>
      <c r="S516" t="n">
        <v>0</v>
      </c>
      <c r="T516" t="n">
        <v>0</v>
      </c>
      <c r="U516" t="n">
        <v>0</v>
      </c>
      <c r="V516" t="n">
        <v>1.3915</v>
      </c>
      <c r="W516" t="n">
        <v>0</v>
      </c>
      <c r="X516" t="n">
        <v>0</v>
      </c>
      <c r="Y516" t="n">
        <v>0</v>
      </c>
      <c r="Z516" t="n">
        <v>0</v>
      </c>
      <c r="AA516" s="20" t="n">
        <v>45396</v>
      </c>
      <c r="AB516" t="inlineStr">
        <is>
          <t>SUMMER.03/2024</t>
        </is>
      </c>
      <c r="AC516" s="20" t="n">
        <v>2</v>
      </c>
      <c r="AD516" t="n">
        <v>0</v>
      </c>
      <c r="AE516" t="n">
        <v>0</v>
      </c>
      <c r="AG516" t="n">
        <v>0</v>
      </c>
    </row>
    <row r="517">
      <c r="A517" t="inlineStr">
        <is>
          <t>OIL</t>
        </is>
      </c>
      <c r="B517" t="inlineStr">
        <is>
          <t>RM</t>
        </is>
      </c>
      <c r="C517" t="inlineStr">
        <is>
          <t>RM.OIL.00013</t>
        </is>
      </c>
      <c r="D517" t="inlineStr">
        <is>
          <t>Chocolate Spread Fat Culina® SCF 300</t>
        </is>
      </c>
      <c r="E517" t="n">
        <v>257.3297</v>
      </c>
      <c r="F517" t="n">
        <v>324.1413</v>
      </c>
      <c r="G517" t="inlineStr">
        <is>
          <t>101, 108, 306, 401, 405, 499, 605, 9108, 9401, 9405, 101, 108, 102, 401, 306, 9108, 499, 405, 9401, 605, 102, 9405</t>
        </is>
      </c>
      <c r="H517" t="n">
        <v>0</v>
      </c>
      <c r="I517" t="n">
        <v>0</v>
      </c>
      <c r="J517" t="n">
        <v>0</v>
      </c>
      <c r="K517" t="n">
        <v>0</v>
      </c>
      <c r="L517" t="n">
        <v>0</v>
      </c>
      <c r="M517" t="n">
        <v>0</v>
      </c>
      <c r="N517" t="n">
        <v>0</v>
      </c>
      <c r="O517" t="n">
        <v>0</v>
      </c>
      <c r="P517" t="n">
        <v>0</v>
      </c>
      <c r="Q517" t="n">
        <v>0</v>
      </c>
      <c r="R517" t="n">
        <v>0</v>
      </c>
      <c r="S517" t="n">
        <v>0</v>
      </c>
      <c r="T517" t="n">
        <v>257.3297</v>
      </c>
      <c r="U517" t="n">
        <v>324.1413</v>
      </c>
      <c r="V517" t="n">
        <v>1.2596</v>
      </c>
      <c r="W517" t="n">
        <v>0.7325</v>
      </c>
      <c r="X517" t="n">
        <v>1.465</v>
      </c>
      <c r="Y517" t="n">
        <v>10.265</v>
      </c>
      <c r="Z517" t="n">
        <v>18747.818</v>
      </c>
      <c r="AA517" s="20" t="n">
        <v>45440</v>
      </c>
      <c r="AB517" t="inlineStr">
        <is>
          <t>SPREAD.01/2024</t>
        </is>
      </c>
      <c r="AC517" s="20" t="n">
        <v>46081</v>
      </c>
      <c r="AD517" t="n">
        <v>1.1405</v>
      </c>
      <c r="AE517" t="n">
        <v>1562.3181</v>
      </c>
      <c r="AF517" t="inlineStr">
        <is>
          <t>0:4</t>
        </is>
      </c>
      <c r="AG517" t="n">
        <v>0</v>
      </c>
    </row>
    <row r="518">
      <c r="A518" t="inlineStr">
        <is>
          <t>OIL</t>
        </is>
      </c>
      <c r="B518" t="inlineStr">
        <is>
          <t>RM</t>
        </is>
      </c>
      <c r="C518" t="inlineStr">
        <is>
          <t>RM.OIL.00014</t>
        </is>
      </c>
      <c r="D518" t="inlineStr">
        <is>
          <t>Besspread 533 - 18kg BIB- للمرطبانات</t>
        </is>
      </c>
      <c r="E518" t="n">
        <v>0</v>
      </c>
      <c r="F518" t="n">
        <v>-0.0003</v>
      </c>
      <c r="G518" t="inlineStr">
        <is>
          <t>401, 402, 405, 201, 102, 107, 103, 110, 101, 108, 403, 9108, 9110, 9402, 401, 402, 403, 102, 103, 108, 101, 110, 201, 107, 9108, 405, 9402, 9401, 9405, 9110, 9401, 9405</t>
        </is>
      </c>
      <c r="H518" t="n">
        <v>0</v>
      </c>
      <c r="I518" t="n">
        <v>0</v>
      </c>
      <c r="J518" t="n">
        <v>0</v>
      </c>
      <c r="K518" t="n">
        <v>0</v>
      </c>
      <c r="L518" t="n">
        <v>0</v>
      </c>
      <c r="M518" t="n">
        <v>0</v>
      </c>
      <c r="N518" t="n">
        <v>0</v>
      </c>
      <c r="O518" t="n">
        <v>0</v>
      </c>
      <c r="P518" t="n">
        <v>0</v>
      </c>
      <c r="Q518" t="n">
        <v>0</v>
      </c>
      <c r="R518" t="n">
        <v>0</v>
      </c>
      <c r="S518" t="n">
        <v>0</v>
      </c>
      <c r="T518" t="n">
        <v>0</v>
      </c>
      <c r="U518" t="n">
        <v>-0.0003</v>
      </c>
      <c r="V518" t="n">
        <v>0.106</v>
      </c>
      <c r="W518" t="n">
        <v>0</v>
      </c>
      <c r="X518" t="n">
        <v>0</v>
      </c>
      <c r="Y518" t="n">
        <v>84.76300000000001</v>
      </c>
      <c r="Z518" t="n">
        <v>187390.0001</v>
      </c>
      <c r="AA518" s="20" t="n">
        <v>45611</v>
      </c>
      <c r="AB518" t="inlineStr">
        <is>
          <t>BESSPREAD533.06/2024</t>
        </is>
      </c>
      <c r="AC518" s="20" t="n">
        <v>45961</v>
      </c>
      <c r="AD518" t="n">
        <v>9.418100000000001</v>
      </c>
      <c r="AE518" t="n">
        <v>15615.8333</v>
      </c>
      <c r="AF518" t="inlineStr">
        <is>
          <t>0:0</t>
        </is>
      </c>
      <c r="AG518" t="n">
        <v>0</v>
      </c>
    </row>
    <row r="519">
      <c r="A519" t="inlineStr">
        <is>
          <t>OIL</t>
        </is>
      </c>
      <c r="B519" t="inlineStr">
        <is>
          <t>RM</t>
        </is>
      </c>
      <c r="C519" t="inlineStr">
        <is>
          <t>RM.OIL.00015</t>
        </is>
      </c>
      <c r="D519" t="inlineStr">
        <is>
          <t>زيت تنظيف</t>
        </is>
      </c>
      <c r="E519" t="n">
        <v>0</v>
      </c>
      <c r="F519" t="n">
        <v>0</v>
      </c>
      <c r="G519" t="inlineStr">
        <is>
          <t>402, 408, 9603, 402, 408, 9603</t>
        </is>
      </c>
      <c r="H519" t="n">
        <v>0</v>
      </c>
      <c r="I519" t="n">
        <v>0</v>
      </c>
      <c r="J519" t="n">
        <v>0</v>
      </c>
      <c r="K519" t="n">
        <v>0</v>
      </c>
      <c r="L519" t="n">
        <v>0</v>
      </c>
      <c r="M519" t="n">
        <v>0</v>
      </c>
      <c r="N519" t="n">
        <v>0</v>
      </c>
      <c r="O519" t="n">
        <v>0</v>
      </c>
      <c r="P519" t="n">
        <v>0</v>
      </c>
      <c r="Q519" t="n">
        <v>0</v>
      </c>
      <c r="R519" t="n">
        <v>0</v>
      </c>
      <c r="S519" t="n">
        <v>0</v>
      </c>
      <c r="T519" t="n">
        <v>0</v>
      </c>
      <c r="U519" t="n">
        <v>0</v>
      </c>
      <c r="V519" t="n">
        <v>1.0822</v>
      </c>
      <c r="W519" t="n">
        <v>0</v>
      </c>
      <c r="X519" t="n">
        <v>1614</v>
      </c>
      <c r="Y519" t="n">
        <v>1614</v>
      </c>
      <c r="Z519" t="n">
        <v>1614</v>
      </c>
      <c r="AA519" s="20" t="n">
        <v>2</v>
      </c>
      <c r="AC519" s="20" t="n">
        <v>46014</v>
      </c>
      <c r="AD519" t="n">
        <v>179.3333</v>
      </c>
      <c r="AE519" t="n">
        <v>134.5</v>
      </c>
      <c r="AF519" t="inlineStr">
        <is>
          <t>0:0</t>
        </is>
      </c>
      <c r="AG519" t="n">
        <v>0</v>
      </c>
    </row>
    <row r="520">
      <c r="A520" t="inlineStr">
        <is>
          <t>OIL</t>
        </is>
      </c>
      <c r="B520" t="inlineStr">
        <is>
          <t>RM</t>
        </is>
      </c>
      <c r="C520" t="inlineStr">
        <is>
          <t>RM.OIL.00016</t>
        </is>
      </c>
      <c r="D520" t="inlineStr">
        <is>
          <t>زيت جوز الهند</t>
        </is>
      </c>
      <c r="E520" t="n">
        <v>0.62</v>
      </c>
      <c r="F520" t="n">
        <v>0</v>
      </c>
      <c r="G520" t="inlineStr">
        <is>
          <t>409, 9402, 402, 9402, 402, 409</t>
        </is>
      </c>
      <c r="H520" t="n">
        <v>0</v>
      </c>
      <c r="I520" t="n">
        <v>0</v>
      </c>
      <c r="J520" t="n">
        <v>0</v>
      </c>
      <c r="K520" t="n">
        <v>0</v>
      </c>
      <c r="L520" t="n">
        <v>0</v>
      </c>
      <c r="M520" t="n">
        <v>0</v>
      </c>
      <c r="N520" t="n">
        <v>0</v>
      </c>
      <c r="O520" t="n">
        <v>0</v>
      </c>
      <c r="P520" t="n">
        <v>0</v>
      </c>
      <c r="Q520" t="n">
        <v>0</v>
      </c>
      <c r="R520" t="n">
        <v>0</v>
      </c>
      <c r="S520" t="n">
        <v>0</v>
      </c>
      <c r="T520" t="n">
        <v>0.62</v>
      </c>
      <c r="U520" t="n">
        <v>0</v>
      </c>
      <c r="V520" t="n">
        <v>0</v>
      </c>
      <c r="W520" t="n">
        <v>0</v>
      </c>
      <c r="X520" t="n">
        <v>0</v>
      </c>
      <c r="Y520" t="n">
        <v>0</v>
      </c>
      <c r="Z520" t="n">
        <v>0</v>
      </c>
      <c r="AA520" s="20" t="n">
        <v>2</v>
      </c>
      <c r="AC520" s="20" t="n">
        <v>2</v>
      </c>
      <c r="AD520" t="n">
        <v>0</v>
      </c>
      <c r="AE520" t="n">
        <v>0</v>
      </c>
      <c r="AG520" t="n">
        <v>0</v>
      </c>
    </row>
    <row r="521">
      <c r="A521" t="inlineStr">
        <is>
          <t>OTH</t>
        </is>
      </c>
      <c r="B521" t="inlineStr">
        <is>
          <t>RM</t>
        </is>
      </c>
      <c r="C521" t="inlineStr">
        <is>
          <t>RM.OTH.0001</t>
        </is>
      </c>
      <c r="D521" t="inlineStr">
        <is>
          <t>شوكولاته فيوري كراميل  ( مارس ) 20 غم - 12*24</t>
        </is>
      </c>
      <c r="E521" t="n">
        <v>34.506</v>
      </c>
      <c r="F521" t="n">
        <v>181.9322</v>
      </c>
      <c r="G521" t="inlineStr">
        <is>
          <t>9112, 499, 406, 9401, 9406, 9405, 101, 112, 108, 306, 401, 405, 9401, 9112, 499, 405, 9406, 9405, 112, 101, 108, 401, 306, 406</t>
        </is>
      </c>
      <c r="H521" t="n">
        <v>0</v>
      </c>
      <c r="I521" t="n">
        <v>0</v>
      </c>
      <c r="J521" t="n">
        <v>0</v>
      </c>
      <c r="K521" t="n">
        <v>0</v>
      </c>
      <c r="L521" t="n">
        <v>0</v>
      </c>
      <c r="M521" t="n">
        <v>0</v>
      </c>
      <c r="N521" t="n">
        <v>0</v>
      </c>
      <c r="O521" t="n">
        <v>0</v>
      </c>
      <c r="P521" t="n">
        <v>0</v>
      </c>
      <c r="Q521" t="n">
        <v>0</v>
      </c>
      <c r="R521" t="n">
        <v>0</v>
      </c>
      <c r="S521" t="n">
        <v>0</v>
      </c>
      <c r="T521" t="n">
        <v>34.506</v>
      </c>
      <c r="U521" t="n">
        <v>181.9322</v>
      </c>
      <c r="V521" t="n">
        <v>5.2691</v>
      </c>
      <c r="W521" t="n">
        <v>0</v>
      </c>
      <c r="X521" t="n">
        <v>111.441</v>
      </c>
      <c r="Y521" t="n">
        <v>111.441</v>
      </c>
      <c r="Z521" t="n">
        <v>152.297</v>
      </c>
      <c r="AA521" s="20" t="n">
        <v>46001</v>
      </c>
      <c r="AB521" t="inlineStr">
        <is>
          <t>شركة عمر بولص الزعمط - مورد</t>
        </is>
      </c>
      <c r="AC521" s="20" t="n">
        <v>45998</v>
      </c>
      <c r="AD521" t="n">
        <v>12.3823</v>
      </c>
      <c r="AE521" t="n">
        <v>12.6914</v>
      </c>
      <c r="AF521" t="inlineStr">
        <is>
          <t>2:21</t>
        </is>
      </c>
      <c r="AG521" t="n">
        <v>0</v>
      </c>
    </row>
    <row r="522">
      <c r="A522" t="inlineStr">
        <is>
          <t>OTH</t>
        </is>
      </c>
      <c r="B522" t="inlineStr">
        <is>
          <t>RM</t>
        </is>
      </c>
      <c r="C522" t="inlineStr">
        <is>
          <t>RM.OTH.0002</t>
        </is>
      </c>
      <c r="D522" t="inlineStr">
        <is>
          <t>شيبس برنجلز اوريجينال</t>
        </is>
      </c>
      <c r="V522" t="n">
        <v>6.8746</v>
      </c>
      <c r="W522" t="n">
        <v>0</v>
      </c>
      <c r="X522" t="n">
        <v>0</v>
      </c>
      <c r="Y522" t="n">
        <v>0</v>
      </c>
      <c r="Z522" t="n">
        <v>0</v>
      </c>
      <c r="AA522" s="20" t="n">
        <v>2</v>
      </c>
      <c r="AC522" s="20" t="n">
        <v>2</v>
      </c>
      <c r="AD522" t="n">
        <v>0</v>
      </c>
      <c r="AE522" t="n">
        <v>0</v>
      </c>
    </row>
    <row r="523">
      <c r="A523" t="inlineStr">
        <is>
          <t>OTH</t>
        </is>
      </c>
      <c r="B523" t="inlineStr">
        <is>
          <t>RM</t>
        </is>
      </c>
      <c r="C523" t="inlineStr">
        <is>
          <t>RM.OTH.0003</t>
        </is>
      </c>
      <c r="D523" t="inlineStr">
        <is>
          <t>Cream Cheese 4x2.750kg</t>
        </is>
      </c>
      <c r="V523" t="n">
        <v>3.0797</v>
      </c>
      <c r="W523" t="n">
        <v>0</v>
      </c>
      <c r="X523" t="n">
        <v>0</v>
      </c>
      <c r="Y523" t="n">
        <v>0</v>
      </c>
      <c r="Z523" t="n">
        <v>0</v>
      </c>
      <c r="AA523" s="20" t="n">
        <v>2</v>
      </c>
      <c r="AC523" s="20" t="n">
        <v>2</v>
      </c>
      <c r="AD523" t="n">
        <v>0</v>
      </c>
      <c r="AE523" t="n">
        <v>0</v>
      </c>
    </row>
    <row r="524">
      <c r="A524" t="inlineStr">
        <is>
          <t>OTH</t>
        </is>
      </c>
      <c r="B524" t="inlineStr">
        <is>
          <t>RM</t>
        </is>
      </c>
      <c r="C524" t="inlineStr">
        <is>
          <t>RM.OTH.0003.0062</t>
        </is>
      </c>
      <c r="D524" t="inlineStr">
        <is>
          <t>Cream Cheese 4 Pail* 2.750 Kg</t>
        </is>
      </c>
      <c r="V524" t="n">
        <v>0</v>
      </c>
      <c r="W524" t="n">
        <v>0</v>
      </c>
      <c r="X524" t="n">
        <v>0</v>
      </c>
      <c r="Y524" t="n">
        <v>0</v>
      </c>
      <c r="Z524" t="n">
        <v>0</v>
      </c>
      <c r="AA524" s="20" t="n">
        <v>2</v>
      </c>
      <c r="AC524" s="20" t="n">
        <v>2</v>
      </c>
      <c r="AD524" t="n">
        <v>0</v>
      </c>
      <c r="AE524" t="n">
        <v>0</v>
      </c>
    </row>
    <row r="525">
      <c r="A525" t="inlineStr">
        <is>
          <t>OTH</t>
        </is>
      </c>
      <c r="B525" t="inlineStr">
        <is>
          <t>RM</t>
        </is>
      </c>
      <c r="C525" t="inlineStr">
        <is>
          <t>RM.OTH.0004</t>
        </is>
      </c>
      <c r="D525" t="inlineStr">
        <is>
          <t>شيبس ليز فورنو فلفل اسود</t>
        </is>
      </c>
      <c r="V525" t="n">
        <v>9.75</v>
      </c>
      <c r="W525" t="n">
        <v>0</v>
      </c>
      <c r="X525" t="n">
        <v>0</v>
      </c>
      <c r="Y525" t="n">
        <v>0</v>
      </c>
      <c r="Z525" t="n">
        <v>0</v>
      </c>
      <c r="AA525" s="20" t="n">
        <v>2</v>
      </c>
      <c r="AC525" s="20" t="n">
        <v>2</v>
      </c>
      <c r="AD525" t="n">
        <v>0</v>
      </c>
      <c r="AE525" t="n">
        <v>0</v>
      </c>
    </row>
    <row r="526">
      <c r="A526" t="inlineStr">
        <is>
          <t>OTH</t>
        </is>
      </c>
      <c r="B526" t="inlineStr">
        <is>
          <t>RM</t>
        </is>
      </c>
      <c r="C526" t="inlineStr">
        <is>
          <t>RM.OTH.0005</t>
        </is>
      </c>
      <c r="D526" t="inlineStr">
        <is>
          <t xml:space="preserve">Popcorn syrup 1883 </t>
        </is>
      </c>
      <c r="V526" t="n">
        <v>5.603</v>
      </c>
      <c r="W526" t="n">
        <v>0</v>
      </c>
      <c r="X526" t="n">
        <v>0</v>
      </c>
      <c r="Y526" t="n">
        <v>0</v>
      </c>
      <c r="Z526" t="n">
        <v>0</v>
      </c>
      <c r="AA526" s="20" t="n">
        <v>2</v>
      </c>
      <c r="AC526" s="20" t="n">
        <v>2</v>
      </c>
      <c r="AD526" t="n">
        <v>0</v>
      </c>
      <c r="AE526" t="n">
        <v>0</v>
      </c>
    </row>
    <row r="527">
      <c r="A527" t="inlineStr">
        <is>
          <t>OTH</t>
        </is>
      </c>
      <c r="B527" t="inlineStr">
        <is>
          <t>RM</t>
        </is>
      </c>
      <c r="C527" t="inlineStr">
        <is>
          <t>RM.OTH.0007</t>
        </is>
      </c>
      <c r="D527" t="inlineStr">
        <is>
          <t>Cherry syrup 1883</t>
        </is>
      </c>
      <c r="V527" t="n">
        <v>0</v>
      </c>
      <c r="W527" t="n">
        <v>0</v>
      </c>
      <c r="X527" t="n">
        <v>0</v>
      </c>
      <c r="Y527" t="n">
        <v>0</v>
      </c>
      <c r="Z527" t="n">
        <v>0</v>
      </c>
      <c r="AA527" s="20" t="n">
        <v>2</v>
      </c>
      <c r="AC527" s="20" t="n">
        <v>2</v>
      </c>
      <c r="AD527" t="n">
        <v>0</v>
      </c>
      <c r="AE527" t="n">
        <v>0</v>
      </c>
    </row>
    <row r="528">
      <c r="A528" t="inlineStr">
        <is>
          <t>OTH</t>
        </is>
      </c>
      <c r="B528" t="inlineStr">
        <is>
          <t>RM</t>
        </is>
      </c>
      <c r="C528" t="inlineStr">
        <is>
          <t>RM.OTH.0063</t>
        </is>
      </c>
      <c r="D528" t="inlineStr">
        <is>
          <t>جبنة كريمية المراعي</t>
        </is>
      </c>
      <c r="V528" t="n">
        <v>8.449999999999999</v>
      </c>
      <c r="W528" t="n">
        <v>0</v>
      </c>
      <c r="X528" t="n">
        <v>0</v>
      </c>
      <c r="Y528" t="n">
        <v>0</v>
      </c>
      <c r="Z528" t="n">
        <v>0</v>
      </c>
      <c r="AA528" s="20" t="n">
        <v>2</v>
      </c>
      <c r="AC528" s="20" t="n">
        <v>2</v>
      </c>
      <c r="AD528" t="n">
        <v>0</v>
      </c>
      <c r="AE528" t="n">
        <v>0</v>
      </c>
    </row>
    <row r="529">
      <c r="A529" t="inlineStr">
        <is>
          <t>SPC</t>
        </is>
      </c>
      <c r="B529" t="inlineStr">
        <is>
          <t>RM</t>
        </is>
      </c>
      <c r="C529" t="inlineStr">
        <is>
          <t>RM.SPC.00001</t>
        </is>
      </c>
      <c r="D529" t="inlineStr">
        <is>
          <t>Cinnamon</t>
        </is>
      </c>
      <c r="E529" t="n">
        <v>43.365</v>
      </c>
      <c r="F529" t="n">
        <v>127.1268</v>
      </c>
      <c r="G529" t="inlineStr">
        <is>
          <t>101, 108, 9801, 401, 405, 306, 304, 403, 402, 9401, 9403, 9405, 9801, 499, 409, 9108, 9402, 801, 9112, 401, 304, 306, 402, 403, 409, 112, 108, 101, 9401, 9112, 405, 499, 9108, 403, 9402, 108, 801, 112, 9403, 9405</t>
        </is>
      </c>
      <c r="H529" t="n">
        <v>0</v>
      </c>
      <c r="I529" t="n">
        <v>0</v>
      </c>
      <c r="J529" t="n">
        <v>0</v>
      </c>
      <c r="K529" t="n">
        <v>0</v>
      </c>
      <c r="L529" t="n">
        <v>0</v>
      </c>
      <c r="M529" t="n">
        <v>0</v>
      </c>
      <c r="N529" t="n">
        <v>0</v>
      </c>
      <c r="O529" t="n">
        <v>0</v>
      </c>
      <c r="P529" t="n">
        <v>0</v>
      </c>
      <c r="Q529" t="n">
        <v>-8.711</v>
      </c>
      <c r="R529" t="n">
        <v>0</v>
      </c>
      <c r="S529" t="n">
        <v>-8.711</v>
      </c>
      <c r="T529" t="n">
        <v>34.654</v>
      </c>
      <c r="U529" t="n">
        <v>101.5946</v>
      </c>
      <c r="V529" t="n">
        <v>2.99</v>
      </c>
      <c r="W529" t="n">
        <v>50.477</v>
      </c>
      <c r="X529" t="n">
        <v>142.931</v>
      </c>
      <c r="Y529" t="n">
        <v>182.004</v>
      </c>
      <c r="Z529" t="n">
        <v>191.396</v>
      </c>
      <c r="AA529" s="20" t="n">
        <v>46092</v>
      </c>
      <c r="AB529" t="inlineStr">
        <is>
          <t>شركة كيجن لتعبئة وتغليف المواد الغذائية</t>
        </is>
      </c>
      <c r="AC529" s="20" t="n">
        <v>46139</v>
      </c>
      <c r="AD529" t="n">
        <v>20.2226</v>
      </c>
      <c r="AE529" t="n">
        <v>15.9496</v>
      </c>
      <c r="AF529" t="inlineStr">
        <is>
          <t>2:5</t>
        </is>
      </c>
      <c r="AG529" t="n">
        <v>0</v>
      </c>
    </row>
    <row r="530">
      <c r="A530" t="inlineStr">
        <is>
          <t>SPC</t>
        </is>
      </c>
      <c r="B530" t="inlineStr">
        <is>
          <t>RM</t>
        </is>
      </c>
      <c r="C530" t="inlineStr">
        <is>
          <t>RM.SPC.00002</t>
        </is>
      </c>
      <c r="D530" t="inlineStr">
        <is>
          <t xml:space="preserve">Cardamon Powder </t>
        </is>
      </c>
      <c r="E530" t="n">
        <v>23.547</v>
      </c>
      <c r="F530" t="n">
        <v>343.6933</v>
      </c>
      <c r="G530" t="inlineStr">
        <is>
          <t>101, 108, 112, 403, 409, 306, 304, 401, 402, 499, 9108, 405, 9401, 9402, 9112, 605, 112, 108, 9403, 9405, 403, 108, 101, 9108, 9403, 306, 403, 405, 304, 402, 401, 499, 605, 409, 9402, 9108, 9112, 9405, 9401, 9403</t>
        </is>
      </c>
      <c r="H530" t="n">
        <v>0</v>
      </c>
      <c r="I530" t="n">
        <v>0</v>
      </c>
      <c r="J530" t="n">
        <v>0</v>
      </c>
      <c r="K530" t="n">
        <v>0</v>
      </c>
      <c r="L530" t="n">
        <v>0</v>
      </c>
      <c r="M530" t="n">
        <v>0</v>
      </c>
      <c r="N530" t="n">
        <v>0</v>
      </c>
      <c r="O530" t="n">
        <v>0</v>
      </c>
      <c r="P530" t="n">
        <v>0</v>
      </c>
      <c r="Q530" t="n">
        <v>0</v>
      </c>
      <c r="R530" t="n">
        <v>0</v>
      </c>
      <c r="S530" t="n">
        <v>0</v>
      </c>
      <c r="T530" t="n">
        <v>23.547</v>
      </c>
      <c r="U530" t="n">
        <v>343.6933</v>
      </c>
      <c r="V530" t="n">
        <v>16.8771</v>
      </c>
      <c r="W530" t="n">
        <v>3.128</v>
      </c>
      <c r="X530" t="n">
        <v>9.375</v>
      </c>
      <c r="Y530" t="n">
        <v>13.682</v>
      </c>
      <c r="Z530" t="n">
        <v>22.62</v>
      </c>
      <c r="AA530" s="20" t="n">
        <v>46075</v>
      </c>
      <c r="AB530" t="inlineStr">
        <is>
          <t>شركة كيجن لتعبئة وتغليف المواد الغذائية</t>
        </is>
      </c>
      <c r="AC530" s="20" t="n">
        <v>46100</v>
      </c>
      <c r="AD530" t="n">
        <v>1.5202</v>
      </c>
      <c r="AE530" t="n">
        <v>1.885</v>
      </c>
      <c r="AF530" t="inlineStr">
        <is>
          <t>12:14</t>
        </is>
      </c>
      <c r="AG530" t="n">
        <v>0</v>
      </c>
    </row>
    <row r="531">
      <c r="A531" t="inlineStr">
        <is>
          <t>SPC</t>
        </is>
      </c>
      <c r="B531" t="inlineStr">
        <is>
          <t>RM</t>
        </is>
      </c>
      <c r="C531" t="inlineStr">
        <is>
          <t>RM.SPC.00003</t>
        </is>
      </c>
      <c r="D531" t="inlineStr">
        <is>
          <t xml:space="preserve">Cinnamon Brown </t>
        </is>
      </c>
      <c r="E531" t="n">
        <v>4.942</v>
      </c>
      <c r="F531" t="n">
        <v>15.9669</v>
      </c>
      <c r="G531" t="inlineStr">
        <is>
          <t>9403, 9401, 9405, 9112, 9108, 9402, 499, 401, 405, 403, 306, 101, 108, 9405, 9403, 112, 9112, 9402, 9401, 405, 9108, 499, 401, 306, 403, 112, 108, 101</t>
        </is>
      </c>
      <c r="H531" t="n">
        <v>0</v>
      </c>
      <c r="I531" t="n">
        <v>0</v>
      </c>
      <c r="J531" t="n">
        <v>0</v>
      </c>
      <c r="K531" t="n">
        <v>0</v>
      </c>
      <c r="L531" t="n">
        <v>0</v>
      </c>
      <c r="M531" t="n">
        <v>0</v>
      </c>
      <c r="N531" t="n">
        <v>0</v>
      </c>
      <c r="O531" t="n">
        <v>0</v>
      </c>
      <c r="P531" t="n">
        <v>0</v>
      </c>
      <c r="Q531" t="n">
        <v>0</v>
      </c>
      <c r="R531" t="n">
        <v>0</v>
      </c>
      <c r="S531" t="n">
        <v>0</v>
      </c>
      <c r="T531" t="n">
        <v>4.942</v>
      </c>
      <c r="U531" t="n">
        <v>15.9669</v>
      </c>
      <c r="V531" t="n">
        <v>3.2309</v>
      </c>
      <c r="W531" t="n">
        <v>0</v>
      </c>
      <c r="X531" t="n">
        <v>0.144</v>
      </c>
      <c r="Y531" t="n">
        <v>12.719</v>
      </c>
      <c r="Z531" t="n">
        <v>13.7742</v>
      </c>
      <c r="AA531" s="20" t="n">
        <v>45917</v>
      </c>
      <c r="AB531" t="inlineStr">
        <is>
          <t>شركة كيجن لتعبئة وتغليف المواد الغذائية</t>
        </is>
      </c>
      <c r="AC531" s="20" t="n">
        <v>45970</v>
      </c>
      <c r="AD531" t="n">
        <v>1.4132</v>
      </c>
      <c r="AE531" t="n">
        <v>1.1478</v>
      </c>
      <c r="AF531" t="inlineStr">
        <is>
          <t>4:9</t>
        </is>
      </c>
      <c r="AG531" t="n">
        <v>0</v>
      </c>
    </row>
    <row r="532">
      <c r="A532" t="inlineStr">
        <is>
          <t>SPC</t>
        </is>
      </c>
      <c r="B532" t="inlineStr">
        <is>
          <t>RM</t>
        </is>
      </c>
      <c r="C532" t="inlineStr">
        <is>
          <t>RM.SPC.00004</t>
        </is>
      </c>
      <c r="D532" t="inlineStr">
        <is>
          <t>lemon salt</t>
        </is>
      </c>
      <c r="E532" t="n">
        <v>29.817</v>
      </c>
      <c r="F532" t="n">
        <v>20.0895</v>
      </c>
      <c r="G532" t="inlineStr">
        <is>
          <t>409, 403, 306, 304, 401, 402, 108, 101, 102, 112, 9405, 9605, 403, 9112, 9403, 108, 9405, 9402, 112, 405, 499, 9108, 9112, 9401, 9409, 9304, 605, 405, 401, 306, 402, 403, 304, 108, 112, 801, 102, 405, 9403, 101, 9801, 9405, 9409, 9403, 9401, 9108, 9402, 9304, 9605, 9801, 499, 605, 409, 9112, 801</t>
        </is>
      </c>
      <c r="H532" t="n">
        <v>0</v>
      </c>
      <c r="I532" t="n">
        <v>0</v>
      </c>
      <c r="J532" t="n">
        <v>0</v>
      </c>
      <c r="K532" t="n">
        <v>0</v>
      </c>
      <c r="L532" t="n">
        <v>0</v>
      </c>
      <c r="M532" t="n">
        <v>0</v>
      </c>
      <c r="N532" t="n">
        <v>0</v>
      </c>
      <c r="O532" t="n">
        <v>0</v>
      </c>
      <c r="P532" t="n">
        <v>0</v>
      </c>
      <c r="Q532" t="n">
        <v>-4.144</v>
      </c>
      <c r="R532" t="n">
        <v>0</v>
      </c>
      <c r="S532" t="n">
        <v>-4.144</v>
      </c>
      <c r="T532" t="n">
        <v>25.673</v>
      </c>
      <c r="U532" t="n">
        <v>17.2719</v>
      </c>
      <c r="V532" t="n">
        <v>0.8505</v>
      </c>
      <c r="W532" t="n">
        <v>8.023</v>
      </c>
      <c r="X532" t="n">
        <v>12.027</v>
      </c>
      <c r="Y532" t="n">
        <v>46.189</v>
      </c>
      <c r="Z532" t="n">
        <v>53.916</v>
      </c>
      <c r="AA532" s="20" t="n">
        <v>46069</v>
      </c>
      <c r="AB532" t="inlineStr">
        <is>
          <t>شركة زمزم لصناعة الزيوت النباتية والمواد الغذائية</t>
        </is>
      </c>
      <c r="AC532" s="20" t="n">
        <v>46142</v>
      </c>
      <c r="AD532" t="n">
        <v>5.1321</v>
      </c>
      <c r="AE532" t="n">
        <v>4.493</v>
      </c>
      <c r="AF532" t="inlineStr">
        <is>
          <t>5:21</t>
        </is>
      </c>
      <c r="AG532" t="n">
        <v>0</v>
      </c>
    </row>
    <row r="533">
      <c r="A533" t="inlineStr">
        <is>
          <t>SPC</t>
        </is>
      </c>
      <c r="B533" t="inlineStr">
        <is>
          <t>RM</t>
        </is>
      </c>
      <c r="C533" t="inlineStr">
        <is>
          <t>RM.SPC.00005</t>
        </is>
      </c>
      <c r="D533" t="inlineStr">
        <is>
          <t xml:space="preserve"> زنجبيل مطحون </t>
        </is>
      </c>
      <c r="E533" t="n">
        <v>8.773</v>
      </c>
      <c r="F533" t="n">
        <v>33.985</v>
      </c>
      <c r="G533" t="inlineStr">
        <is>
          <t>9405, 9605, 9403, 108, 9402, 403, 605, 9401, 9112, 405, 499, 9108, 306, 304, 401, 403, 108, 101, 112, 9405, 9403, 9401, 9605, 9402, 9108, 9112, 605, 499, 405, 401, 304, 306, 403, 108, 101, 112, 9108, 9403</t>
        </is>
      </c>
      <c r="H533" t="n">
        <v>0</v>
      </c>
      <c r="I533" t="n">
        <v>0</v>
      </c>
      <c r="J533" t="n">
        <v>0</v>
      </c>
      <c r="K533" t="n">
        <v>0</v>
      </c>
      <c r="L533" t="n">
        <v>0</v>
      </c>
      <c r="M533" t="n">
        <v>0</v>
      </c>
      <c r="N533" t="n">
        <v>0</v>
      </c>
      <c r="O533" t="n">
        <v>0</v>
      </c>
      <c r="P533" t="n">
        <v>0</v>
      </c>
      <c r="Q533" t="n">
        <v>0</v>
      </c>
      <c r="R533" t="n">
        <v>0</v>
      </c>
      <c r="S533" t="n">
        <v>0</v>
      </c>
      <c r="T533" t="n">
        <v>8.773</v>
      </c>
      <c r="U533" t="n">
        <v>33.985</v>
      </c>
      <c r="V533" t="n">
        <v>3.2435</v>
      </c>
      <c r="W533" t="n">
        <v>2.805</v>
      </c>
      <c r="X533" t="n">
        <v>3.855</v>
      </c>
      <c r="Y533" t="n">
        <v>8.205</v>
      </c>
      <c r="Z533" t="n">
        <v>9.265000000000001</v>
      </c>
      <c r="AA533" s="20" t="n">
        <v>45918</v>
      </c>
      <c r="AB533" t="inlineStr">
        <is>
          <t>شركة كيجن لتعبئة وتغليف المواد الغذائية</t>
        </is>
      </c>
      <c r="AC533" s="20" t="n">
        <v>46096</v>
      </c>
      <c r="AD533" t="n">
        <v>0.9116</v>
      </c>
      <c r="AE533" t="n">
        <v>0.772</v>
      </c>
      <c r="AF533" t="inlineStr">
        <is>
          <t>11:10</t>
        </is>
      </c>
      <c r="AG533" t="n">
        <v>0</v>
      </c>
    </row>
    <row r="534">
      <c r="A534" t="inlineStr">
        <is>
          <t>SPC</t>
        </is>
      </c>
      <c r="B534" t="inlineStr">
        <is>
          <t>RM</t>
        </is>
      </c>
      <c r="C534" t="inlineStr">
        <is>
          <t>RM.SPC.00006</t>
        </is>
      </c>
      <c r="D534" t="inlineStr">
        <is>
          <t>زعتر الضفة</t>
        </is>
      </c>
      <c r="E534" t="n">
        <v>8.83</v>
      </c>
      <c r="F534" t="n">
        <v>25.6936</v>
      </c>
      <c r="G534" t="inlineStr">
        <is>
          <t>9403, 408, 306, 304, 108, 101, 9108, 9402, 9408, 9108, 403, 605, 499, 403, 9403, 9408, 9402, 408, 605, 403, 9108, 499, 306, 304, 101, 108</t>
        </is>
      </c>
      <c r="H534" t="n">
        <v>0</v>
      </c>
      <c r="I534" t="n">
        <v>0</v>
      </c>
      <c r="J534" t="n">
        <v>0</v>
      </c>
      <c r="K534" t="n">
        <v>0</v>
      </c>
      <c r="L534" t="n">
        <v>0</v>
      </c>
      <c r="M534" t="n">
        <v>0</v>
      </c>
      <c r="N534" t="n">
        <v>0</v>
      </c>
      <c r="O534" t="n">
        <v>0</v>
      </c>
      <c r="P534" t="n">
        <v>0</v>
      </c>
      <c r="Q534" t="n">
        <v>0</v>
      </c>
      <c r="R534" t="n">
        <v>0</v>
      </c>
      <c r="S534" t="n">
        <v>0</v>
      </c>
      <c r="T534" t="n">
        <v>8.83</v>
      </c>
      <c r="U534" t="n">
        <v>25.6937</v>
      </c>
      <c r="V534" t="n">
        <v>3.4968</v>
      </c>
      <c r="W534" t="n">
        <v>4.159</v>
      </c>
      <c r="X534" t="n">
        <v>6.784</v>
      </c>
      <c r="Y534" t="n">
        <v>33.354</v>
      </c>
      <c r="Z534" t="n">
        <v>34.404</v>
      </c>
      <c r="AA534" s="20" t="n">
        <v>46092</v>
      </c>
      <c r="AB534" t="inlineStr">
        <is>
          <t>شركة كيجن لتعبئة وتغليف المواد الغذائية</t>
        </is>
      </c>
      <c r="AC534" s="20" t="n">
        <v>46111</v>
      </c>
      <c r="AD534" t="n">
        <v>3.706</v>
      </c>
      <c r="AE534" t="n">
        <v>2.867</v>
      </c>
      <c r="AF534" t="inlineStr">
        <is>
          <t>3:2</t>
        </is>
      </c>
      <c r="AG534" t="n">
        <v>0</v>
      </c>
    </row>
    <row r="535">
      <c r="A535" t="inlineStr">
        <is>
          <t>SPC</t>
        </is>
      </c>
      <c r="B535" t="inlineStr">
        <is>
          <t>RM</t>
        </is>
      </c>
      <c r="C535" t="inlineStr">
        <is>
          <t>RM.SPC.00007</t>
        </is>
      </c>
      <c r="D535" t="inlineStr">
        <is>
          <t>جوزة الطيب</t>
        </is>
      </c>
      <c r="E535" t="n">
        <v>5.465</v>
      </c>
      <c r="F535" t="n">
        <v>35.5717</v>
      </c>
      <c r="G535" t="inlineStr">
        <is>
          <t>112, 101, 108, 401, 405, 9112, 9401, 9405, 112, 101, 108, 401, 405, 9112, 9401, 9405</t>
        </is>
      </c>
      <c r="H535" t="n">
        <v>0</v>
      </c>
      <c r="I535" t="n">
        <v>0</v>
      </c>
      <c r="J535" t="n">
        <v>0</v>
      </c>
      <c r="K535" t="n">
        <v>0</v>
      </c>
      <c r="L535" t="n">
        <v>0</v>
      </c>
      <c r="M535" t="n">
        <v>0</v>
      </c>
      <c r="N535" t="n">
        <v>0</v>
      </c>
      <c r="O535" t="n">
        <v>0</v>
      </c>
      <c r="P535" t="n">
        <v>0</v>
      </c>
      <c r="Q535" t="n">
        <v>0</v>
      </c>
      <c r="R535" t="n">
        <v>0</v>
      </c>
      <c r="S535" t="n">
        <v>0</v>
      </c>
      <c r="T535" t="n">
        <v>5.465</v>
      </c>
      <c r="U535" t="n">
        <v>35.5717</v>
      </c>
      <c r="V535" t="n">
        <v>6.5087</v>
      </c>
      <c r="W535" t="n">
        <v>0.535</v>
      </c>
      <c r="X535" t="n">
        <v>0.535</v>
      </c>
      <c r="Y535" t="n">
        <v>1.335</v>
      </c>
      <c r="Z535" t="n">
        <v>1.375</v>
      </c>
      <c r="AA535" s="20" t="n">
        <v>45931</v>
      </c>
      <c r="AB535" t="inlineStr">
        <is>
          <t>شركة كيجن لتعبئة وتغليف المواد الغذائية</t>
        </is>
      </c>
      <c r="AC535" s="20" t="n">
        <v>46074</v>
      </c>
      <c r="AD535" t="n">
        <v>0.1483</v>
      </c>
      <c r="AE535" t="n">
        <v>0.1145</v>
      </c>
      <c r="AF535" t="inlineStr">
        <is>
          <t>47:20</t>
        </is>
      </c>
      <c r="AG535" t="n">
        <v>0</v>
      </c>
    </row>
    <row r="536">
      <c r="A536" t="inlineStr">
        <is>
          <t>SPC</t>
        </is>
      </c>
      <c r="B536" t="inlineStr">
        <is>
          <t>RM</t>
        </is>
      </c>
      <c r="C536" t="inlineStr">
        <is>
          <t>RM.SPC.00008</t>
        </is>
      </c>
      <c r="D536" t="inlineStr">
        <is>
          <t>قرنفل مطحون</t>
        </is>
      </c>
      <c r="E536" t="n">
        <v>9.815</v>
      </c>
      <c r="F536" t="n">
        <v>84.9269</v>
      </c>
      <c r="G536" t="inlineStr">
        <is>
          <t>9405, 9401, 9405, 9605, 9401, 405, 499, 9112, 605, 101, 108, 112, 401, 306, 9605, 9112, 306, 499, 605, 108, 101, 112, 405, 401</t>
        </is>
      </c>
      <c r="H536" t="n">
        <v>0</v>
      </c>
      <c r="I536" t="n">
        <v>0</v>
      </c>
      <c r="J536" t="n">
        <v>0</v>
      </c>
      <c r="K536" t="n">
        <v>0</v>
      </c>
      <c r="L536" t="n">
        <v>0</v>
      </c>
      <c r="M536" t="n">
        <v>0</v>
      </c>
      <c r="N536" t="n">
        <v>0</v>
      </c>
      <c r="O536" t="n">
        <v>0</v>
      </c>
      <c r="P536" t="n">
        <v>0</v>
      </c>
      <c r="Q536" t="n">
        <v>0</v>
      </c>
      <c r="R536" t="n">
        <v>0</v>
      </c>
      <c r="S536" t="n">
        <v>0</v>
      </c>
      <c r="T536" t="n">
        <v>9.815</v>
      </c>
      <c r="U536" t="n">
        <v>84.9269</v>
      </c>
      <c r="V536" t="n">
        <v>8.492000000000001</v>
      </c>
      <c r="W536" t="n">
        <v>0.805</v>
      </c>
      <c r="X536" t="n">
        <v>0.805</v>
      </c>
      <c r="Y536" t="n">
        <v>2.005</v>
      </c>
      <c r="Z536" t="n">
        <v>2.065</v>
      </c>
      <c r="AA536" s="20" t="n">
        <v>45931</v>
      </c>
      <c r="AB536" t="inlineStr">
        <is>
          <t>شركة كيجن لتعبئة وتغليف المواد الغذائية</t>
        </is>
      </c>
      <c r="AC536" s="20" t="n">
        <v>46074</v>
      </c>
      <c r="AD536" t="n">
        <v>0.2227</v>
      </c>
      <c r="AE536" t="n">
        <v>0.172</v>
      </c>
      <c r="AF536" t="inlineStr">
        <is>
          <t>57:1</t>
        </is>
      </c>
      <c r="AG536" t="n">
        <v>0</v>
      </c>
    </row>
    <row r="537">
      <c r="A537" t="inlineStr">
        <is>
          <t>SPC</t>
        </is>
      </c>
      <c r="B537" t="inlineStr">
        <is>
          <t>RM</t>
        </is>
      </c>
      <c r="C537" t="inlineStr">
        <is>
          <t>RM.SPC.00009</t>
        </is>
      </c>
      <c r="D537" t="inlineStr">
        <is>
          <t xml:space="preserve">ورد محمدي </t>
        </is>
      </c>
      <c r="E537" t="n">
        <v>0</v>
      </c>
      <c r="F537" t="n">
        <v>0</v>
      </c>
      <c r="G537" t="inlineStr">
        <is>
          <t>304, 101, 409, 304, 101, 9409, 101, 409, 9409</t>
        </is>
      </c>
      <c r="H537" t="n">
        <v>20</v>
      </c>
      <c r="I537" t="n">
        <v>0</v>
      </c>
      <c r="J537" t="n">
        <v>0</v>
      </c>
      <c r="K537" t="n">
        <v>0</v>
      </c>
      <c r="L537" t="n">
        <v>0</v>
      </c>
      <c r="M537" t="n">
        <v>20</v>
      </c>
      <c r="N537" t="n">
        <v>0</v>
      </c>
      <c r="O537" t="n">
        <v>0</v>
      </c>
      <c r="P537" t="n">
        <v>0</v>
      </c>
      <c r="Q537" t="n">
        <v>-12.6</v>
      </c>
      <c r="R537" t="n">
        <v>0</v>
      </c>
      <c r="S537" t="n">
        <v>-12.6</v>
      </c>
      <c r="T537" t="n">
        <v>7.4</v>
      </c>
      <c r="U537" t="n">
        <v>141.2727</v>
      </c>
      <c r="V537" t="n">
        <v>19.0909</v>
      </c>
      <c r="W537" t="n">
        <v>12.6</v>
      </c>
      <c r="X537" t="n">
        <v>12.639</v>
      </c>
      <c r="Y537" t="n">
        <v>12.728</v>
      </c>
      <c r="Z537" t="n">
        <v>12.728</v>
      </c>
      <c r="AA537" s="20" t="n">
        <v>46138</v>
      </c>
      <c r="AB537" t="inlineStr">
        <is>
          <t>مطاحن الدبور الذهبي</t>
        </is>
      </c>
      <c r="AC537" s="20" t="n">
        <v>46141</v>
      </c>
      <c r="AD537" t="n">
        <v>1.4142</v>
      </c>
      <c r="AE537" t="n">
        <v>1.0606</v>
      </c>
      <c r="AF537" t="inlineStr">
        <is>
          <t>6:29</t>
        </is>
      </c>
      <c r="AG537" t="n">
        <v>381.818</v>
      </c>
    </row>
    <row r="538">
      <c r="A538" t="inlineStr">
        <is>
          <t>SPC</t>
        </is>
      </c>
      <c r="B538" t="inlineStr">
        <is>
          <t>RM</t>
        </is>
      </c>
      <c r="C538" t="inlineStr">
        <is>
          <t>RM.SPC.00010</t>
        </is>
      </c>
      <c r="D538" t="inlineStr">
        <is>
          <t>Coffee Piece</t>
        </is>
      </c>
      <c r="E538" t="n">
        <v>0</v>
      </c>
      <c r="F538" t="n">
        <v>0</v>
      </c>
      <c r="G538" t="inlineStr">
        <is>
          <t>402, 402</t>
        </is>
      </c>
      <c r="H538" t="n">
        <v>0</v>
      </c>
      <c r="I538" t="n">
        <v>0</v>
      </c>
      <c r="J538" t="n">
        <v>0</v>
      </c>
      <c r="K538" t="n">
        <v>0</v>
      </c>
      <c r="L538" t="n">
        <v>0</v>
      </c>
      <c r="M538" t="n">
        <v>0</v>
      </c>
      <c r="N538" t="n">
        <v>0</v>
      </c>
      <c r="O538" t="n">
        <v>0</v>
      </c>
      <c r="P538" t="n">
        <v>0</v>
      </c>
      <c r="Q538" t="n">
        <v>0</v>
      </c>
      <c r="R538" t="n">
        <v>0</v>
      </c>
      <c r="S538" t="n">
        <v>0</v>
      </c>
      <c r="T538" t="n">
        <v>0</v>
      </c>
      <c r="U538" t="n">
        <v>0</v>
      </c>
      <c r="V538" t="n">
        <v>5.38</v>
      </c>
      <c r="W538" t="n">
        <v>0</v>
      </c>
      <c r="X538" t="n">
        <v>0</v>
      </c>
      <c r="Y538" t="n">
        <v>0</v>
      </c>
      <c r="Z538" t="n">
        <v>0</v>
      </c>
      <c r="AA538" s="20" t="n">
        <v>2</v>
      </c>
      <c r="AC538" s="20" t="n">
        <v>2</v>
      </c>
      <c r="AD538" t="n">
        <v>0</v>
      </c>
      <c r="AE538" t="n">
        <v>0</v>
      </c>
      <c r="AG538" t="n">
        <v>0</v>
      </c>
    </row>
    <row r="539">
      <c r="A539" t="inlineStr">
        <is>
          <t>SPC</t>
        </is>
      </c>
      <c r="B539" t="inlineStr">
        <is>
          <t>RM</t>
        </is>
      </c>
      <c r="C539" t="inlineStr">
        <is>
          <t>RM.SPC.00011</t>
        </is>
      </c>
      <c r="D539" t="inlineStr">
        <is>
          <t xml:space="preserve">بذور الشيا </t>
        </is>
      </c>
      <c r="E539" t="n">
        <v>0.25</v>
      </c>
      <c r="F539" t="n">
        <v>1.293</v>
      </c>
      <c r="G539" t="inlineStr">
        <is>
          <t>402, 499, 402, 499</t>
        </is>
      </c>
      <c r="H539" t="n">
        <v>0</v>
      </c>
      <c r="I539" t="n">
        <v>0</v>
      </c>
      <c r="J539" t="n">
        <v>0</v>
      </c>
      <c r="K539" t="n">
        <v>0</v>
      </c>
      <c r="L539" t="n">
        <v>0</v>
      </c>
      <c r="M539" t="n">
        <v>0</v>
      </c>
      <c r="N539" t="n">
        <v>0</v>
      </c>
      <c r="O539" t="n">
        <v>0</v>
      </c>
      <c r="P539" t="n">
        <v>0</v>
      </c>
      <c r="Q539" t="n">
        <v>0</v>
      </c>
      <c r="R539" t="n">
        <v>0</v>
      </c>
      <c r="S539" t="n">
        <v>0</v>
      </c>
      <c r="T539" t="n">
        <v>0.25</v>
      </c>
      <c r="U539" t="n">
        <v>1.293</v>
      </c>
      <c r="V539" t="n">
        <v>5.172</v>
      </c>
      <c r="W539" t="n">
        <v>0</v>
      </c>
      <c r="X539" t="n">
        <v>0</v>
      </c>
      <c r="Y539" t="n">
        <v>0</v>
      </c>
      <c r="Z539" t="n">
        <v>0</v>
      </c>
      <c r="AA539" s="20" t="n">
        <v>45498</v>
      </c>
      <c r="AB539" t="inlineStr">
        <is>
          <t xml:space="preserve">شركة عمار وابراهيم مقبل </t>
        </is>
      </c>
      <c r="AC539" s="20" t="n">
        <v>2</v>
      </c>
      <c r="AD539" t="n">
        <v>0</v>
      </c>
      <c r="AE539" t="n">
        <v>0</v>
      </c>
      <c r="AG539" t="n">
        <v>0</v>
      </c>
    </row>
    <row r="540">
      <c r="A540" t="inlineStr">
        <is>
          <t>SPC</t>
        </is>
      </c>
      <c r="B540" t="inlineStr">
        <is>
          <t>RM</t>
        </is>
      </c>
      <c r="C540" t="inlineStr">
        <is>
          <t>RM.SPC.00012</t>
        </is>
      </c>
      <c r="D540" t="inlineStr">
        <is>
          <t xml:space="preserve">ورد محمدي </t>
        </is>
      </c>
      <c r="E540" t="n">
        <v>32.672</v>
      </c>
      <c r="F540" t="n">
        <v>299.1756</v>
      </c>
      <c r="G540" t="inlineStr">
        <is>
          <t>9409, 409, 499, 9402, 9304, 9108, 101, 108, 304, 402, 409, 9402, 9409, 499, 9108, 9304, 101, 108, 304, 402, 409</t>
        </is>
      </c>
      <c r="H540" t="n">
        <v>0</v>
      </c>
      <c r="I540" t="n">
        <v>0</v>
      </c>
      <c r="J540" t="n">
        <v>0</v>
      </c>
      <c r="K540" t="n">
        <v>0</v>
      </c>
      <c r="L540" t="n">
        <v>0</v>
      </c>
      <c r="M540" t="n">
        <v>0</v>
      </c>
      <c r="N540" t="n">
        <v>0</v>
      </c>
      <c r="O540" t="n">
        <v>0</v>
      </c>
      <c r="P540" t="n">
        <v>0</v>
      </c>
      <c r="Q540" t="n">
        <v>-7</v>
      </c>
      <c r="R540" t="n">
        <v>0</v>
      </c>
      <c r="S540" t="n">
        <v>-7</v>
      </c>
      <c r="T540" t="n">
        <v>25.672</v>
      </c>
      <c r="U540" t="n">
        <v>235.8134</v>
      </c>
      <c r="V540" t="n">
        <v>9.0517</v>
      </c>
      <c r="W540" t="n">
        <v>7.3</v>
      </c>
      <c r="X540" t="n">
        <v>20.698</v>
      </c>
      <c r="Y540" t="n">
        <v>28.298</v>
      </c>
      <c r="Z540" t="n">
        <v>60.473</v>
      </c>
      <c r="AA540" s="20" t="n">
        <v>46021</v>
      </c>
      <c r="AB540" t="inlineStr">
        <is>
          <t>مطاحن الدبور الذهبي</t>
        </is>
      </c>
      <c r="AC540" s="20" t="n">
        <v>46142</v>
      </c>
      <c r="AD540" t="n">
        <v>3.1442</v>
      </c>
      <c r="AE540" t="n">
        <v>5.0394</v>
      </c>
      <c r="AF540" t="inlineStr">
        <is>
          <t>5:2</t>
        </is>
      </c>
      <c r="AG540" t="n">
        <v>0</v>
      </c>
    </row>
    <row r="541">
      <c r="A541" t="inlineStr">
        <is>
          <t>SPC</t>
        </is>
      </c>
      <c r="B541" t="inlineStr">
        <is>
          <t>RM</t>
        </is>
      </c>
      <c r="C541" t="inlineStr">
        <is>
          <t>RM.SPC.00013</t>
        </is>
      </c>
      <c r="D541" t="inlineStr">
        <is>
          <t>قهوة تركي وسط 250غرام</t>
        </is>
      </c>
      <c r="E541" t="n">
        <v>3</v>
      </c>
      <c r="F541" t="n">
        <v>31.035</v>
      </c>
      <c r="G541" t="inlineStr">
        <is>
          <t>304, 304, 304</t>
        </is>
      </c>
      <c r="H541" t="n">
        <v>3</v>
      </c>
      <c r="I541" t="n">
        <v>0</v>
      </c>
      <c r="J541" t="n">
        <v>0</v>
      </c>
      <c r="K541" t="n">
        <v>0</v>
      </c>
      <c r="L541" t="n">
        <v>0</v>
      </c>
      <c r="M541" t="n">
        <v>3</v>
      </c>
      <c r="N541" t="n">
        <v>0</v>
      </c>
      <c r="O541" t="n">
        <v>0</v>
      </c>
      <c r="P541" t="n">
        <v>0</v>
      </c>
      <c r="Q541" t="n">
        <v>0</v>
      </c>
      <c r="R541" t="n">
        <v>0</v>
      </c>
      <c r="S541" t="n">
        <v>0</v>
      </c>
      <c r="T541" t="n">
        <v>6</v>
      </c>
      <c r="U541" t="n">
        <v>62.07</v>
      </c>
      <c r="V541" t="n">
        <v>10.345</v>
      </c>
      <c r="W541" t="n">
        <v>0</v>
      </c>
      <c r="X541" t="n">
        <v>0.045</v>
      </c>
      <c r="Y541" t="n">
        <v>0.045</v>
      </c>
      <c r="Z541" t="n">
        <v>0.045</v>
      </c>
      <c r="AA541" s="20" t="n">
        <v>46124</v>
      </c>
      <c r="AB541" t="inlineStr">
        <is>
          <t>شركة المعروف للصناعات الغذائية - مورد</t>
        </is>
      </c>
      <c r="AC541" s="20" t="n">
        <v>46000</v>
      </c>
      <c r="AD541" t="n">
        <v>0.005</v>
      </c>
      <c r="AE541" t="n">
        <v>0.0037</v>
      </c>
      <c r="AF541" t="inlineStr">
        <is>
          <t>1600:0</t>
        </is>
      </c>
      <c r="AG541" t="n">
        <v>31.035</v>
      </c>
    </row>
    <row r="542">
      <c r="A542" t="inlineStr">
        <is>
          <t>SPC</t>
        </is>
      </c>
      <c r="B542" t="inlineStr">
        <is>
          <t>RM</t>
        </is>
      </c>
      <c r="C542" t="inlineStr">
        <is>
          <t>RM.SPC.00014</t>
        </is>
      </c>
      <c r="D542" t="inlineStr">
        <is>
          <t xml:space="preserve">قهوة امريكية </t>
        </is>
      </c>
      <c r="E542" t="n">
        <v>8.443</v>
      </c>
      <c r="F542" t="n">
        <v>87.3442</v>
      </c>
      <c r="G542" t="inlineStr">
        <is>
          <t>304, 409, 304, 409, 304</t>
        </is>
      </c>
      <c r="H542" t="n">
        <v>4</v>
      </c>
      <c r="I542" t="n">
        <v>0</v>
      </c>
      <c r="J542" t="n">
        <v>0</v>
      </c>
      <c r="K542" t="n">
        <v>0</v>
      </c>
      <c r="L542" t="n">
        <v>0</v>
      </c>
      <c r="M542" t="n">
        <v>4</v>
      </c>
      <c r="N542" t="n">
        <v>-2</v>
      </c>
      <c r="O542" t="n">
        <v>0</v>
      </c>
      <c r="P542" t="n">
        <v>0</v>
      </c>
      <c r="Q542" t="n">
        <v>-0.54</v>
      </c>
      <c r="R542" t="n">
        <v>0</v>
      </c>
      <c r="S542" t="n">
        <v>-2.54</v>
      </c>
      <c r="T542" t="n">
        <v>9.903</v>
      </c>
      <c r="U542" t="n">
        <v>102.4476</v>
      </c>
      <c r="V542" t="n">
        <v>10.3449</v>
      </c>
      <c r="W542" t="n">
        <v>0.6</v>
      </c>
      <c r="X542" t="n">
        <v>4.597</v>
      </c>
      <c r="Y542" t="n">
        <v>4.597</v>
      </c>
      <c r="Z542" t="n">
        <v>4.597</v>
      </c>
      <c r="AA542" s="20" t="n">
        <v>46124</v>
      </c>
      <c r="AB542" t="inlineStr">
        <is>
          <t>شركة المعروف للصناعات الغذائية - مورد</t>
        </is>
      </c>
      <c r="AC542" s="20" t="n">
        <v>46138</v>
      </c>
      <c r="AD542" t="n">
        <v>0.5107</v>
      </c>
      <c r="AE542" t="n">
        <v>0.383</v>
      </c>
      <c r="AF542" t="inlineStr">
        <is>
          <t>25:25</t>
        </is>
      </c>
      <c r="AG542" t="n">
        <v>41.379</v>
      </c>
    </row>
    <row r="543">
      <c r="A543" t="inlineStr">
        <is>
          <t>SPC</t>
        </is>
      </c>
      <c r="B543" t="inlineStr">
        <is>
          <t>RM</t>
        </is>
      </c>
      <c r="C543" t="inlineStr">
        <is>
          <t>RM.SPC.00015</t>
        </is>
      </c>
      <c r="D543" t="inlineStr">
        <is>
          <t xml:space="preserve">قهوة محمصة اسبرسو </t>
        </is>
      </c>
      <c r="E543" t="n">
        <v>76.6425</v>
      </c>
      <c r="F543" t="n">
        <v>790.9057</v>
      </c>
      <c r="G543" t="inlineStr">
        <is>
          <t>409, 402, 304, 108, 101, 605, 9108, 499, 403, 802, 9402, 9403, 403, 304, 402, 403, 304, 108, 9108, 101, 9403, 108, 9108, 9402, 9403, 499, 605, 802, 409</t>
        </is>
      </c>
      <c r="H543" t="n">
        <v>25</v>
      </c>
      <c r="I543" t="n">
        <v>0</v>
      </c>
      <c r="J543" t="n">
        <v>0</v>
      </c>
      <c r="K543" t="n">
        <v>0</v>
      </c>
      <c r="L543" t="n">
        <v>0</v>
      </c>
      <c r="M543" t="n">
        <v>25</v>
      </c>
      <c r="N543" t="n">
        <v>0</v>
      </c>
      <c r="O543" t="n">
        <v>0</v>
      </c>
      <c r="P543" t="n">
        <v>0</v>
      </c>
      <c r="Q543" t="n">
        <v>-2.648</v>
      </c>
      <c r="R543" t="n">
        <v>0</v>
      </c>
      <c r="S543" t="n">
        <v>-2.648</v>
      </c>
      <c r="T543" t="n">
        <v>98.9945</v>
      </c>
      <c r="U543" t="n">
        <v>1022.1329</v>
      </c>
      <c r="V543" t="n">
        <v>10.3437</v>
      </c>
      <c r="W543" t="n">
        <v>44.4722</v>
      </c>
      <c r="X543" t="n">
        <v>90.3254</v>
      </c>
      <c r="Y543" t="n">
        <v>136.4474</v>
      </c>
      <c r="Z543" t="n">
        <v>165.4474</v>
      </c>
      <c r="AA543" s="20" t="n">
        <v>46137</v>
      </c>
      <c r="AB543" t="inlineStr">
        <is>
          <t>شركة المعروف للصناعات الغذائية - مورد</t>
        </is>
      </c>
      <c r="AC543" s="20" t="n">
        <v>46142</v>
      </c>
      <c r="AD543" t="n">
        <v>15.1608</v>
      </c>
      <c r="AE543" t="n">
        <v>13.7872</v>
      </c>
      <c r="AF543" t="inlineStr">
        <is>
          <t>7:5</t>
        </is>
      </c>
      <c r="AG543" t="n">
        <v>258.62</v>
      </c>
    </row>
    <row r="544">
      <c r="A544" t="inlineStr">
        <is>
          <t>SPC</t>
        </is>
      </c>
      <c r="B544" t="inlineStr">
        <is>
          <t>RM</t>
        </is>
      </c>
      <c r="C544" t="inlineStr">
        <is>
          <t>RM.SPC.00016</t>
        </is>
      </c>
      <c r="D544" t="inlineStr">
        <is>
          <t>شومر</t>
        </is>
      </c>
      <c r="E544" t="n">
        <v>0.36</v>
      </c>
      <c r="F544" t="n">
        <v>0.0756</v>
      </c>
      <c r="G544" t="inlineStr">
        <is>
          <t>402, 409, 402, 409</t>
        </is>
      </c>
      <c r="H544" t="n">
        <v>0</v>
      </c>
      <c r="I544" t="n">
        <v>0</v>
      </c>
      <c r="J544" t="n">
        <v>0</v>
      </c>
      <c r="K544" t="n">
        <v>0</v>
      </c>
      <c r="L544" t="n">
        <v>0</v>
      </c>
      <c r="M544" t="n">
        <v>0</v>
      </c>
      <c r="N544" t="n">
        <v>0</v>
      </c>
      <c r="O544" t="n">
        <v>0</v>
      </c>
      <c r="P544" t="n">
        <v>0</v>
      </c>
      <c r="Q544" t="n">
        <v>0</v>
      </c>
      <c r="R544" t="n">
        <v>0</v>
      </c>
      <c r="S544" t="n">
        <v>0</v>
      </c>
      <c r="T544" t="n">
        <v>0.36</v>
      </c>
      <c r="U544" t="n">
        <v>0.0756</v>
      </c>
      <c r="V544" t="n">
        <v>0.21</v>
      </c>
      <c r="W544" t="n">
        <v>0</v>
      </c>
      <c r="X544" t="n">
        <v>0</v>
      </c>
      <c r="Y544" t="n">
        <v>0</v>
      </c>
      <c r="Z544" t="n">
        <v>0</v>
      </c>
      <c r="AA544" s="20" t="n">
        <v>2</v>
      </c>
      <c r="AC544" s="20" t="n">
        <v>46022</v>
      </c>
      <c r="AD544" t="n">
        <v>0</v>
      </c>
      <c r="AE544" t="n">
        <v>0</v>
      </c>
      <c r="AG544" t="n">
        <v>0</v>
      </c>
    </row>
    <row r="545">
      <c r="A545" t="inlineStr">
        <is>
          <t>SPC</t>
        </is>
      </c>
      <c r="B545" t="inlineStr">
        <is>
          <t>RM</t>
        </is>
      </c>
      <c r="C545" t="inlineStr">
        <is>
          <t>RM.SPC.0017</t>
        </is>
      </c>
      <c r="D545" t="inlineStr">
        <is>
          <t>كركديه مجفف</t>
        </is>
      </c>
      <c r="V545" t="n">
        <v>2.586</v>
      </c>
      <c r="W545" t="n">
        <v>0</v>
      </c>
      <c r="X545" t="n">
        <v>0</v>
      </c>
      <c r="Y545" t="n">
        <v>0</v>
      </c>
      <c r="Z545" t="n">
        <v>0</v>
      </c>
      <c r="AA545" s="20" t="n">
        <v>2</v>
      </c>
      <c r="AC545" s="20" t="n">
        <v>2</v>
      </c>
      <c r="AD545" t="n">
        <v>0</v>
      </c>
      <c r="AE545" t="n">
        <v>0</v>
      </c>
    </row>
    <row r="546">
      <c r="A546" t="inlineStr">
        <is>
          <t>SPC</t>
        </is>
      </c>
      <c r="B546" t="inlineStr">
        <is>
          <t>RM</t>
        </is>
      </c>
      <c r="C546" t="inlineStr">
        <is>
          <t>RM.SPC.0018</t>
        </is>
      </c>
      <c r="D546" t="inlineStr">
        <is>
          <t xml:space="preserve">Karak TEA </t>
        </is>
      </c>
      <c r="V546" t="n">
        <v>12.069</v>
      </c>
      <c r="W546" t="n">
        <v>0</v>
      </c>
      <c r="X546" t="n">
        <v>0</v>
      </c>
      <c r="Y546" t="n">
        <v>0</v>
      </c>
      <c r="Z546" t="n">
        <v>0</v>
      </c>
      <c r="AA546" s="20" t="n">
        <v>2</v>
      </c>
      <c r="AC546" s="20" t="n">
        <v>2</v>
      </c>
      <c r="AD546" t="n">
        <v>0</v>
      </c>
      <c r="AE546" t="n">
        <v>0</v>
      </c>
    </row>
    <row r="547">
      <c r="A547" t="inlineStr">
        <is>
          <t>SPC</t>
        </is>
      </c>
      <c r="B547" t="inlineStr">
        <is>
          <t>RM</t>
        </is>
      </c>
      <c r="C547" t="inlineStr">
        <is>
          <t>RM.SPC.0019</t>
        </is>
      </c>
      <c r="D547" t="inlineStr">
        <is>
          <t>Specialty decaf coffee</t>
        </is>
      </c>
      <c r="V547" t="n">
        <v>15.517</v>
      </c>
      <c r="W547" t="n">
        <v>0</v>
      </c>
      <c r="X547" t="n">
        <v>0</v>
      </c>
      <c r="Y547" t="n">
        <v>0</v>
      </c>
      <c r="Z547" t="n">
        <v>0</v>
      </c>
      <c r="AA547" s="20" t="n">
        <v>2</v>
      </c>
      <c r="AC547" s="20" t="n">
        <v>2</v>
      </c>
      <c r="AD547" t="n">
        <v>0</v>
      </c>
      <c r="AE547" t="n">
        <v>0</v>
      </c>
    </row>
    <row r="548">
      <c r="A548" t="inlineStr">
        <is>
          <t>SWT</t>
        </is>
      </c>
      <c r="B548" t="inlineStr">
        <is>
          <t>RM</t>
        </is>
      </c>
      <c r="C548" t="inlineStr">
        <is>
          <t>RM.SWT.00001</t>
        </is>
      </c>
      <c r="D548" t="inlineStr">
        <is>
          <t>Glucose SyrupGlucose Syrup</t>
        </is>
      </c>
      <c r="E548" t="n">
        <v>4790.6115</v>
      </c>
      <c r="F548" t="n">
        <v>2774.0131</v>
      </c>
      <c r="G548" t="inlineStr">
        <is>
          <t>9402, 9108, 9304, 9401, 9405, 9403, 9409, 9112, 409, 499, 402, 306, 401, 405, 403, 304, 301, 101, 9108, 102, 9403, 103, 112, 108, 403, 401, 402, 304, 301, 306, 102, 103, 108, 101, 112, 9108, 499, 409, 405, 9401, 9112, 9304, 9402, 9409, 9403, 9304, 9409, 102, 9112, 9405, 403, 304, 112, 409, 108</t>
        </is>
      </c>
      <c r="H548" t="n">
        <v>1800</v>
      </c>
      <c r="I548" t="n">
        <v>0</v>
      </c>
      <c r="J548" t="n">
        <v>0</v>
      </c>
      <c r="K548" t="n">
        <v>0</v>
      </c>
      <c r="L548" t="n">
        <v>0</v>
      </c>
      <c r="M548" t="n">
        <v>1800</v>
      </c>
      <c r="N548" t="n">
        <v>0</v>
      </c>
      <c r="O548" t="n">
        <v>0</v>
      </c>
      <c r="P548" t="n">
        <v>0</v>
      </c>
      <c r="Q548" t="n">
        <v>-1812.052</v>
      </c>
      <c r="R548" t="n">
        <v>0</v>
      </c>
      <c r="S548" t="n">
        <v>-1812.052</v>
      </c>
      <c r="T548" t="n">
        <v>4778.5595</v>
      </c>
      <c r="U548" t="n">
        <v>2767.1377</v>
      </c>
      <c r="V548" t="n">
        <v>0.57</v>
      </c>
      <c r="W548" t="n">
        <v>3304.2253</v>
      </c>
      <c r="X548" t="n">
        <v>4484.5986</v>
      </c>
      <c r="Y548" t="n">
        <v>6001.1026</v>
      </c>
      <c r="Z548" t="n">
        <v>9466.659600000001</v>
      </c>
      <c r="AA548" s="20" t="n">
        <v>46139</v>
      </c>
      <c r="AB548" t="inlineStr">
        <is>
          <t>زهرة يافا للتجارة JFT</t>
        </is>
      </c>
      <c r="AC548" s="20" t="n">
        <v>46142</v>
      </c>
      <c r="AD548" t="n">
        <v>666.7891</v>
      </c>
      <c r="AE548" t="n">
        <v>788.8883</v>
      </c>
      <c r="AF548" t="inlineStr">
        <is>
          <t>6:1</t>
        </is>
      </c>
      <c r="AG548" t="n">
        <v>1026</v>
      </c>
    </row>
    <row r="549">
      <c r="A549" t="inlineStr">
        <is>
          <t>SWT</t>
        </is>
      </c>
      <c r="B549" t="inlineStr">
        <is>
          <t>RM</t>
        </is>
      </c>
      <c r="C549" t="inlineStr">
        <is>
          <t>RM.SWT.00004</t>
        </is>
      </c>
      <c r="D549" t="inlineStr">
        <is>
          <t xml:space="preserve">مالتيتول </t>
        </is>
      </c>
      <c r="E549" t="n">
        <v>43581.8104</v>
      </c>
      <c r="F549" t="n">
        <v>76961.0482</v>
      </c>
      <c r="G549" t="inlineStr">
        <is>
          <t>9104, 605, 499, 9403, 9405, 9401, 9801, 9408, 9402, 9108, 9112, 801, 9102, 9403, 103, 405, 104, 801, 102, 9405, 104, 101, 9104, 9801, 102, 112, 108, 301, 403, 402, 408, 306, 405, 401, 403, 9402, 112, 9403, 108, 9405, 9112, 9408, 9401, 403, 499, 408, 9108, 9104, 405, 9102, 605, 9112, 101, 108, 112, 102, 104, 103, 306, 301, 402, 401</t>
        </is>
      </c>
      <c r="H549" t="n">
        <v>0</v>
      </c>
      <c r="I549" t="n">
        <v>0</v>
      </c>
      <c r="J549" t="n">
        <v>0</v>
      </c>
      <c r="K549" t="n">
        <v>0</v>
      </c>
      <c r="L549" t="n">
        <v>0</v>
      </c>
      <c r="M549" t="n">
        <v>0</v>
      </c>
      <c r="N549" t="n">
        <v>0</v>
      </c>
      <c r="O549" t="n">
        <v>0</v>
      </c>
      <c r="P549" t="n">
        <v>0</v>
      </c>
      <c r="Q549" t="n">
        <v>-357.645</v>
      </c>
      <c r="R549" t="n">
        <v>0</v>
      </c>
      <c r="S549" t="n">
        <v>-357.645</v>
      </c>
      <c r="T549" t="n">
        <v>43224.1654</v>
      </c>
      <c r="U549" t="n">
        <v>76329.48360000001</v>
      </c>
      <c r="V549" t="n">
        <v>1.7659</v>
      </c>
      <c r="W549" t="n">
        <v>2853.2659</v>
      </c>
      <c r="X549" t="n">
        <v>6916.3098</v>
      </c>
      <c r="Y549" t="n">
        <v>9633.8428</v>
      </c>
      <c r="Z549" t="n">
        <v>12778.7138</v>
      </c>
      <c r="AA549" s="20" t="n">
        <v>45466</v>
      </c>
      <c r="AB549" t="inlineStr">
        <is>
          <t>مالتيتول .02/2024</t>
        </is>
      </c>
      <c r="AC549" s="20" t="n">
        <v>46139</v>
      </c>
      <c r="AD549" t="n">
        <v>1070.4269</v>
      </c>
      <c r="AE549" t="n">
        <v>1064.8928</v>
      </c>
      <c r="AF549" t="inlineStr">
        <is>
          <t>40:17</t>
        </is>
      </c>
      <c r="AG549" t="n">
        <v>0</v>
      </c>
    </row>
    <row r="550">
      <c r="A550" t="inlineStr">
        <is>
          <t>SWT</t>
        </is>
      </c>
      <c r="B550" t="inlineStr">
        <is>
          <t>RM</t>
        </is>
      </c>
      <c r="C550" t="inlineStr">
        <is>
          <t>RM.SWT.00005</t>
        </is>
      </c>
      <c r="D550" t="inlineStr">
        <is>
          <t>MaltiPlus P 25 Kg * Bag</t>
        </is>
      </c>
      <c r="E550" t="n">
        <v>0</v>
      </c>
      <c r="F550" t="n">
        <v>0</v>
      </c>
      <c r="G550" t="inlineStr">
        <is>
          <t>102, 102</t>
        </is>
      </c>
      <c r="H550" t="n">
        <v>0</v>
      </c>
      <c r="I550" t="n">
        <v>0</v>
      </c>
      <c r="J550" t="n">
        <v>0</v>
      </c>
      <c r="K550" t="n">
        <v>0</v>
      </c>
      <c r="L550" t="n">
        <v>0</v>
      </c>
      <c r="M550" t="n">
        <v>0</v>
      </c>
      <c r="N550" t="n">
        <v>0</v>
      </c>
      <c r="O550" t="n">
        <v>0</v>
      </c>
      <c r="P550" t="n">
        <v>0</v>
      </c>
      <c r="Q550" t="n">
        <v>0</v>
      </c>
      <c r="R550" t="n">
        <v>0</v>
      </c>
      <c r="S550" t="n">
        <v>0</v>
      </c>
      <c r="T550" t="n">
        <v>0</v>
      </c>
      <c r="U550" t="n">
        <v>0</v>
      </c>
      <c r="V550" t="n">
        <v>1.5333</v>
      </c>
      <c r="W550" t="n">
        <v>0</v>
      </c>
      <c r="X550" t="n">
        <v>0</v>
      </c>
      <c r="Y550" t="n">
        <v>0</v>
      </c>
      <c r="Z550" t="n">
        <v>0</v>
      </c>
      <c r="AA550" s="20" t="n">
        <v>45263</v>
      </c>
      <c r="AB550" t="inlineStr">
        <is>
          <t>Maltiplus.01/2023</t>
        </is>
      </c>
      <c r="AC550" s="20" t="n">
        <v>2</v>
      </c>
      <c r="AD550" t="n">
        <v>0</v>
      </c>
      <c r="AE550" t="n">
        <v>0</v>
      </c>
      <c r="AG550" t="n">
        <v>0</v>
      </c>
    </row>
    <row r="551">
      <c r="A551" t="inlineStr">
        <is>
          <t>SWT</t>
        </is>
      </c>
      <c r="B551" t="inlineStr">
        <is>
          <t>RM</t>
        </is>
      </c>
      <c r="C551" t="inlineStr">
        <is>
          <t>RM.SWT.00006</t>
        </is>
      </c>
      <c r="D551" t="inlineStr">
        <is>
          <t>Malt Dextrin 25 kg</t>
        </is>
      </c>
      <c r="E551" t="n">
        <v>0</v>
      </c>
      <c r="F551" t="n">
        <v>0</v>
      </c>
      <c r="G551" t="inlineStr">
        <is>
          <t>108, 108</t>
        </is>
      </c>
      <c r="H551" t="n">
        <v>0</v>
      </c>
      <c r="I551" t="n">
        <v>0</v>
      </c>
      <c r="J551" t="n">
        <v>0</v>
      </c>
      <c r="K551" t="n">
        <v>0</v>
      </c>
      <c r="L551" t="n">
        <v>0</v>
      </c>
      <c r="M551" t="n">
        <v>0</v>
      </c>
      <c r="N551" t="n">
        <v>0</v>
      </c>
      <c r="O551" t="n">
        <v>0</v>
      </c>
      <c r="P551" t="n">
        <v>0</v>
      </c>
      <c r="Q551" t="n">
        <v>0</v>
      </c>
      <c r="R551" t="n">
        <v>0</v>
      </c>
      <c r="S551" t="n">
        <v>0</v>
      </c>
      <c r="T551" t="n">
        <v>0</v>
      </c>
      <c r="U551" t="n">
        <v>0</v>
      </c>
      <c r="V551" t="n">
        <v>2</v>
      </c>
      <c r="W551" t="n">
        <v>0</v>
      </c>
      <c r="X551" t="n">
        <v>0</v>
      </c>
      <c r="Y551" t="n">
        <v>0</v>
      </c>
      <c r="Z551" t="n">
        <v>0</v>
      </c>
      <c r="AA551" s="20" t="n">
        <v>45792</v>
      </c>
      <c r="AB551" t="inlineStr">
        <is>
          <t>زهرة يافا للتجارة JFT</t>
        </is>
      </c>
      <c r="AC551" s="20" t="n">
        <v>45794</v>
      </c>
      <c r="AD551" t="n">
        <v>0</v>
      </c>
      <c r="AE551" t="n">
        <v>0</v>
      </c>
      <c r="AG551" t="n">
        <v>0</v>
      </c>
    </row>
    <row r="552">
      <c r="A552" t="inlineStr">
        <is>
          <t>SWT</t>
        </is>
      </c>
      <c r="B552" t="inlineStr">
        <is>
          <t>RM</t>
        </is>
      </c>
      <c r="C552" t="inlineStr">
        <is>
          <t>RM.SWT.00007</t>
        </is>
      </c>
      <c r="D552" t="inlineStr">
        <is>
          <t>Sugar</t>
        </is>
      </c>
      <c r="E552" t="n">
        <v>252368.0859</v>
      </c>
      <c r="F552" t="n">
        <v>99152.6946</v>
      </c>
      <c r="G552" t="inlineStr">
        <is>
          <t>9405, 9605, 9403, 409, 108, 9401, 405, 9409, 9408, 9405, 9112, 408, 403, 112, 9402, 401, 9408, 9401, 9112, 9409, 605, 9304, 405, 9101, 499, 801, 409, 9108, 408, 401, 402, 304, 301, 403, 108, 101, 112, 102, 105, 103, 107, 9405, 9403, 9409, 9401, 9605, 9801, 9402, 9408, 9304, 9112, 801, 9108, 9101, 499, 605, 409, 405, 401, 304, 301, 403, 402, 408, 108, 101, 9801, 105, 112, 107, 801, 103, 102, 9403, 9108</t>
        </is>
      </c>
      <c r="H552" t="n">
        <v>1260000</v>
      </c>
      <c r="I552" t="n">
        <v>0</v>
      </c>
      <c r="J552" t="n">
        <v>0</v>
      </c>
      <c r="K552" t="n">
        <v>0</v>
      </c>
      <c r="L552" t="n">
        <v>0</v>
      </c>
      <c r="M552" t="n">
        <v>1260000</v>
      </c>
      <c r="N552" t="n">
        <v>0</v>
      </c>
      <c r="O552" t="n">
        <v>0</v>
      </c>
      <c r="P552" t="n">
        <v>0</v>
      </c>
      <c r="Q552" t="n">
        <v>-986635.639</v>
      </c>
      <c r="R552" t="n">
        <v>0</v>
      </c>
      <c r="S552" t="n">
        <v>-986635.639</v>
      </c>
      <c r="T552" t="n">
        <v>525732.4469</v>
      </c>
      <c r="U552" t="n">
        <v>219481.5361</v>
      </c>
      <c r="V552" t="n">
        <v>0.4156</v>
      </c>
      <c r="W552" t="n">
        <v>2304025.0826</v>
      </c>
      <c r="X552" t="n">
        <v>4215638.6114</v>
      </c>
      <c r="Y552" t="n">
        <v>5848281.7195</v>
      </c>
      <c r="Z552" t="n">
        <v>7891264.6298</v>
      </c>
      <c r="AA552" s="20" t="n">
        <v>46139</v>
      </c>
      <c r="AB552" t="inlineStr">
        <is>
          <t xml:space="preserve">شركة انجاز للتموين والتوزيع </t>
        </is>
      </c>
      <c r="AC552" s="20" t="n">
        <v>46142</v>
      </c>
      <c r="AD552" t="n">
        <v>649809.0799</v>
      </c>
      <c r="AE552" t="n">
        <v>657605.3858</v>
      </c>
      <c r="AF552" t="inlineStr">
        <is>
          <t>0:23</t>
        </is>
      </c>
      <c r="AG552" t="n">
        <v>520240</v>
      </c>
    </row>
    <row r="553">
      <c r="A553" t="inlineStr">
        <is>
          <t>SWT</t>
        </is>
      </c>
      <c r="B553" t="inlineStr">
        <is>
          <t>RM</t>
        </is>
      </c>
      <c r="C553" t="inlineStr">
        <is>
          <t>RM.SWT.00008</t>
        </is>
      </c>
      <c r="D553" t="inlineStr">
        <is>
          <t>سكر بني</t>
        </is>
      </c>
      <c r="E553" t="n">
        <v>0</v>
      </c>
      <c r="F553" t="n">
        <v>0</v>
      </c>
      <c r="G553" t="inlineStr">
        <is>
          <t>401, 401</t>
        </is>
      </c>
      <c r="H553" t="n">
        <v>0</v>
      </c>
      <c r="I553" t="n">
        <v>0</v>
      </c>
      <c r="J553" t="n">
        <v>0</v>
      </c>
      <c r="K553" t="n">
        <v>0</v>
      </c>
      <c r="L553" t="n">
        <v>0</v>
      </c>
      <c r="M553" t="n">
        <v>0</v>
      </c>
      <c r="N553" t="n">
        <v>0</v>
      </c>
      <c r="O553" t="n">
        <v>0</v>
      </c>
      <c r="P553" t="n">
        <v>0</v>
      </c>
      <c r="Q553" t="n">
        <v>0</v>
      </c>
      <c r="R553" t="n">
        <v>0</v>
      </c>
      <c r="S553" t="n">
        <v>0</v>
      </c>
      <c r="T553" t="n">
        <v>0</v>
      </c>
      <c r="U553" t="n">
        <v>0</v>
      </c>
      <c r="V553" t="n">
        <v>2.242</v>
      </c>
      <c r="W553" t="n">
        <v>0</v>
      </c>
      <c r="X553" t="n">
        <v>0</v>
      </c>
      <c r="Y553" t="n">
        <v>0</v>
      </c>
      <c r="Z553" t="n">
        <v>0</v>
      </c>
      <c r="AA553" s="20" t="n">
        <v>45123</v>
      </c>
      <c r="AB553" t="inlineStr">
        <is>
          <t>مؤسسة الزنبقة للاستيراد والتصدير - مورد</t>
        </is>
      </c>
      <c r="AC553" s="20" t="n">
        <v>2</v>
      </c>
      <c r="AD553" t="n">
        <v>0</v>
      </c>
      <c r="AE553" t="n">
        <v>0</v>
      </c>
      <c r="AG553" t="n">
        <v>0</v>
      </c>
    </row>
    <row r="554">
      <c r="A554" t="inlineStr">
        <is>
          <t>SWT</t>
        </is>
      </c>
      <c r="B554" t="inlineStr">
        <is>
          <t>RM</t>
        </is>
      </c>
      <c r="C554" t="inlineStr">
        <is>
          <t>RM.SWT.00009</t>
        </is>
      </c>
      <c r="D554" t="inlineStr">
        <is>
          <t>سكر ناعم</t>
        </is>
      </c>
      <c r="E554" t="n">
        <v>9.300000000000001</v>
      </c>
      <c r="F554" t="n">
        <v>3.8152</v>
      </c>
      <c r="G554" t="inlineStr">
        <is>
          <t>304, 801, 9304, 304, 801, 9304</t>
        </is>
      </c>
      <c r="H554" t="n">
        <v>0</v>
      </c>
      <c r="I554" t="n">
        <v>0</v>
      </c>
      <c r="J554" t="n">
        <v>0</v>
      </c>
      <c r="K554" t="n">
        <v>0</v>
      </c>
      <c r="L554" t="n">
        <v>0</v>
      </c>
      <c r="M554" t="n">
        <v>0</v>
      </c>
      <c r="N554" t="n">
        <v>0</v>
      </c>
      <c r="O554" t="n">
        <v>0</v>
      </c>
      <c r="P554" t="n">
        <v>0</v>
      </c>
      <c r="Q554" t="n">
        <v>0</v>
      </c>
      <c r="R554" t="n">
        <v>0</v>
      </c>
      <c r="S554" t="n">
        <v>0</v>
      </c>
      <c r="T554" t="n">
        <v>9.300000000000001</v>
      </c>
      <c r="U554" t="n">
        <v>3.8152</v>
      </c>
      <c r="V554" t="n">
        <v>0.4103</v>
      </c>
      <c r="W554" t="n">
        <v>0.7</v>
      </c>
      <c r="X554" t="n">
        <v>0.7</v>
      </c>
      <c r="Y554" t="n">
        <v>0.7</v>
      </c>
      <c r="Z554" t="n">
        <v>0.7</v>
      </c>
      <c r="AA554" s="20" t="n">
        <v>2</v>
      </c>
      <c r="AC554" s="20" t="n">
        <v>46054</v>
      </c>
      <c r="AD554" t="n">
        <v>0.07770000000000001</v>
      </c>
      <c r="AE554" t="n">
        <v>0.0583</v>
      </c>
      <c r="AF554" t="inlineStr">
        <is>
          <t>159:12</t>
        </is>
      </c>
      <c r="AG554" t="n">
        <v>0</v>
      </c>
    </row>
    <row r="555">
      <c r="A555" t="inlineStr">
        <is>
          <t>SWT</t>
        </is>
      </c>
      <c r="B555" t="inlineStr">
        <is>
          <t>RM</t>
        </is>
      </c>
      <c r="C555" t="inlineStr">
        <is>
          <t>RM.SWT.00010</t>
        </is>
      </c>
      <c r="D555" t="inlineStr">
        <is>
          <t>حليب مكثف محلى - المعرض</t>
        </is>
      </c>
      <c r="E555" t="n">
        <v>5.9</v>
      </c>
      <c r="F555" t="n">
        <v>23.0808</v>
      </c>
      <c r="G555" t="inlineStr">
        <is>
          <t>304, 304, 304</t>
        </is>
      </c>
      <c r="H555" t="n">
        <v>0</v>
      </c>
      <c r="I555" t="n">
        <v>0</v>
      </c>
      <c r="J555" t="n">
        <v>0</v>
      </c>
      <c r="K555" t="n">
        <v>0</v>
      </c>
      <c r="L555" t="n">
        <v>0</v>
      </c>
      <c r="M555" t="n">
        <v>0</v>
      </c>
      <c r="N555" t="n">
        <v>0</v>
      </c>
      <c r="O555" t="n">
        <v>0</v>
      </c>
      <c r="P555" t="n">
        <v>0</v>
      </c>
      <c r="Q555" t="n">
        <v>-1.5</v>
      </c>
      <c r="R555" t="n">
        <v>0</v>
      </c>
      <c r="S555" t="n">
        <v>-1.5</v>
      </c>
      <c r="T555" t="n">
        <v>4.4</v>
      </c>
      <c r="U555" t="n">
        <v>17.2128</v>
      </c>
      <c r="V555" t="n">
        <v>3.912</v>
      </c>
      <c r="W555" t="n">
        <v>1.6</v>
      </c>
      <c r="X555" t="n">
        <v>20.25</v>
      </c>
      <c r="Y555" t="n">
        <v>20.25</v>
      </c>
      <c r="Z555" t="n">
        <v>20.25</v>
      </c>
      <c r="AA555" s="20" t="n">
        <v>46051</v>
      </c>
      <c r="AB555" t="inlineStr">
        <is>
          <t>Cash Customer - مورد</t>
        </is>
      </c>
      <c r="AC555" s="20" t="n">
        <v>46132</v>
      </c>
      <c r="AD555" t="n">
        <v>2.25</v>
      </c>
      <c r="AE555" t="n">
        <v>1.6875</v>
      </c>
      <c r="AF555" t="inlineStr">
        <is>
          <t>2:18</t>
        </is>
      </c>
      <c r="AG555" t="n">
        <v>0</v>
      </c>
    </row>
    <row r="556">
      <c r="A556" t="inlineStr">
        <is>
          <t>SWT</t>
        </is>
      </c>
      <c r="B556" t="inlineStr">
        <is>
          <t>RM</t>
        </is>
      </c>
      <c r="C556" t="inlineStr">
        <is>
          <t>RM.SWT.0011</t>
        </is>
      </c>
      <c r="D556" t="inlineStr">
        <is>
          <t>ستيفيا</t>
        </is>
      </c>
      <c r="V556" t="n">
        <v>0</v>
      </c>
      <c r="W556" t="n">
        <v>0</v>
      </c>
      <c r="X556" t="n">
        <v>0</v>
      </c>
      <c r="Y556" t="n">
        <v>0</v>
      </c>
      <c r="Z556" t="n">
        <v>0</v>
      </c>
      <c r="AA556" s="20" t="n">
        <v>2</v>
      </c>
      <c r="AC556" s="20" t="n">
        <v>2</v>
      </c>
      <c r="AD556" t="n">
        <v>0</v>
      </c>
      <c r="AE556" t="n">
        <v>0</v>
      </c>
    </row>
    <row r="557">
      <c r="A557" t="inlineStr">
        <is>
          <t>WAF</t>
        </is>
      </c>
      <c r="B557" t="inlineStr">
        <is>
          <t>RM</t>
        </is>
      </c>
      <c r="C557" t="inlineStr">
        <is>
          <t>RM.WAF.0001</t>
        </is>
      </c>
      <c r="D557" t="inlineStr">
        <is>
          <t xml:space="preserve">رقائق الويفر الكرانشية </t>
        </is>
      </c>
      <c r="E557" t="n">
        <v>110.7317</v>
      </c>
      <c r="F557" t="n">
        <v>422.1453</v>
      </c>
      <c r="G557" t="inlineStr">
        <is>
          <t>102, 112, 101, 103, 305, 108, 401, 405, 306, 402, 403, 301, 304, 303, 204, 201, 203, 202, 801, 9112, 9108, 9402, 9304, 9404, 9605, 9401, 9405, 499, 701, 605, 601, 501, 602, 409, 404, 102, 103, 112, 108, 101, 305, 303, 204, 201, 203, 202, 401, 402, 301, 306, 304, 409, 9112, 701, 605, 9304, 601, 602, 405, 801, 9108, 499, 404, 403, 501, 9401, 9409, 9404, 9405, 9402, 9605, 9409</t>
        </is>
      </c>
      <c r="H557" t="n">
        <v>0</v>
      </c>
      <c r="I557" t="n">
        <v>0</v>
      </c>
      <c r="J557" t="n">
        <v>0</v>
      </c>
      <c r="K557" t="n">
        <v>0</v>
      </c>
      <c r="L557" t="n">
        <v>0</v>
      </c>
      <c r="M557" t="n">
        <v>0</v>
      </c>
      <c r="N557" t="n">
        <v>0</v>
      </c>
      <c r="O557" t="n">
        <v>0</v>
      </c>
      <c r="P557" t="n">
        <v>0</v>
      </c>
      <c r="Q557" t="n">
        <v>0</v>
      </c>
      <c r="R557" t="n">
        <v>0</v>
      </c>
      <c r="S557" t="n">
        <v>0</v>
      </c>
      <c r="T557" t="n">
        <v>110.7317</v>
      </c>
      <c r="U557" t="n">
        <v>422.1453</v>
      </c>
      <c r="V557" t="n">
        <v>3.8123</v>
      </c>
      <c r="W557" t="n">
        <v>11.2525</v>
      </c>
      <c r="X557" t="n">
        <v>313.164</v>
      </c>
      <c r="Y557" t="n">
        <v>450.696</v>
      </c>
      <c r="Z557" t="n">
        <v>12692.092</v>
      </c>
      <c r="AA557" s="20" t="n">
        <v>45484</v>
      </c>
      <c r="AB557" t="inlineStr">
        <is>
          <t>WAFER.19/2024</t>
        </is>
      </c>
      <c r="AC557" s="20" t="n">
        <v>46096</v>
      </c>
      <c r="AD557" t="n">
        <v>50.0773</v>
      </c>
      <c r="AE557" t="n">
        <v>1057.6743</v>
      </c>
      <c r="AF557" t="inlineStr">
        <is>
          <t>0:3</t>
        </is>
      </c>
      <c r="AG557" t="n">
        <v>0</v>
      </c>
    </row>
    <row r="558">
      <c r="A558" t="inlineStr">
        <is>
          <t>WAF</t>
        </is>
      </c>
      <c r="B558" t="inlineStr">
        <is>
          <t>RM</t>
        </is>
      </c>
      <c r="C558" t="inlineStr">
        <is>
          <t>RM.WAF.0002</t>
        </is>
      </c>
      <c r="D558" t="inlineStr">
        <is>
          <t xml:space="preserve">رقائق الويفر الكرانشية FORTUNE MOR 2.5 </t>
        </is>
      </c>
      <c r="E558" t="n">
        <v>3924.9085</v>
      </c>
      <c r="F558" t="n">
        <v>9601.5913</v>
      </c>
      <c r="G558" t="inlineStr">
        <is>
          <t>402, 301, 409, 112, 103, 101, 108, 201, 204, 303, 302, 304, 302, 301, 9405, 409, 9601, 9405, 9304, 108, 9112, 112, 9402, 9404, 602, 601, 701, 9204, 9409, 9112, 9301, 9302, 9108, 404, 499, 405, 801, 9103, 304, 303, 201, 204, 301, 402, 404, 405, 9801, 101, 9108, 405, 801, 103, 112, 601, 9601, 108, 302, 801, 9112, 9204, 9301, 9302, 701, 409, 499, 601, 602, 9801, 9304, 9402, 9103, 9404, 9108, 9409, 9405, 9601</t>
        </is>
      </c>
      <c r="H558" t="n">
        <v>0</v>
      </c>
      <c r="I558" t="n">
        <v>0</v>
      </c>
      <c r="J558" t="n">
        <v>0</v>
      </c>
      <c r="K558" t="n">
        <v>0</v>
      </c>
      <c r="L558" t="n">
        <v>0</v>
      </c>
      <c r="M558" t="n">
        <v>0</v>
      </c>
      <c r="N558" t="n">
        <v>0</v>
      </c>
      <c r="O558" t="n">
        <v>-500</v>
      </c>
      <c r="P558" t="n">
        <v>0</v>
      </c>
      <c r="Q558" t="n">
        <v>-2389.19</v>
      </c>
      <c r="R558" t="n">
        <v>0</v>
      </c>
      <c r="S558" t="n">
        <v>-2889.19</v>
      </c>
      <c r="T558" t="n">
        <v>1035.7185</v>
      </c>
      <c r="U558" t="n">
        <v>2596.6283</v>
      </c>
      <c r="V558" t="n">
        <v>2.773</v>
      </c>
      <c r="W558" t="n">
        <v>2475.0213</v>
      </c>
      <c r="X558" t="n">
        <v>6782.7516</v>
      </c>
      <c r="Y558" t="n">
        <v>22905.2516</v>
      </c>
      <c r="Z558" t="n">
        <v>29160.2516</v>
      </c>
      <c r="AA558" s="20" t="n">
        <v>45981</v>
      </c>
      <c r="AB558" t="inlineStr">
        <is>
          <t>FORTUNE.05/2025</t>
        </is>
      </c>
      <c r="AC558" s="20" t="n">
        <v>46136</v>
      </c>
      <c r="AD558" t="n">
        <v>2545.0279</v>
      </c>
      <c r="AE558" t="n">
        <v>2430.0209</v>
      </c>
      <c r="AF558" t="inlineStr">
        <is>
          <t>0:12</t>
        </is>
      </c>
      <c r="AG558" t="n">
        <v>0</v>
      </c>
    </row>
    <row r="559">
      <c r="A559" t="inlineStr">
        <is>
          <t>WAF</t>
        </is>
      </c>
      <c r="B559" t="inlineStr">
        <is>
          <t>RM</t>
        </is>
      </c>
      <c r="C559" t="inlineStr">
        <is>
          <t>RM.WAF.0003</t>
        </is>
      </c>
      <c r="D559" t="inlineStr">
        <is>
          <t xml:space="preserve">رقائق الويفر الكرانشية 4 FORTUNE MAROC </t>
        </is>
      </c>
      <c r="E559" t="n">
        <v>507.2663</v>
      </c>
      <c r="F559" t="n">
        <v>1366.234</v>
      </c>
      <c r="G559" t="inlineStr">
        <is>
          <t>304, 306, 405, 401, 406, 108, 101, 111, 112, 301, 201, 409, 499, 605, 601, 9112, 801, 9304, 9108, 9406, 9605, 9405, 9409, 9401, 304, 306, 301, 401, 409, 406, 101, 108, 112, 111, 201, 304, 9406, 9605, 9405, 801, 9304, 9108, 499, 405, 801, 601, 9112, 9304, 605, 9401, 9409</t>
        </is>
      </c>
      <c r="H559" t="n">
        <v>0</v>
      </c>
      <c r="I559" t="n">
        <v>0</v>
      </c>
      <c r="J559" t="n">
        <v>0</v>
      </c>
      <c r="K559" t="n">
        <v>0</v>
      </c>
      <c r="L559" t="n">
        <v>0</v>
      </c>
      <c r="M559" t="n">
        <v>0</v>
      </c>
      <c r="N559" t="n">
        <v>0</v>
      </c>
      <c r="O559" t="n">
        <v>0</v>
      </c>
      <c r="P559" t="n">
        <v>0</v>
      </c>
      <c r="Q559" t="n">
        <v>0</v>
      </c>
      <c r="R559" t="n">
        <v>0</v>
      </c>
      <c r="S559" t="n">
        <v>0</v>
      </c>
      <c r="T559" t="n">
        <v>507.2663</v>
      </c>
      <c r="U559" t="n">
        <v>1366.234</v>
      </c>
      <c r="V559" t="n">
        <v>2.6933</v>
      </c>
      <c r="W559" t="n">
        <v>1.9534</v>
      </c>
      <c r="X559" t="n">
        <v>109.0328</v>
      </c>
      <c r="Y559" t="n">
        <v>239.8528</v>
      </c>
      <c r="Z559" t="n">
        <v>8261.852800000001</v>
      </c>
      <c r="AA559" s="20" t="n">
        <v>45487</v>
      </c>
      <c r="AB559" t="inlineStr">
        <is>
          <t>WAFER.21/2024</t>
        </is>
      </c>
      <c r="AC559" s="20" t="n">
        <v>46096</v>
      </c>
      <c r="AD559" t="n">
        <v>26.6503</v>
      </c>
      <c r="AE559" t="n">
        <v>688.4877</v>
      </c>
      <c r="AF559" t="inlineStr">
        <is>
          <t>0:22</t>
        </is>
      </c>
      <c r="AG559" t="n">
        <v>0</v>
      </c>
    </row>
    <row r="560">
      <c r="A560" t="inlineStr">
        <is>
          <t>WAF</t>
        </is>
      </c>
      <c r="B560" t="inlineStr">
        <is>
          <t>RM</t>
        </is>
      </c>
      <c r="C560" t="inlineStr">
        <is>
          <t>RM.WAF.0004</t>
        </is>
      </c>
      <c r="D560" t="inlineStr">
        <is>
          <t>Instant Ceral Flakes (Oat Flake B)</t>
        </is>
      </c>
      <c r="E560" t="n">
        <v>0</v>
      </c>
      <c r="F560" t="n">
        <v>0</v>
      </c>
      <c r="G560" t="inlineStr">
        <is>
          <t>101, 102, 403, 101, 102, 403</t>
        </is>
      </c>
      <c r="H560" t="n">
        <v>0</v>
      </c>
      <c r="I560" t="n">
        <v>0</v>
      </c>
      <c r="J560" t="n">
        <v>0</v>
      </c>
      <c r="K560" t="n">
        <v>0</v>
      </c>
      <c r="L560" t="n">
        <v>0</v>
      </c>
      <c r="M560" t="n">
        <v>0</v>
      </c>
      <c r="N560" t="n">
        <v>0</v>
      </c>
      <c r="O560" t="n">
        <v>0</v>
      </c>
      <c r="P560" t="n">
        <v>0</v>
      </c>
      <c r="Q560" t="n">
        <v>0</v>
      </c>
      <c r="R560" t="n">
        <v>0</v>
      </c>
      <c r="S560" t="n">
        <v>0</v>
      </c>
      <c r="T560" t="n">
        <v>0</v>
      </c>
      <c r="U560" t="n">
        <v>0</v>
      </c>
      <c r="V560" t="n">
        <v>0.09329999999999999</v>
      </c>
      <c r="W560" t="n">
        <v>0</v>
      </c>
      <c r="X560" t="n">
        <v>0</v>
      </c>
      <c r="Y560" t="n">
        <v>0</v>
      </c>
      <c r="Z560" t="n">
        <v>0</v>
      </c>
      <c r="AA560" s="20" t="n">
        <v>2</v>
      </c>
      <c r="AC560" s="20" t="n">
        <v>2</v>
      </c>
      <c r="AD560" t="n">
        <v>0</v>
      </c>
      <c r="AE560" t="n">
        <v>0</v>
      </c>
      <c r="AG560" t="n">
        <v>0</v>
      </c>
    </row>
    <row r="561">
      <c r="A561" t="inlineStr">
        <is>
          <t>WAF</t>
        </is>
      </c>
      <c r="B561" t="inlineStr">
        <is>
          <t>RM</t>
        </is>
      </c>
      <c r="C561" t="inlineStr">
        <is>
          <t>RM.WAF.0005</t>
        </is>
      </c>
      <c r="D561" t="inlineStr">
        <is>
          <t>ويفر ماجستو شوكولاته</t>
        </is>
      </c>
      <c r="E561" t="n">
        <v>10</v>
      </c>
      <c r="F561" t="n">
        <v>20.95</v>
      </c>
      <c r="G561" t="inlineStr">
        <is>
          <t>9409, 409, 101, 101, 409, 9409</t>
        </is>
      </c>
      <c r="H561" t="n">
        <v>0</v>
      </c>
      <c r="I561" t="n">
        <v>0</v>
      </c>
      <c r="J561" t="n">
        <v>0</v>
      </c>
      <c r="K561" t="n">
        <v>0</v>
      </c>
      <c r="L561" t="n">
        <v>0</v>
      </c>
      <c r="M561" t="n">
        <v>0</v>
      </c>
      <c r="N561" t="n">
        <v>0</v>
      </c>
      <c r="O561" t="n">
        <v>0</v>
      </c>
      <c r="P561" t="n">
        <v>0</v>
      </c>
      <c r="Q561" t="n">
        <v>0</v>
      </c>
      <c r="R561" t="n">
        <v>0</v>
      </c>
      <c r="S561" t="n">
        <v>0</v>
      </c>
      <c r="T561" t="n">
        <v>10</v>
      </c>
      <c r="U561" t="n">
        <v>20.95</v>
      </c>
      <c r="V561" t="n">
        <v>3.4917</v>
      </c>
      <c r="W561" t="n">
        <v>0</v>
      </c>
      <c r="X561" t="n">
        <v>0</v>
      </c>
      <c r="Y561" t="n">
        <v>0</v>
      </c>
      <c r="Z561" t="n">
        <v>0</v>
      </c>
      <c r="AA561" s="20" t="n">
        <v>46105</v>
      </c>
      <c r="AB561" t="inlineStr">
        <is>
          <t>شركة عمر بولص الزعمط - مورد</t>
        </is>
      </c>
      <c r="AC561" s="20" t="n">
        <v>2</v>
      </c>
      <c r="AD561" t="n">
        <v>0</v>
      </c>
      <c r="AE561" t="n">
        <v>0</v>
      </c>
      <c r="AG561" t="n">
        <v>0</v>
      </c>
    </row>
    <row r="562">
      <c r="A562" t="inlineStr">
        <is>
          <t>WSWT</t>
        </is>
      </c>
      <c r="B562" t="inlineStr">
        <is>
          <t>RM</t>
        </is>
      </c>
      <c r="C562" t="inlineStr">
        <is>
          <t>RM.WSWT.0001</t>
        </is>
      </c>
      <c r="D562" t="inlineStr">
        <is>
          <t>Brawni cake</t>
        </is>
      </c>
      <c r="E562" t="n">
        <v>0.001</v>
      </c>
      <c r="F562" t="n">
        <v>0.0064</v>
      </c>
      <c r="G562" t="inlineStr">
        <is>
          <t>9409, 9409, 409, 401, 101, 409, 401, 101</t>
        </is>
      </c>
      <c r="H562" t="n">
        <v>0</v>
      </c>
      <c r="I562" t="n">
        <v>0</v>
      </c>
      <c r="J562" t="n">
        <v>0</v>
      </c>
      <c r="K562" t="n">
        <v>0</v>
      </c>
      <c r="L562" t="n">
        <v>0</v>
      </c>
      <c r="M562" t="n">
        <v>0</v>
      </c>
      <c r="N562" t="n">
        <v>0</v>
      </c>
      <c r="O562" t="n">
        <v>0</v>
      </c>
      <c r="P562" t="n">
        <v>0</v>
      </c>
      <c r="Q562" t="n">
        <v>0</v>
      </c>
      <c r="R562" t="n">
        <v>0</v>
      </c>
      <c r="S562" t="n">
        <v>0</v>
      </c>
      <c r="T562" t="n">
        <v>0.001</v>
      </c>
      <c r="U562" t="n">
        <v>0.0064</v>
      </c>
      <c r="V562" t="n">
        <v>6.4</v>
      </c>
      <c r="W562" t="n">
        <v>1</v>
      </c>
      <c r="X562" t="n">
        <v>15.499</v>
      </c>
      <c r="Y562" t="n">
        <v>15.499</v>
      </c>
      <c r="Z562" t="n">
        <v>15.499</v>
      </c>
      <c r="AA562" s="20" t="n">
        <v>46064</v>
      </c>
      <c r="AB562" t="inlineStr">
        <is>
          <t xml:space="preserve">شركة افران ومطاعم قصر عمره </t>
        </is>
      </c>
      <c r="AC562" s="20" t="n">
        <v>46111</v>
      </c>
      <c r="AD562" t="n">
        <v>1.7221</v>
      </c>
      <c r="AE562" t="n">
        <v>1.2915</v>
      </c>
      <c r="AF562" t="inlineStr">
        <is>
          <t>0:0</t>
        </is>
      </c>
      <c r="AG562" t="n">
        <v>0</v>
      </c>
    </row>
    <row r="563">
      <c r="A563" t="inlineStr">
        <is>
          <t>WSWT</t>
        </is>
      </c>
      <c r="B563" t="inlineStr">
        <is>
          <t>RM</t>
        </is>
      </c>
      <c r="C563" t="inlineStr">
        <is>
          <t>RM.WSWT.0002</t>
        </is>
      </c>
      <c r="D563" t="inlineStr">
        <is>
          <t>كيك براوني بالكيلو</t>
        </is>
      </c>
      <c r="E563" t="n">
        <v>67.45699999999999</v>
      </c>
      <c r="F563" t="n">
        <v>421.6029</v>
      </c>
      <c r="G563" t="inlineStr">
        <is>
          <t>9409, 409, 499, 101, 9409, 409, 402, 101, 9409, 409, 499, 402, 101</t>
        </is>
      </c>
      <c r="H563" t="n">
        <v>6</v>
      </c>
      <c r="I563" t="n">
        <v>0</v>
      </c>
      <c r="J563" t="n">
        <v>0</v>
      </c>
      <c r="K563" t="n">
        <v>0</v>
      </c>
      <c r="L563" t="n">
        <v>0</v>
      </c>
      <c r="M563" t="n">
        <v>6</v>
      </c>
      <c r="N563" t="n">
        <v>0</v>
      </c>
      <c r="O563" t="n">
        <v>0</v>
      </c>
      <c r="P563" t="n">
        <v>0</v>
      </c>
      <c r="Q563" t="n">
        <v>0</v>
      </c>
      <c r="R563" t="n">
        <v>0</v>
      </c>
      <c r="S563" t="n">
        <v>0</v>
      </c>
      <c r="T563" t="n">
        <v>73.45699999999999</v>
      </c>
      <c r="U563" t="n">
        <v>464.0029</v>
      </c>
      <c r="V563" t="n">
        <v>6.2572</v>
      </c>
      <c r="W563" t="n">
        <v>8</v>
      </c>
      <c r="X563" t="n">
        <v>8</v>
      </c>
      <c r="Y563" t="n">
        <v>10.768</v>
      </c>
      <c r="Z563" t="n">
        <v>59.793</v>
      </c>
      <c r="AA563" s="20" t="n">
        <v>46133</v>
      </c>
      <c r="AB563" t="inlineStr">
        <is>
          <t xml:space="preserve">شركة افران ومطاعم قصر عمره </t>
        </is>
      </c>
      <c r="AC563" s="20" t="n">
        <v>46111</v>
      </c>
      <c r="AD563" t="n">
        <v>1.1964</v>
      </c>
      <c r="AE563" t="n">
        <v>4.9827</v>
      </c>
      <c r="AF563" t="inlineStr">
        <is>
          <t>14:22</t>
        </is>
      </c>
      <c r="AG563" t="n">
        <v>42.4</v>
      </c>
    </row>
    <row r="564">
      <c r="E564" t="n">
        <v>6509458.3299</v>
      </c>
      <c r="F564" t="n">
        <v>17359777.9539</v>
      </c>
      <c r="H564" t="n">
        <v>1651351.58</v>
      </c>
      <c r="I564" t="n">
        <v>0</v>
      </c>
      <c r="J564" t="n">
        <v>26835.416</v>
      </c>
      <c r="K564" t="n">
        <v>0</v>
      </c>
      <c r="L564" t="n">
        <v>0</v>
      </c>
      <c r="M564" t="n">
        <v>1678186.996</v>
      </c>
      <c r="N564" t="n">
        <v>-2</v>
      </c>
      <c r="O564" t="n">
        <v>-39755</v>
      </c>
      <c r="P564" t="n">
        <v>-29148.28</v>
      </c>
      <c r="Q564" t="n">
        <v>-2690647.3259</v>
      </c>
      <c r="R564" t="n">
        <v>-10825</v>
      </c>
      <c r="S564" t="n">
        <v>-2770377.6059</v>
      </c>
      <c r="T564" t="n">
        <v>5417267.72</v>
      </c>
      <c r="U564" t="n">
        <v>13659888.8154</v>
      </c>
      <c r="AG564" t="n">
        <v>1568596.128</v>
      </c>
    </row>
  </sheetData>
  <autoFilter ref="A1:AG56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G5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4" customWidth="1" min="5" max="5"/>
    <col width="14"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5" t="inlineStr">
        <is>
          <t>SubCateg</t>
        </is>
      </c>
      <c r="B1" s="15" t="inlineStr">
        <is>
          <t>Categ</t>
        </is>
      </c>
      <c r="C1" s="15" t="inlineStr">
        <is>
          <t>ItemNo</t>
        </is>
      </c>
      <c r="D1" s="15" t="inlineStr">
        <is>
          <t>ItemDesc</t>
        </is>
      </c>
      <c r="E1" s="15" t="inlineStr">
        <is>
          <t>OpenQty</t>
        </is>
      </c>
      <c r="F1" s="15" t="inlineStr">
        <is>
          <t>OpenCost</t>
        </is>
      </c>
      <c r="G1" s="15" t="inlineStr">
        <is>
          <t>StoreList</t>
        </is>
      </c>
      <c r="H1" s="15" t="inlineStr">
        <is>
          <t>RecQty</t>
        </is>
      </c>
      <c r="I1" s="15" t="inlineStr">
        <is>
          <t>RetSaleQty</t>
        </is>
      </c>
      <c r="J1" s="15" t="inlineStr">
        <is>
          <t>AddQty</t>
        </is>
      </c>
      <c r="K1" s="15" t="inlineStr">
        <is>
          <t>RetIssueQty</t>
        </is>
      </c>
      <c r="L1" s="15" t="inlineStr">
        <is>
          <t>ProdRecQty</t>
        </is>
      </c>
      <c r="M1" s="15" t="inlineStr">
        <is>
          <t>TotalInQty</t>
        </is>
      </c>
      <c r="N1" s="15" t="inlineStr">
        <is>
          <t>RetRecQty</t>
        </is>
      </c>
      <c r="O1" s="15" t="inlineStr">
        <is>
          <t>SaleQty</t>
        </is>
      </c>
      <c r="P1" s="15" t="inlineStr">
        <is>
          <t>SubQty</t>
        </is>
      </c>
      <c r="Q1" s="15" t="inlineStr">
        <is>
          <t>IssueQty</t>
        </is>
      </c>
      <c r="R1" s="15" t="inlineStr">
        <is>
          <t>WriteOffQty</t>
        </is>
      </c>
      <c r="S1" s="15" t="inlineStr">
        <is>
          <t>TotalOutQty</t>
        </is>
      </c>
      <c r="T1" s="15" t="inlineStr">
        <is>
          <t>EndQty</t>
        </is>
      </c>
      <c r="U1" s="15" t="inlineStr">
        <is>
          <t>EndCost</t>
        </is>
      </c>
      <c r="V1" s="15" t="inlineStr">
        <is>
          <t>ItemUnitCost</t>
        </is>
      </c>
      <c r="W1" s="15" t="inlineStr">
        <is>
          <t>ConsQty3M</t>
        </is>
      </c>
      <c r="X1" s="15" t="inlineStr">
        <is>
          <t>ConsQty6M</t>
        </is>
      </c>
      <c r="Y1" s="15" t="inlineStr">
        <is>
          <t>ConsQty9M</t>
        </is>
      </c>
      <c r="Z1" s="15" t="inlineStr">
        <is>
          <t>ConsQty12M</t>
        </is>
      </c>
      <c r="AA1" s="15" t="inlineStr">
        <is>
          <t>Last Purchase Date</t>
        </is>
      </c>
      <c r="AB1" s="15" t="inlineStr">
        <is>
          <t>Last Purchase Vendor</t>
        </is>
      </c>
      <c r="AC1" s="15" t="inlineStr">
        <is>
          <t>LastIssueSaleDate</t>
        </is>
      </c>
      <c r="AD1" s="15" t="inlineStr">
        <is>
          <t>ConsMonRate9</t>
        </is>
      </c>
      <c r="AE1" s="15" t="inlineStr">
        <is>
          <t>ConsMonRate12</t>
        </is>
      </c>
      <c r="AF1" s="15" t="inlineStr">
        <is>
          <t>Coverage Period</t>
        </is>
      </c>
      <c r="AG1" s="15" t="inlineStr">
        <is>
          <t>Purchase Amount</t>
        </is>
      </c>
    </row>
    <row r="2">
      <c r="A2" t="inlineStr">
        <is>
          <t>ADTV</t>
        </is>
      </c>
      <c r="B2" t="inlineStr">
        <is>
          <t>RM</t>
        </is>
      </c>
      <c r="C2" t="inlineStr">
        <is>
          <t>RM.ADTV.00001</t>
        </is>
      </c>
      <c r="D2" t="inlineStr">
        <is>
          <t>ليسيتين الصويا</t>
        </is>
      </c>
      <c r="E2" t="n">
        <v>33221.7763</v>
      </c>
      <c r="F2" t="n">
        <v>32591.1415</v>
      </c>
      <c r="G2" t="inlineStr">
        <is>
          <t>402, 304, 403, 401, 306, 409, 107, 101, 102, 103, 108, 112, 301, 201, 499, 408, 9112, 9108, 405, 801, 605, 409, 9801, 9405, 408, 9605, 108, 9403, 9408, 102, 9409, 9401, 9403, 403, 9402, 701, 9102, 9103, 499, 409, 408, 405, 403, 9108, 9102, 9103, 701, 801, 605, 9401, 9112, 9403, 9405, 9801, 402, 401, 306, 301, 304, 108, 9801, 107, 112, 9401, 102, 101, 9405, 9108, 405, 801, 9408, 9112, 401, 201, 112, 103, 9408, 9605, 9402, 9409</t>
        </is>
      </c>
      <c r="H2" t="n">
        <v>0</v>
      </c>
      <c r="I2" t="n">
        <v>0</v>
      </c>
      <c r="J2" t="n">
        <v>10.012</v>
      </c>
      <c r="K2" t="n">
        <v>5.75</v>
      </c>
      <c r="L2" t="n">
        <v>0</v>
      </c>
      <c r="M2" t="n">
        <v>15.762</v>
      </c>
      <c r="N2" t="n">
        <v>0</v>
      </c>
      <c r="O2" t="n">
        <v>0</v>
      </c>
      <c r="P2" t="n">
        <v>0</v>
      </c>
      <c r="Q2" t="n">
        <v>-6443.517</v>
      </c>
      <c r="R2" t="n">
        <v>0</v>
      </c>
      <c r="S2" t="n">
        <v>-6443.517</v>
      </c>
      <c r="T2" t="n">
        <v>26794.0213</v>
      </c>
      <c r="U2" t="n">
        <v>26278.1239</v>
      </c>
      <c r="V2" t="n">
        <v>1.4901</v>
      </c>
      <c r="W2" t="n">
        <v>22319.273</v>
      </c>
      <c r="X2" t="n">
        <v>45321.7035</v>
      </c>
      <c r="Y2" t="n">
        <v>65657.1005</v>
      </c>
      <c r="Z2" t="n">
        <v>86421.3576</v>
      </c>
      <c r="AA2" s="20" t="n">
        <v>46140</v>
      </c>
      <c r="AB2" t="inlineStr">
        <is>
          <t>Soy Lecithin.02/2026</t>
        </is>
      </c>
      <c r="AC2" s="20" t="n">
        <v>46173</v>
      </c>
      <c r="AD2" t="n">
        <v>7295.2333</v>
      </c>
      <c r="AE2" t="n">
        <v>7201.7798</v>
      </c>
      <c r="AF2" t="inlineStr">
        <is>
          <t>3:21</t>
        </is>
      </c>
      <c r="AG2" t="n">
        <v>0</v>
      </c>
    </row>
    <row r="3">
      <c r="A3" t="inlineStr">
        <is>
          <t>ADTV</t>
        </is>
      </c>
      <c r="B3" t="inlineStr">
        <is>
          <t>RM</t>
        </is>
      </c>
      <c r="C3" t="inlineStr">
        <is>
          <t>RM.ADTV.00002</t>
        </is>
      </c>
      <c r="D3" t="inlineStr">
        <is>
          <t>Lecithin L</t>
        </is>
      </c>
      <c r="V3" t="n">
        <v>0</v>
      </c>
      <c r="W3" t="n">
        <v>0</v>
      </c>
      <c r="X3" t="n">
        <v>0</v>
      </c>
      <c r="Y3" t="n">
        <v>0</v>
      </c>
      <c r="Z3" t="n">
        <v>0</v>
      </c>
      <c r="AA3" s="20" t="n">
        <v>2</v>
      </c>
      <c r="AC3" s="20" t="n">
        <v>2</v>
      </c>
      <c r="AD3" t="n">
        <v>0</v>
      </c>
      <c r="AE3" t="n">
        <v>0</v>
      </c>
    </row>
    <row r="4">
      <c r="A4" t="inlineStr">
        <is>
          <t>ADTV</t>
        </is>
      </c>
      <c r="B4" t="inlineStr">
        <is>
          <t>RM</t>
        </is>
      </c>
      <c r="C4" t="inlineStr">
        <is>
          <t>RM.ADTV.00003</t>
        </is>
      </c>
      <c r="D4" t="inlineStr">
        <is>
          <t>SALT</t>
        </is>
      </c>
      <c r="E4" t="n">
        <v>285.6449</v>
      </c>
      <c r="F4" t="n">
        <v>47.7747</v>
      </c>
      <c r="G4" t="inlineStr">
        <is>
          <t>9409, 9402, 9304, 9605, 9408, 103, 112, 401, 9112, 9408, 801, 405, 9108, 9405, 101, 9401, 112, 9801, 108, 304, 203, 401, 402, 9801, 9405, 9403, 9112, 9401, 9108, 605, 801, 403, 405, 408, 409, 499, 9402, 403, 9403, 9401, 9409, 9408, 9403, 108, 9605, 408, 9801, 409, 9405, 9304, 605, 801, 405, 9108, 9112, 408, 499, 112, 108, 103, 101, 409, 401, 403, 304, 203, 402</t>
        </is>
      </c>
      <c r="H4" t="n">
        <v>675</v>
      </c>
      <c r="I4" t="n">
        <v>0</v>
      </c>
      <c r="J4" t="n">
        <v>1.7</v>
      </c>
      <c r="K4" t="n">
        <v>0.586</v>
      </c>
      <c r="L4" t="n">
        <v>0</v>
      </c>
      <c r="M4" t="n">
        <v>677.2859999999999</v>
      </c>
      <c r="N4" t="n">
        <v>0</v>
      </c>
      <c r="O4" t="n">
        <v>0</v>
      </c>
      <c r="P4" t="n">
        <v>-10.436</v>
      </c>
      <c r="Q4" t="n">
        <v>-643.671</v>
      </c>
      <c r="R4" t="n">
        <v>0</v>
      </c>
      <c r="S4" t="n">
        <v>-654.107</v>
      </c>
      <c r="T4" t="n">
        <v>308.8239</v>
      </c>
      <c r="U4" t="n">
        <v>51.6515</v>
      </c>
      <c r="V4" t="n">
        <v>0.17</v>
      </c>
      <c r="W4" t="n">
        <v>2341.816</v>
      </c>
      <c r="X4" t="n">
        <v>4602.2891</v>
      </c>
      <c r="Y4" t="n">
        <v>6363.2065</v>
      </c>
      <c r="Z4" t="n">
        <v>8040.2833</v>
      </c>
      <c r="AA4" s="20" t="n">
        <v>46153</v>
      </c>
      <c r="AB4" t="inlineStr">
        <is>
          <t>شركة عيسى ابراهيم وشركاه</t>
        </is>
      </c>
      <c r="AC4" s="20" t="n">
        <v>46173</v>
      </c>
      <c r="AD4" t="n">
        <v>707.0229</v>
      </c>
      <c r="AE4" t="n">
        <v>670.0236</v>
      </c>
      <c r="AF4" t="inlineStr">
        <is>
          <t>0:13</t>
        </is>
      </c>
      <c r="AG4" t="n">
        <v>112.892</v>
      </c>
    </row>
    <row r="5">
      <c r="A5" t="inlineStr">
        <is>
          <t>ADTV</t>
        </is>
      </c>
      <c r="B5" t="inlineStr">
        <is>
          <t>RM</t>
        </is>
      </c>
      <c r="C5" t="inlineStr">
        <is>
          <t>RM.ADTV.00004</t>
        </is>
      </c>
      <c r="D5" t="inlineStr">
        <is>
          <t>مستحلب للشوكولاته</t>
        </is>
      </c>
      <c r="E5" t="n">
        <v>8046.4659</v>
      </c>
      <c r="F5" t="n">
        <v>14227.8929</v>
      </c>
      <c r="G5" t="inlineStr">
        <is>
          <t>9401, 9801, 9112, 9403, 9405, 9108, 499, 408, 403, 405, 9102, 9104, 801, 605, 401, 402, 306, 301, 103, 104, 107, 108, 112, 9408, 9408, 102, 9405, 101, 9403, 9108, 801, 405, 9112, 112, 201, 9401, 403, 9403, 9104, 408, 9801, 102, 9605, 9405, 108, 9102, 104, 9402, 408, 9112, 9108, 405, 499, 605, 801, 401, 306, 402, 403, 102, 101, 103, 107, 112, 108, 301, 104, 201, 9402, 9605, 9408</t>
        </is>
      </c>
      <c r="H5" t="n">
        <v>0</v>
      </c>
      <c r="I5" t="n">
        <v>0</v>
      </c>
      <c r="J5" t="n">
        <v>0</v>
      </c>
      <c r="K5" t="n">
        <v>3.903</v>
      </c>
      <c r="L5" t="n">
        <v>0</v>
      </c>
      <c r="M5" t="n">
        <v>3.903</v>
      </c>
      <c r="N5" t="n">
        <v>0</v>
      </c>
      <c r="O5" t="n">
        <v>0</v>
      </c>
      <c r="P5" t="n">
        <v>0</v>
      </c>
      <c r="Q5" t="n">
        <v>-2670.728</v>
      </c>
      <c r="R5" t="n">
        <v>0</v>
      </c>
      <c r="S5" t="n">
        <v>-2670.728</v>
      </c>
      <c r="T5" t="n">
        <v>5379.6409</v>
      </c>
      <c r="U5" t="n">
        <v>9560.6139</v>
      </c>
      <c r="V5" t="n">
        <v>1.8494</v>
      </c>
      <c r="W5" t="n">
        <v>10256.847</v>
      </c>
      <c r="X5" t="n">
        <v>21348.8398</v>
      </c>
      <c r="Y5" t="n">
        <v>32381.7418</v>
      </c>
      <c r="Z5" t="n">
        <v>43599.9303</v>
      </c>
      <c r="AA5" s="20" t="n">
        <v>46118</v>
      </c>
      <c r="AB5" t="inlineStr">
        <is>
          <t>زهرة يافا للتجارة JFT</t>
        </is>
      </c>
      <c r="AC5" s="20" t="n">
        <v>46173</v>
      </c>
      <c r="AD5" t="n">
        <v>3597.9713</v>
      </c>
      <c r="AE5" t="n">
        <v>3633.3275</v>
      </c>
      <c r="AF5" t="inlineStr">
        <is>
          <t>1:14</t>
        </is>
      </c>
      <c r="AG5" t="n">
        <v>0</v>
      </c>
    </row>
    <row r="6">
      <c r="A6" t="inlineStr">
        <is>
          <t>ADTV</t>
        </is>
      </c>
      <c r="B6" t="inlineStr">
        <is>
          <t>RM</t>
        </is>
      </c>
      <c r="C6" t="inlineStr">
        <is>
          <t>RM.ADTV.00005</t>
        </is>
      </c>
      <c r="D6" t="inlineStr">
        <is>
          <t>Instant coffee type B20</t>
        </is>
      </c>
      <c r="E6" t="n">
        <v>275.131</v>
      </c>
      <c r="F6" t="n">
        <v>2265.3542</v>
      </c>
      <c r="G6" t="inlineStr">
        <is>
          <t>402, 403, 401, 306, 409, 101, 102, 108, 112, 499, 408, 9112, 9108, 405, 801, 605, 9405, 9801, 408, 108, 9408, 9401, 9403, 403, 9402, 499, 409, 408, 405, 403, 801, 605, 9108, 9112, 9403, 9401, 9405, 9801, 402, 401, 306, 108, 9801, 112, 102, 101, 9405, 9108, 405, 801, 9408, 9112, 112, 9408, 9402</t>
        </is>
      </c>
      <c r="H6" t="n">
        <v>300</v>
      </c>
      <c r="I6" t="n">
        <v>0</v>
      </c>
      <c r="J6" t="n">
        <v>0</v>
      </c>
      <c r="K6" t="n">
        <v>0</v>
      </c>
      <c r="L6" t="n">
        <v>0</v>
      </c>
      <c r="M6" t="n">
        <v>300</v>
      </c>
      <c r="N6" t="n">
        <v>0</v>
      </c>
      <c r="O6" t="n">
        <v>0</v>
      </c>
      <c r="P6" t="n">
        <v>0</v>
      </c>
      <c r="Q6" t="n">
        <v>-270.206</v>
      </c>
      <c r="R6" t="n">
        <v>0</v>
      </c>
      <c r="S6" t="n">
        <v>-270.206</v>
      </c>
      <c r="T6" t="n">
        <v>304.925</v>
      </c>
      <c r="U6" t="n">
        <v>2514.4935</v>
      </c>
      <c r="V6" t="n">
        <v>8.3621</v>
      </c>
      <c r="W6" t="n">
        <v>556.476</v>
      </c>
      <c r="X6" t="n">
        <v>1423.7248</v>
      </c>
      <c r="Y6" t="n">
        <v>1785.3213</v>
      </c>
      <c r="Z6" t="n">
        <v>2222.6593</v>
      </c>
      <c r="AA6" s="20" t="n">
        <v>46155</v>
      </c>
      <c r="AB6" t="inlineStr">
        <is>
          <t>الشركة الوطنية للتجارة والتوزيع</t>
        </is>
      </c>
      <c r="AC6" s="20" t="n">
        <v>46173</v>
      </c>
      <c r="AD6" t="n">
        <v>198.369</v>
      </c>
      <c r="AE6" t="n">
        <v>185.2216</v>
      </c>
      <c r="AF6" t="inlineStr">
        <is>
          <t>1:19</t>
        </is>
      </c>
      <c r="AG6" t="n">
        <v>2508.62</v>
      </c>
    </row>
    <row r="7">
      <c r="A7" t="inlineStr">
        <is>
          <t>ADTV</t>
        </is>
      </c>
      <c r="B7" t="inlineStr">
        <is>
          <t>RM</t>
        </is>
      </c>
      <c r="C7" t="inlineStr">
        <is>
          <t>RM.ADTV.00006</t>
        </is>
      </c>
      <c r="D7" t="inlineStr">
        <is>
          <t>Indian barley powder 25 KG</t>
        </is>
      </c>
      <c r="E7" t="n">
        <v>0</v>
      </c>
      <c r="F7" t="n">
        <v>0</v>
      </c>
      <c r="G7" t="inlineStr">
        <is>
          <t>403, 403</t>
        </is>
      </c>
      <c r="H7" t="n">
        <v>0</v>
      </c>
      <c r="I7" t="n">
        <v>0</v>
      </c>
      <c r="J7" t="n">
        <v>0</v>
      </c>
      <c r="K7" t="n">
        <v>0</v>
      </c>
      <c r="L7" t="n">
        <v>0</v>
      </c>
      <c r="M7" t="n">
        <v>0</v>
      </c>
      <c r="N7" t="n">
        <v>0</v>
      </c>
      <c r="O7" t="n">
        <v>0</v>
      </c>
      <c r="P7" t="n">
        <v>0</v>
      </c>
      <c r="Q7" t="n">
        <v>0</v>
      </c>
      <c r="R7" t="n">
        <v>0</v>
      </c>
      <c r="S7" t="n">
        <v>0</v>
      </c>
      <c r="T7" t="n">
        <v>0</v>
      </c>
      <c r="U7" t="n">
        <v>0</v>
      </c>
      <c r="V7" t="n">
        <v>2.598</v>
      </c>
      <c r="W7" t="n">
        <v>0</v>
      </c>
      <c r="X7" t="n">
        <v>0</v>
      </c>
      <c r="Y7" t="n">
        <v>0</v>
      </c>
      <c r="Z7" t="n">
        <v>0</v>
      </c>
      <c r="AA7" s="20" t="n">
        <v>2</v>
      </c>
      <c r="AC7" s="20" t="n">
        <v>2</v>
      </c>
      <c r="AD7" t="n">
        <v>0</v>
      </c>
      <c r="AE7" t="n">
        <v>0</v>
      </c>
      <c r="AG7" t="n">
        <v>0</v>
      </c>
    </row>
    <row r="8">
      <c r="A8" t="inlineStr">
        <is>
          <t>ADTV</t>
        </is>
      </c>
      <c r="B8" t="inlineStr">
        <is>
          <t>RM</t>
        </is>
      </c>
      <c r="C8" t="inlineStr">
        <is>
          <t>RM.ADTV.00007</t>
        </is>
      </c>
      <c r="D8" t="inlineStr">
        <is>
          <t>Krystal Malt Dark 80 /25 kg</t>
        </is>
      </c>
      <c r="E8" t="n">
        <v>0</v>
      </c>
      <c r="F8" t="n">
        <v>0</v>
      </c>
      <c r="G8" t="inlineStr">
        <is>
          <t>401, 107, 304, 101, 102, 401, 101, 102, 107, 304</t>
        </is>
      </c>
      <c r="H8" t="n">
        <v>0</v>
      </c>
      <c r="I8" t="n">
        <v>0</v>
      </c>
      <c r="J8" t="n">
        <v>0</v>
      </c>
      <c r="K8" t="n">
        <v>0</v>
      </c>
      <c r="L8" t="n">
        <v>0</v>
      </c>
      <c r="M8" t="n">
        <v>0</v>
      </c>
      <c r="N8" t="n">
        <v>0</v>
      </c>
      <c r="O8" t="n">
        <v>0</v>
      </c>
      <c r="P8" t="n">
        <v>0</v>
      </c>
      <c r="Q8" t="n">
        <v>0</v>
      </c>
      <c r="R8" t="n">
        <v>0</v>
      </c>
      <c r="S8" t="n">
        <v>0</v>
      </c>
      <c r="T8" t="n">
        <v>0</v>
      </c>
      <c r="U8" t="n">
        <v>0</v>
      </c>
      <c r="V8" t="n">
        <v>2.499</v>
      </c>
      <c r="W8" t="n">
        <v>0</v>
      </c>
      <c r="X8" t="n">
        <v>0</v>
      </c>
      <c r="Y8" t="n">
        <v>0</v>
      </c>
      <c r="Z8" t="n">
        <v>0</v>
      </c>
      <c r="AA8" s="20" t="n">
        <v>2</v>
      </c>
      <c r="AC8" s="20" t="n">
        <v>45606</v>
      </c>
      <c r="AD8" t="n">
        <v>0</v>
      </c>
      <c r="AE8" t="n">
        <v>0</v>
      </c>
      <c r="AG8" t="n">
        <v>0</v>
      </c>
    </row>
    <row r="9">
      <c r="A9" t="inlineStr">
        <is>
          <t>ADTV</t>
        </is>
      </c>
      <c r="B9" t="inlineStr">
        <is>
          <t>RM</t>
        </is>
      </c>
      <c r="C9" t="inlineStr">
        <is>
          <t>RM.ADTV.00008</t>
        </is>
      </c>
      <c r="D9" t="inlineStr">
        <is>
          <t>Malt Extract Powder / 25 KG</t>
        </is>
      </c>
      <c r="E9" t="n">
        <v>0</v>
      </c>
      <c r="F9" t="n">
        <v>0</v>
      </c>
      <c r="G9" t="inlineStr">
        <is>
          <t>401, 107, 108, 102, 403, 801, 9108, 9401, 9402, 403, 401, 107, 108, 101, 102, 9402, 9108, 801, 101, 9401</t>
        </is>
      </c>
      <c r="H9" t="n">
        <v>0</v>
      </c>
      <c r="I9" t="n">
        <v>0</v>
      </c>
      <c r="J9" t="n">
        <v>0</v>
      </c>
      <c r="K9" t="n">
        <v>0</v>
      </c>
      <c r="L9" t="n">
        <v>0</v>
      </c>
      <c r="M9" t="n">
        <v>0</v>
      </c>
      <c r="N9" t="n">
        <v>0</v>
      </c>
      <c r="O9" t="n">
        <v>0</v>
      </c>
      <c r="P9" t="n">
        <v>0</v>
      </c>
      <c r="Q9" t="n">
        <v>0</v>
      </c>
      <c r="R9" t="n">
        <v>0</v>
      </c>
      <c r="S9" t="n">
        <v>0</v>
      </c>
      <c r="T9" t="n">
        <v>0</v>
      </c>
      <c r="U9" t="n">
        <v>0</v>
      </c>
      <c r="V9" t="n">
        <v>2.517</v>
      </c>
      <c r="W9" t="n">
        <v>0</v>
      </c>
      <c r="X9" t="n">
        <v>0</v>
      </c>
      <c r="Y9" t="n">
        <v>0</v>
      </c>
      <c r="Z9" t="n">
        <v>0</v>
      </c>
      <c r="AA9" s="20" t="n">
        <v>2</v>
      </c>
      <c r="AC9" s="20" t="n">
        <v>45606</v>
      </c>
      <c r="AD9" t="n">
        <v>0</v>
      </c>
      <c r="AE9" t="n">
        <v>0</v>
      </c>
      <c r="AG9" t="n">
        <v>0</v>
      </c>
    </row>
    <row r="10">
      <c r="A10" t="inlineStr">
        <is>
          <t>ADTV</t>
        </is>
      </c>
      <c r="B10" t="inlineStr">
        <is>
          <t>RM</t>
        </is>
      </c>
      <c r="C10" t="inlineStr">
        <is>
          <t>RM.ADTV.00009</t>
        </is>
      </c>
      <c r="D10" t="inlineStr">
        <is>
          <t>Roko Gel Powder</t>
        </is>
      </c>
      <c r="E10" t="n">
        <v>0</v>
      </c>
      <c r="F10" t="n">
        <v>0</v>
      </c>
      <c r="G10" t="inlineStr">
        <is>
          <t>301, 102, 101, 102, 101, 301</t>
        </is>
      </c>
      <c r="H10" t="n">
        <v>0</v>
      </c>
      <c r="I10" t="n">
        <v>0</v>
      </c>
      <c r="J10" t="n">
        <v>0</v>
      </c>
      <c r="K10" t="n">
        <v>0</v>
      </c>
      <c r="L10" t="n">
        <v>0</v>
      </c>
      <c r="M10" t="n">
        <v>0</v>
      </c>
      <c r="N10" t="n">
        <v>0</v>
      </c>
      <c r="O10" t="n">
        <v>0</v>
      </c>
      <c r="P10" t="n">
        <v>0</v>
      </c>
      <c r="Q10" t="n">
        <v>0</v>
      </c>
      <c r="R10" t="n">
        <v>0</v>
      </c>
      <c r="S10" t="n">
        <v>0</v>
      </c>
      <c r="T10" t="n">
        <v>0</v>
      </c>
      <c r="U10" t="n">
        <v>0</v>
      </c>
      <c r="V10" t="n">
        <v>15.6404</v>
      </c>
      <c r="W10" t="n">
        <v>0</v>
      </c>
      <c r="X10" t="n">
        <v>0</v>
      </c>
      <c r="Y10" t="n">
        <v>0</v>
      </c>
      <c r="Z10" t="n">
        <v>0</v>
      </c>
      <c r="AA10" s="20" t="n">
        <v>45035</v>
      </c>
      <c r="AB10" t="inlineStr">
        <is>
          <t>ROKO.01/2023</t>
        </is>
      </c>
      <c r="AC10" s="20" t="n">
        <v>45041</v>
      </c>
      <c r="AD10" t="n">
        <v>0</v>
      </c>
      <c r="AE10" t="n">
        <v>0</v>
      </c>
      <c r="AG10" t="n">
        <v>0</v>
      </c>
    </row>
    <row r="11">
      <c r="A11" t="inlineStr">
        <is>
          <t>ADTV</t>
        </is>
      </c>
      <c r="B11" t="inlineStr">
        <is>
          <t>RM</t>
        </is>
      </c>
      <c r="C11" t="inlineStr">
        <is>
          <t>RM.ADTV.00010</t>
        </is>
      </c>
      <c r="D11" t="inlineStr">
        <is>
          <t>NESCAFE 0.475 GM / 12*1</t>
        </is>
      </c>
      <c r="E11" t="n">
        <v>0</v>
      </c>
      <c r="F11" t="n">
        <v>0</v>
      </c>
      <c r="G11" t="inlineStr">
        <is>
          <t>402, 402</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s="20" t="n">
        <v>2</v>
      </c>
      <c r="AC11" s="20" t="n">
        <v>44560</v>
      </c>
      <c r="AD11" t="n">
        <v>0</v>
      </c>
      <c r="AE11" t="n">
        <v>0</v>
      </c>
      <c r="AG11" t="n">
        <v>0</v>
      </c>
    </row>
    <row r="12">
      <c r="A12" t="inlineStr">
        <is>
          <t>ADTV</t>
        </is>
      </c>
      <c r="B12" t="inlineStr">
        <is>
          <t>RM</t>
        </is>
      </c>
      <c r="C12" t="inlineStr">
        <is>
          <t>RM.ADTV.00011</t>
        </is>
      </c>
      <c r="D12" t="inlineStr">
        <is>
          <t>CALCIUM CHLORIDE 77%)</t>
        </is>
      </c>
      <c r="E12" t="n">
        <v>24.43</v>
      </c>
      <c r="F12" t="n">
        <v>21.9865</v>
      </c>
      <c r="G12" t="inlineStr">
        <is>
          <t>108, 306, 403, 499, 605, 9108, 9402, 9108, 605, 499, 9402, 108, 306, 403</t>
        </is>
      </c>
      <c r="H12" t="n">
        <v>0</v>
      </c>
      <c r="I12" t="n">
        <v>0</v>
      </c>
      <c r="J12" t="n">
        <v>0</v>
      </c>
      <c r="K12" t="n">
        <v>0</v>
      </c>
      <c r="L12" t="n">
        <v>0</v>
      </c>
      <c r="M12" t="n">
        <v>0</v>
      </c>
      <c r="N12" t="n">
        <v>0</v>
      </c>
      <c r="O12" t="n">
        <v>0</v>
      </c>
      <c r="P12" t="n">
        <v>0</v>
      </c>
      <c r="Q12" t="n">
        <v>0</v>
      </c>
      <c r="R12" t="n">
        <v>0</v>
      </c>
      <c r="S12" t="n">
        <v>0</v>
      </c>
      <c r="T12" t="n">
        <v>24.43</v>
      </c>
      <c r="U12" t="n">
        <v>21.9865</v>
      </c>
      <c r="V12" t="n">
        <v>0.9</v>
      </c>
      <c r="W12" t="n">
        <v>0</v>
      </c>
      <c r="X12" t="n">
        <v>0</v>
      </c>
      <c r="Y12" t="n">
        <v>21.98</v>
      </c>
      <c r="Z12" t="n">
        <v>21.98</v>
      </c>
      <c r="AA12" s="20" t="n">
        <v>45845</v>
      </c>
      <c r="AB12" t="inlineStr">
        <is>
          <t>زهرة يافا للتجارة JFT</t>
        </is>
      </c>
      <c r="AC12" s="20" t="n">
        <v>45943</v>
      </c>
      <c r="AD12" t="n">
        <v>2.4422</v>
      </c>
      <c r="AE12" t="n">
        <v>1.8316</v>
      </c>
      <c r="AF12" t="inlineStr">
        <is>
          <t>13:10</t>
        </is>
      </c>
      <c r="AG12" t="n">
        <v>0</v>
      </c>
    </row>
    <row r="13">
      <c r="A13" t="inlineStr">
        <is>
          <t>ADTV</t>
        </is>
      </c>
      <c r="B13" t="inlineStr">
        <is>
          <t>RM</t>
        </is>
      </c>
      <c r="C13" t="inlineStr">
        <is>
          <t>RM.ADTV.00012</t>
        </is>
      </c>
      <c r="D13" t="inlineStr">
        <is>
          <t>CITRICACID MONOHYDRATE 25KG</t>
        </is>
      </c>
      <c r="E13" t="n">
        <v>0</v>
      </c>
      <c r="F13" t="n">
        <v>0</v>
      </c>
      <c r="G13" t="inlineStr">
        <is>
          <t>403, 403</t>
        </is>
      </c>
      <c r="H13" t="n">
        <v>0</v>
      </c>
      <c r="I13" t="n">
        <v>0</v>
      </c>
      <c r="J13" t="n">
        <v>0</v>
      </c>
      <c r="K13" t="n">
        <v>0</v>
      </c>
      <c r="L13" t="n">
        <v>0</v>
      </c>
      <c r="M13" t="n">
        <v>0</v>
      </c>
      <c r="N13" t="n">
        <v>0</v>
      </c>
      <c r="O13" t="n">
        <v>0</v>
      </c>
      <c r="P13" t="n">
        <v>0</v>
      </c>
      <c r="Q13" t="n">
        <v>0</v>
      </c>
      <c r="R13" t="n">
        <v>0</v>
      </c>
      <c r="S13" t="n">
        <v>0</v>
      </c>
      <c r="T13" t="n">
        <v>0</v>
      </c>
      <c r="U13" t="n">
        <v>0</v>
      </c>
      <c r="V13" t="n">
        <v>0.86</v>
      </c>
      <c r="W13" t="n">
        <v>0</v>
      </c>
      <c r="X13" t="n">
        <v>0</v>
      </c>
      <c r="Y13" t="n">
        <v>0</v>
      </c>
      <c r="Z13" t="n">
        <v>0</v>
      </c>
      <c r="AA13" s="20" t="n">
        <v>2</v>
      </c>
      <c r="AC13" s="20" t="n">
        <v>44915</v>
      </c>
      <c r="AD13" t="n">
        <v>0</v>
      </c>
      <c r="AE13" t="n">
        <v>0</v>
      </c>
      <c r="AG13" t="n">
        <v>0</v>
      </c>
    </row>
    <row r="14">
      <c r="A14" t="inlineStr">
        <is>
          <t>ADTV</t>
        </is>
      </c>
      <c r="B14" t="inlineStr">
        <is>
          <t>RM</t>
        </is>
      </c>
      <c r="C14" t="inlineStr">
        <is>
          <t>RM.ADTV.00013</t>
        </is>
      </c>
      <c r="D14" t="inlineStr">
        <is>
          <t>مميع للشوكولاته</t>
        </is>
      </c>
      <c r="E14" t="n">
        <v>4226.399</v>
      </c>
      <c r="F14" t="n">
        <v>19529.1452</v>
      </c>
      <c r="G14" t="inlineStr">
        <is>
          <t>9108, 9102, 801, 9402, 9408, 9409, 9405, 9401, 9403, 9801, 9112, 402, 401, 306, 408, 499, 409, 403, 405, 401, 9801, 112, 107, 9112, 201, 112, 103, 104, 499, 9112, 9401, 9402, 408, 405, 9108, 801, 405, 801, 9403, 9108, 9405, 403, 9408, 9401, 9408, 101, 102, 108, 102, 9403, 9409, 409, 408, 9801, 108, 9405, 9102, 402, 403, 306, 401, 409, 102, 104, 103, 101, 107, 108, 112, 201</t>
        </is>
      </c>
      <c r="H14" t="n">
        <v>2000</v>
      </c>
      <c r="I14" t="n">
        <v>0</v>
      </c>
      <c r="J14" t="n">
        <v>0</v>
      </c>
      <c r="K14" t="n">
        <v>0.8129999999999999</v>
      </c>
      <c r="L14" t="n">
        <v>0</v>
      </c>
      <c r="M14" t="n">
        <v>2000.813</v>
      </c>
      <c r="N14" t="n">
        <v>0</v>
      </c>
      <c r="O14" t="n">
        <v>0</v>
      </c>
      <c r="P14" t="n">
        <v>0</v>
      </c>
      <c r="Q14" t="n">
        <v>-1554.351</v>
      </c>
      <c r="R14" t="n">
        <v>0</v>
      </c>
      <c r="S14" t="n">
        <v>-1554.351</v>
      </c>
      <c r="T14" t="n">
        <v>4672.861</v>
      </c>
      <c r="U14" t="n">
        <v>21560.3994</v>
      </c>
      <c r="V14" t="n">
        <v>3.3964</v>
      </c>
      <c r="W14" t="n">
        <v>5011.187</v>
      </c>
      <c r="X14" t="n">
        <v>10821.4266</v>
      </c>
      <c r="Y14" t="n">
        <v>16615.5666</v>
      </c>
      <c r="Z14" t="n">
        <v>22818.6976</v>
      </c>
      <c r="AA14" s="20" t="n">
        <v>46149</v>
      </c>
      <c r="AB14" t="inlineStr">
        <is>
          <t>زهرة يافا للتجارة JFT</t>
        </is>
      </c>
      <c r="AC14" s="20" t="n">
        <v>46173</v>
      </c>
      <c r="AD14" t="n">
        <v>1846.174</v>
      </c>
      <c r="AE14" t="n">
        <v>1901.5581</v>
      </c>
      <c r="AF14" t="inlineStr">
        <is>
          <t>2:13</t>
        </is>
      </c>
      <c r="AG14" t="n">
        <v>9100</v>
      </c>
    </row>
    <row r="15">
      <c r="A15" t="inlineStr">
        <is>
          <t>ADTV</t>
        </is>
      </c>
      <c r="B15" t="inlineStr">
        <is>
          <t>RM</t>
        </is>
      </c>
      <c r="C15" t="inlineStr">
        <is>
          <t>RM.ADTV.00014</t>
        </is>
      </c>
      <c r="D15" t="inlineStr">
        <is>
          <t>Ethanol 99.8%</t>
        </is>
      </c>
      <c r="V15" t="n">
        <v>0</v>
      </c>
      <c r="W15" t="n">
        <v>0</v>
      </c>
      <c r="X15" t="n">
        <v>0</v>
      </c>
      <c r="Y15" t="n">
        <v>0</v>
      </c>
      <c r="Z15" t="n">
        <v>0</v>
      </c>
      <c r="AA15" s="20" t="n">
        <v>2</v>
      </c>
      <c r="AC15" s="20" t="n">
        <v>2</v>
      </c>
      <c r="AD15" t="n">
        <v>0</v>
      </c>
      <c r="AE15" t="n">
        <v>0</v>
      </c>
    </row>
    <row r="16">
      <c r="A16" t="inlineStr">
        <is>
          <t>ADTV</t>
        </is>
      </c>
      <c r="B16" t="inlineStr">
        <is>
          <t>RM</t>
        </is>
      </c>
      <c r="C16" t="inlineStr">
        <is>
          <t>RM.ADTV.00015</t>
        </is>
      </c>
      <c r="D16" t="inlineStr">
        <is>
          <t>GLYCERINE BP 250KG</t>
        </is>
      </c>
      <c r="E16" t="n">
        <v>2282.7032</v>
      </c>
      <c r="F16" t="n">
        <v>4565.4064</v>
      </c>
      <c r="G16" t="inlineStr">
        <is>
          <t>9605, 9402, 301, 108, 112, 101, 102, 403, 402, 306, 605, 499, 405, 9108, 9112, 9402, 108, 9405, 9605, 102, 9403, 403, 112, 9112, 9108, 9403, 102, 101, 112, 108, 301, 306, 402, 605, 405, 403, 499, 9108, 9405, 9403, 9112</t>
        </is>
      </c>
      <c r="H16" t="n">
        <v>0</v>
      </c>
      <c r="I16" t="n">
        <v>0</v>
      </c>
      <c r="J16" t="n">
        <v>0</v>
      </c>
      <c r="K16" t="n">
        <v>0</v>
      </c>
      <c r="L16" t="n">
        <v>0</v>
      </c>
      <c r="M16" t="n">
        <v>0</v>
      </c>
      <c r="N16" t="n">
        <v>0</v>
      </c>
      <c r="O16" t="n">
        <v>0</v>
      </c>
      <c r="P16" t="n">
        <v>0</v>
      </c>
      <c r="Q16" t="n">
        <v>-299.048</v>
      </c>
      <c r="R16" t="n">
        <v>0</v>
      </c>
      <c r="S16" t="n">
        <v>-299.048</v>
      </c>
      <c r="T16" t="n">
        <v>1983.6552</v>
      </c>
      <c r="U16" t="n">
        <v>3967.3104</v>
      </c>
      <c r="V16" t="n">
        <v>2</v>
      </c>
      <c r="W16" t="n">
        <v>781.502</v>
      </c>
      <c r="X16" t="n">
        <v>1358.8554</v>
      </c>
      <c r="Y16" t="n">
        <v>2194.2054</v>
      </c>
      <c r="Z16" t="n">
        <v>3064.2054</v>
      </c>
      <c r="AA16" s="20" t="n">
        <v>46000</v>
      </c>
      <c r="AB16" t="inlineStr">
        <is>
          <t>زهرة يافا للتجارة JFT</t>
        </is>
      </c>
      <c r="AC16" s="20" t="n">
        <v>46163</v>
      </c>
      <c r="AD16" t="n">
        <v>243.8006</v>
      </c>
      <c r="AE16" t="n">
        <v>255.3504</v>
      </c>
      <c r="AF16" t="inlineStr">
        <is>
          <t>7:23</t>
        </is>
      </c>
      <c r="AG16" t="n">
        <v>0</v>
      </c>
    </row>
    <row r="17">
      <c r="A17" t="inlineStr">
        <is>
          <t>ADTV</t>
        </is>
      </c>
      <c r="B17" t="inlineStr">
        <is>
          <t>RM</t>
        </is>
      </c>
      <c r="C17" t="inlineStr">
        <is>
          <t>RM.ADTV.00016</t>
        </is>
      </c>
      <c r="D17" t="inlineStr">
        <is>
          <t xml:space="preserve">بروبلين </t>
        </is>
      </c>
      <c r="E17" t="n">
        <v>1343.9821</v>
      </c>
      <c r="F17" t="n">
        <v>3064.9976</v>
      </c>
      <c r="G17" t="inlineStr">
        <is>
          <t>9402, 112, 9112, 201, 101, 102, 112, 107, 108, 402, 9405, 9403, 9112, 9108, 605, 405, 499, 403, 9402, 403, 9403, 9403, 108, 9405, 499, 605, 405, 9108, 9112, 112, 108, 102, 101, 107, 201, 403, 402</t>
        </is>
      </c>
      <c r="H17" t="n">
        <v>0</v>
      </c>
      <c r="I17" t="n">
        <v>0</v>
      </c>
      <c r="J17" t="n">
        <v>0</v>
      </c>
      <c r="K17" t="n">
        <v>0</v>
      </c>
      <c r="L17" t="n">
        <v>0</v>
      </c>
      <c r="M17" t="n">
        <v>0</v>
      </c>
      <c r="N17" t="n">
        <v>0</v>
      </c>
      <c r="O17" t="n">
        <v>0</v>
      </c>
      <c r="P17" t="n">
        <v>0</v>
      </c>
      <c r="Q17" t="n">
        <v>-56.143</v>
      </c>
      <c r="R17" t="n">
        <v>0</v>
      </c>
      <c r="S17" t="n">
        <v>-56.143</v>
      </c>
      <c r="T17" t="n">
        <v>1287.8391</v>
      </c>
      <c r="U17" t="n">
        <v>2944.8121</v>
      </c>
      <c r="V17" t="n">
        <v>2.1261</v>
      </c>
      <c r="W17" t="n">
        <v>146.711</v>
      </c>
      <c r="X17" t="n">
        <v>256.9658</v>
      </c>
      <c r="Y17" t="n">
        <v>418.9878</v>
      </c>
      <c r="Z17" t="n">
        <v>782.3158</v>
      </c>
      <c r="AA17" s="20" t="n">
        <v>45522</v>
      </c>
      <c r="AB17" t="inlineStr">
        <is>
          <t>زهرة يافا للتجارة JFT</t>
        </is>
      </c>
      <c r="AC17" s="20" t="n">
        <v>46163</v>
      </c>
      <c r="AD17" t="n">
        <v>46.5542</v>
      </c>
      <c r="AE17" t="n">
        <v>65.19289999999999</v>
      </c>
      <c r="AF17" t="inlineStr">
        <is>
          <t>19:22</t>
        </is>
      </c>
      <c r="AG17" t="n">
        <v>0</v>
      </c>
    </row>
    <row r="18">
      <c r="A18" t="inlineStr">
        <is>
          <t>ADTV</t>
        </is>
      </c>
      <c r="B18" t="inlineStr">
        <is>
          <t>RM</t>
        </is>
      </c>
      <c r="C18" t="inlineStr">
        <is>
          <t>RM.ADTV.00017</t>
        </is>
      </c>
      <c r="D18" t="inlineStr">
        <is>
          <t>SODIUM CARBOXYMETHYL CELLULOSE / CMC 25KG</t>
        </is>
      </c>
      <c r="E18" t="n">
        <v>182.4001</v>
      </c>
      <c r="F18" t="n">
        <v>592.8425999999999</v>
      </c>
      <c r="G18" t="inlineStr">
        <is>
          <t>403, 306, 201, 101, 102, 108, 112, 9112, 9108, 405, 605, 499, 9405, 108, 9605, 9403, 9403, 403, 9402, 403, 499, 405, 605, 9108, 9112, 9403, 9405, 306, 108, 112, 102, 101, 201, 9112, 112, 9402, 9605</t>
        </is>
      </c>
      <c r="H18" t="n">
        <v>0</v>
      </c>
      <c r="I18" t="n">
        <v>0</v>
      </c>
      <c r="J18" t="n">
        <v>0</v>
      </c>
      <c r="K18" t="n">
        <v>0</v>
      </c>
      <c r="L18" t="n">
        <v>0</v>
      </c>
      <c r="M18" t="n">
        <v>0</v>
      </c>
      <c r="N18" t="n">
        <v>0</v>
      </c>
      <c r="O18" t="n">
        <v>0</v>
      </c>
      <c r="P18" t="n">
        <v>0</v>
      </c>
      <c r="Q18" t="n">
        <v>-11.648</v>
      </c>
      <c r="R18" t="n">
        <v>0</v>
      </c>
      <c r="S18" t="n">
        <v>-11.648</v>
      </c>
      <c r="T18" t="n">
        <v>170.7521</v>
      </c>
      <c r="U18" t="n">
        <v>554.9825</v>
      </c>
      <c r="V18" t="n">
        <v>3.2501</v>
      </c>
      <c r="W18" t="n">
        <v>30.435</v>
      </c>
      <c r="X18" t="n">
        <v>53.5998</v>
      </c>
      <c r="Y18" t="n">
        <v>186.1238</v>
      </c>
      <c r="Z18" t="n">
        <v>219.9958</v>
      </c>
      <c r="AA18" s="20" t="n">
        <v>46000</v>
      </c>
      <c r="AB18" t="inlineStr">
        <is>
          <t>زهرة يافا للتجارة JFT</t>
        </is>
      </c>
      <c r="AC18" s="20" t="n">
        <v>46163</v>
      </c>
      <c r="AD18" t="n">
        <v>20.6804</v>
      </c>
      <c r="AE18" t="n">
        <v>18.3329</v>
      </c>
      <c r="AF18" t="inlineStr">
        <is>
          <t>9:9</t>
        </is>
      </c>
      <c r="AG18" t="n">
        <v>0</v>
      </c>
    </row>
    <row r="19">
      <c r="A19" t="inlineStr">
        <is>
          <t>ADTV</t>
        </is>
      </c>
      <c r="B19" t="inlineStr">
        <is>
          <t>RM</t>
        </is>
      </c>
      <c r="C19" t="inlineStr">
        <is>
          <t>RM.ADTV.00018</t>
        </is>
      </c>
      <c r="D19" t="inlineStr">
        <is>
          <t>XANTHAN GUM 25KG</t>
        </is>
      </c>
      <c r="E19" t="n">
        <v>151.056</v>
      </c>
      <c r="F19" t="n">
        <v>528.7021</v>
      </c>
      <c r="G19" t="inlineStr">
        <is>
          <t>9112, 9403, 9405, 9108, 499, 403, 405, 108, 112, 101, 102, 9403, 9112, 112, 403, 9403, 9405, 108, 9402, 9112, 9108, 405, 499, 403, 102, 101, 112, 108, 9402</t>
        </is>
      </c>
      <c r="H19" t="n">
        <v>0</v>
      </c>
      <c r="I19" t="n">
        <v>0</v>
      </c>
      <c r="J19" t="n">
        <v>0</v>
      </c>
      <c r="K19" t="n">
        <v>0</v>
      </c>
      <c r="L19" t="n">
        <v>0</v>
      </c>
      <c r="M19" t="n">
        <v>0</v>
      </c>
      <c r="N19" t="n">
        <v>0</v>
      </c>
      <c r="O19" t="n">
        <v>0</v>
      </c>
      <c r="P19" t="n">
        <v>0</v>
      </c>
      <c r="Q19" t="n">
        <v>-11.648</v>
      </c>
      <c r="R19" t="n">
        <v>0</v>
      </c>
      <c r="S19" t="n">
        <v>-11.648</v>
      </c>
      <c r="T19" t="n">
        <v>139.408</v>
      </c>
      <c r="U19" t="n">
        <v>487.934</v>
      </c>
      <c r="V19" t="n">
        <v>3.5</v>
      </c>
      <c r="W19" t="n">
        <v>30.435</v>
      </c>
      <c r="X19" t="n">
        <v>53.5998</v>
      </c>
      <c r="Y19" t="n">
        <v>86.1238</v>
      </c>
      <c r="Z19" t="n">
        <v>119.9958</v>
      </c>
      <c r="AA19" s="20" t="n">
        <v>46000</v>
      </c>
      <c r="AB19" t="inlineStr">
        <is>
          <t>زهرة يافا للتجارة JFT</t>
        </is>
      </c>
      <c r="AC19" s="20" t="n">
        <v>46163</v>
      </c>
      <c r="AD19" t="n">
        <v>9.5693</v>
      </c>
      <c r="AE19" t="n">
        <v>9.999599999999999</v>
      </c>
      <c r="AF19" t="inlineStr">
        <is>
          <t>13:28</t>
        </is>
      </c>
      <c r="AG19" t="n">
        <v>0</v>
      </c>
    </row>
    <row r="20">
      <c r="A20" t="inlineStr">
        <is>
          <t>ADTV</t>
        </is>
      </c>
      <c r="B20" t="inlineStr">
        <is>
          <t>RM</t>
        </is>
      </c>
      <c r="C20" t="inlineStr">
        <is>
          <t>RM.ADTV.00019</t>
        </is>
      </c>
      <c r="D20" t="inlineStr">
        <is>
          <t>GUAR GUM POWDER 25KG</t>
        </is>
      </c>
      <c r="E20" t="n">
        <v>105.2485</v>
      </c>
      <c r="F20" t="n">
        <v>210.5021</v>
      </c>
      <c r="G20" t="inlineStr">
        <is>
          <t>201, 112, 108, 101, 102, 403, 9405, 108, 102, 108, 102, 101, 403, 9403, 9108, 9403, 499, 9108, 405, 9402, 9112, 112, 201, 9112, 112, 405, 403, 499, 9112, 9403, 9405, 9402, 9108</t>
        </is>
      </c>
      <c r="H20" t="n">
        <v>0</v>
      </c>
      <c r="I20" t="n">
        <v>0</v>
      </c>
      <c r="J20" t="n">
        <v>0</v>
      </c>
      <c r="K20" t="n">
        <v>0</v>
      </c>
      <c r="L20" t="n">
        <v>0</v>
      </c>
      <c r="M20" t="n">
        <v>0</v>
      </c>
      <c r="N20" t="n">
        <v>0</v>
      </c>
      <c r="O20" t="n">
        <v>0</v>
      </c>
      <c r="P20" t="n">
        <v>0</v>
      </c>
      <c r="Q20" t="n">
        <v>-11.648</v>
      </c>
      <c r="R20" t="n">
        <v>0</v>
      </c>
      <c r="S20" t="n">
        <v>-11.648</v>
      </c>
      <c r="T20" t="n">
        <v>93.6005</v>
      </c>
      <c r="U20" t="n">
        <v>187.2054</v>
      </c>
      <c r="V20" t="n">
        <v>2</v>
      </c>
      <c r="W20" t="n">
        <v>30.435</v>
      </c>
      <c r="X20" t="n">
        <v>53.1114</v>
      </c>
      <c r="Y20" t="n">
        <v>85.6354</v>
      </c>
      <c r="Z20" t="n">
        <v>119.5074</v>
      </c>
      <c r="AA20" s="20" t="n">
        <v>45258</v>
      </c>
      <c r="AB20" t="inlineStr">
        <is>
          <t>زهرة يافا للتجارة JFT</t>
        </is>
      </c>
      <c r="AC20" s="20" t="n">
        <v>46163</v>
      </c>
      <c r="AD20" t="n">
        <v>9.515000000000001</v>
      </c>
      <c r="AE20" t="n">
        <v>9.9589</v>
      </c>
      <c r="AF20" t="inlineStr">
        <is>
          <t>9:11</t>
        </is>
      </c>
      <c r="AG20" t="n">
        <v>0</v>
      </c>
    </row>
    <row r="21">
      <c r="A21" t="inlineStr">
        <is>
          <t>ADTV</t>
        </is>
      </c>
      <c r="B21" t="inlineStr">
        <is>
          <t>RM</t>
        </is>
      </c>
      <c r="C21" t="inlineStr">
        <is>
          <t>RM.ADTV.00020</t>
        </is>
      </c>
      <c r="D21" t="inlineStr">
        <is>
          <t>زيت القرفة</t>
        </is>
      </c>
      <c r="E21" t="n">
        <v>124.7943</v>
      </c>
      <c r="F21" t="n">
        <v>3148.0793</v>
      </c>
      <c r="G21" t="inlineStr">
        <is>
          <t>403, 408, 405, 306, 401, 402, 108, 105, 112, 9801, 9112, 201, 112, 9402, 9408, 9605, 9401, 9112, 9403, 9801, 9405, 9108, 605, 499, 801, 306, 403, 402, 401, 108, 112, 101, 105, 102, 201, 9402, 9112, 605, 801, 499, 9108, 408, 405, 101, 9408, 102, 9405, 9408, 801, 405, 9403, 408, 9605, 9801, 108, 9405, 9401</t>
        </is>
      </c>
      <c r="H21" t="n">
        <v>0</v>
      </c>
      <c r="I21" t="n">
        <v>0</v>
      </c>
      <c r="J21" t="n">
        <v>0</v>
      </c>
      <c r="K21" t="n">
        <v>0</v>
      </c>
      <c r="L21" t="n">
        <v>0</v>
      </c>
      <c r="M21" t="n">
        <v>0</v>
      </c>
      <c r="N21" t="n">
        <v>0</v>
      </c>
      <c r="O21" t="n">
        <v>0</v>
      </c>
      <c r="P21" t="n">
        <v>0</v>
      </c>
      <c r="Q21" t="n">
        <v>-7.807</v>
      </c>
      <c r="R21" t="n">
        <v>0</v>
      </c>
      <c r="S21" t="n">
        <v>-7.807</v>
      </c>
      <c r="T21" t="n">
        <v>116.9873</v>
      </c>
      <c r="U21" t="n">
        <v>2949.561</v>
      </c>
      <c r="V21" t="n">
        <v>25.4282</v>
      </c>
      <c r="W21" t="n">
        <v>34.285</v>
      </c>
      <c r="X21" t="n">
        <v>73.74460000000001</v>
      </c>
      <c r="Y21" t="n">
        <v>102.6386</v>
      </c>
      <c r="Z21" t="n">
        <v>132.6276</v>
      </c>
      <c r="AA21" s="20" t="n">
        <v>45943</v>
      </c>
      <c r="AB21" t="inlineStr">
        <is>
          <t>Cinnamon.01/2025</t>
        </is>
      </c>
      <c r="AC21" s="20" t="n">
        <v>46173</v>
      </c>
      <c r="AD21" t="n">
        <v>11.4042</v>
      </c>
      <c r="AE21" t="n">
        <v>11.0523</v>
      </c>
      <c r="AF21" t="inlineStr">
        <is>
          <t>10:17</t>
        </is>
      </c>
      <c r="AG21" t="n">
        <v>0</v>
      </c>
    </row>
    <row r="22">
      <c r="A22" t="inlineStr">
        <is>
          <t>ADTV</t>
        </is>
      </c>
      <c r="B22" t="inlineStr">
        <is>
          <t>RM</t>
        </is>
      </c>
      <c r="C22" t="inlineStr">
        <is>
          <t>RM.ADTV.00021</t>
        </is>
      </c>
      <c r="D22" t="inlineStr">
        <is>
          <t xml:space="preserve">طحينية سائلة </t>
        </is>
      </c>
      <c r="E22" t="n">
        <v>552.2025</v>
      </c>
      <c r="F22" t="n">
        <v>1167.9139</v>
      </c>
      <c r="G22" t="inlineStr">
        <is>
          <t>9605, 9408, 9402, 9409, 112, 101, 9408, 108, 306, 402, 401, 111, 9405, 9401, 9112, 9108, 605, 801, 405, 409, 499, 408, 9402, 9401, 9409, 9605, 9405, 499, 801, 605, 405, 9108, 9112, 408, 112, 108, 101, 111, 306, 401, 409, 402</t>
        </is>
      </c>
      <c r="H22" t="n">
        <v>0</v>
      </c>
      <c r="I22" t="n">
        <v>0</v>
      </c>
      <c r="J22" t="n">
        <v>0</v>
      </c>
      <c r="K22" t="n">
        <v>0</v>
      </c>
      <c r="L22" t="n">
        <v>0</v>
      </c>
      <c r="M22" t="n">
        <v>0</v>
      </c>
      <c r="N22" t="n">
        <v>0</v>
      </c>
      <c r="O22" t="n">
        <v>0</v>
      </c>
      <c r="P22" t="n">
        <v>0</v>
      </c>
      <c r="Q22" t="n">
        <v>0</v>
      </c>
      <c r="R22" t="n">
        <v>0</v>
      </c>
      <c r="S22" t="n">
        <v>0</v>
      </c>
      <c r="T22" t="n">
        <v>552.2025</v>
      </c>
      <c r="U22" t="n">
        <v>1167.9139</v>
      </c>
      <c r="V22" t="n">
        <v>2.0585</v>
      </c>
      <c r="W22" t="n">
        <v>2202.8</v>
      </c>
      <c r="X22" t="n">
        <v>3463.9884</v>
      </c>
      <c r="Y22" t="n">
        <v>3471.0414</v>
      </c>
      <c r="Z22" t="n">
        <v>3471.0414</v>
      </c>
      <c r="AA22" s="20" t="n">
        <v>46099</v>
      </c>
      <c r="AB22" t="inlineStr">
        <is>
          <t>شركة حقول السمسم للصناعات الغذائية</t>
        </is>
      </c>
      <c r="AC22" s="20" t="n">
        <v>46139</v>
      </c>
      <c r="AD22" t="n">
        <v>385.6712</v>
      </c>
      <c r="AE22" t="n">
        <v>289.2534</v>
      </c>
      <c r="AF22" t="inlineStr">
        <is>
          <t>1:27</t>
        </is>
      </c>
      <c r="AG22" t="n">
        <v>0</v>
      </c>
    </row>
    <row r="23">
      <c r="A23" t="inlineStr">
        <is>
          <t>ADTV</t>
        </is>
      </c>
      <c r="B23" t="inlineStr">
        <is>
          <t>RM</t>
        </is>
      </c>
      <c r="C23" t="inlineStr">
        <is>
          <t>RM.ADTV.00022</t>
        </is>
      </c>
      <c r="D23" t="inlineStr">
        <is>
          <t xml:space="preserve">جيلاتين حيواني </t>
        </is>
      </c>
      <c r="E23" t="n">
        <v>0</v>
      </c>
      <c r="F23" t="n">
        <v>0</v>
      </c>
      <c r="G23" t="inlineStr">
        <is>
          <t>301, 301</t>
        </is>
      </c>
      <c r="H23" t="n">
        <v>0</v>
      </c>
      <c r="I23" t="n">
        <v>0</v>
      </c>
      <c r="J23" t="n">
        <v>0</v>
      </c>
      <c r="K23" t="n">
        <v>0</v>
      </c>
      <c r="L23" t="n">
        <v>0</v>
      </c>
      <c r="M23" t="n">
        <v>0</v>
      </c>
      <c r="N23" t="n">
        <v>0</v>
      </c>
      <c r="O23" t="n">
        <v>0</v>
      </c>
      <c r="P23" t="n">
        <v>0</v>
      </c>
      <c r="Q23" t="n">
        <v>0</v>
      </c>
      <c r="R23" t="n">
        <v>0</v>
      </c>
      <c r="S23" t="n">
        <v>0</v>
      </c>
      <c r="T23" t="n">
        <v>0</v>
      </c>
      <c r="U23" t="n">
        <v>0</v>
      </c>
      <c r="V23" t="n">
        <v>7.4138</v>
      </c>
      <c r="W23" t="n">
        <v>0</v>
      </c>
      <c r="X23" t="n">
        <v>0</v>
      </c>
      <c r="Y23" t="n">
        <v>0</v>
      </c>
      <c r="Z23" t="n">
        <v>0</v>
      </c>
      <c r="AA23" s="20" t="n">
        <v>45364</v>
      </c>
      <c r="AB23" t="inlineStr">
        <is>
          <t>شركة اياد خرفان وشركاه - مورد</t>
        </is>
      </c>
      <c r="AC23" s="20" t="n">
        <v>45364</v>
      </c>
      <c r="AD23" t="n">
        <v>0</v>
      </c>
      <c r="AE23" t="n">
        <v>0</v>
      </c>
      <c r="AG23" t="n">
        <v>0</v>
      </c>
    </row>
    <row r="24">
      <c r="A24" t="inlineStr">
        <is>
          <t>ADTV</t>
        </is>
      </c>
      <c r="B24" t="inlineStr">
        <is>
          <t>RM</t>
        </is>
      </c>
      <c r="C24" t="inlineStr">
        <is>
          <t>RM.ADTV.00023</t>
        </is>
      </c>
      <c r="D24" t="inlineStr">
        <is>
          <t xml:space="preserve">Oil Binder </t>
        </is>
      </c>
      <c r="E24" t="n">
        <v>378.0062</v>
      </c>
      <c r="F24" t="n">
        <v>1965.6322</v>
      </c>
      <c r="G24" t="inlineStr">
        <is>
          <t>402, 401, 306, 108, 112, 104, 102, 101, 9112, 408, 405, 9108, 499, 801, 605, 9402, 9401, 108, 9605, 9405, 9801, 408, 499, 408, 405, 801, 605, 9401, 9112, 9801, 9108, 108, 112, 9408, 9405, 9408, 405, 801, 101, 102, 9801, 9112, 104, 306, 402, 401, 112, 9408, 9605, 9405, 9402</t>
        </is>
      </c>
      <c r="H24" t="n">
        <v>300</v>
      </c>
      <c r="I24" t="n">
        <v>0</v>
      </c>
      <c r="J24" t="n">
        <v>0</v>
      </c>
      <c r="K24" t="n">
        <v>0</v>
      </c>
      <c r="L24" t="n">
        <v>0</v>
      </c>
      <c r="M24" t="n">
        <v>300</v>
      </c>
      <c r="N24" t="n">
        <v>0</v>
      </c>
      <c r="O24" t="n">
        <v>0</v>
      </c>
      <c r="P24" t="n">
        <v>0</v>
      </c>
      <c r="Q24" t="n">
        <v>-245.939</v>
      </c>
      <c r="R24" t="n">
        <v>0</v>
      </c>
      <c r="S24" t="n">
        <v>-245.939</v>
      </c>
      <c r="T24" t="n">
        <v>432.0672</v>
      </c>
      <c r="U24" t="n">
        <v>2478.9846</v>
      </c>
      <c r="V24" t="n">
        <v>6.249</v>
      </c>
      <c r="W24" t="n">
        <v>519.843</v>
      </c>
      <c r="X24" t="n">
        <v>767.8854</v>
      </c>
      <c r="Y24" t="n">
        <v>1252.2964</v>
      </c>
      <c r="Z24" t="n">
        <v>1811.1644</v>
      </c>
      <c r="AA24" s="20" t="n">
        <v>46161</v>
      </c>
      <c r="AB24" t="inlineStr">
        <is>
          <t>كوينكا للمواد والمكونات الغذائية والكيميائية</t>
        </is>
      </c>
      <c r="AC24" s="20" t="n">
        <v>46173</v>
      </c>
      <c r="AD24" t="n">
        <v>139.144</v>
      </c>
      <c r="AE24" t="n">
        <v>150.9303</v>
      </c>
      <c r="AF24" t="inlineStr">
        <is>
          <t>2:25</t>
        </is>
      </c>
      <c r="AG24" t="n">
        <v>1800</v>
      </c>
    </row>
    <row r="25">
      <c r="A25" t="inlineStr">
        <is>
          <t>ADTV</t>
        </is>
      </c>
      <c r="B25" t="inlineStr">
        <is>
          <t>RM</t>
        </is>
      </c>
      <c r="C25" t="inlineStr">
        <is>
          <t>RM.ADTV.00024</t>
        </is>
      </c>
      <c r="D25" t="inlineStr">
        <is>
          <t>Water</t>
        </is>
      </c>
      <c r="E25" t="n">
        <v>6351.0207</v>
      </c>
      <c r="F25" t="n">
        <v>476.1506</v>
      </c>
      <c r="G25" t="inlineStr">
        <is>
          <t>9403, 403, 9304, 9409, 499, 9402, 304, 409, 403, 402, 9402, 9304, 9409, 9403, 403, 499, 409, 304, 402, 304</t>
        </is>
      </c>
      <c r="H25" t="n">
        <v>10000</v>
      </c>
      <c r="I25" t="n">
        <v>0</v>
      </c>
      <c r="J25" t="n">
        <v>0</v>
      </c>
      <c r="K25" t="n">
        <v>0</v>
      </c>
      <c r="L25" t="n">
        <v>0</v>
      </c>
      <c r="M25" t="n">
        <v>10000</v>
      </c>
      <c r="N25" t="n">
        <v>0</v>
      </c>
      <c r="O25" t="n">
        <v>0</v>
      </c>
      <c r="P25" t="n">
        <v>0</v>
      </c>
      <c r="Q25" t="n">
        <v>-2322.831</v>
      </c>
      <c r="R25" t="n">
        <v>0</v>
      </c>
      <c r="S25" t="n">
        <v>-2322.831</v>
      </c>
      <c r="T25" t="n">
        <v>14028.1897</v>
      </c>
      <c r="U25" t="n">
        <v>479.3638</v>
      </c>
      <c r="V25" t="n">
        <v>0.001</v>
      </c>
      <c r="W25" t="n">
        <v>6459.099</v>
      </c>
      <c r="X25" t="n">
        <v>11807.5462</v>
      </c>
      <c r="Y25" t="n">
        <v>15449.5232</v>
      </c>
      <c r="Z25" t="n">
        <v>18653.4772</v>
      </c>
      <c r="AA25" s="20" t="n">
        <v>2</v>
      </c>
      <c r="AC25" s="20" t="n">
        <v>46173</v>
      </c>
      <c r="AD25" t="n">
        <v>1716.6136</v>
      </c>
      <c r="AE25" t="n">
        <v>1554.4564</v>
      </c>
      <c r="AF25" t="inlineStr">
        <is>
          <t>9:0</t>
        </is>
      </c>
      <c r="AG25" t="n">
        <v>10.244</v>
      </c>
    </row>
    <row r="26">
      <c r="A26" t="inlineStr">
        <is>
          <t>ADTV</t>
        </is>
      </c>
      <c r="B26" t="inlineStr">
        <is>
          <t>RM</t>
        </is>
      </c>
      <c r="C26" t="inlineStr">
        <is>
          <t>RM.ADTV.00025</t>
        </is>
      </c>
      <c r="D26" t="inlineStr">
        <is>
          <t xml:space="preserve">عجينة كنافة خالي من السكر </t>
        </is>
      </c>
      <c r="V26" t="n">
        <v>0</v>
      </c>
      <c r="W26" t="n">
        <v>0</v>
      </c>
      <c r="X26" t="n">
        <v>0</v>
      </c>
      <c r="Y26" t="n">
        <v>0</v>
      </c>
      <c r="Z26" t="n">
        <v>0</v>
      </c>
      <c r="AA26" s="20" t="n">
        <v>2</v>
      </c>
      <c r="AC26" s="20" t="n">
        <v>2</v>
      </c>
      <c r="AD26" t="n">
        <v>0</v>
      </c>
      <c r="AE26" t="n">
        <v>0</v>
      </c>
    </row>
    <row r="27">
      <c r="A27" t="inlineStr">
        <is>
          <t>ADTV</t>
        </is>
      </c>
      <c r="B27" t="inlineStr">
        <is>
          <t>RM</t>
        </is>
      </c>
      <c r="C27" t="inlineStr">
        <is>
          <t>RM.ADTV.00026</t>
        </is>
      </c>
      <c r="D27" t="inlineStr">
        <is>
          <t>طحين</t>
        </is>
      </c>
      <c r="E27" t="n">
        <v>7.15</v>
      </c>
      <c r="F27" t="n">
        <v>0.0143</v>
      </c>
      <c r="G27" t="inlineStr">
        <is>
          <t>499, 402, 605, 9108, 402, 108, 499, 605, 9108, 108</t>
        </is>
      </c>
      <c r="H27" t="n">
        <v>0</v>
      </c>
      <c r="I27" t="n">
        <v>0</v>
      </c>
      <c r="J27" t="n">
        <v>0</v>
      </c>
      <c r="K27" t="n">
        <v>0</v>
      </c>
      <c r="L27" t="n">
        <v>0</v>
      </c>
      <c r="M27" t="n">
        <v>0</v>
      </c>
      <c r="N27" t="n">
        <v>0</v>
      </c>
      <c r="O27" t="n">
        <v>0</v>
      </c>
      <c r="P27" t="n">
        <v>0</v>
      </c>
      <c r="Q27" t="n">
        <v>0</v>
      </c>
      <c r="R27" t="n">
        <v>0</v>
      </c>
      <c r="S27" t="n">
        <v>0</v>
      </c>
      <c r="T27" t="n">
        <v>7.15</v>
      </c>
      <c r="U27" t="n">
        <v>0.0143</v>
      </c>
      <c r="V27" t="n">
        <v>0.002</v>
      </c>
      <c r="W27" t="n">
        <v>0</v>
      </c>
      <c r="X27" t="n">
        <v>0</v>
      </c>
      <c r="Y27" t="n">
        <v>42.85</v>
      </c>
      <c r="Z27" t="n">
        <v>42.85</v>
      </c>
      <c r="AA27" s="20" t="n">
        <v>2</v>
      </c>
      <c r="AC27" s="20" t="n">
        <v>45943</v>
      </c>
      <c r="AD27" t="n">
        <v>4.7611</v>
      </c>
      <c r="AE27" t="n">
        <v>3.5708</v>
      </c>
      <c r="AF27" t="inlineStr">
        <is>
          <t>2:0</t>
        </is>
      </c>
      <c r="AG27" t="n">
        <v>0</v>
      </c>
    </row>
    <row r="28">
      <c r="A28" t="inlineStr">
        <is>
          <t>ADTV</t>
        </is>
      </c>
      <c r="B28" t="inlineStr">
        <is>
          <t>RM</t>
        </is>
      </c>
      <c r="C28" t="inlineStr">
        <is>
          <t>RM.ADTV.00027</t>
        </is>
      </c>
      <c r="D28" t="inlineStr">
        <is>
          <t>طحين زهرة 50 ك</t>
        </is>
      </c>
      <c r="E28" t="n">
        <v>0</v>
      </c>
      <c r="F28" t="n">
        <v>0</v>
      </c>
      <c r="G28" t="inlineStr">
        <is>
          <t>108, 403, 605, 9108, 108, 403, 9108, 605</t>
        </is>
      </c>
      <c r="H28" t="n">
        <v>0</v>
      </c>
      <c r="I28" t="n">
        <v>0</v>
      </c>
      <c r="J28" t="n">
        <v>0</v>
      </c>
      <c r="K28" t="n">
        <v>0</v>
      </c>
      <c r="L28" t="n">
        <v>0</v>
      </c>
      <c r="M28" t="n">
        <v>0</v>
      </c>
      <c r="N28" t="n">
        <v>0</v>
      </c>
      <c r="O28" t="n">
        <v>0</v>
      </c>
      <c r="P28" t="n">
        <v>0</v>
      </c>
      <c r="Q28" t="n">
        <v>0</v>
      </c>
      <c r="R28" t="n">
        <v>0</v>
      </c>
      <c r="S28" t="n">
        <v>0</v>
      </c>
      <c r="T28" t="n">
        <v>0</v>
      </c>
      <c r="U28" t="n">
        <v>0</v>
      </c>
      <c r="V28" t="n">
        <v>0.002</v>
      </c>
      <c r="W28" t="n">
        <v>0</v>
      </c>
      <c r="X28" t="n">
        <v>0</v>
      </c>
      <c r="Y28" t="n">
        <v>39</v>
      </c>
      <c r="Z28" t="n">
        <v>39</v>
      </c>
      <c r="AA28" s="20" t="n">
        <v>45190</v>
      </c>
      <c r="AB28" t="inlineStr">
        <is>
          <t>شركة اياد خرفان وشركاه - مورد</t>
        </is>
      </c>
      <c r="AC28" s="20" t="n">
        <v>45943</v>
      </c>
      <c r="AD28" t="n">
        <v>4.3333</v>
      </c>
      <c r="AE28" t="n">
        <v>3.25</v>
      </c>
      <c r="AF28" t="inlineStr">
        <is>
          <t>0:0</t>
        </is>
      </c>
      <c r="AG28" t="n">
        <v>0</v>
      </c>
    </row>
    <row r="29">
      <c r="A29" t="inlineStr">
        <is>
          <t>ADTV</t>
        </is>
      </c>
      <c r="B29" t="inlineStr">
        <is>
          <t>RM</t>
        </is>
      </c>
      <c r="C29" t="inlineStr">
        <is>
          <t>RM.ADTV.00028</t>
        </is>
      </c>
      <c r="D29" t="inlineStr">
        <is>
          <t xml:space="preserve">بيكنج باودر </t>
        </is>
      </c>
      <c r="E29" t="n">
        <v>0.1</v>
      </c>
      <c r="F29" t="n">
        <v>0.89</v>
      </c>
      <c r="G29" t="inlineStr">
        <is>
          <t>499, 402, 402, 499</t>
        </is>
      </c>
      <c r="H29" t="n">
        <v>0</v>
      </c>
      <c r="I29" t="n">
        <v>0</v>
      </c>
      <c r="J29" t="n">
        <v>0</v>
      </c>
      <c r="K29" t="n">
        <v>0</v>
      </c>
      <c r="L29" t="n">
        <v>0</v>
      </c>
      <c r="M29" t="n">
        <v>0</v>
      </c>
      <c r="N29" t="n">
        <v>0</v>
      </c>
      <c r="O29" t="n">
        <v>0</v>
      </c>
      <c r="P29" t="n">
        <v>0</v>
      </c>
      <c r="Q29" t="n">
        <v>0</v>
      </c>
      <c r="R29" t="n">
        <v>0</v>
      </c>
      <c r="S29" t="n">
        <v>0</v>
      </c>
      <c r="T29" t="n">
        <v>0.1</v>
      </c>
      <c r="U29" t="n">
        <v>0.89</v>
      </c>
      <c r="V29" t="n">
        <v>8.9</v>
      </c>
      <c r="W29" t="n">
        <v>0</v>
      </c>
      <c r="X29" t="n">
        <v>0</v>
      </c>
      <c r="Y29" t="n">
        <v>0</v>
      </c>
      <c r="Z29" t="n">
        <v>0</v>
      </c>
      <c r="AA29" s="20" t="n">
        <v>45246</v>
      </c>
      <c r="AB29" t="inlineStr">
        <is>
          <t>Cash Customer - مورد</t>
        </is>
      </c>
      <c r="AC29" s="20" t="n">
        <v>2</v>
      </c>
      <c r="AD29" t="n">
        <v>0</v>
      </c>
      <c r="AE29" t="n">
        <v>0</v>
      </c>
      <c r="AG29" t="n">
        <v>0</v>
      </c>
    </row>
    <row r="30">
      <c r="A30" t="inlineStr">
        <is>
          <t>ADTV</t>
        </is>
      </c>
      <c r="B30" t="inlineStr">
        <is>
          <t>RM</t>
        </is>
      </c>
      <c r="C30" t="inlineStr">
        <is>
          <t>RM.ADTV.00029</t>
        </is>
      </c>
      <c r="D30" t="inlineStr">
        <is>
          <t>Gelatin Powder – Abdoun showroom</t>
        </is>
      </c>
      <c r="E30" t="n">
        <v>0</v>
      </c>
      <c r="F30" t="n">
        <v>0</v>
      </c>
      <c r="G30" t="inlineStr">
        <is>
          <t>304, 304</t>
        </is>
      </c>
      <c r="H30" t="n">
        <v>0</v>
      </c>
      <c r="I30" t="n">
        <v>0</v>
      </c>
      <c r="J30" t="n">
        <v>0</v>
      </c>
      <c r="K30" t="n">
        <v>0</v>
      </c>
      <c r="L30" t="n">
        <v>0</v>
      </c>
      <c r="M30" t="n">
        <v>0</v>
      </c>
      <c r="N30" t="n">
        <v>0</v>
      </c>
      <c r="O30" t="n">
        <v>0</v>
      </c>
      <c r="P30" t="n">
        <v>0</v>
      </c>
      <c r="Q30" t="n">
        <v>0</v>
      </c>
      <c r="R30" t="n">
        <v>0</v>
      </c>
      <c r="S30" t="n">
        <v>0</v>
      </c>
      <c r="T30" t="n">
        <v>0</v>
      </c>
      <c r="U30" t="n">
        <v>0</v>
      </c>
      <c r="V30" t="n">
        <v>13.1</v>
      </c>
      <c r="W30" t="n">
        <v>1</v>
      </c>
      <c r="X30" t="n">
        <v>1</v>
      </c>
      <c r="Y30" t="n">
        <v>1</v>
      </c>
      <c r="Z30" t="n">
        <v>1</v>
      </c>
      <c r="AA30" s="20" t="n">
        <v>45854</v>
      </c>
      <c r="AB30" t="inlineStr">
        <is>
          <t>شركة الكونية للاستيراد والتصدير</t>
        </is>
      </c>
      <c r="AC30" s="20" t="n">
        <v>46096</v>
      </c>
      <c r="AD30" t="n">
        <v>0.1111</v>
      </c>
      <c r="AE30" t="n">
        <v>0.0833</v>
      </c>
      <c r="AF30" t="inlineStr">
        <is>
          <t>0:0</t>
        </is>
      </c>
      <c r="AG30" t="n">
        <v>0</v>
      </c>
    </row>
    <row r="31">
      <c r="A31" t="inlineStr">
        <is>
          <t>ADTV</t>
        </is>
      </c>
      <c r="B31" t="inlineStr">
        <is>
          <t>RM</t>
        </is>
      </c>
      <c r="C31" t="inlineStr">
        <is>
          <t>RM.ADTV.00030</t>
        </is>
      </c>
      <c r="D31" t="inlineStr">
        <is>
          <t xml:space="preserve">بوردة تشيز كيك </t>
        </is>
      </c>
      <c r="V31" t="n">
        <v>0</v>
      </c>
      <c r="W31" t="n">
        <v>0</v>
      </c>
      <c r="X31" t="n">
        <v>0</v>
      </c>
      <c r="Y31" t="n">
        <v>0</v>
      </c>
      <c r="Z31" t="n">
        <v>0</v>
      </c>
      <c r="AA31" s="20" t="n">
        <v>2</v>
      </c>
      <c r="AC31" s="20" t="n">
        <v>2</v>
      </c>
      <c r="AD31" t="n">
        <v>0</v>
      </c>
      <c r="AE31" t="n">
        <v>0</v>
      </c>
    </row>
    <row r="32">
      <c r="A32" t="inlineStr">
        <is>
          <t>ADTV</t>
        </is>
      </c>
      <c r="B32" t="inlineStr">
        <is>
          <t>RM</t>
        </is>
      </c>
      <c r="C32" t="inlineStr">
        <is>
          <t>RM.ADTV.00031</t>
        </is>
      </c>
      <c r="D32" t="inlineStr">
        <is>
          <t xml:space="preserve">شوفان </t>
        </is>
      </c>
      <c r="E32" t="n">
        <v>170.9307</v>
      </c>
      <c r="F32" t="n">
        <v>149.7141</v>
      </c>
      <c r="G32" t="inlineStr">
        <is>
          <t>401, 409, 112, 108, 9405, 9409, 9401, 499, 801, 405, 9112, 112, 401, 108, 9112, 9401, 801, 405, 409, 499, 9405, 9409</t>
        </is>
      </c>
      <c r="H32" t="n">
        <v>0</v>
      </c>
      <c r="I32" t="n">
        <v>0</v>
      </c>
      <c r="J32" t="n">
        <v>0</v>
      </c>
      <c r="K32" t="n">
        <v>0</v>
      </c>
      <c r="L32" t="n">
        <v>0</v>
      </c>
      <c r="M32" t="n">
        <v>0</v>
      </c>
      <c r="N32" t="n">
        <v>0</v>
      </c>
      <c r="O32" t="n">
        <v>0</v>
      </c>
      <c r="P32" t="n">
        <v>0</v>
      </c>
      <c r="Q32" t="n">
        <v>0</v>
      </c>
      <c r="R32" t="n">
        <v>0</v>
      </c>
      <c r="S32" t="n">
        <v>0</v>
      </c>
      <c r="T32" t="n">
        <v>170.9307</v>
      </c>
      <c r="U32" t="n">
        <v>149.7141</v>
      </c>
      <c r="V32" t="n">
        <v>0.8721</v>
      </c>
      <c r="W32" t="n">
        <v>5.978</v>
      </c>
      <c r="X32" t="n">
        <v>145.117</v>
      </c>
      <c r="Y32" t="n">
        <v>278.441</v>
      </c>
      <c r="Z32" t="n">
        <v>310.394</v>
      </c>
      <c r="AA32" s="20" t="n">
        <v>45995</v>
      </c>
      <c r="AB32" t="inlineStr">
        <is>
          <t>مطاحن الدبور الذهبي</t>
        </is>
      </c>
      <c r="AC32" s="20" t="n">
        <v>46136</v>
      </c>
      <c r="AD32" t="n">
        <v>30.9378</v>
      </c>
      <c r="AE32" t="n">
        <v>25.8661</v>
      </c>
      <c r="AF32" t="inlineStr">
        <is>
          <t>6:18</t>
        </is>
      </c>
      <c r="AG32" t="n">
        <v>0</v>
      </c>
    </row>
    <row r="33">
      <c r="A33" t="inlineStr">
        <is>
          <t>ADTV</t>
        </is>
      </c>
      <c r="B33" t="inlineStr">
        <is>
          <t>RM</t>
        </is>
      </c>
      <c r="C33" t="inlineStr">
        <is>
          <t>RM.ADTV.00032</t>
        </is>
      </c>
      <c r="D33" t="inlineStr">
        <is>
          <t xml:space="preserve">Malt Dextrin 25 kg   </t>
        </is>
      </c>
      <c r="V33" t="n">
        <v>0</v>
      </c>
      <c r="W33" t="n">
        <v>0</v>
      </c>
      <c r="X33" t="n">
        <v>0</v>
      </c>
      <c r="Y33" t="n">
        <v>0</v>
      </c>
      <c r="Z33" t="n">
        <v>0</v>
      </c>
      <c r="AA33" s="20" t="n">
        <v>2</v>
      </c>
      <c r="AC33" s="20" t="n">
        <v>2</v>
      </c>
      <c r="AD33" t="n">
        <v>0</v>
      </c>
      <c r="AE33" t="n">
        <v>0</v>
      </c>
    </row>
    <row r="34">
      <c r="A34" t="inlineStr">
        <is>
          <t>ADTV</t>
        </is>
      </c>
      <c r="B34" t="inlineStr">
        <is>
          <t>RM</t>
        </is>
      </c>
      <c r="C34" t="inlineStr">
        <is>
          <t>RM.ADTV.00033</t>
        </is>
      </c>
      <c r="D34" t="inlineStr">
        <is>
          <t>egg</t>
        </is>
      </c>
      <c r="E34" t="n">
        <v>60</v>
      </c>
      <c r="F34" t="n">
        <v>4.824</v>
      </c>
      <c r="G34" t="inlineStr">
        <is>
          <t>499, 402, 304, 402, 304, 499</t>
        </is>
      </c>
      <c r="H34" t="n">
        <v>0</v>
      </c>
      <c r="I34" t="n">
        <v>0</v>
      </c>
      <c r="J34" t="n">
        <v>0</v>
      </c>
      <c r="K34" t="n">
        <v>0</v>
      </c>
      <c r="L34" t="n">
        <v>0</v>
      </c>
      <c r="M34" t="n">
        <v>0</v>
      </c>
      <c r="N34" t="n">
        <v>0</v>
      </c>
      <c r="O34" t="n">
        <v>0</v>
      </c>
      <c r="P34" t="n">
        <v>0</v>
      </c>
      <c r="Q34" t="n">
        <v>0</v>
      </c>
      <c r="R34" t="n">
        <v>0</v>
      </c>
      <c r="S34" t="n">
        <v>0</v>
      </c>
      <c r="T34" t="n">
        <v>60</v>
      </c>
      <c r="U34" t="n">
        <v>4.824</v>
      </c>
      <c r="V34" t="n">
        <v>0.0804</v>
      </c>
      <c r="W34" t="n">
        <v>0</v>
      </c>
      <c r="X34" t="n">
        <v>0</v>
      </c>
      <c r="Y34" t="n">
        <v>0</v>
      </c>
      <c r="Z34" t="n">
        <v>0</v>
      </c>
      <c r="AA34" s="20" t="n">
        <v>45693</v>
      </c>
      <c r="AB34" t="inlineStr">
        <is>
          <t>Cash Customer - مورد</t>
        </is>
      </c>
      <c r="AC34" s="20" t="n">
        <v>2</v>
      </c>
      <c r="AD34" t="n">
        <v>0</v>
      </c>
      <c r="AE34" t="n">
        <v>0</v>
      </c>
      <c r="AG34" t="n">
        <v>0</v>
      </c>
    </row>
    <row r="35">
      <c r="A35" t="inlineStr">
        <is>
          <t>ADTV</t>
        </is>
      </c>
      <c r="B35" t="inlineStr">
        <is>
          <t>RM</t>
        </is>
      </c>
      <c r="C35" t="inlineStr">
        <is>
          <t>RM.ADTV.00034</t>
        </is>
      </c>
      <c r="D35" t="inlineStr">
        <is>
          <t>Yeast instant dry bakmate blue</t>
        </is>
      </c>
      <c r="E35" t="n">
        <v>0</v>
      </c>
      <c r="F35" t="n">
        <v>0</v>
      </c>
      <c r="G35" t="inlineStr">
        <is>
          <t>605, 9605, 305, 301, 605, 9605, 305, 301</t>
        </is>
      </c>
      <c r="H35" t="n">
        <v>0</v>
      </c>
      <c r="I35" t="n">
        <v>0</v>
      </c>
      <c r="J35" t="n">
        <v>0</v>
      </c>
      <c r="K35" t="n">
        <v>0</v>
      </c>
      <c r="L35" t="n">
        <v>0</v>
      </c>
      <c r="M35" t="n">
        <v>0</v>
      </c>
      <c r="N35" t="n">
        <v>0</v>
      </c>
      <c r="O35" t="n">
        <v>0</v>
      </c>
      <c r="P35" t="n">
        <v>0</v>
      </c>
      <c r="Q35" t="n">
        <v>0</v>
      </c>
      <c r="R35" t="n">
        <v>0</v>
      </c>
      <c r="S35" t="n">
        <v>0</v>
      </c>
      <c r="T35" t="n">
        <v>0</v>
      </c>
      <c r="U35" t="n">
        <v>0</v>
      </c>
      <c r="V35" t="n">
        <v>2.3239</v>
      </c>
      <c r="W35" t="n">
        <v>0</v>
      </c>
      <c r="X35" t="n">
        <v>7069.95</v>
      </c>
      <c r="Y35" t="n">
        <v>3382.65</v>
      </c>
      <c r="Z35" t="n">
        <v>24638.85</v>
      </c>
      <c r="AA35" s="20" t="n">
        <v>45197</v>
      </c>
      <c r="AB35" t="inlineStr">
        <is>
          <t>YEAST.03/2023</t>
        </is>
      </c>
      <c r="AC35" s="20" t="n">
        <v>46008</v>
      </c>
      <c r="AD35" t="n">
        <v>375.85</v>
      </c>
      <c r="AE35" t="n">
        <v>2053.2375</v>
      </c>
      <c r="AF35" t="inlineStr">
        <is>
          <t>0:0</t>
        </is>
      </c>
      <c r="AG35" t="n">
        <v>0</v>
      </c>
    </row>
    <row r="36">
      <c r="A36" t="inlineStr">
        <is>
          <t>ADTV</t>
        </is>
      </c>
      <c r="B36" t="inlineStr">
        <is>
          <t>RM</t>
        </is>
      </c>
      <c r="C36" t="inlineStr">
        <is>
          <t>RM.ADTV.00035</t>
        </is>
      </c>
      <c r="D36" t="inlineStr">
        <is>
          <t>Marsh Mallows</t>
        </is>
      </c>
      <c r="E36" t="n">
        <v>0</v>
      </c>
      <c r="F36" t="n">
        <v>0</v>
      </c>
      <c r="G36" t="inlineStr">
        <is>
          <t>402, 402</t>
        </is>
      </c>
      <c r="H36" t="n">
        <v>0</v>
      </c>
      <c r="I36" t="n">
        <v>0</v>
      </c>
      <c r="J36" t="n">
        <v>0</v>
      </c>
      <c r="K36" t="n">
        <v>0</v>
      </c>
      <c r="L36" t="n">
        <v>0</v>
      </c>
      <c r="M36" t="n">
        <v>0</v>
      </c>
      <c r="N36" t="n">
        <v>0</v>
      </c>
      <c r="O36" t="n">
        <v>0</v>
      </c>
      <c r="P36" t="n">
        <v>0</v>
      </c>
      <c r="Q36" t="n">
        <v>0</v>
      </c>
      <c r="R36" t="n">
        <v>0</v>
      </c>
      <c r="S36" t="n">
        <v>0</v>
      </c>
      <c r="T36" t="n">
        <v>0</v>
      </c>
      <c r="U36" t="n">
        <v>0</v>
      </c>
      <c r="V36" t="n">
        <v>0.862</v>
      </c>
      <c r="W36" t="n">
        <v>0</v>
      </c>
      <c r="X36" t="n">
        <v>0</v>
      </c>
      <c r="Y36" t="n">
        <v>0</v>
      </c>
      <c r="Z36" t="n">
        <v>0</v>
      </c>
      <c r="AA36" s="20" t="n">
        <v>2</v>
      </c>
      <c r="AC36" s="20" t="n">
        <v>2</v>
      </c>
      <c r="AD36" t="n">
        <v>0</v>
      </c>
      <c r="AE36" t="n">
        <v>0</v>
      </c>
      <c r="AG36" t="n">
        <v>0</v>
      </c>
    </row>
    <row r="37">
      <c r="A37" t="inlineStr">
        <is>
          <t>ADTV</t>
        </is>
      </c>
      <c r="B37" t="inlineStr">
        <is>
          <t>RM</t>
        </is>
      </c>
      <c r="C37" t="inlineStr">
        <is>
          <t>RM.ADTV.00036</t>
        </is>
      </c>
      <c r="D37" t="inlineStr">
        <is>
          <t>فريش كريم</t>
        </is>
      </c>
      <c r="E37" t="n">
        <v>98.60599999999999</v>
      </c>
      <c r="F37" t="n">
        <v>351.815</v>
      </c>
      <c r="G37" t="inlineStr">
        <is>
          <t>304, 102, 103, 101, 108, 402, 409, 401, 409, 9409, 101, 9304, 9102, 9103, 101, 102, 9409, 108, 499, 801, 304, 103, 402, 401, 499, 409, 9304, 9409, 801, 9102, 9103</t>
        </is>
      </c>
      <c r="H37" t="n">
        <v>6</v>
      </c>
      <c r="I37" t="n">
        <v>0</v>
      </c>
      <c r="J37" t="n">
        <v>0</v>
      </c>
      <c r="K37" t="n">
        <v>0</v>
      </c>
      <c r="L37" t="n">
        <v>0</v>
      </c>
      <c r="M37" t="n">
        <v>6</v>
      </c>
      <c r="N37" t="n">
        <v>0</v>
      </c>
      <c r="O37" t="n">
        <v>0</v>
      </c>
      <c r="P37" t="n">
        <v>0</v>
      </c>
      <c r="Q37" t="n">
        <v>0</v>
      </c>
      <c r="R37" t="n">
        <v>0</v>
      </c>
      <c r="S37" t="n">
        <v>0</v>
      </c>
      <c r="T37" t="n">
        <v>104.606</v>
      </c>
      <c r="U37" t="n">
        <v>373.1783</v>
      </c>
      <c r="V37" t="n">
        <v>3.8679</v>
      </c>
      <c r="W37" t="n">
        <v>3</v>
      </c>
      <c r="X37" t="n">
        <v>39.294</v>
      </c>
      <c r="Y37" t="n">
        <v>42.237</v>
      </c>
      <c r="Z37" t="n">
        <v>42.237</v>
      </c>
      <c r="AA37" s="20" t="n">
        <v>46148</v>
      </c>
      <c r="AB37" t="inlineStr">
        <is>
          <t>شركة المحمودية لتجارة مستلزمات المخابز والحلويات</t>
        </is>
      </c>
      <c r="AC37" s="20" t="n">
        <v>46096</v>
      </c>
      <c r="AD37" t="n">
        <v>4.693</v>
      </c>
      <c r="AE37" t="n">
        <v>3.5197</v>
      </c>
      <c r="AF37" t="inlineStr">
        <is>
          <t>29:21</t>
        </is>
      </c>
      <c r="AG37" t="n">
        <v>21.363</v>
      </c>
    </row>
    <row r="38">
      <c r="A38" t="inlineStr">
        <is>
          <t>ADTV</t>
        </is>
      </c>
      <c r="B38" t="inlineStr">
        <is>
          <t>RM</t>
        </is>
      </c>
      <c r="C38" t="inlineStr">
        <is>
          <t>RM.ADTV.00037</t>
        </is>
      </c>
      <c r="D38" t="inlineStr">
        <is>
          <t>عجينه خشنه</t>
        </is>
      </c>
      <c r="E38" t="n">
        <v>0</v>
      </c>
      <c r="F38" t="n">
        <v>0</v>
      </c>
      <c r="G38" t="inlineStr">
        <is>
          <t>402, 402, 101, 101</t>
        </is>
      </c>
      <c r="H38" t="n">
        <v>0</v>
      </c>
      <c r="I38" t="n">
        <v>0</v>
      </c>
      <c r="J38" t="n">
        <v>0</v>
      </c>
      <c r="K38" t="n">
        <v>0</v>
      </c>
      <c r="L38" t="n">
        <v>0</v>
      </c>
      <c r="M38" t="n">
        <v>0</v>
      </c>
      <c r="N38" t="n">
        <v>0</v>
      </c>
      <c r="O38" t="n">
        <v>0</v>
      </c>
      <c r="P38" t="n">
        <v>0</v>
      </c>
      <c r="Q38" t="n">
        <v>0</v>
      </c>
      <c r="R38" t="n">
        <v>0</v>
      </c>
      <c r="S38" t="n">
        <v>0</v>
      </c>
      <c r="T38" t="n">
        <v>0</v>
      </c>
      <c r="U38" t="n">
        <v>0</v>
      </c>
      <c r="V38" t="n">
        <v>4.31</v>
      </c>
      <c r="W38" t="n">
        <v>0</v>
      </c>
      <c r="X38" t="n">
        <v>0</v>
      </c>
      <c r="Y38" t="n">
        <v>0</v>
      </c>
      <c r="Z38" t="n">
        <v>0</v>
      </c>
      <c r="AA38" s="20" t="n">
        <v>45525</v>
      </c>
      <c r="AB38" t="inlineStr">
        <is>
          <t>شركة (سالي للتسويق)</t>
        </is>
      </c>
      <c r="AC38" s="20" t="n">
        <v>45532</v>
      </c>
      <c r="AD38" t="n">
        <v>0</v>
      </c>
      <c r="AE38" t="n">
        <v>0</v>
      </c>
      <c r="AG38" t="n">
        <v>0</v>
      </c>
    </row>
    <row r="39">
      <c r="A39" t="inlineStr">
        <is>
          <t>ADTV</t>
        </is>
      </c>
      <c r="B39" t="inlineStr">
        <is>
          <t>RM</t>
        </is>
      </c>
      <c r="C39" t="inlineStr">
        <is>
          <t>RM.ADTV.00038</t>
        </is>
      </c>
      <c r="D39" t="inlineStr">
        <is>
          <t>عجينة كنافة Free sugar</t>
        </is>
      </c>
      <c r="E39" t="n">
        <v>325.8147</v>
      </c>
      <c r="F39" t="n">
        <v>628.885</v>
      </c>
      <c r="G39" t="inlineStr">
        <is>
          <t>402, 304, 401, 306, 108, 112, 408, 9112, 9108, 405, 801, 499, 9405, 9304, 408, 108, 9401, 9402, 408, 499, 405, 801, 9108, 9112, 9401, 9405, 304, 401, 402, 306, 108, 112, 9408, 9408, 112, 9112, 9402, 9304, 9408</t>
        </is>
      </c>
      <c r="H39" t="n">
        <v>200</v>
      </c>
      <c r="I39" t="n">
        <v>0</v>
      </c>
      <c r="J39" t="n">
        <v>0</v>
      </c>
      <c r="K39" t="n">
        <v>0</v>
      </c>
      <c r="L39" t="n">
        <v>0</v>
      </c>
      <c r="M39" t="n">
        <v>200</v>
      </c>
      <c r="N39" t="n">
        <v>0</v>
      </c>
      <c r="O39" t="n">
        <v>0</v>
      </c>
      <c r="P39" t="n">
        <v>0</v>
      </c>
      <c r="Q39" t="n">
        <v>-129.505</v>
      </c>
      <c r="R39" t="n">
        <v>0</v>
      </c>
      <c r="S39" t="n">
        <v>-129.505</v>
      </c>
      <c r="T39" t="n">
        <v>396.3097</v>
      </c>
      <c r="U39" t="n">
        <v>769.875</v>
      </c>
      <c r="V39" t="n">
        <v>1.9719</v>
      </c>
      <c r="W39" t="n">
        <v>129.505</v>
      </c>
      <c r="X39" t="n">
        <v>353.845</v>
      </c>
      <c r="Y39" t="n">
        <v>459.476</v>
      </c>
      <c r="Z39" t="n">
        <v>578.859</v>
      </c>
      <c r="AA39" s="20" t="n">
        <v>46161</v>
      </c>
      <c r="AB39" t="inlineStr">
        <is>
          <t>شركة  عبيد والنيربيه</t>
        </is>
      </c>
      <c r="AC39" s="20" t="n">
        <v>46160</v>
      </c>
      <c r="AD39" t="n">
        <v>51.0528</v>
      </c>
      <c r="AE39" t="n">
        <v>48.2382</v>
      </c>
      <c r="AF39" t="inlineStr">
        <is>
          <t>8:6</t>
        </is>
      </c>
      <c r="AG39" t="n">
        <v>400</v>
      </c>
    </row>
    <row r="40">
      <c r="A40" t="inlineStr">
        <is>
          <t>ADTV</t>
        </is>
      </c>
      <c r="B40" t="inlineStr">
        <is>
          <t>RM</t>
        </is>
      </c>
      <c r="C40" t="inlineStr">
        <is>
          <t>RM.ADTV.00039</t>
        </is>
      </c>
      <c r="D40" t="inlineStr">
        <is>
          <t>غزل البنات</t>
        </is>
      </c>
      <c r="V40" t="n">
        <v>0</v>
      </c>
      <c r="W40" t="n">
        <v>0</v>
      </c>
      <c r="X40" t="n">
        <v>0</v>
      </c>
      <c r="Y40" t="n">
        <v>0</v>
      </c>
      <c r="Z40" t="n">
        <v>0</v>
      </c>
      <c r="AA40" s="20" t="n">
        <v>2</v>
      </c>
      <c r="AC40" s="20" t="n">
        <v>2</v>
      </c>
      <c r="AD40" t="n">
        <v>0</v>
      </c>
      <c r="AE40" t="n">
        <v>0</v>
      </c>
    </row>
    <row r="41">
      <c r="A41" t="inlineStr">
        <is>
          <t>ADTV</t>
        </is>
      </c>
      <c r="B41" t="inlineStr">
        <is>
          <t>RM</t>
        </is>
      </c>
      <c r="C41" t="inlineStr">
        <is>
          <t>RM.ADTV.00040</t>
        </is>
      </c>
      <c r="D41" t="inlineStr">
        <is>
          <t>Sweetened Condensed Milk</t>
        </is>
      </c>
      <c r="E41" t="n">
        <v>155.1921</v>
      </c>
      <c r="F41" t="n">
        <v>369.501</v>
      </c>
      <c r="G41" t="inlineStr">
        <is>
          <t>9402, 108, 101, 102, 103, 301, 403, 402, 401, 499, 801, 605, 9108, 9402, 9401, 102, 101, 108, 402, 401, 301, 103, 403, 499, 605, 801, 9108, 9401</t>
        </is>
      </c>
      <c r="H41" t="n">
        <v>0</v>
      </c>
      <c r="I41" t="n">
        <v>0</v>
      </c>
      <c r="J41" t="n">
        <v>0</v>
      </c>
      <c r="K41" t="n">
        <v>0</v>
      </c>
      <c r="L41" t="n">
        <v>0</v>
      </c>
      <c r="M41" t="n">
        <v>0</v>
      </c>
      <c r="N41" t="n">
        <v>0</v>
      </c>
      <c r="O41" t="n">
        <v>0</v>
      </c>
      <c r="P41" t="n">
        <v>0</v>
      </c>
      <c r="Q41" t="n">
        <v>0</v>
      </c>
      <c r="R41" t="n">
        <v>0</v>
      </c>
      <c r="S41" t="n">
        <v>0</v>
      </c>
      <c r="T41" t="n">
        <v>155.1921</v>
      </c>
      <c r="U41" t="n">
        <v>369.501</v>
      </c>
      <c r="V41" t="n">
        <v>2.0307</v>
      </c>
      <c r="W41" t="n">
        <v>25</v>
      </c>
      <c r="X41" t="n">
        <v>47.812</v>
      </c>
      <c r="Y41" t="n">
        <v>110.812</v>
      </c>
      <c r="Z41" t="n">
        <v>110.812</v>
      </c>
      <c r="AA41" s="20" t="n">
        <v>45256</v>
      </c>
      <c r="AB41" t="inlineStr">
        <is>
          <t>Sweetened.02/2023</t>
        </is>
      </c>
      <c r="AC41" s="20" t="n">
        <v>46106</v>
      </c>
      <c r="AD41" t="n">
        <v>12.3124</v>
      </c>
      <c r="AE41" t="n">
        <v>9.234299999999999</v>
      </c>
      <c r="AF41" t="inlineStr">
        <is>
          <t>16:24</t>
        </is>
      </c>
      <c r="AG41" t="n">
        <v>0</v>
      </c>
    </row>
    <row r="42">
      <c r="A42" t="inlineStr">
        <is>
          <t>ADTV</t>
        </is>
      </c>
      <c r="B42" t="inlineStr">
        <is>
          <t>RM</t>
        </is>
      </c>
      <c r="C42" t="inlineStr">
        <is>
          <t>RM.ADTV.00041</t>
        </is>
      </c>
      <c r="D42" t="inlineStr">
        <is>
          <t xml:space="preserve">Resistamy 368 - 25 kg </t>
        </is>
      </c>
      <c r="E42" t="n">
        <v>4265.8299</v>
      </c>
      <c r="F42" t="n">
        <v>16210.1536</v>
      </c>
      <c r="G42" t="inlineStr">
        <is>
          <t>9108, 9403, 9403, 102, 403, 9102, 108, 9402, 9110, 9112, 499, 605, 9108, 102, 108, 110, 112, 301, 402, 403, 306, 402, 306, 301, 112, 110, 9112, 102, 108, 112, 499, 403, 605, 9108, 9102, 9403, 9402, 9112, 9110</t>
        </is>
      </c>
      <c r="H42" t="n">
        <v>0</v>
      </c>
      <c r="I42" t="n">
        <v>0</v>
      </c>
      <c r="J42" t="n">
        <v>0</v>
      </c>
      <c r="K42" t="n">
        <v>0</v>
      </c>
      <c r="L42" t="n">
        <v>0</v>
      </c>
      <c r="M42" t="n">
        <v>0</v>
      </c>
      <c r="N42" t="n">
        <v>0</v>
      </c>
      <c r="O42" t="n">
        <v>0</v>
      </c>
      <c r="P42" t="n">
        <v>-60</v>
      </c>
      <c r="Q42" t="n">
        <v>-52.515</v>
      </c>
      <c r="R42" t="n">
        <v>0</v>
      </c>
      <c r="S42" t="n">
        <v>-112.515</v>
      </c>
      <c r="T42" t="n">
        <v>4153.3149</v>
      </c>
      <c r="U42" t="n">
        <v>15782.5966</v>
      </c>
      <c r="V42" t="n">
        <v>3.8</v>
      </c>
      <c r="W42" t="n">
        <v>164.315</v>
      </c>
      <c r="X42" t="n">
        <v>239.0258</v>
      </c>
      <c r="Y42" t="n">
        <v>430.4368</v>
      </c>
      <c r="Z42" t="n">
        <v>512.3188</v>
      </c>
      <c r="AA42" s="20" t="n">
        <v>44887</v>
      </c>
      <c r="AB42" t="inlineStr">
        <is>
          <t>شركة نبيل احمد محمد اسماعيل وشريكته</t>
        </is>
      </c>
      <c r="AC42" s="20" t="n">
        <v>46159</v>
      </c>
      <c r="AD42" t="n">
        <v>47.8263</v>
      </c>
      <c r="AE42" t="n">
        <v>42.6932</v>
      </c>
      <c r="AF42" t="inlineStr">
        <is>
          <t>97:8</t>
        </is>
      </c>
      <c r="AG42" t="n">
        <v>0</v>
      </c>
    </row>
    <row r="43">
      <c r="A43" t="inlineStr">
        <is>
          <t>ADTV</t>
        </is>
      </c>
      <c r="B43" t="inlineStr">
        <is>
          <t>RM</t>
        </is>
      </c>
      <c r="C43" t="inlineStr">
        <is>
          <t>RM.ADTV.00042</t>
        </is>
      </c>
      <c r="D43" t="inlineStr">
        <is>
          <t>عجينة كنافة خشنة</t>
        </is>
      </c>
      <c r="E43" t="n">
        <v>17053.4361</v>
      </c>
      <c r="F43" t="n">
        <v>26960.878</v>
      </c>
      <c r="G43" t="inlineStr">
        <is>
          <t>9112, 9401, 9402, 9304, 9408, 9409, 9605, 9406, 9801, 9405, 9102, 801, 9108, 605, 406, 403, 405, 499, 408, 409, 112, 108, 102, 9112, 110, 112, 304, 306, 402, 401, 306, 401, 409, 406, 403, 402, 304, 108, 110, 112, 102, 101, 9108, 801, 499, 605, 9112, 408, 405, 108, 9605, 9406, 9102, 9401, 9402, 9304, 9409, 408, 9801, 9405, 102, 9406, 9102, 406, 405, 9108, 101, 9408, 9405, 9408</t>
        </is>
      </c>
      <c r="H43" t="n">
        <v>15325</v>
      </c>
      <c r="I43" t="n">
        <v>0</v>
      </c>
      <c r="J43" t="n">
        <v>0</v>
      </c>
      <c r="K43" t="n">
        <v>0</v>
      </c>
      <c r="L43" t="n">
        <v>0</v>
      </c>
      <c r="M43" t="n">
        <v>15325</v>
      </c>
      <c r="N43" t="n">
        <v>0</v>
      </c>
      <c r="O43" t="n">
        <v>0</v>
      </c>
      <c r="P43" t="n">
        <v>0</v>
      </c>
      <c r="Q43" t="n">
        <v>-9239.200000000001</v>
      </c>
      <c r="R43" t="n">
        <v>0</v>
      </c>
      <c r="S43" t="n">
        <v>-9239.200000000001</v>
      </c>
      <c r="T43" t="n">
        <v>23139.2361</v>
      </c>
      <c r="U43" t="n">
        <v>37024.7163</v>
      </c>
      <c r="V43" t="n">
        <v>1.5929</v>
      </c>
      <c r="W43" t="n">
        <v>35457.126</v>
      </c>
      <c r="X43" t="n">
        <v>80728.8726</v>
      </c>
      <c r="Y43" t="n">
        <v>148655.7755</v>
      </c>
      <c r="Z43" t="n">
        <v>213347.947</v>
      </c>
      <c r="AA43" s="20" t="n">
        <v>46173</v>
      </c>
      <c r="AB43" t="inlineStr">
        <is>
          <t>رمضان ابولبه واولاده  - مورد</t>
        </is>
      </c>
      <c r="AC43" s="20" t="n">
        <v>46173</v>
      </c>
      <c r="AD43" t="n">
        <v>16517.3083</v>
      </c>
      <c r="AE43" t="n">
        <v>17778.9955</v>
      </c>
      <c r="AF43" t="inlineStr">
        <is>
          <t>1:9</t>
        </is>
      </c>
      <c r="AG43" t="n">
        <v>24854</v>
      </c>
    </row>
    <row r="44">
      <c r="A44" t="inlineStr">
        <is>
          <t>ADTV</t>
        </is>
      </c>
      <c r="B44" t="inlineStr">
        <is>
          <t>RM</t>
        </is>
      </c>
      <c r="C44" t="inlineStr">
        <is>
          <t>RM.ADTV.00043</t>
        </is>
      </c>
      <c r="D44" t="inlineStr">
        <is>
          <t>مميع</t>
        </is>
      </c>
      <c r="E44" t="n">
        <v>1508.6094</v>
      </c>
      <c r="F44" t="n">
        <v>6034.4376</v>
      </c>
      <c r="G44" t="inlineStr">
        <is>
          <t>499, 801, 605, 9108, 405, 9112, 408, 9402, 9401, 108, 101, 102, 9401, 9408, 9405, 9408, 801, 9108, 405, 9403, 9102, 403, 9409, 9403, 9102, 108, 9405, 102, 408, 9801, 409, 9605, 108, 101, 102, 112, 402, 306, 403, 409, 401, 112, 401, 112, 9801, 9112, 402, 306, 401, 499, 403, 408, 405, 409, 9108, 9102, 605, 801, 9405, 9801, 9403, 9112, 9401, 9409, 9408, 9402, 9605</t>
        </is>
      </c>
      <c r="H44" t="n">
        <v>1000</v>
      </c>
      <c r="I44" t="n">
        <v>0</v>
      </c>
      <c r="J44" t="n">
        <v>2</v>
      </c>
      <c r="K44" t="n">
        <v>0</v>
      </c>
      <c r="L44" t="n">
        <v>0</v>
      </c>
      <c r="M44" t="n">
        <v>1002</v>
      </c>
      <c r="N44" t="n">
        <v>0</v>
      </c>
      <c r="O44" t="n">
        <v>0</v>
      </c>
      <c r="P44" t="n">
        <v>0</v>
      </c>
      <c r="Q44" t="n">
        <v>-618.409</v>
      </c>
      <c r="R44" t="n">
        <v>0</v>
      </c>
      <c r="S44" t="n">
        <v>-618.409</v>
      </c>
      <c r="T44" t="n">
        <v>1892.2004</v>
      </c>
      <c r="U44" t="n">
        <v>7568.8016</v>
      </c>
      <c r="V44" t="n">
        <v>4</v>
      </c>
      <c r="W44" t="n">
        <v>1897.153</v>
      </c>
      <c r="X44" t="n">
        <v>3570.6504</v>
      </c>
      <c r="Y44" t="n">
        <v>5162.5804</v>
      </c>
      <c r="Z44" t="n">
        <v>7036.4484</v>
      </c>
      <c r="AA44" s="20" t="n">
        <v>46148</v>
      </c>
      <c r="AB44" t="inlineStr">
        <is>
          <t>شركة وديع فينان وشركاه</t>
        </is>
      </c>
      <c r="AC44" s="20" t="n">
        <v>46173</v>
      </c>
      <c r="AD44" t="n">
        <v>573.62</v>
      </c>
      <c r="AE44" t="n">
        <v>586.3707000000001</v>
      </c>
      <c r="AF44" t="inlineStr">
        <is>
          <t>3:6</t>
        </is>
      </c>
      <c r="AG44" t="n">
        <v>4000</v>
      </c>
    </row>
    <row r="45">
      <c r="A45" t="inlineStr">
        <is>
          <t>ADTV</t>
        </is>
      </c>
      <c r="B45" t="inlineStr">
        <is>
          <t>RM</t>
        </is>
      </c>
      <c r="C45" t="inlineStr">
        <is>
          <t>RM.ADTV.00044</t>
        </is>
      </c>
      <c r="D45" t="inlineStr">
        <is>
          <t>البوتاسيوم سوربات</t>
        </is>
      </c>
      <c r="E45" t="n">
        <v>120.7595</v>
      </c>
      <c r="F45" t="n">
        <v>434.0815</v>
      </c>
      <c r="G45" t="inlineStr">
        <is>
          <t>9402, 9112, 9403, 605, 9102, 9108, 9103, 403, 499, 306, 9112, 112, 110, 112, 103, 403, 306, 112, 110, 102, 103, 108, 9605, 108, 9102, 9103, 9403, 403, 9403, 102, 108, 9402, 9112, 9108, 605, 499, 9605</t>
        </is>
      </c>
      <c r="H45" t="n">
        <v>0</v>
      </c>
      <c r="I45" t="n">
        <v>0</v>
      </c>
      <c r="J45" t="n">
        <v>0</v>
      </c>
      <c r="K45" t="n">
        <v>0</v>
      </c>
      <c r="L45" t="n">
        <v>0</v>
      </c>
      <c r="M45" t="n">
        <v>0</v>
      </c>
      <c r="N45" t="n">
        <v>0</v>
      </c>
      <c r="O45" t="n">
        <v>0</v>
      </c>
      <c r="P45" t="n">
        <v>0</v>
      </c>
      <c r="Q45" t="n">
        <v>-1.5</v>
      </c>
      <c r="R45" t="n">
        <v>0</v>
      </c>
      <c r="S45" t="n">
        <v>-1.5</v>
      </c>
      <c r="T45" t="n">
        <v>119.2595</v>
      </c>
      <c r="U45" t="n">
        <v>428.3815</v>
      </c>
      <c r="V45" t="n">
        <v>3.6361</v>
      </c>
      <c r="W45" t="n">
        <v>5.47</v>
      </c>
      <c r="X45" t="n">
        <v>7.9524</v>
      </c>
      <c r="Y45" t="n">
        <v>10.4464</v>
      </c>
      <c r="Z45" t="n">
        <v>13.8864</v>
      </c>
      <c r="AA45" s="20" t="n">
        <v>45844</v>
      </c>
      <c r="AB45" t="inlineStr">
        <is>
          <t>زهرة يافا للتجارة JFT</t>
        </is>
      </c>
      <c r="AC45" s="20" t="n">
        <v>46159</v>
      </c>
      <c r="AD45" t="n">
        <v>1.1607</v>
      </c>
      <c r="AE45" t="n">
        <v>1.1572</v>
      </c>
      <c r="AF45" t="inlineStr">
        <is>
          <t>103:1</t>
        </is>
      </c>
      <c r="AG45" t="n">
        <v>0</v>
      </c>
    </row>
    <row r="46">
      <c r="A46" t="inlineStr">
        <is>
          <t>ADTV</t>
        </is>
      </c>
      <c r="B46" t="inlineStr">
        <is>
          <t>RM</t>
        </is>
      </c>
      <c r="C46" t="inlineStr">
        <is>
          <t>RM.ADTV.00045</t>
        </is>
      </c>
      <c r="D46" t="inlineStr">
        <is>
          <t>خل ابيض</t>
        </is>
      </c>
      <c r="E46" t="n">
        <v>3201.7827</v>
      </c>
      <c r="F46" t="n">
        <v>1001.2479</v>
      </c>
      <c r="G46" t="inlineStr">
        <is>
          <t>402, 499, 803, 402, 803, 499, 803</t>
        </is>
      </c>
      <c r="H46" t="n">
        <v>0</v>
      </c>
      <c r="I46" t="n">
        <v>0</v>
      </c>
      <c r="J46" t="n">
        <v>0</v>
      </c>
      <c r="K46" t="n">
        <v>0</v>
      </c>
      <c r="L46" t="n">
        <v>0</v>
      </c>
      <c r="M46" t="n">
        <v>0</v>
      </c>
      <c r="N46" t="n">
        <v>0</v>
      </c>
      <c r="O46" t="n">
        <v>0</v>
      </c>
      <c r="P46" t="n">
        <v>0</v>
      </c>
      <c r="Q46" t="n">
        <v>-3200</v>
      </c>
      <c r="R46" t="n">
        <v>0</v>
      </c>
      <c r="S46" t="n">
        <v>-3200</v>
      </c>
      <c r="T46" t="n">
        <v>1.7827</v>
      </c>
      <c r="U46" t="n">
        <v>1.2479</v>
      </c>
      <c r="V46" t="n">
        <v>0.3125</v>
      </c>
      <c r="W46" t="n">
        <v>4000</v>
      </c>
      <c r="X46" t="n">
        <v>4625.465</v>
      </c>
      <c r="Y46" t="n">
        <v>4753.465</v>
      </c>
      <c r="Z46" t="n">
        <v>4753.465</v>
      </c>
      <c r="AA46" s="20" t="n">
        <v>46112</v>
      </c>
      <c r="AB46" t="inlineStr">
        <is>
          <t>مؤسسة الزنبقة للاستيراد والتصدير - مورد</t>
        </is>
      </c>
      <c r="AC46" s="20" t="n">
        <v>46153</v>
      </c>
      <c r="AD46" t="n">
        <v>528.1627</v>
      </c>
      <c r="AE46" t="n">
        <v>396.122</v>
      </c>
      <c r="AF46" t="inlineStr">
        <is>
          <t>0:0</t>
        </is>
      </c>
      <c r="AG46" t="n">
        <v>0</v>
      </c>
    </row>
    <row r="47">
      <c r="A47" t="inlineStr">
        <is>
          <t>ADTV</t>
        </is>
      </c>
      <c r="B47" t="inlineStr">
        <is>
          <t>RM</t>
        </is>
      </c>
      <c r="C47" t="inlineStr">
        <is>
          <t>RM.ADTV.00046</t>
        </is>
      </c>
      <c r="D47" t="inlineStr">
        <is>
          <t>خميرة فورية</t>
        </is>
      </c>
      <c r="E47" t="n">
        <v>0.06</v>
      </c>
      <c r="F47" t="n">
        <v>0.9</v>
      </c>
      <c r="G47" t="inlineStr">
        <is>
          <t>499, 402, 499, 402</t>
        </is>
      </c>
      <c r="H47" t="n">
        <v>0</v>
      </c>
      <c r="I47" t="n">
        <v>0</v>
      </c>
      <c r="J47" t="n">
        <v>0</v>
      </c>
      <c r="K47" t="n">
        <v>0</v>
      </c>
      <c r="L47" t="n">
        <v>0</v>
      </c>
      <c r="M47" t="n">
        <v>0</v>
      </c>
      <c r="N47" t="n">
        <v>0</v>
      </c>
      <c r="O47" t="n">
        <v>0</v>
      </c>
      <c r="P47" t="n">
        <v>0</v>
      </c>
      <c r="Q47" t="n">
        <v>0</v>
      </c>
      <c r="R47" t="n">
        <v>0</v>
      </c>
      <c r="S47" t="n">
        <v>0</v>
      </c>
      <c r="T47" t="n">
        <v>0.06</v>
      </c>
      <c r="U47" t="n">
        <v>0.9</v>
      </c>
      <c r="V47" t="n">
        <v>15</v>
      </c>
      <c r="W47" t="n">
        <v>0</v>
      </c>
      <c r="X47" t="n">
        <v>0</v>
      </c>
      <c r="Y47" t="n">
        <v>0</v>
      </c>
      <c r="Z47" t="n">
        <v>0</v>
      </c>
      <c r="AA47" s="20" t="n">
        <v>45246</v>
      </c>
      <c r="AB47" t="inlineStr">
        <is>
          <t>Cash Customer - مورد</t>
        </is>
      </c>
      <c r="AC47" s="20" t="n">
        <v>2</v>
      </c>
      <c r="AD47" t="n">
        <v>0</v>
      </c>
      <c r="AE47" t="n">
        <v>0</v>
      </c>
      <c r="AG47" t="n">
        <v>0</v>
      </c>
    </row>
    <row r="48">
      <c r="A48" t="inlineStr">
        <is>
          <t>ADTV</t>
        </is>
      </c>
      <c r="B48" t="inlineStr">
        <is>
          <t>RM</t>
        </is>
      </c>
      <c r="C48" t="inlineStr">
        <is>
          <t>RM.ADTV.00047</t>
        </is>
      </c>
      <c r="D48" t="inlineStr">
        <is>
          <t>Sodium Benzoate 25 kg</t>
        </is>
      </c>
      <c r="E48" t="n">
        <v>40.925</v>
      </c>
      <c r="F48" t="n">
        <v>0</v>
      </c>
      <c r="G48" t="inlineStr">
        <is>
          <t>403, 306, 108, 112, 110, 102, 103, 9112, 9110, 499, 9108, 9402, 9103, 9102, 403, 9403, 108, 306, 112, 108, 112, 102, 9403, 103, 9112, 110, 499, 403, 9112, 9403, 9110, 9108, 9103, 9102, 9402</t>
        </is>
      </c>
      <c r="H48" t="n">
        <v>0</v>
      </c>
      <c r="I48" t="n">
        <v>0</v>
      </c>
      <c r="J48" t="n">
        <v>0</v>
      </c>
      <c r="K48" t="n">
        <v>0</v>
      </c>
      <c r="L48" t="n">
        <v>0</v>
      </c>
      <c r="M48" t="n">
        <v>0</v>
      </c>
      <c r="N48" t="n">
        <v>0</v>
      </c>
      <c r="O48" t="n">
        <v>0</v>
      </c>
      <c r="P48" t="n">
        <v>0</v>
      </c>
      <c r="Q48" t="n">
        <v>-0.888</v>
      </c>
      <c r="R48" t="n">
        <v>0</v>
      </c>
      <c r="S48" t="n">
        <v>-0.888</v>
      </c>
      <c r="T48" t="n">
        <v>40.037</v>
      </c>
      <c r="U48" t="n">
        <v>0</v>
      </c>
      <c r="V48" t="n">
        <v>1</v>
      </c>
      <c r="W48" t="n">
        <v>3.256</v>
      </c>
      <c r="X48" t="n">
        <v>4.44</v>
      </c>
      <c r="Y48" t="n">
        <v>5.92</v>
      </c>
      <c r="Z48" t="n">
        <v>7.99</v>
      </c>
      <c r="AA48" s="20" t="n">
        <v>45418</v>
      </c>
      <c r="AB48" t="inlineStr">
        <is>
          <t>زهرة يافا للتجارة JFT</t>
        </is>
      </c>
      <c r="AC48" s="20" t="n">
        <v>46159</v>
      </c>
      <c r="AD48" t="n">
        <v>0.6577</v>
      </c>
      <c r="AE48" t="n">
        <v>0.6657999999999999</v>
      </c>
      <c r="AF48" t="inlineStr">
        <is>
          <t>60:3</t>
        </is>
      </c>
      <c r="AG48" t="n">
        <v>0</v>
      </c>
    </row>
    <row r="49">
      <c r="A49" t="inlineStr">
        <is>
          <t>ADTV</t>
        </is>
      </c>
      <c r="B49" t="inlineStr">
        <is>
          <t>RM</t>
        </is>
      </c>
      <c r="C49" t="inlineStr">
        <is>
          <t>RM.ADTV.00048</t>
        </is>
      </c>
      <c r="D49" t="inlineStr">
        <is>
          <t xml:space="preserve">Non Dairy Cremer 25 kg </t>
        </is>
      </c>
      <c r="E49" t="n">
        <v>25838.3337</v>
      </c>
      <c r="F49" t="n">
        <v>50688.675</v>
      </c>
      <c r="G49" t="inlineStr">
        <is>
          <t>605, 499, 801, 9108, 405, 408, 9112, 102, 9405, 108, 9801, 9605, 408, 405, 801, 9408, 9405, 9108, 102, 9408, 306, 108, 112, 102, 301, 9108, 605, 499, 801, 9405, 9801, 9112, 9605, 9408, 405, 408, 306, 108, 112, 9112, 9801, 301, 112</t>
        </is>
      </c>
      <c r="H49" t="n">
        <v>0</v>
      </c>
      <c r="I49" t="n">
        <v>0</v>
      </c>
      <c r="J49" t="n">
        <v>0</v>
      </c>
      <c r="K49" t="n">
        <v>0</v>
      </c>
      <c r="L49" t="n">
        <v>0</v>
      </c>
      <c r="M49" t="n">
        <v>0</v>
      </c>
      <c r="N49" t="n">
        <v>0</v>
      </c>
      <c r="O49" t="n">
        <v>0</v>
      </c>
      <c r="P49" t="n">
        <v>0</v>
      </c>
      <c r="Q49" t="n">
        <v>-336.533</v>
      </c>
      <c r="R49" t="n">
        <v>0</v>
      </c>
      <c r="S49" t="n">
        <v>-336.533</v>
      </c>
      <c r="T49" t="n">
        <v>25501.8007</v>
      </c>
      <c r="U49" t="n">
        <v>49964.9306</v>
      </c>
      <c r="V49" t="n">
        <v>1.9569</v>
      </c>
      <c r="W49" t="n">
        <v>1593.974</v>
      </c>
      <c r="X49" t="n">
        <v>9347.3987</v>
      </c>
      <c r="Y49" t="n">
        <v>9352.752699999999</v>
      </c>
      <c r="Z49" t="n">
        <v>9383.752699999999</v>
      </c>
      <c r="AA49" s="20" t="n">
        <v>46139</v>
      </c>
      <c r="AB49" t="inlineStr">
        <is>
          <t>Non Dairy Creamer.01/2026</t>
        </is>
      </c>
      <c r="AC49" s="20" t="n">
        <v>46166</v>
      </c>
      <c r="AD49" t="n">
        <v>1039.1947</v>
      </c>
      <c r="AE49" t="n">
        <v>781.9793</v>
      </c>
      <c r="AF49" t="inlineStr">
        <is>
          <t>32:18</t>
        </is>
      </c>
      <c r="AG49" t="n">
        <v>0</v>
      </c>
    </row>
    <row r="50">
      <c r="A50" t="inlineStr">
        <is>
          <t>ADTV</t>
        </is>
      </c>
      <c r="B50" t="inlineStr">
        <is>
          <t>RM</t>
        </is>
      </c>
      <c r="C50" t="inlineStr">
        <is>
          <t>RM.ADTV.00049</t>
        </is>
      </c>
      <c r="D50" t="inlineStr">
        <is>
          <t>CAPOL 11-5519</t>
        </is>
      </c>
      <c r="E50" t="n">
        <v>223.4755</v>
      </c>
      <c r="F50" t="n">
        <v>1859.6449</v>
      </c>
      <c r="G50" t="inlineStr">
        <is>
          <t>9402, 9102, 9108, 9403, 9112, 9401, 403, 499, 409, 103, 102, 101, 108, 112, 203, 306, 402, 401, 9403, 9102, 9402, 9401, 9108, 499, 9112, 103, 102, 101, 112, 108, 306, 401, 409, 403, 402, 203</t>
        </is>
      </c>
      <c r="H50" t="n">
        <v>0</v>
      </c>
      <c r="I50" t="n">
        <v>0</v>
      </c>
      <c r="J50" t="n">
        <v>0</v>
      </c>
      <c r="K50" t="n">
        <v>0</v>
      </c>
      <c r="L50" t="n">
        <v>0</v>
      </c>
      <c r="M50" t="n">
        <v>0</v>
      </c>
      <c r="N50" t="n">
        <v>0</v>
      </c>
      <c r="O50" t="n">
        <v>0</v>
      </c>
      <c r="P50" t="n">
        <v>0</v>
      </c>
      <c r="Q50" t="n">
        <v>0</v>
      </c>
      <c r="R50" t="n">
        <v>0</v>
      </c>
      <c r="S50" t="n">
        <v>0</v>
      </c>
      <c r="T50" t="n">
        <v>223.4755</v>
      </c>
      <c r="U50" t="n">
        <v>1859.6449</v>
      </c>
      <c r="V50" t="n">
        <v>8.3215</v>
      </c>
      <c r="W50" t="n">
        <v>0</v>
      </c>
      <c r="X50" t="n">
        <v>16.9488</v>
      </c>
      <c r="Y50" t="n">
        <v>20.8938</v>
      </c>
      <c r="Z50" t="n">
        <v>134.1858</v>
      </c>
      <c r="AA50" s="20" t="n">
        <v>2</v>
      </c>
      <c r="AC50" s="20" t="n">
        <v>46081</v>
      </c>
      <c r="AD50" t="n">
        <v>2.3215</v>
      </c>
      <c r="AE50" t="n">
        <v>11.1821</v>
      </c>
      <c r="AF50" t="inlineStr">
        <is>
          <t>19:29</t>
        </is>
      </c>
      <c r="AG50" t="n">
        <v>0</v>
      </c>
    </row>
    <row r="51">
      <c r="A51" t="inlineStr">
        <is>
          <t>ADTV</t>
        </is>
      </c>
      <c r="B51" t="inlineStr">
        <is>
          <t>RM</t>
        </is>
      </c>
      <c r="C51" t="inlineStr">
        <is>
          <t>RM.ADTV.00050</t>
        </is>
      </c>
      <c r="D51" t="inlineStr">
        <is>
          <t>CAPOL 425 M</t>
        </is>
      </c>
      <c r="E51" t="n">
        <v>1382.2073</v>
      </c>
      <c r="F51" t="n">
        <v>20575.8002</v>
      </c>
      <c r="G51" t="inlineStr">
        <is>
          <t>9112, 9403, 9405, 9108, 9104, 9103, 9102, 701, 499, 403, 405, 103, 104, 203, 306, 108, 101, 102, 112, 9102, 9103, 9104, 9402, 701, 9405, 9403, 403, 9108, 405, 9112, 499, 306, 403, 104, 203, 103, 102, 101, 108, 112, 9402</t>
        </is>
      </c>
      <c r="H51" t="n">
        <v>0</v>
      </c>
      <c r="I51" t="n">
        <v>0</v>
      </c>
      <c r="J51" t="n">
        <v>0</v>
      </c>
      <c r="K51" t="n">
        <v>0</v>
      </c>
      <c r="L51" t="n">
        <v>0</v>
      </c>
      <c r="M51" t="n">
        <v>0</v>
      </c>
      <c r="N51" t="n">
        <v>0</v>
      </c>
      <c r="O51" t="n">
        <v>0</v>
      </c>
      <c r="P51" t="n">
        <v>0</v>
      </c>
      <c r="Q51" t="n">
        <v>-9.815</v>
      </c>
      <c r="R51" t="n">
        <v>0</v>
      </c>
      <c r="S51" t="n">
        <v>-9.815</v>
      </c>
      <c r="T51" t="n">
        <v>1372.3923</v>
      </c>
      <c r="U51" t="n">
        <v>20429.695</v>
      </c>
      <c r="V51" t="n">
        <v>14.8856</v>
      </c>
      <c r="W51" t="n">
        <v>28.783</v>
      </c>
      <c r="X51" t="n">
        <v>91.2593</v>
      </c>
      <c r="Y51" t="n">
        <v>137.5325</v>
      </c>
      <c r="Z51" t="n">
        <v>183.4005</v>
      </c>
      <c r="AA51" s="20" t="n">
        <v>45540</v>
      </c>
      <c r="AB51" t="inlineStr">
        <is>
          <t>CAPOL.03/2024</t>
        </is>
      </c>
      <c r="AC51" s="20" t="n">
        <v>46162</v>
      </c>
      <c r="AD51" t="n">
        <v>15.2813</v>
      </c>
      <c r="AE51" t="n">
        <v>15.2833</v>
      </c>
      <c r="AF51" t="inlineStr">
        <is>
          <t>89:23</t>
        </is>
      </c>
      <c r="AG51" t="n">
        <v>0</v>
      </c>
    </row>
    <row r="52">
      <c r="A52" t="inlineStr">
        <is>
          <t>ADTV</t>
        </is>
      </c>
      <c r="B52" t="inlineStr">
        <is>
          <t>RM</t>
        </is>
      </c>
      <c r="C52" t="inlineStr">
        <is>
          <t>RM.ADTV.00051</t>
        </is>
      </c>
      <c r="D52" t="inlineStr">
        <is>
          <t>CAPOL 254 N</t>
        </is>
      </c>
      <c r="E52" t="n">
        <v>1453.5964</v>
      </c>
      <c r="F52" t="n">
        <v>8156.8336</v>
      </c>
      <c r="G52" t="inlineStr">
        <is>
          <t>112, 301, 103, 104, 108, 306, 402, 403, 9402, 9112, 9301, 9403, 701, 9102, 499, 9108, 9103, 9104, 301, 102, 103, 104, 112, 108, 306, 403, 402, 102, 9108, 9403, 9403, 403, 108, 102, 9104, 9103, 9102, 9112, 9301, 9402, 701, 9108, 499</t>
        </is>
      </c>
      <c r="H52" t="n">
        <v>0</v>
      </c>
      <c r="I52" t="n">
        <v>0</v>
      </c>
      <c r="J52" t="n">
        <v>0</v>
      </c>
      <c r="K52" t="n">
        <v>0</v>
      </c>
      <c r="L52" t="n">
        <v>0</v>
      </c>
      <c r="M52" t="n">
        <v>0</v>
      </c>
      <c r="N52" t="n">
        <v>0</v>
      </c>
      <c r="O52" t="n">
        <v>0</v>
      </c>
      <c r="P52" t="n">
        <v>0</v>
      </c>
      <c r="Q52" t="n">
        <v>-211.243</v>
      </c>
      <c r="R52" t="n">
        <v>0</v>
      </c>
      <c r="S52" t="n">
        <v>-211.243</v>
      </c>
      <c r="T52" t="n">
        <v>1242.3534</v>
      </c>
      <c r="U52" t="n">
        <v>6974.1909</v>
      </c>
      <c r="V52" t="n">
        <v>5.598</v>
      </c>
      <c r="W52" t="n">
        <v>546.208</v>
      </c>
      <c r="X52" t="n">
        <v>1278.1172</v>
      </c>
      <c r="Y52" t="n">
        <v>1534.8407</v>
      </c>
      <c r="Z52" t="n">
        <v>1575.0977</v>
      </c>
      <c r="AA52" s="20" t="n">
        <v>45540</v>
      </c>
      <c r="AB52" t="inlineStr">
        <is>
          <t>CAPOL.03/2024</t>
        </is>
      </c>
      <c r="AC52" s="20" t="n">
        <v>46166</v>
      </c>
      <c r="AD52" t="n">
        <v>170.5378</v>
      </c>
      <c r="AE52" t="n">
        <v>131.2581</v>
      </c>
      <c r="AF52" t="inlineStr">
        <is>
          <t>9:13</t>
        </is>
      </c>
      <c r="AG52" t="n">
        <v>0</v>
      </c>
    </row>
    <row r="53">
      <c r="A53" t="inlineStr">
        <is>
          <t>ADTV</t>
        </is>
      </c>
      <c r="B53" t="inlineStr">
        <is>
          <t>RM</t>
        </is>
      </c>
      <c r="C53" t="inlineStr">
        <is>
          <t>RM.ADTV.00052</t>
        </is>
      </c>
      <c r="D53" t="inlineStr">
        <is>
          <t>Quick Lac IPA</t>
        </is>
      </c>
      <c r="E53" t="n">
        <v>657.8703</v>
      </c>
      <c r="F53" t="n">
        <v>12439.0555</v>
      </c>
      <c r="G53" t="inlineStr">
        <is>
          <t>499, 9108, 9402, 108, 102, 9403, 403, 9403, 108, 108, 102, 306, 403, 306, 499, 403, 9108, 9403, 9402</t>
        </is>
      </c>
      <c r="H53" t="n">
        <v>0</v>
      </c>
      <c r="I53" t="n">
        <v>0</v>
      </c>
      <c r="J53" t="n">
        <v>0</v>
      </c>
      <c r="K53" t="n">
        <v>0</v>
      </c>
      <c r="L53" t="n">
        <v>0</v>
      </c>
      <c r="M53" t="n">
        <v>0</v>
      </c>
      <c r="N53" t="n">
        <v>0</v>
      </c>
      <c r="O53" t="n">
        <v>0</v>
      </c>
      <c r="P53" t="n">
        <v>0</v>
      </c>
      <c r="Q53" t="n">
        <v>-1.6</v>
      </c>
      <c r="R53" t="n">
        <v>0</v>
      </c>
      <c r="S53" t="n">
        <v>-1.6</v>
      </c>
      <c r="T53" t="n">
        <v>656.2703</v>
      </c>
      <c r="U53" t="n">
        <v>12409.3718</v>
      </c>
      <c r="V53" t="n">
        <v>18.5523</v>
      </c>
      <c r="W53" t="n">
        <v>1.6</v>
      </c>
      <c r="X53" t="n">
        <v>3.5068</v>
      </c>
      <c r="Y53" t="n">
        <v>3.5068</v>
      </c>
      <c r="Z53" t="n">
        <v>3.5068</v>
      </c>
      <c r="AA53" s="20" t="n">
        <v>45587</v>
      </c>
      <c r="AB53" t="inlineStr">
        <is>
          <t>Quick .03/2024</t>
        </is>
      </c>
      <c r="AC53" s="20" t="n">
        <v>46165</v>
      </c>
      <c r="AD53" t="n">
        <v>0.3896</v>
      </c>
      <c r="AE53" t="n">
        <v>0.2922</v>
      </c>
      <c r="AF53" t="inlineStr">
        <is>
          <t>2245:21</t>
        </is>
      </c>
      <c r="AG53" t="n">
        <v>0</v>
      </c>
    </row>
    <row r="54">
      <c r="A54" t="inlineStr">
        <is>
          <t>ADTV</t>
        </is>
      </c>
      <c r="B54" t="inlineStr">
        <is>
          <t>RM</t>
        </is>
      </c>
      <c r="C54" t="inlineStr">
        <is>
          <t>RM.ADTV.00053</t>
        </is>
      </c>
      <c r="D54" t="inlineStr">
        <is>
          <t xml:space="preserve">Quick Shine </t>
        </is>
      </c>
      <c r="E54" t="n">
        <v>443.1377</v>
      </c>
      <c r="F54" t="n">
        <v>2371.9225</v>
      </c>
      <c r="G54" t="inlineStr">
        <is>
          <t>9402, 9108, 701, 403, 499, 306, 403, 306, 102, 108, 102, 108, 9402, 701, 9108, 499</t>
        </is>
      </c>
      <c r="H54" t="n">
        <v>0</v>
      </c>
      <c r="I54" t="n">
        <v>0</v>
      </c>
      <c r="J54" t="n">
        <v>0</v>
      </c>
      <c r="K54" t="n">
        <v>0</v>
      </c>
      <c r="L54" t="n">
        <v>0</v>
      </c>
      <c r="M54" t="n">
        <v>0</v>
      </c>
      <c r="N54" t="n">
        <v>0</v>
      </c>
      <c r="O54" t="n">
        <v>0</v>
      </c>
      <c r="P54" t="n">
        <v>0</v>
      </c>
      <c r="Q54" t="n">
        <v>0</v>
      </c>
      <c r="R54" t="n">
        <v>0</v>
      </c>
      <c r="S54" t="n">
        <v>0</v>
      </c>
      <c r="T54" t="n">
        <v>443.1377</v>
      </c>
      <c r="U54" t="n">
        <v>2371.9225</v>
      </c>
      <c r="V54" t="n">
        <v>5.3526</v>
      </c>
      <c r="W54" t="n">
        <v>0</v>
      </c>
      <c r="X54" t="n">
        <v>2.4418</v>
      </c>
      <c r="Y54" t="n">
        <v>2.4418</v>
      </c>
      <c r="Z54" t="n">
        <v>5.4418</v>
      </c>
      <c r="AA54" s="20" t="n">
        <v>45587</v>
      </c>
      <c r="AB54" t="inlineStr">
        <is>
          <t>Quick .03/2024</t>
        </is>
      </c>
      <c r="AC54" s="20" t="n">
        <v>46081</v>
      </c>
      <c r="AD54" t="n">
        <v>0.2713</v>
      </c>
      <c r="AE54" t="n">
        <v>0.4534</v>
      </c>
      <c r="AF54" t="inlineStr">
        <is>
          <t>977:5</t>
        </is>
      </c>
      <c r="AG54" t="n">
        <v>0</v>
      </c>
    </row>
    <row r="55">
      <c r="A55" t="inlineStr">
        <is>
          <t>ADTV</t>
        </is>
      </c>
      <c r="B55" t="inlineStr">
        <is>
          <t>RM</t>
        </is>
      </c>
      <c r="C55" t="inlineStr">
        <is>
          <t>RM.ADTV.00054</t>
        </is>
      </c>
      <c r="D55" t="inlineStr">
        <is>
          <t>Corn Starch</t>
        </is>
      </c>
      <c r="E55" t="n">
        <v>266.9487</v>
      </c>
      <c r="F55" t="n">
        <v>101.2563</v>
      </c>
      <c r="G55" t="inlineStr">
        <is>
          <t>403, 306, 108, 112, 101, 102, 103, 9112, 499, 9108, 9402, 9403, 306, 112, 108, 101, 102, 103, 499, 403, 9112, 9403, 9108, 9402</t>
        </is>
      </c>
      <c r="H55" t="n">
        <v>0</v>
      </c>
      <c r="I55" t="n">
        <v>0</v>
      </c>
      <c r="J55" t="n">
        <v>0</v>
      </c>
      <c r="K55" t="n">
        <v>0</v>
      </c>
      <c r="L55" t="n">
        <v>0</v>
      </c>
      <c r="M55" t="n">
        <v>0</v>
      </c>
      <c r="N55" t="n">
        <v>0</v>
      </c>
      <c r="O55" t="n">
        <v>0</v>
      </c>
      <c r="P55" t="n">
        <v>0</v>
      </c>
      <c r="Q55" t="n">
        <v>0</v>
      </c>
      <c r="R55" t="n">
        <v>0</v>
      </c>
      <c r="S55" t="n">
        <v>0</v>
      </c>
      <c r="T55" t="n">
        <v>266.9487</v>
      </c>
      <c r="U55" t="n">
        <v>101.2563</v>
      </c>
      <c r="V55" t="n">
        <v>0.3793</v>
      </c>
      <c r="W55" t="n">
        <v>0</v>
      </c>
      <c r="X55" t="n">
        <v>1.465</v>
      </c>
      <c r="Y55" t="n">
        <v>136.399</v>
      </c>
      <c r="Z55" t="n">
        <v>136.399</v>
      </c>
      <c r="AA55" s="20" t="n">
        <v>45859</v>
      </c>
      <c r="AB55" t="inlineStr">
        <is>
          <t>شركة زمزم اخوان للتجارة</t>
        </is>
      </c>
      <c r="AC55" s="20" t="n">
        <v>46081</v>
      </c>
      <c r="AD55" t="n">
        <v>15.1554</v>
      </c>
      <c r="AE55" t="n">
        <v>11.3665</v>
      </c>
      <c r="AF55" t="inlineStr">
        <is>
          <t>23:14</t>
        </is>
      </c>
      <c r="AG55" t="n">
        <v>0</v>
      </c>
    </row>
    <row r="56">
      <c r="A56" t="inlineStr">
        <is>
          <t>ADTV</t>
        </is>
      </c>
      <c r="B56" t="inlineStr">
        <is>
          <t>RM</t>
        </is>
      </c>
      <c r="C56" t="inlineStr">
        <is>
          <t>RM.ADTV.00055</t>
        </is>
      </c>
      <c r="D56" t="inlineStr">
        <is>
          <t>Native Rice Starch</t>
        </is>
      </c>
      <c r="E56" t="n">
        <v>878.6238</v>
      </c>
      <c r="F56" t="n">
        <v>762.0164</v>
      </c>
      <c r="G56" t="inlineStr">
        <is>
          <t>9605, 9402, 9112, 112, 103, 102, 112, 108, 306, 9405, 9403, 9112, 9108, 701, 605, 405, 499, 403, 9402, 701, 108, 9605, 9405, 403, 9403, 9403, 499, 605, 405, 9108, 9112, 112, 108, 102, 103, 306, 403</t>
        </is>
      </c>
      <c r="H56" t="n">
        <v>0</v>
      </c>
      <c r="I56" t="n">
        <v>0</v>
      </c>
      <c r="J56" t="n">
        <v>0</v>
      </c>
      <c r="K56" t="n">
        <v>0</v>
      </c>
      <c r="L56" t="n">
        <v>0</v>
      </c>
      <c r="M56" t="n">
        <v>0</v>
      </c>
      <c r="N56" t="n">
        <v>0</v>
      </c>
      <c r="O56" t="n">
        <v>0</v>
      </c>
      <c r="P56" t="n">
        <v>0</v>
      </c>
      <c r="Q56" t="n">
        <v>-8.975</v>
      </c>
      <c r="R56" t="n">
        <v>0</v>
      </c>
      <c r="S56" t="n">
        <v>-8.975</v>
      </c>
      <c r="T56" t="n">
        <v>869.6488000000001</v>
      </c>
      <c r="U56" t="n">
        <v>754.2325</v>
      </c>
      <c r="V56" t="n">
        <v>0.8673</v>
      </c>
      <c r="W56" t="n">
        <v>23.995</v>
      </c>
      <c r="X56" t="n">
        <v>51.277</v>
      </c>
      <c r="Y56" t="n">
        <v>88.371</v>
      </c>
      <c r="Z56" t="n">
        <v>113.796</v>
      </c>
      <c r="AA56" s="20" t="n">
        <v>45743</v>
      </c>
      <c r="AB56" t="inlineStr">
        <is>
          <t>NATIVE.01/2025</t>
        </is>
      </c>
      <c r="AC56" s="20" t="n">
        <v>46163</v>
      </c>
      <c r="AD56" t="n">
        <v>9.819000000000001</v>
      </c>
      <c r="AE56" t="n">
        <v>9.483000000000001</v>
      </c>
      <c r="AF56" t="inlineStr">
        <is>
          <t>91:21</t>
        </is>
      </c>
      <c r="AG56" t="n">
        <v>0</v>
      </c>
    </row>
    <row r="57">
      <c r="A57" t="inlineStr">
        <is>
          <t>ADTV</t>
        </is>
      </c>
      <c r="B57" t="inlineStr">
        <is>
          <t>RM</t>
        </is>
      </c>
      <c r="C57" t="inlineStr">
        <is>
          <t>RM.ADTV.00056</t>
        </is>
      </c>
      <c r="D57" t="inlineStr">
        <is>
          <t>Potato starch</t>
        </is>
      </c>
      <c r="E57" t="n">
        <v>0</v>
      </c>
      <c r="F57" t="n">
        <v>0</v>
      </c>
      <c r="G57" t="inlineStr">
        <is>
          <t>101, 9402, 101, 403, 403, 9402</t>
        </is>
      </c>
      <c r="H57" t="n">
        <v>0</v>
      </c>
      <c r="I57" t="n">
        <v>0</v>
      </c>
      <c r="J57" t="n">
        <v>0</v>
      </c>
      <c r="K57" t="n">
        <v>0</v>
      </c>
      <c r="L57" t="n">
        <v>0</v>
      </c>
      <c r="M57" t="n">
        <v>0</v>
      </c>
      <c r="N57" t="n">
        <v>0</v>
      </c>
      <c r="O57" t="n">
        <v>0</v>
      </c>
      <c r="P57" t="n">
        <v>0</v>
      </c>
      <c r="Q57" t="n">
        <v>0</v>
      </c>
      <c r="R57" t="n">
        <v>0</v>
      </c>
      <c r="S57" t="n">
        <v>0</v>
      </c>
      <c r="T57" t="n">
        <v>0</v>
      </c>
      <c r="U57" t="n">
        <v>0</v>
      </c>
      <c r="V57" t="n">
        <v>0.7328</v>
      </c>
      <c r="W57" t="n">
        <v>0</v>
      </c>
      <c r="X57" t="n">
        <v>0</v>
      </c>
      <c r="Y57" t="n">
        <v>0</v>
      </c>
      <c r="Z57" t="n">
        <v>0</v>
      </c>
      <c r="AA57" s="20" t="n">
        <v>44446</v>
      </c>
      <c r="AB57" t="inlineStr">
        <is>
          <t>شركة زمزم اخوان للتجارة</t>
        </is>
      </c>
      <c r="AC57" s="20" t="n">
        <v>44601</v>
      </c>
      <c r="AD57" t="n">
        <v>0</v>
      </c>
      <c r="AE57" t="n">
        <v>0</v>
      </c>
      <c r="AG57" t="n">
        <v>0</v>
      </c>
    </row>
    <row r="58">
      <c r="A58" t="inlineStr">
        <is>
          <t>ADTV</t>
        </is>
      </c>
      <c r="B58" t="inlineStr">
        <is>
          <t>RM</t>
        </is>
      </c>
      <c r="C58" t="inlineStr">
        <is>
          <t>RM.ADTV.00057</t>
        </is>
      </c>
      <c r="D58" t="inlineStr">
        <is>
          <t xml:space="preserve">CORN STARCH NATURAL  - 25 kg </t>
        </is>
      </c>
      <c r="E58" t="n">
        <v>0</v>
      </c>
      <c r="F58" t="n">
        <v>0</v>
      </c>
      <c r="G58" t="inlineStr">
        <is>
          <t>403, 301, 403, 301</t>
        </is>
      </c>
      <c r="H58" t="n">
        <v>0</v>
      </c>
      <c r="I58" t="n">
        <v>0</v>
      </c>
      <c r="J58" t="n">
        <v>0</v>
      </c>
      <c r="K58" t="n">
        <v>0</v>
      </c>
      <c r="L58" t="n">
        <v>0</v>
      </c>
      <c r="M58" t="n">
        <v>0</v>
      </c>
      <c r="N58" t="n">
        <v>0</v>
      </c>
      <c r="O58" t="n">
        <v>0</v>
      </c>
      <c r="P58" t="n">
        <v>0</v>
      </c>
      <c r="Q58" t="n">
        <v>0</v>
      </c>
      <c r="R58" t="n">
        <v>0</v>
      </c>
      <c r="S58" t="n">
        <v>0</v>
      </c>
      <c r="T58" t="n">
        <v>0</v>
      </c>
      <c r="U58" t="n">
        <v>0</v>
      </c>
      <c r="V58" t="n">
        <v>0.5862000000000001</v>
      </c>
      <c r="W58" t="n">
        <v>0</v>
      </c>
      <c r="X58" t="n">
        <v>0</v>
      </c>
      <c r="Y58" t="n">
        <v>0</v>
      </c>
      <c r="Z58" t="n">
        <v>0</v>
      </c>
      <c r="AA58" s="20" t="n">
        <v>44737</v>
      </c>
      <c r="AB58" t="inlineStr">
        <is>
          <t>ABED.12/2022</t>
        </is>
      </c>
      <c r="AC58" s="20" t="n">
        <v>45505</v>
      </c>
      <c r="AD58" t="n">
        <v>0</v>
      </c>
      <c r="AE58" t="n">
        <v>0</v>
      </c>
      <c r="AG58" t="n">
        <v>0</v>
      </c>
    </row>
    <row r="59">
      <c r="A59" t="inlineStr">
        <is>
          <t>ADTV</t>
        </is>
      </c>
      <c r="B59" t="inlineStr">
        <is>
          <t>RM</t>
        </is>
      </c>
      <c r="C59" t="inlineStr">
        <is>
          <t>RM.ADTV.00058</t>
        </is>
      </c>
      <c r="D59" t="inlineStr">
        <is>
          <t xml:space="preserve">CORN STARCH NATURAL MASTER FOOD   - 25 kg </t>
        </is>
      </c>
      <c r="E59" t="n">
        <v>404.9408</v>
      </c>
      <c r="F59" t="n">
        <v>173.1054</v>
      </c>
      <c r="G59" t="inlineStr">
        <is>
          <t>9402, 9408, 112, 108, 102, 301, 403, 306, 305, 499, 801, 605, 9112, 408, 405, 9108, 403, 9403, 9405, 108, 701, 9402, 112, 9112, 102, 9408, 9403, 108, 112, 306, 305, 301, 405, 403, 499, 408, 701, 605, 801, 9108, 9405, 9403, 9112</t>
        </is>
      </c>
      <c r="H59" t="n">
        <v>200</v>
      </c>
      <c r="I59" t="n">
        <v>0</v>
      </c>
      <c r="J59" t="n">
        <v>60</v>
      </c>
      <c r="K59" t="n">
        <v>0</v>
      </c>
      <c r="L59" t="n">
        <v>0</v>
      </c>
      <c r="M59" t="n">
        <v>260</v>
      </c>
      <c r="N59" t="n">
        <v>0</v>
      </c>
      <c r="O59" t="n">
        <v>0</v>
      </c>
      <c r="P59" t="n">
        <v>0</v>
      </c>
      <c r="Q59" t="n">
        <v>-171.891</v>
      </c>
      <c r="R59" t="n">
        <v>0</v>
      </c>
      <c r="S59" t="n">
        <v>-171.891</v>
      </c>
      <c r="T59" t="n">
        <v>493.0498</v>
      </c>
      <c r="U59" t="n">
        <v>215.6665</v>
      </c>
      <c r="V59" t="n">
        <v>0.4575</v>
      </c>
      <c r="W59" t="n">
        <v>449.215</v>
      </c>
      <c r="X59" t="n">
        <v>780.1594</v>
      </c>
      <c r="Y59" t="n">
        <v>1148.2854</v>
      </c>
      <c r="Z59" t="n">
        <v>1665.8614</v>
      </c>
      <c r="AA59" s="20" t="n">
        <v>46163</v>
      </c>
      <c r="AB59" t="inlineStr">
        <is>
          <t xml:space="preserve">شركة ابناء درويش مصطفى الصعيدي التجارية و شركائهم </t>
        </is>
      </c>
      <c r="AC59" s="20" t="n">
        <v>46163</v>
      </c>
      <c r="AD59" t="n">
        <v>127.5872</v>
      </c>
      <c r="AE59" t="n">
        <v>138.8217</v>
      </c>
      <c r="AF59" t="inlineStr">
        <is>
          <t>3:16</t>
        </is>
      </c>
      <c r="AG59" t="n">
        <v>93.104</v>
      </c>
    </row>
    <row r="60">
      <c r="A60" t="inlineStr">
        <is>
          <t>ADTV</t>
        </is>
      </c>
      <c r="B60" t="inlineStr">
        <is>
          <t>RM</t>
        </is>
      </c>
      <c r="C60" t="inlineStr">
        <is>
          <t>RM.ADTV.0059</t>
        </is>
      </c>
      <c r="D60" t="inlineStr">
        <is>
          <t xml:space="preserve">اصابع جوز هند </t>
        </is>
      </c>
      <c r="E60" t="n">
        <v>243.3527</v>
      </c>
      <c r="F60" t="n">
        <v>3105.1805</v>
      </c>
      <c r="G60" t="inlineStr">
        <is>
          <t>101, 499, 409, 101, 409, 499, 9409, 9409</t>
        </is>
      </c>
      <c r="H60" t="n">
        <v>0</v>
      </c>
      <c r="I60" t="n">
        <v>0</v>
      </c>
      <c r="J60" t="n">
        <v>0</v>
      </c>
      <c r="K60" t="n">
        <v>0</v>
      </c>
      <c r="L60" t="n">
        <v>0</v>
      </c>
      <c r="M60" t="n">
        <v>0</v>
      </c>
      <c r="N60" t="n">
        <v>0</v>
      </c>
      <c r="O60" t="n">
        <v>0</v>
      </c>
      <c r="P60" t="n">
        <v>0</v>
      </c>
      <c r="Q60" t="n">
        <v>0</v>
      </c>
      <c r="R60" t="n">
        <v>0</v>
      </c>
      <c r="S60" t="n">
        <v>0</v>
      </c>
      <c r="T60" t="n">
        <v>243.3527</v>
      </c>
      <c r="U60" t="n">
        <v>3105.1805</v>
      </c>
      <c r="V60" t="n">
        <v>12.76</v>
      </c>
      <c r="W60" t="n">
        <v>0</v>
      </c>
      <c r="X60" t="n">
        <v>489.395</v>
      </c>
      <c r="Y60" t="n">
        <v>489.395</v>
      </c>
      <c r="Z60" t="n">
        <v>489.395</v>
      </c>
      <c r="AA60" s="20" t="n">
        <v>45978</v>
      </c>
      <c r="AB60" t="inlineStr">
        <is>
          <t xml:space="preserve">حلويات عبداللطيف التوم </t>
        </is>
      </c>
      <c r="AC60" s="20" t="n">
        <v>46081</v>
      </c>
      <c r="AD60" t="n">
        <v>54.3772</v>
      </c>
      <c r="AE60" t="n">
        <v>40.7829</v>
      </c>
      <c r="AF60" t="inlineStr">
        <is>
          <t>5:29</t>
        </is>
      </c>
      <c r="AG60" t="n">
        <v>0</v>
      </c>
    </row>
    <row r="61">
      <c r="A61" t="inlineStr">
        <is>
          <t>ADTV</t>
        </is>
      </c>
      <c r="B61" t="inlineStr">
        <is>
          <t>RM</t>
        </is>
      </c>
      <c r="C61" t="inlineStr">
        <is>
          <t>RM.ADTV.0060</t>
        </is>
      </c>
      <c r="D61" t="inlineStr">
        <is>
          <t>اصابع لوتس</t>
        </is>
      </c>
      <c r="E61" t="n">
        <v>60.7175</v>
      </c>
      <c r="F61" t="n">
        <v>506.3532</v>
      </c>
      <c r="G61" t="inlineStr">
        <is>
          <t>9409, 499, 409, 101, 9409, 499, 101, 409</t>
        </is>
      </c>
      <c r="H61" t="n">
        <v>0</v>
      </c>
      <c r="I61" t="n">
        <v>0</v>
      </c>
      <c r="J61" t="n">
        <v>0</v>
      </c>
      <c r="K61" t="n">
        <v>0</v>
      </c>
      <c r="L61" t="n">
        <v>0</v>
      </c>
      <c r="M61" t="n">
        <v>0</v>
      </c>
      <c r="N61" t="n">
        <v>0</v>
      </c>
      <c r="O61" t="n">
        <v>0</v>
      </c>
      <c r="P61" t="n">
        <v>0</v>
      </c>
      <c r="Q61" t="n">
        <v>0</v>
      </c>
      <c r="R61" t="n">
        <v>0</v>
      </c>
      <c r="S61" t="n">
        <v>0</v>
      </c>
      <c r="T61" t="n">
        <v>60.7175</v>
      </c>
      <c r="U61" t="n">
        <v>506.3532</v>
      </c>
      <c r="V61" t="n">
        <v>6</v>
      </c>
      <c r="W61" t="n">
        <v>347.34</v>
      </c>
      <c r="X61" t="n">
        <v>1042.5084</v>
      </c>
      <c r="Y61" t="n">
        <v>1042.5084</v>
      </c>
      <c r="Z61" t="n">
        <v>1042.5084</v>
      </c>
      <c r="AA61" s="20" t="n">
        <v>46120</v>
      </c>
      <c r="AB61" t="inlineStr">
        <is>
          <t>شركة  عبيد والنيربيه</t>
        </is>
      </c>
      <c r="AC61" s="20" t="n">
        <v>46132</v>
      </c>
      <c r="AD61" t="n">
        <v>115.8342</v>
      </c>
      <c r="AE61" t="n">
        <v>86.87569999999999</v>
      </c>
      <c r="AF61" t="inlineStr">
        <is>
          <t>0:20</t>
        </is>
      </c>
      <c r="AG61" t="n">
        <v>0</v>
      </c>
    </row>
    <row r="62">
      <c r="A62" t="inlineStr">
        <is>
          <t>ADTV</t>
        </is>
      </c>
      <c r="B62" t="inlineStr">
        <is>
          <t>RM</t>
        </is>
      </c>
      <c r="C62" t="inlineStr">
        <is>
          <t>RM.ADTV.0061</t>
        </is>
      </c>
      <c r="D62" t="inlineStr">
        <is>
          <t xml:space="preserve">اصابع فستق حلبي </t>
        </is>
      </c>
      <c r="E62" t="n">
        <v>16.1228</v>
      </c>
      <c r="F62" t="n">
        <v>177.3799</v>
      </c>
      <c r="G62" t="inlineStr">
        <is>
          <t>9409, 9409, 499, 409, 101, 409, 499, 101</t>
        </is>
      </c>
      <c r="H62" t="n">
        <v>0</v>
      </c>
      <c r="I62" t="n">
        <v>0</v>
      </c>
      <c r="J62" t="n">
        <v>0</v>
      </c>
      <c r="K62" t="n">
        <v>0</v>
      </c>
      <c r="L62" t="n">
        <v>0</v>
      </c>
      <c r="M62" t="n">
        <v>0</v>
      </c>
      <c r="N62" t="n">
        <v>0</v>
      </c>
      <c r="O62" t="n">
        <v>0</v>
      </c>
      <c r="P62" t="n">
        <v>0</v>
      </c>
      <c r="Q62" t="n">
        <v>0</v>
      </c>
      <c r="R62" t="n">
        <v>0</v>
      </c>
      <c r="S62" t="n">
        <v>0</v>
      </c>
      <c r="T62" t="n">
        <v>16.1228</v>
      </c>
      <c r="U62" t="n">
        <v>177.3799</v>
      </c>
      <c r="V62" t="n">
        <v>11</v>
      </c>
      <c r="W62" t="n">
        <v>347.34</v>
      </c>
      <c r="X62" t="n">
        <v>1047.6884</v>
      </c>
      <c r="Y62" t="n">
        <v>1047.6884</v>
      </c>
      <c r="Z62" t="n">
        <v>1047.6884</v>
      </c>
      <c r="AA62" s="20" t="n">
        <v>46126</v>
      </c>
      <c r="AB62" t="inlineStr">
        <is>
          <t>شركة  عبيد والنيربيه</t>
        </is>
      </c>
      <c r="AC62" s="20" t="n">
        <v>46136</v>
      </c>
      <c r="AD62" t="n">
        <v>116.4098</v>
      </c>
      <c r="AE62" t="n">
        <v>87.3073</v>
      </c>
      <c r="AF62" t="inlineStr">
        <is>
          <t>0:5</t>
        </is>
      </c>
      <c r="AG62" t="n">
        <v>0</v>
      </c>
    </row>
    <row r="63">
      <c r="A63" t="inlineStr">
        <is>
          <t>ADTV</t>
        </is>
      </c>
      <c r="B63" t="inlineStr">
        <is>
          <t>RM</t>
        </is>
      </c>
      <c r="C63" t="inlineStr">
        <is>
          <t>RM.ADTV.0062</t>
        </is>
      </c>
      <c r="D63" t="inlineStr">
        <is>
          <t>اصابع كاجو</t>
        </is>
      </c>
      <c r="E63" t="n">
        <v>32.0693</v>
      </c>
      <c r="F63" t="n">
        <v>273.0617</v>
      </c>
      <c r="G63" t="inlineStr">
        <is>
          <t>9409, 499, 409, 401, 409, 401, 101, 101, 9409, 101, 9409, 409, 499</t>
        </is>
      </c>
      <c r="H63" t="n">
        <v>5</v>
      </c>
      <c r="I63" t="n">
        <v>0</v>
      </c>
      <c r="J63" t="n">
        <v>0</v>
      </c>
      <c r="K63" t="n">
        <v>0</v>
      </c>
      <c r="L63" t="n">
        <v>0</v>
      </c>
      <c r="M63" t="n">
        <v>5</v>
      </c>
      <c r="N63" t="n">
        <v>0</v>
      </c>
      <c r="O63" t="n">
        <v>0</v>
      </c>
      <c r="P63" t="n">
        <v>0</v>
      </c>
      <c r="Q63" t="n">
        <v>0</v>
      </c>
      <c r="R63" t="n">
        <v>0</v>
      </c>
      <c r="S63" t="n">
        <v>0</v>
      </c>
      <c r="T63" t="n">
        <v>37.0693</v>
      </c>
      <c r="U63" t="n">
        <v>313.0617</v>
      </c>
      <c r="V63" t="n">
        <v>8</v>
      </c>
      <c r="W63" t="n">
        <v>399.027</v>
      </c>
      <c r="X63" t="n">
        <v>1519.9428</v>
      </c>
      <c r="Y63" t="n">
        <v>1519.9428</v>
      </c>
      <c r="Z63" t="n">
        <v>1519.9428</v>
      </c>
      <c r="AA63" s="20" t="n">
        <v>46163</v>
      </c>
      <c r="AB63" t="inlineStr">
        <is>
          <t>شركة  عبيد والنيربيه</t>
        </is>
      </c>
      <c r="AC63" s="20" t="n">
        <v>46126</v>
      </c>
      <c r="AD63" t="n">
        <v>168.8825</v>
      </c>
      <c r="AE63" t="n">
        <v>126.6619</v>
      </c>
      <c r="AF63" t="inlineStr">
        <is>
          <t>0:8</t>
        </is>
      </c>
      <c r="AG63" t="n">
        <v>40</v>
      </c>
    </row>
    <row r="64">
      <c r="A64" t="inlineStr">
        <is>
          <t>ADTV</t>
        </is>
      </c>
      <c r="B64" t="inlineStr">
        <is>
          <t>RM</t>
        </is>
      </c>
      <c r="C64" t="inlineStr">
        <is>
          <t>RM.ADTV.0063</t>
        </is>
      </c>
      <c r="D64" t="inlineStr">
        <is>
          <t>اصابع بيكان</t>
        </is>
      </c>
      <c r="V64" t="n">
        <v>0</v>
      </c>
      <c r="W64" t="n">
        <v>0</v>
      </c>
      <c r="X64" t="n">
        <v>0</v>
      </c>
      <c r="Y64" t="n">
        <v>0</v>
      </c>
      <c r="Z64" t="n">
        <v>0</v>
      </c>
      <c r="AA64" s="20" t="n">
        <v>2</v>
      </c>
      <c r="AC64" s="20" t="n">
        <v>2</v>
      </c>
      <c r="AD64" t="n">
        <v>0</v>
      </c>
      <c r="AE64" t="n">
        <v>0</v>
      </c>
    </row>
    <row r="65">
      <c r="A65" t="inlineStr">
        <is>
          <t>ADTV</t>
        </is>
      </c>
      <c r="B65" t="inlineStr">
        <is>
          <t>RM</t>
        </is>
      </c>
      <c r="C65" t="inlineStr">
        <is>
          <t>RM.ADTV.0064</t>
        </is>
      </c>
      <c r="D65" t="inlineStr">
        <is>
          <t>بقلاوة عيون</t>
        </is>
      </c>
      <c r="E65" t="n">
        <v>0.84</v>
      </c>
      <c r="F65" t="n">
        <v>9.24</v>
      </c>
      <c r="G65" t="inlineStr">
        <is>
          <t>409, 101, 9409, 409, 101, 9409</t>
        </is>
      </c>
      <c r="H65" t="n">
        <v>0</v>
      </c>
      <c r="I65" t="n">
        <v>0</v>
      </c>
      <c r="J65" t="n">
        <v>0</v>
      </c>
      <c r="K65" t="n">
        <v>0</v>
      </c>
      <c r="L65" t="n">
        <v>0</v>
      </c>
      <c r="M65" t="n">
        <v>0</v>
      </c>
      <c r="N65" t="n">
        <v>0</v>
      </c>
      <c r="O65" t="n">
        <v>0</v>
      </c>
      <c r="P65" t="n">
        <v>0</v>
      </c>
      <c r="Q65" t="n">
        <v>0</v>
      </c>
      <c r="R65" t="n">
        <v>0</v>
      </c>
      <c r="S65" t="n">
        <v>0</v>
      </c>
      <c r="T65" t="n">
        <v>0.84</v>
      </c>
      <c r="U65" t="n">
        <v>9.24</v>
      </c>
      <c r="V65" t="n">
        <v>11</v>
      </c>
      <c r="W65" t="n">
        <v>327</v>
      </c>
      <c r="X65" t="n">
        <v>1211.8</v>
      </c>
      <c r="Y65" t="n">
        <v>1211.8</v>
      </c>
      <c r="Z65" t="n">
        <v>1211.8</v>
      </c>
      <c r="AA65" s="20" t="n">
        <v>46131</v>
      </c>
      <c r="AB65" t="inlineStr">
        <is>
          <t>شركة  عبيد والنيربيه</t>
        </is>
      </c>
      <c r="AC65" s="20" t="n">
        <v>46136</v>
      </c>
      <c r="AD65" t="n">
        <v>134.6444</v>
      </c>
      <c r="AE65" t="n">
        <v>100.9833</v>
      </c>
      <c r="AF65" t="inlineStr">
        <is>
          <t>0:0</t>
        </is>
      </c>
      <c r="AG65" t="n">
        <v>0</v>
      </c>
    </row>
    <row r="66">
      <c r="A66" t="inlineStr">
        <is>
          <t>ADTV</t>
        </is>
      </c>
      <c r="B66" t="inlineStr">
        <is>
          <t>RM</t>
        </is>
      </c>
      <c r="C66" t="inlineStr">
        <is>
          <t>RM.ADTV.0065</t>
        </is>
      </c>
      <c r="D66" t="inlineStr">
        <is>
          <t>ملح بحري</t>
        </is>
      </c>
      <c r="E66" t="n">
        <v>1.96</v>
      </c>
      <c r="F66" t="n">
        <v>1.47</v>
      </c>
      <c r="G66" t="inlineStr">
        <is>
          <t>108, 402, 403, 409, 801, 9403, 108, 409, 403, 402, 801, 9403</t>
        </is>
      </c>
      <c r="H66" t="n">
        <v>0</v>
      </c>
      <c r="I66" t="n">
        <v>0</v>
      </c>
      <c r="J66" t="n">
        <v>0</v>
      </c>
      <c r="K66" t="n">
        <v>0</v>
      </c>
      <c r="L66" t="n">
        <v>0</v>
      </c>
      <c r="M66" t="n">
        <v>0</v>
      </c>
      <c r="N66" t="n">
        <v>0</v>
      </c>
      <c r="O66" t="n">
        <v>0</v>
      </c>
      <c r="P66" t="n">
        <v>0</v>
      </c>
      <c r="Q66" t="n">
        <v>0</v>
      </c>
      <c r="R66" t="n">
        <v>0</v>
      </c>
      <c r="S66" t="n">
        <v>0</v>
      </c>
      <c r="T66" t="n">
        <v>1.96</v>
      </c>
      <c r="U66" t="n">
        <v>1.47</v>
      </c>
      <c r="V66" t="n">
        <v>0.75</v>
      </c>
      <c r="W66" t="n">
        <v>0.74</v>
      </c>
      <c r="X66" t="n">
        <v>1.04</v>
      </c>
      <c r="Y66" t="n">
        <v>1.04</v>
      </c>
      <c r="Z66" t="n">
        <v>1.04</v>
      </c>
      <c r="AA66" s="20" t="n">
        <v>46051</v>
      </c>
      <c r="AB66" t="inlineStr">
        <is>
          <t>Cash Customer - مورد</t>
        </is>
      </c>
      <c r="AC66" s="20" t="n">
        <v>46142</v>
      </c>
      <c r="AD66" t="n">
        <v>0.1155</v>
      </c>
      <c r="AE66" t="n">
        <v>0.0866</v>
      </c>
      <c r="AF66" t="inlineStr">
        <is>
          <t>22:18</t>
        </is>
      </c>
      <c r="AG66" t="n">
        <v>0</v>
      </c>
    </row>
    <row r="67">
      <c r="A67" t="inlineStr">
        <is>
          <t>ADTV</t>
        </is>
      </c>
      <c r="B67" t="inlineStr">
        <is>
          <t>RM</t>
        </is>
      </c>
      <c r="C67" t="inlineStr">
        <is>
          <t>RM.ADTV.0066</t>
        </is>
      </c>
      <c r="D67" t="inlineStr">
        <is>
          <t xml:space="preserve">White powder cream </t>
        </is>
      </c>
      <c r="E67" t="n">
        <v>30.7</v>
      </c>
      <c r="F67" t="n">
        <v>144.1777</v>
      </c>
      <c r="G67" t="inlineStr">
        <is>
          <t>801, 108, 108, 304, 304, 801</t>
        </is>
      </c>
      <c r="H67" t="n">
        <v>0</v>
      </c>
      <c r="I67" t="n">
        <v>0</v>
      </c>
      <c r="J67" t="n">
        <v>0</v>
      </c>
      <c r="K67" t="n">
        <v>0</v>
      </c>
      <c r="L67" t="n">
        <v>0</v>
      </c>
      <c r="M67" t="n">
        <v>0</v>
      </c>
      <c r="N67" t="n">
        <v>0</v>
      </c>
      <c r="O67" t="n">
        <v>0</v>
      </c>
      <c r="P67" t="n">
        <v>0</v>
      </c>
      <c r="Q67" t="n">
        <v>0</v>
      </c>
      <c r="R67" t="n">
        <v>0</v>
      </c>
      <c r="S67" t="n">
        <v>0</v>
      </c>
      <c r="T67" t="n">
        <v>30.7</v>
      </c>
      <c r="U67" t="n">
        <v>144.1777</v>
      </c>
      <c r="V67" t="n">
        <v>5.1653</v>
      </c>
      <c r="W67" t="n">
        <v>0</v>
      </c>
      <c r="X67" t="n">
        <v>0</v>
      </c>
      <c r="Y67" t="n">
        <v>0</v>
      </c>
      <c r="Z67" t="n">
        <v>0</v>
      </c>
      <c r="AA67" s="20" t="n">
        <v>46124</v>
      </c>
      <c r="AB67" t="inlineStr">
        <is>
          <t>شركة المعروف للصناعات الغذائية - مورد</t>
        </is>
      </c>
      <c r="AC67" s="20" t="n">
        <v>2</v>
      </c>
      <c r="AD67" t="n">
        <v>0</v>
      </c>
      <c r="AE67" t="n">
        <v>0</v>
      </c>
      <c r="AG67" t="n">
        <v>0</v>
      </c>
    </row>
    <row r="68">
      <c r="A68" t="inlineStr">
        <is>
          <t>ADTV</t>
        </is>
      </c>
      <c r="B68" t="inlineStr">
        <is>
          <t>RM</t>
        </is>
      </c>
      <c r="C68" t="inlineStr">
        <is>
          <t>RM.ADTV.0067</t>
        </is>
      </c>
      <c r="D68" t="inlineStr">
        <is>
          <t xml:space="preserve">اوريو ناعم </t>
        </is>
      </c>
      <c r="E68" t="n">
        <v>24.72</v>
      </c>
      <c r="F68" t="n">
        <v>45.6987</v>
      </c>
      <c r="G68" t="inlineStr">
        <is>
          <t>9404, 102, 101, 9403, 9405, 9401, 9404, 108, 499, 801, 9108, 405, 9402, 501, 9112, 402, 403, 306, 305, 303, 401, 404, 104, 102, 108, 101, 112, 304, 107, 301, 201, 501, 499, 405, 404, 403, 9108, 801, 9401, 9403, 9112, 9402, 9405, 402, 306, 305, 304, 303, 401, 108, 107, 301, 112, 104, 201</t>
        </is>
      </c>
      <c r="H68" t="n">
        <v>0</v>
      </c>
      <c r="I68" t="n">
        <v>0</v>
      </c>
      <c r="J68" t="n">
        <v>0</v>
      </c>
      <c r="K68" t="n">
        <v>0</v>
      </c>
      <c r="L68" t="n">
        <v>0</v>
      </c>
      <c r="M68" t="n">
        <v>0</v>
      </c>
      <c r="N68" t="n">
        <v>0</v>
      </c>
      <c r="O68" t="n">
        <v>0</v>
      </c>
      <c r="P68" t="n">
        <v>-7.4</v>
      </c>
      <c r="Q68" t="n">
        <v>0</v>
      </c>
      <c r="R68" t="n">
        <v>0</v>
      </c>
      <c r="S68" t="n">
        <v>-7.4</v>
      </c>
      <c r="T68" t="n">
        <v>17.32</v>
      </c>
      <c r="U68" t="n">
        <v>32.0301</v>
      </c>
      <c r="V68" t="n">
        <v>1.836</v>
      </c>
      <c r="W68" t="n">
        <v>0</v>
      </c>
      <c r="X68" t="n">
        <v>4.616</v>
      </c>
      <c r="Y68" t="n">
        <v>939.564</v>
      </c>
      <c r="Z68" t="n">
        <v>2362.194</v>
      </c>
      <c r="AA68" s="20" t="n">
        <v>44874</v>
      </c>
      <c r="AB68" t="inlineStr">
        <is>
          <t>شركة بيكر للصناعات الغذائية / مورد</t>
        </is>
      </c>
      <c r="AC68" s="20" t="n">
        <v>46077</v>
      </c>
      <c r="AD68" t="n">
        <v>104.396</v>
      </c>
      <c r="AE68" t="n">
        <v>196.8495</v>
      </c>
      <c r="AF68" t="inlineStr">
        <is>
          <t>0:2</t>
        </is>
      </c>
      <c r="AG68" t="n">
        <v>0</v>
      </c>
    </row>
    <row r="69">
      <c r="A69" t="inlineStr">
        <is>
          <t>ADTV</t>
        </is>
      </c>
      <c r="B69" t="inlineStr">
        <is>
          <t>RM</t>
        </is>
      </c>
      <c r="C69" t="inlineStr">
        <is>
          <t>RM.ADTV.0068</t>
        </is>
      </c>
      <c r="D69" t="inlineStr">
        <is>
          <t>فلوريكس باودر</t>
        </is>
      </c>
      <c r="E69" t="n">
        <v>115.84</v>
      </c>
      <c r="F69" t="n">
        <v>1073.447</v>
      </c>
      <c r="G69" t="inlineStr">
        <is>
          <t>304, 304</t>
        </is>
      </c>
      <c r="H69" t="n">
        <v>0</v>
      </c>
      <c r="I69" t="n">
        <v>0</v>
      </c>
      <c r="J69" t="n">
        <v>0</v>
      </c>
      <c r="K69" t="n">
        <v>0</v>
      </c>
      <c r="L69" t="n">
        <v>0</v>
      </c>
      <c r="M69" t="n">
        <v>0</v>
      </c>
      <c r="N69" t="n">
        <v>0</v>
      </c>
      <c r="O69" t="n">
        <v>0</v>
      </c>
      <c r="P69" t="n">
        <v>0</v>
      </c>
      <c r="Q69" t="n">
        <v>0</v>
      </c>
      <c r="R69" t="n">
        <v>0</v>
      </c>
      <c r="S69" t="n">
        <v>0</v>
      </c>
      <c r="T69" t="n">
        <v>115.84</v>
      </c>
      <c r="U69" t="n">
        <v>1073.447</v>
      </c>
      <c r="V69" t="n">
        <v>9.3528</v>
      </c>
      <c r="W69" t="n">
        <v>0</v>
      </c>
      <c r="X69" t="n">
        <v>8.359999999999999</v>
      </c>
      <c r="Y69" t="n">
        <v>26.207</v>
      </c>
      <c r="Z69" t="n">
        <v>26.207</v>
      </c>
      <c r="AA69" s="20" t="n">
        <v>46126</v>
      </c>
      <c r="AB69" t="inlineStr">
        <is>
          <t>شركة بانو بوراتوس التجارية</t>
        </is>
      </c>
      <c r="AC69" s="20" t="n">
        <v>46054</v>
      </c>
      <c r="AD69" t="n">
        <v>2.9118</v>
      </c>
      <c r="AE69" t="n">
        <v>2.1839</v>
      </c>
      <c r="AF69" t="inlineStr">
        <is>
          <t>53:1</t>
        </is>
      </c>
      <c r="AG69" t="n">
        <v>0</v>
      </c>
    </row>
    <row r="70">
      <c r="A70" t="inlineStr">
        <is>
          <t>ADTV</t>
        </is>
      </c>
      <c r="B70" t="inlineStr">
        <is>
          <t>RM</t>
        </is>
      </c>
      <c r="C70" t="inlineStr">
        <is>
          <t>RM.ADTV.0069</t>
        </is>
      </c>
      <c r="D70" t="inlineStr">
        <is>
          <t>كروكان لوز</t>
        </is>
      </c>
      <c r="E70" t="n">
        <v>101.5495</v>
      </c>
      <c r="F70" t="n">
        <v>286.3364</v>
      </c>
      <c r="G70" t="inlineStr">
        <is>
          <t>409, 403, 202, 203, 402, 101, 499, 9202, 9402, 101, 203, 202, 402, 409, 499, 403, 9202, 9402</t>
        </is>
      </c>
      <c r="H70" t="n">
        <v>0</v>
      </c>
      <c r="I70" t="n">
        <v>0</v>
      </c>
      <c r="J70" t="n">
        <v>0</v>
      </c>
      <c r="K70" t="n">
        <v>0</v>
      </c>
      <c r="L70" t="n">
        <v>0</v>
      </c>
      <c r="M70" t="n">
        <v>0</v>
      </c>
      <c r="N70" t="n">
        <v>0</v>
      </c>
      <c r="O70" t="n">
        <v>0</v>
      </c>
      <c r="P70" t="n">
        <v>0</v>
      </c>
      <c r="Q70" t="n">
        <v>0</v>
      </c>
      <c r="R70" t="n">
        <v>0</v>
      </c>
      <c r="S70" t="n">
        <v>0</v>
      </c>
      <c r="T70" t="n">
        <v>101.5495</v>
      </c>
      <c r="U70" t="n">
        <v>286.3364</v>
      </c>
      <c r="V70" t="n">
        <v>2.8197</v>
      </c>
      <c r="W70" t="n">
        <v>0</v>
      </c>
      <c r="X70" t="n">
        <v>0.4884</v>
      </c>
      <c r="Y70" t="n">
        <v>6.7134</v>
      </c>
      <c r="Z70" t="n">
        <v>11.0324</v>
      </c>
      <c r="AA70" s="20" t="n">
        <v>2</v>
      </c>
      <c r="AC70" s="20" t="n">
        <v>46081</v>
      </c>
      <c r="AD70" t="n">
        <v>0.7459</v>
      </c>
      <c r="AE70" t="n">
        <v>0.9193</v>
      </c>
      <c r="AF70" t="inlineStr">
        <is>
          <t>110:13</t>
        </is>
      </c>
      <c r="AG70" t="n">
        <v>0</v>
      </c>
    </row>
    <row r="71">
      <c r="A71" t="inlineStr">
        <is>
          <t>ADTV</t>
        </is>
      </c>
      <c r="B71" t="inlineStr">
        <is>
          <t>RM</t>
        </is>
      </c>
      <c r="C71" t="inlineStr">
        <is>
          <t>RM.ADTV.0070</t>
        </is>
      </c>
      <c r="D71" t="inlineStr">
        <is>
          <t>Belgian Milk Chocolate Callets 2 bags x 5kg*CTN (CLM)</t>
        </is>
      </c>
      <c r="E71" t="n">
        <v>0.4275</v>
      </c>
      <c r="F71" t="n">
        <v>1.9105</v>
      </c>
      <c r="G71" t="inlineStr">
        <is>
          <t>9304, 9402, 108, 301, 201, 203, 304, 403, 9304, 9402, 701, 9108, 9203, 602, 601, 801, 499, 108, 201, 301, 203, 304, 403, 499, 801, 9203, 602, 601, 701, 9108</t>
        </is>
      </c>
      <c r="H71" t="n">
        <v>0</v>
      </c>
      <c r="I71" t="n">
        <v>0</v>
      </c>
      <c r="J71" t="n">
        <v>0</v>
      </c>
      <c r="K71" t="n">
        <v>0</v>
      </c>
      <c r="L71" t="n">
        <v>0</v>
      </c>
      <c r="M71" t="n">
        <v>0</v>
      </c>
      <c r="N71" t="n">
        <v>0</v>
      </c>
      <c r="O71" t="n">
        <v>0</v>
      </c>
      <c r="P71" t="n">
        <v>0</v>
      </c>
      <c r="Q71" t="n">
        <v>0</v>
      </c>
      <c r="R71" t="n">
        <v>0</v>
      </c>
      <c r="S71" t="n">
        <v>0</v>
      </c>
      <c r="T71" t="n">
        <v>0.4275</v>
      </c>
      <c r="U71" t="n">
        <v>1.9105</v>
      </c>
      <c r="V71" t="n">
        <v>4.469</v>
      </c>
      <c r="W71" t="n">
        <v>0</v>
      </c>
      <c r="X71" t="n">
        <v>11.1834</v>
      </c>
      <c r="Y71" t="n">
        <v>164.4184</v>
      </c>
      <c r="Z71" t="n">
        <v>164.4184</v>
      </c>
      <c r="AA71" s="20" t="n">
        <v>45535</v>
      </c>
      <c r="AB71" t="inlineStr">
        <is>
          <t>PYORITY.11/2024</t>
        </is>
      </c>
      <c r="AC71" s="20" t="n">
        <v>46081</v>
      </c>
      <c r="AD71" t="n">
        <v>18.2687</v>
      </c>
      <c r="AE71" t="n">
        <v>13.7015</v>
      </c>
      <c r="AF71" t="inlineStr">
        <is>
          <t>0:0</t>
        </is>
      </c>
      <c r="AG71" t="n">
        <v>0</v>
      </c>
    </row>
    <row r="72">
      <c r="A72" t="inlineStr">
        <is>
          <t>ADTV</t>
        </is>
      </c>
      <c r="B72" t="inlineStr">
        <is>
          <t>RM</t>
        </is>
      </c>
      <c r="C72" t="inlineStr">
        <is>
          <t>RM.ADTV.0071</t>
        </is>
      </c>
      <c r="D72" t="inlineStr">
        <is>
          <t xml:space="preserve">فتات البسكويت المكرمل ( سبيكيلوس) 2-4 ملم خشن </t>
        </is>
      </c>
      <c r="E72" t="n">
        <v>0</v>
      </c>
      <c r="F72" t="n">
        <v>0</v>
      </c>
      <c r="G72" t="inlineStr">
        <is>
          <t>404, 601, 9204, 201, 204, 204, 201, 404, 601, 9204</t>
        </is>
      </c>
      <c r="H72" t="n">
        <v>0</v>
      </c>
      <c r="I72" t="n">
        <v>0</v>
      </c>
      <c r="J72" t="n">
        <v>0</v>
      </c>
      <c r="K72" t="n">
        <v>0</v>
      </c>
      <c r="L72" t="n">
        <v>0</v>
      </c>
      <c r="M72" t="n">
        <v>0</v>
      </c>
      <c r="N72" t="n">
        <v>0</v>
      </c>
      <c r="O72" t="n">
        <v>0</v>
      </c>
      <c r="P72" t="n">
        <v>0</v>
      </c>
      <c r="Q72" t="n">
        <v>0</v>
      </c>
      <c r="R72" t="n">
        <v>0</v>
      </c>
      <c r="S72" t="n">
        <v>0</v>
      </c>
      <c r="T72" t="n">
        <v>0</v>
      </c>
      <c r="U72" t="n">
        <v>0</v>
      </c>
      <c r="V72" t="n">
        <v>1.9114</v>
      </c>
      <c r="W72" t="n">
        <v>0</v>
      </c>
      <c r="X72" t="n">
        <v>0</v>
      </c>
      <c r="Y72" t="n">
        <v>2520</v>
      </c>
      <c r="Z72" t="n">
        <v>4200</v>
      </c>
      <c r="AA72" s="20" t="n">
        <v>2</v>
      </c>
      <c r="AC72" s="20" t="n">
        <v>45958</v>
      </c>
      <c r="AD72" t="n">
        <v>280</v>
      </c>
      <c r="AE72" t="n">
        <v>350</v>
      </c>
      <c r="AF72" t="inlineStr">
        <is>
          <t>0:0</t>
        </is>
      </c>
      <c r="AG72" t="n">
        <v>0</v>
      </c>
    </row>
    <row r="73">
      <c r="A73" t="inlineStr">
        <is>
          <t>ADTV</t>
        </is>
      </c>
      <c r="B73" t="inlineStr">
        <is>
          <t>RM</t>
        </is>
      </c>
      <c r="C73" t="inlineStr">
        <is>
          <t>RM.ADTV.0072</t>
        </is>
      </c>
      <c r="D73" t="inlineStr">
        <is>
          <t>Malt Powder Extract</t>
        </is>
      </c>
      <c r="E73" t="n">
        <v>238.875</v>
      </c>
      <c r="F73" t="n">
        <v>765.2226000000001</v>
      </c>
      <c r="G73" t="inlineStr">
        <is>
          <t>9405, 108, 9112, 9108, 405, 112, 108, 102, 9112, 9405, 9108, 405, 108, 112, 9405, 102, 405, 112, 9112</t>
        </is>
      </c>
      <c r="H73" t="n">
        <v>0</v>
      </c>
      <c r="I73" t="n">
        <v>0</v>
      </c>
      <c r="J73" t="n">
        <v>0</v>
      </c>
      <c r="K73" t="n">
        <v>0</v>
      </c>
      <c r="L73" t="n">
        <v>0</v>
      </c>
      <c r="M73" t="n">
        <v>0</v>
      </c>
      <c r="N73" t="n">
        <v>0</v>
      </c>
      <c r="O73" t="n">
        <v>0</v>
      </c>
      <c r="P73" t="n">
        <v>0</v>
      </c>
      <c r="Q73" t="n">
        <v>-1.8</v>
      </c>
      <c r="R73" t="n">
        <v>0</v>
      </c>
      <c r="S73" t="n">
        <v>-1.8</v>
      </c>
      <c r="T73" t="n">
        <v>237.075</v>
      </c>
      <c r="U73" t="n">
        <v>759.4564</v>
      </c>
      <c r="V73" t="n">
        <v>3.2363</v>
      </c>
      <c r="W73" t="n">
        <v>1.8</v>
      </c>
      <c r="X73" t="n">
        <v>22.925</v>
      </c>
      <c r="Y73" t="n">
        <v>22.925</v>
      </c>
      <c r="Z73" t="n">
        <v>22.925</v>
      </c>
      <c r="AA73" s="20" t="n">
        <v>46069</v>
      </c>
      <c r="AB73" t="inlineStr">
        <is>
          <t>Foodstuffs.01/2026</t>
        </is>
      </c>
      <c r="AC73" s="20" t="n">
        <v>46163</v>
      </c>
      <c r="AD73" t="n">
        <v>2.5472</v>
      </c>
      <c r="AE73" t="n">
        <v>1.9104</v>
      </c>
      <c r="AF73" t="inlineStr">
        <is>
          <t>124:2</t>
        </is>
      </c>
      <c r="AG73" t="n">
        <v>0</v>
      </c>
    </row>
    <row r="74">
      <c r="A74" t="inlineStr">
        <is>
          <t>ADTV</t>
        </is>
      </c>
      <c r="B74" t="inlineStr">
        <is>
          <t>RM</t>
        </is>
      </c>
      <c r="C74" t="inlineStr">
        <is>
          <t>RM.ADTV.0073</t>
        </is>
      </c>
      <c r="D74" t="inlineStr">
        <is>
          <t>Chocolate Malt Crunchy</t>
        </is>
      </c>
      <c r="E74" t="n">
        <v>492.5</v>
      </c>
      <c r="F74" t="n">
        <v>3944.2397</v>
      </c>
      <c r="G74" t="inlineStr">
        <is>
          <t>112, 112, 9112, 108, 9405, 9112, 9108, 405, 112, 108, 102, 9112, 405, 9108, 108, 9405, 102, 9405, 405</t>
        </is>
      </c>
      <c r="H74" t="n">
        <v>0</v>
      </c>
      <c r="I74" t="n">
        <v>0</v>
      </c>
      <c r="J74" t="n">
        <v>0</v>
      </c>
      <c r="K74" t="n">
        <v>0</v>
      </c>
      <c r="L74" t="n">
        <v>0</v>
      </c>
      <c r="M74" t="n">
        <v>0</v>
      </c>
      <c r="N74" t="n">
        <v>0</v>
      </c>
      <c r="O74" t="n">
        <v>0</v>
      </c>
      <c r="P74" t="n">
        <v>0</v>
      </c>
      <c r="Q74" t="n">
        <v>-4</v>
      </c>
      <c r="R74" t="n">
        <v>0</v>
      </c>
      <c r="S74" t="n">
        <v>-4</v>
      </c>
      <c r="T74" t="n">
        <v>488.5</v>
      </c>
      <c r="U74" t="n">
        <v>3912.2053</v>
      </c>
      <c r="V74" t="n">
        <v>8.008599999999999</v>
      </c>
      <c r="W74" t="n">
        <v>4</v>
      </c>
      <c r="X74" t="n">
        <v>21.5</v>
      </c>
      <c r="Y74" t="n">
        <v>21.5</v>
      </c>
      <c r="Z74" t="n">
        <v>21.5</v>
      </c>
      <c r="AA74" s="20" t="n">
        <v>46069</v>
      </c>
      <c r="AB74" t="inlineStr">
        <is>
          <t>Foodstuffs.01/2026</t>
        </is>
      </c>
      <c r="AC74" s="20" t="n">
        <v>46163</v>
      </c>
      <c r="AD74" t="n">
        <v>2.3888</v>
      </c>
      <c r="AE74" t="n">
        <v>1.7916</v>
      </c>
      <c r="AF74" t="inlineStr">
        <is>
          <t>272:19</t>
        </is>
      </c>
      <c r="AG74" t="n">
        <v>0</v>
      </c>
    </row>
    <row r="75">
      <c r="A75" t="inlineStr">
        <is>
          <t>ADTV</t>
        </is>
      </c>
      <c r="B75" t="inlineStr">
        <is>
          <t>RM</t>
        </is>
      </c>
      <c r="C75" t="inlineStr">
        <is>
          <t>RM.ADTV.0074</t>
        </is>
      </c>
      <c r="D75" t="inlineStr">
        <is>
          <t>Sweetened Condensed Creamer</t>
        </is>
      </c>
      <c r="E75" t="n">
        <v>46.995</v>
      </c>
      <c r="F75" t="n">
        <v>301.0916</v>
      </c>
      <c r="G75" t="inlineStr">
        <is>
          <t>9405, 9409, 9108, 9403, 9112, 403, 405, 409, 801, 112, 102, 108, 9409, 9403, 9405, 9112, 405, 801, 9108, 102, 112, 108, 403, 409</t>
        </is>
      </c>
      <c r="H75" t="n">
        <v>0</v>
      </c>
      <c r="I75" t="n">
        <v>0</v>
      </c>
      <c r="J75" t="n">
        <v>0</v>
      </c>
      <c r="K75" t="n">
        <v>0</v>
      </c>
      <c r="L75" t="n">
        <v>0</v>
      </c>
      <c r="M75" t="n">
        <v>0</v>
      </c>
      <c r="N75" t="n">
        <v>0</v>
      </c>
      <c r="O75" t="n">
        <v>0</v>
      </c>
      <c r="P75" t="n">
        <v>0</v>
      </c>
      <c r="Q75" t="n">
        <v>0</v>
      </c>
      <c r="R75" t="n">
        <v>0</v>
      </c>
      <c r="S75" t="n">
        <v>0</v>
      </c>
      <c r="T75" t="n">
        <v>46.995</v>
      </c>
      <c r="U75" t="n">
        <v>301.0916</v>
      </c>
      <c r="V75" t="n">
        <v>6.4069</v>
      </c>
      <c r="W75" t="n">
        <v>1.655</v>
      </c>
      <c r="X75" t="n">
        <v>3.005</v>
      </c>
      <c r="Y75" t="n">
        <v>3.005</v>
      </c>
      <c r="Z75" t="n">
        <v>3.005</v>
      </c>
      <c r="AA75" s="20" t="n">
        <v>46069</v>
      </c>
      <c r="AB75" t="inlineStr">
        <is>
          <t>Foodstuffs.01/2026</t>
        </is>
      </c>
      <c r="AC75" s="20" t="n">
        <v>46139</v>
      </c>
      <c r="AD75" t="n">
        <v>0.3338</v>
      </c>
      <c r="AE75" t="n">
        <v>0.2504</v>
      </c>
      <c r="AF75" t="inlineStr">
        <is>
          <t>187:20</t>
        </is>
      </c>
      <c r="AG75" t="n">
        <v>0</v>
      </c>
    </row>
    <row r="76">
      <c r="A76" t="inlineStr">
        <is>
          <t>ADTV</t>
        </is>
      </c>
      <c r="B76" t="inlineStr">
        <is>
          <t>RM</t>
        </is>
      </c>
      <c r="C76" t="inlineStr">
        <is>
          <t>RM.ADTV.0075</t>
        </is>
      </c>
      <c r="D76" t="inlineStr">
        <is>
          <t>اصابع جوز عين الجمل</t>
        </is>
      </c>
      <c r="E76" t="n">
        <v>73.0428</v>
      </c>
      <c r="F76" t="n">
        <v>511.2996</v>
      </c>
      <c r="G76" t="inlineStr">
        <is>
          <t>9409, 409, 499, 401, 401, 409, 101, 499, 409, 9409, 101, 9409, 101</t>
        </is>
      </c>
      <c r="H76" t="n">
        <v>41.4</v>
      </c>
      <c r="I76" t="n">
        <v>0</v>
      </c>
      <c r="J76" t="n">
        <v>0</v>
      </c>
      <c r="K76" t="n">
        <v>0</v>
      </c>
      <c r="L76" t="n">
        <v>0</v>
      </c>
      <c r="M76" t="n">
        <v>41.4</v>
      </c>
      <c r="N76" t="n">
        <v>0</v>
      </c>
      <c r="O76" t="n">
        <v>0</v>
      </c>
      <c r="P76" t="n">
        <v>0</v>
      </c>
      <c r="Q76" t="n">
        <v>0</v>
      </c>
      <c r="R76" t="n">
        <v>0</v>
      </c>
      <c r="S76" t="n">
        <v>0</v>
      </c>
      <c r="T76" t="n">
        <v>114.4428</v>
      </c>
      <c r="U76" t="n">
        <v>801.0996</v>
      </c>
      <c r="V76" t="n">
        <v>7</v>
      </c>
      <c r="W76" t="n">
        <v>315</v>
      </c>
      <c r="X76" t="n">
        <v>946.4184</v>
      </c>
      <c r="Y76" t="n">
        <v>946.4184</v>
      </c>
      <c r="Z76" t="n">
        <v>946.4184</v>
      </c>
      <c r="AA76" s="20" t="n">
        <v>46146</v>
      </c>
      <c r="AB76" t="inlineStr">
        <is>
          <t>شركة  عبيد والنيربيه</t>
        </is>
      </c>
      <c r="AC76" s="20" t="n">
        <v>46141</v>
      </c>
      <c r="AD76" t="n">
        <v>105.1576</v>
      </c>
      <c r="AE76" t="n">
        <v>78.8682</v>
      </c>
      <c r="AF76" t="inlineStr">
        <is>
          <t>1:13</t>
        </is>
      </c>
      <c r="AG76" t="n">
        <v>289.8</v>
      </c>
    </row>
    <row r="77">
      <c r="A77" t="inlineStr">
        <is>
          <t>ADTV</t>
        </is>
      </c>
      <c r="B77" t="inlineStr">
        <is>
          <t>RM</t>
        </is>
      </c>
      <c r="C77" t="inlineStr">
        <is>
          <t>RM.ADTV.0076</t>
        </is>
      </c>
      <c r="D77" t="inlineStr">
        <is>
          <t>Glitter dust silver-معرض عبدون</t>
        </is>
      </c>
      <c r="E77" t="n">
        <v>0</v>
      </c>
      <c r="F77" t="n">
        <v>0</v>
      </c>
      <c r="G77" t="inlineStr">
        <is>
          <t>304, 304</t>
        </is>
      </c>
      <c r="H77" t="n">
        <v>0</v>
      </c>
      <c r="I77" t="n">
        <v>0</v>
      </c>
      <c r="J77" t="n">
        <v>0</v>
      </c>
      <c r="K77" t="n">
        <v>0</v>
      </c>
      <c r="L77" t="n">
        <v>0</v>
      </c>
      <c r="M77" t="n">
        <v>0</v>
      </c>
      <c r="N77" t="n">
        <v>0</v>
      </c>
      <c r="O77" t="n">
        <v>0</v>
      </c>
      <c r="P77" t="n">
        <v>0</v>
      </c>
      <c r="Q77" t="n">
        <v>0</v>
      </c>
      <c r="R77" t="n">
        <v>0</v>
      </c>
      <c r="S77" t="n">
        <v>0</v>
      </c>
      <c r="T77" t="n">
        <v>0</v>
      </c>
      <c r="U77" t="n">
        <v>0</v>
      </c>
      <c r="V77" t="n">
        <v>86.205</v>
      </c>
      <c r="W77" t="n">
        <v>0</v>
      </c>
      <c r="X77" t="n">
        <v>0</v>
      </c>
      <c r="Y77" t="n">
        <v>0</v>
      </c>
      <c r="Z77" t="n">
        <v>0</v>
      </c>
      <c r="AA77" s="20" t="n">
        <v>46047</v>
      </c>
      <c r="AB77" t="inlineStr">
        <is>
          <t>شركة المحمودية لتجارة مستلزمات المخابز والحلويات</t>
        </is>
      </c>
      <c r="AC77" s="20" t="n">
        <v>2</v>
      </c>
      <c r="AD77" t="n">
        <v>0</v>
      </c>
      <c r="AE77" t="n">
        <v>0</v>
      </c>
      <c r="AG77" t="n">
        <v>0</v>
      </c>
    </row>
    <row r="78">
      <c r="A78" t="inlineStr">
        <is>
          <t>ADTV</t>
        </is>
      </c>
      <c r="B78" t="inlineStr">
        <is>
          <t>RM</t>
        </is>
      </c>
      <c r="C78" t="inlineStr">
        <is>
          <t>RM.ADTV.0077</t>
        </is>
      </c>
      <c r="D78" t="inlineStr">
        <is>
          <t>Cremodan Se</t>
        </is>
      </c>
      <c r="E78" t="n">
        <v>199.405</v>
      </c>
      <c r="F78" t="n">
        <v>997.025</v>
      </c>
      <c r="G78" t="inlineStr">
        <is>
          <t>801, 9108, 9112, 9801, 9405, 112, 9801, 405, 108, 102, 112, 108, 102, 801, 108, 9801, 9405, 801, 9108, 405, 9112</t>
        </is>
      </c>
      <c r="H78" t="n">
        <v>0</v>
      </c>
      <c r="I78" t="n">
        <v>0</v>
      </c>
      <c r="J78" t="n">
        <v>0</v>
      </c>
      <c r="K78" t="n">
        <v>0</v>
      </c>
      <c r="L78" t="n">
        <v>0</v>
      </c>
      <c r="M78" t="n">
        <v>0</v>
      </c>
      <c r="N78" t="n">
        <v>0</v>
      </c>
      <c r="O78" t="n">
        <v>0</v>
      </c>
      <c r="P78" t="n">
        <v>0</v>
      </c>
      <c r="Q78" t="n">
        <v>-0.755</v>
      </c>
      <c r="R78" t="n">
        <v>0</v>
      </c>
      <c r="S78" t="n">
        <v>-0.755</v>
      </c>
      <c r="T78" t="n">
        <v>198.65</v>
      </c>
      <c r="U78" t="n">
        <v>993.25</v>
      </c>
      <c r="V78" t="n">
        <v>5</v>
      </c>
      <c r="W78" t="n">
        <v>1.35</v>
      </c>
      <c r="X78" t="n">
        <v>1.35</v>
      </c>
      <c r="Y78" t="n">
        <v>1.35</v>
      </c>
      <c r="Z78" t="n">
        <v>1.35</v>
      </c>
      <c r="AA78" s="20" t="n">
        <v>46098</v>
      </c>
      <c r="AB78" t="inlineStr">
        <is>
          <t>شركة وديع فينان وشركاه</t>
        </is>
      </c>
      <c r="AC78" s="20" t="n">
        <v>46166</v>
      </c>
      <c r="AD78" t="n">
        <v>0.15</v>
      </c>
      <c r="AE78" t="n">
        <v>0.1125</v>
      </c>
      <c r="AF78" t="inlineStr">
        <is>
          <t>1765:23</t>
        </is>
      </c>
      <c r="AG78" t="n">
        <v>0</v>
      </c>
    </row>
    <row r="79">
      <c r="A79" t="inlineStr">
        <is>
          <t>ADTV</t>
        </is>
      </c>
      <c r="B79" t="inlineStr">
        <is>
          <t>RM</t>
        </is>
      </c>
      <c r="C79" t="inlineStr">
        <is>
          <t>RM.ADTV.0078</t>
        </is>
      </c>
      <c r="D79" t="inlineStr">
        <is>
          <t>Pea Protein Powder</t>
        </is>
      </c>
      <c r="E79" t="n">
        <v>12.1</v>
      </c>
      <c r="F79" t="n">
        <v>43.56</v>
      </c>
      <c r="G79" t="inlineStr">
        <is>
          <t>801, 108, 9801, 801, 108, 801, 9801, 108, 9801</t>
        </is>
      </c>
      <c r="H79" t="n">
        <v>40</v>
      </c>
      <c r="I79" t="n">
        <v>0</v>
      </c>
      <c r="J79" t="n">
        <v>0</v>
      </c>
      <c r="K79" t="n">
        <v>0</v>
      </c>
      <c r="L79" t="n">
        <v>0</v>
      </c>
      <c r="M79" t="n">
        <v>40</v>
      </c>
      <c r="N79" t="n">
        <v>0</v>
      </c>
      <c r="O79" t="n">
        <v>0</v>
      </c>
      <c r="P79" t="n">
        <v>0</v>
      </c>
      <c r="Q79" t="n">
        <v>-27.68</v>
      </c>
      <c r="R79" t="n">
        <v>0</v>
      </c>
      <c r="S79" t="n">
        <v>-27.68</v>
      </c>
      <c r="T79" t="n">
        <v>24.42</v>
      </c>
      <c r="U79" t="n">
        <v>87.91200000000001</v>
      </c>
      <c r="V79" t="n">
        <v>3.6</v>
      </c>
      <c r="W79" t="n">
        <v>35.58</v>
      </c>
      <c r="X79" t="n">
        <v>35.58</v>
      </c>
      <c r="Y79" t="n">
        <v>35.58</v>
      </c>
      <c r="Z79" t="n">
        <v>35.58</v>
      </c>
      <c r="AA79" s="20" t="n">
        <v>46149</v>
      </c>
      <c r="AB79" t="inlineStr">
        <is>
          <t>كوينكا للمواد والمكونات الغذائية والكيميائية</t>
        </is>
      </c>
      <c r="AC79" s="20" t="n">
        <v>46166</v>
      </c>
      <c r="AD79" t="n">
        <v>3.9533</v>
      </c>
      <c r="AE79" t="n">
        <v>2.965</v>
      </c>
      <c r="AF79" t="inlineStr">
        <is>
          <t>8:7</t>
        </is>
      </c>
      <c r="AG79" t="n">
        <v>144</v>
      </c>
    </row>
    <row r="80">
      <c r="A80" t="inlineStr">
        <is>
          <t>ADTV</t>
        </is>
      </c>
      <c r="B80" t="inlineStr">
        <is>
          <t>RM</t>
        </is>
      </c>
      <c r="C80" t="inlineStr">
        <is>
          <t>RM.ADTV.0079</t>
        </is>
      </c>
      <c r="D80" t="inlineStr">
        <is>
          <t xml:space="preserve">Malic Acid </t>
        </is>
      </c>
      <c r="V80" t="n">
        <v>0</v>
      </c>
      <c r="W80" t="n">
        <v>0</v>
      </c>
      <c r="X80" t="n">
        <v>0</v>
      </c>
      <c r="Y80" t="n">
        <v>0</v>
      </c>
      <c r="Z80" t="n">
        <v>0</v>
      </c>
      <c r="AA80" s="20" t="n">
        <v>2</v>
      </c>
      <c r="AC80" s="20" t="n">
        <v>2</v>
      </c>
      <c r="AD80" t="n">
        <v>0</v>
      </c>
      <c r="AE80" t="n">
        <v>0</v>
      </c>
    </row>
    <row r="81">
      <c r="A81" t="inlineStr">
        <is>
          <t>ADTV</t>
        </is>
      </c>
      <c r="B81" t="inlineStr">
        <is>
          <t>RM</t>
        </is>
      </c>
      <c r="C81" t="inlineStr">
        <is>
          <t>RM.ADTV.0080</t>
        </is>
      </c>
      <c r="D81" t="inlineStr">
        <is>
          <t>بيكنغ باودر</t>
        </is>
      </c>
      <c r="V81" t="n">
        <v>0</v>
      </c>
      <c r="W81" t="n">
        <v>0</v>
      </c>
      <c r="X81" t="n">
        <v>0</v>
      </c>
      <c r="Y81" t="n">
        <v>0</v>
      </c>
      <c r="Z81" t="n">
        <v>0</v>
      </c>
      <c r="AA81" s="20" t="n">
        <v>2</v>
      </c>
      <c r="AC81" s="20" t="n">
        <v>2</v>
      </c>
      <c r="AD81" t="n">
        <v>0</v>
      </c>
      <c r="AE81" t="n">
        <v>0</v>
      </c>
    </row>
    <row r="82">
      <c r="A82" t="inlineStr">
        <is>
          <t>ADTV</t>
        </is>
      </c>
      <c r="B82" t="inlineStr">
        <is>
          <t>RM</t>
        </is>
      </c>
      <c r="C82" t="inlineStr">
        <is>
          <t>RM.ADTV.0081</t>
        </is>
      </c>
      <c r="D82" t="inlineStr">
        <is>
          <t xml:space="preserve">sodium alginate  </t>
        </is>
      </c>
      <c r="V82" t="n">
        <v>0</v>
      </c>
      <c r="W82" t="n">
        <v>0</v>
      </c>
      <c r="X82" t="n">
        <v>0</v>
      </c>
      <c r="Y82" t="n">
        <v>0</v>
      </c>
      <c r="Z82" t="n">
        <v>0</v>
      </c>
      <c r="AA82" s="20" t="n">
        <v>2</v>
      </c>
      <c r="AC82" s="20" t="n">
        <v>2</v>
      </c>
      <c r="AD82" t="n">
        <v>0</v>
      </c>
      <c r="AE82" t="n">
        <v>0</v>
      </c>
    </row>
    <row r="83">
      <c r="A83" t="inlineStr">
        <is>
          <t>ADTV</t>
        </is>
      </c>
      <c r="B83" t="inlineStr">
        <is>
          <t>RM</t>
        </is>
      </c>
      <c r="C83" t="inlineStr">
        <is>
          <t>RM.ADTV.0082</t>
        </is>
      </c>
      <c r="D83" t="inlineStr">
        <is>
          <t>Topping Base</t>
        </is>
      </c>
      <c r="V83" t="n">
        <v>0</v>
      </c>
      <c r="W83" t="n">
        <v>0</v>
      </c>
      <c r="X83" t="n">
        <v>0</v>
      </c>
      <c r="Y83" t="n">
        <v>0</v>
      </c>
      <c r="Z83" t="n">
        <v>0</v>
      </c>
      <c r="AA83" s="20" t="n">
        <v>2</v>
      </c>
      <c r="AC83" s="20" t="n">
        <v>2</v>
      </c>
      <c r="AD83" t="n">
        <v>0</v>
      </c>
      <c r="AE83" t="n">
        <v>0</v>
      </c>
    </row>
    <row r="84">
      <c r="A84" t="inlineStr">
        <is>
          <t>ASWT</t>
        </is>
      </c>
      <c r="B84" t="inlineStr">
        <is>
          <t>RM</t>
        </is>
      </c>
      <c r="C84" t="inlineStr">
        <is>
          <t>RM.ASWT.0001</t>
        </is>
      </c>
      <c r="D84" t="inlineStr">
        <is>
          <t xml:space="preserve">عش البلبل </t>
        </is>
      </c>
      <c r="E84" t="n">
        <v>4325.7264</v>
      </c>
      <c r="F84" t="n">
        <v>27754.4823</v>
      </c>
      <c r="G84" t="inlineStr">
        <is>
          <t>499, 9402, 9101, 9409, 101, 108, 101, 108, 304, 402, 401, 409, 499, 409, 402, 401, 304, 9409, 9402, 9101</t>
        </is>
      </c>
      <c r="H84" t="n">
        <v>0</v>
      </c>
      <c r="I84" t="n">
        <v>0</v>
      </c>
      <c r="J84" t="n">
        <v>0</v>
      </c>
      <c r="K84" t="n">
        <v>0</v>
      </c>
      <c r="L84" t="n">
        <v>0</v>
      </c>
      <c r="M84" t="n">
        <v>0</v>
      </c>
      <c r="N84" t="n">
        <v>0</v>
      </c>
      <c r="O84" t="n">
        <v>0</v>
      </c>
      <c r="P84" t="n">
        <v>0</v>
      </c>
      <c r="Q84" t="n">
        <v>0</v>
      </c>
      <c r="R84" t="n">
        <v>0</v>
      </c>
      <c r="S84" t="n">
        <v>0</v>
      </c>
      <c r="T84" t="n">
        <v>4325.7264</v>
      </c>
      <c r="U84" t="n">
        <v>27754.4823</v>
      </c>
      <c r="V84" t="n">
        <v>5.0423</v>
      </c>
      <c r="W84" t="n">
        <v>1180.62</v>
      </c>
      <c r="X84" t="n">
        <v>2321.7846</v>
      </c>
      <c r="Y84" t="n">
        <v>2599.1646</v>
      </c>
      <c r="Z84" t="n">
        <v>2649.9976</v>
      </c>
      <c r="AA84" s="20" t="n">
        <v>46093</v>
      </c>
      <c r="AB84" t="inlineStr">
        <is>
          <t xml:space="preserve">شركة خلايا العسل لتجارة الحلويات </t>
        </is>
      </c>
      <c r="AC84" s="20" t="n">
        <v>46136</v>
      </c>
      <c r="AD84" t="n">
        <v>288.796</v>
      </c>
      <c r="AE84" t="n">
        <v>220.8331</v>
      </c>
      <c r="AF84" t="inlineStr">
        <is>
          <t>19:17</t>
        </is>
      </c>
      <c r="AG84" t="n">
        <v>0</v>
      </c>
    </row>
    <row r="85">
      <c r="A85" t="inlineStr">
        <is>
          <t>ASWT</t>
        </is>
      </c>
      <c r="B85" t="inlineStr">
        <is>
          <t>RM</t>
        </is>
      </c>
      <c r="C85" t="inlineStr">
        <is>
          <t>RM.ASWT.0002</t>
        </is>
      </c>
      <c r="D85" t="inlineStr">
        <is>
          <t xml:space="preserve">برازق سمسم </t>
        </is>
      </c>
      <c r="E85" t="n">
        <v>15.3</v>
      </c>
      <c r="F85" t="n">
        <v>79.1379</v>
      </c>
      <c r="G85" t="inlineStr">
        <is>
          <t>9409, 402, 409, 499, 409, 402, 108, 101, 108, 101, 9409, 499</t>
        </is>
      </c>
      <c r="H85" t="n">
        <v>0</v>
      </c>
      <c r="I85" t="n">
        <v>0</v>
      </c>
      <c r="J85" t="n">
        <v>0</v>
      </c>
      <c r="K85" t="n">
        <v>0</v>
      </c>
      <c r="L85" t="n">
        <v>0</v>
      </c>
      <c r="M85" t="n">
        <v>0</v>
      </c>
      <c r="N85" t="n">
        <v>0</v>
      </c>
      <c r="O85" t="n">
        <v>0</v>
      </c>
      <c r="P85" t="n">
        <v>0</v>
      </c>
      <c r="Q85" t="n">
        <v>0</v>
      </c>
      <c r="R85" t="n">
        <v>0</v>
      </c>
      <c r="S85" t="n">
        <v>0</v>
      </c>
      <c r="T85" t="n">
        <v>15.3</v>
      </c>
      <c r="U85" t="n">
        <v>79.1379</v>
      </c>
      <c r="V85" t="n">
        <v>5.1724</v>
      </c>
      <c r="W85" t="n">
        <v>0</v>
      </c>
      <c r="X85" t="n">
        <v>3</v>
      </c>
      <c r="Y85" t="n">
        <v>3</v>
      </c>
      <c r="Z85" t="n">
        <v>5.2</v>
      </c>
      <c r="AA85" s="20" t="n">
        <v>46056</v>
      </c>
      <c r="AB85" t="inlineStr">
        <is>
          <t>شركة مجمع البندر للحلويات والماكولات</t>
        </is>
      </c>
      <c r="AC85" s="20" t="n">
        <v>46019</v>
      </c>
      <c r="AD85" t="n">
        <v>0.3333</v>
      </c>
      <c r="AE85" t="n">
        <v>0.4333</v>
      </c>
      <c r="AF85" t="inlineStr">
        <is>
          <t>35:9</t>
        </is>
      </c>
      <c r="AG85" t="n">
        <v>0</v>
      </c>
    </row>
    <row r="86">
      <c r="A86" t="inlineStr">
        <is>
          <t>ASWT</t>
        </is>
      </c>
      <c r="B86" t="inlineStr">
        <is>
          <t>RM</t>
        </is>
      </c>
      <c r="C86" t="inlineStr">
        <is>
          <t>RM.ASWT.0003</t>
        </is>
      </c>
      <c r="D86" t="inlineStr">
        <is>
          <t>البقلاوة</t>
        </is>
      </c>
      <c r="E86" t="n">
        <v>1050.4008</v>
      </c>
      <c r="F86" t="n">
        <v>12383.4018</v>
      </c>
      <c r="G86" t="inlineStr">
        <is>
          <t>101, 9409, 101, 9409, 409, 9402, 499, 101, 108, 409, 401, 402, 401, 402, 108, 499, 409, 9409, 9402</t>
        </is>
      </c>
      <c r="H86" t="n">
        <v>7.25</v>
      </c>
      <c r="I86" t="n">
        <v>0</v>
      </c>
      <c r="J86" t="n">
        <v>0</v>
      </c>
      <c r="K86" t="n">
        <v>0</v>
      </c>
      <c r="L86" t="n">
        <v>0</v>
      </c>
      <c r="M86" t="n">
        <v>7.25</v>
      </c>
      <c r="N86" t="n">
        <v>0</v>
      </c>
      <c r="O86" t="n">
        <v>0</v>
      </c>
      <c r="P86" t="n">
        <v>0</v>
      </c>
      <c r="Q86" t="n">
        <v>-3.967</v>
      </c>
      <c r="R86" t="n">
        <v>0</v>
      </c>
      <c r="S86" t="n">
        <v>-3.967</v>
      </c>
      <c r="T86" t="n">
        <v>1053.6838</v>
      </c>
      <c r="U86" t="n">
        <v>12422.7978</v>
      </c>
      <c r="V86" t="n">
        <v>12</v>
      </c>
      <c r="W86" t="n">
        <v>313.967</v>
      </c>
      <c r="X86" t="n">
        <v>833.572</v>
      </c>
      <c r="Y86" t="n">
        <v>838.162</v>
      </c>
      <c r="Z86" t="n">
        <v>840.995</v>
      </c>
      <c r="AA86" s="20" t="n">
        <v>46163</v>
      </c>
      <c r="AB86" t="inlineStr">
        <is>
          <t>شركة  عبيد والنيربيه</t>
        </is>
      </c>
      <c r="AC86" s="20" t="n">
        <v>46159</v>
      </c>
      <c r="AD86" t="n">
        <v>93.12909999999999</v>
      </c>
      <c r="AE86" t="n">
        <v>70.0829</v>
      </c>
      <c r="AF86" t="inlineStr">
        <is>
          <t>15:1</t>
        </is>
      </c>
      <c r="AG86" t="n">
        <v>87</v>
      </c>
    </row>
    <row r="87">
      <c r="A87" t="inlineStr">
        <is>
          <t>ASWT</t>
        </is>
      </c>
      <c r="B87" t="inlineStr">
        <is>
          <t>RM</t>
        </is>
      </c>
      <c r="C87" t="inlineStr">
        <is>
          <t>RM.ASWT.0004</t>
        </is>
      </c>
      <c r="D87" t="inlineStr">
        <is>
          <t xml:space="preserve">اصابع الكاشو </t>
        </is>
      </c>
      <c r="E87" t="n">
        <v>447.1967</v>
      </c>
      <c r="F87" t="n">
        <v>3348.9378</v>
      </c>
      <c r="G87" t="inlineStr">
        <is>
          <t>499, 402, 101, 499, 402, 101</t>
        </is>
      </c>
      <c r="H87" t="n">
        <v>0</v>
      </c>
      <c r="I87" t="n">
        <v>0</v>
      </c>
      <c r="J87" t="n">
        <v>0</v>
      </c>
      <c r="K87" t="n">
        <v>0</v>
      </c>
      <c r="L87" t="n">
        <v>0</v>
      </c>
      <c r="M87" t="n">
        <v>0</v>
      </c>
      <c r="N87" t="n">
        <v>0</v>
      </c>
      <c r="O87" t="n">
        <v>0</v>
      </c>
      <c r="P87" t="n">
        <v>0</v>
      </c>
      <c r="Q87" t="n">
        <v>0</v>
      </c>
      <c r="R87" t="n">
        <v>0</v>
      </c>
      <c r="S87" t="n">
        <v>0</v>
      </c>
      <c r="T87" t="n">
        <v>447.1967</v>
      </c>
      <c r="U87" t="n">
        <v>3348.9378</v>
      </c>
      <c r="V87" t="n">
        <v>7.4887</v>
      </c>
      <c r="W87" t="n">
        <v>0</v>
      </c>
      <c r="X87" t="n">
        <v>2.4418</v>
      </c>
      <c r="Y87" t="n">
        <v>2.4418</v>
      </c>
      <c r="Z87" t="n">
        <v>2.4418</v>
      </c>
      <c r="AA87" s="20" t="n">
        <v>45710</v>
      </c>
      <c r="AB87" t="inlineStr">
        <is>
          <t>شركة مجمع البندر للحلويات والماكولات</t>
        </is>
      </c>
      <c r="AC87" s="20" t="n">
        <v>46081</v>
      </c>
      <c r="AD87" t="n">
        <v>0.2713</v>
      </c>
      <c r="AE87" t="n">
        <v>0.2034</v>
      </c>
      <c r="AF87" t="inlineStr">
        <is>
          <t>2197:21</t>
        </is>
      </c>
      <c r="AG87" t="n">
        <v>0</v>
      </c>
    </row>
    <row r="88">
      <c r="A88" t="inlineStr">
        <is>
          <t>ASWT</t>
        </is>
      </c>
      <c r="B88" t="inlineStr">
        <is>
          <t>RM</t>
        </is>
      </c>
      <c r="C88" t="inlineStr">
        <is>
          <t>RM.ASWT.0005</t>
        </is>
      </c>
      <c r="D88" t="inlineStr">
        <is>
          <t>برزاق سمسم حجم صغير</t>
        </is>
      </c>
      <c r="E88" t="n">
        <v>1</v>
      </c>
      <c r="F88" t="n">
        <v>6.466</v>
      </c>
      <c r="G88" t="inlineStr">
        <is>
          <t>101, 409, 9409, 101, 409, 9409</t>
        </is>
      </c>
      <c r="H88" t="n">
        <v>0</v>
      </c>
      <c r="I88" t="n">
        <v>0</v>
      </c>
      <c r="J88" t="n">
        <v>0</v>
      </c>
      <c r="K88" t="n">
        <v>0</v>
      </c>
      <c r="L88" t="n">
        <v>0</v>
      </c>
      <c r="M88" t="n">
        <v>0</v>
      </c>
      <c r="N88" t="n">
        <v>0</v>
      </c>
      <c r="O88" t="n">
        <v>0</v>
      </c>
      <c r="P88" t="n">
        <v>0</v>
      </c>
      <c r="Q88" t="n">
        <v>0</v>
      </c>
      <c r="R88" t="n">
        <v>0</v>
      </c>
      <c r="S88" t="n">
        <v>0</v>
      </c>
      <c r="T88" t="n">
        <v>1</v>
      </c>
      <c r="U88" t="n">
        <v>6.466</v>
      </c>
      <c r="V88" t="n">
        <v>6.466</v>
      </c>
      <c r="W88" t="n">
        <v>0</v>
      </c>
      <c r="X88" t="n">
        <v>0</v>
      </c>
      <c r="Y88" t="n">
        <v>0</v>
      </c>
      <c r="Z88" t="n">
        <v>0</v>
      </c>
      <c r="AA88" s="20" t="n">
        <v>46056</v>
      </c>
      <c r="AB88" t="inlineStr">
        <is>
          <t>شركة مجمع البندر للحلويات والماكولات</t>
        </is>
      </c>
      <c r="AC88" s="20" t="n">
        <v>2</v>
      </c>
      <c r="AD88" t="n">
        <v>0</v>
      </c>
      <c r="AE88" t="n">
        <v>0</v>
      </c>
      <c r="AG88" t="n">
        <v>0</v>
      </c>
    </row>
    <row r="89">
      <c r="A89" t="inlineStr">
        <is>
          <t>ASWT</t>
        </is>
      </c>
      <c r="B89" t="inlineStr">
        <is>
          <t>RM</t>
        </is>
      </c>
      <c r="C89" t="inlineStr">
        <is>
          <t>RM.ASWT.0006</t>
        </is>
      </c>
      <c r="D89" t="inlineStr">
        <is>
          <t xml:space="preserve">برازق سمسم  من غير فستق حلبي </t>
        </is>
      </c>
      <c r="E89" t="n">
        <v>113.676</v>
      </c>
      <c r="F89" t="n">
        <v>312.609</v>
      </c>
      <c r="G89" t="inlineStr">
        <is>
          <t>101, 409, 9409, 101, 409, 409, 9409</t>
        </is>
      </c>
      <c r="H89" t="n">
        <v>0</v>
      </c>
      <c r="I89" t="n">
        <v>0</v>
      </c>
      <c r="J89" t="n">
        <v>0</v>
      </c>
      <c r="K89" t="n">
        <v>0</v>
      </c>
      <c r="L89" t="n">
        <v>0</v>
      </c>
      <c r="M89" t="n">
        <v>0</v>
      </c>
      <c r="N89" t="n">
        <v>0</v>
      </c>
      <c r="O89" t="n">
        <v>0</v>
      </c>
      <c r="P89" t="n">
        <v>0</v>
      </c>
      <c r="Q89" t="n">
        <v>-2.64</v>
      </c>
      <c r="R89" t="n">
        <v>0</v>
      </c>
      <c r="S89" t="n">
        <v>-2.64</v>
      </c>
      <c r="T89" t="n">
        <v>111.036</v>
      </c>
      <c r="U89" t="n">
        <v>305.349</v>
      </c>
      <c r="V89" t="n">
        <v>2.75</v>
      </c>
      <c r="W89" t="n">
        <v>150.716</v>
      </c>
      <c r="X89" t="n">
        <v>433.964</v>
      </c>
      <c r="Y89" t="n">
        <v>433.964</v>
      </c>
      <c r="Z89" t="n">
        <v>433.964</v>
      </c>
      <c r="AA89" s="20" t="n">
        <v>46075</v>
      </c>
      <c r="AB89" t="inlineStr">
        <is>
          <t>شركة مجمع البندر للحلويات والماكولات</t>
        </is>
      </c>
      <c r="AC89" s="20" t="n">
        <v>46154</v>
      </c>
      <c r="AD89" t="n">
        <v>48.2182</v>
      </c>
      <c r="AE89" t="n">
        <v>36.1636</v>
      </c>
      <c r="AF89" t="inlineStr">
        <is>
          <t>3:2</t>
        </is>
      </c>
      <c r="AG89" t="n">
        <v>0</v>
      </c>
    </row>
    <row r="90">
      <c r="A90" t="inlineStr">
        <is>
          <t>BIS</t>
        </is>
      </c>
      <c r="B90" t="inlineStr">
        <is>
          <t>RM</t>
        </is>
      </c>
      <c r="C90" t="inlineStr">
        <is>
          <t>RM.BIS.0001</t>
        </is>
      </c>
      <c r="D90" t="inlineStr">
        <is>
          <t xml:space="preserve">فتات الاوريو </t>
        </is>
      </c>
      <c r="E90" t="n">
        <v>20</v>
      </c>
      <c r="F90" t="n">
        <v>37.6797</v>
      </c>
      <c r="G90" t="inlineStr">
        <is>
          <t>9402, 404, 403, 601, 501, 602, 9108, 801, 701, 108, 102, 304, 201, 103, 202, 402, 306, 304, 301, 305, 402, 403, 202, 306, 305, 108, 101, 102, 103, 201, 301, 304, 404, 801, 9108, 601, 602, 701, 501, 9402, 9404, 101, 9404</t>
        </is>
      </c>
      <c r="H90" t="n">
        <v>0</v>
      </c>
      <c r="I90" t="n">
        <v>0</v>
      </c>
      <c r="J90" t="n">
        <v>0</v>
      </c>
      <c r="K90" t="n">
        <v>0</v>
      </c>
      <c r="L90" t="n">
        <v>0</v>
      </c>
      <c r="M90" t="n">
        <v>0</v>
      </c>
      <c r="N90" t="n">
        <v>0</v>
      </c>
      <c r="O90" t="n">
        <v>0</v>
      </c>
      <c r="P90" t="n">
        <v>-0.2</v>
      </c>
      <c r="Q90" t="n">
        <v>0</v>
      </c>
      <c r="R90" t="n">
        <v>0</v>
      </c>
      <c r="S90" t="n">
        <v>-0.2</v>
      </c>
      <c r="T90" t="n">
        <v>19.8</v>
      </c>
      <c r="U90" t="n">
        <v>37.3029</v>
      </c>
      <c r="V90" t="n">
        <v>1.884</v>
      </c>
      <c r="W90" t="n">
        <v>0</v>
      </c>
      <c r="X90" t="n">
        <v>0</v>
      </c>
      <c r="Y90" t="n">
        <v>0</v>
      </c>
      <c r="Z90" t="n">
        <v>0</v>
      </c>
      <c r="AA90" s="20" t="n">
        <v>45476</v>
      </c>
      <c r="AB90" t="inlineStr">
        <is>
          <t>OREO.01/2024</t>
        </is>
      </c>
      <c r="AC90" s="20" t="n">
        <v>45795</v>
      </c>
      <c r="AD90" t="n">
        <v>0</v>
      </c>
      <c r="AE90" t="n">
        <v>0</v>
      </c>
      <c r="AG90" t="n">
        <v>0</v>
      </c>
    </row>
    <row r="91">
      <c r="A91" t="inlineStr">
        <is>
          <t>BIS</t>
        </is>
      </c>
      <c r="B91" t="inlineStr">
        <is>
          <t>RM</t>
        </is>
      </c>
      <c r="C91" t="inlineStr">
        <is>
          <t>RM.BIS.0002</t>
        </is>
      </c>
      <c r="D91" t="inlineStr">
        <is>
          <t>Extruded P White - Bags 10 Kg</t>
        </is>
      </c>
      <c r="E91" t="n">
        <v>1556.6312</v>
      </c>
      <c r="F91" t="n">
        <v>3836.0395</v>
      </c>
      <c r="G91" t="inlineStr">
        <is>
          <t>499, 9108, 9402, 403, 9403, 9108, 9403, 101, 9407, 102, 108, 108, 103, 101, 108, 102, 103, 203, 402, 403, 407, 306, 499, 403, 407, 402, 306, 103, 203, 9403, 9402, 9407, 9108</t>
        </is>
      </c>
      <c r="H91" t="n">
        <v>0</v>
      </c>
      <c r="I91" t="n">
        <v>0</v>
      </c>
      <c r="J91" t="n">
        <v>0</v>
      </c>
      <c r="K91" t="n">
        <v>0</v>
      </c>
      <c r="L91" t="n">
        <v>0</v>
      </c>
      <c r="M91" t="n">
        <v>0</v>
      </c>
      <c r="N91" t="n">
        <v>0</v>
      </c>
      <c r="O91" t="n">
        <v>0</v>
      </c>
      <c r="P91" t="n">
        <v>0</v>
      </c>
      <c r="Q91" t="n">
        <v>-280</v>
      </c>
      <c r="R91" t="n">
        <v>0</v>
      </c>
      <c r="S91" t="n">
        <v>-280</v>
      </c>
      <c r="T91" t="n">
        <v>1276.6312</v>
      </c>
      <c r="U91" t="n">
        <v>3146.1372</v>
      </c>
      <c r="V91" t="n">
        <v>2.9974</v>
      </c>
      <c r="W91" t="n">
        <v>1097.65</v>
      </c>
      <c r="X91" t="n">
        <v>3000.1612</v>
      </c>
      <c r="Y91" t="n">
        <v>3615.1612</v>
      </c>
      <c r="Z91" t="n">
        <v>5052.1612</v>
      </c>
      <c r="AA91" s="20" t="n">
        <v>45770</v>
      </c>
      <c r="AB91" t="inlineStr">
        <is>
          <t>EXTRUDED.02/2025</t>
        </is>
      </c>
      <c r="AC91" s="20" t="n">
        <v>46165</v>
      </c>
      <c r="AD91" t="n">
        <v>401.6845</v>
      </c>
      <c r="AE91" t="n">
        <v>421.0134</v>
      </c>
      <c r="AF91" t="inlineStr">
        <is>
          <t>3:0</t>
        </is>
      </c>
      <c r="AG91" t="n">
        <v>0</v>
      </c>
    </row>
    <row r="92">
      <c r="A92" t="inlineStr">
        <is>
          <t>BIS</t>
        </is>
      </c>
      <c r="B92" t="inlineStr">
        <is>
          <t>RM</t>
        </is>
      </c>
      <c r="C92" t="inlineStr">
        <is>
          <t>RM.BIS.0003</t>
        </is>
      </c>
      <c r="D92" t="inlineStr">
        <is>
          <t xml:space="preserve">فتات البسكويت خشن 8 كيلو </t>
        </is>
      </c>
      <c r="E92" t="n">
        <v>3201.9582</v>
      </c>
      <c r="F92" t="n">
        <v>5595.8509</v>
      </c>
      <c r="G92" t="inlineStr">
        <is>
          <t>9108, 601, 501, 9402, 9112, 9401, 9405, 203, 112, 304, 301, 303, 107, 108, 201, 306, 402, 305, 401, 403, 499, 405, 404, 306, 401, 601, 403, 305, 303, 402, 203, 304, 301, 201, 102, 108, 101, 107, 112, 9405, 9401, 9404, 102, 101, 9402, 9108, 405, 9112, 501, 499, 404, 9404</t>
        </is>
      </c>
      <c r="H92" t="n">
        <v>0</v>
      </c>
      <c r="I92" t="n">
        <v>0</v>
      </c>
      <c r="J92" t="n">
        <v>0</v>
      </c>
      <c r="K92" t="n">
        <v>0</v>
      </c>
      <c r="L92" t="n">
        <v>0</v>
      </c>
      <c r="M92" t="n">
        <v>0</v>
      </c>
      <c r="N92" t="n">
        <v>0</v>
      </c>
      <c r="O92" t="n">
        <v>0</v>
      </c>
      <c r="P92" t="n">
        <v>0</v>
      </c>
      <c r="Q92" t="n">
        <v>0</v>
      </c>
      <c r="R92" t="n">
        <v>0</v>
      </c>
      <c r="S92" t="n">
        <v>0</v>
      </c>
      <c r="T92" t="n">
        <v>3201.9582</v>
      </c>
      <c r="U92" t="n">
        <v>5595.8509</v>
      </c>
      <c r="V92" t="n">
        <v>1.7476</v>
      </c>
      <c r="W92" t="n">
        <v>0</v>
      </c>
      <c r="X92" t="n">
        <v>6.7422</v>
      </c>
      <c r="Y92" t="n">
        <v>7.5282</v>
      </c>
      <c r="Z92" t="n">
        <v>337.5012</v>
      </c>
      <c r="AA92" s="20" t="n">
        <v>45257</v>
      </c>
      <c r="AB92" t="inlineStr">
        <is>
          <t>OMAN.35/2023</t>
        </is>
      </c>
      <c r="AC92" s="20" t="n">
        <v>46081</v>
      </c>
      <c r="AD92" t="n">
        <v>0.8364</v>
      </c>
      <c r="AE92" t="n">
        <v>28.1251</v>
      </c>
      <c r="AF92" t="inlineStr">
        <is>
          <t>113:25</t>
        </is>
      </c>
      <c r="AG92" t="n">
        <v>0</v>
      </c>
    </row>
    <row r="93">
      <c r="A93" t="inlineStr">
        <is>
          <t>BIS</t>
        </is>
      </c>
      <c r="B93" t="inlineStr">
        <is>
          <t>RM</t>
        </is>
      </c>
      <c r="C93" t="inlineStr">
        <is>
          <t>RM.BIS.0004</t>
        </is>
      </c>
      <c r="D93" t="inlineStr">
        <is>
          <t>بسكوت شاي</t>
        </is>
      </c>
      <c r="E93" t="n">
        <v>1.35</v>
      </c>
      <c r="F93" t="n">
        <v>0</v>
      </c>
      <c r="G93" t="inlineStr">
        <is>
          <t>409, 402, 402, 409</t>
        </is>
      </c>
      <c r="H93" t="n">
        <v>0</v>
      </c>
      <c r="I93" t="n">
        <v>0</v>
      </c>
      <c r="J93" t="n">
        <v>0</v>
      </c>
      <c r="K93" t="n">
        <v>0</v>
      </c>
      <c r="L93" t="n">
        <v>0</v>
      </c>
      <c r="M93" t="n">
        <v>0</v>
      </c>
      <c r="N93" t="n">
        <v>0</v>
      </c>
      <c r="O93" t="n">
        <v>0</v>
      </c>
      <c r="P93" t="n">
        <v>0</v>
      </c>
      <c r="Q93" t="n">
        <v>0</v>
      </c>
      <c r="R93" t="n">
        <v>0</v>
      </c>
      <c r="S93" t="n">
        <v>0</v>
      </c>
      <c r="T93" t="n">
        <v>1.35</v>
      </c>
      <c r="U93" t="n">
        <v>0</v>
      </c>
      <c r="V93" t="n">
        <v>0</v>
      </c>
      <c r="W93" t="n">
        <v>0</v>
      </c>
      <c r="X93" t="n">
        <v>0</v>
      </c>
      <c r="Y93" t="n">
        <v>0</v>
      </c>
      <c r="Z93" t="n">
        <v>0</v>
      </c>
      <c r="AA93" s="20" t="n">
        <v>2</v>
      </c>
      <c r="AC93" s="20" t="n">
        <v>2</v>
      </c>
      <c r="AD93" t="n">
        <v>0</v>
      </c>
      <c r="AE93" t="n">
        <v>0</v>
      </c>
      <c r="AG93" t="n">
        <v>0</v>
      </c>
    </row>
    <row r="94">
      <c r="A94" t="inlineStr">
        <is>
          <t>BIS</t>
        </is>
      </c>
      <c r="B94" t="inlineStr">
        <is>
          <t>RM</t>
        </is>
      </c>
      <c r="C94" t="inlineStr">
        <is>
          <t>RM.BIS.0005</t>
        </is>
      </c>
      <c r="D94" t="inlineStr">
        <is>
          <t>بسكويت برتزل</t>
        </is>
      </c>
      <c r="E94" t="n">
        <v>271.2827</v>
      </c>
      <c r="F94" t="n">
        <v>904.2757</v>
      </c>
      <c r="G94" t="inlineStr">
        <is>
          <t>101, 499, 101, 409, 402, 402, 499, 409</t>
        </is>
      </c>
      <c r="H94" t="n">
        <v>0</v>
      </c>
      <c r="I94" t="n">
        <v>0</v>
      </c>
      <c r="J94" t="n">
        <v>0</v>
      </c>
      <c r="K94" t="n">
        <v>0</v>
      </c>
      <c r="L94" t="n">
        <v>0</v>
      </c>
      <c r="M94" t="n">
        <v>0</v>
      </c>
      <c r="N94" t="n">
        <v>0</v>
      </c>
      <c r="O94" t="n">
        <v>0</v>
      </c>
      <c r="P94" t="n">
        <v>0</v>
      </c>
      <c r="Q94" t="n">
        <v>0</v>
      </c>
      <c r="R94" t="n">
        <v>0</v>
      </c>
      <c r="S94" t="n">
        <v>0</v>
      </c>
      <c r="T94" t="n">
        <v>271.2827</v>
      </c>
      <c r="U94" t="n">
        <v>904.2757</v>
      </c>
      <c r="V94" t="n">
        <v>3.3333</v>
      </c>
      <c r="W94" t="n">
        <v>0</v>
      </c>
      <c r="X94" t="n">
        <v>1.465</v>
      </c>
      <c r="Y94" t="n">
        <v>1.465</v>
      </c>
      <c r="Z94" t="n">
        <v>1.465</v>
      </c>
      <c r="AA94" s="20" t="n">
        <v>45801</v>
      </c>
      <c r="AB94" t="inlineStr">
        <is>
          <t>Cash Customer - مورد</t>
        </is>
      </c>
      <c r="AC94" s="20" t="n">
        <v>46081</v>
      </c>
      <c r="AD94" t="n">
        <v>0.1627</v>
      </c>
      <c r="AE94" t="n">
        <v>0.122</v>
      </c>
      <c r="AF94" t="inlineStr">
        <is>
          <t>2222:3</t>
        </is>
      </c>
      <c r="AG94" t="n">
        <v>0</v>
      </c>
    </row>
    <row r="95">
      <c r="A95" t="inlineStr">
        <is>
          <t>BIS</t>
        </is>
      </c>
      <c r="B95" t="inlineStr">
        <is>
          <t>RM</t>
        </is>
      </c>
      <c r="C95" t="inlineStr">
        <is>
          <t>RM.BIS.0006</t>
        </is>
      </c>
      <c r="D95" t="inlineStr">
        <is>
          <t>COOKIE GRANULES 1CTN*14KG</t>
        </is>
      </c>
      <c r="E95" t="n">
        <v>10.555</v>
      </c>
      <c r="F95" t="n">
        <v>12.8941</v>
      </c>
      <c r="G95" t="inlineStr">
        <is>
          <t>401, 108, 403, 306, 203, 102, 101, 499, 9108, 9402, 9401, 102, 101, 306, 401, 403, 203, 108, 9108, 499, 9401, 9402</t>
        </is>
      </c>
      <c r="H95" t="n">
        <v>0</v>
      </c>
      <c r="I95" t="n">
        <v>0</v>
      </c>
      <c r="J95" t="n">
        <v>0</v>
      </c>
      <c r="K95" t="n">
        <v>0</v>
      </c>
      <c r="L95" t="n">
        <v>0</v>
      </c>
      <c r="M95" t="n">
        <v>0</v>
      </c>
      <c r="N95" t="n">
        <v>0</v>
      </c>
      <c r="O95" t="n">
        <v>0</v>
      </c>
      <c r="P95" t="n">
        <v>0</v>
      </c>
      <c r="Q95" t="n">
        <v>0</v>
      </c>
      <c r="R95" t="n">
        <v>0</v>
      </c>
      <c r="S95" t="n">
        <v>0</v>
      </c>
      <c r="T95" t="n">
        <v>10.555</v>
      </c>
      <c r="U95" t="n">
        <v>12.8941</v>
      </c>
      <c r="V95" t="n">
        <v>1.2216</v>
      </c>
      <c r="W95" t="n">
        <v>0</v>
      </c>
      <c r="X95" t="n">
        <v>0</v>
      </c>
      <c r="Y95" t="n">
        <v>0</v>
      </c>
      <c r="Z95" t="n">
        <v>0</v>
      </c>
      <c r="AA95" s="20" t="n">
        <v>44808</v>
      </c>
      <c r="AB95" t="inlineStr">
        <is>
          <t>FORTUNE.04/2022</t>
        </is>
      </c>
      <c r="AC95" s="20" t="n">
        <v>45657</v>
      </c>
      <c r="AD95" t="n">
        <v>0</v>
      </c>
      <c r="AE95" t="n">
        <v>0</v>
      </c>
      <c r="AG95" t="n">
        <v>0</v>
      </c>
    </row>
    <row r="96">
      <c r="A96" t="inlineStr">
        <is>
          <t>BIS</t>
        </is>
      </c>
      <c r="B96" t="inlineStr">
        <is>
          <t>RM</t>
        </is>
      </c>
      <c r="C96" t="inlineStr">
        <is>
          <t>RM.BIS.0007</t>
        </is>
      </c>
      <c r="D96" t="inlineStr">
        <is>
          <t>Oreo Biscuit 2-4 / bag 10kg</t>
        </is>
      </c>
      <c r="E96" t="n">
        <v>0</v>
      </c>
      <c r="F96" t="n">
        <v>-0.0005</v>
      </c>
      <c r="G96" t="inlineStr">
        <is>
          <t>9404, 401, 403, 402, 304, 102, 104, 103, 101, 108, 301, 201, 404, 601, 405, 501, 9405, 9404, 9401, 108, 102, 101, 103, 104, 201, 304, 301, 402, 401, 501, 601, 405, 404, 403, 9401, 9405</t>
        </is>
      </c>
      <c r="H96" t="n">
        <v>0</v>
      </c>
      <c r="I96" t="n">
        <v>0</v>
      </c>
      <c r="J96" t="n">
        <v>0</v>
      </c>
      <c r="K96" t="n">
        <v>0</v>
      </c>
      <c r="L96" t="n">
        <v>0</v>
      </c>
      <c r="M96" t="n">
        <v>0</v>
      </c>
      <c r="N96" t="n">
        <v>0</v>
      </c>
      <c r="O96" t="n">
        <v>0</v>
      </c>
      <c r="P96" t="n">
        <v>0</v>
      </c>
      <c r="Q96" t="n">
        <v>0</v>
      </c>
      <c r="R96" t="n">
        <v>0</v>
      </c>
      <c r="S96" t="n">
        <v>0</v>
      </c>
      <c r="T96" t="n">
        <v>0</v>
      </c>
      <c r="U96" t="n">
        <v>-0.0005</v>
      </c>
      <c r="V96" t="n">
        <v>1.8497</v>
      </c>
      <c r="W96" t="n">
        <v>0</v>
      </c>
      <c r="X96" t="n">
        <v>0</v>
      </c>
      <c r="Y96" t="n">
        <v>0</v>
      </c>
      <c r="Z96" t="n">
        <v>0</v>
      </c>
      <c r="AA96" s="20" t="n">
        <v>44437</v>
      </c>
      <c r="AB96" t="inlineStr">
        <is>
          <t>شركة بيكر للصناعات الغذائية / مورد</t>
        </is>
      </c>
      <c r="AC96" s="20" t="n">
        <v>45793</v>
      </c>
      <c r="AD96" t="n">
        <v>0</v>
      </c>
      <c r="AE96" t="n">
        <v>0</v>
      </c>
      <c r="AG96" t="n">
        <v>0</v>
      </c>
    </row>
    <row r="97">
      <c r="A97" t="inlineStr">
        <is>
          <t>BIS</t>
        </is>
      </c>
      <c r="B97" t="inlineStr">
        <is>
          <t>RM</t>
        </is>
      </c>
      <c r="C97" t="inlineStr">
        <is>
          <t>RM.BIS.0008</t>
        </is>
      </c>
      <c r="D97" t="inlineStr">
        <is>
          <t xml:space="preserve">فتات البسكويت المكرمل ( سبيكيلوس) 2-0 ملم </t>
        </is>
      </c>
      <c r="E97" t="n">
        <v>106268.7025</v>
      </c>
      <c r="F97" t="n">
        <v>198885.482</v>
      </c>
      <c r="G97" t="inlineStr">
        <is>
          <t>9409, 9403, 403, 9406, 406, 9801, 9405, 108, 103, 9605, 408, 9601, 701, 9402, 9401, 9102, 9103, 9404, 9406, 102, 405, 9108, 9112, 408, 501, 9110, 9204, 9301, 801, 499, 404, 605, 602, 601, 406, 409, 403, 306, 305, 401, 402, 304, 203, 303, 204, 202, 101, 102, 103, 107, 104, 108, 112, 110, 301, 201, 9409, 9601, 9405, 9801, 9112, 9301, 9406, 9403, 9401, 9110, 9108, 9204, 409, 405, 404, 403, 499, 408, 801, 701, 602, 9103, 9102, 605, 406, 501, 601, 101, 9405, 102, 9408, 9301, 405, 801, 9108, 601, 9408, 112, 107, 9801, 108, 303, 9601, 301, 9112, 201, 110, 112, 202, 103, 104, 402, 306, 401, 305, 301, 203, 304, 204, 303, 9402, 9605, 9408, 9404</t>
        </is>
      </c>
      <c r="H97" t="n">
        <v>68040</v>
      </c>
      <c r="I97" t="n">
        <v>0</v>
      </c>
      <c r="J97" t="n">
        <v>0</v>
      </c>
      <c r="K97" t="n">
        <v>0</v>
      </c>
      <c r="L97" t="n">
        <v>0</v>
      </c>
      <c r="M97" t="n">
        <v>68040</v>
      </c>
      <c r="N97" t="n">
        <v>0</v>
      </c>
      <c r="O97" t="n">
        <v>-25740</v>
      </c>
      <c r="P97" t="n">
        <v>0</v>
      </c>
      <c r="Q97" t="n">
        <v>-60441.37</v>
      </c>
      <c r="R97" t="n">
        <v>0</v>
      </c>
      <c r="S97" t="n">
        <v>-86181.37</v>
      </c>
      <c r="T97" t="n">
        <v>88127.3325</v>
      </c>
      <c r="U97" t="n">
        <v>167856.0136</v>
      </c>
      <c r="V97" t="n">
        <v>1.9414</v>
      </c>
      <c r="W97" t="n">
        <v>219542.637</v>
      </c>
      <c r="X97" t="n">
        <v>501021.9634</v>
      </c>
      <c r="Y97" t="n">
        <v>680466.2154</v>
      </c>
      <c r="Z97" t="n">
        <v>897206.0074</v>
      </c>
      <c r="AA97" s="20" t="n">
        <v>46160</v>
      </c>
      <c r="AB97" t="inlineStr">
        <is>
          <t>Vermeiren.22/2026</t>
        </is>
      </c>
      <c r="AC97" s="20" t="n">
        <v>46173</v>
      </c>
      <c r="AD97" t="n">
        <v>75607.3572</v>
      </c>
      <c r="AE97" t="n">
        <v>74767.1672</v>
      </c>
      <c r="AF97" t="inlineStr">
        <is>
          <t>1:5</t>
        </is>
      </c>
      <c r="AG97" t="n">
        <v>132884.467</v>
      </c>
    </row>
    <row r="98">
      <c r="A98" t="inlineStr">
        <is>
          <t>BIS</t>
        </is>
      </c>
      <c r="B98" t="inlineStr">
        <is>
          <t>RM</t>
        </is>
      </c>
      <c r="C98" t="inlineStr">
        <is>
          <t>RM.BIS.0009</t>
        </is>
      </c>
      <c r="D98" t="inlineStr">
        <is>
          <t>فتات الاوريو الداكنة</t>
        </is>
      </c>
      <c r="E98" t="n">
        <v>27093.9858</v>
      </c>
      <c r="F98" t="n">
        <v>49674.983</v>
      </c>
      <c r="G98" t="inlineStr">
        <is>
          <t>9409, 9408, 9402, 9605, 9304, 409, 405, 499, 408, 403, 404, 701, 501, 601, 602, 605, 9102, 801, 9108, 9112, 9801, 9403, 9405, 9601, 101, 9408, 9408, 102, 9405, 9108, 801, 405, 601, 108, 112, 112, 9112, 304, 9801, 402, 304, 301, 104, 103, 9409, 9304, 9403, 403, 108, 9601, 9405, 9801, 408, 9605, 701, 9402, 103, 9404, 9102, 499, 801, 404, 601, 602, 605, 405, 9108, 501, 408, 9112, 409, 402, 403, 101, 102, 103, 108, 112, 304, 301, 104, 9404</t>
        </is>
      </c>
      <c r="H98" t="n">
        <v>0</v>
      </c>
      <c r="I98" t="n">
        <v>0</v>
      </c>
      <c r="J98" t="n">
        <v>23.615</v>
      </c>
      <c r="K98" t="n">
        <v>0</v>
      </c>
      <c r="L98" t="n">
        <v>0</v>
      </c>
      <c r="M98" t="n">
        <v>23.615</v>
      </c>
      <c r="N98" t="n">
        <v>0</v>
      </c>
      <c r="O98" t="n">
        <v>0</v>
      </c>
      <c r="P98" t="n">
        <v>-0.2</v>
      </c>
      <c r="Q98" t="n">
        <v>-1512.046</v>
      </c>
      <c r="R98" t="n">
        <v>0</v>
      </c>
      <c r="S98" t="n">
        <v>-1512.246</v>
      </c>
      <c r="T98" t="n">
        <v>25605.3548</v>
      </c>
      <c r="U98" t="n">
        <v>46943.2983</v>
      </c>
      <c r="V98" t="n">
        <v>1.835</v>
      </c>
      <c r="W98" t="n">
        <v>3160.279</v>
      </c>
      <c r="X98" t="n">
        <v>11067.8798</v>
      </c>
      <c r="Y98" t="n">
        <v>11359.1848</v>
      </c>
      <c r="Z98" t="n">
        <v>11309.1848</v>
      </c>
      <c r="AA98" s="20" t="n">
        <v>45980</v>
      </c>
      <c r="AB98" t="inlineStr">
        <is>
          <t>شركة بحر الشوكولاتة لصناعة الشوكولاتة والحلويات</t>
        </is>
      </c>
      <c r="AC98" s="20" t="n">
        <v>46166</v>
      </c>
      <c r="AD98" t="n">
        <v>1262.1316</v>
      </c>
      <c r="AE98" t="n">
        <v>942.432</v>
      </c>
      <c r="AF98" t="inlineStr">
        <is>
          <t>27:5</t>
        </is>
      </c>
      <c r="AG98" t="n">
        <v>0</v>
      </c>
    </row>
    <row r="99">
      <c r="A99" t="inlineStr">
        <is>
          <t>BIS</t>
        </is>
      </c>
      <c r="B99" t="inlineStr">
        <is>
          <t>RM</t>
        </is>
      </c>
      <c r="C99" t="inlineStr">
        <is>
          <t>RM.BIS.0010</t>
        </is>
      </c>
      <c r="D99" t="inlineStr">
        <is>
          <t>Sifted Bisc Crumbles 2-4mm 12 KG</t>
        </is>
      </c>
      <c r="E99" t="n">
        <v>67882.4031</v>
      </c>
      <c r="F99" t="n">
        <v>137726.8494</v>
      </c>
      <c r="G99" t="inlineStr">
        <is>
          <t>9402, 9408, 9605, 9304, 9409, 9301, 9112, 9107, 9403, 9801, 9401, 9406, 9405, 9601, 9606, 499, 605, 406, 601, 9102, 701, 606, 602, 801, 9108, 9103, 9204, 108, 301, 112, 107, 9801, 9112, 201, 112, 301, 304, 204, 103, 403, 409, 408, 405, 401, 305, 402, 101, 9408, 102, 9301, 405, 601, 9108, 9405, 9408, 801, 9409, 9304, 9403, 9401, 9102, 9103, 102, 9406, 108, 9801, 408, 9605, 9606, 9405, 409, 9601, 9402, 701, 606, 9204, 9301, 9112, 408, 9108, 405, 9107, 499, 801, 602, 605, 601, 101, 102, 103, 108, 107, 112, 304, 301, 201, 305, 403, 204, 402, 401, 409, 406</t>
        </is>
      </c>
      <c r="H99" t="n">
        <v>0</v>
      </c>
      <c r="I99" t="n">
        <v>0</v>
      </c>
      <c r="J99" t="n">
        <v>0</v>
      </c>
      <c r="K99" t="n">
        <v>0</v>
      </c>
      <c r="L99" t="n">
        <v>0</v>
      </c>
      <c r="M99" t="n">
        <v>0</v>
      </c>
      <c r="N99" t="n">
        <v>0</v>
      </c>
      <c r="O99" t="n">
        <v>-2496</v>
      </c>
      <c r="P99" t="n">
        <v>0</v>
      </c>
      <c r="Q99" t="n">
        <v>-2114.444</v>
      </c>
      <c r="R99" t="n">
        <v>0</v>
      </c>
      <c r="S99" t="n">
        <v>-4610.444</v>
      </c>
      <c r="T99" t="n">
        <v>63271.9591</v>
      </c>
      <c r="U99" t="n">
        <v>128384.1214</v>
      </c>
      <c r="V99" t="n">
        <v>1.8993</v>
      </c>
      <c r="W99" t="n">
        <v>41058.306</v>
      </c>
      <c r="X99" t="n">
        <v>75664.3858</v>
      </c>
      <c r="Y99" t="n">
        <v>89251.2748</v>
      </c>
      <c r="Z99" t="n">
        <v>107040.3208</v>
      </c>
      <c r="AA99" s="20" t="n">
        <v>45889</v>
      </c>
      <c r="AB99" t="inlineStr">
        <is>
          <t>VERMEIREN.40/2025</t>
        </is>
      </c>
      <c r="AC99" s="20" t="n">
        <v>46173</v>
      </c>
      <c r="AD99" t="n">
        <v>9916.808300000001</v>
      </c>
      <c r="AE99" t="n">
        <v>8920.0267</v>
      </c>
      <c r="AF99" t="inlineStr">
        <is>
          <t>7:2</t>
        </is>
      </c>
      <c r="AG99" t="n">
        <v>0</v>
      </c>
    </row>
    <row r="100">
      <c r="A100" t="inlineStr">
        <is>
          <t>BIS</t>
        </is>
      </c>
      <c r="B100" t="inlineStr">
        <is>
          <t>RM</t>
        </is>
      </c>
      <c r="C100" t="inlineStr">
        <is>
          <t>RM.BIS.0011</t>
        </is>
      </c>
      <c r="D100" t="inlineStr">
        <is>
          <t>Oreo (Shell) Course  Crumbs/1kg x 10Bags</t>
        </is>
      </c>
      <c r="E100" t="n">
        <v>2897.4228</v>
      </c>
      <c r="F100" t="n">
        <v>5769.9422</v>
      </c>
      <c r="G100" t="inlineStr">
        <is>
          <t>301, 112, 108, 103, 102, 101, 403, 402, 409, 401, 9112, 408, 9108, 405, 9301, 602, 601, 801, 499, 9102, 9103, 9401, 9402, 701, 9801, 101, 9405, 9601, 108, 9403, 9409, 103, 301, 402, 401, 112, 108, 301, 9601, 601, 807, 102, 9408, 101, 9301, 9601, 9405, 9403, 9801, 9401, 9112, 9301, 9108, 807, 801, 9102, 9103, 602, 601, 701, 403, 408, 499, 405, 409, 9402, 9408, 9409</t>
        </is>
      </c>
      <c r="H100" t="n">
        <v>5000</v>
      </c>
      <c r="I100" t="n">
        <v>50</v>
      </c>
      <c r="J100" t="n">
        <v>0</v>
      </c>
      <c r="K100" t="n">
        <v>0</v>
      </c>
      <c r="L100" t="n">
        <v>0</v>
      </c>
      <c r="M100" t="n">
        <v>5050</v>
      </c>
      <c r="N100" t="n">
        <v>0</v>
      </c>
      <c r="O100" t="n">
        <v>-730</v>
      </c>
      <c r="P100" t="n">
        <v>-16.215</v>
      </c>
      <c r="Q100" t="n">
        <v>-1740</v>
      </c>
      <c r="R100" t="n">
        <v>0</v>
      </c>
      <c r="S100" t="n">
        <v>-2486.215</v>
      </c>
      <c r="T100" t="n">
        <v>5461.2078</v>
      </c>
      <c r="U100" t="n">
        <v>10897.7271</v>
      </c>
      <c r="V100" t="n">
        <v>2</v>
      </c>
      <c r="W100" t="n">
        <v>1410.285</v>
      </c>
      <c r="X100" t="n">
        <v>3648.491</v>
      </c>
      <c r="Y100" t="n">
        <v>9712.884</v>
      </c>
      <c r="Z100" t="n">
        <v>11537.884</v>
      </c>
      <c r="AA100" s="20" t="n">
        <v>46159</v>
      </c>
      <c r="AB100" t="inlineStr">
        <is>
          <t xml:space="preserve">شركة المتحده لصناعه البسكوت والحلويات </t>
        </is>
      </c>
      <c r="AC100" s="20" t="n">
        <v>46163</v>
      </c>
      <c r="AD100" t="n">
        <v>1079.2093</v>
      </c>
      <c r="AE100" t="n">
        <v>961.4903</v>
      </c>
      <c r="AF100" t="inlineStr">
        <is>
          <t>5:20</t>
        </is>
      </c>
      <c r="AG100" t="n">
        <v>10000</v>
      </c>
    </row>
    <row r="101">
      <c r="A101" t="inlineStr">
        <is>
          <t>BIS</t>
        </is>
      </c>
      <c r="B101" t="inlineStr">
        <is>
          <t>RM</t>
        </is>
      </c>
      <c r="C101" t="inlineStr">
        <is>
          <t>RM.BIS.0012</t>
        </is>
      </c>
      <c r="D101" t="inlineStr">
        <is>
          <t xml:space="preserve">فتات البسكويت المكرمل ( سبيكيلوس) 2-0 خالي من السكر </t>
        </is>
      </c>
      <c r="E101" t="n">
        <v>12</v>
      </c>
      <c r="F101" t="n">
        <v>203.31</v>
      </c>
      <c r="G101" t="inlineStr">
        <is>
          <t>801, 801</t>
        </is>
      </c>
      <c r="H101" t="n">
        <v>0</v>
      </c>
      <c r="I101" t="n">
        <v>0</v>
      </c>
      <c r="J101" t="n">
        <v>0</v>
      </c>
      <c r="K101" t="n">
        <v>0</v>
      </c>
      <c r="L101" t="n">
        <v>0</v>
      </c>
      <c r="M101" t="n">
        <v>0</v>
      </c>
      <c r="N101" t="n">
        <v>0</v>
      </c>
      <c r="O101" t="n">
        <v>0</v>
      </c>
      <c r="P101" t="n">
        <v>0</v>
      </c>
      <c r="Q101" t="n">
        <v>0</v>
      </c>
      <c r="R101" t="n">
        <v>0</v>
      </c>
      <c r="S101" t="n">
        <v>0</v>
      </c>
      <c r="T101" t="n">
        <v>12</v>
      </c>
      <c r="U101" t="n">
        <v>203.31</v>
      </c>
      <c r="V101" t="n">
        <v>16.9425</v>
      </c>
      <c r="W101" t="n">
        <v>0</v>
      </c>
      <c r="X101" t="n">
        <v>0</v>
      </c>
      <c r="Y101" t="n">
        <v>0</v>
      </c>
      <c r="Z101" t="n">
        <v>0</v>
      </c>
      <c r="AA101" s="20" t="n">
        <v>45900</v>
      </c>
      <c r="AB101" t="inlineStr">
        <is>
          <t>SAMPLES.06/2025</t>
        </is>
      </c>
      <c r="AC101" s="20" t="n">
        <v>2</v>
      </c>
      <c r="AD101" t="n">
        <v>0</v>
      </c>
      <c r="AE101" t="n">
        <v>0</v>
      </c>
      <c r="AG101" t="n">
        <v>0</v>
      </c>
    </row>
    <row r="102">
      <c r="A102" t="inlineStr">
        <is>
          <t>BIS</t>
        </is>
      </c>
      <c r="B102" t="inlineStr">
        <is>
          <t>RM</t>
        </is>
      </c>
      <c r="C102" t="inlineStr">
        <is>
          <t>RM.BIS.0013</t>
        </is>
      </c>
      <c r="D102" t="inlineStr">
        <is>
          <t>COOKIE GRANULES SPECULOOS 1CTN*14KG</t>
        </is>
      </c>
      <c r="E102" t="n">
        <v>50.92</v>
      </c>
      <c r="F102" t="n">
        <v>62.2045</v>
      </c>
      <c r="G102" t="inlineStr">
        <is>
          <t>499, 405, 601, 801, 9108, 9405, 9801, 9401, 9112, 401, 112, 201, 102, 108, 401, 101, 108, 102, 112, 201, 499, 801, 9108, 601, 405, 9112, 101, 9801, 9405, 9401</t>
        </is>
      </c>
      <c r="H102" t="n">
        <v>0</v>
      </c>
      <c r="I102" t="n">
        <v>0</v>
      </c>
      <c r="J102" t="n">
        <v>0</v>
      </c>
      <c r="K102" t="n">
        <v>0</v>
      </c>
      <c r="L102" t="n">
        <v>0</v>
      </c>
      <c r="M102" t="n">
        <v>0</v>
      </c>
      <c r="N102" t="n">
        <v>0</v>
      </c>
      <c r="O102" t="n">
        <v>0</v>
      </c>
      <c r="P102" t="n">
        <v>0</v>
      </c>
      <c r="Q102" t="n">
        <v>0</v>
      </c>
      <c r="R102" t="n">
        <v>0</v>
      </c>
      <c r="S102" t="n">
        <v>0</v>
      </c>
      <c r="T102" t="n">
        <v>50.92</v>
      </c>
      <c r="U102" t="n">
        <v>62.2045</v>
      </c>
      <c r="V102" t="n">
        <v>1.2216</v>
      </c>
      <c r="W102" t="n">
        <v>1</v>
      </c>
      <c r="X102" t="n">
        <v>201.72</v>
      </c>
      <c r="Y102" t="n">
        <v>6852.931</v>
      </c>
      <c r="Z102" t="n">
        <v>6852.931</v>
      </c>
      <c r="AA102" s="20" t="n">
        <v>45363</v>
      </c>
      <c r="AB102" t="inlineStr">
        <is>
          <t>SPECULOOS.02/2024</t>
        </is>
      </c>
      <c r="AC102" s="20" t="n">
        <v>46139</v>
      </c>
      <c r="AD102" t="n">
        <v>761.4367</v>
      </c>
      <c r="AE102" t="n">
        <v>571.0775</v>
      </c>
      <c r="AF102" t="inlineStr">
        <is>
          <t>0:2</t>
        </is>
      </c>
      <c r="AG102" t="n">
        <v>0</v>
      </c>
    </row>
    <row r="103">
      <c r="A103" t="inlineStr">
        <is>
          <t>BIS</t>
        </is>
      </c>
      <c r="B103" t="inlineStr">
        <is>
          <t>RM</t>
        </is>
      </c>
      <c r="C103" t="inlineStr">
        <is>
          <t>RM.BIS.0014</t>
        </is>
      </c>
      <c r="D103" t="inlineStr">
        <is>
          <t xml:space="preserve">بسكويت الزبدة – Butter Cookies </t>
        </is>
      </c>
      <c r="E103" t="n">
        <v>1365.0243</v>
      </c>
      <c r="F103" t="n">
        <v>2830.5436</v>
      </c>
      <c r="G103" t="inlineStr">
        <is>
          <t>499, 605, 9112, 405, 9108, 101, 405, 9405, 9401, 108, 9405, 9605, 112, 101, 108, 401, 306, 405, 499, 401, 306, 9112, 108, 112, 112, 9405, 9401, 9112, 605, 9108, 9605</t>
        </is>
      </c>
      <c r="H103" t="n">
        <v>3000</v>
      </c>
      <c r="I103" t="n">
        <v>0</v>
      </c>
      <c r="J103" t="n">
        <v>0</v>
      </c>
      <c r="K103" t="n">
        <v>0</v>
      </c>
      <c r="L103" t="n">
        <v>0</v>
      </c>
      <c r="M103" t="n">
        <v>3000</v>
      </c>
      <c r="N103" t="n">
        <v>0</v>
      </c>
      <c r="O103" t="n">
        <v>0</v>
      </c>
      <c r="P103" t="n">
        <v>0</v>
      </c>
      <c r="Q103" t="n">
        <v>-2616.713</v>
      </c>
      <c r="R103" t="n">
        <v>0</v>
      </c>
      <c r="S103" t="n">
        <v>-2616.713</v>
      </c>
      <c r="T103" t="n">
        <v>1748.3113</v>
      </c>
      <c r="U103" t="n">
        <v>3606.5479</v>
      </c>
      <c r="V103" t="n">
        <v>2.025</v>
      </c>
      <c r="W103" t="n">
        <v>8462.231</v>
      </c>
      <c r="X103" t="n">
        <v>12249.6846</v>
      </c>
      <c r="Y103" t="n">
        <v>18626.6946</v>
      </c>
      <c r="Z103" t="n">
        <v>18828.5126</v>
      </c>
      <c r="AA103" s="20" t="n">
        <v>46160</v>
      </c>
      <c r="AB103" t="inlineStr">
        <is>
          <t>شركة فيرونا للصناعات الغذائية</t>
        </is>
      </c>
      <c r="AC103" s="20" t="n">
        <v>46163</v>
      </c>
      <c r="AD103" t="n">
        <v>2069.6327</v>
      </c>
      <c r="AE103" t="n">
        <v>1569.0427</v>
      </c>
      <c r="AF103" t="inlineStr">
        <is>
          <t>1:3</t>
        </is>
      </c>
      <c r="AG103" t="n">
        <v>6075</v>
      </c>
    </row>
    <row r="104">
      <c r="A104" t="inlineStr">
        <is>
          <t>BIS</t>
        </is>
      </c>
      <c r="B104" t="inlineStr">
        <is>
          <t>RM</t>
        </is>
      </c>
      <c r="C104" t="inlineStr">
        <is>
          <t>RM.BIS.0015</t>
        </is>
      </c>
      <c r="D104" t="inlineStr">
        <is>
          <t>كرات الريزو</t>
        </is>
      </c>
      <c r="E104" t="n">
        <v>1381.1361</v>
      </c>
      <c r="F104" t="n">
        <v>2661.441</v>
      </c>
      <c r="G104" t="inlineStr">
        <is>
          <t>304, 112, 9112, 108, 112, 203, 201, 103, 401, 301, 304, 306, 402, 9401, 9406, 9112, 9405, 9409, 9403, 9402, 9408, 9605, 801, 9108, 405, 499, 408, 409, 403, 406, 605, 112, 102, 103, 108, 101, 201, 301, 304, 203, 401, 409, 406, 306, 403, 402, 801, 499, 605, 9108, 405, 408, 9112, 9402, 9605, 108, 9406, 102, 9401, 9408, 102, 101, 405, 9403, 9108, 9405, 9405, 9409, 9403, 403</t>
        </is>
      </c>
      <c r="H104" t="n">
        <v>0</v>
      </c>
      <c r="I104" t="n">
        <v>0</v>
      </c>
      <c r="J104" t="n">
        <v>0</v>
      </c>
      <c r="K104" t="n">
        <v>0</v>
      </c>
      <c r="L104" t="n">
        <v>0</v>
      </c>
      <c r="M104" t="n">
        <v>0</v>
      </c>
      <c r="N104" t="n">
        <v>0</v>
      </c>
      <c r="O104" t="n">
        <v>0</v>
      </c>
      <c r="P104" t="n">
        <v>-0.19</v>
      </c>
      <c r="Q104" t="n">
        <v>-348.3009</v>
      </c>
      <c r="R104" t="n">
        <v>0</v>
      </c>
      <c r="S104" t="n">
        <v>-348.4909</v>
      </c>
      <c r="T104" t="n">
        <v>1032.6452</v>
      </c>
      <c r="U104" t="n">
        <v>1964.4893</v>
      </c>
      <c r="V104" t="n">
        <v>2.2811</v>
      </c>
      <c r="W104" t="n">
        <v>998.9647</v>
      </c>
      <c r="X104" t="n">
        <v>3067.8217</v>
      </c>
      <c r="Y104" t="n">
        <v>3825.3447</v>
      </c>
      <c r="Z104" t="n">
        <v>4999.0107</v>
      </c>
      <c r="AA104" s="20" t="n">
        <v>46118</v>
      </c>
      <c r="AB104" t="inlineStr">
        <is>
          <t xml:space="preserve">مصنع فارس النتشة </t>
        </is>
      </c>
      <c r="AC104" s="20" t="n">
        <v>46165</v>
      </c>
      <c r="AD104" t="n">
        <v>425.0383</v>
      </c>
      <c r="AE104" t="n">
        <v>416.5842</v>
      </c>
      <c r="AF104" t="inlineStr">
        <is>
          <t>2:14</t>
        </is>
      </c>
      <c r="AG104" t="n">
        <v>0</v>
      </c>
    </row>
    <row r="105">
      <c r="A105" t="inlineStr">
        <is>
          <t>BIS</t>
        </is>
      </c>
      <c r="B105" t="inlineStr">
        <is>
          <t>RM</t>
        </is>
      </c>
      <c r="C105" t="inlineStr">
        <is>
          <t>RM.BIS.0016</t>
        </is>
      </c>
      <c r="D105" t="inlineStr">
        <is>
          <t xml:space="preserve">Oh Boy Biscut </t>
        </is>
      </c>
      <c r="E105" t="n">
        <v>140.1545</v>
      </c>
      <c r="F105" t="n">
        <v>341.1552</v>
      </c>
      <c r="G105" t="inlineStr">
        <is>
          <t>9409, 304, 108, 402, 401, 499, 409, 401, 409, 402, 108, 101, 304, 409, 101, 9409, 101, 9409, 499</t>
        </is>
      </c>
      <c r="H105" t="n">
        <v>6</v>
      </c>
      <c r="I105" t="n">
        <v>0</v>
      </c>
      <c r="J105" t="n">
        <v>0</v>
      </c>
      <c r="K105" t="n">
        <v>0</v>
      </c>
      <c r="L105" t="n">
        <v>0</v>
      </c>
      <c r="M105" t="n">
        <v>6</v>
      </c>
      <c r="N105" t="n">
        <v>0</v>
      </c>
      <c r="O105" t="n">
        <v>0</v>
      </c>
      <c r="P105" t="n">
        <v>0</v>
      </c>
      <c r="Q105" t="n">
        <v>-3.6</v>
      </c>
      <c r="R105" t="n">
        <v>0</v>
      </c>
      <c r="S105" t="n">
        <v>-3.6</v>
      </c>
      <c r="T105" t="n">
        <v>142.5545</v>
      </c>
      <c r="U105" t="n">
        <v>346.1832</v>
      </c>
      <c r="V105" t="n">
        <v>2.1523</v>
      </c>
      <c r="W105" t="n">
        <v>16.9</v>
      </c>
      <c r="X105" t="n">
        <v>17.3884</v>
      </c>
      <c r="Y105" t="n">
        <v>19.3384</v>
      </c>
      <c r="Z105" t="n">
        <v>58.9584</v>
      </c>
      <c r="AA105" s="20" t="n">
        <v>46163</v>
      </c>
      <c r="AB105" t="inlineStr">
        <is>
          <t>شركة عمر بولص الزعمط - مورد</t>
        </is>
      </c>
      <c r="AC105" s="20" t="n">
        <v>46154</v>
      </c>
      <c r="AD105" t="n">
        <v>2.1487</v>
      </c>
      <c r="AE105" t="n">
        <v>4.9132</v>
      </c>
      <c r="AF105" t="inlineStr">
        <is>
          <t>29:0</t>
        </is>
      </c>
      <c r="AG105" t="n">
        <v>12.57</v>
      </c>
    </row>
    <row r="106">
      <c r="A106" t="inlineStr">
        <is>
          <t>BIS</t>
        </is>
      </c>
      <c r="B106" t="inlineStr">
        <is>
          <t>RM</t>
        </is>
      </c>
      <c r="C106" t="inlineStr">
        <is>
          <t>RM.BIS.0017</t>
        </is>
      </c>
      <c r="D106" t="inlineStr">
        <is>
          <t>رقائق الفيوتين كريب الكرنشية</t>
        </is>
      </c>
      <c r="E106" t="n">
        <v>1.61</v>
      </c>
      <c r="F106" t="n">
        <v>6.2694</v>
      </c>
      <c r="G106" t="inlineStr">
        <is>
          <t>9304, 404, 801, 402, 303, 304, 201, 404, 801, 9304, 402, 304, 303, 201, 304</t>
        </is>
      </c>
      <c r="H106" t="n">
        <v>0</v>
      </c>
      <c r="I106" t="n">
        <v>0</v>
      </c>
      <c r="J106" t="n">
        <v>0</v>
      </c>
      <c r="K106" t="n">
        <v>0</v>
      </c>
      <c r="L106" t="n">
        <v>0</v>
      </c>
      <c r="M106" t="n">
        <v>0</v>
      </c>
      <c r="N106" t="n">
        <v>0</v>
      </c>
      <c r="O106" t="n">
        <v>0</v>
      </c>
      <c r="P106" t="n">
        <v>-0.3</v>
      </c>
      <c r="Q106" t="n">
        <v>0</v>
      </c>
      <c r="R106" t="n">
        <v>0</v>
      </c>
      <c r="S106" t="n">
        <v>-0.3</v>
      </c>
      <c r="T106" t="n">
        <v>1.31</v>
      </c>
      <c r="U106" t="n">
        <v>5.1012</v>
      </c>
      <c r="V106" t="n">
        <v>3.8939</v>
      </c>
      <c r="W106" t="n">
        <v>0</v>
      </c>
      <c r="X106" t="n">
        <v>0.445</v>
      </c>
      <c r="Y106" t="n">
        <v>8.196</v>
      </c>
      <c r="Z106" t="n">
        <v>8.196</v>
      </c>
      <c r="AA106" s="20" t="n">
        <v>44825</v>
      </c>
      <c r="AB106" t="inlineStr">
        <is>
          <t>DIMI.06/2022</t>
        </is>
      </c>
      <c r="AC106" s="20" t="n">
        <v>46054</v>
      </c>
      <c r="AD106" t="n">
        <v>0.9106</v>
      </c>
      <c r="AE106" t="n">
        <v>0.6830000000000001</v>
      </c>
      <c r="AF106" t="inlineStr">
        <is>
          <t>1:27</t>
        </is>
      </c>
      <c r="AG106" t="n">
        <v>0</v>
      </c>
    </row>
    <row r="107">
      <c r="A107" t="inlineStr">
        <is>
          <t>BIS</t>
        </is>
      </c>
      <c r="B107" t="inlineStr">
        <is>
          <t>RM</t>
        </is>
      </c>
      <c r="C107" t="inlineStr">
        <is>
          <t>RM.BIS.0018</t>
        </is>
      </c>
      <c r="D107" t="inlineStr">
        <is>
          <t>Krusty Crepe wafer biscuit /3  Bag1 Kg</t>
        </is>
      </c>
      <c r="E107" t="n">
        <v>0</v>
      </c>
      <c r="F107" t="n">
        <v>0</v>
      </c>
      <c r="G107" t="inlineStr">
        <is>
          <t>304, 301, 304, 404, 801, 9304, 9301, 304, 301, 801, 404, 9301, 9304</t>
        </is>
      </c>
      <c r="H107" t="n">
        <v>0</v>
      </c>
      <c r="I107" t="n">
        <v>0</v>
      </c>
      <c r="J107" t="n">
        <v>1</v>
      </c>
      <c r="K107" t="n">
        <v>0</v>
      </c>
      <c r="L107" t="n">
        <v>0</v>
      </c>
      <c r="M107" t="n">
        <v>1</v>
      </c>
      <c r="N107" t="n">
        <v>0</v>
      </c>
      <c r="O107" t="n">
        <v>-1</v>
      </c>
      <c r="P107" t="n">
        <v>0</v>
      </c>
      <c r="Q107" t="n">
        <v>0</v>
      </c>
      <c r="R107" t="n">
        <v>0</v>
      </c>
      <c r="S107" t="n">
        <v>-1</v>
      </c>
      <c r="T107" t="n">
        <v>0</v>
      </c>
      <c r="U107" t="n">
        <v>0</v>
      </c>
      <c r="V107" t="n">
        <v>2.4101</v>
      </c>
      <c r="W107" t="n">
        <v>14</v>
      </c>
      <c r="X107" t="n">
        <v>22</v>
      </c>
      <c r="Y107" t="n">
        <v>24</v>
      </c>
      <c r="Z107" t="n">
        <v>34</v>
      </c>
      <c r="AA107" s="20" t="n">
        <v>2</v>
      </c>
      <c r="AC107" s="20" t="n">
        <v>46151</v>
      </c>
      <c r="AD107" t="n">
        <v>2.6666</v>
      </c>
      <c r="AE107" t="n">
        <v>2.8333</v>
      </c>
      <c r="AF107" t="inlineStr">
        <is>
          <t>0:0</t>
        </is>
      </c>
      <c r="AG107" t="n">
        <v>0</v>
      </c>
    </row>
    <row r="108">
      <c r="A108" t="inlineStr">
        <is>
          <t>BIS</t>
        </is>
      </c>
      <c r="B108" t="inlineStr">
        <is>
          <t>RM</t>
        </is>
      </c>
      <c r="C108" t="inlineStr">
        <is>
          <t>RM.BIS.0019</t>
        </is>
      </c>
      <c r="D108" t="inlineStr">
        <is>
          <t>فتات بسكويت اللوتس الناعم</t>
        </is>
      </c>
      <c r="E108" t="n">
        <v>1.85</v>
      </c>
      <c r="F108" t="n">
        <v>3.167</v>
      </c>
      <c r="G108" t="inlineStr">
        <is>
          <t>801, 404, 201, 304, 201, 304, 801, 404</t>
        </is>
      </c>
      <c r="H108" t="n">
        <v>0</v>
      </c>
      <c r="I108" t="n">
        <v>0</v>
      </c>
      <c r="J108" t="n">
        <v>0</v>
      </c>
      <c r="K108" t="n">
        <v>0</v>
      </c>
      <c r="L108" t="n">
        <v>0</v>
      </c>
      <c r="M108" t="n">
        <v>0</v>
      </c>
      <c r="N108" t="n">
        <v>0</v>
      </c>
      <c r="O108" t="n">
        <v>0</v>
      </c>
      <c r="P108" t="n">
        <v>0</v>
      </c>
      <c r="Q108" t="n">
        <v>0</v>
      </c>
      <c r="R108" t="n">
        <v>0</v>
      </c>
      <c r="S108" t="n">
        <v>0</v>
      </c>
      <c r="T108" t="n">
        <v>1.85</v>
      </c>
      <c r="U108" t="n">
        <v>3.167</v>
      </c>
      <c r="V108" t="n">
        <v>1.7119</v>
      </c>
      <c r="W108" t="n">
        <v>0</v>
      </c>
      <c r="X108" t="n">
        <v>0</v>
      </c>
      <c r="Y108" t="n">
        <v>0</v>
      </c>
      <c r="Z108" t="n">
        <v>0</v>
      </c>
      <c r="AA108" s="20" t="n">
        <v>2</v>
      </c>
      <c r="AC108" s="20" t="n">
        <v>45103</v>
      </c>
      <c r="AD108" t="n">
        <v>0</v>
      </c>
      <c r="AE108" t="n">
        <v>0</v>
      </c>
      <c r="AG108" t="n">
        <v>0</v>
      </c>
    </row>
    <row r="109">
      <c r="A109" t="inlineStr">
        <is>
          <t>BIS</t>
        </is>
      </c>
      <c r="B109" t="inlineStr">
        <is>
          <t>RM</t>
        </is>
      </c>
      <c r="C109" t="inlineStr">
        <is>
          <t>RM.BIS.0020</t>
        </is>
      </c>
      <c r="D109" t="inlineStr">
        <is>
          <t xml:space="preserve">Digestive Biscuit  </t>
        </is>
      </c>
      <c r="E109" t="n">
        <v>500.1481</v>
      </c>
      <c r="F109" t="n">
        <v>993.724</v>
      </c>
      <c r="G109" t="inlineStr">
        <is>
          <t>9409, 9304, 409, 499, 405, 9108, 9405, 101, 102, 108, 402, 301, 304, 9409, 9304, 409, 9405, 499, 405, 9108, 409, 402, 101, 102, 108, 301, 304</t>
        </is>
      </c>
      <c r="H109" t="n">
        <v>0</v>
      </c>
      <c r="I109" t="n">
        <v>0</v>
      </c>
      <c r="J109" t="n">
        <v>0</v>
      </c>
      <c r="K109" t="n">
        <v>0</v>
      </c>
      <c r="L109" t="n">
        <v>0</v>
      </c>
      <c r="M109" t="n">
        <v>0</v>
      </c>
      <c r="N109" t="n">
        <v>0</v>
      </c>
      <c r="O109" t="n">
        <v>0</v>
      </c>
      <c r="P109" t="n">
        <v>0</v>
      </c>
      <c r="Q109" t="n">
        <v>-0.284</v>
      </c>
      <c r="R109" t="n">
        <v>0</v>
      </c>
      <c r="S109" t="n">
        <v>-0.284</v>
      </c>
      <c r="T109" t="n">
        <v>499.8641</v>
      </c>
      <c r="U109" t="n">
        <v>993.1276</v>
      </c>
      <c r="V109" t="n">
        <v>1.984</v>
      </c>
      <c r="W109" t="n">
        <v>9.705</v>
      </c>
      <c r="X109" t="n">
        <v>43.9162</v>
      </c>
      <c r="Y109" t="n">
        <v>46.1962</v>
      </c>
      <c r="Z109" t="n">
        <v>58.1212</v>
      </c>
      <c r="AA109" s="20" t="n">
        <v>46027</v>
      </c>
      <c r="AB109" t="inlineStr">
        <is>
          <t>شركة فيرونا للصناعات الغذائية</t>
        </is>
      </c>
      <c r="AC109" s="20" t="n">
        <v>46159</v>
      </c>
      <c r="AD109" t="n">
        <v>5.1329</v>
      </c>
      <c r="AE109" t="n">
        <v>4.8434</v>
      </c>
      <c r="AF109" t="inlineStr">
        <is>
          <t>103:6</t>
        </is>
      </c>
      <c r="AG109" t="n">
        <v>0</v>
      </c>
    </row>
    <row r="110">
      <c r="A110" t="inlineStr">
        <is>
          <t>BIS</t>
        </is>
      </c>
      <c r="B110" t="inlineStr">
        <is>
          <t>RM</t>
        </is>
      </c>
      <c r="C110" t="inlineStr">
        <is>
          <t>RM.BIS.0021</t>
        </is>
      </c>
      <c r="D110" t="inlineStr">
        <is>
          <t>SILK - C#40 BROWN 80 MM</t>
        </is>
      </c>
      <c r="E110" t="n">
        <v>0</v>
      </c>
      <c r="F110" t="n">
        <v>0</v>
      </c>
      <c r="G110" t="inlineStr">
        <is>
          <t>402, 402</t>
        </is>
      </c>
      <c r="H110" t="n">
        <v>0</v>
      </c>
      <c r="I110" t="n">
        <v>0</v>
      </c>
      <c r="J110" t="n">
        <v>0</v>
      </c>
      <c r="K110" t="n">
        <v>0</v>
      </c>
      <c r="L110" t="n">
        <v>0</v>
      </c>
      <c r="M110" t="n">
        <v>0</v>
      </c>
      <c r="N110" t="n">
        <v>0</v>
      </c>
      <c r="O110" t="n">
        <v>0</v>
      </c>
      <c r="P110" t="n">
        <v>0</v>
      </c>
      <c r="Q110" t="n">
        <v>0</v>
      </c>
      <c r="R110" t="n">
        <v>0</v>
      </c>
      <c r="S110" t="n">
        <v>0</v>
      </c>
      <c r="T110" t="n">
        <v>0</v>
      </c>
      <c r="U110" t="n">
        <v>0</v>
      </c>
      <c r="V110" t="n">
        <v>8.423999999999999</v>
      </c>
      <c r="W110" t="n">
        <v>0</v>
      </c>
      <c r="X110" t="n">
        <v>0</v>
      </c>
      <c r="Y110" t="n">
        <v>0</v>
      </c>
      <c r="Z110" t="n">
        <v>0</v>
      </c>
      <c r="AA110" s="20" t="n">
        <v>2</v>
      </c>
      <c r="AC110" s="20" t="n">
        <v>44586</v>
      </c>
      <c r="AD110" t="n">
        <v>0</v>
      </c>
      <c r="AE110" t="n">
        <v>0</v>
      </c>
      <c r="AG110" t="n">
        <v>0</v>
      </c>
    </row>
    <row r="111">
      <c r="A111" t="inlineStr">
        <is>
          <t>BIS</t>
        </is>
      </c>
      <c r="B111" t="inlineStr">
        <is>
          <t>RM</t>
        </is>
      </c>
      <c r="C111" t="inlineStr">
        <is>
          <t>RM.BIS.0022</t>
        </is>
      </c>
      <c r="D111" t="inlineStr">
        <is>
          <t>شوكفنجر بسكويت بالشوكولاته والكراميل ( تويكس )  19 غم - 12*24</t>
        </is>
      </c>
      <c r="E111" t="n">
        <v>23.142</v>
      </c>
      <c r="F111" t="n">
        <v>134.56</v>
      </c>
      <c r="G111" t="inlineStr">
        <is>
          <t>801, 499, 9108, 405, 9112, 9401, 9406, 9405, 9801, 108, 108, 101, 112, 401, 306, 406, 801, 406, 405, 499, 9401, 9112, 9801, 9406, 9108, 401, 306, 112, 9112, 101, 9405, 405, 108, 112, 9405</t>
        </is>
      </c>
      <c r="H111" t="n">
        <v>50</v>
      </c>
      <c r="I111" t="n">
        <v>0</v>
      </c>
      <c r="J111" t="n">
        <v>0</v>
      </c>
      <c r="K111" t="n">
        <v>0</v>
      </c>
      <c r="L111" t="n">
        <v>0</v>
      </c>
      <c r="M111" t="n">
        <v>50</v>
      </c>
      <c r="N111" t="n">
        <v>0</v>
      </c>
      <c r="O111" t="n">
        <v>0</v>
      </c>
      <c r="P111" t="n">
        <v>0</v>
      </c>
      <c r="Q111" t="n">
        <v>-51.8</v>
      </c>
      <c r="R111" t="n">
        <v>0</v>
      </c>
      <c r="S111" t="n">
        <v>-51.8</v>
      </c>
      <c r="T111" t="n">
        <v>21.342</v>
      </c>
      <c r="U111" t="n">
        <v>124.085</v>
      </c>
      <c r="V111" t="n">
        <v>5.8194</v>
      </c>
      <c r="W111" t="n">
        <v>137.853</v>
      </c>
      <c r="X111" t="n">
        <v>198.843</v>
      </c>
      <c r="Y111" t="n">
        <v>203.023</v>
      </c>
      <c r="Z111" t="n">
        <v>314.955</v>
      </c>
      <c r="AA111" s="20" t="n">
        <v>46151</v>
      </c>
      <c r="AB111" t="inlineStr">
        <is>
          <t>شركة عمر بولص الزعمط - مورد</t>
        </is>
      </c>
      <c r="AC111" s="20" t="n">
        <v>46152</v>
      </c>
      <c r="AD111" t="n">
        <v>22.5581</v>
      </c>
      <c r="AE111" t="n">
        <v>26.2462</v>
      </c>
      <c r="AF111" t="inlineStr">
        <is>
          <t>0:24</t>
        </is>
      </c>
      <c r="AG111" t="n">
        <v>291.205</v>
      </c>
    </row>
    <row r="112">
      <c r="A112" t="inlineStr">
        <is>
          <t>BIS</t>
        </is>
      </c>
      <c r="B112" t="inlineStr">
        <is>
          <t>RM</t>
        </is>
      </c>
      <c r="C112" t="inlineStr">
        <is>
          <t>RM.BIS.0023</t>
        </is>
      </c>
      <c r="D112" t="inlineStr">
        <is>
          <t xml:space="preserve">فتات البسكويت المكرمل الخشن 2-4 </t>
        </is>
      </c>
      <c r="E112" t="n">
        <v>4.1</v>
      </c>
      <c r="F112" t="n">
        <v>0</v>
      </c>
      <c r="G112" t="inlineStr">
        <is>
          <t>402, 409, 402, 409</t>
        </is>
      </c>
      <c r="H112" t="n">
        <v>0</v>
      </c>
      <c r="I112" t="n">
        <v>0</v>
      </c>
      <c r="J112" t="n">
        <v>0</v>
      </c>
      <c r="K112" t="n">
        <v>0</v>
      </c>
      <c r="L112" t="n">
        <v>0</v>
      </c>
      <c r="M112" t="n">
        <v>0</v>
      </c>
      <c r="N112" t="n">
        <v>0</v>
      </c>
      <c r="O112" t="n">
        <v>0</v>
      </c>
      <c r="P112" t="n">
        <v>0</v>
      </c>
      <c r="Q112" t="n">
        <v>0</v>
      </c>
      <c r="R112" t="n">
        <v>0</v>
      </c>
      <c r="S112" t="n">
        <v>0</v>
      </c>
      <c r="T112" t="n">
        <v>4.1</v>
      </c>
      <c r="U112" t="n">
        <v>0</v>
      </c>
      <c r="V112" t="n">
        <v>0</v>
      </c>
      <c r="W112" t="n">
        <v>2</v>
      </c>
      <c r="X112" t="n">
        <v>2</v>
      </c>
      <c r="Y112" t="n">
        <v>2</v>
      </c>
      <c r="Z112" t="n">
        <v>2</v>
      </c>
      <c r="AA112" s="20" t="n">
        <v>2</v>
      </c>
      <c r="AC112" s="20" t="n">
        <v>46107</v>
      </c>
      <c r="AD112" t="n">
        <v>0.2222</v>
      </c>
      <c r="AE112" t="n">
        <v>0.1666</v>
      </c>
      <c r="AF112" t="inlineStr">
        <is>
          <t>24:18</t>
        </is>
      </c>
      <c r="AG112" t="n">
        <v>0</v>
      </c>
    </row>
    <row r="113">
      <c r="A113" t="inlineStr">
        <is>
          <t>BIS</t>
        </is>
      </c>
      <c r="B113" t="inlineStr">
        <is>
          <t>RM</t>
        </is>
      </c>
      <c r="C113" t="inlineStr">
        <is>
          <t>RM.BIS.0024</t>
        </is>
      </c>
      <c r="D113" t="inlineStr">
        <is>
          <t xml:space="preserve">بسكويت سيجار 250 </t>
        </is>
      </c>
      <c r="E113" t="n">
        <v>110.5155</v>
      </c>
      <c r="F113" t="n">
        <v>351.6345</v>
      </c>
      <c r="G113" t="inlineStr">
        <is>
          <t>9409, 108, 101, 301, 402, 9108, 499, 409, 409, 402, 101, 108, 301, 409, 9409, 9108, 499</t>
        </is>
      </c>
      <c r="H113" t="n">
        <v>0</v>
      </c>
      <c r="I113" t="n">
        <v>0</v>
      </c>
      <c r="J113" t="n">
        <v>0</v>
      </c>
      <c r="K113" t="n">
        <v>0</v>
      </c>
      <c r="L113" t="n">
        <v>0</v>
      </c>
      <c r="M113" t="n">
        <v>0</v>
      </c>
      <c r="N113" t="n">
        <v>0</v>
      </c>
      <c r="O113" t="n">
        <v>0</v>
      </c>
      <c r="P113" t="n">
        <v>0</v>
      </c>
      <c r="Q113" t="n">
        <v>-4</v>
      </c>
      <c r="R113" t="n">
        <v>0</v>
      </c>
      <c r="S113" t="n">
        <v>-4</v>
      </c>
      <c r="T113" t="n">
        <v>106.5155</v>
      </c>
      <c r="U113" t="n">
        <v>339.5665</v>
      </c>
      <c r="V113" t="n">
        <v>3.017</v>
      </c>
      <c r="W113" t="n">
        <v>10.787</v>
      </c>
      <c r="X113" t="n">
        <v>11.2754</v>
      </c>
      <c r="Y113" t="n">
        <v>13.4884</v>
      </c>
      <c r="Z113" t="n">
        <v>15.9464</v>
      </c>
      <c r="AA113" s="20" t="n">
        <v>46126</v>
      </c>
      <c r="AB113" t="inlineStr">
        <is>
          <t>شركة فيرونا للصناعات الغذائية</t>
        </is>
      </c>
      <c r="AC113" s="20" t="n">
        <v>46159</v>
      </c>
      <c r="AD113" t="n">
        <v>1.4987</v>
      </c>
      <c r="AE113" t="n">
        <v>1.3288</v>
      </c>
      <c r="AF113" t="inlineStr">
        <is>
          <t>80:4</t>
        </is>
      </c>
      <c r="AG113" t="n">
        <v>0</v>
      </c>
    </row>
    <row r="114">
      <c r="A114" t="inlineStr">
        <is>
          <t>BIS</t>
        </is>
      </c>
      <c r="B114" t="inlineStr">
        <is>
          <t>RM</t>
        </is>
      </c>
      <c r="C114" t="inlineStr">
        <is>
          <t>RM.BIS.0025</t>
        </is>
      </c>
      <c r="D114" t="inlineStr">
        <is>
          <t xml:space="preserve">Digestive Biscuit 8 kg </t>
        </is>
      </c>
      <c r="E114" t="n">
        <v>20.274</v>
      </c>
      <c r="F114" t="n">
        <v>42.5754</v>
      </c>
      <c r="G114" t="inlineStr">
        <is>
          <t>409, 301, 102, 101, 9409, 101, 301, 102, 409, 9409</t>
        </is>
      </c>
      <c r="H114" t="n">
        <v>0</v>
      </c>
      <c r="I114" t="n">
        <v>0</v>
      </c>
      <c r="J114" t="n">
        <v>0</v>
      </c>
      <c r="K114" t="n">
        <v>0</v>
      </c>
      <c r="L114" t="n">
        <v>0</v>
      </c>
      <c r="M114" t="n">
        <v>0</v>
      </c>
      <c r="N114" t="n">
        <v>0</v>
      </c>
      <c r="O114" t="n">
        <v>0</v>
      </c>
      <c r="P114" t="n">
        <v>0</v>
      </c>
      <c r="Q114" t="n">
        <v>0</v>
      </c>
      <c r="R114" t="n">
        <v>0</v>
      </c>
      <c r="S114" t="n">
        <v>0</v>
      </c>
      <c r="T114" t="n">
        <v>20.274</v>
      </c>
      <c r="U114" t="n">
        <v>42.5754</v>
      </c>
      <c r="V114" t="n">
        <v>2.1</v>
      </c>
      <c r="W114" t="n">
        <v>4.726</v>
      </c>
      <c r="X114" t="n">
        <v>4.726</v>
      </c>
      <c r="Y114" t="n">
        <v>4.726</v>
      </c>
      <c r="Z114" t="n">
        <v>4.726</v>
      </c>
      <c r="AA114" s="20" t="n">
        <v>46112</v>
      </c>
      <c r="AB114" t="inlineStr">
        <is>
          <t>شركة فيرونا للصناعات الغذائية</t>
        </is>
      </c>
      <c r="AC114" s="20" t="n">
        <v>46136</v>
      </c>
      <c r="AD114" t="n">
        <v>0.5251</v>
      </c>
      <c r="AE114" t="n">
        <v>0.3938</v>
      </c>
      <c r="AF114" t="inlineStr">
        <is>
          <t>51:14</t>
        </is>
      </c>
      <c r="AG114" t="n">
        <v>0</v>
      </c>
    </row>
    <row r="115">
      <c r="A115" t="inlineStr">
        <is>
          <t>BIS</t>
        </is>
      </c>
      <c r="B115" t="inlineStr">
        <is>
          <t>RM</t>
        </is>
      </c>
      <c r="C115" t="inlineStr">
        <is>
          <t>RM.BIS.0026</t>
        </is>
      </c>
      <c r="D115" t="inlineStr">
        <is>
          <t>فتات البسكوت فيرمرين 2-4mm 8KG</t>
        </is>
      </c>
      <c r="E115" t="n">
        <v>264.5137</v>
      </c>
      <c r="F115" t="n">
        <v>591.0142</v>
      </c>
      <c r="G115" t="inlineStr">
        <is>
          <t>401, 402, 202, 303, 403, 305, 306, 201, 301, 304, 203, 107, 108, 102, 101, 601, 404, 801, 499, 9108, 9402, 9404, 9401, 102, 101, 402, 305, 306, 401, 303, 404, 403, 202, 304, 301, 203, 201, 107, 108, 9108, 801, 601, 499, 9401, 9402, 9404</t>
        </is>
      </c>
      <c r="H115" t="n">
        <v>0</v>
      </c>
      <c r="I115" t="n">
        <v>0</v>
      </c>
      <c r="J115" t="n">
        <v>0</v>
      </c>
      <c r="K115" t="n">
        <v>0</v>
      </c>
      <c r="L115" t="n">
        <v>0</v>
      </c>
      <c r="M115" t="n">
        <v>0</v>
      </c>
      <c r="N115" t="n">
        <v>0</v>
      </c>
      <c r="O115" t="n">
        <v>0</v>
      </c>
      <c r="P115" t="n">
        <v>0</v>
      </c>
      <c r="Q115" t="n">
        <v>0</v>
      </c>
      <c r="R115" t="n">
        <v>0</v>
      </c>
      <c r="S115" t="n">
        <v>0</v>
      </c>
      <c r="T115" t="n">
        <v>264.5137</v>
      </c>
      <c r="U115" t="n">
        <v>591.0142</v>
      </c>
      <c r="V115" t="n">
        <v>2.2343</v>
      </c>
      <c r="W115" t="n">
        <v>0</v>
      </c>
      <c r="X115" t="n">
        <v>1.465</v>
      </c>
      <c r="Y115" t="n">
        <v>1.465</v>
      </c>
      <c r="Z115" t="n">
        <v>1.465</v>
      </c>
      <c r="AA115" s="20" t="n">
        <v>45305</v>
      </c>
      <c r="AB115" t="inlineStr">
        <is>
          <t>VERMEIREN.01/2024</t>
        </is>
      </c>
      <c r="AC115" s="20" t="n">
        <v>46081</v>
      </c>
      <c r="AD115" t="n">
        <v>0.1627</v>
      </c>
      <c r="AE115" t="n">
        <v>0.122</v>
      </c>
      <c r="AF115" t="inlineStr">
        <is>
          <t>2166:19</t>
        </is>
      </c>
      <c r="AG115" t="n">
        <v>0</v>
      </c>
    </row>
    <row r="116">
      <c r="A116" t="inlineStr">
        <is>
          <t>BIS</t>
        </is>
      </c>
      <c r="B116" t="inlineStr">
        <is>
          <t>RM</t>
        </is>
      </c>
      <c r="C116" t="inlineStr">
        <is>
          <t>RM.BIS.0027</t>
        </is>
      </c>
      <c r="D116" t="inlineStr">
        <is>
          <t>Rice Crispy - كورن فليكس</t>
        </is>
      </c>
      <c r="E116" t="n">
        <v>179</v>
      </c>
      <c r="F116" t="n">
        <v>246.8964</v>
      </c>
      <c r="G116" t="inlineStr">
        <is>
          <t>9108, 403, 9403, 9403, 9108, 108, 108, 403, 403, 108, 9403, 9108</t>
        </is>
      </c>
      <c r="H116" t="n">
        <v>0</v>
      </c>
      <c r="I116" t="n">
        <v>0</v>
      </c>
      <c r="J116" t="n">
        <v>0</v>
      </c>
      <c r="K116" t="n">
        <v>0</v>
      </c>
      <c r="L116" t="n">
        <v>0</v>
      </c>
      <c r="M116" t="n">
        <v>0</v>
      </c>
      <c r="N116" t="n">
        <v>0</v>
      </c>
      <c r="O116" t="n">
        <v>0</v>
      </c>
      <c r="P116" t="n">
        <v>0</v>
      </c>
      <c r="Q116" t="n">
        <v>0</v>
      </c>
      <c r="R116" t="n">
        <v>0</v>
      </c>
      <c r="S116" t="n">
        <v>0</v>
      </c>
      <c r="T116" t="n">
        <v>179</v>
      </c>
      <c r="U116" t="n">
        <v>246.8963</v>
      </c>
      <c r="V116" t="n">
        <v>1.3793</v>
      </c>
      <c r="W116" t="n">
        <v>151</v>
      </c>
      <c r="X116" t="n">
        <v>151</v>
      </c>
      <c r="Y116" t="n">
        <v>151</v>
      </c>
      <c r="Z116" t="n">
        <v>151</v>
      </c>
      <c r="AA116" s="20" t="n">
        <v>46057</v>
      </c>
      <c r="AB116" t="inlineStr">
        <is>
          <t xml:space="preserve">مصنع فارس النتشة </t>
        </is>
      </c>
      <c r="AC116" s="20" t="n">
        <v>46112</v>
      </c>
      <c r="AD116" t="n">
        <v>16.7777</v>
      </c>
      <c r="AE116" t="n">
        <v>12.5833</v>
      </c>
      <c r="AF116" t="inlineStr">
        <is>
          <t>14:6</t>
        </is>
      </c>
      <c r="AG116" t="n">
        <v>0</v>
      </c>
    </row>
    <row r="117">
      <c r="A117" t="inlineStr">
        <is>
          <t>BIS</t>
        </is>
      </c>
      <c r="B117" t="inlineStr">
        <is>
          <t>RM</t>
        </is>
      </c>
      <c r="C117" t="inlineStr">
        <is>
          <t>RM.BIS.0028</t>
        </is>
      </c>
      <c r="D117" t="inlineStr">
        <is>
          <t>بسكوت ويفر لواكر</t>
        </is>
      </c>
      <c r="E117" t="n">
        <v>3.5</v>
      </c>
      <c r="F117" t="n">
        <v>41.9222</v>
      </c>
      <c r="G117" t="inlineStr">
        <is>
          <t>304, 304, 304</t>
        </is>
      </c>
      <c r="H117" t="n">
        <v>0</v>
      </c>
      <c r="I117" t="n">
        <v>0</v>
      </c>
      <c r="J117" t="n">
        <v>0</v>
      </c>
      <c r="K117" t="n">
        <v>0</v>
      </c>
      <c r="L117" t="n">
        <v>0</v>
      </c>
      <c r="M117" t="n">
        <v>0</v>
      </c>
      <c r="N117" t="n">
        <v>0</v>
      </c>
      <c r="O117" t="n">
        <v>0</v>
      </c>
      <c r="P117" t="n">
        <v>-1.195</v>
      </c>
      <c r="Q117" t="n">
        <v>0</v>
      </c>
      <c r="R117" t="n">
        <v>0</v>
      </c>
      <c r="S117" t="n">
        <v>-1.195</v>
      </c>
      <c r="T117" t="n">
        <v>2.305</v>
      </c>
      <c r="U117" t="n">
        <v>27.6088</v>
      </c>
      <c r="V117" t="n">
        <v>12.5903</v>
      </c>
      <c r="W117" t="n">
        <v>0</v>
      </c>
      <c r="X117" t="n">
        <v>0</v>
      </c>
      <c r="Y117" t="n">
        <v>0</v>
      </c>
      <c r="Z117" t="n">
        <v>0</v>
      </c>
      <c r="AA117" s="20" t="n">
        <v>46111</v>
      </c>
      <c r="AB117" t="inlineStr">
        <is>
          <t>Cash Customer - مورد</t>
        </is>
      </c>
      <c r="AC117" s="20" t="n">
        <v>2</v>
      </c>
      <c r="AD117" t="n">
        <v>0</v>
      </c>
      <c r="AE117" t="n">
        <v>0</v>
      </c>
      <c r="AG117" t="n">
        <v>0</v>
      </c>
    </row>
    <row r="118">
      <c r="A118" t="inlineStr">
        <is>
          <t>BIS</t>
        </is>
      </c>
      <c r="B118" t="inlineStr">
        <is>
          <t>RM</t>
        </is>
      </c>
      <c r="C118" t="inlineStr">
        <is>
          <t>RM.BIS.0029</t>
        </is>
      </c>
      <c r="D118" t="inlineStr">
        <is>
          <t>Sifted Bisc Crumbles 2-4mm 12 KG(NewLand)</t>
        </is>
      </c>
      <c r="E118" t="n">
        <v>0</v>
      </c>
      <c r="F118" t="n">
        <v>0</v>
      </c>
      <c r="G118" t="inlineStr">
        <is>
          <t>301, 301, 9301, 601, 9301, 601</t>
        </is>
      </c>
      <c r="H118" t="n">
        <v>600</v>
      </c>
      <c r="I118" t="n">
        <v>0</v>
      </c>
      <c r="J118" t="n">
        <v>0</v>
      </c>
      <c r="K118" t="n">
        <v>0</v>
      </c>
      <c r="L118" t="n">
        <v>0</v>
      </c>
      <c r="M118" t="n">
        <v>600</v>
      </c>
      <c r="N118" t="n">
        <v>0</v>
      </c>
      <c r="O118" t="n">
        <v>-600</v>
      </c>
      <c r="P118" t="n">
        <v>0</v>
      </c>
      <c r="Q118" t="n">
        <v>0</v>
      </c>
      <c r="R118" t="n">
        <v>0</v>
      </c>
      <c r="S118" t="n">
        <v>-600</v>
      </c>
      <c r="T118" t="n">
        <v>0</v>
      </c>
      <c r="U118" t="n">
        <v>0</v>
      </c>
      <c r="V118" t="n">
        <v>2.0604</v>
      </c>
      <c r="W118" t="n">
        <v>600</v>
      </c>
      <c r="X118" t="n">
        <v>600</v>
      </c>
      <c r="Y118" t="n">
        <v>600</v>
      </c>
      <c r="Z118" t="n">
        <v>600</v>
      </c>
      <c r="AA118" s="20" t="n">
        <v>2</v>
      </c>
      <c r="AC118" s="20" t="n">
        <v>46153</v>
      </c>
      <c r="AD118" t="n">
        <v>66.6666</v>
      </c>
      <c r="AE118" t="n">
        <v>50</v>
      </c>
      <c r="AF118" t="inlineStr">
        <is>
          <t>0:0</t>
        </is>
      </c>
      <c r="AG118" t="n">
        <v>1236.263</v>
      </c>
    </row>
    <row r="119">
      <c r="A119" t="inlineStr">
        <is>
          <t>BIS</t>
        </is>
      </c>
      <c r="B119" t="inlineStr">
        <is>
          <t>RM</t>
        </is>
      </c>
      <c r="C119" t="inlineStr">
        <is>
          <t>RM.BIS.0030</t>
        </is>
      </c>
      <c r="D119" t="inlineStr">
        <is>
          <t>فتات بسكويت العسل</t>
        </is>
      </c>
      <c r="V119" t="n">
        <v>1.9066</v>
      </c>
      <c r="W119" t="n">
        <v>0</v>
      </c>
      <c r="X119" t="n">
        <v>0</v>
      </c>
      <c r="Y119" t="n">
        <v>0</v>
      </c>
      <c r="Z119" t="n">
        <v>0</v>
      </c>
      <c r="AA119" s="20" t="n">
        <v>2</v>
      </c>
      <c r="AC119" s="20" t="n">
        <v>2</v>
      </c>
      <c r="AD119" t="n">
        <v>0</v>
      </c>
      <c r="AE119" t="n">
        <v>0</v>
      </c>
    </row>
    <row r="120">
      <c r="A120" t="inlineStr">
        <is>
          <t>BIS</t>
        </is>
      </c>
      <c r="B120" t="inlineStr">
        <is>
          <t>RM</t>
        </is>
      </c>
      <c r="C120" t="inlineStr">
        <is>
          <t>RM.BIS.0031</t>
        </is>
      </c>
      <c r="D120" t="inlineStr">
        <is>
          <t>Protein Biscuit Granules Crunchy</t>
        </is>
      </c>
      <c r="V120" t="n">
        <v>2.9</v>
      </c>
      <c r="W120" t="n">
        <v>0</v>
      </c>
      <c r="X120" t="n">
        <v>0</v>
      </c>
      <c r="Y120" t="n">
        <v>0</v>
      </c>
      <c r="Z120" t="n">
        <v>0</v>
      </c>
      <c r="AA120" s="20" t="n">
        <v>2</v>
      </c>
      <c r="AC120" s="20" t="n">
        <v>2</v>
      </c>
      <c r="AD120" t="n">
        <v>0</v>
      </c>
      <c r="AE120" t="n">
        <v>0</v>
      </c>
    </row>
    <row r="121">
      <c r="A121" t="inlineStr">
        <is>
          <t>BTQ</t>
        </is>
      </c>
      <c r="B121" t="inlineStr">
        <is>
          <t>RM</t>
        </is>
      </c>
      <c r="C121" t="inlineStr">
        <is>
          <t>RM.BTQ.0001</t>
        </is>
      </c>
      <c r="D121" t="inlineStr">
        <is>
          <t>Croissant Zaatr</t>
        </is>
      </c>
      <c r="E121" t="n">
        <v>0</v>
      </c>
      <c r="F121" t="n">
        <v>0</v>
      </c>
      <c r="G121" t="inlineStr">
        <is>
          <t>304, 304</t>
        </is>
      </c>
      <c r="H121" t="n">
        <v>0</v>
      </c>
      <c r="I121" t="n">
        <v>0</v>
      </c>
      <c r="J121" t="n">
        <v>0</v>
      </c>
      <c r="K121" t="n">
        <v>0</v>
      </c>
      <c r="L121" t="n">
        <v>0</v>
      </c>
      <c r="M121" t="n">
        <v>0</v>
      </c>
      <c r="N121" t="n">
        <v>0</v>
      </c>
      <c r="O121" t="n">
        <v>0</v>
      </c>
      <c r="P121" t="n">
        <v>0</v>
      </c>
      <c r="Q121" t="n">
        <v>0</v>
      </c>
      <c r="R121" t="n">
        <v>0</v>
      </c>
      <c r="S121" t="n">
        <v>0</v>
      </c>
      <c r="T121" t="n">
        <v>0</v>
      </c>
      <c r="U121" t="n">
        <v>0</v>
      </c>
      <c r="V121" t="n">
        <v>0.7639</v>
      </c>
      <c r="W121" t="n">
        <v>0</v>
      </c>
      <c r="X121" t="n">
        <v>0</v>
      </c>
      <c r="Y121" t="n">
        <v>0</v>
      </c>
      <c r="Z121" t="n">
        <v>0</v>
      </c>
      <c r="AA121" s="20" t="n">
        <v>45890</v>
      </c>
      <c r="AB121" t="inlineStr">
        <is>
          <t>الشركة الحصاد الخير للاستثمار</t>
        </is>
      </c>
      <c r="AC121" s="20" t="n">
        <v>45962</v>
      </c>
      <c r="AD121" t="n">
        <v>0</v>
      </c>
      <c r="AE121" t="n">
        <v>0</v>
      </c>
      <c r="AG121" t="n">
        <v>0</v>
      </c>
    </row>
    <row r="122">
      <c r="A122" t="inlineStr">
        <is>
          <t>BTQ</t>
        </is>
      </c>
      <c r="B122" t="inlineStr">
        <is>
          <t>RM</t>
        </is>
      </c>
      <c r="C122" t="inlineStr">
        <is>
          <t>RM.BTQ.0002</t>
        </is>
      </c>
      <c r="D122" t="inlineStr">
        <is>
          <t>Croissant plain</t>
        </is>
      </c>
      <c r="E122" t="n">
        <v>0</v>
      </c>
      <c r="F122" t="n">
        <v>0</v>
      </c>
      <c r="G122" t="inlineStr">
        <is>
          <t>304, 304</t>
        </is>
      </c>
      <c r="H122" t="n">
        <v>0</v>
      </c>
      <c r="I122" t="n">
        <v>0</v>
      </c>
      <c r="J122" t="n">
        <v>0</v>
      </c>
      <c r="K122" t="n">
        <v>0</v>
      </c>
      <c r="L122" t="n">
        <v>0</v>
      </c>
      <c r="M122" t="n">
        <v>0</v>
      </c>
      <c r="N122" t="n">
        <v>0</v>
      </c>
      <c r="O122" t="n">
        <v>0</v>
      </c>
      <c r="P122" t="n">
        <v>0</v>
      </c>
      <c r="Q122" t="n">
        <v>0</v>
      </c>
      <c r="R122" t="n">
        <v>0</v>
      </c>
      <c r="S122" t="n">
        <v>0</v>
      </c>
      <c r="T122" t="n">
        <v>0</v>
      </c>
      <c r="U122" t="n">
        <v>0</v>
      </c>
      <c r="V122" t="n">
        <v>0.6944</v>
      </c>
      <c r="W122" t="n">
        <v>0</v>
      </c>
      <c r="X122" t="n">
        <v>0</v>
      </c>
      <c r="Y122" t="n">
        <v>0</v>
      </c>
      <c r="Z122" t="n">
        <v>0</v>
      </c>
      <c r="AA122" s="20" t="n">
        <v>45890</v>
      </c>
      <c r="AB122" t="inlineStr">
        <is>
          <t>الشركة الحصاد الخير للاستثمار</t>
        </is>
      </c>
      <c r="AC122" s="20" t="n">
        <v>45962</v>
      </c>
      <c r="AD122" t="n">
        <v>0</v>
      </c>
      <c r="AE122" t="n">
        <v>0</v>
      </c>
      <c r="AG122" t="n">
        <v>0</v>
      </c>
    </row>
    <row r="123">
      <c r="A123" t="inlineStr">
        <is>
          <t>BTQ</t>
        </is>
      </c>
      <c r="B123" t="inlineStr">
        <is>
          <t>RM</t>
        </is>
      </c>
      <c r="C123" t="inlineStr">
        <is>
          <t>RM.BTQ.0003</t>
        </is>
      </c>
      <c r="D123" t="inlineStr">
        <is>
          <t>Croissant Cheese</t>
        </is>
      </c>
      <c r="E123" t="n">
        <v>0</v>
      </c>
      <c r="F123" t="n">
        <v>0</v>
      </c>
      <c r="G123" t="inlineStr">
        <is>
          <t>304, 304</t>
        </is>
      </c>
      <c r="H123" t="n">
        <v>0</v>
      </c>
      <c r="I123" t="n">
        <v>0</v>
      </c>
      <c r="J123" t="n">
        <v>0</v>
      </c>
      <c r="K123" t="n">
        <v>0</v>
      </c>
      <c r="L123" t="n">
        <v>0</v>
      </c>
      <c r="M123" t="n">
        <v>0</v>
      </c>
      <c r="N123" t="n">
        <v>0</v>
      </c>
      <c r="O123" t="n">
        <v>0</v>
      </c>
      <c r="P123" t="n">
        <v>0</v>
      </c>
      <c r="Q123" t="n">
        <v>0</v>
      </c>
      <c r="R123" t="n">
        <v>0</v>
      </c>
      <c r="S123" t="n">
        <v>0</v>
      </c>
      <c r="T123" t="n">
        <v>0</v>
      </c>
      <c r="U123" t="n">
        <v>0</v>
      </c>
      <c r="V123" t="n">
        <v>0.8056</v>
      </c>
      <c r="W123" t="n">
        <v>0</v>
      </c>
      <c r="X123" t="n">
        <v>0</v>
      </c>
      <c r="Y123" t="n">
        <v>0</v>
      </c>
      <c r="Z123" t="n">
        <v>0</v>
      </c>
      <c r="AA123" s="20" t="n">
        <v>45890</v>
      </c>
      <c r="AB123" t="inlineStr">
        <is>
          <t>الشركة الحصاد الخير للاستثمار</t>
        </is>
      </c>
      <c r="AC123" s="20" t="n">
        <v>45962</v>
      </c>
      <c r="AD123" t="n">
        <v>0</v>
      </c>
      <c r="AE123" t="n">
        <v>0</v>
      </c>
      <c r="AG123" t="n">
        <v>0</v>
      </c>
    </row>
    <row r="124">
      <c r="A124" t="inlineStr">
        <is>
          <t>BTQ</t>
        </is>
      </c>
      <c r="B124" t="inlineStr">
        <is>
          <t>RM</t>
        </is>
      </c>
      <c r="C124" t="inlineStr">
        <is>
          <t>RM.BTQ.0004</t>
        </is>
      </c>
      <c r="D124" t="inlineStr">
        <is>
          <t xml:space="preserve">White Sugar Sachets </t>
        </is>
      </c>
      <c r="E124" t="n">
        <v>2549.5512</v>
      </c>
      <c r="F124" t="n">
        <v>17.8469</v>
      </c>
      <c r="G124" t="inlineStr">
        <is>
          <t>304, 499, 304, 499</t>
        </is>
      </c>
      <c r="H124" t="n">
        <v>0</v>
      </c>
      <c r="I124" t="n">
        <v>0</v>
      </c>
      <c r="J124" t="n">
        <v>0</v>
      </c>
      <c r="K124" t="n">
        <v>0</v>
      </c>
      <c r="L124" t="n">
        <v>0</v>
      </c>
      <c r="M124" t="n">
        <v>0</v>
      </c>
      <c r="N124" t="n">
        <v>0</v>
      </c>
      <c r="O124" t="n">
        <v>0</v>
      </c>
      <c r="P124" t="n">
        <v>0</v>
      </c>
      <c r="Q124" t="n">
        <v>0</v>
      </c>
      <c r="R124" t="n">
        <v>0</v>
      </c>
      <c r="S124" t="n">
        <v>0</v>
      </c>
      <c r="T124" t="n">
        <v>2549.5512</v>
      </c>
      <c r="U124" t="n">
        <v>17.8469</v>
      </c>
      <c r="V124" t="n">
        <v>0.007</v>
      </c>
      <c r="W124" t="n">
        <v>0</v>
      </c>
      <c r="X124" t="n">
        <v>10.8976</v>
      </c>
      <c r="Y124" t="n">
        <v>10.8976</v>
      </c>
      <c r="Z124" t="n">
        <v>10.8976</v>
      </c>
      <c r="AA124" s="20" t="n">
        <v>45705</v>
      </c>
      <c r="AB124" t="inlineStr">
        <is>
          <t>عدنان الخضري و اولادة التجارية</t>
        </is>
      </c>
      <c r="AC124" s="20" t="n">
        <v>46081</v>
      </c>
      <c r="AD124" t="n">
        <v>1.2108</v>
      </c>
      <c r="AE124" t="n">
        <v>0.9081</v>
      </c>
      <c r="AF124" t="inlineStr">
        <is>
          <t>2807:13</t>
        </is>
      </c>
      <c r="AG124" t="n">
        <v>0</v>
      </c>
    </row>
    <row r="125">
      <c r="A125" t="inlineStr">
        <is>
          <t>BTQ</t>
        </is>
      </c>
      <c r="B125" t="inlineStr">
        <is>
          <t>RM</t>
        </is>
      </c>
      <c r="C125" t="inlineStr">
        <is>
          <t>RM.BTQ.0005</t>
        </is>
      </c>
      <c r="D125" t="inlineStr">
        <is>
          <t xml:space="preserve">Brown Sugar Sachets </t>
        </is>
      </c>
      <c r="E125" t="n">
        <v>2549.5512</v>
      </c>
      <c r="F125" t="n">
        <v>38.2433</v>
      </c>
      <c r="G125" t="inlineStr">
        <is>
          <t>304, 499, 304, 499</t>
        </is>
      </c>
      <c r="H125" t="n">
        <v>0</v>
      </c>
      <c r="I125" t="n">
        <v>0</v>
      </c>
      <c r="J125" t="n">
        <v>0</v>
      </c>
      <c r="K125" t="n">
        <v>0</v>
      </c>
      <c r="L125" t="n">
        <v>0</v>
      </c>
      <c r="M125" t="n">
        <v>0</v>
      </c>
      <c r="N125" t="n">
        <v>0</v>
      </c>
      <c r="O125" t="n">
        <v>0</v>
      </c>
      <c r="P125" t="n">
        <v>0</v>
      </c>
      <c r="Q125" t="n">
        <v>0</v>
      </c>
      <c r="R125" t="n">
        <v>0</v>
      </c>
      <c r="S125" t="n">
        <v>0</v>
      </c>
      <c r="T125" t="n">
        <v>2549.5512</v>
      </c>
      <c r="U125" t="n">
        <v>38.2433</v>
      </c>
      <c r="V125" t="n">
        <v>0.015</v>
      </c>
      <c r="W125" t="n">
        <v>0</v>
      </c>
      <c r="X125" t="n">
        <v>10.8976</v>
      </c>
      <c r="Y125" t="n">
        <v>10.8976</v>
      </c>
      <c r="Z125" t="n">
        <v>10.8976</v>
      </c>
      <c r="AA125" s="20" t="n">
        <v>45705</v>
      </c>
      <c r="AB125" t="inlineStr">
        <is>
          <t>عدنان الخضري و اولادة التجارية</t>
        </is>
      </c>
      <c r="AC125" s="20" t="n">
        <v>46081</v>
      </c>
      <c r="AD125" t="n">
        <v>1.2108</v>
      </c>
      <c r="AE125" t="n">
        <v>0.9081</v>
      </c>
      <c r="AF125" t="inlineStr">
        <is>
          <t>2807:13</t>
        </is>
      </c>
      <c r="AG125" t="n">
        <v>0</v>
      </c>
    </row>
    <row r="126">
      <c r="A126" t="inlineStr">
        <is>
          <t>BTQ</t>
        </is>
      </c>
      <c r="B126" t="inlineStr">
        <is>
          <t>RM</t>
        </is>
      </c>
      <c r="C126" t="inlineStr">
        <is>
          <t>RM.BTQ.0006</t>
        </is>
      </c>
      <c r="D126" t="inlineStr">
        <is>
          <t>PREGEL Raspberry Flavor</t>
        </is>
      </c>
      <c r="E126" t="n">
        <v>1.52</v>
      </c>
      <c r="F126" t="n">
        <v>15.7241</v>
      </c>
      <c r="G126" t="inlineStr">
        <is>
          <t>9605, 304, 402, 103, 108, 101, 605, 304, 108, 103, 101, 402, 605, 9605</t>
        </is>
      </c>
      <c r="H126" t="n">
        <v>0</v>
      </c>
      <c r="I126" t="n">
        <v>0</v>
      </c>
      <c r="J126" t="n">
        <v>0</v>
      </c>
      <c r="K126" t="n">
        <v>0</v>
      </c>
      <c r="L126" t="n">
        <v>0</v>
      </c>
      <c r="M126" t="n">
        <v>0</v>
      </c>
      <c r="N126" t="n">
        <v>0</v>
      </c>
      <c r="O126" t="n">
        <v>0</v>
      </c>
      <c r="P126" t="n">
        <v>0</v>
      </c>
      <c r="Q126" t="n">
        <v>0</v>
      </c>
      <c r="R126" t="n">
        <v>0</v>
      </c>
      <c r="S126" t="n">
        <v>0</v>
      </c>
      <c r="T126" t="n">
        <v>1.52</v>
      </c>
      <c r="U126" t="n">
        <v>15.7241</v>
      </c>
      <c r="V126" t="n">
        <v>10.3448</v>
      </c>
      <c r="W126" t="n">
        <v>0</v>
      </c>
      <c r="X126" t="n">
        <v>0</v>
      </c>
      <c r="Y126" t="n">
        <v>0.676</v>
      </c>
      <c r="Z126" t="n">
        <v>0.676</v>
      </c>
      <c r="AA126" s="20" t="n">
        <v>45885</v>
      </c>
      <c r="AB126" t="inlineStr">
        <is>
          <t>شركة الاستشارية لتجارة الكيماويات</t>
        </is>
      </c>
      <c r="AC126" s="20" t="n">
        <v>45978</v>
      </c>
      <c r="AD126" t="n">
        <v>0.0751</v>
      </c>
      <c r="AE126" t="n">
        <v>0.0563</v>
      </c>
      <c r="AF126" t="inlineStr">
        <is>
          <t>26:29</t>
        </is>
      </c>
      <c r="AG126" t="n">
        <v>0</v>
      </c>
    </row>
    <row r="127">
      <c r="A127" t="inlineStr">
        <is>
          <t>BTQ</t>
        </is>
      </c>
      <c r="B127" t="inlineStr">
        <is>
          <t>RM</t>
        </is>
      </c>
      <c r="C127" t="inlineStr">
        <is>
          <t>RM.BTQ.0007</t>
        </is>
      </c>
      <c r="D127" t="inlineStr">
        <is>
          <t xml:space="preserve">حشوة التوفي كراميل  </t>
        </is>
      </c>
      <c r="E127" t="n">
        <v>0</v>
      </c>
      <c r="F127" t="n">
        <v>0</v>
      </c>
      <c r="G127" t="inlineStr">
        <is>
          <t>9304, 404, 801, 201, 304, 101, 9304, 9404, 404, 801, 101, 201, 304, 9404</t>
        </is>
      </c>
      <c r="H127" t="n">
        <v>0</v>
      </c>
      <c r="I127" t="n">
        <v>0</v>
      </c>
      <c r="J127" t="n">
        <v>0</v>
      </c>
      <c r="K127" t="n">
        <v>0</v>
      </c>
      <c r="L127" t="n">
        <v>0</v>
      </c>
      <c r="M127" t="n">
        <v>0</v>
      </c>
      <c r="N127" t="n">
        <v>0</v>
      </c>
      <c r="O127" t="n">
        <v>0</v>
      </c>
      <c r="P127" t="n">
        <v>0</v>
      </c>
      <c r="Q127" t="n">
        <v>0</v>
      </c>
      <c r="R127" t="n">
        <v>0</v>
      </c>
      <c r="S127" t="n">
        <v>0</v>
      </c>
      <c r="T127" t="n">
        <v>0</v>
      </c>
      <c r="U127" t="n">
        <v>0</v>
      </c>
      <c r="V127" t="n">
        <v>0.8814</v>
      </c>
      <c r="W127" t="n">
        <v>0</v>
      </c>
      <c r="X127" t="n">
        <v>0</v>
      </c>
      <c r="Y127" t="n">
        <v>5.514</v>
      </c>
      <c r="Z127" t="n">
        <v>5.514</v>
      </c>
      <c r="AA127" s="20" t="n">
        <v>44860</v>
      </c>
      <c r="AB127" t="inlineStr">
        <is>
          <t>شركة البتيل لتجارة المواد الغذائية - مورد</t>
        </is>
      </c>
      <c r="AC127" s="20" t="n">
        <v>45907</v>
      </c>
      <c r="AD127" t="n">
        <v>0.6126</v>
      </c>
      <c r="AE127" t="n">
        <v>0.4595</v>
      </c>
      <c r="AF127" t="inlineStr">
        <is>
          <t>0:0</t>
        </is>
      </c>
      <c r="AG127" t="n">
        <v>0</v>
      </c>
    </row>
    <row r="128">
      <c r="A128" t="inlineStr">
        <is>
          <t>BTQ</t>
        </is>
      </c>
      <c r="B128" t="inlineStr">
        <is>
          <t>RM</t>
        </is>
      </c>
      <c r="C128" t="inlineStr">
        <is>
          <t>RM.BTQ.0008</t>
        </is>
      </c>
      <c r="D128" t="inlineStr">
        <is>
          <t xml:space="preserve">حليب كامل الدسم المراعي – معرض عبدون </t>
        </is>
      </c>
      <c r="E128" t="n">
        <v>187.699</v>
      </c>
      <c r="F128" t="n">
        <v>150.1592</v>
      </c>
      <c r="G128" t="inlineStr">
        <is>
          <t>304, 304, 304</t>
        </is>
      </c>
      <c r="H128" t="n">
        <v>24</v>
      </c>
      <c r="I128" t="n">
        <v>0</v>
      </c>
      <c r="J128" t="n">
        <v>0</v>
      </c>
      <c r="K128" t="n">
        <v>0</v>
      </c>
      <c r="L128" t="n">
        <v>0</v>
      </c>
      <c r="M128" t="n">
        <v>24</v>
      </c>
      <c r="N128" t="n">
        <v>0</v>
      </c>
      <c r="O128" t="n">
        <v>0</v>
      </c>
      <c r="P128" t="n">
        <v>0</v>
      </c>
      <c r="Q128" t="n">
        <v>-26.818</v>
      </c>
      <c r="R128" t="n">
        <v>0</v>
      </c>
      <c r="S128" t="n">
        <v>-26.818</v>
      </c>
      <c r="T128" t="n">
        <v>184.881</v>
      </c>
      <c r="U128" t="n">
        <v>147.9048</v>
      </c>
      <c r="V128" t="n">
        <v>0.7683</v>
      </c>
      <c r="W128" t="n">
        <v>59.119</v>
      </c>
      <c r="X128" t="n">
        <v>297.894</v>
      </c>
      <c r="Y128" t="n">
        <v>297.894</v>
      </c>
      <c r="Z128" t="n">
        <v>297.894</v>
      </c>
      <c r="AA128" s="20" t="n">
        <v>46148</v>
      </c>
      <c r="AB128" t="inlineStr">
        <is>
          <t>شركة طيبة للصناعات الغذائية / مورد</t>
        </is>
      </c>
      <c r="AC128" s="20" t="n">
        <v>46173</v>
      </c>
      <c r="AD128" t="n">
        <v>33.0993</v>
      </c>
      <c r="AE128" t="n">
        <v>24.8245</v>
      </c>
      <c r="AF128" t="inlineStr">
        <is>
          <t>7:13</t>
        </is>
      </c>
      <c r="AG128" t="n">
        <v>19.2</v>
      </c>
    </row>
    <row r="129">
      <c r="A129" t="inlineStr">
        <is>
          <t>BTQ</t>
        </is>
      </c>
      <c r="B129" t="inlineStr">
        <is>
          <t>RM</t>
        </is>
      </c>
      <c r="C129" t="inlineStr">
        <is>
          <t>RM.BTQ.0009</t>
        </is>
      </c>
      <c r="D129" t="inlineStr">
        <is>
          <t>مرزبان</t>
        </is>
      </c>
      <c r="E129" t="n">
        <v>2.465</v>
      </c>
      <c r="F129" t="n">
        <v>25.4996</v>
      </c>
      <c r="G129" t="inlineStr">
        <is>
          <t>499, 304, 402, 304, 402, 499</t>
        </is>
      </c>
      <c r="H129" t="n">
        <v>0</v>
      </c>
      <c r="I129" t="n">
        <v>0</v>
      </c>
      <c r="J129" t="n">
        <v>0</v>
      </c>
      <c r="K129" t="n">
        <v>0</v>
      </c>
      <c r="L129" t="n">
        <v>0</v>
      </c>
      <c r="M129" t="n">
        <v>0</v>
      </c>
      <c r="N129" t="n">
        <v>0</v>
      </c>
      <c r="O129" t="n">
        <v>0</v>
      </c>
      <c r="P129" t="n">
        <v>0</v>
      </c>
      <c r="Q129" t="n">
        <v>0</v>
      </c>
      <c r="R129" t="n">
        <v>0</v>
      </c>
      <c r="S129" t="n">
        <v>0</v>
      </c>
      <c r="T129" t="n">
        <v>2.465</v>
      </c>
      <c r="U129" t="n">
        <v>25.4996</v>
      </c>
      <c r="V129" t="n">
        <v>10.3447</v>
      </c>
      <c r="W129" t="n">
        <v>0</v>
      </c>
      <c r="X129" t="n">
        <v>0</v>
      </c>
      <c r="Y129" t="n">
        <v>0</v>
      </c>
      <c r="Z129" t="n">
        <v>0</v>
      </c>
      <c r="AA129" s="20" t="n">
        <v>45685</v>
      </c>
      <c r="AB129" t="inlineStr">
        <is>
          <t>شركة الكونية للاستيراد والتصدير</t>
        </is>
      </c>
      <c r="AC129" s="20" t="n">
        <v>2</v>
      </c>
      <c r="AD129" t="n">
        <v>0</v>
      </c>
      <c r="AE129" t="n">
        <v>0</v>
      </c>
      <c r="AG129" t="n">
        <v>0</v>
      </c>
    </row>
    <row r="130">
      <c r="A130" t="inlineStr">
        <is>
          <t>BTQ</t>
        </is>
      </c>
      <c r="B130" t="inlineStr">
        <is>
          <t>RM</t>
        </is>
      </c>
      <c r="C130" t="inlineStr">
        <is>
          <t>RM.BTQ.0010</t>
        </is>
      </c>
      <c r="D130" t="inlineStr">
        <is>
          <t xml:space="preserve">تمر مجهول </t>
        </is>
      </c>
      <c r="E130" t="n">
        <v>2.225</v>
      </c>
      <c r="F130" t="n">
        <v>11.9976</v>
      </c>
      <c r="G130" t="inlineStr">
        <is>
          <t>499, 9108, 304, 402, 108, 499, 9108, 304, 402, 108, 304</t>
        </is>
      </c>
      <c r="H130" t="n">
        <v>20</v>
      </c>
      <c r="I130" t="n">
        <v>0</v>
      </c>
      <c r="J130" t="n">
        <v>0</v>
      </c>
      <c r="K130" t="n">
        <v>0</v>
      </c>
      <c r="L130" t="n">
        <v>0</v>
      </c>
      <c r="M130" t="n">
        <v>20</v>
      </c>
      <c r="N130" t="n">
        <v>0</v>
      </c>
      <c r="O130" t="n">
        <v>0</v>
      </c>
      <c r="P130" t="n">
        <v>-2.5</v>
      </c>
      <c r="Q130" t="n">
        <v>0</v>
      </c>
      <c r="R130" t="n">
        <v>0</v>
      </c>
      <c r="S130" t="n">
        <v>-2.5</v>
      </c>
      <c r="T130" t="n">
        <v>19.725</v>
      </c>
      <c r="U130" t="n">
        <v>87.48820000000001</v>
      </c>
      <c r="V130" t="n">
        <v>4.4363</v>
      </c>
      <c r="W130" t="n">
        <v>0</v>
      </c>
      <c r="X130" t="n">
        <v>0</v>
      </c>
      <c r="Y130" t="n">
        <v>10.103</v>
      </c>
      <c r="Z130" t="n">
        <v>10.103</v>
      </c>
      <c r="AA130" s="20" t="n">
        <v>46147</v>
      </c>
      <c r="AB130" t="inlineStr">
        <is>
          <t>شركة القطوف الدانية للاستيراد والتصديروالوكالات ال</t>
        </is>
      </c>
      <c r="AC130" s="20" t="n">
        <v>45964</v>
      </c>
      <c r="AD130" t="n">
        <v>1.1225</v>
      </c>
      <c r="AE130" t="n">
        <v>0.8419</v>
      </c>
      <c r="AF130" t="inlineStr">
        <is>
          <t>23:12</t>
        </is>
      </c>
      <c r="AG130" t="n">
        <v>86.27500000000001</v>
      </c>
    </row>
    <row r="131">
      <c r="A131" t="inlineStr">
        <is>
          <t>BTQ</t>
        </is>
      </c>
      <c r="B131" t="inlineStr">
        <is>
          <t>RM</t>
        </is>
      </c>
      <c r="C131" t="inlineStr">
        <is>
          <t>RM.BTQ.0011</t>
        </is>
      </c>
      <c r="D131" t="inlineStr">
        <is>
          <t xml:space="preserve">مشمش مجفف </t>
        </is>
      </c>
      <c r="E131" t="n">
        <v>6.15</v>
      </c>
      <c r="F131" t="n">
        <v>39.7634</v>
      </c>
      <c r="G131" t="inlineStr">
        <is>
          <t>304, 499, 402, 402, 101, 304, 101, 499</t>
        </is>
      </c>
      <c r="H131" t="n">
        <v>0</v>
      </c>
      <c r="I131" t="n">
        <v>0</v>
      </c>
      <c r="J131" t="n">
        <v>0</v>
      </c>
      <c r="K131" t="n">
        <v>0</v>
      </c>
      <c r="L131" t="n">
        <v>0</v>
      </c>
      <c r="M131" t="n">
        <v>0</v>
      </c>
      <c r="N131" t="n">
        <v>0</v>
      </c>
      <c r="O131" t="n">
        <v>0</v>
      </c>
      <c r="P131" t="n">
        <v>0</v>
      </c>
      <c r="Q131" t="n">
        <v>0</v>
      </c>
      <c r="R131" t="n">
        <v>0</v>
      </c>
      <c r="S131" t="n">
        <v>0</v>
      </c>
      <c r="T131" t="n">
        <v>6.15</v>
      </c>
      <c r="U131" t="n">
        <v>39.7634</v>
      </c>
      <c r="V131" t="n">
        <v>6.4656</v>
      </c>
      <c r="W131" t="n">
        <v>1</v>
      </c>
      <c r="X131" t="n">
        <v>4.1</v>
      </c>
      <c r="Y131" t="n">
        <v>4.1</v>
      </c>
      <c r="Z131" t="n">
        <v>4.1</v>
      </c>
      <c r="AA131" s="20" t="n">
        <v>45721</v>
      </c>
      <c r="AB131" t="inlineStr">
        <is>
          <t>شركة ابو عودة اخوان</t>
        </is>
      </c>
      <c r="AC131" s="20" t="n">
        <v>46096</v>
      </c>
      <c r="AD131" t="n">
        <v>0.4555</v>
      </c>
      <c r="AE131" t="n">
        <v>0.3416</v>
      </c>
      <c r="AF131" t="inlineStr">
        <is>
          <t>18:0</t>
        </is>
      </c>
      <c r="AG131" t="n">
        <v>0</v>
      </c>
    </row>
    <row r="132">
      <c r="A132" t="inlineStr">
        <is>
          <t>BTQ</t>
        </is>
      </c>
      <c r="B132" t="inlineStr">
        <is>
          <t>RM</t>
        </is>
      </c>
      <c r="C132" t="inlineStr">
        <is>
          <t>RM.BTQ.0012</t>
        </is>
      </c>
      <c r="D132" t="inlineStr">
        <is>
          <t xml:space="preserve">PreGel Strawberry 1*3kg </t>
        </is>
      </c>
      <c r="E132" t="n">
        <v>0.5</v>
      </c>
      <c r="F132" t="n">
        <v>4.3103</v>
      </c>
      <c r="G132" t="inlineStr">
        <is>
          <t>101, 304, 101, 402, 402, 304</t>
        </is>
      </c>
      <c r="H132" t="n">
        <v>0</v>
      </c>
      <c r="I132" t="n">
        <v>0</v>
      </c>
      <c r="J132" t="n">
        <v>0</v>
      </c>
      <c r="K132" t="n">
        <v>0</v>
      </c>
      <c r="L132" t="n">
        <v>0</v>
      </c>
      <c r="M132" t="n">
        <v>0</v>
      </c>
      <c r="N132" t="n">
        <v>0</v>
      </c>
      <c r="O132" t="n">
        <v>0</v>
      </c>
      <c r="P132" t="n">
        <v>0</v>
      </c>
      <c r="Q132" t="n">
        <v>0</v>
      </c>
      <c r="R132" t="n">
        <v>0</v>
      </c>
      <c r="S132" t="n">
        <v>0</v>
      </c>
      <c r="T132" t="n">
        <v>0.5</v>
      </c>
      <c r="U132" t="n">
        <v>4.3103</v>
      </c>
      <c r="V132" t="n">
        <v>8.6206</v>
      </c>
      <c r="W132" t="n">
        <v>0</v>
      </c>
      <c r="X132" t="n">
        <v>4</v>
      </c>
      <c r="Y132" t="n">
        <v>4.757</v>
      </c>
      <c r="Z132" t="n">
        <v>4.757</v>
      </c>
      <c r="AA132" s="20" t="n">
        <v>45754</v>
      </c>
      <c r="AB132" t="inlineStr">
        <is>
          <t>شركة المحمودية لتجارة مستلزمات المخابز والحلويات</t>
        </is>
      </c>
      <c r="AC132" s="20" t="n">
        <v>46081</v>
      </c>
      <c r="AD132" t="n">
        <v>0.5285</v>
      </c>
      <c r="AE132" t="n">
        <v>0.3964</v>
      </c>
      <c r="AF132" t="inlineStr">
        <is>
          <t>1:7</t>
        </is>
      </c>
      <c r="AG132" t="n">
        <v>0</v>
      </c>
    </row>
    <row r="133">
      <c r="A133" t="inlineStr">
        <is>
          <t>BTQ</t>
        </is>
      </c>
      <c r="B133" t="inlineStr">
        <is>
          <t>RM</t>
        </is>
      </c>
      <c r="C133" t="inlineStr">
        <is>
          <t>RM.BTQ.0013</t>
        </is>
      </c>
      <c r="D133" t="inlineStr">
        <is>
          <t>فراولة مقرمشة</t>
        </is>
      </c>
      <c r="E133" t="n">
        <v>0</v>
      </c>
      <c r="F133" t="n">
        <v>0</v>
      </c>
      <c r="G133" t="inlineStr">
        <is>
          <t>304, 304</t>
        </is>
      </c>
      <c r="H133" t="n">
        <v>0</v>
      </c>
      <c r="I133" t="n">
        <v>0</v>
      </c>
      <c r="J133" t="n">
        <v>0</v>
      </c>
      <c r="K133" t="n">
        <v>0</v>
      </c>
      <c r="L133" t="n">
        <v>0</v>
      </c>
      <c r="M133" t="n">
        <v>0</v>
      </c>
      <c r="N133" t="n">
        <v>0</v>
      </c>
      <c r="O133" t="n">
        <v>0</v>
      </c>
      <c r="P133" t="n">
        <v>0</v>
      </c>
      <c r="Q133" t="n">
        <v>0</v>
      </c>
      <c r="R133" t="n">
        <v>0</v>
      </c>
      <c r="S133" t="n">
        <v>0</v>
      </c>
      <c r="T133" t="n">
        <v>0</v>
      </c>
      <c r="U133" t="n">
        <v>0</v>
      </c>
      <c r="V133" t="n">
        <v>250</v>
      </c>
      <c r="W133" t="n">
        <v>0</v>
      </c>
      <c r="X133" t="n">
        <v>0</v>
      </c>
      <c r="Y133" t="n">
        <v>0</v>
      </c>
      <c r="Z133" t="n">
        <v>0</v>
      </c>
      <c r="AA133" s="20" t="n">
        <v>45679</v>
      </c>
      <c r="AB133" t="inlineStr">
        <is>
          <t>شركة الكونية للاستيراد والتصدير</t>
        </is>
      </c>
      <c r="AC133" s="20" t="n">
        <v>2</v>
      </c>
      <c r="AD133" t="n">
        <v>0</v>
      </c>
      <c r="AE133" t="n">
        <v>0</v>
      </c>
      <c r="AG133" t="n">
        <v>0</v>
      </c>
    </row>
    <row r="134">
      <c r="A134" t="inlineStr">
        <is>
          <t>BTQ</t>
        </is>
      </c>
      <c r="B134" t="inlineStr">
        <is>
          <t>RM</t>
        </is>
      </c>
      <c r="C134" t="inlineStr">
        <is>
          <t>RM.BTQ.0014</t>
        </is>
      </c>
      <c r="D134" t="inlineStr">
        <is>
          <t>فراولة كرسبي مقاوم للرطوبة</t>
        </is>
      </c>
      <c r="E134" t="n">
        <v>0</v>
      </c>
      <c r="F134" t="n">
        <v>0</v>
      </c>
      <c r="G134" t="inlineStr">
        <is>
          <t>304, 304</t>
        </is>
      </c>
      <c r="H134" t="n">
        <v>0</v>
      </c>
      <c r="I134" t="n">
        <v>0</v>
      </c>
      <c r="J134" t="n">
        <v>0</v>
      </c>
      <c r="K134" t="n">
        <v>0</v>
      </c>
      <c r="L134" t="n">
        <v>0</v>
      </c>
      <c r="M134" t="n">
        <v>0</v>
      </c>
      <c r="N134" t="n">
        <v>0</v>
      </c>
      <c r="O134" t="n">
        <v>0</v>
      </c>
      <c r="P134" t="n">
        <v>0</v>
      </c>
      <c r="Q134" t="n">
        <v>0</v>
      </c>
      <c r="R134" t="n">
        <v>0</v>
      </c>
      <c r="S134" t="n">
        <v>0</v>
      </c>
      <c r="T134" t="n">
        <v>0</v>
      </c>
      <c r="U134" t="n">
        <v>0</v>
      </c>
      <c r="V134" t="n">
        <v>117.5</v>
      </c>
      <c r="W134" t="n">
        <v>0</v>
      </c>
      <c r="X134" t="n">
        <v>0</v>
      </c>
      <c r="Y134" t="n">
        <v>0</v>
      </c>
      <c r="Z134" t="n">
        <v>0</v>
      </c>
      <c r="AA134" s="20" t="n">
        <v>45679</v>
      </c>
      <c r="AB134" t="inlineStr">
        <is>
          <t>شركة الكونية للاستيراد والتصدير</t>
        </is>
      </c>
      <c r="AC134" s="20" t="n">
        <v>2</v>
      </c>
      <c r="AD134" t="n">
        <v>0</v>
      </c>
      <c r="AE134" t="n">
        <v>0</v>
      </c>
      <c r="AG134" t="n">
        <v>0</v>
      </c>
    </row>
    <row r="135">
      <c r="A135" t="inlineStr">
        <is>
          <t>BTQ</t>
        </is>
      </c>
      <c r="B135" t="inlineStr">
        <is>
          <t>RM</t>
        </is>
      </c>
      <c r="C135" t="inlineStr">
        <is>
          <t>RM.BTQ.0015</t>
        </is>
      </c>
      <c r="D135" t="inlineStr">
        <is>
          <t>شرائح برتقال</t>
        </is>
      </c>
      <c r="E135" t="n">
        <v>0</v>
      </c>
      <c r="F135" t="n">
        <v>0</v>
      </c>
      <c r="G135" t="inlineStr">
        <is>
          <t>304, 304</t>
        </is>
      </c>
      <c r="H135" t="n">
        <v>0</v>
      </c>
      <c r="I135" t="n">
        <v>0</v>
      </c>
      <c r="J135" t="n">
        <v>0</v>
      </c>
      <c r="K135" t="n">
        <v>0</v>
      </c>
      <c r="L135" t="n">
        <v>0</v>
      </c>
      <c r="M135" t="n">
        <v>0</v>
      </c>
      <c r="N135" t="n">
        <v>0</v>
      </c>
      <c r="O135" t="n">
        <v>0</v>
      </c>
      <c r="P135" t="n">
        <v>0</v>
      </c>
      <c r="Q135" t="n">
        <v>0</v>
      </c>
      <c r="R135" t="n">
        <v>0</v>
      </c>
      <c r="S135" t="n">
        <v>0</v>
      </c>
      <c r="T135" t="n">
        <v>0</v>
      </c>
      <c r="U135" t="n">
        <v>0</v>
      </c>
      <c r="V135" t="n">
        <v>22</v>
      </c>
      <c r="W135" t="n">
        <v>1.5</v>
      </c>
      <c r="X135" t="n">
        <v>5.5</v>
      </c>
      <c r="Y135" t="n">
        <v>6.412</v>
      </c>
      <c r="Z135" t="n">
        <v>6.412</v>
      </c>
      <c r="AA135" s="20" t="n">
        <v>45679</v>
      </c>
      <c r="AB135" t="inlineStr">
        <is>
          <t>شركة الكونية للاستيراد والتصدير</t>
        </is>
      </c>
      <c r="AC135" s="20" t="n">
        <v>46096</v>
      </c>
      <c r="AD135" t="n">
        <v>0.7124</v>
      </c>
      <c r="AE135" t="n">
        <v>0.5343</v>
      </c>
      <c r="AF135" t="inlineStr">
        <is>
          <t>0:0</t>
        </is>
      </c>
      <c r="AG135" t="n">
        <v>0</v>
      </c>
    </row>
    <row r="136">
      <c r="A136" t="inlineStr">
        <is>
          <t>BTQ</t>
        </is>
      </c>
      <c r="B136" t="inlineStr">
        <is>
          <t>RM</t>
        </is>
      </c>
      <c r="C136" t="inlineStr">
        <is>
          <t>RM.BTQ.0016</t>
        </is>
      </c>
      <c r="D136" t="inlineStr">
        <is>
          <t>شظايا برتقال</t>
        </is>
      </c>
      <c r="E136" t="n">
        <v>0</v>
      </c>
      <c r="F136" t="n">
        <v>0</v>
      </c>
      <c r="G136" t="inlineStr">
        <is>
          <t>304, 304</t>
        </is>
      </c>
      <c r="H136" t="n">
        <v>0</v>
      </c>
      <c r="I136" t="n">
        <v>0</v>
      </c>
      <c r="J136" t="n">
        <v>0</v>
      </c>
      <c r="K136" t="n">
        <v>0</v>
      </c>
      <c r="L136" t="n">
        <v>0</v>
      </c>
      <c r="M136" t="n">
        <v>0</v>
      </c>
      <c r="N136" t="n">
        <v>0</v>
      </c>
      <c r="O136" t="n">
        <v>0</v>
      </c>
      <c r="P136" t="n">
        <v>0</v>
      </c>
      <c r="Q136" t="n">
        <v>0</v>
      </c>
      <c r="R136" t="n">
        <v>0</v>
      </c>
      <c r="S136" t="n">
        <v>0</v>
      </c>
      <c r="T136" t="n">
        <v>0</v>
      </c>
      <c r="U136" t="n">
        <v>0</v>
      </c>
      <c r="V136" t="n">
        <v>30</v>
      </c>
      <c r="W136" t="n">
        <v>0</v>
      </c>
      <c r="X136" t="n">
        <v>0</v>
      </c>
      <c r="Y136" t="n">
        <v>0</v>
      </c>
      <c r="Z136" t="n">
        <v>0</v>
      </c>
      <c r="AA136" s="20" t="n">
        <v>45679</v>
      </c>
      <c r="AB136" t="inlineStr">
        <is>
          <t>شركة الكونية للاستيراد والتصدير</t>
        </is>
      </c>
      <c r="AC136" s="20" t="n">
        <v>2</v>
      </c>
      <c r="AD136" t="n">
        <v>0</v>
      </c>
      <c r="AE136" t="n">
        <v>0</v>
      </c>
      <c r="AG136" t="n">
        <v>0</v>
      </c>
    </row>
    <row r="137">
      <c r="A137" t="inlineStr">
        <is>
          <t>BTQ</t>
        </is>
      </c>
      <c r="B137" t="inlineStr">
        <is>
          <t>RM</t>
        </is>
      </c>
      <c r="C137" t="inlineStr">
        <is>
          <t>RM.BTQ.0017</t>
        </is>
      </c>
      <c r="D137" t="inlineStr">
        <is>
          <t>شرائح الليمون</t>
        </is>
      </c>
      <c r="E137" t="n">
        <v>0</v>
      </c>
      <c r="F137" t="n">
        <v>0</v>
      </c>
      <c r="G137" t="inlineStr">
        <is>
          <t>304, 304</t>
        </is>
      </c>
      <c r="H137" t="n">
        <v>0</v>
      </c>
      <c r="I137" t="n">
        <v>0</v>
      </c>
      <c r="J137" t="n">
        <v>0</v>
      </c>
      <c r="K137" t="n">
        <v>0</v>
      </c>
      <c r="L137" t="n">
        <v>0</v>
      </c>
      <c r="M137" t="n">
        <v>0</v>
      </c>
      <c r="N137" t="n">
        <v>0</v>
      </c>
      <c r="O137" t="n">
        <v>0</v>
      </c>
      <c r="P137" t="n">
        <v>0</v>
      </c>
      <c r="Q137" t="n">
        <v>0</v>
      </c>
      <c r="R137" t="n">
        <v>0</v>
      </c>
      <c r="S137" t="n">
        <v>0</v>
      </c>
      <c r="T137" t="n">
        <v>0</v>
      </c>
      <c r="U137" t="n">
        <v>0</v>
      </c>
      <c r="V137" t="n">
        <v>27</v>
      </c>
      <c r="W137" t="n">
        <v>0</v>
      </c>
      <c r="X137" t="n">
        <v>0</v>
      </c>
      <c r="Y137" t="n">
        <v>0</v>
      </c>
      <c r="Z137" t="n">
        <v>0</v>
      </c>
      <c r="AA137" s="20" t="n">
        <v>45679</v>
      </c>
      <c r="AB137" t="inlineStr">
        <is>
          <t>شركة الكونية للاستيراد والتصدير</t>
        </is>
      </c>
      <c r="AC137" s="20" t="n">
        <v>2</v>
      </c>
      <c r="AD137" t="n">
        <v>0</v>
      </c>
      <c r="AE137" t="n">
        <v>0</v>
      </c>
      <c r="AG137" t="n">
        <v>0</v>
      </c>
    </row>
    <row r="138">
      <c r="A138" t="inlineStr">
        <is>
          <t>BTQ</t>
        </is>
      </c>
      <c r="B138" t="inlineStr">
        <is>
          <t>RM</t>
        </is>
      </c>
      <c r="C138" t="inlineStr">
        <is>
          <t>RM.BTQ.0018</t>
        </is>
      </c>
      <c r="D138" t="inlineStr">
        <is>
          <t xml:space="preserve">Peach squeeze mec3 </t>
        </is>
      </c>
      <c r="E138" t="n">
        <v>4.677</v>
      </c>
      <c r="F138" t="n">
        <v>40.3193</v>
      </c>
      <c r="G138" t="inlineStr">
        <is>
          <t>304, 304</t>
        </is>
      </c>
      <c r="H138" t="n">
        <v>0</v>
      </c>
      <c r="I138" t="n">
        <v>0</v>
      </c>
      <c r="J138" t="n">
        <v>0</v>
      </c>
      <c r="K138" t="n">
        <v>0</v>
      </c>
      <c r="L138" t="n">
        <v>0</v>
      </c>
      <c r="M138" t="n">
        <v>0</v>
      </c>
      <c r="N138" t="n">
        <v>0</v>
      </c>
      <c r="O138" t="n">
        <v>0</v>
      </c>
      <c r="P138" t="n">
        <v>0</v>
      </c>
      <c r="Q138" t="n">
        <v>0</v>
      </c>
      <c r="R138" t="n">
        <v>0</v>
      </c>
      <c r="S138" t="n">
        <v>0</v>
      </c>
      <c r="T138" t="n">
        <v>4.677</v>
      </c>
      <c r="U138" t="n">
        <v>40.3193</v>
      </c>
      <c r="V138" t="n">
        <v>9.2347</v>
      </c>
      <c r="W138" t="n">
        <v>0</v>
      </c>
      <c r="X138" t="n">
        <v>0</v>
      </c>
      <c r="Y138" t="n">
        <v>0</v>
      </c>
      <c r="Z138" t="n">
        <v>0</v>
      </c>
      <c r="AA138" s="20" t="n">
        <v>45676</v>
      </c>
      <c r="AB138" t="inlineStr">
        <is>
          <t>شركة المحمودية لتجارة مستلزمات المخابز والحلويات</t>
        </is>
      </c>
      <c r="AC138" s="20" t="n">
        <v>2</v>
      </c>
      <c r="AD138" t="n">
        <v>0</v>
      </c>
      <c r="AE138" t="n">
        <v>0</v>
      </c>
      <c r="AG138" t="n">
        <v>0</v>
      </c>
    </row>
    <row r="139">
      <c r="A139" t="inlineStr">
        <is>
          <t>BTQ</t>
        </is>
      </c>
      <c r="B139" t="inlineStr">
        <is>
          <t>RM</t>
        </is>
      </c>
      <c r="C139" t="inlineStr">
        <is>
          <t>RM.BTQ.0019</t>
        </is>
      </c>
      <c r="D139" t="inlineStr">
        <is>
          <t xml:space="preserve">Strawberry squeeze mec3 </t>
        </is>
      </c>
      <c r="E139" t="n">
        <v>69.863</v>
      </c>
      <c r="F139" t="n">
        <v>602.2728</v>
      </c>
      <c r="G139" t="inlineStr">
        <is>
          <t>304, 101, 402, 409, 9409, 101, 499, 304, 409, 499, 402, 9409</t>
        </is>
      </c>
      <c r="H139" t="n">
        <v>0</v>
      </c>
      <c r="I139" t="n">
        <v>0</v>
      </c>
      <c r="J139" t="n">
        <v>0</v>
      </c>
      <c r="K139" t="n">
        <v>0</v>
      </c>
      <c r="L139" t="n">
        <v>0</v>
      </c>
      <c r="M139" t="n">
        <v>0</v>
      </c>
      <c r="N139" t="n">
        <v>0</v>
      </c>
      <c r="O139" t="n">
        <v>0</v>
      </c>
      <c r="P139" t="n">
        <v>0</v>
      </c>
      <c r="Q139" t="n">
        <v>0</v>
      </c>
      <c r="R139" t="n">
        <v>0</v>
      </c>
      <c r="S139" t="n">
        <v>0</v>
      </c>
      <c r="T139" t="n">
        <v>69.863</v>
      </c>
      <c r="U139" t="n">
        <v>602.2728</v>
      </c>
      <c r="V139" t="n">
        <v>6.4783</v>
      </c>
      <c r="W139" t="n">
        <v>1.388</v>
      </c>
      <c r="X139" t="n">
        <v>36.825</v>
      </c>
      <c r="Y139" t="n">
        <v>36.966</v>
      </c>
      <c r="Z139" t="n">
        <v>36.966</v>
      </c>
      <c r="AA139" s="20" t="n">
        <v>46128</v>
      </c>
      <c r="AB139" t="inlineStr">
        <is>
          <t>شركة المحمودية لتجارة مستلزمات المخابز والحلويات</t>
        </is>
      </c>
      <c r="AC139" s="20" t="n">
        <v>46105</v>
      </c>
      <c r="AD139" t="n">
        <v>4.1073</v>
      </c>
      <c r="AE139" t="n">
        <v>3.0805</v>
      </c>
      <c r="AF139" t="inlineStr">
        <is>
          <t>22:20</t>
        </is>
      </c>
      <c r="AG139" t="n">
        <v>0</v>
      </c>
    </row>
    <row r="140">
      <c r="A140" t="inlineStr">
        <is>
          <t>BTQ</t>
        </is>
      </c>
      <c r="B140" t="inlineStr">
        <is>
          <t>RM</t>
        </is>
      </c>
      <c r="C140" t="inlineStr">
        <is>
          <t>RM.BTQ.0020</t>
        </is>
      </c>
      <c r="D140" t="inlineStr">
        <is>
          <t>Mango squeeze mec3</t>
        </is>
      </c>
      <c r="E140" t="n">
        <v>6.171</v>
      </c>
      <c r="F140" t="n">
        <v>53.1988</v>
      </c>
      <c r="G140" t="inlineStr">
        <is>
          <t>304, 304</t>
        </is>
      </c>
      <c r="H140" t="n">
        <v>0</v>
      </c>
      <c r="I140" t="n">
        <v>0</v>
      </c>
      <c r="J140" t="n">
        <v>0</v>
      </c>
      <c r="K140" t="n">
        <v>0</v>
      </c>
      <c r="L140" t="n">
        <v>0</v>
      </c>
      <c r="M140" t="n">
        <v>0</v>
      </c>
      <c r="N140" t="n">
        <v>0</v>
      </c>
      <c r="O140" t="n">
        <v>0</v>
      </c>
      <c r="P140" t="n">
        <v>0</v>
      </c>
      <c r="Q140" t="n">
        <v>0</v>
      </c>
      <c r="R140" t="n">
        <v>0</v>
      </c>
      <c r="S140" t="n">
        <v>0</v>
      </c>
      <c r="T140" t="n">
        <v>6.171</v>
      </c>
      <c r="U140" t="n">
        <v>53.1988</v>
      </c>
      <c r="V140" t="n">
        <v>9.797000000000001</v>
      </c>
      <c r="W140" t="n">
        <v>0</v>
      </c>
      <c r="X140" t="n">
        <v>0</v>
      </c>
      <c r="Y140" t="n">
        <v>0</v>
      </c>
      <c r="Z140" t="n">
        <v>0</v>
      </c>
      <c r="AA140" s="20" t="n">
        <v>45908</v>
      </c>
      <c r="AB140" t="inlineStr">
        <is>
          <t>شركة المحمودية لتجارة مستلزمات المخابز والحلويات</t>
        </is>
      </c>
      <c r="AC140" s="20" t="n">
        <v>2</v>
      </c>
      <c r="AD140" t="n">
        <v>0</v>
      </c>
      <c r="AE140" t="n">
        <v>0</v>
      </c>
      <c r="AG140" t="n">
        <v>0</v>
      </c>
    </row>
    <row r="141">
      <c r="A141" t="inlineStr">
        <is>
          <t>BTQ</t>
        </is>
      </c>
      <c r="B141" t="inlineStr">
        <is>
          <t>RM</t>
        </is>
      </c>
      <c r="C141" t="inlineStr">
        <is>
          <t>RM.BTQ.0021</t>
        </is>
      </c>
      <c r="D141" t="inlineStr">
        <is>
          <t xml:space="preserve">Mixed berries squeeze mec3 </t>
        </is>
      </c>
      <c r="E141" t="n">
        <v>0.263</v>
      </c>
      <c r="F141" t="n">
        <v>2.2673</v>
      </c>
      <c r="G141" t="inlineStr">
        <is>
          <t>304, 304</t>
        </is>
      </c>
      <c r="H141" t="n">
        <v>0</v>
      </c>
      <c r="I141" t="n">
        <v>0</v>
      </c>
      <c r="J141" t="n">
        <v>0</v>
      </c>
      <c r="K141" t="n">
        <v>0</v>
      </c>
      <c r="L141" t="n">
        <v>0</v>
      </c>
      <c r="M141" t="n">
        <v>0</v>
      </c>
      <c r="N141" t="n">
        <v>0</v>
      </c>
      <c r="O141" t="n">
        <v>0</v>
      </c>
      <c r="P141" t="n">
        <v>0</v>
      </c>
      <c r="Q141" t="n">
        <v>0</v>
      </c>
      <c r="R141" t="n">
        <v>0</v>
      </c>
      <c r="S141" t="n">
        <v>0</v>
      </c>
      <c r="T141" t="n">
        <v>0.263</v>
      </c>
      <c r="U141" t="n">
        <v>2.2673</v>
      </c>
      <c r="V141" t="n">
        <v>11.8304</v>
      </c>
      <c r="W141" t="n">
        <v>0</v>
      </c>
      <c r="X141" t="n">
        <v>0</v>
      </c>
      <c r="Y141" t="n">
        <v>0</v>
      </c>
      <c r="Z141" t="n">
        <v>0</v>
      </c>
      <c r="AA141" s="20" t="n">
        <v>45979</v>
      </c>
      <c r="AB141" t="inlineStr">
        <is>
          <t>شركة المحمودية لتجارة مستلزمات المخابز والحلويات</t>
        </is>
      </c>
      <c r="AC141" s="20" t="n">
        <v>2</v>
      </c>
      <c r="AD141" t="n">
        <v>0</v>
      </c>
      <c r="AE141" t="n">
        <v>0</v>
      </c>
      <c r="AG141" t="n">
        <v>0</v>
      </c>
    </row>
    <row r="142">
      <c r="A142" t="inlineStr">
        <is>
          <t>BTQ</t>
        </is>
      </c>
      <c r="B142" t="inlineStr">
        <is>
          <t>RM</t>
        </is>
      </c>
      <c r="C142" t="inlineStr">
        <is>
          <t>RM.BTQ.0022</t>
        </is>
      </c>
      <c r="D142" t="inlineStr">
        <is>
          <t xml:space="preserve">Passion fruit squeeze mec3 </t>
        </is>
      </c>
      <c r="E142" t="n">
        <v>2.991</v>
      </c>
      <c r="F142" t="n">
        <v>25.7847</v>
      </c>
      <c r="G142" t="inlineStr">
        <is>
          <t>304, 101, 101, 304</t>
        </is>
      </c>
      <c r="H142" t="n">
        <v>0</v>
      </c>
      <c r="I142" t="n">
        <v>0</v>
      </c>
      <c r="J142" t="n">
        <v>0</v>
      </c>
      <c r="K142" t="n">
        <v>0</v>
      </c>
      <c r="L142" t="n">
        <v>0</v>
      </c>
      <c r="M142" t="n">
        <v>0</v>
      </c>
      <c r="N142" t="n">
        <v>0</v>
      </c>
      <c r="O142" t="n">
        <v>0</v>
      </c>
      <c r="P142" t="n">
        <v>0</v>
      </c>
      <c r="Q142" t="n">
        <v>0</v>
      </c>
      <c r="R142" t="n">
        <v>0</v>
      </c>
      <c r="S142" t="n">
        <v>0</v>
      </c>
      <c r="T142" t="n">
        <v>2.991</v>
      </c>
      <c r="U142" t="n">
        <v>25.7847</v>
      </c>
      <c r="V142" t="n">
        <v>9.0063</v>
      </c>
      <c r="W142" t="n">
        <v>0</v>
      </c>
      <c r="X142" t="n">
        <v>0</v>
      </c>
      <c r="Y142" t="n">
        <v>0</v>
      </c>
      <c r="Z142" t="n">
        <v>0</v>
      </c>
      <c r="AA142" s="20" t="n">
        <v>45908</v>
      </c>
      <c r="AB142" t="inlineStr">
        <is>
          <t>شركة المحمودية لتجارة مستلزمات المخابز والحلويات</t>
        </is>
      </c>
      <c r="AC142" s="20" t="n">
        <v>2</v>
      </c>
      <c r="AD142" t="n">
        <v>0</v>
      </c>
      <c r="AE142" t="n">
        <v>0</v>
      </c>
      <c r="AG142" t="n">
        <v>0</v>
      </c>
    </row>
    <row r="143">
      <c r="A143" t="inlineStr">
        <is>
          <t>BTQ</t>
        </is>
      </c>
      <c r="B143" t="inlineStr">
        <is>
          <t>RM</t>
        </is>
      </c>
      <c r="C143" t="inlineStr">
        <is>
          <t>RM.BTQ.0023</t>
        </is>
      </c>
      <c r="D143" t="inlineStr">
        <is>
          <t>Vanilla Syrup Flair sugar free</t>
        </is>
      </c>
      <c r="E143" t="n">
        <v>0</v>
      </c>
      <c r="F143" t="n">
        <v>0</v>
      </c>
      <c r="G143" t="inlineStr">
        <is>
          <t>304, 101, 304, 101</t>
        </is>
      </c>
      <c r="H143" t="n">
        <v>0</v>
      </c>
      <c r="I143" t="n">
        <v>0</v>
      </c>
      <c r="J143" t="n">
        <v>0</v>
      </c>
      <c r="K143" t="n">
        <v>0</v>
      </c>
      <c r="L143" t="n">
        <v>0</v>
      </c>
      <c r="M143" t="n">
        <v>0</v>
      </c>
      <c r="N143" t="n">
        <v>0</v>
      </c>
      <c r="O143" t="n">
        <v>0</v>
      </c>
      <c r="P143" t="n">
        <v>0</v>
      </c>
      <c r="Q143" t="n">
        <v>0</v>
      </c>
      <c r="R143" t="n">
        <v>0</v>
      </c>
      <c r="S143" t="n">
        <v>0</v>
      </c>
      <c r="T143" t="n">
        <v>0</v>
      </c>
      <c r="U143" t="n">
        <v>0</v>
      </c>
      <c r="V143" t="n">
        <v>6.789</v>
      </c>
      <c r="W143" t="n">
        <v>0</v>
      </c>
      <c r="X143" t="n">
        <v>0</v>
      </c>
      <c r="Y143" t="n">
        <v>0</v>
      </c>
      <c r="Z143" t="n">
        <v>0</v>
      </c>
      <c r="AA143" s="20" t="n">
        <v>45781</v>
      </c>
      <c r="AB143" t="inlineStr">
        <is>
          <t>شركة المحمودية لتجارة مستلزمات المخابز والحلويات</t>
        </is>
      </c>
      <c r="AC143" s="20" t="n">
        <v>2</v>
      </c>
      <c r="AD143" t="n">
        <v>0</v>
      </c>
      <c r="AE143" t="n">
        <v>0</v>
      </c>
      <c r="AG143" t="n">
        <v>0</v>
      </c>
    </row>
    <row r="144">
      <c r="A144" t="inlineStr">
        <is>
          <t>BTQ</t>
        </is>
      </c>
      <c r="B144" t="inlineStr">
        <is>
          <t>RM</t>
        </is>
      </c>
      <c r="C144" t="inlineStr">
        <is>
          <t>RM.BTQ.0024</t>
        </is>
      </c>
      <c r="D144" t="inlineStr">
        <is>
          <t>Caramel Syrup Flair sugar free</t>
        </is>
      </c>
      <c r="E144" t="n">
        <v>1</v>
      </c>
      <c r="F144" t="n">
        <v>7.328</v>
      </c>
      <c r="G144" t="inlineStr">
        <is>
          <t>304, 101, 304, 101</t>
        </is>
      </c>
      <c r="H144" t="n">
        <v>0</v>
      </c>
      <c r="I144" t="n">
        <v>0</v>
      </c>
      <c r="J144" t="n">
        <v>0</v>
      </c>
      <c r="K144" t="n">
        <v>0</v>
      </c>
      <c r="L144" t="n">
        <v>0</v>
      </c>
      <c r="M144" t="n">
        <v>0</v>
      </c>
      <c r="N144" t="n">
        <v>0</v>
      </c>
      <c r="O144" t="n">
        <v>0</v>
      </c>
      <c r="P144" t="n">
        <v>0</v>
      </c>
      <c r="Q144" t="n">
        <v>0</v>
      </c>
      <c r="R144" t="n">
        <v>0</v>
      </c>
      <c r="S144" t="n">
        <v>0</v>
      </c>
      <c r="T144" t="n">
        <v>1</v>
      </c>
      <c r="U144" t="n">
        <v>7.328</v>
      </c>
      <c r="V144" t="n">
        <v>7.328</v>
      </c>
      <c r="W144" t="n">
        <v>0</v>
      </c>
      <c r="X144" t="n">
        <v>0</v>
      </c>
      <c r="Y144" t="n">
        <v>0</v>
      </c>
      <c r="Z144" t="n">
        <v>0</v>
      </c>
      <c r="AA144" s="20" t="n">
        <v>46124</v>
      </c>
      <c r="AB144" t="inlineStr">
        <is>
          <t>شركة المحمودية لتجارة مستلزمات المخابز والحلويات</t>
        </is>
      </c>
      <c r="AC144" s="20" t="n">
        <v>2</v>
      </c>
      <c r="AD144" t="n">
        <v>0</v>
      </c>
      <c r="AE144" t="n">
        <v>0</v>
      </c>
      <c r="AG144" t="n">
        <v>0</v>
      </c>
    </row>
    <row r="145">
      <c r="A145" t="inlineStr">
        <is>
          <t>BTQ</t>
        </is>
      </c>
      <c r="B145" t="inlineStr">
        <is>
          <t>RM</t>
        </is>
      </c>
      <c r="C145" t="inlineStr">
        <is>
          <t>RM.BTQ.0025</t>
        </is>
      </c>
      <c r="D145" t="inlineStr">
        <is>
          <t>Hazelnut Syrup Flair sugar free</t>
        </is>
      </c>
      <c r="E145" t="n">
        <v>0</v>
      </c>
      <c r="F145" t="n">
        <v>0</v>
      </c>
      <c r="G145" t="inlineStr">
        <is>
          <t>101, 304, 101, 304</t>
        </is>
      </c>
      <c r="H145" t="n">
        <v>0</v>
      </c>
      <c r="I145" t="n">
        <v>0</v>
      </c>
      <c r="J145" t="n">
        <v>0</v>
      </c>
      <c r="K145" t="n">
        <v>0</v>
      </c>
      <c r="L145" t="n">
        <v>0</v>
      </c>
      <c r="M145" t="n">
        <v>0</v>
      </c>
      <c r="N145" t="n">
        <v>0</v>
      </c>
      <c r="O145" t="n">
        <v>0</v>
      </c>
      <c r="P145" t="n">
        <v>0</v>
      </c>
      <c r="Q145" t="n">
        <v>0</v>
      </c>
      <c r="R145" t="n">
        <v>0</v>
      </c>
      <c r="S145" t="n">
        <v>0</v>
      </c>
      <c r="T145" t="n">
        <v>0</v>
      </c>
      <c r="U145" t="n">
        <v>0</v>
      </c>
      <c r="V145" t="n">
        <v>6.789</v>
      </c>
      <c r="W145" t="n">
        <v>0</v>
      </c>
      <c r="X145" t="n">
        <v>0</v>
      </c>
      <c r="Y145" t="n">
        <v>0</v>
      </c>
      <c r="Z145" t="n">
        <v>0</v>
      </c>
      <c r="AA145" s="20" t="n">
        <v>45781</v>
      </c>
      <c r="AB145" t="inlineStr">
        <is>
          <t>شركة المحمودية لتجارة مستلزمات المخابز والحلويات</t>
        </is>
      </c>
      <c r="AC145" s="20" t="n">
        <v>2</v>
      </c>
      <c r="AD145" t="n">
        <v>0</v>
      </c>
      <c r="AE145" t="n">
        <v>0</v>
      </c>
      <c r="AG145" t="n">
        <v>0</v>
      </c>
    </row>
    <row r="146">
      <c r="A146" t="inlineStr">
        <is>
          <t>BTQ</t>
        </is>
      </c>
      <c r="B146" t="inlineStr">
        <is>
          <t>RM</t>
        </is>
      </c>
      <c r="C146" t="inlineStr">
        <is>
          <t>RM.BTQ.0026</t>
        </is>
      </c>
      <c r="D146" t="inlineStr">
        <is>
          <t xml:space="preserve">Blue Curacao syrup 1883, 1 liter </t>
        </is>
      </c>
      <c r="E146" t="n">
        <v>0</v>
      </c>
      <c r="F146" t="n">
        <v>0</v>
      </c>
      <c r="G146" t="inlineStr">
        <is>
          <t>304, 304, 101, 101</t>
        </is>
      </c>
      <c r="H146" t="n">
        <v>0</v>
      </c>
      <c r="I146" t="n">
        <v>0</v>
      </c>
      <c r="J146" t="n">
        <v>0</v>
      </c>
      <c r="K146" t="n">
        <v>0</v>
      </c>
      <c r="L146" t="n">
        <v>0</v>
      </c>
      <c r="M146" t="n">
        <v>0</v>
      </c>
      <c r="N146" t="n">
        <v>0</v>
      </c>
      <c r="O146" t="n">
        <v>0</v>
      </c>
      <c r="P146" t="n">
        <v>0</v>
      </c>
      <c r="Q146" t="n">
        <v>0</v>
      </c>
      <c r="R146" t="n">
        <v>0</v>
      </c>
      <c r="S146" t="n">
        <v>0</v>
      </c>
      <c r="T146" t="n">
        <v>0</v>
      </c>
      <c r="U146" t="n">
        <v>0</v>
      </c>
      <c r="V146" t="n">
        <v>5.603</v>
      </c>
      <c r="W146" t="n">
        <v>0</v>
      </c>
      <c r="X146" t="n">
        <v>0</v>
      </c>
      <c r="Y146" t="n">
        <v>0</v>
      </c>
      <c r="Z146" t="n">
        <v>0</v>
      </c>
      <c r="AA146" s="20" t="n">
        <v>45908</v>
      </c>
      <c r="AB146" t="inlineStr">
        <is>
          <t>شركة المحمودية لتجارة مستلزمات المخابز والحلويات</t>
        </is>
      </c>
      <c r="AC146" s="20" t="n">
        <v>2</v>
      </c>
      <c r="AD146" t="n">
        <v>0</v>
      </c>
      <c r="AE146" t="n">
        <v>0</v>
      </c>
      <c r="AG146" t="n">
        <v>0</v>
      </c>
    </row>
    <row r="147">
      <c r="A147" t="inlineStr">
        <is>
          <t>BTQ</t>
        </is>
      </c>
      <c r="B147" t="inlineStr">
        <is>
          <t>RM</t>
        </is>
      </c>
      <c r="C147" t="inlineStr">
        <is>
          <t>RM.BTQ.0027</t>
        </is>
      </c>
      <c r="D147" t="inlineStr">
        <is>
          <t xml:space="preserve">Bubble gum syrup 1883, 1 liter </t>
        </is>
      </c>
      <c r="E147" t="n">
        <v>0.54</v>
      </c>
      <c r="F147" t="n">
        <v>3.0256</v>
      </c>
      <c r="G147" t="inlineStr">
        <is>
          <t>304, 101, 101, 304</t>
        </is>
      </c>
      <c r="H147" t="n">
        <v>0</v>
      </c>
      <c r="I147" t="n">
        <v>0</v>
      </c>
      <c r="J147" t="n">
        <v>0</v>
      </c>
      <c r="K147" t="n">
        <v>0</v>
      </c>
      <c r="L147" t="n">
        <v>0</v>
      </c>
      <c r="M147" t="n">
        <v>0</v>
      </c>
      <c r="N147" t="n">
        <v>0</v>
      </c>
      <c r="O147" t="n">
        <v>0</v>
      </c>
      <c r="P147" t="n">
        <v>0</v>
      </c>
      <c r="Q147" t="n">
        <v>0</v>
      </c>
      <c r="R147" t="n">
        <v>0</v>
      </c>
      <c r="S147" t="n">
        <v>0</v>
      </c>
      <c r="T147" t="n">
        <v>0.54</v>
      </c>
      <c r="U147" t="n">
        <v>3.0256</v>
      </c>
      <c r="V147" t="n">
        <v>5.603</v>
      </c>
      <c r="W147" t="n">
        <v>0</v>
      </c>
      <c r="X147" t="n">
        <v>0</v>
      </c>
      <c r="Y147" t="n">
        <v>0</v>
      </c>
      <c r="Z147" t="n">
        <v>0</v>
      </c>
      <c r="AA147" s="20" t="n">
        <v>45767</v>
      </c>
      <c r="AB147" t="inlineStr">
        <is>
          <t>شركة المحمودية لتجارة مستلزمات المخابز والحلويات</t>
        </is>
      </c>
      <c r="AC147" s="20" t="n">
        <v>2</v>
      </c>
      <c r="AD147" t="n">
        <v>0</v>
      </c>
      <c r="AE147" t="n">
        <v>0</v>
      </c>
      <c r="AG147" t="n">
        <v>0</v>
      </c>
    </row>
    <row r="148">
      <c r="A148" t="inlineStr">
        <is>
          <t>BTQ</t>
        </is>
      </c>
      <c r="B148" t="inlineStr">
        <is>
          <t>RM</t>
        </is>
      </c>
      <c r="C148" t="inlineStr">
        <is>
          <t>RM.BTQ.0028</t>
        </is>
      </c>
      <c r="D148" t="inlineStr">
        <is>
          <t>Pomegranate syrup 1883, 1 liter</t>
        </is>
      </c>
      <c r="E148" t="n">
        <v>1.66</v>
      </c>
      <c r="F148" t="n">
        <v>9.301</v>
      </c>
      <c r="G148" t="inlineStr">
        <is>
          <t>101, 304, 101, 304</t>
        </is>
      </c>
      <c r="H148" t="n">
        <v>0</v>
      </c>
      <c r="I148" t="n">
        <v>0</v>
      </c>
      <c r="J148" t="n">
        <v>0</v>
      </c>
      <c r="K148" t="n">
        <v>0</v>
      </c>
      <c r="L148" t="n">
        <v>0</v>
      </c>
      <c r="M148" t="n">
        <v>0</v>
      </c>
      <c r="N148" t="n">
        <v>0</v>
      </c>
      <c r="O148" t="n">
        <v>0</v>
      </c>
      <c r="P148" t="n">
        <v>0</v>
      </c>
      <c r="Q148" t="n">
        <v>0</v>
      </c>
      <c r="R148" t="n">
        <v>0</v>
      </c>
      <c r="S148" t="n">
        <v>0</v>
      </c>
      <c r="T148" t="n">
        <v>1.66</v>
      </c>
      <c r="U148" t="n">
        <v>9.301</v>
      </c>
      <c r="V148" t="n">
        <v>5.603</v>
      </c>
      <c r="W148" t="n">
        <v>0</v>
      </c>
      <c r="X148" t="n">
        <v>0</v>
      </c>
      <c r="Y148" t="n">
        <v>0</v>
      </c>
      <c r="Z148" t="n">
        <v>0</v>
      </c>
      <c r="AA148" s="20" t="n">
        <v>45767</v>
      </c>
      <c r="AB148" t="inlineStr">
        <is>
          <t>شركة المحمودية لتجارة مستلزمات المخابز والحلويات</t>
        </is>
      </c>
      <c r="AC148" s="20" t="n">
        <v>2</v>
      </c>
      <c r="AD148" t="n">
        <v>0</v>
      </c>
      <c r="AE148" t="n">
        <v>0</v>
      </c>
      <c r="AG148" t="n">
        <v>0</v>
      </c>
    </row>
    <row r="149">
      <c r="A149" t="inlineStr">
        <is>
          <t>BTQ</t>
        </is>
      </c>
      <c r="B149" t="inlineStr">
        <is>
          <t>RM</t>
        </is>
      </c>
      <c r="C149" t="inlineStr">
        <is>
          <t>RM.BTQ.0029</t>
        </is>
      </c>
      <c r="D149" t="inlineStr">
        <is>
          <t>Mojito mint syrup 1883, 1 liter</t>
        </is>
      </c>
      <c r="E149" t="n">
        <v>0.59</v>
      </c>
      <c r="F149" t="n">
        <v>3.3058</v>
      </c>
      <c r="G149" t="inlineStr">
        <is>
          <t>304, 304, 101, 101</t>
        </is>
      </c>
      <c r="H149" t="n">
        <v>0</v>
      </c>
      <c r="I149" t="n">
        <v>0</v>
      </c>
      <c r="J149" t="n">
        <v>0</v>
      </c>
      <c r="K149" t="n">
        <v>0</v>
      </c>
      <c r="L149" t="n">
        <v>0</v>
      </c>
      <c r="M149" t="n">
        <v>0</v>
      </c>
      <c r="N149" t="n">
        <v>0</v>
      </c>
      <c r="O149" t="n">
        <v>0</v>
      </c>
      <c r="P149" t="n">
        <v>0</v>
      </c>
      <c r="Q149" t="n">
        <v>0</v>
      </c>
      <c r="R149" t="n">
        <v>0</v>
      </c>
      <c r="S149" t="n">
        <v>0</v>
      </c>
      <c r="T149" t="n">
        <v>0.59</v>
      </c>
      <c r="U149" t="n">
        <v>3.3058</v>
      </c>
      <c r="V149" t="n">
        <v>5.603</v>
      </c>
      <c r="W149" t="n">
        <v>0</v>
      </c>
      <c r="X149" t="n">
        <v>0</v>
      </c>
      <c r="Y149" t="n">
        <v>0</v>
      </c>
      <c r="Z149" t="n">
        <v>0</v>
      </c>
      <c r="AA149" s="20" t="n">
        <v>45872</v>
      </c>
      <c r="AB149" t="inlineStr">
        <is>
          <t>شركة المحمودية لتجارة مستلزمات المخابز والحلويات</t>
        </is>
      </c>
      <c r="AC149" s="20" t="n">
        <v>2</v>
      </c>
      <c r="AD149" t="n">
        <v>0</v>
      </c>
      <c r="AE149" t="n">
        <v>0</v>
      </c>
      <c r="AG149" t="n">
        <v>0</v>
      </c>
    </row>
    <row r="150">
      <c r="A150" t="inlineStr">
        <is>
          <t>BTQ</t>
        </is>
      </c>
      <c r="B150" t="inlineStr">
        <is>
          <t>RM</t>
        </is>
      </c>
      <c r="C150" t="inlineStr">
        <is>
          <t>RM.BTQ.0030</t>
        </is>
      </c>
      <c r="D150" t="inlineStr">
        <is>
          <t xml:space="preserve">Watermelon syrup 1883, 1 liter </t>
        </is>
      </c>
      <c r="E150" t="n">
        <v>0.474</v>
      </c>
      <c r="F150" t="n">
        <v>2.6558</v>
      </c>
      <c r="G150" t="inlineStr">
        <is>
          <t>101, 101, 304, 304</t>
        </is>
      </c>
      <c r="H150" t="n">
        <v>0</v>
      </c>
      <c r="I150" t="n">
        <v>0</v>
      </c>
      <c r="J150" t="n">
        <v>0</v>
      </c>
      <c r="K150" t="n">
        <v>0</v>
      </c>
      <c r="L150" t="n">
        <v>0</v>
      </c>
      <c r="M150" t="n">
        <v>0</v>
      </c>
      <c r="N150" t="n">
        <v>0</v>
      </c>
      <c r="O150" t="n">
        <v>0</v>
      </c>
      <c r="P150" t="n">
        <v>0</v>
      </c>
      <c r="Q150" t="n">
        <v>0</v>
      </c>
      <c r="R150" t="n">
        <v>0</v>
      </c>
      <c r="S150" t="n">
        <v>0</v>
      </c>
      <c r="T150" t="n">
        <v>0.474</v>
      </c>
      <c r="U150" t="n">
        <v>2.6558</v>
      </c>
      <c r="V150" t="n">
        <v>5.603</v>
      </c>
      <c r="W150" t="n">
        <v>0</v>
      </c>
      <c r="X150" t="n">
        <v>0</v>
      </c>
      <c r="Y150" t="n">
        <v>0</v>
      </c>
      <c r="Z150" t="n">
        <v>0</v>
      </c>
      <c r="AA150" s="20" t="n">
        <v>45767</v>
      </c>
      <c r="AB150" t="inlineStr">
        <is>
          <t>شركة المحمودية لتجارة مستلزمات المخابز والحلويات</t>
        </is>
      </c>
      <c r="AC150" s="20" t="n">
        <v>2</v>
      </c>
      <c r="AD150" t="n">
        <v>0</v>
      </c>
      <c r="AE150" t="n">
        <v>0</v>
      </c>
      <c r="AG150" t="n">
        <v>0</v>
      </c>
    </row>
    <row r="151">
      <c r="A151" t="inlineStr">
        <is>
          <t>BTQ</t>
        </is>
      </c>
      <c r="B151" t="inlineStr">
        <is>
          <t>RM</t>
        </is>
      </c>
      <c r="C151" t="inlineStr">
        <is>
          <t>RM.BTQ.0031</t>
        </is>
      </c>
      <c r="D151" t="inlineStr">
        <is>
          <t xml:space="preserve">Green apple syrup 1883, 1 liter </t>
        </is>
      </c>
      <c r="E151" t="n">
        <v>1.2</v>
      </c>
      <c r="F151" t="n">
        <v>6.7236</v>
      </c>
      <c r="G151" t="inlineStr">
        <is>
          <t>304, 101, 101, 304</t>
        </is>
      </c>
      <c r="H151" t="n">
        <v>0</v>
      </c>
      <c r="I151" t="n">
        <v>0</v>
      </c>
      <c r="J151" t="n">
        <v>0</v>
      </c>
      <c r="K151" t="n">
        <v>0</v>
      </c>
      <c r="L151" t="n">
        <v>0</v>
      </c>
      <c r="M151" t="n">
        <v>0</v>
      </c>
      <c r="N151" t="n">
        <v>0</v>
      </c>
      <c r="O151" t="n">
        <v>0</v>
      </c>
      <c r="P151" t="n">
        <v>0</v>
      </c>
      <c r="Q151" t="n">
        <v>0</v>
      </c>
      <c r="R151" t="n">
        <v>0</v>
      </c>
      <c r="S151" t="n">
        <v>0</v>
      </c>
      <c r="T151" t="n">
        <v>1.2</v>
      </c>
      <c r="U151" t="n">
        <v>6.7236</v>
      </c>
      <c r="V151" t="n">
        <v>5.603</v>
      </c>
      <c r="W151" t="n">
        <v>0</v>
      </c>
      <c r="X151" t="n">
        <v>0</v>
      </c>
      <c r="Y151" t="n">
        <v>0</v>
      </c>
      <c r="Z151" t="n">
        <v>0</v>
      </c>
      <c r="AA151" s="20" t="n">
        <v>45908</v>
      </c>
      <c r="AB151" t="inlineStr">
        <is>
          <t>شركة المحمودية لتجارة مستلزمات المخابز والحلويات</t>
        </is>
      </c>
      <c r="AC151" s="20" t="n">
        <v>2</v>
      </c>
      <c r="AD151" t="n">
        <v>0</v>
      </c>
      <c r="AE151" t="n">
        <v>0</v>
      </c>
      <c r="AG151" t="n">
        <v>0</v>
      </c>
    </row>
    <row r="152">
      <c r="A152" t="inlineStr">
        <is>
          <t>BTQ</t>
        </is>
      </c>
      <c r="B152" t="inlineStr">
        <is>
          <t>RM</t>
        </is>
      </c>
      <c r="C152" t="inlineStr">
        <is>
          <t>RM.BTQ.0032</t>
        </is>
      </c>
      <c r="D152" t="inlineStr">
        <is>
          <t xml:space="preserve">Blueberry squeeze mec3 </t>
        </is>
      </c>
      <c r="E152" t="n">
        <v>10.862</v>
      </c>
      <c r="F152" t="n">
        <v>93.6388</v>
      </c>
      <c r="G152" t="inlineStr">
        <is>
          <t>304, 409, 401, 306, 402, 499, 101, 499, 101, 304, 306, 402, 401, 409</t>
        </is>
      </c>
      <c r="H152" t="n">
        <v>0</v>
      </c>
      <c r="I152" t="n">
        <v>0</v>
      </c>
      <c r="J152" t="n">
        <v>0</v>
      </c>
      <c r="K152" t="n">
        <v>0</v>
      </c>
      <c r="L152" t="n">
        <v>0</v>
      </c>
      <c r="M152" t="n">
        <v>0</v>
      </c>
      <c r="N152" t="n">
        <v>0</v>
      </c>
      <c r="O152" t="n">
        <v>0</v>
      </c>
      <c r="P152" t="n">
        <v>0</v>
      </c>
      <c r="Q152" t="n">
        <v>0</v>
      </c>
      <c r="R152" t="n">
        <v>0</v>
      </c>
      <c r="S152" t="n">
        <v>0</v>
      </c>
      <c r="T152" t="n">
        <v>10.862</v>
      </c>
      <c r="U152" t="n">
        <v>93.6388</v>
      </c>
      <c r="V152" t="n">
        <v>8.620799999999999</v>
      </c>
      <c r="W152" t="n">
        <v>0.828</v>
      </c>
      <c r="X152" t="n">
        <v>0.828</v>
      </c>
      <c r="Y152" t="n">
        <v>0.828</v>
      </c>
      <c r="Z152" t="n">
        <v>0.828</v>
      </c>
      <c r="AA152" s="20" t="n">
        <v>45864</v>
      </c>
      <c r="AB152" t="inlineStr">
        <is>
          <t>شركة المحمودية لتجارة مستلزمات المخابز والحلويات</t>
        </is>
      </c>
      <c r="AC152" s="20" t="n">
        <v>46132</v>
      </c>
      <c r="AD152" t="n">
        <v>0.092</v>
      </c>
      <c r="AE152" t="n">
        <v>0.06900000000000001</v>
      </c>
      <c r="AF152" t="inlineStr">
        <is>
          <t>157:12</t>
        </is>
      </c>
      <c r="AG152" t="n">
        <v>0</v>
      </c>
    </row>
    <row r="153">
      <c r="A153" t="inlineStr">
        <is>
          <t>BTQ</t>
        </is>
      </c>
      <c r="B153" t="inlineStr">
        <is>
          <t>RM</t>
        </is>
      </c>
      <c r="C153" t="inlineStr">
        <is>
          <t>RM.BTQ.0033</t>
        </is>
      </c>
      <c r="D153" t="inlineStr">
        <is>
          <t>Cranberry squeeze mec3</t>
        </is>
      </c>
      <c r="E153" t="n">
        <v>4.644</v>
      </c>
      <c r="F153" t="n">
        <v>40.0349</v>
      </c>
      <c r="G153" t="inlineStr">
        <is>
          <t>304, 101, 101, 304</t>
        </is>
      </c>
      <c r="H153" t="n">
        <v>0</v>
      </c>
      <c r="I153" t="n">
        <v>0</v>
      </c>
      <c r="J153" t="n">
        <v>0</v>
      </c>
      <c r="K153" t="n">
        <v>0</v>
      </c>
      <c r="L153" t="n">
        <v>0</v>
      </c>
      <c r="M153" t="n">
        <v>0</v>
      </c>
      <c r="N153" t="n">
        <v>0</v>
      </c>
      <c r="O153" t="n">
        <v>0</v>
      </c>
      <c r="P153" t="n">
        <v>0</v>
      </c>
      <c r="Q153" t="n">
        <v>0</v>
      </c>
      <c r="R153" t="n">
        <v>0</v>
      </c>
      <c r="S153" t="n">
        <v>0</v>
      </c>
      <c r="T153" t="n">
        <v>4.644</v>
      </c>
      <c r="U153" t="n">
        <v>40.0349</v>
      </c>
      <c r="V153" t="n">
        <v>8.620799999999999</v>
      </c>
      <c r="W153" t="n">
        <v>0</v>
      </c>
      <c r="X153" t="n">
        <v>0</v>
      </c>
      <c r="Y153" t="n">
        <v>0</v>
      </c>
      <c r="Z153" t="n">
        <v>0</v>
      </c>
      <c r="AA153" s="20" t="n">
        <v>45767</v>
      </c>
      <c r="AB153" t="inlineStr">
        <is>
          <t>شركة المحمودية لتجارة مستلزمات المخابز والحلويات</t>
        </is>
      </c>
      <c r="AC153" s="20" t="n">
        <v>2</v>
      </c>
      <c r="AD153" t="n">
        <v>0</v>
      </c>
      <c r="AE153" t="n">
        <v>0</v>
      </c>
      <c r="AG153" t="n">
        <v>0</v>
      </c>
    </row>
    <row r="154">
      <c r="A154" t="inlineStr">
        <is>
          <t>BTQ</t>
        </is>
      </c>
      <c r="B154" t="inlineStr">
        <is>
          <t>RM</t>
        </is>
      </c>
      <c r="C154" t="inlineStr">
        <is>
          <t>RM.BTQ.0034</t>
        </is>
      </c>
      <c r="D154" t="inlineStr">
        <is>
          <t>Guapa squeeze mec3</t>
        </is>
      </c>
      <c r="E154" t="n">
        <v>1.3</v>
      </c>
      <c r="F154" t="n">
        <v>11.207</v>
      </c>
      <c r="G154" t="inlineStr">
        <is>
          <t>304, 101, 304, 101</t>
        </is>
      </c>
      <c r="H154" t="n">
        <v>0</v>
      </c>
      <c r="I154" t="n">
        <v>0</v>
      </c>
      <c r="J154" t="n">
        <v>0</v>
      </c>
      <c r="K154" t="n">
        <v>0</v>
      </c>
      <c r="L154" t="n">
        <v>0</v>
      </c>
      <c r="M154" t="n">
        <v>0</v>
      </c>
      <c r="N154" t="n">
        <v>0</v>
      </c>
      <c r="O154" t="n">
        <v>0</v>
      </c>
      <c r="P154" t="n">
        <v>0</v>
      </c>
      <c r="Q154" t="n">
        <v>0</v>
      </c>
      <c r="R154" t="n">
        <v>0</v>
      </c>
      <c r="S154" t="n">
        <v>0</v>
      </c>
      <c r="T154" t="n">
        <v>1.3</v>
      </c>
      <c r="U154" t="n">
        <v>11.207</v>
      </c>
      <c r="V154" t="n">
        <v>8.952299999999999</v>
      </c>
      <c r="W154" t="n">
        <v>0</v>
      </c>
      <c r="X154" t="n">
        <v>0</v>
      </c>
      <c r="Y154" t="n">
        <v>0</v>
      </c>
      <c r="Z154" t="n">
        <v>0</v>
      </c>
      <c r="AA154" s="20" t="n">
        <v>45908</v>
      </c>
      <c r="AB154" t="inlineStr">
        <is>
          <t>شركة المحمودية لتجارة مستلزمات المخابز والحلويات</t>
        </is>
      </c>
      <c r="AC154" s="20" t="n">
        <v>2</v>
      </c>
      <c r="AD154" t="n">
        <v>0</v>
      </c>
      <c r="AE154" t="n">
        <v>0</v>
      </c>
      <c r="AG154" t="n">
        <v>0</v>
      </c>
    </row>
    <row r="155">
      <c r="A155" t="inlineStr">
        <is>
          <t>BTQ</t>
        </is>
      </c>
      <c r="B155" t="inlineStr">
        <is>
          <t>RM</t>
        </is>
      </c>
      <c r="C155" t="inlineStr">
        <is>
          <t>RM.BTQ.0035</t>
        </is>
      </c>
      <c r="D155" t="inlineStr">
        <is>
          <t>Kiwi squeeze mec3</t>
        </is>
      </c>
      <c r="E155" t="n">
        <v>0.183</v>
      </c>
      <c r="F155" t="n">
        <v>1.5776</v>
      </c>
      <c r="G155" t="inlineStr">
        <is>
          <t>101, 304, 101, 304</t>
        </is>
      </c>
      <c r="H155" t="n">
        <v>0</v>
      </c>
      <c r="I155" t="n">
        <v>0</v>
      </c>
      <c r="J155" t="n">
        <v>0</v>
      </c>
      <c r="K155" t="n">
        <v>0</v>
      </c>
      <c r="L155" t="n">
        <v>0</v>
      </c>
      <c r="M155" t="n">
        <v>0</v>
      </c>
      <c r="N155" t="n">
        <v>0</v>
      </c>
      <c r="O155" t="n">
        <v>0</v>
      </c>
      <c r="P155" t="n">
        <v>0</v>
      </c>
      <c r="Q155" t="n">
        <v>0</v>
      </c>
      <c r="R155" t="n">
        <v>0</v>
      </c>
      <c r="S155" t="n">
        <v>0</v>
      </c>
      <c r="T155" t="n">
        <v>0.183</v>
      </c>
      <c r="U155" t="n">
        <v>1.5776</v>
      </c>
      <c r="V155" t="n">
        <v>8.620799999999999</v>
      </c>
      <c r="W155" t="n">
        <v>0</v>
      </c>
      <c r="X155" t="n">
        <v>0</v>
      </c>
      <c r="Y155" t="n">
        <v>0</v>
      </c>
      <c r="Z155" t="n">
        <v>0</v>
      </c>
      <c r="AA155" s="20" t="n">
        <v>45853</v>
      </c>
      <c r="AB155" t="inlineStr">
        <is>
          <t>شركة المحمودية لتجارة مستلزمات المخابز والحلويات</t>
        </is>
      </c>
      <c r="AC155" s="20" t="n">
        <v>2</v>
      </c>
      <c r="AD155" t="n">
        <v>0</v>
      </c>
      <c r="AE155" t="n">
        <v>0</v>
      </c>
      <c r="AG155" t="n">
        <v>0</v>
      </c>
    </row>
    <row r="156">
      <c r="A156" t="inlineStr">
        <is>
          <t>BTQ</t>
        </is>
      </c>
      <c r="B156" t="inlineStr">
        <is>
          <t>RM</t>
        </is>
      </c>
      <c r="C156" t="inlineStr">
        <is>
          <t>RM.BTQ.0036</t>
        </is>
      </c>
      <c r="D156" t="inlineStr">
        <is>
          <t>Raspberry squeeze mec3</t>
        </is>
      </c>
      <c r="E156" t="n">
        <v>9</v>
      </c>
      <c r="F156" t="n">
        <v>62.064</v>
      </c>
      <c r="G156" t="inlineStr">
        <is>
          <t>304, 402, 401, 101, 409, 304, 101, 402, 409, 401</t>
        </is>
      </c>
      <c r="H156" t="n">
        <v>0</v>
      </c>
      <c r="I156" t="n">
        <v>0</v>
      </c>
      <c r="J156" t="n">
        <v>0</v>
      </c>
      <c r="K156" t="n">
        <v>0</v>
      </c>
      <c r="L156" t="n">
        <v>0</v>
      </c>
      <c r="M156" t="n">
        <v>0</v>
      </c>
      <c r="N156" t="n">
        <v>0</v>
      </c>
      <c r="O156" t="n">
        <v>0</v>
      </c>
      <c r="P156" t="n">
        <v>0</v>
      </c>
      <c r="Q156" t="n">
        <v>0</v>
      </c>
      <c r="R156" t="n">
        <v>0</v>
      </c>
      <c r="S156" t="n">
        <v>0</v>
      </c>
      <c r="T156" t="n">
        <v>9</v>
      </c>
      <c r="U156" t="n">
        <v>62.064</v>
      </c>
      <c r="V156" t="n">
        <v>9.823499999999999</v>
      </c>
      <c r="W156" t="n">
        <v>0</v>
      </c>
      <c r="X156" t="n">
        <v>0</v>
      </c>
      <c r="Y156" t="n">
        <v>0</v>
      </c>
      <c r="Z156" t="n">
        <v>0</v>
      </c>
      <c r="AA156" s="20" t="n">
        <v>46128</v>
      </c>
      <c r="AB156" t="inlineStr">
        <is>
          <t>شركة المحمودية لتجارة مستلزمات المخابز والحلويات</t>
        </is>
      </c>
      <c r="AC156" s="20" t="n">
        <v>2</v>
      </c>
      <c r="AD156" t="n">
        <v>0</v>
      </c>
      <c r="AE156" t="n">
        <v>0</v>
      </c>
      <c r="AG156" t="n">
        <v>0</v>
      </c>
    </row>
    <row r="157">
      <c r="A157" t="inlineStr">
        <is>
          <t>BTQ</t>
        </is>
      </c>
      <c r="B157" t="inlineStr">
        <is>
          <t>RM</t>
        </is>
      </c>
      <c r="C157" t="inlineStr">
        <is>
          <t>RM.BTQ.0037</t>
        </is>
      </c>
      <c r="D157" t="inlineStr">
        <is>
          <t>Watermelon squeeze mec3</t>
        </is>
      </c>
      <c r="E157" t="n">
        <v>1.3</v>
      </c>
      <c r="F157" t="n">
        <v>11.207</v>
      </c>
      <c r="G157" t="inlineStr">
        <is>
          <t>304, 304</t>
        </is>
      </c>
      <c r="H157" t="n">
        <v>0</v>
      </c>
      <c r="I157" t="n">
        <v>0</v>
      </c>
      <c r="J157" t="n">
        <v>0</v>
      </c>
      <c r="K157" t="n">
        <v>0</v>
      </c>
      <c r="L157" t="n">
        <v>0</v>
      </c>
      <c r="M157" t="n">
        <v>0</v>
      </c>
      <c r="N157" t="n">
        <v>0</v>
      </c>
      <c r="O157" t="n">
        <v>0</v>
      </c>
      <c r="P157" t="n">
        <v>0</v>
      </c>
      <c r="Q157" t="n">
        <v>0</v>
      </c>
      <c r="R157" t="n">
        <v>0</v>
      </c>
      <c r="S157" t="n">
        <v>0</v>
      </c>
      <c r="T157" t="n">
        <v>1.3</v>
      </c>
      <c r="U157" t="n">
        <v>11.207</v>
      </c>
      <c r="V157" t="n">
        <v>8.620799999999999</v>
      </c>
      <c r="W157" t="n">
        <v>0</v>
      </c>
      <c r="X157" t="n">
        <v>0</v>
      </c>
      <c r="Y157" t="n">
        <v>0</v>
      </c>
      <c r="Z157" t="n">
        <v>0</v>
      </c>
      <c r="AA157" s="20" t="n">
        <v>45836</v>
      </c>
      <c r="AB157" t="inlineStr">
        <is>
          <t>شركة المحمودية لتجارة مستلزمات المخابز والحلويات</t>
        </is>
      </c>
      <c r="AC157" s="20" t="n">
        <v>2</v>
      </c>
      <c r="AD157" t="n">
        <v>0</v>
      </c>
      <c r="AE157" t="n">
        <v>0</v>
      </c>
      <c r="AG157" t="n">
        <v>0</v>
      </c>
    </row>
    <row r="158">
      <c r="A158" t="inlineStr">
        <is>
          <t>BTQ</t>
        </is>
      </c>
      <c r="B158" t="inlineStr">
        <is>
          <t>RM</t>
        </is>
      </c>
      <c r="C158" t="inlineStr">
        <is>
          <t>RM.BTQ.0038</t>
        </is>
      </c>
      <c r="D158" t="inlineStr">
        <is>
          <t>DR.GUSTO 100 GEL COLOR TUBE PINK</t>
        </is>
      </c>
      <c r="E158" t="n">
        <v>0</v>
      </c>
      <c r="F158" t="n">
        <v>0</v>
      </c>
      <c r="G158" t="inlineStr">
        <is>
          <t>304, 301, 305, 605, 9605, 304, 301, 305, 605, 9605</t>
        </is>
      </c>
      <c r="H158" t="n">
        <v>0</v>
      </c>
      <c r="I158" t="n">
        <v>0</v>
      </c>
      <c r="J158" t="n">
        <v>0</v>
      </c>
      <c r="K158" t="n">
        <v>0</v>
      </c>
      <c r="L158" t="n">
        <v>0</v>
      </c>
      <c r="M158" t="n">
        <v>0</v>
      </c>
      <c r="N158" t="n">
        <v>0</v>
      </c>
      <c r="O158" t="n">
        <v>0</v>
      </c>
      <c r="P158" t="n">
        <v>0</v>
      </c>
      <c r="Q158" t="n">
        <v>0</v>
      </c>
      <c r="R158" t="n">
        <v>0</v>
      </c>
      <c r="S158" t="n">
        <v>0</v>
      </c>
      <c r="T158" t="n">
        <v>0</v>
      </c>
      <c r="U158" t="n">
        <v>0</v>
      </c>
      <c r="V158" t="n">
        <v>1.2525</v>
      </c>
      <c r="W158" t="n">
        <v>0</v>
      </c>
      <c r="X158" t="n">
        <v>0</v>
      </c>
      <c r="Y158" t="n">
        <v>244</v>
      </c>
      <c r="Z158" t="n">
        <v>244</v>
      </c>
      <c r="AA158" s="20" t="n">
        <v>44599</v>
      </c>
      <c r="AB158" t="inlineStr">
        <is>
          <t>Gusto.01/2022</t>
        </is>
      </c>
      <c r="AC158" s="20" t="n">
        <v>45930</v>
      </c>
      <c r="AD158" t="n">
        <v>27.1111</v>
      </c>
      <c r="AE158" t="n">
        <v>20.3333</v>
      </c>
      <c r="AF158" t="inlineStr">
        <is>
          <t>0:0</t>
        </is>
      </c>
      <c r="AG158" t="n">
        <v>0</v>
      </c>
    </row>
    <row r="159">
      <c r="A159" t="inlineStr">
        <is>
          <t>BTQ</t>
        </is>
      </c>
      <c r="B159" t="inlineStr">
        <is>
          <t>RM</t>
        </is>
      </c>
      <c r="C159" t="inlineStr">
        <is>
          <t>RM.BTQ.0039</t>
        </is>
      </c>
      <c r="D159" t="inlineStr">
        <is>
          <t>DR.GUSTO 100 GEL COLOR TUBE FLAG RED</t>
        </is>
      </c>
      <c r="E159" t="n">
        <v>0</v>
      </c>
      <c r="F159" t="n">
        <v>0</v>
      </c>
      <c r="G159" t="inlineStr">
        <is>
          <t>304, 306, 305, 301, 605, 9605, 9605, 605, 304, 301, 306, 305</t>
        </is>
      </c>
      <c r="H159" t="n">
        <v>0</v>
      </c>
      <c r="I159" t="n">
        <v>0</v>
      </c>
      <c r="J159" t="n">
        <v>0</v>
      </c>
      <c r="K159" t="n">
        <v>0</v>
      </c>
      <c r="L159" t="n">
        <v>0</v>
      </c>
      <c r="M159" t="n">
        <v>0</v>
      </c>
      <c r="N159" t="n">
        <v>0</v>
      </c>
      <c r="O159" t="n">
        <v>0</v>
      </c>
      <c r="P159" t="n">
        <v>0</v>
      </c>
      <c r="Q159" t="n">
        <v>0</v>
      </c>
      <c r="R159" t="n">
        <v>0</v>
      </c>
      <c r="S159" t="n">
        <v>0</v>
      </c>
      <c r="T159" t="n">
        <v>0</v>
      </c>
      <c r="U159" t="n">
        <v>0</v>
      </c>
      <c r="V159" t="n">
        <v>1.2525</v>
      </c>
      <c r="W159" t="n">
        <v>0</v>
      </c>
      <c r="X159" t="n">
        <v>0</v>
      </c>
      <c r="Y159" t="n">
        <v>278</v>
      </c>
      <c r="Z159" t="n">
        <v>278</v>
      </c>
      <c r="AA159" s="20" t="n">
        <v>44599</v>
      </c>
      <c r="AB159" t="inlineStr">
        <is>
          <t>Gusto.01/2022</t>
        </is>
      </c>
      <c r="AC159" s="20" t="n">
        <v>45930</v>
      </c>
      <c r="AD159" t="n">
        <v>30.8888</v>
      </c>
      <c r="AE159" t="n">
        <v>23.1666</v>
      </c>
      <c r="AF159" t="inlineStr">
        <is>
          <t>0:0</t>
        </is>
      </c>
      <c r="AG159" t="n">
        <v>0</v>
      </c>
    </row>
    <row r="160">
      <c r="A160" t="inlineStr">
        <is>
          <t>BTQ</t>
        </is>
      </c>
      <c r="B160" t="inlineStr">
        <is>
          <t>RM</t>
        </is>
      </c>
      <c r="C160" t="inlineStr">
        <is>
          <t>RM.BTQ.0040</t>
        </is>
      </c>
      <c r="D160" t="inlineStr">
        <is>
          <t xml:space="preserve">DR.GUSTO 100 GEL COLOR TUBE WHITE </t>
        </is>
      </c>
      <c r="E160" t="n">
        <v>0</v>
      </c>
      <c r="F160" t="n">
        <v>0</v>
      </c>
      <c r="G160" t="inlineStr">
        <is>
          <t>9605, 605, 304, 301, 605, 9605, 304, 301</t>
        </is>
      </c>
      <c r="H160" t="n">
        <v>0</v>
      </c>
      <c r="I160" t="n">
        <v>0</v>
      </c>
      <c r="J160" t="n">
        <v>0</v>
      </c>
      <c r="K160" t="n">
        <v>0</v>
      </c>
      <c r="L160" t="n">
        <v>0</v>
      </c>
      <c r="M160" t="n">
        <v>0</v>
      </c>
      <c r="N160" t="n">
        <v>0</v>
      </c>
      <c r="O160" t="n">
        <v>0</v>
      </c>
      <c r="P160" t="n">
        <v>0</v>
      </c>
      <c r="Q160" t="n">
        <v>0</v>
      </c>
      <c r="R160" t="n">
        <v>0</v>
      </c>
      <c r="S160" t="n">
        <v>0</v>
      </c>
      <c r="T160" t="n">
        <v>0</v>
      </c>
      <c r="U160" t="n">
        <v>0</v>
      </c>
      <c r="V160" t="n">
        <v>1.2525</v>
      </c>
      <c r="W160" t="n">
        <v>0</v>
      </c>
      <c r="X160" t="n">
        <v>0</v>
      </c>
      <c r="Y160" t="n">
        <v>34</v>
      </c>
      <c r="Z160" t="n">
        <v>34</v>
      </c>
      <c r="AA160" s="20" t="n">
        <v>44599</v>
      </c>
      <c r="AB160" t="inlineStr">
        <is>
          <t>Gusto.01/2022</t>
        </is>
      </c>
      <c r="AC160" s="20" t="n">
        <v>45930</v>
      </c>
      <c r="AD160" t="n">
        <v>3.7777</v>
      </c>
      <c r="AE160" t="n">
        <v>2.8333</v>
      </c>
      <c r="AF160" t="inlineStr">
        <is>
          <t>0:0</t>
        </is>
      </c>
      <c r="AG160" t="n">
        <v>0</v>
      </c>
    </row>
    <row r="161">
      <c r="A161" t="inlineStr">
        <is>
          <t>BTQ</t>
        </is>
      </c>
      <c r="B161" t="inlineStr">
        <is>
          <t>RM</t>
        </is>
      </c>
      <c r="C161" t="inlineStr">
        <is>
          <t>RM.BTQ.0041</t>
        </is>
      </c>
      <c r="D161" t="inlineStr">
        <is>
          <t>Vanilla syrup 1883</t>
        </is>
      </c>
      <c r="E161" t="n">
        <v>2.475</v>
      </c>
      <c r="F161" t="n">
        <v>13.8674</v>
      </c>
      <c r="G161" t="inlineStr">
        <is>
          <t>304, 304, 304</t>
        </is>
      </c>
      <c r="H161" t="n">
        <v>0</v>
      </c>
      <c r="I161" t="n">
        <v>0</v>
      </c>
      <c r="J161" t="n">
        <v>0</v>
      </c>
      <c r="K161" t="n">
        <v>0</v>
      </c>
      <c r="L161" t="n">
        <v>0</v>
      </c>
      <c r="M161" t="n">
        <v>0</v>
      </c>
      <c r="N161" t="n">
        <v>0</v>
      </c>
      <c r="O161" t="n">
        <v>0</v>
      </c>
      <c r="P161" t="n">
        <v>0</v>
      </c>
      <c r="Q161" t="n">
        <v>-0.014</v>
      </c>
      <c r="R161" t="n">
        <v>0</v>
      </c>
      <c r="S161" t="n">
        <v>-0.014</v>
      </c>
      <c r="T161" t="n">
        <v>2.461</v>
      </c>
      <c r="U161" t="n">
        <v>13.789</v>
      </c>
      <c r="V161" t="n">
        <v>5.603</v>
      </c>
      <c r="W161" t="n">
        <v>0.049</v>
      </c>
      <c r="X161" t="n">
        <v>0.336</v>
      </c>
      <c r="Y161" t="n">
        <v>0.336</v>
      </c>
      <c r="Z161" t="n">
        <v>0.336</v>
      </c>
      <c r="AA161" s="20" t="n">
        <v>45676</v>
      </c>
      <c r="AB161" t="inlineStr">
        <is>
          <t>شركة المحمودية لتجارة مستلزمات المخابز والحلويات</t>
        </is>
      </c>
      <c r="AC161" s="20" t="n">
        <v>46157</v>
      </c>
      <c r="AD161" t="n">
        <v>0.0373</v>
      </c>
      <c r="AE161" t="n">
        <v>0.028</v>
      </c>
      <c r="AF161" t="inlineStr">
        <is>
          <t>87:26</t>
        </is>
      </c>
      <c r="AG161" t="n">
        <v>0</v>
      </c>
    </row>
    <row r="162">
      <c r="A162" t="inlineStr">
        <is>
          <t>BTQ</t>
        </is>
      </c>
      <c r="B162" t="inlineStr">
        <is>
          <t>RM</t>
        </is>
      </c>
      <c r="C162" t="inlineStr">
        <is>
          <t>RM.BTQ.0042</t>
        </is>
      </c>
      <c r="D162" t="inlineStr">
        <is>
          <t>Caramel syrup 1883</t>
        </is>
      </c>
      <c r="E162" t="n">
        <v>2.03</v>
      </c>
      <c r="F162" t="n">
        <v>11.3741</v>
      </c>
      <c r="G162" t="inlineStr">
        <is>
          <t>304, 304</t>
        </is>
      </c>
      <c r="H162" t="n">
        <v>0</v>
      </c>
      <c r="I162" t="n">
        <v>0</v>
      </c>
      <c r="J162" t="n">
        <v>0</v>
      </c>
      <c r="K162" t="n">
        <v>0</v>
      </c>
      <c r="L162" t="n">
        <v>0</v>
      </c>
      <c r="M162" t="n">
        <v>0</v>
      </c>
      <c r="N162" t="n">
        <v>0</v>
      </c>
      <c r="O162" t="n">
        <v>0</v>
      </c>
      <c r="P162" t="n">
        <v>0</v>
      </c>
      <c r="Q162" t="n">
        <v>0</v>
      </c>
      <c r="R162" t="n">
        <v>0</v>
      </c>
      <c r="S162" t="n">
        <v>0</v>
      </c>
      <c r="T162" t="n">
        <v>2.03</v>
      </c>
      <c r="U162" t="n">
        <v>11.3741</v>
      </c>
      <c r="V162" t="n">
        <v>5.8891</v>
      </c>
      <c r="W162" t="n">
        <v>0</v>
      </c>
      <c r="X162" t="n">
        <v>0</v>
      </c>
      <c r="Y162" t="n">
        <v>0</v>
      </c>
      <c r="Z162" t="n">
        <v>0</v>
      </c>
      <c r="AA162" s="20" t="n">
        <v>45676</v>
      </c>
      <c r="AB162" t="inlineStr">
        <is>
          <t>شركة المحمودية لتجارة مستلزمات المخابز والحلويات</t>
        </is>
      </c>
      <c r="AC162" s="20" t="n">
        <v>2</v>
      </c>
      <c r="AD162" t="n">
        <v>0</v>
      </c>
      <c r="AE162" t="n">
        <v>0</v>
      </c>
      <c r="AG162" t="n">
        <v>0</v>
      </c>
    </row>
    <row r="163">
      <c r="A163" t="inlineStr">
        <is>
          <t>BTQ</t>
        </is>
      </c>
      <c r="B163" t="inlineStr">
        <is>
          <t>RM</t>
        </is>
      </c>
      <c r="C163" t="inlineStr">
        <is>
          <t>RM.BTQ.0043</t>
        </is>
      </c>
      <c r="D163" t="inlineStr">
        <is>
          <t>Hazelnut syrup 1883</t>
        </is>
      </c>
      <c r="E163" t="n">
        <v>7.059</v>
      </c>
      <c r="F163" t="n">
        <v>39.5516</v>
      </c>
      <c r="G163" t="inlineStr">
        <is>
          <t>304, 304</t>
        </is>
      </c>
      <c r="H163" t="n">
        <v>0</v>
      </c>
      <c r="I163" t="n">
        <v>0</v>
      </c>
      <c r="J163" t="n">
        <v>0</v>
      </c>
      <c r="K163" t="n">
        <v>0</v>
      </c>
      <c r="L163" t="n">
        <v>0</v>
      </c>
      <c r="M163" t="n">
        <v>0</v>
      </c>
      <c r="N163" t="n">
        <v>0</v>
      </c>
      <c r="O163" t="n">
        <v>0</v>
      </c>
      <c r="P163" t="n">
        <v>0</v>
      </c>
      <c r="Q163" t="n">
        <v>0</v>
      </c>
      <c r="R163" t="n">
        <v>0</v>
      </c>
      <c r="S163" t="n">
        <v>0</v>
      </c>
      <c r="T163" t="n">
        <v>7.059</v>
      </c>
      <c r="U163" t="n">
        <v>39.5516</v>
      </c>
      <c r="V163" t="n">
        <v>5.817</v>
      </c>
      <c r="W163" t="n">
        <v>0</v>
      </c>
      <c r="X163" t="n">
        <v>0</v>
      </c>
      <c r="Y163" t="n">
        <v>0</v>
      </c>
      <c r="Z163" t="n">
        <v>0</v>
      </c>
      <c r="AA163" s="20" t="n">
        <v>45836</v>
      </c>
      <c r="AB163" t="inlineStr">
        <is>
          <t>شركة المحمودية لتجارة مستلزمات المخابز والحلويات</t>
        </is>
      </c>
      <c r="AC163" s="20" t="n">
        <v>2</v>
      </c>
      <c r="AD163" t="n">
        <v>0</v>
      </c>
      <c r="AE163" t="n">
        <v>0</v>
      </c>
      <c r="AG163" t="n">
        <v>0</v>
      </c>
    </row>
    <row r="164">
      <c r="A164" t="inlineStr">
        <is>
          <t>BTQ</t>
        </is>
      </c>
      <c r="B164" t="inlineStr">
        <is>
          <t>RM</t>
        </is>
      </c>
      <c r="C164" t="inlineStr">
        <is>
          <t>RM.BTQ.0044</t>
        </is>
      </c>
      <c r="D164" t="inlineStr">
        <is>
          <t xml:space="preserve">Pan cake mix </t>
        </is>
      </c>
      <c r="E164" t="n">
        <v>0.9</v>
      </c>
      <c r="F164" t="n">
        <v>2.7153</v>
      </c>
      <c r="G164" t="inlineStr">
        <is>
          <t>304, 304</t>
        </is>
      </c>
      <c r="H164" t="n">
        <v>0</v>
      </c>
      <c r="I164" t="n">
        <v>0</v>
      </c>
      <c r="J164" t="n">
        <v>0</v>
      </c>
      <c r="K164" t="n">
        <v>0</v>
      </c>
      <c r="L164" t="n">
        <v>0</v>
      </c>
      <c r="M164" t="n">
        <v>0</v>
      </c>
      <c r="N164" t="n">
        <v>0</v>
      </c>
      <c r="O164" t="n">
        <v>0</v>
      </c>
      <c r="P164" t="n">
        <v>0</v>
      </c>
      <c r="Q164" t="n">
        <v>0</v>
      </c>
      <c r="R164" t="n">
        <v>0</v>
      </c>
      <c r="S164" t="n">
        <v>0</v>
      </c>
      <c r="T164" t="n">
        <v>0.9</v>
      </c>
      <c r="U164" t="n">
        <v>2.7153</v>
      </c>
      <c r="V164" t="n">
        <v>3.017</v>
      </c>
      <c r="W164" t="n">
        <v>0</v>
      </c>
      <c r="X164" t="n">
        <v>0</v>
      </c>
      <c r="Y164" t="n">
        <v>0</v>
      </c>
      <c r="Z164" t="n">
        <v>0</v>
      </c>
      <c r="AA164" s="20" t="n">
        <v>45693</v>
      </c>
      <c r="AB164" t="inlineStr">
        <is>
          <t>العافية لتجارة الشوكولاتة والحلويات</t>
        </is>
      </c>
      <c r="AC164" s="20" t="n">
        <v>2</v>
      </c>
      <c r="AD164" t="n">
        <v>0</v>
      </c>
      <c r="AE164" t="n">
        <v>0</v>
      </c>
      <c r="AG164" t="n">
        <v>0</v>
      </c>
    </row>
    <row r="165">
      <c r="A165" t="inlineStr">
        <is>
          <t>BTQ</t>
        </is>
      </c>
      <c r="B165" t="inlineStr">
        <is>
          <t>RM</t>
        </is>
      </c>
      <c r="C165" t="inlineStr">
        <is>
          <t>RM.BTQ.0045</t>
        </is>
      </c>
      <c r="D165" t="inlineStr">
        <is>
          <t>مربى التوت الاحمر</t>
        </is>
      </c>
      <c r="E165" t="n">
        <v>0</v>
      </c>
      <c r="F165" t="n">
        <v>0</v>
      </c>
      <c r="G165" t="inlineStr">
        <is>
          <t>304, 304</t>
        </is>
      </c>
      <c r="H165" t="n">
        <v>0</v>
      </c>
      <c r="I165" t="n">
        <v>0</v>
      </c>
      <c r="J165" t="n">
        <v>0</v>
      </c>
      <c r="K165" t="n">
        <v>0</v>
      </c>
      <c r="L165" t="n">
        <v>0</v>
      </c>
      <c r="M165" t="n">
        <v>0</v>
      </c>
      <c r="N165" t="n">
        <v>0</v>
      </c>
      <c r="O165" t="n">
        <v>0</v>
      </c>
      <c r="P165" t="n">
        <v>0</v>
      </c>
      <c r="Q165" t="n">
        <v>0</v>
      </c>
      <c r="R165" t="n">
        <v>0</v>
      </c>
      <c r="S165" t="n">
        <v>0</v>
      </c>
      <c r="T165" t="n">
        <v>0</v>
      </c>
      <c r="U165" t="n">
        <v>0</v>
      </c>
      <c r="V165" t="n">
        <v>5</v>
      </c>
      <c r="W165" t="n">
        <v>0</v>
      </c>
      <c r="X165" t="n">
        <v>0</v>
      </c>
      <c r="Y165" t="n">
        <v>0</v>
      </c>
      <c r="Z165" t="n">
        <v>0</v>
      </c>
      <c r="AA165" s="20" t="n">
        <v>45692</v>
      </c>
      <c r="AB165" t="inlineStr">
        <is>
          <t>Cash Customer - مورد</t>
        </is>
      </c>
      <c r="AC165" s="20" t="n">
        <v>2</v>
      </c>
      <c r="AD165" t="n">
        <v>0</v>
      </c>
      <c r="AE165" t="n">
        <v>0</v>
      </c>
      <c r="AG165" t="n">
        <v>0</v>
      </c>
    </row>
    <row r="166">
      <c r="A166" t="inlineStr">
        <is>
          <t>BTQ</t>
        </is>
      </c>
      <c r="B166" t="inlineStr">
        <is>
          <t>RM</t>
        </is>
      </c>
      <c r="C166" t="inlineStr">
        <is>
          <t>RM.BTQ.0046</t>
        </is>
      </c>
      <c r="D166" t="inlineStr">
        <is>
          <t xml:space="preserve">Truffle shell white </t>
        </is>
      </c>
      <c r="E166" t="n">
        <v>1.2603</v>
      </c>
      <c r="F166" t="n">
        <v>0.0776</v>
      </c>
      <c r="G166" t="inlineStr">
        <is>
          <t>499, 304, 304, 499</t>
        </is>
      </c>
      <c r="H166" t="n">
        <v>0</v>
      </c>
      <c r="I166" t="n">
        <v>0</v>
      </c>
      <c r="J166" t="n">
        <v>0</v>
      </c>
      <c r="K166" t="n">
        <v>0</v>
      </c>
      <c r="L166" t="n">
        <v>0</v>
      </c>
      <c r="M166" t="n">
        <v>0</v>
      </c>
      <c r="N166" t="n">
        <v>0</v>
      </c>
      <c r="O166" t="n">
        <v>0</v>
      </c>
      <c r="P166" t="n">
        <v>0</v>
      </c>
      <c r="Q166" t="n">
        <v>0</v>
      </c>
      <c r="R166" t="n">
        <v>0</v>
      </c>
      <c r="S166" t="n">
        <v>0</v>
      </c>
      <c r="T166" t="n">
        <v>1.2603</v>
      </c>
      <c r="U166" t="n">
        <v>0.0776</v>
      </c>
      <c r="V166" t="n">
        <v>0.0616</v>
      </c>
      <c r="W166" t="n">
        <v>0</v>
      </c>
      <c r="X166" t="n">
        <v>1.4874</v>
      </c>
      <c r="Y166" t="n">
        <v>1.4874</v>
      </c>
      <c r="Z166" t="n">
        <v>1.4874</v>
      </c>
      <c r="AA166" s="20" t="n">
        <v>45683</v>
      </c>
      <c r="AB166" t="inlineStr">
        <is>
          <t>شركة المحمودية لتجارة مستلزمات المخابز والحلويات</t>
        </is>
      </c>
      <c r="AC166" s="20" t="n">
        <v>46081</v>
      </c>
      <c r="AD166" t="n">
        <v>0.1652</v>
      </c>
      <c r="AE166" t="n">
        <v>0.1239</v>
      </c>
      <c r="AF166" t="inlineStr">
        <is>
          <t>10:5</t>
        </is>
      </c>
      <c r="AG166" t="n">
        <v>0</v>
      </c>
    </row>
    <row r="167">
      <c r="A167" t="inlineStr">
        <is>
          <t>BTQ</t>
        </is>
      </c>
      <c r="B167" t="inlineStr">
        <is>
          <t>RM</t>
        </is>
      </c>
      <c r="C167" t="inlineStr">
        <is>
          <t>RM.BTQ.0047</t>
        </is>
      </c>
      <c r="D167" t="inlineStr">
        <is>
          <t>حبوب الكاكاو المكسورة</t>
        </is>
      </c>
      <c r="E167" t="n">
        <v>0</v>
      </c>
      <c r="F167" t="n">
        <v>0</v>
      </c>
      <c r="G167" t="inlineStr">
        <is>
          <t>304, 304</t>
        </is>
      </c>
      <c r="H167" t="n">
        <v>0</v>
      </c>
      <c r="I167" t="n">
        <v>0</v>
      </c>
      <c r="J167" t="n">
        <v>0</v>
      </c>
      <c r="K167" t="n">
        <v>0</v>
      </c>
      <c r="L167" t="n">
        <v>0</v>
      </c>
      <c r="M167" t="n">
        <v>0</v>
      </c>
      <c r="N167" t="n">
        <v>0</v>
      </c>
      <c r="O167" t="n">
        <v>0</v>
      </c>
      <c r="P167" t="n">
        <v>0</v>
      </c>
      <c r="Q167" t="n">
        <v>0</v>
      </c>
      <c r="R167" t="n">
        <v>0</v>
      </c>
      <c r="S167" t="n">
        <v>0</v>
      </c>
      <c r="T167" t="n">
        <v>0</v>
      </c>
      <c r="U167" t="n">
        <v>0</v>
      </c>
      <c r="V167" t="n">
        <v>21</v>
      </c>
      <c r="W167" t="n">
        <v>0</v>
      </c>
      <c r="X167" t="n">
        <v>0</v>
      </c>
      <c r="Y167" t="n">
        <v>0</v>
      </c>
      <c r="Z167" t="n">
        <v>0</v>
      </c>
      <c r="AA167" s="20" t="n">
        <v>45679</v>
      </c>
      <c r="AB167" t="inlineStr">
        <is>
          <t>شركة الكونية للاستيراد والتصدير</t>
        </is>
      </c>
      <c r="AC167" s="20" t="n">
        <v>2</v>
      </c>
      <c r="AD167" t="n">
        <v>0</v>
      </c>
      <c r="AE167" t="n">
        <v>0</v>
      </c>
      <c r="AG167" t="n">
        <v>0</v>
      </c>
    </row>
    <row r="168">
      <c r="A168" t="inlineStr">
        <is>
          <t>BTQ</t>
        </is>
      </c>
      <c r="B168" t="inlineStr">
        <is>
          <t>RM</t>
        </is>
      </c>
      <c r="C168" t="inlineStr">
        <is>
          <t>RM.BTQ.0048</t>
        </is>
      </c>
      <c r="D168" t="inlineStr">
        <is>
          <t xml:space="preserve">Truffle Shells Milk </t>
        </is>
      </c>
      <c r="E168" t="n">
        <v>0</v>
      </c>
      <c r="F168" t="n">
        <v>0</v>
      </c>
      <c r="G168" t="inlineStr">
        <is>
          <t>304, 304</t>
        </is>
      </c>
      <c r="H168" t="n">
        <v>0</v>
      </c>
      <c r="I168" t="n">
        <v>0</v>
      </c>
      <c r="J168" t="n">
        <v>0</v>
      </c>
      <c r="K168" t="n">
        <v>0</v>
      </c>
      <c r="L168" t="n">
        <v>0</v>
      </c>
      <c r="M168" t="n">
        <v>0</v>
      </c>
      <c r="N168" t="n">
        <v>0</v>
      </c>
      <c r="O168" t="n">
        <v>0</v>
      </c>
      <c r="P168" t="n">
        <v>0</v>
      </c>
      <c r="Q168" t="n">
        <v>0</v>
      </c>
      <c r="R168" t="n">
        <v>0</v>
      </c>
      <c r="S168" t="n">
        <v>0</v>
      </c>
      <c r="T168" t="n">
        <v>0</v>
      </c>
      <c r="U168" t="n">
        <v>0</v>
      </c>
      <c r="V168" t="n">
        <v>3.8794</v>
      </c>
      <c r="W168" t="n">
        <v>0</v>
      </c>
      <c r="X168" t="n">
        <v>0</v>
      </c>
      <c r="Y168" t="n">
        <v>0</v>
      </c>
      <c r="Z168" t="n">
        <v>0</v>
      </c>
      <c r="AA168" s="20" t="n">
        <v>45693</v>
      </c>
      <c r="AB168" t="inlineStr">
        <is>
          <t>شركة المحمودية لتجارة مستلزمات المخابز والحلويات</t>
        </is>
      </c>
      <c r="AC168" s="20" t="n">
        <v>2</v>
      </c>
      <c r="AD168" t="n">
        <v>0</v>
      </c>
      <c r="AE168" t="n">
        <v>0</v>
      </c>
      <c r="AG168" t="n">
        <v>0</v>
      </c>
    </row>
    <row r="169">
      <c r="A169" t="inlineStr">
        <is>
          <t>BTQ</t>
        </is>
      </c>
      <c r="B169" t="inlineStr">
        <is>
          <t>RM</t>
        </is>
      </c>
      <c r="C169" t="inlineStr">
        <is>
          <t>RM.BTQ.0049</t>
        </is>
      </c>
      <c r="D169" t="inlineStr">
        <is>
          <t xml:space="preserve">Fondant </t>
        </is>
      </c>
      <c r="E169" t="n">
        <v>15.1</v>
      </c>
      <c r="F169" t="n">
        <v>43.1429</v>
      </c>
      <c r="G169" t="inlineStr">
        <is>
          <t>304, 402, 499, 9402, 304, 402, 499, 9402</t>
        </is>
      </c>
      <c r="H169" t="n">
        <v>0</v>
      </c>
      <c r="I169" t="n">
        <v>0</v>
      </c>
      <c r="J169" t="n">
        <v>0</v>
      </c>
      <c r="K169" t="n">
        <v>0</v>
      </c>
      <c r="L169" t="n">
        <v>0</v>
      </c>
      <c r="M169" t="n">
        <v>0</v>
      </c>
      <c r="N169" t="n">
        <v>0</v>
      </c>
      <c r="O169" t="n">
        <v>0</v>
      </c>
      <c r="P169" t="n">
        <v>0</v>
      </c>
      <c r="Q169" t="n">
        <v>0</v>
      </c>
      <c r="R169" t="n">
        <v>0</v>
      </c>
      <c r="S169" t="n">
        <v>0</v>
      </c>
      <c r="T169" t="n">
        <v>15.1</v>
      </c>
      <c r="U169" t="n">
        <v>43.1429</v>
      </c>
      <c r="V169" t="n">
        <v>2.8571</v>
      </c>
      <c r="W169" t="n">
        <v>0</v>
      </c>
      <c r="X169" t="n">
        <v>0</v>
      </c>
      <c r="Y169" t="n">
        <v>0</v>
      </c>
      <c r="Z169" t="n">
        <v>0</v>
      </c>
      <c r="AA169" s="20" t="n">
        <v>45690</v>
      </c>
      <c r="AB169" t="inlineStr">
        <is>
          <t>شركة الكونية للاستيراد والتصدير</t>
        </is>
      </c>
      <c r="AC169" s="20" t="n">
        <v>2</v>
      </c>
      <c r="AD169" t="n">
        <v>0</v>
      </c>
      <c r="AE169" t="n">
        <v>0</v>
      </c>
      <c r="AG169" t="n">
        <v>0</v>
      </c>
    </row>
    <row r="170">
      <c r="A170" t="inlineStr">
        <is>
          <t>BTQ</t>
        </is>
      </c>
      <c r="B170" t="inlineStr">
        <is>
          <t>RM</t>
        </is>
      </c>
      <c r="C170" t="inlineStr">
        <is>
          <t>RM.BTQ.0050</t>
        </is>
      </c>
      <c r="D170" t="inlineStr">
        <is>
          <t>عجينة كروسان سادة 70 غم</t>
        </is>
      </c>
      <c r="E170" t="n">
        <v>5.04</v>
      </c>
      <c r="F170" t="n">
        <v>50</v>
      </c>
      <c r="G170" t="inlineStr">
        <is>
          <t>304, 304</t>
        </is>
      </c>
      <c r="H170" t="n">
        <v>0</v>
      </c>
      <c r="I170" t="n">
        <v>0</v>
      </c>
      <c r="J170" t="n">
        <v>0</v>
      </c>
      <c r="K170" t="n">
        <v>0</v>
      </c>
      <c r="L170" t="n">
        <v>0</v>
      </c>
      <c r="M170" t="n">
        <v>0</v>
      </c>
      <c r="N170" t="n">
        <v>0</v>
      </c>
      <c r="O170" t="n">
        <v>0</v>
      </c>
      <c r="P170" t="n">
        <v>0</v>
      </c>
      <c r="Q170" t="n">
        <v>0</v>
      </c>
      <c r="R170" t="n">
        <v>0</v>
      </c>
      <c r="S170" t="n">
        <v>0</v>
      </c>
      <c r="T170" t="n">
        <v>5.04</v>
      </c>
      <c r="U170" t="n">
        <v>50</v>
      </c>
      <c r="V170" t="n">
        <v>9.9206</v>
      </c>
      <c r="W170" t="n">
        <v>0</v>
      </c>
      <c r="X170" t="n">
        <v>0</v>
      </c>
      <c r="Y170" t="n">
        <v>0</v>
      </c>
      <c r="Z170" t="n">
        <v>0</v>
      </c>
      <c r="AA170" s="20" t="n">
        <v>46063</v>
      </c>
      <c r="AB170" t="inlineStr">
        <is>
          <t>Cash Customer - مورد</t>
        </is>
      </c>
      <c r="AC170" s="20" t="n">
        <v>45962</v>
      </c>
      <c r="AD170" t="n">
        <v>0</v>
      </c>
      <c r="AE170" t="n">
        <v>0</v>
      </c>
      <c r="AG170" t="n">
        <v>0</v>
      </c>
    </row>
    <row r="171">
      <c r="A171" t="inlineStr">
        <is>
          <t>BTQ</t>
        </is>
      </c>
      <c r="B171" t="inlineStr">
        <is>
          <t>RM</t>
        </is>
      </c>
      <c r="C171" t="inlineStr">
        <is>
          <t>RM.BTQ.0051</t>
        </is>
      </c>
      <c r="D171" t="inlineStr">
        <is>
          <t xml:space="preserve">عجينة كروسان جبنة 90 غم </t>
        </is>
      </c>
      <c r="E171" t="n">
        <v>0</v>
      </c>
      <c r="F171" t="n">
        <v>0</v>
      </c>
      <c r="G171" t="inlineStr">
        <is>
          <t>304, 304</t>
        </is>
      </c>
      <c r="H171" t="n">
        <v>0</v>
      </c>
      <c r="I171" t="n">
        <v>0</v>
      </c>
      <c r="J171" t="n">
        <v>0</v>
      </c>
      <c r="K171" t="n">
        <v>0</v>
      </c>
      <c r="L171" t="n">
        <v>0</v>
      </c>
      <c r="M171" t="n">
        <v>0</v>
      </c>
      <c r="N171" t="n">
        <v>0</v>
      </c>
      <c r="O171" t="n">
        <v>0</v>
      </c>
      <c r="P171" t="n">
        <v>0</v>
      </c>
      <c r="Q171" t="n">
        <v>0</v>
      </c>
      <c r="R171" t="n">
        <v>0</v>
      </c>
      <c r="S171" t="n">
        <v>0</v>
      </c>
      <c r="T171" t="n">
        <v>0</v>
      </c>
      <c r="U171" t="n">
        <v>0</v>
      </c>
      <c r="V171" t="n">
        <v>8.9506</v>
      </c>
      <c r="W171" t="n">
        <v>0</v>
      </c>
      <c r="X171" t="n">
        <v>0</v>
      </c>
      <c r="Y171" t="n">
        <v>0</v>
      </c>
      <c r="Z171" t="n">
        <v>0</v>
      </c>
      <c r="AA171" s="20" t="n">
        <v>45703</v>
      </c>
      <c r="AB171" t="inlineStr">
        <is>
          <t>الشركة الحصاد الخير للاستثمار</t>
        </is>
      </c>
      <c r="AC171" s="20" t="n">
        <v>45962</v>
      </c>
      <c r="AD171" t="n">
        <v>0</v>
      </c>
      <c r="AE171" t="n">
        <v>0</v>
      </c>
      <c r="AG171" t="n">
        <v>0</v>
      </c>
    </row>
    <row r="172">
      <c r="A172" t="inlineStr">
        <is>
          <t>BTQ</t>
        </is>
      </c>
      <c r="B172" t="inlineStr">
        <is>
          <t>RM</t>
        </is>
      </c>
      <c r="C172" t="inlineStr">
        <is>
          <t>RM.BTQ.0052</t>
        </is>
      </c>
      <c r="D172" t="inlineStr">
        <is>
          <t xml:space="preserve">عجينة كروسان شوكولاتة 100 غم </t>
        </is>
      </c>
      <c r="E172" t="n">
        <v>0</v>
      </c>
      <c r="F172" t="n">
        <v>0</v>
      </c>
      <c r="G172" t="inlineStr">
        <is>
          <t>304, 304</t>
        </is>
      </c>
      <c r="H172" t="n">
        <v>0</v>
      </c>
      <c r="I172" t="n">
        <v>0</v>
      </c>
      <c r="J172" t="n">
        <v>0</v>
      </c>
      <c r="K172" t="n">
        <v>0</v>
      </c>
      <c r="L172" t="n">
        <v>0</v>
      </c>
      <c r="M172" t="n">
        <v>0</v>
      </c>
      <c r="N172" t="n">
        <v>0</v>
      </c>
      <c r="O172" t="n">
        <v>0</v>
      </c>
      <c r="P172" t="n">
        <v>0</v>
      </c>
      <c r="Q172" t="n">
        <v>0</v>
      </c>
      <c r="R172" t="n">
        <v>0</v>
      </c>
      <c r="S172" t="n">
        <v>0</v>
      </c>
      <c r="T172" t="n">
        <v>0</v>
      </c>
      <c r="U172" t="n">
        <v>0</v>
      </c>
      <c r="V172" t="n">
        <v>8.333299999999999</v>
      </c>
      <c r="W172" t="n">
        <v>0</v>
      </c>
      <c r="X172" t="n">
        <v>0</v>
      </c>
      <c r="Y172" t="n">
        <v>0</v>
      </c>
      <c r="Z172" t="n">
        <v>0</v>
      </c>
      <c r="AA172" s="20" t="n">
        <v>45676</v>
      </c>
      <c r="AB172" t="inlineStr">
        <is>
          <t>الشركة الحصاد الخير للاستثمار</t>
        </is>
      </c>
      <c r="AC172" s="20" t="n">
        <v>45962</v>
      </c>
      <c r="AD172" t="n">
        <v>0</v>
      </c>
      <c r="AE172" t="n">
        <v>0</v>
      </c>
      <c r="AG172" t="n">
        <v>0</v>
      </c>
    </row>
    <row r="173">
      <c r="A173" t="inlineStr">
        <is>
          <t>BTQ</t>
        </is>
      </c>
      <c r="B173" t="inlineStr">
        <is>
          <t>RM</t>
        </is>
      </c>
      <c r="C173" t="inlineStr">
        <is>
          <t>RM.BTQ.0053</t>
        </is>
      </c>
      <c r="D173" t="inlineStr">
        <is>
          <t xml:space="preserve">عجينة كروسان زعتر 80 غم </t>
        </is>
      </c>
      <c r="E173" t="n">
        <v>0</v>
      </c>
      <c r="F173" t="n">
        <v>0</v>
      </c>
      <c r="G173" t="inlineStr">
        <is>
          <t>304, 304</t>
        </is>
      </c>
      <c r="H173" t="n">
        <v>0</v>
      </c>
      <c r="I173" t="n">
        <v>0</v>
      </c>
      <c r="J173" t="n">
        <v>0</v>
      </c>
      <c r="K173" t="n">
        <v>0</v>
      </c>
      <c r="L173" t="n">
        <v>0</v>
      </c>
      <c r="M173" t="n">
        <v>0</v>
      </c>
      <c r="N173" t="n">
        <v>0</v>
      </c>
      <c r="O173" t="n">
        <v>0</v>
      </c>
      <c r="P173" t="n">
        <v>0</v>
      </c>
      <c r="Q173" t="n">
        <v>0</v>
      </c>
      <c r="R173" t="n">
        <v>0</v>
      </c>
      <c r="S173" t="n">
        <v>0</v>
      </c>
      <c r="T173" t="n">
        <v>0</v>
      </c>
      <c r="U173" t="n">
        <v>0</v>
      </c>
      <c r="V173" t="n">
        <v>9.5486</v>
      </c>
      <c r="W173" t="n">
        <v>0</v>
      </c>
      <c r="X173" t="n">
        <v>0</v>
      </c>
      <c r="Y173" t="n">
        <v>0</v>
      </c>
      <c r="Z173" t="n">
        <v>0</v>
      </c>
      <c r="AA173" s="20" t="n">
        <v>45676</v>
      </c>
      <c r="AB173" t="inlineStr">
        <is>
          <t>الشركة الحصاد الخير للاستثمار</t>
        </is>
      </c>
      <c r="AC173" s="20" t="n">
        <v>45962</v>
      </c>
      <c r="AD173" t="n">
        <v>0</v>
      </c>
      <c r="AE173" t="n">
        <v>0</v>
      </c>
      <c r="AG173" t="n">
        <v>0</v>
      </c>
    </row>
    <row r="174">
      <c r="A174" t="inlineStr">
        <is>
          <t>BTQ</t>
        </is>
      </c>
      <c r="B174" t="inlineStr">
        <is>
          <t>RM</t>
        </is>
      </c>
      <c r="C174" t="inlineStr">
        <is>
          <t>RM.BTQ.0054</t>
        </is>
      </c>
      <c r="D174" t="inlineStr">
        <is>
          <t>عسل</t>
        </is>
      </c>
      <c r="E174" t="n">
        <v>0</v>
      </c>
      <c r="F174" t="n">
        <v>0</v>
      </c>
      <c r="G174" t="inlineStr">
        <is>
          <t>304, 304, 101, 101</t>
        </is>
      </c>
      <c r="H174" t="n">
        <v>0</v>
      </c>
      <c r="I174" t="n">
        <v>0</v>
      </c>
      <c r="J174" t="n">
        <v>0</v>
      </c>
      <c r="K174" t="n">
        <v>0</v>
      </c>
      <c r="L174" t="n">
        <v>0</v>
      </c>
      <c r="M174" t="n">
        <v>0</v>
      </c>
      <c r="N174" t="n">
        <v>0</v>
      </c>
      <c r="O174" t="n">
        <v>0</v>
      </c>
      <c r="P174" t="n">
        <v>0</v>
      </c>
      <c r="Q174" t="n">
        <v>0</v>
      </c>
      <c r="R174" t="n">
        <v>0</v>
      </c>
      <c r="S174" t="n">
        <v>0</v>
      </c>
      <c r="T174" t="n">
        <v>0</v>
      </c>
      <c r="U174" t="n">
        <v>0</v>
      </c>
      <c r="V174" t="n">
        <v>7.04</v>
      </c>
      <c r="W174" t="n">
        <v>0</v>
      </c>
      <c r="X174" t="n">
        <v>0</v>
      </c>
      <c r="Y174" t="n">
        <v>0.047</v>
      </c>
      <c r="Z174" t="n">
        <v>0.047</v>
      </c>
      <c r="AA174" s="20" t="n">
        <v>45734</v>
      </c>
      <c r="AB174" t="inlineStr">
        <is>
          <t>مؤسسة الزنبقة للاستيراد والتصدير - مورد</t>
        </is>
      </c>
      <c r="AC174" s="20" t="n">
        <v>45980</v>
      </c>
      <c r="AD174" t="n">
        <v>0.0052</v>
      </c>
      <c r="AE174" t="n">
        <v>0.0039</v>
      </c>
      <c r="AF174" t="inlineStr">
        <is>
          <t>0:0</t>
        </is>
      </c>
      <c r="AG174" t="n">
        <v>0</v>
      </c>
    </row>
    <row r="175">
      <c r="A175" t="inlineStr">
        <is>
          <t>BTQ</t>
        </is>
      </c>
      <c r="B175" t="inlineStr">
        <is>
          <t>RM</t>
        </is>
      </c>
      <c r="C175" t="inlineStr">
        <is>
          <t>RM.BTQ.0055</t>
        </is>
      </c>
      <c r="D175" t="inlineStr">
        <is>
          <t>MATCHA TEA POWDER</t>
        </is>
      </c>
      <c r="E175" t="n">
        <v>0</v>
      </c>
      <c r="F175" t="n">
        <v>0</v>
      </c>
      <c r="G175" t="inlineStr">
        <is>
          <t>304, 304</t>
        </is>
      </c>
      <c r="H175" t="n">
        <v>0</v>
      </c>
      <c r="I175" t="n">
        <v>0</v>
      </c>
      <c r="J175" t="n">
        <v>0</v>
      </c>
      <c r="K175" t="n">
        <v>0</v>
      </c>
      <c r="L175" t="n">
        <v>0</v>
      </c>
      <c r="M175" t="n">
        <v>0</v>
      </c>
      <c r="N175" t="n">
        <v>0</v>
      </c>
      <c r="O175" t="n">
        <v>0</v>
      </c>
      <c r="P175" t="n">
        <v>0</v>
      </c>
      <c r="Q175" t="n">
        <v>0</v>
      </c>
      <c r="R175" t="n">
        <v>0</v>
      </c>
      <c r="S175" t="n">
        <v>0</v>
      </c>
      <c r="T175" t="n">
        <v>0</v>
      </c>
      <c r="U175" t="n">
        <v>0</v>
      </c>
      <c r="V175" t="n">
        <v>11</v>
      </c>
      <c r="W175" t="n">
        <v>0.04</v>
      </c>
      <c r="X175" t="n">
        <v>0.068</v>
      </c>
      <c r="Y175" t="n">
        <v>0.117</v>
      </c>
      <c r="Z175" t="n">
        <v>0.117</v>
      </c>
      <c r="AA175" s="20" t="n">
        <v>2</v>
      </c>
      <c r="AC175" s="20" t="n">
        <v>46096</v>
      </c>
      <c r="AD175" t="n">
        <v>0.013</v>
      </c>
      <c r="AE175" t="n">
        <v>0.0097</v>
      </c>
      <c r="AF175" t="inlineStr">
        <is>
          <t>0:0</t>
        </is>
      </c>
      <c r="AG175" t="n">
        <v>0</v>
      </c>
    </row>
    <row r="176">
      <c r="A176" t="inlineStr">
        <is>
          <t>BTQ</t>
        </is>
      </c>
      <c r="B176" t="inlineStr">
        <is>
          <t>RM</t>
        </is>
      </c>
      <c r="C176" t="inlineStr">
        <is>
          <t>RM.BTQ.0056</t>
        </is>
      </c>
      <c r="D176" t="inlineStr">
        <is>
          <t>حليب بريستا المراعي 1 لتر - المعرض</t>
        </is>
      </c>
      <c r="E176" t="n">
        <v>0.4275</v>
      </c>
      <c r="F176" t="n">
        <v>0.3848</v>
      </c>
      <c r="G176" t="inlineStr">
        <is>
          <t>499, 304, 304, 304, 499</t>
        </is>
      </c>
      <c r="H176" t="n">
        <v>60</v>
      </c>
      <c r="I176" t="n">
        <v>0</v>
      </c>
      <c r="J176" t="n">
        <v>0</v>
      </c>
      <c r="K176" t="n">
        <v>0</v>
      </c>
      <c r="L176" t="n">
        <v>0</v>
      </c>
      <c r="M176" t="n">
        <v>60</v>
      </c>
      <c r="N176" t="n">
        <v>0</v>
      </c>
      <c r="O176" t="n">
        <v>0</v>
      </c>
      <c r="P176" t="n">
        <v>0</v>
      </c>
      <c r="Q176" t="n">
        <v>0</v>
      </c>
      <c r="R176" t="n">
        <v>0</v>
      </c>
      <c r="S176" t="n">
        <v>0</v>
      </c>
      <c r="T176" t="n">
        <v>60.4275</v>
      </c>
      <c r="U176" t="n">
        <v>54.3848</v>
      </c>
      <c r="V176" t="n">
        <v>0.9</v>
      </c>
      <c r="W176" t="n">
        <v>0</v>
      </c>
      <c r="X176" t="n">
        <v>1.5414</v>
      </c>
      <c r="Y176" t="n">
        <v>1.5414</v>
      </c>
      <c r="Z176" t="n">
        <v>1.5414</v>
      </c>
      <c r="AA176" s="20" t="n">
        <v>46148</v>
      </c>
      <c r="AB176" t="inlineStr">
        <is>
          <t>شركة طيبة للصناعات الغذائية / مورد</t>
        </is>
      </c>
      <c r="AC176" s="20" t="n">
        <v>46081</v>
      </c>
      <c r="AD176" t="n">
        <v>0.1712</v>
      </c>
      <c r="AE176" t="n">
        <v>0.1284</v>
      </c>
      <c r="AF176" t="inlineStr">
        <is>
          <t>470:13</t>
        </is>
      </c>
      <c r="AG176" t="n">
        <v>54</v>
      </c>
    </row>
    <row r="177">
      <c r="A177" t="inlineStr">
        <is>
          <t>BTQ</t>
        </is>
      </c>
      <c r="B177" t="inlineStr">
        <is>
          <t>RM</t>
        </is>
      </c>
      <c r="C177" t="inlineStr">
        <is>
          <t>RM.BTQ.0057</t>
        </is>
      </c>
      <c r="D177" t="inlineStr">
        <is>
          <t>حلب المراعي خالي من اللاكتوز</t>
        </is>
      </c>
      <c r="E177" t="n">
        <v>24</v>
      </c>
      <c r="F177" t="n">
        <v>48</v>
      </c>
      <c r="G177" t="inlineStr">
        <is>
          <t>304, 304, 304</t>
        </is>
      </c>
      <c r="H177" t="n">
        <v>36</v>
      </c>
      <c r="I177" t="n">
        <v>0</v>
      </c>
      <c r="J177" t="n">
        <v>0</v>
      </c>
      <c r="K177" t="n">
        <v>0</v>
      </c>
      <c r="L177" t="n">
        <v>0</v>
      </c>
      <c r="M177" t="n">
        <v>36</v>
      </c>
      <c r="N177" t="n">
        <v>0</v>
      </c>
      <c r="O177" t="n">
        <v>0</v>
      </c>
      <c r="P177" t="n">
        <v>0</v>
      </c>
      <c r="Q177" t="n">
        <v>0</v>
      </c>
      <c r="R177" t="n">
        <v>0</v>
      </c>
      <c r="S177" t="n">
        <v>0</v>
      </c>
      <c r="T177" t="n">
        <v>60</v>
      </c>
      <c r="U177" t="n">
        <v>120</v>
      </c>
      <c r="V177" t="n">
        <v>1.8529</v>
      </c>
      <c r="W177" t="n">
        <v>0</v>
      </c>
      <c r="X177" t="n">
        <v>0</v>
      </c>
      <c r="Y177" t="n">
        <v>0</v>
      </c>
      <c r="Z177" t="n">
        <v>0</v>
      </c>
      <c r="AA177" s="20" t="n">
        <v>46148</v>
      </c>
      <c r="AB177" t="inlineStr">
        <is>
          <t>شركة طيبة للصناعات الغذائية / مورد</t>
        </is>
      </c>
      <c r="AC177" s="20" t="n">
        <v>2</v>
      </c>
      <c r="AD177" t="n">
        <v>0</v>
      </c>
      <c r="AE177" t="n">
        <v>0</v>
      </c>
      <c r="AG177" t="n">
        <v>72</v>
      </c>
    </row>
    <row r="178">
      <c r="A178" t="inlineStr">
        <is>
          <t>BTQ</t>
        </is>
      </c>
      <c r="B178" t="inlineStr">
        <is>
          <t>RM</t>
        </is>
      </c>
      <c r="C178" t="inlineStr">
        <is>
          <t>RM.BTQ.0058</t>
        </is>
      </c>
      <c r="D178" t="inlineStr">
        <is>
          <t xml:space="preserve">Pineapple paste mec3 
</t>
        </is>
      </c>
      <c r="E178" t="n">
        <v>3</v>
      </c>
      <c r="F178" t="n">
        <v>36.207</v>
      </c>
      <c r="G178" t="inlineStr">
        <is>
          <t>304, 304</t>
        </is>
      </c>
      <c r="H178" t="n">
        <v>0</v>
      </c>
      <c r="I178" t="n">
        <v>0</v>
      </c>
      <c r="J178" t="n">
        <v>0</v>
      </c>
      <c r="K178" t="n">
        <v>0</v>
      </c>
      <c r="L178" t="n">
        <v>0</v>
      </c>
      <c r="M178" t="n">
        <v>0</v>
      </c>
      <c r="N178" t="n">
        <v>0</v>
      </c>
      <c r="O178" t="n">
        <v>0</v>
      </c>
      <c r="P178" t="n">
        <v>0</v>
      </c>
      <c r="Q178" t="n">
        <v>0</v>
      </c>
      <c r="R178" t="n">
        <v>0</v>
      </c>
      <c r="S178" t="n">
        <v>0</v>
      </c>
      <c r="T178" t="n">
        <v>3</v>
      </c>
      <c r="U178" t="n">
        <v>36.207</v>
      </c>
      <c r="V178" t="n">
        <v>11.227</v>
      </c>
      <c r="W178" t="n">
        <v>0</v>
      </c>
      <c r="X178" t="n">
        <v>0</v>
      </c>
      <c r="Y178" t="n">
        <v>0</v>
      </c>
      <c r="Z178" t="n">
        <v>0</v>
      </c>
      <c r="AA178" s="20" t="n">
        <v>46128</v>
      </c>
      <c r="AB178" t="inlineStr">
        <is>
          <t>شركة المحمودية لتجارة مستلزمات المخابز والحلويات</t>
        </is>
      </c>
      <c r="AC178" s="20" t="n">
        <v>2</v>
      </c>
      <c r="AD178" t="n">
        <v>0</v>
      </c>
      <c r="AE178" t="n">
        <v>0</v>
      </c>
      <c r="AG178" t="n">
        <v>0</v>
      </c>
    </row>
    <row r="179">
      <c r="A179" t="inlineStr">
        <is>
          <t>BTQ</t>
        </is>
      </c>
      <c r="B179" t="inlineStr">
        <is>
          <t>RM</t>
        </is>
      </c>
      <c r="C179" t="inlineStr">
        <is>
          <t>RM.BTQ.0059</t>
        </is>
      </c>
      <c r="D179" t="inlineStr">
        <is>
          <t>ورق ذهب ديكور</t>
        </is>
      </c>
      <c r="E179" t="n">
        <v>0.005</v>
      </c>
      <c r="F179" t="n">
        <v>4.31</v>
      </c>
      <c r="G179" t="inlineStr">
        <is>
          <t>304, 304</t>
        </is>
      </c>
      <c r="H179" t="n">
        <v>0</v>
      </c>
      <c r="I179" t="n">
        <v>0</v>
      </c>
      <c r="J179" t="n">
        <v>0</v>
      </c>
      <c r="K179" t="n">
        <v>0</v>
      </c>
      <c r="L179" t="n">
        <v>0</v>
      </c>
      <c r="M179" t="n">
        <v>0</v>
      </c>
      <c r="N179" t="n">
        <v>0</v>
      </c>
      <c r="O179" t="n">
        <v>0</v>
      </c>
      <c r="P179" t="n">
        <v>0</v>
      </c>
      <c r="Q179" t="n">
        <v>0</v>
      </c>
      <c r="R179" t="n">
        <v>0</v>
      </c>
      <c r="S179" t="n">
        <v>0</v>
      </c>
      <c r="T179" t="n">
        <v>0.005</v>
      </c>
      <c r="U179" t="n">
        <v>4.31</v>
      </c>
      <c r="V179" t="n">
        <v>862</v>
      </c>
      <c r="W179" t="n">
        <v>0</v>
      </c>
      <c r="X179" t="n">
        <v>0</v>
      </c>
      <c r="Y179" t="n">
        <v>0</v>
      </c>
      <c r="Z179" t="n">
        <v>0</v>
      </c>
      <c r="AA179" s="20" t="n">
        <v>46137</v>
      </c>
      <c r="AB179" t="inlineStr">
        <is>
          <t>شركة المحمودية لتجارة مستلزمات المخابز والحلويات</t>
        </is>
      </c>
      <c r="AC179" s="20" t="n">
        <v>2</v>
      </c>
      <c r="AD179" t="n">
        <v>0</v>
      </c>
      <c r="AE179" t="n">
        <v>0</v>
      </c>
      <c r="AG179" t="n">
        <v>0</v>
      </c>
    </row>
    <row r="180">
      <c r="A180" t="inlineStr">
        <is>
          <t>BTQ</t>
        </is>
      </c>
      <c r="B180" t="inlineStr">
        <is>
          <t>RM</t>
        </is>
      </c>
      <c r="C180" t="inlineStr">
        <is>
          <t>RM.BTQ.0060</t>
        </is>
      </c>
      <c r="D180" t="inlineStr">
        <is>
          <t>ورق فضي ديكور</t>
        </is>
      </c>
      <c r="E180" t="n">
        <v>0.005</v>
      </c>
      <c r="F180" t="n">
        <v>4.31</v>
      </c>
      <c r="G180" t="inlineStr">
        <is>
          <t>304, 304</t>
        </is>
      </c>
      <c r="H180" t="n">
        <v>0</v>
      </c>
      <c r="I180" t="n">
        <v>0</v>
      </c>
      <c r="J180" t="n">
        <v>0</v>
      </c>
      <c r="K180" t="n">
        <v>0</v>
      </c>
      <c r="L180" t="n">
        <v>0</v>
      </c>
      <c r="M180" t="n">
        <v>0</v>
      </c>
      <c r="N180" t="n">
        <v>0</v>
      </c>
      <c r="O180" t="n">
        <v>0</v>
      </c>
      <c r="P180" t="n">
        <v>0</v>
      </c>
      <c r="Q180" t="n">
        <v>0</v>
      </c>
      <c r="R180" t="n">
        <v>0</v>
      </c>
      <c r="S180" t="n">
        <v>0</v>
      </c>
      <c r="T180" t="n">
        <v>0.005</v>
      </c>
      <c r="U180" t="n">
        <v>4.31</v>
      </c>
      <c r="V180" t="n">
        <v>862</v>
      </c>
      <c r="W180" t="n">
        <v>0</v>
      </c>
      <c r="X180" t="n">
        <v>0</v>
      </c>
      <c r="Y180" t="n">
        <v>0</v>
      </c>
      <c r="Z180" t="n">
        <v>0</v>
      </c>
      <c r="AA180" s="20" t="n">
        <v>46137</v>
      </c>
      <c r="AB180" t="inlineStr">
        <is>
          <t>شركة المحمودية لتجارة مستلزمات المخابز والحلويات</t>
        </is>
      </c>
      <c r="AC180" s="20" t="n">
        <v>2</v>
      </c>
      <c r="AD180" t="n">
        <v>0</v>
      </c>
      <c r="AE180" t="n">
        <v>0</v>
      </c>
      <c r="AG180" t="n">
        <v>0</v>
      </c>
    </row>
    <row r="181">
      <c r="A181" t="inlineStr">
        <is>
          <t>BTQ</t>
        </is>
      </c>
      <c r="B181" t="inlineStr">
        <is>
          <t>RM</t>
        </is>
      </c>
      <c r="C181" t="inlineStr">
        <is>
          <t>RM.BTQ.0061</t>
        </is>
      </c>
      <c r="D181" t="inlineStr">
        <is>
          <t>Apricot syrup 1883</t>
        </is>
      </c>
      <c r="V181" t="n">
        <v>5.603</v>
      </c>
      <c r="W181" t="n">
        <v>0</v>
      </c>
      <c r="X181" t="n">
        <v>0</v>
      </c>
      <c r="Y181" t="n">
        <v>0</v>
      </c>
      <c r="Z181" t="n">
        <v>0</v>
      </c>
      <c r="AA181" s="20" t="n">
        <v>2</v>
      </c>
      <c r="AC181" s="20" t="n">
        <v>2</v>
      </c>
      <c r="AD181" t="n">
        <v>0</v>
      </c>
      <c r="AE181" t="n">
        <v>0</v>
      </c>
    </row>
    <row r="182">
      <c r="A182" t="inlineStr">
        <is>
          <t>BTQ</t>
        </is>
      </c>
      <c r="B182" t="inlineStr">
        <is>
          <t>RM</t>
        </is>
      </c>
      <c r="C182" t="inlineStr">
        <is>
          <t>RM.BTQ.0062</t>
        </is>
      </c>
      <c r="D182" t="inlineStr">
        <is>
          <t>Orange syrup 1883</t>
        </is>
      </c>
      <c r="V182" t="n">
        <v>5.603</v>
      </c>
      <c r="W182" t="n">
        <v>0</v>
      </c>
      <c r="X182" t="n">
        <v>0</v>
      </c>
      <c r="Y182" t="n">
        <v>0</v>
      </c>
      <c r="Z182" t="n">
        <v>0</v>
      </c>
      <c r="AA182" s="20" t="n">
        <v>2</v>
      </c>
      <c r="AC182" s="20" t="n">
        <v>2</v>
      </c>
      <c r="AD182" t="n">
        <v>0</v>
      </c>
      <c r="AE182" t="n">
        <v>0</v>
      </c>
    </row>
    <row r="183">
      <c r="A183" t="inlineStr">
        <is>
          <t>BTQ</t>
        </is>
      </c>
      <c r="B183" t="inlineStr">
        <is>
          <t>RM</t>
        </is>
      </c>
      <c r="C183" t="inlineStr">
        <is>
          <t>RM.BTQ.0063</t>
        </is>
      </c>
      <c r="D183" t="inlineStr">
        <is>
          <t>Banana syrup 1883</t>
        </is>
      </c>
      <c r="V183" t="n">
        <v>5.603</v>
      </c>
      <c r="W183" t="n">
        <v>0</v>
      </c>
      <c r="X183" t="n">
        <v>0</v>
      </c>
      <c r="Y183" t="n">
        <v>0</v>
      </c>
      <c r="Z183" t="n">
        <v>0</v>
      </c>
      <c r="AA183" s="20" t="n">
        <v>2</v>
      </c>
      <c r="AC183" s="20" t="n">
        <v>2</v>
      </c>
      <c r="AD183" t="n">
        <v>0</v>
      </c>
      <c r="AE183" t="n">
        <v>0</v>
      </c>
    </row>
    <row r="184">
      <c r="A184" t="inlineStr">
        <is>
          <t>BTQ</t>
        </is>
      </c>
      <c r="B184" t="inlineStr">
        <is>
          <t>RM</t>
        </is>
      </c>
      <c r="C184" t="inlineStr">
        <is>
          <t>RM.BTQ.0064</t>
        </is>
      </c>
      <c r="D184" t="inlineStr">
        <is>
          <t>Blueberry muffin 1883</t>
        </is>
      </c>
      <c r="V184" t="n">
        <v>5.603</v>
      </c>
      <c r="W184" t="n">
        <v>0</v>
      </c>
      <c r="X184" t="n">
        <v>0</v>
      </c>
      <c r="Y184" t="n">
        <v>0</v>
      </c>
      <c r="Z184" t="n">
        <v>0</v>
      </c>
      <c r="AA184" s="20" t="n">
        <v>2</v>
      </c>
      <c r="AC184" s="20" t="n">
        <v>2</v>
      </c>
      <c r="AD184" t="n">
        <v>0</v>
      </c>
      <c r="AE184" t="n">
        <v>0</v>
      </c>
    </row>
    <row r="185">
      <c r="A185" t="inlineStr">
        <is>
          <t>BTQ</t>
        </is>
      </c>
      <c r="B185" t="inlineStr">
        <is>
          <t>RM</t>
        </is>
      </c>
      <c r="C185" t="inlineStr">
        <is>
          <t>RM.BTQ.0065</t>
        </is>
      </c>
      <c r="D185" t="inlineStr">
        <is>
          <t>Coconut squeeze mec3</t>
        </is>
      </c>
      <c r="V185" t="n">
        <v>8.620799999999999</v>
      </c>
      <c r="W185" t="n">
        <v>0</v>
      </c>
      <c r="X185" t="n">
        <v>0</v>
      </c>
      <c r="Y185" t="n">
        <v>0</v>
      </c>
      <c r="Z185" t="n">
        <v>0</v>
      </c>
      <c r="AA185" s="20" t="n">
        <v>2</v>
      </c>
      <c r="AC185" s="20" t="n">
        <v>2</v>
      </c>
      <c r="AD185" t="n">
        <v>0</v>
      </c>
      <c r="AE185" t="n">
        <v>0</v>
      </c>
    </row>
    <row r="186">
      <c r="A186" t="inlineStr">
        <is>
          <t>BTQ</t>
        </is>
      </c>
      <c r="B186" t="inlineStr">
        <is>
          <t>RM</t>
        </is>
      </c>
      <c r="C186" t="inlineStr">
        <is>
          <t>RM.BTQ.0066</t>
        </is>
      </c>
      <c r="D186" t="inlineStr">
        <is>
          <t>Green apple squeeze mec3</t>
        </is>
      </c>
      <c r="V186" t="n">
        <v>8.620799999999999</v>
      </c>
      <c r="W186" t="n">
        <v>0</v>
      </c>
      <c r="X186" t="n">
        <v>0</v>
      </c>
      <c r="Y186" t="n">
        <v>0</v>
      </c>
      <c r="Z186" t="n">
        <v>0</v>
      </c>
      <c r="AA186" s="20" t="n">
        <v>2</v>
      </c>
      <c r="AC186" s="20" t="n">
        <v>2</v>
      </c>
      <c r="AD186" t="n">
        <v>0</v>
      </c>
      <c r="AE186" t="n">
        <v>0</v>
      </c>
    </row>
    <row r="187">
      <c r="A187" t="inlineStr">
        <is>
          <t>BTQ</t>
        </is>
      </c>
      <c r="B187" t="inlineStr">
        <is>
          <t>RM</t>
        </is>
      </c>
      <c r="C187" t="inlineStr">
        <is>
          <t>RM.BTQ.0067</t>
        </is>
      </c>
      <c r="D187" t="inlineStr">
        <is>
          <t>Maracuja passion sf squeeze mec3</t>
        </is>
      </c>
      <c r="V187" t="n">
        <v>10.8696</v>
      </c>
      <c r="W187" t="n">
        <v>0</v>
      </c>
      <c r="X187" t="n">
        <v>0</v>
      </c>
      <c r="Y187" t="n">
        <v>0</v>
      </c>
      <c r="Z187" t="n">
        <v>0</v>
      </c>
      <c r="AA187" s="20" t="n">
        <v>2</v>
      </c>
      <c r="AC187" s="20" t="n">
        <v>2</v>
      </c>
      <c r="AD187" t="n">
        <v>0</v>
      </c>
      <c r="AE187" t="n">
        <v>0</v>
      </c>
    </row>
    <row r="188">
      <c r="A188" t="inlineStr">
        <is>
          <t>BTQ</t>
        </is>
      </c>
      <c r="B188" t="inlineStr">
        <is>
          <t>RM</t>
        </is>
      </c>
      <c r="C188" t="inlineStr">
        <is>
          <t>RM.BTQ.0068</t>
        </is>
      </c>
      <c r="D188" t="inlineStr">
        <is>
          <t xml:space="preserve">Gray TEA </t>
        </is>
      </c>
      <c r="V188" t="n">
        <v>17.5</v>
      </c>
      <c r="W188" t="n">
        <v>0</v>
      </c>
      <c r="X188" t="n">
        <v>0</v>
      </c>
      <c r="Y188" t="n">
        <v>0</v>
      </c>
      <c r="Z188" t="n">
        <v>0</v>
      </c>
      <c r="AA188" s="20" t="n">
        <v>2</v>
      </c>
      <c r="AC188" s="20" t="n">
        <v>2</v>
      </c>
      <c r="AD188" t="n">
        <v>0</v>
      </c>
      <c r="AE188" t="n">
        <v>0</v>
      </c>
    </row>
    <row r="189">
      <c r="A189" t="inlineStr">
        <is>
          <t>BTQ</t>
        </is>
      </c>
      <c r="B189" t="inlineStr">
        <is>
          <t>RM</t>
        </is>
      </c>
      <c r="C189" t="inlineStr">
        <is>
          <t>RM.BTQ.0069</t>
        </is>
      </c>
      <c r="D189" t="inlineStr">
        <is>
          <t xml:space="preserve">Green TEA </t>
        </is>
      </c>
      <c r="V189" t="n">
        <v>15.085</v>
      </c>
      <c r="W189" t="n">
        <v>0</v>
      </c>
      <c r="X189" t="n">
        <v>0</v>
      </c>
      <c r="Y189" t="n">
        <v>0</v>
      </c>
      <c r="Z189" t="n">
        <v>0</v>
      </c>
      <c r="AA189" s="20" t="n">
        <v>2</v>
      </c>
      <c r="AC189" s="20" t="n">
        <v>2</v>
      </c>
      <c r="AD189" t="n">
        <v>0</v>
      </c>
      <c r="AE189" t="n">
        <v>0</v>
      </c>
    </row>
    <row r="190">
      <c r="A190" t="inlineStr">
        <is>
          <t>BTQ</t>
        </is>
      </c>
      <c r="B190" t="inlineStr">
        <is>
          <t>RM</t>
        </is>
      </c>
      <c r="C190" t="inlineStr">
        <is>
          <t>RM.BTQ.0070</t>
        </is>
      </c>
      <c r="D190" t="inlineStr">
        <is>
          <t xml:space="preserve">Black TEA </t>
        </is>
      </c>
      <c r="V190" t="n">
        <v>17.5</v>
      </c>
      <c r="W190" t="n">
        <v>0</v>
      </c>
      <c r="X190" t="n">
        <v>0</v>
      </c>
      <c r="Y190" t="n">
        <v>0</v>
      </c>
      <c r="Z190" t="n">
        <v>0</v>
      </c>
      <c r="AA190" s="20" t="n">
        <v>2</v>
      </c>
      <c r="AC190" s="20" t="n">
        <v>2</v>
      </c>
      <c r="AD190" t="n">
        <v>0</v>
      </c>
      <c r="AE190" t="n">
        <v>0</v>
      </c>
    </row>
    <row r="191">
      <c r="A191" t="inlineStr">
        <is>
          <t>BTQ</t>
        </is>
      </c>
      <c r="B191" t="inlineStr">
        <is>
          <t>RM</t>
        </is>
      </c>
      <c r="C191" t="inlineStr">
        <is>
          <t>RM.BTQ.0071</t>
        </is>
      </c>
      <c r="D191" t="inlineStr">
        <is>
          <t>Vanilla sf syrup 1883</t>
        </is>
      </c>
      <c r="V191" t="n">
        <v>7.328</v>
      </c>
      <c r="W191" t="n">
        <v>0</v>
      </c>
      <c r="X191" t="n">
        <v>0</v>
      </c>
      <c r="Y191" t="n">
        <v>0</v>
      </c>
      <c r="Z191" t="n">
        <v>0</v>
      </c>
      <c r="AA191" s="20" t="n">
        <v>2</v>
      </c>
      <c r="AC191" s="20" t="n">
        <v>2</v>
      </c>
      <c r="AD191" t="n">
        <v>0</v>
      </c>
      <c r="AE191" t="n">
        <v>0</v>
      </c>
    </row>
    <row r="192">
      <c r="A192" t="inlineStr">
        <is>
          <t>BTQ</t>
        </is>
      </c>
      <c r="B192" t="inlineStr">
        <is>
          <t>RM</t>
        </is>
      </c>
      <c r="C192" t="inlineStr">
        <is>
          <t>RM.BTQ.0072</t>
        </is>
      </c>
      <c r="D192" t="inlineStr">
        <is>
          <t>Blue raspberry syrup 1883</t>
        </is>
      </c>
      <c r="V192" t="n">
        <v>5.603</v>
      </c>
      <c r="W192" t="n">
        <v>0</v>
      </c>
      <c r="X192" t="n">
        <v>0</v>
      </c>
      <c r="Y192" t="n">
        <v>0</v>
      </c>
      <c r="Z192" t="n">
        <v>0</v>
      </c>
      <c r="AA192" s="20" t="n">
        <v>2</v>
      </c>
      <c r="AC192" s="20" t="n">
        <v>2</v>
      </c>
      <c r="AD192" t="n">
        <v>0</v>
      </c>
      <c r="AE192" t="n">
        <v>0</v>
      </c>
    </row>
    <row r="193">
      <c r="A193" t="inlineStr">
        <is>
          <t>BTQ</t>
        </is>
      </c>
      <c r="B193" t="inlineStr">
        <is>
          <t>RM</t>
        </is>
      </c>
      <c r="C193" t="inlineStr">
        <is>
          <t>RM.BTQ.0073</t>
        </is>
      </c>
      <c r="D193" t="inlineStr">
        <is>
          <t>Cocoa Butter callets</t>
        </is>
      </c>
      <c r="V193" t="n">
        <v>0</v>
      </c>
      <c r="W193" t="n">
        <v>0</v>
      </c>
      <c r="X193" t="n">
        <v>0</v>
      </c>
      <c r="Y193" t="n">
        <v>0</v>
      </c>
      <c r="Z193" t="n">
        <v>0</v>
      </c>
      <c r="AA193" s="20" t="n">
        <v>2</v>
      </c>
      <c r="AC193" s="20" t="n">
        <v>2</v>
      </c>
      <c r="AD193" t="n">
        <v>0</v>
      </c>
      <c r="AE193" t="n">
        <v>0</v>
      </c>
    </row>
    <row r="194">
      <c r="A194" t="inlineStr">
        <is>
          <t>CAC</t>
        </is>
      </c>
      <c r="B194" t="inlineStr">
        <is>
          <t>RM</t>
        </is>
      </c>
      <c r="C194" t="inlineStr">
        <is>
          <t>RM.CAC.00001</t>
        </is>
      </c>
      <c r="D194" t="inlineStr">
        <is>
          <t>Cocoa Butter</t>
        </is>
      </c>
      <c r="E194" t="n">
        <v>3390.5099</v>
      </c>
      <c r="F194" t="n">
        <v>56606.3828</v>
      </c>
      <c r="G194" t="inlineStr">
        <is>
          <t>304, 301, 103, 112, 104, 304, 107, 499, 403, 405, 402, 401, 9402, 9304, 9405, 9401, 9112, 701, 801, 9102, 9104, 9108, 304, 301, 101, 107, 103, 102, 104, 105, 108, 112, 402, 403, 401, 101, 102, 108, 105, 9304, 108, 9405, 9304, 9104, 9102, 9401, 9402, 701, 9112, 499, 801, 405, 9108</t>
        </is>
      </c>
      <c r="H194" t="n">
        <v>0</v>
      </c>
      <c r="I194" t="n">
        <v>0</v>
      </c>
      <c r="J194" t="n">
        <v>0</v>
      </c>
      <c r="K194" t="n">
        <v>0</v>
      </c>
      <c r="L194" t="n">
        <v>0</v>
      </c>
      <c r="M194" t="n">
        <v>0</v>
      </c>
      <c r="N194" t="n">
        <v>0</v>
      </c>
      <c r="O194" t="n">
        <v>0</v>
      </c>
      <c r="P194" t="n">
        <v>-1.36</v>
      </c>
      <c r="Q194" t="n">
        <v>0</v>
      </c>
      <c r="R194" t="n">
        <v>0</v>
      </c>
      <c r="S194" t="n">
        <v>-1.36</v>
      </c>
      <c r="T194" t="n">
        <v>3389.1499</v>
      </c>
      <c r="U194" t="n">
        <v>56583.3861</v>
      </c>
      <c r="V194" t="n">
        <v>16.8859</v>
      </c>
      <c r="W194" t="n">
        <v>8</v>
      </c>
      <c r="X194" t="n">
        <v>18.9762</v>
      </c>
      <c r="Y194" t="n">
        <v>25.9152</v>
      </c>
      <c r="Z194" t="n">
        <v>100.6202</v>
      </c>
      <c r="AA194" s="20" t="n">
        <v>45712</v>
      </c>
      <c r="AB194" t="inlineStr">
        <is>
          <t>BUTTER.01/2025</t>
        </is>
      </c>
      <c r="AC194" s="20" t="n">
        <v>46096</v>
      </c>
      <c r="AD194" t="n">
        <v>2.8794</v>
      </c>
      <c r="AE194" t="n">
        <v>8.385</v>
      </c>
      <c r="AF194" t="inlineStr">
        <is>
          <t>404:5</t>
        </is>
      </c>
      <c r="AG194" t="n">
        <v>0</v>
      </c>
    </row>
    <row r="195">
      <c r="A195" t="inlineStr">
        <is>
          <t>CAC</t>
        </is>
      </c>
      <c r="B195" t="inlineStr">
        <is>
          <t>RM</t>
        </is>
      </c>
      <c r="C195" t="inlineStr">
        <is>
          <t>RM.CAC.00002</t>
        </is>
      </c>
      <c r="D195" t="inlineStr">
        <is>
          <t>Cocoa Butter-WSS1184</t>
        </is>
      </c>
      <c r="E195" t="n">
        <v>0</v>
      </c>
      <c r="F195" t="n">
        <v>0</v>
      </c>
      <c r="G195" t="inlineStr">
        <is>
          <t>101, 102, 102, 101</t>
        </is>
      </c>
      <c r="H195" t="n">
        <v>0</v>
      </c>
      <c r="I195" t="n">
        <v>0</v>
      </c>
      <c r="J195" t="n">
        <v>0</v>
      </c>
      <c r="K195" t="n">
        <v>0</v>
      </c>
      <c r="L195" t="n">
        <v>0</v>
      </c>
      <c r="M195" t="n">
        <v>0</v>
      </c>
      <c r="N195" t="n">
        <v>0</v>
      </c>
      <c r="O195" t="n">
        <v>0</v>
      </c>
      <c r="P195" t="n">
        <v>0</v>
      </c>
      <c r="Q195" t="n">
        <v>0</v>
      </c>
      <c r="R195" t="n">
        <v>0</v>
      </c>
      <c r="S195" t="n">
        <v>0</v>
      </c>
      <c r="T195" t="n">
        <v>0</v>
      </c>
      <c r="U195" t="n">
        <v>0</v>
      </c>
      <c r="V195" t="n">
        <v>10.5176</v>
      </c>
      <c r="W195" t="n">
        <v>0</v>
      </c>
      <c r="X195" t="n">
        <v>0</v>
      </c>
      <c r="Y195" t="n">
        <v>0</v>
      </c>
      <c r="Z195" t="n">
        <v>0</v>
      </c>
      <c r="AA195" s="20" t="n">
        <v>45322</v>
      </c>
      <c r="AB195" t="inlineStr">
        <is>
          <t>C BUTTER.01/2024</t>
        </is>
      </c>
      <c r="AC195" s="20" t="n">
        <v>2</v>
      </c>
      <c r="AD195" t="n">
        <v>0</v>
      </c>
      <c r="AE195" t="n">
        <v>0</v>
      </c>
      <c r="AG195" t="n">
        <v>0</v>
      </c>
    </row>
    <row r="196">
      <c r="A196" t="inlineStr">
        <is>
          <t>CAC</t>
        </is>
      </c>
      <c r="B196" t="inlineStr">
        <is>
          <t>RM</t>
        </is>
      </c>
      <c r="C196" t="inlineStr">
        <is>
          <t>RM.CAC.00003</t>
        </is>
      </c>
      <c r="D196" t="inlineStr">
        <is>
          <t>Cocoa Butter Th</t>
        </is>
      </c>
      <c r="V196" t="n">
        <v>0</v>
      </c>
      <c r="W196" t="n">
        <v>0</v>
      </c>
      <c r="X196" t="n">
        <v>0</v>
      </c>
      <c r="Y196" t="n">
        <v>0</v>
      </c>
      <c r="Z196" t="n">
        <v>0</v>
      </c>
      <c r="AA196" s="20" t="n">
        <v>2</v>
      </c>
      <c r="AC196" s="20" t="n">
        <v>2</v>
      </c>
      <c r="AD196" t="n">
        <v>0</v>
      </c>
      <c r="AE196" t="n">
        <v>0</v>
      </c>
    </row>
    <row r="197">
      <c r="A197" t="inlineStr">
        <is>
          <t>CAC</t>
        </is>
      </c>
      <c r="B197" t="inlineStr">
        <is>
          <t>RM</t>
        </is>
      </c>
      <c r="C197" t="inlineStr">
        <is>
          <t>RM.CAC.00004</t>
        </is>
      </c>
      <c r="D197" t="inlineStr">
        <is>
          <t>Cocoa Butter Q</t>
        </is>
      </c>
      <c r="E197" t="n">
        <v>0</v>
      </c>
      <c r="F197" t="n">
        <v>0</v>
      </c>
      <c r="G197" t="inlineStr">
        <is>
          <t>102, 102</t>
        </is>
      </c>
      <c r="H197" t="n">
        <v>0</v>
      </c>
      <c r="I197" t="n">
        <v>0</v>
      </c>
      <c r="J197" t="n">
        <v>0</v>
      </c>
      <c r="K197" t="n">
        <v>0</v>
      </c>
      <c r="L197" t="n">
        <v>0</v>
      </c>
      <c r="M197" t="n">
        <v>0</v>
      </c>
      <c r="N197" t="n">
        <v>0</v>
      </c>
      <c r="O197" t="n">
        <v>0</v>
      </c>
      <c r="P197" t="n">
        <v>0</v>
      </c>
      <c r="Q197" t="n">
        <v>0</v>
      </c>
      <c r="R197" t="n">
        <v>0</v>
      </c>
      <c r="S197" t="n">
        <v>0</v>
      </c>
      <c r="T197" t="n">
        <v>0</v>
      </c>
      <c r="U197" t="n">
        <v>0</v>
      </c>
      <c r="V197" t="n">
        <v>5.3448</v>
      </c>
      <c r="W197" t="n">
        <v>0</v>
      </c>
      <c r="X197" t="n">
        <v>0</v>
      </c>
      <c r="Y197" t="n">
        <v>0</v>
      </c>
      <c r="Z197" t="n">
        <v>0</v>
      </c>
      <c r="AA197" s="20" t="n">
        <v>45230</v>
      </c>
      <c r="AB197" t="inlineStr">
        <is>
          <t>شركة القوقا التجارية</t>
        </is>
      </c>
      <c r="AC197" s="20" t="n">
        <v>2</v>
      </c>
      <c r="AD197" t="n">
        <v>0</v>
      </c>
      <c r="AE197" t="n">
        <v>0</v>
      </c>
      <c r="AG197" t="n">
        <v>0</v>
      </c>
    </row>
    <row r="198">
      <c r="A198" t="inlineStr">
        <is>
          <t>CAC</t>
        </is>
      </c>
      <c r="B198" t="inlineStr">
        <is>
          <t>RM</t>
        </is>
      </c>
      <c r="C198" t="inlineStr">
        <is>
          <t>RM.CAC.00005</t>
        </is>
      </c>
      <c r="D198" t="inlineStr">
        <is>
          <t>Cocoa Butter-Singapore</t>
        </is>
      </c>
      <c r="E198" t="n">
        <v>0</v>
      </c>
      <c r="F198" t="n">
        <v>0</v>
      </c>
      <c r="G198" t="inlineStr">
        <is>
          <t>102, 102</t>
        </is>
      </c>
      <c r="H198" t="n">
        <v>0</v>
      </c>
      <c r="I198" t="n">
        <v>0</v>
      </c>
      <c r="J198" t="n">
        <v>0</v>
      </c>
      <c r="K198" t="n">
        <v>0</v>
      </c>
      <c r="L198" t="n">
        <v>0</v>
      </c>
      <c r="M198" t="n">
        <v>0</v>
      </c>
      <c r="N198" t="n">
        <v>0</v>
      </c>
      <c r="O198" t="n">
        <v>0</v>
      </c>
      <c r="P198" t="n">
        <v>0</v>
      </c>
      <c r="Q198" t="n">
        <v>0</v>
      </c>
      <c r="R198" t="n">
        <v>0</v>
      </c>
      <c r="S198" t="n">
        <v>0</v>
      </c>
      <c r="T198" t="n">
        <v>0</v>
      </c>
      <c r="U198" t="n">
        <v>0</v>
      </c>
      <c r="V198" t="n">
        <v>22.3266</v>
      </c>
      <c r="W198" t="n">
        <v>0</v>
      </c>
      <c r="X198" t="n">
        <v>0</v>
      </c>
      <c r="Y198" t="n">
        <v>0</v>
      </c>
      <c r="Z198" t="n">
        <v>0</v>
      </c>
      <c r="AA198" s="20" t="n">
        <v>45510</v>
      </c>
      <c r="AB198" t="inlineStr">
        <is>
          <t>C.Butter.03/2024</t>
        </is>
      </c>
      <c r="AC198" s="20" t="n">
        <v>2</v>
      </c>
      <c r="AD198" t="n">
        <v>0</v>
      </c>
      <c r="AE198" t="n">
        <v>0</v>
      </c>
      <c r="AG198" t="n">
        <v>0</v>
      </c>
    </row>
    <row r="199">
      <c r="A199" t="inlineStr">
        <is>
          <t>CAC</t>
        </is>
      </c>
      <c r="B199" t="inlineStr">
        <is>
          <t>RM</t>
        </is>
      </c>
      <c r="C199" t="inlineStr">
        <is>
          <t>RM.CAC.00006</t>
        </is>
      </c>
      <c r="D199" t="inlineStr">
        <is>
          <t>Cocoa Butter-SA</t>
        </is>
      </c>
      <c r="E199" t="n">
        <v>0</v>
      </c>
      <c r="F199" t="n">
        <v>0</v>
      </c>
      <c r="G199" t="inlineStr">
        <is>
          <t>304, 101, 304, 101</t>
        </is>
      </c>
      <c r="H199" t="n">
        <v>0</v>
      </c>
      <c r="I199" t="n">
        <v>0</v>
      </c>
      <c r="J199" t="n">
        <v>0</v>
      </c>
      <c r="K199" t="n">
        <v>0</v>
      </c>
      <c r="L199" t="n">
        <v>0</v>
      </c>
      <c r="M199" t="n">
        <v>0</v>
      </c>
      <c r="N199" t="n">
        <v>0</v>
      </c>
      <c r="O199" t="n">
        <v>0</v>
      </c>
      <c r="P199" t="n">
        <v>0</v>
      </c>
      <c r="Q199" t="n">
        <v>0</v>
      </c>
      <c r="R199" t="n">
        <v>0</v>
      </c>
      <c r="S199" t="n">
        <v>0</v>
      </c>
      <c r="T199" t="n">
        <v>0</v>
      </c>
      <c r="U199" t="n">
        <v>0</v>
      </c>
      <c r="V199" t="n">
        <v>13</v>
      </c>
      <c r="W199" t="n">
        <v>0</v>
      </c>
      <c r="X199" t="n">
        <v>0</v>
      </c>
      <c r="Y199" t="n">
        <v>0</v>
      </c>
      <c r="Z199" t="n">
        <v>0</v>
      </c>
      <c r="AA199" s="20" t="n">
        <v>45731</v>
      </c>
      <c r="AB199" t="inlineStr">
        <is>
          <t xml:space="preserve">عبيدة محمد بلال محسن السباعي </t>
        </is>
      </c>
      <c r="AC199" s="20" t="n">
        <v>45639</v>
      </c>
      <c r="AD199" t="n">
        <v>0</v>
      </c>
      <c r="AE199" t="n">
        <v>0</v>
      </c>
      <c r="AG199" t="n">
        <v>0</v>
      </c>
    </row>
    <row r="200">
      <c r="A200" t="inlineStr">
        <is>
          <t>CAC</t>
        </is>
      </c>
      <c r="B200" t="inlineStr">
        <is>
          <t>RM</t>
        </is>
      </c>
      <c r="C200" t="inlineStr">
        <is>
          <t>RM.CAC.00007</t>
        </is>
      </c>
      <c r="D200" t="inlineStr">
        <is>
          <t>Cocoa Butter-Indian sample</t>
        </is>
      </c>
      <c r="E200" t="n">
        <v>0</v>
      </c>
      <c r="F200" t="n">
        <v>0</v>
      </c>
      <c r="G200" t="inlineStr">
        <is>
          <t>801, 801</t>
        </is>
      </c>
      <c r="H200" t="n">
        <v>0</v>
      </c>
      <c r="I200" t="n">
        <v>0</v>
      </c>
      <c r="J200" t="n">
        <v>0</v>
      </c>
      <c r="K200" t="n">
        <v>0</v>
      </c>
      <c r="L200" t="n">
        <v>0</v>
      </c>
      <c r="M200" t="n">
        <v>0</v>
      </c>
      <c r="N200" t="n">
        <v>0</v>
      </c>
      <c r="O200" t="n">
        <v>0</v>
      </c>
      <c r="P200" t="n">
        <v>0</v>
      </c>
      <c r="Q200" t="n">
        <v>0</v>
      </c>
      <c r="R200" t="n">
        <v>0</v>
      </c>
      <c r="S200" t="n">
        <v>0</v>
      </c>
      <c r="T200" t="n">
        <v>0</v>
      </c>
      <c r="U200" t="n">
        <v>0</v>
      </c>
      <c r="V200" t="n">
        <v>28.9992</v>
      </c>
      <c r="W200" t="n">
        <v>0</v>
      </c>
      <c r="X200" t="n">
        <v>0</v>
      </c>
      <c r="Y200" t="n">
        <v>0</v>
      </c>
      <c r="Z200" t="n">
        <v>0</v>
      </c>
      <c r="AA200" s="20" t="n">
        <v>45838</v>
      </c>
      <c r="AB200" t="inlineStr">
        <is>
          <t>SAMPLES.04/2025</t>
        </is>
      </c>
      <c r="AC200" s="20" t="n">
        <v>46104</v>
      </c>
      <c r="AD200" t="n">
        <v>0</v>
      </c>
      <c r="AE200" t="n">
        <v>0</v>
      </c>
      <c r="AG200" t="n">
        <v>0</v>
      </c>
    </row>
    <row r="201">
      <c r="A201" t="inlineStr">
        <is>
          <t>CAC</t>
        </is>
      </c>
      <c r="B201" t="inlineStr">
        <is>
          <t>RM</t>
        </is>
      </c>
      <c r="C201" t="inlineStr">
        <is>
          <t>RM.CAC.00008</t>
        </is>
      </c>
      <c r="D201" t="inlineStr">
        <is>
          <t>Cocoa Mass</t>
        </is>
      </c>
      <c r="E201" t="n">
        <v>120618.8578</v>
      </c>
      <c r="F201" t="n">
        <v>1108073.0733</v>
      </c>
      <c r="G201" t="inlineStr">
        <is>
          <t>301, 112, 103, 104, 203, 108, 107, 112, 9801, 110, 401, 9112, 201, 402, 401, 499, 403, 405, 408, 409, 9108, 9103, 9102, 801, 701, 9110, 9403, 9112, 9401, 9409, 9405, 9801, 9402, 9408, 201, 301, 101, 108, 104, 105, 106, 102, 103, 107, 112, 110, 402, 203, 403, 409, 401, 101, 102, 9408, 9401, 105, 106, 9108, 9405, 801, 9403, 9408, 405, 9403, 403, 9409, 108, 102, 9401, 9102, 9103, 9405, 409, 9801, 408, 499, 801, 9108, 405, 408, 9112, 9402, 701, 9110</t>
        </is>
      </c>
      <c r="H201" t="n">
        <v>0</v>
      </c>
      <c r="I201" t="n">
        <v>0</v>
      </c>
      <c r="J201" t="n">
        <v>0</v>
      </c>
      <c r="K201" t="n">
        <v>0</v>
      </c>
      <c r="L201" t="n">
        <v>0</v>
      </c>
      <c r="M201" t="n">
        <v>0</v>
      </c>
      <c r="N201" t="n">
        <v>0</v>
      </c>
      <c r="O201" t="n">
        <v>0</v>
      </c>
      <c r="P201" t="n">
        <v>0</v>
      </c>
      <c r="Q201" t="n">
        <v>-10380.554</v>
      </c>
      <c r="R201" t="n">
        <v>0</v>
      </c>
      <c r="S201" t="n">
        <v>-10380.554</v>
      </c>
      <c r="T201" t="n">
        <v>110238.3038</v>
      </c>
      <c r="U201" t="n">
        <v>1012632.7466</v>
      </c>
      <c r="V201" t="n">
        <v>9.2235</v>
      </c>
      <c r="W201" t="n">
        <v>35866.191</v>
      </c>
      <c r="X201" t="n">
        <v>84546.28939999999</v>
      </c>
      <c r="Y201" t="n">
        <v>131023.4504</v>
      </c>
      <c r="Z201" t="n">
        <v>176546.7584</v>
      </c>
      <c r="AA201" s="20" t="n">
        <v>46061</v>
      </c>
      <c r="AB201" t="inlineStr">
        <is>
          <t>COCOA MASS.02/2026</t>
        </is>
      </c>
      <c r="AC201" s="20" t="n">
        <v>46173</v>
      </c>
      <c r="AD201" t="n">
        <v>14558.1611</v>
      </c>
      <c r="AE201" t="n">
        <v>14712.2298</v>
      </c>
      <c r="AF201" t="inlineStr">
        <is>
          <t>7:14</t>
        </is>
      </c>
      <c r="AG201" t="n">
        <v>0</v>
      </c>
    </row>
    <row r="202">
      <c r="A202" t="inlineStr">
        <is>
          <t>CAC</t>
        </is>
      </c>
      <c r="B202" t="inlineStr">
        <is>
          <t>RM</t>
        </is>
      </c>
      <c r="C202" t="inlineStr">
        <is>
          <t>RM.CAC.00009</t>
        </is>
      </c>
      <c r="D202" t="inlineStr">
        <is>
          <t>Cocoa Mass Th</t>
        </is>
      </c>
      <c r="V202" t="n">
        <v>0</v>
      </c>
      <c r="W202" t="n">
        <v>0</v>
      </c>
      <c r="X202" t="n">
        <v>0</v>
      </c>
      <c r="Y202" t="n">
        <v>0</v>
      </c>
      <c r="Z202" t="n">
        <v>0</v>
      </c>
      <c r="AA202" s="20" t="n">
        <v>2</v>
      </c>
      <c r="AC202" s="20" t="n">
        <v>2</v>
      </c>
      <c r="AD202" t="n">
        <v>0</v>
      </c>
      <c r="AE202" t="n">
        <v>0</v>
      </c>
    </row>
    <row r="203">
      <c r="A203" t="inlineStr">
        <is>
          <t>CAC</t>
        </is>
      </c>
      <c r="B203" t="inlineStr">
        <is>
          <t>RM</t>
        </is>
      </c>
      <c r="C203" t="inlineStr">
        <is>
          <t>RM.CAC.00010</t>
        </is>
      </c>
      <c r="D203" t="inlineStr">
        <is>
          <t>Cocoa Mass</t>
        </is>
      </c>
      <c r="E203" t="n">
        <v>0</v>
      </c>
      <c r="F203" t="n">
        <v>0</v>
      </c>
      <c r="G203" t="inlineStr">
        <is>
          <t>102, 102, 701, 701</t>
        </is>
      </c>
      <c r="H203" t="n">
        <v>0</v>
      </c>
      <c r="I203" t="n">
        <v>0</v>
      </c>
      <c r="J203" t="n">
        <v>0</v>
      </c>
      <c r="K203" t="n">
        <v>0</v>
      </c>
      <c r="L203" t="n">
        <v>0</v>
      </c>
      <c r="M203" t="n">
        <v>0</v>
      </c>
      <c r="N203" t="n">
        <v>0</v>
      </c>
      <c r="O203" t="n">
        <v>0</v>
      </c>
      <c r="P203" t="n">
        <v>0</v>
      </c>
      <c r="Q203" t="n">
        <v>0</v>
      </c>
      <c r="R203" t="n">
        <v>0</v>
      </c>
      <c r="S203" t="n">
        <v>0</v>
      </c>
      <c r="T203" t="n">
        <v>0</v>
      </c>
      <c r="U203" t="n">
        <v>0</v>
      </c>
      <c r="V203" t="n">
        <v>11.1088</v>
      </c>
      <c r="W203" t="n">
        <v>0</v>
      </c>
      <c r="X203" t="n">
        <v>0</v>
      </c>
      <c r="Y203" t="n">
        <v>0</v>
      </c>
      <c r="Z203" t="n">
        <v>0</v>
      </c>
      <c r="AA203" s="20" t="n">
        <v>45477</v>
      </c>
      <c r="AB203" t="inlineStr">
        <is>
          <t>C.MASS.05/2024</t>
        </is>
      </c>
      <c r="AC203" s="20" t="n">
        <v>45452</v>
      </c>
      <c r="AD203" t="n">
        <v>0</v>
      </c>
      <c r="AE203" t="n">
        <v>0</v>
      </c>
      <c r="AG203" t="n">
        <v>0</v>
      </c>
    </row>
    <row r="204">
      <c r="A204" t="inlineStr">
        <is>
          <t>CAC</t>
        </is>
      </c>
      <c r="B204" t="inlineStr">
        <is>
          <t>RM</t>
        </is>
      </c>
      <c r="C204" t="inlineStr">
        <is>
          <t>RM.CAC.00011</t>
        </is>
      </c>
      <c r="D204" t="inlineStr">
        <is>
          <t>Cocoa Mass</t>
        </is>
      </c>
      <c r="E204" t="n">
        <v>0</v>
      </c>
      <c r="F204" t="n">
        <v>0</v>
      </c>
      <c r="G204" t="inlineStr">
        <is>
          <t>102, 102</t>
        </is>
      </c>
      <c r="H204" t="n">
        <v>0</v>
      </c>
      <c r="I204" t="n">
        <v>0</v>
      </c>
      <c r="J204" t="n">
        <v>0</v>
      </c>
      <c r="K204" t="n">
        <v>0</v>
      </c>
      <c r="L204" t="n">
        <v>0</v>
      </c>
      <c r="M204" t="n">
        <v>0</v>
      </c>
      <c r="N204" t="n">
        <v>0</v>
      </c>
      <c r="O204" t="n">
        <v>0</v>
      </c>
      <c r="P204" t="n">
        <v>0</v>
      </c>
      <c r="Q204" t="n">
        <v>0</v>
      </c>
      <c r="R204" t="n">
        <v>0</v>
      </c>
      <c r="S204" t="n">
        <v>0</v>
      </c>
      <c r="T204" t="n">
        <v>0</v>
      </c>
      <c r="U204" t="n">
        <v>0</v>
      </c>
      <c r="V204" t="n">
        <v>18.1699</v>
      </c>
      <c r="W204" t="n">
        <v>0</v>
      </c>
      <c r="X204" t="n">
        <v>0</v>
      </c>
      <c r="Y204" t="n">
        <v>0</v>
      </c>
      <c r="Z204" t="n">
        <v>0</v>
      </c>
      <c r="AA204" s="20" t="n">
        <v>45431</v>
      </c>
      <c r="AB204" t="inlineStr">
        <is>
          <t>C.MASS.01/2024</t>
        </is>
      </c>
      <c r="AC204" s="20" t="n">
        <v>2</v>
      </c>
      <c r="AD204" t="n">
        <v>0</v>
      </c>
      <c r="AE204" t="n">
        <v>0</v>
      </c>
      <c r="AG204" t="n">
        <v>0</v>
      </c>
    </row>
    <row r="205">
      <c r="A205" t="inlineStr">
        <is>
          <t>CAC</t>
        </is>
      </c>
      <c r="B205" t="inlineStr">
        <is>
          <t>RM</t>
        </is>
      </c>
      <c r="C205" t="inlineStr">
        <is>
          <t>RM.CAC.00012</t>
        </is>
      </c>
      <c r="D205" t="inlineStr">
        <is>
          <t>Cocoa Mass</t>
        </is>
      </c>
      <c r="V205" t="n">
        <v>0</v>
      </c>
      <c r="W205" t="n">
        <v>0</v>
      </c>
      <c r="X205" t="n">
        <v>0</v>
      </c>
      <c r="Y205" t="n">
        <v>0</v>
      </c>
      <c r="Z205" t="n">
        <v>0</v>
      </c>
      <c r="AA205" s="20" t="n">
        <v>2</v>
      </c>
      <c r="AC205" s="20" t="n">
        <v>2</v>
      </c>
      <c r="AD205" t="n">
        <v>0</v>
      </c>
      <c r="AE205" t="n">
        <v>0</v>
      </c>
    </row>
    <row r="206">
      <c r="A206" t="inlineStr">
        <is>
          <t>CAC</t>
        </is>
      </c>
      <c r="B206" t="inlineStr">
        <is>
          <t>RM</t>
        </is>
      </c>
      <c r="C206" t="inlineStr">
        <is>
          <t>RM.CAC.00013</t>
        </is>
      </c>
      <c r="D206" t="inlineStr">
        <is>
          <t>Cocoa Mass-Indian samples</t>
        </is>
      </c>
      <c r="E206" t="n">
        <v>0</v>
      </c>
      <c r="F206" t="n">
        <v>0</v>
      </c>
      <c r="G206" t="inlineStr">
        <is>
          <t>801, 801</t>
        </is>
      </c>
      <c r="H206" t="n">
        <v>0</v>
      </c>
      <c r="I206" t="n">
        <v>0</v>
      </c>
      <c r="J206" t="n">
        <v>0</v>
      </c>
      <c r="K206" t="n">
        <v>0</v>
      </c>
      <c r="L206" t="n">
        <v>0</v>
      </c>
      <c r="M206" t="n">
        <v>0</v>
      </c>
      <c r="N206" t="n">
        <v>0</v>
      </c>
      <c r="O206" t="n">
        <v>0</v>
      </c>
      <c r="P206" t="n">
        <v>0</v>
      </c>
      <c r="Q206" t="n">
        <v>0</v>
      </c>
      <c r="R206" t="n">
        <v>0</v>
      </c>
      <c r="S206" t="n">
        <v>0</v>
      </c>
      <c r="T206" t="n">
        <v>0</v>
      </c>
      <c r="U206" t="n">
        <v>0</v>
      </c>
      <c r="V206" t="n">
        <v>26.2176</v>
      </c>
      <c r="W206" t="n">
        <v>0</v>
      </c>
      <c r="X206" t="n">
        <v>0</v>
      </c>
      <c r="Y206" t="n">
        <v>0</v>
      </c>
      <c r="Z206" t="n">
        <v>0</v>
      </c>
      <c r="AA206" s="20" t="n">
        <v>45832</v>
      </c>
      <c r="AB206" t="inlineStr">
        <is>
          <t>SAMPLES.01/2025</t>
        </is>
      </c>
      <c r="AC206" s="20" t="n">
        <v>46104</v>
      </c>
      <c r="AD206" t="n">
        <v>0</v>
      </c>
      <c r="AE206" t="n">
        <v>0</v>
      </c>
      <c r="AG206" t="n">
        <v>0</v>
      </c>
    </row>
    <row r="207">
      <c r="A207" t="inlineStr">
        <is>
          <t>CAC</t>
        </is>
      </c>
      <c r="B207" t="inlineStr">
        <is>
          <t>RM</t>
        </is>
      </c>
      <c r="C207" t="inlineStr">
        <is>
          <t>RM.CAC.00014</t>
        </is>
      </c>
      <c r="D207" t="inlineStr">
        <is>
          <t xml:space="preserve">بودرة الكاكاو </t>
        </is>
      </c>
      <c r="E207" t="n">
        <v>0</v>
      </c>
      <c r="F207" t="n">
        <v>0</v>
      </c>
      <c r="G207" t="inlineStr">
        <is>
          <t>102, 108, 107, 303, 402, 401, 404, 405, 403, 409, 9108, 9402, 9405, 9403, 9401, 102, 101, 108, 107, 409, 401, 402, 403, 303, 404, 9108, 405, 101, 9403, 9405, 9404, 9401, 9402, 9404</t>
        </is>
      </c>
      <c r="H207" t="n">
        <v>0</v>
      </c>
      <c r="I207" t="n">
        <v>0</v>
      </c>
      <c r="J207" t="n">
        <v>0</v>
      </c>
      <c r="K207" t="n">
        <v>0</v>
      </c>
      <c r="L207" t="n">
        <v>0</v>
      </c>
      <c r="M207" t="n">
        <v>0</v>
      </c>
      <c r="N207" t="n">
        <v>0</v>
      </c>
      <c r="O207" t="n">
        <v>0</v>
      </c>
      <c r="P207" t="n">
        <v>0</v>
      </c>
      <c r="Q207" t="n">
        <v>0</v>
      </c>
      <c r="R207" t="n">
        <v>0</v>
      </c>
      <c r="S207" t="n">
        <v>0</v>
      </c>
      <c r="T207" t="n">
        <v>0</v>
      </c>
      <c r="U207" t="n">
        <v>0</v>
      </c>
      <c r="V207" t="n">
        <v>2.2889</v>
      </c>
      <c r="W207" t="n">
        <v>0</v>
      </c>
      <c r="X207" t="n">
        <v>0</v>
      </c>
      <c r="Y207" t="n">
        <v>2</v>
      </c>
      <c r="Z207" t="n">
        <v>121.859</v>
      </c>
      <c r="AA207" s="20" t="n">
        <v>45085</v>
      </c>
      <c r="AB207" t="inlineStr">
        <is>
          <t>OMAN.20/2023</t>
        </is>
      </c>
      <c r="AC207" s="20" t="n">
        <v>46104</v>
      </c>
      <c r="AD207" t="n">
        <v>0.2222</v>
      </c>
      <c r="AE207" t="n">
        <v>10.1549</v>
      </c>
      <c r="AF207" t="inlineStr">
        <is>
          <t>0:0</t>
        </is>
      </c>
      <c r="AG207" t="n">
        <v>0</v>
      </c>
    </row>
    <row r="208">
      <c r="A208" t="inlineStr">
        <is>
          <t>CAC</t>
        </is>
      </c>
      <c r="B208" t="inlineStr">
        <is>
          <t>RM</t>
        </is>
      </c>
      <c r="C208" t="inlineStr">
        <is>
          <t>RM.CAC.00015</t>
        </is>
      </c>
      <c r="D208" t="inlineStr">
        <is>
          <t>Cocoa Powder  S83</t>
        </is>
      </c>
      <c r="E208" t="n">
        <v>941.4541</v>
      </c>
      <c r="F208" t="n">
        <v>5750.9596</v>
      </c>
      <c r="G208" t="inlineStr">
        <is>
          <t>303, 301, 103, 401, 112, 101, 9408, 102, 107, 105, 108, 499, 408, 405, 404, 403, 601, 801, 9301, 9112, 9401, 9403, 9405, 9601, 9108, 301, 101, 107, 108, 105, 102, 103, 112, 401, 403, 303, 499, 801, 404, 601, 9108, 405, 408, 9112, 9301, 9405, 9601, 9403, 9402, 9401, 9404, 9402, 9408, 9404</t>
        </is>
      </c>
      <c r="H208" t="n">
        <v>0</v>
      </c>
      <c r="I208" t="n">
        <v>0</v>
      </c>
      <c r="J208" t="n">
        <v>0</v>
      </c>
      <c r="K208" t="n">
        <v>0</v>
      </c>
      <c r="L208" t="n">
        <v>0</v>
      </c>
      <c r="M208" t="n">
        <v>0</v>
      </c>
      <c r="N208" t="n">
        <v>0</v>
      </c>
      <c r="O208" t="n">
        <v>0</v>
      </c>
      <c r="P208" t="n">
        <v>0</v>
      </c>
      <c r="Q208" t="n">
        <v>0</v>
      </c>
      <c r="R208" t="n">
        <v>0</v>
      </c>
      <c r="S208" t="n">
        <v>0</v>
      </c>
      <c r="T208" t="n">
        <v>941.4541</v>
      </c>
      <c r="U208" t="n">
        <v>5750.9596</v>
      </c>
      <c r="V208" t="n">
        <v>6.1005</v>
      </c>
      <c r="W208" t="n">
        <v>9190.2492</v>
      </c>
      <c r="X208" t="n">
        <v>54850.3219</v>
      </c>
      <c r="Y208" t="n">
        <v>59402.4109</v>
      </c>
      <c r="Z208" t="n">
        <v>59405.9649</v>
      </c>
      <c r="AA208" s="20" t="n">
        <v>45960</v>
      </c>
      <c r="AB208" t="inlineStr">
        <is>
          <t>COCOA S83.04/2025</t>
        </is>
      </c>
      <c r="AC208" s="20" t="n">
        <v>46112</v>
      </c>
      <c r="AD208" t="n">
        <v>6600.2678</v>
      </c>
      <c r="AE208" t="n">
        <v>4950.497</v>
      </c>
      <c r="AF208" t="inlineStr">
        <is>
          <t>0:5</t>
        </is>
      </c>
      <c r="AG208" t="n">
        <v>0</v>
      </c>
    </row>
    <row r="209">
      <c r="A209" t="inlineStr">
        <is>
          <t>CAC</t>
        </is>
      </c>
      <c r="B209" t="inlineStr">
        <is>
          <t>RM</t>
        </is>
      </c>
      <c r="C209" t="inlineStr">
        <is>
          <t>RM.CAC.00016</t>
        </is>
      </c>
      <c r="D209" t="inlineStr">
        <is>
          <t>Cocoa Powder Dark</t>
        </is>
      </c>
      <c r="E209" t="n">
        <v>267.2954</v>
      </c>
      <c r="F209" t="n">
        <v>1092.8811</v>
      </c>
      <c r="G209" t="inlineStr">
        <is>
          <t>9404, 101, 9104, 102, 9401, 405, 801, 9408, 9405, 9403, 9108, 9408, 108, 107, 112, 9801, 401, 9112, 201, 104, 103, 204, 301, 112, 402, 401, 801, 499, 408, 405, 404, 403, 9108, 9104, 9401, 9801, 9403, 9112, 9204, 101, 108, 107, 103, 104, 102, 112, 301, 201, 401, 402, 403, 204, 108, 104, 9801, 408, 9405, 403, 499, 9403, 9401, 9404, 9402, 9108, 499, 801, 404, 9112, 405, 408, 9204, 9408, 9405, 9402</t>
        </is>
      </c>
      <c r="H209" t="n">
        <v>0</v>
      </c>
      <c r="I209" t="n">
        <v>0</v>
      </c>
      <c r="J209" t="n">
        <v>90.7466</v>
      </c>
      <c r="K209" t="n">
        <v>0</v>
      </c>
      <c r="L209" t="n">
        <v>0</v>
      </c>
      <c r="M209" t="n">
        <v>90.7466</v>
      </c>
      <c r="N209" t="n">
        <v>0</v>
      </c>
      <c r="O209" t="n">
        <v>0</v>
      </c>
      <c r="P209" t="n">
        <v>0</v>
      </c>
      <c r="Q209" t="n">
        <v>-277.77</v>
      </c>
      <c r="R209" t="n">
        <v>0</v>
      </c>
      <c r="S209" t="n">
        <v>-277.77</v>
      </c>
      <c r="T209" t="n">
        <v>80.27200000000001</v>
      </c>
      <c r="U209" t="n">
        <v>237.8972</v>
      </c>
      <c r="V209" t="n">
        <v>5.1503</v>
      </c>
      <c r="W209" t="n">
        <v>1428.629</v>
      </c>
      <c r="X209" t="n">
        <v>3426.1252</v>
      </c>
      <c r="Y209" t="n">
        <v>5154.7112</v>
      </c>
      <c r="Z209" t="n">
        <v>6291.7432</v>
      </c>
      <c r="AA209" s="20" t="n">
        <v>46127</v>
      </c>
      <c r="AB209" t="inlineStr">
        <is>
          <t>رموز الكيمياء للاستيراد والتصدير</t>
        </is>
      </c>
      <c r="AC209" s="20" t="n">
        <v>46164</v>
      </c>
      <c r="AD209" t="n">
        <v>572.7456</v>
      </c>
      <c r="AE209" t="n">
        <v>524.3119</v>
      </c>
      <c r="AF209" t="inlineStr">
        <is>
          <t>0:4</t>
        </is>
      </c>
      <c r="AG209" t="n">
        <v>0</v>
      </c>
    </row>
    <row r="210">
      <c r="A210" t="inlineStr">
        <is>
          <t>CAC</t>
        </is>
      </c>
      <c r="B210" t="inlineStr">
        <is>
          <t>RM</t>
        </is>
      </c>
      <c r="C210" t="inlineStr">
        <is>
          <t>RM.CAC.00017</t>
        </is>
      </c>
      <c r="D210" t="inlineStr">
        <is>
          <t xml:space="preserve">Cocoa Powder Olam S82 </t>
        </is>
      </c>
      <c r="E210" t="n">
        <v>64.52800000000001</v>
      </c>
      <c r="F210" t="n">
        <v>186.2712</v>
      </c>
      <c r="G210" t="inlineStr">
        <is>
          <t>102, 108, 104, 101, 112, 301, 107, 401, 402, 403, 102, 101, 9405, 9403, 9401, 9605, 9402, 9112, 499, 605, 405, 9108, 9108, 499, 405, 403, 605, 9605, 9402, 9403, 9405, 9112, 9401, 301, 402, 401, 107, 108, 112, 104</t>
        </is>
      </c>
      <c r="H210" t="n">
        <v>0</v>
      </c>
      <c r="I210" t="n">
        <v>0</v>
      </c>
      <c r="J210" t="n">
        <v>0</v>
      </c>
      <c r="K210" t="n">
        <v>0</v>
      </c>
      <c r="L210" t="n">
        <v>0</v>
      </c>
      <c r="M210" t="n">
        <v>0</v>
      </c>
      <c r="N210" t="n">
        <v>0</v>
      </c>
      <c r="O210" t="n">
        <v>0</v>
      </c>
      <c r="P210" t="n">
        <v>0</v>
      </c>
      <c r="Q210" t="n">
        <v>0</v>
      </c>
      <c r="R210" t="n">
        <v>0</v>
      </c>
      <c r="S210" t="n">
        <v>0</v>
      </c>
      <c r="T210" t="n">
        <v>64.52800000000001</v>
      </c>
      <c r="U210" t="n">
        <v>186.2712</v>
      </c>
      <c r="V210" t="n">
        <v>2.8867</v>
      </c>
      <c r="W210" t="n">
        <v>0</v>
      </c>
      <c r="X210" t="n">
        <v>0</v>
      </c>
      <c r="Y210" t="n">
        <v>177.8734</v>
      </c>
      <c r="Z210" t="n">
        <v>15046.7102</v>
      </c>
      <c r="AA210" s="20" t="n">
        <v>45102</v>
      </c>
      <c r="AB210" t="inlineStr">
        <is>
          <t>C.POWDER.08/2023</t>
        </is>
      </c>
      <c r="AC210" s="20" t="n">
        <v>45972</v>
      </c>
      <c r="AD210" t="n">
        <v>19.7637</v>
      </c>
      <c r="AE210" t="n">
        <v>1253.8925</v>
      </c>
      <c r="AF210" t="inlineStr">
        <is>
          <t>0:1</t>
        </is>
      </c>
      <c r="AG210" t="n">
        <v>0</v>
      </c>
    </row>
    <row r="211">
      <c r="A211" t="inlineStr">
        <is>
          <t>CAC</t>
        </is>
      </c>
      <c r="B211" t="inlineStr">
        <is>
          <t>RM</t>
        </is>
      </c>
      <c r="C211" t="inlineStr">
        <is>
          <t>RM.CAC.00018</t>
        </is>
      </c>
      <c r="D211" t="inlineStr">
        <is>
          <t>Cocoa Powder Nederland PN112</t>
        </is>
      </c>
      <c r="V211" t="n">
        <v>0</v>
      </c>
      <c r="W211" t="n">
        <v>0</v>
      </c>
      <c r="X211" t="n">
        <v>0</v>
      </c>
      <c r="Y211" t="n">
        <v>0</v>
      </c>
      <c r="Z211" t="n">
        <v>0</v>
      </c>
      <c r="AA211" s="20" t="n">
        <v>2</v>
      </c>
      <c r="AC211" s="20" t="n">
        <v>2</v>
      </c>
      <c r="AD211" t="n">
        <v>0</v>
      </c>
      <c r="AE211" t="n">
        <v>0</v>
      </c>
    </row>
    <row r="212">
      <c r="A212" t="inlineStr">
        <is>
          <t>CAC</t>
        </is>
      </c>
      <c r="B212" t="inlineStr">
        <is>
          <t>RM</t>
        </is>
      </c>
      <c r="C212" t="inlineStr">
        <is>
          <t>RM.CAC.00019</t>
        </is>
      </c>
      <c r="D212" t="inlineStr">
        <is>
          <t xml:space="preserve">Natural Cocoa Powder </t>
        </is>
      </c>
      <c r="E212" t="n">
        <v>54900.8231</v>
      </c>
      <c r="F212" t="n">
        <v>326954.2708</v>
      </c>
      <c r="G212" t="inlineStr">
        <is>
          <t>801, 602, 501, 605, 701, 9102, 406, 601, 499, 9108, 9103, 9104, 9401, 9304, 9402, 9408, 9409, 9406, 9801, 9403, 9601, 9405, 9110, 9112, 9301, 304, 303, 401, 402, 409, 403, 405, 408, 304, 110, 9801, 401, 201, 9112, 108, 105, 107, 112, 301, 112, 104, 103, 801, 499, 602, 605, 601, 9108, 405, 9402, 9110, 701, 408, 9112, 9301, 408, 9801, 108, 409, 9405, 9601, 104, 103, 9401, 9102, 9103, 9104, 9406, 102, 101, 9408, 102, 9401, 801, 9408, 9108, 9405, 405, 9403, 9103, 9403, 9102, 9304, 9409, 403, 499, 304, 301, 201, 101, 105, 102, 103, 108, 104, 107, 112, 110, 403, 303, 402, 409, 501, 406, 401</t>
        </is>
      </c>
      <c r="H212" t="n">
        <v>25000</v>
      </c>
      <c r="I212" t="n">
        <v>0</v>
      </c>
      <c r="J212" t="n">
        <v>911.1595</v>
      </c>
      <c r="K212" t="n">
        <v>0</v>
      </c>
      <c r="L212" t="n">
        <v>0</v>
      </c>
      <c r="M212" t="n">
        <v>25911.1595</v>
      </c>
      <c r="N212" t="n">
        <v>0</v>
      </c>
      <c r="O212" t="n">
        <v>0</v>
      </c>
      <c r="P212" t="n">
        <v>-181.17</v>
      </c>
      <c r="Q212" t="n">
        <v>-51537.419</v>
      </c>
      <c r="R212" t="n">
        <v>0</v>
      </c>
      <c r="S212" t="n">
        <v>-51718.589</v>
      </c>
      <c r="T212" t="n">
        <v>29093.3936</v>
      </c>
      <c r="U212" t="n">
        <v>125297.7778</v>
      </c>
      <c r="V212" t="n">
        <v>3.5882</v>
      </c>
      <c r="W212" t="n">
        <v>177868.744</v>
      </c>
      <c r="X212" t="n">
        <v>248092.7432</v>
      </c>
      <c r="Y212" t="n">
        <v>248213.7282</v>
      </c>
      <c r="Z212" t="n">
        <v>312641.6934</v>
      </c>
      <c r="AA212" s="20" t="n">
        <v>46160</v>
      </c>
      <c r="AB212" t="inlineStr">
        <is>
          <t>Cocoa N55.02/2026</t>
        </is>
      </c>
      <c r="AC212" s="20" t="n">
        <v>46173</v>
      </c>
      <c r="AD212" t="n">
        <v>27579.3031</v>
      </c>
      <c r="AE212" t="n">
        <v>26053.4744</v>
      </c>
      <c r="AF212" t="inlineStr">
        <is>
          <t>1:3</t>
        </is>
      </c>
      <c r="AG212" t="n">
        <v>98217.83</v>
      </c>
    </row>
    <row r="213">
      <c r="A213" t="inlineStr">
        <is>
          <t>CAC</t>
        </is>
      </c>
      <c r="B213" t="inlineStr">
        <is>
          <t>RM</t>
        </is>
      </c>
      <c r="C213" t="inlineStr">
        <is>
          <t>RM.CAC.00020</t>
        </is>
      </c>
      <c r="D213" t="inlineStr">
        <is>
          <t xml:space="preserve">بودرة الكاكو </t>
        </is>
      </c>
      <c r="E213" t="n">
        <v>0</v>
      </c>
      <c r="F213" t="n">
        <v>0</v>
      </c>
      <c r="G213" t="inlineStr">
        <is>
          <t>102, 204, 102, 201, 201, 204</t>
        </is>
      </c>
      <c r="H213" t="n">
        <v>0</v>
      </c>
      <c r="I213" t="n">
        <v>0</v>
      </c>
      <c r="J213" t="n">
        <v>0</v>
      </c>
      <c r="K213" t="n">
        <v>0</v>
      </c>
      <c r="L213" t="n">
        <v>0</v>
      </c>
      <c r="M213" t="n">
        <v>0</v>
      </c>
      <c r="N213" t="n">
        <v>0</v>
      </c>
      <c r="O213" t="n">
        <v>0</v>
      </c>
      <c r="P213" t="n">
        <v>0</v>
      </c>
      <c r="Q213" t="n">
        <v>0</v>
      </c>
      <c r="R213" t="n">
        <v>0</v>
      </c>
      <c r="S213" t="n">
        <v>0</v>
      </c>
      <c r="T213" t="n">
        <v>0</v>
      </c>
      <c r="U213" t="n">
        <v>0</v>
      </c>
      <c r="V213" t="n">
        <v>2.9489</v>
      </c>
      <c r="W213" t="n">
        <v>0</v>
      </c>
      <c r="X213" t="n">
        <v>0</v>
      </c>
      <c r="Y213" t="n">
        <v>1000</v>
      </c>
      <c r="Z213" t="n">
        <v>1000</v>
      </c>
      <c r="AA213" s="20" t="n">
        <v>44562</v>
      </c>
      <c r="AB213" t="inlineStr">
        <is>
          <t>Cocoa Podwer.03/2022</t>
        </is>
      </c>
      <c r="AC213" s="20" t="n">
        <v>45924</v>
      </c>
      <c r="AD213" t="n">
        <v>111.1111</v>
      </c>
      <c r="AE213" t="n">
        <v>83.33329999999999</v>
      </c>
      <c r="AF213" t="inlineStr">
        <is>
          <t>0:0</t>
        </is>
      </c>
      <c r="AG213" t="n">
        <v>0</v>
      </c>
    </row>
    <row r="214">
      <c r="A214" t="inlineStr">
        <is>
          <t>CAC</t>
        </is>
      </c>
      <c r="B214" t="inlineStr">
        <is>
          <t>RM</t>
        </is>
      </c>
      <c r="C214" t="inlineStr">
        <is>
          <t>RM.CAC.00021</t>
        </is>
      </c>
      <c r="D214" t="inlineStr">
        <is>
          <t>Cocoa Powder DB400</t>
        </is>
      </c>
      <c r="E214" t="n">
        <v>0</v>
      </c>
      <c r="F214" t="n">
        <v>0</v>
      </c>
      <c r="G214" t="inlineStr">
        <is>
          <t>9108, 405, 9402, 9401, 9405, 108, 102, 101, 401, 403, 108, 102, 101, 301, 9108, 9401, 9405, 9402, 401, 405, 403, 301</t>
        </is>
      </c>
      <c r="H214" t="n">
        <v>0</v>
      </c>
      <c r="I214" t="n">
        <v>0</v>
      </c>
      <c r="J214" t="n">
        <v>0</v>
      </c>
      <c r="K214" t="n">
        <v>0</v>
      </c>
      <c r="L214" t="n">
        <v>0</v>
      </c>
      <c r="M214" t="n">
        <v>0</v>
      </c>
      <c r="N214" t="n">
        <v>0</v>
      </c>
      <c r="O214" t="n">
        <v>0</v>
      </c>
      <c r="P214" t="n">
        <v>0</v>
      </c>
      <c r="Q214" t="n">
        <v>0</v>
      </c>
      <c r="R214" t="n">
        <v>0</v>
      </c>
      <c r="S214" t="n">
        <v>0</v>
      </c>
      <c r="T214" t="n">
        <v>0</v>
      </c>
      <c r="U214" t="n">
        <v>0</v>
      </c>
      <c r="V214" t="n">
        <v>2.8659</v>
      </c>
      <c r="W214" t="n">
        <v>0</v>
      </c>
      <c r="X214" t="n">
        <v>0</v>
      </c>
      <c r="Y214" t="n">
        <v>0</v>
      </c>
      <c r="Z214" t="n">
        <v>3.946</v>
      </c>
      <c r="AA214" s="20" t="n">
        <v>44930</v>
      </c>
      <c r="AB214" t="inlineStr">
        <is>
          <t>C.Powder.01/2023</t>
        </is>
      </c>
      <c r="AC214" s="20" t="n">
        <v>45829</v>
      </c>
      <c r="AD214" t="n">
        <v>0</v>
      </c>
      <c r="AE214" t="n">
        <v>0.3288</v>
      </c>
      <c r="AF214" t="inlineStr">
        <is>
          <t>0:0</t>
        </is>
      </c>
      <c r="AG214" t="n">
        <v>0</v>
      </c>
    </row>
    <row r="215">
      <c r="A215" t="inlineStr">
        <is>
          <t>CAC</t>
        </is>
      </c>
      <c r="B215" t="inlineStr">
        <is>
          <t>RM</t>
        </is>
      </c>
      <c r="C215" t="inlineStr">
        <is>
          <t>RM.CAC.00022</t>
        </is>
      </c>
      <c r="D215" t="inlineStr">
        <is>
          <t>Cocoa Powder DS200</t>
        </is>
      </c>
      <c r="E215" t="n">
        <v>12.56</v>
      </c>
      <c r="F215" t="n">
        <v>43.4209</v>
      </c>
      <c r="G215" t="inlineStr">
        <is>
          <t>301, 112, 108, 403, 499, 402, 306, 9402, 9112, 9301, 9403, 605, 9108, 301, 102, 108, 101, 112, 403, 402, 306, 102, 101, 9403, 9301, 9402, 9112, 9108, 499, 605</t>
        </is>
      </c>
      <c r="H215" t="n">
        <v>0</v>
      </c>
      <c r="I215" t="n">
        <v>0</v>
      </c>
      <c r="J215" t="n">
        <v>0</v>
      </c>
      <c r="K215" t="n">
        <v>0</v>
      </c>
      <c r="L215" t="n">
        <v>0</v>
      </c>
      <c r="M215" t="n">
        <v>0</v>
      </c>
      <c r="N215" t="n">
        <v>0</v>
      </c>
      <c r="O215" t="n">
        <v>0</v>
      </c>
      <c r="P215" t="n">
        <v>0</v>
      </c>
      <c r="Q215" t="n">
        <v>0</v>
      </c>
      <c r="R215" t="n">
        <v>0</v>
      </c>
      <c r="S215" t="n">
        <v>0</v>
      </c>
      <c r="T215" t="n">
        <v>12.56</v>
      </c>
      <c r="U215" t="n">
        <v>43.4209</v>
      </c>
      <c r="V215" t="n">
        <v>3.4571</v>
      </c>
      <c r="W215" t="n">
        <v>0</v>
      </c>
      <c r="X215" t="n">
        <v>0</v>
      </c>
      <c r="Y215" t="n">
        <v>60.44</v>
      </c>
      <c r="Z215" t="n">
        <v>889.4400000000001</v>
      </c>
      <c r="AA215" s="20" t="n">
        <v>45062</v>
      </c>
      <c r="AB215" t="inlineStr">
        <is>
          <t>C.POWDER.06/2023</t>
        </is>
      </c>
      <c r="AC215" s="20" t="n">
        <v>45991</v>
      </c>
      <c r="AD215" t="n">
        <v>6.7155</v>
      </c>
      <c r="AE215" t="n">
        <v>74.12</v>
      </c>
      <c r="AF215" t="inlineStr">
        <is>
          <t>0:5</t>
        </is>
      </c>
      <c r="AG215" t="n">
        <v>0</v>
      </c>
    </row>
    <row r="216">
      <c r="A216" t="inlineStr">
        <is>
          <t>CAC</t>
        </is>
      </c>
      <c r="B216" t="inlineStr">
        <is>
          <t>RM</t>
        </is>
      </c>
      <c r="C216" t="inlineStr">
        <is>
          <t>RM.CAC.00023</t>
        </is>
      </c>
      <c r="D216" t="inlineStr">
        <is>
          <t>مسحوق كاكاو 25 كغ</t>
        </is>
      </c>
      <c r="V216" t="n">
        <v>0</v>
      </c>
      <c r="W216" t="n">
        <v>0</v>
      </c>
      <c r="X216" t="n">
        <v>0</v>
      </c>
      <c r="Y216" t="n">
        <v>0</v>
      </c>
      <c r="Z216" t="n">
        <v>0</v>
      </c>
      <c r="AA216" s="20" t="n">
        <v>2</v>
      </c>
      <c r="AC216" s="20" t="n">
        <v>2</v>
      </c>
      <c r="AD216" t="n">
        <v>0</v>
      </c>
      <c r="AE216" t="n">
        <v>0</v>
      </c>
    </row>
    <row r="217">
      <c r="A217" t="inlineStr">
        <is>
          <t>CAC</t>
        </is>
      </c>
      <c r="B217" t="inlineStr">
        <is>
          <t>RM</t>
        </is>
      </c>
      <c r="C217" t="inlineStr">
        <is>
          <t>RM.CAC.00024</t>
        </is>
      </c>
      <c r="D217" t="inlineStr">
        <is>
          <t>Alkalised Cocoa powder</t>
        </is>
      </c>
      <c r="E217" t="n">
        <v>49375.2124</v>
      </c>
      <c r="F217" t="n">
        <v>308469.7328</v>
      </c>
      <c r="G217" t="inlineStr">
        <is>
          <t>301, 204, 303, 104, 112, 103, 112, 9801, 401, 110, 9112, 201, 403, 405, 499, 408, 401, 402, 9402, 9405, 9605, 9408, 9112, 9301, 9403, 9801, 9204, 9401, 9108, 9103, 9102, 9101, 801, 701, 602, 605, 601, 301, 201, 101, 102, 104, 108, 103, 112, 110, 403, 303, 204, 402, 401, 602, 601, 101, 102, 9408, 9408, 9401, 108, 301, 9108, 9405, 9403, 801, 405, 9102, 9403, 403, 9405, 9801, 108, 408, 9605, 103, 9401, 9102, 9101, 9103, 102, 9402, 701, 9204, 9112, 9301, 405, 408, 9108, 801, 499, 605</t>
        </is>
      </c>
      <c r="H217" t="n">
        <v>25006.818</v>
      </c>
      <c r="I217" t="n">
        <v>0</v>
      </c>
      <c r="J217" t="n">
        <v>0.107</v>
      </c>
      <c r="K217" t="n">
        <v>0</v>
      </c>
      <c r="L217" t="n">
        <v>0</v>
      </c>
      <c r="M217" t="n">
        <v>25006.925</v>
      </c>
      <c r="N217" t="n">
        <v>0</v>
      </c>
      <c r="O217" t="n">
        <v>0</v>
      </c>
      <c r="P217" t="n">
        <v>0</v>
      </c>
      <c r="Q217" t="n">
        <v>-18712.817</v>
      </c>
      <c r="R217" t="n">
        <v>0</v>
      </c>
      <c r="S217" t="n">
        <v>-18712.817</v>
      </c>
      <c r="T217" t="n">
        <v>55669.3204</v>
      </c>
      <c r="U217" t="n">
        <v>348856.0524</v>
      </c>
      <c r="V217" t="n">
        <v>6.3034</v>
      </c>
      <c r="W217" t="n">
        <v>58115.7608</v>
      </c>
      <c r="X217" t="n">
        <v>100540.9598</v>
      </c>
      <c r="Y217" t="n">
        <v>154812.8558</v>
      </c>
      <c r="Z217" t="n">
        <v>174675.4948</v>
      </c>
      <c r="AA217" s="20" t="n">
        <v>46168</v>
      </c>
      <c r="AB217" t="inlineStr">
        <is>
          <t>COCOA POWDER PAD.02/2026</t>
        </is>
      </c>
      <c r="AC217" s="20" t="n">
        <v>46173</v>
      </c>
      <c r="AD217" t="n">
        <v>17201.4284</v>
      </c>
      <c r="AE217" t="n">
        <v>14556.2912</v>
      </c>
      <c r="AF217" t="inlineStr">
        <is>
          <t>3:24</t>
        </is>
      </c>
      <c r="AG217" t="n">
        <v>159040.853</v>
      </c>
    </row>
    <row r="218">
      <c r="A218" t="inlineStr">
        <is>
          <t>CAC</t>
        </is>
      </c>
      <c r="B218" t="inlineStr">
        <is>
          <t>RM</t>
        </is>
      </c>
      <c r="C218" t="inlineStr">
        <is>
          <t>RM.CAC.00025</t>
        </is>
      </c>
      <c r="D218" t="inlineStr">
        <is>
          <t>Alkalised Cocoa powder M50</t>
        </is>
      </c>
      <c r="V218" t="n">
        <v>0</v>
      </c>
      <c r="W218" t="n">
        <v>0</v>
      </c>
      <c r="X218" t="n">
        <v>0</v>
      </c>
      <c r="Y218" t="n">
        <v>0</v>
      </c>
      <c r="Z218" t="n">
        <v>0</v>
      </c>
      <c r="AA218" s="20" t="n">
        <v>2</v>
      </c>
      <c r="AC218" s="20" t="n">
        <v>2</v>
      </c>
      <c r="AD218" t="n">
        <v>0</v>
      </c>
      <c r="AE218" t="n">
        <v>0</v>
      </c>
    </row>
    <row r="219">
      <c r="A219" t="inlineStr">
        <is>
          <t>CAC</t>
        </is>
      </c>
      <c r="B219" t="inlineStr">
        <is>
          <t>RM</t>
        </is>
      </c>
      <c r="C219" t="inlineStr">
        <is>
          <t>RM.CAC.00026</t>
        </is>
      </c>
      <c r="D219" t="inlineStr">
        <is>
          <t>Cocoa Powder Olam S85</t>
        </is>
      </c>
      <c r="E219" t="n">
        <v>9418.756299999999</v>
      </c>
      <c r="F219" t="n">
        <v>41944.107</v>
      </c>
      <c r="G219" t="inlineStr">
        <is>
          <t>9401, 9102, 9101, 9601, 9405, 9403, 499, 101, 9403, 405, 9112, 9201, 701, 9301, 9108, 801, 499, 601, 401, 101, 108, 102, 103, 112, 201, 301, 9112, 9301, 9401, 9403, 9405, 9601, 9108, 9201, 801, 701, 9102, 9101, 405, 499, 601, 401, 301, 108, 102, 201, 103, 112</t>
        </is>
      </c>
      <c r="H219" t="n">
        <v>0</v>
      </c>
      <c r="I219" t="n">
        <v>0</v>
      </c>
      <c r="J219" t="n">
        <v>0</v>
      </c>
      <c r="K219" t="n">
        <v>0</v>
      </c>
      <c r="L219" t="n">
        <v>0</v>
      </c>
      <c r="M219" t="n">
        <v>0</v>
      </c>
      <c r="N219" t="n">
        <v>0</v>
      </c>
      <c r="O219" t="n">
        <v>0</v>
      </c>
      <c r="P219" t="n">
        <v>-90.7466</v>
      </c>
      <c r="Q219" t="n">
        <v>-6.718</v>
      </c>
      <c r="R219" t="n">
        <v>0</v>
      </c>
      <c r="S219" t="n">
        <v>-97.4646</v>
      </c>
      <c r="T219" t="n">
        <v>9321.2917</v>
      </c>
      <c r="U219" t="n">
        <v>41508.9398</v>
      </c>
      <c r="V219" t="n">
        <v>4.4716</v>
      </c>
      <c r="W219" t="n">
        <v>495.634</v>
      </c>
      <c r="X219" t="n">
        <v>531.9798</v>
      </c>
      <c r="Y219" t="n">
        <v>1056.9798</v>
      </c>
      <c r="Z219" t="n">
        <v>1556.9798</v>
      </c>
      <c r="AA219" s="20" t="n">
        <v>45457</v>
      </c>
      <c r="AB219" t="inlineStr">
        <is>
          <t>COCOA S85.01/2024</t>
        </is>
      </c>
      <c r="AC219" s="20" t="n">
        <v>46163</v>
      </c>
      <c r="AD219" t="n">
        <v>117.4422</v>
      </c>
      <c r="AE219" t="n">
        <v>129.7483</v>
      </c>
      <c r="AF219" t="inlineStr">
        <is>
          <t>71:25</t>
        </is>
      </c>
      <c r="AG219" t="n">
        <v>0</v>
      </c>
    </row>
    <row r="220">
      <c r="A220" t="inlineStr">
        <is>
          <t>CAC</t>
        </is>
      </c>
      <c r="B220" t="inlineStr">
        <is>
          <t>RM</t>
        </is>
      </c>
      <c r="C220" t="inlineStr">
        <is>
          <t>RM.CAC.00027</t>
        </is>
      </c>
      <c r="D220" t="inlineStr">
        <is>
          <t>Natural Cocoa Powder PNC</t>
        </is>
      </c>
      <c r="E220" t="n">
        <v>718.7115</v>
      </c>
      <c r="F220" t="n">
        <v>3902.8441</v>
      </c>
      <c r="G220" t="inlineStr">
        <is>
          <t>801, 499, 605, 9301, 408, 9112, 9108, 405, 9605, 9405, 9701, 499, 9403, 9409, 9103, 9102, 9401, 9402, 701, 102, 103, 108, 112, 301, 402, 401, 403, 409, 801, 701, 9102, 9103, 605, 408, 499, 403, 405, 409, 9401, 9108, 9403, 9301, 9112, 9701, 9405, 9409, 102, 9408, 108, 103, 301, 112, 402, 401, 9605, 9408, 9402</t>
        </is>
      </c>
      <c r="H220" t="n">
        <v>0</v>
      </c>
      <c r="I220" t="n">
        <v>0</v>
      </c>
      <c r="J220" t="n">
        <v>0</v>
      </c>
      <c r="K220" t="n">
        <v>0</v>
      </c>
      <c r="L220" t="n">
        <v>0</v>
      </c>
      <c r="M220" t="n">
        <v>0</v>
      </c>
      <c r="N220" t="n">
        <v>0</v>
      </c>
      <c r="O220" t="n">
        <v>0</v>
      </c>
      <c r="P220" t="n">
        <v>-715.1595</v>
      </c>
      <c r="Q220" t="n">
        <v>0</v>
      </c>
      <c r="R220" t="n">
        <v>0</v>
      </c>
      <c r="S220" t="n">
        <v>-715.1595</v>
      </c>
      <c r="T220" t="n">
        <v>3.552</v>
      </c>
      <c r="U220" t="n">
        <v>19.3719</v>
      </c>
      <c r="V220" t="n">
        <v>5.4538</v>
      </c>
      <c r="W220" t="n">
        <v>0</v>
      </c>
      <c r="X220" t="n">
        <v>99402.8028</v>
      </c>
      <c r="Y220" t="n">
        <v>201202.7598</v>
      </c>
      <c r="Z220" t="n">
        <v>201327.7598</v>
      </c>
      <c r="AA220" s="20" t="n">
        <v>45960</v>
      </c>
      <c r="AB220" t="inlineStr">
        <is>
          <t>NATURAL COCOA PNC.04/2025</t>
        </is>
      </c>
      <c r="AC220" s="20" t="n">
        <v>46104</v>
      </c>
      <c r="AD220" t="n">
        <v>22355.8622</v>
      </c>
      <c r="AE220" t="n">
        <v>16777.3133</v>
      </c>
      <c r="AF220" t="inlineStr">
        <is>
          <t>0:0</t>
        </is>
      </c>
      <c r="AG220" t="n">
        <v>0</v>
      </c>
    </row>
    <row r="221">
      <c r="A221" t="inlineStr">
        <is>
          <t>CAC</t>
        </is>
      </c>
      <c r="B221" t="inlineStr">
        <is>
          <t>RM</t>
        </is>
      </c>
      <c r="C221" t="inlineStr">
        <is>
          <t>RM.CAC.00028</t>
        </is>
      </c>
      <c r="D221" t="inlineStr">
        <is>
          <t>Natural Cocoa Powder YMA 153</t>
        </is>
      </c>
      <c r="E221" t="n">
        <v>295.7929</v>
      </c>
      <c r="F221" t="n">
        <v>1187.2243</v>
      </c>
      <c r="G221" t="inlineStr">
        <is>
          <t>9402, 9408, 9605, 401, 402, 306, 112, 301, 110, 204, 103, 201, 108, 9408, 102, 101, 9601, 9405, 9112, 9301, 9403, 9110, 9108, 9401, 9204, 405, 403, 499, 408, 605, 601, 9103, 9102, 701, 403, 306, 401, 402, 204, 301, 201, 112, 110, 108, 101, 103, 102, 701, 9402, 9401, 9102, 9103, 9403, 9405, 9605, 9601, 405, 9108, 9112, 408, 9301, 9204, 9110, 605, 601, 499</t>
        </is>
      </c>
      <c r="H221" t="n">
        <v>0</v>
      </c>
      <c r="I221" t="n">
        <v>0</v>
      </c>
      <c r="J221" t="n">
        <v>0</v>
      </c>
      <c r="K221" t="n">
        <v>0</v>
      </c>
      <c r="L221" t="n">
        <v>0</v>
      </c>
      <c r="M221" t="n">
        <v>0</v>
      </c>
      <c r="N221" t="n">
        <v>0</v>
      </c>
      <c r="O221" t="n">
        <v>0</v>
      </c>
      <c r="P221" t="n">
        <v>0</v>
      </c>
      <c r="Q221" t="n">
        <v>0</v>
      </c>
      <c r="R221" t="n">
        <v>0</v>
      </c>
      <c r="S221" t="n">
        <v>0</v>
      </c>
      <c r="T221" t="n">
        <v>295.7929</v>
      </c>
      <c r="U221" t="n">
        <v>1187.2243</v>
      </c>
      <c r="V221" t="n">
        <v>4.0453</v>
      </c>
      <c r="W221" t="n">
        <v>0</v>
      </c>
      <c r="X221" t="n">
        <v>14.929</v>
      </c>
      <c r="Y221" t="n">
        <v>38736.245</v>
      </c>
      <c r="Z221" t="n">
        <v>109266.539</v>
      </c>
      <c r="AA221" s="20" t="n">
        <v>45778</v>
      </c>
      <c r="AB221" t="inlineStr">
        <is>
          <t>COCOA YAMA.11/2025</t>
        </is>
      </c>
      <c r="AC221" s="20" t="n">
        <v>46104</v>
      </c>
      <c r="AD221" t="n">
        <v>4304.0272</v>
      </c>
      <c r="AE221" t="n">
        <v>9105.544900000001</v>
      </c>
      <c r="AF221" t="inlineStr">
        <is>
          <t>0:0</t>
        </is>
      </c>
      <c r="AG221" t="n">
        <v>0</v>
      </c>
    </row>
    <row r="222">
      <c r="A222" t="inlineStr">
        <is>
          <t>CAC</t>
        </is>
      </c>
      <c r="B222" t="inlineStr">
        <is>
          <t>RM</t>
        </is>
      </c>
      <c r="C222" t="inlineStr">
        <is>
          <t>RM.CAC.00029</t>
        </is>
      </c>
      <c r="D222" t="inlineStr">
        <is>
          <t>Natural Cocoa Powder Granada</t>
        </is>
      </c>
      <c r="E222" t="n">
        <v>0</v>
      </c>
      <c r="F222" t="n">
        <v>0</v>
      </c>
      <c r="G222" t="inlineStr">
        <is>
          <t>103, 103</t>
        </is>
      </c>
      <c r="H222" t="n">
        <v>0</v>
      </c>
      <c r="I222" t="n">
        <v>0</v>
      </c>
      <c r="J222" t="n">
        <v>0</v>
      </c>
      <c r="K222" t="n">
        <v>0</v>
      </c>
      <c r="L222" t="n">
        <v>0</v>
      </c>
      <c r="M222" t="n">
        <v>0</v>
      </c>
      <c r="N222" t="n">
        <v>0</v>
      </c>
      <c r="O222" t="n">
        <v>0</v>
      </c>
      <c r="P222" t="n">
        <v>0</v>
      </c>
      <c r="Q222" t="n">
        <v>0</v>
      </c>
      <c r="R222" t="n">
        <v>0</v>
      </c>
      <c r="S222" t="n">
        <v>0</v>
      </c>
      <c r="T222" t="n">
        <v>0</v>
      </c>
      <c r="U222" t="n">
        <v>0</v>
      </c>
      <c r="V222" t="n">
        <v>4.7079</v>
      </c>
      <c r="W222" t="n">
        <v>0</v>
      </c>
      <c r="X222" t="n">
        <v>0</v>
      </c>
      <c r="Y222" t="n">
        <v>0</v>
      </c>
      <c r="Z222" t="n">
        <v>0</v>
      </c>
      <c r="AA222" s="20" t="n">
        <v>45509</v>
      </c>
      <c r="AB222" t="inlineStr">
        <is>
          <t>COCOA POWDER.01/2024</t>
        </is>
      </c>
      <c r="AC222" s="20" t="n">
        <v>2</v>
      </c>
      <c r="AD222" t="n">
        <v>0</v>
      </c>
      <c r="AE222" t="n">
        <v>0</v>
      </c>
      <c r="AG222" t="n">
        <v>0</v>
      </c>
    </row>
    <row r="223">
      <c r="A223" t="inlineStr">
        <is>
          <t>CAC</t>
        </is>
      </c>
      <c r="B223" t="inlineStr">
        <is>
          <t>RM</t>
        </is>
      </c>
      <c r="C223" t="inlineStr">
        <is>
          <t>RM.CAC.00030</t>
        </is>
      </c>
      <c r="D223" t="inlineStr">
        <is>
          <t>Alkalised Cocoa powder CORDOBA</t>
        </is>
      </c>
      <c r="E223" t="n">
        <v>37.804</v>
      </c>
      <c r="F223" t="n">
        <v>177.9812</v>
      </c>
      <c r="G223" t="inlineStr">
        <is>
          <t>110, 201, 103, 108, 301, 9301, 9201, 9110, 9601, 601, 499, 9108, 9103, 9102, 9108, 601, 499, 9301, 9201, 9110, 9601, 9102, 9103, 102, 301, 201, 110, 108, 102, 103</t>
        </is>
      </c>
      <c r="H223" t="n">
        <v>0</v>
      </c>
      <c r="I223" t="n">
        <v>0</v>
      </c>
      <c r="J223" t="n">
        <v>0</v>
      </c>
      <c r="K223" t="n">
        <v>0</v>
      </c>
      <c r="L223" t="n">
        <v>0</v>
      </c>
      <c r="M223" t="n">
        <v>0</v>
      </c>
      <c r="N223" t="n">
        <v>0</v>
      </c>
      <c r="O223" t="n">
        <v>0</v>
      </c>
      <c r="P223" t="n">
        <v>0</v>
      </c>
      <c r="Q223" t="n">
        <v>0</v>
      </c>
      <c r="R223" t="n">
        <v>0</v>
      </c>
      <c r="S223" t="n">
        <v>0</v>
      </c>
      <c r="T223" t="n">
        <v>37.804</v>
      </c>
      <c r="U223" t="n">
        <v>177.9812</v>
      </c>
      <c r="V223" t="n">
        <v>4.708</v>
      </c>
      <c r="W223" t="n">
        <v>0</v>
      </c>
      <c r="X223" t="n">
        <v>4558.9064</v>
      </c>
      <c r="Y223" t="n">
        <v>6033.9064</v>
      </c>
      <c r="Z223" t="n">
        <v>7033.9064</v>
      </c>
      <c r="AA223" s="20" t="n">
        <v>45509</v>
      </c>
      <c r="AB223" t="inlineStr">
        <is>
          <t>COCOA POWDER.01/2024</t>
        </is>
      </c>
      <c r="AC223" s="20" t="n">
        <v>46104</v>
      </c>
      <c r="AD223" t="n">
        <v>670.434</v>
      </c>
      <c r="AE223" t="n">
        <v>586.1588</v>
      </c>
      <c r="AF223" t="inlineStr">
        <is>
          <t>0:1</t>
        </is>
      </c>
      <c r="AG223" t="n">
        <v>0</v>
      </c>
    </row>
    <row r="224">
      <c r="A224" t="inlineStr">
        <is>
          <t>CAC</t>
        </is>
      </c>
      <c r="B224" t="inlineStr">
        <is>
          <t>RM</t>
        </is>
      </c>
      <c r="C224" t="inlineStr">
        <is>
          <t>RM.CAC.00031</t>
        </is>
      </c>
      <c r="D224" t="inlineStr">
        <is>
          <t>Alkalised Cocoa powder YMA 609</t>
        </is>
      </c>
      <c r="E224" t="n">
        <v>5</v>
      </c>
      <c r="F224" t="n">
        <v>27.7242</v>
      </c>
      <c r="G224" t="inlineStr">
        <is>
          <t>403, 108, 103, 102, 102, 701, 9402, 9108, 601, 499, 103, 108, 403, 9402, 9108, 499, 601, 701</t>
        </is>
      </c>
      <c r="H224" t="n">
        <v>0</v>
      </c>
      <c r="I224" t="n">
        <v>0</v>
      </c>
      <c r="J224" t="n">
        <v>0</v>
      </c>
      <c r="K224" t="n">
        <v>0</v>
      </c>
      <c r="L224" t="n">
        <v>0</v>
      </c>
      <c r="M224" t="n">
        <v>0</v>
      </c>
      <c r="N224" t="n">
        <v>0</v>
      </c>
      <c r="O224" t="n">
        <v>0</v>
      </c>
      <c r="P224" t="n">
        <v>0</v>
      </c>
      <c r="Q224" t="n">
        <v>0</v>
      </c>
      <c r="R224" t="n">
        <v>0</v>
      </c>
      <c r="S224" t="n">
        <v>0</v>
      </c>
      <c r="T224" t="n">
        <v>5</v>
      </c>
      <c r="U224" t="n">
        <v>27.7242</v>
      </c>
      <c r="V224" t="n">
        <v>5.5448</v>
      </c>
      <c r="W224" t="n">
        <v>0</v>
      </c>
      <c r="X224" t="n">
        <v>0</v>
      </c>
      <c r="Y224" t="n">
        <v>0</v>
      </c>
      <c r="Z224" t="n">
        <v>790</v>
      </c>
      <c r="AA224" s="20" t="n">
        <v>45778</v>
      </c>
      <c r="AB224" t="inlineStr">
        <is>
          <t>COCOA YAMA.11/2025</t>
        </is>
      </c>
      <c r="AC224" s="20" t="n">
        <v>45838</v>
      </c>
      <c r="AD224" t="n">
        <v>0</v>
      </c>
      <c r="AE224" t="n">
        <v>65.83329999999999</v>
      </c>
      <c r="AF224" t="inlineStr">
        <is>
          <t>0:2</t>
        </is>
      </c>
      <c r="AG224" t="n">
        <v>0</v>
      </c>
    </row>
    <row r="225">
      <c r="A225" t="inlineStr">
        <is>
          <t>CAC</t>
        </is>
      </c>
      <c r="B225" t="inlineStr">
        <is>
          <t>RM</t>
        </is>
      </c>
      <c r="C225" t="inlineStr">
        <is>
          <t>RM.CAC.0032</t>
        </is>
      </c>
      <c r="D225" t="inlineStr">
        <is>
          <t>CACAO 90%</t>
        </is>
      </c>
      <c r="E225" t="n">
        <v>14.1</v>
      </c>
      <c r="F225" t="n">
        <v>0</v>
      </c>
      <c r="G225" t="inlineStr">
        <is>
          <t>402, 409, 409, 402</t>
        </is>
      </c>
      <c r="H225" t="n">
        <v>0</v>
      </c>
      <c r="I225" t="n">
        <v>0</v>
      </c>
      <c r="J225" t="n">
        <v>0</v>
      </c>
      <c r="K225" t="n">
        <v>0</v>
      </c>
      <c r="L225" t="n">
        <v>0</v>
      </c>
      <c r="M225" t="n">
        <v>0</v>
      </c>
      <c r="N225" t="n">
        <v>0</v>
      </c>
      <c r="O225" t="n">
        <v>0</v>
      </c>
      <c r="P225" t="n">
        <v>0</v>
      </c>
      <c r="Q225" t="n">
        <v>0</v>
      </c>
      <c r="R225" t="n">
        <v>0</v>
      </c>
      <c r="S225" t="n">
        <v>0</v>
      </c>
      <c r="T225" t="n">
        <v>14.1</v>
      </c>
      <c r="U225" t="n">
        <v>0</v>
      </c>
      <c r="V225" t="n">
        <v>0</v>
      </c>
      <c r="W225" t="n">
        <v>0</v>
      </c>
      <c r="X225" t="n">
        <v>0</v>
      </c>
      <c r="Y225" t="n">
        <v>0</v>
      </c>
      <c r="Z225" t="n">
        <v>0</v>
      </c>
      <c r="AA225" s="20" t="n">
        <v>2</v>
      </c>
      <c r="AC225" s="20" t="n">
        <v>2</v>
      </c>
      <c r="AD225" t="n">
        <v>0</v>
      </c>
      <c r="AE225" t="n">
        <v>0</v>
      </c>
      <c r="AG225" t="n">
        <v>0</v>
      </c>
    </row>
    <row r="226">
      <c r="A226" t="inlineStr">
        <is>
          <t>CAC</t>
        </is>
      </c>
      <c r="B226" t="inlineStr">
        <is>
          <t>RM</t>
        </is>
      </c>
      <c r="C226" t="inlineStr">
        <is>
          <t>RM.CAC.0033</t>
        </is>
      </c>
      <c r="D226" t="inlineStr">
        <is>
          <t>بودرة كاكاو للتغليف</t>
        </is>
      </c>
      <c r="E226" t="n">
        <v>0.05</v>
      </c>
      <c r="F226" t="n">
        <v>1.25</v>
      </c>
      <c r="G226" t="inlineStr">
        <is>
          <t>304, 304</t>
        </is>
      </c>
      <c r="H226" t="n">
        <v>0</v>
      </c>
      <c r="I226" t="n">
        <v>0</v>
      </c>
      <c r="J226" t="n">
        <v>0</v>
      </c>
      <c r="K226" t="n">
        <v>0</v>
      </c>
      <c r="L226" t="n">
        <v>0</v>
      </c>
      <c r="M226" t="n">
        <v>0</v>
      </c>
      <c r="N226" t="n">
        <v>0</v>
      </c>
      <c r="O226" t="n">
        <v>0</v>
      </c>
      <c r="P226" t="n">
        <v>0</v>
      </c>
      <c r="Q226" t="n">
        <v>0</v>
      </c>
      <c r="R226" t="n">
        <v>0</v>
      </c>
      <c r="S226" t="n">
        <v>0</v>
      </c>
      <c r="T226" t="n">
        <v>0.05</v>
      </c>
      <c r="U226" t="n">
        <v>1.25</v>
      </c>
      <c r="V226" t="n">
        <v>25</v>
      </c>
      <c r="W226" t="n">
        <v>0</v>
      </c>
      <c r="X226" t="n">
        <v>4.107</v>
      </c>
      <c r="Y226" t="n">
        <v>4.519</v>
      </c>
      <c r="Z226" t="n">
        <v>4.519</v>
      </c>
      <c r="AA226" s="20" t="n">
        <v>45679</v>
      </c>
      <c r="AB226" t="inlineStr">
        <is>
          <t>شركة الكونية للاستيراد والتصدير</t>
        </is>
      </c>
      <c r="AC226" s="20" t="n">
        <v>46081</v>
      </c>
      <c r="AD226" t="n">
        <v>0.5021</v>
      </c>
      <c r="AE226" t="n">
        <v>0.3765</v>
      </c>
      <c r="AF226" t="inlineStr">
        <is>
          <t>0:3</t>
        </is>
      </c>
      <c r="AG226" t="n">
        <v>0</v>
      </c>
    </row>
    <row r="227">
      <c r="A227" t="inlineStr">
        <is>
          <t>CAC</t>
        </is>
      </c>
      <c r="B227" t="inlineStr">
        <is>
          <t>RM</t>
        </is>
      </c>
      <c r="C227" t="inlineStr">
        <is>
          <t>RM.CAC.0034</t>
        </is>
      </c>
      <c r="D227" t="inlineStr">
        <is>
          <t>Alkalised Cocoa powder YMA 631</t>
        </is>
      </c>
      <c r="V227" t="n">
        <v>0</v>
      </c>
      <c r="W227" t="n">
        <v>0</v>
      </c>
      <c r="X227" t="n">
        <v>0</v>
      </c>
      <c r="Y227" t="n">
        <v>0</v>
      </c>
      <c r="Z227" t="n">
        <v>0</v>
      </c>
      <c r="AA227" s="20" t="n">
        <v>2</v>
      </c>
      <c r="AC227" s="20" t="n">
        <v>2</v>
      </c>
      <c r="AD227" t="n">
        <v>0</v>
      </c>
      <c r="AE227" t="n">
        <v>0</v>
      </c>
    </row>
    <row r="228">
      <c r="A228" t="inlineStr">
        <is>
          <t>CAC</t>
        </is>
      </c>
      <c r="B228" t="inlineStr">
        <is>
          <t>RM</t>
        </is>
      </c>
      <c r="C228" t="inlineStr">
        <is>
          <t>RM.CAC.0035</t>
        </is>
      </c>
      <c r="D228" t="inlineStr">
        <is>
          <t>Alkalised Cocoa powder YMA 631</t>
        </is>
      </c>
      <c r="V228" t="n">
        <v>0</v>
      </c>
      <c r="W228" t="n">
        <v>0</v>
      </c>
      <c r="X228" t="n">
        <v>0</v>
      </c>
      <c r="Y228" t="n">
        <v>0</v>
      </c>
      <c r="Z228" t="n">
        <v>0</v>
      </c>
      <c r="AA228" s="20" t="n">
        <v>2</v>
      </c>
      <c r="AC228" s="20" t="n">
        <v>2</v>
      </c>
      <c r="AD228" t="n">
        <v>0</v>
      </c>
      <c r="AE228" t="n">
        <v>0</v>
      </c>
    </row>
    <row r="229">
      <c r="A229" t="inlineStr">
        <is>
          <t>CAC</t>
        </is>
      </c>
      <c r="B229" t="inlineStr">
        <is>
          <t>RM</t>
        </is>
      </c>
      <c r="C229" t="inlineStr">
        <is>
          <t>RM.CAC.0036</t>
        </is>
      </c>
      <c r="D229" t="inlineStr">
        <is>
          <t>Alkalised Cocoa powder PADB112</t>
        </is>
      </c>
      <c r="V229" t="n">
        <v>0</v>
      </c>
      <c r="W229" t="n">
        <v>0</v>
      </c>
      <c r="X229" t="n">
        <v>0</v>
      </c>
      <c r="Y229" t="n">
        <v>0</v>
      </c>
      <c r="Z229" t="n">
        <v>0</v>
      </c>
      <c r="AA229" s="20" t="n">
        <v>2</v>
      </c>
      <c r="AC229" s="20" t="n">
        <v>2</v>
      </c>
      <c r="AD229" t="n">
        <v>0</v>
      </c>
      <c r="AE229" t="n">
        <v>0</v>
      </c>
    </row>
    <row r="230">
      <c r="A230" t="inlineStr">
        <is>
          <t>CAL</t>
        </is>
      </c>
      <c r="B230" t="inlineStr">
        <is>
          <t>RM</t>
        </is>
      </c>
      <c r="C230" t="inlineStr">
        <is>
          <t>RM.CAL.0001</t>
        </is>
      </c>
      <c r="D230" t="inlineStr">
        <is>
          <t>Milk Chocolate Callets in 1 ton bag</t>
        </is>
      </c>
      <c r="E230" t="n">
        <v>138918.7665</v>
      </c>
      <c r="F230" t="n">
        <v>686018.7855</v>
      </c>
      <c r="G230" t="inlineStr">
        <is>
          <t>112, 103, 102, 108, 301, 9801, 112, 111, 9112, 301, 111, 304, 204, 402, 306, 401, 601, 605, 499, 408, 405, 403, 409, 9101, 701, 801, 9108, 9103, 9409, 9405, 9403, 9801, 9402, 9304, 9408, 9605, 9401, 9204, 9301, 9112, 9111, 301, 304, 112, 103, 102, 108, 101, 111, 401, 306, 409, 204, 403, 402, 601, 605, 499, 801, 9108, 9301, 701, 9111, 9204, 9112, 408, 405, 9403, 9108, 101, 9408, 9408, 9405, 499, 9403, 409, 405, 801, 9111, 9405, 9801, 408, 9409, 9304, 403, 108, 9605, 9101, 9103, 9401, 9402</t>
        </is>
      </c>
      <c r="H230" t="n">
        <v>0</v>
      </c>
      <c r="I230" t="n">
        <v>0</v>
      </c>
      <c r="J230" t="n">
        <v>750</v>
      </c>
      <c r="K230" t="n">
        <v>0</v>
      </c>
      <c r="L230" t="n">
        <v>0</v>
      </c>
      <c r="M230" t="n">
        <v>750</v>
      </c>
      <c r="N230" t="n">
        <v>0</v>
      </c>
      <c r="O230" t="n">
        <v>0</v>
      </c>
      <c r="P230" t="n">
        <v>-750</v>
      </c>
      <c r="Q230" t="n">
        <v>-104181.291</v>
      </c>
      <c r="R230" t="n">
        <v>0</v>
      </c>
      <c r="S230" t="n">
        <v>-104931.291</v>
      </c>
      <c r="T230" t="n">
        <v>34737.4755</v>
      </c>
      <c r="U230" t="n">
        <v>171450.2502</v>
      </c>
      <c r="V230" t="n">
        <v>5.067</v>
      </c>
      <c r="W230" t="n">
        <v>221599.197</v>
      </c>
      <c r="X230" t="n">
        <v>496232.3162</v>
      </c>
      <c r="Y230" t="n">
        <v>898177.9503</v>
      </c>
      <c r="Z230" t="n">
        <v>1091155.9243</v>
      </c>
      <c r="AA230" s="20" t="n">
        <v>46058</v>
      </c>
      <c r="AB230" t="inlineStr">
        <is>
          <t>Callets.01/2026</t>
        </is>
      </c>
      <c r="AC230" s="20" t="n">
        <v>46173</v>
      </c>
      <c r="AD230" t="n">
        <v>99797.55</v>
      </c>
      <c r="AE230" t="n">
        <v>90929.6603</v>
      </c>
      <c r="AF230" t="inlineStr">
        <is>
          <t>0:11</t>
        </is>
      </c>
      <c r="AG230" t="n">
        <v>0</v>
      </c>
    </row>
    <row r="231">
      <c r="A231" t="inlineStr">
        <is>
          <t>CAL</t>
        </is>
      </c>
      <c r="B231" t="inlineStr">
        <is>
          <t>RM</t>
        </is>
      </c>
      <c r="C231" t="inlineStr">
        <is>
          <t>RM.CAL.0002</t>
        </is>
      </c>
      <c r="D231" t="inlineStr">
        <is>
          <t>White Chocolate Callets in 1 ton bag</t>
        </is>
      </c>
      <c r="E231" t="n">
        <v>81987.6332</v>
      </c>
      <c r="F231" t="n">
        <v>338690.8926</v>
      </c>
      <c r="G231" t="inlineStr">
        <is>
          <t>9402, 9304, 9301, 801, 499, 9108, 601, 9402, 9111, 701, 9101, 9103, 9403, 499, 403, 9304, 101, 108, 403, 402, 306, 301, 304, 102, 103, 111, 108, 101, 9111, 9403, 9301, 9401, 9108, 9103, 403, 499, 801, 701, 9101, 601, 401, 402, 306, 111, 301, 304, 103, 401, 108, 301, 111, 9108, 9403, 9111, 9401, 102, 101</t>
        </is>
      </c>
      <c r="H231" t="n">
        <v>0</v>
      </c>
      <c r="I231" t="n">
        <v>0</v>
      </c>
      <c r="J231" t="n">
        <v>0</v>
      </c>
      <c r="K231" t="n">
        <v>0</v>
      </c>
      <c r="L231" t="n">
        <v>0</v>
      </c>
      <c r="M231" t="n">
        <v>0</v>
      </c>
      <c r="N231" t="n">
        <v>0</v>
      </c>
      <c r="O231" t="n">
        <v>0</v>
      </c>
      <c r="P231" t="n">
        <v>0</v>
      </c>
      <c r="Q231" t="n">
        <v>-23885</v>
      </c>
      <c r="R231" t="n">
        <v>0</v>
      </c>
      <c r="S231" t="n">
        <v>-23885</v>
      </c>
      <c r="T231" t="n">
        <v>58102.6332</v>
      </c>
      <c r="U231" t="n">
        <v>239861.0527</v>
      </c>
      <c r="V231" t="n">
        <v>4.2537</v>
      </c>
      <c r="W231" t="n">
        <v>61720</v>
      </c>
      <c r="X231" t="n">
        <v>91982.53599999999</v>
      </c>
      <c r="Y231" t="n">
        <v>110933.298</v>
      </c>
      <c r="Z231" t="n">
        <v>117509.348</v>
      </c>
      <c r="AA231" s="20" t="n">
        <v>46058</v>
      </c>
      <c r="AB231" t="inlineStr">
        <is>
          <t>Callets.01/2026</t>
        </is>
      </c>
      <c r="AC231" s="20" t="n">
        <v>46173</v>
      </c>
      <c r="AD231" t="n">
        <v>12325.922</v>
      </c>
      <c r="AE231" t="n">
        <v>9792.445599999999</v>
      </c>
      <c r="AF231" t="inlineStr">
        <is>
          <t>5:28</t>
        </is>
      </c>
      <c r="AG231" t="n">
        <v>0</v>
      </c>
    </row>
    <row r="232">
      <c r="A232" t="inlineStr">
        <is>
          <t>CAL</t>
        </is>
      </c>
      <c r="B232" t="inlineStr">
        <is>
          <t>RM</t>
        </is>
      </c>
      <c r="C232" t="inlineStr">
        <is>
          <t>RM.CAL.0003</t>
        </is>
      </c>
      <c r="D232" t="inlineStr">
        <is>
          <t>Dark Chocolate Callets in 1 ton bag</t>
        </is>
      </c>
      <c r="E232" t="n">
        <v>54586.5005</v>
      </c>
      <c r="F232" t="n">
        <v>359457.3675</v>
      </c>
      <c r="G232" t="inlineStr">
        <is>
          <t>301, 204, 304, 111, 306, 402, 111, 108, 102, 101, 9403, 9204, 103, 9108, 9204, 9403, 9301, 801, 9103, 9101, 601, 602, 701, 403, 499, 103, 102, 108, 101, 301, 304, 111, 403, 402, 306, 9103, 9101, 9402, 9111, 701, 9403, 403, 9111, 9304, 101, 204, 9301, 9108, 601, 602, 801, 499, 9402, 9304, 9111</t>
        </is>
      </c>
      <c r="H232" t="n">
        <v>0</v>
      </c>
      <c r="I232" t="n">
        <v>0</v>
      </c>
      <c r="J232" t="n">
        <v>0</v>
      </c>
      <c r="K232" t="n">
        <v>0</v>
      </c>
      <c r="L232" t="n">
        <v>0</v>
      </c>
      <c r="M232" t="n">
        <v>0</v>
      </c>
      <c r="N232" t="n">
        <v>0</v>
      </c>
      <c r="O232" t="n">
        <v>0</v>
      </c>
      <c r="P232" t="n">
        <v>0</v>
      </c>
      <c r="Q232" t="n">
        <v>-9020</v>
      </c>
      <c r="R232" t="n">
        <v>0</v>
      </c>
      <c r="S232" t="n">
        <v>-9020</v>
      </c>
      <c r="T232" t="n">
        <v>45566.5005</v>
      </c>
      <c r="U232" t="n">
        <v>299746.7867</v>
      </c>
      <c r="V232" t="n">
        <v>6.8204</v>
      </c>
      <c r="W232" t="n">
        <v>25030</v>
      </c>
      <c r="X232" t="n">
        <v>65276.5888</v>
      </c>
      <c r="Y232" t="n">
        <v>84176.5888</v>
      </c>
      <c r="Z232" t="n">
        <v>98376.5888</v>
      </c>
      <c r="AA232" s="20" t="n">
        <v>46058</v>
      </c>
      <c r="AB232" t="inlineStr">
        <is>
          <t>Callets.01/2026</t>
        </is>
      </c>
      <c r="AC232" s="20" t="n">
        <v>46155</v>
      </c>
      <c r="AD232" t="n">
        <v>9352.954299999999</v>
      </c>
      <c r="AE232" t="n">
        <v>8198.049000000001</v>
      </c>
      <c r="AF232" t="inlineStr">
        <is>
          <t>5:16</t>
        </is>
      </c>
      <c r="AG232" t="n">
        <v>0</v>
      </c>
    </row>
    <row r="233">
      <c r="A233" t="inlineStr">
        <is>
          <t>CAL</t>
        </is>
      </c>
      <c r="B233" t="inlineStr">
        <is>
          <t>RM</t>
        </is>
      </c>
      <c r="C233" t="inlineStr">
        <is>
          <t>RM.CAL.0004</t>
        </is>
      </c>
      <c r="D233" t="inlineStr">
        <is>
          <t>Milk Chocolate Callets 2 bags * 5Kg * Carton</t>
        </is>
      </c>
      <c r="E233" t="n">
        <v>308.3102</v>
      </c>
      <c r="F233" t="n">
        <v>1267.1839</v>
      </c>
      <c r="G233" t="inlineStr">
        <is>
          <t>9402, 499, 801, 404, 9108, 405, 9405, 701, 9402, 9401, 9404, 306, 401, 402, 403, 301, 201, 203, 101, 108, 102, 499, 403, 404, 405, 701, 801, 9405, 9401, 9108, 201, 101, 102, 108, 402, 306, 401, 301, 203, 9404</t>
        </is>
      </c>
      <c r="H233" t="n">
        <v>0</v>
      </c>
      <c r="I233" t="n">
        <v>0</v>
      </c>
      <c r="J233" t="n">
        <v>0</v>
      </c>
      <c r="K233" t="n">
        <v>0</v>
      </c>
      <c r="L233" t="n">
        <v>0</v>
      </c>
      <c r="M233" t="n">
        <v>0</v>
      </c>
      <c r="N233" t="n">
        <v>0</v>
      </c>
      <c r="O233" t="n">
        <v>0</v>
      </c>
      <c r="P233" t="n">
        <v>0</v>
      </c>
      <c r="Q233" t="n">
        <v>0</v>
      </c>
      <c r="R233" t="n">
        <v>0</v>
      </c>
      <c r="S233" t="n">
        <v>0</v>
      </c>
      <c r="T233" t="n">
        <v>308.3102</v>
      </c>
      <c r="U233" t="n">
        <v>1267.1839</v>
      </c>
      <c r="V233" t="n">
        <v>4.1101</v>
      </c>
      <c r="W233" t="n">
        <v>0</v>
      </c>
      <c r="X233" t="n">
        <v>1.9534</v>
      </c>
      <c r="Y233" t="n">
        <v>146.3663</v>
      </c>
      <c r="Z233" t="n">
        <v>41308.2453</v>
      </c>
      <c r="AA233" s="20" t="n">
        <v>45473</v>
      </c>
      <c r="AB233" t="inlineStr">
        <is>
          <t>EMF.21/2024</t>
        </is>
      </c>
      <c r="AC233" s="20" t="n">
        <v>46081</v>
      </c>
      <c r="AD233" t="n">
        <v>16.2629</v>
      </c>
      <c r="AE233" t="n">
        <v>3442.3537</v>
      </c>
      <c r="AF233" t="inlineStr">
        <is>
          <t>0:2</t>
        </is>
      </c>
      <c r="AG233" t="n">
        <v>0</v>
      </c>
    </row>
    <row r="234">
      <c r="A234" t="inlineStr">
        <is>
          <t>CAL</t>
        </is>
      </c>
      <c r="B234" t="inlineStr">
        <is>
          <t>RM</t>
        </is>
      </c>
      <c r="C234" t="inlineStr">
        <is>
          <t>RM.CAL.0005</t>
        </is>
      </c>
      <c r="D234" t="inlineStr">
        <is>
          <t xml:space="preserve"> Belgium White Chocolate Callets 2 bags * 5Kg * Carton(CLM)</t>
        </is>
      </c>
      <c r="E234" t="n">
        <v>50.855</v>
      </c>
      <c r="F234" t="n">
        <v>189.2869</v>
      </c>
      <c r="G234" t="inlineStr">
        <is>
          <t>499, 801, 404, 9302, 9108, 9203, 9304, 9401, 9404, 9402, 701, 108, 201, 301, 304, 302, 203, 401, 403, 701, 801, 499, 403, 404, 9401, 9108, 9203, 108, 201, 304, 301, 203, 401, 302, 9402, 9304, 9302, 9404</t>
        </is>
      </c>
      <c r="H234" t="n">
        <v>0</v>
      </c>
      <c r="I234" t="n">
        <v>0</v>
      </c>
      <c r="J234" t="n">
        <v>0</v>
      </c>
      <c r="K234" t="n">
        <v>0</v>
      </c>
      <c r="L234" t="n">
        <v>0</v>
      </c>
      <c r="M234" t="n">
        <v>0</v>
      </c>
      <c r="N234" t="n">
        <v>0</v>
      </c>
      <c r="O234" t="n">
        <v>0</v>
      </c>
      <c r="P234" t="n">
        <v>0</v>
      </c>
      <c r="Q234" t="n">
        <v>0</v>
      </c>
      <c r="R234" t="n">
        <v>0</v>
      </c>
      <c r="S234" t="n">
        <v>0</v>
      </c>
      <c r="T234" t="n">
        <v>50.855</v>
      </c>
      <c r="U234" t="n">
        <v>189.2869</v>
      </c>
      <c r="V234" t="n">
        <v>3.7221</v>
      </c>
      <c r="W234" t="n">
        <v>0</v>
      </c>
      <c r="X234" t="n">
        <v>6.9388</v>
      </c>
      <c r="Y234" t="n">
        <v>77.7358</v>
      </c>
      <c r="Z234" t="n">
        <v>27.7358</v>
      </c>
      <c r="AA234" s="20" t="n">
        <v>45442</v>
      </c>
      <c r="AB234" t="inlineStr">
        <is>
          <t>EMF.19/2024</t>
        </is>
      </c>
      <c r="AC234" s="20" t="n">
        <v>46081</v>
      </c>
      <c r="AD234" t="n">
        <v>8.6373</v>
      </c>
      <c r="AE234" t="n">
        <v>2.3113</v>
      </c>
      <c r="AF234" t="inlineStr">
        <is>
          <t>22:0</t>
        </is>
      </c>
      <c r="AG234" t="n">
        <v>0</v>
      </c>
    </row>
    <row r="235">
      <c r="A235" t="inlineStr">
        <is>
          <t>CAL</t>
        </is>
      </c>
      <c r="B235" t="inlineStr">
        <is>
          <t>RM</t>
        </is>
      </c>
      <c r="C235" t="inlineStr">
        <is>
          <t>RM.CAL.0006</t>
        </is>
      </c>
      <c r="D235" t="inlineStr">
        <is>
          <t xml:space="preserve"> Belgium Dark Chocolate Callets 2 bags * 5Kg * Carton (CLM)</t>
        </is>
      </c>
      <c r="E235" t="n">
        <v>0</v>
      </c>
      <c r="F235" t="n">
        <v>0</v>
      </c>
      <c r="G235" t="inlineStr">
        <is>
          <t>9304, 9402, 402, 203, 301, 304, 201, 108, 101, 9108, 404, 403, 801, 701, 403, 203, 402, 304, 301, 201, 108, 101, 701, 9402, 9404, 9304, 9108, 404, 801, 9404</t>
        </is>
      </c>
      <c r="H235" t="n">
        <v>0</v>
      </c>
      <c r="I235" t="n">
        <v>0</v>
      </c>
      <c r="J235" t="n">
        <v>0</v>
      </c>
      <c r="K235" t="n">
        <v>0</v>
      </c>
      <c r="L235" t="n">
        <v>0</v>
      </c>
      <c r="M235" t="n">
        <v>0</v>
      </c>
      <c r="N235" t="n">
        <v>0</v>
      </c>
      <c r="O235" t="n">
        <v>0</v>
      </c>
      <c r="P235" t="n">
        <v>0</v>
      </c>
      <c r="Q235" t="n">
        <v>0</v>
      </c>
      <c r="R235" t="n">
        <v>0</v>
      </c>
      <c r="S235" t="n">
        <v>0</v>
      </c>
      <c r="T235" t="n">
        <v>0</v>
      </c>
      <c r="U235" t="n">
        <v>0</v>
      </c>
      <c r="V235" t="n">
        <v>5.1002</v>
      </c>
      <c r="W235" t="n">
        <v>0</v>
      </c>
      <c r="X235" t="n">
        <v>8.550000000000001</v>
      </c>
      <c r="Y235" t="n">
        <v>46.264</v>
      </c>
      <c r="Z235" t="n">
        <v>46.264</v>
      </c>
      <c r="AA235" s="20" t="n">
        <v>45442</v>
      </c>
      <c r="AB235" t="inlineStr">
        <is>
          <t>EMF.19/2024</t>
        </is>
      </c>
      <c r="AC235" s="20" t="n">
        <v>46001</v>
      </c>
      <c r="AD235" t="n">
        <v>5.1404</v>
      </c>
      <c r="AE235" t="n">
        <v>3.8553</v>
      </c>
      <c r="AF235" t="inlineStr">
        <is>
          <t>0:0</t>
        </is>
      </c>
      <c r="AG235" t="n">
        <v>0</v>
      </c>
    </row>
    <row r="236">
      <c r="A236" t="inlineStr">
        <is>
          <t>CAL</t>
        </is>
      </c>
      <c r="B236" t="inlineStr">
        <is>
          <t>RM</t>
        </is>
      </c>
      <c r="C236" t="inlineStr">
        <is>
          <t>RM.CAL.0007</t>
        </is>
      </c>
      <c r="D236" t="inlineStr">
        <is>
          <t>Real Milk Chocolate Callets in 1 ton bag</t>
        </is>
      </c>
      <c r="V236" t="n">
        <v>4.6075</v>
      </c>
      <c r="W236" t="n">
        <v>0</v>
      </c>
      <c r="X236" t="n">
        <v>0</v>
      </c>
      <c r="Y236" t="n">
        <v>0</v>
      </c>
      <c r="Z236" t="n">
        <v>0</v>
      </c>
      <c r="AA236" s="20" t="n">
        <v>2</v>
      </c>
      <c r="AC236" s="20" t="n">
        <v>2</v>
      </c>
      <c r="AD236" t="n">
        <v>0</v>
      </c>
      <c r="AE236" t="n">
        <v>0</v>
      </c>
    </row>
    <row r="237">
      <c r="A237" t="inlineStr">
        <is>
          <t>CAN</t>
        </is>
      </c>
      <c r="B237" t="inlineStr">
        <is>
          <t>RM</t>
        </is>
      </c>
      <c r="C237" t="inlineStr">
        <is>
          <t>RM.CAN.0001</t>
        </is>
      </c>
      <c r="D237" t="inlineStr">
        <is>
          <t>فاكهة طبيعية مسكرة 4.50كغ</t>
        </is>
      </c>
      <c r="E237" t="n">
        <v>3267</v>
      </c>
      <c r="F237" t="n">
        <v>5809.8318</v>
      </c>
      <c r="G237" t="inlineStr">
        <is>
          <t>404, 9108, 9404, 301, 108, 601, 602, 306, 305, 108, 201, 301, 601, 602, 9108, 9404, 305, 306, 404, 201, 301</t>
        </is>
      </c>
      <c r="H237" t="n">
        <v>0</v>
      </c>
      <c r="I237" t="n">
        <v>0</v>
      </c>
      <c r="J237" t="n">
        <v>0</v>
      </c>
      <c r="K237" t="n">
        <v>0</v>
      </c>
      <c r="L237" t="n">
        <v>0</v>
      </c>
      <c r="M237" t="n">
        <v>0</v>
      </c>
      <c r="N237" t="n">
        <v>0</v>
      </c>
      <c r="O237" t="n">
        <v>-148.5</v>
      </c>
      <c r="P237" t="n">
        <v>0</v>
      </c>
      <c r="Q237" t="n">
        <v>0</v>
      </c>
      <c r="R237" t="n">
        <v>0</v>
      </c>
      <c r="S237" t="n">
        <v>-148.5</v>
      </c>
      <c r="T237" t="n">
        <v>3118.5</v>
      </c>
      <c r="U237" t="n">
        <v>5545.7486</v>
      </c>
      <c r="V237" t="n">
        <v>1.7783</v>
      </c>
      <c r="W237" t="n">
        <v>603</v>
      </c>
      <c r="X237" t="n">
        <v>1831.5</v>
      </c>
      <c r="Y237" t="n">
        <v>2880</v>
      </c>
      <c r="Z237" t="n">
        <v>5103</v>
      </c>
      <c r="AA237" s="20" t="n">
        <v>46058</v>
      </c>
      <c r="AB237" t="inlineStr">
        <is>
          <t>JAM.01/2026</t>
        </is>
      </c>
      <c r="AC237" s="20" t="n">
        <v>46166</v>
      </c>
      <c r="AD237" t="n">
        <v>320</v>
      </c>
      <c r="AE237" t="n">
        <v>425.25</v>
      </c>
      <c r="AF237" t="inlineStr">
        <is>
          <t>7:9</t>
        </is>
      </c>
      <c r="AG237" t="n">
        <v>0</v>
      </c>
    </row>
    <row r="238">
      <c r="A238" t="inlineStr">
        <is>
          <t>CLR</t>
        </is>
      </c>
      <c r="B238" t="inlineStr">
        <is>
          <t>RM</t>
        </is>
      </c>
      <c r="C238" t="inlineStr">
        <is>
          <t>RM.CLR.00001</t>
        </is>
      </c>
      <c r="D238" t="inlineStr">
        <is>
          <t xml:space="preserve">RED BEET </t>
        </is>
      </c>
      <c r="E238" t="n">
        <v>8.5</v>
      </c>
      <c r="F238" t="n">
        <v>250.75</v>
      </c>
      <c r="G238" t="inlineStr">
        <is>
          <t>499, 9108, 9401, 9402, 403, 401, 306, 108, 499, 9108, 9402, 101, 9401, 101, 108, 403, 306, 401</t>
        </is>
      </c>
      <c r="H238" t="n">
        <v>0</v>
      </c>
      <c r="I238" t="n">
        <v>0</v>
      </c>
      <c r="J238" t="n">
        <v>0</v>
      </c>
      <c r="K238" t="n">
        <v>0</v>
      </c>
      <c r="L238" t="n">
        <v>0</v>
      </c>
      <c r="M238" t="n">
        <v>0</v>
      </c>
      <c r="N238" t="n">
        <v>0</v>
      </c>
      <c r="O238" t="n">
        <v>0</v>
      </c>
      <c r="P238" t="n">
        <v>0</v>
      </c>
      <c r="Q238" t="n">
        <v>0</v>
      </c>
      <c r="R238" t="n">
        <v>0</v>
      </c>
      <c r="S238" t="n">
        <v>0</v>
      </c>
      <c r="T238" t="n">
        <v>8.5</v>
      </c>
      <c r="U238" t="n">
        <v>250.75</v>
      </c>
      <c r="V238" t="n">
        <v>29.5</v>
      </c>
      <c r="W238" t="n">
        <v>0</v>
      </c>
      <c r="X238" t="n">
        <v>0</v>
      </c>
      <c r="Y238" t="n">
        <v>0</v>
      </c>
      <c r="Z238" t="n">
        <v>0</v>
      </c>
      <c r="AA238" s="20" t="n">
        <v>44759</v>
      </c>
      <c r="AB238" t="inlineStr">
        <is>
          <t>مؤسسة الاوتاد التجارية</t>
        </is>
      </c>
      <c r="AC238" s="20" t="n">
        <v>45608</v>
      </c>
      <c r="AD238" t="n">
        <v>0</v>
      </c>
      <c r="AE238" t="n">
        <v>0</v>
      </c>
      <c r="AG238" t="n">
        <v>0</v>
      </c>
    </row>
    <row r="239">
      <c r="A239" t="inlineStr">
        <is>
          <t>CLR</t>
        </is>
      </c>
      <c r="B239" t="inlineStr">
        <is>
          <t>RM</t>
        </is>
      </c>
      <c r="C239" t="inlineStr">
        <is>
          <t>RM.CLR.00002</t>
        </is>
      </c>
      <c r="D239" t="inlineStr">
        <is>
          <t>CARMINE OS</t>
        </is>
      </c>
      <c r="E239" t="n">
        <v>193.7814</v>
      </c>
      <c r="F239" t="n">
        <v>23887.7848</v>
      </c>
      <c r="G239" t="inlineStr">
        <is>
          <t>102, 108, 101, 112, 401, 402, 403, 306, 204, 9408, 801, 101, 102, 9405, 9108, 405, 9403, 403, 9405, 9102, 9401, 108, 9605, 9204, 9402, 9112, 499, 801, 605, 9108, 405, 408, 204, 402, 306, 401, 108, 9801, 112, 405, 408, 499, 403, 605, 9102, 9108, 801, 9405, 9403, 9402, 9605, 9408, 9801, 9112, 9401, 9204</t>
        </is>
      </c>
      <c r="H239" t="n">
        <v>0</v>
      </c>
      <c r="I239" t="n">
        <v>0</v>
      </c>
      <c r="J239" t="n">
        <v>0</v>
      </c>
      <c r="K239" t="n">
        <v>0</v>
      </c>
      <c r="L239" t="n">
        <v>0</v>
      </c>
      <c r="M239" t="n">
        <v>0</v>
      </c>
      <c r="N239" t="n">
        <v>0</v>
      </c>
      <c r="O239" t="n">
        <v>0</v>
      </c>
      <c r="P239" t="n">
        <v>0</v>
      </c>
      <c r="Q239" t="n">
        <v>-0.47</v>
      </c>
      <c r="R239" t="n">
        <v>0</v>
      </c>
      <c r="S239" t="n">
        <v>-0.47</v>
      </c>
      <c r="T239" t="n">
        <v>193.3114</v>
      </c>
      <c r="U239" t="n">
        <v>23827.009</v>
      </c>
      <c r="V239" t="n">
        <v>122.4138</v>
      </c>
      <c r="W239" t="n">
        <v>13.7984</v>
      </c>
      <c r="X239" t="n">
        <v>250.5884</v>
      </c>
      <c r="Y239" t="n">
        <v>290.9544</v>
      </c>
      <c r="Z239" t="n">
        <v>295.2984</v>
      </c>
      <c r="AA239" s="20" t="n">
        <v>46135</v>
      </c>
      <c r="AB239" t="inlineStr">
        <is>
          <t>شركة الاوتاد للتوريدات الكيماوية - مورد</t>
        </is>
      </c>
      <c r="AC239" s="20" t="n">
        <v>46159</v>
      </c>
      <c r="AD239" t="n">
        <v>32.3282</v>
      </c>
      <c r="AE239" t="n">
        <v>24.6082</v>
      </c>
      <c r="AF239" t="inlineStr">
        <is>
          <t>7:25</t>
        </is>
      </c>
      <c r="AG239" t="n">
        <v>0</v>
      </c>
    </row>
    <row r="240">
      <c r="A240" t="inlineStr">
        <is>
          <t>CLR</t>
        </is>
      </c>
      <c r="B240" t="inlineStr">
        <is>
          <t>RM</t>
        </is>
      </c>
      <c r="C240" t="inlineStr">
        <is>
          <t>RM.CLR.00003</t>
        </is>
      </c>
      <c r="D240" t="inlineStr">
        <is>
          <t>Copper Chlorophy11 Past</t>
        </is>
      </c>
      <c r="E240" t="n">
        <v>206.2833</v>
      </c>
      <c r="F240" t="n">
        <v>9475.945400000001</v>
      </c>
      <c r="G240" t="inlineStr">
        <is>
          <t>9401, 9110, 9402, 9405, 801, 9108, 9103, 9102, 403, 499, 405, 104, 110, 103, 108, 401, 306, 402, 301, 405, 9108, 801, 499, 9402, 9110, 9401, 9102, 9103, 9405, 102, 101, 306, 403, 402, 401, 110, 101, 108, 104, 102, 103, 301</t>
        </is>
      </c>
      <c r="H240" t="n">
        <v>0</v>
      </c>
      <c r="I240" t="n">
        <v>0</v>
      </c>
      <c r="J240" t="n">
        <v>0</v>
      </c>
      <c r="K240" t="n">
        <v>0</v>
      </c>
      <c r="L240" t="n">
        <v>0</v>
      </c>
      <c r="M240" t="n">
        <v>0</v>
      </c>
      <c r="N240" t="n">
        <v>0</v>
      </c>
      <c r="O240" t="n">
        <v>0</v>
      </c>
      <c r="P240" t="n">
        <v>0</v>
      </c>
      <c r="Q240" t="n">
        <v>0</v>
      </c>
      <c r="R240" t="n">
        <v>0</v>
      </c>
      <c r="S240" t="n">
        <v>0</v>
      </c>
      <c r="T240" t="n">
        <v>206.2833</v>
      </c>
      <c r="U240" t="n">
        <v>9475.945400000001</v>
      </c>
      <c r="V240" t="n">
        <v>45.8068</v>
      </c>
      <c r="W240" t="n">
        <v>0</v>
      </c>
      <c r="X240" t="n">
        <v>0.9768</v>
      </c>
      <c r="Y240" t="n">
        <v>0.9768</v>
      </c>
      <c r="Z240" t="n">
        <v>0.9768</v>
      </c>
      <c r="AA240" s="20" t="n">
        <v>45699</v>
      </c>
      <c r="AB240" t="inlineStr">
        <is>
          <t>شركة الاوتاد للتوريدات الكيماوية - مورد</t>
        </is>
      </c>
      <c r="AC240" s="20" t="n">
        <v>46081</v>
      </c>
      <c r="AD240" t="n">
        <v>0.1085</v>
      </c>
      <c r="AE240" t="n">
        <v>0.0814</v>
      </c>
      <c r="AF240" t="inlineStr">
        <is>
          <t>2534:5</t>
        </is>
      </c>
      <c r="AG240" t="n">
        <v>0</v>
      </c>
    </row>
    <row r="241">
      <c r="A241" t="inlineStr">
        <is>
          <t>CLR</t>
        </is>
      </c>
      <c r="B241" t="inlineStr">
        <is>
          <t>RM</t>
        </is>
      </c>
      <c r="C241" t="inlineStr">
        <is>
          <t>RM.CLR.00004</t>
        </is>
      </c>
      <c r="D241" t="inlineStr">
        <is>
          <t xml:space="preserve">Curcumine Turemic </t>
        </is>
      </c>
      <c r="E241" t="n">
        <v>200.554</v>
      </c>
      <c r="F241" t="n">
        <v>6057.7809</v>
      </c>
      <c r="G241" t="inlineStr">
        <is>
          <t>101, 102, 9408, 801, 405, 9403, 9405, 9108, 9304, 9408, 108, 112, 9801, 304, 9112, 304, 112, 110, 306, 402, 401, 801, 605, 499, 408, 403, 405, 9108, 9102, 9401, 9403, 9801, 9112, 9110, 101, 108, 102, 112, 110, 306, 401, 402, 403, 108, 9605, 408, 9405, 9403, 403, 9401, 9102, 102, 9402, 605, 9108, 499, 801, 9110, 408, 405, 9112, 9304, 9402, 9405, 9408, 9605</t>
        </is>
      </c>
      <c r="H241" t="n">
        <v>0</v>
      </c>
      <c r="I241" t="n">
        <v>0</v>
      </c>
      <c r="J241" t="n">
        <v>0</v>
      </c>
      <c r="K241" t="n">
        <v>0.05</v>
      </c>
      <c r="L241" t="n">
        <v>0</v>
      </c>
      <c r="M241" t="n">
        <v>0.05</v>
      </c>
      <c r="N241" t="n">
        <v>0</v>
      </c>
      <c r="O241" t="n">
        <v>0</v>
      </c>
      <c r="P241" t="n">
        <v>0</v>
      </c>
      <c r="Q241" t="n">
        <v>-63.828</v>
      </c>
      <c r="R241" t="n">
        <v>0</v>
      </c>
      <c r="S241" t="n">
        <v>-63.828</v>
      </c>
      <c r="T241" t="n">
        <v>136.776</v>
      </c>
      <c r="U241" t="n">
        <v>4202.1787</v>
      </c>
      <c r="V241" t="n">
        <v>21.8781</v>
      </c>
      <c r="W241" t="n">
        <v>127.82</v>
      </c>
      <c r="X241" t="n">
        <v>213.3244</v>
      </c>
      <c r="Y241" t="n">
        <v>362.9084</v>
      </c>
      <c r="Z241" t="n">
        <v>417.7334</v>
      </c>
      <c r="AA241" s="20" t="n">
        <v>45960</v>
      </c>
      <c r="AB241" t="inlineStr">
        <is>
          <t>شركة الاوتاد للتوريدات الكيماوية - مورد</t>
        </is>
      </c>
      <c r="AC241" s="20" t="n">
        <v>46173</v>
      </c>
      <c r="AD241" t="n">
        <v>40.3231</v>
      </c>
      <c r="AE241" t="n">
        <v>34.8111</v>
      </c>
      <c r="AF241" t="inlineStr">
        <is>
          <t>3:27</t>
        </is>
      </c>
      <c r="AG241" t="n">
        <v>0</v>
      </c>
    </row>
    <row r="242">
      <c r="A242" t="inlineStr">
        <is>
          <t>CLR</t>
        </is>
      </c>
      <c r="B242" t="inlineStr">
        <is>
          <t>RM</t>
        </is>
      </c>
      <c r="C242" t="inlineStr">
        <is>
          <t>RM.CLR.00005</t>
        </is>
      </c>
      <c r="D242" t="inlineStr">
        <is>
          <t>لون زهري - طبيعي</t>
        </is>
      </c>
      <c r="E242" t="n">
        <v>84.4029</v>
      </c>
      <c r="F242" t="n">
        <v>3713.9649</v>
      </c>
      <c r="G242" t="inlineStr">
        <is>
          <t>304, 112, 9801, 304, 405, 499, 408, 403, 402, 401, 306, 9402, 9304, 9801, 9403, 9112, 9408, 9405, 9108, 9401, 801, 9102, 304, 108, 102, 112, 306, 403, 402, 401, 108, 9408, 102, 9403, 405, 801, 9405, 9102, 9401, 108, 9405, 9304, 9108, 408, 405, 499, 801, 9112, 9402</t>
        </is>
      </c>
      <c r="H242" t="n">
        <v>0</v>
      </c>
      <c r="I242" t="n">
        <v>0</v>
      </c>
      <c r="J242" t="n">
        <v>0</v>
      </c>
      <c r="K242" t="n">
        <v>0</v>
      </c>
      <c r="L242" t="n">
        <v>0</v>
      </c>
      <c r="M242" t="n">
        <v>0</v>
      </c>
      <c r="N242" t="n">
        <v>0</v>
      </c>
      <c r="O242" t="n">
        <v>0</v>
      </c>
      <c r="P242" t="n">
        <v>-0.027</v>
      </c>
      <c r="Q242" t="n">
        <v>0</v>
      </c>
      <c r="R242" t="n">
        <v>0</v>
      </c>
      <c r="S242" t="n">
        <v>-0.027</v>
      </c>
      <c r="T242" t="n">
        <v>84.3759</v>
      </c>
      <c r="U242" t="n">
        <v>3712.7713</v>
      </c>
      <c r="V242" t="n">
        <v>43.9908</v>
      </c>
      <c r="W242" t="n">
        <v>38.7999</v>
      </c>
      <c r="X242" t="n">
        <v>45.1101</v>
      </c>
      <c r="Y242" t="n">
        <v>259.8101</v>
      </c>
      <c r="Z242" t="n">
        <v>350.7031</v>
      </c>
      <c r="AA242" s="20" t="n">
        <v>46085</v>
      </c>
      <c r="AB242" t="inlineStr">
        <is>
          <t>شركة الاستشارية لتجارة الكيماويات</t>
        </is>
      </c>
      <c r="AC242" s="20" t="n">
        <v>46118</v>
      </c>
      <c r="AD242" t="n">
        <v>28.8677</v>
      </c>
      <c r="AE242" t="n">
        <v>29.2252</v>
      </c>
      <c r="AF242" t="inlineStr">
        <is>
          <t>2:26</t>
        </is>
      </c>
      <c r="AG242" t="n">
        <v>0</v>
      </c>
    </row>
    <row r="243">
      <c r="A243" t="inlineStr">
        <is>
          <t>CLR</t>
        </is>
      </c>
      <c r="B243" t="inlineStr">
        <is>
          <t>RM</t>
        </is>
      </c>
      <c r="C243" t="inlineStr">
        <is>
          <t>RM.CLR.00006</t>
        </is>
      </c>
      <c r="D243" t="inlineStr">
        <is>
          <t>لون برتقالي - طبيعي</t>
        </is>
      </c>
      <c r="E243" t="n">
        <v>126.0354</v>
      </c>
      <c r="F243" t="n">
        <v>13187.9143</v>
      </c>
      <c r="G243" t="inlineStr">
        <is>
          <t>9402, 9401, 9103, 9102, 108, 102, 403, 408, 9405, 801, 405, 9403, 9405, 9408, 9408, 101, 9108, 9403, 408, 9112, 405, 9110, 9108, 801, 499, 402, 403, 306, 401, 101, 108, 102, 103, 112, 110, 9110, 9112, 9401, 9408, 9402, 9801, 9403, 9405, 9103, 9108, 801, 9102, 403, 405, 408, 499, 401, 306, 402, 9112, 108, 112, 9801, 102, 103, 112, 110</t>
        </is>
      </c>
      <c r="H243" t="n">
        <v>0</v>
      </c>
      <c r="I243" t="n">
        <v>0</v>
      </c>
      <c r="J243" t="n">
        <v>0</v>
      </c>
      <c r="K243" t="n">
        <v>0</v>
      </c>
      <c r="L243" t="n">
        <v>0</v>
      </c>
      <c r="M243" t="n">
        <v>0</v>
      </c>
      <c r="N243" t="n">
        <v>0</v>
      </c>
      <c r="O243" t="n">
        <v>0</v>
      </c>
      <c r="P243" t="n">
        <v>0</v>
      </c>
      <c r="Q243" t="n">
        <v>-3.246</v>
      </c>
      <c r="R243" t="n">
        <v>0</v>
      </c>
      <c r="S243" t="n">
        <v>-3.246</v>
      </c>
      <c r="T243" t="n">
        <v>122.7894</v>
      </c>
      <c r="U243" t="n">
        <v>12863.3143</v>
      </c>
      <c r="V243" t="n">
        <v>100</v>
      </c>
      <c r="W243" t="n">
        <v>11.9748</v>
      </c>
      <c r="X243" t="n">
        <v>35.5422</v>
      </c>
      <c r="Y243" t="n">
        <v>63.6972</v>
      </c>
      <c r="Z243" t="n">
        <v>79.78319999999999</v>
      </c>
      <c r="AA243" s="20" t="n">
        <v>46086</v>
      </c>
      <c r="AB243" t="inlineStr">
        <is>
          <t>شركة المصادر للإنتاج الغذائي</t>
        </is>
      </c>
      <c r="AC243" s="20" t="n">
        <v>46166</v>
      </c>
      <c r="AD243" t="n">
        <v>7.0774</v>
      </c>
      <c r="AE243" t="n">
        <v>6.6486</v>
      </c>
      <c r="AF243" t="inlineStr">
        <is>
          <t>18:14</t>
        </is>
      </c>
      <c r="AG243" t="n">
        <v>0</v>
      </c>
    </row>
    <row r="244">
      <c r="A244" t="inlineStr">
        <is>
          <t>CLR</t>
        </is>
      </c>
      <c r="B244" t="inlineStr">
        <is>
          <t>RM</t>
        </is>
      </c>
      <c r="C244" t="inlineStr">
        <is>
          <t>RM.CLR.00007</t>
        </is>
      </c>
      <c r="D244" t="inlineStr">
        <is>
          <t>OZMYK PISTA GREEN</t>
        </is>
      </c>
      <c r="E244" t="n">
        <v>2387.2618</v>
      </c>
      <c r="F244" t="n">
        <v>50836.3925</v>
      </c>
      <c r="G244" t="inlineStr">
        <is>
          <t>110, 303, 401, 306, 402, 108, 112, 102, 101, 9408, 9403, 405, 801, 9108, 9405, 103, 112, 9801, 9112, 9108, 9401, 9405, 9112, 9801, 9403, 9110, 9406, 801, 9102, 9103, 605, 406, 405, 403, 499, 408, 102, 103, 108, 101, 112, 110, 403, 303, 402, 401, 306, 102, 9401, 9103, 9102, 9402, 9110, 9405, 9605, 108, 9406, 403, 9403, 405, 9108, 9112, 408, 801, 499, 605, 406, 9402, 9605, 9408</t>
        </is>
      </c>
      <c r="H244" t="n">
        <v>0</v>
      </c>
      <c r="I244" t="n">
        <v>0</v>
      </c>
      <c r="J244" t="n">
        <v>0</v>
      </c>
      <c r="K244" t="n">
        <v>0</v>
      </c>
      <c r="L244" t="n">
        <v>0</v>
      </c>
      <c r="M244" t="n">
        <v>0</v>
      </c>
      <c r="N244" t="n">
        <v>0</v>
      </c>
      <c r="O244" t="n">
        <v>0</v>
      </c>
      <c r="P244" t="n">
        <v>0</v>
      </c>
      <c r="Q244" t="n">
        <v>-133.445</v>
      </c>
      <c r="R244" t="n">
        <v>0</v>
      </c>
      <c r="S244" t="n">
        <v>-133.445</v>
      </c>
      <c r="T244" t="n">
        <v>2253.8168</v>
      </c>
      <c r="U244" t="n">
        <v>47994.7073</v>
      </c>
      <c r="V244" t="n">
        <v>21.2949</v>
      </c>
      <c r="W244" t="n">
        <v>360.332</v>
      </c>
      <c r="X244" t="n">
        <v>686.3932</v>
      </c>
      <c r="Y244" t="n">
        <v>1348.2179</v>
      </c>
      <c r="Z244" t="n">
        <v>2506.9373</v>
      </c>
      <c r="AA244" s="20" t="n">
        <v>45942</v>
      </c>
      <c r="AB244" t="inlineStr">
        <is>
          <t>OZMYK PISTA.07/2025</t>
        </is>
      </c>
      <c r="AC244" s="20" t="n">
        <v>46173</v>
      </c>
      <c r="AD244" t="n">
        <v>149.8019</v>
      </c>
      <c r="AE244" t="n">
        <v>208.9114</v>
      </c>
      <c r="AF244" t="inlineStr">
        <is>
          <t>10:23</t>
        </is>
      </c>
      <c r="AG244" t="n">
        <v>0</v>
      </c>
    </row>
    <row r="245">
      <c r="A245" t="inlineStr">
        <is>
          <t>CLR</t>
        </is>
      </c>
      <c r="B245" t="inlineStr">
        <is>
          <t>RM</t>
        </is>
      </c>
      <c r="C245" t="inlineStr">
        <is>
          <t>RM.CLR.00008</t>
        </is>
      </c>
      <c r="D245" t="inlineStr">
        <is>
          <t xml:space="preserve">لون أخضر Green color </t>
        </is>
      </c>
      <c r="E245" t="n">
        <v>0.87</v>
      </c>
      <c r="F245" t="n">
        <v>7.5003</v>
      </c>
      <c r="G245" t="inlineStr">
        <is>
          <t>499, 101, 108, 402, 499, 101, 108, 402</t>
        </is>
      </c>
      <c r="H245" t="n">
        <v>0</v>
      </c>
      <c r="I245" t="n">
        <v>0</v>
      </c>
      <c r="J245" t="n">
        <v>0</v>
      </c>
      <c r="K245" t="n">
        <v>0</v>
      </c>
      <c r="L245" t="n">
        <v>0</v>
      </c>
      <c r="M245" t="n">
        <v>0</v>
      </c>
      <c r="N245" t="n">
        <v>0</v>
      </c>
      <c r="O245" t="n">
        <v>0</v>
      </c>
      <c r="P245" t="n">
        <v>0</v>
      </c>
      <c r="Q245" t="n">
        <v>0</v>
      </c>
      <c r="R245" t="n">
        <v>0</v>
      </c>
      <c r="S245" t="n">
        <v>0</v>
      </c>
      <c r="T245" t="n">
        <v>0.87</v>
      </c>
      <c r="U245" t="n">
        <v>7.5003</v>
      </c>
      <c r="V245" t="n">
        <v>8.621</v>
      </c>
      <c r="W245" t="n">
        <v>0</v>
      </c>
      <c r="X245" t="n">
        <v>0</v>
      </c>
      <c r="Y245" t="n">
        <v>0</v>
      </c>
      <c r="Z245" t="n">
        <v>0</v>
      </c>
      <c r="AA245" s="20" t="n">
        <v>45770</v>
      </c>
      <c r="AB245" t="inlineStr">
        <is>
          <t>شركة الاستشارية لتجارة الكيماويات</t>
        </is>
      </c>
      <c r="AC245" s="20" t="n">
        <v>45808</v>
      </c>
      <c r="AD245" t="n">
        <v>0</v>
      </c>
      <c r="AE245" t="n">
        <v>0</v>
      </c>
      <c r="AG245" t="n">
        <v>0</v>
      </c>
    </row>
    <row r="246">
      <c r="A246" t="inlineStr">
        <is>
          <t>CLR</t>
        </is>
      </c>
      <c r="B246" t="inlineStr">
        <is>
          <t>RM</t>
        </is>
      </c>
      <c r="C246" t="inlineStr">
        <is>
          <t>RM.CLR.00009</t>
        </is>
      </c>
      <c r="D246" t="inlineStr">
        <is>
          <t>لون اخضر طبيعي – Necol Green</t>
        </is>
      </c>
      <c r="E246" t="n">
        <v>2114.5064</v>
      </c>
      <c r="F246" t="n">
        <v>48918.6477</v>
      </c>
      <c r="G246" t="inlineStr">
        <is>
          <t>402, 306, 108, 102, 103, 499, 403, 405, 409, 801, 9102, 9103, 9108, 9405, 402, 403, 306, 409, 108, 102, 103, 499, 801, 9108, 405, 9405, 9103, 9102, 9402, 9402</t>
        </is>
      </c>
      <c r="H246" t="n">
        <v>0</v>
      </c>
      <c r="I246" t="n">
        <v>0</v>
      </c>
      <c r="J246" t="n">
        <v>0</v>
      </c>
      <c r="K246" t="n">
        <v>0</v>
      </c>
      <c r="L246" t="n">
        <v>0</v>
      </c>
      <c r="M246" t="n">
        <v>0</v>
      </c>
      <c r="N246" t="n">
        <v>0</v>
      </c>
      <c r="O246" t="n">
        <v>0</v>
      </c>
      <c r="P246" t="n">
        <v>0</v>
      </c>
      <c r="Q246" t="n">
        <v>0</v>
      </c>
      <c r="R246" t="n">
        <v>0</v>
      </c>
      <c r="S246" t="n">
        <v>0</v>
      </c>
      <c r="T246" t="n">
        <v>2114.5064</v>
      </c>
      <c r="U246" t="n">
        <v>48918.6477</v>
      </c>
      <c r="V246" t="n">
        <v>22.8</v>
      </c>
      <c r="W246" t="n">
        <v>0.063</v>
      </c>
      <c r="X246" t="n">
        <v>5.3266</v>
      </c>
      <c r="Y246" t="n">
        <v>5.3266</v>
      </c>
      <c r="Z246" t="n">
        <v>5.3416</v>
      </c>
      <c r="AA246" s="20" t="n">
        <v>45896</v>
      </c>
      <c r="AB246" t="inlineStr">
        <is>
          <t>شركة الاستشارية لتجارة الكيماويات</t>
        </is>
      </c>
      <c r="AC246" s="20" t="n">
        <v>46141</v>
      </c>
      <c r="AD246" t="n">
        <v>0.5918</v>
      </c>
      <c r="AE246" t="n">
        <v>0.4451</v>
      </c>
      <c r="AF246" t="inlineStr">
        <is>
          <t>4750:8</t>
        </is>
      </c>
      <c r="AG246" t="n">
        <v>0</v>
      </c>
    </row>
    <row r="247">
      <c r="A247" t="inlineStr">
        <is>
          <t>CLR</t>
        </is>
      </c>
      <c r="B247" t="inlineStr">
        <is>
          <t>RM</t>
        </is>
      </c>
      <c r="C247" t="inlineStr">
        <is>
          <t>RM.CLR.00010</t>
        </is>
      </c>
      <c r="D247" t="inlineStr">
        <is>
          <t xml:space="preserve">لون اسود طبيعي Natural black color </t>
        </is>
      </c>
      <c r="E247" t="n">
        <v>0</v>
      </c>
      <c r="F247" t="n">
        <v>0</v>
      </c>
      <c r="G247" t="inlineStr">
        <is>
          <t>304, 304</t>
        </is>
      </c>
      <c r="H247" t="n">
        <v>0</v>
      </c>
      <c r="I247" t="n">
        <v>0</v>
      </c>
      <c r="J247" t="n">
        <v>0</v>
      </c>
      <c r="K247" t="n">
        <v>0</v>
      </c>
      <c r="L247" t="n">
        <v>0</v>
      </c>
      <c r="M247" t="n">
        <v>0</v>
      </c>
      <c r="N247" t="n">
        <v>0</v>
      </c>
      <c r="O247" t="n">
        <v>0</v>
      </c>
      <c r="P247" t="n">
        <v>0</v>
      </c>
      <c r="Q247" t="n">
        <v>0</v>
      </c>
      <c r="R247" t="n">
        <v>0</v>
      </c>
      <c r="S247" t="n">
        <v>0</v>
      </c>
      <c r="T247" t="n">
        <v>0</v>
      </c>
      <c r="U247" t="n">
        <v>0</v>
      </c>
      <c r="V247" t="n">
        <v>750</v>
      </c>
      <c r="W247" t="n">
        <v>0.08</v>
      </c>
      <c r="X247" t="n">
        <v>0.08</v>
      </c>
      <c r="Y247" t="n">
        <v>0.08</v>
      </c>
      <c r="Z247" t="n">
        <v>0.08</v>
      </c>
      <c r="AA247" s="20" t="n">
        <v>45798</v>
      </c>
      <c r="AB247" t="inlineStr">
        <is>
          <t>شركة الكونية للاستيراد والتصدير</t>
        </is>
      </c>
      <c r="AC247" s="20" t="n">
        <v>46096</v>
      </c>
      <c r="AD247" t="n">
        <v>0.008800000000000001</v>
      </c>
      <c r="AE247" t="n">
        <v>0.0066</v>
      </c>
      <c r="AF247" t="inlineStr">
        <is>
          <t>0:0</t>
        </is>
      </c>
      <c r="AG247" t="n">
        <v>0</v>
      </c>
    </row>
    <row r="248">
      <c r="A248" t="inlineStr">
        <is>
          <t>CLR</t>
        </is>
      </c>
      <c r="B248" t="inlineStr">
        <is>
          <t>RM</t>
        </is>
      </c>
      <c r="C248" t="inlineStr">
        <is>
          <t>RM.CLR.00011</t>
        </is>
      </c>
      <c r="D248" t="inlineStr">
        <is>
          <t>beta carotene</t>
        </is>
      </c>
      <c r="E248" t="n">
        <v>0</v>
      </c>
      <c r="F248" t="n">
        <v>0</v>
      </c>
      <c r="G248" t="inlineStr">
        <is>
          <t>101, 401, 101, 9401, 401, 9401</t>
        </is>
      </c>
      <c r="H248" t="n">
        <v>0</v>
      </c>
      <c r="I248" t="n">
        <v>0</v>
      </c>
      <c r="J248" t="n">
        <v>0</v>
      </c>
      <c r="K248" t="n">
        <v>0</v>
      </c>
      <c r="L248" t="n">
        <v>0</v>
      </c>
      <c r="M248" t="n">
        <v>0</v>
      </c>
      <c r="N248" t="n">
        <v>0</v>
      </c>
      <c r="O248" t="n">
        <v>0</v>
      </c>
      <c r="P248" t="n">
        <v>0</v>
      </c>
      <c r="Q248" t="n">
        <v>0</v>
      </c>
      <c r="R248" t="n">
        <v>0</v>
      </c>
      <c r="S248" t="n">
        <v>0</v>
      </c>
      <c r="T248" t="n">
        <v>0</v>
      </c>
      <c r="U248" t="n">
        <v>0</v>
      </c>
      <c r="V248" t="n">
        <v>120.69</v>
      </c>
      <c r="W248" t="n">
        <v>0</v>
      </c>
      <c r="X248" t="n">
        <v>0</v>
      </c>
      <c r="Y248" t="n">
        <v>0</v>
      </c>
      <c r="Z248" t="n">
        <v>0</v>
      </c>
      <c r="AA248" s="20" t="n">
        <v>44795</v>
      </c>
      <c r="AB248" t="inlineStr">
        <is>
          <t>شركة الاوتاد للتوريدات الغذائية</t>
        </is>
      </c>
      <c r="AC248" s="20" t="n">
        <v>2</v>
      </c>
      <c r="AD248" t="n">
        <v>0</v>
      </c>
      <c r="AE248" t="n">
        <v>0</v>
      </c>
      <c r="AG248" t="n">
        <v>0</v>
      </c>
    </row>
    <row r="249">
      <c r="A249" t="inlineStr">
        <is>
          <t>CLR</t>
        </is>
      </c>
      <c r="B249" t="inlineStr">
        <is>
          <t>RM</t>
        </is>
      </c>
      <c r="C249" t="inlineStr">
        <is>
          <t>RM.CLR.00012</t>
        </is>
      </c>
      <c r="D249" t="inlineStr">
        <is>
          <t>لون احمر</t>
        </is>
      </c>
      <c r="E249" t="n">
        <v>467.9286</v>
      </c>
      <c r="F249" t="n">
        <v>7534.7337</v>
      </c>
      <c r="G249" t="inlineStr">
        <is>
          <t>9401, 9110, 9112, 9405, 9403, 9402, 9304, 9408, 405, 408, 409, 499, 403, 9108, 9102, 401, 304, 402, 306, 108, 112, 9112, 103, 201, 110, 112, 9401, 9102, 108, 101, 102, 9408, 405, 9403, 9108, 9405, 9405, 9304, 403, 9403, 9110, 9402, 9112, 499, 9108, 405, 408, 401, 306, 409, 402, 403, 101, 110, 103, 102, 108, 112, 201, 304</t>
        </is>
      </c>
      <c r="H249" t="n">
        <v>0</v>
      </c>
      <c r="I249" t="n">
        <v>0</v>
      </c>
      <c r="J249" t="n">
        <v>0</v>
      </c>
      <c r="K249" t="n">
        <v>0</v>
      </c>
      <c r="L249" t="n">
        <v>0</v>
      </c>
      <c r="M249" t="n">
        <v>0</v>
      </c>
      <c r="N249" t="n">
        <v>0</v>
      </c>
      <c r="O249" t="n">
        <v>0</v>
      </c>
      <c r="P249" t="n">
        <v>0</v>
      </c>
      <c r="Q249" t="n">
        <v>-2.7463</v>
      </c>
      <c r="R249" t="n">
        <v>0</v>
      </c>
      <c r="S249" t="n">
        <v>-2.7463</v>
      </c>
      <c r="T249" t="n">
        <v>465.1823</v>
      </c>
      <c r="U249" t="n">
        <v>7490.2845</v>
      </c>
      <c r="V249" t="n">
        <v>16.081</v>
      </c>
      <c r="W249" t="n">
        <v>23.3933</v>
      </c>
      <c r="X249" t="n">
        <v>59.3945</v>
      </c>
      <c r="Y249" t="n">
        <v>138.7718</v>
      </c>
      <c r="Z249" t="n">
        <v>176.0393</v>
      </c>
      <c r="AA249" s="20" t="n">
        <v>45811</v>
      </c>
      <c r="AB249" t="inlineStr">
        <is>
          <t>شركة الاستشارية لتجارة الكيماويات</t>
        </is>
      </c>
      <c r="AC249" s="20" t="n">
        <v>46165</v>
      </c>
      <c r="AD249" t="n">
        <v>15.419</v>
      </c>
      <c r="AE249" t="n">
        <v>14.6699</v>
      </c>
      <c r="AF249" t="inlineStr">
        <is>
          <t>31:21</t>
        </is>
      </c>
      <c r="AG249" t="n">
        <v>0</v>
      </c>
    </row>
    <row r="250">
      <c r="A250" t="inlineStr">
        <is>
          <t>CLR</t>
        </is>
      </c>
      <c r="B250" t="inlineStr">
        <is>
          <t>RM</t>
        </is>
      </c>
      <c r="C250" t="inlineStr">
        <is>
          <t>RM.CLR.00013</t>
        </is>
      </c>
      <c r="D250" t="inlineStr">
        <is>
          <t>لون اصفر</t>
        </is>
      </c>
      <c r="E250" t="n">
        <v>957.6774</v>
      </c>
      <c r="F250" t="n">
        <v>11249.495</v>
      </c>
      <c r="G250" t="inlineStr">
        <is>
          <t>9404, 9408, 9405, 9409, 9402, 9304, 9112, 405, 408, 9110, 801, 499, 404, 9108, 9402, 9102, 9404, 9401, 403, 9403, 9409, 9405, 9304, 9801, 403, 402, 401, 306, 409, 112, 102, 103, 108, 101, 110, 304, 201, 9110, 9112, 9801, 9403, 9401, 9102, 9108, 405, 404, 403, 408, 499, 409, 801, 401, 402, 306, 110, 112, 304, 201, 304, 103, 108, 9408, 9403, 101, 102</t>
        </is>
      </c>
      <c r="H250" t="n">
        <v>0</v>
      </c>
      <c r="I250" t="n">
        <v>0</v>
      </c>
      <c r="J250" t="n">
        <v>0</v>
      </c>
      <c r="K250" t="n">
        <v>0</v>
      </c>
      <c r="L250" t="n">
        <v>0</v>
      </c>
      <c r="M250" t="n">
        <v>0</v>
      </c>
      <c r="N250" t="n">
        <v>0</v>
      </c>
      <c r="O250" t="n">
        <v>0</v>
      </c>
      <c r="P250" t="n">
        <v>-0.025</v>
      </c>
      <c r="Q250" t="n">
        <v>-0.4485</v>
      </c>
      <c r="R250" t="n">
        <v>0</v>
      </c>
      <c r="S250" t="n">
        <v>-0.4735</v>
      </c>
      <c r="T250" t="n">
        <v>957.2039</v>
      </c>
      <c r="U250" t="n">
        <v>11243.9422</v>
      </c>
      <c r="V250" t="n">
        <v>11.749</v>
      </c>
      <c r="W250" t="n">
        <v>7.9355</v>
      </c>
      <c r="X250" t="n">
        <v>19.7709</v>
      </c>
      <c r="Y250" t="n">
        <v>23.1317</v>
      </c>
      <c r="Z250" t="n">
        <v>29.3844</v>
      </c>
      <c r="AA250" s="20" t="n">
        <v>45811</v>
      </c>
      <c r="AB250" t="inlineStr">
        <is>
          <t>شركة الاستشارية لتجارة الكيماويات</t>
        </is>
      </c>
      <c r="AC250" s="20" t="n">
        <v>46162</v>
      </c>
      <c r="AD250" t="n">
        <v>2.5701</v>
      </c>
      <c r="AE250" t="n">
        <v>2.4487</v>
      </c>
      <c r="AF250" t="inlineStr">
        <is>
          <t>390:27</t>
        </is>
      </c>
      <c r="AG250" t="n">
        <v>0</v>
      </c>
    </row>
    <row r="251">
      <c r="A251" t="inlineStr">
        <is>
          <t>CLR</t>
        </is>
      </c>
      <c r="B251" t="inlineStr">
        <is>
          <t>RM</t>
        </is>
      </c>
      <c r="C251" t="inlineStr">
        <is>
          <t>RM.CLR.00014</t>
        </is>
      </c>
      <c r="D251" t="inlineStr">
        <is>
          <t>لون ازرق</t>
        </is>
      </c>
      <c r="E251" t="n">
        <v>568.6602</v>
      </c>
      <c r="F251" t="n">
        <v>11918.2664</v>
      </c>
      <c r="G251" t="inlineStr">
        <is>
          <t>103, 201, 102, 9801, 304, 112, 108, 9112, 402, 306, 304, 112, 401, 499, 408, 405, 403, 409, 406, 9102, 801, 9108, 9405, 9403, 9406, 9801, 9402, 9408, 9304, 9401, 9112, 112, 103, 102, 108, 101, 304, 201, 401, 306, 409, 406, 403, 402, 499, 801, 9108, 405, 408, 9112, 9108, 101, 9408, 9408, 9405, 9304, 9403, 405, 801, 9102, 9405, 408, 403, 9304, 102, 9406, 108, 9401, 9402</t>
        </is>
      </c>
      <c r="H251" t="n">
        <v>100</v>
      </c>
      <c r="I251" t="n">
        <v>0</v>
      </c>
      <c r="J251" t="n">
        <v>0</v>
      </c>
      <c r="K251" t="n">
        <v>0.06</v>
      </c>
      <c r="L251" t="n">
        <v>0</v>
      </c>
      <c r="M251" t="n">
        <v>100.06</v>
      </c>
      <c r="N251" t="n">
        <v>0</v>
      </c>
      <c r="O251" t="n">
        <v>0</v>
      </c>
      <c r="P251" t="n">
        <v>-0.02</v>
      </c>
      <c r="Q251" t="n">
        <v>-33.839</v>
      </c>
      <c r="R251" t="n">
        <v>0</v>
      </c>
      <c r="S251" t="n">
        <v>-33.859</v>
      </c>
      <c r="T251" t="n">
        <v>634.8612000000001</v>
      </c>
      <c r="U251" t="n">
        <v>13310.5867</v>
      </c>
      <c r="V251" t="n">
        <v>21</v>
      </c>
      <c r="W251" t="n">
        <v>99.43600000000001</v>
      </c>
      <c r="X251" t="n">
        <v>202.5934</v>
      </c>
      <c r="Y251" t="n">
        <v>330.1008</v>
      </c>
      <c r="Z251" t="n">
        <v>423.4978</v>
      </c>
      <c r="AA251" s="20" t="n">
        <v>46147</v>
      </c>
      <c r="AB251" t="inlineStr">
        <is>
          <t>شركة الاستشارية لتجارة الكيماويات</t>
        </is>
      </c>
      <c r="AC251" s="20" t="n">
        <v>46173</v>
      </c>
      <c r="AD251" t="n">
        <v>36.6778</v>
      </c>
      <c r="AE251" t="n">
        <v>35.2914</v>
      </c>
      <c r="AF251" t="inlineStr">
        <is>
          <t>17:29</t>
        </is>
      </c>
      <c r="AG251" t="n">
        <v>2100</v>
      </c>
    </row>
    <row r="252">
      <c r="A252" t="inlineStr">
        <is>
          <t>CLR</t>
        </is>
      </c>
      <c r="B252" t="inlineStr">
        <is>
          <t>RM</t>
        </is>
      </c>
      <c r="C252" t="inlineStr">
        <is>
          <t>RM.CLR.00015</t>
        </is>
      </c>
      <c r="D252" t="inlineStr">
        <is>
          <t>Tartrazine Neelcol Yellow / Water</t>
        </is>
      </c>
      <c r="E252" t="n">
        <v>170.685</v>
      </c>
      <c r="F252" t="n">
        <v>1547.1782</v>
      </c>
      <c r="G252" t="inlineStr">
        <is>
          <t>9402, 9110, 9112, 499, 405, 9108, 9405, 108, 9401, 9102, 9108, 9403, 9403, 403, 102, 101, 108, 401, 403, 306, 112, 102, 108, 103, 101, 110, 9102, 9401, 9108, 9405, 9112, 9110, 9403, 9402, 306, 401, 403, 499, 405, 112, 9112, 112, 103, 110</t>
        </is>
      </c>
      <c r="H252" t="n">
        <v>0</v>
      </c>
      <c r="I252" t="n">
        <v>0</v>
      </c>
      <c r="J252" t="n">
        <v>0</v>
      </c>
      <c r="K252" t="n">
        <v>0</v>
      </c>
      <c r="L252" t="n">
        <v>0</v>
      </c>
      <c r="M252" t="n">
        <v>0</v>
      </c>
      <c r="N252" t="n">
        <v>0</v>
      </c>
      <c r="O252" t="n">
        <v>0</v>
      </c>
      <c r="P252" t="n">
        <v>0</v>
      </c>
      <c r="Q252" t="n">
        <v>-5.711</v>
      </c>
      <c r="R252" t="n">
        <v>0</v>
      </c>
      <c r="S252" t="n">
        <v>-5.711</v>
      </c>
      <c r="T252" t="n">
        <v>164.974</v>
      </c>
      <c r="U252" t="n">
        <v>1511.6473</v>
      </c>
      <c r="V252" t="n">
        <v>9.979200000000001</v>
      </c>
      <c r="W252" t="n">
        <v>22.953</v>
      </c>
      <c r="X252" t="n">
        <v>51.0748</v>
      </c>
      <c r="Y252" t="n">
        <v>69.6438</v>
      </c>
      <c r="Z252" t="n">
        <v>80.6268</v>
      </c>
      <c r="AA252" s="20" t="n">
        <v>46048</v>
      </c>
      <c r="AB252" t="inlineStr">
        <is>
          <t>Color dye.01/2026</t>
        </is>
      </c>
      <c r="AC252" s="20" t="n">
        <v>46165</v>
      </c>
      <c r="AD252" t="n">
        <v>7.7382</v>
      </c>
      <c r="AE252" t="n">
        <v>6.7189</v>
      </c>
      <c r="AF252" t="inlineStr">
        <is>
          <t>24:16</t>
        </is>
      </c>
      <c r="AG252" t="n">
        <v>0</v>
      </c>
    </row>
    <row r="253">
      <c r="A253" t="inlineStr">
        <is>
          <t>CLR</t>
        </is>
      </c>
      <c r="B253" t="inlineStr">
        <is>
          <t>RM</t>
        </is>
      </c>
      <c r="C253" t="inlineStr">
        <is>
          <t>RM.CLR.00016</t>
        </is>
      </c>
      <c r="D253" t="inlineStr">
        <is>
          <t>Allura Neelcol Red / Water</t>
        </is>
      </c>
      <c r="E253" t="n">
        <v>176.709</v>
      </c>
      <c r="F253" t="n">
        <v>3377.4841</v>
      </c>
      <c r="G253" t="inlineStr">
        <is>
          <t>110, 103, 112, 9112, 112, 405, 499, 403, 401, 402, 9402, 9403, 9112, 9110, 9405, 9108, 9102, 110, 101, 103, 108, 102, 112, 403, 402, 401, 108, 101, 102, 403, 9403, 9403, 9405, 405, 9102, 108, 9405, 9108, 405, 499, 9112, 9110, 9402</t>
        </is>
      </c>
      <c r="H253" t="n">
        <v>0</v>
      </c>
      <c r="I253" t="n">
        <v>0</v>
      </c>
      <c r="J253" t="n">
        <v>0</v>
      </c>
      <c r="K253" t="n">
        <v>0</v>
      </c>
      <c r="L253" t="n">
        <v>0</v>
      </c>
      <c r="M253" t="n">
        <v>0</v>
      </c>
      <c r="N253" t="n">
        <v>0</v>
      </c>
      <c r="O253" t="n">
        <v>0</v>
      </c>
      <c r="P253" t="n">
        <v>0</v>
      </c>
      <c r="Q253" t="n">
        <v>-1.635</v>
      </c>
      <c r="R253" t="n">
        <v>0</v>
      </c>
      <c r="S253" t="n">
        <v>-1.635</v>
      </c>
      <c r="T253" t="n">
        <v>175.074</v>
      </c>
      <c r="U253" t="n">
        <v>3353.6777</v>
      </c>
      <c r="V253" t="n">
        <v>19.0397</v>
      </c>
      <c r="W253" t="n">
        <v>6.691</v>
      </c>
      <c r="X253" t="n">
        <v>17.0876</v>
      </c>
      <c r="Y253" t="n">
        <v>22.4586</v>
      </c>
      <c r="Z253" t="n">
        <v>26.0046</v>
      </c>
      <c r="AA253" s="20" t="n">
        <v>46048</v>
      </c>
      <c r="AB253" t="inlineStr">
        <is>
          <t>Color dye.01/2026</t>
        </is>
      </c>
      <c r="AC253" s="20" t="n">
        <v>46165</v>
      </c>
      <c r="AD253" t="n">
        <v>2.4954</v>
      </c>
      <c r="AE253" t="n">
        <v>2.167</v>
      </c>
      <c r="AF253" t="inlineStr">
        <is>
          <t>80:23</t>
        </is>
      </c>
      <c r="AG253" t="n">
        <v>0</v>
      </c>
    </row>
    <row r="254">
      <c r="A254" t="inlineStr">
        <is>
          <t>CLR</t>
        </is>
      </c>
      <c r="B254" t="inlineStr">
        <is>
          <t>RM</t>
        </is>
      </c>
      <c r="C254" t="inlineStr">
        <is>
          <t>RM.CLR.00017</t>
        </is>
      </c>
      <c r="D254" t="inlineStr">
        <is>
          <t>Brilliant Blue / Water</t>
        </is>
      </c>
      <c r="E254" t="n">
        <v>204.867</v>
      </c>
      <c r="F254" t="n">
        <v>4158.2478</v>
      </c>
      <c r="G254" t="inlineStr">
        <is>
          <t>9402, 9102, 9103, 108, 403, 9405, 9403, 9403, 9112, 405, 9110, 9108, 499, 402, 403, 409, 306, 101, 110, 108, 102, 103, 112, 9112, 9110, 9402, 9403, 9405, 9108, 9103, 9102, 409, 403, 405, 499, 112, 306, 402, 9112, 108, 112, 102, 101, 103, 110</t>
        </is>
      </c>
      <c r="H254" t="n">
        <v>0</v>
      </c>
      <c r="I254" t="n">
        <v>0</v>
      </c>
      <c r="J254" t="n">
        <v>0</v>
      </c>
      <c r="K254" t="n">
        <v>0</v>
      </c>
      <c r="L254" t="n">
        <v>0</v>
      </c>
      <c r="M254" t="n">
        <v>0</v>
      </c>
      <c r="N254" t="n">
        <v>0</v>
      </c>
      <c r="O254" t="n">
        <v>0</v>
      </c>
      <c r="P254" t="n">
        <v>0</v>
      </c>
      <c r="Q254" t="n">
        <v>-1.68</v>
      </c>
      <c r="R254" t="n">
        <v>0</v>
      </c>
      <c r="S254" t="n">
        <v>-1.68</v>
      </c>
      <c r="T254" t="n">
        <v>203.187</v>
      </c>
      <c r="U254" t="n">
        <v>4129.1055</v>
      </c>
      <c r="V254" t="n">
        <v>20.8464</v>
      </c>
      <c r="W254" t="n">
        <v>5.896</v>
      </c>
      <c r="X254" t="n">
        <v>14.9248</v>
      </c>
      <c r="Y254" t="n">
        <v>19.1208</v>
      </c>
      <c r="Z254" t="n">
        <v>23.0138</v>
      </c>
      <c r="AA254" s="20" t="n">
        <v>46048</v>
      </c>
      <c r="AB254" t="inlineStr">
        <is>
          <t>Color dye.01/2026</t>
        </is>
      </c>
      <c r="AC254" s="20" t="n">
        <v>46166</v>
      </c>
      <c r="AD254" t="n">
        <v>2.1245</v>
      </c>
      <c r="AE254" t="n">
        <v>1.9178</v>
      </c>
      <c r="AF254" t="inlineStr">
        <is>
          <t>105:28</t>
        </is>
      </c>
      <c r="AG254" t="n">
        <v>0</v>
      </c>
    </row>
    <row r="255">
      <c r="A255" t="inlineStr">
        <is>
          <t>CLR</t>
        </is>
      </c>
      <c r="B255" t="inlineStr">
        <is>
          <t>RM</t>
        </is>
      </c>
      <c r="C255" t="inlineStr">
        <is>
          <t>RM.CLR.00018</t>
        </is>
      </c>
      <c r="D255" t="inlineStr">
        <is>
          <t>Silver Sparkel / Water</t>
        </is>
      </c>
      <c r="E255" t="n">
        <v>0</v>
      </c>
      <c r="F255" t="n">
        <v>0</v>
      </c>
      <c r="G255" t="inlineStr">
        <is>
          <t>101, 101</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s="20" t="n">
        <v>2</v>
      </c>
      <c r="AC255" s="20" t="n">
        <v>2</v>
      </c>
      <c r="AD255" t="n">
        <v>0</v>
      </c>
      <c r="AE255" t="n">
        <v>0</v>
      </c>
      <c r="AG255" t="n">
        <v>0</v>
      </c>
    </row>
    <row r="256">
      <c r="A256" t="inlineStr">
        <is>
          <t>CLR</t>
        </is>
      </c>
      <c r="B256" t="inlineStr">
        <is>
          <t>RM</t>
        </is>
      </c>
      <c r="C256" t="inlineStr">
        <is>
          <t>RM.CLR.00019</t>
        </is>
      </c>
      <c r="D256" t="inlineStr">
        <is>
          <t>Gold Sparkle / Water</t>
        </is>
      </c>
      <c r="V256" t="n">
        <v>0</v>
      </c>
      <c r="W256" t="n">
        <v>0</v>
      </c>
      <c r="X256" t="n">
        <v>0</v>
      </c>
      <c r="Y256" t="n">
        <v>0</v>
      </c>
      <c r="Z256" t="n">
        <v>0</v>
      </c>
      <c r="AA256" s="20" t="n">
        <v>2</v>
      </c>
      <c r="AC256" s="20" t="n">
        <v>2</v>
      </c>
      <c r="AD256" t="n">
        <v>0</v>
      </c>
      <c r="AE256" t="n">
        <v>0</v>
      </c>
    </row>
    <row r="257">
      <c r="A257" t="inlineStr">
        <is>
          <t>CLR</t>
        </is>
      </c>
      <c r="B257" t="inlineStr">
        <is>
          <t>RM</t>
        </is>
      </c>
      <c r="C257" t="inlineStr">
        <is>
          <t>RM.CLR.00020</t>
        </is>
      </c>
      <c r="D257" t="inlineStr">
        <is>
          <t>Liquid Caramel Color 525</t>
        </is>
      </c>
      <c r="E257" t="n">
        <v>63.4465</v>
      </c>
      <c r="F257" t="n">
        <v>242.5406</v>
      </c>
      <c r="G257" t="inlineStr">
        <is>
          <t>9402, 9605, 9402, 9102, 9103, 9401, 9405, 9605, 108, 9403, 9403, 403, 405, 9108, 9112, 499, 605, 103, 102, 108, 101, 112, 201, 306, 403, 401, 402, 9405, 9403, 9112, 9108, 9401, 9103, 9102, 605, 405, 403, 499, 103, 201, 9112, 102, 101, 108, 112, 306, 402, 401, 112</t>
        </is>
      </c>
      <c r="H257" t="n">
        <v>0</v>
      </c>
      <c r="I257" t="n">
        <v>0</v>
      </c>
      <c r="J257" t="n">
        <v>0</v>
      </c>
      <c r="K257" t="n">
        <v>0</v>
      </c>
      <c r="L257" t="n">
        <v>0</v>
      </c>
      <c r="M257" t="n">
        <v>0</v>
      </c>
      <c r="N257" t="n">
        <v>0</v>
      </c>
      <c r="O257" t="n">
        <v>0</v>
      </c>
      <c r="P257" t="n">
        <v>0</v>
      </c>
      <c r="Q257" t="n">
        <v>-2.15</v>
      </c>
      <c r="R257" t="n">
        <v>0</v>
      </c>
      <c r="S257" t="n">
        <v>-2.15</v>
      </c>
      <c r="T257" t="n">
        <v>61.2965</v>
      </c>
      <c r="U257" t="n">
        <v>233.0471</v>
      </c>
      <c r="V257" t="n">
        <v>3.0479</v>
      </c>
      <c r="W257" t="n">
        <v>10.787</v>
      </c>
      <c r="X257" t="n">
        <v>31.2008</v>
      </c>
      <c r="Y257" t="n">
        <v>42.1178</v>
      </c>
      <c r="Z257" t="n">
        <v>47.8478</v>
      </c>
      <c r="AA257" s="20" t="n">
        <v>46054</v>
      </c>
      <c r="AB257" t="inlineStr">
        <is>
          <t>شركة الاستشارية لتجارة الكيماويات</t>
        </is>
      </c>
      <c r="AC257" s="20" t="n">
        <v>46159</v>
      </c>
      <c r="AD257" t="n">
        <v>4.6797</v>
      </c>
      <c r="AE257" t="n">
        <v>3.9873</v>
      </c>
      <c r="AF257" t="inlineStr">
        <is>
          <t>15:11</t>
        </is>
      </c>
      <c r="AG257" t="n">
        <v>0</v>
      </c>
    </row>
    <row r="258">
      <c r="A258" t="inlineStr">
        <is>
          <t>CLR</t>
        </is>
      </c>
      <c r="B258" t="inlineStr">
        <is>
          <t>RM</t>
        </is>
      </c>
      <c r="C258" t="inlineStr">
        <is>
          <t>RM.CLR.00021</t>
        </is>
      </c>
      <c r="D258" t="inlineStr">
        <is>
          <t xml:space="preserve">Carbon black </t>
        </is>
      </c>
      <c r="E258" t="n">
        <v>10.7697</v>
      </c>
      <c r="F258" t="n">
        <v>421.0241</v>
      </c>
      <c r="G258" t="inlineStr">
        <is>
          <t>306, 401, 403, 405, 108, 103, 112, 9402, 9112, 9405, 9403, 9401, 9108, 499, 108, 101, 102, 103, 112, 401, 306, 403, 9401, 9405, 101, 102, 9403, 9402, 9112, 9108, 405, 499</t>
        </is>
      </c>
      <c r="H258" t="n">
        <v>0</v>
      </c>
      <c r="I258" t="n">
        <v>0</v>
      </c>
      <c r="J258" t="n">
        <v>0</v>
      </c>
      <c r="K258" t="n">
        <v>0</v>
      </c>
      <c r="L258" t="n">
        <v>0</v>
      </c>
      <c r="M258" t="n">
        <v>0</v>
      </c>
      <c r="N258" t="n">
        <v>0</v>
      </c>
      <c r="O258" t="n">
        <v>0</v>
      </c>
      <c r="P258" t="n">
        <v>0</v>
      </c>
      <c r="Q258" t="n">
        <v>0</v>
      </c>
      <c r="R258" t="n">
        <v>0</v>
      </c>
      <c r="S258" t="n">
        <v>0</v>
      </c>
      <c r="T258" t="n">
        <v>10.7697</v>
      </c>
      <c r="U258" t="n">
        <v>421.0241</v>
      </c>
      <c r="V258" t="n">
        <v>39.0171</v>
      </c>
      <c r="W258" t="n">
        <v>0.28</v>
      </c>
      <c r="X258" t="n">
        <v>0.28</v>
      </c>
      <c r="Y258" t="n">
        <v>0.28</v>
      </c>
      <c r="Z258" t="n">
        <v>0.319</v>
      </c>
      <c r="AA258" s="20" t="n">
        <v>45477</v>
      </c>
      <c r="AB258" t="inlineStr">
        <is>
          <t>شركة محموعة منير سختيان التجارية</t>
        </is>
      </c>
      <c r="AC258" s="20" t="n">
        <v>46136</v>
      </c>
      <c r="AD258" t="n">
        <v>0.0311</v>
      </c>
      <c r="AE258" t="n">
        <v>0.0265</v>
      </c>
      <c r="AF258" t="inlineStr">
        <is>
          <t>405:3</t>
        </is>
      </c>
      <c r="AG258" t="n">
        <v>0</v>
      </c>
    </row>
    <row r="259">
      <c r="A259" t="inlineStr">
        <is>
          <t>CLR</t>
        </is>
      </c>
      <c r="B259" t="inlineStr">
        <is>
          <t>RM</t>
        </is>
      </c>
      <c r="C259" t="inlineStr">
        <is>
          <t>RM.CLR.00022</t>
        </is>
      </c>
      <c r="D259" t="inlineStr">
        <is>
          <t>Candurin Green</t>
        </is>
      </c>
      <c r="E259" t="n">
        <v>19</v>
      </c>
      <c r="F259" t="n">
        <v>1403.796</v>
      </c>
      <c r="G259" t="inlineStr">
        <is>
          <t>101, 102, 499, 403, 9402, 102, 101, 403, 499, 9402</t>
        </is>
      </c>
      <c r="H259" t="n">
        <v>0</v>
      </c>
      <c r="I259" t="n">
        <v>0</v>
      </c>
      <c r="J259" t="n">
        <v>0</v>
      </c>
      <c r="K259" t="n">
        <v>0</v>
      </c>
      <c r="L259" t="n">
        <v>0</v>
      </c>
      <c r="M259" t="n">
        <v>0</v>
      </c>
      <c r="N259" t="n">
        <v>0</v>
      </c>
      <c r="O259" t="n">
        <v>0</v>
      </c>
      <c r="P259" t="n">
        <v>0</v>
      </c>
      <c r="Q259" t="n">
        <v>0</v>
      </c>
      <c r="R259" t="n">
        <v>0</v>
      </c>
      <c r="S259" t="n">
        <v>0</v>
      </c>
      <c r="T259" t="n">
        <v>19</v>
      </c>
      <c r="U259" t="n">
        <v>1403.796</v>
      </c>
      <c r="V259" t="n">
        <v>73.884</v>
      </c>
      <c r="W259" t="n">
        <v>0</v>
      </c>
      <c r="X259" t="n">
        <v>0</v>
      </c>
      <c r="Y259" t="n">
        <v>0</v>
      </c>
      <c r="Z259" t="n">
        <v>0</v>
      </c>
      <c r="AA259" s="20" t="n">
        <v>2</v>
      </c>
      <c r="AC259" s="20" t="n">
        <v>44390</v>
      </c>
      <c r="AD259" t="n">
        <v>0</v>
      </c>
      <c r="AE259" t="n">
        <v>0</v>
      </c>
      <c r="AG259" t="n">
        <v>0</v>
      </c>
    </row>
    <row r="260">
      <c r="A260" t="inlineStr">
        <is>
          <t>CLR</t>
        </is>
      </c>
      <c r="B260" t="inlineStr">
        <is>
          <t>RM</t>
        </is>
      </c>
      <c r="C260" t="inlineStr">
        <is>
          <t>RM.CLR.00023</t>
        </is>
      </c>
      <c r="D260" t="inlineStr">
        <is>
          <t>Candurin Red</t>
        </is>
      </c>
      <c r="E260" t="n">
        <v>0</v>
      </c>
      <c r="F260" t="n">
        <v>0</v>
      </c>
      <c r="G260" t="inlineStr">
        <is>
          <t>101, 403, 101, 403</t>
        </is>
      </c>
      <c r="H260" t="n">
        <v>0</v>
      </c>
      <c r="I260" t="n">
        <v>0</v>
      </c>
      <c r="J260" t="n">
        <v>0</v>
      </c>
      <c r="K260" t="n">
        <v>0</v>
      </c>
      <c r="L260" t="n">
        <v>0</v>
      </c>
      <c r="M260" t="n">
        <v>0</v>
      </c>
      <c r="N260" t="n">
        <v>0</v>
      </c>
      <c r="O260" t="n">
        <v>0</v>
      </c>
      <c r="P260" t="n">
        <v>0</v>
      </c>
      <c r="Q260" t="n">
        <v>0</v>
      </c>
      <c r="R260" t="n">
        <v>0</v>
      </c>
      <c r="S260" t="n">
        <v>0</v>
      </c>
      <c r="T260" t="n">
        <v>0</v>
      </c>
      <c r="U260" t="n">
        <v>0</v>
      </c>
      <c r="V260" t="n">
        <v>84.7508</v>
      </c>
      <c r="W260" t="n">
        <v>0</v>
      </c>
      <c r="X260" t="n">
        <v>0</v>
      </c>
      <c r="Y260" t="n">
        <v>0</v>
      </c>
      <c r="Z260" t="n">
        <v>0</v>
      </c>
      <c r="AA260" s="20" t="n">
        <v>2</v>
      </c>
      <c r="AC260" s="20" t="n">
        <v>44390</v>
      </c>
      <c r="AD260" t="n">
        <v>0</v>
      </c>
      <c r="AE260" t="n">
        <v>0</v>
      </c>
      <c r="AG260" t="n">
        <v>0</v>
      </c>
    </row>
    <row r="261">
      <c r="A261" t="inlineStr">
        <is>
          <t>CLR</t>
        </is>
      </c>
      <c r="B261" t="inlineStr">
        <is>
          <t>RM</t>
        </is>
      </c>
      <c r="C261" t="inlineStr">
        <is>
          <t>RM.CLR.00024</t>
        </is>
      </c>
      <c r="D261" t="inlineStr">
        <is>
          <t xml:space="preserve">Light Gold </t>
        </is>
      </c>
      <c r="E261" t="n">
        <v>0</v>
      </c>
      <c r="F261" t="n">
        <v>0</v>
      </c>
      <c r="G261" t="inlineStr">
        <is>
          <t>101, 403, 101, 403</t>
        </is>
      </c>
      <c r="H261" t="n">
        <v>0</v>
      </c>
      <c r="I261" t="n">
        <v>0</v>
      </c>
      <c r="J261" t="n">
        <v>0</v>
      </c>
      <c r="K261" t="n">
        <v>0</v>
      </c>
      <c r="L261" t="n">
        <v>0</v>
      </c>
      <c r="M261" t="n">
        <v>0</v>
      </c>
      <c r="N261" t="n">
        <v>0</v>
      </c>
      <c r="O261" t="n">
        <v>0</v>
      </c>
      <c r="P261" t="n">
        <v>0</v>
      </c>
      <c r="Q261" t="n">
        <v>0</v>
      </c>
      <c r="R261" t="n">
        <v>0</v>
      </c>
      <c r="S261" t="n">
        <v>0</v>
      </c>
      <c r="T261" t="n">
        <v>0</v>
      </c>
      <c r="U261" t="n">
        <v>0</v>
      </c>
      <c r="V261" t="n">
        <v>72.7072</v>
      </c>
      <c r="W261" t="n">
        <v>0</v>
      </c>
      <c r="X261" t="n">
        <v>0</v>
      </c>
      <c r="Y261" t="n">
        <v>0</v>
      </c>
      <c r="Z261" t="n">
        <v>0</v>
      </c>
      <c r="AA261" s="20" t="n">
        <v>2</v>
      </c>
      <c r="AC261" s="20" t="n">
        <v>2</v>
      </c>
      <c r="AD261" t="n">
        <v>0</v>
      </c>
      <c r="AE261" t="n">
        <v>0</v>
      </c>
      <c r="AG261" t="n">
        <v>0</v>
      </c>
    </row>
    <row r="262">
      <c r="A262" t="inlineStr">
        <is>
          <t>CLR</t>
        </is>
      </c>
      <c r="B262" t="inlineStr">
        <is>
          <t>RM</t>
        </is>
      </c>
      <c r="C262" t="inlineStr">
        <is>
          <t>RM.CLR.00025</t>
        </is>
      </c>
      <c r="D262" t="inlineStr">
        <is>
          <t>Silver Lustre</t>
        </is>
      </c>
      <c r="E262" t="n">
        <v>356.0141</v>
      </c>
      <c r="F262" t="n">
        <v>25768.1266</v>
      </c>
      <c r="G262" t="inlineStr">
        <is>
          <t>499, 9108, 9402, 9403, 403, 9304, 102, 101, 9403, 108, 9102, 9103, 403, 306, 402, 409, 103, 102, 101, 108, 304, 499, 9102, 9108, 9103, 9403, 9402, 9304, 103, 108, 304, 403, 409, 306, 402, 304</t>
        </is>
      </c>
      <c r="H262" t="n">
        <v>0</v>
      </c>
      <c r="I262" t="n">
        <v>0</v>
      </c>
      <c r="J262" t="n">
        <v>0</v>
      </c>
      <c r="K262" t="n">
        <v>0</v>
      </c>
      <c r="L262" t="n">
        <v>0</v>
      </c>
      <c r="M262" t="n">
        <v>0</v>
      </c>
      <c r="N262" t="n">
        <v>0</v>
      </c>
      <c r="O262" t="n">
        <v>0</v>
      </c>
      <c r="P262" t="n">
        <v>-0.08</v>
      </c>
      <c r="Q262" t="n">
        <v>0</v>
      </c>
      <c r="R262" t="n">
        <v>0</v>
      </c>
      <c r="S262" t="n">
        <v>-0.08</v>
      </c>
      <c r="T262" t="n">
        <v>355.9341</v>
      </c>
      <c r="U262" t="n">
        <v>25762.307</v>
      </c>
      <c r="V262" t="n">
        <v>72.7435</v>
      </c>
      <c r="W262" t="n">
        <v>0</v>
      </c>
      <c r="X262" t="n">
        <v>2.7274</v>
      </c>
      <c r="Y262" t="n">
        <v>2.7274</v>
      </c>
      <c r="Z262" t="n">
        <v>3.1574</v>
      </c>
      <c r="AA262" s="20" t="n">
        <v>45405</v>
      </c>
      <c r="AB262" t="inlineStr">
        <is>
          <t>زهرة يافا للتجارة JFT</t>
        </is>
      </c>
      <c r="AC262" s="20" t="n">
        <v>46081</v>
      </c>
      <c r="AD262" t="n">
        <v>0.303</v>
      </c>
      <c r="AE262" t="n">
        <v>0.2631</v>
      </c>
      <c r="AF262" t="inlineStr">
        <is>
          <t>1352:22</t>
        </is>
      </c>
      <c r="AG262" t="n">
        <v>0</v>
      </c>
    </row>
    <row r="263">
      <c r="A263" t="inlineStr">
        <is>
          <t>CLR</t>
        </is>
      </c>
      <c r="B263" t="inlineStr">
        <is>
          <t>RM</t>
        </is>
      </c>
      <c r="C263" t="inlineStr">
        <is>
          <t>RM.CLR.00026</t>
        </is>
      </c>
      <c r="D263" t="inlineStr">
        <is>
          <t>(E124)Ponceau 4r / Lake red color</t>
        </is>
      </c>
      <c r="E263" t="n">
        <v>25.14</v>
      </c>
      <c r="F263" t="n">
        <v>331.9216</v>
      </c>
      <c r="G263" t="inlineStr">
        <is>
          <t>101, 108, 112, 306, 401, 499, 403, 405, 9108, 9401, 9112, 101, 108, 112, 306, 401, 403, 9405, 9401, 9402, 9108, 499, 405, 9112, 9402, 9405</t>
        </is>
      </c>
      <c r="H263" t="n">
        <v>0</v>
      </c>
      <c r="I263" t="n">
        <v>0</v>
      </c>
      <c r="J263" t="n">
        <v>0</v>
      </c>
      <c r="K263" t="n">
        <v>0</v>
      </c>
      <c r="L263" t="n">
        <v>0</v>
      </c>
      <c r="M263" t="n">
        <v>0</v>
      </c>
      <c r="N263" t="n">
        <v>0</v>
      </c>
      <c r="O263" t="n">
        <v>0</v>
      </c>
      <c r="P263" t="n">
        <v>0</v>
      </c>
      <c r="Q263" t="n">
        <v>0</v>
      </c>
      <c r="R263" t="n">
        <v>0</v>
      </c>
      <c r="S263" t="n">
        <v>0</v>
      </c>
      <c r="T263" t="n">
        <v>25.14</v>
      </c>
      <c r="U263" t="n">
        <v>331.9216</v>
      </c>
      <c r="V263" t="n">
        <v>13.2029</v>
      </c>
      <c r="W263" t="n">
        <v>0</v>
      </c>
      <c r="X263" t="n">
        <v>0.0045</v>
      </c>
      <c r="Y263" t="n">
        <v>0.0045</v>
      </c>
      <c r="Z263" t="n">
        <v>0.0045</v>
      </c>
      <c r="AA263" s="20" t="n">
        <v>45529</v>
      </c>
      <c r="AB263" t="inlineStr">
        <is>
          <t>شركة الاوتاد للتوريدات الكيماوية - مورد</t>
        </is>
      </c>
      <c r="AC263" s="20" t="n">
        <v>45992</v>
      </c>
      <c r="AD263" t="n">
        <v>0.0005</v>
      </c>
      <c r="AE263" t="n">
        <v>0.0003</v>
      </c>
      <c r="AF263" t="inlineStr">
        <is>
          <t>67040:0</t>
        </is>
      </c>
      <c r="AG263" t="n">
        <v>0</v>
      </c>
    </row>
    <row r="264">
      <c r="A264" t="inlineStr">
        <is>
          <t>CLR</t>
        </is>
      </c>
      <c r="B264" t="inlineStr">
        <is>
          <t>RM</t>
        </is>
      </c>
      <c r="C264" t="inlineStr">
        <is>
          <t>RM.CLR.00027</t>
        </is>
      </c>
      <c r="D264" t="inlineStr">
        <is>
          <t xml:space="preserve">Titanium Dioxde 25KG </t>
        </is>
      </c>
      <c r="E264" t="n">
        <v>8.459</v>
      </c>
      <c r="F264" t="n">
        <v>81.3558</v>
      </c>
      <c r="G264" t="inlineStr">
        <is>
          <t>403, 402, 306, 101, 108, 102, 605, 499, 9108, 9402, 403, 499, 605, 9108, 101, 102, 108, 402, 306, 9402</t>
        </is>
      </c>
      <c r="H264" t="n">
        <v>0</v>
      </c>
      <c r="I264" t="n">
        <v>0</v>
      </c>
      <c r="J264" t="n">
        <v>0</v>
      </c>
      <c r="K264" t="n">
        <v>0</v>
      </c>
      <c r="L264" t="n">
        <v>0</v>
      </c>
      <c r="M264" t="n">
        <v>0</v>
      </c>
      <c r="N264" t="n">
        <v>0</v>
      </c>
      <c r="O264" t="n">
        <v>0</v>
      </c>
      <c r="P264" t="n">
        <v>0</v>
      </c>
      <c r="Q264" t="n">
        <v>0</v>
      </c>
      <c r="R264" t="n">
        <v>0</v>
      </c>
      <c r="S264" t="n">
        <v>0</v>
      </c>
      <c r="T264" t="n">
        <v>8.459</v>
      </c>
      <c r="U264" t="n">
        <v>81.3558</v>
      </c>
      <c r="V264" t="n">
        <v>9.617699999999999</v>
      </c>
      <c r="W264" t="n">
        <v>0</v>
      </c>
      <c r="X264" t="n">
        <v>0</v>
      </c>
      <c r="Y264" t="n">
        <v>3.4</v>
      </c>
      <c r="Z264" t="n">
        <v>4.075</v>
      </c>
      <c r="AA264" s="20" t="n">
        <v>45693</v>
      </c>
      <c r="AB264" t="inlineStr">
        <is>
          <t>زهرة يافا للتجارة JFT</t>
        </is>
      </c>
      <c r="AC264" s="20" t="n">
        <v>45943</v>
      </c>
      <c r="AD264" t="n">
        <v>0.3777</v>
      </c>
      <c r="AE264" t="n">
        <v>0.3395</v>
      </c>
      <c r="AF264" t="inlineStr">
        <is>
          <t>24:27</t>
        </is>
      </c>
      <c r="AG264" t="n">
        <v>0</v>
      </c>
    </row>
    <row r="265">
      <c r="A265" t="inlineStr">
        <is>
          <t>CLR</t>
        </is>
      </c>
      <c r="B265" t="inlineStr">
        <is>
          <t>RM</t>
        </is>
      </c>
      <c r="C265" t="inlineStr">
        <is>
          <t>RM.CLR.00028</t>
        </is>
      </c>
      <c r="D265" t="inlineStr">
        <is>
          <t>Candurin Blue</t>
        </is>
      </c>
      <c r="E265" t="n">
        <v>24</v>
      </c>
      <c r="F265" t="n">
        <v>1849.92</v>
      </c>
      <c r="G265" t="inlineStr">
        <is>
          <t>101, 102, 499, 403, 403, 101, 102, 499, 9402, 9402</t>
        </is>
      </c>
      <c r="H265" t="n">
        <v>0</v>
      </c>
      <c r="I265" t="n">
        <v>0</v>
      </c>
      <c r="J265" t="n">
        <v>0</v>
      </c>
      <c r="K265" t="n">
        <v>0</v>
      </c>
      <c r="L265" t="n">
        <v>0</v>
      </c>
      <c r="M265" t="n">
        <v>0</v>
      </c>
      <c r="N265" t="n">
        <v>0</v>
      </c>
      <c r="O265" t="n">
        <v>0</v>
      </c>
      <c r="P265" t="n">
        <v>0</v>
      </c>
      <c r="Q265" t="n">
        <v>0</v>
      </c>
      <c r="R265" t="n">
        <v>0</v>
      </c>
      <c r="S265" t="n">
        <v>0</v>
      </c>
      <c r="T265" t="n">
        <v>24</v>
      </c>
      <c r="U265" t="n">
        <v>1849.92</v>
      </c>
      <c r="V265" t="n">
        <v>77.08</v>
      </c>
      <c r="W265" t="n">
        <v>0</v>
      </c>
      <c r="X265" t="n">
        <v>0</v>
      </c>
      <c r="Y265" t="n">
        <v>0</v>
      </c>
      <c r="Z265" t="n">
        <v>0</v>
      </c>
      <c r="AA265" s="20" t="n">
        <v>2</v>
      </c>
      <c r="AC265" s="20" t="n">
        <v>2</v>
      </c>
      <c r="AD265" t="n">
        <v>0</v>
      </c>
      <c r="AE265" t="n">
        <v>0</v>
      </c>
      <c r="AG265" t="n">
        <v>0</v>
      </c>
    </row>
    <row r="266">
      <c r="A266" t="inlineStr">
        <is>
          <t>CLR</t>
        </is>
      </c>
      <c r="B266" t="inlineStr">
        <is>
          <t>RM</t>
        </is>
      </c>
      <c r="C266" t="inlineStr">
        <is>
          <t>RM.CLR.00029</t>
        </is>
      </c>
      <c r="D266" t="inlineStr">
        <is>
          <t>Gold Lustre</t>
        </is>
      </c>
      <c r="E266" t="n">
        <v>163.783</v>
      </c>
      <c r="F266" t="n">
        <v>14262.3827</v>
      </c>
      <c r="G266" t="inlineStr">
        <is>
          <t>9402, 9304, 9402, 9103, 9102, 9403, 9304, 499, 9108, 102, 103, 101, 108, 304, 403, 306, 409, 402, 403, 499, 402, 409, 9102, 9103, 9108, 9403, 102, 101, 108, 103, 304, 306</t>
        </is>
      </c>
      <c r="H266" t="n">
        <v>0</v>
      </c>
      <c r="I266" t="n">
        <v>0</v>
      </c>
      <c r="J266" t="n">
        <v>0</v>
      </c>
      <c r="K266" t="n">
        <v>0</v>
      </c>
      <c r="L266" t="n">
        <v>0</v>
      </c>
      <c r="M266" t="n">
        <v>0</v>
      </c>
      <c r="N266" t="n">
        <v>0</v>
      </c>
      <c r="O266" t="n">
        <v>0</v>
      </c>
      <c r="P266" t="n">
        <v>0</v>
      </c>
      <c r="Q266" t="n">
        <v>0</v>
      </c>
      <c r="R266" t="n">
        <v>0</v>
      </c>
      <c r="S266" t="n">
        <v>0</v>
      </c>
      <c r="T266" t="n">
        <v>163.783</v>
      </c>
      <c r="U266" t="n">
        <v>14262.3827</v>
      </c>
      <c r="V266" t="n">
        <v>87.0779</v>
      </c>
      <c r="W266" t="n">
        <v>0</v>
      </c>
      <c r="X266" t="n">
        <v>1.9248</v>
      </c>
      <c r="Y266" t="n">
        <v>2.0688</v>
      </c>
      <c r="Z266" t="n">
        <v>2.1088</v>
      </c>
      <c r="AA266" s="20" t="n">
        <v>2</v>
      </c>
      <c r="AC266" s="20" t="n">
        <v>46081</v>
      </c>
      <c r="AD266" t="n">
        <v>0.2298</v>
      </c>
      <c r="AE266" t="n">
        <v>0.1757</v>
      </c>
      <c r="AF266" t="inlineStr">
        <is>
          <t>931:29</t>
        </is>
      </c>
      <c r="AG266" t="n">
        <v>0</v>
      </c>
    </row>
    <row r="267">
      <c r="A267" t="inlineStr">
        <is>
          <t>CLR</t>
        </is>
      </c>
      <c r="B267" t="inlineStr">
        <is>
          <t>RM</t>
        </is>
      </c>
      <c r="C267" t="inlineStr">
        <is>
          <t>RM.CLR.00030</t>
        </is>
      </c>
      <c r="D267" t="inlineStr">
        <is>
          <t>Green Lustre</t>
        </is>
      </c>
      <c r="E267" t="n">
        <v>11.28</v>
      </c>
      <c r="F267" t="n">
        <v>981.36</v>
      </c>
      <c r="G267" t="inlineStr">
        <is>
          <t>9402, 9304, 499, 9402, 9304, 403, 402, 101, 103, 102, 304, 403, 499, 402, 304, 101, 102, 103</t>
        </is>
      </c>
      <c r="H267" t="n">
        <v>0</v>
      </c>
      <c r="I267" t="n">
        <v>0</v>
      </c>
      <c r="J267" t="n">
        <v>0</v>
      </c>
      <c r="K267" t="n">
        <v>0</v>
      </c>
      <c r="L267" t="n">
        <v>0</v>
      </c>
      <c r="M267" t="n">
        <v>0</v>
      </c>
      <c r="N267" t="n">
        <v>0</v>
      </c>
      <c r="O267" t="n">
        <v>0</v>
      </c>
      <c r="P267" t="n">
        <v>0</v>
      </c>
      <c r="Q267" t="n">
        <v>0</v>
      </c>
      <c r="R267" t="n">
        <v>0</v>
      </c>
      <c r="S267" t="n">
        <v>0</v>
      </c>
      <c r="T267" t="n">
        <v>11.28</v>
      </c>
      <c r="U267" t="n">
        <v>981.36</v>
      </c>
      <c r="V267" t="n">
        <v>87</v>
      </c>
      <c r="W267" t="n">
        <v>0</v>
      </c>
      <c r="X267" t="n">
        <v>0</v>
      </c>
      <c r="Y267" t="n">
        <v>0</v>
      </c>
      <c r="Z267" t="n">
        <v>0</v>
      </c>
      <c r="AA267" s="20" t="n">
        <v>2</v>
      </c>
      <c r="AC267" s="20" t="n">
        <v>45484</v>
      </c>
      <c r="AD267" t="n">
        <v>0</v>
      </c>
      <c r="AE267" t="n">
        <v>0</v>
      </c>
      <c r="AG267" t="n">
        <v>0</v>
      </c>
    </row>
    <row r="268">
      <c r="A268" t="inlineStr">
        <is>
          <t>CLR</t>
        </is>
      </c>
      <c r="B268" t="inlineStr">
        <is>
          <t>RM</t>
        </is>
      </c>
      <c r="C268" t="inlineStr">
        <is>
          <t>RM.CLR.00031</t>
        </is>
      </c>
      <c r="D268" t="inlineStr">
        <is>
          <t>Red Lustre</t>
        </is>
      </c>
      <c r="E268" t="n">
        <v>20.252</v>
      </c>
      <c r="F268" t="n">
        <v>1761.924</v>
      </c>
      <c r="G268" t="inlineStr">
        <is>
          <t>306, 304, 108, 101, 102, 9108, 409, 402, 499, 403, 402, 409, 306, 403, 304, 108, 101, 102, 499, 9304, 9108, 9402, 9304, 9402</t>
        </is>
      </c>
      <c r="H268" t="n">
        <v>0</v>
      </c>
      <c r="I268" t="n">
        <v>0</v>
      </c>
      <c r="J268" t="n">
        <v>0</v>
      </c>
      <c r="K268" t="n">
        <v>0</v>
      </c>
      <c r="L268" t="n">
        <v>0</v>
      </c>
      <c r="M268" t="n">
        <v>0</v>
      </c>
      <c r="N268" t="n">
        <v>0</v>
      </c>
      <c r="O268" t="n">
        <v>0</v>
      </c>
      <c r="P268" t="n">
        <v>0</v>
      </c>
      <c r="Q268" t="n">
        <v>0</v>
      </c>
      <c r="R268" t="n">
        <v>0</v>
      </c>
      <c r="S268" t="n">
        <v>0</v>
      </c>
      <c r="T268" t="n">
        <v>20.252</v>
      </c>
      <c r="U268" t="n">
        <v>1761.924</v>
      </c>
      <c r="V268" t="n">
        <v>87</v>
      </c>
      <c r="W268" t="n">
        <v>0</v>
      </c>
      <c r="X268" t="n">
        <v>0</v>
      </c>
      <c r="Y268" t="n">
        <v>0.051</v>
      </c>
      <c r="Z268" t="n">
        <v>2.251</v>
      </c>
      <c r="AA268" s="20" t="n">
        <v>2</v>
      </c>
      <c r="AC268" s="20" t="n">
        <v>45985</v>
      </c>
      <c r="AD268" t="n">
        <v>0.0056</v>
      </c>
      <c r="AE268" t="n">
        <v>0.1875</v>
      </c>
      <c r="AF268" t="inlineStr">
        <is>
          <t>107:28</t>
        </is>
      </c>
      <c r="AG268" t="n">
        <v>0</v>
      </c>
    </row>
    <row r="269">
      <c r="A269" t="inlineStr">
        <is>
          <t>CLR</t>
        </is>
      </c>
      <c r="B269" t="inlineStr">
        <is>
          <t>RM</t>
        </is>
      </c>
      <c r="C269" t="inlineStr">
        <is>
          <t>RM.CLR.00032</t>
        </is>
      </c>
      <c r="D269" t="inlineStr">
        <is>
          <t>Blue Lustre</t>
        </is>
      </c>
      <c r="E269" t="n">
        <v>11.27</v>
      </c>
      <c r="F269" t="n">
        <v>980.49</v>
      </c>
      <c r="G269" t="inlineStr">
        <is>
          <t>304, 403, 9402, 499, 304, 101, 102, 403, 102, 101, 9402, 499</t>
        </is>
      </c>
      <c r="H269" t="n">
        <v>0</v>
      </c>
      <c r="I269" t="n">
        <v>0</v>
      </c>
      <c r="J269" t="n">
        <v>0</v>
      </c>
      <c r="K269" t="n">
        <v>0</v>
      </c>
      <c r="L269" t="n">
        <v>0</v>
      </c>
      <c r="M269" t="n">
        <v>0</v>
      </c>
      <c r="N269" t="n">
        <v>0</v>
      </c>
      <c r="O269" t="n">
        <v>0</v>
      </c>
      <c r="P269" t="n">
        <v>0</v>
      </c>
      <c r="Q269" t="n">
        <v>0</v>
      </c>
      <c r="R269" t="n">
        <v>0</v>
      </c>
      <c r="S269" t="n">
        <v>0</v>
      </c>
      <c r="T269" t="n">
        <v>11.27</v>
      </c>
      <c r="U269" t="n">
        <v>980.49</v>
      </c>
      <c r="V269" t="n">
        <v>87</v>
      </c>
      <c r="W269" t="n">
        <v>0</v>
      </c>
      <c r="X269" t="n">
        <v>0</v>
      </c>
      <c r="Y269" t="n">
        <v>0</v>
      </c>
      <c r="Z269" t="n">
        <v>0</v>
      </c>
      <c r="AA269" s="20" t="n">
        <v>2</v>
      </c>
      <c r="AC269" s="20" t="n">
        <v>44749</v>
      </c>
      <c r="AD269" t="n">
        <v>0</v>
      </c>
      <c r="AE269" t="n">
        <v>0</v>
      </c>
      <c r="AG269" t="n">
        <v>0</v>
      </c>
    </row>
    <row r="270">
      <c r="A270" t="inlineStr">
        <is>
          <t>CLR</t>
        </is>
      </c>
      <c r="B270" t="inlineStr">
        <is>
          <t>RM</t>
        </is>
      </c>
      <c r="C270" t="inlineStr">
        <is>
          <t>RM.CLR.00033</t>
        </is>
      </c>
      <c r="D270" t="inlineStr">
        <is>
          <t>لون بني – Brown Color</t>
        </is>
      </c>
      <c r="E270" t="n">
        <v>13.563</v>
      </c>
      <c r="F270" t="n">
        <v>286.464</v>
      </c>
      <c r="G270" t="inlineStr">
        <is>
          <t>112, 108, 102, 110, 101, 403, 306, 401, 405, 499, 801, 605, 9112, 9402, 9110, 9405, 102, 101, 9605, 9102, 9401, 9108, 112, 110, 108, 306, 401, 9102, 9108, 801, 403, 499, 405, 605, 9605, 9402, 9405, 9112, 9110, 9401</t>
        </is>
      </c>
      <c r="H270" t="n">
        <v>0</v>
      </c>
      <c r="I270" t="n">
        <v>0</v>
      </c>
      <c r="J270" t="n">
        <v>0</v>
      </c>
      <c r="K270" t="n">
        <v>0</v>
      </c>
      <c r="L270" t="n">
        <v>0</v>
      </c>
      <c r="M270" t="n">
        <v>0</v>
      </c>
      <c r="N270" t="n">
        <v>0</v>
      </c>
      <c r="O270" t="n">
        <v>0</v>
      </c>
      <c r="P270" t="n">
        <v>0</v>
      </c>
      <c r="Q270" t="n">
        <v>0</v>
      </c>
      <c r="R270" t="n">
        <v>0</v>
      </c>
      <c r="S270" t="n">
        <v>0</v>
      </c>
      <c r="T270" t="n">
        <v>13.563</v>
      </c>
      <c r="U270" t="n">
        <v>286.464</v>
      </c>
      <c r="V270" t="n">
        <v>21.121</v>
      </c>
      <c r="W270" t="n">
        <v>0.525</v>
      </c>
      <c r="X270" t="n">
        <v>4.6504</v>
      </c>
      <c r="Y270" t="n">
        <v>5.1424</v>
      </c>
      <c r="Z270" t="n">
        <v>5.9204</v>
      </c>
      <c r="AA270" s="20" t="n">
        <v>45497</v>
      </c>
      <c r="AB270" t="inlineStr">
        <is>
          <t>شركة الاستشارية لتجارة الكيماويات</t>
        </is>
      </c>
      <c r="AC270" s="20" t="n">
        <v>46117</v>
      </c>
      <c r="AD270" t="n">
        <v>0.5713</v>
      </c>
      <c r="AE270" t="n">
        <v>0.4933</v>
      </c>
      <c r="AF270" t="inlineStr">
        <is>
          <t>27:14</t>
        </is>
      </c>
      <c r="AG270" t="n">
        <v>0</v>
      </c>
    </row>
    <row r="271">
      <c r="A271" t="inlineStr">
        <is>
          <t>CLR</t>
        </is>
      </c>
      <c r="B271" t="inlineStr">
        <is>
          <t>RM</t>
        </is>
      </c>
      <c r="C271" t="inlineStr">
        <is>
          <t>RM.CLR.00034</t>
        </is>
      </c>
      <c r="D271" t="inlineStr">
        <is>
          <t xml:space="preserve">لون اصفر – sunset yellow </t>
        </is>
      </c>
      <c r="E271" t="n">
        <v>5</v>
      </c>
      <c r="F271" t="n">
        <v>35</v>
      </c>
      <c r="G271" t="inlineStr">
        <is>
          <t>102, 102</t>
        </is>
      </c>
      <c r="H271" t="n">
        <v>0</v>
      </c>
      <c r="I271" t="n">
        <v>0</v>
      </c>
      <c r="J271" t="n">
        <v>0</v>
      </c>
      <c r="K271" t="n">
        <v>0</v>
      </c>
      <c r="L271" t="n">
        <v>0</v>
      </c>
      <c r="M271" t="n">
        <v>0</v>
      </c>
      <c r="N271" t="n">
        <v>0</v>
      </c>
      <c r="O271" t="n">
        <v>0</v>
      </c>
      <c r="P271" t="n">
        <v>0</v>
      </c>
      <c r="Q271" t="n">
        <v>0</v>
      </c>
      <c r="R271" t="n">
        <v>0</v>
      </c>
      <c r="S271" t="n">
        <v>0</v>
      </c>
      <c r="T271" t="n">
        <v>5</v>
      </c>
      <c r="U271" t="n">
        <v>35</v>
      </c>
      <c r="V271" t="n">
        <v>7</v>
      </c>
      <c r="W271" t="n">
        <v>0</v>
      </c>
      <c r="X271" t="n">
        <v>0</v>
      </c>
      <c r="Y271" t="n">
        <v>0</v>
      </c>
      <c r="Z271" t="n">
        <v>0</v>
      </c>
      <c r="AA271" s="20" t="n">
        <v>45216</v>
      </c>
      <c r="AB271" t="inlineStr">
        <is>
          <t>زهرة يافا للتجارة JFT</t>
        </is>
      </c>
      <c r="AC271" s="20" t="n">
        <v>2</v>
      </c>
      <c r="AD271" t="n">
        <v>0</v>
      </c>
      <c r="AE271" t="n">
        <v>0</v>
      </c>
      <c r="AG271" t="n">
        <v>0</v>
      </c>
    </row>
    <row r="272">
      <c r="A272" t="inlineStr">
        <is>
          <t>CLR</t>
        </is>
      </c>
      <c r="B272" t="inlineStr">
        <is>
          <t>RM</t>
        </is>
      </c>
      <c r="C272" t="inlineStr">
        <is>
          <t>RM.CLR.00035</t>
        </is>
      </c>
      <c r="D272" t="inlineStr">
        <is>
          <t xml:space="preserve">لون برتقالي -  Tartrazine </t>
        </is>
      </c>
      <c r="E272" t="n">
        <v>341.4212</v>
      </c>
      <c r="F272" t="n">
        <v>74.87560000000001</v>
      </c>
      <c r="G272" t="inlineStr">
        <is>
          <t>9402, 9112, 499, 9103, 9403, 102, 108, 403, 306, 112, 102, 108, 103, 9103, 9112, 9403, 9402, 306, 403, 499, 112, 103</t>
        </is>
      </c>
      <c r="H272" t="n">
        <v>0</v>
      </c>
      <c r="I272" t="n">
        <v>0</v>
      </c>
      <c r="J272" t="n">
        <v>0</v>
      </c>
      <c r="K272" t="n">
        <v>0</v>
      </c>
      <c r="L272" t="n">
        <v>0</v>
      </c>
      <c r="M272" t="n">
        <v>0</v>
      </c>
      <c r="N272" t="n">
        <v>0</v>
      </c>
      <c r="O272" t="n">
        <v>0</v>
      </c>
      <c r="P272" t="n">
        <v>0</v>
      </c>
      <c r="Q272" t="n">
        <v>0</v>
      </c>
      <c r="R272" t="n">
        <v>0</v>
      </c>
      <c r="S272" t="n">
        <v>0</v>
      </c>
      <c r="T272" t="n">
        <v>341.4212</v>
      </c>
      <c r="U272" t="n">
        <v>74.87560000000001</v>
      </c>
      <c r="V272" t="n">
        <v>7</v>
      </c>
      <c r="W272" t="n">
        <v>0</v>
      </c>
      <c r="X272" t="n">
        <v>1.9534</v>
      </c>
      <c r="Y272" t="n">
        <v>1.9534</v>
      </c>
      <c r="Z272" t="n">
        <v>3.2424</v>
      </c>
      <c r="AA272" s="20" t="n">
        <v>45216</v>
      </c>
      <c r="AB272" t="inlineStr">
        <is>
          <t>زهرة يافا للتجارة JFT</t>
        </is>
      </c>
      <c r="AC272" s="20" t="n">
        <v>46081</v>
      </c>
      <c r="AD272" t="n">
        <v>0.217</v>
      </c>
      <c r="AE272" t="n">
        <v>0.2702</v>
      </c>
      <c r="AF272" t="inlineStr">
        <is>
          <t>1263:17</t>
        </is>
      </c>
      <c r="AG272" t="n">
        <v>0</v>
      </c>
    </row>
    <row r="273">
      <c r="A273" t="inlineStr">
        <is>
          <t>CLR</t>
        </is>
      </c>
      <c r="B273" t="inlineStr">
        <is>
          <t>RM</t>
        </is>
      </c>
      <c r="C273" t="inlineStr">
        <is>
          <t>RM.CLR.00036</t>
        </is>
      </c>
      <c r="D273" t="inlineStr">
        <is>
          <t>لون كراميل</t>
        </is>
      </c>
      <c r="E273" t="n">
        <v>0</v>
      </c>
      <c r="F273" t="n">
        <v>0</v>
      </c>
      <c r="G273" t="inlineStr">
        <is>
          <t>108, 403, 9402, 9402, 403, 108</t>
        </is>
      </c>
      <c r="H273" t="n">
        <v>0</v>
      </c>
      <c r="I273" t="n">
        <v>0</v>
      </c>
      <c r="J273" t="n">
        <v>0</v>
      </c>
      <c r="K273" t="n">
        <v>0</v>
      </c>
      <c r="L273" t="n">
        <v>0</v>
      </c>
      <c r="M273" t="n">
        <v>0</v>
      </c>
      <c r="N273" t="n">
        <v>0</v>
      </c>
      <c r="O273" t="n">
        <v>0</v>
      </c>
      <c r="P273" t="n">
        <v>0</v>
      </c>
      <c r="Q273" t="n">
        <v>0</v>
      </c>
      <c r="R273" t="n">
        <v>0</v>
      </c>
      <c r="S273" t="n">
        <v>0</v>
      </c>
      <c r="T273" t="n">
        <v>0</v>
      </c>
      <c r="U273" t="n">
        <v>0</v>
      </c>
      <c r="V273" t="n">
        <v>7</v>
      </c>
      <c r="W273" t="n">
        <v>0</v>
      </c>
      <c r="X273" t="n">
        <v>0</v>
      </c>
      <c r="Y273" t="n">
        <v>0</v>
      </c>
      <c r="Z273" t="n">
        <v>0</v>
      </c>
      <c r="AA273" s="20" t="n">
        <v>45231</v>
      </c>
      <c r="AB273" t="inlineStr">
        <is>
          <t>مؤسسة القسوس للكيماويات</t>
        </is>
      </c>
      <c r="AC273" s="20" t="n">
        <v>2</v>
      </c>
      <c r="AD273" t="n">
        <v>0</v>
      </c>
      <c r="AE273" t="n">
        <v>0</v>
      </c>
      <c r="AG273" t="n">
        <v>0</v>
      </c>
    </row>
    <row r="274">
      <c r="A274" t="inlineStr">
        <is>
          <t>CLR</t>
        </is>
      </c>
      <c r="B274" t="inlineStr">
        <is>
          <t>RM</t>
        </is>
      </c>
      <c r="C274" t="inlineStr">
        <is>
          <t>RM.CLR.00037</t>
        </is>
      </c>
      <c r="D274" t="inlineStr">
        <is>
          <t>لون نوفا زهري</t>
        </is>
      </c>
      <c r="E274" t="n">
        <v>30.077</v>
      </c>
      <c r="F274" t="n">
        <v>344.9925</v>
      </c>
      <c r="G274" t="inlineStr">
        <is>
          <t>499, 605, 405, 9402, 9112, 9403, 9108, 403, 9403, 9108, 108, 9605, 9405, 403, 306, 108, 112, 304, 499, 605, 9108, 9402, 9605, 9403, 9405, 9112, 403, 405, 304, 306, 9112, 108, 112, 112</t>
        </is>
      </c>
      <c r="H274" t="n">
        <v>0</v>
      </c>
      <c r="I274" t="n">
        <v>0</v>
      </c>
      <c r="J274" t="n">
        <v>0</v>
      </c>
      <c r="K274" t="n">
        <v>0</v>
      </c>
      <c r="L274" t="n">
        <v>0</v>
      </c>
      <c r="M274" t="n">
        <v>0</v>
      </c>
      <c r="N274" t="n">
        <v>0</v>
      </c>
      <c r="O274" t="n">
        <v>0</v>
      </c>
      <c r="P274" t="n">
        <v>0</v>
      </c>
      <c r="Q274" t="n">
        <v>-0.007</v>
      </c>
      <c r="R274" t="n">
        <v>0</v>
      </c>
      <c r="S274" t="n">
        <v>-0.007</v>
      </c>
      <c r="T274" t="n">
        <v>30.07</v>
      </c>
      <c r="U274" t="n">
        <v>344.8824</v>
      </c>
      <c r="V274" t="n">
        <v>10.5891</v>
      </c>
      <c r="W274" t="n">
        <v>0.113</v>
      </c>
      <c r="X274" t="n">
        <v>0.366</v>
      </c>
      <c r="Y274" t="n">
        <v>0.427</v>
      </c>
      <c r="Z274" t="n">
        <v>0.451</v>
      </c>
      <c r="AA274" s="20" t="n">
        <v>45899</v>
      </c>
      <c r="AB274" t="inlineStr">
        <is>
          <t>شركة الاوتاد للتوريدات الكيماوية - مورد</t>
        </is>
      </c>
      <c r="AC274" s="20" t="n">
        <v>46158</v>
      </c>
      <c r="AD274" t="n">
        <v>0.0474</v>
      </c>
      <c r="AE274" t="n">
        <v>0.0375</v>
      </c>
      <c r="AF274" t="inlineStr">
        <is>
          <t>800:2</t>
        </is>
      </c>
      <c r="AG274" t="n">
        <v>0</v>
      </c>
    </row>
    <row r="275">
      <c r="A275" t="inlineStr">
        <is>
          <t>CLR</t>
        </is>
      </c>
      <c r="B275" t="inlineStr">
        <is>
          <t>RM</t>
        </is>
      </c>
      <c r="C275" t="inlineStr">
        <is>
          <t>RM.CLR.00038</t>
        </is>
      </c>
      <c r="D275" t="inlineStr">
        <is>
          <t>لون نوفا ازرق</t>
        </is>
      </c>
      <c r="E275" t="n">
        <v>4.798</v>
      </c>
      <c r="F275" t="n">
        <v>75.80840000000001</v>
      </c>
      <c r="G275" t="inlineStr">
        <is>
          <t>403, 499, 306, 108, 112, 9108, 9403, 9112, 108, 112, 403, 306, 9403, 9108, 499, 9112</t>
        </is>
      </c>
      <c r="H275" t="n">
        <v>0</v>
      </c>
      <c r="I275" t="n">
        <v>0</v>
      </c>
      <c r="J275" t="n">
        <v>0</v>
      </c>
      <c r="K275" t="n">
        <v>0</v>
      </c>
      <c r="L275" t="n">
        <v>0</v>
      </c>
      <c r="M275" t="n">
        <v>0</v>
      </c>
      <c r="N275" t="n">
        <v>0</v>
      </c>
      <c r="O275" t="n">
        <v>0</v>
      </c>
      <c r="P275" t="n">
        <v>0</v>
      </c>
      <c r="Q275" t="n">
        <v>0</v>
      </c>
      <c r="R275" t="n">
        <v>0</v>
      </c>
      <c r="S275" t="n">
        <v>0</v>
      </c>
      <c r="T275" t="n">
        <v>4.798</v>
      </c>
      <c r="U275" t="n">
        <v>75.80840000000001</v>
      </c>
      <c r="V275" t="n">
        <v>15.8</v>
      </c>
      <c r="W275" t="n">
        <v>0</v>
      </c>
      <c r="X275" t="n">
        <v>0</v>
      </c>
      <c r="Y275" t="n">
        <v>0.002</v>
      </c>
      <c r="Z275" t="n">
        <v>0.002</v>
      </c>
      <c r="AA275" s="20" t="n">
        <v>2</v>
      </c>
      <c r="AC275" s="20" t="n">
        <v>45939</v>
      </c>
      <c r="AD275" t="n">
        <v>0.0002</v>
      </c>
      <c r="AE275" t="n">
        <v>0.0001</v>
      </c>
      <c r="AF275" t="inlineStr">
        <is>
          <t>28789:4</t>
        </is>
      </c>
      <c r="AG275" t="n">
        <v>0</v>
      </c>
    </row>
    <row r="276">
      <c r="A276" t="inlineStr">
        <is>
          <t>CLR</t>
        </is>
      </c>
      <c r="B276" t="inlineStr">
        <is>
          <t>RM</t>
        </is>
      </c>
      <c r="C276" t="inlineStr">
        <is>
          <t>RM.CLR.0039</t>
        </is>
      </c>
      <c r="D276" t="inlineStr">
        <is>
          <t>Carmine Os Powder</t>
        </is>
      </c>
      <c r="E276" t="n">
        <v>190.0609</v>
      </c>
      <c r="F276" t="n">
        <v>53217.052</v>
      </c>
      <c r="G276" t="inlineStr">
        <is>
          <t>108, 9112, 401, 112, 9801, 304, 112, 401, 304, 403, 405, 408, 801, 9108, 9102, 9304, 9408, 9405, 9403, 9401, 9112, 9801, 9112, 801, 408, 405, 102, 9304, 9408, 801, 9401, 9408, 9405, 9108, 9403, 405, 9403, 9405, 403, 9108, 9401, 9102, 408, 108, 403, 401, 108, 102, 112</t>
        </is>
      </c>
      <c r="H276" t="n">
        <v>0</v>
      </c>
      <c r="I276" t="n">
        <v>0</v>
      </c>
      <c r="J276" t="n">
        <v>0</v>
      </c>
      <c r="K276" t="n">
        <v>0</v>
      </c>
      <c r="L276" t="n">
        <v>0</v>
      </c>
      <c r="M276" t="n">
        <v>0</v>
      </c>
      <c r="N276" t="n">
        <v>0</v>
      </c>
      <c r="O276" t="n">
        <v>0</v>
      </c>
      <c r="P276" t="n">
        <v>0</v>
      </c>
      <c r="Q276" t="n">
        <v>-7.2424</v>
      </c>
      <c r="R276" t="n">
        <v>0</v>
      </c>
      <c r="S276" t="n">
        <v>-7.2424</v>
      </c>
      <c r="T276" t="n">
        <v>182.8185</v>
      </c>
      <c r="U276" t="n">
        <v>51189.18</v>
      </c>
      <c r="V276" t="n">
        <v>280</v>
      </c>
      <c r="W276" t="n">
        <v>17.1815</v>
      </c>
      <c r="X276" t="n">
        <v>17.1815</v>
      </c>
      <c r="Y276" t="n">
        <v>17.1815</v>
      </c>
      <c r="Z276" t="n">
        <v>17.1815</v>
      </c>
      <c r="AA276" s="20" t="n">
        <v>46109</v>
      </c>
      <c r="AB276" t="inlineStr">
        <is>
          <t>زهرة يافا للتجارة JFT</t>
        </is>
      </c>
      <c r="AC276" s="20" t="n">
        <v>46166</v>
      </c>
      <c r="AD276" t="n">
        <v>1.909</v>
      </c>
      <c r="AE276" t="n">
        <v>1.4317</v>
      </c>
      <c r="AF276" t="inlineStr">
        <is>
          <t>127:20</t>
        </is>
      </c>
      <c r="AG276" t="n">
        <v>0</v>
      </c>
    </row>
    <row r="277">
      <c r="A277" t="inlineStr">
        <is>
          <t>CLR</t>
        </is>
      </c>
      <c r="B277" t="inlineStr">
        <is>
          <t>RM</t>
        </is>
      </c>
      <c r="C277" t="inlineStr">
        <is>
          <t>RM.CLR.0040</t>
        </is>
      </c>
      <c r="D277" t="inlineStr">
        <is>
          <t>لون باودر اسود</t>
        </is>
      </c>
      <c r="V277" t="n">
        <v>0</v>
      </c>
      <c r="W277" t="n">
        <v>0</v>
      </c>
      <c r="X277" t="n">
        <v>0</v>
      </c>
      <c r="Y277" t="n">
        <v>0</v>
      </c>
      <c r="Z277" t="n">
        <v>0</v>
      </c>
      <c r="AA277" s="20" t="n">
        <v>2</v>
      </c>
      <c r="AC277" s="20" t="n">
        <v>2</v>
      </c>
      <c r="AD277" t="n">
        <v>0</v>
      </c>
      <c r="AE277" t="n">
        <v>0</v>
      </c>
    </row>
    <row r="278">
      <c r="A278" t="inlineStr">
        <is>
          <t>FAT</t>
        </is>
      </c>
      <c r="B278" t="inlineStr">
        <is>
          <t>RM</t>
        </is>
      </c>
      <c r="C278" t="inlineStr">
        <is>
          <t>RM.FAT.00001</t>
        </is>
      </c>
      <c r="D278" t="inlineStr">
        <is>
          <t xml:space="preserve">زبدة حيواني </t>
        </is>
      </c>
      <c r="V278" t="n">
        <v>0</v>
      </c>
      <c r="W278" t="n">
        <v>0</v>
      </c>
      <c r="X278" t="n">
        <v>0</v>
      </c>
      <c r="Y278" t="n">
        <v>0</v>
      </c>
      <c r="Z278" t="n">
        <v>0</v>
      </c>
      <c r="AA278" s="20" t="n">
        <v>2</v>
      </c>
      <c r="AC278" s="20" t="n">
        <v>2</v>
      </c>
      <c r="AD278" t="n">
        <v>0</v>
      </c>
      <c r="AE278" t="n">
        <v>0</v>
      </c>
    </row>
    <row r="279">
      <c r="A279" t="inlineStr">
        <is>
          <t>FAT</t>
        </is>
      </c>
      <c r="B279" t="inlineStr">
        <is>
          <t>RM</t>
        </is>
      </c>
      <c r="C279" t="inlineStr">
        <is>
          <t>RM.FAT.00002</t>
        </is>
      </c>
      <c r="D279" t="inlineStr">
        <is>
          <t>Gold Valley Butter 25 kg</t>
        </is>
      </c>
      <c r="E279" t="n">
        <v>0</v>
      </c>
      <c r="F279" t="n">
        <v>0</v>
      </c>
      <c r="G279" t="inlineStr">
        <is>
          <t>301, 301, 102, 102</t>
        </is>
      </c>
      <c r="H279" t="n">
        <v>0</v>
      </c>
      <c r="I279" t="n">
        <v>0</v>
      </c>
      <c r="J279" t="n">
        <v>0</v>
      </c>
      <c r="K279" t="n">
        <v>0</v>
      </c>
      <c r="L279" t="n">
        <v>0</v>
      </c>
      <c r="M279" t="n">
        <v>0</v>
      </c>
      <c r="N279" t="n">
        <v>0</v>
      </c>
      <c r="O279" t="n">
        <v>0</v>
      </c>
      <c r="P279" t="n">
        <v>0</v>
      </c>
      <c r="Q279" t="n">
        <v>0</v>
      </c>
      <c r="R279" t="n">
        <v>0</v>
      </c>
      <c r="S279" t="n">
        <v>0</v>
      </c>
      <c r="T279" t="n">
        <v>0</v>
      </c>
      <c r="U279" t="n">
        <v>0</v>
      </c>
      <c r="V279" t="n">
        <v>2.1051</v>
      </c>
      <c r="W279" t="n">
        <v>0</v>
      </c>
      <c r="X279" t="n">
        <v>0</v>
      </c>
      <c r="Y279" t="n">
        <v>0</v>
      </c>
      <c r="Z279" t="n">
        <v>0</v>
      </c>
      <c r="AA279" s="20" t="n">
        <v>45183</v>
      </c>
      <c r="AB279" t="inlineStr">
        <is>
          <t>شركة اياد خرفان وشركاه - مورد</t>
        </is>
      </c>
      <c r="AC279" s="20" t="n">
        <v>45515</v>
      </c>
      <c r="AD279" t="n">
        <v>0</v>
      </c>
      <c r="AE279" t="n">
        <v>0</v>
      </c>
      <c r="AG279" t="n">
        <v>0</v>
      </c>
    </row>
    <row r="280">
      <c r="A280" t="inlineStr">
        <is>
          <t>FAT</t>
        </is>
      </c>
      <c r="B280" t="inlineStr">
        <is>
          <t>RM</t>
        </is>
      </c>
      <c r="C280" t="inlineStr">
        <is>
          <t>RM.FAT.00003</t>
        </is>
      </c>
      <c r="D280" t="inlineStr">
        <is>
          <t>زبدة حيواني</t>
        </is>
      </c>
      <c r="E280" t="n">
        <v>0.27</v>
      </c>
      <c r="F280" t="n">
        <v>2.4449</v>
      </c>
      <c r="G280" t="inlineStr">
        <is>
          <t>9304, 304, 402, 304, 9304, 402</t>
        </is>
      </c>
      <c r="H280" t="n">
        <v>0</v>
      </c>
      <c r="I280" t="n">
        <v>0</v>
      </c>
      <c r="J280" t="n">
        <v>0</v>
      </c>
      <c r="K280" t="n">
        <v>0</v>
      </c>
      <c r="L280" t="n">
        <v>0</v>
      </c>
      <c r="M280" t="n">
        <v>0</v>
      </c>
      <c r="N280" t="n">
        <v>0</v>
      </c>
      <c r="O280" t="n">
        <v>0</v>
      </c>
      <c r="P280" t="n">
        <v>0</v>
      </c>
      <c r="Q280" t="n">
        <v>0</v>
      </c>
      <c r="R280" t="n">
        <v>0</v>
      </c>
      <c r="S280" t="n">
        <v>0</v>
      </c>
      <c r="T280" t="n">
        <v>0.27</v>
      </c>
      <c r="U280" t="n">
        <v>2.4449</v>
      </c>
      <c r="V280" t="n">
        <v>9.055199999999999</v>
      </c>
      <c r="W280" t="n">
        <v>2.01</v>
      </c>
      <c r="X280" t="n">
        <v>9.630000000000001</v>
      </c>
      <c r="Y280" t="n">
        <v>9.630000000000001</v>
      </c>
      <c r="Z280" t="n">
        <v>9.630000000000001</v>
      </c>
      <c r="AA280" s="20" t="n">
        <v>45449</v>
      </c>
      <c r="AB280" t="inlineStr">
        <is>
          <t>Cash Customer - مورد</t>
        </is>
      </c>
      <c r="AC280" s="20" t="n">
        <v>46096</v>
      </c>
      <c r="AD280" t="n">
        <v>1.07</v>
      </c>
      <c r="AE280" t="n">
        <v>0.8025</v>
      </c>
      <c r="AF280" t="inlineStr">
        <is>
          <t>0:10</t>
        </is>
      </c>
      <c r="AG280" t="n">
        <v>0</v>
      </c>
    </row>
    <row r="281">
      <c r="A281" t="inlineStr">
        <is>
          <t>FAT</t>
        </is>
      </c>
      <c r="B281" t="inlineStr">
        <is>
          <t>RM</t>
        </is>
      </c>
      <c r="C281" t="inlineStr">
        <is>
          <t>RM.FAT.00004</t>
        </is>
      </c>
      <c r="D281" t="inlineStr">
        <is>
          <t>CBE</t>
        </is>
      </c>
      <c r="E281" t="n">
        <v>710503.586</v>
      </c>
      <c r="F281" t="n">
        <v>3281332.6089</v>
      </c>
      <c r="G281" t="inlineStr">
        <is>
          <t>112, 102, 103, 108, 104, 105, 101, 110, 304, 201, 301, 107, 401, 306, 409, 403, 204, 303, 402, 108, 107, 9104, 408, 9801, 101, 9102, 9401, 9101, 9108, 9103, 102, 403, 409, 9405, 104, 103, 9409, 9403, 9102, 405, 9403, 9108, 9405, 9408, 9401, 801, 9408, 101, 102, 9301, 405, 408, 9107, 801, 499, 9112, 9301, 9402, 9204, 701, 9110, 9301, 9112, 9110, 9107, 9401, 9204, 9403, 9801, 9405, 9409, 9408, 9402, 9102, 9108, 9103, 9104, 801, 701, 9101, 408, 405, 409, 403, 499, 402, 304, 301, 204, 303, 306, 401, 112, 104, 110, 201, 103, 9801, 112, 107, 401, 9112, 108, 105, 301</t>
        </is>
      </c>
      <c r="H281" t="n">
        <v>0</v>
      </c>
      <c r="I281" t="n">
        <v>0</v>
      </c>
      <c r="J281" t="n">
        <v>0</v>
      </c>
      <c r="K281" t="n">
        <v>0</v>
      </c>
      <c r="L281" t="n">
        <v>0</v>
      </c>
      <c r="M281" t="n">
        <v>0</v>
      </c>
      <c r="N281" t="n">
        <v>0</v>
      </c>
      <c r="O281" t="n">
        <v>-80</v>
      </c>
      <c r="P281" t="n">
        <v>0</v>
      </c>
      <c r="Q281" t="n">
        <v>-58526.711</v>
      </c>
      <c r="R281" t="n">
        <v>0</v>
      </c>
      <c r="S281" t="n">
        <v>-58606.711</v>
      </c>
      <c r="T281" t="n">
        <v>651896.875</v>
      </c>
      <c r="U281" t="n">
        <v>3002582.2122</v>
      </c>
      <c r="V281" t="n">
        <v>4.419</v>
      </c>
      <c r="W281" t="n">
        <v>167015.104</v>
      </c>
      <c r="X281" t="n">
        <v>369433.0386</v>
      </c>
      <c r="Y281" t="n">
        <v>562344.5516</v>
      </c>
      <c r="Z281" t="n">
        <v>826557.8696</v>
      </c>
      <c r="AA281" s="20" t="n">
        <v>45942</v>
      </c>
      <c r="AB281" t="inlineStr">
        <is>
          <t>CBE 608.21/2025</t>
        </is>
      </c>
      <c r="AC281" s="20" t="n">
        <v>46173</v>
      </c>
      <c r="AD281" t="n">
        <v>62482.7279</v>
      </c>
      <c r="AE281" t="n">
        <v>68879.8224</v>
      </c>
      <c r="AF281" t="inlineStr">
        <is>
          <t>9:13</t>
        </is>
      </c>
      <c r="AG281" t="n">
        <v>0</v>
      </c>
    </row>
    <row r="282">
      <c r="A282" t="inlineStr">
        <is>
          <t>FAT</t>
        </is>
      </c>
      <c r="B282" t="inlineStr">
        <is>
          <t>RM</t>
        </is>
      </c>
      <c r="C282" t="inlineStr">
        <is>
          <t>RM.FAT.00005</t>
        </is>
      </c>
      <c r="D282" t="inlineStr">
        <is>
          <t>ILLEXAO SC 70 - Crt CBE</t>
        </is>
      </c>
      <c r="E282" t="n">
        <v>4724.3003</v>
      </c>
      <c r="F282" t="n">
        <v>19290.5898</v>
      </c>
      <c r="G282" t="inlineStr">
        <is>
          <t>9112, 408, 405, 499, 9402, 701, 9111, 9110, 9108, 9401, 9102, 9405, 9403, 9409, 9408, 101, 102, 107, 306, 401, 409, 403, 402, 112, 108, 104, 101, 102, 103, 107, 111, 110, 201, 9112, 9403, 9405, 9409, 9402, 9408, 9108, 9102, 701, 9110, 9111, 9401, 104, 103, 111, 110, 112, 108, 201, 306, 401, 499, 403, 405, 408, 402, 409</t>
        </is>
      </c>
      <c r="H282" t="n">
        <v>0</v>
      </c>
      <c r="I282" t="n">
        <v>0</v>
      </c>
      <c r="J282" t="n">
        <v>0</v>
      </c>
      <c r="K282" t="n">
        <v>0</v>
      </c>
      <c r="L282" t="n">
        <v>0</v>
      </c>
      <c r="M282" t="n">
        <v>0</v>
      </c>
      <c r="N282" t="n">
        <v>0</v>
      </c>
      <c r="O282" t="n">
        <v>0</v>
      </c>
      <c r="P282" t="n">
        <v>0</v>
      </c>
      <c r="Q282" t="n">
        <v>0</v>
      </c>
      <c r="R282" t="n">
        <v>0</v>
      </c>
      <c r="S282" t="n">
        <v>0</v>
      </c>
      <c r="T282" t="n">
        <v>4724.3003</v>
      </c>
      <c r="U282" t="n">
        <v>19290.5898</v>
      </c>
      <c r="V282" t="n">
        <v>4.3259</v>
      </c>
      <c r="W282" t="n">
        <v>25161.024</v>
      </c>
      <c r="X282" t="n">
        <v>83363.70419999999</v>
      </c>
      <c r="Y282" t="n">
        <v>86040.01119999999</v>
      </c>
      <c r="Z282" t="n">
        <v>88960.4112</v>
      </c>
      <c r="AA282" s="20" t="n">
        <v>45862</v>
      </c>
      <c r="AB282" t="inlineStr">
        <is>
          <t>CBE 70.06/2025</t>
        </is>
      </c>
      <c r="AC282" s="20" t="n">
        <v>46115</v>
      </c>
      <c r="AD282" t="n">
        <v>9560.001200000001</v>
      </c>
      <c r="AE282" t="n">
        <v>7413.3676</v>
      </c>
      <c r="AF282" t="inlineStr">
        <is>
          <t>0:19</t>
        </is>
      </c>
      <c r="AG282" t="n">
        <v>0</v>
      </c>
    </row>
    <row r="283">
      <c r="A283" t="inlineStr">
        <is>
          <t>FAT</t>
        </is>
      </c>
      <c r="B283" t="inlineStr">
        <is>
          <t>RM</t>
        </is>
      </c>
      <c r="C283" t="inlineStr">
        <is>
          <t>RM.FAT.00006</t>
        </is>
      </c>
      <c r="D283" t="inlineStr">
        <is>
          <t>Coconera AP 4002 "CBE"</t>
        </is>
      </c>
      <c r="E283" t="n">
        <v>415.6644</v>
      </c>
      <c r="F283" t="n">
        <v>1853.5965</v>
      </c>
      <c r="G283" t="inlineStr">
        <is>
          <t>108, 103, 306, 301, 499, 403, 701, 9108, 9402, 9301, 701, 9402, 9301, 499, 102, 9108, 403, 306, 301, 108, 103, 102</t>
        </is>
      </c>
      <c r="H283" t="n">
        <v>0</v>
      </c>
      <c r="I283" t="n">
        <v>0</v>
      </c>
      <c r="J283" t="n">
        <v>0</v>
      </c>
      <c r="K283" t="n">
        <v>0</v>
      </c>
      <c r="L283" t="n">
        <v>0</v>
      </c>
      <c r="M283" t="n">
        <v>0</v>
      </c>
      <c r="N283" t="n">
        <v>0</v>
      </c>
      <c r="O283" t="n">
        <v>0</v>
      </c>
      <c r="P283" t="n">
        <v>0</v>
      </c>
      <c r="Q283" t="n">
        <v>0</v>
      </c>
      <c r="R283" t="n">
        <v>0</v>
      </c>
      <c r="S283" t="n">
        <v>0</v>
      </c>
      <c r="T283" t="n">
        <v>415.6644</v>
      </c>
      <c r="U283" t="n">
        <v>1853.5965</v>
      </c>
      <c r="V283" t="n">
        <v>4.4594</v>
      </c>
      <c r="W283" t="n">
        <v>0</v>
      </c>
      <c r="X283" t="n">
        <v>80.34180000000001</v>
      </c>
      <c r="Y283" t="n">
        <v>120.3418</v>
      </c>
      <c r="Z283" t="n">
        <v>120.3418</v>
      </c>
      <c r="AA283" s="20" t="n">
        <v>45780</v>
      </c>
      <c r="AB283" t="inlineStr">
        <is>
          <t>COCONERA AP.02/2025</t>
        </is>
      </c>
      <c r="AC283" s="20" t="n">
        <v>46104</v>
      </c>
      <c r="AD283" t="n">
        <v>13.3713</v>
      </c>
      <c r="AE283" t="n">
        <v>10.0284</v>
      </c>
      <c r="AF283" t="inlineStr">
        <is>
          <t>41:13</t>
        </is>
      </c>
      <c r="AG283" t="n">
        <v>0</v>
      </c>
    </row>
    <row r="284">
      <c r="A284" t="inlineStr">
        <is>
          <t>FAT</t>
        </is>
      </c>
      <c r="B284" t="inlineStr">
        <is>
          <t>RM</t>
        </is>
      </c>
      <c r="C284" t="inlineStr">
        <is>
          <t>RM.FAT.00007</t>
        </is>
      </c>
      <c r="D284" t="inlineStr">
        <is>
          <t>Turacao 70 "CBE"</t>
        </is>
      </c>
      <c r="E284" t="n">
        <v>4290.1747</v>
      </c>
      <c r="F284" t="n">
        <v>20804.0135</v>
      </c>
      <c r="G284" t="inlineStr">
        <is>
          <t>103, 112, 107, 499, 402, 408, 405, 409, 403, 306, 401, 9402, 9403, 9112, 9405, 9409, 9408, 9108, 9401, 103, 108, 102, 101, 107, 112, 306, 403, 402, 401, 409, 108, 102, 101, 9408, 9403, 9108, 9401, 9405, 9409, 499, 405, 408, 9112, 9402</t>
        </is>
      </c>
      <c r="H284" t="n">
        <v>0</v>
      </c>
      <c r="I284" t="n">
        <v>0</v>
      </c>
      <c r="J284" t="n">
        <v>0</v>
      </c>
      <c r="K284" t="n">
        <v>0</v>
      </c>
      <c r="L284" t="n">
        <v>0</v>
      </c>
      <c r="M284" t="n">
        <v>0</v>
      </c>
      <c r="N284" t="n">
        <v>0</v>
      </c>
      <c r="O284" t="n">
        <v>0</v>
      </c>
      <c r="P284" t="n">
        <v>0</v>
      </c>
      <c r="Q284" t="n">
        <v>0</v>
      </c>
      <c r="R284" t="n">
        <v>0</v>
      </c>
      <c r="S284" t="n">
        <v>0</v>
      </c>
      <c r="T284" t="n">
        <v>4290.1747</v>
      </c>
      <c r="U284" t="n">
        <v>20804.0135</v>
      </c>
      <c r="V284" t="n">
        <v>4.9823</v>
      </c>
      <c r="W284" t="n">
        <v>0</v>
      </c>
      <c r="X284" t="n">
        <v>1135.3076</v>
      </c>
      <c r="Y284" t="n">
        <v>84529.5996</v>
      </c>
      <c r="Z284" t="n">
        <v>84529.5996</v>
      </c>
      <c r="AA284" s="20" t="n">
        <v>45845</v>
      </c>
      <c r="AB284" t="inlineStr">
        <is>
          <t>COCOA YAMA.14/2025</t>
        </is>
      </c>
      <c r="AC284" s="20" t="n">
        <v>46104</v>
      </c>
      <c r="AD284" t="n">
        <v>9392.1777</v>
      </c>
      <c r="AE284" t="n">
        <v>7044.1333</v>
      </c>
      <c r="AF284" t="inlineStr">
        <is>
          <t>0:18</t>
        </is>
      </c>
      <c r="AG284" t="n">
        <v>0</v>
      </c>
    </row>
    <row r="285">
      <c r="A285" t="inlineStr">
        <is>
          <t>FAT</t>
        </is>
      </c>
      <c r="B285" t="inlineStr">
        <is>
          <t>RM</t>
        </is>
      </c>
      <c r="C285" t="inlineStr">
        <is>
          <t>RM.FAT.00008</t>
        </is>
      </c>
      <c r="D285" t="inlineStr">
        <is>
          <t>CBR</t>
        </is>
      </c>
      <c r="E285" t="n">
        <v>53403.0617</v>
      </c>
      <c r="F285" t="n">
        <v>74449.0233</v>
      </c>
      <c r="G285" t="inlineStr">
        <is>
          <t>103, 104, 401, 9112, 102, 101, 9401, 9301, 9403, 9408, 9108, 9408, 9103, 9102, 108, 107, 112, 301, 301, 112, 401, 306, 402, 408, 499, 403, 405, 9112, 9403, 9301, 9401, 9103, 9108, 9102, 301, 102, 104, 103, 108, 107, 112, 101, 402, 403, 401, 306, 9405, 408, 103, 108, 9403, 403, 9402, 9401, 9102, 9108, 102, 499, 9112, 405, 408, 9402, 9405, 9408</t>
        </is>
      </c>
      <c r="H285" t="n">
        <v>72000</v>
      </c>
      <c r="I285" t="n">
        <v>0</v>
      </c>
      <c r="J285" t="n">
        <v>0</v>
      </c>
      <c r="K285" t="n">
        <v>0</v>
      </c>
      <c r="L285" t="n">
        <v>0</v>
      </c>
      <c r="M285" t="n">
        <v>72000</v>
      </c>
      <c r="N285" t="n">
        <v>0</v>
      </c>
      <c r="O285" t="n">
        <v>-100</v>
      </c>
      <c r="P285" t="n">
        <v>0</v>
      </c>
      <c r="Q285" t="n">
        <v>-46322.658</v>
      </c>
      <c r="R285" t="n">
        <v>0</v>
      </c>
      <c r="S285" t="n">
        <v>-46422.658</v>
      </c>
      <c r="T285" t="n">
        <v>78980.4037</v>
      </c>
      <c r="U285" t="n">
        <v>113609.9906</v>
      </c>
      <c r="V285" t="n">
        <v>1.6267</v>
      </c>
      <c r="W285" t="n">
        <v>132087.57</v>
      </c>
      <c r="X285" t="n">
        <v>155405.089</v>
      </c>
      <c r="Y285" t="n">
        <v>156005.495</v>
      </c>
      <c r="Z285" t="n">
        <v>199799.692</v>
      </c>
      <c r="AA285" s="20" t="n">
        <v>46166</v>
      </c>
      <c r="AB285" t="inlineStr">
        <is>
          <t>CBR - CULINA .06/2026</t>
        </is>
      </c>
      <c r="AC285" s="20" t="n">
        <v>46173</v>
      </c>
      <c r="AD285" t="n">
        <v>17333.9438</v>
      </c>
      <c r="AE285" t="n">
        <v>16649.9743</v>
      </c>
      <c r="AF285" t="inlineStr">
        <is>
          <t>4:22</t>
        </is>
      </c>
      <c r="AG285" t="n">
        <v>107340.038</v>
      </c>
    </row>
    <row r="286">
      <c r="A286" t="inlineStr">
        <is>
          <t>FAT</t>
        </is>
      </c>
      <c r="B286" t="inlineStr">
        <is>
          <t>RM</t>
        </is>
      </c>
      <c r="C286" t="inlineStr">
        <is>
          <t>RM.FAT.00009</t>
        </is>
      </c>
      <c r="D286" t="inlineStr">
        <is>
          <t xml:space="preserve">CBR CULINA PREMIUM CBG 135 </t>
        </is>
      </c>
      <c r="E286" t="n">
        <v>1917.1584</v>
      </c>
      <c r="F286" t="n">
        <v>2777.1348</v>
      </c>
      <c r="G286" t="inlineStr">
        <is>
          <t>9402, 701, 9110, 9112, 408, 405, 499, 9405, 9401, 9102, 9108, 9103, 9403, 9408, 101, 102, 108, 106, 401, 402, 403, 306, 112, 107, 101, 110, 102, 108, 106, 103, 9401, 9108, 9103, 9102, 701, 9408, 9405, 9112, 9403, 9110, 9402, 401, 306, 403, 405, 408, 402, 499, 107, 112, 103, 110</t>
        </is>
      </c>
      <c r="H286" t="n">
        <v>0</v>
      </c>
      <c r="I286" t="n">
        <v>0</v>
      </c>
      <c r="J286" t="n">
        <v>0</v>
      </c>
      <c r="K286" t="n">
        <v>0</v>
      </c>
      <c r="L286" t="n">
        <v>0</v>
      </c>
      <c r="M286" t="n">
        <v>0</v>
      </c>
      <c r="N286" t="n">
        <v>0</v>
      </c>
      <c r="O286" t="n">
        <v>0</v>
      </c>
      <c r="P286" t="n">
        <v>0</v>
      </c>
      <c r="Q286" t="n">
        <v>0</v>
      </c>
      <c r="R286" t="n">
        <v>0</v>
      </c>
      <c r="S286" t="n">
        <v>0</v>
      </c>
      <c r="T286" t="n">
        <v>1917.1584</v>
      </c>
      <c r="U286" t="n">
        <v>2777.1348</v>
      </c>
      <c r="V286" t="n">
        <v>1.5502</v>
      </c>
      <c r="W286" t="n">
        <v>19316.591</v>
      </c>
      <c r="X286" t="n">
        <v>152030.3628</v>
      </c>
      <c r="Y286" t="n">
        <v>251103.2818</v>
      </c>
      <c r="Z286" t="n">
        <v>293637.0338</v>
      </c>
      <c r="AA286" s="20" t="n">
        <v>46068</v>
      </c>
      <c r="AB286" t="inlineStr">
        <is>
          <t>CBR - CULINA .02/2026</t>
        </is>
      </c>
      <c r="AC286" s="20" t="n">
        <v>46104</v>
      </c>
      <c r="AD286" t="n">
        <v>27900.3646</v>
      </c>
      <c r="AE286" t="n">
        <v>24469.7528</v>
      </c>
      <c r="AF286" t="inlineStr">
        <is>
          <t>0:2</t>
        </is>
      </c>
      <c r="AG286" t="n">
        <v>0</v>
      </c>
    </row>
    <row r="287">
      <c r="A287" t="inlineStr">
        <is>
          <t>FAT</t>
        </is>
      </c>
      <c r="B287" t="inlineStr">
        <is>
          <t>RM</t>
        </is>
      </c>
      <c r="C287" t="inlineStr">
        <is>
          <t>RM.FAT.00010</t>
        </is>
      </c>
      <c r="D287" t="inlineStr">
        <is>
          <t>OLINERA 5515 NH</t>
        </is>
      </c>
      <c r="E287" t="n">
        <v>504.5651</v>
      </c>
      <c r="F287" t="n">
        <v>641.4728</v>
      </c>
      <c r="G287" t="inlineStr">
        <is>
          <t>9402, 9401, 9108, 499, 403, 401, 101, 102, 108, 9402, 9401, 403, 499, 9108, 102, 101, 108, 401</t>
        </is>
      </c>
      <c r="H287" t="n">
        <v>0</v>
      </c>
      <c r="I287" t="n">
        <v>0</v>
      </c>
      <c r="J287" t="n">
        <v>0</v>
      </c>
      <c r="K287" t="n">
        <v>0</v>
      </c>
      <c r="L287" t="n">
        <v>0</v>
      </c>
      <c r="M287" t="n">
        <v>0</v>
      </c>
      <c r="N287" t="n">
        <v>0</v>
      </c>
      <c r="O287" t="n">
        <v>0</v>
      </c>
      <c r="P287" t="n">
        <v>0</v>
      </c>
      <c r="Q287" t="n">
        <v>0</v>
      </c>
      <c r="R287" t="n">
        <v>0</v>
      </c>
      <c r="S287" t="n">
        <v>0</v>
      </c>
      <c r="T287" t="n">
        <v>504.5651</v>
      </c>
      <c r="U287" t="n">
        <v>641.4728</v>
      </c>
      <c r="V287" t="n">
        <v>1.2713</v>
      </c>
      <c r="W287" t="n">
        <v>0</v>
      </c>
      <c r="X287" t="n">
        <v>0.9302</v>
      </c>
      <c r="Y287" t="n">
        <v>0.9302</v>
      </c>
      <c r="Z287" t="n">
        <v>0.9302</v>
      </c>
      <c r="AA287" s="20" t="n">
        <v>45309</v>
      </c>
      <c r="AB287" t="inlineStr">
        <is>
          <t>OLINERA.01/2024</t>
        </is>
      </c>
      <c r="AC287" s="20" t="n">
        <v>46081</v>
      </c>
      <c r="AD287" t="n">
        <v>0.1033</v>
      </c>
      <c r="AE287" t="n">
        <v>0.0775</v>
      </c>
      <c r="AF287" t="inlineStr">
        <is>
          <t>6509:3</t>
        </is>
      </c>
      <c r="AG287" t="n">
        <v>0</v>
      </c>
    </row>
    <row r="288">
      <c r="A288" t="inlineStr">
        <is>
          <t>FAT</t>
        </is>
      </c>
      <c r="B288" t="inlineStr">
        <is>
          <t>RM</t>
        </is>
      </c>
      <c r="C288" t="inlineStr">
        <is>
          <t>RM.FAT.00011</t>
        </is>
      </c>
      <c r="D288" t="inlineStr">
        <is>
          <t>Couva 500 - CBR</t>
        </is>
      </c>
      <c r="E288" t="n">
        <v>1316.8391</v>
      </c>
      <c r="F288" t="n">
        <v>1743.5552</v>
      </c>
      <c r="G288" t="inlineStr">
        <is>
          <t>9402, 401, 108, 101, 102, 103, 201, 9108, 9401, 9405, 701, 499, 402, 403, 405, 9402, 701, 9108, 9401, 9405, 405, 499, 102, 103, 108, 101, 201, 401, 402, 403</t>
        </is>
      </c>
      <c r="H288" t="n">
        <v>0</v>
      </c>
      <c r="I288" t="n">
        <v>0</v>
      </c>
      <c r="J288" t="n">
        <v>0</v>
      </c>
      <c r="K288" t="n">
        <v>0</v>
      </c>
      <c r="L288" t="n">
        <v>0</v>
      </c>
      <c r="M288" t="n">
        <v>0</v>
      </c>
      <c r="N288" t="n">
        <v>0</v>
      </c>
      <c r="O288" t="n">
        <v>0</v>
      </c>
      <c r="P288" t="n">
        <v>0</v>
      </c>
      <c r="Q288" t="n">
        <v>0</v>
      </c>
      <c r="R288" t="n">
        <v>0</v>
      </c>
      <c r="S288" t="n">
        <v>0</v>
      </c>
      <c r="T288" t="n">
        <v>1316.8391</v>
      </c>
      <c r="U288" t="n">
        <v>1743.5552</v>
      </c>
      <c r="V288" t="n">
        <v>1.324</v>
      </c>
      <c r="W288" t="n">
        <v>0</v>
      </c>
      <c r="X288" t="n">
        <v>4.302</v>
      </c>
      <c r="Y288" t="n">
        <v>4.302</v>
      </c>
      <c r="Z288" t="n">
        <v>4789.502</v>
      </c>
      <c r="AA288" s="20" t="n">
        <v>45598</v>
      </c>
      <c r="AB288" t="inlineStr">
        <is>
          <t>CBR500.11/2024</t>
        </is>
      </c>
      <c r="AC288" s="20" t="n">
        <v>46081</v>
      </c>
      <c r="AD288" t="n">
        <v>0.478</v>
      </c>
      <c r="AE288" t="n">
        <v>399.1251</v>
      </c>
      <c r="AF288" t="inlineStr">
        <is>
          <t>3:8</t>
        </is>
      </c>
      <c r="AG288" t="n">
        <v>0</v>
      </c>
    </row>
    <row r="289">
      <c r="A289" t="inlineStr">
        <is>
          <t>FAT</t>
        </is>
      </c>
      <c r="B289" t="inlineStr">
        <is>
          <t>RM</t>
        </is>
      </c>
      <c r="C289" t="inlineStr">
        <is>
          <t>RM.FAT.00012</t>
        </is>
      </c>
      <c r="D289" t="inlineStr">
        <is>
          <t>Akospread GP 19 ( AAK )</t>
        </is>
      </c>
      <c r="E289" t="n">
        <v>0</v>
      </c>
      <c r="F289" t="n">
        <v>0</v>
      </c>
      <c r="G289" t="inlineStr">
        <is>
          <t>401, 401</t>
        </is>
      </c>
      <c r="H289" t="n">
        <v>0</v>
      </c>
      <c r="I289" t="n">
        <v>0</v>
      </c>
      <c r="J289" t="n">
        <v>0</v>
      </c>
      <c r="K289" t="n">
        <v>0</v>
      </c>
      <c r="L289" t="n">
        <v>0</v>
      </c>
      <c r="M289" t="n">
        <v>0</v>
      </c>
      <c r="N289" t="n">
        <v>0</v>
      </c>
      <c r="O289" t="n">
        <v>0</v>
      </c>
      <c r="P289" t="n">
        <v>0</v>
      </c>
      <c r="Q289" t="n">
        <v>0</v>
      </c>
      <c r="R289" t="n">
        <v>0</v>
      </c>
      <c r="S289" t="n">
        <v>0</v>
      </c>
      <c r="T289" t="n">
        <v>0</v>
      </c>
      <c r="U289" t="n">
        <v>0</v>
      </c>
      <c r="V289" t="n">
        <v>1.298</v>
      </c>
      <c r="W289" t="n">
        <v>0</v>
      </c>
      <c r="X289" t="n">
        <v>0</v>
      </c>
      <c r="Y289" t="n">
        <v>0</v>
      </c>
      <c r="Z289" t="n">
        <v>0</v>
      </c>
      <c r="AA289" s="20" t="n">
        <v>2</v>
      </c>
      <c r="AC289" s="20" t="n">
        <v>2</v>
      </c>
      <c r="AD289" t="n">
        <v>0</v>
      </c>
      <c r="AE289" t="n">
        <v>0</v>
      </c>
      <c r="AG289" t="n">
        <v>0</v>
      </c>
    </row>
    <row r="290">
      <c r="A290" t="inlineStr">
        <is>
          <t>FAT</t>
        </is>
      </c>
      <c r="B290" t="inlineStr">
        <is>
          <t>RM</t>
        </is>
      </c>
      <c r="C290" t="inlineStr">
        <is>
          <t>RM.FAT.00013</t>
        </is>
      </c>
      <c r="D290" t="inlineStr">
        <is>
          <t>CBS 555</t>
        </is>
      </c>
      <c r="E290" t="n">
        <v>3577.1969</v>
      </c>
      <c r="F290" t="n">
        <v>6644.1403</v>
      </c>
      <c r="G290" t="inlineStr">
        <is>
          <t>499, 605, 701, 801, 9102, 9108, 9103, 9104, 9401, 9605, 9402, 9112, 9405, 9403, 304, 303, 306, 401, 405, 403, 112, 103, 104, 107, 108, 105, 201, 306, 403, 303, 401, 304, 201, 102, 103, 105, 108, 104, 107, 101, 112, 9403, 102, 101, 9405, 9605, 9108, 9103, 9104, 9102, 9401, 9112, 9402, 701, 405, 605, 499, 801</t>
        </is>
      </c>
      <c r="H290" t="n">
        <v>0</v>
      </c>
      <c r="I290" t="n">
        <v>0</v>
      </c>
      <c r="J290" t="n">
        <v>0</v>
      </c>
      <c r="K290" t="n">
        <v>0</v>
      </c>
      <c r="L290" t="n">
        <v>0</v>
      </c>
      <c r="M290" t="n">
        <v>0</v>
      </c>
      <c r="N290" t="n">
        <v>0</v>
      </c>
      <c r="O290" t="n">
        <v>0</v>
      </c>
      <c r="P290" t="n">
        <v>0</v>
      </c>
      <c r="Q290" t="n">
        <v>0</v>
      </c>
      <c r="R290" t="n">
        <v>0</v>
      </c>
      <c r="S290" t="n">
        <v>0</v>
      </c>
      <c r="T290" t="n">
        <v>3577.1969</v>
      </c>
      <c r="U290" t="n">
        <v>6644.1403</v>
      </c>
      <c r="V290" t="n">
        <v>1.8574</v>
      </c>
      <c r="W290" t="n">
        <v>24191.717</v>
      </c>
      <c r="X290" t="n">
        <v>147543.6518</v>
      </c>
      <c r="Y290" t="n">
        <v>230902.9488</v>
      </c>
      <c r="Z290" t="n">
        <v>268842.0368</v>
      </c>
      <c r="AA290" s="20" t="n">
        <v>45852</v>
      </c>
      <c r="AB290" t="inlineStr">
        <is>
          <t>CBS555.10/2025</t>
        </is>
      </c>
      <c r="AC290" s="20" t="n">
        <v>46104</v>
      </c>
      <c r="AD290" t="n">
        <v>25655.8832</v>
      </c>
      <c r="AE290" t="n">
        <v>22403.503</v>
      </c>
      <c r="AF290" t="inlineStr">
        <is>
          <t>0:4</t>
        </is>
      </c>
      <c r="AG290" t="n">
        <v>0</v>
      </c>
    </row>
    <row r="291">
      <c r="A291" t="inlineStr">
        <is>
          <t>FAT</t>
        </is>
      </c>
      <c r="B291" t="inlineStr">
        <is>
          <t>RM</t>
        </is>
      </c>
      <c r="C291" t="inlineStr">
        <is>
          <t>RM.FAT.00014</t>
        </is>
      </c>
      <c r="D291" t="inlineStr">
        <is>
          <t>CBS AAK</t>
        </is>
      </c>
      <c r="E291" t="n">
        <v>0</v>
      </c>
      <c r="F291" t="n">
        <v>0</v>
      </c>
      <c r="G291" t="inlineStr">
        <is>
          <t>9402, 9401, 9108, 101, 102, 101, 107, 108, 103, 102, 401, 403, 402, 108, 107, 103, 403, 401, 9402, 9401, 9108, 402</t>
        </is>
      </c>
      <c r="H291" t="n">
        <v>0</v>
      </c>
      <c r="I291" t="n">
        <v>0</v>
      </c>
      <c r="J291" t="n">
        <v>0</v>
      </c>
      <c r="K291" t="n">
        <v>0</v>
      </c>
      <c r="L291" t="n">
        <v>0</v>
      </c>
      <c r="M291" t="n">
        <v>0</v>
      </c>
      <c r="N291" t="n">
        <v>0</v>
      </c>
      <c r="O291" t="n">
        <v>0</v>
      </c>
      <c r="P291" t="n">
        <v>0</v>
      </c>
      <c r="Q291" t="n">
        <v>0</v>
      </c>
      <c r="R291" t="n">
        <v>0</v>
      </c>
      <c r="S291" t="n">
        <v>0</v>
      </c>
      <c r="T291" t="n">
        <v>0</v>
      </c>
      <c r="U291" t="n">
        <v>0</v>
      </c>
      <c r="V291" t="n">
        <v>2.238</v>
      </c>
      <c r="W291" t="n">
        <v>0</v>
      </c>
      <c r="X291" t="n">
        <v>0</v>
      </c>
      <c r="Y291" t="n">
        <v>0</v>
      </c>
      <c r="Z291" t="n">
        <v>0</v>
      </c>
      <c r="AA291" s="20" t="n">
        <v>45661</v>
      </c>
      <c r="AB291" t="inlineStr">
        <is>
          <t>CBSAAK.01/2025</t>
        </is>
      </c>
      <c r="AC291" s="20" t="n">
        <v>45797</v>
      </c>
      <c r="AD291" t="n">
        <v>0</v>
      </c>
      <c r="AE291" t="n">
        <v>0</v>
      </c>
      <c r="AG291" t="n">
        <v>0</v>
      </c>
    </row>
    <row r="292">
      <c r="A292" t="inlineStr">
        <is>
          <t>FAT</t>
        </is>
      </c>
      <c r="B292" t="inlineStr">
        <is>
          <t>RM</t>
        </is>
      </c>
      <c r="C292" t="inlineStr">
        <is>
          <t>RM.FAT.00015</t>
        </is>
      </c>
      <c r="D292" t="inlineStr">
        <is>
          <t>CBS</t>
        </is>
      </c>
      <c r="E292" t="n">
        <v>82342.6246</v>
      </c>
      <c r="F292" t="n">
        <v>151398.7232</v>
      </c>
      <c r="G292" t="inlineStr">
        <is>
          <t>401, 112, 304, 108, 112, 107, 9112, 401, 101, 102, 104, 103, 201, 9108, 9103, 9102, 801, 701, 499, 403, 402, 9401, 9112, 9402, 9403, 108, 102, 103, 101, 104, 107, 112, 201, 304, 401, 403, 402, 499, 801, 701, 9112, 9108, 9103, 9401, 9102, 9402, 108, 103, 102, 9403, 9108, 9401, 9403, 9103, 403</t>
        </is>
      </c>
      <c r="H292" t="n">
        <v>0</v>
      </c>
      <c r="I292" t="n">
        <v>0</v>
      </c>
      <c r="J292" t="n">
        <v>650</v>
      </c>
      <c r="K292" t="n">
        <v>0</v>
      </c>
      <c r="L292" t="n">
        <v>0</v>
      </c>
      <c r="M292" t="n">
        <v>650</v>
      </c>
      <c r="N292" t="n">
        <v>0</v>
      </c>
      <c r="O292" t="n">
        <v>0</v>
      </c>
      <c r="P292" t="n">
        <v>0</v>
      </c>
      <c r="Q292" t="n">
        <v>-45929.0584</v>
      </c>
      <c r="R292" t="n">
        <v>0</v>
      </c>
      <c r="S292" t="n">
        <v>-45929.0584</v>
      </c>
      <c r="T292" t="n">
        <v>37063.5662</v>
      </c>
      <c r="U292" t="n">
        <v>68720.7072</v>
      </c>
      <c r="V292" t="n">
        <v>1.9032</v>
      </c>
      <c r="W292" t="n">
        <v>145823.2622</v>
      </c>
      <c r="X292" t="n">
        <v>146389.7268</v>
      </c>
      <c r="Y292" t="n">
        <v>147277.8018</v>
      </c>
      <c r="Z292" t="n">
        <v>202521.2378</v>
      </c>
      <c r="AA292" s="20" t="n">
        <v>45756</v>
      </c>
      <c r="AB292" t="inlineStr">
        <is>
          <t>CBS.03/2025</t>
        </is>
      </c>
      <c r="AC292" s="20" t="n">
        <v>46173</v>
      </c>
      <c r="AD292" t="n">
        <v>16364.2002</v>
      </c>
      <c r="AE292" t="n">
        <v>16876.7698</v>
      </c>
      <c r="AF292" t="inlineStr">
        <is>
          <t>2:5</t>
        </is>
      </c>
      <c r="AG292" t="n">
        <v>0</v>
      </c>
    </row>
    <row r="293">
      <c r="A293" t="inlineStr">
        <is>
          <t>FAT</t>
        </is>
      </c>
      <c r="B293" t="inlineStr">
        <is>
          <t>RM</t>
        </is>
      </c>
      <c r="C293" t="inlineStr">
        <is>
          <t>RM.FAT.00016</t>
        </is>
      </c>
      <c r="D293" t="inlineStr">
        <is>
          <t>CBS – Wilmar</t>
        </is>
      </c>
      <c r="E293" t="n">
        <v>0</v>
      </c>
      <c r="F293" t="n">
        <v>0</v>
      </c>
      <c r="G293" t="inlineStr">
        <is>
          <t>201, 201</t>
        </is>
      </c>
      <c r="H293" t="n">
        <v>0</v>
      </c>
      <c r="I293" t="n">
        <v>0</v>
      </c>
      <c r="J293" t="n">
        <v>0</v>
      </c>
      <c r="K293" t="n">
        <v>0</v>
      </c>
      <c r="L293" t="n">
        <v>0</v>
      </c>
      <c r="M293" t="n">
        <v>0</v>
      </c>
      <c r="N293" t="n">
        <v>0</v>
      </c>
      <c r="O293" t="n">
        <v>0</v>
      </c>
      <c r="P293" t="n">
        <v>0</v>
      </c>
      <c r="Q293" t="n">
        <v>0</v>
      </c>
      <c r="R293" t="n">
        <v>0</v>
      </c>
      <c r="S293" t="n">
        <v>0</v>
      </c>
      <c r="T293" t="n">
        <v>0</v>
      </c>
      <c r="U293" t="n">
        <v>0</v>
      </c>
      <c r="V293" t="n">
        <v>2.0977</v>
      </c>
      <c r="W293" t="n">
        <v>0</v>
      </c>
      <c r="X293" t="n">
        <v>0</v>
      </c>
      <c r="Y293" t="n">
        <v>0</v>
      </c>
      <c r="Z293" t="n">
        <v>0</v>
      </c>
      <c r="AA293" s="20" t="n">
        <v>2</v>
      </c>
      <c r="AC293" s="20" t="n">
        <v>45742</v>
      </c>
      <c r="AD293" t="n">
        <v>0</v>
      </c>
      <c r="AE293" t="n">
        <v>0</v>
      </c>
      <c r="AG293" t="n">
        <v>0</v>
      </c>
    </row>
    <row r="294">
      <c r="A294" t="inlineStr">
        <is>
          <t>FAT</t>
        </is>
      </c>
      <c r="B294" t="inlineStr">
        <is>
          <t>RM</t>
        </is>
      </c>
      <c r="C294" t="inlineStr">
        <is>
          <t>RM.FAT.00017</t>
        </is>
      </c>
      <c r="D294" t="inlineStr">
        <is>
          <t>سمنة</t>
        </is>
      </c>
      <c r="V294" t="n">
        <v>0</v>
      </c>
      <c r="W294" t="n">
        <v>0</v>
      </c>
      <c r="X294" t="n">
        <v>0</v>
      </c>
      <c r="Y294" t="n">
        <v>0</v>
      </c>
      <c r="Z294" t="n">
        <v>0</v>
      </c>
      <c r="AA294" s="20" t="n">
        <v>2</v>
      </c>
      <c r="AC294" s="20" t="n">
        <v>2</v>
      </c>
      <c r="AD294" t="n">
        <v>0</v>
      </c>
      <c r="AE294" t="n">
        <v>0</v>
      </c>
    </row>
    <row r="295">
      <c r="A295" t="inlineStr">
        <is>
          <t>FAT</t>
        </is>
      </c>
      <c r="B295" t="inlineStr">
        <is>
          <t>RM</t>
        </is>
      </c>
      <c r="C295" t="inlineStr">
        <is>
          <t>RM.FAT.00018</t>
        </is>
      </c>
      <c r="D295" t="inlineStr">
        <is>
          <t xml:space="preserve">سمنة بقلاوة سيزين 18 لتر </t>
        </is>
      </c>
      <c r="E295" t="n">
        <v>0</v>
      </c>
      <c r="F295" t="n">
        <v>0</v>
      </c>
      <c r="G295" t="inlineStr">
        <is>
          <t>301, 301</t>
        </is>
      </c>
      <c r="H295" t="n">
        <v>0</v>
      </c>
      <c r="I295" t="n">
        <v>0</v>
      </c>
      <c r="J295" t="n">
        <v>0</v>
      </c>
      <c r="K295" t="n">
        <v>0</v>
      </c>
      <c r="L295" t="n">
        <v>0</v>
      </c>
      <c r="M295" t="n">
        <v>0</v>
      </c>
      <c r="N295" t="n">
        <v>0</v>
      </c>
      <c r="O295" t="n">
        <v>0</v>
      </c>
      <c r="P295" t="n">
        <v>0</v>
      </c>
      <c r="Q295" t="n">
        <v>0</v>
      </c>
      <c r="R295" t="n">
        <v>0</v>
      </c>
      <c r="S295" t="n">
        <v>0</v>
      </c>
      <c r="T295" t="n">
        <v>0</v>
      </c>
      <c r="U295" t="n">
        <v>0</v>
      </c>
      <c r="V295" t="n">
        <v>1.0684</v>
      </c>
      <c r="W295" t="n">
        <v>0</v>
      </c>
      <c r="X295" t="n">
        <v>0</v>
      </c>
      <c r="Y295" t="n">
        <v>0</v>
      </c>
      <c r="Z295" t="n">
        <v>0</v>
      </c>
      <c r="AA295" s="20" t="n">
        <v>45524</v>
      </c>
      <c r="AB295" t="inlineStr">
        <is>
          <t>شركة اياد خرفان وشركاه - مورد</t>
        </is>
      </c>
      <c r="AC295" s="20" t="n">
        <v>45524</v>
      </c>
      <c r="AD295" t="n">
        <v>0</v>
      </c>
      <c r="AE295" t="n">
        <v>0</v>
      </c>
      <c r="AG295" t="n">
        <v>0</v>
      </c>
    </row>
    <row r="296">
      <c r="A296" t="inlineStr">
        <is>
          <t>FAT</t>
        </is>
      </c>
      <c r="B296" t="inlineStr">
        <is>
          <t>RM</t>
        </is>
      </c>
      <c r="C296" t="inlineStr">
        <is>
          <t>RM.FAT.00019</t>
        </is>
      </c>
      <c r="D296" t="inlineStr">
        <is>
          <t xml:space="preserve">سمنة كنافة 18 لتر </t>
        </is>
      </c>
      <c r="E296" t="n">
        <v>0</v>
      </c>
      <c r="F296" t="n">
        <v>0</v>
      </c>
      <c r="G296" t="inlineStr">
        <is>
          <t>301, 301</t>
        </is>
      </c>
      <c r="H296" t="n">
        <v>0</v>
      </c>
      <c r="I296" t="n">
        <v>0</v>
      </c>
      <c r="J296" t="n">
        <v>0</v>
      </c>
      <c r="K296" t="n">
        <v>0</v>
      </c>
      <c r="L296" t="n">
        <v>0</v>
      </c>
      <c r="M296" t="n">
        <v>0</v>
      </c>
      <c r="N296" t="n">
        <v>0</v>
      </c>
      <c r="O296" t="n">
        <v>0</v>
      </c>
      <c r="P296" t="n">
        <v>0</v>
      </c>
      <c r="Q296" t="n">
        <v>0</v>
      </c>
      <c r="R296" t="n">
        <v>0</v>
      </c>
      <c r="S296" t="n">
        <v>0</v>
      </c>
      <c r="T296" t="n">
        <v>0</v>
      </c>
      <c r="U296" t="n">
        <v>0</v>
      </c>
      <c r="V296" t="n">
        <v>1.0684</v>
      </c>
      <c r="W296" t="n">
        <v>0</v>
      </c>
      <c r="X296" t="n">
        <v>0</v>
      </c>
      <c r="Y296" t="n">
        <v>0</v>
      </c>
      <c r="Z296" t="n">
        <v>0</v>
      </c>
      <c r="AA296" s="20" t="n">
        <v>45364</v>
      </c>
      <c r="AB296" t="inlineStr">
        <is>
          <t>شركة اياد خرفان وشركاه - مورد</t>
        </is>
      </c>
      <c r="AC296" s="20" t="n">
        <v>45469</v>
      </c>
      <c r="AD296" t="n">
        <v>0</v>
      </c>
      <c r="AE296" t="n">
        <v>0</v>
      </c>
      <c r="AG296" t="n">
        <v>0</v>
      </c>
    </row>
    <row r="297">
      <c r="A297" t="inlineStr">
        <is>
          <t>FAT</t>
        </is>
      </c>
      <c r="B297" t="inlineStr">
        <is>
          <t>RM</t>
        </is>
      </c>
      <c r="C297" t="inlineStr">
        <is>
          <t>RM.FAT.00020</t>
        </is>
      </c>
      <c r="D297" t="inlineStr">
        <is>
          <t xml:space="preserve">سمنة بقلاوة 18 لتر ان سي </t>
        </is>
      </c>
      <c r="V297" t="n">
        <v>0</v>
      </c>
      <c r="W297" t="n">
        <v>0</v>
      </c>
      <c r="X297" t="n">
        <v>0</v>
      </c>
      <c r="Y297" t="n">
        <v>0</v>
      </c>
      <c r="Z297" t="n">
        <v>0</v>
      </c>
      <c r="AA297" s="20" t="n">
        <v>2</v>
      </c>
      <c r="AC297" s="20" t="n">
        <v>2</v>
      </c>
      <c r="AD297" t="n">
        <v>0</v>
      </c>
      <c r="AE297" t="n">
        <v>0</v>
      </c>
    </row>
    <row r="298">
      <c r="A298" t="inlineStr">
        <is>
          <t>FLD</t>
        </is>
      </c>
      <c r="B298" t="inlineStr">
        <is>
          <t>RM</t>
        </is>
      </c>
      <c r="C298" t="inlineStr">
        <is>
          <t>RM.FLD.0001</t>
        </is>
      </c>
      <c r="D298" t="inlineStr">
        <is>
          <t>اصنص لوز</t>
        </is>
      </c>
      <c r="E298" t="n">
        <v>1</v>
      </c>
      <c r="F298" t="n">
        <v>0</v>
      </c>
      <c r="G298" t="inlineStr">
        <is>
          <t>402, 409, 402, 409</t>
        </is>
      </c>
      <c r="H298" t="n">
        <v>0</v>
      </c>
      <c r="I298" t="n">
        <v>0</v>
      </c>
      <c r="J298" t="n">
        <v>0</v>
      </c>
      <c r="K298" t="n">
        <v>0</v>
      </c>
      <c r="L298" t="n">
        <v>0</v>
      </c>
      <c r="M298" t="n">
        <v>0</v>
      </c>
      <c r="N298" t="n">
        <v>0</v>
      </c>
      <c r="O298" t="n">
        <v>0</v>
      </c>
      <c r="P298" t="n">
        <v>0</v>
      </c>
      <c r="Q298" t="n">
        <v>0</v>
      </c>
      <c r="R298" t="n">
        <v>0</v>
      </c>
      <c r="S298" t="n">
        <v>0</v>
      </c>
      <c r="T298" t="n">
        <v>1</v>
      </c>
      <c r="U298" t="n">
        <v>0</v>
      </c>
      <c r="V298" t="n">
        <v>0</v>
      </c>
      <c r="W298" t="n">
        <v>0</v>
      </c>
      <c r="X298" t="n">
        <v>0</v>
      </c>
      <c r="Y298" t="n">
        <v>0</v>
      </c>
      <c r="Z298" t="n">
        <v>0</v>
      </c>
      <c r="AA298" s="20" t="n">
        <v>2</v>
      </c>
      <c r="AC298" s="20" t="n">
        <v>2</v>
      </c>
      <c r="AD298" t="n">
        <v>0</v>
      </c>
      <c r="AE298" t="n">
        <v>0</v>
      </c>
      <c r="AG298" t="n">
        <v>0</v>
      </c>
    </row>
    <row r="299">
      <c r="A299" t="inlineStr">
        <is>
          <t>FLD</t>
        </is>
      </c>
      <c r="B299" t="inlineStr">
        <is>
          <t>RM</t>
        </is>
      </c>
      <c r="C299" t="inlineStr">
        <is>
          <t>RM.FLD.0002</t>
        </is>
      </c>
      <c r="D299" t="inlineStr">
        <is>
          <t>اصنص بندق</t>
        </is>
      </c>
      <c r="E299" t="n">
        <v>1</v>
      </c>
      <c r="F299" t="n">
        <v>0</v>
      </c>
      <c r="G299" t="inlineStr">
        <is>
          <t>402, 409, 409, 402</t>
        </is>
      </c>
      <c r="H299" t="n">
        <v>0</v>
      </c>
      <c r="I299" t="n">
        <v>0</v>
      </c>
      <c r="J299" t="n">
        <v>0</v>
      </c>
      <c r="K299" t="n">
        <v>0</v>
      </c>
      <c r="L299" t="n">
        <v>0</v>
      </c>
      <c r="M299" t="n">
        <v>0</v>
      </c>
      <c r="N299" t="n">
        <v>0</v>
      </c>
      <c r="O299" t="n">
        <v>0</v>
      </c>
      <c r="P299" t="n">
        <v>0</v>
      </c>
      <c r="Q299" t="n">
        <v>0</v>
      </c>
      <c r="R299" t="n">
        <v>0</v>
      </c>
      <c r="S299" t="n">
        <v>0</v>
      </c>
      <c r="T299" t="n">
        <v>1</v>
      </c>
      <c r="U299" t="n">
        <v>0</v>
      </c>
      <c r="V299" t="n">
        <v>0</v>
      </c>
      <c r="W299" t="n">
        <v>0</v>
      </c>
      <c r="X299" t="n">
        <v>0</v>
      </c>
      <c r="Y299" t="n">
        <v>0</v>
      </c>
      <c r="Z299" t="n">
        <v>0</v>
      </c>
      <c r="AA299" s="20" t="n">
        <v>2</v>
      </c>
      <c r="AC299" s="20" t="n">
        <v>2</v>
      </c>
      <c r="AD299" t="n">
        <v>0</v>
      </c>
      <c r="AE299" t="n">
        <v>0</v>
      </c>
      <c r="AG299" t="n">
        <v>0</v>
      </c>
    </row>
    <row r="300">
      <c r="A300" t="inlineStr">
        <is>
          <t>FLD</t>
        </is>
      </c>
      <c r="B300" t="inlineStr">
        <is>
          <t>RM</t>
        </is>
      </c>
      <c r="C300" t="inlineStr">
        <is>
          <t>RM.FLD.0003</t>
        </is>
      </c>
      <c r="D300" t="inlineStr">
        <is>
          <t>مشروب غازي - Boutique</t>
        </is>
      </c>
      <c r="E300" t="n">
        <v>0</v>
      </c>
      <c r="F300" t="n">
        <v>0</v>
      </c>
      <c r="G300" t="inlineStr">
        <is>
          <t>304, 304</t>
        </is>
      </c>
      <c r="H300" t="n">
        <v>0</v>
      </c>
      <c r="I300" t="n">
        <v>0</v>
      </c>
      <c r="J300" t="n">
        <v>0</v>
      </c>
      <c r="K300" t="n">
        <v>0</v>
      </c>
      <c r="L300" t="n">
        <v>0</v>
      </c>
      <c r="M300" t="n">
        <v>0</v>
      </c>
      <c r="N300" t="n">
        <v>0</v>
      </c>
      <c r="O300" t="n">
        <v>0</v>
      </c>
      <c r="P300" t="n">
        <v>0</v>
      </c>
      <c r="Q300" t="n">
        <v>0</v>
      </c>
      <c r="R300" t="n">
        <v>0</v>
      </c>
      <c r="S300" t="n">
        <v>0</v>
      </c>
      <c r="T300" t="n">
        <v>0</v>
      </c>
      <c r="U300" t="n">
        <v>0</v>
      </c>
      <c r="V300" t="n">
        <v>0.25</v>
      </c>
      <c r="W300" t="n">
        <v>0</v>
      </c>
      <c r="X300" t="n">
        <v>0</v>
      </c>
      <c r="Y300" t="n">
        <v>0</v>
      </c>
      <c r="Z300" t="n">
        <v>0</v>
      </c>
      <c r="AA300" s="20" t="n">
        <v>2</v>
      </c>
      <c r="AC300" s="20" t="n">
        <v>2</v>
      </c>
      <c r="AD300" t="n">
        <v>0</v>
      </c>
      <c r="AE300" t="n">
        <v>0</v>
      </c>
      <c r="AG300" t="n">
        <v>0</v>
      </c>
    </row>
    <row r="301">
      <c r="A301" t="inlineStr">
        <is>
          <t>FLV</t>
        </is>
      </c>
      <c r="B301" t="inlineStr">
        <is>
          <t>RM</t>
        </is>
      </c>
      <c r="C301" t="inlineStr">
        <is>
          <t>RM.FLV.00001</t>
        </is>
      </c>
      <c r="D301" t="inlineStr">
        <is>
          <t>Yoghin Powder Mec3 -1*10 kg</t>
        </is>
      </c>
      <c r="E301" t="n">
        <v>6.3</v>
      </c>
      <c r="F301" t="n">
        <v>99.91030000000001</v>
      </c>
      <c r="G301" t="inlineStr">
        <is>
          <t>9409, 9402, 499, 9108, 9402, 409, 9409, 401, 409, 402, 101, 108, 304, 9108, 402, 409, 499, 401, 304, 108, 101</t>
        </is>
      </c>
      <c r="H301" t="n">
        <v>0</v>
      </c>
      <c r="I301" t="n">
        <v>0</v>
      </c>
      <c r="J301" t="n">
        <v>0</v>
      </c>
      <c r="K301" t="n">
        <v>0</v>
      </c>
      <c r="L301" t="n">
        <v>0</v>
      </c>
      <c r="M301" t="n">
        <v>0</v>
      </c>
      <c r="N301" t="n">
        <v>0</v>
      </c>
      <c r="O301" t="n">
        <v>0</v>
      </c>
      <c r="P301" t="n">
        <v>0</v>
      </c>
      <c r="Q301" t="n">
        <v>-0.128</v>
      </c>
      <c r="R301" t="n">
        <v>0</v>
      </c>
      <c r="S301" t="n">
        <v>-0.128</v>
      </c>
      <c r="T301" t="n">
        <v>6.172</v>
      </c>
      <c r="U301" t="n">
        <v>97.8138</v>
      </c>
      <c r="V301" t="n">
        <v>15.5378</v>
      </c>
      <c r="W301" t="n">
        <v>8.885</v>
      </c>
      <c r="X301" t="n">
        <v>31.069</v>
      </c>
      <c r="Y301" t="n">
        <v>35.429</v>
      </c>
      <c r="Z301" t="n">
        <v>37.638</v>
      </c>
      <c r="AA301" s="20" t="n">
        <v>46042</v>
      </c>
      <c r="AB301" t="inlineStr">
        <is>
          <t>شركة المحمودية لتجارة مستلزمات المخابز والحلويات</t>
        </is>
      </c>
      <c r="AC301" s="20" t="n">
        <v>46159</v>
      </c>
      <c r="AD301" t="n">
        <v>3.9365</v>
      </c>
      <c r="AE301" t="n">
        <v>3.1365</v>
      </c>
      <c r="AF301" t="inlineStr">
        <is>
          <t>1:29</t>
        </is>
      </c>
      <c r="AG301" t="n">
        <v>0</v>
      </c>
    </row>
    <row r="302">
      <c r="A302" t="inlineStr">
        <is>
          <t>FLV</t>
        </is>
      </c>
      <c r="B302" t="inlineStr">
        <is>
          <t>RM</t>
        </is>
      </c>
      <c r="C302" t="inlineStr">
        <is>
          <t>RM.FLV.00002</t>
        </is>
      </c>
      <c r="D302" t="inlineStr">
        <is>
          <t>Passion Fruit Flavor</t>
        </is>
      </c>
      <c r="E302" t="n">
        <v>10.817</v>
      </c>
      <c r="F302" t="n">
        <v>235.5321</v>
      </c>
      <c r="G302" t="inlineStr">
        <is>
          <t>112, 108, 306, 401, 9112, 9401, 9402, 9408, 9405, 9108, 499, 402, 405, 408, 108, 112, 306, 401, 402, 9108, 9401, 9408, 9405, 499, 408, 405, 9112, 9402</t>
        </is>
      </c>
      <c r="H302" t="n">
        <v>0</v>
      </c>
      <c r="I302" t="n">
        <v>0</v>
      </c>
      <c r="J302" t="n">
        <v>0</v>
      </c>
      <c r="K302" t="n">
        <v>0</v>
      </c>
      <c r="L302" t="n">
        <v>0</v>
      </c>
      <c r="M302" t="n">
        <v>0</v>
      </c>
      <c r="N302" t="n">
        <v>0</v>
      </c>
      <c r="O302" t="n">
        <v>0</v>
      </c>
      <c r="P302" t="n">
        <v>0</v>
      </c>
      <c r="Q302" t="n">
        <v>0</v>
      </c>
      <c r="R302" t="n">
        <v>0</v>
      </c>
      <c r="S302" t="n">
        <v>0</v>
      </c>
      <c r="T302" t="n">
        <v>10.817</v>
      </c>
      <c r="U302" t="n">
        <v>235.5321</v>
      </c>
      <c r="V302" t="n">
        <v>23.28</v>
      </c>
      <c r="W302" t="n">
        <v>1.248</v>
      </c>
      <c r="X302" t="n">
        <v>5.58</v>
      </c>
      <c r="Y302" t="n">
        <v>7.426</v>
      </c>
      <c r="Z302" t="n">
        <v>10.096</v>
      </c>
      <c r="AA302" s="20" t="n">
        <v>45917</v>
      </c>
      <c r="AB302" t="inlineStr">
        <is>
          <t>شركة الاستشارية لتجارة الكيماويات</t>
        </is>
      </c>
      <c r="AC302" s="20" t="n">
        <v>46135</v>
      </c>
      <c r="AD302" t="n">
        <v>0.8250999999999999</v>
      </c>
      <c r="AE302" t="n">
        <v>0.8413</v>
      </c>
      <c r="AF302" t="inlineStr">
        <is>
          <t>12:25</t>
        </is>
      </c>
      <c r="AG302" t="n">
        <v>0</v>
      </c>
    </row>
    <row r="303">
      <c r="A303" t="inlineStr">
        <is>
          <t>FLV</t>
        </is>
      </c>
      <c r="B303" t="inlineStr">
        <is>
          <t>RM</t>
        </is>
      </c>
      <c r="C303" t="inlineStr">
        <is>
          <t>RM.FLV.00003</t>
        </is>
      </c>
      <c r="D303" t="inlineStr">
        <is>
          <t xml:space="preserve">نكهة العلكة </t>
        </is>
      </c>
      <c r="E303" t="n">
        <v>6.7824</v>
      </c>
      <c r="F303" t="n">
        <v>92.2323</v>
      </c>
      <c r="G303" t="inlineStr">
        <is>
          <t>9112, 405, 499, 9405, 9401, 9108, 401, 306, 112, 108, 101, 405, 499, 9108, 9405, 9401, 9112, 401, 306, 108, 101, 112</t>
        </is>
      </c>
      <c r="H303" t="n">
        <v>0</v>
      </c>
      <c r="I303" t="n">
        <v>0</v>
      </c>
      <c r="J303" t="n">
        <v>0</v>
      </c>
      <c r="K303" t="n">
        <v>0</v>
      </c>
      <c r="L303" t="n">
        <v>0</v>
      </c>
      <c r="M303" t="n">
        <v>0</v>
      </c>
      <c r="N303" t="n">
        <v>0</v>
      </c>
      <c r="O303" t="n">
        <v>0</v>
      </c>
      <c r="P303" t="n">
        <v>0</v>
      </c>
      <c r="Q303" t="n">
        <v>0</v>
      </c>
      <c r="R303" t="n">
        <v>0</v>
      </c>
      <c r="S303" t="n">
        <v>0</v>
      </c>
      <c r="T303" t="n">
        <v>6.7824</v>
      </c>
      <c r="U303" t="n">
        <v>92.2323</v>
      </c>
      <c r="V303" t="n">
        <v>13.5988</v>
      </c>
      <c r="W303" t="n">
        <v>0</v>
      </c>
      <c r="X303" t="n">
        <v>0.371</v>
      </c>
      <c r="Y303" t="n">
        <v>0.371</v>
      </c>
      <c r="Z303" t="n">
        <v>0.371</v>
      </c>
      <c r="AA303" s="20" t="n">
        <v>44888</v>
      </c>
      <c r="AB303" t="inlineStr">
        <is>
          <t>مؤسسة القسوس للكيماويات</t>
        </is>
      </c>
      <c r="AC303" s="20" t="n">
        <v>46051</v>
      </c>
      <c r="AD303" t="n">
        <v>0.0412</v>
      </c>
      <c r="AE303" t="n">
        <v>0.0309</v>
      </c>
      <c r="AF303" t="inlineStr">
        <is>
          <t>219:11</t>
        </is>
      </c>
      <c r="AG303" t="n">
        <v>0</v>
      </c>
    </row>
    <row r="304">
      <c r="A304" t="inlineStr">
        <is>
          <t>FLV</t>
        </is>
      </c>
      <c r="B304" t="inlineStr">
        <is>
          <t>RM</t>
        </is>
      </c>
      <c r="C304" t="inlineStr">
        <is>
          <t>RM.FLV.00004</t>
        </is>
      </c>
      <c r="D304" t="inlineStr">
        <is>
          <t>Spice Mix Spekulatius - 1 Bag * 5 KG</t>
        </is>
      </c>
      <c r="E304" t="n">
        <v>0</v>
      </c>
      <c r="F304" t="n">
        <v>0</v>
      </c>
      <c r="G304" t="inlineStr">
        <is>
          <t>101, 101, 102, 102</t>
        </is>
      </c>
      <c r="H304" t="n">
        <v>0</v>
      </c>
      <c r="I304" t="n">
        <v>0</v>
      </c>
      <c r="J304" t="n">
        <v>0</v>
      </c>
      <c r="K304" t="n">
        <v>0</v>
      </c>
      <c r="L304" t="n">
        <v>0</v>
      </c>
      <c r="M304" t="n">
        <v>0</v>
      </c>
      <c r="N304" t="n">
        <v>0</v>
      </c>
      <c r="O304" t="n">
        <v>0</v>
      </c>
      <c r="P304" t="n">
        <v>0</v>
      </c>
      <c r="Q304" t="n">
        <v>0</v>
      </c>
      <c r="R304" t="n">
        <v>0</v>
      </c>
      <c r="S304" t="n">
        <v>0</v>
      </c>
      <c r="T304" t="n">
        <v>0</v>
      </c>
      <c r="U304" t="n">
        <v>0</v>
      </c>
      <c r="V304" t="n">
        <v>1.1</v>
      </c>
      <c r="W304" t="n">
        <v>0</v>
      </c>
      <c r="X304" t="n">
        <v>0</v>
      </c>
      <c r="Y304" t="n">
        <v>0</v>
      </c>
      <c r="Z304" t="n">
        <v>0</v>
      </c>
      <c r="AA304" s="20" t="n">
        <v>2</v>
      </c>
      <c r="AC304" s="20" t="n">
        <v>45781</v>
      </c>
      <c r="AD304" t="n">
        <v>0</v>
      </c>
      <c r="AE304" t="n">
        <v>0</v>
      </c>
      <c r="AG304" t="n">
        <v>0</v>
      </c>
    </row>
    <row r="305">
      <c r="A305" t="inlineStr">
        <is>
          <t>FLV</t>
        </is>
      </c>
      <c r="B305" t="inlineStr">
        <is>
          <t>RM</t>
        </is>
      </c>
      <c r="C305" t="inlineStr">
        <is>
          <t>RM.FLV.00005</t>
        </is>
      </c>
      <c r="D305" t="inlineStr">
        <is>
          <t>LAVENDER  FLAVOR</t>
        </is>
      </c>
      <c r="E305" t="n">
        <v>30.9799</v>
      </c>
      <c r="F305" t="n">
        <v>708.3554</v>
      </c>
      <c r="G305" t="inlineStr">
        <is>
          <t>108, 102, 101, 112, 401, 306, 101, 102, 9405, 9401, 9108, 9112, 499, 405, 112, 108, 405, 499, 401, 306, 9401, 9108, 9405, 9112</t>
        </is>
      </c>
      <c r="H305" t="n">
        <v>0</v>
      </c>
      <c r="I305" t="n">
        <v>0</v>
      </c>
      <c r="J305" t="n">
        <v>0</v>
      </c>
      <c r="K305" t="n">
        <v>0</v>
      </c>
      <c r="L305" t="n">
        <v>0</v>
      </c>
      <c r="M305" t="n">
        <v>0</v>
      </c>
      <c r="N305" t="n">
        <v>0</v>
      </c>
      <c r="O305" t="n">
        <v>0</v>
      </c>
      <c r="P305" t="n">
        <v>0</v>
      </c>
      <c r="Q305" t="n">
        <v>0</v>
      </c>
      <c r="R305" t="n">
        <v>0</v>
      </c>
      <c r="S305" t="n">
        <v>0</v>
      </c>
      <c r="T305" t="n">
        <v>30.9799</v>
      </c>
      <c r="U305" t="n">
        <v>708.3554</v>
      </c>
      <c r="V305" t="n">
        <v>22.865</v>
      </c>
      <c r="W305" t="n">
        <v>0</v>
      </c>
      <c r="X305" t="n">
        <v>0.08500000000000001</v>
      </c>
      <c r="Y305" t="n">
        <v>0.08500000000000001</v>
      </c>
      <c r="Z305" t="n">
        <v>0.08500000000000001</v>
      </c>
      <c r="AA305" s="20" t="n">
        <v>44671</v>
      </c>
      <c r="AB305" t="inlineStr">
        <is>
          <t>KEVA.01/2022</t>
        </is>
      </c>
      <c r="AC305" s="20" t="n">
        <v>45994</v>
      </c>
      <c r="AD305" t="n">
        <v>0.0094</v>
      </c>
      <c r="AE305" t="n">
        <v>0.007</v>
      </c>
      <c r="AF305" t="inlineStr">
        <is>
          <t>4373:19</t>
        </is>
      </c>
      <c r="AG305" t="n">
        <v>0</v>
      </c>
    </row>
    <row r="306">
      <c r="A306" t="inlineStr">
        <is>
          <t>FLV</t>
        </is>
      </c>
      <c r="B306" t="inlineStr">
        <is>
          <t>RM</t>
        </is>
      </c>
      <c r="C306" t="inlineStr">
        <is>
          <t>RM.FLV.00006</t>
        </is>
      </c>
      <c r="D306" t="inlineStr">
        <is>
          <t xml:space="preserve">ريد فيلفت </t>
        </is>
      </c>
      <c r="E306" t="n">
        <v>14.675</v>
      </c>
      <c r="F306" t="n">
        <v>93.92</v>
      </c>
      <c r="G306" t="inlineStr">
        <is>
          <t>101, 402, 401, 409, 101, 9409, 499, 401, 409, 402, 499, 9409</t>
        </is>
      </c>
      <c r="H306" t="n">
        <v>0</v>
      </c>
      <c r="I306" t="n">
        <v>0</v>
      </c>
      <c r="J306" t="n">
        <v>0</v>
      </c>
      <c r="K306" t="n">
        <v>0</v>
      </c>
      <c r="L306" t="n">
        <v>0</v>
      </c>
      <c r="M306" t="n">
        <v>0</v>
      </c>
      <c r="N306" t="n">
        <v>0</v>
      </c>
      <c r="O306" t="n">
        <v>0</v>
      </c>
      <c r="P306" t="n">
        <v>0</v>
      </c>
      <c r="Q306" t="n">
        <v>0</v>
      </c>
      <c r="R306" t="n">
        <v>0</v>
      </c>
      <c r="S306" t="n">
        <v>0</v>
      </c>
      <c r="T306" t="n">
        <v>14.675</v>
      </c>
      <c r="U306" t="n">
        <v>93.92</v>
      </c>
      <c r="V306" t="n">
        <v>6.4</v>
      </c>
      <c r="W306" t="n">
        <v>0</v>
      </c>
      <c r="X306" t="n">
        <v>12</v>
      </c>
      <c r="Y306" t="n">
        <v>13.575</v>
      </c>
      <c r="Z306" t="n">
        <v>16.575</v>
      </c>
      <c r="AA306" s="20" t="n">
        <v>46027</v>
      </c>
      <c r="AB306" t="inlineStr">
        <is>
          <t xml:space="preserve">شركة افران ومطاعم قصر عمره </t>
        </is>
      </c>
      <c r="AC306" s="20" t="n">
        <v>46032</v>
      </c>
      <c r="AD306" t="n">
        <v>1.5083</v>
      </c>
      <c r="AE306" t="n">
        <v>1.3812</v>
      </c>
      <c r="AF306" t="inlineStr">
        <is>
          <t>10:18</t>
        </is>
      </c>
      <c r="AG306" t="n">
        <v>0</v>
      </c>
    </row>
    <row r="307">
      <c r="A307" t="inlineStr">
        <is>
          <t>FLV</t>
        </is>
      </c>
      <c r="B307" t="inlineStr">
        <is>
          <t>RM</t>
        </is>
      </c>
      <c r="C307" t="inlineStr">
        <is>
          <t>RM.FLV.00007</t>
        </is>
      </c>
      <c r="D307" t="inlineStr">
        <is>
          <t>نكهة الفانيلا</t>
        </is>
      </c>
      <c r="E307" t="n">
        <v>476.7028</v>
      </c>
      <c r="F307" t="n">
        <v>5034.097</v>
      </c>
      <c r="G307" t="inlineStr">
        <is>
          <t>409, 403, 405, 404, 499, 408, 402, 605, 701, 801, 9108, 9403, 9801, 9405, 9409, 9408, 9605, 9402, 9112, 9401, 201, 103, 102, 101, 401, 9112, 107, 9801, 112, 108, 112, 306, 401, 409, 306, 402, 403, 401, 201, 112, 107, 101, 103, 102, 108, 403, 9405, 9409, 408, 9801, 801, 405, 9403, 409, 499, 9401, 9408, 9408, 9108, 9403, 9405, 102, 9404, 108, 9605, 9402, 9401, 9108, 9112, 405, 408, 701, 801, 404, 499, 605, 9404</t>
        </is>
      </c>
      <c r="H307" t="n">
        <v>0</v>
      </c>
      <c r="I307" t="n">
        <v>0</v>
      </c>
      <c r="J307" t="n">
        <v>9.5</v>
      </c>
      <c r="K307" t="n">
        <v>0.196</v>
      </c>
      <c r="L307" t="n">
        <v>0</v>
      </c>
      <c r="M307" t="n">
        <v>9.696</v>
      </c>
      <c r="N307" t="n">
        <v>0</v>
      </c>
      <c r="O307" t="n">
        <v>0</v>
      </c>
      <c r="P307" t="n">
        <v>0</v>
      </c>
      <c r="Q307" t="n">
        <v>-110.055</v>
      </c>
      <c r="R307" t="n">
        <v>0</v>
      </c>
      <c r="S307" t="n">
        <v>-110.055</v>
      </c>
      <c r="T307" t="n">
        <v>376.3438</v>
      </c>
      <c r="U307" t="n">
        <v>3975.6929</v>
      </c>
      <c r="V307" t="n">
        <v>15.7037</v>
      </c>
      <c r="W307" t="n">
        <v>396.545</v>
      </c>
      <c r="X307" t="n">
        <v>777.2225</v>
      </c>
      <c r="Y307" t="n">
        <v>1074.3055</v>
      </c>
      <c r="Z307" t="n">
        <v>1387.1837</v>
      </c>
      <c r="AA307" s="20" t="n">
        <v>46133</v>
      </c>
      <c r="AB307" t="inlineStr">
        <is>
          <t>شركة وديع فينان وشركاه</t>
        </is>
      </c>
      <c r="AC307" s="20" t="n">
        <v>46173</v>
      </c>
      <c r="AD307" t="n">
        <v>119.3672</v>
      </c>
      <c r="AE307" t="n">
        <v>115.5986</v>
      </c>
      <c r="AF307" t="inlineStr">
        <is>
          <t>3:7</t>
        </is>
      </c>
      <c r="AG307" t="n">
        <v>0</v>
      </c>
    </row>
    <row r="308">
      <c r="A308" t="inlineStr">
        <is>
          <t>FLV</t>
        </is>
      </c>
      <c r="B308" t="inlineStr">
        <is>
          <t>RM</t>
        </is>
      </c>
      <c r="C308" t="inlineStr">
        <is>
          <t>RM.FLV.00008</t>
        </is>
      </c>
      <c r="D308" t="inlineStr">
        <is>
          <t>نكهة الفستق الحلبي</t>
        </is>
      </c>
      <c r="E308" t="n">
        <v>130.107</v>
      </c>
      <c r="F308" t="n">
        <v>3280.3372</v>
      </c>
      <c r="G308" t="inlineStr">
        <is>
          <t>402, 401, 403, 306, 102, 103, 101, 104, 108, 112, 304, 201, 9402, 9404, 9104, 9108, 9102, 9103, 9401, 9405, 108, 408, 9403, 499, 404, 405, 408, 9112, 405, 404, 402, 408, 403, 499, 9103, 9102, 801, 9108, 9104, 9401, 9403, 9112, 9405, 9801, 401, 306, 304, 112, 102, 9408, 101, 9408, 9405, 801, 405, 108, 112, 9801, 103, 104, 9112, 201, 9402, 9408, 9404</t>
        </is>
      </c>
      <c r="H308" t="n">
        <v>0</v>
      </c>
      <c r="I308" t="n">
        <v>0</v>
      </c>
      <c r="J308" t="n">
        <v>0</v>
      </c>
      <c r="K308" t="n">
        <v>0</v>
      </c>
      <c r="L308" t="n">
        <v>0</v>
      </c>
      <c r="M308" t="n">
        <v>0</v>
      </c>
      <c r="N308" t="n">
        <v>0</v>
      </c>
      <c r="O308" t="n">
        <v>0</v>
      </c>
      <c r="P308" t="n">
        <v>0</v>
      </c>
      <c r="Q308" t="n">
        <v>-8.084</v>
      </c>
      <c r="R308" t="n">
        <v>0</v>
      </c>
      <c r="S308" t="n">
        <v>-8.084</v>
      </c>
      <c r="T308" t="n">
        <v>122.023</v>
      </c>
      <c r="U308" t="n">
        <v>3078.2372</v>
      </c>
      <c r="V308" t="n">
        <v>25</v>
      </c>
      <c r="W308" t="n">
        <v>27.851</v>
      </c>
      <c r="X308" t="n">
        <v>75.2578</v>
      </c>
      <c r="Y308" t="n">
        <v>159.3408</v>
      </c>
      <c r="Z308" t="n">
        <v>238.7328</v>
      </c>
      <c r="AA308" s="20" t="n">
        <v>46001</v>
      </c>
      <c r="AB308" t="inlineStr">
        <is>
          <t>شركة الاستشارية لتجارة الكيماويات</t>
        </is>
      </c>
      <c r="AC308" s="20" t="n">
        <v>46166</v>
      </c>
      <c r="AD308" t="n">
        <v>17.7045</v>
      </c>
      <c r="AE308" t="n">
        <v>19.8944</v>
      </c>
      <c r="AF308" t="inlineStr">
        <is>
          <t>6:4</t>
        </is>
      </c>
      <c r="AG308" t="n">
        <v>0</v>
      </c>
    </row>
    <row r="309">
      <c r="A309" t="inlineStr">
        <is>
          <t>FLV</t>
        </is>
      </c>
      <c r="B309" t="inlineStr">
        <is>
          <t>RM</t>
        </is>
      </c>
      <c r="C309" t="inlineStr">
        <is>
          <t>RM.FLV.00009</t>
        </is>
      </c>
      <c r="D309" t="inlineStr">
        <is>
          <t>PREGEL Yogurt Powder Flavor</t>
        </is>
      </c>
      <c r="E309" t="n">
        <v>0</v>
      </c>
      <c r="F309" t="n">
        <v>0</v>
      </c>
      <c r="G309" t="inlineStr">
        <is>
          <t>101, 402, 101, 402</t>
        </is>
      </c>
      <c r="H309" t="n">
        <v>0</v>
      </c>
      <c r="I309" t="n">
        <v>0</v>
      </c>
      <c r="J309" t="n">
        <v>0</v>
      </c>
      <c r="K309" t="n">
        <v>0</v>
      </c>
      <c r="L309" t="n">
        <v>0</v>
      </c>
      <c r="M309" t="n">
        <v>0</v>
      </c>
      <c r="N309" t="n">
        <v>0</v>
      </c>
      <c r="O309" t="n">
        <v>0</v>
      </c>
      <c r="P309" t="n">
        <v>0</v>
      </c>
      <c r="Q309" t="n">
        <v>0</v>
      </c>
      <c r="R309" t="n">
        <v>0</v>
      </c>
      <c r="S309" t="n">
        <v>0</v>
      </c>
      <c r="T309" t="n">
        <v>0</v>
      </c>
      <c r="U309" t="n">
        <v>0</v>
      </c>
      <c r="V309" t="n">
        <v>15.172</v>
      </c>
      <c r="W309" t="n">
        <v>0</v>
      </c>
      <c r="X309" t="n">
        <v>0</v>
      </c>
      <c r="Y309" t="n">
        <v>0</v>
      </c>
      <c r="Z309" t="n">
        <v>0</v>
      </c>
      <c r="AA309" s="20" t="n">
        <v>2</v>
      </c>
      <c r="AC309" s="20" t="n">
        <v>44493</v>
      </c>
      <c r="AD309" t="n">
        <v>0</v>
      </c>
      <c r="AE309" t="n">
        <v>0</v>
      </c>
      <c r="AG309" t="n">
        <v>0</v>
      </c>
    </row>
    <row r="310">
      <c r="A310" t="inlineStr">
        <is>
          <t>FLV</t>
        </is>
      </c>
      <c r="B310" t="inlineStr">
        <is>
          <t>RM</t>
        </is>
      </c>
      <c r="C310" t="inlineStr">
        <is>
          <t>RM.FLV.00010</t>
        </is>
      </c>
      <c r="D310" t="inlineStr">
        <is>
          <t>French cheese flavor</t>
        </is>
      </c>
      <c r="E310" t="n">
        <v>0</v>
      </c>
      <c r="F310" t="n">
        <v>0</v>
      </c>
      <c r="G310" t="inlineStr">
        <is>
          <t>108, 101, 401, 9405, 9401, 405, 405, 9405, 9401, 108, 101, 401</t>
        </is>
      </c>
      <c r="H310" t="n">
        <v>0</v>
      </c>
      <c r="I310" t="n">
        <v>0</v>
      </c>
      <c r="J310" t="n">
        <v>0</v>
      </c>
      <c r="K310" t="n">
        <v>0</v>
      </c>
      <c r="L310" t="n">
        <v>0</v>
      </c>
      <c r="M310" t="n">
        <v>0</v>
      </c>
      <c r="N310" t="n">
        <v>0</v>
      </c>
      <c r="O310" t="n">
        <v>0</v>
      </c>
      <c r="P310" t="n">
        <v>0</v>
      </c>
      <c r="Q310" t="n">
        <v>0</v>
      </c>
      <c r="R310" t="n">
        <v>0</v>
      </c>
      <c r="S310" t="n">
        <v>0</v>
      </c>
      <c r="T310" t="n">
        <v>0</v>
      </c>
      <c r="U310" t="n">
        <v>0</v>
      </c>
      <c r="V310" t="n">
        <v>18.9655</v>
      </c>
      <c r="W310" t="n">
        <v>0</v>
      </c>
      <c r="X310" t="n">
        <v>0</v>
      </c>
      <c r="Y310" t="n">
        <v>0</v>
      </c>
      <c r="Z310" t="n">
        <v>0</v>
      </c>
      <c r="AA310" s="20" t="n">
        <v>2</v>
      </c>
      <c r="AC310" s="20" t="n">
        <v>45777</v>
      </c>
      <c r="AD310" t="n">
        <v>0</v>
      </c>
      <c r="AE310" t="n">
        <v>0</v>
      </c>
      <c r="AG310" t="n">
        <v>0</v>
      </c>
    </row>
    <row r="311">
      <c r="A311" t="inlineStr">
        <is>
          <t>FLV</t>
        </is>
      </c>
      <c r="B311" t="inlineStr">
        <is>
          <t>RM</t>
        </is>
      </c>
      <c r="C311" t="inlineStr">
        <is>
          <t>RM.FLV.00011</t>
        </is>
      </c>
      <c r="D311" t="inlineStr">
        <is>
          <t>نكهة برتقال</t>
        </is>
      </c>
      <c r="E311" t="n">
        <v>138.5671</v>
      </c>
      <c r="F311" t="n">
        <v>1974.0843</v>
      </c>
      <c r="G311" t="inlineStr">
        <is>
          <t>499, 405, 9112, 9108, 9103, 9401, 9102, 9402, 108, 9406, 9405, 405, 9405, 108, 102, 103, 101, 112, 401, 403, 402, 306, 406, 401, 306, 112, 108, 112, 9112, 101, 102, 103, 9401, 9112, 9402, 9405, 9406, 9108, 9103, 9102, 406, 402, 499, 405, 403</t>
        </is>
      </c>
      <c r="H311" t="n">
        <v>0</v>
      </c>
      <c r="I311" t="n">
        <v>0</v>
      </c>
      <c r="J311" t="n">
        <v>0</v>
      </c>
      <c r="K311" t="n">
        <v>0</v>
      </c>
      <c r="L311" t="n">
        <v>0</v>
      </c>
      <c r="M311" t="n">
        <v>0</v>
      </c>
      <c r="N311" t="n">
        <v>0</v>
      </c>
      <c r="O311" t="n">
        <v>0</v>
      </c>
      <c r="P311" t="n">
        <v>0</v>
      </c>
      <c r="Q311" t="n">
        <v>-0.888</v>
      </c>
      <c r="R311" t="n">
        <v>0</v>
      </c>
      <c r="S311" t="n">
        <v>-0.888</v>
      </c>
      <c r="T311" t="n">
        <v>137.6791</v>
      </c>
      <c r="U311" t="n">
        <v>1960.6239</v>
      </c>
      <c r="V311" t="n">
        <v>12.3386</v>
      </c>
      <c r="W311" t="n">
        <v>6.503</v>
      </c>
      <c r="X311" t="n">
        <v>13.2834</v>
      </c>
      <c r="Y311" t="n">
        <v>25.1624</v>
      </c>
      <c r="Z311" t="n">
        <v>32.1324</v>
      </c>
      <c r="AA311" s="20" t="n">
        <v>45928</v>
      </c>
      <c r="AB311" t="inlineStr">
        <is>
          <t>شركة الاوتاد للتوريدات الغذائية</t>
        </is>
      </c>
      <c r="AC311" s="20" t="n">
        <v>46160</v>
      </c>
      <c r="AD311" t="n">
        <v>2.7958</v>
      </c>
      <c r="AE311" t="n">
        <v>2.6777</v>
      </c>
      <c r="AF311" t="inlineStr">
        <is>
          <t>51:12</t>
        </is>
      </c>
      <c r="AG311" t="n">
        <v>0</v>
      </c>
    </row>
    <row r="312">
      <c r="A312" t="inlineStr">
        <is>
          <t>FLV</t>
        </is>
      </c>
      <c r="B312" t="inlineStr">
        <is>
          <t>RM</t>
        </is>
      </c>
      <c r="C312" t="inlineStr">
        <is>
          <t>RM.FLV.00012</t>
        </is>
      </c>
      <c r="D312" t="inlineStr">
        <is>
          <t>نكهة نعنع</t>
        </is>
      </c>
      <c r="E312" t="n">
        <v>4.754</v>
      </c>
      <c r="F312" t="n">
        <v>82.71769999999999</v>
      </c>
      <c r="G312" t="inlineStr">
        <is>
          <t>9112, 9405, 9408, 9402, 9108, 9401, 306, 401, 499, 403, 405, 402, 408, 409, 108, 112, 304, 405, 408, 499, 9112, 9402, 9108, 9401, 108, 9405, 408, 9408, 101, 9408, 9405, 405, 306, 409, 401, 403, 402, 112, 101, 108, 304</t>
        </is>
      </c>
      <c r="H312" t="n">
        <v>0</v>
      </c>
      <c r="I312" t="n">
        <v>0</v>
      </c>
      <c r="J312" t="n">
        <v>0</v>
      </c>
      <c r="K312" t="n">
        <v>0</v>
      </c>
      <c r="L312" t="n">
        <v>0</v>
      </c>
      <c r="M312" t="n">
        <v>0</v>
      </c>
      <c r="N312" t="n">
        <v>0</v>
      </c>
      <c r="O312" t="n">
        <v>0</v>
      </c>
      <c r="P312" t="n">
        <v>0</v>
      </c>
      <c r="Q312" t="n">
        <v>-0.366</v>
      </c>
      <c r="R312" t="n">
        <v>0</v>
      </c>
      <c r="S312" t="n">
        <v>-0.366</v>
      </c>
      <c r="T312" t="n">
        <v>4.388</v>
      </c>
      <c r="U312" t="n">
        <v>75.96720000000001</v>
      </c>
      <c r="V312" t="n">
        <v>18.4439</v>
      </c>
      <c r="W312" t="n">
        <v>2.286</v>
      </c>
      <c r="X312" t="n">
        <v>5.38</v>
      </c>
      <c r="Y312" t="n">
        <v>5.618</v>
      </c>
      <c r="Z312" t="n">
        <v>5.618</v>
      </c>
      <c r="AA312" s="20" t="n">
        <v>44702</v>
      </c>
      <c r="AB312" t="inlineStr">
        <is>
          <t>شركة الاوتاد للتوريدات الغذائية</t>
        </is>
      </c>
      <c r="AC312" s="20" t="n">
        <v>46151</v>
      </c>
      <c r="AD312" t="n">
        <v>0.6242</v>
      </c>
      <c r="AE312" t="n">
        <v>0.4681</v>
      </c>
      <c r="AF312" t="inlineStr">
        <is>
          <t>9:11</t>
        </is>
      </c>
      <c r="AG312" t="n">
        <v>0</v>
      </c>
    </row>
    <row r="313">
      <c r="A313" t="inlineStr">
        <is>
          <t>FLV</t>
        </is>
      </c>
      <c r="B313" t="inlineStr">
        <is>
          <t>RM</t>
        </is>
      </c>
      <c r="C313" t="inlineStr">
        <is>
          <t>RM.FLV.00013</t>
        </is>
      </c>
      <c r="D313" t="inlineStr">
        <is>
          <t xml:space="preserve">نكهة توتي فروتي </t>
        </is>
      </c>
      <c r="E313" t="n">
        <v>4.7748</v>
      </c>
      <c r="F313" t="n">
        <v>55.4714</v>
      </c>
      <c r="G313" t="inlineStr">
        <is>
          <t>108, 101, 401, 306, 101, 9401, 9108, 499, 108, 499, 401, 306, 9401, 9108</t>
        </is>
      </c>
      <c r="H313" t="n">
        <v>0</v>
      </c>
      <c r="I313" t="n">
        <v>0</v>
      </c>
      <c r="J313" t="n">
        <v>0</v>
      </c>
      <c r="K313" t="n">
        <v>0</v>
      </c>
      <c r="L313" t="n">
        <v>0</v>
      </c>
      <c r="M313" t="n">
        <v>0</v>
      </c>
      <c r="N313" t="n">
        <v>0</v>
      </c>
      <c r="O313" t="n">
        <v>0</v>
      </c>
      <c r="P313" t="n">
        <v>0</v>
      </c>
      <c r="Q313" t="n">
        <v>0</v>
      </c>
      <c r="R313" t="n">
        <v>0</v>
      </c>
      <c r="S313" t="n">
        <v>0</v>
      </c>
      <c r="T313" t="n">
        <v>4.7748</v>
      </c>
      <c r="U313" t="n">
        <v>55.4714</v>
      </c>
      <c r="V313" t="n">
        <v>11.6175</v>
      </c>
      <c r="W313" t="n">
        <v>0</v>
      </c>
      <c r="X313" t="n">
        <v>0</v>
      </c>
      <c r="Y313" t="n">
        <v>0</v>
      </c>
      <c r="Z313" t="n">
        <v>0.53</v>
      </c>
      <c r="AA313" s="20" t="n">
        <v>45027</v>
      </c>
      <c r="AB313" t="inlineStr">
        <is>
          <t>مؤسسة القسوس للكيماويات</t>
        </is>
      </c>
      <c r="AC313" s="20" t="n">
        <v>45848</v>
      </c>
      <c r="AD313" t="n">
        <v>0</v>
      </c>
      <c r="AE313" t="n">
        <v>0.0441</v>
      </c>
      <c r="AF313" t="inlineStr">
        <is>
          <t>108:3</t>
        </is>
      </c>
      <c r="AG313" t="n">
        <v>0</v>
      </c>
    </row>
    <row r="314">
      <c r="A314" t="inlineStr">
        <is>
          <t>FLV</t>
        </is>
      </c>
      <c r="B314" t="inlineStr">
        <is>
          <t>RM</t>
        </is>
      </c>
      <c r="C314" t="inlineStr">
        <is>
          <t>RM.FLV.00014</t>
        </is>
      </c>
      <c r="D314" t="inlineStr">
        <is>
          <t xml:space="preserve">نكهة التفاح الاخضر </t>
        </is>
      </c>
      <c r="E314" t="n">
        <v>2.2501</v>
      </c>
      <c r="F314" t="n">
        <v>26.9433</v>
      </c>
      <c r="G314" t="inlineStr">
        <is>
          <t>403, 402, 499, 403, 402, 499</t>
        </is>
      </c>
      <c r="H314" t="n">
        <v>0</v>
      </c>
      <c r="I314" t="n">
        <v>0</v>
      </c>
      <c r="J314" t="n">
        <v>0</v>
      </c>
      <c r="K314" t="n">
        <v>0</v>
      </c>
      <c r="L314" t="n">
        <v>0</v>
      </c>
      <c r="M314" t="n">
        <v>0</v>
      </c>
      <c r="N314" t="n">
        <v>0</v>
      </c>
      <c r="O314" t="n">
        <v>0</v>
      </c>
      <c r="P314" t="n">
        <v>0</v>
      </c>
      <c r="Q314" t="n">
        <v>0</v>
      </c>
      <c r="R314" t="n">
        <v>0</v>
      </c>
      <c r="S314" t="n">
        <v>0</v>
      </c>
      <c r="T314" t="n">
        <v>2.2501</v>
      </c>
      <c r="U314" t="n">
        <v>26.9433</v>
      </c>
      <c r="V314" t="n">
        <v>11.9743</v>
      </c>
      <c r="W314" t="n">
        <v>0</v>
      </c>
      <c r="X314" t="n">
        <v>0</v>
      </c>
      <c r="Y314" t="n">
        <v>0.017</v>
      </c>
      <c r="Z314" t="n">
        <v>0.104</v>
      </c>
      <c r="AA314" s="20" t="n">
        <v>45655</v>
      </c>
      <c r="AB314" t="inlineStr">
        <is>
          <t>شركة الاستشارية لتجارة الكيماويات</t>
        </is>
      </c>
      <c r="AC314" s="20" t="n">
        <v>45934</v>
      </c>
      <c r="AD314" t="n">
        <v>0.0018</v>
      </c>
      <c r="AE314" t="n">
        <v>0.0086</v>
      </c>
      <c r="AF314" t="inlineStr">
        <is>
          <t>259:18</t>
        </is>
      </c>
      <c r="AG314" t="n">
        <v>0</v>
      </c>
    </row>
    <row r="315">
      <c r="A315" t="inlineStr">
        <is>
          <t>FLV</t>
        </is>
      </c>
      <c r="B315" t="inlineStr">
        <is>
          <t>RM</t>
        </is>
      </c>
      <c r="C315" t="inlineStr">
        <is>
          <t>RM.FLV.00015</t>
        </is>
      </c>
      <c r="D315" t="inlineStr">
        <is>
          <t>نكهة البيكان</t>
        </is>
      </c>
      <c r="E315" t="n">
        <v>45.5176</v>
      </c>
      <c r="F315" t="n">
        <v>863.264</v>
      </c>
      <c r="G315" t="inlineStr">
        <is>
          <t>101, 102, 9408, 9408, 405, 801, 9405, 9108, 108, 112, 9112, 9801, 103, 112, 110, 401, 306, 499, 801, 408, 405, 9108, 9103, 9102, 9401, 9801, 9112, 9110, 108, 110, 103, 102, 101, 112, 401, 306, 108, 408, 9801, 9405, 9108, 9102, 9401, 9103, 103, 801, 499, 405, 9112, 408, 9110, 9405, 9408</t>
        </is>
      </c>
      <c r="H315" t="n">
        <v>0</v>
      </c>
      <c r="I315" t="n">
        <v>0</v>
      </c>
      <c r="J315" t="n">
        <v>0</v>
      </c>
      <c r="K315" t="n">
        <v>0</v>
      </c>
      <c r="L315" t="n">
        <v>0</v>
      </c>
      <c r="M315" t="n">
        <v>0</v>
      </c>
      <c r="N315" t="n">
        <v>0</v>
      </c>
      <c r="O315" t="n">
        <v>0</v>
      </c>
      <c r="P315" t="n">
        <v>0</v>
      </c>
      <c r="Q315" t="n">
        <v>-10.287</v>
      </c>
      <c r="R315" t="n">
        <v>0</v>
      </c>
      <c r="S315" t="n">
        <v>-10.287</v>
      </c>
      <c r="T315" t="n">
        <v>35.2306</v>
      </c>
      <c r="U315" t="n">
        <v>668.1659</v>
      </c>
      <c r="V315" t="n">
        <v>18.9656</v>
      </c>
      <c r="W315" t="n">
        <v>20.148</v>
      </c>
      <c r="X315" t="n">
        <v>37.665</v>
      </c>
      <c r="Y315" t="n">
        <v>47.82</v>
      </c>
      <c r="Z315" t="n">
        <v>54.232</v>
      </c>
      <c r="AA315" s="20" t="n">
        <v>46075</v>
      </c>
      <c r="AB315" t="inlineStr">
        <is>
          <t>شركة الاوتاد للتوريدات الغذائية</t>
        </is>
      </c>
      <c r="AC315" s="20" t="n">
        <v>46173</v>
      </c>
      <c r="AD315" t="n">
        <v>5.3133</v>
      </c>
      <c r="AE315" t="n">
        <v>4.5193</v>
      </c>
      <c r="AF315" t="inlineStr">
        <is>
          <t>7:23</t>
        </is>
      </c>
      <c r="AG315" t="n">
        <v>0</v>
      </c>
    </row>
    <row r="316">
      <c r="A316" t="inlineStr">
        <is>
          <t>FLV</t>
        </is>
      </c>
      <c r="B316" t="inlineStr">
        <is>
          <t>RM</t>
        </is>
      </c>
      <c r="C316" t="inlineStr">
        <is>
          <t>RM.FLV.00016</t>
        </is>
      </c>
      <c r="D316" t="inlineStr">
        <is>
          <t>نكهة الكراميل</t>
        </is>
      </c>
      <c r="V316" t="n">
        <v>0</v>
      </c>
      <c r="W316" t="n">
        <v>0</v>
      </c>
      <c r="X316" t="n">
        <v>0</v>
      </c>
      <c r="Y316" t="n">
        <v>0</v>
      </c>
      <c r="Z316" t="n">
        <v>0</v>
      </c>
      <c r="AA316" s="20" t="n">
        <v>2</v>
      </c>
      <c r="AC316" s="20" t="n">
        <v>2</v>
      </c>
      <c r="AD316" t="n">
        <v>0</v>
      </c>
      <c r="AE316" t="n">
        <v>0</v>
      </c>
    </row>
    <row r="317">
      <c r="A317" t="inlineStr">
        <is>
          <t>FLV</t>
        </is>
      </c>
      <c r="B317" t="inlineStr">
        <is>
          <t>RM</t>
        </is>
      </c>
      <c r="C317" t="inlineStr">
        <is>
          <t>RM.FLV.00017</t>
        </is>
      </c>
      <c r="D317" t="inlineStr">
        <is>
          <t>نكهة الفانيلا كراميل</t>
        </is>
      </c>
      <c r="V317" t="n">
        <v>0</v>
      </c>
      <c r="W317" t="n">
        <v>0</v>
      </c>
      <c r="X317" t="n">
        <v>0</v>
      </c>
      <c r="Y317" t="n">
        <v>0</v>
      </c>
      <c r="Z317" t="n">
        <v>0</v>
      </c>
      <c r="AA317" s="20" t="n">
        <v>2</v>
      </c>
      <c r="AC317" s="20" t="n">
        <v>2</v>
      </c>
      <c r="AD317" t="n">
        <v>0</v>
      </c>
      <c r="AE317" t="n">
        <v>0</v>
      </c>
    </row>
    <row r="318">
      <c r="A318" t="inlineStr">
        <is>
          <t>FLV</t>
        </is>
      </c>
      <c r="B318" t="inlineStr">
        <is>
          <t>RM</t>
        </is>
      </c>
      <c r="C318" t="inlineStr">
        <is>
          <t>RM.FLV.00018</t>
        </is>
      </c>
      <c r="D318" t="inlineStr">
        <is>
          <t xml:space="preserve">فانلين كراميل </t>
        </is>
      </c>
      <c r="E318" t="n">
        <v>345.0287</v>
      </c>
      <c r="F318" t="n">
        <v>6152.8013</v>
      </c>
      <c r="G318" t="inlineStr">
        <is>
          <t>9408, 9405, 9409, 9402, 408, 9112, 405, 499, 801, 9401, 9108, 9402, 9405, 9801, 408, 108, 9409, 403, 409, 9403, 306, 409, 401, 403, 402, 112, 101, 102, 108, 9112, 9801, 9403, 9401, 9108, 405, 403, 408, 402, 409, 801, 499, 306, 401, 112, 9801, 9112, 112, 108, 9405, 9403, 801, 405, 9408, 102, 101, 9408</t>
        </is>
      </c>
      <c r="H318" t="n">
        <v>0</v>
      </c>
      <c r="I318" t="n">
        <v>0</v>
      </c>
      <c r="J318" t="n">
        <v>0</v>
      </c>
      <c r="K318" t="n">
        <v>0</v>
      </c>
      <c r="L318" t="n">
        <v>0</v>
      </c>
      <c r="M318" t="n">
        <v>0</v>
      </c>
      <c r="N318" t="n">
        <v>0</v>
      </c>
      <c r="O318" t="n">
        <v>0</v>
      </c>
      <c r="P318" t="n">
        <v>0</v>
      </c>
      <c r="Q318" t="n">
        <v>-18.658</v>
      </c>
      <c r="R318" t="n">
        <v>0</v>
      </c>
      <c r="S318" t="n">
        <v>-18.658</v>
      </c>
      <c r="T318" t="n">
        <v>326.3707</v>
      </c>
      <c r="U318" t="n">
        <v>5819.4238</v>
      </c>
      <c r="V318" t="n">
        <v>17.7982</v>
      </c>
      <c r="W318" t="n">
        <v>59.797</v>
      </c>
      <c r="X318" t="n">
        <v>136.2518</v>
      </c>
      <c r="Y318" t="n">
        <v>219.2938</v>
      </c>
      <c r="Z318" t="n">
        <v>310.6568</v>
      </c>
      <c r="AA318" s="20" t="n">
        <v>45747</v>
      </c>
      <c r="AB318" t="inlineStr">
        <is>
          <t>flavor Vanilla.01/2025</t>
        </is>
      </c>
      <c r="AC318" s="20" t="n">
        <v>46173</v>
      </c>
      <c r="AD318" t="n">
        <v>24.3659</v>
      </c>
      <c r="AE318" t="n">
        <v>25.888</v>
      </c>
      <c r="AF318" t="inlineStr">
        <is>
          <t>12:18</t>
        </is>
      </c>
      <c r="AG318" t="n">
        <v>0</v>
      </c>
    </row>
    <row r="319">
      <c r="A319" t="inlineStr">
        <is>
          <t>FLV</t>
        </is>
      </c>
      <c r="B319" t="inlineStr">
        <is>
          <t>RM</t>
        </is>
      </c>
      <c r="C319" t="inlineStr">
        <is>
          <t>RM.FLV.00019</t>
        </is>
      </c>
      <c r="D319" t="inlineStr">
        <is>
          <t xml:space="preserve">نكهة النعنع </t>
        </is>
      </c>
      <c r="E319" t="n">
        <v>0.903</v>
      </c>
      <c r="F319" t="n">
        <v>13.2335</v>
      </c>
      <c r="G319" t="inlineStr">
        <is>
          <t>499, 402, 9108, 108, 499, 9108, 402, 108</t>
        </is>
      </c>
      <c r="H319" t="n">
        <v>0</v>
      </c>
      <c r="I319" t="n">
        <v>0</v>
      </c>
      <c r="J319" t="n">
        <v>0</v>
      </c>
      <c r="K319" t="n">
        <v>0</v>
      </c>
      <c r="L319" t="n">
        <v>0</v>
      </c>
      <c r="M319" t="n">
        <v>0</v>
      </c>
      <c r="N319" t="n">
        <v>0</v>
      </c>
      <c r="O319" t="n">
        <v>0</v>
      </c>
      <c r="P319" t="n">
        <v>0</v>
      </c>
      <c r="Q319" t="n">
        <v>0</v>
      </c>
      <c r="R319" t="n">
        <v>0</v>
      </c>
      <c r="S319" t="n">
        <v>0</v>
      </c>
      <c r="T319" t="n">
        <v>0.903</v>
      </c>
      <c r="U319" t="n">
        <v>13.2335</v>
      </c>
      <c r="V319" t="n">
        <v>14.655</v>
      </c>
      <c r="W319" t="n">
        <v>0</v>
      </c>
      <c r="X319" t="n">
        <v>0</v>
      </c>
      <c r="Y319" t="n">
        <v>0</v>
      </c>
      <c r="Z319" t="n">
        <v>0</v>
      </c>
      <c r="AA319" s="20" t="n">
        <v>45664</v>
      </c>
      <c r="AB319" t="inlineStr">
        <is>
          <t>شركة الاوتاد للتوريدات الغذائية</t>
        </is>
      </c>
      <c r="AC319" s="20" t="n">
        <v>45709</v>
      </c>
      <c r="AD319" t="n">
        <v>0</v>
      </c>
      <c r="AE319" t="n">
        <v>0</v>
      </c>
      <c r="AG319" t="n">
        <v>0</v>
      </c>
    </row>
    <row r="320">
      <c r="A320" t="inlineStr">
        <is>
          <t>FLV</t>
        </is>
      </c>
      <c r="B320" t="inlineStr">
        <is>
          <t>RM</t>
        </is>
      </c>
      <c r="C320" t="inlineStr">
        <is>
          <t>RM.FLV.00020</t>
        </is>
      </c>
      <c r="D320" t="inlineStr">
        <is>
          <t xml:space="preserve">بريجل بندق كريم </t>
        </is>
      </c>
      <c r="E320" t="n">
        <v>0.519</v>
      </c>
      <c r="F320" t="n">
        <v>9.664199999999999</v>
      </c>
      <c r="G320" t="inlineStr">
        <is>
          <t>499, 402, 499, 402</t>
        </is>
      </c>
      <c r="H320" t="n">
        <v>0</v>
      </c>
      <c r="I320" t="n">
        <v>0</v>
      </c>
      <c r="J320" t="n">
        <v>0</v>
      </c>
      <c r="K320" t="n">
        <v>0</v>
      </c>
      <c r="L320" t="n">
        <v>0</v>
      </c>
      <c r="M320" t="n">
        <v>0</v>
      </c>
      <c r="N320" t="n">
        <v>0</v>
      </c>
      <c r="O320" t="n">
        <v>0</v>
      </c>
      <c r="P320" t="n">
        <v>0</v>
      </c>
      <c r="Q320" t="n">
        <v>0</v>
      </c>
      <c r="R320" t="n">
        <v>0</v>
      </c>
      <c r="S320" t="n">
        <v>0</v>
      </c>
      <c r="T320" t="n">
        <v>0.519</v>
      </c>
      <c r="U320" t="n">
        <v>9.664199999999999</v>
      </c>
      <c r="V320" t="n">
        <v>18.6208</v>
      </c>
      <c r="W320" t="n">
        <v>0</v>
      </c>
      <c r="X320" t="n">
        <v>0</v>
      </c>
      <c r="Y320" t="n">
        <v>0</v>
      </c>
      <c r="Z320" t="n">
        <v>0</v>
      </c>
      <c r="AA320" s="20" t="n">
        <v>44518</v>
      </c>
      <c r="AB320" t="inlineStr">
        <is>
          <t>شركة القوقا التجارية</t>
        </is>
      </c>
      <c r="AC320" s="20" t="n">
        <v>45014</v>
      </c>
      <c r="AD320" t="n">
        <v>0</v>
      </c>
      <c r="AE320" t="n">
        <v>0</v>
      </c>
      <c r="AG320" t="n">
        <v>0</v>
      </c>
    </row>
    <row r="321">
      <c r="A321" t="inlineStr">
        <is>
          <t>FLV</t>
        </is>
      </c>
      <c r="B321" t="inlineStr">
        <is>
          <t>RM</t>
        </is>
      </c>
      <c r="C321" t="inlineStr">
        <is>
          <t>RM.FLV.00021</t>
        </is>
      </c>
      <c r="D321" t="inlineStr">
        <is>
          <t>برجيل فستق عبيد كريم</t>
        </is>
      </c>
      <c r="E321" t="n">
        <v>0.037</v>
      </c>
      <c r="F321" t="n">
        <v>0.3445</v>
      </c>
      <c r="G321" t="inlineStr">
        <is>
          <t>499, 402, 402, 499</t>
        </is>
      </c>
      <c r="H321" t="n">
        <v>0</v>
      </c>
      <c r="I321" t="n">
        <v>0</v>
      </c>
      <c r="J321" t="n">
        <v>0</v>
      </c>
      <c r="K321" t="n">
        <v>0</v>
      </c>
      <c r="L321" t="n">
        <v>0</v>
      </c>
      <c r="M321" t="n">
        <v>0</v>
      </c>
      <c r="N321" t="n">
        <v>0</v>
      </c>
      <c r="O321" t="n">
        <v>0</v>
      </c>
      <c r="P321" t="n">
        <v>0</v>
      </c>
      <c r="Q321" t="n">
        <v>0</v>
      </c>
      <c r="R321" t="n">
        <v>0</v>
      </c>
      <c r="S321" t="n">
        <v>0</v>
      </c>
      <c r="T321" t="n">
        <v>0.037</v>
      </c>
      <c r="U321" t="n">
        <v>0.3445</v>
      </c>
      <c r="V321" t="n">
        <v>9.3108</v>
      </c>
      <c r="W321" t="n">
        <v>0</v>
      </c>
      <c r="X321" t="n">
        <v>0</v>
      </c>
      <c r="Y321" t="n">
        <v>0</v>
      </c>
      <c r="Z321" t="n">
        <v>0</v>
      </c>
      <c r="AA321" s="20" t="n">
        <v>44518</v>
      </c>
      <c r="AB321" t="inlineStr">
        <is>
          <t>شركة القوقا التجارية</t>
        </is>
      </c>
      <c r="AC321" s="20" t="n">
        <v>45498</v>
      </c>
      <c r="AD321" t="n">
        <v>0</v>
      </c>
      <c r="AE321" t="n">
        <v>0</v>
      </c>
      <c r="AG321" t="n">
        <v>0</v>
      </c>
    </row>
    <row r="322">
      <c r="A322" t="inlineStr">
        <is>
          <t>FLV</t>
        </is>
      </c>
      <c r="B322" t="inlineStr">
        <is>
          <t>RM</t>
        </is>
      </c>
      <c r="C322" t="inlineStr">
        <is>
          <t>RM.FLV.00022</t>
        </is>
      </c>
      <c r="D322" t="inlineStr">
        <is>
          <t xml:space="preserve">بريجل بسكوتو </t>
        </is>
      </c>
      <c r="E322" t="n">
        <v>2.6</v>
      </c>
      <c r="F322" t="n">
        <v>23.1981</v>
      </c>
      <c r="G322" t="inlineStr">
        <is>
          <t>499, 402, 402, 499</t>
        </is>
      </c>
      <c r="H322" t="n">
        <v>0</v>
      </c>
      <c r="I322" t="n">
        <v>0</v>
      </c>
      <c r="J322" t="n">
        <v>0</v>
      </c>
      <c r="K322" t="n">
        <v>0</v>
      </c>
      <c r="L322" t="n">
        <v>0</v>
      </c>
      <c r="M322" t="n">
        <v>0</v>
      </c>
      <c r="N322" t="n">
        <v>0</v>
      </c>
      <c r="O322" t="n">
        <v>0</v>
      </c>
      <c r="P322" t="n">
        <v>0</v>
      </c>
      <c r="Q322" t="n">
        <v>0</v>
      </c>
      <c r="R322" t="n">
        <v>0</v>
      </c>
      <c r="S322" t="n">
        <v>0</v>
      </c>
      <c r="T322" t="n">
        <v>2.6</v>
      </c>
      <c r="U322" t="n">
        <v>23.1981</v>
      </c>
      <c r="V322" t="n">
        <v>8.9223</v>
      </c>
      <c r="W322" t="n">
        <v>0</v>
      </c>
      <c r="X322" t="n">
        <v>0</v>
      </c>
      <c r="Y322" t="n">
        <v>0</v>
      </c>
      <c r="Z322" t="n">
        <v>0</v>
      </c>
      <c r="AA322" s="20" t="n">
        <v>44518</v>
      </c>
      <c r="AB322" t="inlineStr">
        <is>
          <t>شركة القوقا التجارية</t>
        </is>
      </c>
      <c r="AC322" s="20" t="n">
        <v>2</v>
      </c>
      <c r="AD322" t="n">
        <v>0</v>
      </c>
      <c r="AE322" t="n">
        <v>0</v>
      </c>
      <c r="AG322" t="n">
        <v>0</v>
      </c>
    </row>
    <row r="323">
      <c r="A323" t="inlineStr">
        <is>
          <t>FLV</t>
        </is>
      </c>
      <c r="B323" t="inlineStr">
        <is>
          <t>RM</t>
        </is>
      </c>
      <c r="C323" t="inlineStr">
        <is>
          <t>RM.FLV.00023</t>
        </is>
      </c>
      <c r="D323" t="inlineStr">
        <is>
          <t xml:space="preserve">نكهة  مانجا نوفا </t>
        </is>
      </c>
      <c r="E323" t="n">
        <v>36.9904</v>
      </c>
      <c r="F323" t="n">
        <v>385.7082</v>
      </c>
      <c r="G323" t="inlineStr">
        <is>
          <t>402, 403, 401, 306, 101, 108, 103, 102, 112, 499, 801, 405, 408, 9112, 9405, 9403, 403, 9401, 9103, 9102, 9108, 9402, 402, 408, 499, 405, 403, 9103, 9102, 801, 9405, 9403, 9112, 9401, 9108, 101, 108, 102, 9408, 9403, 103, 112, 401, 306, 9402, 9408</t>
        </is>
      </c>
      <c r="H323" t="n">
        <v>0</v>
      </c>
      <c r="I323" t="n">
        <v>0</v>
      </c>
      <c r="J323" t="n">
        <v>0</v>
      </c>
      <c r="K323" t="n">
        <v>0</v>
      </c>
      <c r="L323" t="n">
        <v>0</v>
      </c>
      <c r="M323" t="n">
        <v>0</v>
      </c>
      <c r="N323" t="n">
        <v>0</v>
      </c>
      <c r="O323" t="n">
        <v>0</v>
      </c>
      <c r="P323" t="n">
        <v>0</v>
      </c>
      <c r="Q323" t="n">
        <v>-0.232</v>
      </c>
      <c r="R323" t="n">
        <v>0</v>
      </c>
      <c r="S323" t="n">
        <v>-0.232</v>
      </c>
      <c r="T323" t="n">
        <v>36.7584</v>
      </c>
      <c r="U323" t="n">
        <v>382.5082</v>
      </c>
      <c r="V323" t="n">
        <v>10.0976</v>
      </c>
      <c r="W323" t="n">
        <v>3.356</v>
      </c>
      <c r="X323" t="n">
        <v>12.049</v>
      </c>
      <c r="Y323" t="n">
        <v>25.567</v>
      </c>
      <c r="Z323" t="n">
        <v>31.1175</v>
      </c>
      <c r="AA323" s="20" t="n">
        <v>45971</v>
      </c>
      <c r="AB323" t="inlineStr">
        <is>
          <t>شركة الاستشارية لتجارة الكيماويات</t>
        </is>
      </c>
      <c r="AC323" s="20" t="n">
        <v>46162</v>
      </c>
      <c r="AD323" t="n">
        <v>2.8407</v>
      </c>
      <c r="AE323" t="n">
        <v>2.5931</v>
      </c>
      <c r="AF323" t="inlineStr">
        <is>
          <t>14:5</t>
        </is>
      </c>
      <c r="AG323" t="n">
        <v>0</v>
      </c>
    </row>
    <row r="324">
      <c r="A324" t="inlineStr">
        <is>
          <t>FLV</t>
        </is>
      </c>
      <c r="B324" t="inlineStr">
        <is>
          <t>RM</t>
        </is>
      </c>
      <c r="C324" t="inlineStr">
        <is>
          <t>RM.FLV.00024</t>
        </is>
      </c>
      <c r="D324" t="inlineStr">
        <is>
          <t>نكهة  الموكا</t>
        </is>
      </c>
      <c r="E324" t="n">
        <v>0</v>
      </c>
      <c r="F324" t="n">
        <v>0</v>
      </c>
      <c r="G324" t="inlineStr">
        <is>
          <t>403, 401, 9402, 9401, 401, 403, 101, 9402, 101, 9401</t>
        </is>
      </c>
      <c r="H324" t="n">
        <v>0</v>
      </c>
      <c r="I324" t="n">
        <v>0</v>
      </c>
      <c r="J324" t="n">
        <v>0</v>
      </c>
      <c r="K324" t="n">
        <v>0</v>
      </c>
      <c r="L324" t="n">
        <v>0</v>
      </c>
      <c r="M324" t="n">
        <v>0</v>
      </c>
      <c r="N324" t="n">
        <v>0</v>
      </c>
      <c r="O324" t="n">
        <v>0</v>
      </c>
      <c r="P324" t="n">
        <v>0</v>
      </c>
      <c r="Q324" t="n">
        <v>0</v>
      </c>
      <c r="R324" t="n">
        <v>0</v>
      </c>
      <c r="S324" t="n">
        <v>0</v>
      </c>
      <c r="T324" t="n">
        <v>0</v>
      </c>
      <c r="U324" t="n">
        <v>0</v>
      </c>
      <c r="V324" t="n">
        <v>13.7931</v>
      </c>
      <c r="W324" t="n">
        <v>0</v>
      </c>
      <c r="X324" t="n">
        <v>0</v>
      </c>
      <c r="Y324" t="n">
        <v>0</v>
      </c>
      <c r="Z324" t="n">
        <v>0</v>
      </c>
      <c r="AA324" s="20" t="n">
        <v>44623</v>
      </c>
      <c r="AB324" t="inlineStr">
        <is>
          <t>شركة القوقا التجارية</t>
        </is>
      </c>
      <c r="AC324" s="20" t="n">
        <v>45609</v>
      </c>
      <c r="AD324" t="n">
        <v>0</v>
      </c>
      <c r="AE324" t="n">
        <v>0</v>
      </c>
      <c r="AG324" t="n">
        <v>0</v>
      </c>
    </row>
    <row r="325">
      <c r="A325" t="inlineStr">
        <is>
          <t>FLV</t>
        </is>
      </c>
      <c r="B325" t="inlineStr">
        <is>
          <t>RM</t>
        </is>
      </c>
      <c r="C325" t="inlineStr">
        <is>
          <t>RM.FLV.00025</t>
        </is>
      </c>
      <c r="D325" t="inlineStr">
        <is>
          <t xml:space="preserve">نكهة التشتيز كيك </t>
        </is>
      </c>
      <c r="E325" t="n">
        <v>69.8587</v>
      </c>
      <c r="F325" t="n">
        <v>1324.9305</v>
      </c>
      <c r="G325" t="inlineStr">
        <is>
          <t>405, 499, 408, 406, 9102, 9103, 9108, 9406, 9405, 9408, 9112, 9110, 9401, 103, 110, 102, 101, 9112, 112, 108, 112, 306, 401, 406, 306, 401, 112, 101, 110, 103, 102, 108, 9405, 408, 9405, 405, 9408, 9408, 9406, 108, 9102, 9401, 9103, 9108, 9112, 405, 408, 9110, 499</t>
        </is>
      </c>
      <c r="H325" t="n">
        <v>0</v>
      </c>
      <c r="I325" t="n">
        <v>0</v>
      </c>
      <c r="J325" t="n">
        <v>0</v>
      </c>
      <c r="K325" t="n">
        <v>0</v>
      </c>
      <c r="L325" t="n">
        <v>0</v>
      </c>
      <c r="M325" t="n">
        <v>0</v>
      </c>
      <c r="N325" t="n">
        <v>0</v>
      </c>
      <c r="O325" t="n">
        <v>0</v>
      </c>
      <c r="P325" t="n">
        <v>0</v>
      </c>
      <c r="Q325" t="n">
        <v>-1.721</v>
      </c>
      <c r="R325" t="n">
        <v>0</v>
      </c>
      <c r="S325" t="n">
        <v>-1.721</v>
      </c>
      <c r="T325" t="n">
        <v>68.1377</v>
      </c>
      <c r="U325" t="n">
        <v>1292.2908</v>
      </c>
      <c r="V325" t="n">
        <v>18.9659</v>
      </c>
      <c r="W325" t="n">
        <v>23.747</v>
      </c>
      <c r="X325" t="n">
        <v>52.737</v>
      </c>
      <c r="Y325" t="n">
        <v>84.575</v>
      </c>
      <c r="Z325" t="n">
        <v>106.464</v>
      </c>
      <c r="AA325" s="20" t="n">
        <v>46075</v>
      </c>
      <c r="AB325" t="inlineStr">
        <is>
          <t>شركة الاوتاد للتوريدات الغذائية</t>
        </is>
      </c>
      <c r="AC325" s="20" t="n">
        <v>46160</v>
      </c>
      <c r="AD325" t="n">
        <v>9.3972</v>
      </c>
      <c r="AE325" t="n">
        <v>8.872</v>
      </c>
      <c r="AF325" t="inlineStr">
        <is>
          <t>7:20</t>
        </is>
      </c>
      <c r="AG325" t="n">
        <v>0</v>
      </c>
    </row>
    <row r="326">
      <c r="A326" t="inlineStr">
        <is>
          <t>FLV</t>
        </is>
      </c>
      <c r="B326" t="inlineStr">
        <is>
          <t>RM</t>
        </is>
      </c>
      <c r="C326" t="inlineStr">
        <is>
          <t>RM.FLV.00026</t>
        </is>
      </c>
      <c r="D326" t="inlineStr">
        <is>
          <t xml:space="preserve">نكهة الفانيلا </t>
        </is>
      </c>
      <c r="E326" t="n">
        <v>0</v>
      </c>
      <c r="F326" t="n">
        <v>0</v>
      </c>
      <c r="G326" t="inlineStr">
        <is>
          <t>404, 9404, 101, 201, 101, 201, 404, 9404</t>
        </is>
      </c>
      <c r="H326" t="n">
        <v>0</v>
      </c>
      <c r="I326" t="n">
        <v>0</v>
      </c>
      <c r="J326" t="n">
        <v>0</v>
      </c>
      <c r="K326" t="n">
        <v>0</v>
      </c>
      <c r="L326" t="n">
        <v>0</v>
      </c>
      <c r="M326" t="n">
        <v>0</v>
      </c>
      <c r="N326" t="n">
        <v>0</v>
      </c>
      <c r="O326" t="n">
        <v>0</v>
      </c>
      <c r="P326" t="n">
        <v>0</v>
      </c>
      <c r="Q326" t="n">
        <v>0</v>
      </c>
      <c r="R326" t="n">
        <v>0</v>
      </c>
      <c r="S326" t="n">
        <v>0</v>
      </c>
      <c r="T326" t="n">
        <v>0</v>
      </c>
      <c r="U326" t="n">
        <v>0</v>
      </c>
      <c r="V326" t="n">
        <v>5.95</v>
      </c>
      <c r="W326" t="n">
        <v>0</v>
      </c>
      <c r="X326" t="n">
        <v>0</v>
      </c>
      <c r="Y326" t="n">
        <v>0</v>
      </c>
      <c r="Z326" t="n">
        <v>0</v>
      </c>
      <c r="AA326" s="20" t="n">
        <v>44636</v>
      </c>
      <c r="AB326" t="inlineStr">
        <is>
          <t>مؤسسة القسوس للكيماويات</t>
        </is>
      </c>
      <c r="AC326" s="20" t="n">
        <v>44632</v>
      </c>
      <c r="AD326" t="n">
        <v>0</v>
      </c>
      <c r="AE326" t="n">
        <v>0</v>
      </c>
      <c r="AG326" t="n">
        <v>0</v>
      </c>
    </row>
    <row r="327">
      <c r="A327" t="inlineStr">
        <is>
          <t>FLV</t>
        </is>
      </c>
      <c r="B327" t="inlineStr">
        <is>
          <t>RM</t>
        </is>
      </c>
      <c r="C327" t="inlineStr">
        <is>
          <t>RM.FLV.00027</t>
        </is>
      </c>
      <c r="D327" t="inlineStr">
        <is>
          <t xml:space="preserve">نكهة البسكويت </t>
        </is>
      </c>
      <c r="E327" t="n">
        <v>50</v>
      </c>
      <c r="F327" t="n">
        <v>2056.4602</v>
      </c>
      <c r="G327" t="inlineStr">
        <is>
          <t>108, 101, 103, 102, 401, 9108, 9401, 9103, 9102, 108, 101, 102, 103, 401, 9108, 9401, 9102, 9103</t>
        </is>
      </c>
      <c r="H327" t="n">
        <v>0</v>
      </c>
      <c r="I327" t="n">
        <v>0</v>
      </c>
      <c r="J327" t="n">
        <v>0</v>
      </c>
      <c r="K327" t="n">
        <v>0</v>
      </c>
      <c r="L327" t="n">
        <v>0</v>
      </c>
      <c r="M327" t="n">
        <v>0</v>
      </c>
      <c r="N327" t="n">
        <v>0</v>
      </c>
      <c r="O327" t="n">
        <v>0</v>
      </c>
      <c r="P327" t="n">
        <v>0</v>
      </c>
      <c r="Q327" t="n">
        <v>0</v>
      </c>
      <c r="R327" t="n">
        <v>0</v>
      </c>
      <c r="S327" t="n">
        <v>0</v>
      </c>
      <c r="T327" t="n">
        <v>50</v>
      </c>
      <c r="U327" t="n">
        <v>2056.4602</v>
      </c>
      <c r="V327" t="n">
        <v>41.1292</v>
      </c>
      <c r="W327" t="n">
        <v>0</v>
      </c>
      <c r="X327" t="n">
        <v>0</v>
      </c>
      <c r="Y327" t="n">
        <v>0</v>
      </c>
      <c r="Z327" t="n">
        <v>0</v>
      </c>
      <c r="AA327" s="20" t="n">
        <v>44671</v>
      </c>
      <c r="AB327" t="inlineStr">
        <is>
          <t>LECOCQ .01/2022</t>
        </is>
      </c>
      <c r="AC327" s="20" t="n">
        <v>45372</v>
      </c>
      <c r="AD327" t="n">
        <v>0</v>
      </c>
      <c r="AE327" t="n">
        <v>0</v>
      </c>
      <c r="AG327" t="n">
        <v>0</v>
      </c>
    </row>
    <row r="328">
      <c r="A328" t="inlineStr">
        <is>
          <t>FLV</t>
        </is>
      </c>
      <c r="B328" t="inlineStr">
        <is>
          <t>RM</t>
        </is>
      </c>
      <c r="C328" t="inlineStr">
        <is>
          <t>RM.FLV.00028</t>
        </is>
      </c>
      <c r="D328" t="inlineStr">
        <is>
          <t>نكهة الشوكولاته السائلة</t>
        </is>
      </c>
      <c r="E328" t="n">
        <v>96.53060000000001</v>
      </c>
      <c r="F328" t="n">
        <v>1315.0158</v>
      </c>
      <c r="G328" t="inlineStr">
        <is>
          <t>801, 499, 403, 405, 9401, 9108, 9405, 9112, 9403, 401, 306, 112, 103, 201, 9112, 401, 102, 101, 9401, 108, 112, 9401, 9108, 9402, 9405, 108, 9403, 9403, 403, 499, 801, 405, 9112, 401, 403, 306, 102, 103, 101, 108, 112, 201, 9402</t>
        </is>
      </c>
      <c r="H328" t="n">
        <v>0</v>
      </c>
      <c r="I328" t="n">
        <v>0</v>
      </c>
      <c r="J328" t="n">
        <v>0</v>
      </c>
      <c r="K328" t="n">
        <v>0</v>
      </c>
      <c r="L328" t="n">
        <v>0</v>
      </c>
      <c r="M328" t="n">
        <v>0</v>
      </c>
      <c r="N328" t="n">
        <v>0</v>
      </c>
      <c r="O328" t="n">
        <v>0</v>
      </c>
      <c r="P328" t="n">
        <v>0</v>
      </c>
      <c r="Q328" t="n">
        <v>-14.62</v>
      </c>
      <c r="R328" t="n">
        <v>0</v>
      </c>
      <c r="S328" t="n">
        <v>-14.62</v>
      </c>
      <c r="T328" t="n">
        <v>81.9106</v>
      </c>
      <c r="U328" t="n">
        <v>1122.2871</v>
      </c>
      <c r="V328" t="n">
        <v>14</v>
      </c>
      <c r="W328" t="n">
        <v>48.077</v>
      </c>
      <c r="X328" t="n">
        <v>94.7094</v>
      </c>
      <c r="Y328" t="n">
        <v>127.1634</v>
      </c>
      <c r="Z328" t="n">
        <v>153.4564</v>
      </c>
      <c r="AA328" s="20" t="n">
        <v>46090</v>
      </c>
      <c r="AB328" t="inlineStr">
        <is>
          <t>الشركة المتحدة لصناعة المطيبات والنكهات</t>
        </is>
      </c>
      <c r="AC328" s="20" t="n">
        <v>46173</v>
      </c>
      <c r="AD328" t="n">
        <v>14.1292</v>
      </c>
      <c r="AE328" t="n">
        <v>12.788</v>
      </c>
      <c r="AF328" t="inlineStr">
        <is>
          <t>6:12</t>
        </is>
      </c>
      <c r="AG328" t="n">
        <v>0</v>
      </c>
    </row>
    <row r="329">
      <c r="A329" t="inlineStr">
        <is>
          <t>FLV</t>
        </is>
      </c>
      <c r="B329" t="inlineStr">
        <is>
          <t>RM</t>
        </is>
      </c>
      <c r="C329" t="inlineStr">
        <is>
          <t>RM.FLV.00029</t>
        </is>
      </c>
      <c r="D329" t="inlineStr">
        <is>
          <t>نكهة البندق</t>
        </is>
      </c>
      <c r="E329" t="n">
        <v>365.9929</v>
      </c>
      <c r="F329" t="n">
        <v>9327.857099999999</v>
      </c>
      <c r="G329" t="inlineStr">
        <is>
          <t>9408, 9402, 9605, 306, 401, 301, 112, 201, 9112, 9801, 9405, 9108, 801, 405, 9408, 9408, 102, 108, 112, 101, 107, 9108, 9401, 9112, 9801, 9403, 9405, 9406, 801, 605, 406, 403, 405, 499, 408, 402, 9402, 9108, 102, 9401, 9403, 9405, 9605, 9801, 408, 9406, 108, 9112, 408, 405, 499, 801, 605, 406, 112, 102, 108, 101, 107, 301, 201, 306, 401, 403, 402</t>
        </is>
      </c>
      <c r="H329" t="n">
        <v>0</v>
      </c>
      <c r="I329" t="n">
        <v>0</v>
      </c>
      <c r="J329" t="n">
        <v>0</v>
      </c>
      <c r="K329" t="n">
        <v>0</v>
      </c>
      <c r="L329" t="n">
        <v>0</v>
      </c>
      <c r="M329" t="n">
        <v>0</v>
      </c>
      <c r="N329" t="n">
        <v>0</v>
      </c>
      <c r="O329" t="n">
        <v>0</v>
      </c>
      <c r="P329" t="n">
        <v>0</v>
      </c>
      <c r="Q329" t="n">
        <v>-200.309</v>
      </c>
      <c r="R329" t="n">
        <v>0</v>
      </c>
      <c r="S329" t="n">
        <v>-200.309</v>
      </c>
      <c r="T329" t="n">
        <v>165.6839</v>
      </c>
      <c r="U329" t="n">
        <v>4115.4273</v>
      </c>
      <c r="V329" t="n">
        <v>23.5728</v>
      </c>
      <c r="W329" t="n">
        <v>710.283</v>
      </c>
      <c r="X329" t="n">
        <v>1318.3366</v>
      </c>
      <c r="Y329" t="n">
        <v>1682.1689</v>
      </c>
      <c r="Z329" t="n">
        <v>1999.5368</v>
      </c>
      <c r="AA329" s="20" t="n">
        <v>46120</v>
      </c>
      <c r="AB329" t="inlineStr">
        <is>
          <t>Hazelnut flavor.01/2026</t>
        </is>
      </c>
      <c r="AC329" s="20" t="n">
        <v>46173</v>
      </c>
      <c r="AD329" t="n">
        <v>186.9076</v>
      </c>
      <c r="AE329" t="n">
        <v>166.628</v>
      </c>
      <c r="AF329" t="inlineStr">
        <is>
          <t>0:29</t>
        </is>
      </c>
      <c r="AG329" t="n">
        <v>0</v>
      </c>
    </row>
    <row r="330">
      <c r="A330" t="inlineStr">
        <is>
          <t>FLV</t>
        </is>
      </c>
      <c r="B330" t="inlineStr">
        <is>
          <t>RM</t>
        </is>
      </c>
      <c r="C330" t="inlineStr">
        <is>
          <t>RM.FLV.00030</t>
        </is>
      </c>
      <c r="D330" t="inlineStr">
        <is>
          <t>نكهة الفراولة</t>
        </is>
      </c>
      <c r="E330" t="n">
        <v>27.6633</v>
      </c>
      <c r="F330" t="n">
        <v>358.8794</v>
      </c>
      <c r="G330" t="inlineStr">
        <is>
          <t>9401, 101, 102, 9408, 405, 801, 499, 9403, 9405, 108, 201, 9801, 401, 112, 401, 306, 499, 801, 402, 408, 403, 405, 9108, 9401, 9403, 9801, 9112, 108, 102, 101, 112, 201, 402, 403, 401, 306, 9403, 403, 108, 9405, 9402, 9108, 9401, 499, 405, 9112, 408, 9402, 9405, 9408</t>
        </is>
      </c>
      <c r="H330" t="n">
        <v>0</v>
      </c>
      <c r="I330" t="n">
        <v>0</v>
      </c>
      <c r="J330" t="n">
        <v>0</v>
      </c>
      <c r="K330" t="n">
        <v>0</v>
      </c>
      <c r="L330" t="n">
        <v>0</v>
      </c>
      <c r="M330" t="n">
        <v>0</v>
      </c>
      <c r="N330" t="n">
        <v>0</v>
      </c>
      <c r="O330" t="n">
        <v>0</v>
      </c>
      <c r="P330" t="n">
        <v>-5</v>
      </c>
      <c r="Q330" t="n">
        <v>-1.328</v>
      </c>
      <c r="R330" t="n">
        <v>0</v>
      </c>
      <c r="S330" t="n">
        <v>-6.328</v>
      </c>
      <c r="T330" t="n">
        <v>21.3353</v>
      </c>
      <c r="U330" t="n">
        <v>276.4353</v>
      </c>
      <c r="V330" t="n">
        <v>12.931</v>
      </c>
      <c r="W330" t="n">
        <v>11.027</v>
      </c>
      <c r="X330" t="n">
        <v>32.479</v>
      </c>
      <c r="Y330" t="n">
        <v>56.2565</v>
      </c>
      <c r="Z330" t="n">
        <v>66.75149999999999</v>
      </c>
      <c r="AA330" s="20" t="n">
        <v>46062</v>
      </c>
      <c r="AB330" t="inlineStr">
        <is>
          <t>شركة الاوتاد للتوريدات الغذائية</t>
        </is>
      </c>
      <c r="AC330" s="20" t="n">
        <v>46162</v>
      </c>
      <c r="AD330" t="n">
        <v>6.2507</v>
      </c>
      <c r="AE330" t="n">
        <v>5.5626</v>
      </c>
      <c r="AF330" t="inlineStr">
        <is>
          <t>3:25</t>
        </is>
      </c>
      <c r="AG330" t="n">
        <v>0</v>
      </c>
    </row>
    <row r="331">
      <c r="A331" t="inlineStr">
        <is>
          <t>FLV</t>
        </is>
      </c>
      <c r="B331" t="inlineStr">
        <is>
          <t>RM</t>
        </is>
      </c>
      <c r="C331" t="inlineStr">
        <is>
          <t>RM.FLV.00031</t>
        </is>
      </c>
      <c r="D331" t="inlineStr">
        <is>
          <t xml:space="preserve">نكهة التوت </t>
        </is>
      </c>
      <c r="E331" t="n">
        <v>7.207</v>
      </c>
      <c r="F331" t="n">
        <v>72.1289</v>
      </c>
      <c r="G331" t="inlineStr">
        <is>
          <t>9405, 405, 9405, 9108, 9401, 108, 499, 405, 408, 9112, 9402, 101, 108, 112, 306, 402, 401, 403, 101, 9408, 108, 9112, 112, 112, 306, 401, 9112, 9401, 9405, 9408, 9402, 9108, 499, 403, 402, 405, 408</t>
        </is>
      </c>
      <c r="H331" t="n">
        <v>0</v>
      </c>
      <c r="I331" t="n">
        <v>0</v>
      </c>
      <c r="J331" t="n">
        <v>0</v>
      </c>
      <c r="K331" t="n">
        <v>0</v>
      </c>
      <c r="L331" t="n">
        <v>0</v>
      </c>
      <c r="M331" t="n">
        <v>0</v>
      </c>
      <c r="N331" t="n">
        <v>0</v>
      </c>
      <c r="O331" t="n">
        <v>0</v>
      </c>
      <c r="P331" t="n">
        <v>0</v>
      </c>
      <c r="Q331" t="n">
        <v>-0.221</v>
      </c>
      <c r="R331" t="n">
        <v>0</v>
      </c>
      <c r="S331" t="n">
        <v>-0.221</v>
      </c>
      <c r="T331" t="n">
        <v>6.986</v>
      </c>
      <c r="U331" t="n">
        <v>69.91889999999999</v>
      </c>
      <c r="V331" t="n">
        <v>10</v>
      </c>
      <c r="W331" t="n">
        <v>1.067</v>
      </c>
      <c r="X331" t="n">
        <v>3.549</v>
      </c>
      <c r="Y331" t="n">
        <v>11.334</v>
      </c>
      <c r="Z331" t="n">
        <v>14.675</v>
      </c>
      <c r="AA331" s="20" t="n">
        <v>45917</v>
      </c>
      <c r="AB331" t="inlineStr">
        <is>
          <t>شركة الاستشارية لتجارة الكيماويات</t>
        </is>
      </c>
      <c r="AC331" s="20" t="n">
        <v>46164</v>
      </c>
      <c r="AD331" t="n">
        <v>1.2593</v>
      </c>
      <c r="AE331" t="n">
        <v>1.2229</v>
      </c>
      <c r="AF331" t="inlineStr">
        <is>
          <t>5:21</t>
        </is>
      </c>
      <c r="AG331" t="n">
        <v>0</v>
      </c>
    </row>
    <row r="332">
      <c r="A332" t="inlineStr">
        <is>
          <t>FLV</t>
        </is>
      </c>
      <c r="B332" t="inlineStr">
        <is>
          <t>RM</t>
        </is>
      </c>
      <c r="C332" t="inlineStr">
        <is>
          <t>RM.FLV.00032</t>
        </is>
      </c>
      <c r="D332" t="inlineStr">
        <is>
          <t>Caramel Flavour</t>
        </is>
      </c>
      <c r="E332" t="n">
        <v>5.7202</v>
      </c>
      <c r="F332" t="n">
        <v>72.98950000000001</v>
      </c>
      <c r="G332" t="inlineStr">
        <is>
          <t>9408, 9402, 9403, 9801, 9405, 9112, 499, 408, 801, 9108, 9401, 403, 405, 401, 112, 112, 108, 105, 9112, 9801, 801, 405, 499, 9402, 9112, 408, 403, 9403, 101, 9408, 9405, 9408, 801, 405, 9108, 9401, 108, 9801, 408, 9405, 401, 403, 101, 108, 105, 112</t>
        </is>
      </c>
      <c r="H332" t="n">
        <v>4</v>
      </c>
      <c r="I332" t="n">
        <v>0</v>
      </c>
      <c r="J332" t="n">
        <v>0</v>
      </c>
      <c r="K332" t="n">
        <v>0</v>
      </c>
      <c r="L332" t="n">
        <v>0</v>
      </c>
      <c r="M332" t="n">
        <v>4</v>
      </c>
      <c r="N332" t="n">
        <v>0</v>
      </c>
      <c r="O332" t="n">
        <v>0</v>
      </c>
      <c r="P332" t="n">
        <v>0</v>
      </c>
      <c r="Q332" t="n">
        <v>-4.928</v>
      </c>
      <c r="R332" t="n">
        <v>0</v>
      </c>
      <c r="S332" t="n">
        <v>-4.928</v>
      </c>
      <c r="T332" t="n">
        <v>4.7922</v>
      </c>
      <c r="U332" t="n">
        <v>60.9985</v>
      </c>
      <c r="V332" t="n">
        <v>12.9303</v>
      </c>
      <c r="W332" t="n">
        <v>10.301</v>
      </c>
      <c r="X332" t="n">
        <v>18.946</v>
      </c>
      <c r="Y332" t="n">
        <v>22.982</v>
      </c>
      <c r="Z332" t="n">
        <v>25.614</v>
      </c>
      <c r="AA332" s="20" t="n">
        <v>46146</v>
      </c>
      <c r="AB332" t="inlineStr">
        <is>
          <t>شركة القوقا التجارية</t>
        </is>
      </c>
      <c r="AC332" s="20" t="n">
        <v>46173</v>
      </c>
      <c r="AD332" t="n">
        <v>2.5535</v>
      </c>
      <c r="AE332" t="n">
        <v>2.1345</v>
      </c>
      <c r="AF332" t="inlineStr">
        <is>
          <t>2:7</t>
        </is>
      </c>
      <c r="AG332" t="n">
        <v>51.724</v>
      </c>
    </row>
    <row r="333">
      <c r="A333" t="inlineStr">
        <is>
          <t>FLV</t>
        </is>
      </c>
      <c r="B333" t="inlineStr">
        <is>
          <t>RM</t>
        </is>
      </c>
      <c r="C333" t="inlineStr">
        <is>
          <t>RM.FLV.00033</t>
        </is>
      </c>
      <c r="D333" t="inlineStr">
        <is>
          <t>نكهة الزعفران</t>
        </is>
      </c>
      <c r="E333" t="n">
        <v>19.3321</v>
      </c>
      <c r="F333" t="n">
        <v>777.8078</v>
      </c>
      <c r="G333" t="inlineStr">
        <is>
          <t>112, 102, 108, 101, 201, 401, 306, 402, 409, 9405, 108, 9401, 9108, 405, 9405, 102, 101, 9112, 499, 405, 9112, 201, 108, 112, 112, 401, 306, 405, 409, 9401, 9108, 499, 402, 9405, 9112</t>
        </is>
      </c>
      <c r="H333" t="n">
        <v>0</v>
      </c>
      <c r="I333" t="n">
        <v>0</v>
      </c>
      <c r="J333" t="n">
        <v>0</v>
      </c>
      <c r="K333" t="n">
        <v>0</v>
      </c>
      <c r="L333" t="n">
        <v>0</v>
      </c>
      <c r="M333" t="n">
        <v>0</v>
      </c>
      <c r="N333" t="n">
        <v>0</v>
      </c>
      <c r="O333" t="n">
        <v>0</v>
      </c>
      <c r="P333" t="n">
        <v>0</v>
      </c>
      <c r="Q333" t="n">
        <v>-0.33</v>
      </c>
      <c r="R333" t="n">
        <v>0</v>
      </c>
      <c r="S333" t="n">
        <v>-0.33</v>
      </c>
      <c r="T333" t="n">
        <v>19.0021</v>
      </c>
      <c r="U333" t="n">
        <v>764.5305</v>
      </c>
      <c r="V333" t="n">
        <v>40.234</v>
      </c>
      <c r="W333" t="n">
        <v>2.81</v>
      </c>
      <c r="X333" t="n">
        <v>4.575</v>
      </c>
      <c r="Y333" t="n">
        <v>5.256</v>
      </c>
      <c r="Z333" t="n">
        <v>6.764</v>
      </c>
      <c r="AA333" s="20" t="n">
        <v>2</v>
      </c>
      <c r="AC333" s="20" t="n">
        <v>46148</v>
      </c>
      <c r="AD333" t="n">
        <v>0.584</v>
      </c>
      <c r="AE333" t="n">
        <v>0.5636</v>
      </c>
      <c r="AF333" t="inlineStr">
        <is>
          <t>33:21</t>
        </is>
      </c>
      <c r="AG333" t="n">
        <v>0</v>
      </c>
    </row>
    <row r="334">
      <c r="A334" t="inlineStr">
        <is>
          <t>FLV</t>
        </is>
      </c>
      <c r="B334" t="inlineStr">
        <is>
          <t>RM</t>
        </is>
      </c>
      <c r="C334" t="inlineStr">
        <is>
          <t>RM.FLV.00034</t>
        </is>
      </c>
      <c r="D334" t="inlineStr">
        <is>
          <t>كريمة الروز</t>
        </is>
      </c>
      <c r="E334" t="n">
        <v>80.50449999999999</v>
      </c>
      <c r="F334" t="n">
        <v>1756.3254</v>
      </c>
      <c r="G334" t="inlineStr">
        <is>
          <t>9112, 9405, 402, 499, 9102, 9108, 9103, 9401, 405, 306, 401, 112, 103, 108, 201, 405, 499, 9112, 101, 102, 9108, 9103, 9401, 9102, 9405, 402, 306, 401, 201, 101, 108, 102, 103, 112</t>
        </is>
      </c>
      <c r="H334" t="n">
        <v>0</v>
      </c>
      <c r="I334" t="n">
        <v>0</v>
      </c>
      <c r="J334" t="n">
        <v>0</v>
      </c>
      <c r="K334" t="n">
        <v>0</v>
      </c>
      <c r="L334" t="n">
        <v>0</v>
      </c>
      <c r="M334" t="n">
        <v>0</v>
      </c>
      <c r="N334" t="n">
        <v>0</v>
      </c>
      <c r="O334" t="n">
        <v>0</v>
      </c>
      <c r="P334" t="n">
        <v>0</v>
      </c>
      <c r="Q334" t="n">
        <v>0</v>
      </c>
      <c r="R334" t="n">
        <v>0</v>
      </c>
      <c r="S334" t="n">
        <v>0</v>
      </c>
      <c r="T334" t="n">
        <v>80.50449999999999</v>
      </c>
      <c r="U334" t="n">
        <v>1756.3254</v>
      </c>
      <c r="V334" t="n">
        <v>21.775</v>
      </c>
      <c r="W334" t="n">
        <v>0.652</v>
      </c>
      <c r="X334" t="n">
        <v>0.923</v>
      </c>
      <c r="Y334" t="n">
        <v>0.95</v>
      </c>
      <c r="Z334" t="n">
        <v>0.95</v>
      </c>
      <c r="AA334" s="20" t="n">
        <v>45131</v>
      </c>
      <c r="AB334" t="inlineStr">
        <is>
          <t>مؤسسة القسوس للكيماويات</t>
        </is>
      </c>
      <c r="AC334" s="20" t="n">
        <v>46119</v>
      </c>
      <c r="AD334" t="n">
        <v>0.1055</v>
      </c>
      <c r="AE334" t="n">
        <v>0.0791</v>
      </c>
      <c r="AF334" t="inlineStr">
        <is>
          <t>1016:26</t>
        </is>
      </c>
      <c r="AG334" t="n">
        <v>0</v>
      </c>
    </row>
    <row r="335">
      <c r="A335" t="inlineStr">
        <is>
          <t>FLV</t>
        </is>
      </c>
      <c r="B335" t="inlineStr">
        <is>
          <t>RM</t>
        </is>
      </c>
      <c r="C335" t="inlineStr">
        <is>
          <t>RM.FLV.00035</t>
        </is>
      </c>
      <c r="D335" t="inlineStr">
        <is>
          <t xml:space="preserve">Cardamom Flavour </t>
        </is>
      </c>
      <c r="E335" t="n">
        <v>17.117</v>
      </c>
      <c r="F335" t="n">
        <v>435.6209</v>
      </c>
      <c r="G335" t="inlineStr">
        <is>
          <t>405, 403, 499, 402, 9108, 9401, 9112, 9402, 9405, 201, 101, 102, 108, 401, 306, 112, 201, 101, 108, 102, 112, 401, 403, 402, 306, 9108, 9401, 9402, 9405, 499, 405, 9112</t>
        </is>
      </c>
      <c r="H335" t="n">
        <v>0</v>
      </c>
      <c r="I335" t="n">
        <v>0</v>
      </c>
      <c r="J335" t="n">
        <v>0</v>
      </c>
      <c r="K335" t="n">
        <v>0</v>
      </c>
      <c r="L335" t="n">
        <v>0</v>
      </c>
      <c r="M335" t="n">
        <v>0</v>
      </c>
      <c r="N335" t="n">
        <v>0</v>
      </c>
      <c r="O335" t="n">
        <v>0</v>
      </c>
      <c r="P335" t="n">
        <v>0</v>
      </c>
      <c r="Q335" t="n">
        <v>0</v>
      </c>
      <c r="R335" t="n">
        <v>0</v>
      </c>
      <c r="S335" t="n">
        <v>0</v>
      </c>
      <c r="T335" t="n">
        <v>17.117</v>
      </c>
      <c r="U335" t="n">
        <v>435.6209</v>
      </c>
      <c r="V335" t="n">
        <v>25.4496</v>
      </c>
      <c r="W335" t="n">
        <v>0.105</v>
      </c>
      <c r="X335" t="n">
        <v>0.185</v>
      </c>
      <c r="Y335" t="n">
        <v>0.491</v>
      </c>
      <c r="Z335" t="n">
        <v>0.789</v>
      </c>
      <c r="AA335" s="20" t="n">
        <v>44985</v>
      </c>
      <c r="AB335" t="inlineStr">
        <is>
          <t>شركة الاوتاد للتوريدات الغذائية</t>
        </is>
      </c>
      <c r="AC335" s="20" t="n">
        <v>46100</v>
      </c>
      <c r="AD335" t="n">
        <v>0.0545</v>
      </c>
      <c r="AE335" t="n">
        <v>0.06569999999999999</v>
      </c>
      <c r="AF335" t="inlineStr">
        <is>
          <t>260:10</t>
        </is>
      </c>
      <c r="AG335" t="n">
        <v>0</v>
      </c>
    </row>
    <row r="336">
      <c r="A336" t="inlineStr">
        <is>
          <t>FLV</t>
        </is>
      </c>
      <c r="B336" t="inlineStr">
        <is>
          <t>RM</t>
        </is>
      </c>
      <c r="C336" t="inlineStr">
        <is>
          <t>RM.FLV.00036</t>
        </is>
      </c>
      <c r="D336" t="inlineStr">
        <is>
          <t>نكهة جوز الهند</t>
        </is>
      </c>
      <c r="E336" t="n">
        <v>55.6905</v>
      </c>
      <c r="F336" t="n">
        <v>771.667</v>
      </c>
      <c r="G336" t="inlineStr">
        <is>
          <t>402, 403, 401, 306, 201, 101, 108, 102, 103, 112, 801, 499, 405, 9112, 108, 408, 9801, 9405, 9401, 9103, 9102, 9108, 402, 408, 499, 405, 403, 801, 9102, 9103, 9405, 9801, 9112, 9401, 9108, 101, 112, 108, 102, 9408, 405, 9405, 9112, 201, 112, 103, 401, 306, 9408</t>
        </is>
      </c>
      <c r="H336" t="n">
        <v>0</v>
      </c>
      <c r="I336" t="n">
        <v>0</v>
      </c>
      <c r="J336" t="n">
        <v>0</v>
      </c>
      <c r="K336" t="n">
        <v>0</v>
      </c>
      <c r="L336" t="n">
        <v>0</v>
      </c>
      <c r="M336" t="n">
        <v>0</v>
      </c>
      <c r="N336" t="n">
        <v>0</v>
      </c>
      <c r="O336" t="n">
        <v>0</v>
      </c>
      <c r="P336" t="n">
        <v>0</v>
      </c>
      <c r="Q336" t="n">
        <v>-0.381</v>
      </c>
      <c r="R336" t="n">
        <v>0</v>
      </c>
      <c r="S336" t="n">
        <v>-0.381</v>
      </c>
      <c r="T336" t="n">
        <v>55.3095</v>
      </c>
      <c r="U336" t="n">
        <v>766.333</v>
      </c>
      <c r="V336" t="n">
        <v>15.6477</v>
      </c>
      <c r="W336" t="n">
        <v>1.333</v>
      </c>
      <c r="X336" t="n">
        <v>2.365</v>
      </c>
      <c r="Y336" t="n">
        <v>3.821</v>
      </c>
      <c r="Z336" t="n">
        <v>5.566</v>
      </c>
      <c r="AA336" s="20" t="n">
        <v>45885</v>
      </c>
      <c r="AB336" t="inlineStr">
        <is>
          <t>شركة الاستشارية لتجارة الكيماويات</t>
        </is>
      </c>
      <c r="AC336" s="20" t="n">
        <v>46160</v>
      </c>
      <c r="AD336" t="n">
        <v>0.4245</v>
      </c>
      <c r="AE336" t="n">
        <v>0.4638</v>
      </c>
      <c r="AF336" t="inlineStr">
        <is>
          <t>119:7</t>
        </is>
      </c>
      <c r="AG336" t="n">
        <v>0</v>
      </c>
    </row>
    <row r="337">
      <c r="A337" t="inlineStr">
        <is>
          <t>FLV</t>
        </is>
      </c>
      <c r="B337" t="inlineStr">
        <is>
          <t>RM</t>
        </is>
      </c>
      <c r="C337" t="inlineStr">
        <is>
          <t>RM.FLV.00037</t>
        </is>
      </c>
      <c r="D337" t="inlineStr">
        <is>
          <t>نكهة المستكه</t>
        </is>
      </c>
      <c r="E337" t="n">
        <v>7.018</v>
      </c>
      <c r="F337" t="n">
        <v>191.431</v>
      </c>
      <c r="G337" t="inlineStr">
        <is>
          <t>9402, 9304, 201, 304, 112, 108, 101, 102, 306, 409, 403, 401, 402, 9112, 405, 499, 9409, 409, 9405, 9304, 9402, 9108, 9401, 108, 101, 102, 201, 112, 304, 306, 401, 9112, 9405, 9409, 9108, 9401, 405, 409, 403, 499, 402</t>
        </is>
      </c>
      <c r="H337" t="n">
        <v>0</v>
      </c>
      <c r="I337" t="n">
        <v>0</v>
      </c>
      <c r="J337" t="n">
        <v>0</v>
      </c>
      <c r="K337" t="n">
        <v>0</v>
      </c>
      <c r="L337" t="n">
        <v>0</v>
      </c>
      <c r="M337" t="n">
        <v>0</v>
      </c>
      <c r="N337" t="n">
        <v>0</v>
      </c>
      <c r="O337" t="n">
        <v>0</v>
      </c>
      <c r="P337" t="n">
        <v>0</v>
      </c>
      <c r="Q337" t="n">
        <v>-0.004</v>
      </c>
      <c r="R337" t="n">
        <v>0</v>
      </c>
      <c r="S337" t="n">
        <v>-0.004</v>
      </c>
      <c r="T337" t="n">
        <v>7.014</v>
      </c>
      <c r="U337" t="n">
        <v>191.3111</v>
      </c>
      <c r="V337" t="n">
        <v>28.2693</v>
      </c>
      <c r="W337" t="n">
        <v>0.04</v>
      </c>
      <c r="X337" t="n">
        <v>2.456</v>
      </c>
      <c r="Y337" t="n">
        <v>3.234</v>
      </c>
      <c r="Z337" t="n">
        <v>8.023</v>
      </c>
      <c r="AA337" s="20" t="n">
        <v>46030</v>
      </c>
      <c r="AB337" t="inlineStr">
        <is>
          <t>شركة الاوتاد للتوريدات الغذائية</t>
        </is>
      </c>
      <c r="AC337" s="20" t="n">
        <v>46159</v>
      </c>
      <c r="AD337" t="n">
        <v>0.3593</v>
      </c>
      <c r="AE337" t="n">
        <v>0.6685</v>
      </c>
      <c r="AF337" t="inlineStr">
        <is>
          <t>10:14</t>
        </is>
      </c>
      <c r="AG337" t="n">
        <v>0</v>
      </c>
    </row>
    <row r="338">
      <c r="A338" t="inlineStr">
        <is>
          <t>FLV</t>
        </is>
      </c>
      <c r="B338" t="inlineStr">
        <is>
          <t>RM</t>
        </is>
      </c>
      <c r="C338" t="inlineStr">
        <is>
          <t>RM.FLV.00038</t>
        </is>
      </c>
      <c r="D338" t="inlineStr">
        <is>
          <t>Custard flavor</t>
        </is>
      </c>
      <c r="E338" t="n">
        <v>7.826</v>
      </c>
      <c r="F338" t="n">
        <v>153.5396</v>
      </c>
      <c r="G338" t="inlineStr">
        <is>
          <t>499, 405, 9103, 9102, 9401, 9108, 9405, 9112, 9110, 401, 306, 112, 110, 103, 102, 101, 108, 9401, 9108, 9102, 9103, 9405, 499, 405, 9112, 9110, 401, 306, 102, 103, 101, 110, 108, 112</t>
        </is>
      </c>
      <c r="H338" t="n">
        <v>0</v>
      </c>
      <c r="I338" t="n">
        <v>0</v>
      </c>
      <c r="J338" t="n">
        <v>0</v>
      </c>
      <c r="K338" t="n">
        <v>0</v>
      </c>
      <c r="L338" t="n">
        <v>0</v>
      </c>
      <c r="M338" t="n">
        <v>0</v>
      </c>
      <c r="N338" t="n">
        <v>0</v>
      </c>
      <c r="O338" t="n">
        <v>0</v>
      </c>
      <c r="P338" t="n">
        <v>0</v>
      </c>
      <c r="Q338" t="n">
        <v>0</v>
      </c>
      <c r="R338" t="n">
        <v>0</v>
      </c>
      <c r="S338" t="n">
        <v>0</v>
      </c>
      <c r="T338" t="n">
        <v>7.826</v>
      </c>
      <c r="U338" t="n">
        <v>153.5396</v>
      </c>
      <c r="V338" t="n">
        <v>19.6192</v>
      </c>
      <c r="W338" t="n">
        <v>0.441</v>
      </c>
      <c r="X338" t="n">
        <v>2.255</v>
      </c>
      <c r="Y338" t="n">
        <v>3.523</v>
      </c>
      <c r="Z338" t="n">
        <v>3.907</v>
      </c>
      <c r="AA338" s="20" t="n">
        <v>45175</v>
      </c>
      <c r="AB338" t="inlineStr">
        <is>
          <t>الشركة المتحدة لصناعة المطيبات والنكهات</t>
        </is>
      </c>
      <c r="AC338" s="20" t="n">
        <v>46112</v>
      </c>
      <c r="AD338" t="n">
        <v>0.3914</v>
      </c>
      <c r="AE338" t="n">
        <v>0.3255</v>
      </c>
      <c r="AF338" t="inlineStr">
        <is>
          <t>24:1</t>
        </is>
      </c>
      <c r="AG338" t="n">
        <v>0</v>
      </c>
    </row>
    <row r="339">
      <c r="A339" t="inlineStr">
        <is>
          <t>FLV</t>
        </is>
      </c>
      <c r="B339" t="inlineStr">
        <is>
          <t>RM</t>
        </is>
      </c>
      <c r="C339" t="inlineStr">
        <is>
          <t>RM.FLV.00039</t>
        </is>
      </c>
      <c r="D339" t="inlineStr">
        <is>
          <t xml:space="preserve"> نكهة التوت البري</t>
        </is>
      </c>
      <c r="E339" t="n">
        <v>15.5478</v>
      </c>
      <c r="F339" t="n">
        <v>186.7907</v>
      </c>
      <c r="G339" t="inlineStr">
        <is>
          <t>9402, 306, 401, 112, 9112, 9405, 405, 108, 112, 101, 9108, 9401, 9112, 9405, 403, 405, 499, 9108, 9401, 9402, 9405, 108, 9112, 405, 499, 112, 108, 101, 306, 401, 403</t>
        </is>
      </c>
      <c r="H339" t="n">
        <v>0</v>
      </c>
      <c r="I339" t="n">
        <v>0</v>
      </c>
      <c r="J339" t="n">
        <v>0</v>
      </c>
      <c r="K339" t="n">
        <v>0</v>
      </c>
      <c r="L339" t="n">
        <v>0</v>
      </c>
      <c r="M339" t="n">
        <v>0</v>
      </c>
      <c r="N339" t="n">
        <v>0</v>
      </c>
      <c r="O339" t="n">
        <v>0</v>
      </c>
      <c r="P339" t="n">
        <v>0</v>
      </c>
      <c r="Q339" t="n">
        <v>-0.34</v>
      </c>
      <c r="R339" t="n">
        <v>0</v>
      </c>
      <c r="S339" t="n">
        <v>-0.34</v>
      </c>
      <c r="T339" t="n">
        <v>15.2078</v>
      </c>
      <c r="U339" t="n">
        <v>182.7107</v>
      </c>
      <c r="V339" t="n">
        <v>12</v>
      </c>
      <c r="W339" t="n">
        <v>1.256</v>
      </c>
      <c r="X339" t="n">
        <v>4.631</v>
      </c>
      <c r="Y339" t="n">
        <v>16.727</v>
      </c>
      <c r="Z339" t="n">
        <v>18.736</v>
      </c>
      <c r="AA339" s="20" t="n">
        <v>45917</v>
      </c>
      <c r="AB339" t="inlineStr">
        <is>
          <t>شركة الاستشارية لتجارة الكيماويات</t>
        </is>
      </c>
      <c r="AC339" s="20" t="n">
        <v>46160</v>
      </c>
      <c r="AD339" t="n">
        <v>1.8585</v>
      </c>
      <c r="AE339" t="n">
        <v>1.5613</v>
      </c>
      <c r="AF339" t="inlineStr">
        <is>
          <t>9:22</t>
        </is>
      </c>
      <c r="AG339" t="n">
        <v>0</v>
      </c>
    </row>
    <row r="340">
      <c r="A340" t="inlineStr">
        <is>
          <t>FLV</t>
        </is>
      </c>
      <c r="B340" t="inlineStr">
        <is>
          <t>RM</t>
        </is>
      </c>
      <c r="C340" t="inlineStr">
        <is>
          <t>RM.FLV.00040</t>
        </is>
      </c>
      <c r="D340" t="inlineStr">
        <is>
          <t>Toffee Flavor</t>
        </is>
      </c>
      <c r="E340" t="n">
        <v>2.7404</v>
      </c>
      <c r="F340" t="n">
        <v>21.9232</v>
      </c>
      <c r="G340" t="inlineStr">
        <is>
          <t>401, 403, 101, 201, 499, 9402, 9401, 101, 499, 403, 401, 201, 9401, 9402</t>
        </is>
      </c>
      <c r="H340" t="n">
        <v>0</v>
      </c>
      <c r="I340" t="n">
        <v>0</v>
      </c>
      <c r="J340" t="n">
        <v>0</v>
      </c>
      <c r="K340" t="n">
        <v>0</v>
      </c>
      <c r="L340" t="n">
        <v>0</v>
      </c>
      <c r="M340" t="n">
        <v>0</v>
      </c>
      <c r="N340" t="n">
        <v>0</v>
      </c>
      <c r="O340" t="n">
        <v>0</v>
      </c>
      <c r="P340" t="n">
        <v>0</v>
      </c>
      <c r="Q340" t="n">
        <v>0</v>
      </c>
      <c r="R340" t="n">
        <v>0</v>
      </c>
      <c r="S340" t="n">
        <v>0</v>
      </c>
      <c r="T340" t="n">
        <v>2.7404</v>
      </c>
      <c r="U340" t="n">
        <v>21.9232</v>
      </c>
      <c r="V340" t="n">
        <v>8</v>
      </c>
      <c r="W340" t="n">
        <v>0</v>
      </c>
      <c r="X340" t="n">
        <v>0</v>
      </c>
      <c r="Y340" t="n">
        <v>0</v>
      </c>
      <c r="Z340" t="n">
        <v>0</v>
      </c>
      <c r="AA340" s="20" t="n">
        <v>44742</v>
      </c>
      <c r="AB340" t="inlineStr">
        <is>
          <t>مؤسسة القسوس للكيماويات</t>
        </is>
      </c>
      <c r="AC340" s="20" t="n">
        <v>45372</v>
      </c>
      <c r="AD340" t="n">
        <v>0</v>
      </c>
      <c r="AE340" t="n">
        <v>0</v>
      </c>
      <c r="AG340" t="n">
        <v>0</v>
      </c>
    </row>
    <row r="341">
      <c r="A341" t="inlineStr">
        <is>
          <t>FLV</t>
        </is>
      </c>
      <c r="B341" t="inlineStr">
        <is>
          <t>RM</t>
        </is>
      </c>
      <c r="C341" t="inlineStr">
        <is>
          <t>RM.FLV.00041</t>
        </is>
      </c>
      <c r="D341" t="inlineStr">
        <is>
          <t>PREGEL Blueberry Flavor</t>
        </is>
      </c>
      <c r="E341" t="n">
        <v>0</v>
      </c>
      <c r="F341" t="n">
        <v>0</v>
      </c>
      <c r="G341" t="inlineStr">
        <is>
          <t>402, 402</t>
        </is>
      </c>
      <c r="H341" t="n">
        <v>0</v>
      </c>
      <c r="I341" t="n">
        <v>0</v>
      </c>
      <c r="J341" t="n">
        <v>0</v>
      </c>
      <c r="K341" t="n">
        <v>0</v>
      </c>
      <c r="L341" t="n">
        <v>0</v>
      </c>
      <c r="M341" t="n">
        <v>0</v>
      </c>
      <c r="N341" t="n">
        <v>0</v>
      </c>
      <c r="O341" t="n">
        <v>0</v>
      </c>
      <c r="P341" t="n">
        <v>0</v>
      </c>
      <c r="Q341" t="n">
        <v>0</v>
      </c>
      <c r="R341" t="n">
        <v>0</v>
      </c>
      <c r="S341" t="n">
        <v>0</v>
      </c>
      <c r="T341" t="n">
        <v>0</v>
      </c>
      <c r="U341" t="n">
        <v>0</v>
      </c>
      <c r="V341" t="n">
        <v>6.543</v>
      </c>
      <c r="W341" t="n">
        <v>0</v>
      </c>
      <c r="X341" t="n">
        <v>0</v>
      </c>
      <c r="Y341" t="n">
        <v>0</v>
      </c>
      <c r="Z341" t="n">
        <v>0</v>
      </c>
      <c r="AA341" s="20" t="n">
        <v>2</v>
      </c>
      <c r="AC341" s="20" t="n">
        <v>2</v>
      </c>
      <c r="AD341" t="n">
        <v>0</v>
      </c>
      <c r="AE341" t="n">
        <v>0</v>
      </c>
      <c r="AG341" t="n">
        <v>0</v>
      </c>
    </row>
    <row r="342">
      <c r="A342" t="inlineStr">
        <is>
          <t>FLV</t>
        </is>
      </c>
      <c r="B342" t="inlineStr">
        <is>
          <t>RM</t>
        </is>
      </c>
      <c r="C342" t="inlineStr">
        <is>
          <t>RM.FLV.00042</t>
        </is>
      </c>
      <c r="D342" t="inlineStr">
        <is>
          <t xml:space="preserve">RUBY CHOCOLATE </t>
        </is>
      </c>
      <c r="E342" t="n">
        <v>9</v>
      </c>
      <c r="F342" t="n">
        <v>50.6307</v>
      </c>
      <c r="G342" t="inlineStr">
        <is>
          <t>499, 405, 404, 403, 9108, 605, 9402, 9404, 9405, 403, 108, 102, 9108, 9404, 9405, 102, 108, 9402, 605, 499, 404, 405</t>
        </is>
      </c>
      <c r="H342" t="n">
        <v>0</v>
      </c>
      <c r="I342" t="n">
        <v>0</v>
      </c>
      <c r="J342" t="n">
        <v>0</v>
      </c>
      <c r="K342" t="n">
        <v>0</v>
      </c>
      <c r="L342" t="n">
        <v>0</v>
      </c>
      <c r="M342" t="n">
        <v>0</v>
      </c>
      <c r="N342" t="n">
        <v>0</v>
      </c>
      <c r="O342" t="n">
        <v>0</v>
      </c>
      <c r="P342" t="n">
        <v>0</v>
      </c>
      <c r="Q342" t="n">
        <v>0</v>
      </c>
      <c r="R342" t="n">
        <v>0</v>
      </c>
      <c r="S342" t="n">
        <v>0</v>
      </c>
      <c r="T342" t="n">
        <v>9</v>
      </c>
      <c r="U342" t="n">
        <v>50.6307</v>
      </c>
      <c r="V342" t="n">
        <v>5.6256</v>
      </c>
      <c r="W342" t="n">
        <v>0</v>
      </c>
      <c r="X342" t="n">
        <v>0</v>
      </c>
      <c r="Y342" t="n">
        <v>200.9</v>
      </c>
      <c r="Z342" t="n">
        <v>235.4</v>
      </c>
      <c r="AA342" s="20" t="n">
        <v>44768</v>
      </c>
      <c r="AB342" t="inlineStr">
        <is>
          <t>OKAO.01/2022</t>
        </is>
      </c>
      <c r="AC342" s="20" t="n">
        <v>45944</v>
      </c>
      <c r="AD342" t="n">
        <v>22.3222</v>
      </c>
      <c r="AE342" t="n">
        <v>19.6166</v>
      </c>
      <c r="AF342" t="inlineStr">
        <is>
          <t>0:13</t>
        </is>
      </c>
      <c r="AG342" t="n">
        <v>0</v>
      </c>
    </row>
    <row r="343">
      <c r="A343" t="inlineStr">
        <is>
          <t>FLV</t>
        </is>
      </c>
      <c r="B343" t="inlineStr">
        <is>
          <t>RM</t>
        </is>
      </c>
      <c r="C343" t="inlineStr">
        <is>
          <t>RM.FLV.00043</t>
        </is>
      </c>
      <c r="D343" t="inlineStr">
        <is>
          <t>نكهة الليمون</t>
        </is>
      </c>
      <c r="E343" t="n">
        <v>99.5129</v>
      </c>
      <c r="F343" t="n">
        <v>1641.63</v>
      </c>
      <c r="G343" t="inlineStr">
        <is>
          <t>112, 108, 101, 103, 102, 306, 401, 403, 9112, 405, 408, 499, 801, 406, 9405, 9801, 108, 408, 9403, 403, 9103, 9102, 9108, 9401, 9406, 9402, 108, 9801, 112, 101, 102, 9408, 9408, 405, 801, 9405, 103, 9112, 112, 306, 401, 9112, 9406, 9403, 9405, 9801, 9108, 9103, 9401, 9102, 801, 406, 405, 499, 408, 403, 9402, 9408</t>
        </is>
      </c>
      <c r="H343" t="n">
        <v>0</v>
      </c>
      <c r="I343" t="n">
        <v>0</v>
      </c>
      <c r="J343" t="n">
        <v>0</v>
      </c>
      <c r="K343" t="n">
        <v>0</v>
      </c>
      <c r="L343" t="n">
        <v>0</v>
      </c>
      <c r="M343" t="n">
        <v>0</v>
      </c>
      <c r="N343" t="n">
        <v>0</v>
      </c>
      <c r="O343" t="n">
        <v>0</v>
      </c>
      <c r="P343" t="n">
        <v>0</v>
      </c>
      <c r="Q343" t="n">
        <v>-5.755</v>
      </c>
      <c r="R343" t="n">
        <v>0</v>
      </c>
      <c r="S343" t="n">
        <v>-5.755</v>
      </c>
      <c r="T343" t="n">
        <v>93.75790000000001</v>
      </c>
      <c r="U343" t="n">
        <v>1544.1343</v>
      </c>
      <c r="V343" t="n">
        <v>17</v>
      </c>
      <c r="W343" t="n">
        <v>14.217</v>
      </c>
      <c r="X343" t="n">
        <v>22.9284</v>
      </c>
      <c r="Y343" t="n">
        <v>39.8769</v>
      </c>
      <c r="Z343" t="n">
        <v>48.6209</v>
      </c>
      <c r="AA343" s="20" t="n">
        <v>45960</v>
      </c>
      <c r="AB343" t="inlineStr">
        <is>
          <t>شركة الاستشارية لتجارة الكيماويات</t>
        </is>
      </c>
      <c r="AC343" s="20" t="n">
        <v>46162</v>
      </c>
      <c r="AD343" t="n">
        <v>4.4307</v>
      </c>
      <c r="AE343" t="n">
        <v>4.0517</v>
      </c>
      <c r="AF343" t="inlineStr">
        <is>
          <t>23:4</t>
        </is>
      </c>
      <c r="AG343" t="n">
        <v>0</v>
      </c>
    </row>
    <row r="344">
      <c r="A344" t="inlineStr">
        <is>
          <t>FLV</t>
        </is>
      </c>
      <c r="B344" t="inlineStr">
        <is>
          <t>RM</t>
        </is>
      </c>
      <c r="C344" t="inlineStr">
        <is>
          <t>RM.FLV.00044</t>
        </is>
      </c>
      <c r="D344" t="inlineStr">
        <is>
          <t xml:space="preserve">Vitala Cream Patisserie Spray 250ml </t>
        </is>
      </c>
      <c r="E344" t="n">
        <v>0</v>
      </c>
      <c r="F344" t="n">
        <v>0</v>
      </c>
      <c r="G344" t="inlineStr">
        <is>
          <t>303, 303</t>
        </is>
      </c>
      <c r="H344" t="n">
        <v>0</v>
      </c>
      <c r="I344" t="n">
        <v>0</v>
      </c>
      <c r="J344" t="n">
        <v>0</v>
      </c>
      <c r="K344" t="n">
        <v>0</v>
      </c>
      <c r="L344" t="n">
        <v>0</v>
      </c>
      <c r="M344" t="n">
        <v>0</v>
      </c>
      <c r="N344" t="n">
        <v>0</v>
      </c>
      <c r="O344" t="n">
        <v>0</v>
      </c>
      <c r="P344" t="n">
        <v>0</v>
      </c>
      <c r="Q344" t="n">
        <v>0</v>
      </c>
      <c r="R344" t="n">
        <v>0</v>
      </c>
      <c r="S344" t="n">
        <v>0</v>
      </c>
      <c r="T344" t="n">
        <v>0</v>
      </c>
      <c r="U344" t="n">
        <v>0</v>
      </c>
      <c r="V344" t="n">
        <v>0.9204</v>
      </c>
      <c r="W344" t="n">
        <v>0</v>
      </c>
      <c r="X344" t="n">
        <v>0</v>
      </c>
      <c r="Y344" t="n">
        <v>0</v>
      </c>
      <c r="Z344" t="n">
        <v>0</v>
      </c>
      <c r="AA344" s="20" t="n">
        <v>44956</v>
      </c>
      <c r="AB344" t="inlineStr">
        <is>
          <t xml:space="preserve"> Creme .01/2023</t>
        </is>
      </c>
      <c r="AC344" s="20" t="n">
        <v>44957</v>
      </c>
      <c r="AD344" t="n">
        <v>0</v>
      </c>
      <c r="AE344" t="n">
        <v>0</v>
      </c>
      <c r="AG344" t="n">
        <v>0</v>
      </c>
    </row>
    <row r="345">
      <c r="A345" t="inlineStr">
        <is>
          <t>FLV</t>
        </is>
      </c>
      <c r="B345" t="inlineStr">
        <is>
          <t>RM</t>
        </is>
      </c>
      <c r="C345" t="inlineStr">
        <is>
          <t>RM.FLV.00045</t>
        </is>
      </c>
      <c r="D345" t="inlineStr">
        <is>
          <t>نكهة البطيخ</t>
        </is>
      </c>
      <c r="E345" t="n">
        <v>0.1</v>
      </c>
      <c r="F345" t="n">
        <v>1.1207</v>
      </c>
      <c r="G345" t="inlineStr">
        <is>
          <t>499, 108, 9108, 499, 108, 403, 9108, 403, 499</t>
        </is>
      </c>
      <c r="H345" t="n">
        <v>4</v>
      </c>
      <c r="I345" t="n">
        <v>0</v>
      </c>
      <c r="J345" t="n">
        <v>4</v>
      </c>
      <c r="K345" t="n">
        <v>0</v>
      </c>
      <c r="L345" t="n">
        <v>0</v>
      </c>
      <c r="M345" t="n">
        <v>8</v>
      </c>
      <c r="N345" t="n">
        <v>-4</v>
      </c>
      <c r="O345" t="n">
        <v>0</v>
      </c>
      <c r="P345" t="n">
        <v>0</v>
      </c>
      <c r="Q345" t="n">
        <v>0</v>
      </c>
      <c r="R345" t="n">
        <v>0</v>
      </c>
      <c r="S345" t="n">
        <v>-4</v>
      </c>
      <c r="T345" t="n">
        <v>4.1</v>
      </c>
      <c r="U345" t="n">
        <v>45.9471</v>
      </c>
      <c r="V345" t="n">
        <v>11.2066</v>
      </c>
      <c r="W345" t="n">
        <v>0</v>
      </c>
      <c r="X345" t="n">
        <v>0</v>
      </c>
      <c r="Y345" t="n">
        <v>0</v>
      </c>
      <c r="Z345" t="n">
        <v>0</v>
      </c>
      <c r="AA345" s="20" t="n">
        <v>46161</v>
      </c>
      <c r="AB345" t="inlineStr">
        <is>
          <t>شركة الاستشارية لتجارة الكيماويات</t>
        </is>
      </c>
      <c r="AC345" s="20" t="n">
        <v>45224</v>
      </c>
      <c r="AD345" t="n">
        <v>0</v>
      </c>
      <c r="AE345" t="n">
        <v>0</v>
      </c>
      <c r="AG345" t="n">
        <v>51.728</v>
      </c>
    </row>
    <row r="346">
      <c r="A346" t="inlineStr">
        <is>
          <t>FLV</t>
        </is>
      </c>
      <c r="B346" t="inlineStr">
        <is>
          <t>RM</t>
        </is>
      </c>
      <c r="C346" t="inlineStr">
        <is>
          <t>RM.FLV.00046</t>
        </is>
      </c>
      <c r="D346" t="inlineStr">
        <is>
          <t xml:space="preserve">نكهة شمام </t>
        </is>
      </c>
      <c r="E346" t="n">
        <v>0.6</v>
      </c>
      <c r="F346" t="n">
        <v>5.6904</v>
      </c>
      <c r="G346" t="inlineStr">
        <is>
          <t>499, 108, 403, 9108, 403, 499, 108, 9108, 499</t>
        </is>
      </c>
      <c r="H346" t="n">
        <v>1</v>
      </c>
      <c r="I346" t="n">
        <v>0</v>
      </c>
      <c r="J346" t="n">
        <v>1</v>
      </c>
      <c r="K346" t="n">
        <v>0</v>
      </c>
      <c r="L346" t="n">
        <v>0</v>
      </c>
      <c r="M346" t="n">
        <v>2</v>
      </c>
      <c r="N346" t="n">
        <v>-1</v>
      </c>
      <c r="O346" t="n">
        <v>0</v>
      </c>
      <c r="P346" t="n">
        <v>0</v>
      </c>
      <c r="Q346" t="n">
        <v>0</v>
      </c>
      <c r="R346" t="n">
        <v>0</v>
      </c>
      <c r="S346" t="n">
        <v>-1</v>
      </c>
      <c r="T346" t="n">
        <v>1.6</v>
      </c>
      <c r="U346" t="n">
        <v>15.1744</v>
      </c>
      <c r="V346" t="n">
        <v>12.5286</v>
      </c>
      <c r="W346" t="n">
        <v>0</v>
      </c>
      <c r="X346" t="n">
        <v>0</v>
      </c>
      <c r="Y346" t="n">
        <v>0</v>
      </c>
      <c r="Z346" t="n">
        <v>0</v>
      </c>
      <c r="AA346" s="20" t="n">
        <v>46161</v>
      </c>
      <c r="AB346" t="inlineStr">
        <is>
          <t>شركة الاستشارية لتجارة الكيماويات</t>
        </is>
      </c>
      <c r="AC346" s="20" t="n">
        <v>45200</v>
      </c>
      <c r="AD346" t="n">
        <v>0</v>
      </c>
      <c r="AE346" t="n">
        <v>0</v>
      </c>
      <c r="AG346" t="n">
        <v>12.932</v>
      </c>
    </row>
    <row r="347">
      <c r="A347" t="inlineStr">
        <is>
          <t>FLV</t>
        </is>
      </c>
      <c r="B347" t="inlineStr">
        <is>
          <t>RM</t>
        </is>
      </c>
      <c r="C347" t="inlineStr">
        <is>
          <t>RM.FLV.00047</t>
        </is>
      </c>
      <c r="D347" t="inlineStr">
        <is>
          <t xml:space="preserve">نكهة التوفي كراميل </t>
        </is>
      </c>
      <c r="E347" t="n">
        <v>34.576</v>
      </c>
      <c r="F347" t="n">
        <v>345.76</v>
      </c>
      <c r="G347" t="inlineStr">
        <is>
          <t>9402, 9405, 9801, 9112, 9403, 9401, 9108, 801, 9112, 108, 9801, 112, 112, 401, 306, 403, 499, 405, 409, 402, 101, 405, 9405, 801, 9403, 403, 9403, 9401, 9108, 108, 9801, 9402, 9112, 499, 801, 101, 108, 112, 403, 401, 402, 306, 409</t>
        </is>
      </c>
      <c r="H347" t="n">
        <v>0</v>
      </c>
      <c r="I347" t="n">
        <v>0</v>
      </c>
      <c r="J347" t="n">
        <v>0</v>
      </c>
      <c r="K347" t="n">
        <v>0</v>
      </c>
      <c r="L347" t="n">
        <v>0</v>
      </c>
      <c r="M347" t="n">
        <v>0</v>
      </c>
      <c r="N347" t="n">
        <v>0</v>
      </c>
      <c r="O347" t="n">
        <v>0</v>
      </c>
      <c r="P347" t="n">
        <v>0</v>
      </c>
      <c r="Q347" t="n">
        <v>-2.267</v>
      </c>
      <c r="R347" t="n">
        <v>0</v>
      </c>
      <c r="S347" t="n">
        <v>-2.267</v>
      </c>
      <c r="T347" t="n">
        <v>32.309</v>
      </c>
      <c r="U347" t="n">
        <v>323.09</v>
      </c>
      <c r="V347" t="n">
        <v>10</v>
      </c>
      <c r="W347" t="n">
        <v>7.527</v>
      </c>
      <c r="X347" t="n">
        <v>9.669</v>
      </c>
      <c r="Y347" t="n">
        <v>12.311</v>
      </c>
      <c r="Z347" t="n">
        <v>17.591</v>
      </c>
      <c r="AA347" s="20" t="n">
        <v>45938</v>
      </c>
      <c r="AB347" t="inlineStr">
        <is>
          <t>الشركة المتحدة لصناعة المطيبات والنكهات</t>
        </is>
      </c>
      <c r="AC347" s="20" t="n">
        <v>46159</v>
      </c>
      <c r="AD347" t="n">
        <v>1.3678</v>
      </c>
      <c r="AE347" t="n">
        <v>1.4659</v>
      </c>
      <c r="AF347" t="inlineStr">
        <is>
          <t>22:1</t>
        </is>
      </c>
      <c r="AG347" t="n">
        <v>0</v>
      </c>
    </row>
    <row r="348">
      <c r="A348" t="inlineStr">
        <is>
          <t>FLV</t>
        </is>
      </c>
      <c r="B348" t="inlineStr">
        <is>
          <t>RM</t>
        </is>
      </c>
      <c r="C348" t="inlineStr">
        <is>
          <t>RM.FLV.00048</t>
        </is>
      </c>
      <c r="D348" t="inlineStr">
        <is>
          <t xml:space="preserve">نكهة الكاباتشينو </t>
        </is>
      </c>
      <c r="E348" t="n">
        <v>0.63</v>
      </c>
      <c r="F348" t="n">
        <v>6.93</v>
      </c>
      <c r="G348" t="inlineStr">
        <is>
          <t>403, 403</t>
        </is>
      </c>
      <c r="H348" t="n">
        <v>0</v>
      </c>
      <c r="I348" t="n">
        <v>0</v>
      </c>
      <c r="J348" t="n">
        <v>0</v>
      </c>
      <c r="K348" t="n">
        <v>0</v>
      </c>
      <c r="L348" t="n">
        <v>0</v>
      </c>
      <c r="M348" t="n">
        <v>0</v>
      </c>
      <c r="N348" t="n">
        <v>0</v>
      </c>
      <c r="O348" t="n">
        <v>0</v>
      </c>
      <c r="P348" t="n">
        <v>0</v>
      </c>
      <c r="Q348" t="n">
        <v>0</v>
      </c>
      <c r="R348" t="n">
        <v>0</v>
      </c>
      <c r="S348" t="n">
        <v>0</v>
      </c>
      <c r="T348" t="n">
        <v>0.63</v>
      </c>
      <c r="U348" t="n">
        <v>6.93</v>
      </c>
      <c r="V348" t="n">
        <v>11</v>
      </c>
      <c r="W348" t="n">
        <v>0</v>
      </c>
      <c r="X348" t="n">
        <v>0</v>
      </c>
      <c r="Y348" t="n">
        <v>0</v>
      </c>
      <c r="Z348" t="n">
        <v>0</v>
      </c>
      <c r="AA348" s="20" t="n">
        <v>45267</v>
      </c>
      <c r="AB348" t="inlineStr">
        <is>
          <t>مؤسسة القسوس للكيماويات</t>
        </is>
      </c>
      <c r="AC348" s="20" t="n">
        <v>45382</v>
      </c>
      <c r="AD348" t="n">
        <v>0</v>
      </c>
      <c r="AE348" t="n">
        <v>0</v>
      </c>
      <c r="AG348" t="n">
        <v>0</v>
      </c>
    </row>
    <row r="349">
      <c r="A349" t="inlineStr">
        <is>
          <t>FLV</t>
        </is>
      </c>
      <c r="B349" t="inlineStr">
        <is>
          <t>RM</t>
        </is>
      </c>
      <c r="C349" t="inlineStr">
        <is>
          <t>RM.FLV.00049</t>
        </is>
      </c>
      <c r="D349" t="inlineStr">
        <is>
          <t>نكهة الموز</t>
        </is>
      </c>
      <c r="E349" t="n">
        <v>6.44</v>
      </c>
      <c r="F349" t="n">
        <v>99.9295</v>
      </c>
      <c r="G349" t="inlineStr">
        <is>
          <t>403, 108, 102, 103, 499, 9102, 9103, 9403, 403, 102, 499, 403, 103, 108, 9103, 9102, 9403</t>
        </is>
      </c>
      <c r="H349" t="n">
        <v>0</v>
      </c>
      <c r="I349" t="n">
        <v>0</v>
      </c>
      <c r="J349" t="n">
        <v>0</v>
      </c>
      <c r="K349" t="n">
        <v>0</v>
      </c>
      <c r="L349" t="n">
        <v>0</v>
      </c>
      <c r="M349" t="n">
        <v>0</v>
      </c>
      <c r="N349" t="n">
        <v>0</v>
      </c>
      <c r="O349" t="n">
        <v>0</v>
      </c>
      <c r="P349" t="n">
        <v>0</v>
      </c>
      <c r="Q349" t="n">
        <v>-0.004</v>
      </c>
      <c r="R349" t="n">
        <v>0</v>
      </c>
      <c r="S349" t="n">
        <v>-0.004</v>
      </c>
      <c r="T349" t="n">
        <v>6.436</v>
      </c>
      <c r="U349" t="n">
        <v>99.8674</v>
      </c>
      <c r="V349" t="n">
        <v>15.517</v>
      </c>
      <c r="W349" t="n">
        <v>0.004</v>
      </c>
      <c r="X349" t="n">
        <v>0.004</v>
      </c>
      <c r="Y349" t="n">
        <v>0.004</v>
      </c>
      <c r="Z349" t="n">
        <v>0.004</v>
      </c>
      <c r="AA349" s="20" t="n">
        <v>45918</v>
      </c>
      <c r="AB349" t="inlineStr">
        <is>
          <t>شركة الاوتاد للتوريدات الغذائية</t>
        </is>
      </c>
      <c r="AC349" s="20" t="n">
        <v>46162</v>
      </c>
      <c r="AD349" t="n">
        <v>0.0004</v>
      </c>
      <c r="AE349" t="n">
        <v>0.0003</v>
      </c>
      <c r="AF349" t="inlineStr">
        <is>
          <t>19308:5</t>
        </is>
      </c>
      <c r="AG349" t="n">
        <v>0</v>
      </c>
    </row>
    <row r="350">
      <c r="A350" t="inlineStr">
        <is>
          <t>FLV</t>
        </is>
      </c>
      <c r="B350" t="inlineStr">
        <is>
          <t>RM</t>
        </is>
      </c>
      <c r="C350" t="inlineStr">
        <is>
          <t>RM.FLV.00050</t>
        </is>
      </c>
      <c r="D350" t="inlineStr">
        <is>
          <t>نكهة التفاح الاخضر -زيتي</t>
        </is>
      </c>
      <c r="E350" t="n">
        <v>4</v>
      </c>
      <c r="F350" t="n">
        <v>58</v>
      </c>
      <c r="G350" t="inlineStr">
        <is>
          <t>499, 403, 801, 9403, 403, 108, 9403, 9403, 403, 108, 801, 499</t>
        </is>
      </c>
      <c r="H350" t="n">
        <v>0</v>
      </c>
      <c r="I350" t="n">
        <v>0</v>
      </c>
      <c r="J350" t="n">
        <v>0</v>
      </c>
      <c r="K350" t="n">
        <v>0</v>
      </c>
      <c r="L350" t="n">
        <v>0</v>
      </c>
      <c r="M350" t="n">
        <v>0</v>
      </c>
      <c r="N350" t="n">
        <v>0</v>
      </c>
      <c r="O350" t="n">
        <v>0</v>
      </c>
      <c r="P350" t="n">
        <v>0</v>
      </c>
      <c r="Q350" t="n">
        <v>0</v>
      </c>
      <c r="R350" t="n">
        <v>0</v>
      </c>
      <c r="S350" t="n">
        <v>0</v>
      </c>
      <c r="T350" t="n">
        <v>4</v>
      </c>
      <c r="U350" t="n">
        <v>58</v>
      </c>
      <c r="V350" t="n">
        <v>14.5</v>
      </c>
      <c r="W350" t="n">
        <v>0</v>
      </c>
      <c r="X350" t="n">
        <v>0</v>
      </c>
      <c r="Y350" t="n">
        <v>0</v>
      </c>
      <c r="Z350" t="n">
        <v>0</v>
      </c>
      <c r="AA350" s="20" t="n">
        <v>45890</v>
      </c>
      <c r="AB350" t="inlineStr">
        <is>
          <t>شركة الاستشارية لتجارة الكيماويات</t>
        </is>
      </c>
      <c r="AC350" s="20" t="n">
        <v>2</v>
      </c>
      <c r="AD350" t="n">
        <v>0</v>
      </c>
      <c r="AE350" t="n">
        <v>0</v>
      </c>
      <c r="AG350" t="n">
        <v>0</v>
      </c>
    </row>
    <row r="351">
      <c r="A351" t="inlineStr">
        <is>
          <t>FLV</t>
        </is>
      </c>
      <c r="B351" t="inlineStr">
        <is>
          <t>RM</t>
        </is>
      </c>
      <c r="C351" t="inlineStr">
        <is>
          <t>RM.FLV.00051</t>
        </is>
      </c>
      <c r="D351" t="inlineStr">
        <is>
          <t xml:space="preserve">نكهة اناناس </t>
        </is>
      </c>
      <c r="E351" t="n">
        <v>2.211</v>
      </c>
      <c r="F351" t="n">
        <v>24.5407</v>
      </c>
      <c r="G351" t="inlineStr">
        <is>
          <t>499, 403, 403, 499, 403</t>
        </is>
      </c>
      <c r="H351" t="n">
        <v>0</v>
      </c>
      <c r="I351" t="n">
        <v>0</v>
      </c>
      <c r="J351" t="n">
        <v>0</v>
      </c>
      <c r="K351" t="n">
        <v>0</v>
      </c>
      <c r="L351" t="n">
        <v>0</v>
      </c>
      <c r="M351" t="n">
        <v>0</v>
      </c>
      <c r="N351" t="n">
        <v>0</v>
      </c>
      <c r="O351" t="n">
        <v>0</v>
      </c>
      <c r="P351" t="n">
        <v>0</v>
      </c>
      <c r="Q351" t="n">
        <v>-0.05</v>
      </c>
      <c r="R351" t="n">
        <v>0</v>
      </c>
      <c r="S351" t="n">
        <v>-0.05</v>
      </c>
      <c r="T351" t="n">
        <v>2.161</v>
      </c>
      <c r="U351" t="n">
        <v>23.9572</v>
      </c>
      <c r="V351" t="n">
        <v>11.0862</v>
      </c>
      <c r="W351" t="n">
        <v>0.05</v>
      </c>
      <c r="X351" t="n">
        <v>0.05</v>
      </c>
      <c r="Y351" t="n">
        <v>0.3552</v>
      </c>
      <c r="Z351" t="n">
        <v>0.5042</v>
      </c>
      <c r="AA351" s="20" t="n">
        <v>45603</v>
      </c>
      <c r="AB351" t="inlineStr">
        <is>
          <t>شركة الاستشارية لتجارة الكيماويات</t>
        </is>
      </c>
      <c r="AC351" s="20" t="n">
        <v>46148</v>
      </c>
      <c r="AD351" t="n">
        <v>0.0394</v>
      </c>
      <c r="AE351" t="n">
        <v>0.042</v>
      </c>
      <c r="AF351" t="inlineStr">
        <is>
          <t>51:12</t>
        </is>
      </c>
      <c r="AG351" t="n">
        <v>0</v>
      </c>
    </row>
    <row r="352">
      <c r="A352" t="inlineStr">
        <is>
          <t>FLV</t>
        </is>
      </c>
      <c r="B352" t="inlineStr">
        <is>
          <t>RM</t>
        </is>
      </c>
      <c r="C352" t="inlineStr">
        <is>
          <t>RM.FLV.00052</t>
        </is>
      </c>
      <c r="D352" t="inlineStr">
        <is>
          <t>Mastic paste mec3</t>
        </is>
      </c>
      <c r="E352" t="n">
        <v>5.874</v>
      </c>
      <c r="F352" t="n">
        <v>45.5754</v>
      </c>
      <c r="G352" t="inlineStr">
        <is>
          <t>402, 409, 108, 9402, 402, 409, 108, 9402</t>
        </is>
      </c>
      <c r="H352" t="n">
        <v>0</v>
      </c>
      <c r="I352" t="n">
        <v>0</v>
      </c>
      <c r="J352" t="n">
        <v>0</v>
      </c>
      <c r="K352" t="n">
        <v>0</v>
      </c>
      <c r="L352" t="n">
        <v>0</v>
      </c>
      <c r="M352" t="n">
        <v>0</v>
      </c>
      <c r="N352" t="n">
        <v>0</v>
      </c>
      <c r="O352" t="n">
        <v>0</v>
      </c>
      <c r="P352" t="n">
        <v>0</v>
      </c>
      <c r="Q352" t="n">
        <v>0</v>
      </c>
      <c r="R352" t="n">
        <v>0</v>
      </c>
      <c r="S352" t="n">
        <v>0</v>
      </c>
      <c r="T352" t="n">
        <v>5.874</v>
      </c>
      <c r="U352" t="n">
        <v>45.5754</v>
      </c>
      <c r="V352" t="n">
        <v>7.7588</v>
      </c>
      <c r="W352" t="n">
        <v>0</v>
      </c>
      <c r="X352" t="n">
        <v>0.126</v>
      </c>
      <c r="Y352" t="n">
        <v>0.126</v>
      </c>
      <c r="Z352" t="n">
        <v>0.126</v>
      </c>
      <c r="AA352" s="20" t="n">
        <v>45886</v>
      </c>
      <c r="AB352" t="inlineStr">
        <is>
          <t>شركة المحمودية لتجارة مستلزمات المخابز والحلويات</t>
        </is>
      </c>
      <c r="AC352" s="20" t="n">
        <v>46042</v>
      </c>
      <c r="AD352" t="n">
        <v>0.014</v>
      </c>
      <c r="AE352" t="n">
        <v>0.0105</v>
      </c>
      <c r="AF352" t="inlineStr">
        <is>
          <t>559:12</t>
        </is>
      </c>
      <c r="AG352" t="n">
        <v>0</v>
      </c>
    </row>
    <row r="353">
      <c r="A353" t="inlineStr">
        <is>
          <t>FLV</t>
        </is>
      </c>
      <c r="B353" t="inlineStr">
        <is>
          <t>RM</t>
        </is>
      </c>
      <c r="C353" t="inlineStr">
        <is>
          <t>RM.FLV.00053</t>
        </is>
      </c>
      <c r="D353" t="inlineStr">
        <is>
          <t>Orange paste mec3</t>
        </is>
      </c>
      <c r="E353" t="n">
        <v>1.05</v>
      </c>
      <c r="F353" t="n">
        <v>10.8619</v>
      </c>
      <c r="G353" t="inlineStr">
        <is>
          <t>304, 304</t>
        </is>
      </c>
      <c r="H353" t="n">
        <v>0</v>
      </c>
      <c r="I353" t="n">
        <v>0</v>
      </c>
      <c r="J353" t="n">
        <v>0</v>
      </c>
      <c r="K353" t="n">
        <v>0</v>
      </c>
      <c r="L353" t="n">
        <v>0</v>
      </c>
      <c r="M353" t="n">
        <v>0</v>
      </c>
      <c r="N353" t="n">
        <v>0</v>
      </c>
      <c r="O353" t="n">
        <v>0</v>
      </c>
      <c r="P353" t="n">
        <v>0</v>
      </c>
      <c r="Q353" t="n">
        <v>0</v>
      </c>
      <c r="R353" t="n">
        <v>0</v>
      </c>
      <c r="S353" t="n">
        <v>0</v>
      </c>
      <c r="T353" t="n">
        <v>1.05</v>
      </c>
      <c r="U353" t="n">
        <v>10.8619</v>
      </c>
      <c r="V353" t="n">
        <v>10.3447</v>
      </c>
      <c r="W353" t="n">
        <v>0</v>
      </c>
      <c r="X353" t="n">
        <v>1.3</v>
      </c>
      <c r="Y353" t="n">
        <v>1.3</v>
      </c>
      <c r="Z353" t="n">
        <v>1.3</v>
      </c>
      <c r="AA353" s="20" t="n">
        <v>45754</v>
      </c>
      <c r="AB353" t="inlineStr">
        <is>
          <t>شركة المحمودية لتجارة مستلزمات المخابز والحلويات</t>
        </is>
      </c>
      <c r="AC353" s="20" t="n">
        <v>46081</v>
      </c>
      <c r="AD353" t="n">
        <v>0.1444</v>
      </c>
      <c r="AE353" t="n">
        <v>0.1083</v>
      </c>
      <c r="AF353" t="inlineStr">
        <is>
          <t>9:20</t>
        </is>
      </c>
      <c r="AG353" t="n">
        <v>0</v>
      </c>
    </row>
    <row r="354">
      <c r="A354" t="inlineStr">
        <is>
          <t>FLV</t>
        </is>
      </c>
      <c r="B354" t="inlineStr">
        <is>
          <t>RM</t>
        </is>
      </c>
      <c r="C354" t="inlineStr">
        <is>
          <t>RM.FLV.00054</t>
        </is>
      </c>
      <c r="D354" t="inlineStr">
        <is>
          <t>Lemon paste mec3</t>
        </is>
      </c>
      <c r="E354" t="n">
        <v>3</v>
      </c>
      <c r="F354" t="n">
        <v>31.034</v>
      </c>
      <c r="G354" t="inlineStr">
        <is>
          <t>304, 304</t>
        </is>
      </c>
      <c r="H354" t="n">
        <v>0</v>
      </c>
      <c r="I354" t="n">
        <v>0</v>
      </c>
      <c r="J354" t="n">
        <v>0</v>
      </c>
      <c r="K354" t="n">
        <v>0</v>
      </c>
      <c r="L354" t="n">
        <v>0</v>
      </c>
      <c r="M354" t="n">
        <v>0</v>
      </c>
      <c r="N354" t="n">
        <v>0</v>
      </c>
      <c r="O354" t="n">
        <v>0</v>
      </c>
      <c r="P354" t="n">
        <v>0</v>
      </c>
      <c r="Q354" t="n">
        <v>0</v>
      </c>
      <c r="R354" t="n">
        <v>0</v>
      </c>
      <c r="S354" t="n">
        <v>0</v>
      </c>
      <c r="T354" t="n">
        <v>3</v>
      </c>
      <c r="U354" t="n">
        <v>31.034</v>
      </c>
      <c r="V354" t="n">
        <v>10.3447</v>
      </c>
      <c r="W354" t="n">
        <v>0</v>
      </c>
      <c r="X354" t="n">
        <v>0</v>
      </c>
      <c r="Y354" t="n">
        <v>0</v>
      </c>
      <c r="Z354" t="n">
        <v>0</v>
      </c>
      <c r="AA354" s="20" t="n">
        <v>45754</v>
      </c>
      <c r="AB354" t="inlineStr">
        <is>
          <t>شركة المحمودية لتجارة مستلزمات المخابز والحلويات</t>
        </is>
      </c>
      <c r="AC354" s="20" t="n">
        <v>2</v>
      </c>
      <c r="AD354" t="n">
        <v>0</v>
      </c>
      <c r="AE354" t="n">
        <v>0</v>
      </c>
      <c r="AG354" t="n">
        <v>0</v>
      </c>
    </row>
    <row r="355">
      <c r="A355" t="inlineStr">
        <is>
          <t>FLV</t>
        </is>
      </c>
      <c r="B355" t="inlineStr">
        <is>
          <t>RM</t>
        </is>
      </c>
      <c r="C355" t="inlineStr">
        <is>
          <t>RM.FLV.00055</t>
        </is>
      </c>
      <c r="D355" t="inlineStr">
        <is>
          <t xml:space="preserve">Passion fruit paste mec3 </t>
        </is>
      </c>
      <c r="E355" t="n">
        <v>1</v>
      </c>
      <c r="F355" t="n">
        <v>12.931</v>
      </c>
      <c r="G355" t="inlineStr">
        <is>
          <t>304, 304</t>
        </is>
      </c>
      <c r="H355" t="n">
        <v>0</v>
      </c>
      <c r="I355" t="n">
        <v>0</v>
      </c>
      <c r="J355" t="n">
        <v>0</v>
      </c>
      <c r="K355" t="n">
        <v>0</v>
      </c>
      <c r="L355" t="n">
        <v>0</v>
      </c>
      <c r="M355" t="n">
        <v>0</v>
      </c>
      <c r="N355" t="n">
        <v>0</v>
      </c>
      <c r="O355" t="n">
        <v>0</v>
      </c>
      <c r="P355" t="n">
        <v>0</v>
      </c>
      <c r="Q355" t="n">
        <v>0</v>
      </c>
      <c r="R355" t="n">
        <v>0</v>
      </c>
      <c r="S355" t="n">
        <v>0</v>
      </c>
      <c r="T355" t="n">
        <v>1</v>
      </c>
      <c r="U355" t="n">
        <v>12.931</v>
      </c>
      <c r="V355" t="n">
        <v>12.931</v>
      </c>
      <c r="W355" t="n">
        <v>2.6</v>
      </c>
      <c r="X355" t="n">
        <v>2.6</v>
      </c>
      <c r="Y355" t="n">
        <v>2.6</v>
      </c>
      <c r="Z355" t="n">
        <v>2.6</v>
      </c>
      <c r="AA355" s="20" t="n">
        <v>45754</v>
      </c>
      <c r="AB355" t="inlineStr">
        <is>
          <t>شركة المحمودية لتجارة مستلزمات المخابز والحلويات</t>
        </is>
      </c>
      <c r="AC355" s="20" t="n">
        <v>46096</v>
      </c>
      <c r="AD355" t="n">
        <v>0.2888</v>
      </c>
      <c r="AE355" t="n">
        <v>0.2166</v>
      </c>
      <c r="AF355" t="inlineStr">
        <is>
          <t>4:18</t>
        </is>
      </c>
      <c r="AG355" t="n">
        <v>0</v>
      </c>
    </row>
    <row r="356">
      <c r="A356" t="inlineStr">
        <is>
          <t>FLV</t>
        </is>
      </c>
      <c r="B356" t="inlineStr">
        <is>
          <t>RM</t>
        </is>
      </c>
      <c r="C356" t="inlineStr">
        <is>
          <t>RM.FLV.00056</t>
        </is>
      </c>
      <c r="D356" t="inlineStr">
        <is>
          <t>Mango paste mec3</t>
        </is>
      </c>
      <c r="E356" t="n">
        <v>2.93</v>
      </c>
      <c r="F356" t="n">
        <v>81.605</v>
      </c>
      <c r="G356" t="inlineStr">
        <is>
          <t>304, 304</t>
        </is>
      </c>
      <c r="H356" t="n">
        <v>0</v>
      </c>
      <c r="I356" t="n">
        <v>0</v>
      </c>
      <c r="J356" t="n">
        <v>0</v>
      </c>
      <c r="K356" t="n">
        <v>0</v>
      </c>
      <c r="L356" t="n">
        <v>0</v>
      </c>
      <c r="M356" t="n">
        <v>0</v>
      </c>
      <c r="N356" t="n">
        <v>0</v>
      </c>
      <c r="O356" t="n">
        <v>0</v>
      </c>
      <c r="P356" t="n">
        <v>0</v>
      </c>
      <c r="Q356" t="n">
        <v>0</v>
      </c>
      <c r="R356" t="n">
        <v>0</v>
      </c>
      <c r="S356" t="n">
        <v>0</v>
      </c>
      <c r="T356" t="n">
        <v>2.93</v>
      </c>
      <c r="U356" t="n">
        <v>81.605</v>
      </c>
      <c r="V356" t="n">
        <v>27.8515</v>
      </c>
      <c r="W356" t="n">
        <v>0</v>
      </c>
      <c r="X356" t="n">
        <v>0</v>
      </c>
      <c r="Y356" t="n">
        <v>0</v>
      </c>
      <c r="Z356" t="n">
        <v>0</v>
      </c>
      <c r="AA356" s="20" t="n">
        <v>45754</v>
      </c>
      <c r="AB356" t="inlineStr">
        <is>
          <t>شركة المحمودية لتجارة مستلزمات المخابز والحلويات</t>
        </is>
      </c>
      <c r="AC356" s="20" t="n">
        <v>2</v>
      </c>
      <c r="AD356" t="n">
        <v>0</v>
      </c>
      <c r="AE356" t="n">
        <v>0</v>
      </c>
      <c r="AG356" t="n">
        <v>0</v>
      </c>
    </row>
    <row r="357">
      <c r="A357" t="inlineStr">
        <is>
          <t>FLV</t>
        </is>
      </c>
      <c r="B357" t="inlineStr">
        <is>
          <t>RM</t>
        </is>
      </c>
      <c r="C357" t="inlineStr">
        <is>
          <t>RM.FLV.00057</t>
        </is>
      </c>
      <c r="D357" t="inlineStr">
        <is>
          <t>اثيل فانيلين</t>
        </is>
      </c>
      <c r="E357" t="n">
        <v>79</v>
      </c>
      <c r="F357" t="n">
        <v>2617.1201</v>
      </c>
      <c r="G357" t="inlineStr">
        <is>
          <t>102, 101, 108, 107, 201, 103, 306, 401, 112, 203, 403, 405, 402, 9108, 9103, 9102, 9401, 9112, 403, 401, 402, 203, 306, 201, 112, 101, 102, 103, 108, 107, 9405, 9401, 9103, 9108, 9102, 9402, 9112, 405, 9405, 9402</t>
        </is>
      </c>
      <c r="H357" t="n">
        <v>0</v>
      </c>
      <c r="I357" t="n">
        <v>0</v>
      </c>
      <c r="J357" t="n">
        <v>0</v>
      </c>
      <c r="K357" t="n">
        <v>0</v>
      </c>
      <c r="L357" t="n">
        <v>0</v>
      </c>
      <c r="M357" t="n">
        <v>0</v>
      </c>
      <c r="N357" t="n">
        <v>0</v>
      </c>
      <c r="O357" t="n">
        <v>0</v>
      </c>
      <c r="P357" t="n">
        <v>0</v>
      </c>
      <c r="Q357" t="n">
        <v>0</v>
      </c>
      <c r="R357" t="n">
        <v>0</v>
      </c>
      <c r="S357" t="n">
        <v>0</v>
      </c>
      <c r="T357" t="n">
        <v>79</v>
      </c>
      <c r="U357" t="n">
        <v>2617.1201</v>
      </c>
      <c r="V357" t="n">
        <v>33.1281</v>
      </c>
      <c r="W357" t="n">
        <v>0</v>
      </c>
      <c r="X357" t="n">
        <v>0.006</v>
      </c>
      <c r="Y357" t="n">
        <v>0.171</v>
      </c>
      <c r="Z357" t="n">
        <v>0.24</v>
      </c>
      <c r="AA357" s="20" t="n">
        <v>45111</v>
      </c>
      <c r="AB357" t="inlineStr">
        <is>
          <t>Obegi Chemicals</t>
        </is>
      </c>
      <c r="AC357" s="20" t="n">
        <v>46008</v>
      </c>
      <c r="AD357" t="n">
        <v>0.019</v>
      </c>
      <c r="AE357" t="n">
        <v>0.02</v>
      </c>
      <c r="AF357" t="inlineStr">
        <is>
          <t>3950:0</t>
        </is>
      </c>
      <c r="AG357" t="n">
        <v>0</v>
      </c>
    </row>
    <row r="358">
      <c r="A358" t="inlineStr">
        <is>
          <t>FLV</t>
        </is>
      </c>
      <c r="B358" t="inlineStr">
        <is>
          <t>RM</t>
        </is>
      </c>
      <c r="C358" t="inlineStr">
        <is>
          <t>RM.FLV.00058</t>
        </is>
      </c>
      <c r="D358" t="inlineStr">
        <is>
          <t>فانيلا كريستال</t>
        </is>
      </c>
      <c r="E358" t="n">
        <v>7047.9989</v>
      </c>
      <c r="F358" t="n">
        <v>48211.5806</v>
      </c>
      <c r="G358" t="inlineStr">
        <is>
          <t>301, 110, 104, 103, 112, 108, 107, 112, 9801, 401, 9112, 201, 409, 404, 405, 402, 403, 499, 408, 401, 306, 305, 302, 9402, 9403, 9301, 9112, 9801, 9110, 9405, 9409, 9302, 9408, 9605, 801, 605, 9108, 9401, 301, 201, 108, 102, 104, 103, 101, 107, 110, 112, 409, 402, 401, 403, 302, 306, 305, 9402, 9110, 605, 9301, 9302, 499, 404, 801, 405, 408, 9112, 403, 9403, 409, 9403, 9108, 9405, 405, 801, 9110, 301, 110, 102, 9301, 101, 9408, 9401, 9408, 108, 408, 9801, 9605, 9409, 9405, 9404, 9108, 9401, 102, 9404</t>
        </is>
      </c>
      <c r="H358" t="n">
        <v>0</v>
      </c>
      <c r="I358" t="n">
        <v>0</v>
      </c>
      <c r="J358" t="n">
        <v>0</v>
      </c>
      <c r="K358" t="n">
        <v>0.292</v>
      </c>
      <c r="L358" t="n">
        <v>0</v>
      </c>
      <c r="M358" t="n">
        <v>0.292</v>
      </c>
      <c r="N358" t="n">
        <v>0</v>
      </c>
      <c r="O358" t="n">
        <v>0</v>
      </c>
      <c r="P358" t="n">
        <v>-9.5</v>
      </c>
      <c r="Q358" t="n">
        <v>-140.649</v>
      </c>
      <c r="R358" t="n">
        <v>0</v>
      </c>
      <c r="S358" t="n">
        <v>-150.149</v>
      </c>
      <c r="T358" t="n">
        <v>6898.1419</v>
      </c>
      <c r="U358" t="n">
        <v>47179.4351</v>
      </c>
      <c r="V358" t="n">
        <v>6.838</v>
      </c>
      <c r="W358" t="n">
        <v>1195.07</v>
      </c>
      <c r="X358" t="n">
        <v>2534.27</v>
      </c>
      <c r="Y358" t="n">
        <v>3036.594</v>
      </c>
      <c r="Z358" t="n">
        <v>3153.0516</v>
      </c>
      <c r="AA358" s="20" t="n">
        <v>45194</v>
      </c>
      <c r="AB358" t="inlineStr">
        <is>
          <t>YIWU.02/2023</t>
        </is>
      </c>
      <c r="AC358" s="20" t="n">
        <v>46173</v>
      </c>
      <c r="AD358" t="n">
        <v>337.3993</v>
      </c>
      <c r="AE358" t="n">
        <v>262.7543</v>
      </c>
      <c r="AF358" t="inlineStr">
        <is>
          <t>26:7</t>
        </is>
      </c>
      <c r="AG358" t="n">
        <v>0</v>
      </c>
    </row>
    <row r="359">
      <c r="A359" t="inlineStr">
        <is>
          <t>FLV</t>
        </is>
      </c>
      <c r="B359" t="inlineStr">
        <is>
          <t>RM</t>
        </is>
      </c>
      <c r="C359" t="inlineStr">
        <is>
          <t>RM.FLV.00059</t>
        </is>
      </c>
      <c r="D359" t="inlineStr">
        <is>
          <t xml:space="preserve">Pregel cheese cake 1.5kg </t>
        </is>
      </c>
      <c r="E359" t="n">
        <v>0</v>
      </c>
      <c r="F359" t="n">
        <v>0</v>
      </c>
      <c r="G359" t="inlineStr">
        <is>
          <t>402, 402</t>
        </is>
      </c>
      <c r="H359" t="n">
        <v>0</v>
      </c>
      <c r="I359" t="n">
        <v>0</v>
      </c>
      <c r="J359" t="n">
        <v>0</v>
      </c>
      <c r="K359" t="n">
        <v>0</v>
      </c>
      <c r="L359" t="n">
        <v>0</v>
      </c>
      <c r="M359" t="n">
        <v>0</v>
      </c>
      <c r="N359" t="n">
        <v>0</v>
      </c>
      <c r="O359" t="n">
        <v>0</v>
      </c>
      <c r="P359" t="n">
        <v>0</v>
      </c>
      <c r="Q359" t="n">
        <v>0</v>
      </c>
      <c r="R359" t="n">
        <v>0</v>
      </c>
      <c r="S359" t="n">
        <v>0</v>
      </c>
      <c r="T359" t="n">
        <v>0</v>
      </c>
      <c r="U359" t="n">
        <v>0</v>
      </c>
      <c r="V359" t="n">
        <v>10.69</v>
      </c>
      <c r="W359" t="n">
        <v>0</v>
      </c>
      <c r="X359" t="n">
        <v>0</v>
      </c>
      <c r="Y359" t="n">
        <v>0</v>
      </c>
      <c r="Z359" t="n">
        <v>0</v>
      </c>
      <c r="AA359" s="20" t="n">
        <v>2</v>
      </c>
      <c r="AC359" s="20" t="n">
        <v>2</v>
      </c>
      <c r="AD359" t="n">
        <v>0</v>
      </c>
      <c r="AE359" t="n">
        <v>0</v>
      </c>
      <c r="AG359" t="n">
        <v>0</v>
      </c>
    </row>
    <row r="360">
      <c r="A360" t="inlineStr">
        <is>
          <t>FLV</t>
        </is>
      </c>
      <c r="B360" t="inlineStr">
        <is>
          <t>RM</t>
        </is>
      </c>
      <c r="C360" t="inlineStr">
        <is>
          <t>RM.FLV.00060</t>
        </is>
      </c>
      <c r="D360" t="inlineStr">
        <is>
          <t>فانيلا كريستال (عابد)</t>
        </is>
      </c>
      <c r="E360" t="n">
        <v>0</v>
      </c>
      <c r="F360" t="n">
        <v>0</v>
      </c>
      <c r="G360" t="inlineStr">
        <is>
          <t>102, 101, 102, 101</t>
        </is>
      </c>
      <c r="H360" t="n">
        <v>0</v>
      </c>
      <c r="I360" t="n">
        <v>0</v>
      </c>
      <c r="J360" t="n">
        <v>0</v>
      </c>
      <c r="K360" t="n">
        <v>0</v>
      </c>
      <c r="L360" t="n">
        <v>0</v>
      </c>
      <c r="M360" t="n">
        <v>0</v>
      </c>
      <c r="N360" t="n">
        <v>0</v>
      </c>
      <c r="O360" t="n">
        <v>0</v>
      </c>
      <c r="P360" t="n">
        <v>0</v>
      </c>
      <c r="Q360" t="n">
        <v>0</v>
      </c>
      <c r="R360" t="n">
        <v>0</v>
      </c>
      <c r="S360" t="n">
        <v>0</v>
      </c>
      <c r="T360" t="n">
        <v>0</v>
      </c>
      <c r="U360" t="n">
        <v>0</v>
      </c>
      <c r="V360" t="n">
        <v>15.7214</v>
      </c>
      <c r="W360" t="n">
        <v>0</v>
      </c>
      <c r="X360" t="n">
        <v>0</v>
      </c>
      <c r="Y360" t="n">
        <v>0</v>
      </c>
      <c r="Z360" t="n">
        <v>0</v>
      </c>
      <c r="AA360" s="20" t="n">
        <v>44866</v>
      </c>
      <c r="AB360" t="inlineStr">
        <is>
          <t>ABED.15/2022</t>
        </is>
      </c>
      <c r="AC360" s="20" t="n">
        <v>44833</v>
      </c>
      <c r="AD360" t="n">
        <v>0</v>
      </c>
      <c r="AE360" t="n">
        <v>0</v>
      </c>
      <c r="AG360" t="n">
        <v>0</v>
      </c>
    </row>
    <row r="361">
      <c r="A361" t="inlineStr">
        <is>
          <t>FLV</t>
        </is>
      </c>
      <c r="B361" t="inlineStr">
        <is>
          <t>RM</t>
        </is>
      </c>
      <c r="C361" t="inlineStr">
        <is>
          <t>RM.FLV.00061</t>
        </is>
      </c>
      <c r="D361" t="inlineStr">
        <is>
          <t xml:space="preserve">vanilla crystal without sugar </t>
        </is>
      </c>
      <c r="E361" t="n">
        <v>0</v>
      </c>
      <c r="F361" t="n">
        <v>0</v>
      </c>
      <c r="G361" t="inlineStr">
        <is>
          <t>9605, 605, 301, 9605, 605, 301</t>
        </is>
      </c>
      <c r="H361" t="n">
        <v>0</v>
      </c>
      <c r="I361" t="n">
        <v>0</v>
      </c>
      <c r="J361" t="n">
        <v>0</v>
      </c>
      <c r="K361" t="n">
        <v>0</v>
      </c>
      <c r="L361" t="n">
        <v>0</v>
      </c>
      <c r="M361" t="n">
        <v>0</v>
      </c>
      <c r="N361" t="n">
        <v>0</v>
      </c>
      <c r="O361" t="n">
        <v>0</v>
      </c>
      <c r="P361" t="n">
        <v>0</v>
      </c>
      <c r="Q361" t="n">
        <v>0</v>
      </c>
      <c r="R361" t="n">
        <v>0</v>
      </c>
      <c r="S361" t="n">
        <v>0</v>
      </c>
      <c r="T361" t="n">
        <v>0</v>
      </c>
      <c r="U361" t="n">
        <v>0</v>
      </c>
      <c r="V361" t="n">
        <v>14.5225</v>
      </c>
      <c r="W361" t="n">
        <v>0</v>
      </c>
      <c r="X361" t="n">
        <v>0</v>
      </c>
      <c r="Y361" t="n">
        <v>194.6</v>
      </c>
      <c r="Z361" t="n">
        <v>194.6</v>
      </c>
      <c r="AA361" s="20" t="n">
        <v>44942</v>
      </c>
      <c r="AB361" t="inlineStr">
        <is>
          <t>ABED.01/2023</t>
        </is>
      </c>
      <c r="AC361" s="20" t="n">
        <v>45943</v>
      </c>
      <c r="AD361" t="n">
        <v>21.6222</v>
      </c>
      <c r="AE361" t="n">
        <v>16.2166</v>
      </c>
      <c r="AF361" t="inlineStr">
        <is>
          <t>0:0</t>
        </is>
      </c>
      <c r="AG361" t="n">
        <v>0</v>
      </c>
    </row>
    <row r="362">
      <c r="A362" t="inlineStr">
        <is>
          <t>FLV</t>
        </is>
      </c>
      <c r="B362" t="inlineStr">
        <is>
          <t>RM</t>
        </is>
      </c>
      <c r="C362" t="inlineStr">
        <is>
          <t>RM.FLV.00062</t>
        </is>
      </c>
      <c r="D362" t="inlineStr">
        <is>
          <t xml:space="preserve">نكهة مياسي ذرة  </t>
        </is>
      </c>
      <c r="E362" t="n">
        <v>0</v>
      </c>
      <c r="F362" t="n">
        <v>0</v>
      </c>
      <c r="G362" t="inlineStr">
        <is>
          <t>9108, 605, 108, 403, 605, 9108, 108, 403</t>
        </is>
      </c>
      <c r="H362" t="n">
        <v>0</v>
      </c>
      <c r="I362" t="n">
        <v>0</v>
      </c>
      <c r="J362" t="n">
        <v>0</v>
      </c>
      <c r="K362" t="n">
        <v>0</v>
      </c>
      <c r="L362" t="n">
        <v>0</v>
      </c>
      <c r="M362" t="n">
        <v>0</v>
      </c>
      <c r="N362" t="n">
        <v>0</v>
      </c>
      <c r="O362" t="n">
        <v>0</v>
      </c>
      <c r="P362" t="n">
        <v>0</v>
      </c>
      <c r="Q362" t="n">
        <v>0</v>
      </c>
      <c r="R362" t="n">
        <v>0</v>
      </c>
      <c r="S362" t="n">
        <v>0</v>
      </c>
      <c r="T362" t="n">
        <v>0</v>
      </c>
      <c r="U362" t="n">
        <v>0</v>
      </c>
      <c r="V362" t="n">
        <v>4.3104</v>
      </c>
      <c r="W362" t="n">
        <v>0</v>
      </c>
      <c r="X362" t="n">
        <v>0</v>
      </c>
      <c r="Y362" t="n">
        <v>21.8</v>
      </c>
      <c r="Z362" t="n">
        <v>21.8</v>
      </c>
      <c r="AA362" s="20" t="n">
        <v>45015</v>
      </c>
      <c r="AB362" t="inlineStr">
        <is>
          <t>شركة ريماس لصناعة وتجارة المكسرات</t>
        </is>
      </c>
      <c r="AC362" s="20" t="n">
        <v>45943</v>
      </c>
      <c r="AD362" t="n">
        <v>2.4222</v>
      </c>
      <c r="AE362" t="n">
        <v>1.8166</v>
      </c>
      <c r="AF362" t="inlineStr">
        <is>
          <t>0:0</t>
        </is>
      </c>
      <c r="AG362" t="n">
        <v>0</v>
      </c>
    </row>
    <row r="363">
      <c r="A363" t="inlineStr">
        <is>
          <t>FLV</t>
        </is>
      </c>
      <c r="B363" t="inlineStr">
        <is>
          <t>RM</t>
        </is>
      </c>
      <c r="C363" t="inlineStr">
        <is>
          <t>RM.FLV.00063</t>
        </is>
      </c>
      <c r="D363" t="inlineStr">
        <is>
          <t>نكهة مياسي حار</t>
        </is>
      </c>
      <c r="E363" t="n">
        <v>0</v>
      </c>
      <c r="F363" t="n">
        <v>0</v>
      </c>
      <c r="G363" t="inlineStr">
        <is>
          <t>108, 403, 9402, 9108, 108, 403, 9108, 9402</t>
        </is>
      </c>
      <c r="H363" t="n">
        <v>0</v>
      </c>
      <c r="I363" t="n">
        <v>0</v>
      </c>
      <c r="J363" t="n">
        <v>0</v>
      </c>
      <c r="K363" t="n">
        <v>0</v>
      </c>
      <c r="L363" t="n">
        <v>0</v>
      </c>
      <c r="M363" t="n">
        <v>0</v>
      </c>
      <c r="N363" t="n">
        <v>0</v>
      </c>
      <c r="O363" t="n">
        <v>0</v>
      </c>
      <c r="P363" t="n">
        <v>0</v>
      </c>
      <c r="Q363" t="n">
        <v>0</v>
      </c>
      <c r="R363" t="n">
        <v>0</v>
      </c>
      <c r="S363" t="n">
        <v>0</v>
      </c>
      <c r="T363" t="n">
        <v>0</v>
      </c>
      <c r="U363" t="n">
        <v>0</v>
      </c>
      <c r="V363" t="n">
        <v>3.3675</v>
      </c>
      <c r="W363" t="n">
        <v>0</v>
      </c>
      <c r="X363" t="n">
        <v>0</v>
      </c>
      <c r="Y363" t="n">
        <v>0</v>
      </c>
      <c r="Z363" t="n">
        <v>0</v>
      </c>
      <c r="AA363" s="20" t="n">
        <v>45329</v>
      </c>
      <c r="AB363" t="inlineStr">
        <is>
          <t>شركة خالد داود النتشة وشركاه</t>
        </is>
      </c>
      <c r="AC363" s="20" t="n">
        <v>45340</v>
      </c>
      <c r="AD363" t="n">
        <v>0</v>
      </c>
      <c r="AE363" t="n">
        <v>0</v>
      </c>
      <c r="AG363" t="n">
        <v>0</v>
      </c>
    </row>
    <row r="364">
      <c r="A364" t="inlineStr">
        <is>
          <t>FLV</t>
        </is>
      </c>
      <c r="B364" t="inlineStr">
        <is>
          <t>RM</t>
        </is>
      </c>
      <c r="C364" t="inlineStr">
        <is>
          <t>RM.FLV.00064</t>
        </is>
      </c>
      <c r="D364" t="inlineStr">
        <is>
          <t>نكهة مياسي جبنة</t>
        </is>
      </c>
      <c r="E364" t="n">
        <v>0</v>
      </c>
      <c r="F364" t="n">
        <v>0</v>
      </c>
      <c r="G364" t="inlineStr">
        <is>
          <t>108, 403, 605, 9108, 403, 108, 605, 9108</t>
        </is>
      </c>
      <c r="H364" t="n">
        <v>0</v>
      </c>
      <c r="I364" t="n">
        <v>0</v>
      </c>
      <c r="J364" t="n">
        <v>0</v>
      </c>
      <c r="K364" t="n">
        <v>0</v>
      </c>
      <c r="L364" t="n">
        <v>0</v>
      </c>
      <c r="M364" t="n">
        <v>0</v>
      </c>
      <c r="N364" t="n">
        <v>0</v>
      </c>
      <c r="O364" t="n">
        <v>0</v>
      </c>
      <c r="P364" t="n">
        <v>0</v>
      </c>
      <c r="Q364" t="n">
        <v>0</v>
      </c>
      <c r="R364" t="n">
        <v>0</v>
      </c>
      <c r="S364" t="n">
        <v>0</v>
      </c>
      <c r="T364" t="n">
        <v>0</v>
      </c>
      <c r="U364" t="n">
        <v>0</v>
      </c>
      <c r="V364" t="n">
        <v>4.3104</v>
      </c>
      <c r="W364" t="n">
        <v>0</v>
      </c>
      <c r="X364" t="n">
        <v>0</v>
      </c>
      <c r="Y364" t="n">
        <v>21.8</v>
      </c>
      <c r="Z364" t="n">
        <v>21.8</v>
      </c>
      <c r="AA364" s="20" t="n">
        <v>45015</v>
      </c>
      <c r="AB364" t="inlineStr">
        <is>
          <t>شركة ريماس لصناعة وتجارة المكسرات</t>
        </is>
      </c>
      <c r="AC364" s="20" t="n">
        <v>45943</v>
      </c>
      <c r="AD364" t="n">
        <v>2.4222</v>
      </c>
      <c r="AE364" t="n">
        <v>1.8166</v>
      </c>
      <c r="AF364" t="inlineStr">
        <is>
          <t>0:0</t>
        </is>
      </c>
      <c r="AG364" t="n">
        <v>0</v>
      </c>
    </row>
    <row r="365">
      <c r="A365" t="inlineStr">
        <is>
          <t>FLV</t>
        </is>
      </c>
      <c r="B365" t="inlineStr">
        <is>
          <t>RM</t>
        </is>
      </c>
      <c r="C365" t="inlineStr">
        <is>
          <t>RM.FLV.00065</t>
        </is>
      </c>
      <c r="D365" t="inlineStr">
        <is>
          <t xml:space="preserve">RUBY CHOCOLATE PWODER </t>
        </is>
      </c>
      <c r="V365" t="n">
        <v>0</v>
      </c>
      <c r="W365" t="n">
        <v>0</v>
      </c>
      <c r="X365" t="n">
        <v>0</v>
      </c>
      <c r="Y365" t="n">
        <v>0</v>
      </c>
      <c r="Z365" t="n">
        <v>0</v>
      </c>
      <c r="AA365" s="20" t="n">
        <v>2</v>
      </c>
      <c r="AC365" s="20" t="n">
        <v>2</v>
      </c>
      <c r="AD365" t="n">
        <v>0</v>
      </c>
      <c r="AE365" t="n">
        <v>0</v>
      </c>
    </row>
    <row r="366">
      <c r="A366" t="inlineStr">
        <is>
          <t>FLV</t>
        </is>
      </c>
      <c r="B366" t="inlineStr">
        <is>
          <t>RM</t>
        </is>
      </c>
      <c r="C366" t="inlineStr">
        <is>
          <t>RM.FLV.0066</t>
        </is>
      </c>
      <c r="D366" t="inlineStr">
        <is>
          <t>اصنص مستكة</t>
        </is>
      </c>
      <c r="E366" t="n">
        <v>13.819</v>
      </c>
      <c r="F366" t="n">
        <v>309.739</v>
      </c>
      <c r="G366" t="inlineStr">
        <is>
          <t>9112, 405, 408, 499, 801, 9405, 408, 9801, 9408, 405, 9405, 801, 9401, 108, 306, 402, 401, 112, 108, 112, 306, 401, 108, 112, 9801, 9112, 9408, 9405, 9801, 9408, 9112, 9401, 801, 402, 499, 408, 405</t>
        </is>
      </c>
      <c r="H366" t="n">
        <v>0</v>
      </c>
      <c r="I366" t="n">
        <v>0</v>
      </c>
      <c r="J366" t="n">
        <v>0</v>
      </c>
      <c r="K366" t="n">
        <v>0</v>
      </c>
      <c r="L366" t="n">
        <v>0</v>
      </c>
      <c r="M366" t="n">
        <v>0</v>
      </c>
      <c r="N366" t="n">
        <v>0</v>
      </c>
      <c r="O366" t="n">
        <v>0</v>
      </c>
      <c r="P366" t="n">
        <v>0</v>
      </c>
      <c r="Q366" t="n">
        <v>-1.46</v>
      </c>
      <c r="R366" t="n">
        <v>0</v>
      </c>
      <c r="S366" t="n">
        <v>-1.46</v>
      </c>
      <c r="T366" t="n">
        <v>12.359</v>
      </c>
      <c r="U366" t="n">
        <v>277.0146</v>
      </c>
      <c r="V366" t="n">
        <v>22.414</v>
      </c>
      <c r="W366" t="n">
        <v>5.333</v>
      </c>
      <c r="X366" t="n">
        <v>8.077</v>
      </c>
      <c r="Y366" t="n">
        <v>11.243</v>
      </c>
      <c r="Z366" t="n">
        <v>12.448</v>
      </c>
      <c r="AA366" s="20" t="n">
        <v>45885</v>
      </c>
      <c r="AB366" t="inlineStr">
        <is>
          <t>شركة الاستشارية لتجارة الكيماويات</t>
        </is>
      </c>
      <c r="AC366" s="20" t="n">
        <v>46166</v>
      </c>
      <c r="AD366" t="n">
        <v>1.2492</v>
      </c>
      <c r="AE366" t="n">
        <v>1.0373</v>
      </c>
      <c r="AF366" t="inlineStr">
        <is>
          <t>11:27</t>
        </is>
      </c>
      <c r="AG366" t="n">
        <v>0</v>
      </c>
    </row>
    <row r="367">
      <c r="A367" t="inlineStr">
        <is>
          <t>FLV</t>
        </is>
      </c>
      <c r="B367" t="inlineStr">
        <is>
          <t>RM</t>
        </is>
      </c>
      <c r="C367" t="inlineStr">
        <is>
          <t>RM.FLV.0067</t>
        </is>
      </c>
      <c r="D367" t="inlineStr">
        <is>
          <t>نكهة العنب</t>
        </is>
      </c>
      <c r="E367" t="n">
        <v>0.05</v>
      </c>
      <c r="F367" t="n">
        <v>0</v>
      </c>
      <c r="G367" t="inlineStr">
        <is>
          <t>409, 402, 402, 409</t>
        </is>
      </c>
      <c r="H367" t="n">
        <v>0</v>
      </c>
      <c r="I367" t="n">
        <v>0</v>
      </c>
      <c r="J367" t="n">
        <v>0</v>
      </c>
      <c r="K367" t="n">
        <v>0</v>
      </c>
      <c r="L367" t="n">
        <v>0</v>
      </c>
      <c r="M367" t="n">
        <v>0</v>
      </c>
      <c r="N367" t="n">
        <v>0</v>
      </c>
      <c r="O367" t="n">
        <v>0</v>
      </c>
      <c r="P367" t="n">
        <v>0</v>
      </c>
      <c r="Q367" t="n">
        <v>0</v>
      </c>
      <c r="R367" t="n">
        <v>0</v>
      </c>
      <c r="S367" t="n">
        <v>0</v>
      </c>
      <c r="T367" t="n">
        <v>0.05</v>
      </c>
      <c r="U367" t="n">
        <v>0</v>
      </c>
      <c r="V367" t="n">
        <v>0</v>
      </c>
      <c r="W367" t="n">
        <v>0</v>
      </c>
      <c r="X367" t="n">
        <v>0</v>
      </c>
      <c r="Y367" t="n">
        <v>0</v>
      </c>
      <c r="Z367" t="n">
        <v>0</v>
      </c>
      <c r="AA367" s="20" t="n">
        <v>2</v>
      </c>
      <c r="AC367" s="20" t="n">
        <v>2</v>
      </c>
      <c r="AD367" t="n">
        <v>0</v>
      </c>
      <c r="AE367" t="n">
        <v>0</v>
      </c>
      <c r="AG367" t="n">
        <v>0</v>
      </c>
    </row>
    <row r="368">
      <c r="A368" t="inlineStr">
        <is>
          <t>FLV</t>
        </is>
      </c>
      <c r="B368" t="inlineStr">
        <is>
          <t>RM</t>
        </is>
      </c>
      <c r="C368" t="inlineStr">
        <is>
          <t>RM.FLV.0068</t>
        </is>
      </c>
      <c r="D368" t="inlineStr">
        <is>
          <t>نكهة الأناناس</t>
        </is>
      </c>
      <c r="E368" t="n">
        <v>0.05</v>
      </c>
      <c r="F368" t="n">
        <v>0</v>
      </c>
      <c r="G368" t="inlineStr">
        <is>
          <t>409, 402, 402, 409</t>
        </is>
      </c>
      <c r="H368" t="n">
        <v>0</v>
      </c>
      <c r="I368" t="n">
        <v>0</v>
      </c>
      <c r="J368" t="n">
        <v>0</v>
      </c>
      <c r="K368" t="n">
        <v>0</v>
      </c>
      <c r="L368" t="n">
        <v>0</v>
      </c>
      <c r="M368" t="n">
        <v>0</v>
      </c>
      <c r="N368" t="n">
        <v>0</v>
      </c>
      <c r="O368" t="n">
        <v>0</v>
      </c>
      <c r="P368" t="n">
        <v>0</v>
      </c>
      <c r="Q368" t="n">
        <v>0</v>
      </c>
      <c r="R368" t="n">
        <v>0</v>
      </c>
      <c r="S368" t="n">
        <v>0</v>
      </c>
      <c r="T368" t="n">
        <v>0.05</v>
      </c>
      <c r="U368" t="n">
        <v>0</v>
      </c>
      <c r="V368" t="n">
        <v>10.776</v>
      </c>
      <c r="W368" t="n">
        <v>0</v>
      </c>
      <c r="X368" t="n">
        <v>0</v>
      </c>
      <c r="Y368" t="n">
        <v>0</v>
      </c>
      <c r="Z368" t="n">
        <v>0</v>
      </c>
      <c r="AA368" s="20" t="n">
        <v>2</v>
      </c>
      <c r="AC368" s="20" t="n">
        <v>2</v>
      </c>
      <c r="AD368" t="n">
        <v>0</v>
      </c>
      <c r="AE368" t="n">
        <v>0</v>
      </c>
      <c r="AG368" t="n">
        <v>0</v>
      </c>
    </row>
    <row r="369">
      <c r="A369" t="inlineStr">
        <is>
          <t>FLV</t>
        </is>
      </c>
      <c r="B369" t="inlineStr">
        <is>
          <t>RM</t>
        </is>
      </c>
      <c r="C369" t="inlineStr">
        <is>
          <t>RM.FLV.0069</t>
        </is>
      </c>
      <c r="D369" t="inlineStr">
        <is>
          <t>نكهة بيناكولادا</t>
        </is>
      </c>
      <c r="E369" t="n">
        <v>0.05</v>
      </c>
      <c r="F369" t="n">
        <v>0</v>
      </c>
      <c r="G369" t="inlineStr">
        <is>
          <t>402, 409, 402, 409</t>
        </is>
      </c>
      <c r="H369" t="n">
        <v>0</v>
      </c>
      <c r="I369" t="n">
        <v>0</v>
      </c>
      <c r="J369" t="n">
        <v>0</v>
      </c>
      <c r="K369" t="n">
        <v>0</v>
      </c>
      <c r="L369" t="n">
        <v>0</v>
      </c>
      <c r="M369" t="n">
        <v>0</v>
      </c>
      <c r="N369" t="n">
        <v>0</v>
      </c>
      <c r="O369" t="n">
        <v>0</v>
      </c>
      <c r="P369" t="n">
        <v>0</v>
      </c>
      <c r="Q369" t="n">
        <v>0</v>
      </c>
      <c r="R369" t="n">
        <v>0</v>
      </c>
      <c r="S369" t="n">
        <v>0</v>
      </c>
      <c r="T369" t="n">
        <v>0.05</v>
      </c>
      <c r="U369" t="n">
        <v>0</v>
      </c>
      <c r="V369" t="n">
        <v>0</v>
      </c>
      <c r="W369" t="n">
        <v>0</v>
      </c>
      <c r="X369" t="n">
        <v>0</v>
      </c>
      <c r="Y369" t="n">
        <v>0</v>
      </c>
      <c r="Z369" t="n">
        <v>0</v>
      </c>
      <c r="AA369" s="20" t="n">
        <v>2</v>
      </c>
      <c r="AC369" s="20" t="n">
        <v>2</v>
      </c>
      <c r="AD369" t="n">
        <v>0</v>
      </c>
      <c r="AE369" t="n">
        <v>0</v>
      </c>
      <c r="AG369" t="n">
        <v>0</v>
      </c>
    </row>
    <row r="370">
      <c r="A370" t="inlineStr">
        <is>
          <t>FLV</t>
        </is>
      </c>
      <c r="B370" t="inlineStr">
        <is>
          <t>RM</t>
        </is>
      </c>
      <c r="C370" t="inlineStr">
        <is>
          <t>RM.FLV.0070</t>
        </is>
      </c>
      <c r="D370" t="inlineStr">
        <is>
          <t>Lychee Flavour</t>
        </is>
      </c>
      <c r="E370" t="n">
        <v>0.05</v>
      </c>
      <c r="F370" t="n">
        <v>0</v>
      </c>
      <c r="G370" t="inlineStr">
        <is>
          <t>402, 409, 402, 409</t>
        </is>
      </c>
      <c r="H370" t="n">
        <v>0</v>
      </c>
      <c r="I370" t="n">
        <v>0</v>
      </c>
      <c r="J370" t="n">
        <v>0</v>
      </c>
      <c r="K370" t="n">
        <v>0</v>
      </c>
      <c r="L370" t="n">
        <v>0</v>
      </c>
      <c r="M370" t="n">
        <v>0</v>
      </c>
      <c r="N370" t="n">
        <v>0</v>
      </c>
      <c r="O370" t="n">
        <v>0</v>
      </c>
      <c r="P370" t="n">
        <v>0</v>
      </c>
      <c r="Q370" t="n">
        <v>0</v>
      </c>
      <c r="R370" t="n">
        <v>0</v>
      </c>
      <c r="S370" t="n">
        <v>0</v>
      </c>
      <c r="T370" t="n">
        <v>0.05</v>
      </c>
      <c r="U370" t="n">
        <v>0</v>
      </c>
      <c r="V370" t="n">
        <v>0</v>
      </c>
      <c r="W370" t="n">
        <v>0</v>
      </c>
      <c r="X370" t="n">
        <v>0</v>
      </c>
      <c r="Y370" t="n">
        <v>0</v>
      </c>
      <c r="Z370" t="n">
        <v>0</v>
      </c>
      <c r="AA370" s="20" t="n">
        <v>2</v>
      </c>
      <c r="AC370" s="20" t="n">
        <v>2</v>
      </c>
      <c r="AD370" t="n">
        <v>0</v>
      </c>
      <c r="AE370" t="n">
        <v>0</v>
      </c>
      <c r="AG370" t="n">
        <v>0</v>
      </c>
    </row>
    <row r="371">
      <c r="A371" t="inlineStr">
        <is>
          <t>FLV</t>
        </is>
      </c>
      <c r="B371" t="inlineStr">
        <is>
          <t>RM</t>
        </is>
      </c>
      <c r="C371" t="inlineStr">
        <is>
          <t>RM.FLV.0071</t>
        </is>
      </c>
      <c r="D371" t="inlineStr">
        <is>
          <t>Cola Flavour</t>
        </is>
      </c>
      <c r="E371" t="n">
        <v>0.05</v>
      </c>
      <c r="F371" t="n">
        <v>0</v>
      </c>
      <c r="G371" t="inlineStr">
        <is>
          <t>409, 402, 402, 409</t>
        </is>
      </c>
      <c r="H371" t="n">
        <v>0</v>
      </c>
      <c r="I371" t="n">
        <v>0</v>
      </c>
      <c r="J371" t="n">
        <v>0</v>
      </c>
      <c r="K371" t="n">
        <v>0</v>
      </c>
      <c r="L371" t="n">
        <v>0</v>
      </c>
      <c r="M371" t="n">
        <v>0</v>
      </c>
      <c r="N371" t="n">
        <v>0</v>
      </c>
      <c r="O371" t="n">
        <v>0</v>
      </c>
      <c r="P371" t="n">
        <v>0</v>
      </c>
      <c r="Q371" t="n">
        <v>0</v>
      </c>
      <c r="R371" t="n">
        <v>0</v>
      </c>
      <c r="S371" t="n">
        <v>0</v>
      </c>
      <c r="T371" t="n">
        <v>0.05</v>
      </c>
      <c r="U371" t="n">
        <v>0</v>
      </c>
      <c r="V371" t="n">
        <v>0</v>
      </c>
      <c r="W371" t="n">
        <v>0</v>
      </c>
      <c r="X371" t="n">
        <v>0</v>
      </c>
      <c r="Y371" t="n">
        <v>0</v>
      </c>
      <c r="Z371" t="n">
        <v>0</v>
      </c>
      <c r="AA371" s="20" t="n">
        <v>2</v>
      </c>
      <c r="AC371" s="20" t="n">
        <v>2</v>
      </c>
      <c r="AD371" t="n">
        <v>0</v>
      </c>
      <c r="AE371" t="n">
        <v>0</v>
      </c>
      <c r="AG371" t="n">
        <v>0</v>
      </c>
    </row>
    <row r="372">
      <c r="A372" t="inlineStr">
        <is>
          <t>FLV</t>
        </is>
      </c>
      <c r="B372" t="inlineStr">
        <is>
          <t>RM</t>
        </is>
      </c>
      <c r="C372" t="inlineStr">
        <is>
          <t>RM.FLV.0072</t>
        </is>
      </c>
      <c r="D372" t="inlineStr">
        <is>
          <t>Cherry flavour</t>
        </is>
      </c>
      <c r="E372" t="n">
        <v>0.05</v>
      </c>
      <c r="F372" t="n">
        <v>0</v>
      </c>
      <c r="G372" t="inlineStr">
        <is>
          <t>402, 409, 409, 402</t>
        </is>
      </c>
      <c r="H372" t="n">
        <v>0</v>
      </c>
      <c r="I372" t="n">
        <v>0</v>
      </c>
      <c r="J372" t="n">
        <v>0</v>
      </c>
      <c r="K372" t="n">
        <v>0</v>
      </c>
      <c r="L372" t="n">
        <v>0</v>
      </c>
      <c r="M372" t="n">
        <v>0</v>
      </c>
      <c r="N372" t="n">
        <v>0</v>
      </c>
      <c r="O372" t="n">
        <v>0</v>
      </c>
      <c r="P372" t="n">
        <v>0</v>
      </c>
      <c r="Q372" t="n">
        <v>0</v>
      </c>
      <c r="R372" t="n">
        <v>0</v>
      </c>
      <c r="S372" t="n">
        <v>0</v>
      </c>
      <c r="T372" t="n">
        <v>0.05</v>
      </c>
      <c r="U372" t="n">
        <v>0</v>
      </c>
      <c r="V372" t="n">
        <v>5.603</v>
      </c>
      <c r="W372" t="n">
        <v>0</v>
      </c>
      <c r="X372" t="n">
        <v>0</v>
      </c>
      <c r="Y372" t="n">
        <v>0</v>
      </c>
      <c r="Z372" t="n">
        <v>0</v>
      </c>
      <c r="AA372" s="20" t="n">
        <v>2</v>
      </c>
      <c r="AC372" s="20" t="n">
        <v>2</v>
      </c>
      <c r="AD372" t="n">
        <v>0</v>
      </c>
      <c r="AE372" t="n">
        <v>0</v>
      </c>
      <c r="AG372" t="n">
        <v>0</v>
      </c>
    </row>
    <row r="373">
      <c r="A373" t="inlineStr">
        <is>
          <t>FLV</t>
        </is>
      </c>
      <c r="B373" t="inlineStr">
        <is>
          <t>RM</t>
        </is>
      </c>
      <c r="C373" t="inlineStr">
        <is>
          <t>RM.FLV.0073</t>
        </is>
      </c>
      <c r="D373" t="inlineStr">
        <is>
          <t>Cheese cake flavour</t>
        </is>
      </c>
      <c r="E373" t="n">
        <v>0.012</v>
      </c>
      <c r="F373" t="n">
        <v>-0.0378</v>
      </c>
      <c r="G373" t="inlineStr">
        <is>
          <t>409, 402, 402, 409</t>
        </is>
      </c>
      <c r="H373" t="n">
        <v>0</v>
      </c>
      <c r="I373" t="n">
        <v>0</v>
      </c>
      <c r="J373" t="n">
        <v>0</v>
      </c>
      <c r="K373" t="n">
        <v>0</v>
      </c>
      <c r="L373" t="n">
        <v>0</v>
      </c>
      <c r="M373" t="n">
        <v>0</v>
      </c>
      <c r="N373" t="n">
        <v>0</v>
      </c>
      <c r="O373" t="n">
        <v>0</v>
      </c>
      <c r="P373" t="n">
        <v>0</v>
      </c>
      <c r="Q373" t="n">
        <v>0</v>
      </c>
      <c r="R373" t="n">
        <v>0</v>
      </c>
      <c r="S373" t="n">
        <v>0</v>
      </c>
      <c r="T373" t="n">
        <v>0.012</v>
      </c>
      <c r="U373" t="n">
        <v>-0.0378</v>
      </c>
      <c r="V373" t="n">
        <v>-0.038</v>
      </c>
      <c r="W373" t="n">
        <v>0</v>
      </c>
      <c r="X373" t="n">
        <v>0</v>
      </c>
      <c r="Y373" t="n">
        <v>0.038</v>
      </c>
      <c r="Z373" t="n">
        <v>0.038</v>
      </c>
      <c r="AA373" s="20" t="n">
        <v>2</v>
      </c>
      <c r="AC373" s="20" t="n">
        <v>46022</v>
      </c>
      <c r="AD373" t="n">
        <v>0.0042</v>
      </c>
      <c r="AE373" t="n">
        <v>0.0031</v>
      </c>
      <c r="AF373" t="inlineStr">
        <is>
          <t>3:23</t>
        </is>
      </c>
      <c r="AG373" t="n">
        <v>0</v>
      </c>
    </row>
    <row r="374">
      <c r="A374" t="inlineStr">
        <is>
          <t>FLV</t>
        </is>
      </c>
      <c r="B374" t="inlineStr">
        <is>
          <t>RM</t>
        </is>
      </c>
      <c r="C374" t="inlineStr">
        <is>
          <t>RM.FLV.0074</t>
        </is>
      </c>
      <c r="D374" t="inlineStr">
        <is>
          <t>ماتشا</t>
        </is>
      </c>
      <c r="E374" t="n">
        <v>4.648</v>
      </c>
      <c r="F374" t="n">
        <v>397.25</v>
      </c>
      <c r="G374" t="inlineStr">
        <is>
          <t>405, 409, 402, 801, 9112, 9402, 9405, 108, 112, 108, 112, 402, 409, 9402, 9405, 801, 405, 9112</t>
        </is>
      </c>
      <c r="H374" t="n">
        <v>0</v>
      </c>
      <c r="I374" t="n">
        <v>0</v>
      </c>
      <c r="J374" t="n">
        <v>0</v>
      </c>
      <c r="K374" t="n">
        <v>0</v>
      </c>
      <c r="L374" t="n">
        <v>0</v>
      </c>
      <c r="M374" t="n">
        <v>0</v>
      </c>
      <c r="N374" t="n">
        <v>0</v>
      </c>
      <c r="O374" t="n">
        <v>0</v>
      </c>
      <c r="P374" t="n">
        <v>0</v>
      </c>
      <c r="Q374" t="n">
        <v>0</v>
      </c>
      <c r="R374" t="n">
        <v>0</v>
      </c>
      <c r="S374" t="n">
        <v>0</v>
      </c>
      <c r="T374" t="n">
        <v>4.648</v>
      </c>
      <c r="U374" t="n">
        <v>397.25</v>
      </c>
      <c r="V374" t="n">
        <v>87.5</v>
      </c>
      <c r="W374" t="n">
        <v>0.66</v>
      </c>
      <c r="X374" t="n">
        <v>4.46</v>
      </c>
      <c r="Y374" t="n">
        <v>4.46</v>
      </c>
      <c r="Z374" t="n">
        <v>4.46</v>
      </c>
      <c r="AA374" s="20" t="n">
        <v>46055</v>
      </c>
      <c r="AB374" t="inlineStr">
        <is>
          <t>شركة السلحفاة الذهبية لصناعة المواد الغذائية</t>
        </is>
      </c>
      <c r="AC374" s="20" t="n">
        <v>46112</v>
      </c>
      <c r="AD374" t="n">
        <v>0.4955</v>
      </c>
      <c r="AE374" t="n">
        <v>0.3716</v>
      </c>
      <c r="AF374" t="inlineStr">
        <is>
          <t>12:15</t>
        </is>
      </c>
      <c r="AG374" t="n">
        <v>0</v>
      </c>
    </row>
    <row r="375">
      <c r="A375" t="inlineStr">
        <is>
          <t>FLV</t>
        </is>
      </c>
      <c r="B375" t="inlineStr">
        <is>
          <t>RM</t>
        </is>
      </c>
      <c r="C375" t="inlineStr">
        <is>
          <t>RM.FLV.0075</t>
        </is>
      </c>
      <c r="D375" t="inlineStr">
        <is>
          <t>ROSE PASTE MEC3-Boutique</t>
        </is>
      </c>
      <c r="E375" t="n">
        <v>0</v>
      </c>
      <c r="F375" t="n">
        <v>0</v>
      </c>
      <c r="G375" t="inlineStr">
        <is>
          <t>304, 304</t>
        </is>
      </c>
      <c r="H375" t="n">
        <v>0</v>
      </c>
      <c r="I375" t="n">
        <v>0</v>
      </c>
      <c r="J375" t="n">
        <v>0</v>
      </c>
      <c r="K375" t="n">
        <v>0</v>
      </c>
      <c r="L375" t="n">
        <v>0</v>
      </c>
      <c r="M375" t="n">
        <v>0</v>
      </c>
      <c r="N375" t="n">
        <v>0</v>
      </c>
      <c r="O375" t="n">
        <v>0</v>
      </c>
      <c r="P375" t="n">
        <v>0</v>
      </c>
      <c r="Q375" t="n">
        <v>0</v>
      </c>
      <c r="R375" t="n">
        <v>0</v>
      </c>
      <c r="S375" t="n">
        <v>0</v>
      </c>
      <c r="T375" t="n">
        <v>0</v>
      </c>
      <c r="U375" t="n">
        <v>0</v>
      </c>
      <c r="V375" t="n">
        <v>13.25</v>
      </c>
      <c r="W375" t="n">
        <v>0</v>
      </c>
      <c r="X375" t="n">
        <v>0</v>
      </c>
      <c r="Y375" t="n">
        <v>0.008999999999999999</v>
      </c>
      <c r="Z375" t="n">
        <v>0.008999999999999999</v>
      </c>
      <c r="AA375" s="20" t="n">
        <v>2</v>
      </c>
      <c r="AC375" s="20" t="n">
        <v>45964</v>
      </c>
      <c r="AD375" t="n">
        <v>0.001</v>
      </c>
      <c r="AE375" t="n">
        <v>0.0007</v>
      </c>
      <c r="AF375" t="inlineStr">
        <is>
          <t>0:0</t>
        </is>
      </c>
      <c r="AG375" t="n">
        <v>0</v>
      </c>
    </row>
    <row r="376">
      <c r="A376" t="inlineStr">
        <is>
          <t>FLV</t>
        </is>
      </c>
      <c r="B376" t="inlineStr">
        <is>
          <t>RM</t>
        </is>
      </c>
      <c r="C376" t="inlineStr">
        <is>
          <t>RM.FLV.0076</t>
        </is>
      </c>
      <c r="D376" t="inlineStr">
        <is>
          <t>اصنص هيل</t>
        </is>
      </c>
      <c r="E376" t="n">
        <v>0.448</v>
      </c>
      <c r="F376" t="n">
        <v>6.5654</v>
      </c>
      <c r="G376" t="inlineStr">
        <is>
          <t>101, 9409, 101, 409, 499, 402, 409, 9409, 499, 402, 409</t>
        </is>
      </c>
      <c r="H376" t="n">
        <v>1</v>
      </c>
      <c r="I376" t="n">
        <v>0</v>
      </c>
      <c r="J376" t="n">
        <v>0</v>
      </c>
      <c r="K376" t="n">
        <v>0</v>
      </c>
      <c r="L376" t="n">
        <v>0</v>
      </c>
      <c r="M376" t="n">
        <v>1</v>
      </c>
      <c r="N376" t="n">
        <v>0</v>
      </c>
      <c r="O376" t="n">
        <v>0</v>
      </c>
      <c r="P376" t="n">
        <v>0</v>
      </c>
      <c r="Q376" t="n">
        <v>0</v>
      </c>
      <c r="R376" t="n">
        <v>0</v>
      </c>
      <c r="S376" t="n">
        <v>0</v>
      </c>
      <c r="T376" t="n">
        <v>1.448</v>
      </c>
      <c r="U376" t="n">
        <v>23.8064</v>
      </c>
      <c r="V376" t="n">
        <v>16.4376</v>
      </c>
      <c r="W376" t="n">
        <v>0.017</v>
      </c>
      <c r="X376" t="n">
        <v>0.028</v>
      </c>
      <c r="Y376" t="n">
        <v>0.032</v>
      </c>
      <c r="Z376" t="n">
        <v>0.035</v>
      </c>
      <c r="AA376" s="20" t="n">
        <v>46163</v>
      </c>
      <c r="AB376" t="inlineStr">
        <is>
          <t>شركة الاوتاد للتوريدات الغذائية</t>
        </is>
      </c>
      <c r="AC376" s="20" t="n">
        <v>46132</v>
      </c>
      <c r="AD376" t="n">
        <v>0.0035</v>
      </c>
      <c r="AE376" t="n">
        <v>0.0029</v>
      </c>
      <c r="AF376" t="inlineStr">
        <is>
          <t>496:13</t>
        </is>
      </c>
      <c r="AG376" t="n">
        <v>17.241</v>
      </c>
    </row>
    <row r="377">
      <c r="A377" t="inlineStr">
        <is>
          <t>FLV</t>
        </is>
      </c>
      <c r="B377" t="inlineStr">
        <is>
          <t>RM</t>
        </is>
      </c>
      <c r="C377" t="inlineStr">
        <is>
          <t>RM.FLV.0077</t>
        </is>
      </c>
      <c r="D377" t="inlineStr">
        <is>
          <t>اصنص ورد</t>
        </is>
      </c>
      <c r="E377" t="n">
        <v>0.177</v>
      </c>
      <c r="F377" t="n">
        <v>2.1362</v>
      </c>
      <c r="G377" t="inlineStr">
        <is>
          <t>409, 402, 499, 101, 9409, 402, 499, 101, 409, 9409</t>
        </is>
      </c>
      <c r="H377" t="n">
        <v>1</v>
      </c>
      <c r="I377" t="n">
        <v>0</v>
      </c>
      <c r="J377" t="n">
        <v>0</v>
      </c>
      <c r="K377" t="n">
        <v>0</v>
      </c>
      <c r="L377" t="n">
        <v>0</v>
      </c>
      <c r="M377" t="n">
        <v>1</v>
      </c>
      <c r="N377" t="n">
        <v>0</v>
      </c>
      <c r="O377" t="n">
        <v>0</v>
      </c>
      <c r="P377" t="n">
        <v>0</v>
      </c>
      <c r="Q377" t="n">
        <v>0</v>
      </c>
      <c r="R377" t="n">
        <v>0</v>
      </c>
      <c r="S377" t="n">
        <v>0</v>
      </c>
      <c r="T377" t="n">
        <v>1.177</v>
      </c>
      <c r="U377" t="n">
        <v>12.4812</v>
      </c>
      <c r="V377" t="n">
        <v>10.6056</v>
      </c>
      <c r="W377" t="n">
        <v>0</v>
      </c>
      <c r="X377" t="n">
        <v>0</v>
      </c>
      <c r="Y377" t="n">
        <v>0.003</v>
      </c>
      <c r="Z377" t="n">
        <v>0.006</v>
      </c>
      <c r="AA377" s="20" t="n">
        <v>46163</v>
      </c>
      <c r="AB377" t="inlineStr">
        <is>
          <t>شركة الاوتاد للتوريدات الغذائية</t>
        </is>
      </c>
      <c r="AC377" s="20" t="n">
        <v>45909</v>
      </c>
      <c r="AD377" t="n">
        <v>0.0003</v>
      </c>
      <c r="AE377" t="n">
        <v>0.0005</v>
      </c>
      <c r="AF377" t="inlineStr">
        <is>
          <t>2354:0</t>
        </is>
      </c>
      <c r="AG377" t="n">
        <v>10.345</v>
      </c>
    </row>
    <row r="378">
      <c r="A378" t="inlineStr">
        <is>
          <t>FLV</t>
        </is>
      </c>
      <c r="B378" t="inlineStr">
        <is>
          <t>RM</t>
        </is>
      </c>
      <c r="C378" t="inlineStr">
        <is>
          <t>RM.FLV.0078</t>
        </is>
      </c>
      <c r="D378" t="inlineStr">
        <is>
          <t>MIlk Flavor-نكهة حليب</t>
        </is>
      </c>
      <c r="E378" t="n">
        <v>38.615</v>
      </c>
      <c r="F378" t="n">
        <v>765.6582</v>
      </c>
      <c r="G378" t="inlineStr">
        <is>
          <t>405, 112, 108, 112, 9112, 9112, 9801, 9405, 801, 108, 112, 9405, 405, 108, 9801, 9405, 801, 405, 9112</t>
        </is>
      </c>
      <c r="H378" t="n">
        <v>0</v>
      </c>
      <c r="I378" t="n">
        <v>0</v>
      </c>
      <c r="J378" t="n">
        <v>0</v>
      </c>
      <c r="K378" t="n">
        <v>0</v>
      </c>
      <c r="L378" t="n">
        <v>0</v>
      </c>
      <c r="M378" t="n">
        <v>0</v>
      </c>
      <c r="N378" t="n">
        <v>0</v>
      </c>
      <c r="O378" t="n">
        <v>0</v>
      </c>
      <c r="P378" t="n">
        <v>0</v>
      </c>
      <c r="Q378" t="n">
        <v>-0.212</v>
      </c>
      <c r="R378" t="n">
        <v>0</v>
      </c>
      <c r="S378" t="n">
        <v>-0.212</v>
      </c>
      <c r="T378" t="n">
        <v>38.403</v>
      </c>
      <c r="U378" t="n">
        <v>761.4547</v>
      </c>
      <c r="V378" t="n">
        <v>19.828</v>
      </c>
      <c r="W378" t="n">
        <v>0.316</v>
      </c>
      <c r="X378" t="n">
        <v>1.602</v>
      </c>
      <c r="Y378" t="n">
        <v>1.602</v>
      </c>
      <c r="Z378" t="n">
        <v>1.602</v>
      </c>
      <c r="AA378" s="20" t="n">
        <v>46041</v>
      </c>
      <c r="AB378" t="inlineStr">
        <is>
          <t xml:space="preserve">شركة تجمع النكهات لتجارة المواد الغذائية </t>
        </is>
      </c>
      <c r="AC378" s="20" t="n">
        <v>46160</v>
      </c>
      <c r="AD378" t="n">
        <v>0.178</v>
      </c>
      <c r="AE378" t="n">
        <v>0.1335</v>
      </c>
      <c r="AF378" t="inlineStr">
        <is>
          <t>287:19</t>
        </is>
      </c>
      <c r="AG378" t="n">
        <v>0</v>
      </c>
    </row>
    <row r="379">
      <c r="A379" t="inlineStr">
        <is>
          <t>FLV</t>
        </is>
      </c>
      <c r="B379" t="inlineStr">
        <is>
          <t>RM</t>
        </is>
      </c>
      <c r="C379" t="inlineStr">
        <is>
          <t>RM.FLV.0079</t>
        </is>
      </c>
      <c r="D379" t="inlineStr">
        <is>
          <t>نكهة توت العليق</t>
        </is>
      </c>
      <c r="E379" t="n">
        <v>17.199</v>
      </c>
      <c r="F379" t="n">
        <v>222.4003</v>
      </c>
      <c r="G379" t="inlineStr">
        <is>
          <t>112, 108, 9112, 408, 405, 9108, 9405, 408, 405, 9108, 9408, 9405, 9112, 112, 108, 9408</t>
        </is>
      </c>
      <c r="H379" t="n">
        <v>0</v>
      </c>
      <c r="I379" t="n">
        <v>0</v>
      </c>
      <c r="J379" t="n">
        <v>0</v>
      </c>
      <c r="K379" t="n">
        <v>0</v>
      </c>
      <c r="L379" t="n">
        <v>0</v>
      </c>
      <c r="M379" t="n">
        <v>0</v>
      </c>
      <c r="N379" t="n">
        <v>0</v>
      </c>
      <c r="O379" t="n">
        <v>0</v>
      </c>
      <c r="P379" t="n">
        <v>0</v>
      </c>
      <c r="Q379" t="n">
        <v>0</v>
      </c>
      <c r="R379" t="n">
        <v>0</v>
      </c>
      <c r="S379" t="n">
        <v>0</v>
      </c>
      <c r="T379" t="n">
        <v>17.199</v>
      </c>
      <c r="U379" t="n">
        <v>222.4003</v>
      </c>
      <c r="V379" t="n">
        <v>12.8657</v>
      </c>
      <c r="W379" t="n">
        <v>0.038</v>
      </c>
      <c r="X379" t="n">
        <v>7.801</v>
      </c>
      <c r="Y379" t="n">
        <v>7.801</v>
      </c>
      <c r="Z379" t="n">
        <v>7.801</v>
      </c>
      <c r="AA379" s="20" t="n">
        <v>46030</v>
      </c>
      <c r="AB379" t="inlineStr">
        <is>
          <t>شركة الاوتاد للتوريدات الغذائية</t>
        </is>
      </c>
      <c r="AC379" s="20" t="n">
        <v>46111</v>
      </c>
      <c r="AD379" t="n">
        <v>0.8667</v>
      </c>
      <c r="AE379" t="n">
        <v>0.65</v>
      </c>
      <c r="AF379" t="inlineStr">
        <is>
          <t>26:13</t>
        </is>
      </c>
      <c r="AG379" t="n">
        <v>0</v>
      </c>
    </row>
    <row r="380">
      <c r="A380" t="inlineStr">
        <is>
          <t>FLV</t>
        </is>
      </c>
      <c r="B380" t="inlineStr">
        <is>
          <t>RM</t>
        </is>
      </c>
      <c r="C380" t="inlineStr">
        <is>
          <t>RM.FLV.0080</t>
        </is>
      </c>
      <c r="D380" t="inlineStr">
        <is>
          <t>Caramel Taste Salted Butter</t>
        </is>
      </c>
      <c r="E380" t="n">
        <v>0</v>
      </c>
      <c r="F380" t="n">
        <v>0</v>
      </c>
      <c r="G380" t="inlineStr">
        <is>
          <t>101, 9409, 409, 9409, 101, 409</t>
        </is>
      </c>
      <c r="H380" t="n">
        <v>0</v>
      </c>
      <c r="I380" t="n">
        <v>0</v>
      </c>
      <c r="J380" t="n">
        <v>0</v>
      </c>
      <c r="K380" t="n">
        <v>0</v>
      </c>
      <c r="L380" t="n">
        <v>0</v>
      </c>
      <c r="M380" t="n">
        <v>0</v>
      </c>
      <c r="N380" t="n">
        <v>0</v>
      </c>
      <c r="O380" t="n">
        <v>0</v>
      </c>
      <c r="P380" t="n">
        <v>0</v>
      </c>
      <c r="Q380" t="n">
        <v>0</v>
      </c>
      <c r="R380" t="n">
        <v>0</v>
      </c>
      <c r="S380" t="n">
        <v>0</v>
      </c>
      <c r="T380" t="n">
        <v>0</v>
      </c>
      <c r="U380" t="n">
        <v>0</v>
      </c>
      <c r="V380" t="n">
        <v>17.3333</v>
      </c>
      <c r="W380" t="n">
        <v>0</v>
      </c>
      <c r="X380" t="n">
        <v>1.5</v>
      </c>
      <c r="Y380" t="n">
        <v>1.5</v>
      </c>
      <c r="Z380" t="n">
        <v>1.5</v>
      </c>
      <c r="AA380" s="20" t="n">
        <v>46033</v>
      </c>
      <c r="AB380" t="inlineStr">
        <is>
          <t>شركة الكونية للاستيراد والتصدير</t>
        </is>
      </c>
      <c r="AC380" s="20" t="n">
        <v>46053</v>
      </c>
      <c r="AD380" t="n">
        <v>0.1666</v>
      </c>
      <c r="AE380" t="n">
        <v>0.125</v>
      </c>
      <c r="AF380" t="inlineStr">
        <is>
          <t>0:0</t>
        </is>
      </c>
      <c r="AG380" t="n">
        <v>0</v>
      </c>
    </row>
    <row r="381">
      <c r="A381" t="inlineStr">
        <is>
          <t>FLV</t>
        </is>
      </c>
      <c r="B381" t="inlineStr">
        <is>
          <t>RM</t>
        </is>
      </c>
      <c r="C381" t="inlineStr">
        <is>
          <t>RM.FLV.0081</t>
        </is>
      </c>
      <c r="D381" t="inlineStr">
        <is>
          <t>Natural VANILLA FLAVOURING KAN 25 kg</t>
        </is>
      </c>
      <c r="E381" t="n">
        <v>25</v>
      </c>
      <c r="F381" t="n">
        <v>1082.65</v>
      </c>
      <c r="G381" t="inlineStr">
        <is>
          <t>9108, 108, 108, 102, 112, 108, 112, 9112, 102, 9112, 9108</t>
        </is>
      </c>
      <c r="H381" t="n">
        <v>0</v>
      </c>
      <c r="I381" t="n">
        <v>0</v>
      </c>
      <c r="J381" t="n">
        <v>0</v>
      </c>
      <c r="K381" t="n">
        <v>0</v>
      </c>
      <c r="L381" t="n">
        <v>0</v>
      </c>
      <c r="M381" t="n">
        <v>0</v>
      </c>
      <c r="N381" t="n">
        <v>0</v>
      </c>
      <c r="O381" t="n">
        <v>0</v>
      </c>
      <c r="P381" t="n">
        <v>0</v>
      </c>
      <c r="Q381" t="n">
        <v>0</v>
      </c>
      <c r="R381" t="n">
        <v>0</v>
      </c>
      <c r="S381" t="n">
        <v>0</v>
      </c>
      <c r="T381" t="n">
        <v>25</v>
      </c>
      <c r="U381" t="n">
        <v>1082.65</v>
      </c>
      <c r="V381" t="n">
        <v>43.306</v>
      </c>
      <c r="W381" t="n">
        <v>0</v>
      </c>
      <c r="X381" t="n">
        <v>0</v>
      </c>
      <c r="Y381" t="n">
        <v>0</v>
      </c>
      <c r="Z381" t="n">
        <v>0</v>
      </c>
      <c r="AA381" s="20" t="n">
        <v>46076</v>
      </c>
      <c r="AB381" t="inlineStr">
        <is>
          <t>Natural Flavor.01/2026</t>
        </is>
      </c>
      <c r="AC381" s="20" t="n">
        <v>2</v>
      </c>
      <c r="AD381" t="n">
        <v>0</v>
      </c>
      <c r="AE381" t="n">
        <v>0</v>
      </c>
      <c r="AG381" t="n">
        <v>0</v>
      </c>
    </row>
    <row r="382">
      <c r="A382" t="inlineStr">
        <is>
          <t>FLV</t>
        </is>
      </c>
      <c r="B382" t="inlineStr">
        <is>
          <t>RM</t>
        </is>
      </c>
      <c r="C382" t="inlineStr">
        <is>
          <t>RM.FLV.0082</t>
        </is>
      </c>
      <c r="D382" t="inlineStr">
        <is>
          <t>Yellow super mix squeeze mec3-Boutique</t>
        </is>
      </c>
      <c r="V382" t="n">
        <v>9.283799999999999</v>
      </c>
      <c r="W382" t="n">
        <v>0</v>
      </c>
      <c r="X382" t="n">
        <v>0</v>
      </c>
      <c r="Y382" t="n">
        <v>0</v>
      </c>
      <c r="Z382" t="n">
        <v>0</v>
      </c>
      <c r="AA382" s="20" t="n">
        <v>2</v>
      </c>
      <c r="AC382" s="20" t="n">
        <v>2</v>
      </c>
      <c r="AD382" t="n">
        <v>0</v>
      </c>
      <c r="AE382" t="n">
        <v>0</v>
      </c>
    </row>
    <row r="383">
      <c r="A383" t="inlineStr">
        <is>
          <t>FLV</t>
        </is>
      </c>
      <c r="B383" t="inlineStr">
        <is>
          <t>RM</t>
        </is>
      </c>
      <c r="C383" t="inlineStr">
        <is>
          <t>RM.FLV.0083</t>
        </is>
      </c>
      <c r="D383" t="inlineStr">
        <is>
          <t>Mango sf squeeze mec3 -Boutique</t>
        </is>
      </c>
      <c r="V383" t="n">
        <v>11.5461</v>
      </c>
      <c r="W383" t="n">
        <v>0</v>
      </c>
      <c r="X383" t="n">
        <v>0</v>
      </c>
      <c r="Y383" t="n">
        <v>0</v>
      </c>
      <c r="Z383" t="n">
        <v>0</v>
      </c>
      <c r="AA383" s="20" t="n">
        <v>2</v>
      </c>
      <c r="AC383" s="20" t="n">
        <v>2</v>
      </c>
      <c r="AD383" t="n">
        <v>0</v>
      </c>
      <c r="AE383" t="n">
        <v>0</v>
      </c>
    </row>
    <row r="384">
      <c r="A384" t="inlineStr">
        <is>
          <t>FLV</t>
        </is>
      </c>
      <c r="B384" t="inlineStr">
        <is>
          <t>RM</t>
        </is>
      </c>
      <c r="C384" t="inlineStr">
        <is>
          <t>RM.FLV.0084</t>
        </is>
      </c>
      <c r="D384" t="inlineStr">
        <is>
          <t>نكهة القهوة</t>
        </is>
      </c>
      <c r="V384" t="n">
        <v>13.79</v>
      </c>
      <c r="W384" t="n">
        <v>0</v>
      </c>
      <c r="X384" t="n">
        <v>0</v>
      </c>
      <c r="Y384" t="n">
        <v>0</v>
      </c>
      <c r="Z384" t="n">
        <v>0</v>
      </c>
      <c r="AA384" s="20" t="n">
        <v>2</v>
      </c>
      <c r="AC384" s="20" t="n">
        <v>2</v>
      </c>
      <c r="AD384" t="n">
        <v>0</v>
      </c>
      <c r="AE384" t="n">
        <v>0</v>
      </c>
    </row>
    <row r="385">
      <c r="A385" t="inlineStr">
        <is>
          <t>FLV</t>
        </is>
      </c>
      <c r="B385" t="inlineStr">
        <is>
          <t>RM</t>
        </is>
      </c>
      <c r="C385" t="inlineStr">
        <is>
          <t>RM.FLV.0085</t>
        </is>
      </c>
      <c r="D385" t="inlineStr">
        <is>
          <t>نكهة الدراق</t>
        </is>
      </c>
      <c r="V385" t="n">
        <v>20</v>
      </c>
      <c r="W385" t="n">
        <v>0</v>
      </c>
      <c r="X385" t="n">
        <v>0</v>
      </c>
      <c r="Y385" t="n">
        <v>0</v>
      </c>
      <c r="Z385" t="n">
        <v>0</v>
      </c>
      <c r="AA385" s="20" t="n">
        <v>2</v>
      </c>
      <c r="AC385" s="20" t="n">
        <v>2</v>
      </c>
      <c r="AD385" t="n">
        <v>0</v>
      </c>
      <c r="AE385" t="n">
        <v>0</v>
      </c>
    </row>
    <row r="386">
      <c r="A386" t="inlineStr">
        <is>
          <t>FLV</t>
        </is>
      </c>
      <c r="B386" t="inlineStr">
        <is>
          <t>RM</t>
        </is>
      </c>
      <c r="C386" t="inlineStr">
        <is>
          <t>RM.FLV.0086</t>
        </is>
      </c>
      <c r="D386" t="inlineStr">
        <is>
          <t>نكهة توتي فروتي</t>
        </is>
      </c>
      <c r="V386" t="n">
        <v>12</v>
      </c>
      <c r="W386" t="n">
        <v>0</v>
      </c>
      <c r="X386" t="n">
        <v>0</v>
      </c>
      <c r="Y386" t="n">
        <v>0</v>
      </c>
      <c r="Z386" t="n">
        <v>0</v>
      </c>
      <c r="AA386" s="20" t="n">
        <v>2</v>
      </c>
      <c r="AC386" s="20" t="n">
        <v>2</v>
      </c>
      <c r="AD386" t="n">
        <v>0</v>
      </c>
      <c r="AE386" t="n">
        <v>0</v>
      </c>
    </row>
    <row r="387">
      <c r="A387" t="inlineStr">
        <is>
          <t>FLV</t>
        </is>
      </c>
      <c r="B387" t="inlineStr">
        <is>
          <t>RM</t>
        </is>
      </c>
      <c r="C387" t="inlineStr">
        <is>
          <t>RM.FLV.0087</t>
        </is>
      </c>
      <c r="D387" t="inlineStr">
        <is>
          <t>Chocorich Flavor</t>
        </is>
      </c>
      <c r="V387" t="n">
        <v>25.8621</v>
      </c>
      <c r="W387" t="n">
        <v>0</v>
      </c>
      <c r="X387" t="n">
        <v>0</v>
      </c>
      <c r="Y387" t="n">
        <v>0</v>
      </c>
      <c r="Z387" t="n">
        <v>0</v>
      </c>
      <c r="AA387" s="20" t="n">
        <v>2</v>
      </c>
      <c r="AC387" s="20" t="n">
        <v>2</v>
      </c>
      <c r="AD387" t="n">
        <v>0</v>
      </c>
      <c r="AE387" t="n">
        <v>0</v>
      </c>
    </row>
    <row r="388">
      <c r="A388" t="inlineStr">
        <is>
          <t>FLV</t>
        </is>
      </c>
      <c r="B388" t="inlineStr">
        <is>
          <t>RM</t>
        </is>
      </c>
      <c r="C388" t="inlineStr">
        <is>
          <t>RM.FLV.0088</t>
        </is>
      </c>
      <c r="D388" t="inlineStr">
        <is>
          <t>Yellow Apple flavor</t>
        </is>
      </c>
      <c r="V388" t="n">
        <v>15</v>
      </c>
      <c r="W388" t="n">
        <v>0</v>
      </c>
      <c r="X388" t="n">
        <v>0</v>
      </c>
      <c r="Y388" t="n">
        <v>0</v>
      </c>
      <c r="Z388" t="n">
        <v>0</v>
      </c>
      <c r="AA388" s="20" t="n">
        <v>2</v>
      </c>
      <c r="AC388" s="20" t="n">
        <v>2</v>
      </c>
      <c r="AD388" t="n">
        <v>0</v>
      </c>
      <c r="AE388" t="n">
        <v>0</v>
      </c>
    </row>
    <row r="389">
      <c r="A389" t="inlineStr">
        <is>
          <t>FLV</t>
        </is>
      </c>
      <c r="B389" t="inlineStr">
        <is>
          <t>RM</t>
        </is>
      </c>
      <c r="C389" t="inlineStr">
        <is>
          <t>RM.FLV.0089</t>
        </is>
      </c>
      <c r="D389" t="inlineStr">
        <is>
          <t>Cream Flavor</t>
        </is>
      </c>
      <c r="V389" t="n">
        <v>0</v>
      </c>
      <c r="W389" t="n">
        <v>0</v>
      </c>
      <c r="X389" t="n">
        <v>0</v>
      </c>
      <c r="Y389" t="n">
        <v>0</v>
      </c>
      <c r="Z389" t="n">
        <v>0</v>
      </c>
      <c r="AA389" s="20" t="n">
        <v>2</v>
      </c>
      <c r="AC389" s="20" t="n">
        <v>2</v>
      </c>
      <c r="AD389" t="n">
        <v>0</v>
      </c>
      <c r="AE389" t="n">
        <v>0</v>
      </c>
    </row>
    <row r="390">
      <c r="A390" t="inlineStr">
        <is>
          <t>FLV</t>
        </is>
      </c>
      <c r="B390" t="inlineStr">
        <is>
          <t>RM</t>
        </is>
      </c>
      <c r="C390" t="inlineStr">
        <is>
          <t>RM.FLV.0090</t>
        </is>
      </c>
      <c r="D390" t="inlineStr">
        <is>
          <t>POMEGRANATE Flavoring kan 25kg</t>
        </is>
      </c>
      <c r="V390" t="n">
        <v>0</v>
      </c>
      <c r="W390" t="n">
        <v>0</v>
      </c>
      <c r="X390" t="n">
        <v>0</v>
      </c>
      <c r="Y390" t="n">
        <v>0</v>
      </c>
      <c r="Z390" t="n">
        <v>0</v>
      </c>
      <c r="AA390" s="20" t="n">
        <v>2</v>
      </c>
      <c r="AC390" s="20" t="n">
        <v>2</v>
      </c>
      <c r="AD390" t="n">
        <v>0</v>
      </c>
      <c r="AE390" t="n">
        <v>0</v>
      </c>
    </row>
    <row r="391">
      <c r="A391" t="inlineStr">
        <is>
          <t>FLV</t>
        </is>
      </c>
      <c r="B391" t="inlineStr">
        <is>
          <t>RM</t>
        </is>
      </c>
      <c r="C391" t="inlineStr">
        <is>
          <t>RM.FLV.0091</t>
        </is>
      </c>
      <c r="D391" t="inlineStr">
        <is>
          <t>YUZU Natural Flavoring kan 10kg</t>
        </is>
      </c>
      <c r="V391" t="n">
        <v>0</v>
      </c>
      <c r="W391" t="n">
        <v>0</v>
      </c>
      <c r="X391" t="n">
        <v>0</v>
      </c>
      <c r="Y391" t="n">
        <v>0</v>
      </c>
      <c r="Z391" t="n">
        <v>0</v>
      </c>
      <c r="AA391" s="20" t="n">
        <v>2</v>
      </c>
      <c r="AC391" s="20" t="n">
        <v>2</v>
      </c>
      <c r="AD391" t="n">
        <v>0</v>
      </c>
      <c r="AE391" t="n">
        <v>0</v>
      </c>
    </row>
    <row r="392">
      <c r="A392" t="inlineStr">
        <is>
          <t>FLV</t>
        </is>
      </c>
      <c r="B392" t="inlineStr">
        <is>
          <t>RM</t>
        </is>
      </c>
      <c r="C392" t="inlineStr">
        <is>
          <t>RM.FLV.0092</t>
        </is>
      </c>
      <c r="D392" t="inlineStr">
        <is>
          <t>UBE YAM Flavouring kan 10kg</t>
        </is>
      </c>
      <c r="V392" t="n">
        <v>0</v>
      </c>
      <c r="W392" t="n">
        <v>0</v>
      </c>
      <c r="X392" t="n">
        <v>0</v>
      </c>
      <c r="Y392" t="n">
        <v>0</v>
      </c>
      <c r="Z392" t="n">
        <v>0</v>
      </c>
      <c r="AA392" s="20" t="n">
        <v>2</v>
      </c>
      <c r="AC392" s="20" t="n">
        <v>2</v>
      </c>
      <c r="AD392" t="n">
        <v>0</v>
      </c>
      <c r="AE392" t="n">
        <v>0</v>
      </c>
    </row>
    <row r="393">
      <c r="A393" t="inlineStr">
        <is>
          <t>FLV</t>
        </is>
      </c>
      <c r="B393" t="inlineStr">
        <is>
          <t>RM</t>
        </is>
      </c>
      <c r="C393" t="inlineStr">
        <is>
          <t>RM.FLV.0093</t>
        </is>
      </c>
      <c r="D393" t="inlineStr">
        <is>
          <t>Pineapple Flavoring kan 25kg</t>
        </is>
      </c>
      <c r="V393" t="n">
        <v>0</v>
      </c>
      <c r="W393" t="n">
        <v>0</v>
      </c>
      <c r="X393" t="n">
        <v>0</v>
      </c>
      <c r="Y393" t="n">
        <v>0</v>
      </c>
      <c r="Z393" t="n">
        <v>0</v>
      </c>
      <c r="AA393" s="20" t="n">
        <v>2</v>
      </c>
      <c r="AC393" s="20" t="n">
        <v>2</v>
      </c>
      <c r="AD393" t="n">
        <v>0</v>
      </c>
      <c r="AE393" t="n">
        <v>0</v>
      </c>
    </row>
    <row r="394">
      <c r="A394" t="inlineStr">
        <is>
          <t>FRT</t>
        </is>
      </c>
      <c r="B394" t="inlineStr">
        <is>
          <t>RM</t>
        </is>
      </c>
      <c r="C394" t="inlineStr">
        <is>
          <t>RM.FRT.00001</t>
        </is>
      </c>
      <c r="D394" t="inlineStr">
        <is>
          <t xml:space="preserve">جوز هند </t>
        </is>
      </c>
      <c r="E394" t="n">
        <v>2400.7783</v>
      </c>
      <c r="F394" t="n">
        <v>6685.0553</v>
      </c>
      <c r="G394" t="inlineStr">
        <is>
          <t>405, 402, 403, 499, 306, 401, 9112, 201, 9801, 112, 112, 304, 9405, 9801, 9112, 9402, 9304, 9401, 9108, 601, 801, 601, 402, 401, 306, 403, 112, 101, 102, 108, 201, 304, 499, 801, 9112, 405, 9402, 405, 9405, 801, 101, 108, 102, 9405, 9304, 9801, 108, 9401, 9108</t>
        </is>
      </c>
      <c r="H394" t="n">
        <v>0</v>
      </c>
      <c r="I394" t="n">
        <v>0</v>
      </c>
      <c r="J394" t="n">
        <v>0</v>
      </c>
      <c r="K394" t="n">
        <v>0</v>
      </c>
      <c r="L394" t="n">
        <v>0</v>
      </c>
      <c r="M394" t="n">
        <v>0</v>
      </c>
      <c r="N394" t="n">
        <v>0</v>
      </c>
      <c r="O394" t="n">
        <v>0</v>
      </c>
      <c r="P394" t="n">
        <v>0</v>
      </c>
      <c r="Q394" t="n">
        <v>-199.515</v>
      </c>
      <c r="R394" t="n">
        <v>0</v>
      </c>
      <c r="S394" t="n">
        <v>-199.515</v>
      </c>
      <c r="T394" t="n">
        <v>2201.2633</v>
      </c>
      <c r="U394" t="n">
        <v>6059.8202</v>
      </c>
      <c r="V394" t="n">
        <v>2.3336</v>
      </c>
      <c r="W394" t="n">
        <v>1054.508</v>
      </c>
      <c r="X394" t="n">
        <v>2035.9482</v>
      </c>
      <c r="Y394" t="n">
        <v>3107.6682</v>
      </c>
      <c r="Z394" t="n">
        <v>4144.5622</v>
      </c>
      <c r="AA394" s="20" t="n">
        <v>46134</v>
      </c>
      <c r="AB394" t="inlineStr">
        <is>
          <t>شركة ابو عودة اخوان</t>
        </is>
      </c>
      <c r="AC394" s="20" t="n">
        <v>46160</v>
      </c>
      <c r="AD394" t="n">
        <v>345.2964</v>
      </c>
      <c r="AE394" t="n">
        <v>345.3801</v>
      </c>
      <c r="AF394" t="inlineStr">
        <is>
          <t>6:11</t>
        </is>
      </c>
      <c r="AG394" t="n">
        <v>0</v>
      </c>
    </row>
    <row r="395">
      <c r="A395" t="inlineStr">
        <is>
          <t>FRT</t>
        </is>
      </c>
      <c r="B395" t="inlineStr">
        <is>
          <t>RM</t>
        </is>
      </c>
      <c r="C395" t="inlineStr">
        <is>
          <t>RM.FRT.00002</t>
        </is>
      </c>
      <c r="D395" t="inlineStr">
        <is>
          <t>شرائح البلوبري</t>
        </is>
      </c>
      <c r="V395" t="n">
        <v>0</v>
      </c>
      <c r="W395" t="n">
        <v>0</v>
      </c>
      <c r="X395" t="n">
        <v>0</v>
      </c>
      <c r="Y395" t="n">
        <v>0</v>
      </c>
      <c r="Z395" t="n">
        <v>0</v>
      </c>
      <c r="AA395" s="20" t="n">
        <v>2</v>
      </c>
      <c r="AC395" s="20" t="n">
        <v>2</v>
      </c>
      <c r="AD395" t="n">
        <v>0</v>
      </c>
      <c r="AE395" t="n">
        <v>0</v>
      </c>
    </row>
    <row r="396">
      <c r="A396" t="inlineStr">
        <is>
          <t>FRT</t>
        </is>
      </c>
      <c r="B396" t="inlineStr">
        <is>
          <t>RM</t>
        </is>
      </c>
      <c r="C396" t="inlineStr">
        <is>
          <t>RM.FRT.00003</t>
        </is>
      </c>
      <c r="D396" t="inlineStr">
        <is>
          <t>قطع البلوبري</t>
        </is>
      </c>
      <c r="E396" t="n">
        <v>0</v>
      </c>
      <c r="F396" t="n">
        <v>0</v>
      </c>
      <c r="G396" t="inlineStr">
        <is>
          <t>101, 304, 101, 304</t>
        </is>
      </c>
      <c r="H396" t="n">
        <v>0</v>
      </c>
      <c r="I396" t="n">
        <v>0</v>
      </c>
      <c r="J396" t="n">
        <v>0</v>
      </c>
      <c r="K396" t="n">
        <v>0</v>
      </c>
      <c r="L396" t="n">
        <v>0</v>
      </c>
      <c r="M396" t="n">
        <v>0</v>
      </c>
      <c r="N396" t="n">
        <v>0</v>
      </c>
      <c r="O396" t="n">
        <v>0</v>
      </c>
      <c r="P396" t="n">
        <v>0</v>
      </c>
      <c r="Q396" t="n">
        <v>0</v>
      </c>
      <c r="R396" t="n">
        <v>0</v>
      </c>
      <c r="S396" t="n">
        <v>0</v>
      </c>
      <c r="T396" t="n">
        <v>0</v>
      </c>
      <c r="U396" t="n">
        <v>0</v>
      </c>
      <c r="V396" t="n">
        <v>4.871</v>
      </c>
      <c r="W396" t="n">
        <v>0</v>
      </c>
      <c r="X396" t="n">
        <v>0</v>
      </c>
      <c r="Y396" t="n">
        <v>0</v>
      </c>
      <c r="Z396" t="n">
        <v>0</v>
      </c>
      <c r="AA396" s="20" t="n">
        <v>45727</v>
      </c>
      <c r="AB396" t="inlineStr">
        <is>
          <t>مؤسسة الزنبقة للاستيراد والتصدير - مورد</t>
        </is>
      </c>
      <c r="AC396" s="20" t="n">
        <v>2</v>
      </c>
      <c r="AD396" t="n">
        <v>0</v>
      </c>
      <c r="AE396" t="n">
        <v>0</v>
      </c>
      <c r="AG396" t="n">
        <v>0</v>
      </c>
    </row>
    <row r="397">
      <c r="A397" t="inlineStr">
        <is>
          <t>FRT</t>
        </is>
      </c>
      <c r="B397" t="inlineStr">
        <is>
          <t>RM</t>
        </is>
      </c>
      <c r="C397" t="inlineStr">
        <is>
          <t>RM.FRT.00004</t>
        </is>
      </c>
      <c r="D397" t="inlineStr">
        <is>
          <t>جوز هند خشن</t>
        </is>
      </c>
      <c r="E397" t="n">
        <v>33.6515</v>
      </c>
      <c r="F397" t="n">
        <v>106.4478</v>
      </c>
      <c r="G397" t="inlineStr">
        <is>
          <t>9108, 402, 409, 405, 403, 499, 9401, 9405, 9402, 102, 108, 101, 304, 306, 401, 102, 108, 101, 304, 409, 306, 402, 401, 403, 9108, 9401, 9402, 9405, 405, 499</t>
        </is>
      </c>
      <c r="H397" t="n">
        <v>0</v>
      </c>
      <c r="I397" t="n">
        <v>0</v>
      </c>
      <c r="J397" t="n">
        <v>0</v>
      </c>
      <c r="K397" t="n">
        <v>0</v>
      </c>
      <c r="L397" t="n">
        <v>0</v>
      </c>
      <c r="M397" t="n">
        <v>0</v>
      </c>
      <c r="N397" t="n">
        <v>0</v>
      </c>
      <c r="O397" t="n">
        <v>0</v>
      </c>
      <c r="P397" t="n">
        <v>0</v>
      </c>
      <c r="Q397" t="n">
        <v>0</v>
      </c>
      <c r="R397" t="n">
        <v>0</v>
      </c>
      <c r="S397" t="n">
        <v>0</v>
      </c>
      <c r="T397" t="n">
        <v>33.6515</v>
      </c>
      <c r="U397" t="n">
        <v>106.4478</v>
      </c>
      <c r="V397" t="n">
        <v>3.1851</v>
      </c>
      <c r="W397" t="n">
        <v>0.8159999999999999</v>
      </c>
      <c r="X397" t="n">
        <v>99.34439999999999</v>
      </c>
      <c r="Y397" t="n">
        <v>101.2284</v>
      </c>
      <c r="Z397" t="n">
        <v>182.4944</v>
      </c>
      <c r="AA397" s="20" t="n">
        <v>45575</v>
      </c>
      <c r="AB397" t="inlineStr">
        <is>
          <t xml:space="preserve">شركة عمار وابراهيم مقبل </t>
        </is>
      </c>
      <c r="AC397" s="20" t="n">
        <v>46105</v>
      </c>
      <c r="AD397" t="n">
        <v>11.2476</v>
      </c>
      <c r="AE397" t="n">
        <v>15.2078</v>
      </c>
      <c r="AF397" t="inlineStr">
        <is>
          <t>2:6</t>
        </is>
      </c>
      <c r="AG397" t="n">
        <v>0</v>
      </c>
    </row>
    <row r="398">
      <c r="A398" t="inlineStr">
        <is>
          <t>FRT</t>
        </is>
      </c>
      <c r="B398" t="inlineStr">
        <is>
          <t>RM</t>
        </is>
      </c>
      <c r="C398" t="inlineStr">
        <is>
          <t>RM.FRT.00005</t>
        </is>
      </c>
      <c r="D398" t="inlineStr">
        <is>
          <t>تمر</t>
        </is>
      </c>
      <c r="E398" t="n">
        <v>1557.0023</v>
      </c>
      <c r="F398" t="n">
        <v>6100.3442</v>
      </c>
      <c r="G398" t="inlineStr">
        <is>
          <t>9304, 9409, 101, 9402, 801, 499, 304, 101, 401, 402, 409, 801, 9304, 9402, 9409, 304, 401, 499, 402, 409</t>
        </is>
      </c>
      <c r="H398" t="n">
        <v>0</v>
      </c>
      <c r="I398" t="n">
        <v>0</v>
      </c>
      <c r="J398" t="n">
        <v>0</v>
      </c>
      <c r="K398" t="n">
        <v>0</v>
      </c>
      <c r="L398" t="n">
        <v>0</v>
      </c>
      <c r="M398" t="n">
        <v>0</v>
      </c>
      <c r="N398" t="n">
        <v>0</v>
      </c>
      <c r="O398" t="n">
        <v>0</v>
      </c>
      <c r="P398" t="n">
        <v>0</v>
      </c>
      <c r="Q398" t="n">
        <v>0</v>
      </c>
      <c r="R398" t="n">
        <v>0</v>
      </c>
      <c r="S398" t="n">
        <v>0</v>
      </c>
      <c r="T398" t="n">
        <v>1557.0023</v>
      </c>
      <c r="U398" t="n">
        <v>6100.3442</v>
      </c>
      <c r="V398" t="n">
        <v>2.3592</v>
      </c>
      <c r="W398" t="n">
        <v>1096.75</v>
      </c>
      <c r="X398" t="n">
        <v>3839.6174</v>
      </c>
      <c r="Y398" t="n">
        <v>3893.2314</v>
      </c>
      <c r="Z398" t="n">
        <v>3893.2314</v>
      </c>
      <c r="AA398" s="20" t="n">
        <v>46140</v>
      </c>
      <c r="AB398" t="inlineStr">
        <is>
          <t>شركة القطوف الدانية للاستيراد والتصديروالوكالات ال</t>
        </is>
      </c>
      <c r="AC398" s="20" t="n">
        <v>46142</v>
      </c>
      <c r="AD398" t="n">
        <v>432.5812</v>
      </c>
      <c r="AE398" t="n">
        <v>324.4359</v>
      </c>
      <c r="AF398" t="inlineStr">
        <is>
          <t>4:23</t>
        </is>
      </c>
      <c r="AG398" t="n">
        <v>0</v>
      </c>
    </row>
    <row r="399">
      <c r="A399" t="inlineStr">
        <is>
          <t>FRT</t>
        </is>
      </c>
      <c r="B399" t="inlineStr">
        <is>
          <t>RM</t>
        </is>
      </c>
      <c r="C399" t="inlineStr">
        <is>
          <t>RM.FRT.00006</t>
        </is>
      </c>
      <c r="D399" t="inlineStr">
        <is>
          <t>جزر مجفف</t>
        </is>
      </c>
      <c r="E399" t="n">
        <v>3</v>
      </c>
      <c r="F399" t="n">
        <v>15.6453</v>
      </c>
      <c r="G399" t="inlineStr">
        <is>
          <t>9402, 9403, 108, 9402, 9108, 499, 403, 108, 108, 9108, 499, 403, 9403, 9108</t>
        </is>
      </c>
      <c r="H399" t="n">
        <v>0</v>
      </c>
      <c r="I399" t="n">
        <v>0</v>
      </c>
      <c r="J399" t="n">
        <v>0</v>
      </c>
      <c r="K399" t="n">
        <v>0</v>
      </c>
      <c r="L399" t="n">
        <v>0</v>
      </c>
      <c r="M399" t="n">
        <v>0</v>
      </c>
      <c r="N399" t="n">
        <v>0</v>
      </c>
      <c r="O399" t="n">
        <v>0</v>
      </c>
      <c r="P399" t="n">
        <v>0</v>
      </c>
      <c r="Q399" t="n">
        <v>0</v>
      </c>
      <c r="R399" t="n">
        <v>0</v>
      </c>
      <c r="S399" t="n">
        <v>0</v>
      </c>
      <c r="T399" t="n">
        <v>3</v>
      </c>
      <c r="U399" t="n">
        <v>15.6453</v>
      </c>
      <c r="V399" t="n">
        <v>5.172</v>
      </c>
      <c r="W399" t="n">
        <v>0</v>
      </c>
      <c r="X399" t="n">
        <v>1.3</v>
      </c>
      <c r="Y399" t="n">
        <v>1.8</v>
      </c>
      <c r="Z399" t="n">
        <v>1.8</v>
      </c>
      <c r="AA399" s="20" t="n">
        <v>46051</v>
      </c>
      <c r="AB399" t="inlineStr">
        <is>
          <t>مطاحن الدبور الذهبي</t>
        </is>
      </c>
      <c r="AC399" s="20" t="n">
        <v>46056</v>
      </c>
      <c r="AD399" t="n">
        <v>0.2</v>
      </c>
      <c r="AE399" t="n">
        <v>0.15</v>
      </c>
      <c r="AF399" t="inlineStr">
        <is>
          <t>20:0</t>
        </is>
      </c>
      <c r="AG399" t="n">
        <v>0</v>
      </c>
    </row>
    <row r="400">
      <c r="A400" t="inlineStr">
        <is>
          <t>FRT</t>
        </is>
      </c>
      <c r="B400" t="inlineStr">
        <is>
          <t>RM</t>
        </is>
      </c>
      <c r="C400" t="inlineStr">
        <is>
          <t>RM.FRT.00007</t>
        </is>
      </c>
      <c r="D400" t="inlineStr">
        <is>
          <t>كرز</t>
        </is>
      </c>
      <c r="V400" t="n">
        <v>0</v>
      </c>
      <c r="W400" t="n">
        <v>0</v>
      </c>
      <c r="X400" t="n">
        <v>0</v>
      </c>
      <c r="Y400" t="n">
        <v>0</v>
      </c>
      <c r="Z400" t="n">
        <v>0</v>
      </c>
      <c r="AA400" s="20" t="n">
        <v>2</v>
      </c>
      <c r="AC400" s="20" t="n">
        <v>2</v>
      </c>
      <c r="AD400" t="n">
        <v>0</v>
      </c>
      <c r="AE400" t="n">
        <v>0</v>
      </c>
    </row>
    <row r="401">
      <c r="A401" t="inlineStr">
        <is>
          <t>FRT</t>
        </is>
      </c>
      <c r="B401" t="inlineStr">
        <is>
          <t>RM</t>
        </is>
      </c>
      <c r="C401" t="inlineStr">
        <is>
          <t>RM.FRT.00008</t>
        </is>
      </c>
      <c r="D401" t="inlineStr">
        <is>
          <t>جوز هند مجفف</t>
        </is>
      </c>
      <c r="E401" t="n">
        <v>124.36</v>
      </c>
      <c r="F401" t="n">
        <v>849.3603000000001</v>
      </c>
      <c r="G401" t="inlineStr">
        <is>
          <t>499, 605, 409, 9402, 9108, 403, 402, 409, 108, 108, 9402, 499, 403, 409, 402, 605, 9108</t>
        </is>
      </c>
      <c r="H401" t="n">
        <v>0</v>
      </c>
      <c r="I401" t="n">
        <v>0</v>
      </c>
      <c r="J401" t="n">
        <v>0</v>
      </c>
      <c r="K401" t="n">
        <v>0</v>
      </c>
      <c r="L401" t="n">
        <v>0</v>
      </c>
      <c r="M401" t="n">
        <v>0</v>
      </c>
      <c r="N401" t="n">
        <v>0</v>
      </c>
      <c r="O401" t="n">
        <v>0</v>
      </c>
      <c r="P401" t="n">
        <v>0</v>
      </c>
      <c r="Q401" t="n">
        <v>-1.834</v>
      </c>
      <c r="R401" t="n">
        <v>0</v>
      </c>
      <c r="S401" t="n">
        <v>-1.834</v>
      </c>
      <c r="T401" t="n">
        <v>122.526</v>
      </c>
      <c r="U401" t="n">
        <v>836.7877</v>
      </c>
      <c r="V401" t="n">
        <v>6.8553</v>
      </c>
      <c r="W401" t="n">
        <v>8.007</v>
      </c>
      <c r="X401" t="n">
        <v>86.0258</v>
      </c>
      <c r="Y401" t="n">
        <v>91.4888</v>
      </c>
      <c r="Z401" t="n">
        <v>91.69880000000001</v>
      </c>
      <c r="AA401" s="20" t="n">
        <v>45376</v>
      </c>
      <c r="AB401" t="inlineStr">
        <is>
          <t xml:space="preserve">شركة عمار وابراهيم مقبل </t>
        </is>
      </c>
      <c r="AC401" s="20" t="n">
        <v>46159</v>
      </c>
      <c r="AD401" t="n">
        <v>10.1654</v>
      </c>
      <c r="AE401" t="n">
        <v>7.6415</v>
      </c>
      <c r="AF401" t="inlineStr">
        <is>
          <t>16:1</t>
        </is>
      </c>
      <c r="AG401" t="n">
        <v>0</v>
      </c>
    </row>
    <row r="402">
      <c r="A402" t="inlineStr">
        <is>
          <t>FRT</t>
        </is>
      </c>
      <c r="B402" t="inlineStr">
        <is>
          <t>RM</t>
        </is>
      </c>
      <c r="C402" t="inlineStr">
        <is>
          <t>RM.FRT.00009</t>
        </is>
      </c>
      <c r="D402" t="inlineStr">
        <is>
          <t>رمان حب مجفف</t>
        </is>
      </c>
      <c r="E402" t="n">
        <v>2</v>
      </c>
      <c r="F402" t="n">
        <v>15.4546</v>
      </c>
      <c r="G402" t="inlineStr">
        <is>
          <t>9402, 499, 9108, 9403, 108, 108, 304, 403, 9108, 9403, 9402, 304, 403, 499</t>
        </is>
      </c>
      <c r="H402" t="n">
        <v>0</v>
      </c>
      <c r="I402" t="n">
        <v>0</v>
      </c>
      <c r="J402" t="n">
        <v>0</v>
      </c>
      <c r="K402" t="n">
        <v>0</v>
      </c>
      <c r="L402" t="n">
        <v>0</v>
      </c>
      <c r="M402" t="n">
        <v>0</v>
      </c>
      <c r="N402" t="n">
        <v>0</v>
      </c>
      <c r="O402" t="n">
        <v>0</v>
      </c>
      <c r="P402" t="n">
        <v>0</v>
      </c>
      <c r="Q402" t="n">
        <v>0</v>
      </c>
      <c r="R402" t="n">
        <v>0</v>
      </c>
      <c r="S402" t="n">
        <v>0</v>
      </c>
      <c r="T402" t="n">
        <v>2</v>
      </c>
      <c r="U402" t="n">
        <v>15.4546</v>
      </c>
      <c r="V402" t="n">
        <v>8.1899</v>
      </c>
      <c r="W402" t="n">
        <v>1</v>
      </c>
      <c r="X402" t="n">
        <v>1</v>
      </c>
      <c r="Y402" t="n">
        <v>41</v>
      </c>
      <c r="Z402" t="n">
        <v>41</v>
      </c>
      <c r="AA402" s="20" t="n">
        <v>46038</v>
      </c>
      <c r="AB402" t="inlineStr">
        <is>
          <t>مطاحن الدبور الذهبي</t>
        </is>
      </c>
      <c r="AC402" s="20" t="n">
        <v>46096</v>
      </c>
      <c r="AD402" t="n">
        <v>4.5555</v>
      </c>
      <c r="AE402" t="n">
        <v>3.4166</v>
      </c>
      <c r="AF402" t="inlineStr">
        <is>
          <t>0:17</t>
        </is>
      </c>
      <c r="AG402" t="n">
        <v>0</v>
      </c>
    </row>
    <row r="403">
      <c r="A403" t="inlineStr">
        <is>
          <t>FRT</t>
        </is>
      </c>
      <c r="B403" t="inlineStr">
        <is>
          <t>RM</t>
        </is>
      </c>
      <c r="C403" t="inlineStr">
        <is>
          <t>RM.FRT.00010</t>
        </is>
      </c>
      <c r="D403" t="inlineStr">
        <is>
          <t xml:space="preserve">فراولة حب مجففه </t>
        </is>
      </c>
      <c r="E403" t="n">
        <v>199.377</v>
      </c>
      <c r="F403" t="n">
        <v>1712.8286</v>
      </c>
      <c r="G403" t="inlineStr">
        <is>
          <t>306, 402, 401, 403, 108, 304, 403, 9108, 9403, 9108, 108, 499, 9402, 402, 403, 499, 9108, 9403, 9402, 108, 304, 306, 401</t>
        </is>
      </c>
      <c r="H403" t="n">
        <v>0</v>
      </c>
      <c r="I403" t="n">
        <v>0</v>
      </c>
      <c r="J403" t="n">
        <v>0</v>
      </c>
      <c r="K403" t="n">
        <v>0</v>
      </c>
      <c r="L403" t="n">
        <v>0</v>
      </c>
      <c r="M403" t="n">
        <v>0</v>
      </c>
      <c r="N403" t="n">
        <v>0</v>
      </c>
      <c r="O403" t="n">
        <v>0</v>
      </c>
      <c r="P403" t="n">
        <v>0</v>
      </c>
      <c r="Q403" t="n">
        <v>-10</v>
      </c>
      <c r="R403" t="n">
        <v>0</v>
      </c>
      <c r="S403" t="n">
        <v>-10</v>
      </c>
      <c r="T403" t="n">
        <v>189.377</v>
      </c>
      <c r="U403" t="n">
        <v>1650.7586</v>
      </c>
      <c r="V403" t="n">
        <v>7.7195</v>
      </c>
      <c r="W403" t="n">
        <v>39.5</v>
      </c>
      <c r="X403" t="n">
        <v>72.90479999999999</v>
      </c>
      <c r="Y403" t="n">
        <v>382.3048</v>
      </c>
      <c r="Z403" t="n">
        <v>393.7048</v>
      </c>
      <c r="AA403" s="20" t="n">
        <v>46092</v>
      </c>
      <c r="AB403" t="inlineStr">
        <is>
          <t>مؤسسة الزنبقة للاستيراد والتصدير - مورد</t>
        </is>
      </c>
      <c r="AC403" s="20" t="n">
        <v>46147</v>
      </c>
      <c r="AD403" t="n">
        <v>42.4783</v>
      </c>
      <c r="AE403" t="n">
        <v>32.8087</v>
      </c>
      <c r="AF403" t="inlineStr">
        <is>
          <t>5:23</t>
        </is>
      </c>
      <c r="AG403" t="n">
        <v>0</v>
      </c>
    </row>
    <row r="404">
      <c r="A404" t="inlineStr">
        <is>
          <t>FRT</t>
        </is>
      </c>
      <c r="B404" t="inlineStr">
        <is>
          <t>RM</t>
        </is>
      </c>
      <c r="C404" t="inlineStr">
        <is>
          <t>RM.FRT.00011</t>
        </is>
      </c>
      <c r="D404" t="inlineStr">
        <is>
          <t xml:space="preserve">فراوله حب مجمده </t>
        </is>
      </c>
      <c r="E404" t="n">
        <v>0</v>
      </c>
      <c r="F404" t="n">
        <v>0</v>
      </c>
      <c r="G404" t="inlineStr">
        <is>
          <t>402, 402</t>
        </is>
      </c>
      <c r="H404" t="n">
        <v>0</v>
      </c>
      <c r="I404" t="n">
        <v>0</v>
      </c>
      <c r="J404" t="n">
        <v>0</v>
      </c>
      <c r="K404" t="n">
        <v>0</v>
      </c>
      <c r="L404" t="n">
        <v>0</v>
      </c>
      <c r="M404" t="n">
        <v>0</v>
      </c>
      <c r="N404" t="n">
        <v>0</v>
      </c>
      <c r="O404" t="n">
        <v>0</v>
      </c>
      <c r="P404" t="n">
        <v>0</v>
      </c>
      <c r="Q404" t="n">
        <v>0</v>
      </c>
      <c r="R404" t="n">
        <v>0</v>
      </c>
      <c r="S404" t="n">
        <v>0</v>
      </c>
      <c r="T404" t="n">
        <v>0</v>
      </c>
      <c r="U404" t="n">
        <v>0</v>
      </c>
      <c r="V404" t="n">
        <v>3.8793</v>
      </c>
      <c r="W404" t="n">
        <v>0</v>
      </c>
      <c r="X404" t="n">
        <v>0</v>
      </c>
      <c r="Y404" t="n">
        <v>0</v>
      </c>
      <c r="Z404" t="n">
        <v>0</v>
      </c>
      <c r="AA404" s="20" t="n">
        <v>44950</v>
      </c>
      <c r="AB404" t="inlineStr">
        <is>
          <t>شركة القوقا التجارية</t>
        </is>
      </c>
      <c r="AC404" s="20" t="n">
        <v>44958</v>
      </c>
      <c r="AD404" t="n">
        <v>0</v>
      </c>
      <c r="AE404" t="n">
        <v>0</v>
      </c>
      <c r="AG404" t="n">
        <v>0</v>
      </c>
    </row>
    <row r="405">
      <c r="A405" t="inlineStr">
        <is>
          <t>FRT</t>
        </is>
      </c>
      <c r="B405" t="inlineStr">
        <is>
          <t>RM</t>
        </is>
      </c>
      <c r="C405" t="inlineStr">
        <is>
          <t>RM.FRT.00012</t>
        </is>
      </c>
      <c r="D405" t="inlineStr">
        <is>
          <t>ليمون</t>
        </is>
      </c>
      <c r="E405" t="n">
        <v>10</v>
      </c>
      <c r="F405" t="n">
        <v>5.9</v>
      </c>
      <c r="G405" t="inlineStr">
        <is>
          <t>402, 409, 402, 409</t>
        </is>
      </c>
      <c r="H405" t="n">
        <v>0</v>
      </c>
      <c r="I405" t="n">
        <v>0</v>
      </c>
      <c r="J405" t="n">
        <v>0</v>
      </c>
      <c r="K405" t="n">
        <v>0</v>
      </c>
      <c r="L405" t="n">
        <v>0</v>
      </c>
      <c r="M405" t="n">
        <v>0</v>
      </c>
      <c r="N405" t="n">
        <v>0</v>
      </c>
      <c r="O405" t="n">
        <v>0</v>
      </c>
      <c r="P405" t="n">
        <v>0</v>
      </c>
      <c r="Q405" t="n">
        <v>0</v>
      </c>
      <c r="R405" t="n">
        <v>0</v>
      </c>
      <c r="S405" t="n">
        <v>0</v>
      </c>
      <c r="T405" t="n">
        <v>10</v>
      </c>
      <c r="U405" t="n">
        <v>5.9</v>
      </c>
      <c r="V405" t="n">
        <v>0.59</v>
      </c>
      <c r="W405" t="n">
        <v>0</v>
      </c>
      <c r="X405" t="n">
        <v>0</v>
      </c>
      <c r="Y405" t="n">
        <v>0</v>
      </c>
      <c r="Z405" t="n">
        <v>0</v>
      </c>
      <c r="AA405" s="20" t="n">
        <v>45246</v>
      </c>
      <c r="AB405" t="inlineStr">
        <is>
          <t>Cash Customer - مورد</t>
        </is>
      </c>
      <c r="AC405" s="20" t="n">
        <v>2</v>
      </c>
      <c r="AD405" t="n">
        <v>0</v>
      </c>
      <c r="AE405" t="n">
        <v>0</v>
      </c>
      <c r="AG405" t="n">
        <v>0</v>
      </c>
    </row>
    <row r="406">
      <c r="A406" t="inlineStr">
        <is>
          <t>FRT</t>
        </is>
      </c>
      <c r="B406" t="inlineStr">
        <is>
          <t>RM</t>
        </is>
      </c>
      <c r="C406" t="inlineStr">
        <is>
          <t>RM.FRT.00013</t>
        </is>
      </c>
      <c r="D406" t="inlineStr">
        <is>
          <t>برتقال</t>
        </is>
      </c>
      <c r="E406" t="n">
        <v>5.145</v>
      </c>
      <c r="F406" t="n">
        <v>6.4036</v>
      </c>
      <c r="G406" t="inlineStr">
        <is>
          <t>402, 499, 402, 499</t>
        </is>
      </c>
      <c r="H406" t="n">
        <v>0</v>
      </c>
      <c r="I406" t="n">
        <v>0</v>
      </c>
      <c r="J406" t="n">
        <v>0</v>
      </c>
      <c r="K406" t="n">
        <v>0</v>
      </c>
      <c r="L406" t="n">
        <v>0</v>
      </c>
      <c r="M406" t="n">
        <v>0</v>
      </c>
      <c r="N406" t="n">
        <v>0</v>
      </c>
      <c r="O406" t="n">
        <v>0</v>
      </c>
      <c r="P406" t="n">
        <v>0</v>
      </c>
      <c r="Q406" t="n">
        <v>0</v>
      </c>
      <c r="R406" t="n">
        <v>0</v>
      </c>
      <c r="S406" t="n">
        <v>0</v>
      </c>
      <c r="T406" t="n">
        <v>5.145</v>
      </c>
      <c r="U406" t="n">
        <v>6.4036</v>
      </c>
      <c r="V406" t="n">
        <v>1.2446</v>
      </c>
      <c r="W406" t="n">
        <v>0</v>
      </c>
      <c r="X406" t="n">
        <v>0</v>
      </c>
      <c r="Y406" t="n">
        <v>0</v>
      </c>
      <c r="Z406" t="n">
        <v>0</v>
      </c>
      <c r="AA406" s="20" t="n">
        <v>45449</v>
      </c>
      <c r="AB406" t="inlineStr">
        <is>
          <t>Cash Customer - مورد</t>
        </is>
      </c>
      <c r="AC406" s="20" t="n">
        <v>2</v>
      </c>
      <c r="AD406" t="n">
        <v>0</v>
      </c>
      <c r="AE406" t="n">
        <v>0</v>
      </c>
      <c r="AG406" t="n">
        <v>0</v>
      </c>
    </row>
    <row r="407">
      <c r="A407" t="inlineStr">
        <is>
          <t>FRT</t>
        </is>
      </c>
      <c r="B407" t="inlineStr">
        <is>
          <t>RM</t>
        </is>
      </c>
      <c r="C407" t="inlineStr">
        <is>
          <t>RM.FRT.00014</t>
        </is>
      </c>
      <c r="D407" t="inlineStr">
        <is>
          <t xml:space="preserve">فراولة </t>
        </is>
      </c>
      <c r="E407" t="n">
        <v>1.06</v>
      </c>
      <c r="F407" t="n">
        <v>2.6394</v>
      </c>
      <c r="G407" t="inlineStr">
        <is>
          <t>499, 402, 402, 499</t>
        </is>
      </c>
      <c r="H407" t="n">
        <v>0</v>
      </c>
      <c r="I407" t="n">
        <v>0</v>
      </c>
      <c r="J407" t="n">
        <v>0</v>
      </c>
      <c r="K407" t="n">
        <v>0</v>
      </c>
      <c r="L407" t="n">
        <v>0</v>
      </c>
      <c r="M407" t="n">
        <v>0</v>
      </c>
      <c r="N407" t="n">
        <v>0</v>
      </c>
      <c r="O407" t="n">
        <v>0</v>
      </c>
      <c r="P407" t="n">
        <v>0</v>
      </c>
      <c r="Q407" t="n">
        <v>0</v>
      </c>
      <c r="R407" t="n">
        <v>0</v>
      </c>
      <c r="S407" t="n">
        <v>0</v>
      </c>
      <c r="T407" t="n">
        <v>1.06</v>
      </c>
      <c r="U407" t="n">
        <v>2.6394</v>
      </c>
      <c r="V407" t="n">
        <v>2.49</v>
      </c>
      <c r="W407" t="n">
        <v>0</v>
      </c>
      <c r="X407" t="n">
        <v>0</v>
      </c>
      <c r="Y407" t="n">
        <v>0</v>
      </c>
      <c r="Z407" t="n">
        <v>0</v>
      </c>
      <c r="AA407" s="20" t="n">
        <v>45246</v>
      </c>
      <c r="AB407" t="inlineStr">
        <is>
          <t>Cash Customer - مورد</t>
        </is>
      </c>
      <c r="AC407" s="20" t="n">
        <v>2</v>
      </c>
      <c r="AD407" t="n">
        <v>0</v>
      </c>
      <c r="AE407" t="n">
        <v>0</v>
      </c>
      <c r="AG407" t="n">
        <v>0</v>
      </c>
    </row>
    <row r="408">
      <c r="A408" t="inlineStr">
        <is>
          <t>FRT</t>
        </is>
      </c>
      <c r="B408" t="inlineStr">
        <is>
          <t>RM</t>
        </is>
      </c>
      <c r="C408" t="inlineStr">
        <is>
          <t>RM.FRT.00015</t>
        </is>
      </c>
      <c r="D408" t="inlineStr">
        <is>
          <t>تفاح اخضر</t>
        </is>
      </c>
      <c r="E408" t="n">
        <v>1.955</v>
      </c>
      <c r="F408" t="n">
        <v>3.8905</v>
      </c>
      <c r="G408" t="inlineStr">
        <is>
          <t>402, 499, 402, 499</t>
        </is>
      </c>
      <c r="H408" t="n">
        <v>0</v>
      </c>
      <c r="I408" t="n">
        <v>0</v>
      </c>
      <c r="J408" t="n">
        <v>0</v>
      </c>
      <c r="K408" t="n">
        <v>0</v>
      </c>
      <c r="L408" t="n">
        <v>0</v>
      </c>
      <c r="M408" t="n">
        <v>0</v>
      </c>
      <c r="N408" t="n">
        <v>0</v>
      </c>
      <c r="O408" t="n">
        <v>0</v>
      </c>
      <c r="P408" t="n">
        <v>0</v>
      </c>
      <c r="Q408" t="n">
        <v>0</v>
      </c>
      <c r="R408" t="n">
        <v>0</v>
      </c>
      <c r="S408" t="n">
        <v>0</v>
      </c>
      <c r="T408" t="n">
        <v>1.955</v>
      </c>
      <c r="U408" t="n">
        <v>3.8905</v>
      </c>
      <c r="V408" t="n">
        <v>1.99</v>
      </c>
      <c r="W408" t="n">
        <v>0</v>
      </c>
      <c r="X408" t="n">
        <v>0</v>
      </c>
      <c r="Y408" t="n">
        <v>0</v>
      </c>
      <c r="Z408" t="n">
        <v>0</v>
      </c>
      <c r="AA408" s="20" t="n">
        <v>45246</v>
      </c>
      <c r="AB408" t="inlineStr">
        <is>
          <t>Cash Customer - مورد</t>
        </is>
      </c>
      <c r="AC408" s="20" t="n">
        <v>2</v>
      </c>
      <c r="AD408" t="n">
        <v>0</v>
      </c>
      <c r="AE408" t="n">
        <v>0</v>
      </c>
      <c r="AG408" t="n">
        <v>0</v>
      </c>
    </row>
    <row r="409">
      <c r="A409" t="inlineStr">
        <is>
          <t>FRT</t>
        </is>
      </c>
      <c r="B409" t="inlineStr">
        <is>
          <t>RM</t>
        </is>
      </c>
      <c r="C409" t="inlineStr">
        <is>
          <t>RM.FRT.0016</t>
        </is>
      </c>
      <c r="D409" t="inlineStr">
        <is>
          <t>رازبري مجفف كرنشي</t>
        </is>
      </c>
      <c r="E409" t="n">
        <v>2</v>
      </c>
      <c r="F409" t="n">
        <v>56</v>
      </c>
      <c r="G409" t="inlineStr">
        <is>
          <t>304, 304</t>
        </is>
      </c>
      <c r="H409" t="n">
        <v>0</v>
      </c>
      <c r="I409" t="n">
        <v>0</v>
      </c>
      <c r="J409" t="n">
        <v>0</v>
      </c>
      <c r="K409" t="n">
        <v>0</v>
      </c>
      <c r="L409" t="n">
        <v>0</v>
      </c>
      <c r="M409" t="n">
        <v>0</v>
      </c>
      <c r="N409" t="n">
        <v>0</v>
      </c>
      <c r="O409" t="n">
        <v>0</v>
      </c>
      <c r="P409" t="n">
        <v>0</v>
      </c>
      <c r="Q409" t="n">
        <v>0</v>
      </c>
      <c r="R409" t="n">
        <v>0</v>
      </c>
      <c r="S409" t="n">
        <v>0</v>
      </c>
      <c r="T409" t="n">
        <v>2</v>
      </c>
      <c r="U409" t="n">
        <v>56</v>
      </c>
      <c r="V409" t="n">
        <v>28</v>
      </c>
      <c r="W409" t="n">
        <v>0</v>
      </c>
      <c r="X409" t="n">
        <v>0</v>
      </c>
      <c r="Y409" t="n">
        <v>0</v>
      </c>
      <c r="Z409" t="n">
        <v>0</v>
      </c>
      <c r="AA409" s="20" t="n">
        <v>46040</v>
      </c>
      <c r="AB409" t="inlineStr">
        <is>
          <t>شركة الكونية للاستيراد والتصدير</t>
        </is>
      </c>
      <c r="AC409" s="20" t="n">
        <v>2</v>
      </c>
      <c r="AD409" t="n">
        <v>0</v>
      </c>
      <c r="AE409" t="n">
        <v>0</v>
      </c>
      <c r="AG409" t="n">
        <v>0</v>
      </c>
    </row>
    <row r="410">
      <c r="A410" t="inlineStr">
        <is>
          <t>FRT</t>
        </is>
      </c>
      <c r="B410" t="inlineStr">
        <is>
          <t>RM</t>
        </is>
      </c>
      <c r="C410" t="inlineStr">
        <is>
          <t>RM.FRT.0017</t>
        </is>
      </c>
      <c r="D410" t="inlineStr">
        <is>
          <t>فراولة مجفف كرنشي</t>
        </is>
      </c>
      <c r="E410" t="n">
        <v>0</v>
      </c>
      <c r="F410" t="n">
        <v>0</v>
      </c>
      <c r="G410" t="inlineStr">
        <is>
          <t>304, 304</t>
        </is>
      </c>
      <c r="H410" t="n">
        <v>0</v>
      </c>
      <c r="I410" t="n">
        <v>0</v>
      </c>
      <c r="J410" t="n">
        <v>0</v>
      </c>
      <c r="K410" t="n">
        <v>0</v>
      </c>
      <c r="L410" t="n">
        <v>0</v>
      </c>
      <c r="M410" t="n">
        <v>0</v>
      </c>
      <c r="N410" t="n">
        <v>0</v>
      </c>
      <c r="O410" t="n">
        <v>0</v>
      </c>
      <c r="P410" t="n">
        <v>0</v>
      </c>
      <c r="Q410" t="n">
        <v>0</v>
      </c>
      <c r="R410" t="n">
        <v>0</v>
      </c>
      <c r="S410" t="n">
        <v>0</v>
      </c>
      <c r="T410" t="n">
        <v>0</v>
      </c>
      <c r="U410" t="n">
        <v>0</v>
      </c>
      <c r="V410" t="n">
        <v>24</v>
      </c>
      <c r="W410" t="n">
        <v>0</v>
      </c>
      <c r="X410" t="n">
        <v>0</v>
      </c>
      <c r="Y410" t="n">
        <v>0</v>
      </c>
      <c r="Z410" t="n">
        <v>0</v>
      </c>
      <c r="AA410" s="20" t="n">
        <v>46037</v>
      </c>
      <c r="AB410" t="inlineStr">
        <is>
          <t>شركة الكونية للاستيراد والتصدير</t>
        </is>
      </c>
      <c r="AC410" s="20" t="n">
        <v>2</v>
      </c>
      <c r="AD410" t="n">
        <v>0</v>
      </c>
      <c r="AE410" t="n">
        <v>0</v>
      </c>
      <c r="AG410" t="n">
        <v>0</v>
      </c>
    </row>
    <row r="411">
      <c r="A411" t="inlineStr">
        <is>
          <t>FRT</t>
        </is>
      </c>
      <c r="B411" t="inlineStr">
        <is>
          <t>RM</t>
        </is>
      </c>
      <c r="C411" t="inlineStr">
        <is>
          <t>RM.FRT.0018</t>
        </is>
      </c>
      <c r="D411" t="inlineStr">
        <is>
          <t>Crunchy Freeze-Dried Mango</t>
        </is>
      </c>
      <c r="V411" t="n">
        <v>40</v>
      </c>
      <c r="W411" t="n">
        <v>0</v>
      </c>
      <c r="X411" t="n">
        <v>0</v>
      </c>
      <c r="Y411" t="n">
        <v>0</v>
      </c>
      <c r="Z411" t="n">
        <v>0</v>
      </c>
      <c r="AA411" s="20" t="n">
        <v>2</v>
      </c>
      <c r="AC411" s="20" t="n">
        <v>2</v>
      </c>
      <c r="AD411" t="n">
        <v>0</v>
      </c>
      <c r="AE411" t="n">
        <v>0</v>
      </c>
    </row>
    <row r="412">
      <c r="A412" t="inlineStr">
        <is>
          <t>FRT</t>
        </is>
      </c>
      <c r="B412" t="inlineStr">
        <is>
          <t>RM</t>
        </is>
      </c>
      <c r="C412" t="inlineStr">
        <is>
          <t>RM.FRT.0019</t>
        </is>
      </c>
      <c r="D412" t="inlineStr">
        <is>
          <t>Crunchy Freeze-Dried Kiwi</t>
        </is>
      </c>
      <c r="V412" t="n">
        <v>40</v>
      </c>
      <c r="W412" t="n">
        <v>0</v>
      </c>
      <c r="X412" t="n">
        <v>0</v>
      </c>
      <c r="Y412" t="n">
        <v>0</v>
      </c>
      <c r="Z412" t="n">
        <v>0</v>
      </c>
      <c r="AA412" s="20" t="n">
        <v>2</v>
      </c>
      <c r="AC412" s="20" t="n">
        <v>2</v>
      </c>
      <c r="AD412" t="n">
        <v>0</v>
      </c>
      <c r="AE412" t="n">
        <v>0</v>
      </c>
    </row>
    <row r="413">
      <c r="A413" t="inlineStr">
        <is>
          <t>FRT</t>
        </is>
      </c>
      <c r="B413" t="inlineStr">
        <is>
          <t>RM</t>
        </is>
      </c>
      <c r="C413" t="inlineStr">
        <is>
          <t>RM.FRT.0020</t>
        </is>
      </c>
      <c r="D413" t="inlineStr">
        <is>
          <t>Crunchy Freeze-Dried Raspberry</t>
        </is>
      </c>
      <c r="V413" t="n">
        <v>95</v>
      </c>
      <c r="W413" t="n">
        <v>0</v>
      </c>
      <c r="X413" t="n">
        <v>0</v>
      </c>
      <c r="Y413" t="n">
        <v>0</v>
      </c>
      <c r="Z413" t="n">
        <v>0</v>
      </c>
      <c r="AA413" s="20" t="n">
        <v>2</v>
      </c>
      <c r="AC413" s="20" t="n">
        <v>2</v>
      </c>
      <c r="AD413" t="n">
        <v>0</v>
      </c>
      <c r="AE413" t="n">
        <v>0</v>
      </c>
    </row>
    <row r="414">
      <c r="A414" t="inlineStr">
        <is>
          <t>FRT</t>
        </is>
      </c>
      <c r="B414" t="inlineStr">
        <is>
          <t>RM</t>
        </is>
      </c>
      <c r="C414" t="inlineStr">
        <is>
          <t>RM.FRT.0021</t>
        </is>
      </c>
      <c r="D414" t="inlineStr">
        <is>
          <t>Crunchy Freeze-Dried Banana</t>
        </is>
      </c>
      <c r="V414" t="n">
        <v>40</v>
      </c>
      <c r="W414" t="n">
        <v>0</v>
      </c>
      <c r="X414" t="n">
        <v>0</v>
      </c>
      <c r="Y414" t="n">
        <v>0</v>
      </c>
      <c r="Z414" t="n">
        <v>0</v>
      </c>
      <c r="AA414" s="20" t="n">
        <v>2</v>
      </c>
      <c r="AC414" s="20" t="n">
        <v>2</v>
      </c>
      <c r="AD414" t="n">
        <v>0</v>
      </c>
      <c r="AE414" t="n">
        <v>0</v>
      </c>
    </row>
    <row r="415">
      <c r="A415" t="inlineStr">
        <is>
          <t>FRT</t>
        </is>
      </c>
      <c r="B415" t="inlineStr">
        <is>
          <t>RM</t>
        </is>
      </c>
      <c r="C415" t="inlineStr">
        <is>
          <t>RM.FRT.0022</t>
        </is>
      </c>
      <c r="D415" t="inlineStr">
        <is>
          <t>Crunchy Freeze-Dried Apple</t>
        </is>
      </c>
      <c r="V415" t="n">
        <v>40</v>
      </c>
      <c r="W415" t="n">
        <v>0</v>
      </c>
      <c r="X415" t="n">
        <v>0</v>
      </c>
      <c r="Y415" t="n">
        <v>0</v>
      </c>
      <c r="Z415" t="n">
        <v>0</v>
      </c>
      <c r="AA415" s="20" t="n">
        <v>2</v>
      </c>
      <c r="AC415" s="20" t="n">
        <v>2</v>
      </c>
      <c r="AD415" t="n">
        <v>0</v>
      </c>
      <c r="AE415" t="n">
        <v>0</v>
      </c>
    </row>
    <row r="416">
      <c r="A416" t="inlineStr">
        <is>
          <t>FRT</t>
        </is>
      </c>
      <c r="B416" t="inlineStr">
        <is>
          <t>RM</t>
        </is>
      </c>
      <c r="C416" t="inlineStr">
        <is>
          <t>RM.FRT.0023</t>
        </is>
      </c>
      <c r="D416" t="inlineStr">
        <is>
          <t>Crunchy Freeze-Dried Blue Fig</t>
        </is>
      </c>
      <c r="V416" t="n">
        <v>40</v>
      </c>
      <c r="W416" t="n">
        <v>0</v>
      </c>
      <c r="X416" t="n">
        <v>0</v>
      </c>
      <c r="Y416" t="n">
        <v>0</v>
      </c>
      <c r="Z416" t="n">
        <v>0</v>
      </c>
      <c r="AA416" s="20" t="n">
        <v>2</v>
      </c>
      <c r="AC416" s="20" t="n">
        <v>2</v>
      </c>
      <c r="AD416" t="n">
        <v>0</v>
      </c>
      <c r="AE416" t="n">
        <v>0</v>
      </c>
    </row>
    <row r="417">
      <c r="A417" t="inlineStr">
        <is>
          <t>FRT</t>
        </is>
      </c>
      <c r="B417" t="inlineStr">
        <is>
          <t>RM</t>
        </is>
      </c>
      <c r="C417" t="inlineStr">
        <is>
          <t>RM.FRT.0024</t>
        </is>
      </c>
      <c r="D417" t="inlineStr">
        <is>
          <t>Crunchy Freeze-Dried Dates</t>
        </is>
      </c>
      <c r="V417" t="n">
        <v>40</v>
      </c>
      <c r="W417" t="n">
        <v>0</v>
      </c>
      <c r="X417" t="n">
        <v>0</v>
      </c>
      <c r="Y417" t="n">
        <v>0</v>
      </c>
      <c r="Z417" t="n">
        <v>0</v>
      </c>
      <c r="AA417" s="20" t="n">
        <v>2</v>
      </c>
      <c r="AC417" s="20" t="n">
        <v>2</v>
      </c>
      <c r="AD417" t="n">
        <v>0</v>
      </c>
      <c r="AE417" t="n">
        <v>0</v>
      </c>
    </row>
    <row r="418">
      <c r="A418" t="inlineStr">
        <is>
          <t>GLZ</t>
        </is>
      </c>
      <c r="B418" t="inlineStr">
        <is>
          <t>RM</t>
        </is>
      </c>
      <c r="C418" t="inlineStr">
        <is>
          <t>RM.GLZ.0001</t>
        </is>
      </c>
      <c r="D418" t="inlineStr">
        <is>
          <t xml:space="preserve">جلي تلميع شفاف </t>
        </is>
      </c>
      <c r="E418" t="n">
        <v>0</v>
      </c>
      <c r="F418" t="n">
        <v>0</v>
      </c>
      <c r="G418" t="inlineStr">
        <is>
          <t>403, 404, 204, 203, 201, 9402, 9108, 801, 605, 501, 601, 403, 204, 203, 601, 501, 201, 108, 101, 108, 101, 9108, 9404, 801, 404, 9402, 605, 9404</t>
        </is>
      </c>
      <c r="H418" t="n">
        <v>0</v>
      </c>
      <c r="I418" t="n">
        <v>0</v>
      </c>
      <c r="J418" t="n">
        <v>0</v>
      </c>
      <c r="K418" t="n">
        <v>0</v>
      </c>
      <c r="L418" t="n">
        <v>0</v>
      </c>
      <c r="M418" t="n">
        <v>0</v>
      </c>
      <c r="N418" t="n">
        <v>0</v>
      </c>
      <c r="O418" t="n">
        <v>0</v>
      </c>
      <c r="P418" t="n">
        <v>0</v>
      </c>
      <c r="Q418" t="n">
        <v>0</v>
      </c>
      <c r="R418" t="n">
        <v>0</v>
      </c>
      <c r="S418" t="n">
        <v>0</v>
      </c>
      <c r="T418" t="n">
        <v>0</v>
      </c>
      <c r="U418" t="n">
        <v>0</v>
      </c>
      <c r="V418" t="n">
        <v>0.7759</v>
      </c>
      <c r="W418" t="n">
        <v>0</v>
      </c>
      <c r="X418" t="n">
        <v>0</v>
      </c>
      <c r="Y418" t="n">
        <v>2970</v>
      </c>
      <c r="Z418" t="n">
        <v>6470</v>
      </c>
      <c r="AA418" s="20" t="n">
        <v>45951</v>
      </c>
      <c r="AB418" t="inlineStr">
        <is>
          <t xml:space="preserve">مؤسسة ثمار الربيع لتكنولوجيا الاغذية </t>
        </is>
      </c>
      <c r="AC418" s="20" t="n">
        <v>45952</v>
      </c>
      <c r="AD418" t="n">
        <v>330</v>
      </c>
      <c r="AE418" t="n">
        <v>539.1666</v>
      </c>
      <c r="AF418" t="inlineStr">
        <is>
          <t>0:0</t>
        </is>
      </c>
      <c r="AG418" t="n">
        <v>0</v>
      </c>
    </row>
    <row r="419">
      <c r="A419" t="inlineStr">
        <is>
          <t>GLZ</t>
        </is>
      </c>
      <c r="B419" t="inlineStr">
        <is>
          <t>RM</t>
        </is>
      </c>
      <c r="C419" t="inlineStr">
        <is>
          <t>RM.GLZ.0002</t>
        </is>
      </c>
      <c r="D419" t="inlineStr">
        <is>
          <t>جلي تلميع شوكولاته</t>
        </is>
      </c>
      <c r="E419" t="n">
        <v>0</v>
      </c>
      <c r="F419" t="n">
        <v>0</v>
      </c>
      <c r="G419" t="inlineStr">
        <is>
          <t>801, 404, 601, 605, 9108, 9404, 9402, 203, 403, 204, 201, 101, 108, 403, 404, 605, 601, 801, 9108, 204, 203, 101, 108, 201, 9402, 9404</t>
        </is>
      </c>
      <c r="H419" t="n">
        <v>0</v>
      </c>
      <c r="I419" t="n">
        <v>0</v>
      </c>
      <c r="J419" t="n">
        <v>0</v>
      </c>
      <c r="K419" t="n">
        <v>0</v>
      </c>
      <c r="L419" t="n">
        <v>0</v>
      </c>
      <c r="M419" t="n">
        <v>0</v>
      </c>
      <c r="N419" t="n">
        <v>0</v>
      </c>
      <c r="O419" t="n">
        <v>0</v>
      </c>
      <c r="P419" t="n">
        <v>0</v>
      </c>
      <c r="Q419" t="n">
        <v>0</v>
      </c>
      <c r="R419" t="n">
        <v>0</v>
      </c>
      <c r="S419" t="n">
        <v>0</v>
      </c>
      <c r="T419" t="n">
        <v>0</v>
      </c>
      <c r="U419" t="n">
        <v>0</v>
      </c>
      <c r="V419" t="n">
        <v>0.7759</v>
      </c>
      <c r="W419" t="n">
        <v>0</v>
      </c>
      <c r="X419" t="n">
        <v>0</v>
      </c>
      <c r="Y419" t="n">
        <v>2880</v>
      </c>
      <c r="Z419" t="n">
        <v>4330</v>
      </c>
      <c r="AA419" s="20" t="n">
        <v>45951</v>
      </c>
      <c r="AB419" t="inlineStr">
        <is>
          <t xml:space="preserve">مؤسسة ثمار الربيع لتكنولوجيا الاغذية </t>
        </is>
      </c>
      <c r="AC419" s="20" t="n">
        <v>45952</v>
      </c>
      <c r="AD419" t="n">
        <v>320</v>
      </c>
      <c r="AE419" t="n">
        <v>360.8333</v>
      </c>
      <c r="AF419" t="inlineStr">
        <is>
          <t>0:0</t>
        </is>
      </c>
      <c r="AG419" t="n">
        <v>0</v>
      </c>
    </row>
    <row r="420">
      <c r="A420" t="inlineStr">
        <is>
          <t>GLZ</t>
        </is>
      </c>
      <c r="B420" t="inlineStr">
        <is>
          <t>RM</t>
        </is>
      </c>
      <c r="C420" t="inlineStr">
        <is>
          <t>RM.GLZ.0003</t>
        </is>
      </c>
      <c r="D420" t="inlineStr">
        <is>
          <t xml:space="preserve">جلي تلميع فراولة </t>
        </is>
      </c>
      <c r="E420" t="n">
        <v>0</v>
      </c>
      <c r="F420" t="n">
        <v>0</v>
      </c>
      <c r="G420" t="inlineStr">
        <is>
          <t>404, 403, 204, 201, 203, 601, 801, 9108, 9402, 403, 204, 201, 203, 108, 101, 9402, 801, 404, 601, 9108, 9404, 101, 108, 9404</t>
        </is>
      </c>
      <c r="H420" t="n">
        <v>0</v>
      </c>
      <c r="I420" t="n">
        <v>0</v>
      </c>
      <c r="J420" t="n">
        <v>0</v>
      </c>
      <c r="K420" t="n">
        <v>0</v>
      </c>
      <c r="L420" t="n">
        <v>0</v>
      </c>
      <c r="M420" t="n">
        <v>0</v>
      </c>
      <c r="N420" t="n">
        <v>0</v>
      </c>
      <c r="O420" t="n">
        <v>0</v>
      </c>
      <c r="P420" t="n">
        <v>0</v>
      </c>
      <c r="Q420" t="n">
        <v>0</v>
      </c>
      <c r="R420" t="n">
        <v>0</v>
      </c>
      <c r="S420" t="n">
        <v>0</v>
      </c>
      <c r="T420" t="n">
        <v>0</v>
      </c>
      <c r="U420" t="n">
        <v>0</v>
      </c>
      <c r="V420" t="n">
        <v>0.7759</v>
      </c>
      <c r="W420" t="n">
        <v>0</v>
      </c>
      <c r="X420" t="n">
        <v>0</v>
      </c>
      <c r="Y420" t="n">
        <v>0</v>
      </c>
      <c r="Z420" t="n">
        <v>2000</v>
      </c>
      <c r="AA420" s="20" t="n">
        <v>45882</v>
      </c>
      <c r="AB420" t="inlineStr">
        <is>
          <t xml:space="preserve">مؤسسة ثمار الربيع لتكنولوجيا الاغذية </t>
        </is>
      </c>
      <c r="AC420" s="20" t="n">
        <v>45883</v>
      </c>
      <c r="AD420" t="n">
        <v>0</v>
      </c>
      <c r="AE420" t="n">
        <v>166.6666</v>
      </c>
      <c r="AF420" t="inlineStr">
        <is>
          <t>0:0</t>
        </is>
      </c>
      <c r="AG420" t="n">
        <v>0</v>
      </c>
    </row>
    <row r="421">
      <c r="A421" t="inlineStr">
        <is>
          <t>GLZ</t>
        </is>
      </c>
      <c r="B421" t="inlineStr">
        <is>
          <t>RM</t>
        </is>
      </c>
      <c r="C421" t="inlineStr">
        <is>
          <t>RM.GLZ.0004</t>
        </is>
      </c>
      <c r="D421" t="inlineStr">
        <is>
          <t xml:space="preserve">جلي تلميع فراولة </t>
        </is>
      </c>
      <c r="E421" t="n">
        <v>0</v>
      </c>
      <c r="F421" t="n">
        <v>0</v>
      </c>
      <c r="G421" t="inlineStr">
        <is>
          <t>204, 201, 201, 204</t>
        </is>
      </c>
      <c r="H421" t="n">
        <v>0</v>
      </c>
      <c r="I421" t="n">
        <v>0</v>
      </c>
      <c r="J421" t="n">
        <v>0</v>
      </c>
      <c r="K421" t="n">
        <v>0</v>
      </c>
      <c r="L421" t="n">
        <v>0</v>
      </c>
      <c r="M421" t="n">
        <v>0</v>
      </c>
      <c r="N421" t="n">
        <v>0</v>
      </c>
      <c r="O421" t="n">
        <v>0</v>
      </c>
      <c r="P421" t="n">
        <v>0</v>
      </c>
      <c r="Q421" t="n">
        <v>0</v>
      </c>
      <c r="R421" t="n">
        <v>0</v>
      </c>
      <c r="S421" t="n">
        <v>0</v>
      </c>
      <c r="T421" t="n">
        <v>0</v>
      </c>
      <c r="U421" t="n">
        <v>0</v>
      </c>
      <c r="V421" t="n">
        <v>0.7759</v>
      </c>
      <c r="W421" t="n">
        <v>0</v>
      </c>
      <c r="X421" t="n">
        <v>0</v>
      </c>
      <c r="Y421" t="n">
        <v>1600</v>
      </c>
      <c r="Z421" t="n">
        <v>1600</v>
      </c>
      <c r="AA421" s="20" t="n">
        <v>45971</v>
      </c>
      <c r="AB421" t="inlineStr">
        <is>
          <t xml:space="preserve">مؤسسة ثمار الربيع لتكنولوجيا الاغذية </t>
        </is>
      </c>
      <c r="AC421" s="20" t="n">
        <v>45972</v>
      </c>
      <c r="AD421" t="n">
        <v>177.7777</v>
      </c>
      <c r="AE421" t="n">
        <v>133.3333</v>
      </c>
      <c r="AF421" t="inlineStr">
        <is>
          <t>0:0</t>
        </is>
      </c>
      <c r="AG421" t="n">
        <v>0</v>
      </c>
    </row>
    <row r="422">
      <c r="A422" t="inlineStr">
        <is>
          <t>GLZ</t>
        </is>
      </c>
      <c r="B422" t="inlineStr">
        <is>
          <t>RM</t>
        </is>
      </c>
      <c r="C422" t="inlineStr">
        <is>
          <t>RM.GLZ.0005</t>
        </is>
      </c>
      <c r="D422" t="inlineStr">
        <is>
          <t xml:space="preserve">جلي تلميع كراميل </t>
        </is>
      </c>
      <c r="E422" t="n">
        <v>0</v>
      </c>
      <c r="F422" t="n">
        <v>0</v>
      </c>
      <c r="G422" t="inlineStr">
        <is>
          <t>9402, 201, 108, 101, 203, 204, 9108, 801, 601, 605, 404, 403, 108, 101, 201, 204, 403, 203, 9402, 9404, 9108, 605, 601, 404, 801, 9404</t>
        </is>
      </c>
      <c r="H422" t="n">
        <v>0</v>
      </c>
      <c r="I422" t="n">
        <v>0</v>
      </c>
      <c r="J422" t="n">
        <v>0</v>
      </c>
      <c r="K422" t="n">
        <v>0</v>
      </c>
      <c r="L422" t="n">
        <v>0</v>
      </c>
      <c r="M422" t="n">
        <v>0</v>
      </c>
      <c r="N422" t="n">
        <v>0</v>
      </c>
      <c r="O422" t="n">
        <v>0</v>
      </c>
      <c r="P422" t="n">
        <v>0</v>
      </c>
      <c r="Q422" t="n">
        <v>0</v>
      </c>
      <c r="R422" t="n">
        <v>0</v>
      </c>
      <c r="S422" t="n">
        <v>0</v>
      </c>
      <c r="T422" t="n">
        <v>0</v>
      </c>
      <c r="U422" t="n">
        <v>0</v>
      </c>
      <c r="V422" t="n">
        <v>0.7759</v>
      </c>
      <c r="W422" t="n">
        <v>0</v>
      </c>
      <c r="X422" t="n">
        <v>0</v>
      </c>
      <c r="Y422" t="n">
        <v>885</v>
      </c>
      <c r="Z422" t="n">
        <v>5185</v>
      </c>
      <c r="AA422" s="20" t="n">
        <v>45951</v>
      </c>
      <c r="AB422" t="inlineStr">
        <is>
          <t xml:space="preserve">مؤسسة ثمار الربيع لتكنولوجيا الاغذية </t>
        </is>
      </c>
      <c r="AC422" s="20" t="n">
        <v>45952</v>
      </c>
      <c r="AD422" t="n">
        <v>98.33329999999999</v>
      </c>
      <c r="AE422" t="n">
        <v>432.0833</v>
      </c>
      <c r="AF422" t="inlineStr">
        <is>
          <t>0:0</t>
        </is>
      </c>
      <c r="AG422" t="n">
        <v>0</v>
      </c>
    </row>
    <row r="423">
      <c r="A423" t="inlineStr">
        <is>
          <t>GLZ</t>
        </is>
      </c>
      <c r="B423" t="inlineStr">
        <is>
          <t>RM</t>
        </is>
      </c>
      <c r="C423" t="inlineStr">
        <is>
          <t>RM.GLZ.0006</t>
        </is>
      </c>
      <c r="D423" t="inlineStr">
        <is>
          <t xml:space="preserve">جلي تلميع مانجو </t>
        </is>
      </c>
      <c r="E423" t="n">
        <v>0</v>
      </c>
      <c r="F423" t="n">
        <v>0</v>
      </c>
      <c r="G423" t="inlineStr">
        <is>
          <t>204, 201, 201, 204</t>
        </is>
      </c>
      <c r="H423" t="n">
        <v>0</v>
      </c>
      <c r="I423" t="n">
        <v>0</v>
      </c>
      <c r="J423" t="n">
        <v>0</v>
      </c>
      <c r="K423" t="n">
        <v>0</v>
      </c>
      <c r="L423" t="n">
        <v>0</v>
      </c>
      <c r="M423" t="n">
        <v>0</v>
      </c>
      <c r="N423" t="n">
        <v>0</v>
      </c>
      <c r="O423" t="n">
        <v>0</v>
      </c>
      <c r="P423" t="n">
        <v>0</v>
      </c>
      <c r="Q423" t="n">
        <v>0</v>
      </c>
      <c r="R423" t="n">
        <v>0</v>
      </c>
      <c r="S423" t="n">
        <v>0</v>
      </c>
      <c r="T423" t="n">
        <v>0</v>
      </c>
      <c r="U423" t="n">
        <v>0</v>
      </c>
      <c r="V423" t="n">
        <v>0.7759</v>
      </c>
      <c r="W423" t="n">
        <v>0</v>
      </c>
      <c r="X423" t="n">
        <v>0</v>
      </c>
      <c r="Y423" t="n">
        <v>250</v>
      </c>
      <c r="Z423" t="n">
        <v>250</v>
      </c>
      <c r="AA423" s="20" t="n">
        <v>45902</v>
      </c>
      <c r="AB423" t="inlineStr">
        <is>
          <t xml:space="preserve">مؤسسة ثمار الربيع لتكنولوجيا الاغذية </t>
        </is>
      </c>
      <c r="AC423" s="20" t="n">
        <v>45903</v>
      </c>
      <c r="AD423" t="n">
        <v>27.7777</v>
      </c>
      <c r="AE423" t="n">
        <v>20.8333</v>
      </c>
      <c r="AF423" t="inlineStr">
        <is>
          <t>0:0</t>
        </is>
      </c>
      <c r="AG423" t="n">
        <v>0</v>
      </c>
    </row>
    <row r="424">
      <c r="A424" t="inlineStr">
        <is>
          <t>GLZ</t>
        </is>
      </c>
      <c r="B424" t="inlineStr">
        <is>
          <t>RM</t>
        </is>
      </c>
      <c r="C424" t="inlineStr">
        <is>
          <t>RM.GLZ.0007</t>
        </is>
      </c>
      <c r="D424" t="inlineStr">
        <is>
          <t xml:space="preserve">جلي تلميع توت </t>
        </is>
      </c>
      <c r="E424" t="n">
        <v>0</v>
      </c>
      <c r="F424" t="n">
        <v>0</v>
      </c>
      <c r="G424" t="inlineStr">
        <is>
          <t>201, 204, 201, 204</t>
        </is>
      </c>
      <c r="H424" t="n">
        <v>0</v>
      </c>
      <c r="I424" t="n">
        <v>0</v>
      </c>
      <c r="J424" t="n">
        <v>0</v>
      </c>
      <c r="K424" t="n">
        <v>0</v>
      </c>
      <c r="L424" t="n">
        <v>0</v>
      </c>
      <c r="M424" t="n">
        <v>0</v>
      </c>
      <c r="N424" t="n">
        <v>0</v>
      </c>
      <c r="O424" t="n">
        <v>0</v>
      </c>
      <c r="P424" t="n">
        <v>0</v>
      </c>
      <c r="Q424" t="n">
        <v>0</v>
      </c>
      <c r="R424" t="n">
        <v>0</v>
      </c>
      <c r="S424" t="n">
        <v>0</v>
      </c>
      <c r="T424" t="n">
        <v>0</v>
      </c>
      <c r="U424" t="n">
        <v>0</v>
      </c>
      <c r="V424" t="n">
        <v>0.7759</v>
      </c>
      <c r="W424" t="n">
        <v>0</v>
      </c>
      <c r="X424" t="n">
        <v>0</v>
      </c>
      <c r="Y424" t="n">
        <v>250</v>
      </c>
      <c r="Z424" t="n">
        <v>250</v>
      </c>
      <c r="AA424" s="20" t="n">
        <v>45902</v>
      </c>
      <c r="AB424" t="inlineStr">
        <is>
          <t xml:space="preserve">مؤسسة ثمار الربيع لتكنولوجيا الاغذية </t>
        </is>
      </c>
      <c r="AC424" s="20" t="n">
        <v>45903</v>
      </c>
      <c r="AD424" t="n">
        <v>27.7777</v>
      </c>
      <c r="AE424" t="n">
        <v>20.8333</v>
      </c>
      <c r="AF424" t="inlineStr">
        <is>
          <t>0:0</t>
        </is>
      </c>
      <c r="AG424" t="n">
        <v>0</v>
      </c>
    </row>
    <row r="425">
      <c r="A425" t="inlineStr">
        <is>
          <t>GLZ</t>
        </is>
      </c>
      <c r="B425" t="inlineStr">
        <is>
          <t>RM</t>
        </is>
      </c>
      <c r="C425" t="inlineStr">
        <is>
          <t>RM.GLZ.0008</t>
        </is>
      </c>
      <c r="D425" t="inlineStr">
        <is>
          <t>جلي تلميع كيوي</t>
        </is>
      </c>
      <c r="E425" t="n">
        <v>0</v>
      </c>
      <c r="F425" t="n">
        <v>0</v>
      </c>
      <c r="G425" t="inlineStr">
        <is>
          <t>201, 201</t>
        </is>
      </c>
      <c r="H425" t="n">
        <v>0</v>
      </c>
      <c r="I425" t="n">
        <v>0</v>
      </c>
      <c r="J425" t="n">
        <v>0</v>
      </c>
      <c r="K425" t="n">
        <v>0</v>
      </c>
      <c r="L425" t="n">
        <v>0</v>
      </c>
      <c r="M425" t="n">
        <v>0</v>
      </c>
      <c r="N425" t="n">
        <v>0</v>
      </c>
      <c r="O425" t="n">
        <v>0</v>
      </c>
      <c r="P425" t="n">
        <v>0</v>
      </c>
      <c r="Q425" t="n">
        <v>0</v>
      </c>
      <c r="R425" t="n">
        <v>0</v>
      </c>
      <c r="S425" t="n">
        <v>0</v>
      </c>
      <c r="T425" t="n">
        <v>0</v>
      </c>
      <c r="U425" t="n">
        <v>0</v>
      </c>
      <c r="V425" t="n">
        <v>0.776</v>
      </c>
      <c r="W425" t="n">
        <v>0</v>
      </c>
      <c r="X425" t="n">
        <v>0</v>
      </c>
      <c r="Y425" t="n">
        <v>0</v>
      </c>
      <c r="Z425" t="n">
        <v>0</v>
      </c>
      <c r="AA425" s="20" t="n">
        <v>45308</v>
      </c>
      <c r="AB425" t="inlineStr">
        <is>
          <t xml:space="preserve">مؤسسة ثمار الربيع لتكنولوجيا الاغذية </t>
        </is>
      </c>
      <c r="AC425" s="20" t="n">
        <v>45309</v>
      </c>
      <c r="AD425" t="n">
        <v>0</v>
      </c>
      <c r="AE425" t="n">
        <v>0</v>
      </c>
      <c r="AG425" t="n">
        <v>0</v>
      </c>
    </row>
    <row r="426">
      <c r="A426" t="inlineStr">
        <is>
          <t>GLZ</t>
        </is>
      </c>
      <c r="B426" t="inlineStr">
        <is>
          <t>RM</t>
        </is>
      </c>
      <c r="C426" t="inlineStr">
        <is>
          <t>RM.GLZ.0009</t>
        </is>
      </c>
      <c r="D426" t="inlineStr">
        <is>
          <t>Strawberry Cold Pastry Jelly 6 kg</t>
        </is>
      </c>
      <c r="E426" t="n">
        <v>88.8261</v>
      </c>
      <c r="F426" t="n">
        <v>68.91679999999999</v>
      </c>
      <c r="G426" t="inlineStr">
        <is>
          <t>301, 401, 306, 305, 499, 404, 801, 605, 301, 9605, 9404, 9401, 301, 404, 499, 401, 306, 305, 9605, 801, 605, 9401, 9404</t>
        </is>
      </c>
      <c r="H426" t="n">
        <v>1800</v>
      </c>
      <c r="I426" t="n">
        <v>0</v>
      </c>
      <c r="J426" t="n">
        <v>0</v>
      </c>
      <c r="K426" t="n">
        <v>0</v>
      </c>
      <c r="L426" t="n">
        <v>0</v>
      </c>
      <c r="M426" t="n">
        <v>1800</v>
      </c>
      <c r="N426" t="n">
        <v>0</v>
      </c>
      <c r="O426" t="n">
        <v>-216</v>
      </c>
      <c r="P426" t="n">
        <v>0</v>
      </c>
      <c r="Q426" t="n">
        <v>0</v>
      </c>
      <c r="R426" t="n">
        <v>0</v>
      </c>
      <c r="S426" t="n">
        <v>-216</v>
      </c>
      <c r="T426" t="n">
        <v>1672.8261</v>
      </c>
      <c r="U426" t="n">
        <v>1297.8822</v>
      </c>
      <c r="V426" t="n">
        <v>0.8405</v>
      </c>
      <c r="W426" t="n">
        <v>1530</v>
      </c>
      <c r="X426" t="n">
        <v>4618.6506</v>
      </c>
      <c r="Y426" t="n">
        <v>6988.6506</v>
      </c>
      <c r="Z426" t="n">
        <v>9514.650600000001</v>
      </c>
      <c r="AA426" s="20" t="n">
        <v>46161</v>
      </c>
      <c r="AB426" t="inlineStr">
        <is>
          <t xml:space="preserve">مؤسسة ثمار الربيع لتكنولوجيا الاغذية </t>
        </is>
      </c>
      <c r="AC426" s="20" t="n">
        <v>46162</v>
      </c>
      <c r="AD426" t="n">
        <v>776.5167</v>
      </c>
      <c r="AE426" t="n">
        <v>792.8875</v>
      </c>
      <c r="AF426" t="inlineStr">
        <is>
          <t>2:3</t>
        </is>
      </c>
      <c r="AG426" t="n">
        <v>1396.552</v>
      </c>
    </row>
    <row r="427">
      <c r="A427" t="inlineStr">
        <is>
          <t>GLZ</t>
        </is>
      </c>
      <c r="B427" t="inlineStr">
        <is>
          <t>RM</t>
        </is>
      </c>
      <c r="C427" t="inlineStr">
        <is>
          <t>RM.GLZ.0010</t>
        </is>
      </c>
      <c r="D427" t="inlineStr">
        <is>
          <t>caramel Cold Pastry Jelly 6 kg</t>
        </is>
      </c>
      <c r="E427" t="n">
        <v>1218.6885</v>
      </c>
      <c r="F427" t="n">
        <v>945.5341</v>
      </c>
      <c r="G427" t="inlineStr">
        <is>
          <t>9401, 605, 801, 9605, 305, 306, 401, 499, 404, 301, 9401, 9404, 9605, 301, 605, 801, 404, 499, 305, 306, 401, 301, 9404</t>
        </is>
      </c>
      <c r="H427" t="n">
        <v>1200</v>
      </c>
      <c r="I427" t="n">
        <v>60</v>
      </c>
      <c r="J427" t="n">
        <v>0</v>
      </c>
      <c r="K427" t="n">
        <v>0</v>
      </c>
      <c r="L427" t="n">
        <v>0</v>
      </c>
      <c r="M427" t="n">
        <v>1260</v>
      </c>
      <c r="N427" t="n">
        <v>0</v>
      </c>
      <c r="O427" t="n">
        <v>-1092</v>
      </c>
      <c r="P427" t="n">
        <v>0</v>
      </c>
      <c r="Q427" t="n">
        <v>0</v>
      </c>
      <c r="R427" t="n">
        <v>0</v>
      </c>
      <c r="S427" t="n">
        <v>-1092</v>
      </c>
      <c r="T427" t="n">
        <v>1386.6885</v>
      </c>
      <c r="U427" t="n">
        <v>1075.8789</v>
      </c>
      <c r="V427" t="n">
        <v>0.8399</v>
      </c>
      <c r="W427" t="n">
        <v>2760</v>
      </c>
      <c r="X427" t="n">
        <v>5248.2088</v>
      </c>
      <c r="Y427" t="n">
        <v>7720.2088</v>
      </c>
      <c r="Z427" t="n">
        <v>10252.2088</v>
      </c>
      <c r="AA427" s="20" t="n">
        <v>46161</v>
      </c>
      <c r="AB427" t="inlineStr">
        <is>
          <t xml:space="preserve">مؤسسة ثمار الربيع لتكنولوجيا الاغذية </t>
        </is>
      </c>
      <c r="AC427" s="20" t="n">
        <v>46162</v>
      </c>
      <c r="AD427" t="n">
        <v>857.8009</v>
      </c>
      <c r="AE427" t="n">
        <v>854.3507</v>
      </c>
      <c r="AF427" t="inlineStr">
        <is>
          <t>1:18</t>
        </is>
      </c>
      <c r="AG427" t="n">
        <v>931.034</v>
      </c>
    </row>
    <row r="428">
      <c r="A428" t="inlineStr">
        <is>
          <t>GLZ</t>
        </is>
      </c>
      <c r="B428" t="inlineStr">
        <is>
          <t>RM</t>
        </is>
      </c>
      <c r="C428" t="inlineStr">
        <is>
          <t>RM.GLZ.0011</t>
        </is>
      </c>
      <c r="D428" t="inlineStr">
        <is>
          <t>chocolate Cold Pastry Jelly 6 kg</t>
        </is>
      </c>
      <c r="E428" t="n">
        <v>1410.1084</v>
      </c>
      <c r="F428" t="n">
        <v>1094.0495</v>
      </c>
      <c r="G428" t="inlineStr">
        <is>
          <t>801, 499, 404, 9401, 9404, 401, 306, 305, 301, 499, 404, 801, 9401, 301, 306, 401, 305, 301, 9404</t>
        </is>
      </c>
      <c r="H428" t="n">
        <v>600</v>
      </c>
      <c r="I428" t="n">
        <v>60</v>
      </c>
      <c r="J428" t="n">
        <v>0</v>
      </c>
      <c r="K428" t="n">
        <v>0</v>
      </c>
      <c r="L428" t="n">
        <v>0</v>
      </c>
      <c r="M428" t="n">
        <v>660</v>
      </c>
      <c r="N428" t="n">
        <v>0</v>
      </c>
      <c r="O428" t="n">
        <v>-348</v>
      </c>
      <c r="P428" t="n">
        <v>0</v>
      </c>
      <c r="Q428" t="n">
        <v>0</v>
      </c>
      <c r="R428" t="n">
        <v>0</v>
      </c>
      <c r="S428" t="n">
        <v>-348</v>
      </c>
      <c r="T428" t="n">
        <v>1722.1084</v>
      </c>
      <c r="U428" t="n">
        <v>1336.1185</v>
      </c>
      <c r="V428" t="n">
        <v>0.7759</v>
      </c>
      <c r="W428" t="n">
        <v>972</v>
      </c>
      <c r="X428" t="n">
        <v>1644.116</v>
      </c>
      <c r="Y428" t="n">
        <v>2502.116</v>
      </c>
      <c r="Z428" t="n">
        <v>2994.116</v>
      </c>
      <c r="AA428" s="20" t="n">
        <v>46161</v>
      </c>
      <c r="AB428" t="inlineStr">
        <is>
          <t xml:space="preserve">مؤسسة ثمار الربيع لتكنولوجيا الاغذية </t>
        </is>
      </c>
      <c r="AC428" s="20" t="n">
        <v>46161</v>
      </c>
      <c r="AD428" t="n">
        <v>278.0128</v>
      </c>
      <c r="AE428" t="n">
        <v>249.5096</v>
      </c>
      <c r="AF428" t="inlineStr">
        <is>
          <t>6:27</t>
        </is>
      </c>
      <c r="AG428" t="n">
        <v>465.517</v>
      </c>
    </row>
    <row r="429">
      <c r="A429" t="inlineStr">
        <is>
          <t>GLZ</t>
        </is>
      </c>
      <c r="B429" t="inlineStr">
        <is>
          <t>RM</t>
        </is>
      </c>
      <c r="C429" t="inlineStr">
        <is>
          <t>RM.GLZ.0012</t>
        </is>
      </c>
      <c r="D429" t="inlineStr">
        <is>
          <t>mango Cold Pastry Jelly 6 kg</t>
        </is>
      </c>
      <c r="E429" t="n">
        <v>301.2827</v>
      </c>
      <c r="F429" t="n">
        <v>233.7537</v>
      </c>
      <c r="G429" t="inlineStr">
        <is>
          <t>301, 401, 305, 306, 301, 801, 499, 404, 9401, 301, 401, 306, 305, 499, 801, 404, 9404, 9401, 9404</t>
        </is>
      </c>
      <c r="H429" t="n">
        <v>0</v>
      </c>
      <c r="I429" t="n">
        <v>0</v>
      </c>
      <c r="J429" t="n">
        <v>0</v>
      </c>
      <c r="K429" t="n">
        <v>0</v>
      </c>
      <c r="L429" t="n">
        <v>0</v>
      </c>
      <c r="M429" t="n">
        <v>0</v>
      </c>
      <c r="N429" t="n">
        <v>0</v>
      </c>
      <c r="O429" t="n">
        <v>-6</v>
      </c>
      <c r="P429" t="n">
        <v>0</v>
      </c>
      <c r="Q429" t="n">
        <v>0</v>
      </c>
      <c r="R429" t="n">
        <v>0</v>
      </c>
      <c r="S429" t="n">
        <v>-6</v>
      </c>
      <c r="T429" t="n">
        <v>295.2827</v>
      </c>
      <c r="U429" t="n">
        <v>229.0985</v>
      </c>
      <c r="V429" t="n">
        <v>0.7759</v>
      </c>
      <c r="W429" t="n">
        <v>6</v>
      </c>
      <c r="X429" t="n">
        <v>7.465</v>
      </c>
      <c r="Y429" t="n">
        <v>7.465</v>
      </c>
      <c r="Z429" t="n">
        <v>7.465</v>
      </c>
      <c r="AA429" s="20" t="n">
        <v>45997</v>
      </c>
      <c r="AB429" t="inlineStr">
        <is>
          <t xml:space="preserve">مؤسسة ثمار الربيع لتكنولوجيا الاغذية </t>
        </is>
      </c>
      <c r="AC429" s="20" t="n">
        <v>46152</v>
      </c>
      <c r="AD429" t="n">
        <v>0.8294</v>
      </c>
      <c r="AE429" t="n">
        <v>0.622</v>
      </c>
      <c r="AF429" t="inlineStr">
        <is>
          <t>474:20</t>
        </is>
      </c>
      <c r="AG429" t="n">
        <v>0</v>
      </c>
    </row>
    <row r="430">
      <c r="A430" t="inlineStr">
        <is>
          <t>GLZ</t>
        </is>
      </c>
      <c r="B430" t="inlineStr">
        <is>
          <t>RM</t>
        </is>
      </c>
      <c r="C430" t="inlineStr">
        <is>
          <t>RM.GLZ.0013</t>
        </is>
      </c>
      <c r="D430" t="inlineStr">
        <is>
          <t>Neutral Pstry Jelly 6 kg</t>
        </is>
      </c>
      <c r="E430" t="n">
        <v>1419.4058</v>
      </c>
      <c r="F430" t="n">
        <v>1101.2631</v>
      </c>
      <c r="G430" t="inlineStr">
        <is>
          <t>9404, 301, 306, 401, 305, 301, 499, 801, 605, 404, 9401, 301, 401, 306, 305, 499, 404, 801, 605, 9401, 9404, 9605, 9605</t>
        </is>
      </c>
      <c r="H430" t="n">
        <v>1200</v>
      </c>
      <c r="I430" t="n">
        <v>60</v>
      </c>
      <c r="J430" t="n">
        <v>0</v>
      </c>
      <c r="K430" t="n">
        <v>0</v>
      </c>
      <c r="L430" t="n">
        <v>0</v>
      </c>
      <c r="M430" t="n">
        <v>1260</v>
      </c>
      <c r="N430" t="n">
        <v>0</v>
      </c>
      <c r="O430" t="n">
        <v>-618</v>
      </c>
      <c r="P430" t="n">
        <v>0</v>
      </c>
      <c r="Q430" t="n">
        <v>0</v>
      </c>
      <c r="R430" t="n">
        <v>0</v>
      </c>
      <c r="S430" t="n">
        <v>-618</v>
      </c>
      <c r="T430" t="n">
        <v>2061.4058</v>
      </c>
      <c r="U430" t="n">
        <v>1599.3666</v>
      </c>
      <c r="V430" t="n">
        <v>0.8405</v>
      </c>
      <c r="W430" t="n">
        <v>2502</v>
      </c>
      <c r="X430" t="n">
        <v>5482.7438</v>
      </c>
      <c r="Y430" t="n">
        <v>7750.7438</v>
      </c>
      <c r="Z430" t="n">
        <v>10906.7438</v>
      </c>
      <c r="AA430" s="20" t="n">
        <v>46161</v>
      </c>
      <c r="AB430" t="inlineStr">
        <is>
          <t xml:space="preserve">مؤسسة ثمار الربيع لتكنولوجيا الاغذية </t>
        </is>
      </c>
      <c r="AC430" s="20" t="n">
        <v>46165</v>
      </c>
      <c r="AD430" t="n">
        <v>861.1937</v>
      </c>
      <c r="AE430" t="n">
        <v>908.8953</v>
      </c>
      <c r="AF430" t="inlineStr">
        <is>
          <t>2:8</t>
        </is>
      </c>
      <c r="AG430" t="n">
        <v>931.034</v>
      </c>
    </row>
    <row r="431">
      <c r="A431" t="inlineStr">
        <is>
          <t>GLZ</t>
        </is>
      </c>
      <c r="B431" t="inlineStr">
        <is>
          <t>RM</t>
        </is>
      </c>
      <c r="C431" t="inlineStr">
        <is>
          <t>RM.GLZ.0014</t>
        </is>
      </c>
      <c r="D431" t="inlineStr">
        <is>
          <t>Blueberry Pstry Jelly 6 kg</t>
        </is>
      </c>
      <c r="E431" t="n">
        <v>450.855</v>
      </c>
      <c r="F431" t="n">
        <v>349.8011</v>
      </c>
      <c r="G431" t="inlineStr">
        <is>
          <t>605, 499, 9605, 9401, 301, 401, 305, 301, 301, 305, 401, 9401, 9605, 605, 499</t>
        </is>
      </c>
      <c r="H431" t="n">
        <v>600</v>
      </c>
      <c r="I431" t="n">
        <v>60</v>
      </c>
      <c r="J431" t="n">
        <v>0</v>
      </c>
      <c r="K431" t="n">
        <v>0</v>
      </c>
      <c r="L431" t="n">
        <v>0</v>
      </c>
      <c r="M431" t="n">
        <v>660</v>
      </c>
      <c r="N431" t="n">
        <v>0</v>
      </c>
      <c r="O431" t="n">
        <v>-132</v>
      </c>
      <c r="P431" t="n">
        <v>0</v>
      </c>
      <c r="Q431" t="n">
        <v>0</v>
      </c>
      <c r="R431" t="n">
        <v>0</v>
      </c>
      <c r="S431" t="n">
        <v>-132</v>
      </c>
      <c r="T431" t="n">
        <v>978.855</v>
      </c>
      <c r="U431" t="n">
        <v>759.4561</v>
      </c>
      <c r="V431" t="n">
        <v>0.7759</v>
      </c>
      <c r="W431" t="n">
        <v>402</v>
      </c>
      <c r="X431" t="n">
        <v>1134.9768</v>
      </c>
      <c r="Y431" t="n">
        <v>1830.9768</v>
      </c>
      <c r="Z431" t="n">
        <v>2442.9768</v>
      </c>
      <c r="AA431" s="20" t="n">
        <v>46161</v>
      </c>
      <c r="AB431" t="inlineStr">
        <is>
          <t xml:space="preserve">مؤسسة ثمار الربيع لتكنولوجيا الاغذية </t>
        </is>
      </c>
      <c r="AC431" s="20" t="n">
        <v>46158</v>
      </c>
      <c r="AD431" t="n">
        <v>203.4418</v>
      </c>
      <c r="AE431" t="n">
        <v>203.5814</v>
      </c>
      <c r="AF431" t="inlineStr">
        <is>
          <t>4:24</t>
        </is>
      </c>
      <c r="AG431" t="n">
        <v>465.517</v>
      </c>
    </row>
    <row r="432">
      <c r="A432" t="inlineStr">
        <is>
          <t>JAM</t>
        </is>
      </c>
      <c r="B432" t="inlineStr">
        <is>
          <t>RM</t>
        </is>
      </c>
      <c r="C432" t="inlineStr">
        <is>
          <t>RM.JAM.0001</t>
        </is>
      </c>
      <c r="D432" t="inlineStr">
        <is>
          <t xml:space="preserve">مربى لحشو الكيك - فراولة </t>
        </is>
      </c>
      <c r="E432" t="n">
        <v>5650.3984</v>
      </c>
      <c r="F432" t="n">
        <v>6622.743</v>
      </c>
      <c r="G432" t="inlineStr">
        <is>
          <t>499, 801, 404, 602, 601, 605, 9605, 9601, 9404, 305, 301, 201, 102, 301, 305, 102, 201, 9605, 9601, 499, 404, 605, 601, 602, 801, 9404</t>
        </is>
      </c>
      <c r="H432" t="n">
        <v>0</v>
      </c>
      <c r="I432" t="n">
        <v>0</v>
      </c>
      <c r="J432" t="n">
        <v>0</v>
      </c>
      <c r="K432" t="n">
        <v>0</v>
      </c>
      <c r="L432" t="n">
        <v>0</v>
      </c>
      <c r="M432" t="n">
        <v>0</v>
      </c>
      <c r="N432" t="n">
        <v>0</v>
      </c>
      <c r="O432" t="n">
        <v>0</v>
      </c>
      <c r="P432" t="n">
        <v>0</v>
      </c>
      <c r="Q432" t="n">
        <v>0</v>
      </c>
      <c r="R432" t="n">
        <v>0</v>
      </c>
      <c r="S432" t="n">
        <v>0</v>
      </c>
      <c r="T432" t="n">
        <v>5650.3984</v>
      </c>
      <c r="U432" t="n">
        <v>6622.743</v>
      </c>
      <c r="V432" t="n">
        <v>1.1922</v>
      </c>
      <c r="W432" t="n">
        <v>310</v>
      </c>
      <c r="X432" t="n">
        <v>566.1624</v>
      </c>
      <c r="Y432" t="n">
        <v>2201.1624</v>
      </c>
      <c r="Z432" t="n">
        <v>2906.1624</v>
      </c>
      <c r="AA432" s="20" t="n">
        <v>46091</v>
      </c>
      <c r="AB432" t="inlineStr">
        <is>
          <t>JAM.02/2026</t>
        </is>
      </c>
      <c r="AC432" s="20" t="n">
        <v>46121</v>
      </c>
      <c r="AD432" t="n">
        <v>244.5736</v>
      </c>
      <c r="AE432" t="n">
        <v>242.1802</v>
      </c>
      <c r="AF432" t="inlineStr">
        <is>
          <t>23:9</t>
        </is>
      </c>
      <c r="AG432" t="n">
        <v>0</v>
      </c>
    </row>
    <row r="433">
      <c r="A433" t="inlineStr">
        <is>
          <t>JAM</t>
        </is>
      </c>
      <c r="B433" t="inlineStr">
        <is>
          <t>RM</t>
        </is>
      </c>
      <c r="C433" t="inlineStr">
        <is>
          <t>RM.JAM.0002</t>
        </is>
      </c>
      <c r="D433" t="inlineStr">
        <is>
          <t>مربى- مشمش   4سطل*5كغ</t>
        </is>
      </c>
      <c r="E433" t="n">
        <v>7910</v>
      </c>
      <c r="F433" t="n">
        <v>6929.6796</v>
      </c>
      <c r="G433" t="inlineStr">
        <is>
          <t>9404, 201, 306, 301, 301, 305, 9605, 9601, 602, 801, 404, 605, 601, 201, 301, 102, 305, 306, 602, 605, 801, 601, 404, 9605, 9601, 9404, 102</t>
        </is>
      </c>
      <c r="H433" t="n">
        <v>0</v>
      </c>
      <c r="I433" t="n">
        <v>0</v>
      </c>
      <c r="J433" t="n">
        <v>0</v>
      </c>
      <c r="K433" t="n">
        <v>0</v>
      </c>
      <c r="L433" t="n">
        <v>0</v>
      </c>
      <c r="M433" t="n">
        <v>0</v>
      </c>
      <c r="N433" t="n">
        <v>0</v>
      </c>
      <c r="O433" t="n">
        <v>-1175</v>
      </c>
      <c r="P433" t="n">
        <v>0</v>
      </c>
      <c r="Q433" t="n">
        <v>0</v>
      </c>
      <c r="R433" t="n">
        <v>0</v>
      </c>
      <c r="S433" t="n">
        <v>-1175</v>
      </c>
      <c r="T433" t="n">
        <v>6735</v>
      </c>
      <c r="U433" t="n">
        <v>5900.3024</v>
      </c>
      <c r="V433" t="n">
        <v>1.0853</v>
      </c>
      <c r="W433" t="n">
        <v>2450</v>
      </c>
      <c r="X433" t="n">
        <v>6125</v>
      </c>
      <c r="Y433" t="n">
        <v>9710</v>
      </c>
      <c r="Z433" t="n">
        <v>11545</v>
      </c>
      <c r="AA433" s="20" t="n">
        <v>46058</v>
      </c>
      <c r="AB433" t="inlineStr">
        <is>
          <t>JAM.01/2026</t>
        </is>
      </c>
      <c r="AC433" s="20" t="n">
        <v>46166</v>
      </c>
      <c r="AD433" t="n">
        <v>1078.8888</v>
      </c>
      <c r="AE433" t="n">
        <v>962.0833</v>
      </c>
      <c r="AF433" t="inlineStr">
        <is>
          <t>7:0</t>
        </is>
      </c>
      <c r="AG433" t="n">
        <v>0</v>
      </c>
    </row>
    <row r="434">
      <c r="A434" t="inlineStr">
        <is>
          <t>JAM</t>
        </is>
      </c>
      <c r="B434" t="inlineStr">
        <is>
          <t>RM</t>
        </is>
      </c>
      <c r="C434" t="inlineStr">
        <is>
          <t>RM.JAM.0003</t>
        </is>
      </c>
      <c r="D434" t="inlineStr">
        <is>
          <t>حشوة الفراولة 2.7كغ *4سطل</t>
        </is>
      </c>
      <c r="E434" t="n">
        <v>27905.3043</v>
      </c>
      <c r="F434" t="n">
        <v>46616.6653</v>
      </c>
      <c r="G434" t="inlineStr">
        <is>
          <t>9404, 9110, 9404, 404, 601, 801, 499, 9302, 9110, 302, 110, 301, 201, 601, 404, 499, 801, 9302, 9110, 302, 301, 110, 302, 110, 201</t>
        </is>
      </c>
      <c r="H434" t="n">
        <v>0</v>
      </c>
      <c r="I434" t="n">
        <v>0</v>
      </c>
      <c r="J434" t="n">
        <v>0</v>
      </c>
      <c r="K434" t="n">
        <v>0</v>
      </c>
      <c r="L434" t="n">
        <v>0</v>
      </c>
      <c r="M434" t="n">
        <v>0</v>
      </c>
      <c r="N434" t="n">
        <v>0</v>
      </c>
      <c r="O434" t="n">
        <v>0</v>
      </c>
      <c r="P434" t="n">
        <v>0</v>
      </c>
      <c r="Q434" t="n">
        <v>0</v>
      </c>
      <c r="R434" t="n">
        <v>0</v>
      </c>
      <c r="S434" t="n">
        <v>0</v>
      </c>
      <c r="T434" t="n">
        <v>27905.3043</v>
      </c>
      <c r="U434" t="n">
        <v>46616.6654</v>
      </c>
      <c r="V434" t="n">
        <v>1.6705</v>
      </c>
      <c r="W434" t="n">
        <v>0</v>
      </c>
      <c r="X434" t="n">
        <v>57.2276</v>
      </c>
      <c r="Y434" t="n">
        <v>57.2276</v>
      </c>
      <c r="Z434" t="n">
        <v>57.2276</v>
      </c>
      <c r="AA434" s="20" t="n">
        <v>45186</v>
      </c>
      <c r="AB434" t="inlineStr">
        <is>
          <t>INTERNATIONAL.06/2023</t>
        </is>
      </c>
      <c r="AC434" s="20" t="n">
        <v>46081</v>
      </c>
      <c r="AD434" t="n">
        <v>6.3586</v>
      </c>
      <c r="AE434" t="n">
        <v>4.7689</v>
      </c>
      <c r="AF434" t="inlineStr">
        <is>
          <t>5851:13</t>
        </is>
      </c>
      <c r="AG434" t="n">
        <v>0</v>
      </c>
    </row>
    <row r="435">
      <c r="A435" t="inlineStr">
        <is>
          <t>MLK</t>
        </is>
      </c>
      <c r="B435" t="inlineStr">
        <is>
          <t>RM</t>
        </is>
      </c>
      <c r="C435" t="inlineStr">
        <is>
          <t>RM.MILK.00001</t>
        </is>
      </c>
      <c r="D435" t="inlineStr">
        <is>
          <t>Milk Permeate Powder</t>
        </is>
      </c>
      <c r="E435" t="n">
        <v>732073.7559</v>
      </c>
      <c r="F435" t="n">
        <v>528350.3263</v>
      </c>
      <c r="G435" t="inlineStr">
        <is>
          <t>801, 9102, 9101, 701, 605, 9108, 9103, 402, 405, 403, 499, 408, 9405, 9801, 9112, 9403, 9605, 9408, 9402, 9204, 9401, 9110, 9111, 9107, 110, 103, 104, 306, 102, 108, 101, 9408, 105, 9112, 401, 112, 9801, 107, 401, 301, 112, 111, 204, 201, 102, 105, 103, 101, 108, 104, 111, 110, 107, 112, 201, 301, 306, 401, 204, 403, 402, 103, 107, 9605, 108, 9401, 9102, 9101, 9108, 9103, 9402, 9403, 801, 9103, 9405, 9403, 405, 9108, 9408, 9401, 9405, 9801, 408, 101, 403, 605, 701, 9110, 9204, 9111, 408, 9107, 9112, 405, 801, 499</t>
        </is>
      </c>
      <c r="H435" t="n">
        <v>0</v>
      </c>
      <c r="I435" t="n">
        <v>0</v>
      </c>
      <c r="J435" t="n">
        <v>0</v>
      </c>
      <c r="K435" t="n">
        <v>172.786</v>
      </c>
      <c r="L435" t="n">
        <v>0</v>
      </c>
      <c r="M435" t="n">
        <v>172.786</v>
      </c>
      <c r="N435" t="n">
        <v>0</v>
      </c>
      <c r="O435" t="n">
        <v>0</v>
      </c>
      <c r="P435" t="n">
        <v>0</v>
      </c>
      <c r="Q435" t="n">
        <v>-93314.039</v>
      </c>
      <c r="R435" t="n">
        <v>0</v>
      </c>
      <c r="S435" t="n">
        <v>-93314.039</v>
      </c>
      <c r="T435" t="n">
        <v>638932.5029</v>
      </c>
      <c r="U435" t="n">
        <v>461687.3669</v>
      </c>
      <c r="V435" t="n">
        <v>0.7349</v>
      </c>
      <c r="W435" t="n">
        <v>350362.996</v>
      </c>
      <c r="X435" t="n">
        <v>670568.7595</v>
      </c>
      <c r="Y435" t="n">
        <v>970009.0256000001</v>
      </c>
      <c r="Z435" t="n">
        <v>1294309.2084</v>
      </c>
      <c r="AA435" s="20" t="n">
        <v>45970</v>
      </c>
      <c r="AB435" t="inlineStr">
        <is>
          <t>PERMEATE POWDER.28/2025</t>
        </is>
      </c>
      <c r="AC435" s="20" t="n">
        <v>46173</v>
      </c>
      <c r="AD435" t="n">
        <v>107778.7806</v>
      </c>
      <c r="AE435" t="n">
        <v>107859.1007</v>
      </c>
      <c r="AF435" t="inlineStr">
        <is>
          <t>5:27</t>
        </is>
      </c>
      <c r="AG435" t="n">
        <v>0</v>
      </c>
    </row>
    <row r="436">
      <c r="A436" t="inlineStr">
        <is>
          <t>MLK</t>
        </is>
      </c>
      <c r="B436" t="inlineStr">
        <is>
          <t>RM</t>
        </is>
      </c>
      <c r="C436" t="inlineStr">
        <is>
          <t>RM.MILK.00002</t>
        </is>
      </c>
      <c r="D436" t="inlineStr">
        <is>
          <t xml:space="preserve">Whey Milk Permeate Powder - 25 kg </t>
        </is>
      </c>
      <c r="E436" t="n">
        <v>0</v>
      </c>
      <c r="F436" t="n">
        <v>0</v>
      </c>
      <c r="G436" t="inlineStr">
        <is>
          <t>201, 303, 201, 303</t>
        </is>
      </c>
      <c r="H436" t="n">
        <v>0</v>
      </c>
      <c r="I436" t="n">
        <v>0</v>
      </c>
      <c r="J436" t="n">
        <v>0</v>
      </c>
      <c r="K436" t="n">
        <v>0</v>
      </c>
      <c r="L436" t="n">
        <v>0</v>
      </c>
      <c r="M436" t="n">
        <v>0</v>
      </c>
      <c r="N436" t="n">
        <v>0</v>
      </c>
      <c r="O436" t="n">
        <v>0</v>
      </c>
      <c r="P436" t="n">
        <v>0</v>
      </c>
      <c r="Q436" t="n">
        <v>0</v>
      </c>
      <c r="R436" t="n">
        <v>0</v>
      </c>
      <c r="S436" t="n">
        <v>0</v>
      </c>
      <c r="T436" t="n">
        <v>0</v>
      </c>
      <c r="U436" t="n">
        <v>0</v>
      </c>
      <c r="V436" t="n">
        <v>0.727</v>
      </c>
      <c r="W436" t="n">
        <v>0</v>
      </c>
      <c r="X436" t="n">
        <v>0</v>
      </c>
      <c r="Y436" t="n">
        <v>0</v>
      </c>
      <c r="Z436" t="n">
        <v>0</v>
      </c>
      <c r="AA436" s="20" t="n">
        <v>45775</v>
      </c>
      <c r="AB436" t="inlineStr">
        <is>
          <t>PERMEATE POWDER.12/2025</t>
        </is>
      </c>
      <c r="AC436" s="20" t="n">
        <v>45775</v>
      </c>
      <c r="AD436" t="n">
        <v>0</v>
      </c>
      <c r="AE436" t="n">
        <v>0</v>
      </c>
      <c r="AG436" t="n">
        <v>0</v>
      </c>
    </row>
    <row r="437">
      <c r="A437" t="inlineStr">
        <is>
          <t>MLK</t>
        </is>
      </c>
      <c r="B437" t="inlineStr">
        <is>
          <t>RM</t>
        </is>
      </c>
      <c r="C437" t="inlineStr">
        <is>
          <t>RM.MILK.00003</t>
        </is>
      </c>
      <c r="D437" t="inlineStr">
        <is>
          <t xml:space="preserve">مصل الحليب 25 كيلو </t>
        </is>
      </c>
      <c r="E437" t="n">
        <v>0</v>
      </c>
      <c r="F437" t="n">
        <v>0</v>
      </c>
      <c r="G437" t="inlineStr">
        <is>
          <t>9108, 108, 101, 103, 102, 9108, 101, 102, 108, 103</t>
        </is>
      </c>
      <c r="H437" t="n">
        <v>0</v>
      </c>
      <c r="I437" t="n">
        <v>0</v>
      </c>
      <c r="J437" t="n">
        <v>0</v>
      </c>
      <c r="K437" t="n">
        <v>0</v>
      </c>
      <c r="L437" t="n">
        <v>0</v>
      </c>
      <c r="M437" t="n">
        <v>0</v>
      </c>
      <c r="N437" t="n">
        <v>0</v>
      </c>
      <c r="O437" t="n">
        <v>0</v>
      </c>
      <c r="P437" t="n">
        <v>0</v>
      </c>
      <c r="Q437" t="n">
        <v>0</v>
      </c>
      <c r="R437" t="n">
        <v>0</v>
      </c>
      <c r="S437" t="n">
        <v>0</v>
      </c>
      <c r="T437" t="n">
        <v>0</v>
      </c>
      <c r="U437" t="n">
        <v>0</v>
      </c>
      <c r="V437" t="n">
        <v>0.9091</v>
      </c>
      <c r="W437" t="n">
        <v>0</v>
      </c>
      <c r="X437" t="n">
        <v>0</v>
      </c>
      <c r="Y437" t="n">
        <v>0</v>
      </c>
      <c r="Z437" t="n">
        <v>0</v>
      </c>
      <c r="AA437" s="20" t="n">
        <v>45683</v>
      </c>
      <c r="AB437" t="inlineStr">
        <is>
          <t>شركة حقول اللاكتوز للصناعات الغذائية  / مورد</t>
        </is>
      </c>
      <c r="AC437" s="20" t="n">
        <v>45805</v>
      </c>
      <c r="AD437" t="n">
        <v>0</v>
      </c>
      <c r="AE437" t="n">
        <v>0</v>
      </c>
      <c r="AG437" t="n">
        <v>0</v>
      </c>
    </row>
    <row r="438">
      <c r="A438" t="inlineStr">
        <is>
          <t>MLK</t>
        </is>
      </c>
      <c r="B438" t="inlineStr">
        <is>
          <t>RM</t>
        </is>
      </c>
      <c r="C438" t="inlineStr">
        <is>
          <t>RM.MILK.00004</t>
        </is>
      </c>
      <c r="D438" t="inlineStr">
        <is>
          <t>Skimmed Milk Powder</t>
        </is>
      </c>
      <c r="E438" t="n">
        <v>403458.5469</v>
      </c>
      <c r="F438" t="n">
        <v>847017.4436</v>
      </c>
      <c r="G438" t="inlineStr">
        <is>
          <t>401, 204, 403, 402, 306, 409, 201, 101, 107, 104, 108, 106, 102, 103, 105, 112, 102, 9401, 9108, 9102, 9101, 9103, 9402, 9605, 408, 108, 103, 9801, 9405, 403, 9409, 9403, 9103, 409, 9403, 499, 801, 405, 605, 9204, 701, 408, 9106, 9107, 9112, 204, 306, 112, 201, 401, 105, 106, 112, 107, 9801, 101, 108, 102, 9408, 9405, 9108, 801, 405, 9408, 9401, 9112, 401, 103, 104, 9401, 9204, 9108, 9103, 9801, 9405, 9409, 9403, 9112, 9106, 9107, 801, 701, 9102, 9101, 605, 405, 409, 499, 402, 408, 403, 9402, 9408, 9605</t>
        </is>
      </c>
      <c r="H438" t="n">
        <v>0</v>
      </c>
      <c r="I438" t="n">
        <v>0</v>
      </c>
      <c r="J438" t="n">
        <v>156</v>
      </c>
      <c r="K438" t="n">
        <v>103.342</v>
      </c>
      <c r="L438" t="n">
        <v>0</v>
      </c>
      <c r="M438" t="n">
        <v>259.342</v>
      </c>
      <c r="N438" t="n">
        <v>0</v>
      </c>
      <c r="O438" t="n">
        <v>0</v>
      </c>
      <c r="P438" t="n">
        <v>0</v>
      </c>
      <c r="Q438" t="n">
        <v>-69177.088</v>
      </c>
      <c r="R438" t="n">
        <v>0</v>
      </c>
      <c r="S438" t="n">
        <v>-69177.088</v>
      </c>
      <c r="T438" t="n">
        <v>334540.8009</v>
      </c>
      <c r="U438" t="n">
        <v>698365.8615999999</v>
      </c>
      <c r="V438" t="n">
        <v>2.184</v>
      </c>
      <c r="W438" t="n">
        <v>233638.476</v>
      </c>
      <c r="X438" t="n">
        <v>477458.2826</v>
      </c>
      <c r="Y438" t="n">
        <v>702043.0364</v>
      </c>
      <c r="Z438" t="n">
        <v>940210.3681</v>
      </c>
      <c r="AA438" s="20" t="n">
        <v>46061</v>
      </c>
      <c r="AB438" t="inlineStr">
        <is>
          <t>م . فحص عينات</t>
        </is>
      </c>
      <c r="AC438" s="20" t="n">
        <v>46173</v>
      </c>
      <c r="AD438" t="n">
        <v>78004.7818</v>
      </c>
      <c r="AE438" t="n">
        <v>78350.864</v>
      </c>
      <c r="AF438" t="inlineStr">
        <is>
          <t>4:8</t>
        </is>
      </c>
      <c r="AG438" t="n">
        <v>0</v>
      </c>
    </row>
    <row r="439">
      <c r="A439" t="inlineStr">
        <is>
          <t>MLK</t>
        </is>
      </c>
      <c r="B439" t="inlineStr">
        <is>
          <t>RM</t>
        </is>
      </c>
      <c r="C439" t="inlineStr">
        <is>
          <t>RM.MILK.00005</t>
        </is>
      </c>
      <c r="D439" t="inlineStr">
        <is>
          <t>Skimmed Milk Powder H</t>
        </is>
      </c>
      <c r="E439" t="n">
        <v>0</v>
      </c>
      <c r="F439" t="n">
        <v>0</v>
      </c>
      <c r="G439" t="inlineStr">
        <is>
          <t>107, 103, 102, 101, 107, 101, 102, 103</t>
        </is>
      </c>
      <c r="H439" t="n">
        <v>0</v>
      </c>
      <c r="I439" t="n">
        <v>0</v>
      </c>
      <c r="J439" t="n">
        <v>0</v>
      </c>
      <c r="K439" t="n">
        <v>0</v>
      </c>
      <c r="L439" t="n">
        <v>0</v>
      </c>
      <c r="M439" t="n">
        <v>0</v>
      </c>
      <c r="N439" t="n">
        <v>0</v>
      </c>
      <c r="O439" t="n">
        <v>0</v>
      </c>
      <c r="P439" t="n">
        <v>0</v>
      </c>
      <c r="Q439" t="n">
        <v>0</v>
      </c>
      <c r="R439" t="n">
        <v>0</v>
      </c>
      <c r="S439" t="n">
        <v>0</v>
      </c>
      <c r="T439" t="n">
        <v>0</v>
      </c>
      <c r="U439" t="n">
        <v>0</v>
      </c>
      <c r="V439" t="n">
        <v>1.9163</v>
      </c>
      <c r="W439" t="n">
        <v>0</v>
      </c>
      <c r="X439" t="n">
        <v>0</v>
      </c>
      <c r="Y439" t="n">
        <v>0</v>
      </c>
      <c r="Z439" t="n">
        <v>0</v>
      </c>
      <c r="AA439" s="20" t="n">
        <v>45435</v>
      </c>
      <c r="AB439" t="inlineStr">
        <is>
          <t>SKIMMED.07/2024</t>
        </is>
      </c>
      <c r="AC439" s="20" t="n">
        <v>45440</v>
      </c>
      <c r="AD439" t="n">
        <v>0</v>
      </c>
      <c r="AE439" t="n">
        <v>0</v>
      </c>
      <c r="AG439" t="n">
        <v>0</v>
      </c>
    </row>
    <row r="440">
      <c r="A440" t="inlineStr">
        <is>
          <t>MLK</t>
        </is>
      </c>
      <c r="B440" t="inlineStr">
        <is>
          <t>RM</t>
        </is>
      </c>
      <c r="C440" t="inlineStr">
        <is>
          <t>RM.MILK.00006</t>
        </is>
      </c>
      <c r="D440" t="inlineStr">
        <is>
          <t>Skimmed Milk Powder Q</t>
        </is>
      </c>
      <c r="E440" t="n">
        <v>0</v>
      </c>
      <c r="F440" t="n">
        <v>0</v>
      </c>
      <c r="G440" t="inlineStr">
        <is>
          <t>101, 108, 102, 103, 701, 101, 108, 102, 9108, 103, 701, 9108</t>
        </is>
      </c>
      <c r="H440" t="n">
        <v>0</v>
      </c>
      <c r="I440" t="n">
        <v>0</v>
      </c>
      <c r="J440" t="n">
        <v>0</v>
      </c>
      <c r="K440" t="n">
        <v>0</v>
      </c>
      <c r="L440" t="n">
        <v>0</v>
      </c>
      <c r="M440" t="n">
        <v>0</v>
      </c>
      <c r="N440" t="n">
        <v>0</v>
      </c>
      <c r="O440" t="n">
        <v>0</v>
      </c>
      <c r="P440" t="n">
        <v>0</v>
      </c>
      <c r="Q440" t="n">
        <v>0</v>
      </c>
      <c r="R440" t="n">
        <v>0</v>
      </c>
      <c r="S440" t="n">
        <v>0</v>
      </c>
      <c r="T440" t="n">
        <v>0</v>
      </c>
      <c r="U440" t="n">
        <v>0</v>
      </c>
      <c r="V440" t="n">
        <v>2.1531</v>
      </c>
      <c r="W440" t="n">
        <v>0</v>
      </c>
      <c r="X440" t="n">
        <v>0</v>
      </c>
      <c r="Y440" t="n">
        <v>0</v>
      </c>
      <c r="Z440" t="n">
        <v>0</v>
      </c>
      <c r="AA440" s="20" t="n">
        <v>45736</v>
      </c>
      <c r="AB440" t="inlineStr">
        <is>
          <t>SKIMMED</t>
        </is>
      </c>
      <c r="AC440" s="20" t="n">
        <v>45796</v>
      </c>
      <c r="AD440" t="n">
        <v>0</v>
      </c>
      <c r="AE440" t="n">
        <v>0</v>
      </c>
      <c r="AG440" t="n">
        <v>0</v>
      </c>
    </row>
    <row r="441">
      <c r="A441" t="inlineStr">
        <is>
          <t>MLK</t>
        </is>
      </c>
      <c r="B441" t="inlineStr">
        <is>
          <t>RM</t>
        </is>
      </c>
      <c r="C441" t="inlineStr">
        <is>
          <t>RM.MILK.00007</t>
        </is>
      </c>
      <c r="D441" t="inlineStr">
        <is>
          <t>حليب كامل الدسم</t>
        </is>
      </c>
      <c r="E441" t="n">
        <v>194111.2088</v>
      </c>
      <c r="F441" t="n">
        <v>598589.2392</v>
      </c>
      <c r="G441" t="inlineStr">
        <is>
          <t>103, 110, 111, 306, 112, 104, 107, 112, 9801, 9112, 401, 108, 9408, 101, 105, 109, 304, 201, 401, 9110, 9112, 9111, 9401, 9409, 9405, 9403, 9801, 9605, 9408, 9402, 801, 701, 9108, 9103, 9102, 499, 403, 402, 409, 405, 408, 605, 501, 201, 111, 304, 110, 109, 108, 107, 101, 102, 103, 104, 105, 112, 403, 401, 402, 306, 409, 501, 9110, 9111, 9402, 605, 701, 9112, 499, 801, 405, 408, 102, 9108, 9103, 9401, 9102, 9605, 108, 9801, 408, 9403, 9102, 499, 9405, 405, 9403, 102, 801, 9401, 9408, 403, 409, 9108, 9409, 103, 9405</t>
        </is>
      </c>
      <c r="H441" t="n">
        <v>51150</v>
      </c>
      <c r="I441" t="n">
        <v>0</v>
      </c>
      <c r="J441" t="n">
        <v>0</v>
      </c>
      <c r="K441" t="n">
        <v>0</v>
      </c>
      <c r="L441" t="n">
        <v>0</v>
      </c>
      <c r="M441" t="n">
        <v>51150</v>
      </c>
      <c r="N441" t="n">
        <v>0</v>
      </c>
      <c r="O441" t="n">
        <v>0</v>
      </c>
      <c r="P441" t="n">
        <v>-7.5</v>
      </c>
      <c r="Q441" t="n">
        <v>-43944.666</v>
      </c>
      <c r="R441" t="n">
        <v>0</v>
      </c>
      <c r="S441" t="n">
        <v>-43952.166</v>
      </c>
      <c r="T441" t="n">
        <v>201309.0428</v>
      </c>
      <c r="U441" t="n">
        <v>604228.0684</v>
      </c>
      <c r="V441" t="n">
        <v>3.0089</v>
      </c>
      <c r="W441" t="n">
        <v>156766.354</v>
      </c>
      <c r="X441" t="n">
        <v>361568.3675</v>
      </c>
      <c r="Y441" t="n">
        <v>547661.9584999999</v>
      </c>
      <c r="Z441" t="n">
        <v>745829.973</v>
      </c>
      <c r="AA441" s="20" t="n">
        <v>46168</v>
      </c>
      <c r="AB441" t="inlineStr">
        <is>
          <t>Whole milk.06/2026</t>
        </is>
      </c>
      <c r="AC441" s="20" t="n">
        <v>46173</v>
      </c>
      <c r="AD441" t="n">
        <v>60851.3287</v>
      </c>
      <c r="AE441" t="n">
        <v>62152.4977</v>
      </c>
      <c r="AF441" t="inlineStr">
        <is>
          <t>3:7</t>
        </is>
      </c>
      <c r="AG441" t="n">
        <v>143436.973</v>
      </c>
    </row>
    <row r="442">
      <c r="A442" t="inlineStr">
        <is>
          <t>MLK</t>
        </is>
      </c>
      <c r="B442" t="inlineStr">
        <is>
          <t>RM</t>
        </is>
      </c>
      <c r="C442" t="inlineStr">
        <is>
          <t>RM.MILK.00008</t>
        </is>
      </c>
      <c r="D442" t="inlineStr">
        <is>
          <t>LARA Milk Powder / Bag * 2250 GM ( Carton*6 Bags )</t>
        </is>
      </c>
      <c r="V442" t="n">
        <v>0</v>
      </c>
      <c r="W442" t="n">
        <v>0</v>
      </c>
      <c r="X442" t="n">
        <v>0</v>
      </c>
      <c r="Y442" t="n">
        <v>0</v>
      </c>
      <c r="Z442" t="n">
        <v>0</v>
      </c>
      <c r="AA442" s="20" t="n">
        <v>2</v>
      </c>
      <c r="AC442" s="20" t="n">
        <v>2</v>
      </c>
      <c r="AD442" t="n">
        <v>0</v>
      </c>
      <c r="AE442" t="n">
        <v>0</v>
      </c>
    </row>
    <row r="443">
      <c r="A443" t="inlineStr">
        <is>
          <t>NUT</t>
        </is>
      </c>
      <c r="B443" t="inlineStr">
        <is>
          <t>RM</t>
        </is>
      </c>
      <c r="C443" t="inlineStr">
        <is>
          <t>RM.NUT.00001</t>
        </is>
      </c>
      <c r="D443" t="inlineStr">
        <is>
          <t>Hazulnut Base</t>
        </is>
      </c>
      <c r="E443" t="n">
        <v>17215.1684</v>
      </c>
      <c r="F443" t="n">
        <v>100979.9914</v>
      </c>
      <c r="G443" t="inlineStr">
        <is>
          <t>9112, 401, 9801, 102, 9408, 101, 108, 9401, 9408, 9405, 801, 405, 107, 112, 401, 112, 301, 304, 9401, 9108, 9102, 9801, 9112, 405, 403, 402, 408, 801, 101, 112, 102, 107, 108, 301, 304, 401, 403, 402, 108, 408, 9801, 9405, 9108, 102, 9401, 9108, 9102, 9402, 9112, 408, 801, 405, 9408, 9405, 9402</t>
        </is>
      </c>
      <c r="H443" t="n">
        <v>5940</v>
      </c>
      <c r="I443" t="n">
        <v>0</v>
      </c>
      <c r="J443" t="n">
        <v>135</v>
      </c>
      <c r="K443" t="n">
        <v>0</v>
      </c>
      <c r="L443" t="n">
        <v>0</v>
      </c>
      <c r="M443" t="n">
        <v>6075</v>
      </c>
      <c r="N443" t="n">
        <v>0</v>
      </c>
      <c r="O443" t="n">
        <v>0</v>
      </c>
      <c r="P443" t="n">
        <v>0</v>
      </c>
      <c r="Q443" t="n">
        <v>-14245.174</v>
      </c>
      <c r="R443" t="n">
        <v>0</v>
      </c>
      <c r="S443" t="n">
        <v>-14245.174</v>
      </c>
      <c r="T443" t="n">
        <v>9044.9944</v>
      </c>
      <c r="U443" t="n">
        <v>56336.4082</v>
      </c>
      <c r="V443" t="n">
        <v>5.2673</v>
      </c>
      <c r="W443" t="n">
        <v>45887.963</v>
      </c>
      <c r="X443" t="n">
        <v>45887.963</v>
      </c>
      <c r="Y443" t="n">
        <v>45891.119</v>
      </c>
      <c r="Z443" t="n">
        <v>67563.28419999999</v>
      </c>
      <c r="AA443" s="20" t="n">
        <v>46148</v>
      </c>
      <c r="AB443" t="inlineStr">
        <is>
          <t>vegetable oil &amp; Hazulnut Base.01/2026</t>
        </is>
      </c>
      <c r="AC443" s="20" t="n">
        <v>46173</v>
      </c>
      <c r="AD443" t="n">
        <v>5099.0132</v>
      </c>
      <c r="AE443" t="n">
        <v>5630.2736</v>
      </c>
      <c r="AF443" t="inlineStr">
        <is>
          <t>1:18</t>
        </is>
      </c>
      <c r="AG443" t="n">
        <v>38530.515</v>
      </c>
    </row>
    <row r="444">
      <c r="A444" t="inlineStr">
        <is>
          <t>NUT</t>
        </is>
      </c>
      <c r="B444" t="inlineStr">
        <is>
          <t>RM</t>
        </is>
      </c>
      <c r="C444" t="inlineStr">
        <is>
          <t>RM.NUT.00002</t>
        </is>
      </c>
      <c r="D444" t="inlineStr">
        <is>
          <t>Hazelnut Paste</t>
        </is>
      </c>
      <c r="E444" t="n">
        <v>1251.1846</v>
      </c>
      <c r="F444" t="n">
        <v>5866.3701</v>
      </c>
      <c r="G444" t="inlineStr">
        <is>
          <t>9405, 102, 9403, 108, 9605, 9104, 9102, 9401, 9108, 408, 405, 601, 801, 499, 9112, 701, 605, 9402, 306, 402, 401, 303, 403, 112, 105, 104, 103, 102, 101, 107, 108, 201, 301, 605, 601, 408, 405, 402, 403, 499, 9102, 9108, 9104, 701, 801, 9402, 9408, 9605, 9403, 9405, 9401, 9112, 401, 201, 301, 303, 105, 101, 9408, 108, 107, 104, 112, 306, 103</t>
        </is>
      </c>
      <c r="H444" t="n">
        <v>0</v>
      </c>
      <c r="I444" t="n">
        <v>0</v>
      </c>
      <c r="J444" t="n">
        <v>0</v>
      </c>
      <c r="K444" t="n">
        <v>0</v>
      </c>
      <c r="L444" t="n">
        <v>0</v>
      </c>
      <c r="M444" t="n">
        <v>0</v>
      </c>
      <c r="N444" t="n">
        <v>0</v>
      </c>
      <c r="O444" t="n">
        <v>0</v>
      </c>
      <c r="P444" t="n">
        <v>-135</v>
      </c>
      <c r="Q444" t="n">
        <v>0</v>
      </c>
      <c r="R444" t="n">
        <v>0</v>
      </c>
      <c r="S444" t="n">
        <v>-135</v>
      </c>
      <c r="T444" t="n">
        <v>1116.1846</v>
      </c>
      <c r="U444" t="n">
        <v>5244.584</v>
      </c>
      <c r="V444" t="n">
        <v>4.6987</v>
      </c>
      <c r="W444" t="n">
        <v>7510.323</v>
      </c>
      <c r="X444" t="n">
        <v>71745.2384</v>
      </c>
      <c r="Y444" t="n">
        <v>113517.1464</v>
      </c>
      <c r="Z444" t="n">
        <v>132791.0094</v>
      </c>
      <c r="AA444" s="20" t="n">
        <v>46095</v>
      </c>
      <c r="AB444" t="inlineStr">
        <is>
          <t>Hazelnut Past&amp;Roasted Chopped Hazelnut.01/2026</t>
        </is>
      </c>
      <c r="AC444" s="20" t="n">
        <v>46116</v>
      </c>
      <c r="AD444" t="n">
        <v>12613.0162</v>
      </c>
      <c r="AE444" t="n">
        <v>11065.9174</v>
      </c>
      <c r="AF444" t="inlineStr">
        <is>
          <t>0:3</t>
        </is>
      </c>
      <c r="AG444" t="n">
        <v>0</v>
      </c>
    </row>
    <row r="445">
      <c r="A445" t="inlineStr">
        <is>
          <t>NUT</t>
        </is>
      </c>
      <c r="B445" t="inlineStr">
        <is>
          <t>RM</t>
        </is>
      </c>
      <c r="C445" t="inlineStr">
        <is>
          <t>RM.NUT.00003</t>
        </is>
      </c>
      <c r="D445" t="inlineStr">
        <is>
          <t>Almonde Whole</t>
        </is>
      </c>
      <c r="E445" t="n">
        <v>729.8251</v>
      </c>
      <c r="F445" t="n">
        <v>4445.0871</v>
      </c>
      <c r="G445" t="inlineStr">
        <is>
          <t>9408, 9402, 9304, 403, 408, 402, 499, 409, 405, 801, 9112, 9403, 9409, 9405, 9801, 9108, 9401, 103, 9112, 9408, 405, 801, 9405, 9408, 108, 101, 9801, 112, 401, 112, 306, 304, 9112, 408, 405, 801, 499, 409, 9403, 9409, 403, 9108, 9405, 9801, 9304, 108, 408, 9402, 9108, 9401, 112, 103, 108, 101, 304, 409, 306, 402, 403, 401</t>
        </is>
      </c>
      <c r="H445" t="n">
        <v>158.76</v>
      </c>
      <c r="I445" t="n">
        <v>0</v>
      </c>
      <c r="J445" t="n">
        <v>0</v>
      </c>
      <c r="K445" t="n">
        <v>0</v>
      </c>
      <c r="L445" t="n">
        <v>0</v>
      </c>
      <c r="M445" t="n">
        <v>158.76</v>
      </c>
      <c r="N445" t="n">
        <v>0</v>
      </c>
      <c r="O445" t="n">
        <v>0</v>
      </c>
      <c r="P445" t="n">
        <v>0</v>
      </c>
      <c r="Q445" t="n">
        <v>-169.969</v>
      </c>
      <c r="R445" t="n">
        <v>0</v>
      </c>
      <c r="S445" t="n">
        <v>-169.969</v>
      </c>
      <c r="T445" t="n">
        <v>718.6161</v>
      </c>
      <c r="U445" t="n">
        <v>4383.8179</v>
      </c>
      <c r="V445" t="n">
        <v>6.2611</v>
      </c>
      <c r="W445" t="n">
        <v>998.472</v>
      </c>
      <c r="X445" t="n">
        <v>3010.3712</v>
      </c>
      <c r="Y445" t="n">
        <v>4624.0022</v>
      </c>
      <c r="Z445" t="n">
        <v>4926.8882</v>
      </c>
      <c r="AA445" s="20" t="n">
        <v>46153</v>
      </c>
      <c r="AB445" t="inlineStr">
        <is>
          <t>مؤسسة الزنبقة للاستيراد والتصدير - مورد</t>
        </is>
      </c>
      <c r="AC445" s="20" t="n">
        <v>46166</v>
      </c>
      <c r="AD445" t="n">
        <v>513.778</v>
      </c>
      <c r="AE445" t="n">
        <v>410.574</v>
      </c>
      <c r="AF445" t="inlineStr">
        <is>
          <t>1:22</t>
        </is>
      </c>
      <c r="AG445" t="n">
        <v>1006.062</v>
      </c>
    </row>
    <row r="446">
      <c r="A446" t="inlineStr">
        <is>
          <t>NUT</t>
        </is>
      </c>
      <c r="B446" t="inlineStr">
        <is>
          <t>RM</t>
        </is>
      </c>
      <c r="C446" t="inlineStr">
        <is>
          <t>RM.NUT.00004</t>
        </is>
      </c>
      <c r="D446" t="inlineStr">
        <is>
          <t>American almond slices</t>
        </is>
      </c>
      <c r="E446" t="n">
        <v>54.955</v>
      </c>
      <c r="F446" t="n">
        <v>245.2936</v>
      </c>
      <c r="G446" t="inlineStr">
        <is>
          <t>306, 304, 108, 401, 304, 409, 499, 402, 108, 304, 306, 409, 401, 402, 9304, 499, 9304</t>
        </is>
      </c>
      <c r="H446" t="n">
        <v>0</v>
      </c>
      <c r="I446" t="n">
        <v>0</v>
      </c>
      <c r="J446" t="n">
        <v>0</v>
      </c>
      <c r="K446" t="n">
        <v>0</v>
      </c>
      <c r="L446" t="n">
        <v>0</v>
      </c>
      <c r="M446" t="n">
        <v>0</v>
      </c>
      <c r="N446" t="n">
        <v>0</v>
      </c>
      <c r="O446" t="n">
        <v>0</v>
      </c>
      <c r="P446" t="n">
        <v>-0.2</v>
      </c>
      <c r="Q446" t="n">
        <v>0</v>
      </c>
      <c r="R446" t="n">
        <v>0</v>
      </c>
      <c r="S446" t="n">
        <v>-0.2</v>
      </c>
      <c r="T446" t="n">
        <v>54.755</v>
      </c>
      <c r="U446" t="n">
        <v>243.9832</v>
      </c>
      <c r="V446" t="n">
        <v>2.5165</v>
      </c>
      <c r="W446" t="n">
        <v>5.965</v>
      </c>
      <c r="X446" t="n">
        <v>20.865</v>
      </c>
      <c r="Y446" t="n">
        <v>31.52</v>
      </c>
      <c r="Z446" t="n">
        <v>31.52</v>
      </c>
      <c r="AA446" s="20" t="n">
        <v>46123</v>
      </c>
      <c r="AB446" t="inlineStr">
        <is>
          <t>مؤسسة الزنبقة للاستيراد والتصدير - مورد</t>
        </is>
      </c>
      <c r="AC446" s="20" t="n">
        <v>46120</v>
      </c>
      <c r="AD446" t="n">
        <v>3.5022</v>
      </c>
      <c r="AE446" t="n">
        <v>2.6266</v>
      </c>
      <c r="AF446" t="inlineStr">
        <is>
          <t>20:25</t>
        </is>
      </c>
      <c r="AG446" t="n">
        <v>0</v>
      </c>
    </row>
    <row r="447">
      <c r="A447" t="inlineStr">
        <is>
          <t>NUT</t>
        </is>
      </c>
      <c r="B447" t="inlineStr">
        <is>
          <t>RM</t>
        </is>
      </c>
      <c r="C447" t="inlineStr">
        <is>
          <t>RM.NUT.00005</t>
        </is>
      </c>
      <c r="D447" t="inlineStr">
        <is>
          <t>Almond  32/34</t>
        </is>
      </c>
      <c r="E447" t="n">
        <v>59.5527</v>
      </c>
      <c r="F447" t="n">
        <v>366.7808</v>
      </c>
      <c r="G447" t="inlineStr">
        <is>
          <t>401, 403, 402, 409, 304, 101, 102, 108, 9401, 9108, 9402, 9304, 9403, 409, 499, 304, 401, 101, 108, 102, 9401, 9108, 9403, 409, 499, 402, 403, 9304, 9402</t>
        </is>
      </c>
      <c r="H447" t="n">
        <v>0</v>
      </c>
      <c r="I447" t="n">
        <v>0</v>
      </c>
      <c r="J447" t="n">
        <v>0</v>
      </c>
      <c r="K447" t="n">
        <v>0</v>
      </c>
      <c r="L447" t="n">
        <v>0</v>
      </c>
      <c r="M447" t="n">
        <v>0</v>
      </c>
      <c r="N447" t="n">
        <v>0</v>
      </c>
      <c r="O447" t="n">
        <v>0</v>
      </c>
      <c r="P447" t="n">
        <v>0</v>
      </c>
      <c r="Q447" t="n">
        <v>-14.155</v>
      </c>
      <c r="R447" t="n">
        <v>0</v>
      </c>
      <c r="S447" t="n">
        <v>-14.155</v>
      </c>
      <c r="T447" t="n">
        <v>45.3977</v>
      </c>
      <c r="U447" t="n">
        <v>278.8418</v>
      </c>
      <c r="V447" t="n">
        <v>6.1075</v>
      </c>
      <c r="W447" t="n">
        <v>134.898</v>
      </c>
      <c r="X447" t="n">
        <v>431.3608</v>
      </c>
      <c r="Y447" t="n">
        <v>536.6088</v>
      </c>
      <c r="Z447" t="n">
        <v>1070.8408</v>
      </c>
      <c r="AA447" s="20" t="n">
        <v>45916</v>
      </c>
      <c r="AB447" t="inlineStr">
        <is>
          <t>مؤسسة الزنبقة للاستيراد والتصدير - مورد</t>
        </is>
      </c>
      <c r="AC447" s="20" t="n">
        <v>46159</v>
      </c>
      <c r="AD447" t="n">
        <v>59.6232</v>
      </c>
      <c r="AE447" t="n">
        <v>89.2367</v>
      </c>
      <c r="AF447" t="inlineStr">
        <is>
          <t>0:15</t>
        </is>
      </c>
      <c r="AG447" t="n">
        <v>0</v>
      </c>
    </row>
    <row r="448">
      <c r="A448" t="inlineStr">
        <is>
          <t>NUT</t>
        </is>
      </c>
      <c r="B448" t="inlineStr">
        <is>
          <t>RM</t>
        </is>
      </c>
      <c r="C448" t="inlineStr">
        <is>
          <t>RM.NUT.00006</t>
        </is>
      </c>
      <c r="D448" t="inlineStr">
        <is>
          <t>لوز مدخن</t>
        </is>
      </c>
      <c r="E448" t="n">
        <v>5</v>
      </c>
      <c r="F448" t="n">
        <v>38.7932</v>
      </c>
      <c r="G448" t="inlineStr">
        <is>
          <t>499, 403, 499, 403</t>
        </is>
      </c>
      <c r="H448" t="n">
        <v>0</v>
      </c>
      <c r="I448" t="n">
        <v>0</v>
      </c>
      <c r="J448" t="n">
        <v>0</v>
      </c>
      <c r="K448" t="n">
        <v>0</v>
      </c>
      <c r="L448" t="n">
        <v>0</v>
      </c>
      <c r="M448" t="n">
        <v>0</v>
      </c>
      <c r="N448" t="n">
        <v>0</v>
      </c>
      <c r="O448" t="n">
        <v>0</v>
      </c>
      <c r="P448" t="n">
        <v>0</v>
      </c>
      <c r="Q448" t="n">
        <v>0</v>
      </c>
      <c r="R448" t="n">
        <v>0</v>
      </c>
      <c r="S448" t="n">
        <v>0</v>
      </c>
      <c r="T448" t="n">
        <v>5</v>
      </c>
      <c r="U448" t="n">
        <v>38.7932</v>
      </c>
      <c r="V448" t="n">
        <v>7.7586</v>
      </c>
      <c r="W448" t="n">
        <v>0</v>
      </c>
      <c r="X448" t="n">
        <v>0</v>
      </c>
      <c r="Y448" t="n">
        <v>0</v>
      </c>
      <c r="Z448" t="n">
        <v>0</v>
      </c>
      <c r="AA448" s="20" t="n">
        <v>45575</v>
      </c>
      <c r="AB448" t="inlineStr">
        <is>
          <t>شركة ريماس لصناعة وتجارة المكسرات</t>
        </is>
      </c>
      <c r="AC448" s="20" t="n">
        <v>45592</v>
      </c>
      <c r="AD448" t="n">
        <v>0</v>
      </c>
      <c r="AE448" t="n">
        <v>0</v>
      </c>
      <c r="AG448" t="n">
        <v>0</v>
      </c>
    </row>
    <row r="449">
      <c r="A449" t="inlineStr">
        <is>
          <t>NUT</t>
        </is>
      </c>
      <c r="B449" t="inlineStr">
        <is>
          <t>RM</t>
        </is>
      </c>
      <c r="C449" t="inlineStr">
        <is>
          <t>RM.NUT.00007</t>
        </is>
      </c>
      <c r="D449" t="inlineStr">
        <is>
          <t xml:space="preserve">Cashew Roasted </t>
        </is>
      </c>
      <c r="E449" t="n">
        <v>1257.4995</v>
      </c>
      <c r="F449" t="n">
        <v>8736.065500000001</v>
      </c>
      <c r="G449" t="inlineStr">
        <is>
          <t>499, 801, 405, 9112, 403, 9409, 9304, 9405, 9403, 9403, 9402, 9108, 9401, 108, 402, 403, 401, 306, 409, 304, 112, 108, 101, 103, 304, 112, 401, 304, 101, 108, 306, 103, 9401, 9402, 9304, 9403, 9112, 9409, 9405, 499, 403, 405, 409, 402, 9108, 801</t>
        </is>
      </c>
      <c r="H449" t="n">
        <v>100</v>
      </c>
      <c r="I449" t="n">
        <v>0</v>
      </c>
      <c r="J449" t="n">
        <v>0</v>
      </c>
      <c r="K449" t="n">
        <v>0</v>
      </c>
      <c r="L449" t="n">
        <v>0</v>
      </c>
      <c r="M449" t="n">
        <v>100</v>
      </c>
      <c r="N449" t="n">
        <v>0</v>
      </c>
      <c r="O449" t="n">
        <v>0</v>
      </c>
      <c r="P449" t="n">
        <v>-0.1</v>
      </c>
      <c r="Q449" t="n">
        <v>-124.4</v>
      </c>
      <c r="R449" t="n">
        <v>0</v>
      </c>
      <c r="S449" t="n">
        <v>-124.5</v>
      </c>
      <c r="T449" t="n">
        <v>1232.9995</v>
      </c>
      <c r="U449" t="n">
        <v>8561.8197</v>
      </c>
      <c r="V449" t="n">
        <v>7.5156</v>
      </c>
      <c r="W449" t="n">
        <v>1122.162</v>
      </c>
      <c r="X449" t="n">
        <v>2878.505</v>
      </c>
      <c r="Y449" t="n">
        <v>3743.721</v>
      </c>
      <c r="Z449" t="n">
        <v>4193.675</v>
      </c>
      <c r="AA449" s="20" t="n">
        <v>46151</v>
      </c>
      <c r="AB449" t="inlineStr">
        <is>
          <t>شركة خالد داود النتشة وشركاه</t>
        </is>
      </c>
      <c r="AC449" s="20" t="n">
        <v>46156</v>
      </c>
      <c r="AD449" t="n">
        <v>415.969</v>
      </c>
      <c r="AE449" t="n">
        <v>349.4729</v>
      </c>
      <c r="AF449" t="inlineStr">
        <is>
          <t>3:15</t>
        </is>
      </c>
      <c r="AG449" t="n">
        <v>711.207</v>
      </c>
    </row>
    <row r="450">
      <c r="A450" t="inlineStr">
        <is>
          <t>NUT</t>
        </is>
      </c>
      <c r="B450" t="inlineStr">
        <is>
          <t>RM</t>
        </is>
      </c>
      <c r="C450" t="inlineStr">
        <is>
          <t>RM.NUT.00008</t>
        </is>
      </c>
      <c r="D450" t="inlineStr">
        <is>
          <t>Cashew Roasted Paste</t>
        </is>
      </c>
      <c r="E450" t="n">
        <v>0</v>
      </c>
      <c r="F450" t="n">
        <v>0</v>
      </c>
      <c r="G450" t="inlineStr">
        <is>
          <t>403, 108, 101, 9402, 108, 101, 403, 9402</t>
        </is>
      </c>
      <c r="H450" t="n">
        <v>0</v>
      </c>
      <c r="I450" t="n">
        <v>0</v>
      </c>
      <c r="J450" t="n">
        <v>0</v>
      </c>
      <c r="K450" t="n">
        <v>0</v>
      </c>
      <c r="L450" t="n">
        <v>0</v>
      </c>
      <c r="M450" t="n">
        <v>0</v>
      </c>
      <c r="N450" t="n">
        <v>0</v>
      </c>
      <c r="O450" t="n">
        <v>0</v>
      </c>
      <c r="P450" t="n">
        <v>0</v>
      </c>
      <c r="Q450" t="n">
        <v>0</v>
      </c>
      <c r="R450" t="n">
        <v>0</v>
      </c>
      <c r="S450" t="n">
        <v>0</v>
      </c>
      <c r="T450" t="n">
        <v>0</v>
      </c>
      <c r="U450" t="n">
        <v>0</v>
      </c>
      <c r="V450" t="n">
        <v>6.2071</v>
      </c>
      <c r="W450" t="n">
        <v>0</v>
      </c>
      <c r="X450" t="n">
        <v>0</v>
      </c>
      <c r="Y450" t="n">
        <v>0</v>
      </c>
      <c r="Z450" t="n">
        <v>0</v>
      </c>
      <c r="AA450" s="20" t="n">
        <v>45124</v>
      </c>
      <c r="AB450" t="inlineStr">
        <is>
          <t>شركة خالد داود النتشة وشركاه</t>
        </is>
      </c>
      <c r="AC450" s="20" t="n">
        <v>45126</v>
      </c>
      <c r="AD450" t="n">
        <v>0</v>
      </c>
      <c r="AE450" t="n">
        <v>0</v>
      </c>
      <c r="AG450" t="n">
        <v>0</v>
      </c>
    </row>
    <row r="451">
      <c r="A451" t="inlineStr">
        <is>
          <t>NUT</t>
        </is>
      </c>
      <c r="B451" t="inlineStr">
        <is>
          <t>RM</t>
        </is>
      </c>
      <c r="C451" t="inlineStr">
        <is>
          <t>RM.NUT.00009</t>
        </is>
      </c>
      <c r="D451" t="inlineStr">
        <is>
          <t>كاجو مدخن</t>
        </is>
      </c>
      <c r="E451" t="n">
        <v>0</v>
      </c>
      <c r="F451" t="n">
        <v>0</v>
      </c>
      <c r="G451" t="inlineStr">
        <is>
          <t>403, 403</t>
        </is>
      </c>
      <c r="H451" t="n">
        <v>0</v>
      </c>
      <c r="I451" t="n">
        <v>0</v>
      </c>
      <c r="J451" t="n">
        <v>0</v>
      </c>
      <c r="K451" t="n">
        <v>0</v>
      </c>
      <c r="L451" t="n">
        <v>0</v>
      </c>
      <c r="M451" t="n">
        <v>0</v>
      </c>
      <c r="N451" t="n">
        <v>0</v>
      </c>
      <c r="O451" t="n">
        <v>0</v>
      </c>
      <c r="P451" t="n">
        <v>0</v>
      </c>
      <c r="Q451" t="n">
        <v>0</v>
      </c>
      <c r="R451" t="n">
        <v>0</v>
      </c>
      <c r="S451" t="n">
        <v>0</v>
      </c>
      <c r="T451" t="n">
        <v>0</v>
      </c>
      <c r="U451" t="n">
        <v>0</v>
      </c>
      <c r="V451" t="n">
        <v>6.681</v>
      </c>
      <c r="W451" t="n">
        <v>0</v>
      </c>
      <c r="X451" t="n">
        <v>0</v>
      </c>
      <c r="Y451" t="n">
        <v>0</v>
      </c>
      <c r="Z451" t="n">
        <v>0</v>
      </c>
      <c r="AA451" s="20" t="n">
        <v>44864</v>
      </c>
      <c r="AB451" t="inlineStr">
        <is>
          <t>شركة خالد داود النتشة وشركاه</t>
        </is>
      </c>
      <c r="AC451" s="20" t="n">
        <v>2</v>
      </c>
      <c r="AD451" t="n">
        <v>0</v>
      </c>
      <c r="AE451" t="n">
        <v>0</v>
      </c>
      <c r="AG451" t="n">
        <v>0</v>
      </c>
    </row>
    <row r="452">
      <c r="A452" t="inlineStr">
        <is>
          <t>NUT</t>
        </is>
      </c>
      <c r="B452" t="inlineStr">
        <is>
          <t>RM</t>
        </is>
      </c>
      <c r="C452" t="inlineStr">
        <is>
          <t>RM.NUT.00010</t>
        </is>
      </c>
      <c r="D452" t="inlineStr">
        <is>
          <t>كاجو ني</t>
        </is>
      </c>
      <c r="E452" t="n">
        <v>63.7145</v>
      </c>
      <c r="F452" t="n">
        <v>136.7033</v>
      </c>
      <c r="G452" t="inlineStr">
        <is>
          <t>9402, 402, 499, 409, 401, 304, 304, 9402, 499, 304, 401, 402, 409</t>
        </is>
      </c>
      <c r="H452" t="n">
        <v>0</v>
      </c>
      <c r="I452" t="n">
        <v>0</v>
      </c>
      <c r="J452" t="n">
        <v>0</v>
      </c>
      <c r="K452" t="n">
        <v>0</v>
      </c>
      <c r="L452" t="n">
        <v>0</v>
      </c>
      <c r="M452" t="n">
        <v>0</v>
      </c>
      <c r="N452" t="n">
        <v>0</v>
      </c>
      <c r="O452" t="n">
        <v>0</v>
      </c>
      <c r="P452" t="n">
        <v>-1.6</v>
      </c>
      <c r="Q452" t="n">
        <v>0</v>
      </c>
      <c r="R452" t="n">
        <v>0</v>
      </c>
      <c r="S452" t="n">
        <v>-1.6</v>
      </c>
      <c r="T452" t="n">
        <v>62.1145</v>
      </c>
      <c r="U452" t="n">
        <v>125.6687</v>
      </c>
      <c r="V452" t="n">
        <v>6.8966</v>
      </c>
      <c r="W452" t="n">
        <v>0</v>
      </c>
      <c r="X452" t="n">
        <v>36.3814</v>
      </c>
      <c r="Y452" t="n">
        <v>40.2344</v>
      </c>
      <c r="Z452" t="n">
        <v>40.2344</v>
      </c>
      <c r="AA452" s="20" t="n">
        <v>45917</v>
      </c>
      <c r="AB452" t="inlineStr">
        <is>
          <t>شركة صقر ابو عيشة و رضوان النتشة وشركاهم</t>
        </is>
      </c>
      <c r="AC452" s="20" t="n">
        <v>46081</v>
      </c>
      <c r="AD452" t="n">
        <v>4.4704</v>
      </c>
      <c r="AE452" t="n">
        <v>3.3528</v>
      </c>
      <c r="AF452" t="inlineStr">
        <is>
          <t>18:15</t>
        </is>
      </c>
      <c r="AG452" t="n">
        <v>0</v>
      </c>
    </row>
    <row r="453">
      <c r="A453" t="inlineStr">
        <is>
          <t>NUT</t>
        </is>
      </c>
      <c r="B453" t="inlineStr">
        <is>
          <t>RM</t>
        </is>
      </c>
      <c r="C453" t="inlineStr">
        <is>
          <t>RM.NUT.00011</t>
        </is>
      </c>
      <c r="D453" t="inlineStr">
        <is>
          <t>كاجو محمص مكسر</t>
        </is>
      </c>
      <c r="E453" t="n">
        <v>0</v>
      </c>
      <c r="F453" t="n">
        <v>0</v>
      </c>
      <c r="G453" t="inlineStr">
        <is>
          <t>108, 108</t>
        </is>
      </c>
      <c r="H453" t="n">
        <v>0</v>
      </c>
      <c r="I453" t="n">
        <v>0</v>
      </c>
      <c r="J453" t="n">
        <v>0</v>
      </c>
      <c r="K453" t="n">
        <v>0</v>
      </c>
      <c r="L453" t="n">
        <v>0</v>
      </c>
      <c r="M453" t="n">
        <v>0</v>
      </c>
      <c r="N453" t="n">
        <v>0</v>
      </c>
      <c r="O453" t="n">
        <v>0</v>
      </c>
      <c r="P453" t="n">
        <v>0</v>
      </c>
      <c r="Q453" t="n">
        <v>0</v>
      </c>
      <c r="R453" t="n">
        <v>0</v>
      </c>
      <c r="S453" t="n">
        <v>0</v>
      </c>
      <c r="T453" t="n">
        <v>0</v>
      </c>
      <c r="U453" t="n">
        <v>0</v>
      </c>
      <c r="V453" t="n">
        <v>5.1724</v>
      </c>
      <c r="W453" t="n">
        <v>0</v>
      </c>
      <c r="X453" t="n">
        <v>0</v>
      </c>
      <c r="Y453" t="n">
        <v>0</v>
      </c>
      <c r="Z453" t="n">
        <v>0</v>
      </c>
      <c r="AA453" s="20" t="n">
        <v>45726</v>
      </c>
      <c r="AB453" t="inlineStr">
        <is>
          <t>شركة صقر ابو عيشة و رضوان النتشة وشركاهم</t>
        </is>
      </c>
      <c r="AC453" s="20" t="n">
        <v>45729</v>
      </c>
      <c r="AD453" t="n">
        <v>0</v>
      </c>
      <c r="AE453" t="n">
        <v>0</v>
      </c>
      <c r="AG453" t="n">
        <v>0</v>
      </c>
    </row>
    <row r="454">
      <c r="A454" t="inlineStr">
        <is>
          <t>NUT</t>
        </is>
      </c>
      <c r="B454" t="inlineStr">
        <is>
          <t>RM</t>
        </is>
      </c>
      <c r="C454" t="inlineStr">
        <is>
          <t>RM.NUT.00012</t>
        </is>
      </c>
      <c r="D454" t="inlineStr">
        <is>
          <t>Roasted Chopped Hazelnut</t>
        </is>
      </c>
      <c r="E454" t="n">
        <v>3825.0681</v>
      </c>
      <c r="F454" t="n">
        <v>32434.8446</v>
      </c>
      <c r="G454" t="inlineStr">
        <is>
          <t>801, 701, 9108, 402, 406, 409, 405, 499, 408, 403, 9405, 9409, 9112, 9406, 9403, 9801, 9304, 9402, 9408, 9401, 306, 108, 102, 101, 9408, 107, 9801, 112, 9112, 401, 112, 304, 303, 102, 101, 108, 107, 112, 304, 409, 406, 306, 401, 303, 403, 402, 108, 9406, 102, 9401, 9108, 9402, 409, 9108, 801, 9403, 9405, 405, 9408, 9405, 408, 9801, 9304, 9409, 403, 9112, 408, 701, 405, 801, 499</t>
        </is>
      </c>
      <c r="H454" t="n">
        <v>0</v>
      </c>
      <c r="I454" t="n">
        <v>0</v>
      </c>
      <c r="J454" t="n">
        <v>0</v>
      </c>
      <c r="K454" t="n">
        <v>0</v>
      </c>
      <c r="L454" t="n">
        <v>0</v>
      </c>
      <c r="M454" t="n">
        <v>0</v>
      </c>
      <c r="N454" t="n">
        <v>0</v>
      </c>
      <c r="O454" t="n">
        <v>0</v>
      </c>
      <c r="P454" t="n">
        <v>0</v>
      </c>
      <c r="Q454" t="n">
        <v>-1856.739</v>
      </c>
      <c r="R454" t="n">
        <v>0</v>
      </c>
      <c r="S454" t="n">
        <v>-1856.739</v>
      </c>
      <c r="T454" t="n">
        <v>1968.3291</v>
      </c>
      <c r="U454" t="n">
        <v>14831.5052</v>
      </c>
      <c r="V454" t="n">
        <v>6.9257</v>
      </c>
      <c r="W454" t="n">
        <v>5575.132</v>
      </c>
      <c r="X454" t="n">
        <v>12796.353</v>
      </c>
      <c r="Y454" t="n">
        <v>14959.103</v>
      </c>
      <c r="Z454" t="n">
        <v>19635.959</v>
      </c>
      <c r="AA454" s="20" t="n">
        <v>46095</v>
      </c>
      <c r="AB454" t="inlineStr">
        <is>
          <t>Hazelnut Past&amp;Roasted Chopped Hazelnut.01/2026</t>
        </is>
      </c>
      <c r="AC454" s="20" t="n">
        <v>46173</v>
      </c>
      <c r="AD454" t="n">
        <v>1662.1225</v>
      </c>
      <c r="AE454" t="n">
        <v>1636.3299</v>
      </c>
      <c r="AF454" t="inlineStr">
        <is>
          <t>1:6</t>
        </is>
      </c>
      <c r="AG454" t="n">
        <v>0</v>
      </c>
    </row>
    <row r="455">
      <c r="A455" t="inlineStr">
        <is>
          <t>NUT</t>
        </is>
      </c>
      <c r="B455" t="inlineStr">
        <is>
          <t>RM</t>
        </is>
      </c>
      <c r="C455" t="inlineStr">
        <is>
          <t>RM.NUT.00013</t>
        </is>
      </c>
      <c r="D455" t="inlineStr">
        <is>
          <t>Hazelnut Heart</t>
        </is>
      </c>
      <c r="E455" t="n">
        <v>806.9747</v>
      </c>
      <c r="F455" t="n">
        <v>8484.351199999999</v>
      </c>
      <c r="G455" t="inlineStr">
        <is>
          <t>405, 403, 409, 801, 605, 499, 402, 9403, 9401, 9108, 304, 306, 401, 9403, 108, 101, 403, 401, 402, 306, 409, 304, 108, 101, 405, 801, 499, 605, 9402, 9108, 9401, 9409, 403, 9403, 409, 9405, 9304, 108, 9605, 9402, 9304, 9405, 9409, 9605</t>
        </is>
      </c>
      <c r="H455" t="n">
        <v>200</v>
      </c>
      <c r="I455" t="n">
        <v>0</v>
      </c>
      <c r="J455" t="n">
        <v>0</v>
      </c>
      <c r="K455" t="n">
        <v>0</v>
      </c>
      <c r="L455" t="n">
        <v>0</v>
      </c>
      <c r="M455" t="n">
        <v>200</v>
      </c>
      <c r="N455" t="n">
        <v>0</v>
      </c>
      <c r="O455" t="n">
        <v>0</v>
      </c>
      <c r="P455" t="n">
        <v>0</v>
      </c>
      <c r="Q455" t="n">
        <v>-231.817</v>
      </c>
      <c r="R455" t="n">
        <v>0</v>
      </c>
      <c r="S455" t="n">
        <v>-231.817</v>
      </c>
      <c r="T455" t="n">
        <v>775.1577</v>
      </c>
      <c r="U455" t="n">
        <v>8049.4938</v>
      </c>
      <c r="V455" t="n">
        <v>9.0732</v>
      </c>
      <c r="W455" t="n">
        <v>1867.432</v>
      </c>
      <c r="X455" t="n">
        <v>3676.8066</v>
      </c>
      <c r="Y455" t="n">
        <v>4699.5336</v>
      </c>
      <c r="Z455" t="n">
        <v>5121.8946</v>
      </c>
      <c r="AA455" s="20" t="n">
        <v>46149</v>
      </c>
      <c r="AB455" t="inlineStr">
        <is>
          <t>مؤسسة الزنبقة للاستيراد والتصدير - مورد</t>
        </is>
      </c>
      <c r="AC455" s="20" t="n">
        <v>46159</v>
      </c>
      <c r="AD455" t="n">
        <v>522.1704</v>
      </c>
      <c r="AE455" t="n">
        <v>426.8245</v>
      </c>
      <c r="AF455" t="inlineStr">
        <is>
          <t>1:24</t>
        </is>
      </c>
      <c r="AG455" t="n">
        <v>2155.4</v>
      </c>
    </row>
    <row r="456">
      <c r="A456" t="inlineStr">
        <is>
          <t>NUT</t>
        </is>
      </c>
      <c r="B456" t="inlineStr">
        <is>
          <t>RM</t>
        </is>
      </c>
      <c r="C456" t="inlineStr">
        <is>
          <t>RM.NUT.00014</t>
        </is>
      </c>
      <c r="D456" t="inlineStr">
        <is>
          <t>Hazelnut Paste Medium</t>
        </is>
      </c>
      <c r="E456" t="n">
        <v>306.0587</v>
      </c>
      <c r="F456" t="n">
        <v>2362.0329</v>
      </c>
      <c r="G456" t="inlineStr">
        <is>
          <t>9405, 9402, 9405, 9401, 9108, 9402, 701, 9112, 499, 405, 101, 112, 108, 107, 102, 104, 103, 301, 306, 402, 401, 403, 101, 108, 102, 107, 104, 103, 401, 306, 112, 301, 9108, 9401, 9112, 402, 499, 701, 403, 405</t>
        </is>
      </c>
      <c r="H456" t="n">
        <v>0</v>
      </c>
      <c r="I456" t="n">
        <v>0</v>
      </c>
      <c r="J456" t="n">
        <v>0</v>
      </c>
      <c r="K456" t="n">
        <v>0</v>
      </c>
      <c r="L456" t="n">
        <v>0</v>
      </c>
      <c r="M456" t="n">
        <v>0</v>
      </c>
      <c r="N456" t="n">
        <v>0</v>
      </c>
      <c r="O456" t="n">
        <v>0</v>
      </c>
      <c r="P456" t="n">
        <v>0</v>
      </c>
      <c r="Q456" t="n">
        <v>0</v>
      </c>
      <c r="R456" t="n">
        <v>0</v>
      </c>
      <c r="S456" t="n">
        <v>0</v>
      </c>
      <c r="T456" t="n">
        <v>306.0587</v>
      </c>
      <c r="U456" t="n">
        <v>2362.0329</v>
      </c>
      <c r="V456" t="n">
        <v>7.7176</v>
      </c>
      <c r="W456" t="n">
        <v>4915.323</v>
      </c>
      <c r="X456" t="n">
        <v>4916.788</v>
      </c>
      <c r="Y456" t="n">
        <v>4916.788</v>
      </c>
      <c r="Z456" t="n">
        <v>4916.788</v>
      </c>
      <c r="AA456" s="20" t="n">
        <v>46091</v>
      </c>
      <c r="AB456" t="inlineStr">
        <is>
          <t>Hazelnut Past.01/2026</t>
        </is>
      </c>
      <c r="AC456" s="20" t="n">
        <v>46141</v>
      </c>
      <c r="AD456" t="n">
        <v>546.3097</v>
      </c>
      <c r="AE456" t="n">
        <v>409.7323</v>
      </c>
      <c r="AF456" t="inlineStr">
        <is>
          <t>0:22</t>
        </is>
      </c>
      <c r="AG456" t="n">
        <v>0</v>
      </c>
    </row>
    <row r="457">
      <c r="A457" t="inlineStr">
        <is>
          <t>NUT</t>
        </is>
      </c>
      <c r="B457" t="inlineStr">
        <is>
          <t>RM</t>
        </is>
      </c>
      <c r="C457" t="inlineStr">
        <is>
          <t>RM.NUT.00015</t>
        </is>
      </c>
      <c r="D457" t="inlineStr">
        <is>
          <t xml:space="preserve">Roasted Hazelnut Whole </t>
        </is>
      </c>
      <c r="E457" t="n">
        <v>110.4275</v>
      </c>
      <c r="F457" t="n">
        <v>904.3641</v>
      </c>
      <c r="G457" t="inlineStr">
        <is>
          <t>499, 401, 306, 499, 306, 401</t>
        </is>
      </c>
      <c r="H457" t="n">
        <v>0</v>
      </c>
      <c r="I457" t="n">
        <v>0</v>
      </c>
      <c r="J457" t="n">
        <v>0</v>
      </c>
      <c r="K457" t="n">
        <v>0</v>
      </c>
      <c r="L457" t="n">
        <v>0</v>
      </c>
      <c r="M457" t="n">
        <v>0</v>
      </c>
      <c r="N457" t="n">
        <v>0</v>
      </c>
      <c r="O457" t="n">
        <v>0</v>
      </c>
      <c r="P457" t="n">
        <v>0</v>
      </c>
      <c r="Q457" t="n">
        <v>0</v>
      </c>
      <c r="R457" t="n">
        <v>0</v>
      </c>
      <c r="S457" t="n">
        <v>0</v>
      </c>
      <c r="T457" t="n">
        <v>110.4275</v>
      </c>
      <c r="U457" t="n">
        <v>904.3641</v>
      </c>
      <c r="V457" t="n">
        <v>8.1897</v>
      </c>
      <c r="W457" t="n">
        <v>0</v>
      </c>
      <c r="X457" t="n">
        <v>0.4884</v>
      </c>
      <c r="Y457" t="n">
        <v>0.4884</v>
      </c>
      <c r="Z457" t="n">
        <v>0.4884</v>
      </c>
      <c r="AA457" s="20" t="n">
        <v>45894</v>
      </c>
      <c r="AB457" t="inlineStr">
        <is>
          <t>شركة خالد داود النتشة وشركاه</t>
        </is>
      </c>
      <c r="AC457" s="20" t="n">
        <v>46081</v>
      </c>
      <c r="AD457" t="n">
        <v>0.0542</v>
      </c>
      <c r="AE457" t="n">
        <v>0.0407</v>
      </c>
      <c r="AF457" t="inlineStr">
        <is>
          <t>2713:6</t>
        </is>
      </c>
      <c r="AG457" t="n">
        <v>0</v>
      </c>
    </row>
    <row r="458">
      <c r="A458" t="inlineStr">
        <is>
          <t>NUT</t>
        </is>
      </c>
      <c r="B458" t="inlineStr">
        <is>
          <t>RM</t>
        </is>
      </c>
      <c r="C458" t="inlineStr">
        <is>
          <t>RM.NUT.00016</t>
        </is>
      </c>
      <c r="D458" t="inlineStr">
        <is>
          <t>سمسم</t>
        </is>
      </c>
      <c r="E458" t="n">
        <v>12.305</v>
      </c>
      <c r="F458" t="n">
        <v>25.62</v>
      </c>
      <c r="G458" t="inlineStr">
        <is>
          <t>9304, 9304, 402, 401, 409, 304, 108, 101, 402, 409, 304, 401, 108, 101, 304</t>
        </is>
      </c>
      <c r="H458" t="n">
        <v>0</v>
      </c>
      <c r="I458" t="n">
        <v>0</v>
      </c>
      <c r="J458" t="n">
        <v>0</v>
      </c>
      <c r="K458" t="n">
        <v>0</v>
      </c>
      <c r="L458" t="n">
        <v>0</v>
      </c>
      <c r="M458" t="n">
        <v>0</v>
      </c>
      <c r="N458" t="n">
        <v>0</v>
      </c>
      <c r="O458" t="n">
        <v>0</v>
      </c>
      <c r="P458" t="n">
        <v>-1.1</v>
      </c>
      <c r="Q458" t="n">
        <v>0</v>
      </c>
      <c r="R458" t="n">
        <v>0</v>
      </c>
      <c r="S458" t="n">
        <v>-1.1</v>
      </c>
      <c r="T458" t="n">
        <v>11.205</v>
      </c>
      <c r="U458" t="n">
        <v>22.87</v>
      </c>
      <c r="V458" t="n">
        <v>1.7536</v>
      </c>
      <c r="W458" t="n">
        <v>3.28</v>
      </c>
      <c r="X458" t="n">
        <v>5.14</v>
      </c>
      <c r="Y458" t="n">
        <v>8.026999999999999</v>
      </c>
      <c r="Z458" t="n">
        <v>8.026999999999999</v>
      </c>
      <c r="AA458" s="20" t="n">
        <v>46126</v>
      </c>
      <c r="AB458" t="inlineStr">
        <is>
          <t>شركة كيجن لتعبئة وتغليف المواد الغذائية</t>
        </is>
      </c>
      <c r="AC458" s="20" t="n">
        <v>46096</v>
      </c>
      <c r="AD458" t="n">
        <v>0.8918</v>
      </c>
      <c r="AE458" t="n">
        <v>0.6689000000000001</v>
      </c>
      <c r="AF458" t="inlineStr">
        <is>
          <t>16:22</t>
        </is>
      </c>
      <c r="AG458" t="n">
        <v>0</v>
      </c>
    </row>
    <row r="459">
      <c r="A459" t="inlineStr">
        <is>
          <t>NUT</t>
        </is>
      </c>
      <c r="B459" t="inlineStr">
        <is>
          <t>RM</t>
        </is>
      </c>
      <c r="C459" t="inlineStr">
        <is>
          <t>RM.NUT.00017</t>
        </is>
      </c>
      <c r="D459" t="inlineStr">
        <is>
          <t>قزحه</t>
        </is>
      </c>
      <c r="E459" t="n">
        <v>0.1</v>
      </c>
      <c r="F459" t="n">
        <v>0.02</v>
      </c>
      <c r="G459" t="inlineStr">
        <is>
          <t>499, 9108, 402, 108, 108, 499, 402, 9108</t>
        </is>
      </c>
      <c r="H459" t="n">
        <v>0</v>
      </c>
      <c r="I459" t="n">
        <v>0</v>
      </c>
      <c r="J459" t="n">
        <v>0</v>
      </c>
      <c r="K459" t="n">
        <v>0</v>
      </c>
      <c r="L459" t="n">
        <v>0</v>
      </c>
      <c r="M459" t="n">
        <v>0</v>
      </c>
      <c r="N459" t="n">
        <v>0</v>
      </c>
      <c r="O459" t="n">
        <v>0</v>
      </c>
      <c r="P459" t="n">
        <v>0</v>
      </c>
      <c r="Q459" t="n">
        <v>0</v>
      </c>
      <c r="R459" t="n">
        <v>0</v>
      </c>
      <c r="S459" t="n">
        <v>0</v>
      </c>
      <c r="T459" t="n">
        <v>0.1</v>
      </c>
      <c r="U459" t="n">
        <v>0.02</v>
      </c>
      <c r="V459" t="n">
        <v>0.2</v>
      </c>
      <c r="W459" t="n">
        <v>0</v>
      </c>
      <c r="X459" t="n">
        <v>0</v>
      </c>
      <c r="Y459" t="n">
        <v>0</v>
      </c>
      <c r="Z459" t="n">
        <v>0</v>
      </c>
      <c r="AA459" s="20" t="n">
        <v>2</v>
      </c>
      <c r="AC459" s="20" t="n">
        <v>2</v>
      </c>
      <c r="AD459" t="n">
        <v>0</v>
      </c>
      <c r="AE459" t="n">
        <v>0</v>
      </c>
      <c r="AG459" t="n">
        <v>0</v>
      </c>
    </row>
    <row r="460">
      <c r="A460" t="inlineStr">
        <is>
          <t>NUT</t>
        </is>
      </c>
      <c r="B460" t="inlineStr">
        <is>
          <t>RM</t>
        </is>
      </c>
      <c r="C460" t="inlineStr">
        <is>
          <t>RM.NUT.00019</t>
        </is>
      </c>
      <c r="D460" t="inlineStr">
        <is>
          <t>سمسم</t>
        </is>
      </c>
      <c r="V460" t="n">
        <v>0</v>
      </c>
      <c r="W460" t="n">
        <v>0</v>
      </c>
      <c r="X460" t="n">
        <v>0</v>
      </c>
      <c r="Y460" t="n">
        <v>0</v>
      </c>
      <c r="Z460" t="n">
        <v>0</v>
      </c>
      <c r="AA460" s="20" t="n">
        <v>2</v>
      </c>
      <c r="AC460" s="20" t="n">
        <v>2</v>
      </c>
      <c r="AD460" t="n">
        <v>0</v>
      </c>
      <c r="AE460" t="n">
        <v>0</v>
      </c>
    </row>
    <row r="461">
      <c r="A461" t="inlineStr">
        <is>
          <t>NUT</t>
        </is>
      </c>
      <c r="B461" t="inlineStr">
        <is>
          <t>RM</t>
        </is>
      </c>
      <c r="C461" t="inlineStr">
        <is>
          <t>RM.NUT.00020</t>
        </is>
      </c>
      <c r="D461" t="inlineStr">
        <is>
          <t>قهوة سادة اردنية</t>
        </is>
      </c>
      <c r="E461" t="n">
        <v>9.6</v>
      </c>
      <c r="F461" t="n">
        <v>248.2752</v>
      </c>
      <c r="G461" t="inlineStr">
        <is>
          <t>304, 304</t>
        </is>
      </c>
      <c r="H461" t="n">
        <v>0</v>
      </c>
      <c r="I461" t="n">
        <v>0</v>
      </c>
      <c r="J461" t="n">
        <v>0</v>
      </c>
      <c r="K461" t="n">
        <v>0</v>
      </c>
      <c r="L461" t="n">
        <v>0</v>
      </c>
      <c r="M461" t="n">
        <v>0</v>
      </c>
      <c r="N461" t="n">
        <v>0</v>
      </c>
      <c r="O461" t="n">
        <v>0</v>
      </c>
      <c r="P461" t="n">
        <v>0</v>
      </c>
      <c r="Q461" t="n">
        <v>0</v>
      </c>
      <c r="R461" t="n">
        <v>0</v>
      </c>
      <c r="S461" t="n">
        <v>0</v>
      </c>
      <c r="T461" t="n">
        <v>9.6</v>
      </c>
      <c r="U461" t="n">
        <v>248.2752</v>
      </c>
      <c r="V461" t="n">
        <v>25.9058</v>
      </c>
      <c r="W461" t="n">
        <v>6.4</v>
      </c>
      <c r="X461" t="n">
        <v>6.4</v>
      </c>
      <c r="Y461" t="n">
        <v>6.4</v>
      </c>
      <c r="Z461" t="n">
        <v>6.4</v>
      </c>
      <c r="AA461" s="20" t="n">
        <v>45853</v>
      </c>
      <c r="AB461" t="inlineStr">
        <is>
          <t>شركة المعروف للصناعات الغذائية - مورد</t>
        </is>
      </c>
      <c r="AC461" s="20" t="n">
        <v>46096</v>
      </c>
      <c r="AD461" t="n">
        <v>0.7111</v>
      </c>
      <c r="AE461" t="n">
        <v>0.5333</v>
      </c>
      <c r="AF461" t="inlineStr">
        <is>
          <t>18:0</t>
        </is>
      </c>
      <c r="AG461" t="n">
        <v>0</v>
      </c>
    </row>
    <row r="462">
      <c r="A462" t="inlineStr">
        <is>
          <t>NUT</t>
        </is>
      </c>
      <c r="B462" t="inlineStr">
        <is>
          <t>RM</t>
        </is>
      </c>
      <c r="C462" t="inlineStr">
        <is>
          <t>RM.NUT.00021</t>
        </is>
      </c>
      <c r="D462" t="inlineStr">
        <is>
          <t>قهوة سادة خليجية</t>
        </is>
      </c>
      <c r="E462" t="n">
        <v>10</v>
      </c>
      <c r="F462" t="n">
        <v>244.25</v>
      </c>
      <c r="G462" t="inlineStr">
        <is>
          <t>304, 304</t>
        </is>
      </c>
      <c r="H462" t="n">
        <v>0</v>
      </c>
      <c r="I462" t="n">
        <v>0</v>
      </c>
      <c r="J462" t="n">
        <v>0</v>
      </c>
      <c r="K462" t="n">
        <v>0</v>
      </c>
      <c r="L462" t="n">
        <v>0</v>
      </c>
      <c r="M462" t="n">
        <v>0</v>
      </c>
      <c r="N462" t="n">
        <v>0</v>
      </c>
      <c r="O462" t="n">
        <v>0</v>
      </c>
      <c r="P462" t="n">
        <v>0</v>
      </c>
      <c r="Q462" t="n">
        <v>0</v>
      </c>
      <c r="R462" t="n">
        <v>0</v>
      </c>
      <c r="S462" t="n">
        <v>0</v>
      </c>
      <c r="T462" t="n">
        <v>10</v>
      </c>
      <c r="U462" t="n">
        <v>244.25</v>
      </c>
      <c r="V462" t="n">
        <v>24.5862</v>
      </c>
      <c r="W462" t="n">
        <v>0</v>
      </c>
      <c r="X462" t="n">
        <v>0</v>
      </c>
      <c r="Y462" t="n">
        <v>0</v>
      </c>
      <c r="Z462" t="n">
        <v>0</v>
      </c>
      <c r="AA462" s="20" t="n">
        <v>45836</v>
      </c>
      <c r="AB462" t="inlineStr">
        <is>
          <t>شركة المعروف للصناعات الغذائية - مورد</t>
        </is>
      </c>
      <c r="AC462" s="20" t="n">
        <v>2</v>
      </c>
      <c r="AD462" t="n">
        <v>0</v>
      </c>
      <c r="AE462" t="n">
        <v>0</v>
      </c>
      <c r="AG462" t="n">
        <v>0</v>
      </c>
    </row>
    <row r="463">
      <c r="A463" t="inlineStr">
        <is>
          <t>NUT</t>
        </is>
      </c>
      <c r="B463" t="inlineStr">
        <is>
          <t>RM</t>
        </is>
      </c>
      <c r="C463" t="inlineStr">
        <is>
          <t>RM.NUT.00022</t>
        </is>
      </c>
      <c r="D463" t="inlineStr">
        <is>
          <t>جوز قلب</t>
        </is>
      </c>
      <c r="E463" t="n">
        <v>47.7</v>
      </c>
      <c r="F463" t="n">
        <v>286.2</v>
      </c>
      <c r="G463" t="inlineStr">
        <is>
          <t>402, 409, 402, 409</t>
        </is>
      </c>
      <c r="H463" t="n">
        <v>0</v>
      </c>
      <c r="I463" t="n">
        <v>0</v>
      </c>
      <c r="J463" t="n">
        <v>0</v>
      </c>
      <c r="K463" t="n">
        <v>0</v>
      </c>
      <c r="L463" t="n">
        <v>0</v>
      </c>
      <c r="M463" t="n">
        <v>0</v>
      </c>
      <c r="N463" t="n">
        <v>0</v>
      </c>
      <c r="O463" t="n">
        <v>0</v>
      </c>
      <c r="P463" t="n">
        <v>0</v>
      </c>
      <c r="Q463" t="n">
        <v>0</v>
      </c>
      <c r="R463" t="n">
        <v>0</v>
      </c>
      <c r="S463" t="n">
        <v>0</v>
      </c>
      <c r="T463" t="n">
        <v>47.7</v>
      </c>
      <c r="U463" t="n">
        <v>286.2</v>
      </c>
      <c r="V463" t="n">
        <v>6.035</v>
      </c>
      <c r="W463" t="n">
        <v>0</v>
      </c>
      <c r="X463" t="n">
        <v>0</v>
      </c>
      <c r="Y463" t="n">
        <v>0</v>
      </c>
      <c r="Z463" t="n">
        <v>0</v>
      </c>
      <c r="AA463" s="20" t="n">
        <v>45246</v>
      </c>
      <c r="AB463" t="inlineStr">
        <is>
          <t>Cash Customer - مورد</t>
        </is>
      </c>
      <c r="AC463" s="20" t="n">
        <v>2</v>
      </c>
      <c r="AD463" t="n">
        <v>0</v>
      </c>
      <c r="AE463" t="n">
        <v>0</v>
      </c>
      <c r="AG463" t="n">
        <v>0</v>
      </c>
    </row>
    <row r="464">
      <c r="A464" t="inlineStr">
        <is>
          <t>NUT</t>
        </is>
      </c>
      <c r="B464" t="inlineStr">
        <is>
          <t>RM</t>
        </is>
      </c>
      <c r="C464" t="inlineStr">
        <is>
          <t>RM.NUT.00023</t>
        </is>
      </c>
      <c r="D464" t="inlineStr">
        <is>
          <t>مكاديميا مكسرات</t>
        </is>
      </c>
      <c r="E464" t="n">
        <v>1.184</v>
      </c>
      <c r="F464" t="n">
        <v>10.7171</v>
      </c>
      <c r="G464" t="inlineStr">
        <is>
          <t>403, 9402, 108, 304, 403, 108, 304, 9402</t>
        </is>
      </c>
      <c r="H464" t="n">
        <v>0</v>
      </c>
      <c r="I464" t="n">
        <v>0</v>
      </c>
      <c r="J464" t="n">
        <v>0</v>
      </c>
      <c r="K464" t="n">
        <v>0</v>
      </c>
      <c r="L464" t="n">
        <v>0</v>
      </c>
      <c r="M464" t="n">
        <v>0</v>
      </c>
      <c r="N464" t="n">
        <v>0</v>
      </c>
      <c r="O464" t="n">
        <v>0</v>
      </c>
      <c r="P464" t="n">
        <v>0</v>
      </c>
      <c r="Q464" t="n">
        <v>0</v>
      </c>
      <c r="R464" t="n">
        <v>0</v>
      </c>
      <c r="S464" t="n">
        <v>0</v>
      </c>
      <c r="T464" t="n">
        <v>1.184</v>
      </c>
      <c r="U464" t="n">
        <v>10.7171</v>
      </c>
      <c r="V464" t="n">
        <v>12.9312</v>
      </c>
      <c r="W464" t="n">
        <v>1.016</v>
      </c>
      <c r="X464" t="n">
        <v>1.016</v>
      </c>
      <c r="Y464" t="n">
        <v>1.016</v>
      </c>
      <c r="Z464" t="n">
        <v>1.016</v>
      </c>
      <c r="AA464" s="20" t="n">
        <v>45678</v>
      </c>
      <c r="AB464" t="inlineStr">
        <is>
          <t>شركة خالد داود النتشة وشركاه</t>
        </is>
      </c>
      <c r="AC464" s="20" t="n">
        <v>46096</v>
      </c>
      <c r="AD464" t="n">
        <v>0.1128</v>
      </c>
      <c r="AE464" t="n">
        <v>0.08459999999999999</v>
      </c>
      <c r="AF464" t="inlineStr">
        <is>
          <t>13:29</t>
        </is>
      </c>
      <c r="AG464" t="n">
        <v>0</v>
      </c>
    </row>
    <row r="465">
      <c r="A465" t="inlineStr">
        <is>
          <t>NUT</t>
        </is>
      </c>
      <c r="B465" t="inlineStr">
        <is>
          <t>RM</t>
        </is>
      </c>
      <c r="C465" t="inlineStr">
        <is>
          <t>RM.NUT.00024</t>
        </is>
      </c>
      <c r="D465" t="inlineStr">
        <is>
          <t>مياسي بنكهة الذره</t>
        </is>
      </c>
      <c r="E465" t="n">
        <v>35</v>
      </c>
      <c r="F465" t="n">
        <v>69.39660000000001</v>
      </c>
      <c r="G465" t="inlineStr">
        <is>
          <t>9108, 499, 403, 9402, 108, 108, 403, 9108, 9402, 499</t>
        </is>
      </c>
      <c r="H465" t="n">
        <v>0</v>
      </c>
      <c r="I465" t="n">
        <v>0</v>
      </c>
      <c r="J465" t="n">
        <v>0</v>
      </c>
      <c r="K465" t="n">
        <v>0</v>
      </c>
      <c r="L465" t="n">
        <v>0</v>
      </c>
      <c r="M465" t="n">
        <v>0</v>
      </c>
      <c r="N465" t="n">
        <v>0</v>
      </c>
      <c r="O465" t="n">
        <v>0</v>
      </c>
      <c r="P465" t="n">
        <v>0</v>
      </c>
      <c r="Q465" t="n">
        <v>0</v>
      </c>
      <c r="R465" t="n">
        <v>0</v>
      </c>
      <c r="S465" t="n">
        <v>0</v>
      </c>
      <c r="T465" t="n">
        <v>35</v>
      </c>
      <c r="U465" t="n">
        <v>69.39660000000001</v>
      </c>
      <c r="V465" t="n">
        <v>1.9828</v>
      </c>
      <c r="W465" t="n">
        <v>0</v>
      </c>
      <c r="X465" t="n">
        <v>0</v>
      </c>
      <c r="Y465" t="n">
        <v>0</v>
      </c>
      <c r="Z465" t="n">
        <v>0</v>
      </c>
      <c r="AA465" s="20" t="n">
        <v>45358</v>
      </c>
      <c r="AB465" t="inlineStr">
        <is>
          <t>شركة خالد داود النتشة وشركاه</t>
        </is>
      </c>
      <c r="AC465" s="20" t="n">
        <v>45390</v>
      </c>
      <c r="AD465" t="n">
        <v>0</v>
      </c>
      <c r="AE465" t="n">
        <v>0</v>
      </c>
      <c r="AG465" t="n">
        <v>0</v>
      </c>
    </row>
    <row r="466">
      <c r="A466" t="inlineStr">
        <is>
          <t>NUT</t>
        </is>
      </c>
      <c r="B466" t="inlineStr">
        <is>
          <t>RM</t>
        </is>
      </c>
      <c r="C466" t="inlineStr">
        <is>
          <t>RM.NUT.00025</t>
        </is>
      </c>
      <c r="D466" t="inlineStr">
        <is>
          <t>مياسي بنكهة باربكيو</t>
        </is>
      </c>
      <c r="V466" t="n">
        <v>0</v>
      </c>
      <c r="W466" t="n">
        <v>0</v>
      </c>
      <c r="X466" t="n">
        <v>0</v>
      </c>
      <c r="Y466" t="n">
        <v>0</v>
      </c>
      <c r="Z466" t="n">
        <v>0</v>
      </c>
      <c r="AA466" s="20" t="n">
        <v>2</v>
      </c>
      <c r="AC466" s="20" t="n">
        <v>2</v>
      </c>
      <c r="AD466" t="n">
        <v>0</v>
      </c>
      <c r="AE466" t="n">
        <v>0</v>
      </c>
    </row>
    <row r="467">
      <c r="A467" t="inlineStr">
        <is>
          <t>NUT</t>
        </is>
      </c>
      <c r="B467" t="inlineStr">
        <is>
          <t>RM</t>
        </is>
      </c>
      <c r="C467" t="inlineStr">
        <is>
          <t>RM.NUT.00026</t>
        </is>
      </c>
      <c r="D467" t="inlineStr">
        <is>
          <t>مياسي بنكهة الجبنه</t>
        </is>
      </c>
      <c r="V467" t="n">
        <v>0</v>
      </c>
      <c r="W467" t="n">
        <v>0</v>
      </c>
      <c r="X467" t="n">
        <v>0</v>
      </c>
      <c r="Y467" t="n">
        <v>0</v>
      </c>
      <c r="Z467" t="n">
        <v>0</v>
      </c>
      <c r="AA467" s="20" t="n">
        <v>2</v>
      </c>
      <c r="AC467" s="20" t="n">
        <v>2</v>
      </c>
      <c r="AD467" t="n">
        <v>0</v>
      </c>
      <c r="AE467" t="n">
        <v>0</v>
      </c>
    </row>
    <row r="468">
      <c r="A468" t="inlineStr">
        <is>
          <t>NUT</t>
        </is>
      </c>
      <c r="B468" t="inlineStr">
        <is>
          <t>RM</t>
        </is>
      </c>
      <c r="C468" t="inlineStr">
        <is>
          <t>RM.NUT.00027</t>
        </is>
      </c>
      <c r="D468" t="inlineStr">
        <is>
          <t>مياسي شطة و ليمون</t>
        </is>
      </c>
      <c r="V468" t="n">
        <v>0</v>
      </c>
      <c r="W468" t="n">
        <v>0</v>
      </c>
      <c r="X468" t="n">
        <v>0</v>
      </c>
      <c r="Y468" t="n">
        <v>0</v>
      </c>
      <c r="Z468" t="n">
        <v>0</v>
      </c>
      <c r="AA468" s="20" t="n">
        <v>2</v>
      </c>
      <c r="AC468" s="20" t="n">
        <v>2</v>
      </c>
      <c r="AD468" t="n">
        <v>0</v>
      </c>
      <c r="AE468" t="n">
        <v>0</v>
      </c>
    </row>
    <row r="469">
      <c r="A469" t="inlineStr">
        <is>
          <t>NUT</t>
        </is>
      </c>
      <c r="B469" t="inlineStr">
        <is>
          <t>RM</t>
        </is>
      </c>
      <c r="C469" t="inlineStr">
        <is>
          <t>RM.NUT.00028</t>
        </is>
      </c>
      <c r="D469" t="inlineStr">
        <is>
          <t xml:space="preserve">جوز البيكان </t>
        </is>
      </c>
      <c r="E469" t="n">
        <v>4813.0217</v>
      </c>
      <c r="F469" t="n">
        <v>47005.5981</v>
      </c>
      <c r="G469" t="inlineStr">
        <is>
          <t>304, 306, 112, 301, 401, 108, 9408, 101, 9405, 405, 9408, 112, 304, 9112, 402, 408, 403, 409, 405, 499, 801, 605, 406, 9403, 9112, 9406, 9801, 9405, 9409, 9108, 9401, 304, 301, 108, 101, 112, 401, 403, 402, 306, 409, 499, 801, 405, 406, 408, 9112, 605, 9403, 9403, 9108, 403, 9409, 9304, 9801, 9405, 408, 9605, 108, 9402, 9108, 9401, 9406, 9402, 9304, 9408, 9605</t>
        </is>
      </c>
      <c r="H469" t="n">
        <v>4451.05</v>
      </c>
      <c r="I469" t="n">
        <v>0</v>
      </c>
      <c r="J469" t="n">
        <v>200</v>
      </c>
      <c r="K469" t="n">
        <v>0</v>
      </c>
      <c r="L469" t="n">
        <v>0</v>
      </c>
      <c r="M469" t="n">
        <v>4651.05</v>
      </c>
      <c r="N469" t="n">
        <v>0</v>
      </c>
      <c r="O469" t="n">
        <v>0</v>
      </c>
      <c r="P469" t="n">
        <v>-1.5</v>
      </c>
      <c r="Q469" t="n">
        <v>-5450.471</v>
      </c>
      <c r="R469" t="n">
        <v>0</v>
      </c>
      <c r="S469" t="n">
        <v>-5451.971</v>
      </c>
      <c r="T469" t="n">
        <v>4012.1007</v>
      </c>
      <c r="U469" t="n">
        <v>38791.1889</v>
      </c>
      <c r="V469" t="n">
        <v>10.5748</v>
      </c>
      <c r="W469" t="n">
        <v>8702.205</v>
      </c>
      <c r="X469" t="n">
        <v>21215.3112</v>
      </c>
      <c r="Y469" t="n">
        <v>29182.5472</v>
      </c>
      <c r="Z469" t="n">
        <v>32066.2772</v>
      </c>
      <c r="AA469" s="20" t="n">
        <v>46158</v>
      </c>
      <c r="AB469" t="inlineStr">
        <is>
          <t>مؤسسة الزنبقة للاستيراد والتصدير - مورد</t>
        </is>
      </c>
      <c r="AC469" s="20" t="n">
        <v>46161</v>
      </c>
      <c r="AD469" t="n">
        <v>3242.5052</v>
      </c>
      <c r="AE469" t="n">
        <v>2672.1897</v>
      </c>
      <c r="AF469" t="inlineStr">
        <is>
          <t>1:15</t>
        </is>
      </c>
      <c r="AG469" t="n">
        <v>48793.176</v>
      </c>
    </row>
    <row r="470">
      <c r="A470" t="inlineStr">
        <is>
          <t>NUT</t>
        </is>
      </c>
      <c r="B470" t="inlineStr">
        <is>
          <t>RM</t>
        </is>
      </c>
      <c r="C470" t="inlineStr">
        <is>
          <t>RM.NUT.00029</t>
        </is>
      </c>
      <c r="D470" t="inlineStr">
        <is>
          <t>معجون البيكان</t>
        </is>
      </c>
      <c r="E470" t="n">
        <v>1037.558</v>
      </c>
      <c r="F470" t="n">
        <v>10537.5401</v>
      </c>
      <c r="G470" t="inlineStr">
        <is>
          <t>112, 108, 401, 110, 403, 405, 499, 406, 605, 9108, 9401, 9405, 9112, 9403, 9110, 110, 108, 112, 401, 403, 9403, 9405, 9605, 9108, 9401, 9110, 499, 406, 405, 605, 9112, 9605</t>
        </is>
      </c>
      <c r="H470" t="n">
        <v>0</v>
      </c>
      <c r="I470" t="n">
        <v>0</v>
      </c>
      <c r="J470" t="n">
        <v>0</v>
      </c>
      <c r="K470" t="n">
        <v>0</v>
      </c>
      <c r="L470" t="n">
        <v>0</v>
      </c>
      <c r="M470" t="n">
        <v>0</v>
      </c>
      <c r="N470" t="n">
        <v>0</v>
      </c>
      <c r="O470" t="n">
        <v>0</v>
      </c>
      <c r="P470" t="n">
        <v>0</v>
      </c>
      <c r="Q470" t="n">
        <v>0</v>
      </c>
      <c r="R470" t="n">
        <v>0</v>
      </c>
      <c r="S470" t="n">
        <v>0</v>
      </c>
      <c r="T470" t="n">
        <v>1037.558</v>
      </c>
      <c r="U470" t="n">
        <v>10537.5401</v>
      </c>
      <c r="V470" t="n">
        <v>10.1561</v>
      </c>
      <c r="W470" t="n">
        <v>0</v>
      </c>
      <c r="X470" t="n">
        <v>1377.3486</v>
      </c>
      <c r="Y470" t="n">
        <v>11100.1856</v>
      </c>
      <c r="Z470" t="n">
        <v>20304.7606</v>
      </c>
      <c r="AA470" s="20" t="n">
        <v>2</v>
      </c>
      <c r="AC470" s="20" t="n">
        <v>46081</v>
      </c>
      <c r="AD470" t="n">
        <v>1233.3539</v>
      </c>
      <c r="AE470" t="n">
        <v>1692.0633</v>
      </c>
      <c r="AF470" t="inlineStr">
        <is>
          <t>0:18</t>
        </is>
      </c>
      <c r="AG470" t="n">
        <v>0</v>
      </c>
    </row>
    <row r="471">
      <c r="A471" t="inlineStr">
        <is>
          <t>NUT</t>
        </is>
      </c>
      <c r="B471" t="inlineStr">
        <is>
          <t>RM</t>
        </is>
      </c>
      <c r="C471" t="inlineStr">
        <is>
          <t>RM.NUT.00030</t>
        </is>
      </c>
      <c r="D471" t="inlineStr">
        <is>
          <t>Peanut White - Abeed</t>
        </is>
      </c>
      <c r="E471" t="n">
        <v>3.4377</v>
      </c>
      <c r="F471" t="n">
        <v>5.0122</v>
      </c>
      <c r="G471" t="inlineStr">
        <is>
          <t>499, 9401, 9403, 499, 102, 304, 108, 102, 101, 403, 401, 402, 304, 401, 108, 101, 9403, 9401, 403, 402, 499</t>
        </is>
      </c>
      <c r="H471" t="n">
        <v>0</v>
      </c>
      <c r="I471" t="n">
        <v>0</v>
      </c>
      <c r="J471" t="n">
        <v>0</v>
      </c>
      <c r="K471" t="n">
        <v>0</v>
      </c>
      <c r="L471" t="n">
        <v>0</v>
      </c>
      <c r="M471" t="n">
        <v>0</v>
      </c>
      <c r="N471" t="n">
        <v>0</v>
      </c>
      <c r="O471" t="n">
        <v>0</v>
      </c>
      <c r="P471" t="n">
        <v>-2.1377</v>
      </c>
      <c r="Q471" t="n">
        <v>0</v>
      </c>
      <c r="R471" t="n">
        <v>0</v>
      </c>
      <c r="S471" t="n">
        <v>-2.1377</v>
      </c>
      <c r="T471" t="n">
        <v>1.3</v>
      </c>
      <c r="U471" t="n">
        <v>2.2412</v>
      </c>
      <c r="V471" t="n">
        <v>1.724</v>
      </c>
      <c r="W471" t="n">
        <v>0</v>
      </c>
      <c r="X471" t="n">
        <v>6302.4418</v>
      </c>
      <c r="Y471" t="n">
        <v>10902.5088</v>
      </c>
      <c r="Z471" t="n">
        <v>10902.5088</v>
      </c>
      <c r="AA471" s="20" t="n">
        <v>46040</v>
      </c>
      <c r="AB471" t="inlineStr">
        <is>
          <t>شركة رجائي ومحمد عيسى الملك</t>
        </is>
      </c>
      <c r="AC471" s="20" t="n">
        <v>46081</v>
      </c>
      <c r="AD471" t="n">
        <v>1211.3898</v>
      </c>
      <c r="AE471" t="n">
        <v>908.5424</v>
      </c>
      <c r="AF471" t="inlineStr">
        <is>
          <t>0:0</t>
        </is>
      </c>
      <c r="AG471" t="n">
        <v>0</v>
      </c>
    </row>
    <row r="472">
      <c r="A472" t="inlineStr">
        <is>
          <t>NUT</t>
        </is>
      </c>
      <c r="B472" t="inlineStr">
        <is>
          <t>RM</t>
        </is>
      </c>
      <c r="C472" t="inlineStr">
        <is>
          <t>RM.NUT.00031</t>
        </is>
      </c>
      <c r="D472" t="inlineStr">
        <is>
          <t>Chopped Peanut Rosted</t>
        </is>
      </c>
      <c r="E472" t="n">
        <v>395.8317</v>
      </c>
      <c r="F472" t="n">
        <v>938.5391</v>
      </c>
      <c r="G472" t="inlineStr">
        <is>
          <t>9404, 499, 406, 605, 402, 403, 409, 404, 405, 801, 9108, 9401, 9112, 9406, 9403, 9405, 9402, 101, 108, 306, 112, 401, 402, 401, 403, 409, 406, 306, 101, 108, 112, 499, 9403, 9405, 403, 9401, 9108, 9406, 9404, 499, 801, 405, 404, 9402, 605, 9112</t>
        </is>
      </c>
      <c r="H472" t="n">
        <v>0</v>
      </c>
      <c r="I472" t="n">
        <v>0</v>
      </c>
      <c r="J472" t="n">
        <v>0</v>
      </c>
      <c r="K472" t="n">
        <v>0</v>
      </c>
      <c r="L472" t="n">
        <v>0</v>
      </c>
      <c r="M472" t="n">
        <v>0</v>
      </c>
      <c r="N472" t="n">
        <v>0</v>
      </c>
      <c r="O472" t="n">
        <v>0</v>
      </c>
      <c r="P472" t="n">
        <v>-16.8623</v>
      </c>
      <c r="Q472" t="n">
        <v>-22.5</v>
      </c>
      <c r="R472" t="n">
        <v>0</v>
      </c>
      <c r="S472" t="n">
        <v>-39.3623</v>
      </c>
      <c r="T472" t="n">
        <v>356.4694</v>
      </c>
      <c r="U472" t="n">
        <v>846.6688</v>
      </c>
      <c r="V472" t="n">
        <v>2.3752</v>
      </c>
      <c r="W472" t="n">
        <v>389.919</v>
      </c>
      <c r="X472" t="n">
        <v>676.763</v>
      </c>
      <c r="Y472" t="n">
        <v>4635.153</v>
      </c>
      <c r="Z472" t="n">
        <v>9829.983</v>
      </c>
      <c r="AA472" s="20" t="n">
        <v>46113</v>
      </c>
      <c r="AB472" t="inlineStr">
        <is>
          <t>شركة صقر ابو عيشة و رضوان النتشة وشركاهم</t>
        </is>
      </c>
      <c r="AC472" s="20" t="n">
        <v>46148</v>
      </c>
      <c r="AD472" t="n">
        <v>515.0170000000001</v>
      </c>
      <c r="AE472" t="n">
        <v>819.1652</v>
      </c>
      <c r="AF472" t="inlineStr">
        <is>
          <t>0:13</t>
        </is>
      </c>
      <c r="AG472" t="n">
        <v>0</v>
      </c>
    </row>
    <row r="473">
      <c r="A473" t="inlineStr">
        <is>
          <t>NUT</t>
        </is>
      </c>
      <c r="B473" t="inlineStr">
        <is>
          <t>RM</t>
        </is>
      </c>
      <c r="C473" t="inlineStr">
        <is>
          <t>RM.NUT.00032</t>
        </is>
      </c>
      <c r="D473" t="inlineStr">
        <is>
          <t>Peanut heart</t>
        </is>
      </c>
      <c r="E473" t="n">
        <v>11.347</v>
      </c>
      <c r="F473" t="n">
        <v>25.3108</v>
      </c>
      <c r="G473" t="inlineStr">
        <is>
          <t>9402, 499, 9402, 9403, 403, 402, 409, 108, 9403, 402, 499, 403, 409, 108</t>
        </is>
      </c>
      <c r="H473" t="n">
        <v>0</v>
      </c>
      <c r="I473" t="n">
        <v>0</v>
      </c>
      <c r="J473" t="n">
        <v>0</v>
      </c>
      <c r="K473" t="n">
        <v>0</v>
      </c>
      <c r="L473" t="n">
        <v>0</v>
      </c>
      <c r="M473" t="n">
        <v>0</v>
      </c>
      <c r="N473" t="n">
        <v>0</v>
      </c>
      <c r="O473" t="n">
        <v>0</v>
      </c>
      <c r="P473" t="n">
        <v>0</v>
      </c>
      <c r="Q473" t="n">
        <v>0</v>
      </c>
      <c r="R473" t="n">
        <v>0</v>
      </c>
      <c r="S473" t="n">
        <v>0</v>
      </c>
      <c r="T473" t="n">
        <v>11.347</v>
      </c>
      <c r="U473" t="n">
        <v>25.3108</v>
      </c>
      <c r="V473" t="n">
        <v>2.069</v>
      </c>
      <c r="W473" t="n">
        <v>0</v>
      </c>
      <c r="X473" t="n">
        <v>0</v>
      </c>
      <c r="Y473" t="n">
        <v>83.40000000000001</v>
      </c>
      <c r="Z473" t="n">
        <v>83.40000000000001</v>
      </c>
      <c r="AA473" s="20" t="n">
        <v>45732</v>
      </c>
      <c r="AB473" t="inlineStr">
        <is>
          <t>شركة صقر ابو عيشة و رضوان النتشة وشركاهم</t>
        </is>
      </c>
      <c r="AC473" s="20" t="n">
        <v>45986</v>
      </c>
      <c r="AD473" t="n">
        <v>9.2666</v>
      </c>
      <c r="AE473" t="n">
        <v>6.95</v>
      </c>
      <c r="AF473" t="inlineStr">
        <is>
          <t>1:18</t>
        </is>
      </c>
      <c r="AG473" t="n">
        <v>0</v>
      </c>
    </row>
    <row r="474">
      <c r="A474" t="inlineStr">
        <is>
          <t>NUT</t>
        </is>
      </c>
      <c r="B474" t="inlineStr">
        <is>
          <t>RM</t>
        </is>
      </c>
      <c r="C474" t="inlineStr">
        <is>
          <t>RM.NUT.00033</t>
        </is>
      </c>
      <c r="D474" t="inlineStr">
        <is>
          <t>roasted peanuts</t>
        </is>
      </c>
      <c r="E474" t="n">
        <v>38</v>
      </c>
      <c r="F474" t="n">
        <v>91.2</v>
      </c>
      <c r="G474" t="inlineStr">
        <is>
          <t>9402, 9108, 9402, 499, 499, 306, 403, 108, 9108, 499, 403, 108, 306</t>
        </is>
      </c>
      <c r="H474" t="n">
        <v>0</v>
      </c>
      <c r="I474" t="n">
        <v>0</v>
      </c>
      <c r="J474" t="n">
        <v>0</v>
      </c>
      <c r="K474" t="n">
        <v>0</v>
      </c>
      <c r="L474" t="n">
        <v>0</v>
      </c>
      <c r="M474" t="n">
        <v>0</v>
      </c>
      <c r="N474" t="n">
        <v>0</v>
      </c>
      <c r="O474" t="n">
        <v>0</v>
      </c>
      <c r="P474" t="n">
        <v>-38</v>
      </c>
      <c r="Q474" t="n">
        <v>0</v>
      </c>
      <c r="R474" t="n">
        <v>0</v>
      </c>
      <c r="S474" t="n">
        <v>-38</v>
      </c>
      <c r="T474" t="n">
        <v>0</v>
      </c>
      <c r="U474" t="n">
        <v>0</v>
      </c>
      <c r="V474" t="n">
        <v>2.4</v>
      </c>
      <c r="W474" t="n">
        <v>0</v>
      </c>
      <c r="X474" t="n">
        <v>0</v>
      </c>
      <c r="Y474" t="n">
        <v>0</v>
      </c>
      <c r="Z474" t="n">
        <v>32</v>
      </c>
      <c r="AA474" s="20" t="n">
        <v>45792</v>
      </c>
      <c r="AB474" t="inlineStr">
        <is>
          <t>شركة صقر ابو عيشة و رضوان النتشة وشركاهم</t>
        </is>
      </c>
      <c r="AC474" s="20" t="n">
        <v>45897</v>
      </c>
      <c r="AD474" t="n">
        <v>0</v>
      </c>
      <c r="AE474" t="n">
        <v>2.6666</v>
      </c>
      <c r="AF474" t="inlineStr">
        <is>
          <t>0:0</t>
        </is>
      </c>
      <c r="AG474" t="n">
        <v>0</v>
      </c>
    </row>
    <row r="475">
      <c r="A475" t="inlineStr">
        <is>
          <t>NUT</t>
        </is>
      </c>
      <c r="B475" t="inlineStr">
        <is>
          <t>RM</t>
        </is>
      </c>
      <c r="C475" t="inlineStr">
        <is>
          <t>RM.NUT.00034</t>
        </is>
      </c>
      <c r="D475" t="inlineStr">
        <is>
          <t xml:space="preserve">Caramelized Chopped Green Pistachio </t>
        </is>
      </c>
      <c r="E475" t="n">
        <v>0</v>
      </c>
      <c r="F475" t="n">
        <v>0</v>
      </c>
      <c r="G475" t="inlineStr">
        <is>
          <t>401, 401</t>
        </is>
      </c>
      <c r="H475" t="n">
        <v>0</v>
      </c>
      <c r="I475" t="n">
        <v>0</v>
      </c>
      <c r="J475" t="n">
        <v>0</v>
      </c>
      <c r="K475" t="n">
        <v>0</v>
      </c>
      <c r="L475" t="n">
        <v>0</v>
      </c>
      <c r="M475" t="n">
        <v>0</v>
      </c>
      <c r="N475" t="n">
        <v>0</v>
      </c>
      <c r="O475" t="n">
        <v>0</v>
      </c>
      <c r="P475" t="n">
        <v>0</v>
      </c>
      <c r="Q475" t="n">
        <v>0</v>
      </c>
      <c r="R475" t="n">
        <v>0</v>
      </c>
      <c r="S475" t="n">
        <v>0</v>
      </c>
      <c r="T475" t="n">
        <v>0</v>
      </c>
      <c r="U475" t="n">
        <v>0</v>
      </c>
      <c r="V475" t="n">
        <v>13.362</v>
      </c>
      <c r="W475" t="n">
        <v>0</v>
      </c>
      <c r="X475" t="n">
        <v>0</v>
      </c>
      <c r="Y475" t="n">
        <v>0</v>
      </c>
      <c r="Z475" t="n">
        <v>0</v>
      </c>
      <c r="AA475" s="20" t="n">
        <v>2</v>
      </c>
      <c r="AC475" s="20" t="n">
        <v>44401</v>
      </c>
      <c r="AD475" t="n">
        <v>0</v>
      </c>
      <c r="AE475" t="n">
        <v>0</v>
      </c>
      <c r="AG475" t="n">
        <v>0</v>
      </c>
    </row>
    <row r="476">
      <c r="A476" t="inlineStr">
        <is>
          <t>NUT</t>
        </is>
      </c>
      <c r="B476" t="inlineStr">
        <is>
          <t>RM</t>
        </is>
      </c>
      <c r="C476" t="inlineStr">
        <is>
          <t>RM.NUT.00035</t>
        </is>
      </c>
      <c r="D476" t="inlineStr">
        <is>
          <t xml:space="preserve">Pure Pistachio Paste </t>
        </is>
      </c>
      <c r="E476" t="n">
        <v>0.95</v>
      </c>
      <c r="F476" t="n">
        <v>8.084099999999999</v>
      </c>
      <c r="G476" t="inlineStr">
        <is>
          <t>801, 304, 304, 801</t>
        </is>
      </c>
      <c r="H476" t="n">
        <v>0</v>
      </c>
      <c r="I476" t="n">
        <v>0</v>
      </c>
      <c r="J476" t="n">
        <v>0</v>
      </c>
      <c r="K476" t="n">
        <v>0</v>
      </c>
      <c r="L476" t="n">
        <v>0</v>
      </c>
      <c r="M476" t="n">
        <v>0</v>
      </c>
      <c r="N476" t="n">
        <v>0</v>
      </c>
      <c r="O476" t="n">
        <v>0</v>
      </c>
      <c r="P476" t="n">
        <v>0</v>
      </c>
      <c r="Q476" t="n">
        <v>0</v>
      </c>
      <c r="R476" t="n">
        <v>0</v>
      </c>
      <c r="S476" t="n">
        <v>0</v>
      </c>
      <c r="T476" t="n">
        <v>0.95</v>
      </c>
      <c r="U476" t="n">
        <v>8.084099999999999</v>
      </c>
      <c r="V476" t="n">
        <v>8.509600000000001</v>
      </c>
      <c r="W476" t="n">
        <v>0</v>
      </c>
      <c r="X476" t="n">
        <v>0</v>
      </c>
      <c r="Y476" t="n">
        <v>0</v>
      </c>
      <c r="Z476" t="n">
        <v>0</v>
      </c>
      <c r="AA476" s="20" t="n">
        <v>2</v>
      </c>
      <c r="AC476" s="20" t="n">
        <v>2</v>
      </c>
      <c r="AD476" t="n">
        <v>0</v>
      </c>
      <c r="AE476" t="n">
        <v>0</v>
      </c>
      <c r="AG476" t="n">
        <v>0</v>
      </c>
    </row>
    <row r="477">
      <c r="A477" t="inlineStr">
        <is>
          <t>NUT</t>
        </is>
      </c>
      <c r="B477" t="inlineStr">
        <is>
          <t>RM</t>
        </is>
      </c>
      <c r="C477" t="inlineStr">
        <is>
          <t>RM.NUT.00036</t>
        </is>
      </c>
      <c r="D477" t="inlineStr">
        <is>
          <t>Roasted Pistachio Paste</t>
        </is>
      </c>
      <c r="E477" t="n">
        <v>0</v>
      </c>
      <c r="F477" t="n">
        <v>0</v>
      </c>
      <c r="G477" t="inlineStr">
        <is>
          <t>401, 401</t>
        </is>
      </c>
      <c r="H477" t="n">
        <v>0</v>
      </c>
      <c r="I477" t="n">
        <v>0</v>
      </c>
      <c r="J477" t="n">
        <v>0</v>
      </c>
      <c r="K477" t="n">
        <v>0</v>
      </c>
      <c r="L477" t="n">
        <v>0</v>
      </c>
      <c r="M477" t="n">
        <v>0</v>
      </c>
      <c r="N477" t="n">
        <v>0</v>
      </c>
      <c r="O477" t="n">
        <v>0</v>
      </c>
      <c r="P477" t="n">
        <v>0</v>
      </c>
      <c r="Q477" t="n">
        <v>0</v>
      </c>
      <c r="R477" t="n">
        <v>0</v>
      </c>
      <c r="S477" t="n">
        <v>0</v>
      </c>
      <c r="T477" t="n">
        <v>0</v>
      </c>
      <c r="U477" t="n">
        <v>0</v>
      </c>
      <c r="V477" t="n">
        <v>11.207</v>
      </c>
      <c r="W477" t="n">
        <v>0</v>
      </c>
      <c r="X477" t="n">
        <v>0</v>
      </c>
      <c r="Y477" t="n">
        <v>0</v>
      </c>
      <c r="Z477" t="n">
        <v>0</v>
      </c>
      <c r="AA477" s="20" t="n">
        <v>2</v>
      </c>
      <c r="AC477" s="20" t="n">
        <v>2</v>
      </c>
      <c r="AD477" t="n">
        <v>0</v>
      </c>
      <c r="AE477" t="n">
        <v>0</v>
      </c>
      <c r="AG477" t="n">
        <v>0</v>
      </c>
    </row>
    <row r="478">
      <c r="A478" t="inlineStr">
        <is>
          <t>NUT</t>
        </is>
      </c>
      <c r="B478" t="inlineStr">
        <is>
          <t>RM</t>
        </is>
      </c>
      <c r="C478" t="inlineStr">
        <is>
          <t>RM.NUT.00038</t>
        </is>
      </c>
      <c r="D478" t="inlineStr">
        <is>
          <t>Syrian Pistachio Whole</t>
        </is>
      </c>
      <c r="E478" t="n">
        <v>0</v>
      </c>
      <c r="F478" t="n">
        <v>0</v>
      </c>
      <c r="G478" t="inlineStr">
        <is>
          <t>103, 403, 402, 401, 9402, 401, 403, 402, 101, 103, 102, 9402, 101, 102</t>
        </is>
      </c>
      <c r="H478" t="n">
        <v>0</v>
      </c>
      <c r="I478" t="n">
        <v>0</v>
      </c>
      <c r="J478" t="n">
        <v>0</v>
      </c>
      <c r="K478" t="n">
        <v>0</v>
      </c>
      <c r="L478" t="n">
        <v>0</v>
      </c>
      <c r="M478" t="n">
        <v>0</v>
      </c>
      <c r="N478" t="n">
        <v>0</v>
      </c>
      <c r="O478" t="n">
        <v>0</v>
      </c>
      <c r="P478" t="n">
        <v>0</v>
      </c>
      <c r="Q478" t="n">
        <v>0</v>
      </c>
      <c r="R478" t="n">
        <v>0</v>
      </c>
      <c r="S478" t="n">
        <v>0</v>
      </c>
      <c r="T478" t="n">
        <v>0</v>
      </c>
      <c r="U478" t="n">
        <v>0</v>
      </c>
      <c r="V478" t="n">
        <v>12.3662</v>
      </c>
      <c r="W478" t="n">
        <v>0</v>
      </c>
      <c r="X478" t="n">
        <v>0</v>
      </c>
      <c r="Y478" t="n">
        <v>0</v>
      </c>
      <c r="Z478" t="n">
        <v>0</v>
      </c>
      <c r="AA478" s="20" t="n">
        <v>44712</v>
      </c>
      <c r="AB478" t="inlineStr">
        <is>
          <t>مؤسسة الزنبقة للاستيراد والتصدير - مورد</t>
        </is>
      </c>
      <c r="AC478" s="20" t="n">
        <v>44727</v>
      </c>
      <c r="AD478" t="n">
        <v>0</v>
      </c>
      <c r="AE478" t="n">
        <v>0</v>
      </c>
      <c r="AG478" t="n">
        <v>0</v>
      </c>
    </row>
    <row r="479">
      <c r="A479" t="inlineStr">
        <is>
          <t>NUT</t>
        </is>
      </c>
      <c r="B479" t="inlineStr">
        <is>
          <t>RM</t>
        </is>
      </c>
      <c r="C479" t="inlineStr">
        <is>
          <t>RM.NUT.00039</t>
        </is>
      </c>
      <c r="D479" t="inlineStr">
        <is>
          <t xml:space="preserve">American Pistachio Whole </t>
        </is>
      </c>
      <c r="E479" t="n">
        <v>1527.4586</v>
      </c>
      <c r="F479" t="n">
        <v>16702.658</v>
      </c>
      <c r="G479" t="inlineStr">
        <is>
          <t>9112, 701, 9301, 605, 9402, 9111, 499, 405, 9108, 9103, 9401, 9605, 403, 409, 9405, 9409, 9403, 9403, 9111, 102, 112, 108, 107, 102, 101, 109, 103, 104, 304, 301, 111, 203, 306, 409, 403, 401, 402, 401, 304, 301, 112, 104, 306, 111, 203, 103, 108, 101, 301, 111, 109, 107, 9402, 9605, 9405, 9409, 9403, 9112, 9301, 9111, 9401, 9108, 9103, 701, 405, 409, 403, 402, 605, 499</t>
        </is>
      </c>
      <c r="H479" t="n">
        <v>32465</v>
      </c>
      <c r="I479" t="n">
        <v>0</v>
      </c>
      <c r="J479" t="n">
        <v>2953</v>
      </c>
      <c r="K479" t="n">
        <v>0</v>
      </c>
      <c r="L479" t="n">
        <v>0</v>
      </c>
      <c r="M479" t="n">
        <v>35418</v>
      </c>
      <c r="N479" t="n">
        <v>0</v>
      </c>
      <c r="O479" t="n">
        <v>0</v>
      </c>
      <c r="P479" t="n">
        <v>0</v>
      </c>
      <c r="Q479" t="n">
        <v>-12332.8</v>
      </c>
      <c r="R479" t="n">
        <v>0</v>
      </c>
      <c r="S479" t="n">
        <v>-12332.8</v>
      </c>
      <c r="T479" t="n">
        <v>24612.6586</v>
      </c>
      <c r="U479" t="n">
        <v>393497.7542</v>
      </c>
      <c r="V479" t="n">
        <v>17.4508</v>
      </c>
      <c r="W479" t="n">
        <v>64530.286</v>
      </c>
      <c r="X479" t="n">
        <v>126504.3202</v>
      </c>
      <c r="Y479" t="n">
        <v>142269.7172</v>
      </c>
      <c r="Z479" t="n">
        <v>143777.7132</v>
      </c>
      <c r="AA479" s="20" t="n">
        <v>46173</v>
      </c>
      <c r="AB479" t="inlineStr">
        <is>
          <t>PISTACHIO.06/2026</t>
        </is>
      </c>
      <c r="AC479" s="20" t="n">
        <v>46162</v>
      </c>
      <c r="AD479" t="n">
        <v>15807.7463</v>
      </c>
      <c r="AE479" t="n">
        <v>11981.4761</v>
      </c>
      <c r="AF479" t="inlineStr">
        <is>
          <t>2:1</t>
        </is>
      </c>
      <c r="AG479" t="n">
        <v>526298.379</v>
      </c>
    </row>
    <row r="480">
      <c r="A480" t="inlineStr">
        <is>
          <t>NUT</t>
        </is>
      </c>
      <c r="B480" t="inlineStr">
        <is>
          <t>RM</t>
        </is>
      </c>
      <c r="C480" t="inlineStr">
        <is>
          <t>RM.NUT.00040</t>
        </is>
      </c>
      <c r="D480" t="inlineStr">
        <is>
          <t>فستق حلبي بوز فاكيوم</t>
        </is>
      </c>
      <c r="E480" t="n">
        <v>169.356</v>
      </c>
      <c r="F480" t="n">
        <v>3840.5663</v>
      </c>
      <c r="G480" t="inlineStr">
        <is>
          <t>402, 403, 409, 499, 801, 9101, 9108, 9401, 9409, 9402, 9304, 304, 101, 108, 306, 202, 304, 401, 402, 401, 403, 202, 409, 306, 304, 101, 102, 108, 102, 9304, 9409, 9304, 108, 9401, 9101, 9108, 801, 499, 9402</t>
        </is>
      </c>
      <c r="H480" t="n">
        <v>10</v>
      </c>
      <c r="I480" t="n">
        <v>0</v>
      </c>
      <c r="J480" t="n">
        <v>0</v>
      </c>
      <c r="K480" t="n">
        <v>0</v>
      </c>
      <c r="L480" t="n">
        <v>0</v>
      </c>
      <c r="M480" t="n">
        <v>10</v>
      </c>
      <c r="N480" t="n">
        <v>0</v>
      </c>
      <c r="O480" t="n">
        <v>0</v>
      </c>
      <c r="P480" t="n">
        <v>-1.2</v>
      </c>
      <c r="Q480" t="n">
        <v>0</v>
      </c>
      <c r="R480" t="n">
        <v>0</v>
      </c>
      <c r="S480" t="n">
        <v>-1.2</v>
      </c>
      <c r="T480" t="n">
        <v>178.156</v>
      </c>
      <c r="U480" t="n">
        <v>4087.1247</v>
      </c>
      <c r="V480" t="n">
        <v>27.831</v>
      </c>
      <c r="W480" t="n">
        <v>186.65</v>
      </c>
      <c r="X480" t="n">
        <v>394.4678</v>
      </c>
      <c r="Y480" t="n">
        <v>448.0938</v>
      </c>
      <c r="Z480" t="n">
        <v>456.0688</v>
      </c>
      <c r="AA480" s="20" t="n">
        <v>46149</v>
      </c>
      <c r="AB480" t="inlineStr">
        <is>
          <t>مؤسسة الزنبقة للاستيراد والتصدير - مورد</t>
        </is>
      </c>
      <c r="AC480" s="20" t="n">
        <v>46104</v>
      </c>
      <c r="AD480" t="n">
        <v>49.7882</v>
      </c>
      <c r="AE480" t="n">
        <v>38.0057</v>
      </c>
      <c r="AF480" t="inlineStr">
        <is>
          <t>4:20</t>
        </is>
      </c>
      <c r="AG480" t="n">
        <v>280.18</v>
      </c>
    </row>
    <row r="481">
      <c r="A481" t="inlineStr">
        <is>
          <t>NUT</t>
        </is>
      </c>
      <c r="B481" t="inlineStr">
        <is>
          <t>RM</t>
        </is>
      </c>
      <c r="C481" t="inlineStr">
        <is>
          <t>RM.NUT.00041</t>
        </is>
      </c>
      <c r="D481" t="inlineStr">
        <is>
          <t xml:space="preserve">عجينة الفستق الحلبي </t>
        </is>
      </c>
      <c r="E481" t="n">
        <v>273.2827</v>
      </c>
      <c r="F481" t="n">
        <v>2648.6559</v>
      </c>
      <c r="G481" t="inlineStr">
        <is>
          <t>9404, 499, 404, 9404, 201, 401, 402, 401, 201, 402, 404, 499</t>
        </is>
      </c>
      <c r="H481" t="n">
        <v>0</v>
      </c>
      <c r="I481" t="n">
        <v>0</v>
      </c>
      <c r="J481" t="n">
        <v>0</v>
      </c>
      <c r="K481" t="n">
        <v>0</v>
      </c>
      <c r="L481" t="n">
        <v>0</v>
      </c>
      <c r="M481" t="n">
        <v>0</v>
      </c>
      <c r="N481" t="n">
        <v>0</v>
      </c>
      <c r="O481" t="n">
        <v>0</v>
      </c>
      <c r="P481" t="n">
        <v>0</v>
      </c>
      <c r="Q481" t="n">
        <v>0</v>
      </c>
      <c r="R481" t="n">
        <v>0</v>
      </c>
      <c r="S481" t="n">
        <v>0</v>
      </c>
      <c r="T481" t="n">
        <v>273.2827</v>
      </c>
      <c r="U481" t="n">
        <v>2648.6559</v>
      </c>
      <c r="V481" t="n">
        <v>9.692</v>
      </c>
      <c r="W481" t="n">
        <v>0</v>
      </c>
      <c r="X481" t="n">
        <v>1.465</v>
      </c>
      <c r="Y481" t="n">
        <v>1.465</v>
      </c>
      <c r="Z481" t="n">
        <v>1.465</v>
      </c>
      <c r="AA481" s="20" t="n">
        <v>2</v>
      </c>
      <c r="AC481" s="20" t="n">
        <v>46081</v>
      </c>
      <c r="AD481" t="n">
        <v>0.1627</v>
      </c>
      <c r="AE481" t="n">
        <v>0.122</v>
      </c>
      <c r="AF481" t="inlineStr">
        <is>
          <t>2238:14</t>
        </is>
      </c>
      <c r="AG481" t="n">
        <v>0</v>
      </c>
    </row>
    <row r="482">
      <c r="A482" t="inlineStr">
        <is>
          <t>NUT</t>
        </is>
      </c>
      <c r="B482" t="inlineStr">
        <is>
          <t>RM</t>
        </is>
      </c>
      <c r="C482" t="inlineStr">
        <is>
          <t>RM.NUT.00042</t>
        </is>
      </c>
      <c r="D482" t="inlineStr">
        <is>
          <t xml:space="preserve">عجينة الفستق الحلبي </t>
        </is>
      </c>
      <c r="E482" t="n">
        <v>0</v>
      </c>
      <c r="F482" t="n">
        <v>0</v>
      </c>
      <c r="G482" t="inlineStr">
        <is>
          <t>404, 9401, 9404, 401, 106, 201, 106, 201, 401, 9401, 404, 9404</t>
        </is>
      </c>
      <c r="H482" t="n">
        <v>0</v>
      </c>
      <c r="I482" t="n">
        <v>0</v>
      </c>
      <c r="J482" t="n">
        <v>0</v>
      </c>
      <c r="K482" t="n">
        <v>0</v>
      </c>
      <c r="L482" t="n">
        <v>0</v>
      </c>
      <c r="M482" t="n">
        <v>0</v>
      </c>
      <c r="N482" t="n">
        <v>0</v>
      </c>
      <c r="O482" t="n">
        <v>0</v>
      </c>
      <c r="P482" t="n">
        <v>0</v>
      </c>
      <c r="Q482" t="n">
        <v>0</v>
      </c>
      <c r="R482" t="n">
        <v>0</v>
      </c>
      <c r="S482" t="n">
        <v>0</v>
      </c>
      <c r="T482" t="n">
        <v>0</v>
      </c>
      <c r="U482" t="n">
        <v>0</v>
      </c>
      <c r="V482" t="n">
        <v>7.1639</v>
      </c>
      <c r="W482" t="n">
        <v>0</v>
      </c>
      <c r="X482" t="n">
        <v>0</v>
      </c>
      <c r="Y482" t="n">
        <v>0</v>
      </c>
      <c r="Z482" t="n">
        <v>0</v>
      </c>
      <c r="AA482" s="20" t="n">
        <v>2</v>
      </c>
      <c r="AC482" s="20" t="n">
        <v>2</v>
      </c>
      <c r="AD482" t="n">
        <v>0</v>
      </c>
      <c r="AE482" t="n">
        <v>0</v>
      </c>
      <c r="AG482" t="n">
        <v>0</v>
      </c>
    </row>
    <row r="483">
      <c r="A483" t="inlineStr">
        <is>
          <t>NUT</t>
        </is>
      </c>
      <c r="B483" t="inlineStr">
        <is>
          <t>RM</t>
        </is>
      </c>
      <c r="C483" t="inlineStr">
        <is>
          <t>RM.NUT.00043</t>
        </is>
      </c>
      <c r="D483" t="inlineStr">
        <is>
          <t xml:space="preserve"> فستق حلبي موردي </t>
        </is>
      </c>
      <c r="E483" t="n">
        <v>0</v>
      </c>
      <c r="F483" t="n">
        <v>0</v>
      </c>
      <c r="G483" t="inlineStr">
        <is>
          <t>402, 499, 402, 499</t>
        </is>
      </c>
      <c r="H483" t="n">
        <v>0</v>
      </c>
      <c r="I483" t="n">
        <v>0</v>
      </c>
      <c r="J483" t="n">
        <v>0</v>
      </c>
      <c r="K483" t="n">
        <v>0</v>
      </c>
      <c r="L483" t="n">
        <v>0</v>
      </c>
      <c r="M483" t="n">
        <v>0</v>
      </c>
      <c r="N483" t="n">
        <v>0</v>
      </c>
      <c r="O483" t="n">
        <v>0</v>
      </c>
      <c r="P483" t="n">
        <v>0</v>
      </c>
      <c r="Q483" t="n">
        <v>0</v>
      </c>
      <c r="R483" t="n">
        <v>0</v>
      </c>
      <c r="S483" t="n">
        <v>0</v>
      </c>
      <c r="T483" t="n">
        <v>0</v>
      </c>
      <c r="U483" t="n">
        <v>0</v>
      </c>
      <c r="V483" t="n">
        <v>14.9065</v>
      </c>
      <c r="W483" t="n">
        <v>0</v>
      </c>
      <c r="X483" t="n">
        <v>0</v>
      </c>
      <c r="Y483" t="n">
        <v>0</v>
      </c>
      <c r="Z483" t="n">
        <v>0</v>
      </c>
      <c r="AA483" s="20" t="n">
        <v>45048</v>
      </c>
      <c r="AB483" t="inlineStr">
        <is>
          <t>مؤسسة الزنبقة للاستيراد والتصدير - مورد</t>
        </is>
      </c>
      <c r="AC483" s="20" t="n">
        <v>44995</v>
      </c>
      <c r="AD483" t="n">
        <v>0</v>
      </c>
      <c r="AE483" t="n">
        <v>0</v>
      </c>
      <c r="AG483" t="n">
        <v>0</v>
      </c>
    </row>
    <row r="484">
      <c r="A484" t="inlineStr">
        <is>
          <t>NUT</t>
        </is>
      </c>
      <c r="B484" t="inlineStr">
        <is>
          <t>RM</t>
        </is>
      </c>
      <c r="C484" t="inlineStr">
        <is>
          <t>RM.NUT.00044</t>
        </is>
      </c>
      <c r="D484" t="inlineStr">
        <is>
          <t xml:space="preserve">فستق حلبي </t>
        </is>
      </c>
      <c r="E484" t="n">
        <v>10</v>
      </c>
      <c r="F484" t="n">
        <v>100</v>
      </c>
      <c r="G484" t="inlineStr">
        <is>
          <t>108, 102, 101, 306, 301, 403, 499, 9108, 108, 101, 102, 301, 306, 403, 9402, 9108, 499, 9402</t>
        </is>
      </c>
      <c r="H484" t="n">
        <v>0</v>
      </c>
      <c r="I484" t="n">
        <v>0</v>
      </c>
      <c r="J484" t="n">
        <v>0</v>
      </c>
      <c r="K484" t="n">
        <v>0</v>
      </c>
      <c r="L484" t="n">
        <v>0</v>
      </c>
      <c r="M484" t="n">
        <v>0</v>
      </c>
      <c r="N484" t="n">
        <v>0</v>
      </c>
      <c r="O484" t="n">
        <v>0</v>
      </c>
      <c r="P484" t="n">
        <v>0</v>
      </c>
      <c r="Q484" t="n">
        <v>0</v>
      </c>
      <c r="R484" t="n">
        <v>0</v>
      </c>
      <c r="S484" t="n">
        <v>0</v>
      </c>
      <c r="T484" t="n">
        <v>10</v>
      </c>
      <c r="U484" t="n">
        <v>100</v>
      </c>
      <c r="V484" t="n">
        <v>10</v>
      </c>
      <c r="W484" t="n">
        <v>0</v>
      </c>
      <c r="X484" t="n">
        <v>0</v>
      </c>
      <c r="Y484" t="n">
        <v>0</v>
      </c>
      <c r="Z484" t="n">
        <v>0</v>
      </c>
      <c r="AA484" s="20" t="n">
        <v>45754</v>
      </c>
      <c r="AB484" t="inlineStr">
        <is>
          <t>مؤسسة الزنبقة للاستيراد والتصدير - مورد</t>
        </is>
      </c>
      <c r="AC484" s="20" t="n">
        <v>44738</v>
      </c>
      <c r="AD484" t="n">
        <v>0</v>
      </c>
      <c r="AE484" t="n">
        <v>0</v>
      </c>
      <c r="AG484" t="n">
        <v>0</v>
      </c>
    </row>
    <row r="485">
      <c r="A485" t="inlineStr">
        <is>
          <t>NUT</t>
        </is>
      </c>
      <c r="B485" t="inlineStr">
        <is>
          <t>RM</t>
        </is>
      </c>
      <c r="C485" t="inlineStr">
        <is>
          <t>RM.NUT.00045</t>
        </is>
      </c>
      <c r="D485" t="inlineStr">
        <is>
          <t>Marouf pistachio</t>
        </is>
      </c>
      <c r="E485" t="n">
        <v>0</v>
      </c>
      <c r="F485" t="n">
        <v>0</v>
      </c>
      <c r="G485" t="inlineStr">
        <is>
          <t>403, 9401, 9402, 401, 102, 101, 101, 102, 401, 403, 9401, 9402</t>
        </is>
      </c>
      <c r="H485" t="n">
        <v>0</v>
      </c>
      <c r="I485" t="n">
        <v>0</v>
      </c>
      <c r="J485" t="n">
        <v>0</v>
      </c>
      <c r="K485" t="n">
        <v>0</v>
      </c>
      <c r="L485" t="n">
        <v>0</v>
      </c>
      <c r="M485" t="n">
        <v>0</v>
      </c>
      <c r="N485" t="n">
        <v>0</v>
      </c>
      <c r="O485" t="n">
        <v>0</v>
      </c>
      <c r="P485" t="n">
        <v>0</v>
      </c>
      <c r="Q485" t="n">
        <v>0</v>
      </c>
      <c r="R485" t="n">
        <v>0</v>
      </c>
      <c r="S485" t="n">
        <v>0</v>
      </c>
      <c r="T485" t="n">
        <v>0</v>
      </c>
      <c r="U485" t="n">
        <v>0</v>
      </c>
      <c r="V485" t="n">
        <v>14.6552</v>
      </c>
      <c r="W485" t="n">
        <v>0</v>
      </c>
      <c r="X485" t="n">
        <v>0</v>
      </c>
      <c r="Y485" t="n">
        <v>0</v>
      </c>
      <c r="Z485" t="n">
        <v>0</v>
      </c>
      <c r="AA485" s="20" t="n">
        <v>44795</v>
      </c>
      <c r="AB485" t="inlineStr">
        <is>
          <t>شركة المعروف للصناعات الغذائية - مورد</t>
        </is>
      </c>
      <c r="AC485" s="20" t="n">
        <v>44807</v>
      </c>
      <c r="AD485" t="n">
        <v>0</v>
      </c>
      <c r="AE485" t="n">
        <v>0</v>
      </c>
      <c r="AG485" t="n">
        <v>0</v>
      </c>
    </row>
    <row r="486">
      <c r="A486" t="inlineStr">
        <is>
          <t>NUT</t>
        </is>
      </c>
      <c r="B486" t="inlineStr">
        <is>
          <t>RM</t>
        </is>
      </c>
      <c r="C486" t="inlineStr">
        <is>
          <t>RM.NUT.00046</t>
        </is>
      </c>
      <c r="D486" t="inlineStr">
        <is>
          <t xml:space="preserve">فستق حلبي رأس خاروف </t>
        </is>
      </c>
      <c r="E486" t="n">
        <v>0</v>
      </c>
      <c r="F486" t="n">
        <v>0</v>
      </c>
      <c r="G486" t="inlineStr">
        <is>
          <t>301, 301</t>
        </is>
      </c>
      <c r="H486" t="n">
        <v>0</v>
      </c>
      <c r="I486" t="n">
        <v>0</v>
      </c>
      <c r="J486" t="n">
        <v>0</v>
      </c>
      <c r="K486" t="n">
        <v>0</v>
      </c>
      <c r="L486" t="n">
        <v>0</v>
      </c>
      <c r="M486" t="n">
        <v>0</v>
      </c>
      <c r="N486" t="n">
        <v>0</v>
      </c>
      <c r="O486" t="n">
        <v>0</v>
      </c>
      <c r="P486" t="n">
        <v>0</v>
      </c>
      <c r="Q486" t="n">
        <v>0</v>
      </c>
      <c r="R486" t="n">
        <v>0</v>
      </c>
      <c r="S486" t="n">
        <v>0</v>
      </c>
      <c r="T486" t="n">
        <v>0</v>
      </c>
      <c r="U486" t="n">
        <v>0</v>
      </c>
      <c r="V486" t="n">
        <v>12.5</v>
      </c>
      <c r="W486" t="n">
        <v>0</v>
      </c>
      <c r="X486" t="n">
        <v>0</v>
      </c>
      <c r="Y486" t="n">
        <v>0</v>
      </c>
      <c r="Z486" t="n">
        <v>0</v>
      </c>
      <c r="AA486" s="20" t="n">
        <v>45284</v>
      </c>
      <c r="AB486" t="inlineStr">
        <is>
          <t>مؤسسة سراج الاقصى لتجارة المواد الغذائية - مورد</t>
        </is>
      </c>
      <c r="AC486" s="20" t="n">
        <v>45579</v>
      </c>
      <c r="AD486" t="n">
        <v>0</v>
      </c>
      <c r="AE486" t="n">
        <v>0</v>
      </c>
      <c r="AG486" t="n">
        <v>0</v>
      </c>
    </row>
    <row r="487">
      <c r="A487" t="inlineStr">
        <is>
          <t>NUT</t>
        </is>
      </c>
      <c r="B487" t="inlineStr">
        <is>
          <t>RM</t>
        </is>
      </c>
      <c r="C487" t="inlineStr">
        <is>
          <t>RM.NUT.00047</t>
        </is>
      </c>
      <c r="D487" t="inlineStr">
        <is>
          <t>فستق حلبي قلب</t>
        </is>
      </c>
      <c r="E487" t="n">
        <v>0</v>
      </c>
      <c r="F487" t="n">
        <v>0</v>
      </c>
      <c r="G487" t="inlineStr">
        <is>
          <t>403, 9403, 304, 301, 101, 108, 403, 301, 304, 108, 101, 9402, 9403, 9402</t>
        </is>
      </c>
      <c r="H487" t="n">
        <v>0</v>
      </c>
      <c r="I487" t="n">
        <v>0</v>
      </c>
      <c r="J487" t="n">
        <v>0</v>
      </c>
      <c r="K487" t="n">
        <v>0</v>
      </c>
      <c r="L487" t="n">
        <v>0</v>
      </c>
      <c r="M487" t="n">
        <v>0</v>
      </c>
      <c r="N487" t="n">
        <v>0</v>
      </c>
      <c r="O487" t="n">
        <v>0</v>
      </c>
      <c r="P487" t="n">
        <v>0</v>
      </c>
      <c r="Q487" t="n">
        <v>0</v>
      </c>
      <c r="R487" t="n">
        <v>0</v>
      </c>
      <c r="S487" t="n">
        <v>0</v>
      </c>
      <c r="T487" t="n">
        <v>0</v>
      </c>
      <c r="U487" t="n">
        <v>0</v>
      </c>
      <c r="V487" t="n">
        <v>12.5</v>
      </c>
      <c r="W487" t="n">
        <v>0</v>
      </c>
      <c r="X487" t="n">
        <v>0</v>
      </c>
      <c r="Y487" t="n">
        <v>0</v>
      </c>
      <c r="Z487" t="n">
        <v>0</v>
      </c>
      <c r="AA487" s="20" t="n">
        <v>46041</v>
      </c>
      <c r="AB487" t="inlineStr">
        <is>
          <t>مؤسسة الزنبقة للاستيراد والتصدير - مورد</t>
        </is>
      </c>
      <c r="AC487" s="20" t="n">
        <v>46104</v>
      </c>
      <c r="AD487" t="n">
        <v>0</v>
      </c>
      <c r="AE487" t="n">
        <v>0</v>
      </c>
      <c r="AG487" t="n">
        <v>0</v>
      </c>
    </row>
    <row r="488">
      <c r="A488" t="inlineStr">
        <is>
          <t>NUT</t>
        </is>
      </c>
      <c r="B488" t="inlineStr">
        <is>
          <t>RM</t>
        </is>
      </c>
      <c r="C488" t="inlineStr">
        <is>
          <t>RM.NUT.00048</t>
        </is>
      </c>
      <c r="D488" t="inlineStr">
        <is>
          <t>فستق حلبي شرائح</t>
        </is>
      </c>
      <c r="E488" t="n">
        <v>528.9367999999999</v>
      </c>
      <c r="F488" t="n">
        <v>8185.1048</v>
      </c>
      <c r="G488" t="inlineStr">
        <is>
          <t>101, 108, 102, 409, 402, 401, 403, 499, 9402, 101, 108, 102, 9403, 9108, 9409, 401, 409, 499, 403, 402, 9108, 9402, 9409, 9403</t>
        </is>
      </c>
      <c r="H488" t="n">
        <v>0</v>
      </c>
      <c r="I488" t="n">
        <v>0</v>
      </c>
      <c r="J488" t="n">
        <v>0</v>
      </c>
      <c r="K488" t="n">
        <v>0</v>
      </c>
      <c r="L488" t="n">
        <v>0</v>
      </c>
      <c r="M488" t="n">
        <v>0</v>
      </c>
      <c r="N488" t="n">
        <v>0</v>
      </c>
      <c r="O488" t="n">
        <v>0</v>
      </c>
      <c r="P488" t="n">
        <v>0</v>
      </c>
      <c r="Q488" t="n">
        <v>0</v>
      </c>
      <c r="R488" t="n">
        <v>0</v>
      </c>
      <c r="S488" t="n">
        <v>0</v>
      </c>
      <c r="T488" t="n">
        <v>528.9367999999999</v>
      </c>
      <c r="U488" t="n">
        <v>8185.1048</v>
      </c>
      <c r="V488" t="n">
        <v>15.5</v>
      </c>
      <c r="W488" t="n">
        <v>689.951</v>
      </c>
      <c r="X488" t="n">
        <v>1502.1254</v>
      </c>
      <c r="Y488" t="n">
        <v>1879.9374</v>
      </c>
      <c r="Z488" t="n">
        <v>1934.2194</v>
      </c>
      <c r="AA488" s="20" t="n">
        <v>46112</v>
      </c>
      <c r="AB488" t="inlineStr">
        <is>
          <t>مؤسسة الزنبقة للاستيراد والتصدير - مورد</t>
        </is>
      </c>
      <c r="AC488" s="20" t="n">
        <v>46141</v>
      </c>
      <c r="AD488" t="n">
        <v>208.8819</v>
      </c>
      <c r="AE488" t="n">
        <v>161.1849</v>
      </c>
      <c r="AF488" t="inlineStr">
        <is>
          <t>3:8</t>
        </is>
      </c>
      <c r="AG488" t="n">
        <v>0</v>
      </c>
    </row>
    <row r="489">
      <c r="A489" t="inlineStr">
        <is>
          <t>NUT</t>
        </is>
      </c>
      <c r="B489" t="inlineStr">
        <is>
          <t>RM</t>
        </is>
      </c>
      <c r="C489" t="inlineStr">
        <is>
          <t>RM.NUT.00049</t>
        </is>
      </c>
      <c r="D489" t="inlineStr">
        <is>
          <t>Pistachio Kernels #1</t>
        </is>
      </c>
      <c r="E489" t="n">
        <v>102150.8352</v>
      </c>
      <c r="F489" t="n">
        <v>1171108.3296</v>
      </c>
      <c r="G489" t="inlineStr">
        <is>
          <t>204, 403, 402, 409, 101, 110, 108, 102, 103, 112, 111, 301, 304, 108, 102, 9204, 9403, 9403, 9111, 403, 9409, 9304, 9108, 9405, 204, 9605, 405, 499, 9402, 605, 9111, 9301, 9110, 9204, 9112, 408, 701, 204, 304, 403, 405, 409, 499, 112, 301, 111, 110, 103, 301, 110, 111, 101, 9402, 9605, 9304, 9409, 9405, 9112, 9403, 9301, 9110, 9111, 9108, 9204, 605, 701, 402, 408</t>
        </is>
      </c>
      <c r="H489" t="n">
        <v>23704</v>
      </c>
      <c r="I489" t="n">
        <v>0</v>
      </c>
      <c r="J489" t="n">
        <v>0</v>
      </c>
      <c r="K489" t="n">
        <v>0</v>
      </c>
      <c r="L489" t="n">
        <v>0</v>
      </c>
      <c r="M489" t="n">
        <v>23704</v>
      </c>
      <c r="N489" t="n">
        <v>0</v>
      </c>
      <c r="O489" t="n">
        <v>0</v>
      </c>
      <c r="P489" t="n">
        <v>-2953</v>
      </c>
      <c r="Q489" t="n">
        <v>-24240</v>
      </c>
      <c r="R489" t="n">
        <v>0</v>
      </c>
      <c r="S489" t="n">
        <v>-27193</v>
      </c>
      <c r="T489" t="n">
        <v>98661.8352</v>
      </c>
      <c r="U489" t="n">
        <v>1218578.4409</v>
      </c>
      <c r="V489" t="n">
        <v>13.0564</v>
      </c>
      <c r="W489" t="n">
        <v>60609.6</v>
      </c>
      <c r="X489" t="n">
        <v>102270.2588</v>
      </c>
      <c r="Y489" t="n">
        <v>170287.0268</v>
      </c>
      <c r="Z489" t="n">
        <v>290302.0148</v>
      </c>
      <c r="AA489" s="20" t="n">
        <v>46153</v>
      </c>
      <c r="AB489" t="inlineStr">
        <is>
          <t>PISTACHIO.05/2026</t>
        </is>
      </c>
      <c r="AC489" s="20" t="n">
        <v>46159</v>
      </c>
      <c r="AD489" t="n">
        <v>18920.7807</v>
      </c>
      <c r="AE489" t="n">
        <v>24191.8345</v>
      </c>
      <c r="AF489" t="inlineStr">
        <is>
          <t>4:2</t>
        </is>
      </c>
      <c r="AG489" t="n">
        <v>339526.12</v>
      </c>
    </row>
    <row r="490">
      <c r="A490" t="inlineStr">
        <is>
          <t>NUT</t>
        </is>
      </c>
      <c r="B490" t="inlineStr">
        <is>
          <t>RM</t>
        </is>
      </c>
      <c r="C490" t="inlineStr">
        <is>
          <t>RM.NUT.00050</t>
        </is>
      </c>
      <c r="D490" t="inlineStr">
        <is>
          <t>Pistachio Kernel - Broken</t>
        </is>
      </c>
      <c r="E490" t="n">
        <v>0</v>
      </c>
      <c r="F490" t="n">
        <v>0</v>
      </c>
      <c r="G490" t="inlineStr">
        <is>
          <t>701, 9403, 9402, 9111, 9108, 403, 108, 102, 111, 403, 701, 9108, 9403, 111, 108, 102, 9402, 9111</t>
        </is>
      </c>
      <c r="H490" t="n">
        <v>0</v>
      </c>
      <c r="I490" t="n">
        <v>0</v>
      </c>
      <c r="J490" t="n">
        <v>0</v>
      </c>
      <c r="K490" t="n">
        <v>0</v>
      </c>
      <c r="L490" t="n">
        <v>0</v>
      </c>
      <c r="M490" t="n">
        <v>0</v>
      </c>
      <c r="N490" t="n">
        <v>0</v>
      </c>
      <c r="O490" t="n">
        <v>0</v>
      </c>
      <c r="P490" t="n">
        <v>0</v>
      </c>
      <c r="Q490" t="n">
        <v>0</v>
      </c>
      <c r="R490" t="n">
        <v>0</v>
      </c>
      <c r="S490" t="n">
        <v>0</v>
      </c>
      <c r="T490" t="n">
        <v>0</v>
      </c>
      <c r="U490" t="n">
        <v>0</v>
      </c>
      <c r="V490" t="n">
        <v>9.392099999999999</v>
      </c>
      <c r="W490" t="n">
        <v>0</v>
      </c>
      <c r="X490" t="n">
        <v>0</v>
      </c>
      <c r="Y490" t="n">
        <v>20</v>
      </c>
      <c r="Z490" t="n">
        <v>1560</v>
      </c>
      <c r="AA490" s="20" t="n">
        <v>45713</v>
      </c>
      <c r="AB490" t="inlineStr">
        <is>
          <t>PISTACHIO.09/2025</t>
        </is>
      </c>
      <c r="AC490" s="20" t="n">
        <v>45964</v>
      </c>
      <c r="AD490" t="n">
        <v>2.2222</v>
      </c>
      <c r="AE490" t="n">
        <v>130</v>
      </c>
      <c r="AF490" t="inlineStr">
        <is>
          <t>0:0</t>
        </is>
      </c>
      <c r="AG490" t="n">
        <v>0</v>
      </c>
    </row>
    <row r="491">
      <c r="A491" t="inlineStr">
        <is>
          <t>NUT</t>
        </is>
      </c>
      <c r="B491" t="inlineStr">
        <is>
          <t>RM</t>
        </is>
      </c>
      <c r="C491" t="inlineStr">
        <is>
          <t>RM.NUT.00051</t>
        </is>
      </c>
      <c r="D491" t="inlineStr">
        <is>
          <t>Pistachio Kernel - Broken-2nd grade</t>
        </is>
      </c>
      <c r="E491" t="n">
        <v>24914.404</v>
      </c>
      <c r="F491" t="n">
        <v>252117.3867</v>
      </c>
      <c r="G491" t="inlineStr">
        <is>
          <t>9402, 9405, 9403, 9405, 9402, 9111, 9108, 9102, 499, 405, 9112, 807, 701, 9110, 9204, 9301, 112, 108, 111, 110, 103, 102, 301, 403, 204, 402, 306, 409, 108, 102, 103, 301, 112, 204, 110, 306, 111, 9403, 9112, 9301, 9111, 9204, 9110, 9108, 9102, 807, 403, 405, 499, 409, 402, 701</t>
        </is>
      </c>
      <c r="H491" t="n">
        <v>0</v>
      </c>
      <c r="I491" t="n">
        <v>0</v>
      </c>
      <c r="J491" t="n">
        <v>0</v>
      </c>
      <c r="K491" t="n">
        <v>0</v>
      </c>
      <c r="L491" t="n">
        <v>0</v>
      </c>
      <c r="M491" t="n">
        <v>0</v>
      </c>
      <c r="N491" t="n">
        <v>0</v>
      </c>
      <c r="O491" t="n">
        <v>0</v>
      </c>
      <c r="P491" t="n">
        <v>0</v>
      </c>
      <c r="Q491" t="n">
        <v>0</v>
      </c>
      <c r="R491" t="n">
        <v>0</v>
      </c>
      <c r="S491" t="n">
        <v>0</v>
      </c>
      <c r="T491" t="n">
        <v>24914.404</v>
      </c>
      <c r="U491" t="n">
        <v>252117.3867</v>
      </c>
      <c r="V491" t="n">
        <v>10.1193</v>
      </c>
      <c r="W491" t="n">
        <v>2100</v>
      </c>
      <c r="X491" t="n">
        <v>13344.2094</v>
      </c>
      <c r="Y491" t="n">
        <v>102184.0324</v>
      </c>
      <c r="Z491" t="n">
        <v>160030.0324</v>
      </c>
      <c r="AA491" s="20" t="n">
        <v>45993</v>
      </c>
      <c r="AB491" t="inlineStr">
        <is>
          <t>PISTACHIO.47/2025</t>
        </is>
      </c>
      <c r="AC491" s="20" t="n">
        <v>46104</v>
      </c>
      <c r="AD491" t="n">
        <v>11353.7813</v>
      </c>
      <c r="AE491" t="n">
        <v>13335.836</v>
      </c>
      <c r="AF491" t="inlineStr">
        <is>
          <t>1:26</t>
        </is>
      </c>
      <c r="AG491" t="n">
        <v>0</v>
      </c>
    </row>
    <row r="492">
      <c r="A492" t="inlineStr">
        <is>
          <t>NUT</t>
        </is>
      </c>
      <c r="B492" t="inlineStr">
        <is>
          <t>RM</t>
        </is>
      </c>
      <c r="C492" t="inlineStr">
        <is>
          <t>RM.NUT.00053</t>
        </is>
      </c>
      <c r="D492" t="inlineStr">
        <is>
          <t>Iranian golden raisins</t>
        </is>
      </c>
      <c r="E492" t="n">
        <v>950.549</v>
      </c>
      <c r="F492" t="n">
        <v>1956.1099</v>
      </c>
      <c r="G492" t="inlineStr">
        <is>
          <t>108, 102, 9108, 9402, 499, 102, 108, 304, 402, 403, 409, 9402, 9108, 402, 403, 409, 499, 304</t>
        </is>
      </c>
      <c r="H492" t="n">
        <v>0</v>
      </c>
      <c r="I492" t="n">
        <v>0</v>
      </c>
      <c r="J492" t="n">
        <v>0</v>
      </c>
      <c r="K492" t="n">
        <v>0</v>
      </c>
      <c r="L492" t="n">
        <v>0</v>
      </c>
      <c r="M492" t="n">
        <v>0</v>
      </c>
      <c r="N492" t="n">
        <v>0</v>
      </c>
      <c r="O492" t="n">
        <v>0</v>
      </c>
      <c r="P492" t="n">
        <v>0</v>
      </c>
      <c r="Q492" t="n">
        <v>0</v>
      </c>
      <c r="R492" t="n">
        <v>0</v>
      </c>
      <c r="S492" t="n">
        <v>0</v>
      </c>
      <c r="T492" t="n">
        <v>950.549</v>
      </c>
      <c r="U492" t="n">
        <v>1956.1099</v>
      </c>
      <c r="V492" t="n">
        <v>2.0727</v>
      </c>
      <c r="W492" t="n">
        <v>40.912</v>
      </c>
      <c r="X492" t="n">
        <v>102.6656</v>
      </c>
      <c r="Y492" t="n">
        <v>160.9136</v>
      </c>
      <c r="Z492" t="n">
        <v>165.4996</v>
      </c>
      <c r="AA492" s="20" t="n">
        <v>45718</v>
      </c>
      <c r="AB492" t="inlineStr">
        <is>
          <t>شركة ابو عودة اخوان</t>
        </is>
      </c>
      <c r="AC492" s="20" t="n">
        <v>46132</v>
      </c>
      <c r="AD492" t="n">
        <v>17.8792</v>
      </c>
      <c r="AE492" t="n">
        <v>13.7916</v>
      </c>
      <c r="AF492" t="inlineStr">
        <is>
          <t>68:27</t>
        </is>
      </c>
      <c r="AG492" t="n">
        <v>0</v>
      </c>
    </row>
    <row r="493">
      <c r="A493" t="inlineStr">
        <is>
          <t>NUT</t>
        </is>
      </c>
      <c r="B493" t="inlineStr">
        <is>
          <t>RM</t>
        </is>
      </c>
      <c r="C493" t="inlineStr">
        <is>
          <t>RM.NUT.00054</t>
        </is>
      </c>
      <c r="D493" t="inlineStr">
        <is>
          <t>Black Raisins</t>
        </is>
      </c>
      <c r="E493" t="n">
        <v>51.8545</v>
      </c>
      <c r="F493" t="n">
        <v>167.9182</v>
      </c>
      <c r="G493" t="inlineStr">
        <is>
          <t>9402, 9108, 499, 402, 409, 102, 103, 108, 304, 102, 108, 103, 304, 9402, 499, 409, 402, 9108</t>
        </is>
      </c>
      <c r="H493" t="n">
        <v>0</v>
      </c>
      <c r="I493" t="n">
        <v>0</v>
      </c>
      <c r="J493" t="n">
        <v>0</v>
      </c>
      <c r="K493" t="n">
        <v>0</v>
      </c>
      <c r="L493" t="n">
        <v>0</v>
      </c>
      <c r="M493" t="n">
        <v>0</v>
      </c>
      <c r="N493" t="n">
        <v>0</v>
      </c>
      <c r="O493" t="n">
        <v>0</v>
      </c>
      <c r="P493" t="n">
        <v>0</v>
      </c>
      <c r="Q493" t="n">
        <v>0</v>
      </c>
      <c r="R493" t="n">
        <v>0</v>
      </c>
      <c r="S493" t="n">
        <v>0</v>
      </c>
      <c r="T493" t="n">
        <v>51.8545</v>
      </c>
      <c r="U493" t="n">
        <v>167.9182</v>
      </c>
      <c r="V493" t="n">
        <v>3.2477</v>
      </c>
      <c r="W493" t="n">
        <v>42.686</v>
      </c>
      <c r="X493" t="n">
        <v>72.1994</v>
      </c>
      <c r="Y493" t="n">
        <v>89.96040000000001</v>
      </c>
      <c r="Z493" t="n">
        <v>91.6964</v>
      </c>
      <c r="AA493" s="20" t="n">
        <v>45677</v>
      </c>
      <c r="AB493" t="inlineStr">
        <is>
          <t>مؤسسة الزنبقة للاستيراد والتصدير - مورد</t>
        </is>
      </c>
      <c r="AC493" s="20" t="n">
        <v>46111</v>
      </c>
      <c r="AD493" t="n">
        <v>9.9956</v>
      </c>
      <c r="AE493" t="n">
        <v>7.6413</v>
      </c>
      <c r="AF493" t="inlineStr">
        <is>
          <t>6:23</t>
        </is>
      </c>
      <c r="AG493" t="n">
        <v>0</v>
      </c>
    </row>
    <row r="494">
      <c r="A494" t="inlineStr">
        <is>
          <t>NUT</t>
        </is>
      </c>
      <c r="B494" t="inlineStr">
        <is>
          <t>RM</t>
        </is>
      </c>
      <c r="C494" t="inlineStr">
        <is>
          <t>RM.NUT.00055</t>
        </is>
      </c>
      <c r="D494" t="inlineStr">
        <is>
          <t>American Raisins</t>
        </is>
      </c>
      <c r="E494" t="n">
        <v>509.2171</v>
      </c>
      <c r="F494" t="n">
        <v>1934.6847</v>
      </c>
      <c r="G494" t="inlineStr">
        <is>
          <t>9402, 499, 801, 9108, 108, 101, 103, 403, 402, 103, 108, 101, 9402, 9108, 801, 499, 403, 402</t>
        </is>
      </c>
      <c r="H494" t="n">
        <v>0</v>
      </c>
      <c r="I494" t="n">
        <v>0</v>
      </c>
      <c r="J494" t="n">
        <v>0</v>
      </c>
      <c r="K494" t="n">
        <v>0</v>
      </c>
      <c r="L494" t="n">
        <v>0</v>
      </c>
      <c r="M494" t="n">
        <v>0</v>
      </c>
      <c r="N494" t="n">
        <v>0</v>
      </c>
      <c r="O494" t="n">
        <v>0</v>
      </c>
      <c r="P494" t="n">
        <v>0</v>
      </c>
      <c r="Q494" t="n">
        <v>0</v>
      </c>
      <c r="R494" t="n">
        <v>0</v>
      </c>
      <c r="S494" t="n">
        <v>0</v>
      </c>
      <c r="T494" t="n">
        <v>509.2171</v>
      </c>
      <c r="U494" t="n">
        <v>1934.6847</v>
      </c>
      <c r="V494" t="n">
        <v>3.7993</v>
      </c>
      <c r="W494" t="n">
        <v>0</v>
      </c>
      <c r="X494" t="n">
        <v>0.9302</v>
      </c>
      <c r="Y494" t="n">
        <v>0.9302</v>
      </c>
      <c r="Z494" t="n">
        <v>0.9302</v>
      </c>
      <c r="AA494" s="20" t="n">
        <v>45314</v>
      </c>
      <c r="AB494" t="inlineStr">
        <is>
          <t>مؤسسة الزنبقة للاستيراد والتصدير - مورد</t>
        </is>
      </c>
      <c r="AC494" s="20" t="n">
        <v>46081</v>
      </c>
      <c r="AD494" t="n">
        <v>0.1033</v>
      </c>
      <c r="AE494" t="n">
        <v>0.0775</v>
      </c>
      <c r="AF494" t="inlineStr">
        <is>
          <t>6569:3</t>
        </is>
      </c>
      <c r="AG494" t="n">
        <v>0</v>
      </c>
    </row>
    <row r="495">
      <c r="A495" t="inlineStr">
        <is>
          <t>NUT</t>
        </is>
      </c>
      <c r="B495" t="inlineStr">
        <is>
          <t>RM</t>
        </is>
      </c>
      <c r="C495" t="inlineStr">
        <is>
          <t>RM.NUT.00056</t>
        </is>
      </c>
      <c r="D495" t="inlineStr">
        <is>
          <t>فستق عبيد ني</t>
        </is>
      </c>
      <c r="E495" t="n">
        <v>50</v>
      </c>
      <c r="F495" t="n">
        <v>64.65519999999999</v>
      </c>
      <c r="G495" t="inlineStr">
        <is>
          <t>9405, 499, 405, 499, 9405, 108, 499, 405, 108</t>
        </is>
      </c>
      <c r="H495" t="n">
        <v>0</v>
      </c>
      <c r="I495" t="n">
        <v>0</v>
      </c>
      <c r="J495" t="n">
        <v>0</v>
      </c>
      <c r="K495" t="n">
        <v>0</v>
      </c>
      <c r="L495" t="n">
        <v>0</v>
      </c>
      <c r="M495" t="n">
        <v>0</v>
      </c>
      <c r="N495" t="n">
        <v>0</v>
      </c>
      <c r="O495" t="n">
        <v>0</v>
      </c>
      <c r="P495" t="n">
        <v>-50</v>
      </c>
      <c r="Q495" t="n">
        <v>0</v>
      </c>
      <c r="R495" t="n">
        <v>0</v>
      </c>
      <c r="S495" t="n">
        <v>-50</v>
      </c>
      <c r="T495" t="n">
        <v>0</v>
      </c>
      <c r="U495" t="n">
        <v>0</v>
      </c>
      <c r="V495" t="n">
        <v>1.2931</v>
      </c>
      <c r="W495" t="n">
        <v>0</v>
      </c>
      <c r="X495" t="n">
        <v>0</v>
      </c>
      <c r="Y495" t="n">
        <v>0</v>
      </c>
      <c r="Z495" t="n">
        <v>0</v>
      </c>
      <c r="AA495" s="20" t="n">
        <v>45949</v>
      </c>
      <c r="AB495" t="inlineStr">
        <is>
          <t>شركة خالد داود النتشة وشركاه</t>
        </is>
      </c>
      <c r="AC495" s="20" t="n">
        <v>2</v>
      </c>
      <c r="AD495" t="n">
        <v>0</v>
      </c>
      <c r="AE495" t="n">
        <v>0</v>
      </c>
      <c r="AG495" t="n">
        <v>0</v>
      </c>
    </row>
    <row r="496">
      <c r="A496" t="inlineStr">
        <is>
          <t>NUT</t>
        </is>
      </c>
      <c r="B496" t="inlineStr">
        <is>
          <t>RM</t>
        </is>
      </c>
      <c r="C496" t="inlineStr">
        <is>
          <t>RM.NUT.00057</t>
        </is>
      </c>
      <c r="D496" t="inlineStr">
        <is>
          <t>roasted almond</t>
        </is>
      </c>
      <c r="E496" t="n">
        <v>475.9947</v>
      </c>
      <c r="F496" t="n">
        <v>3109.8799</v>
      </c>
      <c r="G496" t="inlineStr">
        <is>
          <t>408, 403, 499, 409, 405, 9108, 9304, 9408, 9409, 9405, 9403, 9112, 108, 9408, 306, 112, 304, 403, 306, 409, 108, 112, 304, 9108, 108, 408, 9304, 9409, 9405, 9108, 403, 9408, 9403, 9403, 405, 499, 408, 9112</t>
        </is>
      </c>
      <c r="H496" t="n">
        <v>0</v>
      </c>
      <c r="I496" t="n">
        <v>0</v>
      </c>
      <c r="J496" t="n">
        <v>0</v>
      </c>
      <c r="K496" t="n">
        <v>0</v>
      </c>
      <c r="L496" t="n">
        <v>0</v>
      </c>
      <c r="M496" t="n">
        <v>0</v>
      </c>
      <c r="N496" t="n">
        <v>0</v>
      </c>
      <c r="O496" t="n">
        <v>0</v>
      </c>
      <c r="P496" t="n">
        <v>0</v>
      </c>
      <c r="Q496" t="n">
        <v>-78</v>
      </c>
      <c r="R496" t="n">
        <v>0</v>
      </c>
      <c r="S496" t="n">
        <v>-78</v>
      </c>
      <c r="T496" t="n">
        <v>397.9947</v>
      </c>
      <c r="U496" t="n">
        <v>2599.1041</v>
      </c>
      <c r="V496" t="n">
        <v>6.6416</v>
      </c>
      <c r="W496" t="n">
        <v>187</v>
      </c>
      <c r="X496" t="n">
        <v>534.2877999999999</v>
      </c>
      <c r="Y496" t="n">
        <v>681.5878</v>
      </c>
      <c r="Z496" t="n">
        <v>681.5878</v>
      </c>
      <c r="AA496" s="20" t="n">
        <v>46113</v>
      </c>
      <c r="AB496" t="inlineStr">
        <is>
          <t>شركة خالد داود النتشة وشركاه</t>
        </is>
      </c>
      <c r="AC496" s="20" t="n">
        <v>46160</v>
      </c>
      <c r="AD496" t="n">
        <v>75.7319</v>
      </c>
      <c r="AE496" t="n">
        <v>56.7989</v>
      </c>
      <c r="AF496" t="inlineStr">
        <is>
          <t>7:0</t>
        </is>
      </c>
      <c r="AG496" t="n">
        <v>0</v>
      </c>
    </row>
    <row r="497">
      <c r="A497" t="inlineStr">
        <is>
          <t>NUT</t>
        </is>
      </c>
      <c r="B497" t="inlineStr">
        <is>
          <t>RM</t>
        </is>
      </c>
      <c r="C497" t="inlineStr">
        <is>
          <t>RM.NUT.0058</t>
        </is>
      </c>
      <c r="D497" t="inlineStr">
        <is>
          <t xml:space="preserve">توت بري حب </t>
        </is>
      </c>
      <c r="E497" t="n">
        <v>280.0677</v>
      </c>
      <c r="F497" t="n">
        <v>1336.7772</v>
      </c>
      <c r="G497" t="inlineStr">
        <is>
          <t>304, 306, 499, 409, 403, 402, 9108, 605, 801, 9402, 9403, 409, 306, 403, 402, 304, 108, 101, 499, 801, 9402, 605, 9108, 108, 101, 9403</t>
        </is>
      </c>
      <c r="H497" t="n">
        <v>0</v>
      </c>
      <c r="I497" t="n">
        <v>0</v>
      </c>
      <c r="J497" t="n">
        <v>0</v>
      </c>
      <c r="K497" t="n">
        <v>0</v>
      </c>
      <c r="L497" t="n">
        <v>0</v>
      </c>
      <c r="M497" t="n">
        <v>0</v>
      </c>
      <c r="N497" t="n">
        <v>0</v>
      </c>
      <c r="O497" t="n">
        <v>0</v>
      </c>
      <c r="P497" t="n">
        <v>0</v>
      </c>
      <c r="Q497" t="n">
        <v>0</v>
      </c>
      <c r="R497" t="n">
        <v>0</v>
      </c>
      <c r="S497" t="n">
        <v>0</v>
      </c>
      <c r="T497" t="n">
        <v>280.0677</v>
      </c>
      <c r="U497" t="n">
        <v>1336.7772</v>
      </c>
      <c r="V497" t="n">
        <v>4.914</v>
      </c>
      <c r="W497" t="n">
        <v>33.85</v>
      </c>
      <c r="X497" t="n">
        <v>122.375</v>
      </c>
      <c r="Y497" t="n">
        <v>411.075</v>
      </c>
      <c r="Z497" t="n">
        <v>459.3</v>
      </c>
      <c r="AA497" s="20" t="n">
        <v>46092</v>
      </c>
      <c r="AB497" t="inlineStr">
        <is>
          <t>مؤسسة الزنبقة للاستيراد والتصدير - مورد</t>
        </is>
      </c>
      <c r="AC497" s="20" t="n">
        <v>46116</v>
      </c>
      <c r="AD497" t="n">
        <v>45.675</v>
      </c>
      <c r="AE497" t="n">
        <v>38.275</v>
      </c>
      <c r="AF497" t="inlineStr">
        <is>
          <t>7:9</t>
        </is>
      </c>
      <c r="AG497" t="n">
        <v>0</v>
      </c>
    </row>
    <row r="498">
      <c r="A498" t="inlineStr">
        <is>
          <t>NUT</t>
        </is>
      </c>
      <c r="B498" t="inlineStr">
        <is>
          <t>RM</t>
        </is>
      </c>
      <c r="C498" t="inlineStr">
        <is>
          <t>RM.NUT.0059</t>
        </is>
      </c>
      <c r="D498" t="inlineStr">
        <is>
          <t>فستق عبيد ني برازيلي</t>
        </is>
      </c>
      <c r="E498" t="n">
        <v>0</v>
      </c>
      <c r="F498" t="n">
        <v>0</v>
      </c>
      <c r="G498" t="inlineStr">
        <is>
          <t>499, 403, 9403, 108, 9403, 499, 403, 108, 108, 9403, 403</t>
        </is>
      </c>
      <c r="H498" t="n">
        <v>6000</v>
      </c>
      <c r="I498" t="n">
        <v>0</v>
      </c>
      <c r="J498" t="n">
        <v>107</v>
      </c>
      <c r="K498" t="n">
        <v>0</v>
      </c>
      <c r="L498" t="n">
        <v>0</v>
      </c>
      <c r="M498" t="n">
        <v>6107</v>
      </c>
      <c r="N498" t="n">
        <v>0</v>
      </c>
      <c r="O498" t="n">
        <v>0</v>
      </c>
      <c r="P498" t="n">
        <v>0</v>
      </c>
      <c r="Q498" t="n">
        <v>-4000</v>
      </c>
      <c r="R498" t="n">
        <v>0</v>
      </c>
      <c r="S498" t="n">
        <v>-4000</v>
      </c>
      <c r="T498" t="n">
        <v>2107</v>
      </c>
      <c r="U498" t="n">
        <v>3360.2483</v>
      </c>
      <c r="V498" t="n">
        <v>1.5517</v>
      </c>
      <c r="W498" t="n">
        <v>10300</v>
      </c>
      <c r="X498" t="n">
        <v>20450</v>
      </c>
      <c r="Y498" t="n">
        <v>20450</v>
      </c>
      <c r="Z498" t="n">
        <v>20450</v>
      </c>
      <c r="AA498" s="20" t="n">
        <v>46158</v>
      </c>
      <c r="AB498" t="inlineStr">
        <is>
          <t>شركة صقر ابو عيشة و رضوان النتشة وشركاهم</t>
        </is>
      </c>
      <c r="AC498" s="20" t="n">
        <v>46157</v>
      </c>
      <c r="AD498" t="n">
        <v>2272.2222</v>
      </c>
      <c r="AE498" t="n">
        <v>1704.1666</v>
      </c>
      <c r="AF498" t="inlineStr">
        <is>
          <t>1:7</t>
        </is>
      </c>
      <c r="AG498" t="n">
        <v>9310.343999999999</v>
      </c>
    </row>
    <row r="499">
      <c r="A499" t="inlineStr">
        <is>
          <t>NUT</t>
        </is>
      </c>
      <c r="B499" t="inlineStr">
        <is>
          <t>RM</t>
        </is>
      </c>
      <c r="C499" t="inlineStr">
        <is>
          <t>RM.NUT.0060</t>
        </is>
      </c>
      <c r="D499" t="inlineStr">
        <is>
          <t>Almonds Whole 20/22</t>
        </is>
      </c>
      <c r="E499" t="n">
        <v>158.76</v>
      </c>
      <c r="F499" t="n">
        <v>1026.466</v>
      </c>
      <c r="G499" t="inlineStr">
        <is>
          <t>108, 403, 409, 108, 9403, 403, 9403, 9409, 108, 409, 403, 9409, 9403</t>
        </is>
      </c>
      <c r="H499" t="n">
        <v>0</v>
      </c>
      <c r="I499" t="n">
        <v>0</v>
      </c>
      <c r="J499" t="n">
        <v>0</v>
      </c>
      <c r="K499" t="n">
        <v>0</v>
      </c>
      <c r="L499" t="n">
        <v>0</v>
      </c>
      <c r="M499" t="n">
        <v>0</v>
      </c>
      <c r="N499" t="n">
        <v>0</v>
      </c>
      <c r="O499" t="n">
        <v>0</v>
      </c>
      <c r="P499" t="n">
        <v>0</v>
      </c>
      <c r="Q499" t="n">
        <v>-54</v>
      </c>
      <c r="R499" t="n">
        <v>0</v>
      </c>
      <c r="S499" t="n">
        <v>-54</v>
      </c>
      <c r="T499" t="n">
        <v>104.76</v>
      </c>
      <c r="U499" t="n">
        <v>677.3279</v>
      </c>
      <c r="V499" t="n">
        <v>6.466</v>
      </c>
      <c r="W499" t="n">
        <v>54</v>
      </c>
      <c r="X499" t="n">
        <v>54</v>
      </c>
      <c r="Y499" t="n">
        <v>54</v>
      </c>
      <c r="Z499" t="n">
        <v>54</v>
      </c>
      <c r="AA499" s="20" t="n">
        <v>46089</v>
      </c>
      <c r="AB499" t="inlineStr">
        <is>
          <t>شركة خالد داود النتشة وشركاه</t>
        </is>
      </c>
      <c r="AC499" s="20" t="n">
        <v>46148</v>
      </c>
      <c r="AD499" t="n">
        <v>6</v>
      </c>
      <c r="AE499" t="n">
        <v>4.5</v>
      </c>
      <c r="AF499" t="inlineStr">
        <is>
          <t>23:8</t>
        </is>
      </c>
      <c r="AG499" t="n">
        <v>0</v>
      </c>
    </row>
    <row r="500">
      <c r="A500" t="inlineStr">
        <is>
          <t>NUT</t>
        </is>
      </c>
      <c r="B500" t="inlineStr">
        <is>
          <t>RM</t>
        </is>
      </c>
      <c r="C500" t="inlineStr">
        <is>
          <t>RM.NUT.0061</t>
        </is>
      </c>
      <c r="D500" t="inlineStr">
        <is>
          <t xml:space="preserve">Salted Roasted Hazelnut </t>
        </is>
      </c>
      <c r="E500" t="n">
        <v>0</v>
      </c>
      <c r="F500" t="n">
        <v>0</v>
      </c>
      <c r="G500" t="inlineStr">
        <is>
          <t>403, 9403, 108, 108, 9403, 403</t>
        </is>
      </c>
      <c r="H500" t="n">
        <v>20</v>
      </c>
      <c r="I500" t="n">
        <v>0</v>
      </c>
      <c r="J500" t="n">
        <v>0</v>
      </c>
      <c r="K500" t="n">
        <v>0</v>
      </c>
      <c r="L500" t="n">
        <v>0</v>
      </c>
      <c r="M500" t="n">
        <v>20</v>
      </c>
      <c r="N500" t="n">
        <v>0</v>
      </c>
      <c r="O500" t="n">
        <v>0</v>
      </c>
      <c r="P500" t="n">
        <v>0</v>
      </c>
      <c r="Q500" t="n">
        <v>0</v>
      </c>
      <c r="R500" t="n">
        <v>0</v>
      </c>
      <c r="S500" t="n">
        <v>0</v>
      </c>
      <c r="T500" t="n">
        <v>20</v>
      </c>
      <c r="U500" t="n">
        <v>258.6207</v>
      </c>
      <c r="V500" t="n">
        <v>12.931</v>
      </c>
      <c r="W500" t="n">
        <v>0</v>
      </c>
      <c r="X500" t="n">
        <v>0</v>
      </c>
      <c r="Y500" t="n">
        <v>0</v>
      </c>
      <c r="Z500" t="n">
        <v>0</v>
      </c>
      <c r="AA500" s="20" t="n">
        <v>46149</v>
      </c>
      <c r="AB500" t="inlineStr">
        <is>
          <t>شركة خالد داود النتشة وشركاه</t>
        </is>
      </c>
      <c r="AC500" s="20" t="n">
        <v>2</v>
      </c>
      <c r="AD500" t="n">
        <v>0</v>
      </c>
      <c r="AE500" t="n">
        <v>0</v>
      </c>
      <c r="AG500" t="n">
        <v>258.621</v>
      </c>
    </row>
    <row r="501">
      <c r="A501" t="inlineStr">
        <is>
          <t>NUT</t>
        </is>
      </c>
      <c r="B501" t="inlineStr">
        <is>
          <t>RM</t>
        </is>
      </c>
      <c r="C501" t="inlineStr">
        <is>
          <t>RM.NUT.0062</t>
        </is>
      </c>
      <c r="D501" t="inlineStr">
        <is>
          <t>Salted Roasted Peanut</t>
        </is>
      </c>
      <c r="E501" t="n">
        <v>0</v>
      </c>
      <c r="F501" t="n">
        <v>0</v>
      </c>
      <c r="G501" t="inlineStr">
        <is>
          <t>403, 9403, 108, 108, 9403, 403</t>
        </is>
      </c>
      <c r="H501" t="n">
        <v>20</v>
      </c>
      <c r="I501" t="n">
        <v>0</v>
      </c>
      <c r="J501" t="n">
        <v>0</v>
      </c>
      <c r="K501" t="n">
        <v>0</v>
      </c>
      <c r="L501" t="n">
        <v>0</v>
      </c>
      <c r="M501" t="n">
        <v>20</v>
      </c>
      <c r="N501" t="n">
        <v>0</v>
      </c>
      <c r="O501" t="n">
        <v>0</v>
      </c>
      <c r="P501" t="n">
        <v>0</v>
      </c>
      <c r="Q501" t="n">
        <v>0</v>
      </c>
      <c r="R501" t="n">
        <v>0</v>
      </c>
      <c r="S501" t="n">
        <v>0</v>
      </c>
      <c r="T501" t="n">
        <v>20</v>
      </c>
      <c r="U501" t="n">
        <v>43.1034</v>
      </c>
      <c r="V501" t="n">
        <v>2.1552</v>
      </c>
      <c r="W501" t="n">
        <v>0</v>
      </c>
      <c r="X501" t="n">
        <v>0</v>
      </c>
      <c r="Y501" t="n">
        <v>0</v>
      </c>
      <c r="Z501" t="n">
        <v>0</v>
      </c>
      <c r="AA501" s="20" t="n">
        <v>46149</v>
      </c>
      <c r="AB501" t="inlineStr">
        <is>
          <t>شركة خالد داود النتشة وشركاه</t>
        </is>
      </c>
      <c r="AC501" s="20" t="n">
        <v>2</v>
      </c>
      <c r="AD501" t="n">
        <v>0</v>
      </c>
      <c r="AE501" t="n">
        <v>0</v>
      </c>
      <c r="AG501" t="n">
        <v>43.103</v>
      </c>
    </row>
    <row r="502">
      <c r="A502" t="inlineStr">
        <is>
          <t>NUT</t>
        </is>
      </c>
      <c r="B502" t="inlineStr">
        <is>
          <t>RM</t>
        </is>
      </c>
      <c r="C502" t="inlineStr">
        <is>
          <t>RM.NUT.0063</t>
        </is>
      </c>
      <c r="D502" t="inlineStr">
        <is>
          <t>Salted Roasted Pecan</t>
        </is>
      </c>
      <c r="E502" t="n">
        <v>0</v>
      </c>
      <c r="F502" t="n">
        <v>0</v>
      </c>
      <c r="G502" t="inlineStr">
        <is>
          <t>403, 9403, 108, 108, 403, 9403</t>
        </is>
      </c>
      <c r="H502" t="n">
        <v>20</v>
      </c>
      <c r="I502" t="n">
        <v>0</v>
      </c>
      <c r="J502" t="n">
        <v>0</v>
      </c>
      <c r="K502" t="n">
        <v>0</v>
      </c>
      <c r="L502" t="n">
        <v>0</v>
      </c>
      <c r="M502" t="n">
        <v>20</v>
      </c>
      <c r="N502" t="n">
        <v>0</v>
      </c>
      <c r="O502" t="n">
        <v>0</v>
      </c>
      <c r="P502" t="n">
        <v>0</v>
      </c>
      <c r="Q502" t="n">
        <v>0</v>
      </c>
      <c r="R502" t="n">
        <v>0</v>
      </c>
      <c r="S502" t="n">
        <v>0</v>
      </c>
      <c r="T502" t="n">
        <v>20</v>
      </c>
      <c r="U502" t="n">
        <v>258.6207</v>
      </c>
      <c r="V502" t="n">
        <v>12.931</v>
      </c>
      <c r="W502" t="n">
        <v>0</v>
      </c>
      <c r="X502" t="n">
        <v>0</v>
      </c>
      <c r="Y502" t="n">
        <v>0</v>
      </c>
      <c r="Z502" t="n">
        <v>0</v>
      </c>
      <c r="AA502" s="20" t="n">
        <v>46149</v>
      </c>
      <c r="AB502" t="inlineStr">
        <is>
          <t>شركة خالد داود النتشة وشركاه</t>
        </is>
      </c>
      <c r="AC502" s="20" t="n">
        <v>2</v>
      </c>
      <c r="AD502" t="n">
        <v>0</v>
      </c>
      <c r="AE502" t="n">
        <v>0</v>
      </c>
      <c r="AG502" t="n">
        <v>258.621</v>
      </c>
    </row>
    <row r="503">
      <c r="A503" t="inlineStr">
        <is>
          <t>NUT</t>
        </is>
      </c>
      <c r="B503" t="inlineStr">
        <is>
          <t>RM</t>
        </is>
      </c>
      <c r="C503" t="inlineStr">
        <is>
          <t>RM.NUT.0064</t>
        </is>
      </c>
      <c r="D503" t="inlineStr">
        <is>
          <t>جوز هند شرائح</t>
        </is>
      </c>
      <c r="V503" t="n">
        <v>7.0909</v>
      </c>
      <c r="W503" t="n">
        <v>0</v>
      </c>
      <c r="X503" t="n">
        <v>0</v>
      </c>
      <c r="Y503" t="n">
        <v>0</v>
      </c>
      <c r="Z503" t="n">
        <v>0</v>
      </c>
      <c r="AA503" s="20" t="n">
        <v>2</v>
      </c>
      <c r="AC503" s="20" t="n">
        <v>2</v>
      </c>
      <c r="AD503" t="n">
        <v>0</v>
      </c>
      <c r="AE503" t="n">
        <v>0</v>
      </c>
    </row>
    <row r="504">
      <c r="A504" t="inlineStr">
        <is>
          <t>NUT</t>
        </is>
      </c>
      <c r="B504" t="inlineStr">
        <is>
          <t>RM</t>
        </is>
      </c>
      <c r="C504" t="inlineStr">
        <is>
          <t>RM.NUT.0065</t>
        </is>
      </c>
      <c r="D504" t="inlineStr">
        <is>
          <t xml:space="preserve">توت كوجي </t>
        </is>
      </c>
      <c r="E504" t="n">
        <v>97.90000000000001</v>
      </c>
      <c r="F504" t="n">
        <v>789.8817</v>
      </c>
      <c r="G504" t="inlineStr">
        <is>
          <t>9402, 102, 108, 306, 9108, 605, 403, 499, 102, 108, 403, 306, 9108, 9402, 605, 499</t>
        </is>
      </c>
      <c r="H504" t="n">
        <v>0</v>
      </c>
      <c r="I504" t="n">
        <v>0</v>
      </c>
      <c r="J504" t="n">
        <v>0</v>
      </c>
      <c r="K504" t="n">
        <v>0</v>
      </c>
      <c r="L504" t="n">
        <v>0</v>
      </c>
      <c r="M504" t="n">
        <v>0</v>
      </c>
      <c r="N504" t="n">
        <v>0</v>
      </c>
      <c r="O504" t="n">
        <v>0</v>
      </c>
      <c r="P504" t="n">
        <v>0</v>
      </c>
      <c r="Q504" t="n">
        <v>0</v>
      </c>
      <c r="R504" t="n">
        <v>0</v>
      </c>
      <c r="S504" t="n">
        <v>0</v>
      </c>
      <c r="T504" t="n">
        <v>97.90000000000001</v>
      </c>
      <c r="U504" t="n">
        <v>789.8817</v>
      </c>
      <c r="V504" t="n">
        <v>8.068199999999999</v>
      </c>
      <c r="W504" t="n">
        <v>0</v>
      </c>
      <c r="X504" t="n">
        <v>0</v>
      </c>
      <c r="Y504" t="n">
        <v>10.1</v>
      </c>
      <c r="Z504" t="n">
        <v>10.1</v>
      </c>
      <c r="AA504" s="20" t="n">
        <v>45353</v>
      </c>
      <c r="AB504" t="inlineStr">
        <is>
          <t>Nigxia.01/2024</t>
        </is>
      </c>
      <c r="AC504" s="20" t="n">
        <v>45943</v>
      </c>
      <c r="AD504" t="n">
        <v>1.1222</v>
      </c>
      <c r="AE504" t="n">
        <v>0.8416</v>
      </c>
      <c r="AF504" t="inlineStr">
        <is>
          <t>116:9</t>
        </is>
      </c>
      <c r="AG504" t="n">
        <v>0</v>
      </c>
    </row>
    <row r="505">
      <c r="A505" t="inlineStr">
        <is>
          <t>OIL</t>
        </is>
      </c>
      <c r="B505" t="inlineStr">
        <is>
          <t>RM</t>
        </is>
      </c>
      <c r="C505" t="inlineStr">
        <is>
          <t>RM.OIL.00001</t>
        </is>
      </c>
      <c r="D505" t="inlineStr">
        <is>
          <t>PALM OLEIN - Croclan</t>
        </is>
      </c>
      <c r="E505" t="n">
        <v>811581.6766</v>
      </c>
      <c r="F505" t="n">
        <v>893631.9857</v>
      </c>
      <c r="G505" t="inlineStr">
        <is>
          <t>408, 402, 701, 605, 801, 9102, 9101, 9204, 9401, 9108, 9103, 9104, 9111, 9110, 9107, 9301, 9403, 9801, 9112, 9405, 9409, 9408, 9402, 101, 105, 106, 107, 112, 109, 9112, 9801, 103, 104, 306, 110, 111, 301, 112, 499, 409, 405, 403, 204, 303, 201, 401, 701, 408, 9112, 9204, 9110, 9301, 9111, 605, 9402, 499, 9107, 405, 801, 9605, 108, 9801, 408, 101, 9405, 103, 107, 9108, 9103, 9104, 102, 9102, 9401, 9101, 9409, 403, 9108, 9102, 9403, 9403, 405, 9405, 9107, 801, 9408, 9408, 102, 108, 301, 111, 201, 112, 103, 105, 106, 108, 104, 109, 107, 102, 110, 101, 409, 402, 403, 303, 204, 401, 306, 9605</t>
        </is>
      </c>
      <c r="H505" t="n">
        <v>0</v>
      </c>
      <c r="I505" t="n">
        <v>0</v>
      </c>
      <c r="J505" t="n">
        <v>5160</v>
      </c>
      <c r="K505" t="n">
        <v>162.401</v>
      </c>
      <c r="L505" t="n">
        <v>0</v>
      </c>
      <c r="M505" t="n">
        <v>5322.401</v>
      </c>
      <c r="N505" t="n">
        <v>0</v>
      </c>
      <c r="O505" t="n">
        <v>0</v>
      </c>
      <c r="P505" t="n">
        <v>-5235</v>
      </c>
      <c r="Q505" t="n">
        <v>-148438.994</v>
      </c>
      <c r="R505" t="n">
        <v>0</v>
      </c>
      <c r="S505" t="n">
        <v>-153673.994</v>
      </c>
      <c r="T505" t="n">
        <v>663230.0836</v>
      </c>
      <c r="U505" t="n">
        <v>729029.3381000001</v>
      </c>
      <c r="V505" t="n">
        <v>1.2419</v>
      </c>
      <c r="W505" t="n">
        <v>522023.084</v>
      </c>
      <c r="X505" t="n">
        <v>965427.2518</v>
      </c>
      <c r="Y505" t="n">
        <v>1372214.2283</v>
      </c>
      <c r="Z505" t="n">
        <v>1743301.2665</v>
      </c>
      <c r="AA505" s="20" t="n">
        <v>45970</v>
      </c>
      <c r="AB505" t="inlineStr">
        <is>
          <t>PALAM.32/2025</t>
        </is>
      </c>
      <c r="AC505" s="20" t="n">
        <v>46173</v>
      </c>
      <c r="AD505" t="n">
        <v>152468.2475</v>
      </c>
      <c r="AE505" t="n">
        <v>145275.1055</v>
      </c>
      <c r="AF505" t="inlineStr">
        <is>
          <t>4:16</t>
        </is>
      </c>
      <c r="AG505" t="n">
        <v>0</v>
      </c>
    </row>
    <row r="506">
      <c r="A506" t="inlineStr">
        <is>
          <t>OIL</t>
        </is>
      </c>
      <c r="B506" t="inlineStr">
        <is>
          <t>RM</t>
        </is>
      </c>
      <c r="C506" t="inlineStr">
        <is>
          <t>RM.OIL.00002</t>
        </is>
      </c>
      <c r="D506" t="inlineStr">
        <is>
          <t>زيت نباتي</t>
        </is>
      </c>
      <c r="E506" t="n">
        <v>720169.4325</v>
      </c>
      <c r="F506" t="n">
        <v>786799.7132999999</v>
      </c>
      <c r="G506" t="inlineStr">
        <is>
          <t>9108, 403, 9403, 108, 9605, 9603, 107, 9405, 9801, 408, 9102, 9108, 9401, 9101, 9103, 102, 9406, 9402, 9110, 701, 605, 408, 9112, 9107, 405, 501, 499, 801, 108, 106, 110, 107, 109, 102, 105, 104, 103, 112, 101, 301, 201, 403, 303, 401, 202, 402, 406, 306, 9102, 405, 801, 9403, 9405, 9107, 108, 102, 9408, 9408, 9401, 101, 105, 106, 109, 107, 112, 103, 104, 9801, 401, 9112, 202, 110, 306, 303, 112, 301, 201, 401, 9403, 9801, 9112, 9406, 9107, 9110, 9401, 9102, 9103, 9108, 403, 408, 405, 499, 701, 801, 605, 501, 9101, 402, 406, 9405, 9603, 9605, 9408, 9402</t>
        </is>
      </c>
      <c r="H506" t="n">
        <v>0</v>
      </c>
      <c r="I506" t="n">
        <v>0</v>
      </c>
      <c r="J506" t="n">
        <v>65.13</v>
      </c>
      <c r="K506" t="n">
        <v>380.6</v>
      </c>
      <c r="L506" t="n">
        <v>0</v>
      </c>
      <c r="M506" t="n">
        <v>445.73</v>
      </c>
      <c r="N506" t="n">
        <v>0</v>
      </c>
      <c r="O506" t="n">
        <v>0</v>
      </c>
      <c r="P506" t="n">
        <v>-65</v>
      </c>
      <c r="Q506" t="n">
        <v>-189120.627</v>
      </c>
      <c r="R506" t="n">
        <v>0</v>
      </c>
      <c r="S506" t="n">
        <v>-189185.627</v>
      </c>
      <c r="T506" t="n">
        <v>531429.5355</v>
      </c>
      <c r="U506" t="n">
        <v>577362.6040000001</v>
      </c>
      <c r="V506" t="n">
        <v>1.294</v>
      </c>
      <c r="W506" t="n">
        <v>540965.798</v>
      </c>
      <c r="X506" t="n">
        <v>696520.8948</v>
      </c>
      <c r="Y506" t="n">
        <v>1108023.4008</v>
      </c>
      <c r="Z506" t="n">
        <v>1578041.3589</v>
      </c>
      <c r="AA506" s="20" t="n">
        <v>45967</v>
      </c>
      <c r="AB506" t="inlineStr">
        <is>
          <t>SUMMER.24/2025</t>
        </is>
      </c>
      <c r="AC506" s="20" t="n">
        <v>46173</v>
      </c>
      <c r="AD506" t="n">
        <v>123113.7112</v>
      </c>
      <c r="AE506" t="n">
        <v>131503.4465</v>
      </c>
      <c r="AF506" t="inlineStr">
        <is>
          <t>4:1</t>
        </is>
      </c>
      <c r="AG506" t="n">
        <v>0</v>
      </c>
    </row>
    <row r="507">
      <c r="A507" t="inlineStr">
        <is>
          <t>OIL</t>
        </is>
      </c>
      <c r="B507" t="inlineStr">
        <is>
          <t>RM</t>
        </is>
      </c>
      <c r="C507" t="inlineStr">
        <is>
          <t>RM.OIL.00003</t>
        </is>
      </c>
      <c r="D507" t="inlineStr">
        <is>
          <t>Chocolate Spread Fat ( BESSPREAD SP) / Winter</t>
        </is>
      </c>
      <c r="E507" t="n">
        <v>0</v>
      </c>
      <c r="F507" t="n">
        <v>0</v>
      </c>
      <c r="G507" t="inlineStr">
        <is>
          <t>401, 401</t>
        </is>
      </c>
      <c r="H507" t="n">
        <v>0</v>
      </c>
      <c r="I507" t="n">
        <v>0</v>
      </c>
      <c r="J507" t="n">
        <v>0</v>
      </c>
      <c r="K507" t="n">
        <v>0</v>
      </c>
      <c r="L507" t="n">
        <v>0</v>
      </c>
      <c r="M507" t="n">
        <v>0</v>
      </c>
      <c r="N507" t="n">
        <v>0</v>
      </c>
      <c r="O507" t="n">
        <v>0</v>
      </c>
      <c r="P507" t="n">
        <v>0</v>
      </c>
      <c r="Q507" t="n">
        <v>0</v>
      </c>
      <c r="R507" t="n">
        <v>0</v>
      </c>
      <c r="S507" t="n">
        <v>0</v>
      </c>
      <c r="T507" t="n">
        <v>0</v>
      </c>
      <c r="U507" t="n">
        <v>0</v>
      </c>
      <c r="V507" t="n">
        <v>0.75</v>
      </c>
      <c r="W507" t="n">
        <v>0</v>
      </c>
      <c r="X507" t="n">
        <v>0</v>
      </c>
      <c r="Y507" t="n">
        <v>0</v>
      </c>
      <c r="Z507" t="n">
        <v>0</v>
      </c>
      <c r="AA507" s="20" t="n">
        <v>2</v>
      </c>
      <c r="AC507" s="20" t="n">
        <v>2</v>
      </c>
      <c r="AD507" t="n">
        <v>0</v>
      </c>
      <c r="AE507" t="n">
        <v>0</v>
      </c>
      <c r="AG507" t="n">
        <v>0</v>
      </c>
    </row>
    <row r="508">
      <c r="A508" t="inlineStr">
        <is>
          <t>OIL</t>
        </is>
      </c>
      <c r="B508" t="inlineStr">
        <is>
          <t>RM</t>
        </is>
      </c>
      <c r="C508" t="inlineStr">
        <is>
          <t>RM.OIL.00004</t>
        </is>
      </c>
      <c r="D508" t="inlineStr">
        <is>
          <t xml:space="preserve">Oil Soya 18 liter </t>
        </is>
      </c>
      <c r="E508" t="n">
        <v>15.0657</v>
      </c>
      <c r="F508" t="n">
        <v>16.9695</v>
      </c>
      <c r="G508" t="inlineStr">
        <is>
          <t>9402, 102, 9108, 9401, 108, 107, 102, 101, 403, 401, 401, 108, 101, 107, 9401, 9402, 9108, 403</t>
        </is>
      </c>
      <c r="H508" t="n">
        <v>0</v>
      </c>
      <c r="I508" t="n">
        <v>0</v>
      </c>
      <c r="J508" t="n">
        <v>0</v>
      </c>
      <c r="K508" t="n">
        <v>0</v>
      </c>
      <c r="L508" t="n">
        <v>0</v>
      </c>
      <c r="M508" t="n">
        <v>0</v>
      </c>
      <c r="N508" t="n">
        <v>0</v>
      </c>
      <c r="O508" t="n">
        <v>0</v>
      </c>
      <c r="P508" t="n">
        <v>0</v>
      </c>
      <c r="Q508" t="n">
        <v>0</v>
      </c>
      <c r="R508" t="n">
        <v>0</v>
      </c>
      <c r="S508" t="n">
        <v>0</v>
      </c>
      <c r="T508" t="n">
        <v>15.0657</v>
      </c>
      <c r="U508" t="n">
        <v>16.9695</v>
      </c>
      <c r="V508" t="n">
        <v>1.1264</v>
      </c>
      <c r="W508" t="n">
        <v>0</v>
      </c>
      <c r="X508" t="n">
        <v>0</v>
      </c>
      <c r="Y508" t="n">
        <v>0</v>
      </c>
      <c r="Z508" t="n">
        <v>0</v>
      </c>
      <c r="AA508" s="20" t="n">
        <v>45607</v>
      </c>
      <c r="AB508" t="inlineStr">
        <is>
          <t xml:space="preserve">شركة ابناء درويش مصطفى الصعيدي التجارية و شركائهم </t>
        </is>
      </c>
      <c r="AC508" s="20" t="n">
        <v>45642</v>
      </c>
      <c r="AD508" t="n">
        <v>0</v>
      </c>
      <c r="AE508" t="n">
        <v>0</v>
      </c>
      <c r="AG508" t="n">
        <v>0</v>
      </c>
    </row>
    <row r="509">
      <c r="A509" t="inlineStr">
        <is>
          <t>OIL</t>
        </is>
      </c>
      <c r="B509" t="inlineStr">
        <is>
          <t>RM</t>
        </is>
      </c>
      <c r="C509" t="inlineStr">
        <is>
          <t>RM.OIL.00005</t>
        </is>
      </c>
      <c r="D509" t="inlineStr">
        <is>
          <t xml:space="preserve">زيت دوار الشمس </t>
        </is>
      </c>
      <c r="E509" t="n">
        <v>0</v>
      </c>
      <c r="F509" t="n">
        <v>0</v>
      </c>
      <c r="G509" t="inlineStr">
        <is>
          <t>9401, 401, 9401, 101, 401, 101</t>
        </is>
      </c>
      <c r="H509" t="n">
        <v>0</v>
      </c>
      <c r="I509" t="n">
        <v>0</v>
      </c>
      <c r="J509" t="n">
        <v>0</v>
      </c>
      <c r="K509" t="n">
        <v>0</v>
      </c>
      <c r="L509" t="n">
        <v>0</v>
      </c>
      <c r="M509" t="n">
        <v>0</v>
      </c>
      <c r="N509" t="n">
        <v>0</v>
      </c>
      <c r="O509" t="n">
        <v>0</v>
      </c>
      <c r="P509" t="n">
        <v>0</v>
      </c>
      <c r="Q509" t="n">
        <v>0</v>
      </c>
      <c r="R509" t="n">
        <v>0</v>
      </c>
      <c r="S509" t="n">
        <v>0</v>
      </c>
      <c r="T509" t="n">
        <v>0</v>
      </c>
      <c r="U509" t="n">
        <v>0</v>
      </c>
      <c r="V509" t="n">
        <v>1.4311</v>
      </c>
      <c r="W509" t="n">
        <v>0</v>
      </c>
      <c r="X509" t="n">
        <v>0</v>
      </c>
      <c r="Y509" t="n">
        <v>0</v>
      </c>
      <c r="Z509" t="n">
        <v>0</v>
      </c>
      <c r="AA509" s="20" t="n">
        <v>45305</v>
      </c>
      <c r="AB509" t="inlineStr">
        <is>
          <t>شركة زمزم اخوان للتجارة</t>
        </is>
      </c>
      <c r="AC509" s="20" t="n">
        <v>45389</v>
      </c>
      <c r="AD509" t="n">
        <v>0</v>
      </c>
      <c r="AE509" t="n">
        <v>0</v>
      </c>
      <c r="AG509" t="n">
        <v>0</v>
      </c>
    </row>
    <row r="510">
      <c r="A510" t="inlineStr">
        <is>
          <t>OIL</t>
        </is>
      </c>
      <c r="B510" t="inlineStr">
        <is>
          <t>RM</t>
        </is>
      </c>
      <c r="C510" t="inlineStr">
        <is>
          <t>RM.OIL.00006</t>
        </is>
      </c>
      <c r="D510" t="inlineStr">
        <is>
          <t xml:space="preserve">زيت دوار الشمس </t>
        </is>
      </c>
      <c r="E510" t="n">
        <v>10553.5305</v>
      </c>
      <c r="F510" t="n">
        <v>15481.9143</v>
      </c>
      <c r="G510" t="inlineStr">
        <is>
          <t>9304, 9402, 9408, 9405, 402, 406, 801, 499, 405, 408, 403, 9108, 9401, 9406, 9112, 9801, 9403, 401, 112, 304, 306, 9112, 9801, 112, 101, 9408, 9408, 108, 9405, 801, 405, 306, 406, 402, 401, 403, 304, 112, 101, 108, 801, 499, 405, 9112, 408, 9402, 9406, 9401, 9108, 408, 9801, 9405, 9304, 108, 9403</t>
        </is>
      </c>
      <c r="H510" t="n">
        <v>25000</v>
      </c>
      <c r="I510" t="n">
        <v>0</v>
      </c>
      <c r="J510" t="n">
        <v>0</v>
      </c>
      <c r="K510" t="n">
        <v>0</v>
      </c>
      <c r="L510" t="n">
        <v>0</v>
      </c>
      <c r="M510" t="n">
        <v>25000</v>
      </c>
      <c r="N510" t="n">
        <v>0</v>
      </c>
      <c r="O510" t="n">
        <v>0</v>
      </c>
      <c r="P510" t="n">
        <v>0</v>
      </c>
      <c r="Q510" t="n">
        <v>-22100.506</v>
      </c>
      <c r="R510" t="n">
        <v>0</v>
      </c>
      <c r="S510" t="n">
        <v>-22100.506</v>
      </c>
      <c r="T510" t="n">
        <v>13453.0245</v>
      </c>
      <c r="U510" t="n">
        <v>19730.7605</v>
      </c>
      <c r="V510" t="n">
        <v>1.5042</v>
      </c>
      <c r="W510" t="n">
        <v>61528.966</v>
      </c>
      <c r="X510" t="n">
        <v>120974.061</v>
      </c>
      <c r="Y510" t="n">
        <v>170295.0883</v>
      </c>
      <c r="Z510" t="n">
        <v>227236.6173</v>
      </c>
      <c r="AA510" s="20" t="n">
        <v>46161</v>
      </c>
      <c r="AB510" t="inlineStr">
        <is>
          <t>شركة العقبة لصناعة وتكرير الزيوت النباتية</t>
        </is>
      </c>
      <c r="AC510" s="20" t="n">
        <v>46173</v>
      </c>
      <c r="AD510" t="n">
        <v>18921.6764</v>
      </c>
      <c r="AE510" t="n">
        <v>18936.3847</v>
      </c>
      <c r="AF510" t="inlineStr">
        <is>
          <t>0:21</t>
        </is>
      </c>
      <c r="AG510" t="n">
        <v>37500</v>
      </c>
    </row>
    <row r="511">
      <c r="A511" t="inlineStr">
        <is>
          <t>OIL</t>
        </is>
      </c>
      <c r="B511" t="inlineStr">
        <is>
          <t>RM</t>
        </is>
      </c>
      <c r="C511" t="inlineStr">
        <is>
          <t>RM.OIL.00007</t>
        </is>
      </c>
      <c r="D511" t="inlineStr">
        <is>
          <t xml:space="preserve">BIB 18KG Cargill / Coconut </t>
        </is>
      </c>
      <c r="E511" t="n">
        <v>0</v>
      </c>
      <c r="F511" t="n">
        <v>0</v>
      </c>
      <c r="G511" t="inlineStr">
        <is>
          <t>701, 107, 101, 101, 107, 701</t>
        </is>
      </c>
      <c r="H511" t="n">
        <v>0</v>
      </c>
      <c r="I511" t="n">
        <v>0</v>
      </c>
      <c r="J511" t="n">
        <v>0</v>
      </c>
      <c r="K511" t="n">
        <v>0</v>
      </c>
      <c r="L511" t="n">
        <v>0</v>
      </c>
      <c r="M511" t="n">
        <v>0</v>
      </c>
      <c r="N511" t="n">
        <v>0</v>
      </c>
      <c r="O511" t="n">
        <v>0</v>
      </c>
      <c r="P511" t="n">
        <v>0</v>
      </c>
      <c r="Q511" t="n">
        <v>0</v>
      </c>
      <c r="R511" t="n">
        <v>0</v>
      </c>
      <c r="S511" t="n">
        <v>0</v>
      </c>
      <c r="T511" t="n">
        <v>0</v>
      </c>
      <c r="U511" t="n">
        <v>0</v>
      </c>
      <c r="V511" t="n">
        <v>1.3246</v>
      </c>
      <c r="W511" t="n">
        <v>0</v>
      </c>
      <c r="X511" t="n">
        <v>0</v>
      </c>
      <c r="Y511" t="n">
        <v>0</v>
      </c>
      <c r="Z511" t="n">
        <v>0</v>
      </c>
      <c r="AA511" s="20" t="n">
        <v>45351</v>
      </c>
      <c r="AB511" t="inlineStr">
        <is>
          <t>BIB COCONUT .01/2024</t>
        </is>
      </c>
      <c r="AC511" s="20" t="n">
        <v>2</v>
      </c>
      <c r="AD511" t="n">
        <v>0</v>
      </c>
      <c r="AE511" t="n">
        <v>0</v>
      </c>
      <c r="AG511" t="n">
        <v>0</v>
      </c>
    </row>
    <row r="512">
      <c r="A512" t="inlineStr">
        <is>
          <t>OIL</t>
        </is>
      </c>
      <c r="B512" t="inlineStr">
        <is>
          <t>RM</t>
        </is>
      </c>
      <c r="C512" t="inlineStr">
        <is>
          <t>RM.OIL.00008</t>
        </is>
      </c>
      <c r="D512" t="inlineStr">
        <is>
          <t>Chocolate Spread Fat ( ARMA )</t>
        </is>
      </c>
      <c r="E512" t="n">
        <v>0</v>
      </c>
      <c r="F512" t="n">
        <v>0</v>
      </c>
      <c r="G512" t="inlineStr">
        <is>
          <t>401, 403, 102, 107, 108, 101, 108, 102, 9401, 9108, 9402, 701, 401, 403, 107, 101, 9402, 9108, 9401, 701</t>
        </is>
      </c>
      <c r="H512" t="n">
        <v>0</v>
      </c>
      <c r="I512" t="n">
        <v>0</v>
      </c>
      <c r="J512" t="n">
        <v>0</v>
      </c>
      <c r="K512" t="n">
        <v>0</v>
      </c>
      <c r="L512" t="n">
        <v>0</v>
      </c>
      <c r="M512" t="n">
        <v>0</v>
      </c>
      <c r="N512" t="n">
        <v>0</v>
      </c>
      <c r="O512" t="n">
        <v>0</v>
      </c>
      <c r="P512" t="n">
        <v>0</v>
      </c>
      <c r="Q512" t="n">
        <v>0</v>
      </c>
      <c r="R512" t="n">
        <v>0</v>
      </c>
      <c r="S512" t="n">
        <v>0</v>
      </c>
      <c r="T512" t="n">
        <v>0</v>
      </c>
      <c r="U512" t="n">
        <v>0</v>
      </c>
      <c r="V512" t="n">
        <v>1.1338</v>
      </c>
      <c r="W512" t="n">
        <v>0</v>
      </c>
      <c r="X512" t="n">
        <v>0</v>
      </c>
      <c r="Y512" t="n">
        <v>0</v>
      </c>
      <c r="Z512" t="n">
        <v>0</v>
      </c>
      <c r="AA512" s="20" t="n">
        <v>45379</v>
      </c>
      <c r="AB512" t="inlineStr">
        <is>
          <t>AL-Behar International Co. For Edible Oils - JOD</t>
        </is>
      </c>
      <c r="AC512" s="20" t="n">
        <v>45395</v>
      </c>
      <c r="AD512" t="n">
        <v>0</v>
      </c>
      <c r="AE512" t="n">
        <v>0</v>
      </c>
      <c r="AG512" t="n">
        <v>0</v>
      </c>
    </row>
    <row r="513">
      <c r="A513" t="inlineStr">
        <is>
          <t>OIL</t>
        </is>
      </c>
      <c r="B513" t="inlineStr">
        <is>
          <t>RM</t>
        </is>
      </c>
      <c r="C513" t="inlineStr">
        <is>
          <t>RM.OIL.00009</t>
        </is>
      </c>
      <c r="D513" t="inlineStr">
        <is>
          <t>زيت نباتي OCOLNA 9505</t>
        </is>
      </c>
      <c r="E513" t="n">
        <v>10986.261</v>
      </c>
      <c r="F513" t="n">
        <v>13439.2071</v>
      </c>
      <c r="G513" t="inlineStr">
        <is>
          <t>9403, 9408, 101, 107, 108, 108, 9405, 9701, 102, 9108, 9401, 9102, 9103, 9104, 701, 9110, 9112, 9402, 405, 9107, 408, 499, 110, 107, 108, 102, 103, 104, 101, 112, 402, 403, 401, 306, 501, 9403, 9405, 9112, 9701, 9402, 9408, 701, 501, 9108, 9104, 9103, 9102, 9401, 9110, 9107, 403, 499, 405, 402, 408, 401, 306, 110, 103, 104, 112, 102</t>
        </is>
      </c>
      <c r="H513" t="n">
        <v>16200</v>
      </c>
      <c r="I513" t="n">
        <v>0</v>
      </c>
      <c r="J513" t="n">
        <v>0</v>
      </c>
      <c r="K513" t="n">
        <v>0</v>
      </c>
      <c r="L513" t="n">
        <v>0</v>
      </c>
      <c r="M513" t="n">
        <v>16200</v>
      </c>
      <c r="N513" t="n">
        <v>0</v>
      </c>
      <c r="O513" t="n">
        <v>0</v>
      </c>
      <c r="P513" t="n">
        <v>-65.13</v>
      </c>
      <c r="Q513" t="n">
        <v>0</v>
      </c>
      <c r="R513" t="n">
        <v>0</v>
      </c>
      <c r="S513" t="n">
        <v>-65.13</v>
      </c>
      <c r="T513" t="n">
        <v>27121.131</v>
      </c>
      <c r="U513" t="n">
        <v>32226.5033</v>
      </c>
      <c r="V513" t="n">
        <v>1.2244</v>
      </c>
      <c r="W513" t="n">
        <v>168427.489</v>
      </c>
      <c r="X513" t="n">
        <v>694270.188</v>
      </c>
      <c r="Y513" t="n">
        <v>902076.411</v>
      </c>
      <c r="Z513" t="n">
        <v>966178.8</v>
      </c>
      <c r="AA513" s="20" t="n">
        <v>46148</v>
      </c>
      <c r="AB513" t="inlineStr">
        <is>
          <t>vegetable oil &amp; Hazulnut Base.01/2026</t>
        </is>
      </c>
      <c r="AC513" s="20" t="n">
        <v>46117</v>
      </c>
      <c r="AD513" t="n">
        <v>100230.7123</v>
      </c>
      <c r="AE513" t="n">
        <v>80514.89999999999</v>
      </c>
      <c r="AF513" t="inlineStr">
        <is>
          <t>0:10</t>
        </is>
      </c>
      <c r="AG513" t="n">
        <v>18867.215</v>
      </c>
    </row>
    <row r="514">
      <c r="A514" t="inlineStr">
        <is>
          <t>OIL</t>
        </is>
      </c>
      <c r="B514" t="inlineStr">
        <is>
          <t>RM</t>
        </is>
      </c>
      <c r="C514" t="inlineStr">
        <is>
          <t>RM.OIL.00010</t>
        </is>
      </c>
      <c r="D514" t="inlineStr">
        <is>
          <t>Culina SCF 300 S ( BESSPREAD) / Summer25 kg</t>
        </is>
      </c>
      <c r="V514" t="n">
        <v>0</v>
      </c>
      <c r="W514" t="n">
        <v>0</v>
      </c>
      <c r="X514" t="n">
        <v>0</v>
      </c>
      <c r="Y514" t="n">
        <v>0</v>
      </c>
      <c r="Z514" t="n">
        <v>0</v>
      </c>
      <c r="AA514" s="20" t="n">
        <v>2</v>
      </c>
      <c r="AC514" s="20" t="n">
        <v>2</v>
      </c>
      <c r="AD514" t="n">
        <v>0</v>
      </c>
      <c r="AE514" t="n">
        <v>0</v>
      </c>
    </row>
    <row r="515">
      <c r="A515" t="inlineStr">
        <is>
          <t>OIL</t>
        </is>
      </c>
      <c r="B515" t="inlineStr">
        <is>
          <t>RM</t>
        </is>
      </c>
      <c r="C515" t="inlineStr">
        <is>
          <t>RM.OIL.00011</t>
        </is>
      </c>
      <c r="D515" t="inlineStr">
        <is>
          <t>REFINED PALM OLEIN DURKEX 20 kg</t>
        </is>
      </c>
      <c r="V515" t="n">
        <v>0</v>
      </c>
      <c r="W515" t="n">
        <v>0</v>
      </c>
      <c r="X515" t="n">
        <v>0</v>
      </c>
      <c r="Y515" t="n">
        <v>0</v>
      </c>
      <c r="Z515" t="n">
        <v>0</v>
      </c>
      <c r="AA515" s="20" t="n">
        <v>2</v>
      </c>
      <c r="AC515" s="20" t="n">
        <v>2</v>
      </c>
      <c r="AD515" t="n">
        <v>0</v>
      </c>
      <c r="AE515" t="n">
        <v>0</v>
      </c>
    </row>
    <row r="516">
      <c r="A516" t="inlineStr">
        <is>
          <t>OIL</t>
        </is>
      </c>
      <c r="B516" t="inlineStr">
        <is>
          <t>RM</t>
        </is>
      </c>
      <c r="C516" t="inlineStr">
        <is>
          <t>RM.OIL.00012</t>
        </is>
      </c>
      <c r="D516" t="inlineStr">
        <is>
          <t>Chocolate Spread Fat ( BESSPREAD 533) in 20kg carton</t>
        </is>
      </c>
      <c r="E516" t="n">
        <v>0</v>
      </c>
      <c r="F516" t="n">
        <v>0</v>
      </c>
      <c r="G516" t="inlineStr">
        <is>
          <t>107, 107</t>
        </is>
      </c>
      <c r="H516" t="n">
        <v>0</v>
      </c>
      <c r="I516" t="n">
        <v>0</v>
      </c>
      <c r="J516" t="n">
        <v>0</v>
      </c>
      <c r="K516" t="n">
        <v>0</v>
      </c>
      <c r="L516" t="n">
        <v>0</v>
      </c>
      <c r="M516" t="n">
        <v>0</v>
      </c>
      <c r="N516" t="n">
        <v>0</v>
      </c>
      <c r="O516" t="n">
        <v>0</v>
      </c>
      <c r="P516" t="n">
        <v>0</v>
      </c>
      <c r="Q516" t="n">
        <v>0</v>
      </c>
      <c r="R516" t="n">
        <v>0</v>
      </c>
      <c r="S516" t="n">
        <v>0</v>
      </c>
      <c r="T516" t="n">
        <v>0</v>
      </c>
      <c r="U516" t="n">
        <v>0</v>
      </c>
      <c r="V516" t="n">
        <v>1.3915</v>
      </c>
      <c r="W516" t="n">
        <v>0</v>
      </c>
      <c r="X516" t="n">
        <v>0</v>
      </c>
      <c r="Y516" t="n">
        <v>0</v>
      </c>
      <c r="Z516" t="n">
        <v>0</v>
      </c>
      <c r="AA516" s="20" t="n">
        <v>45396</v>
      </c>
      <c r="AB516" t="inlineStr">
        <is>
          <t>SUMMER.03/2024</t>
        </is>
      </c>
      <c r="AC516" s="20" t="n">
        <v>2</v>
      </c>
      <c r="AD516" t="n">
        <v>0</v>
      </c>
      <c r="AE516" t="n">
        <v>0</v>
      </c>
      <c r="AG516" t="n">
        <v>0</v>
      </c>
    </row>
    <row r="517">
      <c r="A517" t="inlineStr">
        <is>
          <t>OIL</t>
        </is>
      </c>
      <c r="B517" t="inlineStr">
        <is>
          <t>RM</t>
        </is>
      </c>
      <c r="C517" t="inlineStr">
        <is>
          <t>RM.OIL.00013</t>
        </is>
      </c>
      <c r="D517" t="inlineStr">
        <is>
          <t>Chocolate Spread Fat Culina® SCF 300</t>
        </is>
      </c>
      <c r="E517" t="n">
        <v>257.3297</v>
      </c>
      <c r="F517" t="n">
        <v>324.1413</v>
      </c>
      <c r="G517" t="inlineStr">
        <is>
          <t>102, 108, 101, 401, 306, 605, 405, 499, 9108, 9401, 9405, 108, 101, 306, 102, 405, 499, 401, 605, 9401, 9108, 9405</t>
        </is>
      </c>
      <c r="H517" t="n">
        <v>0</v>
      </c>
      <c r="I517" t="n">
        <v>0</v>
      </c>
      <c r="J517" t="n">
        <v>0</v>
      </c>
      <c r="K517" t="n">
        <v>0</v>
      </c>
      <c r="L517" t="n">
        <v>0</v>
      </c>
      <c r="M517" t="n">
        <v>0</v>
      </c>
      <c r="N517" t="n">
        <v>0</v>
      </c>
      <c r="O517" t="n">
        <v>0</v>
      </c>
      <c r="P517" t="n">
        <v>0</v>
      </c>
      <c r="Q517" t="n">
        <v>0</v>
      </c>
      <c r="R517" t="n">
        <v>0</v>
      </c>
      <c r="S517" t="n">
        <v>0</v>
      </c>
      <c r="T517" t="n">
        <v>257.3297</v>
      </c>
      <c r="U517" t="n">
        <v>324.1413</v>
      </c>
      <c r="V517" t="n">
        <v>1.2596</v>
      </c>
      <c r="W517" t="n">
        <v>0</v>
      </c>
      <c r="X517" t="n">
        <v>1.465</v>
      </c>
      <c r="Y517" t="n">
        <v>10.265</v>
      </c>
      <c r="Z517" t="n">
        <v>10.265</v>
      </c>
      <c r="AA517" s="20" t="n">
        <v>45440</v>
      </c>
      <c r="AB517" t="inlineStr">
        <is>
          <t>SPREAD.01/2024</t>
        </is>
      </c>
      <c r="AC517" s="20" t="n">
        <v>46081</v>
      </c>
      <c r="AD517" t="n">
        <v>1.1405</v>
      </c>
      <c r="AE517" t="n">
        <v>0.8554</v>
      </c>
      <c r="AF517" t="inlineStr">
        <is>
          <t>300:24</t>
        </is>
      </c>
      <c r="AG517" t="n">
        <v>0</v>
      </c>
    </row>
    <row r="518">
      <c r="A518" t="inlineStr">
        <is>
          <t>OIL</t>
        </is>
      </c>
      <c r="B518" t="inlineStr">
        <is>
          <t>RM</t>
        </is>
      </c>
      <c r="C518" t="inlineStr">
        <is>
          <t>RM.OIL.00014</t>
        </is>
      </c>
      <c r="D518" t="inlineStr">
        <is>
          <t>Besspread 533 - 18kg BIB- للمرطبانات</t>
        </is>
      </c>
      <c r="E518" t="n">
        <v>0</v>
      </c>
      <c r="F518" t="n">
        <v>-0.0003</v>
      </c>
      <c r="G518" t="inlineStr">
        <is>
          <t>401, 201, 110, 103, 102, 101, 107, 108, 9108, 9401, 9405, 9110, 405, 403, 402, 401, 403, 402, 201, 102, 103, 101, 110, 107, 108, 405, 9108, 9401, 9402, 9110, 9405, 9402</t>
        </is>
      </c>
      <c r="H518" t="n">
        <v>0</v>
      </c>
      <c r="I518" t="n">
        <v>0</v>
      </c>
      <c r="J518" t="n">
        <v>0</v>
      </c>
      <c r="K518" t="n">
        <v>0</v>
      </c>
      <c r="L518" t="n">
        <v>0</v>
      </c>
      <c r="M518" t="n">
        <v>0</v>
      </c>
      <c r="N518" t="n">
        <v>0</v>
      </c>
      <c r="O518" t="n">
        <v>0</v>
      </c>
      <c r="P518" t="n">
        <v>0</v>
      </c>
      <c r="Q518" t="n">
        <v>0</v>
      </c>
      <c r="R518" t="n">
        <v>0</v>
      </c>
      <c r="S518" t="n">
        <v>0</v>
      </c>
      <c r="T518" t="n">
        <v>0</v>
      </c>
      <c r="U518" t="n">
        <v>-0.0003</v>
      </c>
      <c r="V518" t="n">
        <v>0.106</v>
      </c>
      <c r="W518" t="n">
        <v>0</v>
      </c>
      <c r="X518" t="n">
        <v>0</v>
      </c>
      <c r="Y518" t="n">
        <v>84.76300000000001</v>
      </c>
      <c r="Z518" t="n">
        <v>106023.3628</v>
      </c>
      <c r="AA518" s="20" t="n">
        <v>45611</v>
      </c>
      <c r="AB518" t="inlineStr">
        <is>
          <t>BESSPREAD533.06/2024</t>
        </is>
      </c>
      <c r="AC518" s="20" t="n">
        <v>45961</v>
      </c>
      <c r="AD518" t="n">
        <v>9.418100000000001</v>
      </c>
      <c r="AE518" t="n">
        <v>8835.280199999999</v>
      </c>
      <c r="AF518" t="inlineStr">
        <is>
          <t>0:0</t>
        </is>
      </c>
      <c r="AG518" t="n">
        <v>0</v>
      </c>
    </row>
    <row r="519">
      <c r="A519" t="inlineStr">
        <is>
          <t>OIL</t>
        </is>
      </c>
      <c r="B519" t="inlineStr">
        <is>
          <t>RM</t>
        </is>
      </c>
      <c r="C519" t="inlineStr">
        <is>
          <t>RM.OIL.00015</t>
        </is>
      </c>
      <c r="D519" t="inlineStr">
        <is>
          <t>زيت تنظيف</t>
        </is>
      </c>
      <c r="E519" t="n">
        <v>0</v>
      </c>
      <c r="F519" t="n">
        <v>0</v>
      </c>
      <c r="G519" t="inlineStr">
        <is>
          <t>9603, 408, 402, 408, 402, 9603</t>
        </is>
      </c>
      <c r="H519" t="n">
        <v>0</v>
      </c>
      <c r="I519" t="n">
        <v>0</v>
      </c>
      <c r="J519" t="n">
        <v>0</v>
      </c>
      <c r="K519" t="n">
        <v>0</v>
      </c>
      <c r="L519" t="n">
        <v>0</v>
      </c>
      <c r="M519" t="n">
        <v>0</v>
      </c>
      <c r="N519" t="n">
        <v>0</v>
      </c>
      <c r="O519" t="n">
        <v>0</v>
      </c>
      <c r="P519" t="n">
        <v>0</v>
      </c>
      <c r="Q519" t="n">
        <v>0</v>
      </c>
      <c r="R519" t="n">
        <v>0</v>
      </c>
      <c r="S519" t="n">
        <v>0</v>
      </c>
      <c r="T519" t="n">
        <v>0</v>
      </c>
      <c r="U519" t="n">
        <v>0</v>
      </c>
      <c r="V519" t="n">
        <v>1.0822</v>
      </c>
      <c r="W519" t="n">
        <v>0</v>
      </c>
      <c r="X519" t="n">
        <v>1614</v>
      </c>
      <c r="Y519" t="n">
        <v>1614</v>
      </c>
      <c r="Z519" t="n">
        <v>1614</v>
      </c>
      <c r="AA519" s="20" t="n">
        <v>2</v>
      </c>
      <c r="AC519" s="20" t="n">
        <v>46014</v>
      </c>
      <c r="AD519" t="n">
        <v>179.3333</v>
      </c>
      <c r="AE519" t="n">
        <v>134.5</v>
      </c>
      <c r="AF519" t="inlineStr">
        <is>
          <t>0:0</t>
        </is>
      </c>
      <c r="AG519" t="n">
        <v>0</v>
      </c>
    </row>
    <row r="520">
      <c r="A520" t="inlineStr">
        <is>
          <t>OIL</t>
        </is>
      </c>
      <c r="B520" t="inlineStr">
        <is>
          <t>RM</t>
        </is>
      </c>
      <c r="C520" t="inlineStr">
        <is>
          <t>RM.OIL.00016</t>
        </is>
      </c>
      <c r="D520" t="inlineStr">
        <is>
          <t>زيت جوز الهند</t>
        </is>
      </c>
      <c r="E520" t="n">
        <v>0.62</v>
      </c>
      <c r="F520" t="n">
        <v>0</v>
      </c>
      <c r="G520" t="inlineStr">
        <is>
          <t>9402, 409, 402, 409, 402, 9402</t>
        </is>
      </c>
      <c r="H520" t="n">
        <v>0</v>
      </c>
      <c r="I520" t="n">
        <v>0</v>
      </c>
      <c r="J520" t="n">
        <v>0</v>
      </c>
      <c r="K520" t="n">
        <v>0</v>
      </c>
      <c r="L520" t="n">
        <v>0</v>
      </c>
      <c r="M520" t="n">
        <v>0</v>
      </c>
      <c r="N520" t="n">
        <v>0</v>
      </c>
      <c r="O520" t="n">
        <v>0</v>
      </c>
      <c r="P520" t="n">
        <v>0</v>
      </c>
      <c r="Q520" t="n">
        <v>0</v>
      </c>
      <c r="R520" t="n">
        <v>0</v>
      </c>
      <c r="S520" t="n">
        <v>0</v>
      </c>
      <c r="T520" t="n">
        <v>0.62</v>
      </c>
      <c r="U520" t="n">
        <v>0</v>
      </c>
      <c r="V520" t="n">
        <v>0</v>
      </c>
      <c r="W520" t="n">
        <v>0</v>
      </c>
      <c r="X520" t="n">
        <v>0</v>
      </c>
      <c r="Y520" t="n">
        <v>0</v>
      </c>
      <c r="Z520" t="n">
        <v>0</v>
      </c>
      <c r="AA520" s="20" t="n">
        <v>2</v>
      </c>
      <c r="AC520" s="20" t="n">
        <v>2</v>
      </c>
      <c r="AD520" t="n">
        <v>0</v>
      </c>
      <c r="AE520" t="n">
        <v>0</v>
      </c>
      <c r="AG520" t="n">
        <v>0</v>
      </c>
    </row>
    <row r="521">
      <c r="A521" t="inlineStr">
        <is>
          <t>OTH</t>
        </is>
      </c>
      <c r="B521" t="inlineStr">
        <is>
          <t>RM</t>
        </is>
      </c>
      <c r="C521" t="inlineStr">
        <is>
          <t>RM.OTH.0001</t>
        </is>
      </c>
      <c r="D521" t="inlineStr">
        <is>
          <t>شوكولاته فيوري كراميل  ( مارس ) 20 غم - 12*24</t>
        </is>
      </c>
      <c r="E521" t="n">
        <v>34.506</v>
      </c>
      <c r="F521" t="n">
        <v>181.9322</v>
      </c>
      <c r="G521" t="inlineStr">
        <is>
          <t>499, 405, 406, 9406, 9112, 9405, 9401, 112, 9112, 101, 108, 306, 112, 401, 101, 108, 112, 406, 306, 401, 9112, 499, 405, 9405, 405, 9405, 108, 9406, 9401</t>
        </is>
      </c>
      <c r="H521" t="n">
        <v>29</v>
      </c>
      <c r="I521" t="n">
        <v>0</v>
      </c>
      <c r="J521" t="n">
        <v>0</v>
      </c>
      <c r="K521" t="n">
        <v>0</v>
      </c>
      <c r="L521" t="n">
        <v>0</v>
      </c>
      <c r="M521" t="n">
        <v>29</v>
      </c>
      <c r="N521" t="n">
        <v>0</v>
      </c>
      <c r="O521" t="n">
        <v>0</v>
      </c>
      <c r="P521" t="n">
        <v>0</v>
      </c>
      <c r="Q521" t="n">
        <v>-51.8</v>
      </c>
      <c r="R521" t="n">
        <v>0</v>
      </c>
      <c r="S521" t="n">
        <v>-51.8</v>
      </c>
      <c r="T521" t="n">
        <v>11.706</v>
      </c>
      <c r="U521" t="n">
        <v>61.7888</v>
      </c>
      <c r="V521" t="n">
        <v>5.2691</v>
      </c>
      <c r="W521" t="n">
        <v>51.8</v>
      </c>
      <c r="X521" t="n">
        <v>107.882</v>
      </c>
      <c r="Y521" t="n">
        <v>163.241</v>
      </c>
      <c r="Z521" t="n">
        <v>163.241</v>
      </c>
      <c r="AA521" s="20" t="n">
        <v>46151</v>
      </c>
      <c r="AB521" t="inlineStr">
        <is>
          <t>شركة عمر بولص الزعمط - مورد</t>
        </is>
      </c>
      <c r="AC521" s="20" t="n">
        <v>46153</v>
      </c>
      <c r="AD521" t="n">
        <v>18.1378</v>
      </c>
      <c r="AE521" t="n">
        <v>13.6034</v>
      </c>
      <c r="AF521" t="inlineStr">
        <is>
          <t>0:25</t>
        </is>
      </c>
      <c r="AG521" t="n">
        <v>157.451</v>
      </c>
    </row>
    <row r="522">
      <c r="A522" t="inlineStr">
        <is>
          <t>OTH</t>
        </is>
      </c>
      <c r="B522" t="inlineStr">
        <is>
          <t>RM</t>
        </is>
      </c>
      <c r="C522" t="inlineStr">
        <is>
          <t>RM.OTH.0002</t>
        </is>
      </c>
      <c r="D522" t="inlineStr">
        <is>
          <t>شيبس برنجلز اوريجينال</t>
        </is>
      </c>
      <c r="E522" t="n">
        <v>0</v>
      </c>
      <c r="F522" t="n">
        <v>0</v>
      </c>
      <c r="G522" t="inlineStr">
        <is>
          <t>408, 409, 9408, 9409, 101, 408, 101, 9408, 9409, 409</t>
        </is>
      </c>
      <c r="H522" t="n">
        <v>50.16</v>
      </c>
      <c r="I522" t="n">
        <v>0</v>
      </c>
      <c r="J522" t="n">
        <v>0</v>
      </c>
      <c r="K522" t="n">
        <v>0</v>
      </c>
      <c r="L522" t="n">
        <v>0</v>
      </c>
      <c r="M522" t="n">
        <v>50.16</v>
      </c>
      <c r="N522" t="n">
        <v>0</v>
      </c>
      <c r="O522" t="n">
        <v>0</v>
      </c>
      <c r="P522" t="n">
        <v>0</v>
      </c>
      <c r="Q522" t="n">
        <v>-45.9</v>
      </c>
      <c r="R522" t="n">
        <v>0</v>
      </c>
      <c r="S522" t="n">
        <v>-45.9</v>
      </c>
      <c r="T522" t="n">
        <v>4.26</v>
      </c>
      <c r="U522" t="n">
        <v>29.2838</v>
      </c>
      <c r="V522" t="n">
        <v>6.8746</v>
      </c>
      <c r="W522" t="n">
        <v>45.9</v>
      </c>
      <c r="X522" t="n">
        <v>45.9</v>
      </c>
      <c r="Y522" t="n">
        <v>45.9</v>
      </c>
      <c r="Z522" t="n">
        <v>45.9</v>
      </c>
      <c r="AA522" s="20" t="n">
        <v>46146</v>
      </c>
      <c r="AB522" t="inlineStr">
        <is>
          <t>Cash Customer - مورد</t>
        </is>
      </c>
      <c r="AC522" s="20" t="n">
        <v>46147</v>
      </c>
      <c r="AD522" t="n">
        <v>5.1</v>
      </c>
      <c r="AE522" t="n">
        <v>3.825</v>
      </c>
      <c r="AF522" t="inlineStr">
        <is>
          <t>1:3</t>
        </is>
      </c>
      <c r="AG522" t="n">
        <v>344.807</v>
      </c>
    </row>
    <row r="523">
      <c r="A523" t="inlineStr">
        <is>
          <t>OTH</t>
        </is>
      </c>
      <c r="B523" t="inlineStr">
        <is>
          <t>RM</t>
        </is>
      </c>
      <c r="C523" t="inlineStr">
        <is>
          <t>RM.OTH.0003</t>
        </is>
      </c>
      <c r="D523" t="inlineStr">
        <is>
          <t>Cream Cheese 4x2.750kg</t>
        </is>
      </c>
      <c r="V523" t="n">
        <v>3.0797</v>
      </c>
      <c r="W523" t="n">
        <v>0</v>
      </c>
      <c r="X523" t="n">
        <v>0</v>
      </c>
      <c r="Y523" t="n">
        <v>0</v>
      </c>
      <c r="Z523" t="n">
        <v>0</v>
      </c>
      <c r="AA523" s="20" t="n">
        <v>2</v>
      </c>
      <c r="AC523" s="20" t="n">
        <v>2</v>
      </c>
      <c r="AD523" t="n">
        <v>0</v>
      </c>
      <c r="AE523" t="n">
        <v>0</v>
      </c>
    </row>
    <row r="524">
      <c r="A524" t="inlineStr">
        <is>
          <t>OTH</t>
        </is>
      </c>
      <c r="B524" t="inlineStr">
        <is>
          <t>RM</t>
        </is>
      </c>
      <c r="C524" t="inlineStr">
        <is>
          <t>RM.OTH.0003.0062</t>
        </is>
      </c>
      <c r="D524" t="inlineStr">
        <is>
          <t>Cream Cheese 4 Pail* 2.750 Kg</t>
        </is>
      </c>
      <c r="V524" t="n">
        <v>0</v>
      </c>
      <c r="W524" t="n">
        <v>0</v>
      </c>
      <c r="X524" t="n">
        <v>0</v>
      </c>
      <c r="Y524" t="n">
        <v>0</v>
      </c>
      <c r="Z524" t="n">
        <v>0</v>
      </c>
      <c r="AA524" s="20" t="n">
        <v>2</v>
      </c>
      <c r="AC524" s="20" t="n">
        <v>2</v>
      </c>
      <c r="AD524" t="n">
        <v>0</v>
      </c>
      <c r="AE524" t="n">
        <v>0</v>
      </c>
    </row>
    <row r="525">
      <c r="A525" t="inlineStr">
        <is>
          <t>OTH</t>
        </is>
      </c>
      <c r="B525" t="inlineStr">
        <is>
          <t>RM</t>
        </is>
      </c>
      <c r="C525" t="inlineStr">
        <is>
          <t>RM.OTH.0004</t>
        </is>
      </c>
      <c r="D525" t="inlineStr">
        <is>
          <t>شيبس ليز فورنو فلفل اسود</t>
        </is>
      </c>
      <c r="V525" t="n">
        <v>9.75</v>
      </c>
      <c r="W525" t="n">
        <v>0</v>
      </c>
      <c r="X525" t="n">
        <v>0</v>
      </c>
      <c r="Y525" t="n">
        <v>0</v>
      </c>
      <c r="Z525" t="n">
        <v>0</v>
      </c>
      <c r="AA525" s="20" t="n">
        <v>2</v>
      </c>
      <c r="AC525" s="20" t="n">
        <v>2</v>
      </c>
      <c r="AD525" t="n">
        <v>0</v>
      </c>
      <c r="AE525" t="n">
        <v>0</v>
      </c>
    </row>
    <row r="526">
      <c r="A526" t="inlineStr">
        <is>
          <t>OTH</t>
        </is>
      </c>
      <c r="B526" t="inlineStr">
        <is>
          <t>RM</t>
        </is>
      </c>
      <c r="C526" t="inlineStr">
        <is>
          <t>RM.OTH.0005</t>
        </is>
      </c>
      <c r="D526" t="inlineStr">
        <is>
          <t xml:space="preserve">Popcorn syrup 1883 </t>
        </is>
      </c>
      <c r="V526" t="n">
        <v>5.603</v>
      </c>
      <c r="W526" t="n">
        <v>0</v>
      </c>
      <c r="X526" t="n">
        <v>0</v>
      </c>
      <c r="Y526" t="n">
        <v>0</v>
      </c>
      <c r="Z526" t="n">
        <v>0</v>
      </c>
      <c r="AA526" s="20" t="n">
        <v>2</v>
      </c>
      <c r="AC526" s="20" t="n">
        <v>2</v>
      </c>
      <c r="AD526" t="n">
        <v>0</v>
      </c>
      <c r="AE526" t="n">
        <v>0</v>
      </c>
    </row>
    <row r="527">
      <c r="A527" t="inlineStr">
        <is>
          <t>OTH</t>
        </is>
      </c>
      <c r="B527" t="inlineStr">
        <is>
          <t>RM</t>
        </is>
      </c>
      <c r="C527" t="inlineStr">
        <is>
          <t>RM.OTH.0007</t>
        </is>
      </c>
      <c r="D527" t="inlineStr">
        <is>
          <t>Cherry syrup 1883</t>
        </is>
      </c>
      <c r="V527" t="n">
        <v>0</v>
      </c>
      <c r="W527" t="n">
        <v>0</v>
      </c>
      <c r="X527" t="n">
        <v>0</v>
      </c>
      <c r="Y527" t="n">
        <v>0</v>
      </c>
      <c r="Z527" t="n">
        <v>0</v>
      </c>
      <c r="AA527" s="20" t="n">
        <v>2</v>
      </c>
      <c r="AC527" s="20" t="n">
        <v>2</v>
      </c>
      <c r="AD527" t="n">
        <v>0</v>
      </c>
      <c r="AE527" t="n">
        <v>0</v>
      </c>
    </row>
    <row r="528">
      <c r="A528" t="inlineStr">
        <is>
          <t>OTH</t>
        </is>
      </c>
      <c r="B528" t="inlineStr">
        <is>
          <t>RM</t>
        </is>
      </c>
      <c r="C528" t="inlineStr">
        <is>
          <t>RM.OTH.0063</t>
        </is>
      </c>
      <c r="D528" t="inlineStr">
        <is>
          <t>جبنة كريمية المراعي</t>
        </is>
      </c>
      <c r="V528" t="n">
        <v>8.449999999999999</v>
      </c>
      <c r="W528" t="n">
        <v>0</v>
      </c>
      <c r="X528" t="n">
        <v>0</v>
      </c>
      <c r="Y528" t="n">
        <v>0</v>
      </c>
      <c r="Z528" t="n">
        <v>0</v>
      </c>
      <c r="AA528" s="20" t="n">
        <v>2</v>
      </c>
      <c r="AC528" s="20" t="n">
        <v>2</v>
      </c>
      <c r="AD528" t="n">
        <v>0</v>
      </c>
      <c r="AE528" t="n">
        <v>0</v>
      </c>
    </row>
    <row r="529">
      <c r="A529" t="inlineStr">
        <is>
          <t>SPC</t>
        </is>
      </c>
      <c r="B529" t="inlineStr">
        <is>
          <t>RM</t>
        </is>
      </c>
      <c r="C529" t="inlineStr">
        <is>
          <t>RM.SPC.00001</t>
        </is>
      </c>
      <c r="D529" t="inlineStr">
        <is>
          <t>Cinnamon</t>
        </is>
      </c>
      <c r="E529" t="n">
        <v>34.654</v>
      </c>
      <c r="F529" t="n">
        <v>101.5946</v>
      </c>
      <c r="G529" t="inlineStr">
        <is>
          <t>108, 101, 112, 304, 402, 403, 401, 306, 409, 108, 101, 801, 9108, 403, 9403, 9401, 9108, 108, 9801, 9405, 405, 801, 499, 9112, 9402, 401, 403, 409, 405, 499, 304, 112, 306, 9801, 112, 9112, 9401, 9108, 402, 801, 9403, 9112, 9801, 9405, 9402</t>
        </is>
      </c>
      <c r="H529" t="n">
        <v>0</v>
      </c>
      <c r="I529" t="n">
        <v>0</v>
      </c>
      <c r="J529" t="n">
        <v>0</v>
      </c>
      <c r="K529" t="n">
        <v>0</v>
      </c>
      <c r="L529" t="n">
        <v>0</v>
      </c>
      <c r="M529" t="n">
        <v>0</v>
      </c>
      <c r="N529" t="n">
        <v>0</v>
      </c>
      <c r="O529" t="n">
        <v>0</v>
      </c>
      <c r="P529" t="n">
        <v>0</v>
      </c>
      <c r="Q529" t="n">
        <v>-2.937</v>
      </c>
      <c r="R529" t="n">
        <v>0</v>
      </c>
      <c r="S529" t="n">
        <v>-2.937</v>
      </c>
      <c r="T529" t="n">
        <v>31.717</v>
      </c>
      <c r="U529" t="n">
        <v>92.98609999999999</v>
      </c>
      <c r="V529" t="n">
        <v>2.99</v>
      </c>
      <c r="W529" t="n">
        <v>11.648</v>
      </c>
      <c r="X529" t="n">
        <v>113.237</v>
      </c>
      <c r="Y529" t="n">
        <v>179.074</v>
      </c>
      <c r="Z529" t="n">
        <v>194.333</v>
      </c>
      <c r="AA529" s="20" t="n">
        <v>46092</v>
      </c>
      <c r="AB529" t="inlineStr">
        <is>
          <t>شركة كيجن لتعبئة وتغليف المواد الغذائية</t>
        </is>
      </c>
      <c r="AC529" s="20" t="n">
        <v>46166</v>
      </c>
      <c r="AD529" t="n">
        <v>19.8971</v>
      </c>
      <c r="AE529" t="n">
        <v>16.1944</v>
      </c>
      <c r="AF529" t="inlineStr">
        <is>
          <t>1:28</t>
        </is>
      </c>
      <c r="AG529" t="n">
        <v>0</v>
      </c>
    </row>
    <row r="530">
      <c r="A530" t="inlineStr">
        <is>
          <t>SPC</t>
        </is>
      </c>
      <c r="B530" t="inlineStr">
        <is>
          <t>RM</t>
        </is>
      </c>
      <c r="C530" t="inlineStr">
        <is>
          <t>RM.SPC.00002</t>
        </is>
      </c>
      <c r="D530" t="inlineStr">
        <is>
          <t xml:space="preserve">Cardamon Powder </t>
        </is>
      </c>
      <c r="E530" t="n">
        <v>23.547</v>
      </c>
      <c r="F530" t="n">
        <v>343.6933</v>
      </c>
      <c r="G530" t="inlineStr">
        <is>
          <t>9403, 403, 9108, 101, 108, 108, 9405, 9401, 9108, 499, 405, 9402, 9112, 605, 409, 306, 401, 403, 402, 112, 101, 108, 304, 9405, 9403, 9112, 9402, 9401, 9108, 605, 409, 499, 403, 402, 405, 401, 112, 306, 304</t>
        </is>
      </c>
      <c r="H530" t="n">
        <v>0</v>
      </c>
      <c r="I530" t="n">
        <v>0</v>
      </c>
      <c r="J530" t="n">
        <v>0</v>
      </c>
      <c r="K530" t="n">
        <v>0</v>
      </c>
      <c r="L530" t="n">
        <v>0</v>
      </c>
      <c r="M530" t="n">
        <v>0</v>
      </c>
      <c r="N530" t="n">
        <v>0</v>
      </c>
      <c r="O530" t="n">
        <v>0</v>
      </c>
      <c r="P530" t="n">
        <v>0</v>
      </c>
      <c r="Q530" t="n">
        <v>-0.525</v>
      </c>
      <c r="R530" t="n">
        <v>0</v>
      </c>
      <c r="S530" t="n">
        <v>-0.525</v>
      </c>
      <c r="T530" t="n">
        <v>23.022</v>
      </c>
      <c r="U530" t="n">
        <v>335.3206</v>
      </c>
      <c r="V530" t="n">
        <v>16.8771</v>
      </c>
      <c r="W530" t="n">
        <v>1.94</v>
      </c>
      <c r="X530" t="n">
        <v>5.98</v>
      </c>
      <c r="Y530" t="n">
        <v>13.157</v>
      </c>
      <c r="Z530" t="n">
        <v>18.176</v>
      </c>
      <c r="AA530" s="20" t="n">
        <v>46075</v>
      </c>
      <c r="AB530" t="inlineStr">
        <is>
          <t>شركة كيجن لتعبئة وتغليف المواد الغذائية</t>
        </is>
      </c>
      <c r="AC530" s="20" t="n">
        <v>46144</v>
      </c>
      <c r="AD530" t="n">
        <v>1.4618</v>
      </c>
      <c r="AE530" t="n">
        <v>1.5146</v>
      </c>
      <c r="AF530" t="inlineStr">
        <is>
          <t>15:5</t>
        </is>
      </c>
      <c r="AG530" t="n">
        <v>0</v>
      </c>
    </row>
    <row r="531">
      <c r="A531" t="inlineStr">
        <is>
          <t>SPC</t>
        </is>
      </c>
      <c r="B531" t="inlineStr">
        <is>
          <t>RM</t>
        </is>
      </c>
      <c r="C531" t="inlineStr">
        <is>
          <t>RM.SPC.00003</t>
        </is>
      </c>
      <c r="D531" t="inlineStr">
        <is>
          <t xml:space="preserve">Cinnamon Brown </t>
        </is>
      </c>
      <c r="E531" t="n">
        <v>4.942</v>
      </c>
      <c r="F531" t="n">
        <v>15.9669</v>
      </c>
      <c r="G531" t="inlineStr">
        <is>
          <t>306, 112, 401, 405, 403, 499, 9108, 9401, 9402, 9112, 9403, 9405, 108, 101, 112, 403, 401, 306, 9112, 9402, 405, 499, 9108, 9401, 9405, 108, 101, 9403</t>
        </is>
      </c>
      <c r="H531" t="n">
        <v>0</v>
      </c>
      <c r="I531" t="n">
        <v>0</v>
      </c>
      <c r="J531" t="n">
        <v>0</v>
      </c>
      <c r="K531" t="n">
        <v>0</v>
      </c>
      <c r="L531" t="n">
        <v>0</v>
      </c>
      <c r="M531" t="n">
        <v>0</v>
      </c>
      <c r="N531" t="n">
        <v>0</v>
      </c>
      <c r="O531" t="n">
        <v>0</v>
      </c>
      <c r="P531" t="n">
        <v>0</v>
      </c>
      <c r="Q531" t="n">
        <v>0</v>
      </c>
      <c r="R531" t="n">
        <v>0</v>
      </c>
      <c r="S531" t="n">
        <v>0</v>
      </c>
      <c r="T531" t="n">
        <v>4.942</v>
      </c>
      <c r="U531" t="n">
        <v>15.9669</v>
      </c>
      <c r="V531" t="n">
        <v>3.2309</v>
      </c>
      <c r="W531" t="n">
        <v>0</v>
      </c>
      <c r="X531" t="n">
        <v>0</v>
      </c>
      <c r="Y531" t="n">
        <v>12.657</v>
      </c>
      <c r="Z531" t="n">
        <v>12.759</v>
      </c>
      <c r="AA531" s="20" t="n">
        <v>45917</v>
      </c>
      <c r="AB531" t="inlineStr">
        <is>
          <t>شركة كيجن لتعبئة وتغليف المواد الغذائية</t>
        </is>
      </c>
      <c r="AC531" s="20" t="n">
        <v>45970</v>
      </c>
      <c r="AD531" t="n">
        <v>1.4063</v>
      </c>
      <c r="AE531" t="n">
        <v>1.0632</v>
      </c>
      <c r="AF531" t="inlineStr">
        <is>
          <t>4:19</t>
        </is>
      </c>
      <c r="AG531" t="n">
        <v>0</v>
      </c>
    </row>
    <row r="532">
      <c r="A532" t="inlineStr">
        <is>
          <t>SPC</t>
        </is>
      </c>
      <c r="B532" t="inlineStr">
        <is>
          <t>RM</t>
        </is>
      </c>
      <c r="C532" t="inlineStr">
        <is>
          <t>RM.SPC.00004</t>
        </is>
      </c>
      <c r="D532" t="inlineStr">
        <is>
          <t>lemon salt</t>
        </is>
      </c>
      <c r="E532" t="n">
        <v>25.673</v>
      </c>
      <c r="F532" t="n">
        <v>17.2719</v>
      </c>
      <c r="G532" t="inlineStr">
        <is>
          <t>9108, 9401, 9402, 108, 9605, 9405, 9801, 408, 403, 9409, 9304, 405, 9405, 9403, 9408, 9403, 405, 499, 801, 9112, 605, 401, 403, 402, 306, 409, 112, 108, 101, 102, 304, 401, 405, 112, 304, 306, 102, 108, 101, 9112, 112, 9801, 9401, 9405, 9409, 9112, 9403, 9801, 9402, 9304, 9408, 402, 499, 403, 408, 409, 605, 801, 9108, 9605</t>
        </is>
      </c>
      <c r="H532" t="n">
        <v>0</v>
      </c>
      <c r="I532" t="n">
        <v>0</v>
      </c>
      <c r="J532" t="n">
        <v>0</v>
      </c>
      <c r="K532" t="n">
        <v>0</v>
      </c>
      <c r="L532" t="n">
        <v>0</v>
      </c>
      <c r="M532" t="n">
        <v>0</v>
      </c>
      <c r="N532" t="n">
        <v>0</v>
      </c>
      <c r="O532" t="n">
        <v>0</v>
      </c>
      <c r="P532" t="n">
        <v>0</v>
      </c>
      <c r="Q532" t="n">
        <v>-5.062</v>
      </c>
      <c r="R532" t="n">
        <v>0</v>
      </c>
      <c r="S532" t="n">
        <v>-5.062</v>
      </c>
      <c r="T532" t="n">
        <v>20.611</v>
      </c>
      <c r="U532" t="n">
        <v>13.781</v>
      </c>
      <c r="V532" t="n">
        <v>0.8505</v>
      </c>
      <c r="W532" t="n">
        <v>10.413</v>
      </c>
      <c r="X532" t="n">
        <v>15.709</v>
      </c>
      <c r="Y532" t="n">
        <v>50.761</v>
      </c>
      <c r="Z532" t="n">
        <v>55.925</v>
      </c>
      <c r="AA532" s="20" t="n">
        <v>46069</v>
      </c>
      <c r="AB532" t="inlineStr">
        <is>
          <t>شركة زمزم لصناعة الزيوت النباتية والمواد الغذائية</t>
        </is>
      </c>
      <c r="AC532" s="20" t="n">
        <v>46162</v>
      </c>
      <c r="AD532" t="n">
        <v>5.6401</v>
      </c>
      <c r="AE532" t="n">
        <v>4.6604</v>
      </c>
      <c r="AF532" t="inlineStr">
        <is>
          <t>4:12</t>
        </is>
      </c>
      <c r="AG532" t="n">
        <v>0</v>
      </c>
    </row>
    <row r="533">
      <c r="A533" t="inlineStr">
        <is>
          <t>SPC</t>
        </is>
      </c>
      <c r="B533" t="inlineStr">
        <is>
          <t>RM</t>
        </is>
      </c>
      <c r="C533" t="inlineStr">
        <is>
          <t>RM.SPC.00005</t>
        </is>
      </c>
      <c r="D533" t="inlineStr">
        <is>
          <t xml:space="preserve"> زنجبيل مطحون </t>
        </is>
      </c>
      <c r="E533" t="n">
        <v>8.773</v>
      </c>
      <c r="F533" t="n">
        <v>33.985</v>
      </c>
      <c r="G533" t="inlineStr">
        <is>
          <t>9405, 9112, 9403, 9402, 9108, 9401, 605, 401, 304, 499, 403, 405, 306, 101, 112, 108, 9403, 9403, 9108, 403, 9405, 9605, 108, 9401, 9402, 9108, 499, 405, 605, 9112, 306, 401, 403, 101, 108, 112, 304, 9605</t>
        </is>
      </c>
      <c r="H533" t="n">
        <v>0</v>
      </c>
      <c r="I533" t="n">
        <v>0</v>
      </c>
      <c r="J533" t="n">
        <v>0</v>
      </c>
      <c r="K533" t="n">
        <v>0</v>
      </c>
      <c r="L533" t="n">
        <v>0</v>
      </c>
      <c r="M533" t="n">
        <v>0</v>
      </c>
      <c r="N533" t="n">
        <v>0</v>
      </c>
      <c r="O533" t="n">
        <v>0</v>
      </c>
      <c r="P533" t="n">
        <v>0</v>
      </c>
      <c r="Q533" t="n">
        <v>-3.46</v>
      </c>
      <c r="R533" t="n">
        <v>0</v>
      </c>
      <c r="S533" t="n">
        <v>-3.46</v>
      </c>
      <c r="T533" t="n">
        <v>5.313</v>
      </c>
      <c r="U533" t="n">
        <v>21.942</v>
      </c>
      <c r="V533" t="n">
        <v>3.2435</v>
      </c>
      <c r="W533" t="n">
        <v>3.96</v>
      </c>
      <c r="X533" t="n">
        <v>7.315</v>
      </c>
      <c r="Y533" t="n">
        <v>9.414999999999999</v>
      </c>
      <c r="Z533" t="n">
        <v>11.725</v>
      </c>
      <c r="AA533" s="20" t="n">
        <v>45918</v>
      </c>
      <c r="AB533" t="inlineStr">
        <is>
          <t>شركة كيجن لتعبئة وتغليف المواد الغذائية</t>
        </is>
      </c>
      <c r="AC533" s="20" t="n">
        <v>46162</v>
      </c>
      <c r="AD533" t="n">
        <v>1.0461</v>
      </c>
      <c r="AE533" t="n">
        <v>0.977</v>
      </c>
      <c r="AF533" t="inlineStr">
        <is>
          <t>5:13</t>
        </is>
      </c>
      <c r="AG533" t="n">
        <v>0</v>
      </c>
    </row>
    <row r="534">
      <c r="A534" t="inlineStr">
        <is>
          <t>SPC</t>
        </is>
      </c>
      <c r="B534" t="inlineStr">
        <is>
          <t>RM</t>
        </is>
      </c>
      <c r="C534" t="inlineStr">
        <is>
          <t>RM.SPC.00006</t>
        </is>
      </c>
      <c r="D534" t="inlineStr">
        <is>
          <t>زعتر الضفة</t>
        </is>
      </c>
      <c r="E534" t="n">
        <v>8.83</v>
      </c>
      <c r="F534" t="n">
        <v>25.6937</v>
      </c>
      <c r="G534" t="inlineStr">
        <is>
          <t>9408, 9402, 499, 408, 605, 403, 9403, 9108, 108, 9408, 101, 306, 304, 403, 306, 101, 108, 304, 408, 605, 499, 108, 9403, 403, 9108, 9108, 9402</t>
        </is>
      </c>
      <c r="H534" t="n">
        <v>0</v>
      </c>
      <c r="I534" t="n">
        <v>0</v>
      </c>
      <c r="J534" t="n">
        <v>0</v>
      </c>
      <c r="K534" t="n">
        <v>0</v>
      </c>
      <c r="L534" t="n">
        <v>0</v>
      </c>
      <c r="M534" t="n">
        <v>0</v>
      </c>
      <c r="N534" t="n">
        <v>0</v>
      </c>
      <c r="O534" t="n">
        <v>0</v>
      </c>
      <c r="P534" t="n">
        <v>0</v>
      </c>
      <c r="Q534" t="n">
        <v>-0.525</v>
      </c>
      <c r="R534" t="n">
        <v>0</v>
      </c>
      <c r="S534" t="n">
        <v>-0.525</v>
      </c>
      <c r="T534" t="n">
        <v>8.305</v>
      </c>
      <c r="U534" t="n">
        <v>24.201</v>
      </c>
      <c r="V534" t="n">
        <v>3.4968</v>
      </c>
      <c r="W534" t="n">
        <v>2.886</v>
      </c>
      <c r="X534" t="n">
        <v>5.209</v>
      </c>
      <c r="Y534" t="n">
        <v>30.954</v>
      </c>
      <c r="Z534" t="n">
        <v>33.879</v>
      </c>
      <c r="AA534" s="20" t="n">
        <v>46092</v>
      </c>
      <c r="AB534" t="inlineStr">
        <is>
          <t>شركة كيجن لتعبئة وتغليف المواد الغذائية</t>
        </is>
      </c>
      <c r="AC534" s="20" t="n">
        <v>46144</v>
      </c>
      <c r="AD534" t="n">
        <v>3.4393</v>
      </c>
      <c r="AE534" t="n">
        <v>2.8232</v>
      </c>
      <c r="AF534" t="inlineStr">
        <is>
          <t>2:28</t>
        </is>
      </c>
      <c r="AG534" t="n">
        <v>0</v>
      </c>
    </row>
    <row r="535">
      <c r="A535" t="inlineStr">
        <is>
          <t>SPC</t>
        </is>
      </c>
      <c r="B535" t="inlineStr">
        <is>
          <t>RM</t>
        </is>
      </c>
      <c r="C535" t="inlineStr">
        <is>
          <t>RM.SPC.00007</t>
        </is>
      </c>
      <c r="D535" t="inlineStr">
        <is>
          <t>جوزة الطيب</t>
        </is>
      </c>
      <c r="E535" t="n">
        <v>5.465</v>
      </c>
      <c r="F535" t="n">
        <v>35.5717</v>
      </c>
      <c r="G535" t="inlineStr">
        <is>
          <t>112, 108, 101, 401, 9112, 405, 9401, 9405, 108, 112, 101, 405, 401, 9401, 9112, 9405</t>
        </is>
      </c>
      <c r="H535" t="n">
        <v>0</v>
      </c>
      <c r="I535" t="n">
        <v>0</v>
      </c>
      <c r="J535" t="n">
        <v>0</v>
      </c>
      <c r="K535" t="n">
        <v>0</v>
      </c>
      <c r="L535" t="n">
        <v>0</v>
      </c>
      <c r="M535" t="n">
        <v>0</v>
      </c>
      <c r="N535" t="n">
        <v>0</v>
      </c>
      <c r="O535" t="n">
        <v>0</v>
      </c>
      <c r="P535" t="n">
        <v>0</v>
      </c>
      <c r="Q535" t="n">
        <v>0</v>
      </c>
      <c r="R535" t="n">
        <v>0</v>
      </c>
      <c r="S535" t="n">
        <v>0</v>
      </c>
      <c r="T535" t="n">
        <v>5.465</v>
      </c>
      <c r="U535" t="n">
        <v>35.5717</v>
      </c>
      <c r="V535" t="n">
        <v>6.5087</v>
      </c>
      <c r="W535" t="n">
        <v>0</v>
      </c>
      <c r="X535" t="n">
        <v>0.535</v>
      </c>
      <c r="Y535" t="n">
        <v>0.535</v>
      </c>
      <c r="Z535" t="n">
        <v>1.375</v>
      </c>
      <c r="AA535" s="20" t="n">
        <v>45931</v>
      </c>
      <c r="AB535" t="inlineStr">
        <is>
          <t>شركة كيجن لتعبئة وتغليف المواد الغذائية</t>
        </is>
      </c>
      <c r="AC535" s="20" t="n">
        <v>46074</v>
      </c>
      <c r="AD535" t="n">
        <v>0.0594</v>
      </c>
      <c r="AE535" t="n">
        <v>0.1145</v>
      </c>
      <c r="AF535" t="inlineStr">
        <is>
          <t>47:20</t>
        </is>
      </c>
      <c r="AG535" t="n">
        <v>0</v>
      </c>
    </row>
    <row r="536">
      <c r="A536" t="inlineStr">
        <is>
          <t>SPC</t>
        </is>
      </c>
      <c r="B536" t="inlineStr">
        <is>
          <t>RM</t>
        </is>
      </c>
      <c r="C536" t="inlineStr">
        <is>
          <t>RM.SPC.00008</t>
        </is>
      </c>
      <c r="D536" t="inlineStr">
        <is>
          <t>قرنفل مطحون</t>
        </is>
      </c>
      <c r="E536" t="n">
        <v>9.815</v>
      </c>
      <c r="F536" t="n">
        <v>84.9269</v>
      </c>
      <c r="G536" t="inlineStr">
        <is>
          <t>9605, 9405, 9605, 9401, 405, 499, 9112, 605, 108, 101, 112, 401, 306, 605, 499, 405, 9405, 9401, 9112, 108, 101, 306, 112, 401</t>
        </is>
      </c>
      <c r="H536" t="n">
        <v>0</v>
      </c>
      <c r="I536" t="n">
        <v>0</v>
      </c>
      <c r="J536" t="n">
        <v>0</v>
      </c>
      <c r="K536" t="n">
        <v>0</v>
      </c>
      <c r="L536" t="n">
        <v>0</v>
      </c>
      <c r="M536" t="n">
        <v>0</v>
      </c>
      <c r="N536" t="n">
        <v>0</v>
      </c>
      <c r="O536" t="n">
        <v>0</v>
      </c>
      <c r="P536" t="n">
        <v>0</v>
      </c>
      <c r="Q536" t="n">
        <v>0</v>
      </c>
      <c r="R536" t="n">
        <v>0</v>
      </c>
      <c r="S536" t="n">
        <v>0</v>
      </c>
      <c r="T536" t="n">
        <v>9.815</v>
      </c>
      <c r="U536" t="n">
        <v>84.9269</v>
      </c>
      <c r="V536" t="n">
        <v>8.492000000000001</v>
      </c>
      <c r="W536" t="n">
        <v>0</v>
      </c>
      <c r="X536" t="n">
        <v>0.805</v>
      </c>
      <c r="Y536" t="n">
        <v>0.805</v>
      </c>
      <c r="Z536" t="n">
        <v>2.065</v>
      </c>
      <c r="AA536" s="20" t="n">
        <v>45931</v>
      </c>
      <c r="AB536" t="inlineStr">
        <is>
          <t>شركة كيجن لتعبئة وتغليف المواد الغذائية</t>
        </is>
      </c>
      <c r="AC536" s="20" t="n">
        <v>46074</v>
      </c>
      <c r="AD536" t="n">
        <v>0.08939999999999999</v>
      </c>
      <c r="AE536" t="n">
        <v>0.172</v>
      </c>
      <c r="AF536" t="inlineStr">
        <is>
          <t>57:1</t>
        </is>
      </c>
      <c r="AG536" t="n">
        <v>0</v>
      </c>
    </row>
    <row r="537">
      <c r="A537" t="inlineStr">
        <is>
          <t>SPC</t>
        </is>
      </c>
      <c r="B537" t="inlineStr">
        <is>
          <t>RM</t>
        </is>
      </c>
      <c r="C537" t="inlineStr">
        <is>
          <t>RM.SPC.00009</t>
        </is>
      </c>
      <c r="D537" t="inlineStr">
        <is>
          <t xml:space="preserve">ورد محمدي </t>
        </is>
      </c>
      <c r="E537" t="n">
        <v>7.4</v>
      </c>
      <c r="F537" t="n">
        <v>141.2727</v>
      </c>
      <c r="G537" t="inlineStr">
        <is>
          <t>409, 9409, 304, 101, 409, 101, 304, 9409</t>
        </is>
      </c>
      <c r="H537" t="n">
        <v>0</v>
      </c>
      <c r="I537" t="n">
        <v>0</v>
      </c>
      <c r="J537" t="n">
        <v>0</v>
      </c>
      <c r="K537" t="n">
        <v>0</v>
      </c>
      <c r="L537" t="n">
        <v>0</v>
      </c>
      <c r="M537" t="n">
        <v>0</v>
      </c>
      <c r="N537" t="n">
        <v>0</v>
      </c>
      <c r="O537" t="n">
        <v>0</v>
      </c>
      <c r="P537" t="n">
        <v>0</v>
      </c>
      <c r="Q537" t="n">
        <v>0</v>
      </c>
      <c r="R537" t="n">
        <v>0</v>
      </c>
      <c r="S537" t="n">
        <v>0</v>
      </c>
      <c r="T537" t="n">
        <v>7.4</v>
      </c>
      <c r="U537" t="n">
        <v>141.2727</v>
      </c>
      <c r="V537" t="n">
        <v>19.0909</v>
      </c>
      <c r="W537" t="n">
        <v>12.6</v>
      </c>
      <c r="X537" t="n">
        <v>12.6</v>
      </c>
      <c r="Y537" t="n">
        <v>12.728</v>
      </c>
      <c r="Z537" t="n">
        <v>12.728</v>
      </c>
      <c r="AA537" s="20" t="n">
        <v>46138</v>
      </c>
      <c r="AB537" t="inlineStr">
        <is>
          <t>مطاحن الدبور الذهبي</t>
        </is>
      </c>
      <c r="AC537" s="20" t="n">
        <v>46141</v>
      </c>
      <c r="AD537" t="n">
        <v>1.4142</v>
      </c>
      <c r="AE537" t="n">
        <v>1.0606</v>
      </c>
      <c r="AF537" t="inlineStr">
        <is>
          <t>6:29</t>
        </is>
      </c>
      <c r="AG537" t="n">
        <v>0</v>
      </c>
    </row>
    <row r="538">
      <c r="A538" t="inlineStr">
        <is>
          <t>SPC</t>
        </is>
      </c>
      <c r="B538" t="inlineStr">
        <is>
          <t>RM</t>
        </is>
      </c>
      <c r="C538" t="inlineStr">
        <is>
          <t>RM.SPC.00010</t>
        </is>
      </c>
      <c r="D538" t="inlineStr">
        <is>
          <t>Coffee Piece</t>
        </is>
      </c>
      <c r="E538" t="n">
        <v>0</v>
      </c>
      <c r="F538" t="n">
        <v>0</v>
      </c>
      <c r="G538" t="inlineStr">
        <is>
          <t>402, 402</t>
        </is>
      </c>
      <c r="H538" t="n">
        <v>0</v>
      </c>
      <c r="I538" t="n">
        <v>0</v>
      </c>
      <c r="J538" t="n">
        <v>0</v>
      </c>
      <c r="K538" t="n">
        <v>0</v>
      </c>
      <c r="L538" t="n">
        <v>0</v>
      </c>
      <c r="M538" t="n">
        <v>0</v>
      </c>
      <c r="N538" t="n">
        <v>0</v>
      </c>
      <c r="O538" t="n">
        <v>0</v>
      </c>
      <c r="P538" t="n">
        <v>0</v>
      </c>
      <c r="Q538" t="n">
        <v>0</v>
      </c>
      <c r="R538" t="n">
        <v>0</v>
      </c>
      <c r="S538" t="n">
        <v>0</v>
      </c>
      <c r="T538" t="n">
        <v>0</v>
      </c>
      <c r="U538" t="n">
        <v>0</v>
      </c>
      <c r="V538" t="n">
        <v>5.38</v>
      </c>
      <c r="W538" t="n">
        <v>0</v>
      </c>
      <c r="X538" t="n">
        <v>0</v>
      </c>
      <c r="Y538" t="n">
        <v>0</v>
      </c>
      <c r="Z538" t="n">
        <v>0</v>
      </c>
      <c r="AA538" s="20" t="n">
        <v>2</v>
      </c>
      <c r="AC538" s="20" t="n">
        <v>2</v>
      </c>
      <c r="AD538" t="n">
        <v>0</v>
      </c>
      <c r="AE538" t="n">
        <v>0</v>
      </c>
      <c r="AG538" t="n">
        <v>0</v>
      </c>
    </row>
    <row r="539">
      <c r="A539" t="inlineStr">
        <is>
          <t>SPC</t>
        </is>
      </c>
      <c r="B539" t="inlineStr">
        <is>
          <t>RM</t>
        </is>
      </c>
      <c r="C539" t="inlineStr">
        <is>
          <t>RM.SPC.00011</t>
        </is>
      </c>
      <c r="D539" t="inlineStr">
        <is>
          <t xml:space="preserve">بذور الشيا </t>
        </is>
      </c>
      <c r="E539" t="n">
        <v>0.25</v>
      </c>
      <c r="F539" t="n">
        <v>1.293</v>
      </c>
      <c r="G539" t="inlineStr">
        <is>
          <t>499, 402, 499, 402</t>
        </is>
      </c>
      <c r="H539" t="n">
        <v>0</v>
      </c>
      <c r="I539" t="n">
        <v>0</v>
      </c>
      <c r="J539" t="n">
        <v>0</v>
      </c>
      <c r="K539" t="n">
        <v>0</v>
      </c>
      <c r="L539" t="n">
        <v>0</v>
      </c>
      <c r="M539" t="n">
        <v>0</v>
      </c>
      <c r="N539" t="n">
        <v>0</v>
      </c>
      <c r="O539" t="n">
        <v>0</v>
      </c>
      <c r="P539" t="n">
        <v>0</v>
      </c>
      <c r="Q539" t="n">
        <v>0</v>
      </c>
      <c r="R539" t="n">
        <v>0</v>
      </c>
      <c r="S539" t="n">
        <v>0</v>
      </c>
      <c r="T539" t="n">
        <v>0.25</v>
      </c>
      <c r="U539" t="n">
        <v>1.293</v>
      </c>
      <c r="V539" t="n">
        <v>5.172</v>
      </c>
      <c r="W539" t="n">
        <v>0</v>
      </c>
      <c r="X539" t="n">
        <v>0</v>
      </c>
      <c r="Y539" t="n">
        <v>0</v>
      </c>
      <c r="Z539" t="n">
        <v>0</v>
      </c>
      <c r="AA539" s="20" t="n">
        <v>45498</v>
      </c>
      <c r="AB539" t="inlineStr">
        <is>
          <t xml:space="preserve">شركة عمار وابراهيم مقبل </t>
        </is>
      </c>
      <c r="AC539" s="20" t="n">
        <v>2</v>
      </c>
      <c r="AD539" t="n">
        <v>0</v>
      </c>
      <c r="AE539" t="n">
        <v>0</v>
      </c>
      <c r="AG539" t="n">
        <v>0</v>
      </c>
    </row>
    <row r="540">
      <c r="A540" t="inlineStr">
        <is>
          <t>SPC</t>
        </is>
      </c>
      <c r="B540" t="inlineStr">
        <is>
          <t>RM</t>
        </is>
      </c>
      <c r="C540" t="inlineStr">
        <is>
          <t>RM.SPC.00012</t>
        </is>
      </c>
      <c r="D540" t="inlineStr">
        <is>
          <t xml:space="preserve">ورد محمدي </t>
        </is>
      </c>
      <c r="E540" t="n">
        <v>25.672</v>
      </c>
      <c r="F540" t="n">
        <v>235.8134</v>
      </c>
      <c r="G540" t="inlineStr">
        <is>
          <t>9409, 9304, 9402, 9108, 499, 304, 101, 108, 409, 402, 101, 108, 304, 9409, 9108, 409, 499, 402, 9402, 9304</t>
        </is>
      </c>
      <c r="H540" t="n">
        <v>0</v>
      </c>
      <c r="I540" t="n">
        <v>0</v>
      </c>
      <c r="J540" t="n">
        <v>0</v>
      </c>
      <c r="K540" t="n">
        <v>0</v>
      </c>
      <c r="L540" t="n">
        <v>0</v>
      </c>
      <c r="M540" t="n">
        <v>0</v>
      </c>
      <c r="N540" t="n">
        <v>0</v>
      </c>
      <c r="O540" t="n">
        <v>0</v>
      </c>
      <c r="P540" t="n">
        <v>0</v>
      </c>
      <c r="Q540" t="n">
        <v>0</v>
      </c>
      <c r="R540" t="n">
        <v>0</v>
      </c>
      <c r="S540" t="n">
        <v>0</v>
      </c>
      <c r="T540" t="n">
        <v>25.672</v>
      </c>
      <c r="U540" t="n">
        <v>235.8134</v>
      </c>
      <c r="V540" t="n">
        <v>9.0517</v>
      </c>
      <c r="W540" t="n">
        <v>7</v>
      </c>
      <c r="X540" t="n">
        <v>20.698</v>
      </c>
      <c r="Y540" t="n">
        <v>28.278</v>
      </c>
      <c r="Z540" t="n">
        <v>32.573</v>
      </c>
      <c r="AA540" s="20" t="n">
        <v>46021</v>
      </c>
      <c r="AB540" t="inlineStr">
        <is>
          <t>مطاحن الدبور الذهبي</t>
        </is>
      </c>
      <c r="AC540" s="20" t="n">
        <v>46142</v>
      </c>
      <c r="AD540" t="n">
        <v>3.142</v>
      </c>
      <c r="AE540" t="n">
        <v>2.7144</v>
      </c>
      <c r="AF540" t="inlineStr">
        <is>
          <t>9:13</t>
        </is>
      </c>
      <c r="AG540" t="n">
        <v>0</v>
      </c>
    </row>
    <row r="541">
      <c r="A541" t="inlineStr">
        <is>
          <t>SPC</t>
        </is>
      </c>
      <c r="B541" t="inlineStr">
        <is>
          <t>RM</t>
        </is>
      </c>
      <c r="C541" t="inlineStr">
        <is>
          <t>RM.SPC.00013</t>
        </is>
      </c>
      <c r="D541" t="inlineStr">
        <is>
          <t>قهوة تركي وسط 250غرام</t>
        </is>
      </c>
      <c r="E541" t="n">
        <v>6</v>
      </c>
      <c r="F541" t="n">
        <v>62.07</v>
      </c>
      <c r="G541" t="inlineStr">
        <is>
          <t>304, 304, 304</t>
        </is>
      </c>
      <c r="H541" t="n">
        <v>0</v>
      </c>
      <c r="I541" t="n">
        <v>0</v>
      </c>
      <c r="J541" t="n">
        <v>0</v>
      </c>
      <c r="K541" t="n">
        <v>0</v>
      </c>
      <c r="L541" t="n">
        <v>0</v>
      </c>
      <c r="M541" t="n">
        <v>0</v>
      </c>
      <c r="N541" t="n">
        <v>0</v>
      </c>
      <c r="O541" t="n">
        <v>0</v>
      </c>
      <c r="P541" t="n">
        <v>0</v>
      </c>
      <c r="Q541" t="n">
        <v>-0.21</v>
      </c>
      <c r="R541" t="n">
        <v>0</v>
      </c>
      <c r="S541" t="n">
        <v>-0.21</v>
      </c>
      <c r="T541" t="n">
        <v>5.79</v>
      </c>
      <c r="U541" t="n">
        <v>59.8976</v>
      </c>
      <c r="V541" t="n">
        <v>10.345</v>
      </c>
      <c r="W541" t="n">
        <v>0.21</v>
      </c>
      <c r="X541" t="n">
        <v>0.255</v>
      </c>
      <c r="Y541" t="n">
        <v>0.255</v>
      </c>
      <c r="Z541" t="n">
        <v>0.255</v>
      </c>
      <c r="AA541" s="20" t="n">
        <v>46124</v>
      </c>
      <c r="AB541" t="inlineStr">
        <is>
          <t>شركة المعروف للصناعات الغذائية - مورد</t>
        </is>
      </c>
      <c r="AC541" s="20" t="n">
        <v>46170</v>
      </c>
      <c r="AD541" t="n">
        <v>0.0283</v>
      </c>
      <c r="AE541" t="n">
        <v>0.0212</v>
      </c>
      <c r="AF541" t="inlineStr">
        <is>
          <t>272:14</t>
        </is>
      </c>
      <c r="AG541" t="n">
        <v>0</v>
      </c>
    </row>
    <row r="542">
      <c r="A542" t="inlineStr">
        <is>
          <t>SPC</t>
        </is>
      </c>
      <c r="B542" t="inlineStr">
        <is>
          <t>RM</t>
        </is>
      </c>
      <c r="C542" t="inlineStr">
        <is>
          <t>RM.SPC.00014</t>
        </is>
      </c>
      <c r="D542" t="inlineStr">
        <is>
          <t xml:space="preserve">قهوة امريكية </t>
        </is>
      </c>
      <c r="E542" t="n">
        <v>9.903</v>
      </c>
      <c r="F542" t="n">
        <v>102.4476</v>
      </c>
      <c r="G542" t="inlineStr">
        <is>
          <t>409, 304, 304, 304, 409</t>
        </is>
      </c>
      <c r="H542" t="n">
        <v>0</v>
      </c>
      <c r="I542" t="n">
        <v>0</v>
      </c>
      <c r="J542" t="n">
        <v>0</v>
      </c>
      <c r="K542" t="n">
        <v>0</v>
      </c>
      <c r="L542" t="n">
        <v>0</v>
      </c>
      <c r="M542" t="n">
        <v>0</v>
      </c>
      <c r="N542" t="n">
        <v>0</v>
      </c>
      <c r="O542" t="n">
        <v>0</v>
      </c>
      <c r="P542" t="n">
        <v>0</v>
      </c>
      <c r="Q542" t="n">
        <v>-1.2</v>
      </c>
      <c r="R542" t="n">
        <v>0</v>
      </c>
      <c r="S542" t="n">
        <v>-1.2</v>
      </c>
      <c r="T542" t="n">
        <v>8.702999999999999</v>
      </c>
      <c r="U542" t="n">
        <v>90.0338</v>
      </c>
      <c r="V542" t="n">
        <v>10.3449</v>
      </c>
      <c r="W542" t="n">
        <v>1.8</v>
      </c>
      <c r="X542" t="n">
        <v>5.797</v>
      </c>
      <c r="Y542" t="n">
        <v>5.797</v>
      </c>
      <c r="Z542" t="n">
        <v>5.797</v>
      </c>
      <c r="AA542" s="20" t="n">
        <v>46124</v>
      </c>
      <c r="AB542" t="inlineStr">
        <is>
          <t>شركة المعروف للصناعات الغذائية - مورد</t>
        </is>
      </c>
      <c r="AC542" s="20" t="n">
        <v>46170</v>
      </c>
      <c r="AD542" t="n">
        <v>0.6441</v>
      </c>
      <c r="AE542" t="n">
        <v>0.483</v>
      </c>
      <c r="AF542" t="inlineStr">
        <is>
          <t>18:0</t>
        </is>
      </c>
      <c r="AG542" t="n">
        <v>0</v>
      </c>
    </row>
    <row r="543">
      <c r="A543" t="inlineStr">
        <is>
          <t>SPC</t>
        </is>
      </c>
      <c r="B543" t="inlineStr">
        <is>
          <t>RM</t>
        </is>
      </c>
      <c r="C543" t="inlineStr">
        <is>
          <t>RM.SPC.00015</t>
        </is>
      </c>
      <c r="D543" t="inlineStr">
        <is>
          <t xml:space="preserve">قهوة محمصة اسبرسو </t>
        </is>
      </c>
      <c r="E543" t="n">
        <v>98.9945</v>
      </c>
      <c r="F543" t="n">
        <v>1022.1329</v>
      </c>
      <c r="G543" t="inlineStr">
        <is>
          <t>9402, 402, 403, 499, 409, 605, 802, 9108, 9403, 304, 108, 101, 304, 402, 403, 409, 108, 101, 304, 499, 605, 802, 9108, 9402, 108, 403, 9108, 9403</t>
        </is>
      </c>
      <c r="H543" t="n">
        <v>0</v>
      </c>
      <c r="I543" t="n">
        <v>0</v>
      </c>
      <c r="J543" t="n">
        <v>0</v>
      </c>
      <c r="K543" t="n">
        <v>0</v>
      </c>
      <c r="L543" t="n">
        <v>0</v>
      </c>
      <c r="M543" t="n">
        <v>0</v>
      </c>
      <c r="N543" t="n">
        <v>0</v>
      </c>
      <c r="O543" t="n">
        <v>0</v>
      </c>
      <c r="P543" t="n">
        <v>-0.205</v>
      </c>
      <c r="Q543" t="n">
        <v>-16.195</v>
      </c>
      <c r="R543" t="n">
        <v>0</v>
      </c>
      <c r="S543" t="n">
        <v>-16.4</v>
      </c>
      <c r="T543" t="n">
        <v>82.5945</v>
      </c>
      <c r="U543" t="n">
        <v>852.4778</v>
      </c>
      <c r="V543" t="n">
        <v>10.3437</v>
      </c>
      <c r="W543" t="n">
        <v>44.423</v>
      </c>
      <c r="X543" t="n">
        <v>72.3634</v>
      </c>
      <c r="Y543" t="n">
        <v>150.4524</v>
      </c>
      <c r="Z543" t="n">
        <v>181.6424</v>
      </c>
      <c r="AA543" s="20" t="n">
        <v>46137</v>
      </c>
      <c r="AB543" t="inlineStr">
        <is>
          <t>شركة المعروف للصناعات الغذائية - مورد</t>
        </is>
      </c>
      <c r="AC543" s="20" t="n">
        <v>46173</v>
      </c>
      <c r="AD543" t="n">
        <v>16.7169</v>
      </c>
      <c r="AE543" t="n">
        <v>15.1368</v>
      </c>
      <c r="AF543" t="inlineStr">
        <is>
          <t>5:13</t>
        </is>
      </c>
      <c r="AG543" t="n">
        <v>0</v>
      </c>
    </row>
    <row r="544">
      <c r="A544" t="inlineStr">
        <is>
          <t>SPC</t>
        </is>
      </c>
      <c r="B544" t="inlineStr">
        <is>
          <t>RM</t>
        </is>
      </c>
      <c r="C544" t="inlineStr">
        <is>
          <t>RM.SPC.00016</t>
        </is>
      </c>
      <c r="D544" t="inlineStr">
        <is>
          <t>شومر</t>
        </is>
      </c>
      <c r="E544" t="n">
        <v>0.36</v>
      </c>
      <c r="F544" t="n">
        <v>0.0756</v>
      </c>
      <c r="G544" t="inlineStr">
        <is>
          <t>409, 402, 409, 402</t>
        </is>
      </c>
      <c r="H544" t="n">
        <v>0</v>
      </c>
      <c r="I544" t="n">
        <v>0</v>
      </c>
      <c r="J544" t="n">
        <v>0</v>
      </c>
      <c r="K544" t="n">
        <v>0</v>
      </c>
      <c r="L544" t="n">
        <v>0</v>
      </c>
      <c r="M544" t="n">
        <v>0</v>
      </c>
      <c r="N544" t="n">
        <v>0</v>
      </c>
      <c r="O544" t="n">
        <v>0</v>
      </c>
      <c r="P544" t="n">
        <v>0</v>
      </c>
      <c r="Q544" t="n">
        <v>0</v>
      </c>
      <c r="R544" t="n">
        <v>0</v>
      </c>
      <c r="S544" t="n">
        <v>0</v>
      </c>
      <c r="T544" t="n">
        <v>0.36</v>
      </c>
      <c r="U544" t="n">
        <v>0.0756</v>
      </c>
      <c r="V544" t="n">
        <v>0.21</v>
      </c>
      <c r="W544" t="n">
        <v>0</v>
      </c>
      <c r="X544" t="n">
        <v>0</v>
      </c>
      <c r="Y544" t="n">
        <v>0</v>
      </c>
      <c r="Z544" t="n">
        <v>0</v>
      </c>
      <c r="AA544" s="20" t="n">
        <v>2</v>
      </c>
      <c r="AC544" s="20" t="n">
        <v>46022</v>
      </c>
      <c r="AD544" t="n">
        <v>0</v>
      </c>
      <c r="AE544" t="n">
        <v>0</v>
      </c>
      <c r="AG544" t="n">
        <v>0</v>
      </c>
    </row>
    <row r="545">
      <c r="A545" t="inlineStr">
        <is>
          <t>SPC</t>
        </is>
      </c>
      <c r="B545" t="inlineStr">
        <is>
          <t>RM</t>
        </is>
      </c>
      <c r="C545" t="inlineStr">
        <is>
          <t>RM.SPC.0017</t>
        </is>
      </c>
      <c r="D545" t="inlineStr">
        <is>
          <t>كركديه مجفف</t>
        </is>
      </c>
      <c r="V545" t="n">
        <v>2.586</v>
      </c>
      <c r="W545" t="n">
        <v>0</v>
      </c>
      <c r="X545" t="n">
        <v>0</v>
      </c>
      <c r="Y545" t="n">
        <v>0</v>
      </c>
      <c r="Z545" t="n">
        <v>0</v>
      </c>
      <c r="AA545" s="20" t="n">
        <v>2</v>
      </c>
      <c r="AC545" s="20" t="n">
        <v>2</v>
      </c>
      <c r="AD545" t="n">
        <v>0</v>
      </c>
      <c r="AE545" t="n">
        <v>0</v>
      </c>
    </row>
    <row r="546">
      <c r="A546" t="inlineStr">
        <is>
          <t>SPC</t>
        </is>
      </c>
      <c r="B546" t="inlineStr">
        <is>
          <t>RM</t>
        </is>
      </c>
      <c r="C546" t="inlineStr">
        <is>
          <t>RM.SPC.0018</t>
        </is>
      </c>
      <c r="D546" t="inlineStr">
        <is>
          <t xml:space="preserve">Karak TEA </t>
        </is>
      </c>
      <c r="V546" t="n">
        <v>12.069</v>
      </c>
      <c r="W546" t="n">
        <v>0</v>
      </c>
      <c r="X546" t="n">
        <v>0</v>
      </c>
      <c r="Y546" t="n">
        <v>0</v>
      </c>
      <c r="Z546" t="n">
        <v>0</v>
      </c>
      <c r="AA546" s="20" t="n">
        <v>2</v>
      </c>
      <c r="AC546" s="20" t="n">
        <v>2</v>
      </c>
      <c r="AD546" t="n">
        <v>0</v>
      </c>
      <c r="AE546" t="n">
        <v>0</v>
      </c>
    </row>
    <row r="547">
      <c r="A547" t="inlineStr">
        <is>
          <t>SPC</t>
        </is>
      </c>
      <c r="B547" t="inlineStr">
        <is>
          <t>RM</t>
        </is>
      </c>
      <c r="C547" t="inlineStr">
        <is>
          <t>RM.SPC.0019</t>
        </is>
      </c>
      <c r="D547" t="inlineStr">
        <is>
          <t>Specialty decaf coffee</t>
        </is>
      </c>
      <c r="V547" t="n">
        <v>15.517</v>
      </c>
      <c r="W547" t="n">
        <v>0</v>
      </c>
      <c r="X547" t="n">
        <v>0</v>
      </c>
      <c r="Y547" t="n">
        <v>0</v>
      </c>
      <c r="Z547" t="n">
        <v>0</v>
      </c>
      <c r="AA547" s="20" t="n">
        <v>2</v>
      </c>
      <c r="AC547" s="20" t="n">
        <v>2</v>
      </c>
      <c r="AD547" t="n">
        <v>0</v>
      </c>
      <c r="AE547" t="n">
        <v>0</v>
      </c>
    </row>
    <row r="548">
      <c r="A548" t="inlineStr">
        <is>
          <t>SWT</t>
        </is>
      </c>
      <c r="B548" t="inlineStr">
        <is>
          <t>RM</t>
        </is>
      </c>
      <c r="C548" t="inlineStr">
        <is>
          <t>RM.SWT.00001</t>
        </is>
      </c>
      <c r="D548" t="inlineStr">
        <is>
          <t>Glucose SyrupGlucose Syrup</t>
        </is>
      </c>
      <c r="E548" t="n">
        <v>4778.5595</v>
      </c>
      <c r="F548" t="n">
        <v>2767.1377</v>
      </c>
      <c r="G548" t="inlineStr">
        <is>
          <t>402, 499, 9108, 9112, 9402, 9304, 9403, 9405, 9409, 9401, 112, 9112, 101, 108, 306, 103, 102, 112, 401, 403, 409, 405, 304, 301, 401, 403, 402, 409, 306, 102, 108, 103, 101, 112, 304, 301, 9401, 9108, 102, 108, 9409, 9403, 9403, 403, 9108, 409, 9405, 9409, 9304, 9402, 9112, 499, 405</t>
        </is>
      </c>
      <c r="H548" t="n">
        <v>0</v>
      </c>
      <c r="I548" t="n">
        <v>0</v>
      </c>
      <c r="J548" t="n">
        <v>0</v>
      </c>
      <c r="K548" t="n">
        <v>0</v>
      </c>
      <c r="L548" t="n">
        <v>0</v>
      </c>
      <c r="M548" t="n">
        <v>0</v>
      </c>
      <c r="N548" t="n">
        <v>0</v>
      </c>
      <c r="O548" t="n">
        <v>0</v>
      </c>
      <c r="P548" t="n">
        <v>0</v>
      </c>
      <c r="Q548" t="n">
        <v>-947.5839999999999</v>
      </c>
      <c r="R548" t="n">
        <v>0</v>
      </c>
      <c r="S548" t="n">
        <v>-947.5839999999999</v>
      </c>
      <c r="T548" t="n">
        <v>3830.9755</v>
      </c>
      <c r="U548" t="n">
        <v>2227.0145</v>
      </c>
      <c r="V548" t="n">
        <v>0.57</v>
      </c>
      <c r="W548" t="n">
        <v>3161.988</v>
      </c>
      <c r="X548" t="n">
        <v>4967.7176</v>
      </c>
      <c r="Y548" t="n">
        <v>6918.6866</v>
      </c>
      <c r="Z548" t="n">
        <v>9298.873600000001</v>
      </c>
      <c r="AA548" s="20" t="n">
        <v>46139</v>
      </c>
      <c r="AB548" t="inlineStr">
        <is>
          <t>زهرة يافا للتجارة JFT</t>
        </is>
      </c>
      <c r="AC548" s="20" t="n">
        <v>46166</v>
      </c>
      <c r="AD548" t="n">
        <v>768.7429</v>
      </c>
      <c r="AE548" t="n">
        <v>774.9061</v>
      </c>
      <c r="AF548" t="inlineStr">
        <is>
          <t>4:28</t>
        </is>
      </c>
      <c r="AG548" t="n">
        <v>0</v>
      </c>
    </row>
    <row r="549">
      <c r="A549" t="inlineStr">
        <is>
          <t>SWT</t>
        </is>
      </c>
      <c r="B549" t="inlineStr">
        <is>
          <t>RM</t>
        </is>
      </c>
      <c r="C549" t="inlineStr">
        <is>
          <t>RM.SWT.00004</t>
        </is>
      </c>
      <c r="D549" t="inlineStr">
        <is>
          <t xml:space="preserve">مالتيتول </t>
        </is>
      </c>
      <c r="E549" t="n">
        <v>43224.1654</v>
      </c>
      <c r="F549" t="n">
        <v>76329.48360000001</v>
      </c>
      <c r="G549" t="inlineStr">
        <is>
          <t>9403, 9108, 403, 108, 408, 9405, 9801, 9402, 9108, 9104, 9401, 9102, 102, 605, 9112, 408, 499, 801, 405, 301, 101, 103, 108, 102, 104, 112, 306, 403, 401, 402, 9801, 112, 108, 101, 9408, 9408, 405, 801, 9405, 9403, 9112, 112, 103, 104, 102, 306, 301, 401, 403, 9403, 9405, 9801, 9108, 9104, 9112, 9401, 9102, 801, 605, 405, 499, 402, 408, 9402, 9408</t>
        </is>
      </c>
      <c r="H549" t="n">
        <v>0</v>
      </c>
      <c r="I549" t="n">
        <v>0</v>
      </c>
      <c r="J549" t="n">
        <v>0</v>
      </c>
      <c r="K549" t="n">
        <v>0</v>
      </c>
      <c r="L549" t="n">
        <v>0</v>
      </c>
      <c r="M549" t="n">
        <v>0</v>
      </c>
      <c r="N549" t="n">
        <v>0</v>
      </c>
      <c r="O549" t="n">
        <v>0</v>
      </c>
      <c r="P549" t="n">
        <v>0</v>
      </c>
      <c r="Q549" t="n">
        <v>-1109.611</v>
      </c>
      <c r="R549" t="n">
        <v>0</v>
      </c>
      <c r="S549" t="n">
        <v>-1109.611</v>
      </c>
      <c r="T549" t="n">
        <v>42114.5544</v>
      </c>
      <c r="U549" t="n">
        <v>74370.0243</v>
      </c>
      <c r="V549" t="n">
        <v>1.7659</v>
      </c>
      <c r="W549" t="n">
        <v>2121.211</v>
      </c>
      <c r="X549" t="n">
        <v>6568.7908</v>
      </c>
      <c r="Y549" t="n">
        <v>9379.1998</v>
      </c>
      <c r="Z549" t="n">
        <v>11829.8368</v>
      </c>
      <c r="AA549" s="20" t="n">
        <v>45466</v>
      </c>
      <c r="AB549" t="inlineStr">
        <is>
          <t>مالتيتول .02/2024</t>
        </is>
      </c>
      <c r="AC549" s="20" t="n">
        <v>46166</v>
      </c>
      <c r="AD549" t="n">
        <v>1042.1333</v>
      </c>
      <c r="AE549" t="n">
        <v>985.8197</v>
      </c>
      <c r="AF549" t="inlineStr">
        <is>
          <t>42:21</t>
        </is>
      </c>
      <c r="AG549" t="n">
        <v>0</v>
      </c>
    </row>
    <row r="550">
      <c r="A550" t="inlineStr">
        <is>
          <t>SWT</t>
        </is>
      </c>
      <c r="B550" t="inlineStr">
        <is>
          <t>RM</t>
        </is>
      </c>
      <c r="C550" t="inlineStr">
        <is>
          <t>RM.SWT.00005</t>
        </is>
      </c>
      <c r="D550" t="inlineStr">
        <is>
          <t>MaltiPlus P 25 Kg * Bag</t>
        </is>
      </c>
      <c r="E550" t="n">
        <v>0</v>
      </c>
      <c r="F550" t="n">
        <v>0</v>
      </c>
      <c r="G550" t="inlineStr">
        <is>
          <t>102, 102</t>
        </is>
      </c>
      <c r="H550" t="n">
        <v>0</v>
      </c>
      <c r="I550" t="n">
        <v>0</v>
      </c>
      <c r="J550" t="n">
        <v>0</v>
      </c>
      <c r="K550" t="n">
        <v>0</v>
      </c>
      <c r="L550" t="n">
        <v>0</v>
      </c>
      <c r="M550" t="n">
        <v>0</v>
      </c>
      <c r="N550" t="n">
        <v>0</v>
      </c>
      <c r="O550" t="n">
        <v>0</v>
      </c>
      <c r="P550" t="n">
        <v>0</v>
      </c>
      <c r="Q550" t="n">
        <v>0</v>
      </c>
      <c r="R550" t="n">
        <v>0</v>
      </c>
      <c r="S550" t="n">
        <v>0</v>
      </c>
      <c r="T550" t="n">
        <v>0</v>
      </c>
      <c r="U550" t="n">
        <v>0</v>
      </c>
      <c r="V550" t="n">
        <v>1.5333</v>
      </c>
      <c r="W550" t="n">
        <v>0</v>
      </c>
      <c r="X550" t="n">
        <v>0</v>
      </c>
      <c r="Y550" t="n">
        <v>0</v>
      </c>
      <c r="Z550" t="n">
        <v>0</v>
      </c>
      <c r="AA550" s="20" t="n">
        <v>45263</v>
      </c>
      <c r="AB550" t="inlineStr">
        <is>
          <t>Maltiplus.01/2023</t>
        </is>
      </c>
      <c r="AC550" s="20" t="n">
        <v>2</v>
      </c>
      <c r="AD550" t="n">
        <v>0</v>
      </c>
      <c r="AE550" t="n">
        <v>0</v>
      </c>
      <c r="AG550" t="n">
        <v>0</v>
      </c>
    </row>
    <row r="551">
      <c r="A551" t="inlineStr">
        <is>
          <t>SWT</t>
        </is>
      </c>
      <c r="B551" t="inlineStr">
        <is>
          <t>RM</t>
        </is>
      </c>
      <c r="C551" t="inlineStr">
        <is>
          <t>RM.SWT.00006</t>
        </is>
      </c>
      <c r="D551" t="inlineStr">
        <is>
          <t>Malt Dextrin 25 kg</t>
        </is>
      </c>
      <c r="E551" t="n">
        <v>0</v>
      </c>
      <c r="F551" t="n">
        <v>0</v>
      </c>
      <c r="G551" t="inlineStr">
        <is>
          <t>108, 108</t>
        </is>
      </c>
      <c r="H551" t="n">
        <v>0</v>
      </c>
      <c r="I551" t="n">
        <v>0</v>
      </c>
      <c r="J551" t="n">
        <v>0</v>
      </c>
      <c r="K551" t="n">
        <v>0</v>
      </c>
      <c r="L551" t="n">
        <v>0</v>
      </c>
      <c r="M551" t="n">
        <v>0</v>
      </c>
      <c r="N551" t="n">
        <v>0</v>
      </c>
      <c r="O551" t="n">
        <v>0</v>
      </c>
      <c r="P551" t="n">
        <v>0</v>
      </c>
      <c r="Q551" t="n">
        <v>0</v>
      </c>
      <c r="R551" t="n">
        <v>0</v>
      </c>
      <c r="S551" t="n">
        <v>0</v>
      </c>
      <c r="T551" t="n">
        <v>0</v>
      </c>
      <c r="U551" t="n">
        <v>0</v>
      </c>
      <c r="V551" t="n">
        <v>2</v>
      </c>
      <c r="W551" t="n">
        <v>0</v>
      </c>
      <c r="X551" t="n">
        <v>0</v>
      </c>
      <c r="Y551" t="n">
        <v>0</v>
      </c>
      <c r="Z551" t="n">
        <v>0</v>
      </c>
      <c r="AA551" s="20" t="n">
        <v>45792</v>
      </c>
      <c r="AB551" t="inlineStr">
        <is>
          <t>زهرة يافا للتجارة JFT</t>
        </is>
      </c>
      <c r="AC551" s="20" t="n">
        <v>45794</v>
      </c>
      <c r="AD551" t="n">
        <v>0</v>
      </c>
      <c r="AE551" t="n">
        <v>0</v>
      </c>
      <c r="AG551" t="n">
        <v>0</v>
      </c>
    </row>
    <row r="552">
      <c r="A552" t="inlineStr">
        <is>
          <t>SWT</t>
        </is>
      </c>
      <c r="B552" t="inlineStr">
        <is>
          <t>RM</t>
        </is>
      </c>
      <c r="C552" t="inlineStr">
        <is>
          <t>RM.SWT.00007</t>
        </is>
      </c>
      <c r="D552" t="inlineStr">
        <is>
          <t>Sugar</t>
        </is>
      </c>
      <c r="E552" t="n">
        <v>525732.4469</v>
      </c>
      <c r="F552" t="n">
        <v>219481.5361</v>
      </c>
      <c r="G552" t="inlineStr">
        <is>
          <t>9405, 9409, 9403, 9801, 9402, 9408, 9304, 9112, 9108, 9401, 605, 801, 9101, 402, 408, 401, 304, 405, 403, 499, 409, 101, 107, 105, 112, 112, 9112, 9801, 304, 401, 102, 103, 301, 108, 9401, 9408, 9403, 405, 9408, 801, 9405, 9304, 403, 9108, 9409, 9304, 9403, 409, 9405, 108, 9605, 9801, 408, 9401, 9402, 9101, 9108, 405, 801, 499, 9112, 408, 605, 401, 403, 402, 409, 101, 105, 103, 108, 102, 107, 112, 304, 301, 9605</t>
        </is>
      </c>
      <c r="H552" t="n">
        <v>609500</v>
      </c>
      <c r="I552" t="n">
        <v>0</v>
      </c>
      <c r="J552" t="n">
        <v>650</v>
      </c>
      <c r="K552" t="n">
        <v>593.183</v>
      </c>
      <c r="L552" t="n">
        <v>0</v>
      </c>
      <c r="M552" t="n">
        <v>610743.183</v>
      </c>
      <c r="N552" t="n">
        <v>0</v>
      </c>
      <c r="O552" t="n">
        <v>0</v>
      </c>
      <c r="P552" t="n">
        <v>0</v>
      </c>
      <c r="Q552" t="n">
        <v>-631040.281</v>
      </c>
      <c r="R552" t="n">
        <v>0</v>
      </c>
      <c r="S552" t="n">
        <v>-631040.281</v>
      </c>
      <c r="T552" t="n">
        <v>505435.3489</v>
      </c>
      <c r="U552" t="n">
        <v>211282.9837</v>
      </c>
      <c r="V552" t="n">
        <v>0.4156</v>
      </c>
      <c r="W552" t="n">
        <v>2183318.314</v>
      </c>
      <c r="X552" t="n">
        <v>4246188.7775</v>
      </c>
      <c r="Y552" t="n">
        <v>5965021.1305</v>
      </c>
      <c r="Z552" t="n">
        <v>7738247.0627</v>
      </c>
      <c r="AA552" s="20" t="n">
        <v>46166</v>
      </c>
      <c r="AB552" t="inlineStr">
        <is>
          <t xml:space="preserve">شركة انجاز للتموين والتوزيع </t>
        </is>
      </c>
      <c r="AC552" s="20" t="n">
        <v>46173</v>
      </c>
      <c r="AD552" t="n">
        <v>662780.1256</v>
      </c>
      <c r="AE552" t="n">
        <v>644853.9218</v>
      </c>
      <c r="AF552" t="inlineStr">
        <is>
          <t>0:23</t>
        </is>
      </c>
      <c r="AG552" t="n">
        <v>255990</v>
      </c>
    </row>
    <row r="553">
      <c r="A553" t="inlineStr">
        <is>
          <t>SWT</t>
        </is>
      </c>
      <c r="B553" t="inlineStr">
        <is>
          <t>RM</t>
        </is>
      </c>
      <c r="C553" t="inlineStr">
        <is>
          <t>RM.SWT.00008</t>
        </is>
      </c>
      <c r="D553" t="inlineStr">
        <is>
          <t>سكر بني</t>
        </is>
      </c>
      <c r="E553" t="n">
        <v>0</v>
      </c>
      <c r="F553" t="n">
        <v>0</v>
      </c>
      <c r="G553" t="inlineStr">
        <is>
          <t>401, 401</t>
        </is>
      </c>
      <c r="H553" t="n">
        <v>0</v>
      </c>
      <c r="I553" t="n">
        <v>0</v>
      </c>
      <c r="J553" t="n">
        <v>0</v>
      </c>
      <c r="K553" t="n">
        <v>0</v>
      </c>
      <c r="L553" t="n">
        <v>0</v>
      </c>
      <c r="M553" t="n">
        <v>0</v>
      </c>
      <c r="N553" t="n">
        <v>0</v>
      </c>
      <c r="O553" t="n">
        <v>0</v>
      </c>
      <c r="P553" t="n">
        <v>0</v>
      </c>
      <c r="Q553" t="n">
        <v>0</v>
      </c>
      <c r="R553" t="n">
        <v>0</v>
      </c>
      <c r="S553" t="n">
        <v>0</v>
      </c>
      <c r="T553" t="n">
        <v>0</v>
      </c>
      <c r="U553" t="n">
        <v>0</v>
      </c>
      <c r="V553" t="n">
        <v>2.242</v>
      </c>
      <c r="W553" t="n">
        <v>0</v>
      </c>
      <c r="X553" t="n">
        <v>0</v>
      </c>
      <c r="Y553" t="n">
        <v>0</v>
      </c>
      <c r="Z553" t="n">
        <v>0</v>
      </c>
      <c r="AA553" s="20" t="n">
        <v>45123</v>
      </c>
      <c r="AB553" t="inlineStr">
        <is>
          <t>مؤسسة الزنبقة للاستيراد والتصدير - مورد</t>
        </is>
      </c>
      <c r="AC553" s="20" t="n">
        <v>2</v>
      </c>
      <c r="AD553" t="n">
        <v>0</v>
      </c>
      <c r="AE553" t="n">
        <v>0</v>
      </c>
      <c r="AG553" t="n">
        <v>0</v>
      </c>
    </row>
    <row r="554">
      <c r="A554" t="inlineStr">
        <is>
          <t>SWT</t>
        </is>
      </c>
      <c r="B554" t="inlineStr">
        <is>
          <t>RM</t>
        </is>
      </c>
      <c r="C554" t="inlineStr">
        <is>
          <t>RM.SWT.00009</t>
        </is>
      </c>
      <c r="D554" t="inlineStr">
        <is>
          <t>سكر ناعم</t>
        </is>
      </c>
      <c r="E554" t="n">
        <v>9.300000000000001</v>
      </c>
      <c r="F554" t="n">
        <v>3.8152</v>
      </c>
      <c r="G554" t="inlineStr">
        <is>
          <t>304, 801, 9304, 304, 304, 801, 9304</t>
        </is>
      </c>
      <c r="H554" t="n">
        <v>0</v>
      </c>
      <c r="I554" t="n">
        <v>0</v>
      </c>
      <c r="J554" t="n">
        <v>0</v>
      </c>
      <c r="K554" t="n">
        <v>0</v>
      </c>
      <c r="L554" t="n">
        <v>0</v>
      </c>
      <c r="M554" t="n">
        <v>0</v>
      </c>
      <c r="N554" t="n">
        <v>0</v>
      </c>
      <c r="O554" t="n">
        <v>0</v>
      </c>
      <c r="P554" t="n">
        <v>-0.1</v>
      </c>
      <c r="Q554" t="n">
        <v>0</v>
      </c>
      <c r="R554" t="n">
        <v>0</v>
      </c>
      <c r="S554" t="n">
        <v>-0.1</v>
      </c>
      <c r="T554" t="n">
        <v>9.199999999999999</v>
      </c>
      <c r="U554" t="n">
        <v>3.7742</v>
      </c>
      <c r="V554" t="n">
        <v>0.4103</v>
      </c>
      <c r="W554" t="n">
        <v>0</v>
      </c>
      <c r="X554" t="n">
        <v>0.7</v>
      </c>
      <c r="Y554" t="n">
        <v>0.7</v>
      </c>
      <c r="Z554" t="n">
        <v>0.7</v>
      </c>
      <c r="AA554" s="20" t="n">
        <v>2</v>
      </c>
      <c r="AC554" s="20" t="n">
        <v>46054</v>
      </c>
      <c r="AD554" t="n">
        <v>0.07770000000000001</v>
      </c>
      <c r="AE554" t="n">
        <v>0.0583</v>
      </c>
      <c r="AF554" t="inlineStr">
        <is>
          <t>157:21</t>
        </is>
      </c>
      <c r="AG554" t="n">
        <v>0</v>
      </c>
    </row>
    <row r="555">
      <c r="A555" t="inlineStr">
        <is>
          <t>SWT</t>
        </is>
      </c>
      <c r="B555" t="inlineStr">
        <is>
          <t>RM</t>
        </is>
      </c>
      <c r="C555" t="inlineStr">
        <is>
          <t>RM.SWT.00010</t>
        </is>
      </c>
      <c r="D555" t="inlineStr">
        <is>
          <t>حليب مكثف محلى - المعرض</t>
        </is>
      </c>
      <c r="E555" t="n">
        <v>4.4</v>
      </c>
      <c r="F555" t="n">
        <v>17.2128</v>
      </c>
      <c r="G555" t="inlineStr">
        <is>
          <t>409, 304, 304, 9409, 304, 101, 409, 101, 9409</t>
        </is>
      </c>
      <c r="H555" t="n">
        <v>18</v>
      </c>
      <c r="I555" t="n">
        <v>0</v>
      </c>
      <c r="J555" t="n">
        <v>0</v>
      </c>
      <c r="K555" t="n">
        <v>0</v>
      </c>
      <c r="L555" t="n">
        <v>0</v>
      </c>
      <c r="M555" t="n">
        <v>18</v>
      </c>
      <c r="N555" t="n">
        <v>0</v>
      </c>
      <c r="O555" t="n">
        <v>0</v>
      </c>
      <c r="P555" t="n">
        <v>0</v>
      </c>
      <c r="Q555" t="n">
        <v>-2.05</v>
      </c>
      <c r="R555" t="n">
        <v>0</v>
      </c>
      <c r="S555" t="n">
        <v>-2.05</v>
      </c>
      <c r="T555" t="n">
        <v>20.35</v>
      </c>
      <c r="U555" t="n">
        <v>80.5872</v>
      </c>
      <c r="V555" t="n">
        <v>3.912</v>
      </c>
      <c r="W555" t="n">
        <v>3.65</v>
      </c>
      <c r="X555" t="n">
        <v>22.3</v>
      </c>
      <c r="Y555" t="n">
        <v>22.3</v>
      </c>
      <c r="Z555" t="n">
        <v>22.3</v>
      </c>
      <c r="AA555" s="20" t="n">
        <v>46155</v>
      </c>
      <c r="AB555" t="inlineStr">
        <is>
          <t>Cash Customer - مورد</t>
        </is>
      </c>
      <c r="AC555" s="20" t="n">
        <v>46173</v>
      </c>
      <c r="AD555" t="n">
        <v>2.4777</v>
      </c>
      <c r="AE555" t="n">
        <v>1.8583</v>
      </c>
      <c r="AF555" t="inlineStr">
        <is>
          <t>10:28</t>
        </is>
      </c>
      <c r="AG555" t="n">
        <v>71.39400000000001</v>
      </c>
    </row>
    <row r="556">
      <c r="A556" t="inlineStr">
        <is>
          <t>SWT</t>
        </is>
      </c>
      <c r="B556" t="inlineStr">
        <is>
          <t>RM</t>
        </is>
      </c>
      <c r="C556" t="inlineStr">
        <is>
          <t>RM.SWT.0011</t>
        </is>
      </c>
      <c r="D556" t="inlineStr">
        <is>
          <t>ستيفيا</t>
        </is>
      </c>
      <c r="V556" t="n">
        <v>0</v>
      </c>
      <c r="W556" t="n">
        <v>0</v>
      </c>
      <c r="X556" t="n">
        <v>0</v>
      </c>
      <c r="Y556" t="n">
        <v>0</v>
      </c>
      <c r="Z556" t="n">
        <v>0</v>
      </c>
      <c r="AA556" s="20" t="n">
        <v>2</v>
      </c>
      <c r="AC556" s="20" t="n">
        <v>2</v>
      </c>
      <c r="AD556" t="n">
        <v>0</v>
      </c>
      <c r="AE556" t="n">
        <v>0</v>
      </c>
    </row>
    <row r="557">
      <c r="A557" t="inlineStr">
        <is>
          <t>WAF</t>
        </is>
      </c>
      <c r="B557" t="inlineStr">
        <is>
          <t>RM</t>
        </is>
      </c>
      <c r="C557" t="inlineStr">
        <is>
          <t>RM.WAF.0001</t>
        </is>
      </c>
      <c r="D557" t="inlineStr">
        <is>
          <t xml:space="preserve">رقائق الويفر الكرانشية </t>
        </is>
      </c>
      <c r="E557" t="n">
        <v>110.7317</v>
      </c>
      <c r="F557" t="n">
        <v>422.1453</v>
      </c>
      <c r="G557" t="inlineStr">
        <is>
          <t>102, 108, 103, 101, 112, 301, 304, 201, 402, 203, 401, 204, 303, 403, 202, 306, 305, 409, 405, 602, 601, 501, 801, 499, 404, 9112, 605, 701, 9404, 9401, 9108, 9402, 9405, 9304, 9605, 9409, 102, 103, 202, 112, 101, 108, 403, 401, 305, 201, 301, 203, 306, 304, 204, 303, 402, 499, 404, 405, 409, 605, 601, 501, 801, 701, 602, 9401, 9112, 9108, 9405, 9409, 9402, 9304, 9605, 9404</t>
        </is>
      </c>
      <c r="H557" t="n">
        <v>0</v>
      </c>
      <c r="I557" t="n">
        <v>0</v>
      </c>
      <c r="J557" t="n">
        <v>0</v>
      </c>
      <c r="K557" t="n">
        <v>0</v>
      </c>
      <c r="L557" t="n">
        <v>0</v>
      </c>
      <c r="M557" t="n">
        <v>0</v>
      </c>
      <c r="N557" t="n">
        <v>0</v>
      </c>
      <c r="O557" t="n">
        <v>0</v>
      </c>
      <c r="P557" t="n">
        <v>0</v>
      </c>
      <c r="Q557" t="n">
        <v>0</v>
      </c>
      <c r="R557" t="n">
        <v>0</v>
      </c>
      <c r="S557" t="n">
        <v>0</v>
      </c>
      <c r="T557" t="n">
        <v>110.7317</v>
      </c>
      <c r="U557" t="n">
        <v>422.1453</v>
      </c>
      <c r="V557" t="n">
        <v>3.8123</v>
      </c>
      <c r="W557" t="n">
        <v>0.72</v>
      </c>
      <c r="X557" t="n">
        <v>299.807</v>
      </c>
      <c r="Y557" t="n">
        <v>437.843</v>
      </c>
      <c r="Z557" t="n">
        <v>4242.464</v>
      </c>
      <c r="AA557" s="20" t="n">
        <v>45484</v>
      </c>
      <c r="AB557" t="inlineStr">
        <is>
          <t>WAFER.19/2024</t>
        </is>
      </c>
      <c r="AC557" s="20" t="n">
        <v>46096</v>
      </c>
      <c r="AD557" t="n">
        <v>48.6492</v>
      </c>
      <c r="AE557" t="n">
        <v>353.5386</v>
      </c>
      <c r="AF557" t="inlineStr">
        <is>
          <t>0:9</t>
        </is>
      </c>
      <c r="AG557" t="n">
        <v>0</v>
      </c>
    </row>
    <row r="558">
      <c r="A558" t="inlineStr">
        <is>
          <t>WAF</t>
        </is>
      </c>
      <c r="B558" t="inlineStr">
        <is>
          <t>RM</t>
        </is>
      </c>
      <c r="C558" t="inlineStr">
        <is>
          <t>RM.WAF.0002</t>
        </is>
      </c>
      <c r="D558" t="inlineStr">
        <is>
          <t xml:space="preserve">رقائق الويفر الكرانشية FORTUNE MOR 2.5 </t>
        </is>
      </c>
      <c r="E558" t="n">
        <v>1035.7185</v>
      </c>
      <c r="F558" t="n">
        <v>2596.6283</v>
      </c>
      <c r="G558" t="inlineStr">
        <is>
          <t>304, 201, 301, 103, 101, 108, 112, 409, 402, 302, 303, 204, 701, 9301, 9302, 9204, 9112, 801, 499, 404, 601, 602, 405, 409, 9304, 801, 9304, 9409, 9801, 9405, 108, 9601, 9404, 9402, 9108, 9103, 304, 303, 204, 301, 201, 302, 405, 304, 9801, 101, 108, 112, 103, 9108, 9103, 9112, 801, 701, 409, 499, 404, 402, 602, 601, 9304, 9402, 9801, 9302, 9409, 9405, 9601, 9204, 9301, 9404</t>
        </is>
      </c>
      <c r="H558" t="n">
        <v>0</v>
      </c>
      <c r="I558" t="n">
        <v>0</v>
      </c>
      <c r="J558" t="n">
        <v>0</v>
      </c>
      <c r="K558" t="n">
        <v>0</v>
      </c>
      <c r="L558" t="n">
        <v>0</v>
      </c>
      <c r="M558" t="n">
        <v>0</v>
      </c>
      <c r="N558" t="n">
        <v>0</v>
      </c>
      <c r="O558" t="n">
        <v>0</v>
      </c>
      <c r="P558" t="n">
        <v>-1</v>
      </c>
      <c r="Q558" t="n">
        <v>-4.864</v>
      </c>
      <c r="R558" t="n">
        <v>0</v>
      </c>
      <c r="S558" t="n">
        <v>-5.864</v>
      </c>
      <c r="T558" t="n">
        <v>1029.8545</v>
      </c>
      <c r="U558" t="n">
        <v>2582.3613</v>
      </c>
      <c r="V558" t="n">
        <v>2.773</v>
      </c>
      <c r="W558" t="n">
        <v>1651.245</v>
      </c>
      <c r="X558" t="n">
        <v>6022.6156</v>
      </c>
      <c r="Y558" t="n">
        <v>13022.6156</v>
      </c>
      <c r="Z558" t="n">
        <v>25707.6156</v>
      </c>
      <c r="AA558" s="20" t="n">
        <v>45981</v>
      </c>
      <c r="AB558" t="inlineStr">
        <is>
          <t>FORTUNE.05/2025</t>
        </is>
      </c>
      <c r="AC558" s="20" t="n">
        <v>46159</v>
      </c>
      <c r="AD558" t="n">
        <v>1446.9572</v>
      </c>
      <c r="AE558" t="n">
        <v>2142.3013</v>
      </c>
      <c r="AF558" t="inlineStr">
        <is>
          <t>0:14</t>
        </is>
      </c>
      <c r="AG558" t="n">
        <v>0</v>
      </c>
    </row>
    <row r="559">
      <c r="A559" t="inlineStr">
        <is>
          <t>WAF</t>
        </is>
      </c>
      <c r="B559" t="inlineStr">
        <is>
          <t>RM</t>
        </is>
      </c>
      <c r="C559" t="inlineStr">
        <is>
          <t>RM.WAF.0003</t>
        </is>
      </c>
      <c r="D559" t="inlineStr">
        <is>
          <t xml:space="preserve">رقائق الويفر الكرانشية 4 FORTUNE MAROC </t>
        </is>
      </c>
      <c r="E559" t="n">
        <v>507.2663</v>
      </c>
      <c r="F559" t="n">
        <v>1366.234</v>
      </c>
      <c r="G559" t="inlineStr">
        <is>
          <t>108, 101, 9405, 9304, 9409, 9605, 9108, 9401, 9406, 605, 9112, 499, 801, 405, 304, 301, 201, 112, 111, 101, 108, 406, 601, 409, 306, 401, 9409, 9405, 9605, 9406, 9304, 406, 605, 601, 801, 9108, 9112, 9401, 112, 304, 301, 306, 111, 409, 499, 405, 401, 201</t>
        </is>
      </c>
      <c r="H559" t="n">
        <v>0</v>
      </c>
      <c r="I559" t="n">
        <v>0</v>
      </c>
      <c r="J559" t="n">
        <v>0</v>
      </c>
      <c r="K559" t="n">
        <v>0</v>
      </c>
      <c r="L559" t="n">
        <v>0</v>
      </c>
      <c r="M559" t="n">
        <v>0</v>
      </c>
      <c r="N559" t="n">
        <v>0</v>
      </c>
      <c r="O559" t="n">
        <v>0</v>
      </c>
      <c r="P559" t="n">
        <v>0</v>
      </c>
      <c r="Q559" t="n">
        <v>0</v>
      </c>
      <c r="R559" t="n">
        <v>0</v>
      </c>
      <c r="S559" t="n">
        <v>0</v>
      </c>
      <c r="T559" t="n">
        <v>507.2663</v>
      </c>
      <c r="U559" t="n">
        <v>1366.234</v>
      </c>
      <c r="V559" t="n">
        <v>2.6933</v>
      </c>
      <c r="W559" t="n">
        <v>1</v>
      </c>
      <c r="X559" t="n">
        <v>105.3108</v>
      </c>
      <c r="Y559" t="n">
        <v>194.8528</v>
      </c>
      <c r="Z559" t="n">
        <v>8260.852800000001</v>
      </c>
      <c r="AA559" s="20" t="n">
        <v>45487</v>
      </c>
      <c r="AB559" t="inlineStr">
        <is>
          <t>WAFER.21/2024</t>
        </is>
      </c>
      <c r="AC559" s="20" t="n">
        <v>46096</v>
      </c>
      <c r="AD559" t="n">
        <v>21.6503</v>
      </c>
      <c r="AE559" t="n">
        <v>688.4044</v>
      </c>
      <c r="AF559" t="inlineStr">
        <is>
          <t>0:22</t>
        </is>
      </c>
      <c r="AG559" t="n">
        <v>0</v>
      </c>
    </row>
    <row r="560">
      <c r="A560" t="inlineStr">
        <is>
          <t>WAF</t>
        </is>
      </c>
      <c r="B560" t="inlineStr">
        <is>
          <t>RM</t>
        </is>
      </c>
      <c r="C560" t="inlineStr">
        <is>
          <t>RM.WAF.0004</t>
        </is>
      </c>
      <c r="D560" t="inlineStr">
        <is>
          <t>Instant Ceral Flakes (Oat Flake B)</t>
        </is>
      </c>
      <c r="E560" t="n">
        <v>0</v>
      </c>
      <c r="F560" t="n">
        <v>0</v>
      </c>
      <c r="G560" t="inlineStr">
        <is>
          <t>101, 102, 403, 101, 102, 403</t>
        </is>
      </c>
      <c r="H560" t="n">
        <v>0</v>
      </c>
      <c r="I560" t="n">
        <v>0</v>
      </c>
      <c r="J560" t="n">
        <v>0</v>
      </c>
      <c r="K560" t="n">
        <v>0</v>
      </c>
      <c r="L560" t="n">
        <v>0</v>
      </c>
      <c r="M560" t="n">
        <v>0</v>
      </c>
      <c r="N560" t="n">
        <v>0</v>
      </c>
      <c r="O560" t="n">
        <v>0</v>
      </c>
      <c r="P560" t="n">
        <v>0</v>
      </c>
      <c r="Q560" t="n">
        <v>0</v>
      </c>
      <c r="R560" t="n">
        <v>0</v>
      </c>
      <c r="S560" t="n">
        <v>0</v>
      </c>
      <c r="T560" t="n">
        <v>0</v>
      </c>
      <c r="U560" t="n">
        <v>0</v>
      </c>
      <c r="V560" t="n">
        <v>0.09329999999999999</v>
      </c>
      <c r="W560" t="n">
        <v>0</v>
      </c>
      <c r="X560" t="n">
        <v>0</v>
      </c>
      <c r="Y560" t="n">
        <v>0</v>
      </c>
      <c r="Z560" t="n">
        <v>0</v>
      </c>
      <c r="AA560" s="20" t="n">
        <v>2</v>
      </c>
      <c r="AC560" s="20" t="n">
        <v>2</v>
      </c>
      <c r="AD560" t="n">
        <v>0</v>
      </c>
      <c r="AE560" t="n">
        <v>0</v>
      </c>
      <c r="AG560" t="n">
        <v>0</v>
      </c>
    </row>
    <row r="561">
      <c r="A561" t="inlineStr">
        <is>
          <t>WAF</t>
        </is>
      </c>
      <c r="B561" t="inlineStr">
        <is>
          <t>RM</t>
        </is>
      </c>
      <c r="C561" t="inlineStr">
        <is>
          <t>RM.WAF.0005</t>
        </is>
      </c>
      <c r="D561" t="inlineStr">
        <is>
          <t>ويفر ماجستو شوكولاته</t>
        </is>
      </c>
      <c r="E561" t="n">
        <v>10</v>
      </c>
      <c r="F561" t="n">
        <v>20.95</v>
      </c>
      <c r="G561" t="inlineStr">
        <is>
          <t>9409, 409, 9409, 101, 101, 409, 409, 101, 9409</t>
        </is>
      </c>
      <c r="H561" t="n">
        <v>5</v>
      </c>
      <c r="I561" t="n">
        <v>0</v>
      </c>
      <c r="J561" t="n">
        <v>0</v>
      </c>
      <c r="K561" t="n">
        <v>0</v>
      </c>
      <c r="L561" t="n">
        <v>0</v>
      </c>
      <c r="M561" t="n">
        <v>5</v>
      </c>
      <c r="N561" t="n">
        <v>0</v>
      </c>
      <c r="O561" t="n">
        <v>0</v>
      </c>
      <c r="P561" t="n">
        <v>0</v>
      </c>
      <c r="Q561" t="n">
        <v>0</v>
      </c>
      <c r="R561" t="n">
        <v>0</v>
      </c>
      <c r="S561" t="n">
        <v>0</v>
      </c>
      <c r="T561" t="n">
        <v>15</v>
      </c>
      <c r="U561" t="n">
        <v>31.425</v>
      </c>
      <c r="V561" t="n">
        <v>3.4917</v>
      </c>
      <c r="W561" t="n">
        <v>0</v>
      </c>
      <c r="X561" t="n">
        <v>0</v>
      </c>
      <c r="Y561" t="n">
        <v>0</v>
      </c>
      <c r="Z561" t="n">
        <v>0</v>
      </c>
      <c r="AA561" s="20" t="n">
        <v>46163</v>
      </c>
      <c r="AB561" t="inlineStr">
        <is>
          <t>شركة عمر بولص الزعمط - مورد</t>
        </is>
      </c>
      <c r="AC561" s="20" t="n">
        <v>2</v>
      </c>
      <c r="AD561" t="n">
        <v>0</v>
      </c>
      <c r="AE561" t="n">
        <v>0</v>
      </c>
      <c r="AG561" t="n">
        <v>10.475</v>
      </c>
    </row>
    <row r="562">
      <c r="A562" t="inlineStr">
        <is>
          <t>WSWT</t>
        </is>
      </c>
      <c r="B562" t="inlineStr">
        <is>
          <t>RM</t>
        </is>
      </c>
      <c r="C562" t="inlineStr">
        <is>
          <t>RM.WSWT.0001</t>
        </is>
      </c>
      <c r="D562" t="inlineStr">
        <is>
          <t>Brawni cake</t>
        </is>
      </c>
      <c r="E562" t="n">
        <v>0.001</v>
      </c>
      <c r="F562" t="n">
        <v>0.0064</v>
      </c>
      <c r="G562" t="inlineStr">
        <is>
          <t>9409, 409, 401, 101, 9409, 9409, 409, 101, 409, 401, 101</t>
        </is>
      </c>
      <c r="H562" t="n">
        <v>14</v>
      </c>
      <c r="I562" t="n">
        <v>0</v>
      </c>
      <c r="J562" t="n">
        <v>0</v>
      </c>
      <c r="K562" t="n">
        <v>0</v>
      </c>
      <c r="L562" t="n">
        <v>0</v>
      </c>
      <c r="M562" t="n">
        <v>14</v>
      </c>
      <c r="N562" t="n">
        <v>0</v>
      </c>
      <c r="O562" t="n">
        <v>0</v>
      </c>
      <c r="P562" t="n">
        <v>0</v>
      </c>
      <c r="Q562" t="n">
        <v>0</v>
      </c>
      <c r="R562" t="n">
        <v>0</v>
      </c>
      <c r="S562" t="n">
        <v>0</v>
      </c>
      <c r="T562" t="n">
        <v>14.001</v>
      </c>
      <c r="U562" t="n">
        <v>95.60639999999999</v>
      </c>
      <c r="V562" t="n">
        <v>6.4</v>
      </c>
      <c r="W562" t="n">
        <v>1</v>
      </c>
      <c r="X562" t="n">
        <v>10.774</v>
      </c>
      <c r="Y562" t="n">
        <v>15.499</v>
      </c>
      <c r="Z562" t="n">
        <v>15.499</v>
      </c>
      <c r="AA562" s="20" t="n">
        <v>46163</v>
      </c>
      <c r="AB562" t="inlineStr">
        <is>
          <t xml:space="preserve">شركة افران ومطاعم قصر عمره </t>
        </is>
      </c>
      <c r="AC562" s="20" t="n">
        <v>46111</v>
      </c>
      <c r="AD562" t="n">
        <v>1.7221</v>
      </c>
      <c r="AE562" t="n">
        <v>1.2915</v>
      </c>
      <c r="AF562" t="inlineStr">
        <is>
          <t>10:25</t>
        </is>
      </c>
      <c r="AG562" t="n">
        <v>95.59999999999999</v>
      </c>
    </row>
    <row r="563">
      <c r="A563" t="inlineStr">
        <is>
          <t>WSWT</t>
        </is>
      </c>
      <c r="B563" t="inlineStr">
        <is>
          <t>RM</t>
        </is>
      </c>
      <c r="C563" t="inlineStr">
        <is>
          <t>RM.WSWT.0002</t>
        </is>
      </c>
      <c r="D563" t="inlineStr">
        <is>
          <t>كيك براوني بالكيلو</t>
        </is>
      </c>
      <c r="E563" t="n">
        <v>73.45699999999999</v>
      </c>
      <c r="F563" t="n">
        <v>464.0029</v>
      </c>
      <c r="G563" t="inlineStr">
        <is>
          <t>9409, 402, 409, 499, 101, 9409, 499, 101, 409, 402</t>
        </is>
      </c>
      <c r="H563" t="n">
        <v>0</v>
      </c>
      <c r="I563" t="n">
        <v>0</v>
      </c>
      <c r="J563" t="n">
        <v>0</v>
      </c>
      <c r="K563" t="n">
        <v>0</v>
      </c>
      <c r="L563" t="n">
        <v>0</v>
      </c>
      <c r="M563" t="n">
        <v>0</v>
      </c>
      <c r="N563" t="n">
        <v>0</v>
      </c>
      <c r="O563" t="n">
        <v>0</v>
      </c>
      <c r="P563" t="n">
        <v>0</v>
      </c>
      <c r="Q563" t="n">
        <v>0</v>
      </c>
      <c r="R563" t="n">
        <v>0</v>
      </c>
      <c r="S563" t="n">
        <v>0</v>
      </c>
      <c r="T563" t="n">
        <v>73.45699999999999</v>
      </c>
      <c r="U563" t="n">
        <v>464.0029</v>
      </c>
      <c r="V563" t="n">
        <v>6.2572</v>
      </c>
      <c r="W563" t="n">
        <v>8</v>
      </c>
      <c r="X563" t="n">
        <v>8</v>
      </c>
      <c r="Y563" t="n">
        <v>9.710000000000001</v>
      </c>
      <c r="Z563" t="n">
        <v>13.153</v>
      </c>
      <c r="AA563" s="20" t="n">
        <v>46133</v>
      </c>
      <c r="AB563" t="inlineStr">
        <is>
          <t xml:space="preserve">شركة افران ومطاعم قصر عمره </t>
        </is>
      </c>
      <c r="AC563" s="20" t="n">
        <v>46111</v>
      </c>
      <c r="AD563" t="n">
        <v>1.0788</v>
      </c>
      <c r="AE563" t="n">
        <v>1.096</v>
      </c>
      <c r="AF563" t="inlineStr">
        <is>
          <t>67:0</t>
        </is>
      </c>
      <c r="AG563" t="n">
        <v>0</v>
      </c>
    </row>
    <row r="564">
      <c r="E564" t="n">
        <v>5417267.72</v>
      </c>
      <c r="F564" t="n">
        <v>13659888.8154</v>
      </c>
      <c r="H564" t="n">
        <v>1009508.438</v>
      </c>
      <c r="I564" t="n">
        <v>290</v>
      </c>
      <c r="J564" t="n">
        <v>11940.9701</v>
      </c>
      <c r="K564" t="n">
        <v>1423.962</v>
      </c>
      <c r="L564" t="n">
        <v>0</v>
      </c>
      <c r="M564" t="n">
        <v>1023163.3701</v>
      </c>
      <c r="N564" t="n">
        <v>-5</v>
      </c>
      <c r="O564" t="n">
        <v>-33482.5</v>
      </c>
      <c r="P564" t="n">
        <v>-10426.3591</v>
      </c>
      <c r="Q564" t="n">
        <v>-1729630.7105</v>
      </c>
      <c r="R564" t="n">
        <v>0</v>
      </c>
      <c r="S564" t="n">
        <v>-1773544.5696</v>
      </c>
      <c r="T564" t="n">
        <v>4666886.5205</v>
      </c>
      <c r="U564" t="n">
        <v>12133708.3908</v>
      </c>
      <c r="AG564" t="n">
        <v>1988869.991</v>
      </c>
    </row>
  </sheetData>
  <autoFilter ref="A1:AG56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5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4" customWidth="1" min="5" max="5"/>
    <col width="14"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5" t="inlineStr">
        <is>
          <t>SubCateg</t>
        </is>
      </c>
      <c r="B1" s="15" t="inlineStr">
        <is>
          <t>Categ</t>
        </is>
      </c>
      <c r="C1" s="15" t="inlineStr">
        <is>
          <t>ItemNo</t>
        </is>
      </c>
      <c r="D1" s="15" t="inlineStr">
        <is>
          <t>ItemDesc</t>
        </is>
      </c>
      <c r="E1" s="15" t="inlineStr">
        <is>
          <t>OpenQty</t>
        </is>
      </c>
      <c r="F1" s="15" t="inlineStr">
        <is>
          <t>OpenCost</t>
        </is>
      </c>
      <c r="G1" s="15" t="inlineStr">
        <is>
          <t>StoreList</t>
        </is>
      </c>
      <c r="H1" s="15" t="inlineStr">
        <is>
          <t>RecQty</t>
        </is>
      </c>
      <c r="I1" s="15" t="inlineStr">
        <is>
          <t>RetSaleQty</t>
        </is>
      </c>
      <c r="J1" s="15" t="inlineStr">
        <is>
          <t>AddQty</t>
        </is>
      </c>
      <c r="K1" s="15" t="inlineStr">
        <is>
          <t>RetIssueQty</t>
        </is>
      </c>
      <c r="L1" s="15" t="inlineStr">
        <is>
          <t>ProdRecQty</t>
        </is>
      </c>
      <c r="M1" s="15" t="inlineStr">
        <is>
          <t>TotalInQty</t>
        </is>
      </c>
      <c r="N1" s="15" t="inlineStr">
        <is>
          <t>RetRecQty</t>
        </is>
      </c>
      <c r="O1" s="15" t="inlineStr">
        <is>
          <t>SaleQty</t>
        </is>
      </c>
      <c r="P1" s="15" t="inlineStr">
        <is>
          <t>SubQty</t>
        </is>
      </c>
      <c r="Q1" s="15" t="inlineStr">
        <is>
          <t>IssueQty</t>
        </is>
      </c>
      <c r="R1" s="15" t="inlineStr">
        <is>
          <t>WriteOffQty</t>
        </is>
      </c>
      <c r="S1" s="15" t="inlineStr">
        <is>
          <t>TotalOutQty</t>
        </is>
      </c>
      <c r="T1" s="15" t="inlineStr">
        <is>
          <t>EndQty</t>
        </is>
      </c>
      <c r="U1" s="15" t="inlineStr">
        <is>
          <t>EndCost</t>
        </is>
      </c>
      <c r="V1" s="15" t="inlineStr">
        <is>
          <t>ItemUnitCost</t>
        </is>
      </c>
      <c r="W1" s="15" t="inlineStr">
        <is>
          <t>ConsQty3M</t>
        </is>
      </c>
      <c r="X1" s="15" t="inlineStr">
        <is>
          <t>ConsQty6M</t>
        </is>
      </c>
      <c r="Y1" s="15" t="inlineStr">
        <is>
          <t>ConsQty9M</t>
        </is>
      </c>
      <c r="Z1" s="15" t="inlineStr">
        <is>
          <t>ConsQty12M</t>
        </is>
      </c>
      <c r="AA1" s="15" t="inlineStr">
        <is>
          <t>Last Purchase Date</t>
        </is>
      </c>
      <c r="AB1" s="15" t="inlineStr">
        <is>
          <t>Last Purchase Vendor</t>
        </is>
      </c>
      <c r="AC1" s="15" t="inlineStr">
        <is>
          <t>LastIssueSaleDate</t>
        </is>
      </c>
      <c r="AD1" s="15" t="inlineStr">
        <is>
          <t>ConsMonRate9</t>
        </is>
      </c>
      <c r="AE1" s="15" t="inlineStr">
        <is>
          <t>ConsMonRate12</t>
        </is>
      </c>
      <c r="AF1" s="15" t="inlineStr">
        <is>
          <t>Coverage Period</t>
        </is>
      </c>
      <c r="AG1" s="15" t="inlineStr">
        <is>
          <t>Purchase Amount</t>
        </is>
      </c>
    </row>
    <row r="2">
      <c r="A2" t="inlineStr">
        <is>
          <t>ADTV</t>
        </is>
      </c>
      <c r="B2" t="inlineStr">
        <is>
          <t>RM</t>
        </is>
      </c>
      <c r="C2" t="inlineStr">
        <is>
          <t>RM.ADTV.00001</t>
        </is>
      </c>
      <c r="D2" t="inlineStr">
        <is>
          <t>ليسيتين الصويا</t>
        </is>
      </c>
      <c r="E2" t="n">
        <v>26794.0213</v>
      </c>
      <c r="F2" t="n">
        <v>26278.1239</v>
      </c>
      <c r="G2" t="inlineStr">
        <is>
          <t>499, 408, 405, 402, 403, 401, 301, 306, 201, 304, 112, 102, 101, 103, 107, 108, 9409, 9402, 108, 9408, 112, 409, 401, 405, 9605, 9403, 9103, 9102, 701, 9405, 801, 605, 9112, 9401, 9108, 409, 499, 605, 408, 409, 405, 401, 9112, 801, 701, 9108, 9102, 9103, 9401, 9403, 9405, 402, 403, 306, 304, 112, 201, 301, 9403, 408, 9801, 101, 9401, 9405, 9801, 9108, 403, 102, 9408, 108, 9409, 102, 801, 9112, 107, 103, 9409, 9408, 9402, 9801, 9605</t>
        </is>
      </c>
      <c r="H2" t="n">
        <v>0</v>
      </c>
      <c r="I2" t="n">
        <v>0</v>
      </c>
      <c r="J2" t="n">
        <v>0</v>
      </c>
      <c r="K2" t="n">
        <v>0</v>
      </c>
      <c r="L2" t="n">
        <v>0</v>
      </c>
      <c r="M2" t="n">
        <v>0</v>
      </c>
      <c r="N2" t="n">
        <v>0</v>
      </c>
      <c r="O2" t="n">
        <v>0</v>
      </c>
      <c r="P2" t="n">
        <v>-10.012</v>
      </c>
      <c r="Q2" t="n">
        <v>-6614.545</v>
      </c>
      <c r="R2" t="n">
        <v>0</v>
      </c>
      <c r="S2" t="n">
        <v>-6624.557</v>
      </c>
      <c r="T2" t="n">
        <v>20169.4643</v>
      </c>
      <c r="U2" t="n">
        <v>19777.4097</v>
      </c>
      <c r="V2" t="n">
        <v>1.4901</v>
      </c>
      <c r="W2" t="n">
        <v>23107.749</v>
      </c>
      <c r="X2" t="n">
        <v>44779.3281</v>
      </c>
      <c r="Y2" t="n">
        <v>64677.5525</v>
      </c>
      <c r="Z2" t="n">
        <v>85684.78049999999</v>
      </c>
      <c r="AA2" s="20" t="n">
        <v>46140</v>
      </c>
      <c r="AB2" t="inlineStr">
        <is>
          <t>Soy Lecithin.02/2026</t>
        </is>
      </c>
      <c r="AC2" s="20" t="n">
        <v>46203</v>
      </c>
      <c r="AD2" t="n">
        <v>7186.3947</v>
      </c>
      <c r="AE2" t="n">
        <v>7140.3983</v>
      </c>
      <c r="AF2" t="inlineStr">
        <is>
          <t>2:24</t>
        </is>
      </c>
      <c r="AG2" t="n">
        <v>0</v>
      </c>
    </row>
    <row r="3">
      <c r="A3" t="inlineStr">
        <is>
          <t>ADTV</t>
        </is>
      </c>
      <c r="B3" t="inlineStr">
        <is>
          <t>RM</t>
        </is>
      </c>
      <c r="C3" t="inlineStr">
        <is>
          <t>RM.ADTV.00002</t>
        </is>
      </c>
      <c r="D3" t="inlineStr">
        <is>
          <t>Lecithin L</t>
        </is>
      </c>
      <c r="V3" t="n">
        <v>0</v>
      </c>
      <c r="W3" t="n">
        <v>0</v>
      </c>
      <c r="X3" t="n">
        <v>0</v>
      </c>
      <c r="Y3" t="n">
        <v>0</v>
      </c>
      <c r="Z3" t="n">
        <v>0</v>
      </c>
      <c r="AA3" s="20" t="n">
        <v>2</v>
      </c>
      <c r="AC3" s="20" t="n">
        <v>2</v>
      </c>
      <c r="AD3" t="n">
        <v>0</v>
      </c>
      <c r="AE3" t="n">
        <v>0</v>
      </c>
    </row>
    <row r="4">
      <c r="A4" t="inlineStr">
        <is>
          <t>ADTV</t>
        </is>
      </c>
      <c r="B4" t="inlineStr">
        <is>
          <t>RM</t>
        </is>
      </c>
      <c r="C4" t="inlineStr">
        <is>
          <t>RM.ADTV.00003</t>
        </is>
      </c>
      <c r="D4" t="inlineStr">
        <is>
          <t>SALT</t>
        </is>
      </c>
      <c r="E4" t="n">
        <v>308.8239</v>
      </c>
      <c r="F4" t="n">
        <v>51.6515</v>
      </c>
      <c r="G4" t="inlineStr">
        <is>
          <t>9408, 9409, 103, 9112, 801, 9409, 108, 9408, 403, 9108, 9801, 9405, 9401, 101, 9801, 408, 9403, 112, 304, 203, 403, 402, 9405, 9403, 9401, 9304, 9108, 801, 9112, 401, 405, 409, 408, 605, 499, 409, 9108, 9401, 9112, 9304, 605, 801, 9405, 9403, 405, 9409, 401, 409, 9605, 112, 9408, 108, 9402, 108, 103, 101, 112, 304, 401, 203, 403, 402, 405, 408, 499, 9605, 9801, 9402</t>
        </is>
      </c>
      <c r="H4" t="n">
        <v>675</v>
      </c>
      <c r="I4" t="n">
        <v>0</v>
      </c>
      <c r="J4" t="n">
        <v>0</v>
      </c>
      <c r="K4" t="n">
        <v>0</v>
      </c>
      <c r="L4" t="n">
        <v>0</v>
      </c>
      <c r="M4" t="n">
        <v>675</v>
      </c>
      <c r="N4" t="n">
        <v>0</v>
      </c>
      <c r="O4" t="n">
        <v>0</v>
      </c>
      <c r="P4" t="n">
        <v>-1.7</v>
      </c>
      <c r="Q4" t="n">
        <v>-624.603</v>
      </c>
      <c r="R4" t="n">
        <v>0</v>
      </c>
      <c r="S4" t="n">
        <v>-626.303</v>
      </c>
      <c r="T4" t="n">
        <v>357.5209</v>
      </c>
      <c r="U4" t="n">
        <v>60.5068</v>
      </c>
      <c r="V4" t="n">
        <v>0.17</v>
      </c>
      <c r="W4" t="n">
        <v>2364.653</v>
      </c>
      <c r="X4" t="n">
        <v>4524.3427</v>
      </c>
      <c r="Y4" t="n">
        <v>6383.7365</v>
      </c>
      <c r="Z4" t="n">
        <v>8076.0115</v>
      </c>
      <c r="AA4" s="20" t="n">
        <v>46194</v>
      </c>
      <c r="AB4" t="inlineStr">
        <is>
          <t>شركة عيسى ابراهيم وشركاه</t>
        </is>
      </c>
      <c r="AC4" s="20" t="n">
        <v>46203</v>
      </c>
      <c r="AD4" t="n">
        <v>709.304</v>
      </c>
      <c r="AE4" t="n">
        <v>673.0009</v>
      </c>
      <c r="AF4" t="inlineStr">
        <is>
          <t>0:15</t>
        </is>
      </c>
      <c r="AG4" t="n">
        <v>114.046</v>
      </c>
    </row>
    <row r="5">
      <c r="A5" t="inlineStr">
        <is>
          <t>ADTV</t>
        </is>
      </c>
      <c r="B5" t="inlineStr">
        <is>
          <t>RM</t>
        </is>
      </c>
      <c r="C5" t="inlineStr">
        <is>
          <t>RM.ADTV.00004</t>
        </is>
      </c>
      <c r="D5" t="inlineStr">
        <is>
          <t>مستحلب للشوكولاته</t>
        </is>
      </c>
      <c r="E5" t="n">
        <v>5379.6409</v>
      </c>
      <c r="F5" t="n">
        <v>9560.6139</v>
      </c>
      <c r="G5" t="inlineStr">
        <is>
          <t>9402, 9801, 9605, 9401, 9108, 9112, 605, 801, 9402, 108, 9408, 112, 405, 9605, 9102, 9405, 9104, 9403, 401, 301, 306, 201, 402, 403, 408, 499, 405, 112, 101, 102, 103, 108, 107, 104, 401, 306, 499, 605, 405, 9401, 9403, 9405, 9112, 9108, 9102, 408, 801, 9104, 101, 9108, 9801, 9102, 9405, 408, 9801, 102, 9403, 403, 107, 103, 104, 108, 9408, 102, 9112, 801, 112, 201, 402, 403, 301, 9408</t>
        </is>
      </c>
      <c r="H5" t="n">
        <v>0</v>
      </c>
      <c r="I5" t="n">
        <v>0</v>
      </c>
      <c r="J5" t="n">
        <v>0</v>
      </c>
      <c r="K5" t="n">
        <v>0</v>
      </c>
      <c r="L5" t="n">
        <v>0</v>
      </c>
      <c r="M5" t="n">
        <v>0</v>
      </c>
      <c r="N5" t="n">
        <v>0</v>
      </c>
      <c r="O5" t="n">
        <v>0</v>
      </c>
      <c r="P5" t="n">
        <v>-50</v>
      </c>
      <c r="Q5" t="n">
        <v>-3315.002</v>
      </c>
      <c r="R5" t="n">
        <v>0</v>
      </c>
      <c r="S5" t="n">
        <v>-3365.002</v>
      </c>
      <c r="T5" t="n">
        <v>2014.6389</v>
      </c>
      <c r="U5" t="n">
        <v>3648.7059</v>
      </c>
      <c r="V5" t="n">
        <v>1.8494</v>
      </c>
      <c r="W5" t="n">
        <v>10711.098</v>
      </c>
      <c r="X5" t="n">
        <v>21107.5218</v>
      </c>
      <c r="Y5" t="n">
        <v>31282.1778</v>
      </c>
      <c r="Z5" t="n">
        <v>42448.7937</v>
      </c>
      <c r="AA5" s="20" t="n">
        <v>46118</v>
      </c>
      <c r="AB5" t="inlineStr">
        <is>
          <t>زهرة يافا للتجارة JFT</t>
        </is>
      </c>
      <c r="AC5" s="20" t="n">
        <v>46203</v>
      </c>
      <c r="AD5" t="n">
        <v>3475.7975</v>
      </c>
      <c r="AE5" t="n">
        <v>3537.3994</v>
      </c>
      <c r="AF5" t="inlineStr">
        <is>
          <t>0:17</t>
        </is>
      </c>
      <c r="AG5" t="n">
        <v>0</v>
      </c>
    </row>
    <row r="6">
      <c r="A6" t="inlineStr">
        <is>
          <t>ADTV</t>
        </is>
      </c>
      <c r="B6" t="inlineStr">
        <is>
          <t>RM</t>
        </is>
      </c>
      <c r="C6" t="inlineStr">
        <is>
          <t>RM.ADTV.00005</t>
        </is>
      </c>
      <c r="D6" t="inlineStr">
        <is>
          <t>Instant coffee type B20</t>
        </is>
      </c>
      <c r="E6" t="n">
        <v>304.925</v>
      </c>
      <c r="F6" t="n">
        <v>2514.4935</v>
      </c>
      <c r="G6" t="inlineStr">
        <is>
          <t>499, 408, 405, 402, 403, 401, 306, 112, 102, 101, 108, 108, 9402, 9408, 112, 405, 9403, 9405, 801, 605, 9112, 9401, 9108, 409, 499, 605, 408, 409, 405, 401, 9112, 801, 9108, 9401, 9405, 9403, 402, 403, 306, 112, 9403, 408, 9801, 101, 9405, 9801, 9108, 403, 9408, 108, 102, 801, 9112, 9408, 9402, 9801</t>
        </is>
      </c>
      <c r="H6" t="n">
        <v>0</v>
      </c>
      <c r="I6" t="n">
        <v>0</v>
      </c>
      <c r="J6" t="n">
        <v>0</v>
      </c>
      <c r="K6" t="n">
        <v>0</v>
      </c>
      <c r="L6" t="n">
        <v>0</v>
      </c>
      <c r="M6" t="n">
        <v>0</v>
      </c>
      <c r="N6" t="n">
        <v>0</v>
      </c>
      <c r="O6" t="n">
        <v>0</v>
      </c>
      <c r="P6" t="n">
        <v>0</v>
      </c>
      <c r="Q6" t="n">
        <v>-202.553</v>
      </c>
      <c r="R6" t="n">
        <v>0</v>
      </c>
      <c r="S6" t="n">
        <v>-202.553</v>
      </c>
      <c r="T6" t="n">
        <v>102.372</v>
      </c>
      <c r="U6" t="n">
        <v>820.7318</v>
      </c>
      <c r="V6" t="n">
        <v>8.3621</v>
      </c>
      <c r="W6" t="n">
        <v>584.639</v>
      </c>
      <c r="X6" t="n">
        <v>1508.5228</v>
      </c>
      <c r="Y6" t="n">
        <v>1939.6203</v>
      </c>
      <c r="Z6" t="n">
        <v>2323.1843</v>
      </c>
      <c r="AA6" s="20" t="n">
        <v>46155</v>
      </c>
      <c r="AB6" t="inlineStr">
        <is>
          <t>الشركة الوطنية للتجارة والتوزيع</t>
        </is>
      </c>
      <c r="AC6" s="20" t="n">
        <v>46203</v>
      </c>
      <c r="AD6" t="n">
        <v>215.5133</v>
      </c>
      <c r="AE6" t="n">
        <v>193.5986</v>
      </c>
      <c r="AF6" t="inlineStr">
        <is>
          <t>0:15</t>
        </is>
      </c>
      <c r="AG6" t="n">
        <v>0</v>
      </c>
    </row>
    <row r="7">
      <c r="A7" t="inlineStr">
        <is>
          <t>ADTV</t>
        </is>
      </c>
      <c r="B7" t="inlineStr">
        <is>
          <t>RM</t>
        </is>
      </c>
      <c r="C7" t="inlineStr">
        <is>
          <t>RM.ADTV.00006</t>
        </is>
      </c>
      <c r="D7" t="inlineStr">
        <is>
          <t>Indian barley powder 25 KG</t>
        </is>
      </c>
      <c r="E7" t="n">
        <v>0</v>
      </c>
      <c r="F7" t="n">
        <v>0</v>
      </c>
      <c r="G7" t="inlineStr">
        <is>
          <t>403, 403</t>
        </is>
      </c>
      <c r="H7" t="n">
        <v>0</v>
      </c>
      <c r="I7" t="n">
        <v>0</v>
      </c>
      <c r="J7" t="n">
        <v>0</v>
      </c>
      <c r="K7" t="n">
        <v>0</v>
      </c>
      <c r="L7" t="n">
        <v>0</v>
      </c>
      <c r="M7" t="n">
        <v>0</v>
      </c>
      <c r="N7" t="n">
        <v>0</v>
      </c>
      <c r="O7" t="n">
        <v>0</v>
      </c>
      <c r="P7" t="n">
        <v>0</v>
      </c>
      <c r="Q7" t="n">
        <v>0</v>
      </c>
      <c r="R7" t="n">
        <v>0</v>
      </c>
      <c r="S7" t="n">
        <v>0</v>
      </c>
      <c r="T7" t="n">
        <v>0</v>
      </c>
      <c r="U7" t="n">
        <v>0</v>
      </c>
      <c r="V7" t="n">
        <v>2.598</v>
      </c>
      <c r="W7" t="n">
        <v>0</v>
      </c>
      <c r="X7" t="n">
        <v>0</v>
      </c>
      <c r="Y7" t="n">
        <v>0</v>
      </c>
      <c r="Z7" t="n">
        <v>0</v>
      </c>
      <c r="AA7" s="20" t="n">
        <v>2</v>
      </c>
      <c r="AC7" s="20" t="n">
        <v>2</v>
      </c>
      <c r="AD7" t="n">
        <v>0</v>
      </c>
      <c r="AE7" t="n">
        <v>0</v>
      </c>
      <c r="AG7" t="n">
        <v>0</v>
      </c>
    </row>
    <row r="8">
      <c r="A8" t="inlineStr">
        <is>
          <t>ADTV</t>
        </is>
      </c>
      <c r="B8" t="inlineStr">
        <is>
          <t>RM</t>
        </is>
      </c>
      <c r="C8" t="inlineStr">
        <is>
          <t>RM.ADTV.00007</t>
        </is>
      </c>
      <c r="D8" t="inlineStr">
        <is>
          <t>Krystal Malt Dark 80 /25 kg</t>
        </is>
      </c>
      <c r="E8" t="n">
        <v>0</v>
      </c>
      <c r="F8" t="n">
        <v>0</v>
      </c>
      <c r="G8" t="inlineStr">
        <is>
          <t>107, 102, 304, 401, 401, 107, 101, 102, 304, 101</t>
        </is>
      </c>
      <c r="H8" t="n">
        <v>0</v>
      </c>
      <c r="I8" t="n">
        <v>0</v>
      </c>
      <c r="J8" t="n">
        <v>0</v>
      </c>
      <c r="K8" t="n">
        <v>0</v>
      </c>
      <c r="L8" t="n">
        <v>0</v>
      </c>
      <c r="M8" t="n">
        <v>0</v>
      </c>
      <c r="N8" t="n">
        <v>0</v>
      </c>
      <c r="O8" t="n">
        <v>0</v>
      </c>
      <c r="P8" t="n">
        <v>0</v>
      </c>
      <c r="Q8" t="n">
        <v>0</v>
      </c>
      <c r="R8" t="n">
        <v>0</v>
      </c>
      <c r="S8" t="n">
        <v>0</v>
      </c>
      <c r="T8" t="n">
        <v>0</v>
      </c>
      <c r="U8" t="n">
        <v>0</v>
      </c>
      <c r="V8" t="n">
        <v>2.499</v>
      </c>
      <c r="W8" t="n">
        <v>0</v>
      </c>
      <c r="X8" t="n">
        <v>0</v>
      </c>
      <c r="Y8" t="n">
        <v>0</v>
      </c>
      <c r="Z8" t="n">
        <v>0</v>
      </c>
      <c r="AA8" s="20" t="n">
        <v>2</v>
      </c>
      <c r="AC8" s="20" t="n">
        <v>45606</v>
      </c>
      <c r="AD8" t="n">
        <v>0</v>
      </c>
      <c r="AE8" t="n">
        <v>0</v>
      </c>
      <c r="AG8" t="n">
        <v>0</v>
      </c>
    </row>
    <row r="9">
      <c r="A9" t="inlineStr">
        <is>
          <t>ADTV</t>
        </is>
      </c>
      <c r="B9" t="inlineStr">
        <is>
          <t>RM</t>
        </is>
      </c>
      <c r="C9" t="inlineStr">
        <is>
          <t>RM.ADTV.00008</t>
        </is>
      </c>
      <c r="D9" t="inlineStr">
        <is>
          <t>Malt Extract Powder / 25 KG</t>
        </is>
      </c>
      <c r="E9" t="n">
        <v>0</v>
      </c>
      <c r="F9" t="n">
        <v>0</v>
      </c>
      <c r="G9" t="inlineStr">
        <is>
          <t>403, 107, 108, 102, 9108, 401, 9401, 801, 403, 401, 101, 102, 108, 107, 101, 9402, 9401, 9108, 801, 9402</t>
        </is>
      </c>
      <c r="H9" t="n">
        <v>0</v>
      </c>
      <c r="I9" t="n">
        <v>0</v>
      </c>
      <c r="J9" t="n">
        <v>0</v>
      </c>
      <c r="K9" t="n">
        <v>0</v>
      </c>
      <c r="L9" t="n">
        <v>0</v>
      </c>
      <c r="M9" t="n">
        <v>0</v>
      </c>
      <c r="N9" t="n">
        <v>0</v>
      </c>
      <c r="O9" t="n">
        <v>0</v>
      </c>
      <c r="P9" t="n">
        <v>0</v>
      </c>
      <c r="Q9" t="n">
        <v>0</v>
      </c>
      <c r="R9" t="n">
        <v>0</v>
      </c>
      <c r="S9" t="n">
        <v>0</v>
      </c>
      <c r="T9" t="n">
        <v>0</v>
      </c>
      <c r="U9" t="n">
        <v>0</v>
      </c>
      <c r="V9" t="n">
        <v>2.517</v>
      </c>
      <c r="W9" t="n">
        <v>0</v>
      </c>
      <c r="X9" t="n">
        <v>0</v>
      </c>
      <c r="Y9" t="n">
        <v>0</v>
      </c>
      <c r="Z9" t="n">
        <v>0</v>
      </c>
      <c r="AA9" s="20" t="n">
        <v>2</v>
      </c>
      <c r="AC9" s="20" t="n">
        <v>45606</v>
      </c>
      <c r="AD9" t="n">
        <v>0</v>
      </c>
      <c r="AE9" t="n">
        <v>0</v>
      </c>
      <c r="AG9" t="n">
        <v>0</v>
      </c>
    </row>
    <row r="10">
      <c r="A10" t="inlineStr">
        <is>
          <t>ADTV</t>
        </is>
      </c>
      <c r="B10" t="inlineStr">
        <is>
          <t>RM</t>
        </is>
      </c>
      <c r="C10" t="inlineStr">
        <is>
          <t>RM.ADTV.00009</t>
        </is>
      </c>
      <c r="D10" t="inlineStr">
        <is>
          <t>Roko Gel Powder</t>
        </is>
      </c>
      <c r="E10" t="n">
        <v>0</v>
      </c>
      <c r="F10" t="n">
        <v>0</v>
      </c>
      <c r="G10" t="inlineStr">
        <is>
          <t>101, 102, 101, 301, 301, 102</t>
        </is>
      </c>
      <c r="H10" t="n">
        <v>0</v>
      </c>
      <c r="I10" t="n">
        <v>0</v>
      </c>
      <c r="J10" t="n">
        <v>0</v>
      </c>
      <c r="K10" t="n">
        <v>0</v>
      </c>
      <c r="L10" t="n">
        <v>0</v>
      </c>
      <c r="M10" t="n">
        <v>0</v>
      </c>
      <c r="N10" t="n">
        <v>0</v>
      </c>
      <c r="O10" t="n">
        <v>0</v>
      </c>
      <c r="P10" t="n">
        <v>0</v>
      </c>
      <c r="Q10" t="n">
        <v>0</v>
      </c>
      <c r="R10" t="n">
        <v>0</v>
      </c>
      <c r="S10" t="n">
        <v>0</v>
      </c>
      <c r="T10" t="n">
        <v>0</v>
      </c>
      <c r="U10" t="n">
        <v>0</v>
      </c>
      <c r="V10" t="n">
        <v>15.6404</v>
      </c>
      <c r="W10" t="n">
        <v>0</v>
      </c>
      <c r="X10" t="n">
        <v>0</v>
      </c>
      <c r="Y10" t="n">
        <v>0</v>
      </c>
      <c r="Z10" t="n">
        <v>0</v>
      </c>
      <c r="AA10" s="20" t="n">
        <v>45035</v>
      </c>
      <c r="AB10" t="inlineStr">
        <is>
          <t>ROKO.01/2023</t>
        </is>
      </c>
      <c r="AC10" s="20" t="n">
        <v>45041</v>
      </c>
      <c r="AD10" t="n">
        <v>0</v>
      </c>
      <c r="AE10" t="n">
        <v>0</v>
      </c>
      <c r="AG10" t="n">
        <v>0</v>
      </c>
    </row>
    <row r="11">
      <c r="A11" t="inlineStr">
        <is>
          <t>ADTV</t>
        </is>
      </c>
      <c r="B11" t="inlineStr">
        <is>
          <t>RM</t>
        </is>
      </c>
      <c r="C11" t="inlineStr">
        <is>
          <t>RM.ADTV.00010</t>
        </is>
      </c>
      <c r="D11" t="inlineStr">
        <is>
          <t>NESCAFE 0.475 GM / 12*1</t>
        </is>
      </c>
      <c r="E11" t="n">
        <v>0</v>
      </c>
      <c r="F11" t="n">
        <v>0</v>
      </c>
      <c r="G11" t="inlineStr">
        <is>
          <t>402, 402</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s="20" t="n">
        <v>2</v>
      </c>
      <c r="AC11" s="20" t="n">
        <v>44560</v>
      </c>
      <c r="AD11" t="n">
        <v>0</v>
      </c>
      <c r="AE11" t="n">
        <v>0</v>
      </c>
      <c r="AG11" t="n">
        <v>0</v>
      </c>
    </row>
    <row r="12">
      <c r="A12" t="inlineStr">
        <is>
          <t>ADTV</t>
        </is>
      </c>
      <c r="B12" t="inlineStr">
        <is>
          <t>RM</t>
        </is>
      </c>
      <c r="C12" t="inlineStr">
        <is>
          <t>RM.ADTV.00011</t>
        </is>
      </c>
      <c r="D12" t="inlineStr">
        <is>
          <t>CALCIUM CHLORIDE 77%)</t>
        </is>
      </c>
      <c r="E12" t="n">
        <v>24.43</v>
      </c>
      <c r="F12" t="n">
        <v>21.9865</v>
      </c>
      <c r="G12" t="inlineStr">
        <is>
          <t>9402, 108, 306, 403, 499, 605, 9108, 108, 306, 499, 403, 9402, 605, 9108</t>
        </is>
      </c>
      <c r="H12" t="n">
        <v>0</v>
      </c>
      <c r="I12" t="n">
        <v>0</v>
      </c>
      <c r="J12" t="n">
        <v>0</v>
      </c>
      <c r="K12" t="n">
        <v>0</v>
      </c>
      <c r="L12" t="n">
        <v>0</v>
      </c>
      <c r="M12" t="n">
        <v>0</v>
      </c>
      <c r="N12" t="n">
        <v>0</v>
      </c>
      <c r="O12" t="n">
        <v>0</v>
      </c>
      <c r="P12" t="n">
        <v>0</v>
      </c>
      <c r="Q12" t="n">
        <v>0</v>
      </c>
      <c r="R12" t="n">
        <v>0</v>
      </c>
      <c r="S12" t="n">
        <v>0</v>
      </c>
      <c r="T12" t="n">
        <v>24.43</v>
      </c>
      <c r="U12" t="n">
        <v>21.9865</v>
      </c>
      <c r="V12" t="n">
        <v>0.9</v>
      </c>
      <c r="W12" t="n">
        <v>0</v>
      </c>
      <c r="X12" t="n">
        <v>0</v>
      </c>
      <c r="Y12" t="n">
        <v>21.98</v>
      </c>
      <c r="Z12" t="n">
        <v>21.98</v>
      </c>
      <c r="AA12" s="20" t="n">
        <v>45845</v>
      </c>
      <c r="AB12" t="inlineStr">
        <is>
          <t>زهرة يافا للتجارة JFT</t>
        </is>
      </c>
      <c r="AC12" s="20" t="n">
        <v>45943</v>
      </c>
      <c r="AD12" t="n">
        <v>2.4422</v>
      </c>
      <c r="AE12" t="n">
        <v>1.8316</v>
      </c>
      <c r="AF12" t="inlineStr">
        <is>
          <t>13:10</t>
        </is>
      </c>
      <c r="AG12" t="n">
        <v>0</v>
      </c>
    </row>
    <row r="13">
      <c r="A13" t="inlineStr">
        <is>
          <t>ADTV</t>
        </is>
      </c>
      <c r="B13" t="inlineStr">
        <is>
          <t>RM</t>
        </is>
      </c>
      <c r="C13" t="inlineStr">
        <is>
          <t>RM.ADTV.00012</t>
        </is>
      </c>
      <c r="D13" t="inlineStr">
        <is>
          <t>CITRICACID MONOHYDRATE 25KG</t>
        </is>
      </c>
      <c r="E13" t="n">
        <v>0</v>
      </c>
      <c r="F13" t="n">
        <v>0</v>
      </c>
      <c r="G13" t="inlineStr">
        <is>
          <t>403, 403</t>
        </is>
      </c>
      <c r="H13" t="n">
        <v>0</v>
      </c>
      <c r="I13" t="n">
        <v>0</v>
      </c>
      <c r="J13" t="n">
        <v>0</v>
      </c>
      <c r="K13" t="n">
        <v>0</v>
      </c>
      <c r="L13" t="n">
        <v>0</v>
      </c>
      <c r="M13" t="n">
        <v>0</v>
      </c>
      <c r="N13" t="n">
        <v>0</v>
      </c>
      <c r="O13" t="n">
        <v>0</v>
      </c>
      <c r="P13" t="n">
        <v>0</v>
      </c>
      <c r="Q13" t="n">
        <v>0</v>
      </c>
      <c r="R13" t="n">
        <v>0</v>
      </c>
      <c r="S13" t="n">
        <v>0</v>
      </c>
      <c r="T13" t="n">
        <v>0</v>
      </c>
      <c r="U13" t="n">
        <v>0</v>
      </c>
      <c r="V13" t="n">
        <v>0.86</v>
      </c>
      <c r="W13" t="n">
        <v>0</v>
      </c>
      <c r="X13" t="n">
        <v>0</v>
      </c>
      <c r="Y13" t="n">
        <v>0</v>
      </c>
      <c r="Z13" t="n">
        <v>0</v>
      </c>
      <c r="AA13" s="20" t="n">
        <v>2</v>
      </c>
      <c r="AC13" s="20" t="n">
        <v>44915</v>
      </c>
      <c r="AD13" t="n">
        <v>0</v>
      </c>
      <c r="AE13" t="n">
        <v>0</v>
      </c>
      <c r="AG13" t="n">
        <v>0</v>
      </c>
    </row>
    <row r="14">
      <c r="A14" t="inlineStr">
        <is>
          <t>ADTV</t>
        </is>
      </c>
      <c r="B14" t="inlineStr">
        <is>
          <t>RM</t>
        </is>
      </c>
      <c r="C14" t="inlineStr">
        <is>
          <t>RM.ADTV.00013</t>
        </is>
      </c>
      <c r="D14" t="inlineStr">
        <is>
          <t>مميع للشوكولاته</t>
        </is>
      </c>
      <c r="E14" t="n">
        <v>4672.861</v>
      </c>
      <c r="F14" t="n">
        <v>21560.3994</v>
      </c>
      <c r="G14" t="inlineStr">
        <is>
          <t>9402, 9801, 9408, 9108, 9112, 9102, 9401, 409, 801, 9401, 9403, 408, 102, 9801, 9108, 9405, 9801, 101, 9102, 401, 409, 9409, 405, 9408, 9402, 108, 112, 9405, 9403, 402, 405, 408, 499, 401, 403, 306, 201, 112, 104, 101, 103, 108, 102, 107, 408, 9102, 9108, 801, 499, 405, 409, 9405, 9403, 9401, 9112, 9409, 402, 403, 104, 401, 306, 9408, 108, 801, 403, 9112, 102, 9409, 107, 103, 112, 201</t>
        </is>
      </c>
      <c r="H14" t="n">
        <v>800</v>
      </c>
      <c r="I14" t="n">
        <v>0</v>
      </c>
      <c r="J14" t="n">
        <v>0</v>
      </c>
      <c r="K14" t="n">
        <v>0</v>
      </c>
      <c r="L14" t="n">
        <v>0</v>
      </c>
      <c r="M14" t="n">
        <v>800</v>
      </c>
      <c r="N14" t="n">
        <v>0</v>
      </c>
      <c r="O14" t="n">
        <v>0</v>
      </c>
      <c r="P14" t="n">
        <v>0</v>
      </c>
      <c r="Q14" t="n">
        <v>-1709.848</v>
      </c>
      <c r="R14" t="n">
        <v>0</v>
      </c>
      <c r="S14" t="n">
        <v>-1709.848</v>
      </c>
      <c r="T14" t="n">
        <v>3763.013</v>
      </c>
      <c r="U14" t="n">
        <v>17420.5909</v>
      </c>
      <c r="V14" t="n">
        <v>3.3964</v>
      </c>
      <c r="W14" t="n">
        <v>5571.374</v>
      </c>
      <c r="X14" t="n">
        <v>10612.1706</v>
      </c>
      <c r="Y14" t="n">
        <v>15863.3366</v>
      </c>
      <c r="Z14" t="n">
        <v>22364.7956</v>
      </c>
      <c r="AA14" s="20" t="n">
        <v>46186</v>
      </c>
      <c r="AB14" t="inlineStr">
        <is>
          <t>زهرة يافا للتجارة JFT</t>
        </is>
      </c>
      <c r="AC14" s="20" t="n">
        <v>46203</v>
      </c>
      <c r="AD14" t="n">
        <v>1762.5929</v>
      </c>
      <c r="AE14" t="n">
        <v>1863.7329</v>
      </c>
      <c r="AF14" t="inlineStr">
        <is>
          <t>2:0</t>
        </is>
      </c>
      <c r="AG14" t="n">
        <v>3640</v>
      </c>
    </row>
    <row r="15">
      <c r="A15" t="inlineStr">
        <is>
          <t>ADTV</t>
        </is>
      </c>
      <c r="B15" t="inlineStr">
        <is>
          <t>RM</t>
        </is>
      </c>
      <c r="C15" t="inlineStr">
        <is>
          <t>RM.ADTV.00014</t>
        </is>
      </c>
      <c r="D15" t="inlineStr">
        <is>
          <t>Ethanol 99.8%</t>
        </is>
      </c>
      <c r="V15" t="n">
        <v>0</v>
      </c>
      <c r="W15" t="n">
        <v>0</v>
      </c>
      <c r="X15" t="n">
        <v>0</v>
      </c>
      <c r="Y15" t="n">
        <v>0</v>
      </c>
      <c r="Z15" t="n">
        <v>0</v>
      </c>
      <c r="AA15" s="20" t="n">
        <v>2</v>
      </c>
      <c r="AC15" s="20" t="n">
        <v>2</v>
      </c>
      <c r="AD15" t="n">
        <v>0</v>
      </c>
      <c r="AE15" t="n">
        <v>0</v>
      </c>
    </row>
    <row r="16">
      <c r="A16" t="inlineStr">
        <is>
          <t>ADTV</t>
        </is>
      </c>
      <c r="B16" t="inlineStr">
        <is>
          <t>RM</t>
        </is>
      </c>
      <c r="C16" t="inlineStr">
        <is>
          <t>RM.ADTV.00015</t>
        </is>
      </c>
      <c r="D16" t="inlineStr">
        <is>
          <t>GLYCERINE BP 250KG</t>
        </is>
      </c>
      <c r="E16" t="n">
        <v>1983.6552</v>
      </c>
      <c r="F16" t="n">
        <v>3967.3104</v>
      </c>
      <c r="G16" t="inlineStr">
        <is>
          <t>9605, 9402, 301, 403, 402, 112, 9112, 102, 108, 403, 9403, 102, 101, 9108, 9112, 9405, 9403, 405, 605, 499, 306, 108, 102, 101, 112, 405, 499, 403, 402, 306, 301, 9403, 9405, 9605, 112, 108, 9402, 605, 9112, 9108</t>
        </is>
      </c>
      <c r="H16" t="n">
        <v>1500</v>
      </c>
      <c r="I16" t="n">
        <v>0</v>
      </c>
      <c r="J16" t="n">
        <v>0</v>
      </c>
      <c r="K16" t="n">
        <v>0</v>
      </c>
      <c r="L16" t="n">
        <v>0</v>
      </c>
      <c r="M16" t="n">
        <v>1500</v>
      </c>
      <c r="N16" t="n">
        <v>0</v>
      </c>
      <c r="O16" t="n">
        <v>0</v>
      </c>
      <c r="P16" t="n">
        <v>0</v>
      </c>
      <c r="Q16" t="n">
        <v>-330.208</v>
      </c>
      <c r="R16" t="n">
        <v>0</v>
      </c>
      <c r="S16" t="n">
        <v>-330.208</v>
      </c>
      <c r="T16" t="n">
        <v>3153.4472</v>
      </c>
      <c r="U16" t="n">
        <v>6306.8944</v>
      </c>
      <c r="V16" t="n">
        <v>2</v>
      </c>
      <c r="W16" t="n">
        <v>1111.71</v>
      </c>
      <c r="X16" t="n">
        <v>1402.1884</v>
      </c>
      <c r="Y16" t="n">
        <v>2231.3134</v>
      </c>
      <c r="Z16" t="n">
        <v>2809.4134</v>
      </c>
      <c r="AA16" s="20" t="n">
        <v>46186</v>
      </c>
      <c r="AB16" t="inlineStr">
        <is>
          <t>زهرة يافا للتجارة JFT</t>
        </is>
      </c>
      <c r="AC16" s="20" t="n">
        <v>46201</v>
      </c>
      <c r="AD16" t="n">
        <v>247.9237</v>
      </c>
      <c r="AE16" t="n">
        <v>234.1177</v>
      </c>
      <c r="AF16" t="inlineStr">
        <is>
          <t>13:14</t>
        </is>
      </c>
      <c r="AG16" t="n">
        <v>3000</v>
      </c>
    </row>
    <row r="17">
      <c r="A17" t="inlineStr">
        <is>
          <t>ADTV</t>
        </is>
      </c>
      <c r="B17" t="inlineStr">
        <is>
          <t>RM</t>
        </is>
      </c>
      <c r="C17" t="inlineStr">
        <is>
          <t>RM.ADTV.00016</t>
        </is>
      </c>
      <c r="D17" t="inlineStr">
        <is>
          <t xml:space="preserve">بروبلين </t>
        </is>
      </c>
      <c r="E17" t="n">
        <v>1287.8391</v>
      </c>
      <c r="F17" t="n">
        <v>2944.8121</v>
      </c>
      <c r="G17" t="inlineStr">
        <is>
          <t>9112, 107, 102, 108, 403, 9403, 101, 112, 201, 403, 402, 9403, 9405, 9108, 9112, 405, 605, 499, 9108, 9112, 605, 9405, 9403, 112, 9402, 108, 108, 107, 101, 102, 112, 201, 403, 402, 405, 499, 9402</t>
        </is>
      </c>
      <c r="H17" t="n">
        <v>0</v>
      </c>
      <c r="I17" t="n">
        <v>0</v>
      </c>
      <c r="J17" t="n">
        <v>0</v>
      </c>
      <c r="K17" t="n">
        <v>0</v>
      </c>
      <c r="L17" t="n">
        <v>0</v>
      </c>
      <c r="M17" t="n">
        <v>0</v>
      </c>
      <c r="N17" t="n">
        <v>0</v>
      </c>
      <c r="O17" t="n">
        <v>0</v>
      </c>
      <c r="P17" t="n">
        <v>0</v>
      </c>
      <c r="Q17" t="n">
        <v>-61.987</v>
      </c>
      <c r="R17" t="n">
        <v>0</v>
      </c>
      <c r="S17" t="n">
        <v>-61.987</v>
      </c>
      <c r="T17" t="n">
        <v>1225.8521</v>
      </c>
      <c r="U17" t="n">
        <v>2812.1164</v>
      </c>
      <c r="V17" t="n">
        <v>2.1261</v>
      </c>
      <c r="W17" t="n">
        <v>208.698</v>
      </c>
      <c r="X17" t="n">
        <v>265.0978</v>
      </c>
      <c r="Y17" t="n">
        <v>425.9508</v>
      </c>
      <c r="Z17" t="n">
        <v>734.4788</v>
      </c>
      <c r="AA17" s="20" t="n">
        <v>45522</v>
      </c>
      <c r="AB17" t="inlineStr">
        <is>
          <t>زهرة يافا للتجارة JFT</t>
        </is>
      </c>
      <c r="AC17" s="20" t="n">
        <v>46201</v>
      </c>
      <c r="AD17" t="n">
        <v>47.3278</v>
      </c>
      <c r="AE17" t="n">
        <v>61.2065</v>
      </c>
      <c r="AF17" t="inlineStr">
        <is>
          <t>20:0</t>
        </is>
      </c>
      <c r="AG17" t="n">
        <v>0</v>
      </c>
    </row>
    <row r="18">
      <c r="A18" t="inlineStr">
        <is>
          <t>ADTV</t>
        </is>
      </c>
      <c r="B18" t="inlineStr">
        <is>
          <t>RM</t>
        </is>
      </c>
      <c r="C18" t="inlineStr">
        <is>
          <t>RM.ADTV.00017</t>
        </is>
      </c>
      <c r="D18" t="inlineStr">
        <is>
          <t>SODIUM CARBOXYMETHYL CELLULOSE / CMC 25KG</t>
        </is>
      </c>
      <c r="E18" t="n">
        <v>170.7521</v>
      </c>
      <c r="F18" t="n">
        <v>554.9825</v>
      </c>
      <c r="G18" t="inlineStr">
        <is>
          <t>499, 405, 403, 201, 306, 112, 102, 101, 108, 108, 9402, 112, 9605, 9403, 9405, 605, 9112, 9108, 499, 605, 405, 9112, 9108, 9405, 9403, 403, 306, 201, 112, 101, 9403, 403, 108, 102, 9112, 9402, 9605</t>
        </is>
      </c>
      <c r="H18" t="n">
        <v>0</v>
      </c>
      <c r="I18" t="n">
        <v>0</v>
      </c>
      <c r="J18" t="n">
        <v>0</v>
      </c>
      <c r="K18" t="n">
        <v>0</v>
      </c>
      <c r="L18" t="n">
        <v>0</v>
      </c>
      <c r="M18" t="n">
        <v>0</v>
      </c>
      <c r="N18" t="n">
        <v>0</v>
      </c>
      <c r="O18" t="n">
        <v>0</v>
      </c>
      <c r="P18" t="n">
        <v>0</v>
      </c>
      <c r="Q18" t="n">
        <v>-12.86</v>
      </c>
      <c r="R18" t="n">
        <v>0</v>
      </c>
      <c r="S18" t="n">
        <v>-12.86</v>
      </c>
      <c r="T18" t="n">
        <v>157.8921</v>
      </c>
      <c r="U18" t="n">
        <v>513.1829</v>
      </c>
      <c r="V18" t="n">
        <v>3.2501</v>
      </c>
      <c r="W18" t="n">
        <v>43.295</v>
      </c>
      <c r="X18" t="n">
        <v>55.2898</v>
      </c>
      <c r="Y18" t="n">
        <v>187.5718</v>
      </c>
      <c r="Z18" t="n">
        <v>210.0798</v>
      </c>
      <c r="AA18" s="20" t="n">
        <v>46000</v>
      </c>
      <c r="AB18" t="inlineStr">
        <is>
          <t>زهرة يافا للتجارة JFT</t>
        </is>
      </c>
      <c r="AC18" s="20" t="n">
        <v>46201</v>
      </c>
      <c r="AD18" t="n">
        <v>20.8413</v>
      </c>
      <c r="AE18" t="n">
        <v>17.5066</v>
      </c>
      <c r="AF18" t="inlineStr">
        <is>
          <t>9:0</t>
        </is>
      </c>
      <c r="AG18" t="n">
        <v>0</v>
      </c>
    </row>
    <row r="19">
      <c r="A19" t="inlineStr">
        <is>
          <t>ADTV</t>
        </is>
      </c>
      <c r="B19" t="inlineStr">
        <is>
          <t>RM</t>
        </is>
      </c>
      <c r="C19" t="inlineStr">
        <is>
          <t>RM.ADTV.00018</t>
        </is>
      </c>
      <c r="D19" t="inlineStr">
        <is>
          <t>XANTHAN GUM 25KG</t>
        </is>
      </c>
      <c r="E19" t="n">
        <v>139.408</v>
      </c>
      <c r="F19" t="n">
        <v>487.934</v>
      </c>
      <c r="G19" t="inlineStr">
        <is>
          <t>9402, 9108, 9112, 9402, 108, 112, 9405, 9403, 403, 499, 405, 112, 101, 102, 108, 499, 405, 9403, 9405, 9112, 9108, 101, 9403, 403, 108, 102, 9112, 112, 403</t>
        </is>
      </c>
      <c r="H19" t="n">
        <v>0</v>
      </c>
      <c r="I19" t="n">
        <v>0</v>
      </c>
      <c r="J19" t="n">
        <v>0</v>
      </c>
      <c r="K19" t="n">
        <v>0</v>
      </c>
      <c r="L19" t="n">
        <v>0</v>
      </c>
      <c r="M19" t="n">
        <v>0</v>
      </c>
      <c r="N19" t="n">
        <v>0</v>
      </c>
      <c r="O19" t="n">
        <v>0</v>
      </c>
      <c r="P19" t="n">
        <v>0</v>
      </c>
      <c r="Q19" t="n">
        <v>-12.86</v>
      </c>
      <c r="R19" t="n">
        <v>0</v>
      </c>
      <c r="S19" t="n">
        <v>-12.86</v>
      </c>
      <c r="T19" t="n">
        <v>126.548</v>
      </c>
      <c r="U19" t="n">
        <v>442.9239</v>
      </c>
      <c r="V19" t="n">
        <v>3.5</v>
      </c>
      <c r="W19" t="n">
        <v>43.295</v>
      </c>
      <c r="X19" t="n">
        <v>55.2898</v>
      </c>
      <c r="Y19" t="n">
        <v>87.5718</v>
      </c>
      <c r="Z19" t="n">
        <v>110.0798</v>
      </c>
      <c r="AA19" s="20" t="n">
        <v>46000</v>
      </c>
      <c r="AB19" t="inlineStr">
        <is>
          <t>زهرة يافا للتجارة JFT</t>
        </is>
      </c>
      <c r="AC19" s="20" t="n">
        <v>46201</v>
      </c>
      <c r="AD19" t="n">
        <v>9.7302</v>
      </c>
      <c r="AE19" t="n">
        <v>9.173299999999999</v>
      </c>
      <c r="AF19" t="inlineStr">
        <is>
          <t>13:23</t>
        </is>
      </c>
      <c r="AG19" t="n">
        <v>0</v>
      </c>
    </row>
    <row r="20">
      <c r="A20" t="inlineStr">
        <is>
          <t>ADTV</t>
        </is>
      </c>
      <c r="B20" t="inlineStr">
        <is>
          <t>RM</t>
        </is>
      </c>
      <c r="C20" t="inlineStr">
        <is>
          <t>RM.ADTV.00019</t>
        </is>
      </c>
      <c r="D20" t="inlineStr">
        <is>
          <t>GUAR GUM POWDER 25KG</t>
        </is>
      </c>
      <c r="E20" t="n">
        <v>93.6005</v>
      </c>
      <c r="F20" t="n">
        <v>187.2054</v>
      </c>
      <c r="G20" t="inlineStr">
        <is>
          <t>9402, 201, 112, 102, 9112, 403, 108, 403, 9112, 9403, 9405, 405, 499, 9108, 102, 108, 101, 112, 201, 403, 499, 405, 9403, 9405, 112, 108, 9402, 101, 9403, 9112, 9108</t>
        </is>
      </c>
      <c r="H20" t="n">
        <v>0</v>
      </c>
      <c r="I20" t="n">
        <v>0</v>
      </c>
      <c r="J20" t="n">
        <v>0</v>
      </c>
      <c r="K20" t="n">
        <v>0</v>
      </c>
      <c r="L20" t="n">
        <v>0</v>
      </c>
      <c r="M20" t="n">
        <v>0</v>
      </c>
      <c r="N20" t="n">
        <v>0</v>
      </c>
      <c r="O20" t="n">
        <v>0</v>
      </c>
      <c r="P20" t="n">
        <v>0</v>
      </c>
      <c r="Q20" t="n">
        <v>-12.86</v>
      </c>
      <c r="R20" t="n">
        <v>0</v>
      </c>
      <c r="S20" t="n">
        <v>-12.86</v>
      </c>
      <c r="T20" t="n">
        <v>80.7405</v>
      </c>
      <c r="U20" t="n">
        <v>161.4851</v>
      </c>
      <c r="V20" t="n">
        <v>2</v>
      </c>
      <c r="W20" t="n">
        <v>43.295</v>
      </c>
      <c r="X20" t="n">
        <v>54.8014</v>
      </c>
      <c r="Y20" t="n">
        <v>87.0834</v>
      </c>
      <c r="Z20" t="n">
        <v>109.5914</v>
      </c>
      <c r="AA20" s="20" t="n">
        <v>45258</v>
      </c>
      <c r="AB20" t="inlineStr">
        <is>
          <t>زهرة يافا للتجارة JFT</t>
        </is>
      </c>
      <c r="AC20" s="20" t="n">
        <v>46201</v>
      </c>
      <c r="AD20" t="n">
        <v>9.6759</v>
      </c>
      <c r="AE20" t="n">
        <v>9.1326</v>
      </c>
      <c r="AF20" t="inlineStr">
        <is>
          <t>8:25</t>
        </is>
      </c>
      <c r="AG20" t="n">
        <v>0</v>
      </c>
    </row>
    <row r="21">
      <c r="A21" t="inlineStr">
        <is>
          <t>ADTV</t>
        </is>
      </c>
      <c r="B21" t="inlineStr">
        <is>
          <t>RM</t>
        </is>
      </c>
      <c r="C21" t="inlineStr">
        <is>
          <t>RM.ADTV.00020</t>
        </is>
      </c>
      <c r="D21" t="inlineStr">
        <is>
          <t>زيت القرفة</t>
        </is>
      </c>
      <c r="E21" t="n">
        <v>116.9873</v>
      </c>
      <c r="F21" t="n">
        <v>2949.561</v>
      </c>
      <c r="G21" t="inlineStr">
        <is>
          <t>9402, 9801, 9408, 9605, 403, 402, 306, 108, 9408, 102, 9112, 408, 102, 9801, 112, 201, 9108, 801, 605, 408, 499, 405, 401, 9405, 9403, 9401, 9112, 403, 402, 499, 405, 408, 306, 201, 108, 112, 101, 102, 105, 401, 9108, 9112, 9401, 605, 801, 9402, 9408, 112, 9405, 9403, 101, 105, 9108, 9405, 9605, 108, 405</t>
        </is>
      </c>
      <c r="H21" t="n">
        <v>0</v>
      </c>
      <c r="I21" t="n">
        <v>0</v>
      </c>
      <c r="J21" t="n">
        <v>0</v>
      </c>
      <c r="K21" t="n">
        <v>0</v>
      </c>
      <c r="L21" t="n">
        <v>0</v>
      </c>
      <c r="M21" t="n">
        <v>0</v>
      </c>
      <c r="N21" t="n">
        <v>0</v>
      </c>
      <c r="O21" t="n">
        <v>0</v>
      </c>
      <c r="P21" t="n">
        <v>0</v>
      </c>
      <c r="Q21" t="n">
        <v>-13.351</v>
      </c>
      <c r="R21" t="n">
        <v>0</v>
      </c>
      <c r="S21" t="n">
        <v>-13.351</v>
      </c>
      <c r="T21" t="n">
        <v>103.6363</v>
      </c>
      <c r="U21" t="n">
        <v>2610.0686</v>
      </c>
      <c r="V21" t="n">
        <v>25.4282</v>
      </c>
      <c r="W21" t="n">
        <v>38.323</v>
      </c>
      <c r="X21" t="n">
        <v>75.0698</v>
      </c>
      <c r="Y21" t="n">
        <v>104.2676</v>
      </c>
      <c r="Z21" t="n">
        <v>135.8116</v>
      </c>
      <c r="AA21" s="20" t="n">
        <v>45943</v>
      </c>
      <c r="AB21" t="inlineStr">
        <is>
          <t>Cinnamon.01/2025</t>
        </is>
      </c>
      <c r="AC21" s="20" t="n">
        <v>46203</v>
      </c>
      <c r="AD21" t="n">
        <v>11.5852</v>
      </c>
      <c r="AE21" t="n">
        <v>11.3176</v>
      </c>
      <c r="AF21" t="inlineStr">
        <is>
          <t>9:4</t>
        </is>
      </c>
      <c r="AG21" t="n">
        <v>0</v>
      </c>
    </row>
    <row r="22">
      <c r="A22" t="inlineStr">
        <is>
          <t>ADTV</t>
        </is>
      </c>
      <c r="B22" t="inlineStr">
        <is>
          <t>RM</t>
        </is>
      </c>
      <c r="C22" t="inlineStr">
        <is>
          <t>RM.ADTV.00021</t>
        </is>
      </c>
      <c r="D22" t="inlineStr">
        <is>
          <t xml:space="preserve">طحينية سائلة </t>
        </is>
      </c>
      <c r="E22" t="n">
        <v>552.2025</v>
      </c>
      <c r="F22" t="n">
        <v>1167.9139</v>
      </c>
      <c r="G22" t="inlineStr">
        <is>
          <t>801, 9409, 111, 108, 101, 9801, 112, 306, 402, 9405, 9401, 9108, 9112, 801, 405, 409, 605, 499, 408, 401, 9108, 409, 9112, 9401, 605, 801, 9405, 9605, 409, 9409, 9408, 9402, 108, 108, 101, 112, 111, 306, 401, 402, 405, 499, 408, 9408, 9409, 9605, 9801, 9402</t>
        </is>
      </c>
      <c r="H22" t="n">
        <v>0</v>
      </c>
      <c r="I22" t="n">
        <v>0</v>
      </c>
      <c r="J22" t="n">
        <v>0</v>
      </c>
      <c r="K22" t="n">
        <v>0</v>
      </c>
      <c r="L22" t="n">
        <v>0</v>
      </c>
      <c r="M22" t="n">
        <v>0</v>
      </c>
      <c r="N22" t="n">
        <v>0</v>
      </c>
      <c r="O22" t="n">
        <v>0</v>
      </c>
      <c r="P22" t="n">
        <v>0</v>
      </c>
      <c r="Q22" t="n">
        <v>-4.2</v>
      </c>
      <c r="R22" t="n">
        <v>0</v>
      </c>
      <c r="S22" t="n">
        <v>-4.2</v>
      </c>
      <c r="T22" t="n">
        <v>548.0025000000001</v>
      </c>
      <c r="U22" t="n">
        <v>1159.5139</v>
      </c>
      <c r="V22" t="n">
        <v>2.0585</v>
      </c>
      <c r="W22" t="n">
        <v>1768.12</v>
      </c>
      <c r="X22" t="n">
        <v>3468.1884</v>
      </c>
      <c r="Y22" t="n">
        <v>3468.1884</v>
      </c>
      <c r="Z22" t="n">
        <v>3475.2414</v>
      </c>
      <c r="AA22" s="20" t="n">
        <v>46099</v>
      </c>
      <c r="AB22" t="inlineStr">
        <is>
          <t>شركة حقول السمسم للصناعات الغذائية</t>
        </is>
      </c>
      <c r="AC22" s="20" t="n">
        <v>46202</v>
      </c>
      <c r="AD22" t="n">
        <v>385.3542</v>
      </c>
      <c r="AE22" t="n">
        <v>289.6034</v>
      </c>
      <c r="AF22" t="inlineStr">
        <is>
          <t>1:26</t>
        </is>
      </c>
      <c r="AG22" t="n">
        <v>0</v>
      </c>
    </row>
    <row r="23">
      <c r="A23" t="inlineStr">
        <is>
          <t>ADTV</t>
        </is>
      </c>
      <c r="B23" t="inlineStr">
        <is>
          <t>RM</t>
        </is>
      </c>
      <c r="C23" t="inlineStr">
        <is>
          <t>RM.ADTV.00022</t>
        </is>
      </c>
      <c r="D23" t="inlineStr">
        <is>
          <t xml:space="preserve">جيلاتين حيواني </t>
        </is>
      </c>
      <c r="E23" t="n">
        <v>0</v>
      </c>
      <c r="F23" t="n">
        <v>0</v>
      </c>
      <c r="G23" t="inlineStr">
        <is>
          <t>301, 301</t>
        </is>
      </c>
      <c r="H23" t="n">
        <v>0</v>
      </c>
      <c r="I23" t="n">
        <v>0</v>
      </c>
      <c r="J23" t="n">
        <v>0</v>
      </c>
      <c r="K23" t="n">
        <v>0</v>
      </c>
      <c r="L23" t="n">
        <v>0</v>
      </c>
      <c r="M23" t="n">
        <v>0</v>
      </c>
      <c r="N23" t="n">
        <v>0</v>
      </c>
      <c r="O23" t="n">
        <v>0</v>
      </c>
      <c r="P23" t="n">
        <v>0</v>
      </c>
      <c r="Q23" t="n">
        <v>0</v>
      </c>
      <c r="R23" t="n">
        <v>0</v>
      </c>
      <c r="S23" t="n">
        <v>0</v>
      </c>
      <c r="T23" t="n">
        <v>0</v>
      </c>
      <c r="U23" t="n">
        <v>0</v>
      </c>
      <c r="V23" t="n">
        <v>7.4138</v>
      </c>
      <c r="W23" t="n">
        <v>0</v>
      </c>
      <c r="X23" t="n">
        <v>0</v>
      </c>
      <c r="Y23" t="n">
        <v>0</v>
      </c>
      <c r="Z23" t="n">
        <v>0</v>
      </c>
      <c r="AA23" s="20" t="n">
        <v>45364</v>
      </c>
      <c r="AB23" t="inlineStr">
        <is>
          <t>شركة اياد خرفان وشركاه - مورد</t>
        </is>
      </c>
      <c r="AC23" s="20" t="n">
        <v>45364</v>
      </c>
      <c r="AD23" t="n">
        <v>0</v>
      </c>
      <c r="AE23" t="n">
        <v>0</v>
      </c>
      <c r="AG23" t="n">
        <v>0</v>
      </c>
    </row>
    <row r="24">
      <c r="A24" t="inlineStr">
        <is>
          <t>ADTV</t>
        </is>
      </c>
      <c r="B24" t="inlineStr">
        <is>
          <t>RM</t>
        </is>
      </c>
      <c r="C24" t="inlineStr">
        <is>
          <t>RM.ADTV.00023</t>
        </is>
      </c>
      <c r="D24" t="inlineStr">
        <is>
          <t xml:space="preserve">Oil Binder </t>
        </is>
      </c>
      <c r="E24" t="n">
        <v>432.0672</v>
      </c>
      <c r="F24" t="n">
        <v>2478.9846</v>
      </c>
      <c r="G24" t="inlineStr">
        <is>
          <t>9402, 9801, 9605, 402, 112, 108, 9408, 801, 102, 9112, 104, 9108, 101, 9405, 9801, 408, 102, 9801, 499, 605, 405, 401, 306, 9405, 9112, 9401, 408, 801, 9108, 402, 499, 408, 405, 401, 306, 108, 112, 102, 104, 101, 112, 9408, 9402, 108, 405, 9605, 9405, 9112, 9401, 9108, 605, 801, 9408</t>
        </is>
      </c>
      <c r="H24" t="n">
        <v>1000</v>
      </c>
      <c r="I24" t="n">
        <v>0</v>
      </c>
      <c r="J24" t="n">
        <v>50</v>
      </c>
      <c r="K24" t="n">
        <v>0</v>
      </c>
      <c r="L24" t="n">
        <v>0</v>
      </c>
      <c r="M24" t="n">
        <v>1050</v>
      </c>
      <c r="N24" t="n">
        <v>0</v>
      </c>
      <c r="O24" t="n">
        <v>0</v>
      </c>
      <c r="P24" t="n">
        <v>0</v>
      </c>
      <c r="Q24" t="n">
        <v>-162.371</v>
      </c>
      <c r="R24" t="n">
        <v>0</v>
      </c>
      <c r="S24" t="n">
        <v>-162.371</v>
      </c>
      <c r="T24" t="n">
        <v>1319.6962</v>
      </c>
      <c r="U24" t="n">
        <v>8014.7586</v>
      </c>
      <c r="V24" t="n">
        <v>6.249</v>
      </c>
      <c r="W24" t="n">
        <v>567.8920000000001</v>
      </c>
      <c r="X24" t="n">
        <v>870.4944</v>
      </c>
      <c r="Y24" t="n">
        <v>1266.1514</v>
      </c>
      <c r="Z24" t="n">
        <v>1887.7184</v>
      </c>
      <c r="AA24" s="20" t="n">
        <v>46203</v>
      </c>
      <c r="AB24" t="inlineStr">
        <is>
          <t>كوينكا للمواد والمكونات الغذائية والكيميائية</t>
        </is>
      </c>
      <c r="AC24" s="20" t="n">
        <v>46202</v>
      </c>
      <c r="AD24" t="n">
        <v>140.6834</v>
      </c>
      <c r="AE24" t="n">
        <v>157.3098</v>
      </c>
      <c r="AF24" t="inlineStr">
        <is>
          <t>8:11</t>
        </is>
      </c>
      <c r="AG24" t="n">
        <v>6250</v>
      </c>
    </row>
    <row r="25">
      <c r="A25" t="inlineStr">
        <is>
          <t>ADTV</t>
        </is>
      </c>
      <c r="B25" t="inlineStr">
        <is>
          <t>RM</t>
        </is>
      </c>
      <c r="C25" t="inlineStr">
        <is>
          <t>RM.ADTV.00024</t>
        </is>
      </c>
      <c r="D25" t="inlineStr">
        <is>
          <t>Water</t>
        </is>
      </c>
      <c r="E25" t="n">
        <v>14028.1897</v>
      </c>
      <c r="F25" t="n">
        <v>479.3638</v>
      </c>
      <c r="G25" t="inlineStr">
        <is>
          <t>409, 9304, 9402, 9403, 409, 304, 9409, 403, 402, 499, 304, 9304, 9409, 9403, 409, 499, 403, 403, 402, 304, 9402</t>
        </is>
      </c>
      <c r="H25" t="n">
        <v>0</v>
      </c>
      <c r="I25" t="n">
        <v>0</v>
      </c>
      <c r="J25" t="n">
        <v>0</v>
      </c>
      <c r="K25" t="n">
        <v>0</v>
      </c>
      <c r="L25" t="n">
        <v>0</v>
      </c>
      <c r="M25" t="n">
        <v>0</v>
      </c>
      <c r="N25" t="n">
        <v>0</v>
      </c>
      <c r="O25" t="n">
        <v>0</v>
      </c>
      <c r="P25" t="n">
        <v>0</v>
      </c>
      <c r="Q25" t="n">
        <v>-3291.456</v>
      </c>
      <c r="R25" t="n">
        <v>0</v>
      </c>
      <c r="S25" t="n">
        <v>-3291.456</v>
      </c>
      <c r="T25" t="n">
        <v>10736.7337</v>
      </c>
      <c r="U25" t="n">
        <v>469.5451</v>
      </c>
      <c r="V25" t="n">
        <v>0.001</v>
      </c>
      <c r="W25" t="n">
        <v>8656.174000000001</v>
      </c>
      <c r="X25" t="n">
        <v>13478.3232</v>
      </c>
      <c r="Y25" t="n">
        <v>17682.9452</v>
      </c>
      <c r="Z25" t="n">
        <v>21944.9332</v>
      </c>
      <c r="AA25" s="20" t="n">
        <v>2</v>
      </c>
      <c r="AC25" s="20" t="n">
        <v>46202</v>
      </c>
      <c r="AD25" t="n">
        <v>1964.7716</v>
      </c>
      <c r="AE25" t="n">
        <v>1828.7444</v>
      </c>
      <c r="AF25" t="inlineStr">
        <is>
          <t>5:26</t>
        </is>
      </c>
      <c r="AG25" t="n">
        <v>0</v>
      </c>
    </row>
    <row r="26">
      <c r="A26" t="inlineStr">
        <is>
          <t>ADTV</t>
        </is>
      </c>
      <c r="B26" t="inlineStr">
        <is>
          <t>RM</t>
        </is>
      </c>
      <c r="C26" t="inlineStr">
        <is>
          <t>RM.ADTV.00025</t>
        </is>
      </c>
      <c r="D26" t="inlineStr">
        <is>
          <t xml:space="preserve">عجينة كنافة خالي من السكر </t>
        </is>
      </c>
      <c r="V26" t="n">
        <v>0</v>
      </c>
      <c r="W26" t="n">
        <v>0</v>
      </c>
      <c r="X26" t="n">
        <v>0</v>
      </c>
      <c r="Y26" t="n">
        <v>0</v>
      </c>
      <c r="Z26" t="n">
        <v>0</v>
      </c>
      <c r="AA26" s="20" t="n">
        <v>2</v>
      </c>
      <c r="AC26" s="20" t="n">
        <v>2</v>
      </c>
      <c r="AD26" t="n">
        <v>0</v>
      </c>
      <c r="AE26" t="n">
        <v>0</v>
      </c>
    </row>
    <row r="27">
      <c r="A27" t="inlineStr">
        <is>
          <t>ADTV</t>
        </is>
      </c>
      <c r="B27" t="inlineStr">
        <is>
          <t>RM</t>
        </is>
      </c>
      <c r="C27" t="inlineStr">
        <is>
          <t>RM.ADTV.00026</t>
        </is>
      </c>
      <c r="D27" t="inlineStr">
        <is>
          <t>طحين</t>
        </is>
      </c>
      <c r="E27" t="n">
        <v>7.15</v>
      </c>
      <c r="F27" t="n">
        <v>0.0143</v>
      </c>
      <c r="G27" t="inlineStr">
        <is>
          <t>499, 9108, 605, 402, 108, 402, 499, 108, 605, 9108</t>
        </is>
      </c>
      <c r="H27" t="n">
        <v>0</v>
      </c>
      <c r="I27" t="n">
        <v>0</v>
      </c>
      <c r="J27" t="n">
        <v>0</v>
      </c>
      <c r="K27" t="n">
        <v>0</v>
      </c>
      <c r="L27" t="n">
        <v>0</v>
      </c>
      <c r="M27" t="n">
        <v>0</v>
      </c>
      <c r="N27" t="n">
        <v>0</v>
      </c>
      <c r="O27" t="n">
        <v>0</v>
      </c>
      <c r="P27" t="n">
        <v>0</v>
      </c>
      <c r="Q27" t="n">
        <v>0</v>
      </c>
      <c r="R27" t="n">
        <v>0</v>
      </c>
      <c r="S27" t="n">
        <v>0</v>
      </c>
      <c r="T27" t="n">
        <v>7.15</v>
      </c>
      <c r="U27" t="n">
        <v>0.0143</v>
      </c>
      <c r="V27" t="n">
        <v>0.002</v>
      </c>
      <c r="W27" t="n">
        <v>0</v>
      </c>
      <c r="X27" t="n">
        <v>0</v>
      </c>
      <c r="Y27" t="n">
        <v>42.85</v>
      </c>
      <c r="Z27" t="n">
        <v>42.85</v>
      </c>
      <c r="AA27" s="20" t="n">
        <v>2</v>
      </c>
      <c r="AC27" s="20" t="n">
        <v>45943</v>
      </c>
      <c r="AD27" t="n">
        <v>4.7611</v>
      </c>
      <c r="AE27" t="n">
        <v>3.5708</v>
      </c>
      <c r="AF27" t="inlineStr">
        <is>
          <t>2:0</t>
        </is>
      </c>
      <c r="AG27" t="n">
        <v>0</v>
      </c>
    </row>
    <row r="28">
      <c r="A28" t="inlineStr">
        <is>
          <t>ADTV</t>
        </is>
      </c>
      <c r="B28" t="inlineStr">
        <is>
          <t>RM</t>
        </is>
      </c>
      <c r="C28" t="inlineStr">
        <is>
          <t>RM.ADTV.00027</t>
        </is>
      </c>
      <c r="D28" t="inlineStr">
        <is>
          <t>طحين زهرة 50 ك</t>
        </is>
      </c>
      <c r="E28" t="n">
        <v>0</v>
      </c>
      <c r="F28" t="n">
        <v>0</v>
      </c>
      <c r="G28" t="inlineStr">
        <is>
          <t>403, 108, 605, 9108, 108, 403, 605, 9108</t>
        </is>
      </c>
      <c r="H28" t="n">
        <v>0</v>
      </c>
      <c r="I28" t="n">
        <v>0</v>
      </c>
      <c r="J28" t="n">
        <v>0</v>
      </c>
      <c r="K28" t="n">
        <v>0</v>
      </c>
      <c r="L28" t="n">
        <v>0</v>
      </c>
      <c r="M28" t="n">
        <v>0</v>
      </c>
      <c r="N28" t="n">
        <v>0</v>
      </c>
      <c r="O28" t="n">
        <v>0</v>
      </c>
      <c r="P28" t="n">
        <v>0</v>
      </c>
      <c r="Q28" t="n">
        <v>0</v>
      </c>
      <c r="R28" t="n">
        <v>0</v>
      </c>
      <c r="S28" t="n">
        <v>0</v>
      </c>
      <c r="T28" t="n">
        <v>0</v>
      </c>
      <c r="U28" t="n">
        <v>0</v>
      </c>
      <c r="V28" t="n">
        <v>0.002</v>
      </c>
      <c r="W28" t="n">
        <v>0</v>
      </c>
      <c r="X28" t="n">
        <v>0</v>
      </c>
      <c r="Y28" t="n">
        <v>39</v>
      </c>
      <c r="Z28" t="n">
        <v>39</v>
      </c>
      <c r="AA28" s="20" t="n">
        <v>45190</v>
      </c>
      <c r="AB28" t="inlineStr">
        <is>
          <t>شركة اياد خرفان وشركاه - مورد</t>
        </is>
      </c>
      <c r="AC28" s="20" t="n">
        <v>45943</v>
      </c>
      <c r="AD28" t="n">
        <v>4.3333</v>
      </c>
      <c r="AE28" t="n">
        <v>3.25</v>
      </c>
      <c r="AF28" t="inlineStr">
        <is>
          <t>0:0</t>
        </is>
      </c>
      <c r="AG28" t="n">
        <v>0</v>
      </c>
    </row>
    <row r="29">
      <c r="A29" t="inlineStr">
        <is>
          <t>ADTV</t>
        </is>
      </c>
      <c r="B29" t="inlineStr">
        <is>
          <t>RM</t>
        </is>
      </c>
      <c r="C29" t="inlineStr">
        <is>
          <t>RM.ADTV.00028</t>
        </is>
      </c>
      <c r="D29" t="inlineStr">
        <is>
          <t xml:space="preserve">بيكنج باودر </t>
        </is>
      </c>
      <c r="E29" t="n">
        <v>0.1</v>
      </c>
      <c r="F29" t="n">
        <v>0.89</v>
      </c>
      <c r="G29" t="inlineStr">
        <is>
          <t>499, 402, 402, 499</t>
        </is>
      </c>
      <c r="H29" t="n">
        <v>0</v>
      </c>
      <c r="I29" t="n">
        <v>0</v>
      </c>
      <c r="J29" t="n">
        <v>0</v>
      </c>
      <c r="K29" t="n">
        <v>0</v>
      </c>
      <c r="L29" t="n">
        <v>0</v>
      </c>
      <c r="M29" t="n">
        <v>0</v>
      </c>
      <c r="N29" t="n">
        <v>0</v>
      </c>
      <c r="O29" t="n">
        <v>0</v>
      </c>
      <c r="P29" t="n">
        <v>0</v>
      </c>
      <c r="Q29" t="n">
        <v>0</v>
      </c>
      <c r="R29" t="n">
        <v>0</v>
      </c>
      <c r="S29" t="n">
        <v>0</v>
      </c>
      <c r="T29" t="n">
        <v>0.1</v>
      </c>
      <c r="U29" t="n">
        <v>0.89</v>
      </c>
      <c r="V29" t="n">
        <v>8.9</v>
      </c>
      <c r="W29" t="n">
        <v>0</v>
      </c>
      <c r="X29" t="n">
        <v>0</v>
      </c>
      <c r="Y29" t="n">
        <v>0</v>
      </c>
      <c r="Z29" t="n">
        <v>0</v>
      </c>
      <c r="AA29" s="20" t="n">
        <v>45246</v>
      </c>
      <c r="AB29" t="inlineStr">
        <is>
          <t>Cash Customer - مورد</t>
        </is>
      </c>
      <c r="AC29" s="20" t="n">
        <v>2</v>
      </c>
      <c r="AD29" t="n">
        <v>0</v>
      </c>
      <c r="AE29" t="n">
        <v>0</v>
      </c>
      <c r="AG29" t="n">
        <v>0</v>
      </c>
    </row>
    <row r="30">
      <c r="A30" t="inlineStr">
        <is>
          <t>ADTV</t>
        </is>
      </c>
      <c r="B30" t="inlineStr">
        <is>
          <t>RM</t>
        </is>
      </c>
      <c r="C30" t="inlineStr">
        <is>
          <t>RM.ADTV.00029</t>
        </is>
      </c>
      <c r="D30" t="inlineStr">
        <is>
          <t>Gelatin Powder – Abdoun showroom</t>
        </is>
      </c>
      <c r="E30" t="n">
        <v>0</v>
      </c>
      <c r="F30" t="n">
        <v>0</v>
      </c>
      <c r="G30" t="inlineStr">
        <is>
          <t>304, 304</t>
        </is>
      </c>
      <c r="H30" t="n">
        <v>0</v>
      </c>
      <c r="I30" t="n">
        <v>0</v>
      </c>
      <c r="J30" t="n">
        <v>0</v>
      </c>
      <c r="K30" t="n">
        <v>0</v>
      </c>
      <c r="L30" t="n">
        <v>0</v>
      </c>
      <c r="M30" t="n">
        <v>0</v>
      </c>
      <c r="N30" t="n">
        <v>0</v>
      </c>
      <c r="O30" t="n">
        <v>0</v>
      </c>
      <c r="P30" t="n">
        <v>0</v>
      </c>
      <c r="Q30" t="n">
        <v>0</v>
      </c>
      <c r="R30" t="n">
        <v>0</v>
      </c>
      <c r="S30" t="n">
        <v>0</v>
      </c>
      <c r="T30" t="n">
        <v>0</v>
      </c>
      <c r="U30" t="n">
        <v>0</v>
      </c>
      <c r="V30" t="n">
        <v>13.1</v>
      </c>
      <c r="W30" t="n">
        <v>0</v>
      </c>
      <c r="X30" t="n">
        <v>1</v>
      </c>
      <c r="Y30" t="n">
        <v>1</v>
      </c>
      <c r="Z30" t="n">
        <v>1</v>
      </c>
      <c r="AA30" s="20" t="n">
        <v>45854</v>
      </c>
      <c r="AB30" t="inlineStr">
        <is>
          <t>شركة الكونية للاستيراد والتصدير</t>
        </is>
      </c>
      <c r="AC30" s="20" t="n">
        <v>46096</v>
      </c>
      <c r="AD30" t="n">
        <v>0.1111</v>
      </c>
      <c r="AE30" t="n">
        <v>0.0833</v>
      </c>
      <c r="AF30" t="inlineStr">
        <is>
          <t>0:0</t>
        </is>
      </c>
      <c r="AG30" t="n">
        <v>0</v>
      </c>
    </row>
    <row r="31">
      <c r="A31" t="inlineStr">
        <is>
          <t>ADTV</t>
        </is>
      </c>
      <c r="B31" t="inlineStr">
        <is>
          <t>RM</t>
        </is>
      </c>
      <c r="C31" t="inlineStr">
        <is>
          <t>RM.ADTV.00030</t>
        </is>
      </c>
      <c r="D31" t="inlineStr">
        <is>
          <t xml:space="preserve">بوردة تشيز كيك </t>
        </is>
      </c>
      <c r="V31" t="n">
        <v>0</v>
      </c>
      <c r="W31" t="n">
        <v>0</v>
      </c>
      <c r="X31" t="n">
        <v>0</v>
      </c>
      <c r="Y31" t="n">
        <v>0</v>
      </c>
      <c r="Z31" t="n">
        <v>0</v>
      </c>
      <c r="AA31" s="20" t="n">
        <v>2</v>
      </c>
      <c r="AC31" s="20" t="n">
        <v>2</v>
      </c>
      <c r="AD31" t="n">
        <v>0</v>
      </c>
      <c r="AE31" t="n">
        <v>0</v>
      </c>
    </row>
    <row r="32">
      <c r="A32" t="inlineStr">
        <is>
          <t>ADTV</t>
        </is>
      </c>
      <c r="B32" t="inlineStr">
        <is>
          <t>RM</t>
        </is>
      </c>
      <c r="C32" t="inlineStr">
        <is>
          <t>RM.ADTV.00031</t>
        </is>
      </c>
      <c r="D32" t="inlineStr">
        <is>
          <t xml:space="preserve">شوفان </t>
        </is>
      </c>
      <c r="E32" t="n">
        <v>170.9307</v>
      </c>
      <c r="F32" t="n">
        <v>149.7141</v>
      </c>
      <c r="G32" t="inlineStr">
        <is>
          <t>112, 409, 108, 801, 9401, 9112, 9405, 401, 405, 499, 409, 401, 405, 499, 112, 108, 801, 409, 9401, 9112, 9405, 9409, 9409</t>
        </is>
      </c>
      <c r="H32" t="n">
        <v>0</v>
      </c>
      <c r="I32" t="n">
        <v>0</v>
      </c>
      <c r="J32" t="n">
        <v>0</v>
      </c>
      <c r="K32" t="n">
        <v>0</v>
      </c>
      <c r="L32" t="n">
        <v>0</v>
      </c>
      <c r="M32" t="n">
        <v>0</v>
      </c>
      <c r="N32" t="n">
        <v>0</v>
      </c>
      <c r="O32" t="n">
        <v>0</v>
      </c>
      <c r="P32" t="n">
        <v>0</v>
      </c>
      <c r="Q32" t="n">
        <v>-0.174</v>
      </c>
      <c r="R32" t="n">
        <v>0</v>
      </c>
      <c r="S32" t="n">
        <v>-0.174</v>
      </c>
      <c r="T32" t="n">
        <v>170.7567</v>
      </c>
      <c r="U32" t="n">
        <v>149.5468</v>
      </c>
      <c r="V32" t="n">
        <v>0.8721</v>
      </c>
      <c r="W32" t="n">
        <v>6.082</v>
      </c>
      <c r="X32" t="n">
        <v>62.991</v>
      </c>
      <c r="Y32" t="n">
        <v>194.98</v>
      </c>
      <c r="Z32" t="n">
        <v>310.568</v>
      </c>
      <c r="AA32" s="20" t="n">
        <v>45995</v>
      </c>
      <c r="AB32" t="inlineStr">
        <is>
          <t>مطاحن الدبور الذهبي</t>
        </is>
      </c>
      <c r="AC32" s="20" t="n">
        <v>46177</v>
      </c>
      <c r="AD32" t="n">
        <v>21.6644</v>
      </c>
      <c r="AE32" t="n">
        <v>25.8806</v>
      </c>
      <c r="AF32" t="inlineStr">
        <is>
          <t>6:17</t>
        </is>
      </c>
      <c r="AG32" t="n">
        <v>0</v>
      </c>
    </row>
    <row r="33">
      <c r="A33" t="inlineStr">
        <is>
          <t>ADTV</t>
        </is>
      </c>
      <c r="B33" t="inlineStr">
        <is>
          <t>RM</t>
        </is>
      </c>
      <c r="C33" t="inlineStr">
        <is>
          <t>RM.ADTV.00032</t>
        </is>
      </c>
      <c r="D33" t="inlineStr">
        <is>
          <t xml:space="preserve">Malt Dextrin 25 kg   </t>
        </is>
      </c>
      <c r="V33" t="n">
        <v>0</v>
      </c>
      <c r="W33" t="n">
        <v>0</v>
      </c>
      <c r="X33" t="n">
        <v>0</v>
      </c>
      <c r="Y33" t="n">
        <v>0</v>
      </c>
      <c r="Z33" t="n">
        <v>0</v>
      </c>
      <c r="AA33" s="20" t="n">
        <v>2</v>
      </c>
      <c r="AC33" s="20" t="n">
        <v>2</v>
      </c>
      <c r="AD33" t="n">
        <v>0</v>
      </c>
      <c r="AE33" t="n">
        <v>0</v>
      </c>
    </row>
    <row r="34">
      <c r="A34" t="inlineStr">
        <is>
          <t>ADTV</t>
        </is>
      </c>
      <c r="B34" t="inlineStr">
        <is>
          <t>RM</t>
        </is>
      </c>
      <c r="C34" t="inlineStr">
        <is>
          <t>RM.ADTV.00033</t>
        </is>
      </c>
      <c r="D34" t="inlineStr">
        <is>
          <t>egg</t>
        </is>
      </c>
      <c r="E34" t="n">
        <v>60</v>
      </c>
      <c r="F34" t="n">
        <v>4.824</v>
      </c>
      <c r="G34" t="inlineStr">
        <is>
          <t>499, 402, 304, 402, 499, 304</t>
        </is>
      </c>
      <c r="H34" t="n">
        <v>0</v>
      </c>
      <c r="I34" t="n">
        <v>0</v>
      </c>
      <c r="J34" t="n">
        <v>0</v>
      </c>
      <c r="K34" t="n">
        <v>0</v>
      </c>
      <c r="L34" t="n">
        <v>0</v>
      </c>
      <c r="M34" t="n">
        <v>0</v>
      </c>
      <c r="N34" t="n">
        <v>0</v>
      </c>
      <c r="O34" t="n">
        <v>0</v>
      </c>
      <c r="P34" t="n">
        <v>0</v>
      </c>
      <c r="Q34" t="n">
        <v>0</v>
      </c>
      <c r="R34" t="n">
        <v>0</v>
      </c>
      <c r="S34" t="n">
        <v>0</v>
      </c>
      <c r="T34" t="n">
        <v>60</v>
      </c>
      <c r="U34" t="n">
        <v>4.824</v>
      </c>
      <c r="V34" t="n">
        <v>0.0804</v>
      </c>
      <c r="W34" t="n">
        <v>0</v>
      </c>
      <c r="X34" t="n">
        <v>0</v>
      </c>
      <c r="Y34" t="n">
        <v>0</v>
      </c>
      <c r="Z34" t="n">
        <v>0</v>
      </c>
      <c r="AA34" s="20" t="n">
        <v>45693</v>
      </c>
      <c r="AB34" t="inlineStr">
        <is>
          <t>Cash Customer - مورد</t>
        </is>
      </c>
      <c r="AC34" s="20" t="n">
        <v>2</v>
      </c>
      <c r="AD34" t="n">
        <v>0</v>
      </c>
      <c r="AE34" t="n">
        <v>0</v>
      </c>
      <c r="AG34" t="n">
        <v>0</v>
      </c>
    </row>
    <row r="35">
      <c r="A35" t="inlineStr">
        <is>
          <t>ADTV</t>
        </is>
      </c>
      <c r="B35" t="inlineStr">
        <is>
          <t>RM</t>
        </is>
      </c>
      <c r="C35" t="inlineStr">
        <is>
          <t>RM.ADTV.00034</t>
        </is>
      </c>
      <c r="D35" t="inlineStr">
        <is>
          <t>Yeast instant dry bakmate blue</t>
        </is>
      </c>
      <c r="E35" t="n">
        <v>0</v>
      </c>
      <c r="F35" t="n">
        <v>0</v>
      </c>
      <c r="G35" t="inlineStr">
        <is>
          <t>9605, 605, 9605, 301, 305, 605, 301, 305</t>
        </is>
      </c>
      <c r="H35" t="n">
        <v>0</v>
      </c>
      <c r="I35" t="n">
        <v>0</v>
      </c>
      <c r="J35" t="n">
        <v>0</v>
      </c>
      <c r="K35" t="n">
        <v>0</v>
      </c>
      <c r="L35" t="n">
        <v>0</v>
      </c>
      <c r="M35" t="n">
        <v>0</v>
      </c>
      <c r="N35" t="n">
        <v>0</v>
      </c>
      <c r="O35" t="n">
        <v>0</v>
      </c>
      <c r="P35" t="n">
        <v>0</v>
      </c>
      <c r="Q35" t="n">
        <v>0</v>
      </c>
      <c r="R35" t="n">
        <v>0</v>
      </c>
      <c r="S35" t="n">
        <v>0</v>
      </c>
      <c r="T35" t="n">
        <v>0</v>
      </c>
      <c r="U35" t="n">
        <v>0</v>
      </c>
      <c r="V35" t="n">
        <v>2.3239</v>
      </c>
      <c r="W35" t="n">
        <v>0</v>
      </c>
      <c r="X35" t="n">
        <v>0</v>
      </c>
      <c r="Y35" t="n">
        <v>4518.9</v>
      </c>
      <c r="Z35" t="n">
        <v>19301.85</v>
      </c>
      <c r="AA35" s="20" t="n">
        <v>45197</v>
      </c>
      <c r="AB35" t="inlineStr">
        <is>
          <t>YEAST.03/2023</t>
        </is>
      </c>
      <c r="AC35" s="20" t="n">
        <v>46008</v>
      </c>
      <c r="AD35" t="n">
        <v>502.1</v>
      </c>
      <c r="AE35" t="n">
        <v>1608.4875</v>
      </c>
      <c r="AF35" t="inlineStr">
        <is>
          <t>0:0</t>
        </is>
      </c>
      <c r="AG35" t="n">
        <v>0</v>
      </c>
    </row>
    <row r="36">
      <c r="A36" t="inlineStr">
        <is>
          <t>ADTV</t>
        </is>
      </c>
      <c r="B36" t="inlineStr">
        <is>
          <t>RM</t>
        </is>
      </c>
      <c r="C36" t="inlineStr">
        <is>
          <t>RM.ADTV.00035</t>
        </is>
      </c>
      <c r="D36" t="inlineStr">
        <is>
          <t>Marsh Mallows</t>
        </is>
      </c>
      <c r="E36" t="n">
        <v>0</v>
      </c>
      <c r="F36" t="n">
        <v>0</v>
      </c>
      <c r="G36" t="inlineStr">
        <is>
          <t>402, 402</t>
        </is>
      </c>
      <c r="H36" t="n">
        <v>0</v>
      </c>
      <c r="I36" t="n">
        <v>0</v>
      </c>
      <c r="J36" t="n">
        <v>0</v>
      </c>
      <c r="K36" t="n">
        <v>0</v>
      </c>
      <c r="L36" t="n">
        <v>0</v>
      </c>
      <c r="M36" t="n">
        <v>0</v>
      </c>
      <c r="N36" t="n">
        <v>0</v>
      </c>
      <c r="O36" t="n">
        <v>0</v>
      </c>
      <c r="P36" t="n">
        <v>0</v>
      </c>
      <c r="Q36" t="n">
        <v>0</v>
      </c>
      <c r="R36" t="n">
        <v>0</v>
      </c>
      <c r="S36" t="n">
        <v>0</v>
      </c>
      <c r="T36" t="n">
        <v>0</v>
      </c>
      <c r="U36" t="n">
        <v>0</v>
      </c>
      <c r="V36" t="n">
        <v>0.862</v>
      </c>
      <c r="W36" t="n">
        <v>0</v>
      </c>
      <c r="X36" t="n">
        <v>0</v>
      </c>
      <c r="Y36" t="n">
        <v>0</v>
      </c>
      <c r="Z36" t="n">
        <v>0</v>
      </c>
      <c r="AA36" s="20" t="n">
        <v>2</v>
      </c>
      <c r="AC36" s="20" t="n">
        <v>2</v>
      </c>
      <c r="AD36" t="n">
        <v>0</v>
      </c>
      <c r="AE36" t="n">
        <v>0</v>
      </c>
      <c r="AG36" t="n">
        <v>0</v>
      </c>
    </row>
    <row r="37">
      <c r="A37" t="inlineStr">
        <is>
          <t>ADTV</t>
        </is>
      </c>
      <c r="B37" t="inlineStr">
        <is>
          <t>RM</t>
        </is>
      </c>
      <c r="C37" t="inlineStr">
        <is>
          <t>RM.ADTV.00036</t>
        </is>
      </c>
      <c r="D37" t="inlineStr">
        <is>
          <t>فريش كريم</t>
        </is>
      </c>
      <c r="E37" t="n">
        <v>104.606</v>
      </c>
      <c r="F37" t="n">
        <v>373.1783</v>
      </c>
      <c r="G37" t="inlineStr">
        <is>
          <t>401, 402, 304, 108, 102, 9409, 103, 499, 409, 9102, 9103, 801, 9304, 9409, 304, 101, 103, 108, 102, 402, 499, 401, 409, 9409, 101, 101, 9103, 801, 409, 9304, 9102</t>
        </is>
      </c>
      <c r="H37" t="n">
        <v>12</v>
      </c>
      <c r="I37" t="n">
        <v>0</v>
      </c>
      <c r="J37" t="n">
        <v>0</v>
      </c>
      <c r="K37" t="n">
        <v>0</v>
      </c>
      <c r="L37" t="n">
        <v>0</v>
      </c>
      <c r="M37" t="n">
        <v>12</v>
      </c>
      <c r="N37" t="n">
        <v>0</v>
      </c>
      <c r="O37" t="n">
        <v>0</v>
      </c>
      <c r="P37" t="n">
        <v>0</v>
      </c>
      <c r="Q37" t="n">
        <v>0</v>
      </c>
      <c r="R37" t="n">
        <v>0</v>
      </c>
      <c r="S37" t="n">
        <v>0</v>
      </c>
      <c r="T37" t="n">
        <v>116.606</v>
      </c>
      <c r="U37" t="n">
        <v>417.8153</v>
      </c>
      <c r="V37" t="n">
        <v>3.8679</v>
      </c>
      <c r="W37" t="n">
        <v>0</v>
      </c>
      <c r="X37" t="n">
        <v>39.294</v>
      </c>
      <c r="Y37" t="n">
        <v>42.237</v>
      </c>
      <c r="Z37" t="n">
        <v>42.237</v>
      </c>
      <c r="AA37" s="20" t="n">
        <v>46201</v>
      </c>
      <c r="AB37" t="inlineStr">
        <is>
          <t>شركة المحمودية لتجارة مستلزمات المخابز والحلويات</t>
        </is>
      </c>
      <c r="AC37" s="20" t="n">
        <v>46096</v>
      </c>
      <c r="AD37" t="n">
        <v>4.693</v>
      </c>
      <c r="AE37" t="n">
        <v>3.5197</v>
      </c>
      <c r="AF37" t="inlineStr">
        <is>
          <t>33:3</t>
        </is>
      </c>
      <c r="AG37" t="n">
        <v>44.637</v>
      </c>
    </row>
    <row r="38">
      <c r="A38" t="inlineStr">
        <is>
          <t>ADTV</t>
        </is>
      </c>
      <c r="B38" t="inlineStr">
        <is>
          <t>RM</t>
        </is>
      </c>
      <c r="C38" t="inlineStr">
        <is>
          <t>RM.ADTV.00037</t>
        </is>
      </c>
      <c r="D38" t="inlineStr">
        <is>
          <t>عجينه خشنه</t>
        </is>
      </c>
      <c r="E38" t="n">
        <v>0</v>
      </c>
      <c r="F38" t="n">
        <v>0</v>
      </c>
      <c r="G38" t="inlineStr">
        <is>
          <t>402, 402, 101, 101</t>
        </is>
      </c>
      <c r="H38" t="n">
        <v>0</v>
      </c>
      <c r="I38" t="n">
        <v>0</v>
      </c>
      <c r="J38" t="n">
        <v>0</v>
      </c>
      <c r="K38" t="n">
        <v>0</v>
      </c>
      <c r="L38" t="n">
        <v>0</v>
      </c>
      <c r="M38" t="n">
        <v>0</v>
      </c>
      <c r="N38" t="n">
        <v>0</v>
      </c>
      <c r="O38" t="n">
        <v>0</v>
      </c>
      <c r="P38" t="n">
        <v>0</v>
      </c>
      <c r="Q38" t="n">
        <v>0</v>
      </c>
      <c r="R38" t="n">
        <v>0</v>
      </c>
      <c r="S38" t="n">
        <v>0</v>
      </c>
      <c r="T38" t="n">
        <v>0</v>
      </c>
      <c r="U38" t="n">
        <v>0</v>
      </c>
      <c r="V38" t="n">
        <v>4.31</v>
      </c>
      <c r="W38" t="n">
        <v>0</v>
      </c>
      <c r="X38" t="n">
        <v>0</v>
      </c>
      <c r="Y38" t="n">
        <v>0</v>
      </c>
      <c r="Z38" t="n">
        <v>0</v>
      </c>
      <c r="AA38" s="20" t="n">
        <v>45525</v>
      </c>
      <c r="AB38" t="inlineStr">
        <is>
          <t>شركة (سالي للتسويق)</t>
        </is>
      </c>
      <c r="AC38" s="20" t="n">
        <v>45532</v>
      </c>
      <c r="AD38" t="n">
        <v>0</v>
      </c>
      <c r="AE38" t="n">
        <v>0</v>
      </c>
      <c r="AG38" t="n">
        <v>0</v>
      </c>
    </row>
    <row r="39">
      <c r="A39" t="inlineStr">
        <is>
          <t>ADTV</t>
        </is>
      </c>
      <c r="B39" t="inlineStr">
        <is>
          <t>RM</t>
        </is>
      </c>
      <c r="C39" t="inlineStr">
        <is>
          <t>RM.ADTV.00038</t>
        </is>
      </c>
      <c r="D39" t="inlineStr">
        <is>
          <t>عجينة كنافة Free sugar</t>
        </is>
      </c>
      <c r="E39" t="n">
        <v>396.3097</v>
      </c>
      <c r="F39" t="n">
        <v>769.875</v>
      </c>
      <c r="G39" t="inlineStr">
        <is>
          <t>9408, 408, 499, 405, 402, 401, 304, 306, 112, 108, 9402, 9408, 304, 9405, 801, 9401, 9112, 9304, 9108, 401, 499, 408, 405, 801, 9112, 9108, 9401, 9304, 9405, 402, 304, 306, 112, 108, 9402</t>
        </is>
      </c>
      <c r="H39" t="n">
        <v>0</v>
      </c>
      <c r="I39" t="n">
        <v>0</v>
      </c>
      <c r="J39" t="n">
        <v>0</v>
      </c>
      <c r="K39" t="n">
        <v>0</v>
      </c>
      <c r="L39" t="n">
        <v>0</v>
      </c>
      <c r="M39" t="n">
        <v>0</v>
      </c>
      <c r="N39" t="n">
        <v>0</v>
      </c>
      <c r="O39" t="n">
        <v>0</v>
      </c>
      <c r="P39" t="n">
        <v>-1</v>
      </c>
      <c r="Q39" t="n">
        <v>0</v>
      </c>
      <c r="R39" t="n">
        <v>0</v>
      </c>
      <c r="S39" t="n">
        <v>-1</v>
      </c>
      <c r="T39" t="n">
        <v>395.3097</v>
      </c>
      <c r="U39" t="n">
        <v>768.175</v>
      </c>
      <c r="V39" t="n">
        <v>1.9719</v>
      </c>
      <c r="W39" t="n">
        <v>129.505</v>
      </c>
      <c r="X39" t="n">
        <v>292.591</v>
      </c>
      <c r="Y39" t="n">
        <v>457.519</v>
      </c>
      <c r="Z39" t="n">
        <v>578.859</v>
      </c>
      <c r="AA39" s="20" t="n">
        <v>46161</v>
      </c>
      <c r="AB39" t="inlineStr">
        <is>
          <t>شركة  عبيد والنيربيه</t>
        </is>
      </c>
      <c r="AC39" s="20" t="n">
        <v>46160</v>
      </c>
      <c r="AD39" t="n">
        <v>50.8354</v>
      </c>
      <c r="AE39" t="n">
        <v>48.2382</v>
      </c>
      <c r="AF39" t="inlineStr">
        <is>
          <t>8:5</t>
        </is>
      </c>
      <c r="AG39" t="n">
        <v>0</v>
      </c>
    </row>
    <row r="40">
      <c r="A40" t="inlineStr">
        <is>
          <t>ADTV</t>
        </is>
      </c>
      <c r="B40" t="inlineStr">
        <is>
          <t>RM</t>
        </is>
      </c>
      <c r="C40" t="inlineStr">
        <is>
          <t>RM.ADTV.00039</t>
        </is>
      </c>
      <c r="D40" t="inlineStr">
        <is>
          <t>غزل البنات</t>
        </is>
      </c>
      <c r="V40" t="n">
        <v>0</v>
      </c>
      <c r="W40" t="n">
        <v>0</v>
      </c>
      <c r="X40" t="n">
        <v>0</v>
      </c>
      <c r="Y40" t="n">
        <v>0</v>
      </c>
      <c r="Z40" t="n">
        <v>0</v>
      </c>
      <c r="AA40" s="20" t="n">
        <v>2</v>
      </c>
      <c r="AC40" s="20" t="n">
        <v>2</v>
      </c>
      <c r="AD40" t="n">
        <v>0</v>
      </c>
      <c r="AE40" t="n">
        <v>0</v>
      </c>
    </row>
    <row r="41">
      <c r="A41" t="inlineStr">
        <is>
          <t>ADTV</t>
        </is>
      </c>
      <c r="B41" t="inlineStr">
        <is>
          <t>RM</t>
        </is>
      </c>
      <c r="C41" t="inlineStr">
        <is>
          <t>RM.ADTV.00040</t>
        </is>
      </c>
      <c r="D41" t="inlineStr">
        <is>
          <t>Sweetened Condensed Milk</t>
        </is>
      </c>
      <c r="E41" t="n">
        <v>155.1921</v>
      </c>
      <c r="F41" t="n">
        <v>369.501</v>
      </c>
      <c r="G41" t="inlineStr">
        <is>
          <t>9402, 403, 402, 301, 102, 108, 103, 101, 9108, 801, 9401, 499, 605, 401, 108, 102, 103, 101, 499, 403, 402, 301, 401, 9402, 9108, 9401, 605, 801</t>
        </is>
      </c>
      <c r="H41" t="n">
        <v>0</v>
      </c>
      <c r="I41" t="n">
        <v>0</v>
      </c>
      <c r="J41" t="n">
        <v>0</v>
      </c>
      <c r="K41" t="n">
        <v>0</v>
      </c>
      <c r="L41" t="n">
        <v>0</v>
      </c>
      <c r="M41" t="n">
        <v>0</v>
      </c>
      <c r="N41" t="n">
        <v>0</v>
      </c>
      <c r="O41" t="n">
        <v>0</v>
      </c>
      <c r="P41" t="n">
        <v>0</v>
      </c>
      <c r="Q41" t="n">
        <v>0</v>
      </c>
      <c r="R41" t="n">
        <v>0</v>
      </c>
      <c r="S41" t="n">
        <v>0</v>
      </c>
      <c r="T41" t="n">
        <v>155.1921</v>
      </c>
      <c r="U41" t="n">
        <v>369.501</v>
      </c>
      <c r="V41" t="n">
        <v>2.0307</v>
      </c>
      <c r="W41" t="n">
        <v>0</v>
      </c>
      <c r="X41" t="n">
        <v>47.812</v>
      </c>
      <c r="Y41" t="n">
        <v>110.812</v>
      </c>
      <c r="Z41" t="n">
        <v>110.812</v>
      </c>
      <c r="AA41" s="20" t="n">
        <v>45256</v>
      </c>
      <c r="AB41" t="inlineStr">
        <is>
          <t>Sweetened.02/2023</t>
        </is>
      </c>
      <c r="AC41" s="20" t="n">
        <v>46106</v>
      </c>
      <c r="AD41" t="n">
        <v>12.3124</v>
      </c>
      <c r="AE41" t="n">
        <v>9.234299999999999</v>
      </c>
      <c r="AF41" t="inlineStr">
        <is>
          <t>16:24</t>
        </is>
      </c>
      <c r="AG41" t="n">
        <v>0</v>
      </c>
    </row>
    <row r="42">
      <c r="A42" t="inlineStr">
        <is>
          <t>ADTV</t>
        </is>
      </c>
      <c r="B42" t="inlineStr">
        <is>
          <t>RM</t>
        </is>
      </c>
      <c r="C42" t="inlineStr">
        <is>
          <t>RM.ADTV.00041</t>
        </is>
      </c>
      <c r="D42" t="inlineStr">
        <is>
          <t xml:space="preserve">Resistamy 368 - 25 kg </t>
        </is>
      </c>
      <c r="E42" t="n">
        <v>4153.3149</v>
      </c>
      <c r="F42" t="n">
        <v>15782.5966</v>
      </c>
      <c r="G42" t="inlineStr">
        <is>
          <t>9108, 108, 9403, 9102, 9402, 112, 9110, 9108, 9112, 605, 102, 112, 108, 110, 301, 402, 403, 499, 306, 402, 403, 306, 112, 301, 403, 102, 9403, 102, 108, 9112, 110, 605, 499, 9108, 9102, 9403, 9110, 9112, 9402</t>
        </is>
      </c>
      <c r="H42" t="n">
        <v>0</v>
      </c>
      <c r="I42" t="n">
        <v>0</v>
      </c>
      <c r="J42" t="n">
        <v>0</v>
      </c>
      <c r="K42" t="n">
        <v>0</v>
      </c>
      <c r="L42" t="n">
        <v>0</v>
      </c>
      <c r="M42" t="n">
        <v>0</v>
      </c>
      <c r="N42" t="n">
        <v>0</v>
      </c>
      <c r="O42" t="n">
        <v>0</v>
      </c>
      <c r="P42" t="n">
        <v>0</v>
      </c>
      <c r="Q42" t="n">
        <v>-105.582</v>
      </c>
      <c r="R42" t="n">
        <v>0</v>
      </c>
      <c r="S42" t="n">
        <v>-105.582</v>
      </c>
      <c r="T42" t="n">
        <v>4047.7329</v>
      </c>
      <c r="U42" t="n">
        <v>15381.385</v>
      </c>
      <c r="V42" t="n">
        <v>3.8</v>
      </c>
      <c r="W42" t="n">
        <v>240.531</v>
      </c>
      <c r="X42" t="n">
        <v>344.6078</v>
      </c>
      <c r="Y42" t="n">
        <v>518.5188000000001</v>
      </c>
      <c r="Z42" t="n">
        <v>617.9008</v>
      </c>
      <c r="AA42" s="20" t="n">
        <v>44887</v>
      </c>
      <c r="AB42" t="inlineStr">
        <is>
          <t>شركة نبيل احمد محمد اسماعيل وشريكته</t>
        </is>
      </c>
      <c r="AC42" s="20" t="n">
        <v>46200</v>
      </c>
      <c r="AD42" t="n">
        <v>57.6132</v>
      </c>
      <c r="AE42" t="n">
        <v>51.4917</v>
      </c>
      <c r="AF42" t="inlineStr">
        <is>
          <t>78:18</t>
        </is>
      </c>
      <c r="AG42" t="n">
        <v>0</v>
      </c>
    </row>
    <row r="43">
      <c r="A43" t="inlineStr">
        <is>
          <t>ADTV</t>
        </is>
      </c>
      <c r="B43" t="inlineStr">
        <is>
          <t>RM</t>
        </is>
      </c>
      <c r="C43" t="inlineStr">
        <is>
          <t>RM.ADTV.00042</t>
        </is>
      </c>
      <c r="D43" t="inlineStr">
        <is>
          <t>عجينة كنافة خشنة</t>
        </is>
      </c>
      <c r="E43" t="n">
        <v>23139.2361</v>
      </c>
      <c r="F43" t="n">
        <v>37024.7163</v>
      </c>
      <c r="G43" t="inlineStr">
        <is>
          <t>9112, 9304, 9401, 801, 9405, 9409, 9102, 9108, 408, 499, 405, 605, 409, 406, 401, 110, 9112, 108, 102, 9408, 801, 9801, 102, 408, 112, 306, 403, 402, 304, 306, 304, 499, 408, 405, 406, 403, 402, 401, 110, 108, 112, 102, 101, 605, 409, 801, 9112, 9108, 9304, 9401, 112, 9408, 9402, 9405, 9102, 108, 9406, 9409, 405, 9108, 9801, 101, 9405, 9102, 409, 9605, 9402, 9801, 9408, 9605, 9406</t>
        </is>
      </c>
      <c r="H43" t="n">
        <v>14800</v>
      </c>
      <c r="I43" t="n">
        <v>0</v>
      </c>
      <c r="J43" t="n">
        <v>0</v>
      </c>
      <c r="K43" t="n">
        <v>0</v>
      </c>
      <c r="L43" t="n">
        <v>0</v>
      </c>
      <c r="M43" t="n">
        <v>14800</v>
      </c>
      <c r="N43" t="n">
        <v>0</v>
      </c>
      <c r="O43" t="n">
        <v>0</v>
      </c>
      <c r="P43" t="n">
        <v>0</v>
      </c>
      <c r="Q43" t="n">
        <v>-18210.356</v>
      </c>
      <c r="R43" t="n">
        <v>0</v>
      </c>
      <c r="S43" t="n">
        <v>-18210.356</v>
      </c>
      <c r="T43" t="n">
        <v>19728.8801</v>
      </c>
      <c r="U43" t="n">
        <v>32555.1309</v>
      </c>
      <c r="V43" t="n">
        <v>1.5929</v>
      </c>
      <c r="W43" t="n">
        <v>40304.067</v>
      </c>
      <c r="X43" t="n">
        <v>85096.8576</v>
      </c>
      <c r="Y43" t="n">
        <v>134247.6782</v>
      </c>
      <c r="Z43" t="n">
        <v>206078.802</v>
      </c>
      <c r="AA43" s="20" t="n">
        <v>46203</v>
      </c>
      <c r="AB43" t="inlineStr">
        <is>
          <t>رمضان ابولبه واولاده  - مورد</t>
        </is>
      </c>
      <c r="AC43" s="20" t="n">
        <v>46203</v>
      </c>
      <c r="AD43" t="n">
        <v>14916.4086</v>
      </c>
      <c r="AE43" t="n">
        <v>17173.2335</v>
      </c>
      <c r="AF43" t="inlineStr">
        <is>
          <t>1:4</t>
        </is>
      </c>
      <c r="AG43" t="n">
        <v>25160</v>
      </c>
    </row>
    <row r="44">
      <c r="A44" t="inlineStr">
        <is>
          <t>ADTV</t>
        </is>
      </c>
      <c r="B44" t="inlineStr">
        <is>
          <t>RM</t>
        </is>
      </c>
      <c r="C44" t="inlineStr">
        <is>
          <t>RM.ADTV.00043</t>
        </is>
      </c>
      <c r="D44" t="inlineStr">
        <is>
          <t>مميع</t>
        </is>
      </c>
      <c r="E44" t="n">
        <v>1892.2004</v>
      </c>
      <c r="F44" t="n">
        <v>7568.8016</v>
      </c>
      <c r="G44" t="inlineStr">
        <is>
          <t>306, 499, 408, 402, 403, 405, 108, 112, 102, 101, 401, 9108, 9112, 9403, 9102, 9401, 605, 801, 409, 9401, 408, 9403, 9801, 403, 101, 9801, 409, 401, 9605, 108, 9409, 9402, 112, 9405, 9408, 402, 403, 306, 409, 401, 108, 9408, 9409, 102, 801, 9112, 112, 405, 499, 605, 408, 9108, 9102, 801, 9401, 9112, 9405, 9403, 9408, 9409, 9605, 9402, 9801</t>
        </is>
      </c>
      <c r="H44" t="n">
        <v>0</v>
      </c>
      <c r="I44" t="n">
        <v>0</v>
      </c>
      <c r="J44" t="n">
        <v>0</v>
      </c>
      <c r="K44" t="n">
        <v>0</v>
      </c>
      <c r="L44" t="n">
        <v>0</v>
      </c>
      <c r="M44" t="n">
        <v>0</v>
      </c>
      <c r="N44" t="n">
        <v>0</v>
      </c>
      <c r="O44" t="n">
        <v>0</v>
      </c>
      <c r="P44" t="n">
        <v>-2</v>
      </c>
      <c r="Q44" t="n">
        <v>-649.995</v>
      </c>
      <c r="R44" t="n">
        <v>0</v>
      </c>
      <c r="S44" t="n">
        <v>-651.995</v>
      </c>
      <c r="T44" t="n">
        <v>1240.2054</v>
      </c>
      <c r="U44" t="n">
        <v>4960.8216</v>
      </c>
      <c r="V44" t="n">
        <v>4</v>
      </c>
      <c r="W44" t="n">
        <v>2124.065</v>
      </c>
      <c r="X44" t="n">
        <v>3634.7704</v>
      </c>
      <c r="Y44" t="n">
        <v>5153.8634</v>
      </c>
      <c r="Z44" t="n">
        <v>7097.9454</v>
      </c>
      <c r="AA44" s="20" t="n">
        <v>46148</v>
      </c>
      <c r="AB44" t="inlineStr">
        <is>
          <t>شركة وديع فينان وشركاه</t>
        </is>
      </c>
      <c r="AC44" s="20" t="n">
        <v>46203</v>
      </c>
      <c r="AD44" t="n">
        <v>572.6514</v>
      </c>
      <c r="AE44" t="n">
        <v>591.4954</v>
      </c>
      <c r="AF44" t="inlineStr">
        <is>
          <t>2:2</t>
        </is>
      </c>
      <c r="AG44" t="n">
        <v>0</v>
      </c>
    </row>
    <row r="45">
      <c r="A45" t="inlineStr">
        <is>
          <t>ADTV</t>
        </is>
      </c>
      <c r="B45" t="inlineStr">
        <is>
          <t>RM</t>
        </is>
      </c>
      <c r="C45" t="inlineStr">
        <is>
          <t>RM.ADTV.00044</t>
        </is>
      </c>
      <c r="D45" t="inlineStr">
        <is>
          <t>البوتاسيوم سوربات</t>
        </is>
      </c>
      <c r="E45" t="n">
        <v>119.2595</v>
      </c>
      <c r="F45" t="n">
        <v>428.3815</v>
      </c>
      <c r="G45" t="inlineStr">
        <is>
          <t>9403, 9112, 9102, 9103, 9108, 605, 499, 112, 9112, 102, 103, 108, 110, 103, 306, 403, 112, 9402, 108, 9605, 499, 9108, 403, 9403, 605, 9102, 9103, 9403, 9112, 9108, 102, 103, 112, 108, 110, 403, 499, 306, 9402, 9605</t>
        </is>
      </c>
      <c r="H45" t="n">
        <v>0</v>
      </c>
      <c r="I45" t="n">
        <v>0</v>
      </c>
      <c r="J45" t="n">
        <v>0</v>
      </c>
      <c r="K45" t="n">
        <v>0</v>
      </c>
      <c r="L45" t="n">
        <v>0</v>
      </c>
      <c r="M45" t="n">
        <v>0</v>
      </c>
      <c r="N45" t="n">
        <v>0</v>
      </c>
      <c r="O45" t="n">
        <v>0</v>
      </c>
      <c r="P45" t="n">
        <v>-20</v>
      </c>
      <c r="Q45" t="n">
        <v>-3.482</v>
      </c>
      <c r="R45" t="n">
        <v>0</v>
      </c>
      <c r="S45" t="n">
        <v>-23.482</v>
      </c>
      <c r="T45" t="n">
        <v>95.7775</v>
      </c>
      <c r="U45" t="n">
        <v>345.1499</v>
      </c>
      <c r="V45" t="n">
        <v>3.6361</v>
      </c>
      <c r="W45" t="n">
        <v>7.958</v>
      </c>
      <c r="X45" t="n">
        <v>11.4344</v>
      </c>
      <c r="Y45" t="n">
        <v>13.4284</v>
      </c>
      <c r="Z45" t="n">
        <v>17.3684</v>
      </c>
      <c r="AA45" s="20" t="n">
        <v>45844</v>
      </c>
      <c r="AB45" t="inlineStr">
        <is>
          <t>زهرة يافا للتجارة JFT</t>
        </is>
      </c>
      <c r="AC45" s="20" t="n">
        <v>46200</v>
      </c>
      <c r="AD45" t="n">
        <v>1.492</v>
      </c>
      <c r="AE45" t="n">
        <v>1.4473</v>
      </c>
      <c r="AF45" t="inlineStr">
        <is>
          <t>66:5</t>
        </is>
      </c>
      <c r="AG45" t="n">
        <v>0</v>
      </c>
    </row>
    <row r="46">
      <c r="A46" t="inlineStr">
        <is>
          <t>ADTV</t>
        </is>
      </c>
      <c r="B46" t="inlineStr">
        <is>
          <t>RM</t>
        </is>
      </c>
      <c r="C46" t="inlineStr">
        <is>
          <t>RM.ADTV.00045</t>
        </is>
      </c>
      <c r="D46" t="inlineStr">
        <is>
          <t>خل ابيض</t>
        </is>
      </c>
      <c r="E46" t="n">
        <v>1.7827</v>
      </c>
      <c r="F46" t="n">
        <v>1.2479</v>
      </c>
      <c r="G46" t="inlineStr">
        <is>
          <t>402, 499, 803, 402, 803, 499</t>
        </is>
      </c>
      <c r="H46" t="n">
        <v>0</v>
      </c>
      <c r="I46" t="n">
        <v>0</v>
      </c>
      <c r="J46" t="n">
        <v>0</v>
      </c>
      <c r="K46" t="n">
        <v>0</v>
      </c>
      <c r="L46" t="n">
        <v>0</v>
      </c>
      <c r="M46" t="n">
        <v>0</v>
      </c>
      <c r="N46" t="n">
        <v>0</v>
      </c>
      <c r="O46" t="n">
        <v>0</v>
      </c>
      <c r="P46" t="n">
        <v>0</v>
      </c>
      <c r="Q46" t="n">
        <v>0</v>
      </c>
      <c r="R46" t="n">
        <v>0</v>
      </c>
      <c r="S46" t="n">
        <v>0</v>
      </c>
      <c r="T46" t="n">
        <v>1.7827</v>
      </c>
      <c r="U46" t="n">
        <v>1.2479</v>
      </c>
      <c r="V46" t="n">
        <v>0.3125</v>
      </c>
      <c r="W46" t="n">
        <v>3200</v>
      </c>
      <c r="X46" t="n">
        <v>4269.465</v>
      </c>
      <c r="Y46" t="n">
        <v>4753.465</v>
      </c>
      <c r="Z46" t="n">
        <v>4753.465</v>
      </c>
      <c r="AA46" s="20" t="n">
        <v>46112</v>
      </c>
      <c r="AB46" t="inlineStr">
        <is>
          <t>مؤسسة الزنبقة للاستيراد والتصدير - مورد</t>
        </is>
      </c>
      <c r="AC46" s="20" t="n">
        <v>46153</v>
      </c>
      <c r="AD46" t="n">
        <v>528.1627</v>
      </c>
      <c r="AE46" t="n">
        <v>396.122</v>
      </c>
      <c r="AF46" t="inlineStr">
        <is>
          <t>0:0</t>
        </is>
      </c>
      <c r="AG46" t="n">
        <v>0</v>
      </c>
    </row>
    <row r="47">
      <c r="A47" t="inlineStr">
        <is>
          <t>ADTV</t>
        </is>
      </c>
      <c r="B47" t="inlineStr">
        <is>
          <t>RM</t>
        </is>
      </c>
      <c r="C47" t="inlineStr">
        <is>
          <t>RM.ADTV.00046</t>
        </is>
      </c>
      <c r="D47" t="inlineStr">
        <is>
          <t>خميرة فورية</t>
        </is>
      </c>
      <c r="E47" t="n">
        <v>0.06</v>
      </c>
      <c r="F47" t="n">
        <v>0.9</v>
      </c>
      <c r="G47" t="inlineStr">
        <is>
          <t>499, 402, 499, 402</t>
        </is>
      </c>
      <c r="H47" t="n">
        <v>0</v>
      </c>
      <c r="I47" t="n">
        <v>0</v>
      </c>
      <c r="J47" t="n">
        <v>0</v>
      </c>
      <c r="K47" t="n">
        <v>0</v>
      </c>
      <c r="L47" t="n">
        <v>0</v>
      </c>
      <c r="M47" t="n">
        <v>0</v>
      </c>
      <c r="N47" t="n">
        <v>0</v>
      </c>
      <c r="O47" t="n">
        <v>0</v>
      </c>
      <c r="P47" t="n">
        <v>0</v>
      </c>
      <c r="Q47" t="n">
        <v>0</v>
      </c>
      <c r="R47" t="n">
        <v>0</v>
      </c>
      <c r="S47" t="n">
        <v>0</v>
      </c>
      <c r="T47" t="n">
        <v>0.06</v>
      </c>
      <c r="U47" t="n">
        <v>0.9</v>
      </c>
      <c r="V47" t="n">
        <v>15</v>
      </c>
      <c r="W47" t="n">
        <v>0</v>
      </c>
      <c r="X47" t="n">
        <v>0</v>
      </c>
      <c r="Y47" t="n">
        <v>0</v>
      </c>
      <c r="Z47" t="n">
        <v>0</v>
      </c>
      <c r="AA47" s="20" t="n">
        <v>45246</v>
      </c>
      <c r="AB47" t="inlineStr">
        <is>
          <t>Cash Customer - مورد</t>
        </is>
      </c>
      <c r="AC47" s="20" t="n">
        <v>2</v>
      </c>
      <c r="AD47" t="n">
        <v>0</v>
      </c>
      <c r="AE47" t="n">
        <v>0</v>
      </c>
      <c r="AG47" t="n">
        <v>0</v>
      </c>
    </row>
    <row r="48">
      <c r="A48" t="inlineStr">
        <is>
          <t>ADTV</t>
        </is>
      </c>
      <c r="B48" t="inlineStr">
        <is>
          <t>RM</t>
        </is>
      </c>
      <c r="C48" t="inlineStr">
        <is>
          <t>RM.ADTV.00047</t>
        </is>
      </c>
      <c r="D48" t="inlineStr">
        <is>
          <t>Sodium Benzoate 25 kg</t>
        </is>
      </c>
      <c r="E48" t="n">
        <v>40.037</v>
      </c>
      <c r="F48" t="n">
        <v>0</v>
      </c>
      <c r="G48" t="inlineStr">
        <is>
          <t>9402, 403, 112, 110, 108, 102, 9112, 103, 9403, 9108, 103, 403, 499, 306, 9403, 9110, 9112, 9108, 9102, 9103, 403, 499, 306, 108, 112, 103, 102, 110, 108, 9402, 112, 9103, 9102, 9403, 9112, 9110, 9108</t>
        </is>
      </c>
      <c r="H48" t="n">
        <v>0</v>
      </c>
      <c r="I48" t="n">
        <v>0</v>
      </c>
      <c r="J48" t="n">
        <v>0</v>
      </c>
      <c r="K48" t="n">
        <v>0</v>
      </c>
      <c r="L48" t="n">
        <v>0</v>
      </c>
      <c r="M48" t="n">
        <v>0</v>
      </c>
      <c r="N48" t="n">
        <v>0</v>
      </c>
      <c r="O48" t="n">
        <v>0</v>
      </c>
      <c r="P48" t="n">
        <v>0</v>
      </c>
      <c r="Q48" t="n">
        <v>-2.072</v>
      </c>
      <c r="R48" t="n">
        <v>0</v>
      </c>
      <c r="S48" t="n">
        <v>-2.072</v>
      </c>
      <c r="T48" t="n">
        <v>37.965</v>
      </c>
      <c r="U48" t="n">
        <v>0</v>
      </c>
      <c r="V48" t="n">
        <v>1</v>
      </c>
      <c r="W48" t="n">
        <v>4.736</v>
      </c>
      <c r="X48" t="n">
        <v>6.512</v>
      </c>
      <c r="Y48" t="n">
        <v>7.696</v>
      </c>
      <c r="Z48" t="n">
        <v>10.062</v>
      </c>
      <c r="AA48" s="20" t="n">
        <v>45418</v>
      </c>
      <c r="AB48" t="inlineStr">
        <is>
          <t>زهرة يافا للتجارة JFT</t>
        </is>
      </c>
      <c r="AC48" s="20" t="n">
        <v>46200</v>
      </c>
      <c r="AD48" t="n">
        <v>0.8551</v>
      </c>
      <c r="AE48" t="n">
        <v>0.8385</v>
      </c>
      <c r="AF48" t="inlineStr">
        <is>
          <t>45:8</t>
        </is>
      </c>
      <c r="AG48" t="n">
        <v>0</v>
      </c>
    </row>
    <row r="49">
      <c r="A49" t="inlineStr">
        <is>
          <t>ADTV</t>
        </is>
      </c>
      <c r="B49" t="inlineStr">
        <is>
          <t>RM</t>
        </is>
      </c>
      <c r="C49" t="inlineStr">
        <is>
          <t>RM.ADTV.00048</t>
        </is>
      </c>
      <c r="D49" t="inlineStr">
        <is>
          <t xml:space="preserve">Non Dairy Cremer 25 kg </t>
        </is>
      </c>
      <c r="E49" t="n">
        <v>25501.8007</v>
      </c>
      <c r="F49" t="n">
        <v>49964.9306</v>
      </c>
      <c r="G49" t="inlineStr">
        <is>
          <t>9605, 9408, 9801, 9108, 9112, 605, 801, 405, 108, 9605, 9405, 9405, 112, 9408, 408, 405, 499, 306, 108, 112, 102, 301, 9108, 801, 605, 408, 405, 499, 9112, 9405, 108, 9408, 801, 102, 9801, 9801, 408, 112, 9112, 306, 301</t>
        </is>
      </c>
      <c r="H49" t="n">
        <v>0</v>
      </c>
      <c r="I49" t="n">
        <v>0</v>
      </c>
      <c r="J49" t="n">
        <v>0</v>
      </c>
      <c r="K49" t="n">
        <v>0</v>
      </c>
      <c r="L49" t="n">
        <v>0</v>
      </c>
      <c r="M49" t="n">
        <v>0</v>
      </c>
      <c r="N49" t="n">
        <v>0</v>
      </c>
      <c r="O49" t="n">
        <v>0</v>
      </c>
      <c r="P49" t="n">
        <v>0</v>
      </c>
      <c r="Q49" t="n">
        <v>-170.822</v>
      </c>
      <c r="R49" t="n">
        <v>0</v>
      </c>
      <c r="S49" t="n">
        <v>-170.822</v>
      </c>
      <c r="T49" t="n">
        <v>25330.9787</v>
      </c>
      <c r="U49" t="n">
        <v>49599.6047</v>
      </c>
      <c r="V49" t="n">
        <v>1.9569</v>
      </c>
      <c r="W49" t="n">
        <v>1162.362</v>
      </c>
      <c r="X49" t="n">
        <v>9509.447200000001</v>
      </c>
      <c r="Y49" t="n">
        <v>9520.074699999999</v>
      </c>
      <c r="Z49" t="n">
        <v>9554.574699999999</v>
      </c>
      <c r="AA49" s="20" t="n">
        <v>46139</v>
      </c>
      <c r="AB49" t="inlineStr">
        <is>
          <t>Non Dairy Creamer.01/2026</t>
        </is>
      </c>
      <c r="AC49" s="20" t="n">
        <v>46203</v>
      </c>
      <c r="AD49" t="n">
        <v>1057.786</v>
      </c>
      <c r="AE49" t="n">
        <v>796.2145</v>
      </c>
      <c r="AF49" t="inlineStr">
        <is>
          <t>31:24</t>
        </is>
      </c>
      <c r="AG49" t="n">
        <v>0</v>
      </c>
    </row>
    <row r="50">
      <c r="A50" t="inlineStr">
        <is>
          <t>ADTV</t>
        </is>
      </c>
      <c r="B50" t="inlineStr">
        <is>
          <t>RM</t>
        </is>
      </c>
      <c r="C50" t="inlineStr">
        <is>
          <t>RM.ADTV.00049</t>
        </is>
      </c>
      <c r="D50" t="inlineStr">
        <is>
          <t>CAPOL 11-5519</t>
        </is>
      </c>
      <c r="E50" t="n">
        <v>223.4755</v>
      </c>
      <c r="F50" t="n">
        <v>1859.6449</v>
      </c>
      <c r="G50" t="inlineStr">
        <is>
          <t>9402, 9108, 409, 9401, 9112, 9403, 9102, 9402, 102, 103, 101, 112, 108, 306, 203, 499, 403, 402, 401, 9102, 9108, 9112, 9401, 9403, 306, 401, 499, 409, 101, 103, 102, 108, 112, 403, 402, 203</t>
        </is>
      </c>
      <c r="H50" t="n">
        <v>0</v>
      </c>
      <c r="I50" t="n">
        <v>0</v>
      </c>
      <c r="J50" t="n">
        <v>0</v>
      </c>
      <c r="K50" t="n">
        <v>0</v>
      </c>
      <c r="L50" t="n">
        <v>0</v>
      </c>
      <c r="M50" t="n">
        <v>0</v>
      </c>
      <c r="N50" t="n">
        <v>0</v>
      </c>
      <c r="O50" t="n">
        <v>0</v>
      </c>
      <c r="P50" t="n">
        <v>0</v>
      </c>
      <c r="Q50" t="n">
        <v>0</v>
      </c>
      <c r="R50" t="n">
        <v>0</v>
      </c>
      <c r="S50" t="n">
        <v>0</v>
      </c>
      <c r="T50" t="n">
        <v>223.4755</v>
      </c>
      <c r="U50" t="n">
        <v>1859.6449</v>
      </c>
      <c r="V50" t="n">
        <v>8.3215</v>
      </c>
      <c r="W50" t="n">
        <v>0</v>
      </c>
      <c r="X50" t="n">
        <v>0.9768</v>
      </c>
      <c r="Y50" t="n">
        <v>18.3238</v>
      </c>
      <c r="Z50" t="n">
        <v>95.6058</v>
      </c>
      <c r="AA50" s="20" t="n">
        <v>2</v>
      </c>
      <c r="AC50" s="20" t="n">
        <v>46081</v>
      </c>
      <c r="AD50" t="n">
        <v>2.0359</v>
      </c>
      <c r="AE50" t="n">
        <v>7.9671</v>
      </c>
      <c r="AF50" t="inlineStr">
        <is>
          <t>28:1</t>
        </is>
      </c>
      <c r="AG50" t="n">
        <v>0</v>
      </c>
    </row>
    <row r="51">
      <c r="A51" t="inlineStr">
        <is>
          <t>ADTV</t>
        </is>
      </c>
      <c r="B51" t="inlineStr">
        <is>
          <t>RM</t>
        </is>
      </c>
      <c r="C51" t="inlineStr">
        <is>
          <t>RM.ADTV.00050</t>
        </is>
      </c>
      <c r="D51" t="inlineStr">
        <is>
          <t>CAPOL 425 M</t>
        </is>
      </c>
      <c r="E51" t="n">
        <v>1372.3923</v>
      </c>
      <c r="F51" t="n">
        <v>20429.695</v>
      </c>
      <c r="G51" t="inlineStr">
        <is>
          <t>9402, 9108, 9112, 9402, 9403, 9405, 9104, 9102, 9103, 701, 203, 306, 403, 499, 405, 101, 103, 102, 112, 108, 104, 306, 499, 405, 9405, 9403, 9112, 9104, 701, 9108, 9102, 9103, 101, 9102, 102, 103, 104, 108, 102, 203, 403, 112</t>
        </is>
      </c>
      <c r="H51" t="n">
        <v>0</v>
      </c>
      <c r="I51" t="n">
        <v>0</v>
      </c>
      <c r="J51" t="n">
        <v>0</v>
      </c>
      <c r="K51" t="n">
        <v>0</v>
      </c>
      <c r="L51" t="n">
        <v>0</v>
      </c>
      <c r="M51" t="n">
        <v>0</v>
      </c>
      <c r="N51" t="n">
        <v>0</v>
      </c>
      <c r="O51" t="n">
        <v>0</v>
      </c>
      <c r="P51" t="n">
        <v>0</v>
      </c>
      <c r="Q51" t="n">
        <v>0</v>
      </c>
      <c r="R51" t="n">
        <v>0</v>
      </c>
      <c r="S51" t="n">
        <v>0</v>
      </c>
      <c r="T51" t="n">
        <v>1372.3923</v>
      </c>
      <c r="U51" t="n">
        <v>20429.695</v>
      </c>
      <c r="V51" t="n">
        <v>14.8856</v>
      </c>
      <c r="W51" t="n">
        <v>20.773</v>
      </c>
      <c r="X51" t="n">
        <v>62.4688</v>
      </c>
      <c r="Y51" t="n">
        <v>128.9305</v>
      </c>
      <c r="Z51" t="n">
        <v>171.9345</v>
      </c>
      <c r="AA51" s="20" t="n">
        <v>45540</v>
      </c>
      <c r="AB51" t="inlineStr">
        <is>
          <t>CAPOL.03/2024</t>
        </is>
      </c>
      <c r="AC51" s="20" t="n">
        <v>46162</v>
      </c>
      <c r="AD51" t="n">
        <v>14.3256</v>
      </c>
      <c r="AE51" t="n">
        <v>14.3278</v>
      </c>
      <c r="AF51" t="inlineStr">
        <is>
          <t>95:23</t>
        </is>
      </c>
      <c r="AG51" t="n">
        <v>0</v>
      </c>
    </row>
    <row r="52">
      <c r="A52" t="inlineStr">
        <is>
          <t>ADTV</t>
        </is>
      </c>
      <c r="B52" t="inlineStr">
        <is>
          <t>RM</t>
        </is>
      </c>
      <c r="C52" t="inlineStr">
        <is>
          <t>RM.ADTV.00051</t>
        </is>
      </c>
      <c r="D52" t="inlineStr">
        <is>
          <t>CAPOL 254 N</t>
        </is>
      </c>
      <c r="E52" t="n">
        <v>1242.3534</v>
      </c>
      <c r="F52" t="n">
        <v>6974.1909</v>
      </c>
      <c r="G52" t="inlineStr">
        <is>
          <t>9801, 9402, 301, 306, 403, 402, 103, 104, 112, 9801, 102, 403, 102, 801, 108, 9403, 9112, 701, 9301, 499, 9102, 9103, 9104, 801, 9108, 102, 103, 112, 108, 104, 306, 301, 499, 403, 402, 9301, 9402, 9403, 9103, 9102, 9104, 9108, 9403, 108, 9112, 9108, 701</t>
        </is>
      </c>
      <c r="H52" t="n">
        <v>0</v>
      </c>
      <c r="I52" t="n">
        <v>0</v>
      </c>
      <c r="J52" t="n">
        <v>0</v>
      </c>
      <c r="K52" t="n">
        <v>0</v>
      </c>
      <c r="L52" t="n">
        <v>0</v>
      </c>
      <c r="M52" t="n">
        <v>0</v>
      </c>
      <c r="N52" t="n">
        <v>0</v>
      </c>
      <c r="O52" t="n">
        <v>0</v>
      </c>
      <c r="P52" t="n">
        <v>0</v>
      </c>
      <c r="Q52" t="n">
        <v>-105.3694</v>
      </c>
      <c r="R52" t="n">
        <v>0</v>
      </c>
      <c r="S52" t="n">
        <v>-105.3694</v>
      </c>
      <c r="T52" t="n">
        <v>1136.984</v>
      </c>
      <c r="U52" t="n">
        <v>6384.2809</v>
      </c>
      <c r="V52" t="n">
        <v>5.598</v>
      </c>
      <c r="W52" t="n">
        <v>485.5164</v>
      </c>
      <c r="X52" t="n">
        <v>1230.1976</v>
      </c>
      <c r="Y52" t="n">
        <v>1589.4561</v>
      </c>
      <c r="Z52" t="n">
        <v>1666.5471</v>
      </c>
      <c r="AA52" s="20" t="n">
        <v>45540</v>
      </c>
      <c r="AB52" t="inlineStr">
        <is>
          <t>CAPOL.03/2024</t>
        </is>
      </c>
      <c r="AC52" s="20" t="n">
        <v>46202</v>
      </c>
      <c r="AD52" t="n">
        <v>176.6062</v>
      </c>
      <c r="AE52" t="n">
        <v>138.8789</v>
      </c>
      <c r="AF52" t="inlineStr">
        <is>
          <t>8:5</t>
        </is>
      </c>
      <c r="AG52" t="n">
        <v>0</v>
      </c>
    </row>
    <row r="53">
      <c r="A53" t="inlineStr">
        <is>
          <t>ADTV</t>
        </is>
      </c>
      <c r="B53" t="inlineStr">
        <is>
          <t>RM</t>
        </is>
      </c>
      <c r="C53" t="inlineStr">
        <is>
          <t>RM.ADTV.00052</t>
        </is>
      </c>
      <c r="D53" t="inlineStr">
        <is>
          <t>Quick Lac IPA</t>
        </is>
      </c>
      <c r="E53" t="n">
        <v>656.2703</v>
      </c>
      <c r="F53" t="n">
        <v>12409.3718</v>
      </c>
      <c r="G53" t="inlineStr">
        <is>
          <t>306, 499, 403, 108, 102, 9108, 9403, 403, 9402, 403, 306, 108, 102, 499, 9108, 9403, 9402</t>
        </is>
      </c>
      <c r="H53" t="n">
        <v>0</v>
      </c>
      <c r="I53" t="n">
        <v>0</v>
      </c>
      <c r="J53" t="n">
        <v>0</v>
      </c>
      <c r="K53" t="n">
        <v>0</v>
      </c>
      <c r="L53" t="n">
        <v>0</v>
      </c>
      <c r="M53" t="n">
        <v>0</v>
      </c>
      <c r="N53" t="n">
        <v>0</v>
      </c>
      <c r="O53" t="n">
        <v>0</v>
      </c>
      <c r="P53" t="n">
        <v>0</v>
      </c>
      <c r="Q53" t="n">
        <v>-5.96</v>
      </c>
      <c r="R53" t="n">
        <v>0</v>
      </c>
      <c r="S53" t="n">
        <v>-5.96</v>
      </c>
      <c r="T53" t="n">
        <v>650.3103</v>
      </c>
      <c r="U53" t="n">
        <v>12298.8001</v>
      </c>
      <c r="V53" t="n">
        <v>18.5523</v>
      </c>
      <c r="W53" t="n">
        <v>7.56</v>
      </c>
      <c r="X53" t="n">
        <v>9.466799999999999</v>
      </c>
      <c r="Y53" t="n">
        <v>9.466799999999999</v>
      </c>
      <c r="Z53" t="n">
        <v>9.466799999999999</v>
      </c>
      <c r="AA53" s="20" t="n">
        <v>45587</v>
      </c>
      <c r="AB53" t="inlineStr">
        <is>
          <t>Quick .03/2024</t>
        </is>
      </c>
      <c r="AC53" s="20" t="n">
        <v>46202</v>
      </c>
      <c r="AD53" t="n">
        <v>1.0518</v>
      </c>
      <c r="AE53" t="n">
        <v>0.7889</v>
      </c>
      <c r="AF53" t="inlineStr">
        <is>
          <t>824:9</t>
        </is>
      </c>
      <c r="AG53" t="n">
        <v>0</v>
      </c>
    </row>
    <row r="54">
      <c r="A54" t="inlineStr">
        <is>
          <t>ADTV</t>
        </is>
      </c>
      <c r="B54" t="inlineStr">
        <is>
          <t>RM</t>
        </is>
      </c>
      <c r="C54" t="inlineStr">
        <is>
          <t>RM.ADTV.00053</t>
        </is>
      </c>
      <c r="D54" t="inlineStr">
        <is>
          <t xml:space="preserve">Quick Shine </t>
        </is>
      </c>
      <c r="E54" t="n">
        <v>443.1377</v>
      </c>
      <c r="F54" t="n">
        <v>2371.9225</v>
      </c>
      <c r="G54" t="inlineStr">
        <is>
          <t>499, 701, 9108, 102, 108, 306, 403, 9402, 701, 9108, 102, 108, 403, 499, 306, 9402</t>
        </is>
      </c>
      <c r="H54" t="n">
        <v>0</v>
      </c>
      <c r="I54" t="n">
        <v>0</v>
      </c>
      <c r="J54" t="n">
        <v>0</v>
      </c>
      <c r="K54" t="n">
        <v>0</v>
      </c>
      <c r="L54" t="n">
        <v>0</v>
      </c>
      <c r="M54" t="n">
        <v>0</v>
      </c>
      <c r="N54" t="n">
        <v>0</v>
      </c>
      <c r="O54" t="n">
        <v>0</v>
      </c>
      <c r="P54" t="n">
        <v>0</v>
      </c>
      <c r="Q54" t="n">
        <v>0</v>
      </c>
      <c r="R54" t="n">
        <v>0</v>
      </c>
      <c r="S54" t="n">
        <v>0</v>
      </c>
      <c r="T54" t="n">
        <v>443.1377</v>
      </c>
      <c r="U54" t="n">
        <v>2371.9225</v>
      </c>
      <c r="V54" t="n">
        <v>5.3526</v>
      </c>
      <c r="W54" t="n">
        <v>0</v>
      </c>
      <c r="X54" t="n">
        <v>2.4418</v>
      </c>
      <c r="Y54" t="n">
        <v>2.4418</v>
      </c>
      <c r="Z54" t="n">
        <v>5.4418</v>
      </c>
      <c r="AA54" s="20" t="n">
        <v>45587</v>
      </c>
      <c r="AB54" t="inlineStr">
        <is>
          <t>Quick .03/2024</t>
        </is>
      </c>
      <c r="AC54" s="20" t="n">
        <v>46081</v>
      </c>
      <c r="AD54" t="n">
        <v>0.2713</v>
      </c>
      <c r="AE54" t="n">
        <v>0.4534</v>
      </c>
      <c r="AF54" t="inlineStr">
        <is>
          <t>977:5</t>
        </is>
      </c>
      <c r="AG54" t="n">
        <v>0</v>
      </c>
    </row>
    <row r="55">
      <c r="A55" t="inlineStr">
        <is>
          <t>ADTV</t>
        </is>
      </c>
      <c r="B55" t="inlineStr">
        <is>
          <t>RM</t>
        </is>
      </c>
      <c r="C55" t="inlineStr">
        <is>
          <t>RM.ADTV.00054</t>
        </is>
      </c>
      <c r="D55" t="inlineStr">
        <is>
          <t>Corn Starch</t>
        </is>
      </c>
      <c r="E55" t="n">
        <v>266.9487</v>
      </c>
      <c r="F55" t="n">
        <v>101.2563</v>
      </c>
      <c r="G55" t="inlineStr">
        <is>
          <t>9402, 403, 112, 102, 108, 103, 101, 499, 306, 9403, 9112, 9108, 403, 499, 306, 108, 112, 101, 103, 102, 9402, 9403, 9112, 9108</t>
        </is>
      </c>
      <c r="H55" t="n">
        <v>0</v>
      </c>
      <c r="I55" t="n">
        <v>0</v>
      </c>
      <c r="J55" t="n">
        <v>0</v>
      </c>
      <c r="K55" t="n">
        <v>0</v>
      </c>
      <c r="L55" t="n">
        <v>0</v>
      </c>
      <c r="M55" t="n">
        <v>0</v>
      </c>
      <c r="N55" t="n">
        <v>0</v>
      </c>
      <c r="O55" t="n">
        <v>0</v>
      </c>
      <c r="P55" t="n">
        <v>0</v>
      </c>
      <c r="Q55" t="n">
        <v>0</v>
      </c>
      <c r="R55" t="n">
        <v>0</v>
      </c>
      <c r="S55" t="n">
        <v>0</v>
      </c>
      <c r="T55" t="n">
        <v>266.9487</v>
      </c>
      <c r="U55" t="n">
        <v>101.2563</v>
      </c>
      <c r="V55" t="n">
        <v>0.3793</v>
      </c>
      <c r="W55" t="n">
        <v>0</v>
      </c>
      <c r="X55" t="n">
        <v>1.465</v>
      </c>
      <c r="Y55" t="n">
        <v>136.399</v>
      </c>
      <c r="Z55" t="n">
        <v>136.399</v>
      </c>
      <c r="AA55" s="20" t="n">
        <v>45859</v>
      </c>
      <c r="AB55" t="inlineStr">
        <is>
          <t>شركة زمزم اخوان للتجارة</t>
        </is>
      </c>
      <c r="AC55" s="20" t="n">
        <v>46081</v>
      </c>
      <c r="AD55" t="n">
        <v>15.1554</v>
      </c>
      <c r="AE55" t="n">
        <v>11.3665</v>
      </c>
      <c r="AF55" t="inlineStr">
        <is>
          <t>23:14</t>
        </is>
      </c>
      <c r="AG55" t="n">
        <v>0</v>
      </c>
    </row>
    <row r="56">
      <c r="A56" t="inlineStr">
        <is>
          <t>ADTV</t>
        </is>
      </c>
      <c r="B56" t="inlineStr">
        <is>
          <t>RM</t>
        </is>
      </c>
      <c r="C56" t="inlineStr">
        <is>
          <t>RM.ADTV.00055</t>
        </is>
      </c>
      <c r="D56" t="inlineStr">
        <is>
          <t>Native Rice Starch</t>
        </is>
      </c>
      <c r="E56" t="n">
        <v>869.6488000000001</v>
      </c>
      <c r="F56" t="n">
        <v>754.2325</v>
      </c>
      <c r="G56" t="inlineStr">
        <is>
          <t>108, 403, 103, 102, 9112, 112, 306, 403, 9405, 9403, 9108, 9112, 701, 405, 499, 605, 9108, 9112, 605, 9405, 9403, 701, 9403, 9605, 112, 9402, 108, 108, 112, 102, 103, 306, 405, 499, 403, 9402, 9605</t>
        </is>
      </c>
      <c r="H56" t="n">
        <v>0</v>
      </c>
      <c r="I56" t="n">
        <v>0</v>
      </c>
      <c r="J56" t="n">
        <v>0</v>
      </c>
      <c r="K56" t="n">
        <v>0</v>
      </c>
      <c r="L56" t="n">
        <v>0</v>
      </c>
      <c r="M56" t="n">
        <v>0</v>
      </c>
      <c r="N56" t="n">
        <v>0</v>
      </c>
      <c r="O56" t="n">
        <v>0</v>
      </c>
      <c r="P56" t="n">
        <v>0</v>
      </c>
      <c r="Q56" t="n">
        <v>-9.901</v>
      </c>
      <c r="R56" t="n">
        <v>0</v>
      </c>
      <c r="S56" t="n">
        <v>-9.901</v>
      </c>
      <c r="T56" t="n">
        <v>859.7478</v>
      </c>
      <c r="U56" t="n">
        <v>745.6455</v>
      </c>
      <c r="V56" t="n">
        <v>0.8673</v>
      </c>
      <c r="W56" t="n">
        <v>33.896</v>
      </c>
      <c r="X56" t="n">
        <v>46.508</v>
      </c>
      <c r="Y56" t="n">
        <v>83.071</v>
      </c>
      <c r="Z56" t="n">
        <v>106.822</v>
      </c>
      <c r="AA56" s="20" t="n">
        <v>45743</v>
      </c>
      <c r="AB56" t="inlineStr">
        <is>
          <t>NATIVE.01/2025</t>
        </is>
      </c>
      <c r="AC56" s="20" t="n">
        <v>46191</v>
      </c>
      <c r="AD56" t="n">
        <v>9.2301</v>
      </c>
      <c r="AE56" t="n">
        <v>8.9018</v>
      </c>
      <c r="AF56" t="inlineStr">
        <is>
          <t>96:17</t>
        </is>
      </c>
      <c r="AG56" t="n">
        <v>0</v>
      </c>
    </row>
    <row r="57">
      <c r="A57" t="inlineStr">
        <is>
          <t>ADTV</t>
        </is>
      </c>
      <c r="B57" t="inlineStr">
        <is>
          <t>RM</t>
        </is>
      </c>
      <c r="C57" t="inlineStr">
        <is>
          <t>RM.ADTV.00056</t>
        </is>
      </c>
      <c r="D57" t="inlineStr">
        <is>
          <t>Potato starch</t>
        </is>
      </c>
      <c r="E57" t="n">
        <v>0</v>
      </c>
      <c r="F57" t="n">
        <v>0</v>
      </c>
      <c r="G57" t="inlineStr">
        <is>
          <t>9402, 101, 403, 403, 101, 9402</t>
        </is>
      </c>
      <c r="H57" t="n">
        <v>0</v>
      </c>
      <c r="I57" t="n">
        <v>0</v>
      </c>
      <c r="J57" t="n">
        <v>0</v>
      </c>
      <c r="K57" t="n">
        <v>0</v>
      </c>
      <c r="L57" t="n">
        <v>0</v>
      </c>
      <c r="M57" t="n">
        <v>0</v>
      </c>
      <c r="N57" t="n">
        <v>0</v>
      </c>
      <c r="O57" t="n">
        <v>0</v>
      </c>
      <c r="P57" t="n">
        <v>0</v>
      </c>
      <c r="Q57" t="n">
        <v>0</v>
      </c>
      <c r="R57" t="n">
        <v>0</v>
      </c>
      <c r="S57" t="n">
        <v>0</v>
      </c>
      <c r="T57" t="n">
        <v>0</v>
      </c>
      <c r="U57" t="n">
        <v>0</v>
      </c>
      <c r="V57" t="n">
        <v>0.7328</v>
      </c>
      <c r="W57" t="n">
        <v>0</v>
      </c>
      <c r="X57" t="n">
        <v>0</v>
      </c>
      <c r="Y57" t="n">
        <v>0</v>
      </c>
      <c r="Z57" t="n">
        <v>0</v>
      </c>
      <c r="AA57" s="20" t="n">
        <v>44446</v>
      </c>
      <c r="AB57" t="inlineStr">
        <is>
          <t>شركة زمزم اخوان للتجارة</t>
        </is>
      </c>
      <c r="AC57" s="20" t="n">
        <v>44601</v>
      </c>
      <c r="AD57" t="n">
        <v>0</v>
      </c>
      <c r="AE57" t="n">
        <v>0</v>
      </c>
      <c r="AG57" t="n">
        <v>0</v>
      </c>
    </row>
    <row r="58">
      <c r="A58" t="inlineStr">
        <is>
          <t>ADTV</t>
        </is>
      </c>
      <c r="B58" t="inlineStr">
        <is>
          <t>RM</t>
        </is>
      </c>
      <c r="C58" t="inlineStr">
        <is>
          <t>RM.ADTV.00057</t>
        </is>
      </c>
      <c r="D58" t="inlineStr">
        <is>
          <t xml:space="preserve">CORN STARCH NATURAL  - 25 kg </t>
        </is>
      </c>
      <c r="E58" t="n">
        <v>0</v>
      </c>
      <c r="F58" t="n">
        <v>0</v>
      </c>
      <c r="G58" t="inlineStr">
        <is>
          <t>403, 301, 403, 301</t>
        </is>
      </c>
      <c r="H58" t="n">
        <v>0</v>
      </c>
      <c r="I58" t="n">
        <v>0</v>
      </c>
      <c r="J58" t="n">
        <v>0</v>
      </c>
      <c r="K58" t="n">
        <v>0</v>
      </c>
      <c r="L58" t="n">
        <v>0</v>
      </c>
      <c r="M58" t="n">
        <v>0</v>
      </c>
      <c r="N58" t="n">
        <v>0</v>
      </c>
      <c r="O58" t="n">
        <v>0</v>
      </c>
      <c r="P58" t="n">
        <v>0</v>
      </c>
      <c r="Q58" t="n">
        <v>0</v>
      </c>
      <c r="R58" t="n">
        <v>0</v>
      </c>
      <c r="S58" t="n">
        <v>0</v>
      </c>
      <c r="T58" t="n">
        <v>0</v>
      </c>
      <c r="U58" t="n">
        <v>0</v>
      </c>
      <c r="V58" t="n">
        <v>0.5862000000000001</v>
      </c>
      <c r="W58" t="n">
        <v>0</v>
      </c>
      <c r="X58" t="n">
        <v>0</v>
      </c>
      <c r="Y58" t="n">
        <v>0</v>
      </c>
      <c r="Z58" t="n">
        <v>0</v>
      </c>
      <c r="AA58" s="20" t="n">
        <v>44737</v>
      </c>
      <c r="AB58" t="inlineStr">
        <is>
          <t>ABED.12/2022</t>
        </is>
      </c>
      <c r="AC58" s="20" t="n">
        <v>45505</v>
      </c>
      <c r="AD58" t="n">
        <v>0</v>
      </c>
      <c r="AE58" t="n">
        <v>0</v>
      </c>
      <c r="AG58" t="n">
        <v>0</v>
      </c>
    </row>
    <row r="59">
      <c r="A59" t="inlineStr">
        <is>
          <t>ADTV</t>
        </is>
      </c>
      <c r="B59" t="inlineStr">
        <is>
          <t>RM</t>
        </is>
      </c>
      <c r="C59" t="inlineStr">
        <is>
          <t>RM.ADTV.00058</t>
        </is>
      </c>
      <c r="D59" t="inlineStr">
        <is>
          <t xml:space="preserve">CORN STARCH NATURAL MASTER FOOD   - 25 kg </t>
        </is>
      </c>
      <c r="E59" t="n">
        <v>493.0498</v>
      </c>
      <c r="F59" t="n">
        <v>215.6665</v>
      </c>
      <c r="G59" t="inlineStr">
        <is>
          <t>9402, 112, 403, 301, 102, 108, 9112, 403, 9403, 9108, 408, 701, 801, 9112, 9403, 9405, 405, 499, 605, 306, 305, 305, 108, 112, 102, 405, 499, 408, 403, 306, 301, 701, 9405, 9402, 9403, 108, 112, 9408, 9112, 9108, 801, 605, 9408</t>
        </is>
      </c>
      <c r="H59" t="n">
        <v>200</v>
      </c>
      <c r="I59" t="n">
        <v>0</v>
      </c>
      <c r="J59" t="n">
        <v>0</v>
      </c>
      <c r="K59" t="n">
        <v>0</v>
      </c>
      <c r="L59" t="n">
        <v>0</v>
      </c>
      <c r="M59" t="n">
        <v>200</v>
      </c>
      <c r="N59" t="n">
        <v>0</v>
      </c>
      <c r="O59" t="n">
        <v>0</v>
      </c>
      <c r="P59" t="n">
        <v>0</v>
      </c>
      <c r="Q59" t="n">
        <v>-189.812</v>
      </c>
      <c r="R59" t="n">
        <v>0</v>
      </c>
      <c r="S59" t="n">
        <v>-189.812</v>
      </c>
      <c r="T59" t="n">
        <v>503.2378</v>
      </c>
      <c r="U59" t="n">
        <v>220.2365</v>
      </c>
      <c r="V59" t="n">
        <v>0.4575</v>
      </c>
      <c r="W59" t="n">
        <v>639.027</v>
      </c>
      <c r="X59" t="n">
        <v>805.0764</v>
      </c>
      <c r="Y59" t="n">
        <v>1169.6224</v>
      </c>
      <c r="Z59" t="n">
        <v>1519.4154</v>
      </c>
      <c r="AA59" s="20" t="n">
        <v>46190</v>
      </c>
      <c r="AB59" t="inlineStr">
        <is>
          <t xml:space="preserve">شركة ابناء درويش مصطفى الصعيدي التجارية و شركائهم </t>
        </is>
      </c>
      <c r="AC59" s="20" t="n">
        <v>46201</v>
      </c>
      <c r="AD59" t="n">
        <v>129.958</v>
      </c>
      <c r="AE59" t="n">
        <v>126.6179</v>
      </c>
      <c r="AF59" t="inlineStr">
        <is>
          <t>3:29</t>
        </is>
      </c>
      <c r="AG59" t="n">
        <v>92.931</v>
      </c>
    </row>
    <row r="60">
      <c r="A60" t="inlineStr">
        <is>
          <t>ADTV</t>
        </is>
      </c>
      <c r="B60" t="inlineStr">
        <is>
          <t>RM</t>
        </is>
      </c>
      <c r="C60" t="inlineStr">
        <is>
          <t>RM.ADTV.0059</t>
        </is>
      </c>
      <c r="D60" t="inlineStr">
        <is>
          <t xml:space="preserve">اصابع جوز هند </t>
        </is>
      </c>
      <c r="E60" t="n">
        <v>243.3527</v>
      </c>
      <c r="F60" t="n">
        <v>3105.1805</v>
      </c>
      <c r="G60" t="inlineStr">
        <is>
          <t>101, 499, 409, 499, 101, 9409, 409, 9409</t>
        </is>
      </c>
      <c r="H60" t="n">
        <v>0</v>
      </c>
      <c r="I60" t="n">
        <v>0</v>
      </c>
      <c r="J60" t="n">
        <v>0</v>
      </c>
      <c r="K60" t="n">
        <v>0</v>
      </c>
      <c r="L60" t="n">
        <v>0</v>
      </c>
      <c r="M60" t="n">
        <v>0</v>
      </c>
      <c r="N60" t="n">
        <v>0</v>
      </c>
      <c r="O60" t="n">
        <v>0</v>
      </c>
      <c r="P60" t="n">
        <v>0</v>
      </c>
      <c r="Q60" t="n">
        <v>0</v>
      </c>
      <c r="R60" t="n">
        <v>0</v>
      </c>
      <c r="S60" t="n">
        <v>0</v>
      </c>
      <c r="T60" t="n">
        <v>243.3527</v>
      </c>
      <c r="U60" t="n">
        <v>3105.1805</v>
      </c>
      <c r="V60" t="n">
        <v>12.76</v>
      </c>
      <c r="W60" t="n">
        <v>0</v>
      </c>
      <c r="X60" t="n">
        <v>1.465</v>
      </c>
      <c r="Y60" t="n">
        <v>489.395</v>
      </c>
      <c r="Z60" t="n">
        <v>489.395</v>
      </c>
      <c r="AA60" s="20" t="n">
        <v>45978</v>
      </c>
      <c r="AB60" t="inlineStr">
        <is>
          <t xml:space="preserve">حلويات عبداللطيف التوم </t>
        </is>
      </c>
      <c r="AC60" s="20" t="n">
        <v>46081</v>
      </c>
      <c r="AD60" t="n">
        <v>54.3772</v>
      </c>
      <c r="AE60" t="n">
        <v>40.7829</v>
      </c>
      <c r="AF60" t="inlineStr">
        <is>
          <t>5:29</t>
        </is>
      </c>
      <c r="AG60" t="n">
        <v>0</v>
      </c>
    </row>
    <row r="61">
      <c r="A61" t="inlineStr">
        <is>
          <t>ADTV</t>
        </is>
      </c>
      <c r="B61" t="inlineStr">
        <is>
          <t>RM</t>
        </is>
      </c>
      <c r="C61" t="inlineStr">
        <is>
          <t>RM.ADTV.0060</t>
        </is>
      </c>
      <c r="D61" t="inlineStr">
        <is>
          <t>اصابع لوتس</t>
        </is>
      </c>
      <c r="E61" t="n">
        <v>60.7175</v>
      </c>
      <c r="F61" t="n">
        <v>506.3532</v>
      </c>
      <c r="G61" t="inlineStr">
        <is>
          <t>409, 9409, 101, 499, 499, 409, 101, 9409</t>
        </is>
      </c>
      <c r="H61" t="n">
        <v>0</v>
      </c>
      <c r="I61" t="n">
        <v>0</v>
      </c>
      <c r="J61" t="n">
        <v>0</v>
      </c>
      <c r="K61" t="n">
        <v>0</v>
      </c>
      <c r="L61" t="n">
        <v>0</v>
      </c>
      <c r="M61" t="n">
        <v>0</v>
      </c>
      <c r="N61" t="n">
        <v>0</v>
      </c>
      <c r="O61" t="n">
        <v>0</v>
      </c>
      <c r="P61" t="n">
        <v>0</v>
      </c>
      <c r="Q61" t="n">
        <v>0</v>
      </c>
      <c r="R61" t="n">
        <v>0</v>
      </c>
      <c r="S61" t="n">
        <v>0</v>
      </c>
      <c r="T61" t="n">
        <v>60.7175</v>
      </c>
      <c r="U61" t="n">
        <v>506.3532</v>
      </c>
      <c r="V61" t="n">
        <v>6</v>
      </c>
      <c r="W61" t="n">
        <v>347.34</v>
      </c>
      <c r="X61" t="n">
        <v>413.9884</v>
      </c>
      <c r="Y61" t="n">
        <v>1042.5084</v>
      </c>
      <c r="Z61" t="n">
        <v>1042.5084</v>
      </c>
      <c r="AA61" s="20" t="n">
        <v>46120</v>
      </c>
      <c r="AB61" t="inlineStr">
        <is>
          <t>شركة  عبيد والنيربيه</t>
        </is>
      </c>
      <c r="AC61" s="20" t="n">
        <v>46132</v>
      </c>
      <c r="AD61" t="n">
        <v>115.8342</v>
      </c>
      <c r="AE61" t="n">
        <v>86.87569999999999</v>
      </c>
      <c r="AF61" t="inlineStr">
        <is>
          <t>0:20</t>
        </is>
      </c>
      <c r="AG61" t="n">
        <v>0</v>
      </c>
    </row>
    <row r="62">
      <c r="A62" t="inlineStr">
        <is>
          <t>ADTV</t>
        </is>
      </c>
      <c r="B62" t="inlineStr">
        <is>
          <t>RM</t>
        </is>
      </c>
      <c r="C62" t="inlineStr">
        <is>
          <t>RM.ADTV.0061</t>
        </is>
      </c>
      <c r="D62" t="inlineStr">
        <is>
          <t xml:space="preserve">اصابع فستق حلبي </t>
        </is>
      </c>
      <c r="E62" t="n">
        <v>16.1228</v>
      </c>
      <c r="F62" t="n">
        <v>177.3799</v>
      </c>
      <c r="G62" t="inlineStr">
        <is>
          <t>9409, 409, 9409, 409, 101, 499, 409, 499, 101, 101, 9409</t>
        </is>
      </c>
      <c r="H62" t="n">
        <v>194.64</v>
      </c>
      <c r="I62" t="n">
        <v>0</v>
      </c>
      <c r="J62" t="n">
        <v>0</v>
      </c>
      <c r="K62" t="n">
        <v>0</v>
      </c>
      <c r="L62" t="n">
        <v>0</v>
      </c>
      <c r="M62" t="n">
        <v>194.64</v>
      </c>
      <c r="N62" t="n">
        <v>0</v>
      </c>
      <c r="O62" t="n">
        <v>0</v>
      </c>
      <c r="P62" t="n">
        <v>0</v>
      </c>
      <c r="Q62" t="n">
        <v>0</v>
      </c>
      <c r="R62" t="n">
        <v>0</v>
      </c>
      <c r="S62" t="n">
        <v>0</v>
      </c>
      <c r="T62" t="n">
        <v>210.7628</v>
      </c>
      <c r="U62" t="n">
        <v>2318.4199</v>
      </c>
      <c r="V62" t="n">
        <v>11</v>
      </c>
      <c r="W62" t="n">
        <v>347.34</v>
      </c>
      <c r="X62" t="n">
        <v>1043.4384</v>
      </c>
      <c r="Y62" t="n">
        <v>1047.6884</v>
      </c>
      <c r="Z62" t="n">
        <v>1047.6884</v>
      </c>
      <c r="AA62" s="20" t="n">
        <v>46197</v>
      </c>
      <c r="AB62" t="inlineStr">
        <is>
          <t>شركة  عبيد والنيربيه</t>
        </is>
      </c>
      <c r="AC62" s="20" t="n">
        <v>46136</v>
      </c>
      <c r="AD62" t="n">
        <v>116.4098</v>
      </c>
      <c r="AE62" t="n">
        <v>87.3073</v>
      </c>
      <c r="AF62" t="inlineStr">
        <is>
          <t>2:12</t>
        </is>
      </c>
      <c r="AG62" t="n">
        <v>2141.04</v>
      </c>
    </row>
    <row r="63">
      <c r="A63" t="inlineStr">
        <is>
          <t>ADTV</t>
        </is>
      </c>
      <c r="B63" t="inlineStr">
        <is>
          <t>RM</t>
        </is>
      </c>
      <c r="C63" t="inlineStr">
        <is>
          <t>RM.ADTV.0062</t>
        </is>
      </c>
      <c r="D63" t="inlineStr">
        <is>
          <t>اصابع كاجو</t>
        </is>
      </c>
      <c r="E63" t="n">
        <v>37.0693</v>
      </c>
      <c r="F63" t="n">
        <v>313.0617</v>
      </c>
      <c r="G63" t="inlineStr">
        <is>
          <t>101, 401, 409, 499, 9409, 499, 401, 101, 409, 9409, 409</t>
        </is>
      </c>
      <c r="H63" t="n">
        <v>0</v>
      </c>
      <c r="I63" t="n">
        <v>0</v>
      </c>
      <c r="J63" t="n">
        <v>0</v>
      </c>
      <c r="K63" t="n">
        <v>0</v>
      </c>
      <c r="L63" t="n">
        <v>0</v>
      </c>
      <c r="M63" t="n">
        <v>0</v>
      </c>
      <c r="N63" t="n">
        <v>0</v>
      </c>
      <c r="O63" t="n">
        <v>0</v>
      </c>
      <c r="P63" t="n">
        <v>0</v>
      </c>
      <c r="Q63" t="n">
        <v>-4.15</v>
      </c>
      <c r="R63" t="n">
        <v>0</v>
      </c>
      <c r="S63" t="n">
        <v>-4.15</v>
      </c>
      <c r="T63" t="n">
        <v>32.9193</v>
      </c>
      <c r="U63" t="n">
        <v>279.8617</v>
      </c>
      <c r="V63" t="n">
        <v>8</v>
      </c>
      <c r="W63" t="n">
        <v>403.177</v>
      </c>
      <c r="X63" t="n">
        <v>1519.9428</v>
      </c>
      <c r="Y63" t="n">
        <v>1524.0928</v>
      </c>
      <c r="Z63" t="n">
        <v>1524.0928</v>
      </c>
      <c r="AA63" s="20" t="n">
        <v>46163</v>
      </c>
      <c r="AB63" t="inlineStr">
        <is>
          <t>شركة  عبيد والنيربيه</t>
        </is>
      </c>
      <c r="AC63" s="20" t="n">
        <v>46174</v>
      </c>
      <c r="AD63" t="n">
        <v>169.3436</v>
      </c>
      <c r="AE63" t="n">
        <v>127.0077</v>
      </c>
      <c r="AF63" t="inlineStr">
        <is>
          <t>0:7</t>
        </is>
      </c>
      <c r="AG63" t="n">
        <v>0</v>
      </c>
    </row>
    <row r="64">
      <c r="A64" t="inlineStr">
        <is>
          <t>ADTV</t>
        </is>
      </c>
      <c r="B64" t="inlineStr">
        <is>
          <t>RM</t>
        </is>
      </c>
      <c r="C64" t="inlineStr">
        <is>
          <t>RM.ADTV.0063</t>
        </is>
      </c>
      <c r="D64" t="inlineStr">
        <is>
          <t>اصابع بيكان</t>
        </is>
      </c>
      <c r="V64" t="n">
        <v>0</v>
      </c>
      <c r="W64" t="n">
        <v>0</v>
      </c>
      <c r="X64" t="n">
        <v>0</v>
      </c>
      <c r="Y64" t="n">
        <v>0</v>
      </c>
      <c r="Z64" t="n">
        <v>0</v>
      </c>
      <c r="AA64" s="20" t="n">
        <v>2</v>
      </c>
      <c r="AC64" s="20" t="n">
        <v>2</v>
      </c>
      <c r="AD64" t="n">
        <v>0</v>
      </c>
      <c r="AE64" t="n">
        <v>0</v>
      </c>
    </row>
    <row r="65">
      <c r="A65" t="inlineStr">
        <is>
          <t>ADTV</t>
        </is>
      </c>
      <c r="B65" t="inlineStr">
        <is>
          <t>RM</t>
        </is>
      </c>
      <c r="C65" t="inlineStr">
        <is>
          <t>RM.ADTV.0064</t>
        </is>
      </c>
      <c r="D65" t="inlineStr">
        <is>
          <t>بقلاوة عيون</t>
        </is>
      </c>
      <c r="E65" t="n">
        <v>0.84</v>
      </c>
      <c r="F65" t="n">
        <v>9.24</v>
      </c>
      <c r="G65" t="inlineStr">
        <is>
          <t>9409, 409, 9409, 101, 409, 409, 101, 101, 9409</t>
        </is>
      </c>
      <c r="H65" t="n">
        <v>107.765</v>
      </c>
      <c r="I65" t="n">
        <v>0</v>
      </c>
      <c r="J65" t="n">
        <v>0</v>
      </c>
      <c r="K65" t="n">
        <v>0</v>
      </c>
      <c r="L65" t="n">
        <v>0</v>
      </c>
      <c r="M65" t="n">
        <v>107.765</v>
      </c>
      <c r="N65" t="n">
        <v>0</v>
      </c>
      <c r="O65" t="n">
        <v>0</v>
      </c>
      <c r="P65" t="n">
        <v>0</v>
      </c>
      <c r="Q65" t="n">
        <v>0</v>
      </c>
      <c r="R65" t="n">
        <v>0</v>
      </c>
      <c r="S65" t="n">
        <v>0</v>
      </c>
      <c r="T65" t="n">
        <v>108.605</v>
      </c>
      <c r="U65" t="n">
        <v>1194.655</v>
      </c>
      <c r="V65" t="n">
        <v>11</v>
      </c>
      <c r="W65" t="n">
        <v>327</v>
      </c>
      <c r="X65" t="n">
        <v>1211.8</v>
      </c>
      <c r="Y65" t="n">
        <v>1211.8</v>
      </c>
      <c r="Z65" t="n">
        <v>1211.8</v>
      </c>
      <c r="AA65" s="20" t="n">
        <v>46190</v>
      </c>
      <c r="AB65" t="inlineStr">
        <is>
          <t>شركة  عبيد والنيربيه</t>
        </is>
      </c>
      <c r="AC65" s="20" t="n">
        <v>46136</v>
      </c>
      <c r="AD65" t="n">
        <v>134.6444</v>
      </c>
      <c r="AE65" t="n">
        <v>100.9833</v>
      </c>
      <c r="AF65" t="inlineStr">
        <is>
          <t>1:2</t>
        </is>
      </c>
      <c r="AG65" t="n">
        <v>1185.415</v>
      </c>
    </row>
    <row r="66">
      <c r="A66" t="inlineStr">
        <is>
          <t>ADTV</t>
        </is>
      </c>
      <c r="B66" t="inlineStr">
        <is>
          <t>RM</t>
        </is>
      </c>
      <c r="C66" t="inlineStr">
        <is>
          <t>RM.ADTV.0065</t>
        </is>
      </c>
      <c r="D66" t="inlineStr">
        <is>
          <t>ملح بحري</t>
        </is>
      </c>
      <c r="E66" t="n">
        <v>1.96</v>
      </c>
      <c r="F66" t="n">
        <v>1.47</v>
      </c>
      <c r="G66" t="inlineStr">
        <is>
          <t>108, 403, 402, 409, 801, 9403, 402, 403, 108, 9403, 409, 801</t>
        </is>
      </c>
      <c r="H66" t="n">
        <v>0</v>
      </c>
      <c r="I66" t="n">
        <v>0</v>
      </c>
      <c r="J66" t="n">
        <v>0</v>
      </c>
      <c r="K66" t="n">
        <v>0</v>
      </c>
      <c r="L66" t="n">
        <v>0</v>
      </c>
      <c r="M66" t="n">
        <v>0</v>
      </c>
      <c r="N66" t="n">
        <v>0</v>
      </c>
      <c r="O66" t="n">
        <v>0</v>
      </c>
      <c r="P66" t="n">
        <v>0</v>
      </c>
      <c r="Q66" t="n">
        <v>0</v>
      </c>
      <c r="R66" t="n">
        <v>0</v>
      </c>
      <c r="S66" t="n">
        <v>0</v>
      </c>
      <c r="T66" t="n">
        <v>1.96</v>
      </c>
      <c r="U66" t="n">
        <v>1.47</v>
      </c>
      <c r="V66" t="n">
        <v>0.75</v>
      </c>
      <c r="W66" t="n">
        <v>0.7</v>
      </c>
      <c r="X66" t="n">
        <v>1.04</v>
      </c>
      <c r="Y66" t="n">
        <v>1.04</v>
      </c>
      <c r="Z66" t="n">
        <v>1.04</v>
      </c>
      <c r="AA66" s="20" t="n">
        <v>46051</v>
      </c>
      <c r="AB66" t="inlineStr">
        <is>
          <t>Cash Customer - مورد</t>
        </is>
      </c>
      <c r="AC66" s="20" t="n">
        <v>46142</v>
      </c>
      <c r="AD66" t="n">
        <v>0.1155</v>
      </c>
      <c r="AE66" t="n">
        <v>0.0866</v>
      </c>
      <c r="AF66" t="inlineStr">
        <is>
          <t>22:18</t>
        </is>
      </c>
      <c r="AG66" t="n">
        <v>0</v>
      </c>
    </row>
    <row r="67">
      <c r="A67" t="inlineStr">
        <is>
          <t>ADTV</t>
        </is>
      </c>
      <c r="B67" t="inlineStr">
        <is>
          <t>RM</t>
        </is>
      </c>
      <c r="C67" t="inlineStr">
        <is>
          <t>RM.ADTV.0066</t>
        </is>
      </c>
      <c r="D67" t="inlineStr">
        <is>
          <t xml:space="preserve">White powder cream </t>
        </is>
      </c>
      <c r="E67" t="n">
        <v>30.7</v>
      </c>
      <c r="F67" t="n">
        <v>144.1777</v>
      </c>
      <c r="G67" t="inlineStr">
        <is>
          <t>304, 108, 801, 304, 304, 108, 801</t>
        </is>
      </c>
      <c r="H67" t="n">
        <v>6</v>
      </c>
      <c r="I67" t="n">
        <v>0</v>
      </c>
      <c r="J67" t="n">
        <v>0</v>
      </c>
      <c r="K67" t="n">
        <v>0</v>
      </c>
      <c r="L67" t="n">
        <v>0</v>
      </c>
      <c r="M67" t="n">
        <v>6</v>
      </c>
      <c r="N67" t="n">
        <v>0</v>
      </c>
      <c r="O67" t="n">
        <v>0</v>
      </c>
      <c r="P67" t="n">
        <v>0</v>
      </c>
      <c r="Q67" t="n">
        <v>0</v>
      </c>
      <c r="R67" t="n">
        <v>0</v>
      </c>
      <c r="S67" t="n">
        <v>0</v>
      </c>
      <c r="T67" t="n">
        <v>36.7</v>
      </c>
      <c r="U67" t="n">
        <v>159.6952</v>
      </c>
      <c r="V67" t="n">
        <v>5.1653</v>
      </c>
      <c r="W67" t="n">
        <v>0</v>
      </c>
      <c r="X67" t="n">
        <v>0</v>
      </c>
      <c r="Y67" t="n">
        <v>0</v>
      </c>
      <c r="Z67" t="n">
        <v>0</v>
      </c>
      <c r="AA67" s="20" t="n">
        <v>46174</v>
      </c>
      <c r="AB67" t="inlineStr">
        <is>
          <t>شركة المعروف للصناعات الغذائية - مورد</t>
        </is>
      </c>
      <c r="AC67" s="20" t="n">
        <v>2</v>
      </c>
      <c r="AD67" t="n">
        <v>0</v>
      </c>
      <c r="AE67" t="n">
        <v>0</v>
      </c>
      <c r="AG67" t="n">
        <v>15.518</v>
      </c>
    </row>
    <row r="68">
      <c r="A68" t="inlineStr">
        <is>
          <t>ADTV</t>
        </is>
      </c>
      <c r="B68" t="inlineStr">
        <is>
          <t>RM</t>
        </is>
      </c>
      <c r="C68" t="inlineStr">
        <is>
          <t>RM.ADTV.0067</t>
        </is>
      </c>
      <c r="D68" t="inlineStr">
        <is>
          <t xml:space="preserve">اوريو ناعم </t>
        </is>
      </c>
      <c r="E68" t="n">
        <v>17.32</v>
      </c>
      <c r="F68" t="n">
        <v>32.0301</v>
      </c>
      <c r="G68" t="inlineStr">
        <is>
          <t>499, 501, 801, 9401, 9108, 9112, 101, 9404, 9405, 9402, 9403, 402, 403, 405, 404, 304, 201, 306, 401, 101, 104, 112, 102, 108, 107, 301, 305, 303, 9108, 499, 405, 401, 9401, 501, 9112, 801, 9405, 9403, 402, 403, 303, 304, 306, 305, 404, 301, 112, 201, 102, 108, 107, 104, 9402, 9404</t>
        </is>
      </c>
      <c r="H68" t="n">
        <v>0</v>
      </c>
      <c r="I68" t="n">
        <v>0</v>
      </c>
      <c r="J68" t="n">
        <v>0</v>
      </c>
      <c r="K68" t="n">
        <v>0</v>
      </c>
      <c r="L68" t="n">
        <v>0</v>
      </c>
      <c r="M68" t="n">
        <v>0</v>
      </c>
      <c r="N68" t="n">
        <v>0</v>
      </c>
      <c r="O68" t="n">
        <v>0</v>
      </c>
      <c r="P68" t="n">
        <v>0</v>
      </c>
      <c r="Q68" t="n">
        <v>0</v>
      </c>
      <c r="R68" t="n">
        <v>0</v>
      </c>
      <c r="S68" t="n">
        <v>0</v>
      </c>
      <c r="T68" t="n">
        <v>17.32</v>
      </c>
      <c r="U68" t="n">
        <v>32.0301</v>
      </c>
      <c r="V68" t="n">
        <v>1.836</v>
      </c>
      <c r="W68" t="n">
        <v>0</v>
      </c>
      <c r="X68" t="n">
        <v>1.575</v>
      </c>
      <c r="Y68" t="n">
        <v>46.403</v>
      </c>
      <c r="Z68" t="n">
        <v>1964.512</v>
      </c>
      <c r="AA68" s="20" t="n">
        <v>44874</v>
      </c>
      <c r="AB68" t="inlineStr">
        <is>
          <t>شركة بيكر للصناعات الغذائية / مورد</t>
        </is>
      </c>
      <c r="AC68" s="20" t="n">
        <v>46077</v>
      </c>
      <c r="AD68" t="n">
        <v>5.1558</v>
      </c>
      <c r="AE68" t="n">
        <v>163.7093</v>
      </c>
      <c r="AF68" t="inlineStr">
        <is>
          <t>0:3</t>
        </is>
      </c>
      <c r="AG68" t="n">
        <v>0</v>
      </c>
    </row>
    <row r="69">
      <c r="A69" t="inlineStr">
        <is>
          <t>ADTV</t>
        </is>
      </c>
      <c r="B69" t="inlineStr">
        <is>
          <t>RM</t>
        </is>
      </c>
      <c r="C69" t="inlineStr">
        <is>
          <t>RM.ADTV.0068</t>
        </is>
      </c>
      <c r="D69" t="inlineStr">
        <is>
          <t>فلوريكس باودر</t>
        </is>
      </c>
      <c r="E69" t="n">
        <v>115.84</v>
      </c>
      <c r="F69" t="n">
        <v>1073.447</v>
      </c>
      <c r="G69" t="inlineStr">
        <is>
          <t>304, 304</t>
        </is>
      </c>
      <c r="H69" t="n">
        <v>0</v>
      </c>
      <c r="I69" t="n">
        <v>0</v>
      </c>
      <c r="J69" t="n">
        <v>0</v>
      </c>
      <c r="K69" t="n">
        <v>0</v>
      </c>
      <c r="L69" t="n">
        <v>0</v>
      </c>
      <c r="M69" t="n">
        <v>0</v>
      </c>
      <c r="N69" t="n">
        <v>0</v>
      </c>
      <c r="O69" t="n">
        <v>0</v>
      </c>
      <c r="P69" t="n">
        <v>0</v>
      </c>
      <c r="Q69" t="n">
        <v>0</v>
      </c>
      <c r="R69" t="n">
        <v>0</v>
      </c>
      <c r="S69" t="n">
        <v>0</v>
      </c>
      <c r="T69" t="n">
        <v>115.84</v>
      </c>
      <c r="U69" t="n">
        <v>1073.447</v>
      </c>
      <c r="V69" t="n">
        <v>9.3528</v>
      </c>
      <c r="W69" t="n">
        <v>0</v>
      </c>
      <c r="X69" t="n">
        <v>8.359999999999999</v>
      </c>
      <c r="Y69" t="n">
        <v>10.486</v>
      </c>
      <c r="Z69" t="n">
        <v>26.207</v>
      </c>
      <c r="AA69" s="20" t="n">
        <v>46126</v>
      </c>
      <c r="AB69" t="inlineStr">
        <is>
          <t>شركة بانو بوراتوس التجارية</t>
        </is>
      </c>
      <c r="AC69" s="20" t="n">
        <v>46054</v>
      </c>
      <c r="AD69" t="n">
        <v>1.1651</v>
      </c>
      <c r="AE69" t="n">
        <v>2.1839</v>
      </c>
      <c r="AF69" t="inlineStr">
        <is>
          <t>53:1</t>
        </is>
      </c>
      <c r="AG69" t="n">
        <v>0</v>
      </c>
    </row>
    <row r="70">
      <c r="A70" t="inlineStr">
        <is>
          <t>ADTV</t>
        </is>
      </c>
      <c r="B70" t="inlineStr">
        <is>
          <t>RM</t>
        </is>
      </c>
      <c r="C70" t="inlineStr">
        <is>
          <t>RM.ADTV.0069</t>
        </is>
      </c>
      <c r="D70" t="inlineStr">
        <is>
          <t>كروكان لوز</t>
        </is>
      </c>
      <c r="E70" t="n">
        <v>101.5495</v>
      </c>
      <c r="F70" t="n">
        <v>286.3364</v>
      </c>
      <c r="G70" t="inlineStr">
        <is>
          <t>9402, 101, 403, 402, 203, 202, 409, 499, 9202, 499, 403, 402, 203, 101, 202, 9402, 409, 9202</t>
        </is>
      </c>
      <c r="H70" t="n">
        <v>0</v>
      </c>
      <c r="I70" t="n">
        <v>0</v>
      </c>
      <c r="J70" t="n">
        <v>0</v>
      </c>
      <c r="K70" t="n">
        <v>0</v>
      </c>
      <c r="L70" t="n">
        <v>0</v>
      </c>
      <c r="M70" t="n">
        <v>0</v>
      </c>
      <c r="N70" t="n">
        <v>0</v>
      </c>
      <c r="O70" t="n">
        <v>0</v>
      </c>
      <c r="P70" t="n">
        <v>0</v>
      </c>
      <c r="Q70" t="n">
        <v>0</v>
      </c>
      <c r="R70" t="n">
        <v>0</v>
      </c>
      <c r="S70" t="n">
        <v>0</v>
      </c>
      <c r="T70" t="n">
        <v>101.5495</v>
      </c>
      <c r="U70" t="n">
        <v>286.3364</v>
      </c>
      <c r="V70" t="n">
        <v>2.8197</v>
      </c>
      <c r="W70" t="n">
        <v>0</v>
      </c>
      <c r="X70" t="n">
        <v>0.4884</v>
      </c>
      <c r="Y70" t="n">
        <v>2.5884</v>
      </c>
      <c r="Z70" t="n">
        <v>6.7134</v>
      </c>
      <c r="AA70" s="20" t="n">
        <v>2</v>
      </c>
      <c r="AC70" s="20" t="n">
        <v>46081</v>
      </c>
      <c r="AD70" t="n">
        <v>0.2876</v>
      </c>
      <c r="AE70" t="n">
        <v>0.5594</v>
      </c>
      <c r="AF70" t="inlineStr">
        <is>
          <t>181:15</t>
        </is>
      </c>
      <c r="AG70" t="n">
        <v>0</v>
      </c>
    </row>
    <row r="71">
      <c r="A71" t="inlineStr">
        <is>
          <t>ADTV</t>
        </is>
      </c>
      <c r="B71" t="inlineStr">
        <is>
          <t>RM</t>
        </is>
      </c>
      <c r="C71" t="inlineStr">
        <is>
          <t>RM.ADTV.0070</t>
        </is>
      </c>
      <c r="D71" t="inlineStr">
        <is>
          <t>Belgian Milk Chocolate Callets 2 bags x 5kg*CTN (CLM)</t>
        </is>
      </c>
      <c r="E71" t="n">
        <v>0.4275</v>
      </c>
      <c r="F71" t="n">
        <v>1.9105</v>
      </c>
      <c r="G71" t="inlineStr">
        <is>
          <t>9402, 108, 304, 301, 203, 403, 304, 201, 9203, 499, 9304, 801, 701, 602, 9108, 601, 108, 301, 304, 203, 201, 403, 499, 9402, 9203, 701, 9108, 9304, 801, 602, 601</t>
        </is>
      </c>
      <c r="H71" t="n">
        <v>0</v>
      </c>
      <c r="I71" t="n">
        <v>0</v>
      </c>
      <c r="J71" t="n">
        <v>5</v>
      </c>
      <c r="K71" t="n">
        <v>0</v>
      </c>
      <c r="L71" t="n">
        <v>0</v>
      </c>
      <c r="M71" t="n">
        <v>5</v>
      </c>
      <c r="N71" t="n">
        <v>0</v>
      </c>
      <c r="O71" t="n">
        <v>-5</v>
      </c>
      <c r="P71" t="n">
        <v>0</v>
      </c>
      <c r="Q71" t="n">
        <v>0</v>
      </c>
      <c r="R71" t="n">
        <v>0</v>
      </c>
      <c r="S71" t="n">
        <v>-5</v>
      </c>
      <c r="T71" t="n">
        <v>0.4275</v>
      </c>
      <c r="U71" t="n">
        <v>1.9105</v>
      </c>
      <c r="V71" t="n">
        <v>4.469</v>
      </c>
      <c r="W71" t="n">
        <v>5</v>
      </c>
      <c r="X71" t="n">
        <v>5.4884</v>
      </c>
      <c r="Y71" t="n">
        <v>71.47539999999999</v>
      </c>
      <c r="Z71" t="n">
        <v>169.4184</v>
      </c>
      <c r="AA71" s="20" t="n">
        <v>45535</v>
      </c>
      <c r="AB71" t="inlineStr">
        <is>
          <t>PYORITY.11/2024</t>
        </is>
      </c>
      <c r="AC71" s="20" t="n">
        <v>46189</v>
      </c>
      <c r="AD71" t="n">
        <v>7.9417</v>
      </c>
      <c r="AE71" t="n">
        <v>14.1182</v>
      </c>
      <c r="AF71" t="inlineStr">
        <is>
          <t>0:0</t>
        </is>
      </c>
      <c r="AG71" t="n">
        <v>0</v>
      </c>
    </row>
    <row r="72">
      <c r="A72" t="inlineStr">
        <is>
          <t>ADTV</t>
        </is>
      </c>
      <c r="B72" t="inlineStr">
        <is>
          <t>RM</t>
        </is>
      </c>
      <c r="C72" t="inlineStr">
        <is>
          <t>RM.ADTV.0071</t>
        </is>
      </c>
      <c r="D72" t="inlineStr">
        <is>
          <t xml:space="preserve">فتات البسكويت المكرمل ( سبيكيلوس) 2-4 ملم خشن </t>
        </is>
      </c>
      <c r="E72" t="n">
        <v>0</v>
      </c>
      <c r="F72" t="n">
        <v>0</v>
      </c>
      <c r="G72" t="inlineStr">
        <is>
          <t>601, 9204, 204, 201, 404, 601, 9204, 404, 204, 201</t>
        </is>
      </c>
      <c r="H72" t="n">
        <v>0</v>
      </c>
      <c r="I72" t="n">
        <v>0</v>
      </c>
      <c r="J72" t="n">
        <v>0</v>
      </c>
      <c r="K72" t="n">
        <v>0</v>
      </c>
      <c r="L72" t="n">
        <v>0</v>
      </c>
      <c r="M72" t="n">
        <v>0</v>
      </c>
      <c r="N72" t="n">
        <v>0</v>
      </c>
      <c r="O72" t="n">
        <v>0</v>
      </c>
      <c r="P72" t="n">
        <v>0</v>
      </c>
      <c r="Q72" t="n">
        <v>0</v>
      </c>
      <c r="R72" t="n">
        <v>0</v>
      </c>
      <c r="S72" t="n">
        <v>0</v>
      </c>
      <c r="T72" t="n">
        <v>0</v>
      </c>
      <c r="U72" t="n">
        <v>0</v>
      </c>
      <c r="V72" t="n">
        <v>1.9114</v>
      </c>
      <c r="W72" t="n">
        <v>0</v>
      </c>
      <c r="X72" t="n">
        <v>0</v>
      </c>
      <c r="Y72" t="n">
        <v>2520</v>
      </c>
      <c r="Z72" t="n">
        <v>4200</v>
      </c>
      <c r="AA72" s="20" t="n">
        <v>2</v>
      </c>
      <c r="AC72" s="20" t="n">
        <v>45958</v>
      </c>
      <c r="AD72" t="n">
        <v>280</v>
      </c>
      <c r="AE72" t="n">
        <v>350</v>
      </c>
      <c r="AF72" t="inlineStr">
        <is>
          <t>0:0</t>
        </is>
      </c>
      <c r="AG72" t="n">
        <v>0</v>
      </c>
    </row>
    <row r="73">
      <c r="A73" t="inlineStr">
        <is>
          <t>ADTV</t>
        </is>
      </c>
      <c r="B73" t="inlineStr">
        <is>
          <t>RM</t>
        </is>
      </c>
      <c r="C73" t="inlineStr">
        <is>
          <t>RM.ADTV.0072</t>
        </is>
      </c>
      <c r="D73" t="inlineStr">
        <is>
          <t>Malt Powder Extract</t>
        </is>
      </c>
      <c r="E73" t="n">
        <v>237.075</v>
      </c>
      <c r="F73" t="n">
        <v>759.4564</v>
      </c>
      <c r="G73" t="inlineStr">
        <is>
          <t>9108, 9112, 9405, 108, 102, 112, 405, 9405, 9112, 9108, 499, 405, 112, 108, 499, 102</t>
        </is>
      </c>
      <c r="H73" t="n">
        <v>0</v>
      </c>
      <c r="I73" t="n">
        <v>0</v>
      </c>
      <c r="J73" t="n">
        <v>20</v>
      </c>
      <c r="K73" t="n">
        <v>0</v>
      </c>
      <c r="L73" t="n">
        <v>0</v>
      </c>
      <c r="M73" t="n">
        <v>20</v>
      </c>
      <c r="N73" t="n">
        <v>0</v>
      </c>
      <c r="O73" t="n">
        <v>0</v>
      </c>
      <c r="P73" t="n">
        <v>0</v>
      </c>
      <c r="Q73" t="n">
        <v>0</v>
      </c>
      <c r="R73" t="n">
        <v>0</v>
      </c>
      <c r="S73" t="n">
        <v>0</v>
      </c>
      <c r="T73" t="n">
        <v>257.075</v>
      </c>
      <c r="U73" t="n">
        <v>831.5408</v>
      </c>
      <c r="V73" t="n">
        <v>3.2363</v>
      </c>
      <c r="W73" t="n">
        <v>1.8</v>
      </c>
      <c r="X73" t="n">
        <v>22.925</v>
      </c>
      <c r="Y73" t="n">
        <v>22.925</v>
      </c>
      <c r="Z73" t="n">
        <v>22.925</v>
      </c>
      <c r="AA73" s="20" t="n">
        <v>46069</v>
      </c>
      <c r="AB73" t="inlineStr">
        <is>
          <t>Foodstuffs.01/2026</t>
        </is>
      </c>
      <c r="AC73" s="20" t="n">
        <v>46163</v>
      </c>
      <c r="AD73" t="n">
        <v>2.5472</v>
      </c>
      <c r="AE73" t="n">
        <v>1.9104</v>
      </c>
      <c r="AF73" t="inlineStr">
        <is>
          <t>134:16</t>
        </is>
      </c>
      <c r="AG73" t="n">
        <v>0</v>
      </c>
    </row>
    <row r="74">
      <c r="A74" t="inlineStr">
        <is>
          <t>ADTV</t>
        </is>
      </c>
      <c r="B74" t="inlineStr">
        <is>
          <t>RM</t>
        </is>
      </c>
      <c r="C74" t="inlineStr">
        <is>
          <t>RM.ADTV.0073</t>
        </is>
      </c>
      <c r="D74" t="inlineStr">
        <is>
          <t>Chocolate Malt Crunchy</t>
        </is>
      </c>
      <c r="E74" t="n">
        <v>488.5</v>
      </c>
      <c r="F74" t="n">
        <v>3912.2053</v>
      </c>
      <c r="G74" t="inlineStr">
        <is>
          <t>108, 102, 112, 9405, 9112, 405, 9108, 108, 102, 112, 405, 9405, 9112, 9108</t>
        </is>
      </c>
      <c r="H74" t="n">
        <v>0</v>
      </c>
      <c r="I74" t="n">
        <v>0</v>
      </c>
      <c r="J74" t="n">
        <v>0</v>
      </c>
      <c r="K74" t="n">
        <v>0</v>
      </c>
      <c r="L74" t="n">
        <v>0</v>
      </c>
      <c r="M74" t="n">
        <v>0</v>
      </c>
      <c r="N74" t="n">
        <v>0</v>
      </c>
      <c r="O74" t="n">
        <v>0</v>
      </c>
      <c r="P74" t="n">
        <v>0</v>
      </c>
      <c r="Q74" t="n">
        <v>0</v>
      </c>
      <c r="R74" t="n">
        <v>0</v>
      </c>
      <c r="S74" t="n">
        <v>0</v>
      </c>
      <c r="T74" t="n">
        <v>488.5</v>
      </c>
      <c r="U74" t="n">
        <v>3912.2053</v>
      </c>
      <c r="V74" t="n">
        <v>8.008599999999999</v>
      </c>
      <c r="W74" t="n">
        <v>4</v>
      </c>
      <c r="X74" t="n">
        <v>21.5</v>
      </c>
      <c r="Y74" t="n">
        <v>21.5</v>
      </c>
      <c r="Z74" t="n">
        <v>21.5</v>
      </c>
      <c r="AA74" s="20" t="n">
        <v>46069</v>
      </c>
      <c r="AB74" t="inlineStr">
        <is>
          <t>Foodstuffs.01/2026</t>
        </is>
      </c>
      <c r="AC74" s="20" t="n">
        <v>46163</v>
      </c>
      <c r="AD74" t="n">
        <v>2.3888</v>
      </c>
      <c r="AE74" t="n">
        <v>1.7916</v>
      </c>
      <c r="AF74" t="inlineStr">
        <is>
          <t>272:19</t>
        </is>
      </c>
      <c r="AG74" t="n">
        <v>0</v>
      </c>
    </row>
    <row r="75">
      <c r="A75" t="inlineStr">
        <is>
          <t>ADTV</t>
        </is>
      </c>
      <c r="B75" t="inlineStr">
        <is>
          <t>RM</t>
        </is>
      </c>
      <c r="C75" t="inlineStr">
        <is>
          <t>RM.ADTV.0074</t>
        </is>
      </c>
      <c r="D75" t="inlineStr">
        <is>
          <t>Sweetened Condensed Creamer</t>
        </is>
      </c>
      <c r="E75" t="n">
        <v>46.995</v>
      </c>
      <c r="F75" t="n">
        <v>301.0916</v>
      </c>
      <c r="G75" t="inlineStr">
        <is>
          <t>9112, 409, 9108, 801, 9409, 9403, 9405, 102, 112, 108, 403, 405, 9108, 801, 9112, 9403, 9405, 405, 409, 403, 112, 108, 102, 9409</t>
        </is>
      </c>
      <c r="H75" t="n">
        <v>0</v>
      </c>
      <c r="I75" t="n">
        <v>0</v>
      </c>
      <c r="J75" t="n">
        <v>0</v>
      </c>
      <c r="K75" t="n">
        <v>0</v>
      </c>
      <c r="L75" t="n">
        <v>0</v>
      </c>
      <c r="M75" t="n">
        <v>0</v>
      </c>
      <c r="N75" t="n">
        <v>0</v>
      </c>
      <c r="O75" t="n">
        <v>0</v>
      </c>
      <c r="P75" t="n">
        <v>0</v>
      </c>
      <c r="Q75" t="n">
        <v>0</v>
      </c>
      <c r="R75" t="n">
        <v>0</v>
      </c>
      <c r="S75" t="n">
        <v>0</v>
      </c>
      <c r="T75" t="n">
        <v>46.995</v>
      </c>
      <c r="U75" t="n">
        <v>301.0916</v>
      </c>
      <c r="V75" t="n">
        <v>6.4069</v>
      </c>
      <c r="W75" t="n">
        <v>0.755</v>
      </c>
      <c r="X75" t="n">
        <v>3.005</v>
      </c>
      <c r="Y75" t="n">
        <v>3.005</v>
      </c>
      <c r="Z75" t="n">
        <v>3.005</v>
      </c>
      <c r="AA75" s="20" t="n">
        <v>46069</v>
      </c>
      <c r="AB75" t="inlineStr">
        <is>
          <t>Foodstuffs.01/2026</t>
        </is>
      </c>
      <c r="AC75" s="20" t="n">
        <v>46139</v>
      </c>
      <c r="AD75" t="n">
        <v>0.3338</v>
      </c>
      <c r="AE75" t="n">
        <v>0.2504</v>
      </c>
      <c r="AF75" t="inlineStr">
        <is>
          <t>187:20</t>
        </is>
      </c>
      <c r="AG75" t="n">
        <v>0</v>
      </c>
    </row>
    <row r="76">
      <c r="A76" t="inlineStr">
        <is>
          <t>ADTV</t>
        </is>
      </c>
      <c r="B76" t="inlineStr">
        <is>
          <t>RM</t>
        </is>
      </c>
      <c r="C76" t="inlineStr">
        <is>
          <t>RM.ADTV.0075</t>
        </is>
      </c>
      <c r="D76" t="inlineStr">
        <is>
          <t>اصابع جوز عين الجمل</t>
        </is>
      </c>
      <c r="E76" t="n">
        <v>114.4428</v>
      </c>
      <c r="F76" t="n">
        <v>801.0996</v>
      </c>
      <c r="G76" t="inlineStr">
        <is>
          <t>101, 101, 9409, 401, 409, 499, 9409, 401, 101, 499, 409, 9409, 409</t>
        </is>
      </c>
      <c r="H76" t="n">
        <v>99.17100000000001</v>
      </c>
      <c r="I76" t="n">
        <v>0</v>
      </c>
      <c r="J76" t="n">
        <v>0</v>
      </c>
      <c r="K76" t="n">
        <v>0</v>
      </c>
      <c r="L76" t="n">
        <v>0</v>
      </c>
      <c r="M76" t="n">
        <v>99.17100000000001</v>
      </c>
      <c r="N76" t="n">
        <v>0</v>
      </c>
      <c r="O76" t="n">
        <v>0</v>
      </c>
      <c r="P76" t="n">
        <v>0</v>
      </c>
      <c r="Q76" t="n">
        <v>0</v>
      </c>
      <c r="R76" t="n">
        <v>0</v>
      </c>
      <c r="S76" t="n">
        <v>0</v>
      </c>
      <c r="T76" t="n">
        <v>213.6138</v>
      </c>
      <c r="U76" t="n">
        <v>1495.2966</v>
      </c>
      <c r="V76" t="n">
        <v>7</v>
      </c>
      <c r="W76" t="n">
        <v>315</v>
      </c>
      <c r="X76" t="n">
        <v>946.4184</v>
      </c>
      <c r="Y76" t="n">
        <v>946.4184</v>
      </c>
      <c r="Z76" t="n">
        <v>946.4184</v>
      </c>
      <c r="AA76" s="20" t="n">
        <v>46197</v>
      </c>
      <c r="AB76" t="inlineStr">
        <is>
          <t>شركة  عبيد والنيربيه</t>
        </is>
      </c>
      <c r="AC76" s="20" t="n">
        <v>46141</v>
      </c>
      <c r="AD76" t="n">
        <v>105.1576</v>
      </c>
      <c r="AE76" t="n">
        <v>78.8682</v>
      </c>
      <c r="AF76" t="inlineStr">
        <is>
          <t>2:21</t>
        </is>
      </c>
      <c r="AG76" t="n">
        <v>694.197</v>
      </c>
    </row>
    <row r="77">
      <c r="A77" t="inlineStr">
        <is>
          <t>ADTV</t>
        </is>
      </c>
      <c r="B77" t="inlineStr">
        <is>
          <t>RM</t>
        </is>
      </c>
      <c r="C77" t="inlineStr">
        <is>
          <t>RM.ADTV.0076</t>
        </is>
      </c>
      <c r="D77" t="inlineStr">
        <is>
          <t>Glitter dust silver-معرض عبدون</t>
        </is>
      </c>
      <c r="E77" t="n">
        <v>0</v>
      </c>
      <c r="F77" t="n">
        <v>0</v>
      </c>
      <c r="G77" t="inlineStr">
        <is>
          <t>304, 304</t>
        </is>
      </c>
      <c r="H77" t="n">
        <v>0</v>
      </c>
      <c r="I77" t="n">
        <v>0</v>
      </c>
      <c r="J77" t="n">
        <v>0</v>
      </c>
      <c r="K77" t="n">
        <v>0</v>
      </c>
      <c r="L77" t="n">
        <v>0</v>
      </c>
      <c r="M77" t="n">
        <v>0</v>
      </c>
      <c r="N77" t="n">
        <v>0</v>
      </c>
      <c r="O77" t="n">
        <v>0</v>
      </c>
      <c r="P77" t="n">
        <v>0</v>
      </c>
      <c r="Q77" t="n">
        <v>0</v>
      </c>
      <c r="R77" t="n">
        <v>0</v>
      </c>
      <c r="S77" t="n">
        <v>0</v>
      </c>
      <c r="T77" t="n">
        <v>0</v>
      </c>
      <c r="U77" t="n">
        <v>0</v>
      </c>
      <c r="V77" t="n">
        <v>86.205</v>
      </c>
      <c r="W77" t="n">
        <v>0</v>
      </c>
      <c r="X77" t="n">
        <v>0</v>
      </c>
      <c r="Y77" t="n">
        <v>0</v>
      </c>
      <c r="Z77" t="n">
        <v>0</v>
      </c>
      <c r="AA77" s="20" t="n">
        <v>46047</v>
      </c>
      <c r="AB77" t="inlineStr">
        <is>
          <t>شركة المحمودية لتجارة مستلزمات المخابز والحلويات</t>
        </is>
      </c>
      <c r="AC77" s="20" t="n">
        <v>2</v>
      </c>
      <c r="AD77" t="n">
        <v>0</v>
      </c>
      <c r="AE77" t="n">
        <v>0</v>
      </c>
      <c r="AG77" t="n">
        <v>0</v>
      </c>
    </row>
    <row r="78">
      <c r="A78" t="inlineStr">
        <is>
          <t>ADTV</t>
        </is>
      </c>
      <c r="B78" t="inlineStr">
        <is>
          <t>RM</t>
        </is>
      </c>
      <c r="C78" t="inlineStr">
        <is>
          <t>RM.ADTV.0077</t>
        </is>
      </c>
      <c r="D78" t="inlineStr">
        <is>
          <t>Cremodan Se</t>
        </is>
      </c>
      <c r="E78" t="n">
        <v>198.65</v>
      </c>
      <c r="F78" t="n">
        <v>993.25</v>
      </c>
      <c r="G78" t="inlineStr">
        <is>
          <t>801, 9108, 9112, 405, 408, 9405, 9408, 108, 9408, 102, 9112, 801, 112, 9405, 9801, 9801, 408, 112, 108, 405, 9405, 801, 9108, 9112, 108, 102, 112, 405, 9801</t>
        </is>
      </c>
      <c r="H78" t="n">
        <v>0</v>
      </c>
      <c r="I78" t="n">
        <v>0</v>
      </c>
      <c r="J78" t="n">
        <v>0</v>
      </c>
      <c r="K78" t="n">
        <v>0</v>
      </c>
      <c r="L78" t="n">
        <v>0</v>
      </c>
      <c r="M78" t="n">
        <v>0</v>
      </c>
      <c r="N78" t="n">
        <v>0</v>
      </c>
      <c r="O78" t="n">
        <v>0</v>
      </c>
      <c r="P78" t="n">
        <v>0</v>
      </c>
      <c r="Q78" t="n">
        <v>-3.444</v>
      </c>
      <c r="R78" t="n">
        <v>0</v>
      </c>
      <c r="S78" t="n">
        <v>-3.444</v>
      </c>
      <c r="T78" t="n">
        <v>195.206</v>
      </c>
      <c r="U78" t="n">
        <v>976.03</v>
      </c>
      <c r="V78" t="n">
        <v>5</v>
      </c>
      <c r="W78" t="n">
        <v>4.794</v>
      </c>
      <c r="X78" t="n">
        <v>4.794</v>
      </c>
      <c r="Y78" t="n">
        <v>4.794</v>
      </c>
      <c r="Z78" t="n">
        <v>4.794</v>
      </c>
      <c r="AA78" s="20" t="n">
        <v>46098</v>
      </c>
      <c r="AB78" t="inlineStr">
        <is>
          <t>شركة وديع فينان وشركاه</t>
        </is>
      </c>
      <c r="AC78" s="20" t="n">
        <v>46202</v>
      </c>
      <c r="AD78" t="n">
        <v>0.5326</v>
      </c>
      <c r="AE78" t="n">
        <v>0.3995</v>
      </c>
      <c r="AF78" t="inlineStr">
        <is>
          <t>488:18</t>
        </is>
      </c>
      <c r="AG78" t="n">
        <v>0</v>
      </c>
    </row>
    <row r="79">
      <c r="A79" t="inlineStr">
        <is>
          <t>ADTV</t>
        </is>
      </c>
      <c r="B79" t="inlineStr">
        <is>
          <t>RM</t>
        </is>
      </c>
      <c r="C79" t="inlineStr">
        <is>
          <t>RM.ADTV.0078</t>
        </is>
      </c>
      <c r="D79" t="inlineStr">
        <is>
          <t>Pea Protein Powder</t>
        </is>
      </c>
      <c r="E79" t="n">
        <v>24.42</v>
      </c>
      <c r="F79" t="n">
        <v>87.91200000000001</v>
      </c>
      <c r="G79" t="inlineStr">
        <is>
          <t>801, 108, 108, 801, 108, 9801, 9801, 9801</t>
        </is>
      </c>
      <c r="H79" t="n">
        <v>10</v>
      </c>
      <c r="I79" t="n">
        <v>0</v>
      </c>
      <c r="J79" t="n">
        <v>0</v>
      </c>
      <c r="K79" t="n">
        <v>0</v>
      </c>
      <c r="L79" t="n">
        <v>0</v>
      </c>
      <c r="M79" t="n">
        <v>10</v>
      </c>
      <c r="N79" t="n">
        <v>0</v>
      </c>
      <c r="O79" t="n">
        <v>0</v>
      </c>
      <c r="P79" t="n">
        <v>0</v>
      </c>
      <c r="Q79" t="n">
        <v>-10</v>
      </c>
      <c r="R79" t="n">
        <v>0</v>
      </c>
      <c r="S79" t="n">
        <v>-10</v>
      </c>
      <c r="T79" t="n">
        <v>24.42</v>
      </c>
      <c r="U79" t="n">
        <v>87.91200000000001</v>
      </c>
      <c r="V79" t="n">
        <v>3.6</v>
      </c>
      <c r="W79" t="n">
        <v>45.58</v>
      </c>
      <c r="X79" t="n">
        <v>45.58</v>
      </c>
      <c r="Y79" t="n">
        <v>45.58</v>
      </c>
      <c r="Z79" t="n">
        <v>45.58</v>
      </c>
      <c r="AA79" s="20" t="n">
        <v>46198</v>
      </c>
      <c r="AB79" t="inlineStr">
        <is>
          <t>كوينكا للمواد والمكونات الغذائية والكيميائية</t>
        </is>
      </c>
      <c r="AC79" s="20" t="n">
        <v>46203</v>
      </c>
      <c r="AD79" t="n">
        <v>5.0644</v>
      </c>
      <c r="AE79" t="n">
        <v>3.7983</v>
      </c>
      <c r="AF79" t="inlineStr">
        <is>
          <t>6:12</t>
        </is>
      </c>
      <c r="AG79" t="n">
        <v>36</v>
      </c>
    </row>
    <row r="80">
      <c r="A80" t="inlineStr">
        <is>
          <t>ADTV</t>
        </is>
      </c>
      <c r="B80" t="inlineStr">
        <is>
          <t>RM</t>
        </is>
      </c>
      <c r="C80" t="inlineStr">
        <is>
          <t>RM.ADTV.0079</t>
        </is>
      </c>
      <c r="D80" t="inlineStr">
        <is>
          <t xml:space="preserve">Malic Acid </t>
        </is>
      </c>
      <c r="V80" t="n">
        <v>0</v>
      </c>
      <c r="W80" t="n">
        <v>0</v>
      </c>
      <c r="X80" t="n">
        <v>0</v>
      </c>
      <c r="Y80" t="n">
        <v>0</v>
      </c>
      <c r="Z80" t="n">
        <v>0</v>
      </c>
      <c r="AA80" s="20" t="n">
        <v>2</v>
      </c>
      <c r="AC80" s="20" t="n">
        <v>2</v>
      </c>
      <c r="AD80" t="n">
        <v>0</v>
      </c>
      <c r="AE80" t="n">
        <v>0</v>
      </c>
    </row>
    <row r="81">
      <c r="A81" t="inlineStr">
        <is>
          <t>ADTV</t>
        </is>
      </c>
      <c r="B81" t="inlineStr">
        <is>
          <t>RM</t>
        </is>
      </c>
      <c r="C81" t="inlineStr">
        <is>
          <t>RM.ADTV.0080</t>
        </is>
      </c>
      <c r="D81" t="inlineStr">
        <is>
          <t>بيكنغ باودر</t>
        </is>
      </c>
      <c r="V81" t="n">
        <v>0</v>
      </c>
      <c r="W81" t="n">
        <v>0</v>
      </c>
      <c r="X81" t="n">
        <v>0</v>
      </c>
      <c r="Y81" t="n">
        <v>0</v>
      </c>
      <c r="Z81" t="n">
        <v>0</v>
      </c>
      <c r="AA81" s="20" t="n">
        <v>2</v>
      </c>
      <c r="AC81" s="20" t="n">
        <v>2</v>
      </c>
      <c r="AD81" t="n">
        <v>0</v>
      </c>
      <c r="AE81" t="n">
        <v>0</v>
      </c>
    </row>
    <row r="82">
      <c r="A82" t="inlineStr">
        <is>
          <t>ADTV</t>
        </is>
      </c>
      <c r="B82" t="inlineStr">
        <is>
          <t>RM</t>
        </is>
      </c>
      <c r="C82" t="inlineStr">
        <is>
          <t>RM.ADTV.0081</t>
        </is>
      </c>
      <c r="D82" t="inlineStr">
        <is>
          <t xml:space="preserve">sodium alginate  </t>
        </is>
      </c>
      <c r="V82" t="n">
        <v>0</v>
      </c>
      <c r="W82" t="n">
        <v>0</v>
      </c>
      <c r="X82" t="n">
        <v>0</v>
      </c>
      <c r="Y82" t="n">
        <v>0</v>
      </c>
      <c r="Z82" t="n">
        <v>0</v>
      </c>
      <c r="AA82" s="20" t="n">
        <v>2</v>
      </c>
      <c r="AC82" s="20" t="n">
        <v>2</v>
      </c>
      <c r="AD82" t="n">
        <v>0</v>
      </c>
      <c r="AE82" t="n">
        <v>0</v>
      </c>
    </row>
    <row r="83">
      <c r="A83" t="inlineStr">
        <is>
          <t>ADTV</t>
        </is>
      </c>
      <c r="B83" t="inlineStr">
        <is>
          <t>RM</t>
        </is>
      </c>
      <c r="C83" t="inlineStr">
        <is>
          <t>RM.ADTV.0082</t>
        </is>
      </c>
      <c r="D83" t="inlineStr">
        <is>
          <t>Topping Base</t>
        </is>
      </c>
      <c r="V83" t="n">
        <v>0</v>
      </c>
      <c r="W83" t="n">
        <v>0</v>
      </c>
      <c r="X83" t="n">
        <v>0</v>
      </c>
      <c r="Y83" t="n">
        <v>0</v>
      </c>
      <c r="Z83" t="n">
        <v>0</v>
      </c>
      <c r="AA83" s="20" t="n">
        <v>2</v>
      </c>
      <c r="AC83" s="20" t="n">
        <v>2</v>
      </c>
      <c r="AD83" t="n">
        <v>0</v>
      </c>
      <c r="AE83" t="n">
        <v>0</v>
      </c>
    </row>
    <row r="84">
      <c r="A84" t="inlineStr">
        <is>
          <t>ASWT</t>
        </is>
      </c>
      <c r="B84" t="inlineStr">
        <is>
          <t>RM</t>
        </is>
      </c>
      <c r="C84" t="inlineStr">
        <is>
          <t>RM.ASWT.0001</t>
        </is>
      </c>
      <c r="D84" t="inlineStr">
        <is>
          <t xml:space="preserve">عش البلبل </t>
        </is>
      </c>
      <c r="E84" t="n">
        <v>4325.7264</v>
      </c>
      <c r="F84" t="n">
        <v>27754.4823</v>
      </c>
      <c r="G84" t="inlineStr">
        <is>
          <t>402, 499, 304, 401, 101, 108, 9101, 409, 9409, 9402, 101, 101, 409, 605, 9605, 9409, 108, 304, 402, 401, 409, 9409, 605, 9101, 499, 9402, 9605</t>
        </is>
      </c>
      <c r="H84" t="n">
        <v>214.2</v>
      </c>
      <c r="I84" t="n">
        <v>0</v>
      </c>
      <c r="J84" t="n">
        <v>0</v>
      </c>
      <c r="K84" t="n">
        <v>0</v>
      </c>
      <c r="L84" t="n">
        <v>0</v>
      </c>
      <c r="M84" t="n">
        <v>214.2</v>
      </c>
      <c r="N84" t="n">
        <v>0</v>
      </c>
      <c r="O84" t="n">
        <v>0</v>
      </c>
      <c r="P84" t="n">
        <v>0</v>
      </c>
      <c r="Q84" t="n">
        <v>0</v>
      </c>
      <c r="R84" t="n">
        <v>0</v>
      </c>
      <c r="S84" t="n">
        <v>0</v>
      </c>
      <c r="T84" t="n">
        <v>4539.9264</v>
      </c>
      <c r="U84" t="n">
        <v>28879.0322</v>
      </c>
      <c r="V84" t="n">
        <v>5.0423</v>
      </c>
      <c r="W84" t="n">
        <v>4.73</v>
      </c>
      <c r="X84" t="n">
        <v>2321.7846</v>
      </c>
      <c r="Y84" t="n">
        <v>2321.7846</v>
      </c>
      <c r="Z84" t="n">
        <v>2599.1646</v>
      </c>
      <c r="AA84" s="20" t="n">
        <v>46190</v>
      </c>
      <c r="AB84" t="inlineStr">
        <is>
          <t>شركة  عبيد والنيربيه</t>
        </is>
      </c>
      <c r="AC84" s="20" t="n">
        <v>46136</v>
      </c>
      <c r="AD84" t="n">
        <v>257.976</v>
      </c>
      <c r="AE84" t="n">
        <v>216.597</v>
      </c>
      <c r="AF84" t="inlineStr">
        <is>
          <t>20:28</t>
        </is>
      </c>
      <c r="AG84" t="n">
        <v>1124.55</v>
      </c>
    </row>
    <row r="85">
      <c r="A85" t="inlineStr">
        <is>
          <t>ASWT</t>
        </is>
      </c>
      <c r="B85" t="inlineStr">
        <is>
          <t>RM</t>
        </is>
      </c>
      <c r="C85" t="inlineStr">
        <is>
          <t>RM.ASWT.0002</t>
        </is>
      </c>
      <c r="D85" t="inlineStr">
        <is>
          <t xml:space="preserve">برازق سمسم </t>
        </is>
      </c>
      <c r="E85" t="n">
        <v>15.3</v>
      </c>
      <c r="F85" t="n">
        <v>79.1379</v>
      </c>
      <c r="G85" t="inlineStr">
        <is>
          <t>499, 9409, 409, 402, 108, 101, 9409, 409, 108, 101, 499, 402</t>
        </is>
      </c>
      <c r="H85" t="n">
        <v>0</v>
      </c>
      <c r="I85" t="n">
        <v>0</v>
      </c>
      <c r="J85" t="n">
        <v>0</v>
      </c>
      <c r="K85" t="n">
        <v>0</v>
      </c>
      <c r="L85" t="n">
        <v>0</v>
      </c>
      <c r="M85" t="n">
        <v>0</v>
      </c>
      <c r="N85" t="n">
        <v>0</v>
      </c>
      <c r="O85" t="n">
        <v>0</v>
      </c>
      <c r="P85" t="n">
        <v>0</v>
      </c>
      <c r="Q85" t="n">
        <v>0</v>
      </c>
      <c r="R85" t="n">
        <v>0</v>
      </c>
      <c r="S85" t="n">
        <v>0</v>
      </c>
      <c r="T85" t="n">
        <v>15.3</v>
      </c>
      <c r="U85" t="n">
        <v>79.1379</v>
      </c>
      <c r="V85" t="n">
        <v>5.1724</v>
      </c>
      <c r="W85" t="n">
        <v>0</v>
      </c>
      <c r="X85" t="n">
        <v>0</v>
      </c>
      <c r="Y85" t="n">
        <v>3</v>
      </c>
      <c r="Z85" t="n">
        <v>3</v>
      </c>
      <c r="AA85" s="20" t="n">
        <v>46056</v>
      </c>
      <c r="AB85" t="inlineStr">
        <is>
          <t>شركة مجمع البندر للحلويات والماكولات</t>
        </is>
      </c>
      <c r="AC85" s="20" t="n">
        <v>46019</v>
      </c>
      <c r="AD85" t="n">
        <v>0.3333</v>
      </c>
      <c r="AE85" t="n">
        <v>0.25</v>
      </c>
      <c r="AF85" t="inlineStr">
        <is>
          <t>61:6</t>
        </is>
      </c>
      <c r="AG85" t="n">
        <v>0</v>
      </c>
    </row>
    <row r="86">
      <c r="A86" t="inlineStr">
        <is>
          <t>ASWT</t>
        </is>
      </c>
      <c r="B86" t="inlineStr">
        <is>
          <t>RM</t>
        </is>
      </c>
      <c r="C86" t="inlineStr">
        <is>
          <t>RM.ASWT.0003</t>
        </is>
      </c>
      <c r="D86" t="inlineStr">
        <is>
          <t>البقلاوة</t>
        </is>
      </c>
      <c r="E86" t="n">
        <v>1053.6838</v>
      </c>
      <c r="F86" t="n">
        <v>12422.7978</v>
      </c>
      <c r="G86" t="inlineStr">
        <is>
          <t>409, 605, 9409, 9402, 409, 499, 101, 108, 401, 402, 9409, 499, 605, 409, 401, 9409, 9605, 108, 101, 101, 402, 9402, 9605</t>
        </is>
      </c>
      <c r="H86" t="n">
        <v>15.02</v>
      </c>
      <c r="I86" t="n">
        <v>0</v>
      </c>
      <c r="J86" t="n">
        <v>0</v>
      </c>
      <c r="K86" t="n">
        <v>0</v>
      </c>
      <c r="L86" t="n">
        <v>0</v>
      </c>
      <c r="M86" t="n">
        <v>15.02</v>
      </c>
      <c r="N86" t="n">
        <v>0</v>
      </c>
      <c r="O86" t="n">
        <v>0</v>
      </c>
      <c r="P86" t="n">
        <v>0</v>
      </c>
      <c r="Q86" t="n">
        <v>-22.667</v>
      </c>
      <c r="R86" t="n">
        <v>0</v>
      </c>
      <c r="S86" t="n">
        <v>-22.667</v>
      </c>
      <c r="T86" t="n">
        <v>1046.0368</v>
      </c>
      <c r="U86" t="n">
        <v>12318.9838</v>
      </c>
      <c r="V86" t="n">
        <v>12</v>
      </c>
      <c r="W86" t="n">
        <v>332.634</v>
      </c>
      <c r="X86" t="n">
        <v>850.006</v>
      </c>
      <c r="Y86" t="n">
        <v>856.239</v>
      </c>
      <c r="Z86" t="n">
        <v>863.662</v>
      </c>
      <c r="AA86" s="20" t="n">
        <v>46197</v>
      </c>
      <c r="AB86" t="inlineStr">
        <is>
          <t>شركة  عبيد والنيربيه</t>
        </is>
      </c>
      <c r="AC86" s="20" t="n">
        <v>46184</v>
      </c>
      <c r="AD86" t="n">
        <v>95.13760000000001</v>
      </c>
      <c r="AE86" t="n">
        <v>71.9718</v>
      </c>
      <c r="AF86" t="inlineStr">
        <is>
          <t>14:16</t>
        </is>
      </c>
      <c r="AG86" t="n">
        <v>168.19</v>
      </c>
    </row>
    <row r="87">
      <c r="A87" t="inlineStr">
        <is>
          <t>ASWT</t>
        </is>
      </c>
      <c r="B87" t="inlineStr">
        <is>
          <t>RM</t>
        </is>
      </c>
      <c r="C87" t="inlineStr">
        <is>
          <t>RM.ASWT.0004</t>
        </is>
      </c>
      <c r="D87" t="inlineStr">
        <is>
          <t xml:space="preserve">اصابع الكاشو </t>
        </is>
      </c>
      <c r="E87" t="n">
        <v>447.1967</v>
      </c>
      <c r="F87" t="n">
        <v>3348.9378</v>
      </c>
      <c r="G87" t="inlineStr">
        <is>
          <t>499, 402, 101, 499, 402, 101</t>
        </is>
      </c>
      <c r="H87" t="n">
        <v>0</v>
      </c>
      <c r="I87" t="n">
        <v>0</v>
      </c>
      <c r="J87" t="n">
        <v>0</v>
      </c>
      <c r="K87" t="n">
        <v>0</v>
      </c>
      <c r="L87" t="n">
        <v>0</v>
      </c>
      <c r="M87" t="n">
        <v>0</v>
      </c>
      <c r="N87" t="n">
        <v>0</v>
      </c>
      <c r="O87" t="n">
        <v>0</v>
      </c>
      <c r="P87" t="n">
        <v>0</v>
      </c>
      <c r="Q87" t="n">
        <v>0</v>
      </c>
      <c r="R87" t="n">
        <v>0</v>
      </c>
      <c r="S87" t="n">
        <v>0</v>
      </c>
      <c r="T87" t="n">
        <v>447.1967</v>
      </c>
      <c r="U87" t="n">
        <v>3348.9378</v>
      </c>
      <c r="V87" t="n">
        <v>7.4887</v>
      </c>
      <c r="W87" t="n">
        <v>0</v>
      </c>
      <c r="X87" t="n">
        <v>2.4418</v>
      </c>
      <c r="Y87" t="n">
        <v>2.4418</v>
      </c>
      <c r="Z87" t="n">
        <v>2.4418</v>
      </c>
      <c r="AA87" s="20" t="n">
        <v>45710</v>
      </c>
      <c r="AB87" t="inlineStr">
        <is>
          <t>شركة مجمع البندر للحلويات والماكولات</t>
        </is>
      </c>
      <c r="AC87" s="20" t="n">
        <v>46081</v>
      </c>
      <c r="AD87" t="n">
        <v>0.2713</v>
      </c>
      <c r="AE87" t="n">
        <v>0.2034</v>
      </c>
      <c r="AF87" t="inlineStr">
        <is>
          <t>2197:21</t>
        </is>
      </c>
      <c r="AG87" t="n">
        <v>0</v>
      </c>
    </row>
    <row r="88">
      <c r="A88" t="inlineStr">
        <is>
          <t>ASWT</t>
        </is>
      </c>
      <c r="B88" t="inlineStr">
        <is>
          <t>RM</t>
        </is>
      </c>
      <c r="C88" t="inlineStr">
        <is>
          <t>RM.ASWT.0005</t>
        </is>
      </c>
      <c r="D88" t="inlineStr">
        <is>
          <t>برزاق سمسم حجم صغير</t>
        </is>
      </c>
      <c r="E88" t="n">
        <v>1</v>
      </c>
      <c r="F88" t="n">
        <v>6.466</v>
      </c>
      <c r="G88" t="inlineStr">
        <is>
          <t>101, 409, 101, 409, 9409, 9409</t>
        </is>
      </c>
      <c r="H88" t="n">
        <v>0</v>
      </c>
      <c r="I88" t="n">
        <v>0</v>
      </c>
      <c r="J88" t="n">
        <v>0</v>
      </c>
      <c r="K88" t="n">
        <v>0</v>
      </c>
      <c r="L88" t="n">
        <v>0</v>
      </c>
      <c r="M88" t="n">
        <v>0</v>
      </c>
      <c r="N88" t="n">
        <v>0</v>
      </c>
      <c r="O88" t="n">
        <v>0</v>
      </c>
      <c r="P88" t="n">
        <v>0</v>
      </c>
      <c r="Q88" t="n">
        <v>0</v>
      </c>
      <c r="R88" t="n">
        <v>0</v>
      </c>
      <c r="S88" t="n">
        <v>0</v>
      </c>
      <c r="T88" t="n">
        <v>1</v>
      </c>
      <c r="U88" t="n">
        <v>6.466</v>
      </c>
      <c r="V88" t="n">
        <v>6.466</v>
      </c>
      <c r="W88" t="n">
        <v>0</v>
      </c>
      <c r="X88" t="n">
        <v>0</v>
      </c>
      <c r="Y88" t="n">
        <v>0</v>
      </c>
      <c r="Z88" t="n">
        <v>0</v>
      </c>
      <c r="AA88" s="20" t="n">
        <v>46056</v>
      </c>
      <c r="AB88" t="inlineStr">
        <is>
          <t>شركة مجمع البندر للحلويات والماكولات</t>
        </is>
      </c>
      <c r="AC88" s="20" t="n">
        <v>2</v>
      </c>
      <c r="AD88" t="n">
        <v>0</v>
      </c>
      <c r="AE88" t="n">
        <v>0</v>
      </c>
      <c r="AG88" t="n">
        <v>0</v>
      </c>
    </row>
    <row r="89">
      <c r="A89" t="inlineStr">
        <is>
          <t>ASWT</t>
        </is>
      </c>
      <c r="B89" t="inlineStr">
        <is>
          <t>RM</t>
        </is>
      </c>
      <c r="C89" t="inlineStr">
        <is>
          <t>RM.ASWT.0006</t>
        </is>
      </c>
      <c r="D89" t="inlineStr">
        <is>
          <t xml:space="preserve">برازق سمسم  من غير فستق حلبي </t>
        </is>
      </c>
      <c r="E89" t="n">
        <v>111.036</v>
      </c>
      <c r="F89" t="n">
        <v>305.349</v>
      </c>
      <c r="G89" t="inlineStr">
        <is>
          <t>101, 409, 101, 409, 9409, 409, 9409</t>
        </is>
      </c>
      <c r="H89" t="n">
        <v>0</v>
      </c>
      <c r="I89" t="n">
        <v>0</v>
      </c>
      <c r="J89" t="n">
        <v>0</v>
      </c>
      <c r="K89" t="n">
        <v>0</v>
      </c>
      <c r="L89" t="n">
        <v>0</v>
      </c>
      <c r="M89" t="n">
        <v>0</v>
      </c>
      <c r="N89" t="n">
        <v>0</v>
      </c>
      <c r="O89" t="n">
        <v>0</v>
      </c>
      <c r="P89" t="n">
        <v>0</v>
      </c>
      <c r="Q89" t="n">
        <v>-7.295</v>
      </c>
      <c r="R89" t="n">
        <v>0</v>
      </c>
      <c r="S89" t="n">
        <v>-7.295</v>
      </c>
      <c r="T89" t="n">
        <v>103.741</v>
      </c>
      <c r="U89" t="n">
        <v>285.2877</v>
      </c>
      <c r="V89" t="n">
        <v>2.75</v>
      </c>
      <c r="W89" t="n">
        <v>153.245</v>
      </c>
      <c r="X89" t="n">
        <v>441.259</v>
      </c>
      <c r="Y89" t="n">
        <v>441.259</v>
      </c>
      <c r="Z89" t="n">
        <v>441.259</v>
      </c>
      <c r="AA89" s="20" t="n">
        <v>46075</v>
      </c>
      <c r="AB89" t="inlineStr">
        <is>
          <t>شركة مجمع البندر للحلويات والماكولات</t>
        </is>
      </c>
      <c r="AC89" s="20" t="n">
        <v>46177</v>
      </c>
      <c r="AD89" t="n">
        <v>49.0287</v>
      </c>
      <c r="AE89" t="n">
        <v>36.7715</v>
      </c>
      <c r="AF89" t="inlineStr">
        <is>
          <t>2:24</t>
        </is>
      </c>
      <c r="AG89" t="n">
        <v>0</v>
      </c>
    </row>
    <row r="90">
      <c r="A90" t="inlineStr">
        <is>
          <t>BIS</t>
        </is>
      </c>
      <c r="B90" t="inlineStr">
        <is>
          <t>RM</t>
        </is>
      </c>
      <c r="C90" t="inlineStr">
        <is>
          <t>RM.BIS.0001</t>
        </is>
      </c>
      <c r="D90" t="inlineStr">
        <is>
          <t xml:space="preserve">فتات الاوريو </t>
        </is>
      </c>
      <c r="E90" t="n">
        <v>19.8</v>
      </c>
      <c r="F90" t="n">
        <v>37.3029</v>
      </c>
      <c r="G90" t="inlineStr">
        <is>
          <t>402, 403, 304, 306, 305, 201, 301, 202, 101, 108, 102, 103, 404, 9108, 501, 601, 801, 701, 602, 402, 403, 404, 306, 201, 304, 108, 103, 101, 102, 301, 305, 202, 601, 501, 602, 801, 9108, 701, 9402, 9404, 304, 9402, 9404</t>
        </is>
      </c>
      <c r="H90" t="n">
        <v>0</v>
      </c>
      <c r="I90" t="n">
        <v>0</v>
      </c>
      <c r="J90" t="n">
        <v>0</v>
      </c>
      <c r="K90" t="n">
        <v>0</v>
      </c>
      <c r="L90" t="n">
        <v>0</v>
      </c>
      <c r="M90" t="n">
        <v>0</v>
      </c>
      <c r="N90" t="n">
        <v>0</v>
      </c>
      <c r="O90" t="n">
        <v>0</v>
      </c>
      <c r="P90" t="n">
        <v>-1.8</v>
      </c>
      <c r="Q90" t="n">
        <v>0</v>
      </c>
      <c r="R90" t="n">
        <v>0</v>
      </c>
      <c r="S90" t="n">
        <v>-1.8</v>
      </c>
      <c r="T90" t="n">
        <v>18</v>
      </c>
      <c r="U90" t="n">
        <v>33.9117</v>
      </c>
      <c r="V90" t="n">
        <v>1.884</v>
      </c>
      <c r="W90" t="n">
        <v>0</v>
      </c>
      <c r="X90" t="n">
        <v>0</v>
      </c>
      <c r="Y90" t="n">
        <v>0</v>
      </c>
      <c r="Z90" t="n">
        <v>0</v>
      </c>
      <c r="AA90" s="20" t="n">
        <v>45476</v>
      </c>
      <c r="AB90" t="inlineStr">
        <is>
          <t>OREO.01/2024</t>
        </is>
      </c>
      <c r="AC90" s="20" t="n">
        <v>45795</v>
      </c>
      <c r="AD90" t="n">
        <v>0</v>
      </c>
      <c r="AE90" t="n">
        <v>0</v>
      </c>
      <c r="AG90" t="n">
        <v>0</v>
      </c>
    </row>
    <row r="91">
      <c r="A91" t="inlineStr">
        <is>
          <t>BIS</t>
        </is>
      </c>
      <c r="B91" t="inlineStr">
        <is>
          <t>RM</t>
        </is>
      </c>
      <c r="C91" t="inlineStr">
        <is>
          <t>RM.BIS.0002</t>
        </is>
      </c>
      <c r="D91" t="inlineStr">
        <is>
          <t>Extruded P White - Bags 10 Kg</t>
        </is>
      </c>
      <c r="E91" t="n">
        <v>1276.6312</v>
      </c>
      <c r="F91" t="n">
        <v>3146.1372</v>
      </c>
      <c r="G91" t="inlineStr">
        <is>
          <t>402, 403, 499, 306, 203, 101, 102, 103, 108, 407, 9403, 9108, 108, 9402, 9407, 101, 9403, 403, 108, 102, 103, 402, 403, 306, 203, 9403, 499, 407, 9108, 9402, 9407</t>
        </is>
      </c>
      <c r="H91" t="n">
        <v>0</v>
      </c>
      <c r="I91" t="n">
        <v>0</v>
      </c>
      <c r="J91" t="n">
        <v>0</v>
      </c>
      <c r="K91" t="n">
        <v>0</v>
      </c>
      <c r="L91" t="n">
        <v>0</v>
      </c>
      <c r="M91" t="n">
        <v>0</v>
      </c>
      <c r="N91" t="n">
        <v>0</v>
      </c>
      <c r="O91" t="n">
        <v>0</v>
      </c>
      <c r="P91" t="n">
        <v>0</v>
      </c>
      <c r="Q91" t="n">
        <v>-205</v>
      </c>
      <c r="R91" t="n">
        <v>0</v>
      </c>
      <c r="S91" t="n">
        <v>-205</v>
      </c>
      <c r="T91" t="n">
        <v>1071.6312</v>
      </c>
      <c r="U91" t="n">
        <v>2641.0301</v>
      </c>
      <c r="V91" t="n">
        <v>2.9974</v>
      </c>
      <c r="W91" t="n">
        <v>765</v>
      </c>
      <c r="X91" t="n">
        <v>2150.1612</v>
      </c>
      <c r="Y91" t="n">
        <v>3695.1612</v>
      </c>
      <c r="Z91" t="n">
        <v>4837.1612</v>
      </c>
      <c r="AA91" s="20" t="n">
        <v>45770</v>
      </c>
      <c r="AB91" t="inlineStr">
        <is>
          <t>EXTRUDED.02/2025</t>
        </is>
      </c>
      <c r="AC91" s="20" t="n">
        <v>46186</v>
      </c>
      <c r="AD91" t="n">
        <v>410.5734</v>
      </c>
      <c r="AE91" t="n">
        <v>403.0967</v>
      </c>
      <c r="AF91" t="inlineStr">
        <is>
          <t>2:19</t>
        </is>
      </c>
      <c r="AG91" t="n">
        <v>0</v>
      </c>
    </row>
    <row r="92">
      <c r="A92" t="inlineStr">
        <is>
          <t>BIS</t>
        </is>
      </c>
      <c r="B92" t="inlineStr">
        <is>
          <t>RM</t>
        </is>
      </c>
      <c r="C92" t="inlineStr">
        <is>
          <t>RM.BIS.0003</t>
        </is>
      </c>
      <c r="D92" t="inlineStr">
        <is>
          <t xml:space="preserve">فتات البسكويت خشن 8 كيلو </t>
        </is>
      </c>
      <c r="E92" t="n">
        <v>3201.9582</v>
      </c>
      <c r="F92" t="n">
        <v>5595.8509</v>
      </c>
      <c r="G92" t="inlineStr">
        <is>
          <t>9108, 9112, 9401, 501, 499, 405, 601, 9405, 203, 306, 305, 403, 402, 303, 304, 401, 404, 102, 107, 108, 112, 201, 301, 101, 9404, 9405, 9402, 9108, 9112, 9401, 501, 601, 108, 112, 102, 101, 107, 301, 305, 303, 203, 304, 306, 201, 401, 499, 404, 403, 402, 405, 9404, 9402</t>
        </is>
      </c>
      <c r="H92" t="n">
        <v>0</v>
      </c>
      <c r="I92" t="n">
        <v>0</v>
      </c>
      <c r="J92" t="n">
        <v>0</v>
      </c>
      <c r="K92" t="n">
        <v>0</v>
      </c>
      <c r="L92" t="n">
        <v>0</v>
      </c>
      <c r="M92" t="n">
        <v>0</v>
      </c>
      <c r="N92" t="n">
        <v>0</v>
      </c>
      <c r="O92" t="n">
        <v>0</v>
      </c>
      <c r="P92" t="n">
        <v>0</v>
      </c>
      <c r="Q92" t="n">
        <v>0</v>
      </c>
      <c r="R92" t="n">
        <v>0</v>
      </c>
      <c r="S92" t="n">
        <v>0</v>
      </c>
      <c r="T92" t="n">
        <v>3201.9582</v>
      </c>
      <c r="U92" t="n">
        <v>5595.8509</v>
      </c>
      <c r="V92" t="n">
        <v>1.7476</v>
      </c>
      <c r="W92" t="n">
        <v>0</v>
      </c>
      <c r="X92" t="n">
        <v>6.5112</v>
      </c>
      <c r="Y92" t="n">
        <v>6.8712</v>
      </c>
      <c r="Z92" t="n">
        <v>257.2802</v>
      </c>
      <c r="AA92" s="20" t="n">
        <v>45257</v>
      </c>
      <c r="AB92" t="inlineStr">
        <is>
          <t>OMAN.35/2023</t>
        </is>
      </c>
      <c r="AC92" s="20" t="n">
        <v>46081</v>
      </c>
      <c r="AD92" t="n">
        <v>0.7634</v>
      </c>
      <c r="AE92" t="n">
        <v>21.44</v>
      </c>
      <c r="AF92" t="inlineStr">
        <is>
          <t>149:10</t>
        </is>
      </c>
      <c r="AG92" t="n">
        <v>0</v>
      </c>
    </row>
    <row r="93">
      <c r="A93" t="inlineStr">
        <is>
          <t>BIS</t>
        </is>
      </c>
      <c r="B93" t="inlineStr">
        <is>
          <t>RM</t>
        </is>
      </c>
      <c r="C93" t="inlineStr">
        <is>
          <t>RM.BIS.0004</t>
        </is>
      </c>
      <c r="D93" t="inlineStr">
        <is>
          <t>بسكوت شاي</t>
        </is>
      </c>
      <c r="E93" t="n">
        <v>1.35</v>
      </c>
      <c r="F93" t="n">
        <v>0</v>
      </c>
      <c r="G93" t="inlineStr">
        <is>
          <t>402, 409, 402, 409</t>
        </is>
      </c>
      <c r="H93" t="n">
        <v>0</v>
      </c>
      <c r="I93" t="n">
        <v>0</v>
      </c>
      <c r="J93" t="n">
        <v>0</v>
      </c>
      <c r="K93" t="n">
        <v>0</v>
      </c>
      <c r="L93" t="n">
        <v>0</v>
      </c>
      <c r="M93" t="n">
        <v>0</v>
      </c>
      <c r="N93" t="n">
        <v>0</v>
      </c>
      <c r="O93" t="n">
        <v>0</v>
      </c>
      <c r="P93" t="n">
        <v>0</v>
      </c>
      <c r="Q93" t="n">
        <v>0</v>
      </c>
      <c r="R93" t="n">
        <v>0</v>
      </c>
      <c r="S93" t="n">
        <v>0</v>
      </c>
      <c r="T93" t="n">
        <v>1.35</v>
      </c>
      <c r="U93" t="n">
        <v>0</v>
      </c>
      <c r="V93" t="n">
        <v>0</v>
      </c>
      <c r="W93" t="n">
        <v>0</v>
      </c>
      <c r="X93" t="n">
        <v>0</v>
      </c>
      <c r="Y93" t="n">
        <v>0</v>
      </c>
      <c r="Z93" t="n">
        <v>0</v>
      </c>
      <c r="AA93" s="20" t="n">
        <v>2</v>
      </c>
      <c r="AC93" s="20" t="n">
        <v>2</v>
      </c>
      <c r="AD93" t="n">
        <v>0</v>
      </c>
      <c r="AE93" t="n">
        <v>0</v>
      </c>
      <c r="AG93" t="n">
        <v>0</v>
      </c>
    </row>
    <row r="94">
      <c r="A94" t="inlineStr">
        <is>
          <t>BIS</t>
        </is>
      </c>
      <c r="B94" t="inlineStr">
        <is>
          <t>RM</t>
        </is>
      </c>
      <c r="C94" t="inlineStr">
        <is>
          <t>RM.BIS.0005</t>
        </is>
      </c>
      <c r="D94" t="inlineStr">
        <is>
          <t>بسكويت برتزل</t>
        </is>
      </c>
      <c r="E94" t="n">
        <v>271.2827</v>
      </c>
      <c r="F94" t="n">
        <v>904.2757</v>
      </c>
      <c r="G94" t="inlineStr">
        <is>
          <t>409, 499, 101, 402, 499, 409, 101, 402</t>
        </is>
      </c>
      <c r="H94" t="n">
        <v>0</v>
      </c>
      <c r="I94" t="n">
        <v>0</v>
      </c>
      <c r="J94" t="n">
        <v>0</v>
      </c>
      <c r="K94" t="n">
        <v>0</v>
      </c>
      <c r="L94" t="n">
        <v>0</v>
      </c>
      <c r="M94" t="n">
        <v>0</v>
      </c>
      <c r="N94" t="n">
        <v>0</v>
      </c>
      <c r="O94" t="n">
        <v>0</v>
      </c>
      <c r="P94" t="n">
        <v>0</v>
      </c>
      <c r="Q94" t="n">
        <v>0</v>
      </c>
      <c r="R94" t="n">
        <v>0</v>
      </c>
      <c r="S94" t="n">
        <v>0</v>
      </c>
      <c r="T94" t="n">
        <v>271.2827</v>
      </c>
      <c r="U94" t="n">
        <v>904.2757</v>
      </c>
      <c r="V94" t="n">
        <v>3.3333</v>
      </c>
      <c r="W94" t="n">
        <v>0</v>
      </c>
      <c r="X94" t="n">
        <v>1.465</v>
      </c>
      <c r="Y94" t="n">
        <v>1.465</v>
      </c>
      <c r="Z94" t="n">
        <v>1.465</v>
      </c>
      <c r="AA94" s="20" t="n">
        <v>45801</v>
      </c>
      <c r="AB94" t="inlineStr">
        <is>
          <t>Cash Customer - مورد</t>
        </is>
      </c>
      <c r="AC94" s="20" t="n">
        <v>46081</v>
      </c>
      <c r="AD94" t="n">
        <v>0.1627</v>
      </c>
      <c r="AE94" t="n">
        <v>0.122</v>
      </c>
      <c r="AF94" t="inlineStr">
        <is>
          <t>2222:3</t>
        </is>
      </c>
      <c r="AG94" t="n">
        <v>0</v>
      </c>
    </row>
    <row r="95">
      <c r="A95" t="inlineStr">
        <is>
          <t>BIS</t>
        </is>
      </c>
      <c r="B95" t="inlineStr">
        <is>
          <t>RM</t>
        </is>
      </c>
      <c r="C95" t="inlineStr">
        <is>
          <t>RM.BIS.0006</t>
        </is>
      </c>
      <c r="D95" t="inlineStr">
        <is>
          <t>COOKIE GRANULES 1CTN*14KG</t>
        </is>
      </c>
      <c r="E95" t="n">
        <v>10.555</v>
      </c>
      <c r="F95" t="n">
        <v>12.8941</v>
      </c>
      <c r="G95" t="inlineStr">
        <is>
          <t>9402, 9108, 9401, 9402, 101, 403, 401, 499, 203, 306, 108, 101, 102, 401, 499, 9108, 9401, 403, 306, 203, 108, 102</t>
        </is>
      </c>
      <c r="H95" t="n">
        <v>0</v>
      </c>
      <c r="I95" t="n">
        <v>0</v>
      </c>
      <c r="J95" t="n">
        <v>0</v>
      </c>
      <c r="K95" t="n">
        <v>0</v>
      </c>
      <c r="L95" t="n">
        <v>0</v>
      </c>
      <c r="M95" t="n">
        <v>0</v>
      </c>
      <c r="N95" t="n">
        <v>0</v>
      </c>
      <c r="O95" t="n">
        <v>0</v>
      </c>
      <c r="P95" t="n">
        <v>0</v>
      </c>
      <c r="Q95" t="n">
        <v>0</v>
      </c>
      <c r="R95" t="n">
        <v>0</v>
      </c>
      <c r="S95" t="n">
        <v>0</v>
      </c>
      <c r="T95" t="n">
        <v>10.555</v>
      </c>
      <c r="U95" t="n">
        <v>12.8941</v>
      </c>
      <c r="V95" t="n">
        <v>1.2216</v>
      </c>
      <c r="W95" t="n">
        <v>0</v>
      </c>
      <c r="X95" t="n">
        <v>0</v>
      </c>
      <c r="Y95" t="n">
        <v>0</v>
      </c>
      <c r="Z95" t="n">
        <v>0</v>
      </c>
      <c r="AA95" s="20" t="n">
        <v>44808</v>
      </c>
      <c r="AB95" t="inlineStr">
        <is>
          <t>FORTUNE.04/2022</t>
        </is>
      </c>
      <c r="AC95" s="20" t="n">
        <v>45657</v>
      </c>
      <c r="AD95" t="n">
        <v>0</v>
      </c>
      <c r="AE95" t="n">
        <v>0</v>
      </c>
      <c r="AG95" t="n">
        <v>0</v>
      </c>
    </row>
    <row r="96">
      <c r="A96" t="inlineStr">
        <is>
          <t>BIS</t>
        </is>
      </c>
      <c r="B96" t="inlineStr">
        <is>
          <t>RM</t>
        </is>
      </c>
      <c r="C96" t="inlineStr">
        <is>
          <t>RM.BIS.0007</t>
        </is>
      </c>
      <c r="D96" t="inlineStr">
        <is>
          <t>Oreo Biscuit 2-4 / bag 10kg</t>
        </is>
      </c>
      <c r="E96" t="n">
        <v>0</v>
      </c>
      <c r="F96" t="n">
        <v>-0.0005</v>
      </c>
      <c r="G96" t="inlineStr">
        <is>
          <t>9404, 102, 108, 103, 104, 101, 9404, 201, 403, 402, 304, 301, 405, 401, 404, 9405, 9401, 501, 601, 405, 403, 402, 401, 301, 304, 201, 108, 102, 104, 101, 103, 9405, 601, 501, 404, 9401</t>
        </is>
      </c>
      <c r="H96" t="n">
        <v>0</v>
      </c>
      <c r="I96" t="n">
        <v>0</v>
      </c>
      <c r="J96" t="n">
        <v>0</v>
      </c>
      <c r="K96" t="n">
        <v>0</v>
      </c>
      <c r="L96" t="n">
        <v>0</v>
      </c>
      <c r="M96" t="n">
        <v>0</v>
      </c>
      <c r="N96" t="n">
        <v>0</v>
      </c>
      <c r="O96" t="n">
        <v>0</v>
      </c>
      <c r="P96" t="n">
        <v>0</v>
      </c>
      <c r="Q96" t="n">
        <v>0</v>
      </c>
      <c r="R96" t="n">
        <v>0</v>
      </c>
      <c r="S96" t="n">
        <v>0</v>
      </c>
      <c r="T96" t="n">
        <v>0</v>
      </c>
      <c r="U96" t="n">
        <v>-0.0005</v>
      </c>
      <c r="V96" t="n">
        <v>1.8497</v>
      </c>
      <c r="W96" t="n">
        <v>0</v>
      </c>
      <c r="X96" t="n">
        <v>0</v>
      </c>
      <c r="Y96" t="n">
        <v>0</v>
      </c>
      <c r="Z96" t="n">
        <v>0</v>
      </c>
      <c r="AA96" s="20" t="n">
        <v>44437</v>
      </c>
      <c r="AB96" t="inlineStr">
        <is>
          <t>شركة بيكر للصناعات الغذائية / مورد</t>
        </is>
      </c>
      <c r="AC96" s="20" t="n">
        <v>45793</v>
      </c>
      <c r="AD96" t="n">
        <v>0</v>
      </c>
      <c r="AE96" t="n">
        <v>0</v>
      </c>
      <c r="AG96" t="n">
        <v>0</v>
      </c>
    </row>
    <row r="97">
      <c r="A97" t="inlineStr">
        <is>
          <t>BIS</t>
        </is>
      </c>
      <c r="B97" t="inlineStr">
        <is>
          <t>RM</t>
        </is>
      </c>
      <c r="C97" t="inlineStr">
        <is>
          <t>RM.BIS.0008</t>
        </is>
      </c>
      <c r="D97" t="inlineStr">
        <is>
          <t xml:space="preserve">فتات البسكويت المكرمل ( سبيكيلوس) 2-0 ملم </t>
        </is>
      </c>
      <c r="E97" t="n">
        <v>88127.3325</v>
      </c>
      <c r="F97" t="n">
        <v>167856.0136</v>
      </c>
      <c r="G97" t="inlineStr">
        <is>
          <t>9409, 9301, 9408, 9601, 409, 9108, 501, 9112, 9401, 9110, 9204, 801, 602, 601, 605, 404, 499, 405, 409, 9403, 9605, 601, 9404, 108, 9406, 9402, 112, 9408, 9301, 9405, 9409, 9601, 9403, 9103, 9102, 701, 101, 103, 102, 112, 104, 108, 107, 110, 202, 204, 305, 303, 405, 408, 406, 402, 403, 306, 401, 301, 304, 203, 201, 409, 405, 499, 605, 408, 406, 404, 305, 401, 9108, 601, 9103, 9102, 602, 9112, 801, 701, 9405, 9403, 9204, 9401, 501, 9110, 101, 301, 499, 9108, 9801, 9102, 9405, 9301, 408, 108, 9408, 103, 403, 9801, 102, 102, 9601, 9112, 107, 801, 103, 110, 104, 112, 201, 301, 402, 403, 303, 304, 306, 203, 202, 204, 9605, 9801, 9402, 9406, 9404</t>
        </is>
      </c>
      <c r="H97" t="n">
        <v>136080</v>
      </c>
      <c r="I97" t="n">
        <v>48</v>
      </c>
      <c r="J97" t="n">
        <v>0</v>
      </c>
      <c r="K97" t="n">
        <v>0</v>
      </c>
      <c r="L97" t="n">
        <v>0</v>
      </c>
      <c r="M97" t="n">
        <v>136128</v>
      </c>
      <c r="N97" t="n">
        <v>0</v>
      </c>
      <c r="O97" t="n">
        <v>-12</v>
      </c>
      <c r="P97" t="n">
        <v>0</v>
      </c>
      <c r="Q97" t="n">
        <v>-89527.24000000001</v>
      </c>
      <c r="R97" t="n">
        <v>0</v>
      </c>
      <c r="S97" t="n">
        <v>-89539.24000000001</v>
      </c>
      <c r="T97" t="n">
        <v>134716.0925</v>
      </c>
      <c r="U97" t="n">
        <v>262203.8495</v>
      </c>
      <c r="V97" t="n">
        <v>1.9414</v>
      </c>
      <c r="W97" t="n">
        <v>246045.166</v>
      </c>
      <c r="X97" t="n">
        <v>463759.805</v>
      </c>
      <c r="Y97" t="n">
        <v>697650.4904</v>
      </c>
      <c r="Z97" t="n">
        <v>913719.8554</v>
      </c>
      <c r="AA97" s="20" t="n">
        <v>46197</v>
      </c>
      <c r="AB97" t="inlineStr">
        <is>
          <t>Vermeiren.28/2026</t>
        </is>
      </c>
      <c r="AC97" s="20" t="n">
        <v>46203</v>
      </c>
      <c r="AD97" t="n">
        <v>77516.7211</v>
      </c>
      <c r="AE97" t="n">
        <v>76143.32120000001</v>
      </c>
      <c r="AF97" t="inlineStr">
        <is>
          <t>1:23</t>
        </is>
      </c>
      <c r="AG97" t="n">
        <v>265312.824</v>
      </c>
    </row>
    <row r="98">
      <c r="A98" t="inlineStr">
        <is>
          <t>BIS</t>
        </is>
      </c>
      <c r="B98" t="inlineStr">
        <is>
          <t>RM</t>
        </is>
      </c>
      <c r="C98" t="inlineStr">
        <is>
          <t>RM.BIS.0009</t>
        </is>
      </c>
      <c r="D98" t="inlineStr">
        <is>
          <t>فتات الاوريو الداكنة</t>
        </is>
      </c>
      <c r="E98" t="n">
        <v>25605.3548</v>
      </c>
      <c r="F98" t="n">
        <v>46943.2983</v>
      </c>
      <c r="G98" t="inlineStr">
        <is>
          <t>9402, 9801, 9605, 9404, 9409, 9408, 9601, 405, 9605, 601, 9408, 112, 9403, 9601, 108, 9409, 701, 9102, 9405, 9402, 9108, 409, 9304, 501, 9112, 601, 605, 602, 801, 404, 101, 102, 103, 112, 108, 104, 402, 403, 499, 408, 405, 304, 301, 409, 499, 605, 405, 404, 9108, 9102, 408, 602, 701, 601, 801, 9304, 501, 9112, 9405, 9403, 9204, 101, 9404, 9405, 9403, 9108, 204, 9801, 403, 9204, 103, 408, 108, 9408, 9601, 9112, 102, 104, 103, 402, 403, 304, 204, 301, 112</t>
        </is>
      </c>
      <c r="H98" t="n">
        <v>0</v>
      </c>
      <c r="I98" t="n">
        <v>0</v>
      </c>
      <c r="J98" t="n">
        <v>0</v>
      </c>
      <c r="K98" t="n">
        <v>0</v>
      </c>
      <c r="L98" t="n">
        <v>0</v>
      </c>
      <c r="M98" t="n">
        <v>0</v>
      </c>
      <c r="N98" t="n">
        <v>0</v>
      </c>
      <c r="O98" t="n">
        <v>0</v>
      </c>
      <c r="P98" t="n">
        <v>0</v>
      </c>
      <c r="Q98" t="n">
        <v>-3459.148</v>
      </c>
      <c r="R98" t="n">
        <v>0</v>
      </c>
      <c r="S98" t="n">
        <v>-3459.148</v>
      </c>
      <c r="T98" t="n">
        <v>22146.2068</v>
      </c>
      <c r="U98" t="n">
        <v>40595.6526</v>
      </c>
      <c r="V98" t="n">
        <v>1.835</v>
      </c>
      <c r="W98" t="n">
        <v>3203.37</v>
      </c>
      <c r="X98" t="n">
        <v>7218.9208</v>
      </c>
      <c r="Y98" t="n">
        <v>12318.3328</v>
      </c>
      <c r="Z98" t="n">
        <v>12268.3328</v>
      </c>
      <c r="AA98" s="20" t="n">
        <v>45980</v>
      </c>
      <c r="AB98" t="inlineStr">
        <is>
          <t>شركة بحر الشوكولاتة لصناعة الشوكولاتة والحلويات</t>
        </is>
      </c>
      <c r="AC98" s="20" t="n">
        <v>46198</v>
      </c>
      <c r="AD98" t="n">
        <v>1368.7036</v>
      </c>
      <c r="AE98" t="n">
        <v>1022.361</v>
      </c>
      <c r="AF98" t="inlineStr">
        <is>
          <t>21:19</t>
        </is>
      </c>
      <c r="AG98" t="n">
        <v>0</v>
      </c>
    </row>
    <row r="99">
      <c r="A99" t="inlineStr">
        <is>
          <t>BIS</t>
        </is>
      </c>
      <c r="B99" t="inlineStr">
        <is>
          <t>RM</t>
        </is>
      </c>
      <c r="C99" t="inlineStr">
        <is>
          <t>RM.BIS.0010</t>
        </is>
      </c>
      <c r="D99" t="inlineStr">
        <is>
          <t>Sifted Bisc Crumbles 2-4mm 12 KG</t>
        </is>
      </c>
      <c r="E99" t="n">
        <v>63271.9591</v>
      </c>
      <c r="F99" t="n">
        <v>128384.1214</v>
      </c>
      <c r="G99" t="inlineStr">
        <is>
          <t>9402, 9801, 9606, 9408, 9605, 9601, 9406, 102, 801, 107, 108, 9601, 9409, 102, 9801, 301, 9801, 103, 112, 201, 103, 9112, 304, 204, 301, 401, 403, 402, 305, 9401, 9304, 9107, 701, 9112, 9403, 9405, 9204, 9301, 9409, 9108, 606, 801, 602, 9103, 601, 9102, 408, 605, 499, 405, 409, 406, 102, 101, 103, 108, 112, 107, 204, 201, 304, 301, 305, 499, 405, 408, 401, 403, 402, 101, 9103, 9301, 9108, 9405, 409, 601, 9402, 9409, 107, 405, 108, 9406, 9605, 9102, 9103, 9403, 9108, 9301, 9408, 112, 9606, 9405, 9601, 9401, 701, 9204, 9304, 9112, 409, 801, 602, 9107, 605, 606, 601, 406</t>
        </is>
      </c>
      <c r="H99" t="n">
        <v>0</v>
      </c>
      <c r="I99" t="n">
        <v>60</v>
      </c>
      <c r="J99" t="n">
        <v>0</v>
      </c>
      <c r="K99" t="n">
        <v>0</v>
      </c>
      <c r="L99" t="n">
        <v>0</v>
      </c>
      <c r="M99" t="n">
        <v>60</v>
      </c>
      <c r="N99" t="n">
        <v>0</v>
      </c>
      <c r="O99" t="n">
        <v>-3204</v>
      </c>
      <c r="P99" t="n">
        <v>0</v>
      </c>
      <c r="Q99" t="n">
        <v>-10524.193</v>
      </c>
      <c r="R99" t="n">
        <v>0</v>
      </c>
      <c r="S99" t="n">
        <v>-13728.193</v>
      </c>
      <c r="T99" t="n">
        <v>49603.7661</v>
      </c>
      <c r="U99" t="n">
        <v>100567.9924</v>
      </c>
      <c r="V99" t="n">
        <v>1.8993</v>
      </c>
      <c r="W99" t="n">
        <v>39014.218</v>
      </c>
      <c r="X99" t="n">
        <v>54674.9818</v>
      </c>
      <c r="Y99" t="n">
        <v>89522.5518</v>
      </c>
      <c r="Z99" t="n">
        <v>109290.2178</v>
      </c>
      <c r="AA99" s="20" t="n">
        <v>45889</v>
      </c>
      <c r="AB99" t="inlineStr">
        <is>
          <t>VERMEIREN.40/2025</t>
        </is>
      </c>
      <c r="AC99" s="20" t="n">
        <v>46203</v>
      </c>
      <c r="AD99" t="n">
        <v>9946.950199999999</v>
      </c>
      <c r="AE99" t="n">
        <v>9107.518099999999</v>
      </c>
      <c r="AF99" t="inlineStr">
        <is>
          <t>5:13</t>
        </is>
      </c>
      <c r="AG99" t="n">
        <v>0</v>
      </c>
    </row>
    <row r="100">
      <c r="A100" t="inlineStr">
        <is>
          <t>BIS</t>
        </is>
      </c>
      <c r="B100" t="inlineStr">
        <is>
          <t>RM</t>
        </is>
      </c>
      <c r="C100" t="inlineStr">
        <is>
          <t>RM.BIS.0011</t>
        </is>
      </c>
      <c r="D100" t="inlineStr">
        <is>
          <t>Oreo (Shell) Course  Crumbs/1kg x 10Bags</t>
        </is>
      </c>
      <c r="E100" t="n">
        <v>5461.2078</v>
      </c>
      <c r="F100" t="n">
        <v>10897.7271</v>
      </c>
      <c r="G100" t="inlineStr">
        <is>
          <t>9801, 9402, 112, 301, 403, 402, 103, 102, 9601, 9409, 108, 9801, 9101, 409, 101, 301, 101, 9401, 9112, 801, 601, 701, 602, 408, 9102, 9103, 9108, 9101, 401, 405, 807, 499, 409, 301, 405, 408, 499, 403, 402, 401, 108, 112, 103, 102, 101, 801, 602, 601, 9112, 9401, 409, 9108, 9103, 9402, 9405, 9102, 701, 807, 9409, 9301, 9601, 9403, 9408, 601, 9601, 9408, 9409, 9301, 9405, 9403</t>
        </is>
      </c>
      <c r="H100" t="n">
        <v>3300</v>
      </c>
      <c r="I100" t="n">
        <v>50</v>
      </c>
      <c r="J100" t="n">
        <v>0</v>
      </c>
      <c r="K100" t="n">
        <v>0</v>
      </c>
      <c r="L100" t="n">
        <v>0</v>
      </c>
      <c r="M100" t="n">
        <v>3350</v>
      </c>
      <c r="N100" t="n">
        <v>0</v>
      </c>
      <c r="O100" t="n">
        <v>-500</v>
      </c>
      <c r="P100" t="n">
        <v>0</v>
      </c>
      <c r="Q100" t="n">
        <v>-1300</v>
      </c>
      <c r="R100" t="n">
        <v>0</v>
      </c>
      <c r="S100" t="n">
        <v>-1800</v>
      </c>
      <c r="T100" t="n">
        <v>7011.2078</v>
      </c>
      <c r="U100" t="n">
        <v>13997.7271</v>
      </c>
      <c r="V100" t="n">
        <v>2</v>
      </c>
      <c r="W100" t="n">
        <v>1813.285</v>
      </c>
      <c r="X100" t="n">
        <v>2847.491</v>
      </c>
      <c r="Y100" t="n">
        <v>6763.321</v>
      </c>
      <c r="Z100" t="n">
        <v>11777.884</v>
      </c>
      <c r="AA100" s="20" t="n">
        <v>46201</v>
      </c>
      <c r="AB100" t="inlineStr">
        <is>
          <t xml:space="preserve">شركة المتحده لصناعه البسكوت والحلويات </t>
        </is>
      </c>
      <c r="AC100" s="20" t="n">
        <v>46198</v>
      </c>
      <c r="AD100" t="n">
        <v>751.4801</v>
      </c>
      <c r="AE100" t="n">
        <v>981.4903</v>
      </c>
      <c r="AF100" t="inlineStr">
        <is>
          <t>7:4</t>
        </is>
      </c>
      <c r="AG100" t="n">
        <v>6600</v>
      </c>
    </row>
    <row r="101">
      <c r="A101" t="inlineStr">
        <is>
          <t>BIS</t>
        </is>
      </c>
      <c r="B101" t="inlineStr">
        <is>
          <t>RM</t>
        </is>
      </c>
      <c r="C101" t="inlineStr">
        <is>
          <t>RM.BIS.0012</t>
        </is>
      </c>
      <c r="D101" t="inlineStr">
        <is>
          <t xml:space="preserve">فتات البسكويت المكرمل ( سبيكيلوس) 2-0 خالي من السكر </t>
        </is>
      </c>
      <c r="E101" t="n">
        <v>12</v>
      </c>
      <c r="F101" t="n">
        <v>203.31</v>
      </c>
      <c r="G101" t="inlineStr">
        <is>
          <t>801, 801</t>
        </is>
      </c>
      <c r="H101" t="n">
        <v>0</v>
      </c>
      <c r="I101" t="n">
        <v>0</v>
      </c>
      <c r="J101" t="n">
        <v>0</v>
      </c>
      <c r="K101" t="n">
        <v>0</v>
      </c>
      <c r="L101" t="n">
        <v>0</v>
      </c>
      <c r="M101" t="n">
        <v>0</v>
      </c>
      <c r="N101" t="n">
        <v>0</v>
      </c>
      <c r="O101" t="n">
        <v>0</v>
      </c>
      <c r="P101" t="n">
        <v>0</v>
      </c>
      <c r="Q101" t="n">
        <v>0</v>
      </c>
      <c r="R101" t="n">
        <v>0</v>
      </c>
      <c r="S101" t="n">
        <v>0</v>
      </c>
      <c r="T101" t="n">
        <v>12</v>
      </c>
      <c r="U101" t="n">
        <v>203.31</v>
      </c>
      <c r="V101" t="n">
        <v>16.9425</v>
      </c>
      <c r="W101" t="n">
        <v>0</v>
      </c>
      <c r="X101" t="n">
        <v>0</v>
      </c>
      <c r="Y101" t="n">
        <v>0</v>
      </c>
      <c r="Z101" t="n">
        <v>0</v>
      </c>
      <c r="AA101" s="20" t="n">
        <v>45900</v>
      </c>
      <c r="AB101" t="inlineStr">
        <is>
          <t>SAMPLES.06/2025</t>
        </is>
      </c>
      <c r="AC101" s="20" t="n">
        <v>2</v>
      </c>
      <c r="AD101" t="n">
        <v>0</v>
      </c>
      <c r="AE101" t="n">
        <v>0</v>
      </c>
      <c r="AG101" t="n">
        <v>0</v>
      </c>
    </row>
    <row r="102">
      <c r="A102" t="inlineStr">
        <is>
          <t>BIS</t>
        </is>
      </c>
      <c r="B102" t="inlineStr">
        <is>
          <t>RM</t>
        </is>
      </c>
      <c r="C102" t="inlineStr">
        <is>
          <t>RM.BIS.0013</t>
        </is>
      </c>
      <c r="D102" t="inlineStr">
        <is>
          <t>COOKIE GRANULES SPECULOOS 1CTN*14KG</t>
        </is>
      </c>
      <c r="E102" t="n">
        <v>50.92</v>
      </c>
      <c r="F102" t="n">
        <v>62.2045</v>
      </c>
      <c r="G102" t="inlineStr">
        <is>
          <t>401, 201, 112, 101, 9801, 102, 108, 801, 499, 405, 9108, 801, 601, 9112, 9401, 9405, 401, 405, 201, 101, 102, 112, 108, 499, 601, 801, 9401, 9112, 9801, 108, 9405, 9108, 9801</t>
        </is>
      </c>
      <c r="H102" t="n">
        <v>0</v>
      </c>
      <c r="I102" t="n">
        <v>0</v>
      </c>
      <c r="J102" t="n">
        <v>0</v>
      </c>
      <c r="K102" t="n">
        <v>0</v>
      </c>
      <c r="L102" t="n">
        <v>0</v>
      </c>
      <c r="M102" t="n">
        <v>0</v>
      </c>
      <c r="N102" t="n">
        <v>0</v>
      </c>
      <c r="O102" t="n">
        <v>0</v>
      </c>
      <c r="P102" t="n">
        <v>0</v>
      </c>
      <c r="Q102" t="n">
        <v>-1</v>
      </c>
      <c r="R102" t="n">
        <v>0</v>
      </c>
      <c r="S102" t="n">
        <v>-1</v>
      </c>
      <c r="T102" t="n">
        <v>49.92</v>
      </c>
      <c r="U102" t="n">
        <v>60.9829</v>
      </c>
      <c r="V102" t="n">
        <v>1.2216</v>
      </c>
      <c r="W102" t="n">
        <v>2</v>
      </c>
      <c r="X102" t="n">
        <v>2</v>
      </c>
      <c r="Y102" t="n">
        <v>6853.931</v>
      </c>
      <c r="Z102" t="n">
        <v>6853.931</v>
      </c>
      <c r="AA102" s="20" t="n">
        <v>45363</v>
      </c>
      <c r="AB102" t="inlineStr">
        <is>
          <t>SPECULOOS.02/2024</t>
        </is>
      </c>
      <c r="AC102" s="20" t="n">
        <v>46202</v>
      </c>
      <c r="AD102" t="n">
        <v>761.5478000000001</v>
      </c>
      <c r="AE102" t="n">
        <v>571.1609</v>
      </c>
      <c r="AF102" t="inlineStr">
        <is>
          <t>0:2</t>
        </is>
      </c>
      <c r="AG102" t="n">
        <v>0</v>
      </c>
    </row>
    <row r="103">
      <c r="A103" t="inlineStr">
        <is>
          <t>BIS</t>
        </is>
      </c>
      <c r="B103" t="inlineStr">
        <is>
          <t>RM</t>
        </is>
      </c>
      <c r="C103" t="inlineStr">
        <is>
          <t>RM.BIS.0014</t>
        </is>
      </c>
      <c r="D103" t="inlineStr">
        <is>
          <t xml:space="preserve">بسكويت الزبدة – Butter Cookies </t>
        </is>
      </c>
      <c r="E103" t="n">
        <v>1748.3113</v>
      </c>
      <c r="F103" t="n">
        <v>3606.5479</v>
      </c>
      <c r="G103" t="inlineStr">
        <is>
          <t>405, 499, 401, 306, 101, 112, 108, 605, 9401, 9108, 9112, 112, 108, 405, 9405, 101, 9405, 9108, 9605, 112, 108, 9112, 401, 306, 9405, 605, 405, 499, 9401, 9112, 9108, 9605</t>
        </is>
      </c>
      <c r="H103" t="n">
        <v>3000</v>
      </c>
      <c r="I103" t="n">
        <v>0</v>
      </c>
      <c r="J103" t="n">
        <v>0</v>
      </c>
      <c r="K103" t="n">
        <v>0</v>
      </c>
      <c r="L103" t="n">
        <v>0</v>
      </c>
      <c r="M103" t="n">
        <v>3000</v>
      </c>
      <c r="N103" t="n">
        <v>0</v>
      </c>
      <c r="O103" t="n">
        <v>0</v>
      </c>
      <c r="P103" t="n">
        <v>0</v>
      </c>
      <c r="Q103" t="n">
        <v>-2834.532</v>
      </c>
      <c r="R103" t="n">
        <v>0</v>
      </c>
      <c r="S103" t="n">
        <v>-2834.532</v>
      </c>
      <c r="T103" t="n">
        <v>1913.7793</v>
      </c>
      <c r="U103" t="n">
        <v>3941.6206</v>
      </c>
      <c r="V103" t="n">
        <v>2.025</v>
      </c>
      <c r="W103" t="n">
        <v>9292.147000000001</v>
      </c>
      <c r="X103" t="n">
        <v>12919.2506</v>
      </c>
      <c r="Y103" t="n">
        <v>19503.0106</v>
      </c>
      <c r="Z103" t="n">
        <v>21663.0446</v>
      </c>
      <c r="AA103" s="20" t="n">
        <v>46187</v>
      </c>
      <c r="AB103" t="inlineStr">
        <is>
          <t>شركة فيرونا للصناعات الغذائية</t>
        </is>
      </c>
      <c r="AC103" s="20" t="n">
        <v>46187</v>
      </c>
      <c r="AD103" t="n">
        <v>2167.0011</v>
      </c>
      <c r="AE103" t="n">
        <v>1805.2537</v>
      </c>
      <c r="AF103" t="inlineStr">
        <is>
          <t>1:1</t>
        </is>
      </c>
      <c r="AG103" t="n">
        <v>6075</v>
      </c>
    </row>
    <row r="104">
      <c r="A104" t="inlineStr">
        <is>
          <t>BIS</t>
        </is>
      </c>
      <c r="B104" t="inlineStr">
        <is>
          <t>RM</t>
        </is>
      </c>
      <c r="C104" t="inlineStr">
        <is>
          <t>RM.BIS.0015</t>
        </is>
      </c>
      <c r="D104" t="inlineStr">
        <is>
          <t>كرات الريزو</t>
        </is>
      </c>
      <c r="E104" t="n">
        <v>1032.6452</v>
      </c>
      <c r="F104" t="n">
        <v>1964.4893</v>
      </c>
      <c r="G104" t="inlineStr">
        <is>
          <t>9801, 102, 403, 101, 108, 102, 103, 9112, 801, 112, 201, 301, 203, 401, 306, 304, 403, 402, 801, 9112, 9401, 9405, 9403, 9409, 9108, 499, 605, 408, 405, 409, 406, 108, 112, 103, 102, 101, 301, 405, 408, 406, 403, 402, 401, 306, 201, 304, 203, 108, 9406, 405, 9405, 9108, 9403, 9605, 9405, 9408, 9409, 9402, 112, 9403, 9108, 801, 409, 499, 605, 9112, 9401, 9801, 9402, 9408, 9605, 9406</t>
        </is>
      </c>
      <c r="H104" t="n">
        <v>4158</v>
      </c>
      <c r="I104" t="n">
        <v>0</v>
      </c>
      <c r="J104" t="n">
        <v>0</v>
      </c>
      <c r="K104" t="n">
        <v>0</v>
      </c>
      <c r="L104" t="n">
        <v>0</v>
      </c>
      <c r="M104" t="n">
        <v>4158</v>
      </c>
      <c r="N104" t="n">
        <v>0</v>
      </c>
      <c r="O104" t="n">
        <v>0</v>
      </c>
      <c r="P104" t="n">
        <v>0</v>
      </c>
      <c r="Q104" t="n">
        <v>-290.1243</v>
      </c>
      <c r="R104" t="n">
        <v>0</v>
      </c>
      <c r="S104" t="n">
        <v>-290.1243</v>
      </c>
      <c r="T104" t="n">
        <v>4900.5209</v>
      </c>
      <c r="U104" t="n">
        <v>10963.5365</v>
      </c>
      <c r="V104" t="n">
        <v>2.2811</v>
      </c>
      <c r="W104" t="n">
        <v>1234.551</v>
      </c>
      <c r="X104" t="n">
        <v>2720.899</v>
      </c>
      <c r="Y104" t="n">
        <v>3933.111</v>
      </c>
      <c r="Z104" t="n">
        <v>5016.928</v>
      </c>
      <c r="AA104" s="20" t="n">
        <v>46200</v>
      </c>
      <c r="AB104" t="inlineStr">
        <is>
          <t>Rice Puffs.01/2026</t>
        </is>
      </c>
      <c r="AC104" s="20" t="n">
        <v>46202</v>
      </c>
      <c r="AD104" t="n">
        <v>437.0123</v>
      </c>
      <c r="AE104" t="n">
        <v>418.0773</v>
      </c>
      <c r="AF104" t="inlineStr">
        <is>
          <t>11:21</t>
        </is>
      </c>
      <c r="AG104" t="n">
        <v>9579.296</v>
      </c>
    </row>
    <row r="105">
      <c r="A105" t="inlineStr">
        <is>
          <t>BIS</t>
        </is>
      </c>
      <c r="B105" t="inlineStr">
        <is>
          <t>RM</t>
        </is>
      </c>
      <c r="C105" t="inlineStr">
        <is>
          <t>RM.BIS.0016</t>
        </is>
      </c>
      <c r="D105" t="inlineStr">
        <is>
          <t xml:space="preserve">Oh Boy Biscut </t>
        </is>
      </c>
      <c r="E105" t="n">
        <v>142.5545</v>
      </c>
      <c r="F105" t="n">
        <v>346.1832</v>
      </c>
      <c r="G105" t="inlineStr">
        <is>
          <t>499, 9409, 401, 304, 402, 409, 108, 409, 101, 9409, 409, 108, 101, 401, 304, 499, 402</t>
        </is>
      </c>
      <c r="H105" t="n">
        <v>0</v>
      </c>
      <c r="I105" t="n">
        <v>0</v>
      </c>
      <c r="J105" t="n">
        <v>0</v>
      </c>
      <c r="K105" t="n">
        <v>0</v>
      </c>
      <c r="L105" t="n">
        <v>0</v>
      </c>
      <c r="M105" t="n">
        <v>0</v>
      </c>
      <c r="N105" t="n">
        <v>0</v>
      </c>
      <c r="O105" t="n">
        <v>0</v>
      </c>
      <c r="P105" t="n">
        <v>0</v>
      </c>
      <c r="Q105" t="n">
        <v>-10.898</v>
      </c>
      <c r="R105" t="n">
        <v>0</v>
      </c>
      <c r="S105" t="n">
        <v>-10.898</v>
      </c>
      <c r="T105" t="n">
        <v>131.6565</v>
      </c>
      <c r="U105" t="n">
        <v>323.3519</v>
      </c>
      <c r="V105" t="n">
        <v>2.1523</v>
      </c>
      <c r="W105" t="n">
        <v>14.498</v>
      </c>
      <c r="X105" t="n">
        <v>28.2864</v>
      </c>
      <c r="Y105" t="n">
        <v>29.5864</v>
      </c>
      <c r="Z105" t="n">
        <v>67.4044</v>
      </c>
      <c r="AA105" s="20" t="n">
        <v>46163</v>
      </c>
      <c r="AB105" t="inlineStr">
        <is>
          <t>شركة عمر بولص الزعمط - مورد</t>
        </is>
      </c>
      <c r="AC105" s="20" t="n">
        <v>46188</v>
      </c>
      <c r="AD105" t="n">
        <v>3.2873</v>
      </c>
      <c r="AE105" t="n">
        <v>5.617</v>
      </c>
      <c r="AF105" t="inlineStr">
        <is>
          <t>23:13</t>
        </is>
      </c>
      <c r="AG105" t="n">
        <v>0</v>
      </c>
    </row>
    <row r="106">
      <c r="A106" t="inlineStr">
        <is>
          <t>BIS</t>
        </is>
      </c>
      <c r="B106" t="inlineStr">
        <is>
          <t>RM</t>
        </is>
      </c>
      <c r="C106" t="inlineStr">
        <is>
          <t>RM.BIS.0017</t>
        </is>
      </c>
      <c r="D106" t="inlineStr">
        <is>
          <t>رقائق الفيوتين كريب الكرنشية</t>
        </is>
      </c>
      <c r="E106" t="n">
        <v>1.31</v>
      </c>
      <c r="F106" t="n">
        <v>5.1012</v>
      </c>
      <c r="G106" t="inlineStr">
        <is>
          <t>9304, 801, 304, 201, 402, 404, 303, 9304, 801, 402, 303, 304, 404, 201</t>
        </is>
      </c>
      <c r="H106" t="n">
        <v>0</v>
      </c>
      <c r="I106" t="n">
        <v>0</v>
      </c>
      <c r="J106" t="n">
        <v>0</v>
      </c>
      <c r="K106" t="n">
        <v>0</v>
      </c>
      <c r="L106" t="n">
        <v>0</v>
      </c>
      <c r="M106" t="n">
        <v>0</v>
      </c>
      <c r="N106" t="n">
        <v>0</v>
      </c>
      <c r="O106" t="n">
        <v>0</v>
      </c>
      <c r="P106" t="n">
        <v>0</v>
      </c>
      <c r="Q106" t="n">
        <v>0</v>
      </c>
      <c r="R106" t="n">
        <v>0</v>
      </c>
      <c r="S106" t="n">
        <v>0</v>
      </c>
      <c r="T106" t="n">
        <v>1.31</v>
      </c>
      <c r="U106" t="n">
        <v>5.1012</v>
      </c>
      <c r="V106" t="n">
        <v>3.8939</v>
      </c>
      <c r="W106" t="n">
        <v>0</v>
      </c>
      <c r="X106" t="n">
        <v>0.19</v>
      </c>
      <c r="Y106" t="n">
        <v>5.106</v>
      </c>
      <c r="Z106" t="n">
        <v>8.196</v>
      </c>
      <c r="AA106" s="20" t="n">
        <v>44825</v>
      </c>
      <c r="AB106" t="inlineStr">
        <is>
          <t>DIMI.06/2022</t>
        </is>
      </c>
      <c r="AC106" s="20" t="n">
        <v>46054</v>
      </c>
      <c r="AD106" t="n">
        <v>0.5673</v>
      </c>
      <c r="AE106" t="n">
        <v>0.6830000000000001</v>
      </c>
      <c r="AF106" t="inlineStr">
        <is>
          <t>1:27</t>
        </is>
      </c>
      <c r="AG106" t="n">
        <v>0</v>
      </c>
    </row>
    <row r="107">
      <c r="A107" t="inlineStr">
        <is>
          <t>BIS</t>
        </is>
      </c>
      <c r="B107" t="inlineStr">
        <is>
          <t>RM</t>
        </is>
      </c>
      <c r="C107" t="inlineStr">
        <is>
          <t>RM.BIS.0018</t>
        </is>
      </c>
      <c r="D107" t="inlineStr">
        <is>
          <t>Krusty Crepe wafer biscuit /3  Bag1 Kg</t>
        </is>
      </c>
      <c r="E107" t="n">
        <v>0</v>
      </c>
      <c r="F107" t="n">
        <v>0</v>
      </c>
      <c r="G107" t="inlineStr">
        <is>
          <t>304, 301, 404, 9304, 801, 9301, 304, 301, 404, 801, 9301, 9304</t>
        </is>
      </c>
      <c r="H107" t="n">
        <v>0</v>
      </c>
      <c r="I107" t="n">
        <v>0</v>
      </c>
      <c r="J107" t="n">
        <v>0</v>
      </c>
      <c r="K107" t="n">
        <v>0</v>
      </c>
      <c r="L107" t="n">
        <v>0</v>
      </c>
      <c r="M107" t="n">
        <v>0</v>
      </c>
      <c r="N107" t="n">
        <v>0</v>
      </c>
      <c r="O107" t="n">
        <v>0</v>
      </c>
      <c r="P107" t="n">
        <v>0</v>
      </c>
      <c r="Q107" t="n">
        <v>0</v>
      </c>
      <c r="R107" t="n">
        <v>0</v>
      </c>
      <c r="S107" t="n">
        <v>0</v>
      </c>
      <c r="T107" t="n">
        <v>0</v>
      </c>
      <c r="U107" t="n">
        <v>0</v>
      </c>
      <c r="V107" t="n">
        <v>2.4101</v>
      </c>
      <c r="W107" t="n">
        <v>12</v>
      </c>
      <c r="X107" t="n">
        <v>16</v>
      </c>
      <c r="Y107" t="n">
        <v>23</v>
      </c>
      <c r="Z107" t="n">
        <v>32</v>
      </c>
      <c r="AA107" s="20" t="n">
        <v>2</v>
      </c>
      <c r="AC107" s="20" t="n">
        <v>46151</v>
      </c>
      <c r="AD107" t="n">
        <v>2.5555</v>
      </c>
      <c r="AE107" t="n">
        <v>2.6666</v>
      </c>
      <c r="AF107" t="inlineStr">
        <is>
          <t>0:0</t>
        </is>
      </c>
      <c r="AG107" t="n">
        <v>0</v>
      </c>
    </row>
    <row r="108">
      <c r="A108" t="inlineStr">
        <is>
          <t>BIS</t>
        </is>
      </c>
      <c r="B108" t="inlineStr">
        <is>
          <t>RM</t>
        </is>
      </c>
      <c r="C108" t="inlineStr">
        <is>
          <t>RM.BIS.0019</t>
        </is>
      </c>
      <c r="D108" t="inlineStr">
        <is>
          <t>فتات بسكويت اللوتس الناعم</t>
        </is>
      </c>
      <c r="E108" t="n">
        <v>1.85</v>
      </c>
      <c r="F108" t="n">
        <v>3.167</v>
      </c>
      <c r="G108" t="inlineStr">
        <is>
          <t>801, 201, 304, 404, 801, 404, 201, 304</t>
        </is>
      </c>
      <c r="H108" t="n">
        <v>0</v>
      </c>
      <c r="I108" t="n">
        <v>0</v>
      </c>
      <c r="J108" t="n">
        <v>0</v>
      </c>
      <c r="K108" t="n">
        <v>0</v>
      </c>
      <c r="L108" t="n">
        <v>0</v>
      </c>
      <c r="M108" t="n">
        <v>0</v>
      </c>
      <c r="N108" t="n">
        <v>0</v>
      </c>
      <c r="O108" t="n">
        <v>0</v>
      </c>
      <c r="P108" t="n">
        <v>0</v>
      </c>
      <c r="Q108" t="n">
        <v>0</v>
      </c>
      <c r="R108" t="n">
        <v>0</v>
      </c>
      <c r="S108" t="n">
        <v>0</v>
      </c>
      <c r="T108" t="n">
        <v>1.85</v>
      </c>
      <c r="U108" t="n">
        <v>3.167</v>
      </c>
      <c r="V108" t="n">
        <v>1.7119</v>
      </c>
      <c r="W108" t="n">
        <v>0</v>
      </c>
      <c r="X108" t="n">
        <v>0</v>
      </c>
      <c r="Y108" t="n">
        <v>0</v>
      </c>
      <c r="Z108" t="n">
        <v>0</v>
      </c>
      <c r="AA108" s="20" t="n">
        <v>2</v>
      </c>
      <c r="AC108" s="20" t="n">
        <v>45103</v>
      </c>
      <c r="AD108" t="n">
        <v>0</v>
      </c>
      <c r="AE108" t="n">
        <v>0</v>
      </c>
      <c r="AG108" t="n">
        <v>0</v>
      </c>
    </row>
    <row r="109">
      <c r="A109" t="inlineStr">
        <is>
          <t>BIS</t>
        </is>
      </c>
      <c r="B109" t="inlineStr">
        <is>
          <t>RM</t>
        </is>
      </c>
      <c r="C109" t="inlineStr">
        <is>
          <t>RM.BIS.0020</t>
        </is>
      </c>
      <c r="D109" t="inlineStr">
        <is>
          <t xml:space="preserve">Digestive Biscuit  </t>
        </is>
      </c>
      <c r="E109" t="n">
        <v>499.8641</v>
      </c>
      <c r="F109" t="n">
        <v>993.1276</v>
      </c>
      <c r="G109" t="inlineStr">
        <is>
          <t>9405, 9409, 9409, 9405, 9108, 409, 9304, 101, 102, 108, 402, 499, 405, 301, 304, 409, 499, 405, 9108, 9304, 101, 409, 108, 102, 402, 304, 301</t>
        </is>
      </c>
      <c r="H109" t="n">
        <v>0</v>
      </c>
      <c r="I109" t="n">
        <v>0</v>
      </c>
      <c r="J109" t="n">
        <v>0</v>
      </c>
      <c r="K109" t="n">
        <v>0</v>
      </c>
      <c r="L109" t="n">
        <v>0</v>
      </c>
      <c r="M109" t="n">
        <v>0</v>
      </c>
      <c r="N109" t="n">
        <v>0</v>
      </c>
      <c r="O109" t="n">
        <v>0</v>
      </c>
      <c r="P109" t="n">
        <v>0</v>
      </c>
      <c r="Q109" t="n">
        <v>-15.662</v>
      </c>
      <c r="R109" t="n">
        <v>0</v>
      </c>
      <c r="S109" t="n">
        <v>-15.662</v>
      </c>
      <c r="T109" t="n">
        <v>484.2021</v>
      </c>
      <c r="U109" t="n">
        <v>960.2374</v>
      </c>
      <c r="V109" t="n">
        <v>1.984</v>
      </c>
      <c r="W109" t="n">
        <v>19.48</v>
      </c>
      <c r="X109" t="n">
        <v>49.2482</v>
      </c>
      <c r="Y109" t="n">
        <v>61.7322</v>
      </c>
      <c r="Z109" t="n">
        <v>72.13720000000001</v>
      </c>
      <c r="AA109" s="20" t="n">
        <v>46027</v>
      </c>
      <c r="AB109" t="inlineStr">
        <is>
          <t>شركة فيرونا للصناعات الغذائية</t>
        </is>
      </c>
      <c r="AC109" s="20" t="n">
        <v>46194</v>
      </c>
      <c r="AD109" t="n">
        <v>6.8591</v>
      </c>
      <c r="AE109" t="n">
        <v>6.0114</v>
      </c>
      <c r="AF109" t="inlineStr">
        <is>
          <t>80:16</t>
        </is>
      </c>
      <c r="AG109" t="n">
        <v>0</v>
      </c>
    </row>
    <row r="110">
      <c r="A110" t="inlineStr">
        <is>
          <t>BIS</t>
        </is>
      </c>
      <c r="B110" t="inlineStr">
        <is>
          <t>RM</t>
        </is>
      </c>
      <c r="C110" t="inlineStr">
        <is>
          <t>RM.BIS.0021</t>
        </is>
      </c>
      <c r="D110" t="inlineStr">
        <is>
          <t>SILK - C#40 BROWN 80 MM</t>
        </is>
      </c>
      <c r="E110" t="n">
        <v>0</v>
      </c>
      <c r="F110" t="n">
        <v>0</v>
      </c>
      <c r="G110" t="inlineStr">
        <is>
          <t>402, 402</t>
        </is>
      </c>
      <c r="H110" t="n">
        <v>0</v>
      </c>
      <c r="I110" t="n">
        <v>0</v>
      </c>
      <c r="J110" t="n">
        <v>0</v>
      </c>
      <c r="K110" t="n">
        <v>0</v>
      </c>
      <c r="L110" t="n">
        <v>0</v>
      </c>
      <c r="M110" t="n">
        <v>0</v>
      </c>
      <c r="N110" t="n">
        <v>0</v>
      </c>
      <c r="O110" t="n">
        <v>0</v>
      </c>
      <c r="P110" t="n">
        <v>0</v>
      </c>
      <c r="Q110" t="n">
        <v>0</v>
      </c>
      <c r="R110" t="n">
        <v>0</v>
      </c>
      <c r="S110" t="n">
        <v>0</v>
      </c>
      <c r="T110" t="n">
        <v>0</v>
      </c>
      <c r="U110" t="n">
        <v>0</v>
      </c>
      <c r="V110" t="n">
        <v>8.423999999999999</v>
      </c>
      <c r="W110" t="n">
        <v>0</v>
      </c>
      <c r="X110" t="n">
        <v>0</v>
      </c>
      <c r="Y110" t="n">
        <v>0</v>
      </c>
      <c r="Z110" t="n">
        <v>0</v>
      </c>
      <c r="AA110" s="20" t="n">
        <v>2</v>
      </c>
      <c r="AC110" s="20" t="n">
        <v>44586</v>
      </c>
      <c r="AD110" t="n">
        <v>0</v>
      </c>
      <c r="AE110" t="n">
        <v>0</v>
      </c>
      <c r="AG110" t="n">
        <v>0</v>
      </c>
    </row>
    <row r="111">
      <c r="A111" t="inlineStr">
        <is>
          <t>BIS</t>
        </is>
      </c>
      <c r="B111" t="inlineStr">
        <is>
          <t>RM</t>
        </is>
      </c>
      <c r="C111" t="inlineStr">
        <is>
          <t>RM.BIS.0022</t>
        </is>
      </c>
      <c r="D111" t="inlineStr">
        <is>
          <t>شوكفنجر بسكويت بالشوكولاته والكراميل ( تويكس )  19 غم - 12*24</t>
        </is>
      </c>
      <c r="E111" t="n">
        <v>21.342</v>
      </c>
      <c r="F111" t="n">
        <v>124.085</v>
      </c>
      <c r="G111" t="inlineStr">
        <is>
          <t>9406, 9801, 801, 9108, 9401, 9112, 9405, 401, 306, 405, 499, 406, 112, 101, 9801, 9405, 9112, 108, 801, 406, 9401, 9112, 9405, 9108, 405, 108, 9406, 112, 101, 108, 112, 306, 401, 405, 499</t>
        </is>
      </c>
      <c r="H111" t="n">
        <v>26.44</v>
      </c>
      <c r="I111" t="n">
        <v>0</v>
      </c>
      <c r="J111" t="n">
        <v>0</v>
      </c>
      <c r="K111" t="n">
        <v>0</v>
      </c>
      <c r="L111" t="n">
        <v>0</v>
      </c>
      <c r="M111" t="n">
        <v>26.44</v>
      </c>
      <c r="N111" t="n">
        <v>0</v>
      </c>
      <c r="O111" t="n">
        <v>0</v>
      </c>
      <c r="P111" t="n">
        <v>0</v>
      </c>
      <c r="Q111" t="n">
        <v>-25.064</v>
      </c>
      <c r="R111" t="n">
        <v>0</v>
      </c>
      <c r="S111" t="n">
        <v>-25.064</v>
      </c>
      <c r="T111" t="n">
        <v>22.718</v>
      </c>
      <c r="U111" t="n">
        <v>130.1963</v>
      </c>
      <c r="V111" t="n">
        <v>5.8194</v>
      </c>
      <c r="W111" t="n">
        <v>120.308</v>
      </c>
      <c r="X111" t="n">
        <v>197.171</v>
      </c>
      <c r="Y111" t="n">
        <v>223.907</v>
      </c>
      <c r="Z111" t="n">
        <v>254.801</v>
      </c>
      <c r="AA111" s="20" t="n">
        <v>46176</v>
      </c>
      <c r="AB111" t="inlineStr">
        <is>
          <t>شركة عمر بولص الزعمط - مورد</t>
        </is>
      </c>
      <c r="AC111" s="20" t="n">
        <v>46179</v>
      </c>
      <c r="AD111" t="n">
        <v>24.8785</v>
      </c>
      <c r="AE111" t="n">
        <v>21.2334</v>
      </c>
      <c r="AF111" t="inlineStr">
        <is>
          <t>1:2</t>
        </is>
      </c>
      <c r="AG111" t="n">
        <v>117.32</v>
      </c>
    </row>
    <row r="112">
      <c r="A112" t="inlineStr">
        <is>
          <t>BIS</t>
        </is>
      </c>
      <c r="B112" t="inlineStr">
        <is>
          <t>RM</t>
        </is>
      </c>
      <c r="C112" t="inlineStr">
        <is>
          <t>RM.BIS.0023</t>
        </is>
      </c>
      <c r="D112" t="inlineStr">
        <is>
          <t xml:space="preserve">فتات البسكويت المكرمل الخشن 2-4 </t>
        </is>
      </c>
      <c r="E112" t="n">
        <v>4.1</v>
      </c>
      <c r="F112" t="n">
        <v>0</v>
      </c>
      <c r="G112" t="inlineStr">
        <is>
          <t>402, 409, 402, 409, 409</t>
        </is>
      </c>
      <c r="H112" t="n">
        <v>0</v>
      </c>
      <c r="I112" t="n">
        <v>0</v>
      </c>
      <c r="J112" t="n">
        <v>0</v>
      </c>
      <c r="K112" t="n">
        <v>0</v>
      </c>
      <c r="L112" t="n">
        <v>0</v>
      </c>
      <c r="M112" t="n">
        <v>0</v>
      </c>
      <c r="N112" t="n">
        <v>0</v>
      </c>
      <c r="O112" t="n">
        <v>0</v>
      </c>
      <c r="P112" t="n">
        <v>0</v>
      </c>
      <c r="Q112" t="n">
        <v>-0.333</v>
      </c>
      <c r="R112" t="n">
        <v>0</v>
      </c>
      <c r="S112" t="n">
        <v>-0.333</v>
      </c>
      <c r="T112" t="n">
        <v>3.767</v>
      </c>
      <c r="U112" t="n">
        <v>0</v>
      </c>
      <c r="V112" t="n">
        <v>0</v>
      </c>
      <c r="W112" t="n">
        <v>0.333</v>
      </c>
      <c r="X112" t="n">
        <v>2.333</v>
      </c>
      <c r="Y112" t="n">
        <v>2.333</v>
      </c>
      <c r="Z112" t="n">
        <v>2.333</v>
      </c>
      <c r="AA112" s="20" t="n">
        <v>2</v>
      </c>
      <c r="AC112" s="20" t="n">
        <v>46181</v>
      </c>
      <c r="AD112" t="n">
        <v>0.2592</v>
      </c>
      <c r="AE112" t="n">
        <v>0.1944</v>
      </c>
      <c r="AF112" t="inlineStr">
        <is>
          <t>19:11</t>
        </is>
      </c>
      <c r="AG112" t="n">
        <v>0</v>
      </c>
    </row>
    <row r="113">
      <c r="A113" t="inlineStr">
        <is>
          <t>BIS</t>
        </is>
      </c>
      <c r="B113" t="inlineStr">
        <is>
          <t>RM</t>
        </is>
      </c>
      <c r="C113" t="inlineStr">
        <is>
          <t>RM.BIS.0024</t>
        </is>
      </c>
      <c r="D113" t="inlineStr">
        <is>
          <t xml:space="preserve">بسكويت سيجار 250 </t>
        </is>
      </c>
      <c r="E113" t="n">
        <v>106.5155</v>
      </c>
      <c r="F113" t="n">
        <v>339.5665</v>
      </c>
      <c r="G113" t="inlineStr">
        <is>
          <t>499, 402, 301, 108, 101, 9409, 9108, 409, 108, 9409, 101, 409, 101, 301, 402, 409, 499, 9108, 9409</t>
        </is>
      </c>
      <c r="H113" t="n">
        <v>16</v>
      </c>
      <c r="I113" t="n">
        <v>0</v>
      </c>
      <c r="J113" t="n">
        <v>0</v>
      </c>
      <c r="K113" t="n">
        <v>0</v>
      </c>
      <c r="L113" t="n">
        <v>0</v>
      </c>
      <c r="M113" t="n">
        <v>16</v>
      </c>
      <c r="N113" t="n">
        <v>0</v>
      </c>
      <c r="O113" t="n">
        <v>0</v>
      </c>
      <c r="P113" t="n">
        <v>0</v>
      </c>
      <c r="Q113" t="n">
        <v>-12.333</v>
      </c>
      <c r="R113" t="n">
        <v>0</v>
      </c>
      <c r="S113" t="n">
        <v>-12.333</v>
      </c>
      <c r="T113" t="n">
        <v>110.1825</v>
      </c>
      <c r="U113" t="n">
        <v>350.6298</v>
      </c>
      <c r="V113" t="n">
        <v>3.017</v>
      </c>
      <c r="W113" t="n">
        <v>16.333</v>
      </c>
      <c r="X113" t="n">
        <v>23.6084</v>
      </c>
      <c r="Y113" t="n">
        <v>25.8214</v>
      </c>
      <c r="Z113" t="n">
        <v>25.8214</v>
      </c>
      <c r="AA113" s="20" t="n">
        <v>46182</v>
      </c>
      <c r="AB113" t="inlineStr">
        <is>
          <t>شركة فيرونا للصناعات الغذائية</t>
        </is>
      </c>
      <c r="AC113" s="20" t="n">
        <v>46188</v>
      </c>
      <c r="AD113" t="n">
        <v>2.869</v>
      </c>
      <c r="AE113" t="n">
        <v>2.1517</v>
      </c>
      <c r="AF113" t="inlineStr">
        <is>
          <t>51:6</t>
        </is>
      </c>
      <c r="AG113" t="n">
        <v>48.272</v>
      </c>
    </row>
    <row r="114">
      <c r="A114" t="inlineStr">
        <is>
          <t>BIS</t>
        </is>
      </c>
      <c r="B114" t="inlineStr">
        <is>
          <t>RM</t>
        </is>
      </c>
      <c r="C114" t="inlineStr">
        <is>
          <t>RM.BIS.0025</t>
        </is>
      </c>
      <c r="D114" t="inlineStr">
        <is>
          <t xml:space="preserve">Digestive Biscuit 8 kg </t>
        </is>
      </c>
      <c r="E114" t="n">
        <v>20.274</v>
      </c>
      <c r="F114" t="n">
        <v>42.5754</v>
      </c>
      <c r="G114" t="inlineStr">
        <is>
          <t>102, 101, 301, 409, 9409, 301, 102, 101, 409, 9409</t>
        </is>
      </c>
      <c r="H114" t="n">
        <v>0</v>
      </c>
      <c r="I114" t="n">
        <v>0</v>
      </c>
      <c r="J114" t="n">
        <v>0</v>
      </c>
      <c r="K114" t="n">
        <v>0</v>
      </c>
      <c r="L114" t="n">
        <v>0</v>
      </c>
      <c r="M114" t="n">
        <v>0</v>
      </c>
      <c r="N114" t="n">
        <v>0</v>
      </c>
      <c r="O114" t="n">
        <v>0</v>
      </c>
      <c r="P114" t="n">
        <v>0</v>
      </c>
      <c r="Q114" t="n">
        <v>0</v>
      </c>
      <c r="R114" t="n">
        <v>0</v>
      </c>
      <c r="S114" t="n">
        <v>0</v>
      </c>
      <c r="T114" t="n">
        <v>20.274</v>
      </c>
      <c r="U114" t="n">
        <v>42.5754</v>
      </c>
      <c r="V114" t="n">
        <v>2.1</v>
      </c>
      <c r="W114" t="n">
        <v>4.726</v>
      </c>
      <c r="X114" t="n">
        <v>4.726</v>
      </c>
      <c r="Y114" t="n">
        <v>4.726</v>
      </c>
      <c r="Z114" t="n">
        <v>4.726</v>
      </c>
      <c r="AA114" s="20" t="n">
        <v>46112</v>
      </c>
      <c r="AB114" t="inlineStr">
        <is>
          <t>شركة فيرونا للصناعات الغذائية</t>
        </is>
      </c>
      <c r="AC114" s="20" t="n">
        <v>46136</v>
      </c>
      <c r="AD114" t="n">
        <v>0.5251</v>
      </c>
      <c r="AE114" t="n">
        <v>0.3938</v>
      </c>
      <c r="AF114" t="inlineStr">
        <is>
          <t>51:14</t>
        </is>
      </c>
      <c r="AG114" t="n">
        <v>0</v>
      </c>
    </row>
    <row r="115">
      <c r="A115" t="inlineStr">
        <is>
          <t>BIS</t>
        </is>
      </c>
      <c r="B115" t="inlineStr">
        <is>
          <t>RM</t>
        </is>
      </c>
      <c r="C115" t="inlineStr">
        <is>
          <t>RM.BIS.0026</t>
        </is>
      </c>
      <c r="D115" t="inlineStr">
        <is>
          <t>فتات البسكوت فيرمرين 2-4mm 8KG</t>
        </is>
      </c>
      <c r="E115" t="n">
        <v>264.5137</v>
      </c>
      <c r="F115" t="n">
        <v>591.0142</v>
      </c>
      <c r="G115" t="inlineStr">
        <is>
          <t>9404, 9402, 404, 601, 801, 9401, 9108, 9402, 9404, 101, 402, 403, 401, 499, 305, 301, 304, 203, 201, 306, 303, 202, 107, 108, 101, 102, 499, 601, 801, 9108, 9401, 305, 404, 401, 402, 403, 303, 306, 301, 304, 203, 202, 201, 108, 107, 102</t>
        </is>
      </c>
      <c r="H115" t="n">
        <v>0</v>
      </c>
      <c r="I115" t="n">
        <v>0</v>
      </c>
      <c r="J115" t="n">
        <v>0</v>
      </c>
      <c r="K115" t="n">
        <v>0</v>
      </c>
      <c r="L115" t="n">
        <v>0</v>
      </c>
      <c r="M115" t="n">
        <v>0</v>
      </c>
      <c r="N115" t="n">
        <v>0</v>
      </c>
      <c r="O115" t="n">
        <v>0</v>
      </c>
      <c r="P115" t="n">
        <v>0</v>
      </c>
      <c r="Q115" t="n">
        <v>0</v>
      </c>
      <c r="R115" t="n">
        <v>0</v>
      </c>
      <c r="S115" t="n">
        <v>0</v>
      </c>
      <c r="T115" t="n">
        <v>264.5137</v>
      </c>
      <c r="U115" t="n">
        <v>591.0142</v>
      </c>
      <c r="V115" t="n">
        <v>2.2343</v>
      </c>
      <c r="W115" t="n">
        <v>0</v>
      </c>
      <c r="X115" t="n">
        <v>1.465</v>
      </c>
      <c r="Y115" t="n">
        <v>1.465</v>
      </c>
      <c r="Z115" t="n">
        <v>1.465</v>
      </c>
      <c r="AA115" s="20" t="n">
        <v>45305</v>
      </c>
      <c r="AB115" t="inlineStr">
        <is>
          <t>VERMEIREN.01/2024</t>
        </is>
      </c>
      <c r="AC115" s="20" t="n">
        <v>46081</v>
      </c>
      <c r="AD115" t="n">
        <v>0.1627</v>
      </c>
      <c r="AE115" t="n">
        <v>0.122</v>
      </c>
      <c r="AF115" t="inlineStr">
        <is>
          <t>2166:19</t>
        </is>
      </c>
      <c r="AG115" t="n">
        <v>0</v>
      </c>
    </row>
    <row r="116">
      <c r="A116" t="inlineStr">
        <is>
          <t>BIS</t>
        </is>
      </c>
      <c r="B116" t="inlineStr">
        <is>
          <t>RM</t>
        </is>
      </c>
      <c r="C116" t="inlineStr">
        <is>
          <t>RM.BIS.0027</t>
        </is>
      </c>
      <c r="D116" t="inlineStr">
        <is>
          <t>Rice Crispy - كورن فليكس</t>
        </is>
      </c>
      <c r="E116" t="n">
        <v>179</v>
      </c>
      <c r="F116" t="n">
        <v>246.8963</v>
      </c>
      <c r="G116" t="inlineStr">
        <is>
          <t>403, 108, 9108, 9403, 403, 108, 403, 9403, 9108</t>
        </is>
      </c>
      <c r="H116" t="n">
        <v>0</v>
      </c>
      <c r="I116" t="n">
        <v>0</v>
      </c>
      <c r="J116" t="n">
        <v>0</v>
      </c>
      <c r="K116" t="n">
        <v>0</v>
      </c>
      <c r="L116" t="n">
        <v>0</v>
      </c>
      <c r="M116" t="n">
        <v>0</v>
      </c>
      <c r="N116" t="n">
        <v>0</v>
      </c>
      <c r="O116" t="n">
        <v>0</v>
      </c>
      <c r="P116" t="n">
        <v>0</v>
      </c>
      <c r="Q116" t="n">
        <v>-11.5</v>
      </c>
      <c r="R116" t="n">
        <v>0</v>
      </c>
      <c r="S116" t="n">
        <v>-11.5</v>
      </c>
      <c r="T116" t="n">
        <v>167.5</v>
      </c>
      <c r="U116" t="n">
        <v>231.0343</v>
      </c>
      <c r="V116" t="n">
        <v>1.3793</v>
      </c>
      <c r="W116" t="n">
        <v>11.5</v>
      </c>
      <c r="X116" t="n">
        <v>162.5</v>
      </c>
      <c r="Y116" t="n">
        <v>162.5</v>
      </c>
      <c r="Z116" t="n">
        <v>162.5</v>
      </c>
      <c r="AA116" s="20" t="n">
        <v>46057</v>
      </c>
      <c r="AB116" t="inlineStr">
        <is>
          <t xml:space="preserve">مصنع فارس النتشة </t>
        </is>
      </c>
      <c r="AC116" s="20" t="n">
        <v>46187</v>
      </c>
      <c r="AD116" t="n">
        <v>18.0555</v>
      </c>
      <c r="AE116" t="n">
        <v>13.5416</v>
      </c>
      <c r="AF116" t="inlineStr">
        <is>
          <t>12:11</t>
        </is>
      </c>
      <c r="AG116" t="n">
        <v>0</v>
      </c>
    </row>
    <row r="117">
      <c r="A117" t="inlineStr">
        <is>
          <t>BIS</t>
        </is>
      </c>
      <c r="B117" t="inlineStr">
        <is>
          <t>RM</t>
        </is>
      </c>
      <c r="C117" t="inlineStr">
        <is>
          <t>RM.BIS.0028</t>
        </is>
      </c>
      <c r="D117" t="inlineStr">
        <is>
          <t>بسكوت ويفر لواكر</t>
        </is>
      </c>
      <c r="E117" t="n">
        <v>2.305</v>
      </c>
      <c r="F117" t="n">
        <v>27.6088</v>
      </c>
      <c r="G117" t="inlineStr">
        <is>
          <t>304, 304, 304</t>
        </is>
      </c>
      <c r="H117" t="n">
        <v>1.25</v>
      </c>
      <c r="I117" t="n">
        <v>0</v>
      </c>
      <c r="J117" t="n">
        <v>0</v>
      </c>
      <c r="K117" t="n">
        <v>0</v>
      </c>
      <c r="L117" t="n">
        <v>0</v>
      </c>
      <c r="M117" t="n">
        <v>1.25</v>
      </c>
      <c r="N117" t="n">
        <v>0</v>
      </c>
      <c r="O117" t="n">
        <v>0</v>
      </c>
      <c r="P117" t="n">
        <v>-1</v>
      </c>
      <c r="Q117" t="n">
        <v>0</v>
      </c>
      <c r="R117" t="n">
        <v>0</v>
      </c>
      <c r="S117" t="n">
        <v>-1</v>
      </c>
      <c r="T117" t="n">
        <v>2.555</v>
      </c>
      <c r="U117" t="n">
        <v>36.881</v>
      </c>
      <c r="V117" t="n">
        <v>12.5903</v>
      </c>
      <c r="W117" t="n">
        <v>0</v>
      </c>
      <c r="X117" t="n">
        <v>0</v>
      </c>
      <c r="Y117" t="n">
        <v>0</v>
      </c>
      <c r="Z117" t="n">
        <v>0</v>
      </c>
      <c r="AA117" s="20" t="n">
        <v>46194</v>
      </c>
      <c r="AB117" t="inlineStr">
        <is>
          <t>Cash Customer - مورد</t>
        </is>
      </c>
      <c r="AC117" s="20" t="n">
        <v>2</v>
      </c>
      <c r="AD117" t="n">
        <v>0</v>
      </c>
      <c r="AE117" t="n">
        <v>0</v>
      </c>
      <c r="AG117" t="n">
        <v>21.25</v>
      </c>
    </row>
    <row r="118">
      <c r="A118" t="inlineStr">
        <is>
          <t>BIS</t>
        </is>
      </c>
      <c r="B118" t="inlineStr">
        <is>
          <t>RM</t>
        </is>
      </c>
      <c r="C118" t="inlineStr">
        <is>
          <t>RM.BIS.0029</t>
        </is>
      </c>
      <c r="D118" t="inlineStr">
        <is>
          <t>Sifted Bisc Crumbles 2-4mm 12 KG(NewLand)</t>
        </is>
      </c>
      <c r="E118" t="n">
        <v>0</v>
      </c>
      <c r="F118" t="n">
        <v>0</v>
      </c>
      <c r="G118" t="inlineStr">
        <is>
          <t>301, 601, 301, 601, 9301, 9301</t>
        </is>
      </c>
      <c r="H118" t="n">
        <v>0</v>
      </c>
      <c r="I118" t="n">
        <v>0</v>
      </c>
      <c r="J118" t="n">
        <v>0</v>
      </c>
      <c r="K118" t="n">
        <v>0</v>
      </c>
      <c r="L118" t="n">
        <v>0</v>
      </c>
      <c r="M118" t="n">
        <v>0</v>
      </c>
      <c r="N118" t="n">
        <v>0</v>
      </c>
      <c r="O118" t="n">
        <v>0</v>
      </c>
      <c r="P118" t="n">
        <v>0</v>
      </c>
      <c r="Q118" t="n">
        <v>0</v>
      </c>
      <c r="R118" t="n">
        <v>0</v>
      </c>
      <c r="S118" t="n">
        <v>0</v>
      </c>
      <c r="T118" t="n">
        <v>0</v>
      </c>
      <c r="U118" t="n">
        <v>0</v>
      </c>
      <c r="V118" t="n">
        <v>2.0604</v>
      </c>
      <c r="W118" t="n">
        <v>600</v>
      </c>
      <c r="X118" t="n">
        <v>600</v>
      </c>
      <c r="Y118" t="n">
        <v>600</v>
      </c>
      <c r="Z118" t="n">
        <v>600</v>
      </c>
      <c r="AA118" s="20" t="n">
        <v>2</v>
      </c>
      <c r="AC118" s="20" t="n">
        <v>46153</v>
      </c>
      <c r="AD118" t="n">
        <v>66.6666</v>
      </c>
      <c r="AE118" t="n">
        <v>50</v>
      </c>
      <c r="AF118" t="inlineStr">
        <is>
          <t>0:0</t>
        </is>
      </c>
      <c r="AG118" t="n">
        <v>0</v>
      </c>
    </row>
    <row r="119">
      <c r="A119" t="inlineStr">
        <is>
          <t>BIS</t>
        </is>
      </c>
      <c r="B119" t="inlineStr">
        <is>
          <t>RM</t>
        </is>
      </c>
      <c r="C119" t="inlineStr">
        <is>
          <t>RM.BIS.0030</t>
        </is>
      </c>
      <c r="D119" t="inlineStr">
        <is>
          <t>فتات بسكويت العسل</t>
        </is>
      </c>
      <c r="E119" t="n">
        <v>0</v>
      </c>
      <c r="F119" t="n">
        <v>0</v>
      </c>
      <c r="G119" t="inlineStr">
        <is>
          <t>112, 9112, 9408, 408, 108, 9405, 9108, 9405, 9112, 9108, 408, 405, 112, 108, 405, 9408</t>
        </is>
      </c>
      <c r="H119" t="n">
        <v>290</v>
      </c>
      <c r="I119" t="n">
        <v>0</v>
      </c>
      <c r="J119" t="n">
        <v>0</v>
      </c>
      <c r="K119" t="n">
        <v>0</v>
      </c>
      <c r="L119" t="n">
        <v>0</v>
      </c>
      <c r="M119" t="n">
        <v>290</v>
      </c>
      <c r="N119" t="n">
        <v>0</v>
      </c>
      <c r="O119" t="n">
        <v>0</v>
      </c>
      <c r="P119" t="n">
        <v>0</v>
      </c>
      <c r="Q119" t="n">
        <v>-177.82</v>
      </c>
      <c r="R119" t="n">
        <v>0</v>
      </c>
      <c r="S119" t="n">
        <v>-177.82</v>
      </c>
      <c r="T119" t="n">
        <v>112.18</v>
      </c>
      <c r="U119" t="n">
        <v>218.751</v>
      </c>
      <c r="V119" t="n">
        <v>1.9066</v>
      </c>
      <c r="W119" t="n">
        <v>177.82</v>
      </c>
      <c r="X119" t="n">
        <v>177.82</v>
      </c>
      <c r="Y119" t="n">
        <v>177.82</v>
      </c>
      <c r="Z119" t="n">
        <v>177.82</v>
      </c>
      <c r="AA119" s="20" t="n">
        <v>46183</v>
      </c>
      <c r="AB119" t="inlineStr">
        <is>
          <t>شركة بيكر للصناعات الغذائية / مورد</t>
        </is>
      </c>
      <c r="AC119" s="20" t="n">
        <v>46183</v>
      </c>
      <c r="AD119" t="n">
        <v>19.7577</v>
      </c>
      <c r="AE119" t="n">
        <v>14.8183</v>
      </c>
      <c r="AF119" t="inlineStr">
        <is>
          <t>7:17</t>
        </is>
      </c>
      <c r="AG119" t="n">
        <v>565.5</v>
      </c>
    </row>
    <row r="120">
      <c r="A120" t="inlineStr">
        <is>
          <t>BIS</t>
        </is>
      </c>
      <c r="B120" t="inlineStr">
        <is>
          <t>RM</t>
        </is>
      </c>
      <c r="C120" t="inlineStr">
        <is>
          <t>RM.BIS.0031</t>
        </is>
      </c>
      <c r="D120" t="inlineStr">
        <is>
          <t>Protein Biscuit Granules Crunchy</t>
        </is>
      </c>
      <c r="V120" t="n">
        <v>2.9</v>
      </c>
      <c r="W120" t="n">
        <v>0</v>
      </c>
      <c r="X120" t="n">
        <v>0</v>
      </c>
      <c r="Y120" t="n">
        <v>0</v>
      </c>
      <c r="Z120" t="n">
        <v>0</v>
      </c>
      <c r="AA120" s="20" t="n">
        <v>2</v>
      </c>
      <c r="AC120" s="20" t="n">
        <v>2</v>
      </c>
      <c r="AD120" t="n">
        <v>0</v>
      </c>
      <c r="AE120" t="n">
        <v>0</v>
      </c>
    </row>
    <row r="121">
      <c r="A121" t="inlineStr">
        <is>
          <t>BTQ</t>
        </is>
      </c>
      <c r="B121" t="inlineStr">
        <is>
          <t>RM</t>
        </is>
      </c>
      <c r="C121" t="inlineStr">
        <is>
          <t>RM.BTQ.0001</t>
        </is>
      </c>
      <c r="D121" t="inlineStr">
        <is>
          <t>Croissant Zaatr</t>
        </is>
      </c>
      <c r="E121" t="n">
        <v>0</v>
      </c>
      <c r="F121" t="n">
        <v>0</v>
      </c>
      <c r="G121" t="inlineStr">
        <is>
          <t>304, 304</t>
        </is>
      </c>
      <c r="H121" t="n">
        <v>0</v>
      </c>
      <c r="I121" t="n">
        <v>0</v>
      </c>
      <c r="J121" t="n">
        <v>0</v>
      </c>
      <c r="K121" t="n">
        <v>0</v>
      </c>
      <c r="L121" t="n">
        <v>0</v>
      </c>
      <c r="M121" t="n">
        <v>0</v>
      </c>
      <c r="N121" t="n">
        <v>0</v>
      </c>
      <c r="O121" t="n">
        <v>0</v>
      </c>
      <c r="P121" t="n">
        <v>0</v>
      </c>
      <c r="Q121" t="n">
        <v>0</v>
      </c>
      <c r="R121" t="n">
        <v>0</v>
      </c>
      <c r="S121" t="n">
        <v>0</v>
      </c>
      <c r="T121" t="n">
        <v>0</v>
      </c>
      <c r="U121" t="n">
        <v>0</v>
      </c>
      <c r="V121" t="n">
        <v>0.7639</v>
      </c>
      <c r="W121" t="n">
        <v>0</v>
      </c>
      <c r="X121" t="n">
        <v>0</v>
      </c>
      <c r="Y121" t="n">
        <v>0</v>
      </c>
      <c r="Z121" t="n">
        <v>0</v>
      </c>
      <c r="AA121" s="20" t="n">
        <v>45890</v>
      </c>
      <c r="AB121" t="inlineStr">
        <is>
          <t>الشركة الحصاد الخير للاستثمار</t>
        </is>
      </c>
      <c r="AC121" s="20" t="n">
        <v>45962</v>
      </c>
      <c r="AD121" t="n">
        <v>0</v>
      </c>
      <c r="AE121" t="n">
        <v>0</v>
      </c>
      <c r="AG121" t="n">
        <v>0</v>
      </c>
    </row>
    <row r="122">
      <c r="A122" t="inlineStr">
        <is>
          <t>BTQ</t>
        </is>
      </c>
      <c r="B122" t="inlineStr">
        <is>
          <t>RM</t>
        </is>
      </c>
      <c r="C122" t="inlineStr">
        <is>
          <t>RM.BTQ.0002</t>
        </is>
      </c>
      <c r="D122" t="inlineStr">
        <is>
          <t>Croissant plain</t>
        </is>
      </c>
      <c r="E122" t="n">
        <v>0</v>
      </c>
      <c r="F122" t="n">
        <v>0</v>
      </c>
      <c r="G122" t="inlineStr">
        <is>
          <t>304, 304</t>
        </is>
      </c>
      <c r="H122" t="n">
        <v>0</v>
      </c>
      <c r="I122" t="n">
        <v>0</v>
      </c>
      <c r="J122" t="n">
        <v>0</v>
      </c>
      <c r="K122" t="n">
        <v>0</v>
      </c>
      <c r="L122" t="n">
        <v>0</v>
      </c>
      <c r="M122" t="n">
        <v>0</v>
      </c>
      <c r="N122" t="n">
        <v>0</v>
      </c>
      <c r="O122" t="n">
        <v>0</v>
      </c>
      <c r="P122" t="n">
        <v>0</v>
      </c>
      <c r="Q122" t="n">
        <v>0</v>
      </c>
      <c r="R122" t="n">
        <v>0</v>
      </c>
      <c r="S122" t="n">
        <v>0</v>
      </c>
      <c r="T122" t="n">
        <v>0</v>
      </c>
      <c r="U122" t="n">
        <v>0</v>
      </c>
      <c r="V122" t="n">
        <v>0.6944</v>
      </c>
      <c r="W122" t="n">
        <v>0</v>
      </c>
      <c r="X122" t="n">
        <v>0</v>
      </c>
      <c r="Y122" t="n">
        <v>0</v>
      </c>
      <c r="Z122" t="n">
        <v>0</v>
      </c>
      <c r="AA122" s="20" t="n">
        <v>45890</v>
      </c>
      <c r="AB122" t="inlineStr">
        <is>
          <t>الشركة الحصاد الخير للاستثمار</t>
        </is>
      </c>
      <c r="AC122" s="20" t="n">
        <v>45962</v>
      </c>
      <c r="AD122" t="n">
        <v>0</v>
      </c>
      <c r="AE122" t="n">
        <v>0</v>
      </c>
      <c r="AG122" t="n">
        <v>0</v>
      </c>
    </row>
    <row r="123">
      <c r="A123" t="inlineStr">
        <is>
          <t>BTQ</t>
        </is>
      </c>
      <c r="B123" t="inlineStr">
        <is>
          <t>RM</t>
        </is>
      </c>
      <c r="C123" t="inlineStr">
        <is>
          <t>RM.BTQ.0003</t>
        </is>
      </c>
      <c r="D123" t="inlineStr">
        <is>
          <t>Croissant Cheese</t>
        </is>
      </c>
      <c r="E123" t="n">
        <v>0</v>
      </c>
      <c r="F123" t="n">
        <v>0</v>
      </c>
      <c r="G123" t="inlineStr">
        <is>
          <t>304, 304</t>
        </is>
      </c>
      <c r="H123" t="n">
        <v>0</v>
      </c>
      <c r="I123" t="n">
        <v>0</v>
      </c>
      <c r="J123" t="n">
        <v>0</v>
      </c>
      <c r="K123" t="n">
        <v>0</v>
      </c>
      <c r="L123" t="n">
        <v>0</v>
      </c>
      <c r="M123" t="n">
        <v>0</v>
      </c>
      <c r="N123" t="n">
        <v>0</v>
      </c>
      <c r="O123" t="n">
        <v>0</v>
      </c>
      <c r="P123" t="n">
        <v>0</v>
      </c>
      <c r="Q123" t="n">
        <v>0</v>
      </c>
      <c r="R123" t="n">
        <v>0</v>
      </c>
      <c r="S123" t="n">
        <v>0</v>
      </c>
      <c r="T123" t="n">
        <v>0</v>
      </c>
      <c r="U123" t="n">
        <v>0</v>
      </c>
      <c r="V123" t="n">
        <v>0.8056</v>
      </c>
      <c r="W123" t="n">
        <v>0</v>
      </c>
      <c r="X123" t="n">
        <v>0</v>
      </c>
      <c r="Y123" t="n">
        <v>0</v>
      </c>
      <c r="Z123" t="n">
        <v>0</v>
      </c>
      <c r="AA123" s="20" t="n">
        <v>45890</v>
      </c>
      <c r="AB123" t="inlineStr">
        <is>
          <t>الشركة الحصاد الخير للاستثمار</t>
        </is>
      </c>
      <c r="AC123" s="20" t="n">
        <v>45962</v>
      </c>
      <c r="AD123" t="n">
        <v>0</v>
      </c>
      <c r="AE123" t="n">
        <v>0</v>
      </c>
      <c r="AG123" t="n">
        <v>0</v>
      </c>
    </row>
    <row r="124">
      <c r="A124" t="inlineStr">
        <is>
          <t>BTQ</t>
        </is>
      </c>
      <c r="B124" t="inlineStr">
        <is>
          <t>RM</t>
        </is>
      </c>
      <c r="C124" t="inlineStr">
        <is>
          <t>RM.BTQ.0004</t>
        </is>
      </c>
      <c r="D124" t="inlineStr">
        <is>
          <t xml:space="preserve">White Sugar Sachets </t>
        </is>
      </c>
      <c r="E124" t="n">
        <v>2549.5512</v>
      </c>
      <c r="F124" t="n">
        <v>17.8469</v>
      </c>
      <c r="G124" t="inlineStr">
        <is>
          <t>304, 499, 304, 499</t>
        </is>
      </c>
      <c r="H124" t="n">
        <v>0</v>
      </c>
      <c r="I124" t="n">
        <v>0</v>
      </c>
      <c r="J124" t="n">
        <v>0</v>
      </c>
      <c r="K124" t="n">
        <v>0</v>
      </c>
      <c r="L124" t="n">
        <v>0</v>
      </c>
      <c r="M124" t="n">
        <v>0</v>
      </c>
      <c r="N124" t="n">
        <v>0</v>
      </c>
      <c r="O124" t="n">
        <v>0</v>
      </c>
      <c r="P124" t="n">
        <v>0</v>
      </c>
      <c r="Q124" t="n">
        <v>0</v>
      </c>
      <c r="R124" t="n">
        <v>0</v>
      </c>
      <c r="S124" t="n">
        <v>0</v>
      </c>
      <c r="T124" t="n">
        <v>2549.5512</v>
      </c>
      <c r="U124" t="n">
        <v>17.8469</v>
      </c>
      <c r="V124" t="n">
        <v>0.007</v>
      </c>
      <c r="W124" t="n">
        <v>0</v>
      </c>
      <c r="X124" t="n">
        <v>10.8976</v>
      </c>
      <c r="Y124" t="n">
        <v>10.8976</v>
      </c>
      <c r="Z124" t="n">
        <v>10.8976</v>
      </c>
      <c r="AA124" s="20" t="n">
        <v>45705</v>
      </c>
      <c r="AB124" t="inlineStr">
        <is>
          <t>عدنان الخضري و اولادة التجارية</t>
        </is>
      </c>
      <c r="AC124" s="20" t="n">
        <v>46081</v>
      </c>
      <c r="AD124" t="n">
        <v>1.2108</v>
      </c>
      <c r="AE124" t="n">
        <v>0.9081</v>
      </c>
      <c r="AF124" t="inlineStr">
        <is>
          <t>2807:13</t>
        </is>
      </c>
      <c r="AG124" t="n">
        <v>0</v>
      </c>
    </row>
    <row r="125">
      <c r="A125" t="inlineStr">
        <is>
          <t>BTQ</t>
        </is>
      </c>
      <c r="B125" t="inlineStr">
        <is>
          <t>RM</t>
        </is>
      </c>
      <c r="C125" t="inlineStr">
        <is>
          <t>RM.BTQ.0005</t>
        </is>
      </c>
      <c r="D125" t="inlineStr">
        <is>
          <t xml:space="preserve">Brown Sugar Sachets </t>
        </is>
      </c>
      <c r="E125" t="n">
        <v>2549.5512</v>
      </c>
      <c r="F125" t="n">
        <v>38.2433</v>
      </c>
      <c r="G125" t="inlineStr">
        <is>
          <t>304, 499, 304, 499</t>
        </is>
      </c>
      <c r="H125" t="n">
        <v>0</v>
      </c>
      <c r="I125" t="n">
        <v>0</v>
      </c>
      <c r="J125" t="n">
        <v>0</v>
      </c>
      <c r="K125" t="n">
        <v>0</v>
      </c>
      <c r="L125" t="n">
        <v>0</v>
      </c>
      <c r="M125" t="n">
        <v>0</v>
      </c>
      <c r="N125" t="n">
        <v>0</v>
      </c>
      <c r="O125" t="n">
        <v>0</v>
      </c>
      <c r="P125" t="n">
        <v>0</v>
      </c>
      <c r="Q125" t="n">
        <v>0</v>
      </c>
      <c r="R125" t="n">
        <v>0</v>
      </c>
      <c r="S125" t="n">
        <v>0</v>
      </c>
      <c r="T125" t="n">
        <v>2549.5512</v>
      </c>
      <c r="U125" t="n">
        <v>38.2433</v>
      </c>
      <c r="V125" t="n">
        <v>0.015</v>
      </c>
      <c r="W125" t="n">
        <v>0</v>
      </c>
      <c r="X125" t="n">
        <v>10.8976</v>
      </c>
      <c r="Y125" t="n">
        <v>10.8976</v>
      </c>
      <c r="Z125" t="n">
        <v>10.8976</v>
      </c>
      <c r="AA125" s="20" t="n">
        <v>45705</v>
      </c>
      <c r="AB125" t="inlineStr">
        <is>
          <t>عدنان الخضري و اولادة التجارية</t>
        </is>
      </c>
      <c r="AC125" s="20" t="n">
        <v>46081</v>
      </c>
      <c r="AD125" t="n">
        <v>1.2108</v>
      </c>
      <c r="AE125" t="n">
        <v>0.9081</v>
      </c>
      <c r="AF125" t="inlineStr">
        <is>
          <t>2807:13</t>
        </is>
      </c>
      <c r="AG125" t="n">
        <v>0</v>
      </c>
    </row>
    <row r="126">
      <c r="A126" t="inlineStr">
        <is>
          <t>BTQ</t>
        </is>
      </c>
      <c r="B126" t="inlineStr">
        <is>
          <t>RM</t>
        </is>
      </c>
      <c r="C126" t="inlineStr">
        <is>
          <t>RM.BTQ.0006</t>
        </is>
      </c>
      <c r="D126" t="inlineStr">
        <is>
          <t>PREGEL Raspberry Flavor</t>
        </is>
      </c>
      <c r="E126" t="n">
        <v>1.52</v>
      </c>
      <c r="F126" t="n">
        <v>15.7241</v>
      </c>
      <c r="G126" t="inlineStr">
        <is>
          <t>9605, 605, 304, 402, 108, 103, 101, 605, 101, 108, 103, 304, 402, 9605</t>
        </is>
      </c>
      <c r="H126" t="n">
        <v>0</v>
      </c>
      <c r="I126" t="n">
        <v>0</v>
      </c>
      <c r="J126" t="n">
        <v>0</v>
      </c>
      <c r="K126" t="n">
        <v>0</v>
      </c>
      <c r="L126" t="n">
        <v>0</v>
      </c>
      <c r="M126" t="n">
        <v>0</v>
      </c>
      <c r="N126" t="n">
        <v>0</v>
      </c>
      <c r="O126" t="n">
        <v>0</v>
      </c>
      <c r="P126" t="n">
        <v>0</v>
      </c>
      <c r="Q126" t="n">
        <v>0</v>
      </c>
      <c r="R126" t="n">
        <v>0</v>
      </c>
      <c r="S126" t="n">
        <v>0</v>
      </c>
      <c r="T126" t="n">
        <v>1.52</v>
      </c>
      <c r="U126" t="n">
        <v>15.7241</v>
      </c>
      <c r="V126" t="n">
        <v>10.3448</v>
      </c>
      <c r="W126" t="n">
        <v>0</v>
      </c>
      <c r="X126" t="n">
        <v>0</v>
      </c>
      <c r="Y126" t="n">
        <v>0.083</v>
      </c>
      <c r="Z126" t="n">
        <v>0.676</v>
      </c>
      <c r="AA126" s="20" t="n">
        <v>45885</v>
      </c>
      <c r="AB126" t="inlineStr">
        <is>
          <t>شركة الاستشارية لتجارة الكيماويات</t>
        </is>
      </c>
      <c r="AC126" s="20" t="n">
        <v>45978</v>
      </c>
      <c r="AD126" t="n">
        <v>0.0092</v>
      </c>
      <c r="AE126" t="n">
        <v>0.0563</v>
      </c>
      <c r="AF126" t="inlineStr">
        <is>
          <t>26:29</t>
        </is>
      </c>
      <c r="AG126" t="n">
        <v>0</v>
      </c>
    </row>
    <row r="127">
      <c r="A127" t="inlineStr">
        <is>
          <t>BTQ</t>
        </is>
      </c>
      <c r="B127" t="inlineStr">
        <is>
          <t>RM</t>
        </is>
      </c>
      <c r="C127" t="inlineStr">
        <is>
          <t>RM.BTQ.0007</t>
        </is>
      </c>
      <c r="D127" t="inlineStr">
        <is>
          <t xml:space="preserve">حشوة التوفي كراميل  </t>
        </is>
      </c>
      <c r="E127" t="n">
        <v>0</v>
      </c>
      <c r="F127" t="n">
        <v>0</v>
      </c>
      <c r="G127" t="inlineStr">
        <is>
          <t>801, 9304, 404, 101, 201, 304, 9404, 801, 9304, 101, 404, 304, 201, 9404</t>
        </is>
      </c>
      <c r="H127" t="n">
        <v>0</v>
      </c>
      <c r="I127" t="n">
        <v>0</v>
      </c>
      <c r="J127" t="n">
        <v>0</v>
      </c>
      <c r="K127" t="n">
        <v>0</v>
      </c>
      <c r="L127" t="n">
        <v>0</v>
      </c>
      <c r="M127" t="n">
        <v>0</v>
      </c>
      <c r="N127" t="n">
        <v>0</v>
      </c>
      <c r="O127" t="n">
        <v>0</v>
      </c>
      <c r="P127" t="n">
        <v>0</v>
      </c>
      <c r="Q127" t="n">
        <v>0</v>
      </c>
      <c r="R127" t="n">
        <v>0</v>
      </c>
      <c r="S127" t="n">
        <v>0</v>
      </c>
      <c r="T127" t="n">
        <v>0</v>
      </c>
      <c r="U127" t="n">
        <v>0</v>
      </c>
      <c r="V127" t="n">
        <v>0.8814</v>
      </c>
      <c r="W127" t="n">
        <v>0</v>
      </c>
      <c r="X127" t="n">
        <v>0</v>
      </c>
      <c r="Y127" t="n">
        <v>0</v>
      </c>
      <c r="Z127" t="n">
        <v>5.514</v>
      </c>
      <c r="AA127" s="20" t="n">
        <v>44860</v>
      </c>
      <c r="AB127" t="inlineStr">
        <is>
          <t>شركة البتيل لتجارة المواد الغذائية - مورد</t>
        </is>
      </c>
      <c r="AC127" s="20" t="n">
        <v>45907</v>
      </c>
      <c r="AD127" t="n">
        <v>0</v>
      </c>
      <c r="AE127" t="n">
        <v>0.4595</v>
      </c>
      <c r="AF127" t="inlineStr">
        <is>
          <t>0:0</t>
        </is>
      </c>
      <c r="AG127" t="n">
        <v>0</v>
      </c>
    </row>
    <row r="128">
      <c r="A128" t="inlineStr">
        <is>
          <t>BTQ</t>
        </is>
      </c>
      <c r="B128" t="inlineStr">
        <is>
          <t>RM</t>
        </is>
      </c>
      <c r="C128" t="inlineStr">
        <is>
          <t>RM.BTQ.0008</t>
        </is>
      </c>
      <c r="D128" t="inlineStr">
        <is>
          <t xml:space="preserve">حليب كامل الدسم المراعي – معرض عبدون </t>
        </is>
      </c>
      <c r="E128" t="n">
        <v>184.881</v>
      </c>
      <c r="F128" t="n">
        <v>147.9048</v>
      </c>
      <c r="G128" t="inlineStr">
        <is>
          <t>304, 304, 304</t>
        </is>
      </c>
      <c r="H128" t="n">
        <v>48</v>
      </c>
      <c r="I128" t="n">
        <v>0</v>
      </c>
      <c r="J128" t="n">
        <v>0</v>
      </c>
      <c r="K128" t="n">
        <v>0</v>
      </c>
      <c r="L128" t="n">
        <v>0</v>
      </c>
      <c r="M128" t="n">
        <v>48</v>
      </c>
      <c r="N128" t="n">
        <v>0</v>
      </c>
      <c r="O128" t="n">
        <v>0</v>
      </c>
      <c r="P128" t="n">
        <v>0</v>
      </c>
      <c r="Q128" t="n">
        <v>-40.876</v>
      </c>
      <c r="R128" t="n">
        <v>0</v>
      </c>
      <c r="S128" t="n">
        <v>-40.876</v>
      </c>
      <c r="T128" t="n">
        <v>192.005</v>
      </c>
      <c r="U128" t="n">
        <v>153.604</v>
      </c>
      <c r="V128" t="n">
        <v>0.7683</v>
      </c>
      <c r="W128" t="n">
        <v>98.867</v>
      </c>
      <c r="X128" t="n">
        <v>99.995</v>
      </c>
      <c r="Y128" t="n">
        <v>338.77</v>
      </c>
      <c r="Z128" t="n">
        <v>338.77</v>
      </c>
      <c r="AA128" s="20" t="n">
        <v>46196</v>
      </c>
      <c r="AB128" t="inlineStr">
        <is>
          <t>شركة طيبة للصناعات الغذائية / مورد</t>
        </is>
      </c>
      <c r="AC128" s="20" t="n">
        <v>46202</v>
      </c>
      <c r="AD128" t="n">
        <v>37.6411</v>
      </c>
      <c r="AE128" t="n">
        <v>28.2308</v>
      </c>
      <c r="AF128" t="inlineStr">
        <is>
          <t>6:24</t>
        </is>
      </c>
      <c r="AG128" t="n">
        <v>38.4</v>
      </c>
    </row>
    <row r="129">
      <c r="A129" t="inlineStr">
        <is>
          <t>BTQ</t>
        </is>
      </c>
      <c r="B129" t="inlineStr">
        <is>
          <t>RM</t>
        </is>
      </c>
      <c r="C129" t="inlineStr">
        <is>
          <t>RM.BTQ.0009</t>
        </is>
      </c>
      <c r="D129" t="inlineStr">
        <is>
          <t>مرزبان</t>
        </is>
      </c>
      <c r="E129" t="n">
        <v>2.465</v>
      </c>
      <c r="F129" t="n">
        <v>25.4996</v>
      </c>
      <c r="G129" t="inlineStr">
        <is>
          <t>304, 499, 402, 499, 304, 402</t>
        </is>
      </c>
      <c r="H129" t="n">
        <v>0</v>
      </c>
      <c r="I129" t="n">
        <v>0</v>
      </c>
      <c r="J129" t="n">
        <v>0</v>
      </c>
      <c r="K129" t="n">
        <v>0</v>
      </c>
      <c r="L129" t="n">
        <v>0</v>
      </c>
      <c r="M129" t="n">
        <v>0</v>
      </c>
      <c r="N129" t="n">
        <v>0</v>
      </c>
      <c r="O129" t="n">
        <v>0</v>
      </c>
      <c r="P129" t="n">
        <v>0</v>
      </c>
      <c r="Q129" t="n">
        <v>0</v>
      </c>
      <c r="R129" t="n">
        <v>0</v>
      </c>
      <c r="S129" t="n">
        <v>0</v>
      </c>
      <c r="T129" t="n">
        <v>2.465</v>
      </c>
      <c r="U129" t="n">
        <v>25.4996</v>
      </c>
      <c r="V129" t="n">
        <v>10.3447</v>
      </c>
      <c r="W129" t="n">
        <v>0</v>
      </c>
      <c r="X129" t="n">
        <v>0</v>
      </c>
      <c r="Y129" t="n">
        <v>0</v>
      </c>
      <c r="Z129" t="n">
        <v>0</v>
      </c>
      <c r="AA129" s="20" t="n">
        <v>45685</v>
      </c>
      <c r="AB129" t="inlineStr">
        <is>
          <t>شركة الكونية للاستيراد والتصدير</t>
        </is>
      </c>
      <c r="AC129" s="20" t="n">
        <v>2</v>
      </c>
      <c r="AD129" t="n">
        <v>0</v>
      </c>
      <c r="AE129" t="n">
        <v>0</v>
      </c>
      <c r="AG129" t="n">
        <v>0</v>
      </c>
    </row>
    <row r="130">
      <c r="A130" t="inlineStr">
        <is>
          <t>BTQ</t>
        </is>
      </c>
      <c r="B130" t="inlineStr">
        <is>
          <t>RM</t>
        </is>
      </c>
      <c r="C130" t="inlineStr">
        <is>
          <t>RM.BTQ.0010</t>
        </is>
      </c>
      <c r="D130" t="inlineStr">
        <is>
          <t xml:space="preserve">تمر مجهول </t>
        </is>
      </c>
      <c r="E130" t="n">
        <v>19.725</v>
      </c>
      <c r="F130" t="n">
        <v>87.48820000000001</v>
      </c>
      <c r="G130" t="inlineStr">
        <is>
          <t>499, 9108, 304, 402, 108, 304, 499, 402, 304, 108, 9108</t>
        </is>
      </c>
      <c r="H130" t="n">
        <v>0</v>
      </c>
      <c r="I130" t="n">
        <v>0</v>
      </c>
      <c r="J130" t="n">
        <v>0</v>
      </c>
      <c r="K130" t="n">
        <v>0</v>
      </c>
      <c r="L130" t="n">
        <v>0</v>
      </c>
      <c r="M130" t="n">
        <v>0</v>
      </c>
      <c r="N130" t="n">
        <v>0</v>
      </c>
      <c r="O130" t="n">
        <v>0</v>
      </c>
      <c r="P130" t="n">
        <v>-2.5</v>
      </c>
      <c r="Q130" t="n">
        <v>0</v>
      </c>
      <c r="R130" t="n">
        <v>0</v>
      </c>
      <c r="S130" t="n">
        <v>-2.5</v>
      </c>
      <c r="T130" t="n">
        <v>17.225</v>
      </c>
      <c r="U130" t="n">
        <v>76.7039</v>
      </c>
      <c r="V130" t="n">
        <v>4.4363</v>
      </c>
      <c r="W130" t="n">
        <v>0</v>
      </c>
      <c r="X130" t="n">
        <v>0</v>
      </c>
      <c r="Y130" t="n">
        <v>10.103</v>
      </c>
      <c r="Z130" t="n">
        <v>10.103</v>
      </c>
      <c r="AA130" s="20" t="n">
        <v>46147</v>
      </c>
      <c r="AB130" t="inlineStr">
        <is>
          <t>شركة القطوف الدانية للاستيراد والتصديروالوكالات ال</t>
        </is>
      </c>
      <c r="AC130" s="20" t="n">
        <v>45964</v>
      </c>
      <c r="AD130" t="n">
        <v>1.1225</v>
      </c>
      <c r="AE130" t="n">
        <v>0.8419</v>
      </c>
      <c r="AF130" t="inlineStr">
        <is>
          <t>20:13</t>
        </is>
      </c>
      <c r="AG130" t="n">
        <v>0</v>
      </c>
    </row>
    <row r="131">
      <c r="A131" t="inlineStr">
        <is>
          <t>BTQ</t>
        </is>
      </c>
      <c r="B131" t="inlineStr">
        <is>
          <t>RM</t>
        </is>
      </c>
      <c r="C131" t="inlineStr">
        <is>
          <t>RM.BTQ.0011</t>
        </is>
      </c>
      <c r="D131" t="inlineStr">
        <is>
          <t xml:space="preserve">مشمش مجفف </t>
        </is>
      </c>
      <c r="E131" t="n">
        <v>6.15</v>
      </c>
      <c r="F131" t="n">
        <v>39.7634</v>
      </c>
      <c r="G131" t="inlineStr">
        <is>
          <t>499, 402, 304, 101, 101, 402, 499, 304</t>
        </is>
      </c>
      <c r="H131" t="n">
        <v>0</v>
      </c>
      <c r="I131" t="n">
        <v>0</v>
      </c>
      <c r="J131" t="n">
        <v>0</v>
      </c>
      <c r="K131" t="n">
        <v>0</v>
      </c>
      <c r="L131" t="n">
        <v>0</v>
      </c>
      <c r="M131" t="n">
        <v>0</v>
      </c>
      <c r="N131" t="n">
        <v>0</v>
      </c>
      <c r="O131" t="n">
        <v>0</v>
      </c>
      <c r="P131" t="n">
        <v>0</v>
      </c>
      <c r="Q131" t="n">
        <v>0</v>
      </c>
      <c r="R131" t="n">
        <v>0</v>
      </c>
      <c r="S131" t="n">
        <v>0</v>
      </c>
      <c r="T131" t="n">
        <v>6.15</v>
      </c>
      <c r="U131" t="n">
        <v>39.7634</v>
      </c>
      <c r="V131" t="n">
        <v>6.4656</v>
      </c>
      <c r="W131" t="n">
        <v>0</v>
      </c>
      <c r="X131" t="n">
        <v>4.1</v>
      </c>
      <c r="Y131" t="n">
        <v>4.1</v>
      </c>
      <c r="Z131" t="n">
        <v>4.1</v>
      </c>
      <c r="AA131" s="20" t="n">
        <v>45721</v>
      </c>
      <c r="AB131" t="inlineStr">
        <is>
          <t>شركة ابو عودة اخوان</t>
        </is>
      </c>
      <c r="AC131" s="20" t="n">
        <v>46096</v>
      </c>
      <c r="AD131" t="n">
        <v>0.4555</v>
      </c>
      <c r="AE131" t="n">
        <v>0.3416</v>
      </c>
      <c r="AF131" t="inlineStr">
        <is>
          <t>18:0</t>
        </is>
      </c>
      <c r="AG131" t="n">
        <v>0</v>
      </c>
    </row>
    <row r="132">
      <c r="A132" t="inlineStr">
        <is>
          <t>BTQ</t>
        </is>
      </c>
      <c r="B132" t="inlineStr">
        <is>
          <t>RM</t>
        </is>
      </c>
      <c r="C132" t="inlineStr">
        <is>
          <t>RM.BTQ.0012</t>
        </is>
      </c>
      <c r="D132" t="inlineStr">
        <is>
          <t xml:space="preserve">PreGel Strawberry 1*3kg </t>
        </is>
      </c>
      <c r="E132" t="n">
        <v>0.5</v>
      </c>
      <c r="F132" t="n">
        <v>4.3103</v>
      </c>
      <c r="G132" t="inlineStr">
        <is>
          <t>304, 402, 101, 101, 304, 402</t>
        </is>
      </c>
      <c r="H132" t="n">
        <v>0</v>
      </c>
      <c r="I132" t="n">
        <v>0</v>
      </c>
      <c r="J132" t="n">
        <v>0</v>
      </c>
      <c r="K132" t="n">
        <v>0</v>
      </c>
      <c r="L132" t="n">
        <v>0</v>
      </c>
      <c r="M132" t="n">
        <v>0</v>
      </c>
      <c r="N132" t="n">
        <v>0</v>
      </c>
      <c r="O132" t="n">
        <v>0</v>
      </c>
      <c r="P132" t="n">
        <v>0</v>
      </c>
      <c r="Q132" t="n">
        <v>0</v>
      </c>
      <c r="R132" t="n">
        <v>0</v>
      </c>
      <c r="S132" t="n">
        <v>0</v>
      </c>
      <c r="T132" t="n">
        <v>0.5</v>
      </c>
      <c r="U132" t="n">
        <v>4.3103</v>
      </c>
      <c r="V132" t="n">
        <v>8.6206</v>
      </c>
      <c r="W132" t="n">
        <v>0</v>
      </c>
      <c r="X132" t="n">
        <v>4</v>
      </c>
      <c r="Y132" t="n">
        <v>4.348</v>
      </c>
      <c r="Z132" t="n">
        <v>4.757</v>
      </c>
      <c r="AA132" s="20" t="n">
        <v>45754</v>
      </c>
      <c r="AB132" t="inlineStr">
        <is>
          <t>شركة المحمودية لتجارة مستلزمات المخابز والحلويات</t>
        </is>
      </c>
      <c r="AC132" s="20" t="n">
        <v>46081</v>
      </c>
      <c r="AD132" t="n">
        <v>0.4831</v>
      </c>
      <c r="AE132" t="n">
        <v>0.3964</v>
      </c>
      <c r="AF132" t="inlineStr">
        <is>
          <t>1:7</t>
        </is>
      </c>
      <c r="AG132" t="n">
        <v>0</v>
      </c>
    </row>
    <row r="133">
      <c r="A133" t="inlineStr">
        <is>
          <t>BTQ</t>
        </is>
      </c>
      <c r="B133" t="inlineStr">
        <is>
          <t>RM</t>
        </is>
      </c>
      <c r="C133" t="inlineStr">
        <is>
          <t>RM.BTQ.0013</t>
        </is>
      </c>
      <c r="D133" t="inlineStr">
        <is>
          <t>فراولة مقرمشة</t>
        </is>
      </c>
      <c r="E133" t="n">
        <v>0</v>
      </c>
      <c r="F133" t="n">
        <v>0</v>
      </c>
      <c r="G133" t="inlineStr">
        <is>
          <t>304, 304</t>
        </is>
      </c>
      <c r="H133" t="n">
        <v>0</v>
      </c>
      <c r="I133" t="n">
        <v>0</v>
      </c>
      <c r="J133" t="n">
        <v>0</v>
      </c>
      <c r="K133" t="n">
        <v>0</v>
      </c>
      <c r="L133" t="n">
        <v>0</v>
      </c>
      <c r="M133" t="n">
        <v>0</v>
      </c>
      <c r="N133" t="n">
        <v>0</v>
      </c>
      <c r="O133" t="n">
        <v>0</v>
      </c>
      <c r="P133" t="n">
        <v>0</v>
      </c>
      <c r="Q133" t="n">
        <v>0</v>
      </c>
      <c r="R133" t="n">
        <v>0</v>
      </c>
      <c r="S133" t="n">
        <v>0</v>
      </c>
      <c r="T133" t="n">
        <v>0</v>
      </c>
      <c r="U133" t="n">
        <v>0</v>
      </c>
      <c r="V133" t="n">
        <v>250</v>
      </c>
      <c r="W133" t="n">
        <v>0</v>
      </c>
      <c r="X133" t="n">
        <v>0</v>
      </c>
      <c r="Y133" t="n">
        <v>0</v>
      </c>
      <c r="Z133" t="n">
        <v>0</v>
      </c>
      <c r="AA133" s="20" t="n">
        <v>45679</v>
      </c>
      <c r="AB133" t="inlineStr">
        <is>
          <t>شركة الكونية للاستيراد والتصدير</t>
        </is>
      </c>
      <c r="AC133" s="20" t="n">
        <v>2</v>
      </c>
      <c r="AD133" t="n">
        <v>0</v>
      </c>
      <c r="AE133" t="n">
        <v>0</v>
      </c>
      <c r="AG133" t="n">
        <v>0</v>
      </c>
    </row>
    <row r="134">
      <c r="A134" t="inlineStr">
        <is>
          <t>BTQ</t>
        </is>
      </c>
      <c r="B134" t="inlineStr">
        <is>
          <t>RM</t>
        </is>
      </c>
      <c r="C134" t="inlineStr">
        <is>
          <t>RM.BTQ.0014</t>
        </is>
      </c>
      <c r="D134" t="inlineStr">
        <is>
          <t>فراولة كرسبي مقاوم للرطوبة</t>
        </is>
      </c>
      <c r="E134" t="n">
        <v>0</v>
      </c>
      <c r="F134" t="n">
        <v>0</v>
      </c>
      <c r="G134" t="inlineStr">
        <is>
          <t>304, 304</t>
        </is>
      </c>
      <c r="H134" t="n">
        <v>0</v>
      </c>
      <c r="I134" t="n">
        <v>0</v>
      </c>
      <c r="J134" t="n">
        <v>0</v>
      </c>
      <c r="K134" t="n">
        <v>0</v>
      </c>
      <c r="L134" t="n">
        <v>0</v>
      </c>
      <c r="M134" t="n">
        <v>0</v>
      </c>
      <c r="N134" t="n">
        <v>0</v>
      </c>
      <c r="O134" t="n">
        <v>0</v>
      </c>
      <c r="P134" t="n">
        <v>0</v>
      </c>
      <c r="Q134" t="n">
        <v>0</v>
      </c>
      <c r="R134" t="n">
        <v>0</v>
      </c>
      <c r="S134" t="n">
        <v>0</v>
      </c>
      <c r="T134" t="n">
        <v>0</v>
      </c>
      <c r="U134" t="n">
        <v>0</v>
      </c>
      <c r="V134" t="n">
        <v>117.5</v>
      </c>
      <c r="W134" t="n">
        <v>0</v>
      </c>
      <c r="X134" t="n">
        <v>0</v>
      </c>
      <c r="Y134" t="n">
        <v>0</v>
      </c>
      <c r="Z134" t="n">
        <v>0</v>
      </c>
      <c r="AA134" s="20" t="n">
        <v>45679</v>
      </c>
      <c r="AB134" t="inlineStr">
        <is>
          <t>شركة الكونية للاستيراد والتصدير</t>
        </is>
      </c>
      <c r="AC134" s="20" t="n">
        <v>2</v>
      </c>
      <c r="AD134" t="n">
        <v>0</v>
      </c>
      <c r="AE134" t="n">
        <v>0</v>
      </c>
      <c r="AG134" t="n">
        <v>0</v>
      </c>
    </row>
    <row r="135">
      <c r="A135" t="inlineStr">
        <is>
          <t>BTQ</t>
        </is>
      </c>
      <c r="B135" t="inlineStr">
        <is>
          <t>RM</t>
        </is>
      </c>
      <c r="C135" t="inlineStr">
        <is>
          <t>RM.BTQ.0015</t>
        </is>
      </c>
      <c r="D135" t="inlineStr">
        <is>
          <t>شرائح برتقال</t>
        </is>
      </c>
      <c r="E135" t="n">
        <v>0</v>
      </c>
      <c r="F135" t="n">
        <v>0</v>
      </c>
      <c r="G135" t="inlineStr">
        <is>
          <t>304, 304</t>
        </is>
      </c>
      <c r="H135" t="n">
        <v>0</v>
      </c>
      <c r="I135" t="n">
        <v>0</v>
      </c>
      <c r="J135" t="n">
        <v>0</v>
      </c>
      <c r="K135" t="n">
        <v>0</v>
      </c>
      <c r="L135" t="n">
        <v>0</v>
      </c>
      <c r="M135" t="n">
        <v>0</v>
      </c>
      <c r="N135" t="n">
        <v>0</v>
      </c>
      <c r="O135" t="n">
        <v>0</v>
      </c>
      <c r="P135" t="n">
        <v>0</v>
      </c>
      <c r="Q135" t="n">
        <v>0</v>
      </c>
      <c r="R135" t="n">
        <v>0</v>
      </c>
      <c r="S135" t="n">
        <v>0</v>
      </c>
      <c r="T135" t="n">
        <v>0</v>
      </c>
      <c r="U135" t="n">
        <v>0</v>
      </c>
      <c r="V135" t="n">
        <v>22</v>
      </c>
      <c r="W135" t="n">
        <v>0</v>
      </c>
      <c r="X135" t="n">
        <v>4.5</v>
      </c>
      <c r="Y135" t="n">
        <v>6.412</v>
      </c>
      <c r="Z135" t="n">
        <v>6.412</v>
      </c>
      <c r="AA135" s="20" t="n">
        <v>45679</v>
      </c>
      <c r="AB135" t="inlineStr">
        <is>
          <t>شركة الكونية للاستيراد والتصدير</t>
        </is>
      </c>
      <c r="AC135" s="20" t="n">
        <v>46096</v>
      </c>
      <c r="AD135" t="n">
        <v>0.7124</v>
      </c>
      <c r="AE135" t="n">
        <v>0.5343</v>
      </c>
      <c r="AF135" t="inlineStr">
        <is>
          <t>0:0</t>
        </is>
      </c>
      <c r="AG135" t="n">
        <v>0</v>
      </c>
    </row>
    <row r="136">
      <c r="A136" t="inlineStr">
        <is>
          <t>BTQ</t>
        </is>
      </c>
      <c r="B136" t="inlineStr">
        <is>
          <t>RM</t>
        </is>
      </c>
      <c r="C136" t="inlineStr">
        <is>
          <t>RM.BTQ.0016</t>
        </is>
      </c>
      <c r="D136" t="inlineStr">
        <is>
          <t>شظايا برتقال</t>
        </is>
      </c>
      <c r="E136" t="n">
        <v>0</v>
      </c>
      <c r="F136" t="n">
        <v>0</v>
      </c>
      <c r="G136" t="inlineStr">
        <is>
          <t>304, 304</t>
        </is>
      </c>
      <c r="H136" t="n">
        <v>0</v>
      </c>
      <c r="I136" t="n">
        <v>0</v>
      </c>
      <c r="J136" t="n">
        <v>0</v>
      </c>
      <c r="K136" t="n">
        <v>0</v>
      </c>
      <c r="L136" t="n">
        <v>0</v>
      </c>
      <c r="M136" t="n">
        <v>0</v>
      </c>
      <c r="N136" t="n">
        <v>0</v>
      </c>
      <c r="O136" t="n">
        <v>0</v>
      </c>
      <c r="P136" t="n">
        <v>0</v>
      </c>
      <c r="Q136" t="n">
        <v>0</v>
      </c>
      <c r="R136" t="n">
        <v>0</v>
      </c>
      <c r="S136" t="n">
        <v>0</v>
      </c>
      <c r="T136" t="n">
        <v>0</v>
      </c>
      <c r="U136" t="n">
        <v>0</v>
      </c>
      <c r="V136" t="n">
        <v>30</v>
      </c>
      <c r="W136" t="n">
        <v>0</v>
      </c>
      <c r="X136" t="n">
        <v>0</v>
      </c>
      <c r="Y136" t="n">
        <v>0</v>
      </c>
      <c r="Z136" t="n">
        <v>0</v>
      </c>
      <c r="AA136" s="20" t="n">
        <v>45679</v>
      </c>
      <c r="AB136" t="inlineStr">
        <is>
          <t>شركة الكونية للاستيراد والتصدير</t>
        </is>
      </c>
      <c r="AC136" s="20" t="n">
        <v>2</v>
      </c>
      <c r="AD136" t="n">
        <v>0</v>
      </c>
      <c r="AE136" t="n">
        <v>0</v>
      </c>
      <c r="AG136" t="n">
        <v>0</v>
      </c>
    </row>
    <row r="137">
      <c r="A137" t="inlineStr">
        <is>
          <t>BTQ</t>
        </is>
      </c>
      <c r="B137" t="inlineStr">
        <is>
          <t>RM</t>
        </is>
      </c>
      <c r="C137" t="inlineStr">
        <is>
          <t>RM.BTQ.0017</t>
        </is>
      </c>
      <c r="D137" t="inlineStr">
        <is>
          <t>شرائح الليمون</t>
        </is>
      </c>
      <c r="E137" t="n">
        <v>0</v>
      </c>
      <c r="F137" t="n">
        <v>0</v>
      </c>
      <c r="G137" t="inlineStr">
        <is>
          <t>304, 304</t>
        </is>
      </c>
      <c r="H137" t="n">
        <v>0</v>
      </c>
      <c r="I137" t="n">
        <v>0</v>
      </c>
      <c r="J137" t="n">
        <v>0</v>
      </c>
      <c r="K137" t="n">
        <v>0</v>
      </c>
      <c r="L137" t="n">
        <v>0</v>
      </c>
      <c r="M137" t="n">
        <v>0</v>
      </c>
      <c r="N137" t="n">
        <v>0</v>
      </c>
      <c r="O137" t="n">
        <v>0</v>
      </c>
      <c r="P137" t="n">
        <v>0</v>
      </c>
      <c r="Q137" t="n">
        <v>0</v>
      </c>
      <c r="R137" t="n">
        <v>0</v>
      </c>
      <c r="S137" t="n">
        <v>0</v>
      </c>
      <c r="T137" t="n">
        <v>0</v>
      </c>
      <c r="U137" t="n">
        <v>0</v>
      </c>
      <c r="V137" t="n">
        <v>27</v>
      </c>
      <c r="W137" t="n">
        <v>0</v>
      </c>
      <c r="X137" t="n">
        <v>0</v>
      </c>
      <c r="Y137" t="n">
        <v>0</v>
      </c>
      <c r="Z137" t="n">
        <v>0</v>
      </c>
      <c r="AA137" s="20" t="n">
        <v>45679</v>
      </c>
      <c r="AB137" t="inlineStr">
        <is>
          <t>شركة الكونية للاستيراد والتصدير</t>
        </is>
      </c>
      <c r="AC137" s="20" t="n">
        <v>2</v>
      </c>
      <c r="AD137" t="n">
        <v>0</v>
      </c>
      <c r="AE137" t="n">
        <v>0</v>
      </c>
      <c r="AG137" t="n">
        <v>0</v>
      </c>
    </row>
    <row r="138">
      <c r="A138" t="inlineStr">
        <is>
          <t>BTQ</t>
        </is>
      </c>
      <c r="B138" t="inlineStr">
        <is>
          <t>RM</t>
        </is>
      </c>
      <c r="C138" t="inlineStr">
        <is>
          <t>RM.BTQ.0018</t>
        </is>
      </c>
      <c r="D138" t="inlineStr">
        <is>
          <t xml:space="preserve">Peach squeeze mec3 </t>
        </is>
      </c>
      <c r="E138" t="n">
        <v>4.677</v>
      </c>
      <c r="F138" t="n">
        <v>40.3193</v>
      </c>
      <c r="G138" t="inlineStr">
        <is>
          <t>304, 304</t>
        </is>
      </c>
      <c r="H138" t="n">
        <v>0</v>
      </c>
      <c r="I138" t="n">
        <v>0</v>
      </c>
      <c r="J138" t="n">
        <v>0</v>
      </c>
      <c r="K138" t="n">
        <v>0</v>
      </c>
      <c r="L138" t="n">
        <v>0</v>
      </c>
      <c r="M138" t="n">
        <v>0</v>
      </c>
      <c r="N138" t="n">
        <v>0</v>
      </c>
      <c r="O138" t="n">
        <v>0</v>
      </c>
      <c r="P138" t="n">
        <v>0</v>
      </c>
      <c r="Q138" t="n">
        <v>0</v>
      </c>
      <c r="R138" t="n">
        <v>0</v>
      </c>
      <c r="S138" t="n">
        <v>0</v>
      </c>
      <c r="T138" t="n">
        <v>4.677</v>
      </c>
      <c r="U138" t="n">
        <v>40.3193</v>
      </c>
      <c r="V138" t="n">
        <v>9.2347</v>
      </c>
      <c r="W138" t="n">
        <v>0</v>
      </c>
      <c r="X138" t="n">
        <v>0</v>
      </c>
      <c r="Y138" t="n">
        <v>0</v>
      </c>
      <c r="Z138" t="n">
        <v>0</v>
      </c>
      <c r="AA138" s="20" t="n">
        <v>45676</v>
      </c>
      <c r="AB138" t="inlineStr">
        <is>
          <t>شركة المحمودية لتجارة مستلزمات المخابز والحلويات</t>
        </is>
      </c>
      <c r="AC138" s="20" t="n">
        <v>2</v>
      </c>
      <c r="AD138" t="n">
        <v>0</v>
      </c>
      <c r="AE138" t="n">
        <v>0</v>
      </c>
      <c r="AG138" t="n">
        <v>0</v>
      </c>
    </row>
    <row r="139">
      <c r="A139" t="inlineStr">
        <is>
          <t>BTQ</t>
        </is>
      </c>
      <c r="B139" t="inlineStr">
        <is>
          <t>RM</t>
        </is>
      </c>
      <c r="C139" t="inlineStr">
        <is>
          <t>RM.BTQ.0019</t>
        </is>
      </c>
      <c r="D139" t="inlineStr">
        <is>
          <t xml:space="preserve">Strawberry squeeze mec3 </t>
        </is>
      </c>
      <c r="E139" t="n">
        <v>69.863</v>
      </c>
      <c r="F139" t="n">
        <v>602.2728</v>
      </c>
      <c r="G139" t="inlineStr">
        <is>
          <t>402, 304, 9409, 499, 409, 304, 101, 499, 402, 9409, 101, 304, 409</t>
        </is>
      </c>
      <c r="H139" t="n">
        <v>3.9</v>
      </c>
      <c r="I139" t="n">
        <v>0</v>
      </c>
      <c r="J139" t="n">
        <v>0</v>
      </c>
      <c r="K139" t="n">
        <v>0</v>
      </c>
      <c r="L139" t="n">
        <v>0</v>
      </c>
      <c r="M139" t="n">
        <v>3.9</v>
      </c>
      <c r="N139" t="n">
        <v>0</v>
      </c>
      <c r="O139" t="n">
        <v>0</v>
      </c>
      <c r="P139" t="n">
        <v>0</v>
      </c>
      <c r="Q139" t="n">
        <v>0</v>
      </c>
      <c r="R139" t="n">
        <v>0</v>
      </c>
      <c r="S139" t="n">
        <v>0</v>
      </c>
      <c r="T139" t="n">
        <v>73.76300000000001</v>
      </c>
      <c r="U139" t="n">
        <v>638.4798</v>
      </c>
      <c r="V139" t="n">
        <v>6.4783</v>
      </c>
      <c r="W139" t="n">
        <v>0</v>
      </c>
      <c r="X139" t="n">
        <v>33.989</v>
      </c>
      <c r="Y139" t="n">
        <v>36.966</v>
      </c>
      <c r="Z139" t="n">
        <v>36.966</v>
      </c>
      <c r="AA139" s="20" t="n">
        <v>46195</v>
      </c>
      <c r="AB139" t="inlineStr">
        <is>
          <t>شركة المحمودية لتجارة مستلزمات المخابز والحلويات</t>
        </is>
      </c>
      <c r="AC139" s="20" t="n">
        <v>46105</v>
      </c>
      <c r="AD139" t="n">
        <v>4.1073</v>
      </c>
      <c r="AE139" t="n">
        <v>3.0805</v>
      </c>
      <c r="AF139" t="inlineStr">
        <is>
          <t>23:28</t>
        </is>
      </c>
      <c r="AG139" t="n">
        <v>36.207</v>
      </c>
    </row>
    <row r="140">
      <c r="A140" t="inlineStr">
        <is>
          <t>BTQ</t>
        </is>
      </c>
      <c r="B140" t="inlineStr">
        <is>
          <t>RM</t>
        </is>
      </c>
      <c r="C140" t="inlineStr">
        <is>
          <t>RM.BTQ.0020</t>
        </is>
      </c>
      <c r="D140" t="inlineStr">
        <is>
          <t>Mango squeeze mec3</t>
        </is>
      </c>
      <c r="E140" t="n">
        <v>6.171</v>
      </c>
      <c r="F140" t="n">
        <v>53.1988</v>
      </c>
      <c r="G140" t="inlineStr">
        <is>
          <t>304, 304, 304</t>
        </is>
      </c>
      <c r="H140" t="n">
        <v>5.2</v>
      </c>
      <c r="I140" t="n">
        <v>0</v>
      </c>
      <c r="J140" t="n">
        <v>0</v>
      </c>
      <c r="K140" t="n">
        <v>0</v>
      </c>
      <c r="L140" t="n">
        <v>0</v>
      </c>
      <c r="M140" t="n">
        <v>5.2</v>
      </c>
      <c r="N140" t="n">
        <v>0</v>
      </c>
      <c r="O140" t="n">
        <v>0</v>
      </c>
      <c r="P140" t="n">
        <v>0</v>
      </c>
      <c r="Q140" t="n">
        <v>0</v>
      </c>
      <c r="R140" t="n">
        <v>0</v>
      </c>
      <c r="S140" t="n">
        <v>0</v>
      </c>
      <c r="T140" t="n">
        <v>11.371</v>
      </c>
      <c r="U140" t="n">
        <v>102.3368</v>
      </c>
      <c r="V140" t="n">
        <v>9.797000000000001</v>
      </c>
      <c r="W140" t="n">
        <v>0</v>
      </c>
      <c r="X140" t="n">
        <v>0</v>
      </c>
      <c r="Y140" t="n">
        <v>0</v>
      </c>
      <c r="Z140" t="n">
        <v>0</v>
      </c>
      <c r="AA140" s="20" t="n">
        <v>46195</v>
      </c>
      <c r="AB140" t="inlineStr">
        <is>
          <t>شركة المحمودية لتجارة مستلزمات المخابز والحلويات</t>
        </is>
      </c>
      <c r="AC140" s="20" t="n">
        <v>2</v>
      </c>
      <c r="AD140" t="n">
        <v>0</v>
      </c>
      <c r="AE140" t="n">
        <v>0</v>
      </c>
      <c r="AG140" t="n">
        <v>49.138</v>
      </c>
    </row>
    <row r="141">
      <c r="A141" t="inlineStr">
        <is>
          <t>BTQ</t>
        </is>
      </c>
      <c r="B141" t="inlineStr">
        <is>
          <t>RM</t>
        </is>
      </c>
      <c r="C141" t="inlineStr">
        <is>
          <t>RM.BTQ.0021</t>
        </is>
      </c>
      <c r="D141" t="inlineStr">
        <is>
          <t xml:space="preserve">Mixed berries squeeze mec3 </t>
        </is>
      </c>
      <c r="E141" t="n">
        <v>0.263</v>
      </c>
      <c r="F141" t="n">
        <v>2.2673</v>
      </c>
      <c r="G141" t="inlineStr">
        <is>
          <t>304, 304</t>
        </is>
      </c>
      <c r="H141" t="n">
        <v>0</v>
      </c>
      <c r="I141" t="n">
        <v>0</v>
      </c>
      <c r="J141" t="n">
        <v>0</v>
      </c>
      <c r="K141" t="n">
        <v>0</v>
      </c>
      <c r="L141" t="n">
        <v>0</v>
      </c>
      <c r="M141" t="n">
        <v>0</v>
      </c>
      <c r="N141" t="n">
        <v>0</v>
      </c>
      <c r="O141" t="n">
        <v>0</v>
      </c>
      <c r="P141" t="n">
        <v>0</v>
      </c>
      <c r="Q141" t="n">
        <v>0</v>
      </c>
      <c r="R141" t="n">
        <v>0</v>
      </c>
      <c r="S141" t="n">
        <v>0</v>
      </c>
      <c r="T141" t="n">
        <v>0.263</v>
      </c>
      <c r="U141" t="n">
        <v>2.2673</v>
      </c>
      <c r="V141" t="n">
        <v>11.8304</v>
      </c>
      <c r="W141" t="n">
        <v>0</v>
      </c>
      <c r="X141" t="n">
        <v>0</v>
      </c>
      <c r="Y141" t="n">
        <v>0</v>
      </c>
      <c r="Z141" t="n">
        <v>0</v>
      </c>
      <c r="AA141" s="20" t="n">
        <v>45979</v>
      </c>
      <c r="AB141" t="inlineStr">
        <is>
          <t>شركة المحمودية لتجارة مستلزمات المخابز والحلويات</t>
        </is>
      </c>
      <c r="AC141" s="20" t="n">
        <v>2</v>
      </c>
      <c r="AD141" t="n">
        <v>0</v>
      </c>
      <c r="AE141" t="n">
        <v>0</v>
      </c>
      <c r="AG141" t="n">
        <v>0</v>
      </c>
    </row>
    <row r="142">
      <c r="A142" t="inlineStr">
        <is>
          <t>BTQ</t>
        </is>
      </c>
      <c r="B142" t="inlineStr">
        <is>
          <t>RM</t>
        </is>
      </c>
      <c r="C142" t="inlineStr">
        <is>
          <t>RM.BTQ.0022</t>
        </is>
      </c>
      <c r="D142" t="inlineStr">
        <is>
          <t xml:space="preserve">Passion fruit squeeze mec3 </t>
        </is>
      </c>
      <c r="E142" t="n">
        <v>2.991</v>
      </c>
      <c r="F142" t="n">
        <v>25.7847</v>
      </c>
      <c r="G142" t="inlineStr">
        <is>
          <t>304, 101, 101, 304, 304</t>
        </is>
      </c>
      <c r="H142" t="n">
        <v>7.8</v>
      </c>
      <c r="I142" t="n">
        <v>0</v>
      </c>
      <c r="J142" t="n">
        <v>0</v>
      </c>
      <c r="K142" t="n">
        <v>0</v>
      </c>
      <c r="L142" t="n">
        <v>0</v>
      </c>
      <c r="M142" t="n">
        <v>7.8</v>
      </c>
      <c r="N142" t="n">
        <v>0</v>
      </c>
      <c r="O142" t="n">
        <v>0</v>
      </c>
      <c r="P142" t="n">
        <v>0</v>
      </c>
      <c r="Q142" t="n">
        <v>0</v>
      </c>
      <c r="R142" t="n">
        <v>0</v>
      </c>
      <c r="S142" t="n">
        <v>0</v>
      </c>
      <c r="T142" t="n">
        <v>10.791</v>
      </c>
      <c r="U142" t="n">
        <v>95.6127</v>
      </c>
      <c r="V142" t="n">
        <v>9.0063</v>
      </c>
      <c r="W142" t="n">
        <v>0</v>
      </c>
      <c r="X142" t="n">
        <v>0</v>
      </c>
      <c r="Y142" t="n">
        <v>0</v>
      </c>
      <c r="Z142" t="n">
        <v>0</v>
      </c>
      <c r="AA142" s="20" t="n">
        <v>46195</v>
      </c>
      <c r="AB142" t="inlineStr">
        <is>
          <t>شركة المحمودية لتجارة مستلزمات المخابز والحلويات</t>
        </is>
      </c>
      <c r="AC142" s="20" t="n">
        <v>2</v>
      </c>
      <c r="AD142" t="n">
        <v>0</v>
      </c>
      <c r="AE142" t="n">
        <v>0</v>
      </c>
      <c r="AG142" t="n">
        <v>69.828</v>
      </c>
    </row>
    <row r="143">
      <c r="A143" t="inlineStr">
        <is>
          <t>BTQ</t>
        </is>
      </c>
      <c r="B143" t="inlineStr">
        <is>
          <t>RM</t>
        </is>
      </c>
      <c r="C143" t="inlineStr">
        <is>
          <t>RM.BTQ.0023</t>
        </is>
      </c>
      <c r="D143" t="inlineStr">
        <is>
          <t>Vanilla Syrup Flair sugar free</t>
        </is>
      </c>
      <c r="E143" t="n">
        <v>0</v>
      </c>
      <c r="F143" t="n">
        <v>0</v>
      </c>
      <c r="G143" t="inlineStr">
        <is>
          <t>304, 101, 304, 101</t>
        </is>
      </c>
      <c r="H143" t="n">
        <v>0</v>
      </c>
      <c r="I143" t="n">
        <v>0</v>
      </c>
      <c r="J143" t="n">
        <v>0</v>
      </c>
      <c r="K143" t="n">
        <v>0</v>
      </c>
      <c r="L143" t="n">
        <v>0</v>
      </c>
      <c r="M143" t="n">
        <v>0</v>
      </c>
      <c r="N143" t="n">
        <v>0</v>
      </c>
      <c r="O143" t="n">
        <v>0</v>
      </c>
      <c r="P143" t="n">
        <v>0</v>
      </c>
      <c r="Q143" t="n">
        <v>0</v>
      </c>
      <c r="R143" t="n">
        <v>0</v>
      </c>
      <c r="S143" t="n">
        <v>0</v>
      </c>
      <c r="T143" t="n">
        <v>0</v>
      </c>
      <c r="U143" t="n">
        <v>0</v>
      </c>
      <c r="V143" t="n">
        <v>6.789</v>
      </c>
      <c r="W143" t="n">
        <v>0</v>
      </c>
      <c r="X143" t="n">
        <v>0</v>
      </c>
      <c r="Y143" t="n">
        <v>0</v>
      </c>
      <c r="Z143" t="n">
        <v>0</v>
      </c>
      <c r="AA143" s="20" t="n">
        <v>45781</v>
      </c>
      <c r="AB143" t="inlineStr">
        <is>
          <t>شركة المحمودية لتجارة مستلزمات المخابز والحلويات</t>
        </is>
      </c>
      <c r="AC143" s="20" t="n">
        <v>2</v>
      </c>
      <c r="AD143" t="n">
        <v>0</v>
      </c>
      <c r="AE143" t="n">
        <v>0</v>
      </c>
      <c r="AG143" t="n">
        <v>0</v>
      </c>
    </row>
    <row r="144">
      <c r="A144" t="inlineStr">
        <is>
          <t>BTQ</t>
        </is>
      </c>
      <c r="B144" t="inlineStr">
        <is>
          <t>RM</t>
        </is>
      </c>
      <c r="C144" t="inlineStr">
        <is>
          <t>RM.BTQ.0024</t>
        </is>
      </c>
      <c r="D144" t="inlineStr">
        <is>
          <t>Caramel Syrup Flair sugar free</t>
        </is>
      </c>
      <c r="E144" t="n">
        <v>1</v>
      </c>
      <c r="F144" t="n">
        <v>7.328</v>
      </c>
      <c r="G144" t="inlineStr">
        <is>
          <t>304, 101, 304, 101</t>
        </is>
      </c>
      <c r="H144" t="n">
        <v>0</v>
      </c>
      <c r="I144" t="n">
        <v>0</v>
      </c>
      <c r="J144" t="n">
        <v>0</v>
      </c>
      <c r="K144" t="n">
        <v>0</v>
      </c>
      <c r="L144" t="n">
        <v>0</v>
      </c>
      <c r="M144" t="n">
        <v>0</v>
      </c>
      <c r="N144" t="n">
        <v>0</v>
      </c>
      <c r="O144" t="n">
        <v>0</v>
      </c>
      <c r="P144" t="n">
        <v>0</v>
      </c>
      <c r="Q144" t="n">
        <v>0</v>
      </c>
      <c r="R144" t="n">
        <v>0</v>
      </c>
      <c r="S144" t="n">
        <v>0</v>
      </c>
      <c r="T144" t="n">
        <v>1</v>
      </c>
      <c r="U144" t="n">
        <v>7.328</v>
      </c>
      <c r="V144" t="n">
        <v>7.328</v>
      </c>
      <c r="W144" t="n">
        <v>0</v>
      </c>
      <c r="X144" t="n">
        <v>0</v>
      </c>
      <c r="Y144" t="n">
        <v>0</v>
      </c>
      <c r="Z144" t="n">
        <v>0</v>
      </c>
      <c r="AA144" s="20" t="n">
        <v>46124</v>
      </c>
      <c r="AB144" t="inlineStr">
        <is>
          <t>شركة المحمودية لتجارة مستلزمات المخابز والحلويات</t>
        </is>
      </c>
      <c r="AC144" s="20" t="n">
        <v>2</v>
      </c>
      <c r="AD144" t="n">
        <v>0</v>
      </c>
      <c r="AE144" t="n">
        <v>0</v>
      </c>
      <c r="AG144" t="n">
        <v>0</v>
      </c>
    </row>
    <row r="145">
      <c r="A145" t="inlineStr">
        <is>
          <t>BTQ</t>
        </is>
      </c>
      <c r="B145" t="inlineStr">
        <is>
          <t>RM</t>
        </is>
      </c>
      <c r="C145" t="inlineStr">
        <is>
          <t>RM.BTQ.0025</t>
        </is>
      </c>
      <c r="D145" t="inlineStr">
        <is>
          <t>Hazelnut Syrup Flair sugar free</t>
        </is>
      </c>
      <c r="E145" t="n">
        <v>0</v>
      </c>
      <c r="F145" t="n">
        <v>0</v>
      </c>
      <c r="G145" t="inlineStr">
        <is>
          <t>101, 304, 101, 304</t>
        </is>
      </c>
      <c r="H145" t="n">
        <v>0</v>
      </c>
      <c r="I145" t="n">
        <v>0</v>
      </c>
      <c r="J145" t="n">
        <v>0</v>
      </c>
      <c r="K145" t="n">
        <v>0</v>
      </c>
      <c r="L145" t="n">
        <v>0</v>
      </c>
      <c r="M145" t="n">
        <v>0</v>
      </c>
      <c r="N145" t="n">
        <v>0</v>
      </c>
      <c r="O145" t="n">
        <v>0</v>
      </c>
      <c r="P145" t="n">
        <v>0</v>
      </c>
      <c r="Q145" t="n">
        <v>0</v>
      </c>
      <c r="R145" t="n">
        <v>0</v>
      </c>
      <c r="S145" t="n">
        <v>0</v>
      </c>
      <c r="T145" t="n">
        <v>0</v>
      </c>
      <c r="U145" t="n">
        <v>0</v>
      </c>
      <c r="V145" t="n">
        <v>6.789</v>
      </c>
      <c r="W145" t="n">
        <v>0</v>
      </c>
      <c r="X145" t="n">
        <v>0</v>
      </c>
      <c r="Y145" t="n">
        <v>0</v>
      </c>
      <c r="Z145" t="n">
        <v>0</v>
      </c>
      <c r="AA145" s="20" t="n">
        <v>45781</v>
      </c>
      <c r="AB145" t="inlineStr">
        <is>
          <t>شركة المحمودية لتجارة مستلزمات المخابز والحلويات</t>
        </is>
      </c>
      <c r="AC145" s="20" t="n">
        <v>2</v>
      </c>
      <c r="AD145" t="n">
        <v>0</v>
      </c>
      <c r="AE145" t="n">
        <v>0</v>
      </c>
      <c r="AG145" t="n">
        <v>0</v>
      </c>
    </row>
    <row r="146">
      <c r="A146" t="inlineStr">
        <is>
          <t>BTQ</t>
        </is>
      </c>
      <c r="B146" t="inlineStr">
        <is>
          <t>RM</t>
        </is>
      </c>
      <c r="C146" t="inlineStr">
        <is>
          <t>RM.BTQ.0026</t>
        </is>
      </c>
      <c r="D146" t="inlineStr">
        <is>
          <t xml:space="preserve">Blue Curacao syrup 1883, 1 liter </t>
        </is>
      </c>
      <c r="E146" t="n">
        <v>0</v>
      </c>
      <c r="F146" t="n">
        <v>0</v>
      </c>
      <c r="G146" t="inlineStr">
        <is>
          <t>304, 101, 304, 101</t>
        </is>
      </c>
      <c r="H146" t="n">
        <v>0</v>
      </c>
      <c r="I146" t="n">
        <v>0</v>
      </c>
      <c r="J146" t="n">
        <v>0</v>
      </c>
      <c r="K146" t="n">
        <v>0</v>
      </c>
      <c r="L146" t="n">
        <v>0</v>
      </c>
      <c r="M146" t="n">
        <v>0</v>
      </c>
      <c r="N146" t="n">
        <v>0</v>
      </c>
      <c r="O146" t="n">
        <v>0</v>
      </c>
      <c r="P146" t="n">
        <v>0</v>
      </c>
      <c r="Q146" t="n">
        <v>0</v>
      </c>
      <c r="R146" t="n">
        <v>0</v>
      </c>
      <c r="S146" t="n">
        <v>0</v>
      </c>
      <c r="T146" t="n">
        <v>0</v>
      </c>
      <c r="U146" t="n">
        <v>0</v>
      </c>
      <c r="V146" t="n">
        <v>5.603</v>
      </c>
      <c r="W146" t="n">
        <v>0</v>
      </c>
      <c r="X146" t="n">
        <v>0</v>
      </c>
      <c r="Y146" t="n">
        <v>0</v>
      </c>
      <c r="Z146" t="n">
        <v>0</v>
      </c>
      <c r="AA146" s="20" t="n">
        <v>45908</v>
      </c>
      <c r="AB146" t="inlineStr">
        <is>
          <t>شركة المحمودية لتجارة مستلزمات المخابز والحلويات</t>
        </is>
      </c>
      <c r="AC146" s="20" t="n">
        <v>2</v>
      </c>
      <c r="AD146" t="n">
        <v>0</v>
      </c>
      <c r="AE146" t="n">
        <v>0</v>
      </c>
      <c r="AG146" t="n">
        <v>0</v>
      </c>
    </row>
    <row r="147">
      <c r="A147" t="inlineStr">
        <is>
          <t>BTQ</t>
        </is>
      </c>
      <c r="B147" t="inlineStr">
        <is>
          <t>RM</t>
        </is>
      </c>
      <c r="C147" t="inlineStr">
        <is>
          <t>RM.BTQ.0027</t>
        </is>
      </c>
      <c r="D147" t="inlineStr">
        <is>
          <t xml:space="preserve">Bubble gum syrup 1883, 1 liter </t>
        </is>
      </c>
      <c r="E147" t="n">
        <v>0.54</v>
      </c>
      <c r="F147" t="n">
        <v>3.0256</v>
      </c>
      <c r="G147" t="inlineStr">
        <is>
          <t>304, 101, 101, 304</t>
        </is>
      </c>
      <c r="H147" t="n">
        <v>0</v>
      </c>
      <c r="I147" t="n">
        <v>0</v>
      </c>
      <c r="J147" t="n">
        <v>0</v>
      </c>
      <c r="K147" t="n">
        <v>0</v>
      </c>
      <c r="L147" t="n">
        <v>0</v>
      </c>
      <c r="M147" t="n">
        <v>0</v>
      </c>
      <c r="N147" t="n">
        <v>0</v>
      </c>
      <c r="O147" t="n">
        <v>0</v>
      </c>
      <c r="P147" t="n">
        <v>0</v>
      </c>
      <c r="Q147" t="n">
        <v>0</v>
      </c>
      <c r="R147" t="n">
        <v>0</v>
      </c>
      <c r="S147" t="n">
        <v>0</v>
      </c>
      <c r="T147" t="n">
        <v>0.54</v>
      </c>
      <c r="U147" t="n">
        <v>3.0256</v>
      </c>
      <c r="V147" t="n">
        <v>5.603</v>
      </c>
      <c r="W147" t="n">
        <v>0</v>
      </c>
      <c r="X147" t="n">
        <v>0</v>
      </c>
      <c r="Y147" t="n">
        <v>0</v>
      </c>
      <c r="Z147" t="n">
        <v>0</v>
      </c>
      <c r="AA147" s="20" t="n">
        <v>45767</v>
      </c>
      <c r="AB147" t="inlineStr">
        <is>
          <t>شركة المحمودية لتجارة مستلزمات المخابز والحلويات</t>
        </is>
      </c>
      <c r="AC147" s="20" t="n">
        <v>2</v>
      </c>
      <c r="AD147" t="n">
        <v>0</v>
      </c>
      <c r="AE147" t="n">
        <v>0</v>
      </c>
      <c r="AG147" t="n">
        <v>0</v>
      </c>
    </row>
    <row r="148">
      <c r="A148" t="inlineStr">
        <is>
          <t>BTQ</t>
        </is>
      </c>
      <c r="B148" t="inlineStr">
        <is>
          <t>RM</t>
        </is>
      </c>
      <c r="C148" t="inlineStr">
        <is>
          <t>RM.BTQ.0028</t>
        </is>
      </c>
      <c r="D148" t="inlineStr">
        <is>
          <t>Pomegranate syrup 1883, 1 liter</t>
        </is>
      </c>
      <c r="E148" t="n">
        <v>1.66</v>
      </c>
      <c r="F148" t="n">
        <v>9.301</v>
      </c>
      <c r="G148" t="inlineStr">
        <is>
          <t>101, 304, 101, 304</t>
        </is>
      </c>
      <c r="H148" t="n">
        <v>0</v>
      </c>
      <c r="I148" t="n">
        <v>0</v>
      </c>
      <c r="J148" t="n">
        <v>0</v>
      </c>
      <c r="K148" t="n">
        <v>0</v>
      </c>
      <c r="L148" t="n">
        <v>0</v>
      </c>
      <c r="M148" t="n">
        <v>0</v>
      </c>
      <c r="N148" t="n">
        <v>0</v>
      </c>
      <c r="O148" t="n">
        <v>0</v>
      </c>
      <c r="P148" t="n">
        <v>0</v>
      </c>
      <c r="Q148" t="n">
        <v>0</v>
      </c>
      <c r="R148" t="n">
        <v>0</v>
      </c>
      <c r="S148" t="n">
        <v>0</v>
      </c>
      <c r="T148" t="n">
        <v>1.66</v>
      </c>
      <c r="U148" t="n">
        <v>9.301</v>
      </c>
      <c r="V148" t="n">
        <v>5.603</v>
      </c>
      <c r="W148" t="n">
        <v>0</v>
      </c>
      <c r="X148" t="n">
        <v>0</v>
      </c>
      <c r="Y148" t="n">
        <v>0</v>
      </c>
      <c r="Z148" t="n">
        <v>0</v>
      </c>
      <c r="AA148" s="20" t="n">
        <v>45767</v>
      </c>
      <c r="AB148" t="inlineStr">
        <is>
          <t>شركة المحمودية لتجارة مستلزمات المخابز والحلويات</t>
        </is>
      </c>
      <c r="AC148" s="20" t="n">
        <v>2</v>
      </c>
      <c r="AD148" t="n">
        <v>0</v>
      </c>
      <c r="AE148" t="n">
        <v>0</v>
      </c>
      <c r="AG148" t="n">
        <v>0</v>
      </c>
    </row>
    <row r="149">
      <c r="A149" t="inlineStr">
        <is>
          <t>BTQ</t>
        </is>
      </c>
      <c r="B149" t="inlineStr">
        <is>
          <t>RM</t>
        </is>
      </c>
      <c r="C149" t="inlineStr">
        <is>
          <t>RM.BTQ.0029</t>
        </is>
      </c>
      <c r="D149" t="inlineStr">
        <is>
          <t>Mojito mint syrup 1883, 1 liter</t>
        </is>
      </c>
      <c r="E149" t="n">
        <v>0.59</v>
      </c>
      <c r="F149" t="n">
        <v>3.3058</v>
      </c>
      <c r="G149" t="inlineStr">
        <is>
          <t>304, 101, 304, 304, 101</t>
        </is>
      </c>
      <c r="H149" t="n">
        <v>1</v>
      </c>
      <c r="I149" t="n">
        <v>0</v>
      </c>
      <c r="J149" t="n">
        <v>0</v>
      </c>
      <c r="K149" t="n">
        <v>0</v>
      </c>
      <c r="L149" t="n">
        <v>0</v>
      </c>
      <c r="M149" t="n">
        <v>1</v>
      </c>
      <c r="N149" t="n">
        <v>0</v>
      </c>
      <c r="O149" t="n">
        <v>0</v>
      </c>
      <c r="P149" t="n">
        <v>0</v>
      </c>
      <c r="Q149" t="n">
        <v>0</v>
      </c>
      <c r="R149" t="n">
        <v>0</v>
      </c>
      <c r="S149" t="n">
        <v>0</v>
      </c>
      <c r="T149" t="n">
        <v>1.59</v>
      </c>
      <c r="U149" t="n">
        <v>8.908799999999999</v>
      </c>
      <c r="V149" t="n">
        <v>5.603</v>
      </c>
      <c r="W149" t="n">
        <v>0</v>
      </c>
      <c r="X149" t="n">
        <v>0</v>
      </c>
      <c r="Y149" t="n">
        <v>0</v>
      </c>
      <c r="Z149" t="n">
        <v>0</v>
      </c>
      <c r="AA149" s="20" t="n">
        <v>46174</v>
      </c>
      <c r="AB149" t="inlineStr">
        <is>
          <t>شركة المحمودية لتجارة مستلزمات المخابز والحلويات</t>
        </is>
      </c>
      <c r="AC149" s="20" t="n">
        <v>2</v>
      </c>
      <c r="AD149" t="n">
        <v>0</v>
      </c>
      <c r="AE149" t="n">
        <v>0</v>
      </c>
      <c r="AG149" t="n">
        <v>5.603</v>
      </c>
    </row>
    <row r="150">
      <c r="A150" t="inlineStr">
        <is>
          <t>BTQ</t>
        </is>
      </c>
      <c r="B150" t="inlineStr">
        <is>
          <t>RM</t>
        </is>
      </c>
      <c r="C150" t="inlineStr">
        <is>
          <t>RM.BTQ.0030</t>
        </is>
      </c>
      <c r="D150" t="inlineStr">
        <is>
          <t xml:space="preserve">Watermelon syrup 1883, 1 liter </t>
        </is>
      </c>
      <c r="E150" t="n">
        <v>0.474</v>
      </c>
      <c r="F150" t="n">
        <v>2.6558</v>
      </c>
      <c r="G150" t="inlineStr">
        <is>
          <t>101, 304, 101, 304</t>
        </is>
      </c>
      <c r="H150" t="n">
        <v>0</v>
      </c>
      <c r="I150" t="n">
        <v>0</v>
      </c>
      <c r="J150" t="n">
        <v>0</v>
      </c>
      <c r="K150" t="n">
        <v>0</v>
      </c>
      <c r="L150" t="n">
        <v>0</v>
      </c>
      <c r="M150" t="n">
        <v>0</v>
      </c>
      <c r="N150" t="n">
        <v>0</v>
      </c>
      <c r="O150" t="n">
        <v>0</v>
      </c>
      <c r="P150" t="n">
        <v>0</v>
      </c>
      <c r="Q150" t="n">
        <v>0</v>
      </c>
      <c r="R150" t="n">
        <v>0</v>
      </c>
      <c r="S150" t="n">
        <v>0</v>
      </c>
      <c r="T150" t="n">
        <v>0.474</v>
      </c>
      <c r="U150" t="n">
        <v>2.6558</v>
      </c>
      <c r="V150" t="n">
        <v>5.603</v>
      </c>
      <c r="W150" t="n">
        <v>0</v>
      </c>
      <c r="X150" t="n">
        <v>0</v>
      </c>
      <c r="Y150" t="n">
        <v>0</v>
      </c>
      <c r="Z150" t="n">
        <v>0</v>
      </c>
      <c r="AA150" s="20" t="n">
        <v>45767</v>
      </c>
      <c r="AB150" t="inlineStr">
        <is>
          <t>شركة المحمودية لتجارة مستلزمات المخابز والحلويات</t>
        </is>
      </c>
      <c r="AC150" s="20" t="n">
        <v>2</v>
      </c>
      <c r="AD150" t="n">
        <v>0</v>
      </c>
      <c r="AE150" t="n">
        <v>0</v>
      </c>
      <c r="AG150" t="n">
        <v>0</v>
      </c>
    </row>
    <row r="151">
      <c r="A151" t="inlineStr">
        <is>
          <t>BTQ</t>
        </is>
      </c>
      <c r="B151" t="inlineStr">
        <is>
          <t>RM</t>
        </is>
      </c>
      <c r="C151" t="inlineStr">
        <is>
          <t>RM.BTQ.0031</t>
        </is>
      </c>
      <c r="D151" t="inlineStr">
        <is>
          <t xml:space="preserve">Green apple syrup 1883, 1 liter </t>
        </is>
      </c>
      <c r="E151" t="n">
        <v>1.2</v>
      </c>
      <c r="F151" t="n">
        <v>6.7236</v>
      </c>
      <c r="G151" t="inlineStr">
        <is>
          <t>304, 101, 101, 304</t>
        </is>
      </c>
      <c r="H151" t="n">
        <v>0</v>
      </c>
      <c r="I151" t="n">
        <v>0</v>
      </c>
      <c r="J151" t="n">
        <v>0</v>
      </c>
      <c r="K151" t="n">
        <v>0</v>
      </c>
      <c r="L151" t="n">
        <v>0</v>
      </c>
      <c r="M151" t="n">
        <v>0</v>
      </c>
      <c r="N151" t="n">
        <v>0</v>
      </c>
      <c r="O151" t="n">
        <v>0</v>
      </c>
      <c r="P151" t="n">
        <v>0</v>
      </c>
      <c r="Q151" t="n">
        <v>0</v>
      </c>
      <c r="R151" t="n">
        <v>0</v>
      </c>
      <c r="S151" t="n">
        <v>0</v>
      </c>
      <c r="T151" t="n">
        <v>1.2</v>
      </c>
      <c r="U151" t="n">
        <v>6.7236</v>
      </c>
      <c r="V151" t="n">
        <v>5.603</v>
      </c>
      <c r="W151" t="n">
        <v>0</v>
      </c>
      <c r="X151" t="n">
        <v>0</v>
      </c>
      <c r="Y151" t="n">
        <v>0</v>
      </c>
      <c r="Z151" t="n">
        <v>0</v>
      </c>
      <c r="AA151" s="20" t="n">
        <v>45908</v>
      </c>
      <c r="AB151" t="inlineStr">
        <is>
          <t>شركة المحمودية لتجارة مستلزمات المخابز والحلويات</t>
        </is>
      </c>
      <c r="AC151" s="20" t="n">
        <v>2</v>
      </c>
      <c r="AD151" t="n">
        <v>0</v>
      </c>
      <c r="AE151" t="n">
        <v>0</v>
      </c>
      <c r="AG151" t="n">
        <v>0</v>
      </c>
    </row>
    <row r="152">
      <c r="A152" t="inlineStr">
        <is>
          <t>BTQ</t>
        </is>
      </c>
      <c r="B152" t="inlineStr">
        <is>
          <t>RM</t>
        </is>
      </c>
      <c r="C152" t="inlineStr">
        <is>
          <t>RM.BTQ.0032</t>
        </is>
      </c>
      <c r="D152" t="inlineStr">
        <is>
          <t xml:space="preserve">Blueberry squeeze mec3 </t>
        </is>
      </c>
      <c r="E152" t="n">
        <v>10.862</v>
      </c>
      <c r="F152" t="n">
        <v>93.6388</v>
      </c>
      <c r="G152" t="inlineStr">
        <is>
          <t>304, 306, 402, 401, 499, 409, 101, 409, 101, 304, 306, 499, 401, 402</t>
        </is>
      </c>
      <c r="H152" t="n">
        <v>0</v>
      </c>
      <c r="I152" t="n">
        <v>0</v>
      </c>
      <c r="J152" t="n">
        <v>0</v>
      </c>
      <c r="K152" t="n">
        <v>0</v>
      </c>
      <c r="L152" t="n">
        <v>0</v>
      </c>
      <c r="M152" t="n">
        <v>0</v>
      </c>
      <c r="N152" t="n">
        <v>0</v>
      </c>
      <c r="O152" t="n">
        <v>0</v>
      </c>
      <c r="P152" t="n">
        <v>0</v>
      </c>
      <c r="Q152" t="n">
        <v>0</v>
      </c>
      <c r="R152" t="n">
        <v>0</v>
      </c>
      <c r="S152" t="n">
        <v>0</v>
      </c>
      <c r="T152" t="n">
        <v>10.862</v>
      </c>
      <c r="U152" t="n">
        <v>93.6388</v>
      </c>
      <c r="V152" t="n">
        <v>8.620799999999999</v>
      </c>
      <c r="W152" t="n">
        <v>0.497</v>
      </c>
      <c r="X152" t="n">
        <v>0.828</v>
      </c>
      <c r="Y152" t="n">
        <v>0.828</v>
      </c>
      <c r="Z152" t="n">
        <v>0.828</v>
      </c>
      <c r="AA152" s="20" t="n">
        <v>45864</v>
      </c>
      <c r="AB152" t="inlineStr">
        <is>
          <t>شركة المحمودية لتجارة مستلزمات المخابز والحلويات</t>
        </is>
      </c>
      <c r="AC152" s="20" t="n">
        <v>46132</v>
      </c>
      <c r="AD152" t="n">
        <v>0.092</v>
      </c>
      <c r="AE152" t="n">
        <v>0.06900000000000001</v>
      </c>
      <c r="AF152" t="inlineStr">
        <is>
          <t>157:12</t>
        </is>
      </c>
      <c r="AG152" t="n">
        <v>0</v>
      </c>
    </row>
    <row r="153">
      <c r="A153" t="inlineStr">
        <is>
          <t>BTQ</t>
        </is>
      </c>
      <c r="B153" t="inlineStr">
        <is>
          <t>RM</t>
        </is>
      </c>
      <c r="C153" t="inlineStr">
        <is>
          <t>RM.BTQ.0033</t>
        </is>
      </c>
      <c r="D153" t="inlineStr">
        <is>
          <t>Cranberry squeeze mec3</t>
        </is>
      </c>
      <c r="E153" t="n">
        <v>4.644</v>
      </c>
      <c r="F153" t="n">
        <v>40.0349</v>
      </c>
      <c r="G153" t="inlineStr">
        <is>
          <t>304, 101, 101, 304, 304</t>
        </is>
      </c>
      <c r="H153" t="n">
        <v>0</v>
      </c>
      <c r="I153" t="n">
        <v>0</v>
      </c>
      <c r="J153" t="n">
        <v>0</v>
      </c>
      <c r="K153" t="n">
        <v>0</v>
      </c>
      <c r="L153" t="n">
        <v>0</v>
      </c>
      <c r="M153" t="n">
        <v>0</v>
      </c>
      <c r="N153" t="n">
        <v>0</v>
      </c>
      <c r="O153" t="n">
        <v>0</v>
      </c>
      <c r="P153" t="n">
        <v>-0.06</v>
      </c>
      <c r="Q153" t="n">
        <v>0</v>
      </c>
      <c r="R153" t="n">
        <v>0</v>
      </c>
      <c r="S153" t="n">
        <v>-0.06</v>
      </c>
      <c r="T153" t="n">
        <v>4.584</v>
      </c>
      <c r="U153" t="n">
        <v>39.5176</v>
      </c>
      <c r="V153" t="n">
        <v>8.620799999999999</v>
      </c>
      <c r="W153" t="n">
        <v>0</v>
      </c>
      <c r="X153" t="n">
        <v>0</v>
      </c>
      <c r="Y153" t="n">
        <v>0</v>
      </c>
      <c r="Z153" t="n">
        <v>0</v>
      </c>
      <c r="AA153" s="20" t="n">
        <v>45767</v>
      </c>
      <c r="AB153" t="inlineStr">
        <is>
          <t>شركة المحمودية لتجارة مستلزمات المخابز والحلويات</t>
        </is>
      </c>
      <c r="AC153" s="20" t="n">
        <v>2</v>
      </c>
      <c r="AD153" t="n">
        <v>0</v>
      </c>
      <c r="AE153" t="n">
        <v>0</v>
      </c>
      <c r="AG153" t="n">
        <v>0</v>
      </c>
    </row>
    <row r="154">
      <c r="A154" t="inlineStr">
        <is>
          <t>BTQ</t>
        </is>
      </c>
      <c r="B154" t="inlineStr">
        <is>
          <t>RM</t>
        </is>
      </c>
      <c r="C154" t="inlineStr">
        <is>
          <t>RM.BTQ.0034</t>
        </is>
      </c>
      <c r="D154" t="inlineStr">
        <is>
          <t>Guapa squeeze mec3</t>
        </is>
      </c>
      <c r="E154" t="n">
        <v>1.3</v>
      </c>
      <c r="F154" t="n">
        <v>11.207</v>
      </c>
      <c r="G154" t="inlineStr">
        <is>
          <t>304, 101, 304, 101</t>
        </is>
      </c>
      <c r="H154" t="n">
        <v>0</v>
      </c>
      <c r="I154" t="n">
        <v>0</v>
      </c>
      <c r="J154" t="n">
        <v>0</v>
      </c>
      <c r="K154" t="n">
        <v>0</v>
      </c>
      <c r="L154" t="n">
        <v>0</v>
      </c>
      <c r="M154" t="n">
        <v>0</v>
      </c>
      <c r="N154" t="n">
        <v>0</v>
      </c>
      <c r="O154" t="n">
        <v>0</v>
      </c>
      <c r="P154" t="n">
        <v>0</v>
      </c>
      <c r="Q154" t="n">
        <v>0</v>
      </c>
      <c r="R154" t="n">
        <v>0</v>
      </c>
      <c r="S154" t="n">
        <v>0</v>
      </c>
      <c r="T154" t="n">
        <v>1.3</v>
      </c>
      <c r="U154" t="n">
        <v>11.207</v>
      </c>
      <c r="V154" t="n">
        <v>8.952299999999999</v>
      </c>
      <c r="W154" t="n">
        <v>0</v>
      </c>
      <c r="X154" t="n">
        <v>0</v>
      </c>
      <c r="Y154" t="n">
        <v>0</v>
      </c>
      <c r="Z154" t="n">
        <v>0</v>
      </c>
      <c r="AA154" s="20" t="n">
        <v>45908</v>
      </c>
      <c r="AB154" t="inlineStr">
        <is>
          <t>شركة المحمودية لتجارة مستلزمات المخابز والحلويات</t>
        </is>
      </c>
      <c r="AC154" s="20" t="n">
        <v>2</v>
      </c>
      <c r="AD154" t="n">
        <v>0</v>
      </c>
      <c r="AE154" t="n">
        <v>0</v>
      </c>
      <c r="AG154" t="n">
        <v>0</v>
      </c>
    </row>
    <row r="155">
      <c r="A155" t="inlineStr">
        <is>
          <t>BTQ</t>
        </is>
      </c>
      <c r="B155" t="inlineStr">
        <is>
          <t>RM</t>
        </is>
      </c>
      <c r="C155" t="inlineStr">
        <is>
          <t>RM.BTQ.0035</t>
        </is>
      </c>
      <c r="D155" t="inlineStr">
        <is>
          <t>Kiwi squeeze mec3</t>
        </is>
      </c>
      <c r="E155" t="n">
        <v>0.183</v>
      </c>
      <c r="F155" t="n">
        <v>1.5776</v>
      </c>
      <c r="G155" t="inlineStr">
        <is>
          <t>101, 304, 304, 101, 304</t>
        </is>
      </c>
      <c r="H155" t="n">
        <v>1.3</v>
      </c>
      <c r="I155" t="n">
        <v>0</v>
      </c>
      <c r="J155" t="n">
        <v>0</v>
      </c>
      <c r="K155" t="n">
        <v>0</v>
      </c>
      <c r="L155" t="n">
        <v>0</v>
      </c>
      <c r="M155" t="n">
        <v>1.3</v>
      </c>
      <c r="N155" t="n">
        <v>0</v>
      </c>
      <c r="O155" t="n">
        <v>0</v>
      </c>
      <c r="P155" t="n">
        <v>0</v>
      </c>
      <c r="Q155" t="n">
        <v>0</v>
      </c>
      <c r="R155" t="n">
        <v>0</v>
      </c>
      <c r="S155" t="n">
        <v>0</v>
      </c>
      <c r="T155" t="n">
        <v>1.483</v>
      </c>
      <c r="U155" t="n">
        <v>12.7846</v>
      </c>
      <c r="V155" t="n">
        <v>8.620799999999999</v>
      </c>
      <c r="W155" t="n">
        <v>0</v>
      </c>
      <c r="X155" t="n">
        <v>0</v>
      </c>
      <c r="Y155" t="n">
        <v>0</v>
      </c>
      <c r="Z155" t="n">
        <v>0</v>
      </c>
      <c r="AA155" s="20" t="n">
        <v>46174</v>
      </c>
      <c r="AB155" t="inlineStr">
        <is>
          <t>شركة المحمودية لتجارة مستلزمات المخابز والحلويات</t>
        </is>
      </c>
      <c r="AC155" s="20" t="n">
        <v>2</v>
      </c>
      <c r="AD155" t="n">
        <v>0</v>
      </c>
      <c r="AE155" t="n">
        <v>0</v>
      </c>
      <c r="AG155" t="n">
        <v>11.207</v>
      </c>
    </row>
    <row r="156">
      <c r="A156" t="inlineStr">
        <is>
          <t>BTQ</t>
        </is>
      </c>
      <c r="B156" t="inlineStr">
        <is>
          <t>RM</t>
        </is>
      </c>
      <c r="C156" t="inlineStr">
        <is>
          <t>RM.BTQ.0036</t>
        </is>
      </c>
      <c r="D156" t="inlineStr">
        <is>
          <t>Raspberry squeeze mec3</t>
        </is>
      </c>
      <c r="E156" t="n">
        <v>9</v>
      </c>
      <c r="F156" t="n">
        <v>62.064</v>
      </c>
      <c r="G156" t="inlineStr">
        <is>
          <t>304, 402, 401, 101, 409, 304, 402, 304, 409, 101, 409, 401</t>
        </is>
      </c>
      <c r="H156" t="n">
        <v>1.3</v>
      </c>
      <c r="I156" t="n">
        <v>0</v>
      </c>
      <c r="J156" t="n">
        <v>0</v>
      </c>
      <c r="K156" t="n">
        <v>0</v>
      </c>
      <c r="L156" t="n">
        <v>0</v>
      </c>
      <c r="M156" t="n">
        <v>1.3</v>
      </c>
      <c r="N156" t="n">
        <v>0</v>
      </c>
      <c r="O156" t="n">
        <v>0</v>
      </c>
      <c r="P156" t="n">
        <v>0</v>
      </c>
      <c r="Q156" t="n">
        <v>-3.641</v>
      </c>
      <c r="R156" t="n">
        <v>0</v>
      </c>
      <c r="S156" t="n">
        <v>-3.641</v>
      </c>
      <c r="T156" t="n">
        <v>6.659</v>
      </c>
      <c r="U156" t="n">
        <v>66.6409</v>
      </c>
      <c r="V156" t="n">
        <v>9.823499999999999</v>
      </c>
      <c r="W156" t="n">
        <v>3.641</v>
      </c>
      <c r="X156" t="n">
        <v>3.641</v>
      </c>
      <c r="Y156" t="n">
        <v>3.641</v>
      </c>
      <c r="Z156" t="n">
        <v>3.641</v>
      </c>
      <c r="AA156" s="20" t="n">
        <v>46174</v>
      </c>
      <c r="AB156" t="inlineStr">
        <is>
          <t>شركة المحمودية لتجارة مستلزمات المخابز والحلويات</t>
        </is>
      </c>
      <c r="AC156" s="20" t="n">
        <v>46194</v>
      </c>
      <c r="AD156" t="n">
        <v>0.4045</v>
      </c>
      <c r="AE156" t="n">
        <v>0.3034</v>
      </c>
      <c r="AF156" t="inlineStr">
        <is>
          <t>21:28</t>
        </is>
      </c>
      <c r="AG156" t="n">
        <v>11.207</v>
      </c>
    </row>
    <row r="157">
      <c r="A157" t="inlineStr">
        <is>
          <t>BTQ</t>
        </is>
      </c>
      <c r="B157" t="inlineStr">
        <is>
          <t>RM</t>
        </is>
      </c>
      <c r="C157" t="inlineStr">
        <is>
          <t>RM.BTQ.0037</t>
        </is>
      </c>
      <c r="D157" t="inlineStr">
        <is>
          <t>Watermelon squeeze mec3</t>
        </is>
      </c>
      <c r="E157" t="n">
        <v>1.3</v>
      </c>
      <c r="F157" t="n">
        <v>11.207</v>
      </c>
      <c r="G157" t="inlineStr">
        <is>
          <t>304, 304</t>
        </is>
      </c>
      <c r="H157" t="n">
        <v>0</v>
      </c>
      <c r="I157" t="n">
        <v>0</v>
      </c>
      <c r="J157" t="n">
        <v>0</v>
      </c>
      <c r="K157" t="n">
        <v>0</v>
      </c>
      <c r="L157" t="n">
        <v>0</v>
      </c>
      <c r="M157" t="n">
        <v>0</v>
      </c>
      <c r="N157" t="n">
        <v>0</v>
      </c>
      <c r="O157" t="n">
        <v>0</v>
      </c>
      <c r="P157" t="n">
        <v>0</v>
      </c>
      <c r="Q157" t="n">
        <v>0</v>
      </c>
      <c r="R157" t="n">
        <v>0</v>
      </c>
      <c r="S157" t="n">
        <v>0</v>
      </c>
      <c r="T157" t="n">
        <v>1.3</v>
      </c>
      <c r="U157" t="n">
        <v>11.207</v>
      </c>
      <c r="V157" t="n">
        <v>8.620799999999999</v>
      </c>
      <c r="W157" t="n">
        <v>0</v>
      </c>
      <c r="X157" t="n">
        <v>0</v>
      </c>
      <c r="Y157" t="n">
        <v>0</v>
      </c>
      <c r="Z157" t="n">
        <v>0</v>
      </c>
      <c r="AA157" s="20" t="n">
        <v>45836</v>
      </c>
      <c r="AB157" t="inlineStr">
        <is>
          <t>شركة المحمودية لتجارة مستلزمات المخابز والحلويات</t>
        </is>
      </c>
      <c r="AC157" s="20" t="n">
        <v>2</v>
      </c>
      <c r="AD157" t="n">
        <v>0</v>
      </c>
      <c r="AE157" t="n">
        <v>0</v>
      </c>
      <c r="AG157" t="n">
        <v>0</v>
      </c>
    </row>
    <row r="158">
      <c r="A158" t="inlineStr">
        <is>
          <t>BTQ</t>
        </is>
      </c>
      <c r="B158" t="inlineStr">
        <is>
          <t>RM</t>
        </is>
      </c>
      <c r="C158" t="inlineStr">
        <is>
          <t>RM.BTQ.0038</t>
        </is>
      </c>
      <c r="D158" t="inlineStr">
        <is>
          <t>DR.GUSTO 100 GEL COLOR TUBE PINK</t>
        </is>
      </c>
      <c r="E158" t="n">
        <v>0</v>
      </c>
      <c r="F158" t="n">
        <v>0</v>
      </c>
      <c r="G158" t="inlineStr">
        <is>
          <t>9605, 304, 301, 605, 305, 304, 301, 305, 9605, 605</t>
        </is>
      </c>
      <c r="H158" t="n">
        <v>0</v>
      </c>
      <c r="I158" t="n">
        <v>0</v>
      </c>
      <c r="J158" t="n">
        <v>0</v>
      </c>
      <c r="K158" t="n">
        <v>0</v>
      </c>
      <c r="L158" t="n">
        <v>0</v>
      </c>
      <c r="M158" t="n">
        <v>0</v>
      </c>
      <c r="N158" t="n">
        <v>0</v>
      </c>
      <c r="O158" t="n">
        <v>0</v>
      </c>
      <c r="P158" t="n">
        <v>0</v>
      </c>
      <c r="Q158" t="n">
        <v>0</v>
      </c>
      <c r="R158" t="n">
        <v>0</v>
      </c>
      <c r="S158" t="n">
        <v>0</v>
      </c>
      <c r="T158" t="n">
        <v>0</v>
      </c>
      <c r="U158" t="n">
        <v>0</v>
      </c>
      <c r="V158" t="n">
        <v>1.2525</v>
      </c>
      <c r="W158" t="n">
        <v>0</v>
      </c>
      <c r="X158" t="n">
        <v>0</v>
      </c>
      <c r="Y158" t="n">
        <v>0</v>
      </c>
      <c r="Z158" t="n">
        <v>244</v>
      </c>
      <c r="AA158" s="20" t="n">
        <v>44599</v>
      </c>
      <c r="AB158" t="inlineStr">
        <is>
          <t>Gusto.01/2022</t>
        </is>
      </c>
      <c r="AC158" s="20" t="n">
        <v>45930</v>
      </c>
      <c r="AD158" t="n">
        <v>0</v>
      </c>
      <c r="AE158" t="n">
        <v>20.3333</v>
      </c>
      <c r="AF158" t="inlineStr">
        <is>
          <t>0:0</t>
        </is>
      </c>
      <c r="AG158" t="n">
        <v>0</v>
      </c>
    </row>
    <row r="159">
      <c r="A159" t="inlineStr">
        <is>
          <t>BTQ</t>
        </is>
      </c>
      <c r="B159" t="inlineStr">
        <is>
          <t>RM</t>
        </is>
      </c>
      <c r="C159" t="inlineStr">
        <is>
          <t>RM.BTQ.0039</t>
        </is>
      </c>
      <c r="D159" t="inlineStr">
        <is>
          <t>DR.GUSTO 100 GEL COLOR TUBE FLAG RED</t>
        </is>
      </c>
      <c r="E159" t="n">
        <v>0</v>
      </c>
      <c r="F159" t="n">
        <v>0</v>
      </c>
      <c r="G159" t="inlineStr">
        <is>
          <t>9605, 304, 301, 305, 306, 605, 9605, 605, 304, 301, 305, 306</t>
        </is>
      </c>
      <c r="H159" t="n">
        <v>0</v>
      </c>
      <c r="I159" t="n">
        <v>0</v>
      </c>
      <c r="J159" t="n">
        <v>0</v>
      </c>
      <c r="K159" t="n">
        <v>0</v>
      </c>
      <c r="L159" t="n">
        <v>0</v>
      </c>
      <c r="M159" t="n">
        <v>0</v>
      </c>
      <c r="N159" t="n">
        <v>0</v>
      </c>
      <c r="O159" t="n">
        <v>0</v>
      </c>
      <c r="P159" t="n">
        <v>0</v>
      </c>
      <c r="Q159" t="n">
        <v>0</v>
      </c>
      <c r="R159" t="n">
        <v>0</v>
      </c>
      <c r="S159" t="n">
        <v>0</v>
      </c>
      <c r="T159" t="n">
        <v>0</v>
      </c>
      <c r="U159" t="n">
        <v>0</v>
      </c>
      <c r="V159" t="n">
        <v>1.2525</v>
      </c>
      <c r="W159" t="n">
        <v>0</v>
      </c>
      <c r="X159" t="n">
        <v>0</v>
      </c>
      <c r="Y159" t="n">
        <v>0</v>
      </c>
      <c r="Z159" t="n">
        <v>278</v>
      </c>
      <c r="AA159" s="20" t="n">
        <v>44599</v>
      </c>
      <c r="AB159" t="inlineStr">
        <is>
          <t>Gusto.01/2022</t>
        </is>
      </c>
      <c r="AC159" s="20" t="n">
        <v>45930</v>
      </c>
      <c r="AD159" t="n">
        <v>0</v>
      </c>
      <c r="AE159" t="n">
        <v>23.1666</v>
      </c>
      <c r="AF159" t="inlineStr">
        <is>
          <t>0:0</t>
        </is>
      </c>
      <c r="AG159" t="n">
        <v>0</v>
      </c>
    </row>
    <row r="160">
      <c r="A160" t="inlineStr">
        <is>
          <t>BTQ</t>
        </is>
      </c>
      <c r="B160" t="inlineStr">
        <is>
          <t>RM</t>
        </is>
      </c>
      <c r="C160" t="inlineStr">
        <is>
          <t>RM.BTQ.0040</t>
        </is>
      </c>
      <c r="D160" t="inlineStr">
        <is>
          <t xml:space="preserve">DR.GUSTO 100 GEL COLOR TUBE WHITE </t>
        </is>
      </c>
      <c r="E160" t="n">
        <v>0</v>
      </c>
      <c r="F160" t="n">
        <v>0</v>
      </c>
      <c r="G160" t="inlineStr">
        <is>
          <t>9605, 605, 9605, 304, 301, 605, 304, 301</t>
        </is>
      </c>
      <c r="H160" t="n">
        <v>0</v>
      </c>
      <c r="I160" t="n">
        <v>0</v>
      </c>
      <c r="J160" t="n">
        <v>0</v>
      </c>
      <c r="K160" t="n">
        <v>0</v>
      </c>
      <c r="L160" t="n">
        <v>0</v>
      </c>
      <c r="M160" t="n">
        <v>0</v>
      </c>
      <c r="N160" t="n">
        <v>0</v>
      </c>
      <c r="O160" t="n">
        <v>0</v>
      </c>
      <c r="P160" t="n">
        <v>0</v>
      </c>
      <c r="Q160" t="n">
        <v>0</v>
      </c>
      <c r="R160" t="n">
        <v>0</v>
      </c>
      <c r="S160" t="n">
        <v>0</v>
      </c>
      <c r="T160" t="n">
        <v>0</v>
      </c>
      <c r="U160" t="n">
        <v>0</v>
      </c>
      <c r="V160" t="n">
        <v>1.2525</v>
      </c>
      <c r="W160" t="n">
        <v>0</v>
      </c>
      <c r="X160" t="n">
        <v>0</v>
      </c>
      <c r="Y160" t="n">
        <v>0</v>
      </c>
      <c r="Z160" t="n">
        <v>34</v>
      </c>
      <c r="AA160" s="20" t="n">
        <v>44599</v>
      </c>
      <c r="AB160" t="inlineStr">
        <is>
          <t>Gusto.01/2022</t>
        </is>
      </c>
      <c r="AC160" s="20" t="n">
        <v>45930</v>
      </c>
      <c r="AD160" t="n">
        <v>0</v>
      </c>
      <c r="AE160" t="n">
        <v>2.8333</v>
      </c>
      <c r="AF160" t="inlineStr">
        <is>
          <t>0:0</t>
        </is>
      </c>
      <c r="AG160" t="n">
        <v>0</v>
      </c>
    </row>
    <row r="161">
      <c r="A161" t="inlineStr">
        <is>
          <t>BTQ</t>
        </is>
      </c>
      <c r="B161" t="inlineStr">
        <is>
          <t>RM</t>
        </is>
      </c>
      <c r="C161" t="inlineStr">
        <is>
          <t>RM.BTQ.0041</t>
        </is>
      </c>
      <c r="D161" t="inlineStr">
        <is>
          <t>Vanilla syrup 1883</t>
        </is>
      </c>
      <c r="E161" t="n">
        <v>2.461</v>
      </c>
      <c r="F161" t="n">
        <v>13.789</v>
      </c>
      <c r="G161" t="inlineStr">
        <is>
          <t>304, 304, 304</t>
        </is>
      </c>
      <c r="H161" t="n">
        <v>0</v>
      </c>
      <c r="I161" t="n">
        <v>0</v>
      </c>
      <c r="J161" t="n">
        <v>0</v>
      </c>
      <c r="K161" t="n">
        <v>0</v>
      </c>
      <c r="L161" t="n">
        <v>0</v>
      </c>
      <c r="M161" t="n">
        <v>0</v>
      </c>
      <c r="N161" t="n">
        <v>0</v>
      </c>
      <c r="O161" t="n">
        <v>0</v>
      </c>
      <c r="P161" t="n">
        <v>0</v>
      </c>
      <c r="Q161" t="n">
        <v>-0.098</v>
      </c>
      <c r="R161" t="n">
        <v>0</v>
      </c>
      <c r="S161" t="n">
        <v>-0.098</v>
      </c>
      <c r="T161" t="n">
        <v>2.363</v>
      </c>
      <c r="U161" t="n">
        <v>13.2399</v>
      </c>
      <c r="V161" t="n">
        <v>5.603</v>
      </c>
      <c r="W161" t="n">
        <v>0.147</v>
      </c>
      <c r="X161" t="n">
        <v>0.147</v>
      </c>
      <c r="Y161" t="n">
        <v>0.434</v>
      </c>
      <c r="Z161" t="n">
        <v>0.434</v>
      </c>
      <c r="AA161" s="20" t="n">
        <v>45676</v>
      </c>
      <c r="AB161" t="inlineStr">
        <is>
          <t>شركة المحمودية لتجارة مستلزمات المخابز والحلويات</t>
        </is>
      </c>
      <c r="AC161" s="20" t="n">
        <v>46201</v>
      </c>
      <c r="AD161" t="n">
        <v>0.0482</v>
      </c>
      <c r="AE161" t="n">
        <v>0.0361</v>
      </c>
      <c r="AF161" t="inlineStr">
        <is>
          <t>65:10</t>
        </is>
      </c>
      <c r="AG161" t="n">
        <v>0</v>
      </c>
    </row>
    <row r="162">
      <c r="A162" t="inlineStr">
        <is>
          <t>BTQ</t>
        </is>
      </c>
      <c r="B162" t="inlineStr">
        <is>
          <t>RM</t>
        </is>
      </c>
      <c r="C162" t="inlineStr">
        <is>
          <t>RM.BTQ.0042</t>
        </is>
      </c>
      <c r="D162" t="inlineStr">
        <is>
          <t>Caramel syrup 1883</t>
        </is>
      </c>
      <c r="E162" t="n">
        <v>2.03</v>
      </c>
      <c r="F162" t="n">
        <v>11.3741</v>
      </c>
      <c r="G162" t="inlineStr">
        <is>
          <t>304, 304, 304</t>
        </is>
      </c>
      <c r="H162" t="n">
        <v>1</v>
      </c>
      <c r="I162" t="n">
        <v>0</v>
      </c>
      <c r="J162" t="n">
        <v>0</v>
      </c>
      <c r="K162" t="n">
        <v>0</v>
      </c>
      <c r="L162" t="n">
        <v>0</v>
      </c>
      <c r="M162" t="n">
        <v>1</v>
      </c>
      <c r="N162" t="n">
        <v>0</v>
      </c>
      <c r="O162" t="n">
        <v>0</v>
      </c>
      <c r="P162" t="n">
        <v>0</v>
      </c>
      <c r="Q162" t="n">
        <v>0</v>
      </c>
      <c r="R162" t="n">
        <v>0</v>
      </c>
      <c r="S162" t="n">
        <v>0</v>
      </c>
      <c r="T162" t="n">
        <v>3.03</v>
      </c>
      <c r="U162" t="n">
        <v>18.7021</v>
      </c>
      <c r="V162" t="n">
        <v>5.8891</v>
      </c>
      <c r="W162" t="n">
        <v>0</v>
      </c>
      <c r="X162" t="n">
        <v>0</v>
      </c>
      <c r="Y162" t="n">
        <v>0</v>
      </c>
      <c r="Z162" t="n">
        <v>0</v>
      </c>
      <c r="AA162" s="20" t="n">
        <v>46174</v>
      </c>
      <c r="AB162" t="inlineStr">
        <is>
          <t>شركة المحمودية لتجارة مستلزمات المخابز والحلويات</t>
        </is>
      </c>
      <c r="AC162" s="20" t="n">
        <v>2</v>
      </c>
      <c r="AD162" t="n">
        <v>0</v>
      </c>
      <c r="AE162" t="n">
        <v>0</v>
      </c>
      <c r="AG162" t="n">
        <v>7.328</v>
      </c>
    </row>
    <row r="163">
      <c r="A163" t="inlineStr">
        <is>
          <t>BTQ</t>
        </is>
      </c>
      <c r="B163" t="inlineStr">
        <is>
          <t>RM</t>
        </is>
      </c>
      <c r="C163" t="inlineStr">
        <is>
          <t>RM.BTQ.0043</t>
        </is>
      </c>
      <c r="D163" t="inlineStr">
        <is>
          <t>Hazelnut syrup 1883</t>
        </is>
      </c>
      <c r="E163" t="n">
        <v>7.059</v>
      </c>
      <c r="F163" t="n">
        <v>39.5516</v>
      </c>
      <c r="G163" t="inlineStr">
        <is>
          <t>304, 304</t>
        </is>
      </c>
      <c r="H163" t="n">
        <v>0</v>
      </c>
      <c r="I163" t="n">
        <v>0</v>
      </c>
      <c r="J163" t="n">
        <v>0</v>
      </c>
      <c r="K163" t="n">
        <v>0</v>
      </c>
      <c r="L163" t="n">
        <v>0</v>
      </c>
      <c r="M163" t="n">
        <v>0</v>
      </c>
      <c r="N163" t="n">
        <v>0</v>
      </c>
      <c r="O163" t="n">
        <v>0</v>
      </c>
      <c r="P163" t="n">
        <v>0</v>
      </c>
      <c r="Q163" t="n">
        <v>0</v>
      </c>
      <c r="R163" t="n">
        <v>0</v>
      </c>
      <c r="S163" t="n">
        <v>0</v>
      </c>
      <c r="T163" t="n">
        <v>7.059</v>
      </c>
      <c r="U163" t="n">
        <v>39.5516</v>
      </c>
      <c r="V163" t="n">
        <v>5.817</v>
      </c>
      <c r="W163" t="n">
        <v>0</v>
      </c>
      <c r="X163" t="n">
        <v>0</v>
      </c>
      <c r="Y163" t="n">
        <v>0</v>
      </c>
      <c r="Z163" t="n">
        <v>0</v>
      </c>
      <c r="AA163" s="20" t="n">
        <v>45836</v>
      </c>
      <c r="AB163" t="inlineStr">
        <is>
          <t>شركة المحمودية لتجارة مستلزمات المخابز والحلويات</t>
        </is>
      </c>
      <c r="AC163" s="20" t="n">
        <v>2</v>
      </c>
      <c r="AD163" t="n">
        <v>0</v>
      </c>
      <c r="AE163" t="n">
        <v>0</v>
      </c>
      <c r="AG163" t="n">
        <v>0</v>
      </c>
    </row>
    <row r="164">
      <c r="A164" t="inlineStr">
        <is>
          <t>BTQ</t>
        </is>
      </c>
      <c r="B164" t="inlineStr">
        <is>
          <t>RM</t>
        </is>
      </c>
      <c r="C164" t="inlineStr">
        <is>
          <t>RM.BTQ.0044</t>
        </is>
      </c>
      <c r="D164" t="inlineStr">
        <is>
          <t xml:space="preserve">Pan cake mix </t>
        </is>
      </c>
      <c r="E164" t="n">
        <v>0.9</v>
      </c>
      <c r="F164" t="n">
        <v>2.7153</v>
      </c>
      <c r="G164" t="inlineStr">
        <is>
          <t>304, 304</t>
        </is>
      </c>
      <c r="H164" t="n">
        <v>0</v>
      </c>
      <c r="I164" t="n">
        <v>0</v>
      </c>
      <c r="J164" t="n">
        <v>0</v>
      </c>
      <c r="K164" t="n">
        <v>0</v>
      </c>
      <c r="L164" t="n">
        <v>0</v>
      </c>
      <c r="M164" t="n">
        <v>0</v>
      </c>
      <c r="N164" t="n">
        <v>0</v>
      </c>
      <c r="O164" t="n">
        <v>0</v>
      </c>
      <c r="P164" t="n">
        <v>0</v>
      </c>
      <c r="Q164" t="n">
        <v>0</v>
      </c>
      <c r="R164" t="n">
        <v>0</v>
      </c>
      <c r="S164" t="n">
        <v>0</v>
      </c>
      <c r="T164" t="n">
        <v>0.9</v>
      </c>
      <c r="U164" t="n">
        <v>2.7153</v>
      </c>
      <c r="V164" t="n">
        <v>3.017</v>
      </c>
      <c r="W164" t="n">
        <v>0</v>
      </c>
      <c r="X164" t="n">
        <v>0</v>
      </c>
      <c r="Y164" t="n">
        <v>0</v>
      </c>
      <c r="Z164" t="n">
        <v>0</v>
      </c>
      <c r="AA164" s="20" t="n">
        <v>45693</v>
      </c>
      <c r="AB164" t="inlineStr">
        <is>
          <t>العافية لتجارة الشوكولاتة والحلويات</t>
        </is>
      </c>
      <c r="AC164" s="20" t="n">
        <v>2</v>
      </c>
      <c r="AD164" t="n">
        <v>0</v>
      </c>
      <c r="AE164" t="n">
        <v>0</v>
      </c>
      <c r="AG164" t="n">
        <v>0</v>
      </c>
    </row>
    <row r="165">
      <c r="A165" t="inlineStr">
        <is>
          <t>BTQ</t>
        </is>
      </c>
      <c r="B165" t="inlineStr">
        <is>
          <t>RM</t>
        </is>
      </c>
      <c r="C165" t="inlineStr">
        <is>
          <t>RM.BTQ.0045</t>
        </is>
      </c>
      <c r="D165" t="inlineStr">
        <is>
          <t>مربى التوت الاحمر</t>
        </is>
      </c>
      <c r="E165" t="n">
        <v>0</v>
      </c>
      <c r="F165" t="n">
        <v>0</v>
      </c>
      <c r="G165" t="inlineStr">
        <is>
          <t>304, 304</t>
        </is>
      </c>
      <c r="H165" t="n">
        <v>0</v>
      </c>
      <c r="I165" t="n">
        <v>0</v>
      </c>
      <c r="J165" t="n">
        <v>0</v>
      </c>
      <c r="K165" t="n">
        <v>0</v>
      </c>
      <c r="L165" t="n">
        <v>0</v>
      </c>
      <c r="M165" t="n">
        <v>0</v>
      </c>
      <c r="N165" t="n">
        <v>0</v>
      </c>
      <c r="O165" t="n">
        <v>0</v>
      </c>
      <c r="P165" t="n">
        <v>0</v>
      </c>
      <c r="Q165" t="n">
        <v>0</v>
      </c>
      <c r="R165" t="n">
        <v>0</v>
      </c>
      <c r="S165" t="n">
        <v>0</v>
      </c>
      <c r="T165" t="n">
        <v>0</v>
      </c>
      <c r="U165" t="n">
        <v>0</v>
      </c>
      <c r="V165" t="n">
        <v>5</v>
      </c>
      <c r="W165" t="n">
        <v>0</v>
      </c>
      <c r="X165" t="n">
        <v>0</v>
      </c>
      <c r="Y165" t="n">
        <v>0</v>
      </c>
      <c r="Z165" t="n">
        <v>0</v>
      </c>
      <c r="AA165" s="20" t="n">
        <v>45692</v>
      </c>
      <c r="AB165" t="inlineStr">
        <is>
          <t>Cash Customer - مورد</t>
        </is>
      </c>
      <c r="AC165" s="20" t="n">
        <v>2</v>
      </c>
      <c r="AD165" t="n">
        <v>0</v>
      </c>
      <c r="AE165" t="n">
        <v>0</v>
      </c>
      <c r="AG165" t="n">
        <v>0</v>
      </c>
    </row>
    <row r="166">
      <c r="A166" t="inlineStr">
        <is>
          <t>BTQ</t>
        </is>
      </c>
      <c r="B166" t="inlineStr">
        <is>
          <t>RM</t>
        </is>
      </c>
      <c r="C166" t="inlineStr">
        <is>
          <t>RM.BTQ.0046</t>
        </is>
      </c>
      <c r="D166" t="inlineStr">
        <is>
          <t xml:space="preserve">Truffle shell white </t>
        </is>
      </c>
      <c r="E166" t="n">
        <v>1.2603</v>
      </c>
      <c r="F166" t="n">
        <v>0.0776</v>
      </c>
      <c r="G166" t="inlineStr">
        <is>
          <t>304, 499, 304, 499</t>
        </is>
      </c>
      <c r="H166" t="n">
        <v>0</v>
      </c>
      <c r="I166" t="n">
        <v>0</v>
      </c>
      <c r="J166" t="n">
        <v>0</v>
      </c>
      <c r="K166" t="n">
        <v>0</v>
      </c>
      <c r="L166" t="n">
        <v>0</v>
      </c>
      <c r="M166" t="n">
        <v>0</v>
      </c>
      <c r="N166" t="n">
        <v>0</v>
      </c>
      <c r="O166" t="n">
        <v>0</v>
      </c>
      <c r="P166" t="n">
        <v>0</v>
      </c>
      <c r="Q166" t="n">
        <v>0</v>
      </c>
      <c r="R166" t="n">
        <v>0</v>
      </c>
      <c r="S166" t="n">
        <v>0</v>
      </c>
      <c r="T166" t="n">
        <v>1.2603</v>
      </c>
      <c r="U166" t="n">
        <v>0.0776</v>
      </c>
      <c r="V166" t="n">
        <v>0.0616</v>
      </c>
      <c r="W166" t="n">
        <v>0</v>
      </c>
      <c r="X166" t="n">
        <v>1.4874</v>
      </c>
      <c r="Y166" t="n">
        <v>1.4874</v>
      </c>
      <c r="Z166" t="n">
        <v>1.4874</v>
      </c>
      <c r="AA166" s="20" t="n">
        <v>45683</v>
      </c>
      <c r="AB166" t="inlineStr">
        <is>
          <t>شركة المحمودية لتجارة مستلزمات المخابز والحلويات</t>
        </is>
      </c>
      <c r="AC166" s="20" t="n">
        <v>46081</v>
      </c>
      <c r="AD166" t="n">
        <v>0.1652</v>
      </c>
      <c r="AE166" t="n">
        <v>0.1239</v>
      </c>
      <c r="AF166" t="inlineStr">
        <is>
          <t>10:5</t>
        </is>
      </c>
      <c r="AG166" t="n">
        <v>0</v>
      </c>
    </row>
    <row r="167">
      <c r="A167" t="inlineStr">
        <is>
          <t>BTQ</t>
        </is>
      </c>
      <c r="B167" t="inlineStr">
        <is>
          <t>RM</t>
        </is>
      </c>
      <c r="C167" t="inlineStr">
        <is>
          <t>RM.BTQ.0047</t>
        </is>
      </c>
      <c r="D167" t="inlineStr">
        <is>
          <t>حبوب الكاكاو المكسورة</t>
        </is>
      </c>
      <c r="E167" t="n">
        <v>0</v>
      </c>
      <c r="F167" t="n">
        <v>0</v>
      </c>
      <c r="G167" t="inlineStr">
        <is>
          <t>304, 304</t>
        </is>
      </c>
      <c r="H167" t="n">
        <v>0</v>
      </c>
      <c r="I167" t="n">
        <v>0</v>
      </c>
      <c r="J167" t="n">
        <v>0</v>
      </c>
      <c r="K167" t="n">
        <v>0</v>
      </c>
      <c r="L167" t="n">
        <v>0</v>
      </c>
      <c r="M167" t="n">
        <v>0</v>
      </c>
      <c r="N167" t="n">
        <v>0</v>
      </c>
      <c r="O167" t="n">
        <v>0</v>
      </c>
      <c r="P167" t="n">
        <v>0</v>
      </c>
      <c r="Q167" t="n">
        <v>0</v>
      </c>
      <c r="R167" t="n">
        <v>0</v>
      </c>
      <c r="S167" t="n">
        <v>0</v>
      </c>
      <c r="T167" t="n">
        <v>0</v>
      </c>
      <c r="U167" t="n">
        <v>0</v>
      </c>
      <c r="V167" t="n">
        <v>21</v>
      </c>
      <c r="W167" t="n">
        <v>0</v>
      </c>
      <c r="X167" t="n">
        <v>0</v>
      </c>
      <c r="Y167" t="n">
        <v>0</v>
      </c>
      <c r="Z167" t="n">
        <v>0</v>
      </c>
      <c r="AA167" s="20" t="n">
        <v>45679</v>
      </c>
      <c r="AB167" t="inlineStr">
        <is>
          <t>شركة الكونية للاستيراد والتصدير</t>
        </is>
      </c>
      <c r="AC167" s="20" t="n">
        <v>2</v>
      </c>
      <c r="AD167" t="n">
        <v>0</v>
      </c>
      <c r="AE167" t="n">
        <v>0</v>
      </c>
      <c r="AG167" t="n">
        <v>0</v>
      </c>
    </row>
    <row r="168">
      <c r="A168" t="inlineStr">
        <is>
          <t>BTQ</t>
        </is>
      </c>
      <c r="B168" t="inlineStr">
        <is>
          <t>RM</t>
        </is>
      </c>
      <c r="C168" t="inlineStr">
        <is>
          <t>RM.BTQ.0048</t>
        </is>
      </c>
      <c r="D168" t="inlineStr">
        <is>
          <t xml:space="preserve">Truffle Shells Milk </t>
        </is>
      </c>
      <c r="E168" t="n">
        <v>0</v>
      </c>
      <c r="F168" t="n">
        <v>0</v>
      </c>
      <c r="G168" t="inlineStr">
        <is>
          <t>304, 304</t>
        </is>
      </c>
      <c r="H168" t="n">
        <v>0</v>
      </c>
      <c r="I168" t="n">
        <v>0</v>
      </c>
      <c r="J168" t="n">
        <v>0</v>
      </c>
      <c r="K168" t="n">
        <v>0</v>
      </c>
      <c r="L168" t="n">
        <v>0</v>
      </c>
      <c r="M168" t="n">
        <v>0</v>
      </c>
      <c r="N168" t="n">
        <v>0</v>
      </c>
      <c r="O168" t="n">
        <v>0</v>
      </c>
      <c r="P168" t="n">
        <v>0</v>
      </c>
      <c r="Q168" t="n">
        <v>0</v>
      </c>
      <c r="R168" t="n">
        <v>0</v>
      </c>
      <c r="S168" t="n">
        <v>0</v>
      </c>
      <c r="T168" t="n">
        <v>0</v>
      </c>
      <c r="U168" t="n">
        <v>0</v>
      </c>
      <c r="V168" t="n">
        <v>3.8794</v>
      </c>
      <c r="W168" t="n">
        <v>0</v>
      </c>
      <c r="X168" t="n">
        <v>0</v>
      </c>
      <c r="Y168" t="n">
        <v>0</v>
      </c>
      <c r="Z168" t="n">
        <v>0</v>
      </c>
      <c r="AA168" s="20" t="n">
        <v>45693</v>
      </c>
      <c r="AB168" t="inlineStr">
        <is>
          <t>شركة المحمودية لتجارة مستلزمات المخابز والحلويات</t>
        </is>
      </c>
      <c r="AC168" s="20" t="n">
        <v>2</v>
      </c>
      <c r="AD168" t="n">
        <v>0</v>
      </c>
      <c r="AE168" t="n">
        <v>0</v>
      </c>
      <c r="AG168" t="n">
        <v>0</v>
      </c>
    </row>
    <row r="169">
      <c r="A169" t="inlineStr">
        <is>
          <t>BTQ</t>
        </is>
      </c>
      <c r="B169" t="inlineStr">
        <is>
          <t>RM</t>
        </is>
      </c>
      <c r="C169" t="inlineStr">
        <is>
          <t>RM.BTQ.0049</t>
        </is>
      </c>
      <c r="D169" t="inlineStr">
        <is>
          <t xml:space="preserve">Fondant </t>
        </is>
      </c>
      <c r="E169" t="n">
        <v>15.1</v>
      </c>
      <c r="F169" t="n">
        <v>43.1429</v>
      </c>
      <c r="G169" t="inlineStr">
        <is>
          <t>9402, 304, 402, 499, 304, 402, 499, 9402</t>
        </is>
      </c>
      <c r="H169" t="n">
        <v>0</v>
      </c>
      <c r="I169" t="n">
        <v>0</v>
      </c>
      <c r="J169" t="n">
        <v>0</v>
      </c>
      <c r="K169" t="n">
        <v>0</v>
      </c>
      <c r="L169" t="n">
        <v>0</v>
      </c>
      <c r="M169" t="n">
        <v>0</v>
      </c>
      <c r="N169" t="n">
        <v>0</v>
      </c>
      <c r="O169" t="n">
        <v>0</v>
      </c>
      <c r="P169" t="n">
        <v>0</v>
      </c>
      <c r="Q169" t="n">
        <v>0</v>
      </c>
      <c r="R169" t="n">
        <v>0</v>
      </c>
      <c r="S169" t="n">
        <v>0</v>
      </c>
      <c r="T169" t="n">
        <v>15.1</v>
      </c>
      <c r="U169" t="n">
        <v>43.1429</v>
      </c>
      <c r="V169" t="n">
        <v>2.8571</v>
      </c>
      <c r="W169" t="n">
        <v>0</v>
      </c>
      <c r="X169" t="n">
        <v>0</v>
      </c>
      <c r="Y169" t="n">
        <v>0</v>
      </c>
      <c r="Z169" t="n">
        <v>0</v>
      </c>
      <c r="AA169" s="20" t="n">
        <v>45690</v>
      </c>
      <c r="AB169" t="inlineStr">
        <is>
          <t>شركة الكونية للاستيراد والتصدير</t>
        </is>
      </c>
      <c r="AC169" s="20" t="n">
        <v>2</v>
      </c>
      <c r="AD169" t="n">
        <v>0</v>
      </c>
      <c r="AE169" t="n">
        <v>0</v>
      </c>
      <c r="AG169" t="n">
        <v>0</v>
      </c>
    </row>
    <row r="170">
      <c r="A170" t="inlineStr">
        <is>
          <t>BTQ</t>
        </is>
      </c>
      <c r="B170" t="inlineStr">
        <is>
          <t>RM</t>
        </is>
      </c>
      <c r="C170" t="inlineStr">
        <is>
          <t>RM.BTQ.0050</t>
        </is>
      </c>
      <c r="D170" t="inlineStr">
        <is>
          <t>عجينة كروسان سادة 70 غم</t>
        </is>
      </c>
      <c r="E170" t="n">
        <v>5.04</v>
      </c>
      <c r="F170" t="n">
        <v>50</v>
      </c>
      <c r="G170" t="inlineStr">
        <is>
          <t>304, 304</t>
        </is>
      </c>
      <c r="H170" t="n">
        <v>0</v>
      </c>
      <c r="I170" t="n">
        <v>0</v>
      </c>
      <c r="J170" t="n">
        <v>0</v>
      </c>
      <c r="K170" t="n">
        <v>0</v>
      </c>
      <c r="L170" t="n">
        <v>0</v>
      </c>
      <c r="M170" t="n">
        <v>0</v>
      </c>
      <c r="N170" t="n">
        <v>0</v>
      </c>
      <c r="O170" t="n">
        <v>0</v>
      </c>
      <c r="P170" t="n">
        <v>0</v>
      </c>
      <c r="Q170" t="n">
        <v>0</v>
      </c>
      <c r="R170" t="n">
        <v>0</v>
      </c>
      <c r="S170" t="n">
        <v>0</v>
      </c>
      <c r="T170" t="n">
        <v>5.04</v>
      </c>
      <c r="U170" t="n">
        <v>50</v>
      </c>
      <c r="V170" t="n">
        <v>9.9206</v>
      </c>
      <c r="W170" t="n">
        <v>0</v>
      </c>
      <c r="X170" t="n">
        <v>0</v>
      </c>
      <c r="Y170" t="n">
        <v>0</v>
      </c>
      <c r="Z170" t="n">
        <v>0</v>
      </c>
      <c r="AA170" s="20" t="n">
        <v>46063</v>
      </c>
      <c r="AB170" t="inlineStr">
        <is>
          <t>Cash Customer - مورد</t>
        </is>
      </c>
      <c r="AC170" s="20" t="n">
        <v>45962</v>
      </c>
      <c r="AD170" t="n">
        <v>0</v>
      </c>
      <c r="AE170" t="n">
        <v>0</v>
      </c>
      <c r="AG170" t="n">
        <v>0</v>
      </c>
    </row>
    <row r="171">
      <c r="A171" t="inlineStr">
        <is>
          <t>BTQ</t>
        </is>
      </c>
      <c r="B171" t="inlineStr">
        <is>
          <t>RM</t>
        </is>
      </c>
      <c r="C171" t="inlineStr">
        <is>
          <t>RM.BTQ.0051</t>
        </is>
      </c>
      <c r="D171" t="inlineStr">
        <is>
          <t xml:space="preserve">عجينة كروسان جبنة 90 غم </t>
        </is>
      </c>
      <c r="E171" t="n">
        <v>0</v>
      </c>
      <c r="F171" t="n">
        <v>0</v>
      </c>
      <c r="G171" t="inlineStr">
        <is>
          <t>304, 304</t>
        </is>
      </c>
      <c r="H171" t="n">
        <v>0</v>
      </c>
      <c r="I171" t="n">
        <v>0</v>
      </c>
      <c r="J171" t="n">
        <v>0</v>
      </c>
      <c r="K171" t="n">
        <v>0</v>
      </c>
      <c r="L171" t="n">
        <v>0</v>
      </c>
      <c r="M171" t="n">
        <v>0</v>
      </c>
      <c r="N171" t="n">
        <v>0</v>
      </c>
      <c r="O171" t="n">
        <v>0</v>
      </c>
      <c r="P171" t="n">
        <v>0</v>
      </c>
      <c r="Q171" t="n">
        <v>0</v>
      </c>
      <c r="R171" t="n">
        <v>0</v>
      </c>
      <c r="S171" t="n">
        <v>0</v>
      </c>
      <c r="T171" t="n">
        <v>0</v>
      </c>
      <c r="U171" t="n">
        <v>0</v>
      </c>
      <c r="V171" t="n">
        <v>8.9506</v>
      </c>
      <c r="W171" t="n">
        <v>0</v>
      </c>
      <c r="X171" t="n">
        <v>0</v>
      </c>
      <c r="Y171" t="n">
        <v>0</v>
      </c>
      <c r="Z171" t="n">
        <v>0</v>
      </c>
      <c r="AA171" s="20" t="n">
        <v>45703</v>
      </c>
      <c r="AB171" t="inlineStr">
        <is>
          <t>الشركة الحصاد الخير للاستثمار</t>
        </is>
      </c>
      <c r="AC171" s="20" t="n">
        <v>45962</v>
      </c>
      <c r="AD171" t="n">
        <v>0</v>
      </c>
      <c r="AE171" t="n">
        <v>0</v>
      </c>
      <c r="AG171" t="n">
        <v>0</v>
      </c>
    </row>
    <row r="172">
      <c r="A172" t="inlineStr">
        <is>
          <t>BTQ</t>
        </is>
      </c>
      <c r="B172" t="inlineStr">
        <is>
          <t>RM</t>
        </is>
      </c>
      <c r="C172" t="inlineStr">
        <is>
          <t>RM.BTQ.0052</t>
        </is>
      </c>
      <c r="D172" t="inlineStr">
        <is>
          <t xml:space="preserve">عجينة كروسان شوكولاتة 100 غم </t>
        </is>
      </c>
      <c r="E172" t="n">
        <v>0</v>
      </c>
      <c r="F172" t="n">
        <v>0</v>
      </c>
      <c r="G172" t="inlineStr">
        <is>
          <t>304, 304</t>
        </is>
      </c>
      <c r="H172" t="n">
        <v>0</v>
      </c>
      <c r="I172" t="n">
        <v>0</v>
      </c>
      <c r="J172" t="n">
        <v>0</v>
      </c>
      <c r="K172" t="n">
        <v>0</v>
      </c>
      <c r="L172" t="n">
        <v>0</v>
      </c>
      <c r="M172" t="n">
        <v>0</v>
      </c>
      <c r="N172" t="n">
        <v>0</v>
      </c>
      <c r="O172" t="n">
        <v>0</v>
      </c>
      <c r="P172" t="n">
        <v>0</v>
      </c>
      <c r="Q172" t="n">
        <v>0</v>
      </c>
      <c r="R172" t="n">
        <v>0</v>
      </c>
      <c r="S172" t="n">
        <v>0</v>
      </c>
      <c r="T172" t="n">
        <v>0</v>
      </c>
      <c r="U172" t="n">
        <v>0</v>
      </c>
      <c r="V172" t="n">
        <v>8.333299999999999</v>
      </c>
      <c r="W172" t="n">
        <v>0</v>
      </c>
      <c r="X172" t="n">
        <v>0</v>
      </c>
      <c r="Y172" t="n">
        <v>0</v>
      </c>
      <c r="Z172" t="n">
        <v>0</v>
      </c>
      <c r="AA172" s="20" t="n">
        <v>45676</v>
      </c>
      <c r="AB172" t="inlineStr">
        <is>
          <t>الشركة الحصاد الخير للاستثمار</t>
        </is>
      </c>
      <c r="AC172" s="20" t="n">
        <v>45962</v>
      </c>
      <c r="AD172" t="n">
        <v>0</v>
      </c>
      <c r="AE172" t="n">
        <v>0</v>
      </c>
      <c r="AG172" t="n">
        <v>0</v>
      </c>
    </row>
    <row r="173">
      <c r="A173" t="inlineStr">
        <is>
          <t>BTQ</t>
        </is>
      </c>
      <c r="B173" t="inlineStr">
        <is>
          <t>RM</t>
        </is>
      </c>
      <c r="C173" t="inlineStr">
        <is>
          <t>RM.BTQ.0053</t>
        </is>
      </c>
      <c r="D173" t="inlineStr">
        <is>
          <t xml:space="preserve">عجينة كروسان زعتر 80 غم </t>
        </is>
      </c>
      <c r="E173" t="n">
        <v>0</v>
      </c>
      <c r="F173" t="n">
        <v>0</v>
      </c>
      <c r="G173" t="inlineStr">
        <is>
          <t>304, 304</t>
        </is>
      </c>
      <c r="H173" t="n">
        <v>0</v>
      </c>
      <c r="I173" t="n">
        <v>0</v>
      </c>
      <c r="J173" t="n">
        <v>0</v>
      </c>
      <c r="K173" t="n">
        <v>0</v>
      </c>
      <c r="L173" t="n">
        <v>0</v>
      </c>
      <c r="M173" t="n">
        <v>0</v>
      </c>
      <c r="N173" t="n">
        <v>0</v>
      </c>
      <c r="O173" t="n">
        <v>0</v>
      </c>
      <c r="P173" t="n">
        <v>0</v>
      </c>
      <c r="Q173" t="n">
        <v>0</v>
      </c>
      <c r="R173" t="n">
        <v>0</v>
      </c>
      <c r="S173" t="n">
        <v>0</v>
      </c>
      <c r="T173" t="n">
        <v>0</v>
      </c>
      <c r="U173" t="n">
        <v>0</v>
      </c>
      <c r="V173" t="n">
        <v>9.5486</v>
      </c>
      <c r="W173" t="n">
        <v>0</v>
      </c>
      <c r="X173" t="n">
        <v>0</v>
      </c>
      <c r="Y173" t="n">
        <v>0</v>
      </c>
      <c r="Z173" t="n">
        <v>0</v>
      </c>
      <c r="AA173" s="20" t="n">
        <v>45676</v>
      </c>
      <c r="AB173" t="inlineStr">
        <is>
          <t>الشركة الحصاد الخير للاستثمار</t>
        </is>
      </c>
      <c r="AC173" s="20" t="n">
        <v>45962</v>
      </c>
      <c r="AD173" t="n">
        <v>0</v>
      </c>
      <c r="AE173" t="n">
        <v>0</v>
      </c>
      <c r="AG173" t="n">
        <v>0</v>
      </c>
    </row>
    <row r="174">
      <c r="A174" t="inlineStr">
        <is>
          <t>BTQ</t>
        </is>
      </c>
      <c r="B174" t="inlineStr">
        <is>
          <t>RM</t>
        </is>
      </c>
      <c r="C174" t="inlineStr">
        <is>
          <t>RM.BTQ.0054</t>
        </is>
      </c>
      <c r="D174" t="inlineStr">
        <is>
          <t>عسل</t>
        </is>
      </c>
      <c r="E174" t="n">
        <v>0</v>
      </c>
      <c r="F174" t="n">
        <v>0</v>
      </c>
      <c r="G174" t="inlineStr">
        <is>
          <t>304, 101, 304, 101</t>
        </is>
      </c>
      <c r="H174" t="n">
        <v>0</v>
      </c>
      <c r="I174" t="n">
        <v>0</v>
      </c>
      <c r="J174" t="n">
        <v>0</v>
      </c>
      <c r="K174" t="n">
        <v>0</v>
      </c>
      <c r="L174" t="n">
        <v>0</v>
      </c>
      <c r="M174" t="n">
        <v>0</v>
      </c>
      <c r="N174" t="n">
        <v>0</v>
      </c>
      <c r="O174" t="n">
        <v>0</v>
      </c>
      <c r="P174" t="n">
        <v>0</v>
      </c>
      <c r="Q174" t="n">
        <v>0</v>
      </c>
      <c r="R174" t="n">
        <v>0</v>
      </c>
      <c r="S174" t="n">
        <v>0</v>
      </c>
      <c r="T174" t="n">
        <v>0</v>
      </c>
      <c r="U174" t="n">
        <v>0</v>
      </c>
      <c r="V174" t="n">
        <v>7.04</v>
      </c>
      <c r="W174" t="n">
        <v>0</v>
      </c>
      <c r="X174" t="n">
        <v>0</v>
      </c>
      <c r="Y174" t="n">
        <v>0.047</v>
      </c>
      <c r="Z174" t="n">
        <v>0.047</v>
      </c>
      <c r="AA174" s="20" t="n">
        <v>45734</v>
      </c>
      <c r="AB174" t="inlineStr">
        <is>
          <t>مؤسسة الزنبقة للاستيراد والتصدير - مورد</t>
        </is>
      </c>
      <c r="AC174" s="20" t="n">
        <v>45980</v>
      </c>
      <c r="AD174" t="n">
        <v>0.0052</v>
      </c>
      <c r="AE174" t="n">
        <v>0.0039</v>
      </c>
      <c r="AF174" t="inlineStr">
        <is>
          <t>0:0</t>
        </is>
      </c>
      <c r="AG174" t="n">
        <v>0</v>
      </c>
    </row>
    <row r="175">
      <c r="A175" t="inlineStr">
        <is>
          <t>BTQ</t>
        </is>
      </c>
      <c r="B175" t="inlineStr">
        <is>
          <t>RM</t>
        </is>
      </c>
      <c r="C175" t="inlineStr">
        <is>
          <t>RM.BTQ.0055</t>
        </is>
      </c>
      <c r="D175" t="inlineStr">
        <is>
          <t>MATCHA TEA POWDER</t>
        </is>
      </c>
      <c r="E175" t="n">
        <v>0</v>
      </c>
      <c r="F175" t="n">
        <v>0</v>
      </c>
      <c r="G175" t="inlineStr">
        <is>
          <t>304, 304</t>
        </is>
      </c>
      <c r="H175" t="n">
        <v>0</v>
      </c>
      <c r="I175" t="n">
        <v>0</v>
      </c>
      <c r="J175" t="n">
        <v>0</v>
      </c>
      <c r="K175" t="n">
        <v>0</v>
      </c>
      <c r="L175" t="n">
        <v>0</v>
      </c>
      <c r="M175" t="n">
        <v>0</v>
      </c>
      <c r="N175" t="n">
        <v>0</v>
      </c>
      <c r="O175" t="n">
        <v>0</v>
      </c>
      <c r="P175" t="n">
        <v>0</v>
      </c>
      <c r="Q175" t="n">
        <v>0</v>
      </c>
      <c r="R175" t="n">
        <v>0</v>
      </c>
      <c r="S175" t="n">
        <v>0</v>
      </c>
      <c r="T175" t="n">
        <v>0</v>
      </c>
      <c r="U175" t="n">
        <v>0</v>
      </c>
      <c r="V175" t="n">
        <v>11</v>
      </c>
      <c r="W175" t="n">
        <v>0</v>
      </c>
      <c r="X175" t="n">
        <v>0.04</v>
      </c>
      <c r="Y175" t="n">
        <v>0.117</v>
      </c>
      <c r="Z175" t="n">
        <v>0.117</v>
      </c>
      <c r="AA175" s="20" t="n">
        <v>2</v>
      </c>
      <c r="AC175" s="20" t="n">
        <v>46096</v>
      </c>
      <c r="AD175" t="n">
        <v>0.013</v>
      </c>
      <c r="AE175" t="n">
        <v>0.0097</v>
      </c>
      <c r="AF175" t="inlineStr">
        <is>
          <t>0:0</t>
        </is>
      </c>
      <c r="AG175" t="n">
        <v>0</v>
      </c>
    </row>
    <row r="176">
      <c r="A176" t="inlineStr">
        <is>
          <t>BTQ</t>
        </is>
      </c>
      <c r="B176" t="inlineStr">
        <is>
          <t>RM</t>
        </is>
      </c>
      <c r="C176" t="inlineStr">
        <is>
          <t>RM.BTQ.0056</t>
        </is>
      </c>
      <c r="D176" t="inlineStr">
        <is>
          <t>حليب بريستا المراعي 1 لتر - المعرض</t>
        </is>
      </c>
      <c r="E176" t="n">
        <v>60.4275</v>
      </c>
      <c r="F176" t="n">
        <v>54.3848</v>
      </c>
      <c r="G176" t="inlineStr">
        <is>
          <t>499, 304, 499, 304, 304</t>
        </is>
      </c>
      <c r="H176" t="n">
        <v>0</v>
      </c>
      <c r="I176" t="n">
        <v>0</v>
      </c>
      <c r="J176" t="n">
        <v>0</v>
      </c>
      <c r="K176" t="n">
        <v>0</v>
      </c>
      <c r="L176" t="n">
        <v>0</v>
      </c>
      <c r="M176" t="n">
        <v>0</v>
      </c>
      <c r="N176" t="n">
        <v>0</v>
      </c>
      <c r="O176" t="n">
        <v>0</v>
      </c>
      <c r="P176" t="n">
        <v>0</v>
      </c>
      <c r="Q176" t="n">
        <v>-2.106</v>
      </c>
      <c r="R176" t="n">
        <v>0</v>
      </c>
      <c r="S176" t="n">
        <v>-2.106</v>
      </c>
      <c r="T176" t="n">
        <v>58.3215</v>
      </c>
      <c r="U176" t="n">
        <v>52.4894</v>
      </c>
      <c r="V176" t="n">
        <v>0.9</v>
      </c>
      <c r="W176" t="n">
        <v>2.106</v>
      </c>
      <c r="X176" t="n">
        <v>2.5944</v>
      </c>
      <c r="Y176" t="n">
        <v>3.6474</v>
      </c>
      <c r="Z176" t="n">
        <v>3.6474</v>
      </c>
      <c r="AA176" s="20" t="n">
        <v>46148</v>
      </c>
      <c r="AB176" t="inlineStr">
        <is>
          <t>شركة طيبة للصناعات الغذائية / مورد</t>
        </is>
      </c>
      <c r="AC176" s="20" t="n">
        <v>46193</v>
      </c>
      <c r="AD176" t="n">
        <v>0.4052</v>
      </c>
      <c r="AE176" t="n">
        <v>0.3039</v>
      </c>
      <c r="AF176" t="inlineStr">
        <is>
          <t>191:26</t>
        </is>
      </c>
      <c r="AG176" t="n">
        <v>0</v>
      </c>
    </row>
    <row r="177">
      <c r="A177" t="inlineStr">
        <is>
          <t>BTQ</t>
        </is>
      </c>
      <c r="B177" t="inlineStr">
        <is>
          <t>RM</t>
        </is>
      </c>
      <c r="C177" t="inlineStr">
        <is>
          <t>RM.BTQ.0057</t>
        </is>
      </c>
      <c r="D177" t="inlineStr">
        <is>
          <t>حلب المراعي خالي من اللاكتوز</t>
        </is>
      </c>
      <c r="E177" t="n">
        <v>60</v>
      </c>
      <c r="F177" t="n">
        <v>120</v>
      </c>
      <c r="G177" t="inlineStr">
        <is>
          <t>304, 304, 304</t>
        </is>
      </c>
      <c r="H177" t="n">
        <v>24</v>
      </c>
      <c r="I177" t="n">
        <v>0</v>
      </c>
      <c r="J177" t="n">
        <v>0</v>
      </c>
      <c r="K177" t="n">
        <v>0</v>
      </c>
      <c r="L177" t="n">
        <v>0</v>
      </c>
      <c r="M177" t="n">
        <v>24</v>
      </c>
      <c r="N177" t="n">
        <v>0</v>
      </c>
      <c r="O177" t="n">
        <v>0</v>
      </c>
      <c r="P177" t="n">
        <v>-0.1</v>
      </c>
      <c r="Q177" t="n">
        <v>0</v>
      </c>
      <c r="R177" t="n">
        <v>0</v>
      </c>
      <c r="S177" t="n">
        <v>-0.1</v>
      </c>
      <c r="T177" t="n">
        <v>83.90000000000001</v>
      </c>
      <c r="U177" t="n">
        <v>167.8</v>
      </c>
      <c r="V177" t="n">
        <v>1.8529</v>
      </c>
      <c r="W177" t="n">
        <v>0</v>
      </c>
      <c r="X177" t="n">
        <v>0</v>
      </c>
      <c r="Y177" t="n">
        <v>0</v>
      </c>
      <c r="Z177" t="n">
        <v>0</v>
      </c>
      <c r="AA177" s="20" t="n">
        <v>46195</v>
      </c>
      <c r="AB177" t="inlineStr">
        <is>
          <t>شركة طيبة للصناعات الغذائية / مورد</t>
        </is>
      </c>
      <c r="AC177" s="20" t="n">
        <v>2</v>
      </c>
      <c r="AD177" t="n">
        <v>0</v>
      </c>
      <c r="AE177" t="n">
        <v>0</v>
      </c>
      <c r="AG177" t="n">
        <v>48</v>
      </c>
    </row>
    <row r="178">
      <c r="A178" t="inlineStr">
        <is>
          <t>BTQ</t>
        </is>
      </c>
      <c r="B178" t="inlineStr">
        <is>
          <t>RM</t>
        </is>
      </c>
      <c r="C178" t="inlineStr">
        <is>
          <t>RM.BTQ.0058</t>
        </is>
      </c>
      <c r="D178" t="inlineStr">
        <is>
          <t xml:space="preserve">Pineapple paste mec3 
</t>
        </is>
      </c>
      <c r="E178" t="n">
        <v>3</v>
      </c>
      <c r="F178" t="n">
        <v>36.207</v>
      </c>
      <c r="G178" t="inlineStr">
        <is>
          <t>304, 304, 304</t>
        </is>
      </c>
      <c r="H178" t="n">
        <v>1.3</v>
      </c>
      <c r="I178" t="n">
        <v>0</v>
      </c>
      <c r="J178" t="n">
        <v>0</v>
      </c>
      <c r="K178" t="n">
        <v>0</v>
      </c>
      <c r="L178" t="n">
        <v>0</v>
      </c>
      <c r="M178" t="n">
        <v>1.3</v>
      </c>
      <c r="N178" t="n">
        <v>0</v>
      </c>
      <c r="O178" t="n">
        <v>0</v>
      </c>
      <c r="P178" t="n">
        <v>0</v>
      </c>
      <c r="Q178" t="n">
        <v>0</v>
      </c>
      <c r="R178" t="n">
        <v>0</v>
      </c>
      <c r="S178" t="n">
        <v>0</v>
      </c>
      <c r="T178" t="n">
        <v>4.3</v>
      </c>
      <c r="U178" t="n">
        <v>48.276</v>
      </c>
      <c r="V178" t="n">
        <v>11.227</v>
      </c>
      <c r="W178" t="n">
        <v>0</v>
      </c>
      <c r="X178" t="n">
        <v>0</v>
      </c>
      <c r="Y178" t="n">
        <v>0</v>
      </c>
      <c r="Z178" t="n">
        <v>0</v>
      </c>
      <c r="AA178" s="20" t="n">
        <v>46195</v>
      </c>
      <c r="AB178" t="inlineStr">
        <is>
          <t>شركة المحمودية لتجارة مستلزمات المخابز والحلويات</t>
        </is>
      </c>
      <c r="AC178" s="20" t="n">
        <v>2</v>
      </c>
      <c r="AD178" t="n">
        <v>0</v>
      </c>
      <c r="AE178" t="n">
        <v>0</v>
      </c>
      <c r="AG178" t="n">
        <v>12.069</v>
      </c>
    </row>
    <row r="179">
      <c r="A179" t="inlineStr">
        <is>
          <t>BTQ</t>
        </is>
      </c>
      <c r="B179" t="inlineStr">
        <is>
          <t>RM</t>
        </is>
      </c>
      <c r="C179" t="inlineStr">
        <is>
          <t>RM.BTQ.0059</t>
        </is>
      </c>
      <c r="D179" t="inlineStr">
        <is>
          <t>ورق ذهب ديكور</t>
        </is>
      </c>
      <c r="E179" t="n">
        <v>0.005</v>
      </c>
      <c r="F179" t="n">
        <v>4.31</v>
      </c>
      <c r="G179" t="inlineStr">
        <is>
          <t>304, 304</t>
        </is>
      </c>
      <c r="H179" t="n">
        <v>0</v>
      </c>
      <c r="I179" t="n">
        <v>0</v>
      </c>
      <c r="J179" t="n">
        <v>0</v>
      </c>
      <c r="K179" t="n">
        <v>0</v>
      </c>
      <c r="L179" t="n">
        <v>0</v>
      </c>
      <c r="M179" t="n">
        <v>0</v>
      </c>
      <c r="N179" t="n">
        <v>0</v>
      </c>
      <c r="O179" t="n">
        <v>0</v>
      </c>
      <c r="P179" t="n">
        <v>0</v>
      </c>
      <c r="Q179" t="n">
        <v>0</v>
      </c>
      <c r="R179" t="n">
        <v>0</v>
      </c>
      <c r="S179" t="n">
        <v>0</v>
      </c>
      <c r="T179" t="n">
        <v>0.005</v>
      </c>
      <c r="U179" t="n">
        <v>4.31</v>
      </c>
      <c r="V179" t="n">
        <v>862</v>
      </c>
      <c r="W179" t="n">
        <v>0</v>
      </c>
      <c r="X179" t="n">
        <v>0</v>
      </c>
      <c r="Y179" t="n">
        <v>0</v>
      </c>
      <c r="Z179" t="n">
        <v>0</v>
      </c>
      <c r="AA179" s="20" t="n">
        <v>46137</v>
      </c>
      <c r="AB179" t="inlineStr">
        <is>
          <t>شركة المحمودية لتجارة مستلزمات المخابز والحلويات</t>
        </is>
      </c>
      <c r="AC179" s="20" t="n">
        <v>2</v>
      </c>
      <c r="AD179" t="n">
        <v>0</v>
      </c>
      <c r="AE179" t="n">
        <v>0</v>
      </c>
      <c r="AG179" t="n">
        <v>0</v>
      </c>
    </row>
    <row r="180">
      <c r="A180" t="inlineStr">
        <is>
          <t>BTQ</t>
        </is>
      </c>
      <c r="B180" t="inlineStr">
        <is>
          <t>RM</t>
        </is>
      </c>
      <c r="C180" t="inlineStr">
        <is>
          <t>RM.BTQ.0060</t>
        </is>
      </c>
      <c r="D180" t="inlineStr">
        <is>
          <t>ورق فضي ديكور</t>
        </is>
      </c>
      <c r="E180" t="n">
        <v>0.005</v>
      </c>
      <c r="F180" t="n">
        <v>4.31</v>
      </c>
      <c r="G180" t="inlineStr">
        <is>
          <t>304, 304</t>
        </is>
      </c>
      <c r="H180" t="n">
        <v>0</v>
      </c>
      <c r="I180" t="n">
        <v>0</v>
      </c>
      <c r="J180" t="n">
        <v>0</v>
      </c>
      <c r="K180" t="n">
        <v>0</v>
      </c>
      <c r="L180" t="n">
        <v>0</v>
      </c>
      <c r="M180" t="n">
        <v>0</v>
      </c>
      <c r="N180" t="n">
        <v>0</v>
      </c>
      <c r="O180" t="n">
        <v>0</v>
      </c>
      <c r="P180" t="n">
        <v>0</v>
      </c>
      <c r="Q180" t="n">
        <v>0</v>
      </c>
      <c r="R180" t="n">
        <v>0</v>
      </c>
      <c r="S180" t="n">
        <v>0</v>
      </c>
      <c r="T180" t="n">
        <v>0.005</v>
      </c>
      <c r="U180" t="n">
        <v>4.31</v>
      </c>
      <c r="V180" t="n">
        <v>862</v>
      </c>
      <c r="W180" t="n">
        <v>0</v>
      </c>
      <c r="X180" t="n">
        <v>0</v>
      </c>
      <c r="Y180" t="n">
        <v>0</v>
      </c>
      <c r="Z180" t="n">
        <v>0</v>
      </c>
      <c r="AA180" s="20" t="n">
        <v>46137</v>
      </c>
      <c r="AB180" t="inlineStr">
        <is>
          <t>شركة المحمودية لتجارة مستلزمات المخابز والحلويات</t>
        </is>
      </c>
      <c r="AC180" s="20" t="n">
        <v>2</v>
      </c>
      <c r="AD180" t="n">
        <v>0</v>
      </c>
      <c r="AE180" t="n">
        <v>0</v>
      </c>
      <c r="AG180" t="n">
        <v>0</v>
      </c>
    </row>
    <row r="181">
      <c r="A181" t="inlineStr">
        <is>
          <t>BTQ</t>
        </is>
      </c>
      <c r="B181" t="inlineStr">
        <is>
          <t>RM</t>
        </is>
      </c>
      <c r="C181" t="inlineStr">
        <is>
          <t>RM.BTQ.0061</t>
        </is>
      </c>
      <c r="D181" t="inlineStr">
        <is>
          <t>Apricot syrup 1883</t>
        </is>
      </c>
      <c r="E181" t="n">
        <v>0</v>
      </c>
      <c r="F181" t="n">
        <v>0</v>
      </c>
      <c r="G181" t="inlineStr">
        <is>
          <t>304, 304</t>
        </is>
      </c>
      <c r="H181" t="n">
        <v>1</v>
      </c>
      <c r="I181" t="n">
        <v>0</v>
      </c>
      <c r="J181" t="n">
        <v>0</v>
      </c>
      <c r="K181" t="n">
        <v>0</v>
      </c>
      <c r="L181" t="n">
        <v>0</v>
      </c>
      <c r="M181" t="n">
        <v>1</v>
      </c>
      <c r="N181" t="n">
        <v>0</v>
      </c>
      <c r="O181" t="n">
        <v>0</v>
      </c>
      <c r="P181" t="n">
        <v>0</v>
      </c>
      <c r="Q181" t="n">
        <v>0</v>
      </c>
      <c r="R181" t="n">
        <v>0</v>
      </c>
      <c r="S181" t="n">
        <v>0</v>
      </c>
      <c r="T181" t="n">
        <v>1</v>
      </c>
      <c r="U181" t="n">
        <v>5.603</v>
      </c>
      <c r="V181" t="n">
        <v>5.603</v>
      </c>
      <c r="W181" t="n">
        <v>0</v>
      </c>
      <c r="X181" t="n">
        <v>0</v>
      </c>
      <c r="Y181" t="n">
        <v>0</v>
      </c>
      <c r="Z181" t="n">
        <v>0</v>
      </c>
      <c r="AA181" s="20" t="n">
        <v>46174</v>
      </c>
      <c r="AB181" t="inlineStr">
        <is>
          <t>شركة المحمودية لتجارة مستلزمات المخابز والحلويات</t>
        </is>
      </c>
      <c r="AC181" s="20" t="n">
        <v>2</v>
      </c>
      <c r="AD181" t="n">
        <v>0</v>
      </c>
      <c r="AE181" t="n">
        <v>0</v>
      </c>
      <c r="AG181" t="n">
        <v>5.603</v>
      </c>
    </row>
    <row r="182">
      <c r="A182" t="inlineStr">
        <is>
          <t>BTQ</t>
        </is>
      </c>
      <c r="B182" t="inlineStr">
        <is>
          <t>RM</t>
        </is>
      </c>
      <c r="C182" t="inlineStr">
        <is>
          <t>RM.BTQ.0062</t>
        </is>
      </c>
      <c r="D182" t="inlineStr">
        <is>
          <t>Orange syrup 1883</t>
        </is>
      </c>
      <c r="E182" t="n">
        <v>0</v>
      </c>
      <c r="F182" t="n">
        <v>0</v>
      </c>
      <c r="G182" t="inlineStr">
        <is>
          <t>304, 304</t>
        </is>
      </c>
      <c r="H182" t="n">
        <v>1</v>
      </c>
      <c r="I182" t="n">
        <v>0</v>
      </c>
      <c r="J182" t="n">
        <v>0</v>
      </c>
      <c r="K182" t="n">
        <v>0</v>
      </c>
      <c r="L182" t="n">
        <v>0</v>
      </c>
      <c r="M182" t="n">
        <v>1</v>
      </c>
      <c r="N182" t="n">
        <v>0</v>
      </c>
      <c r="O182" t="n">
        <v>0</v>
      </c>
      <c r="P182" t="n">
        <v>0</v>
      </c>
      <c r="Q182" t="n">
        <v>0</v>
      </c>
      <c r="R182" t="n">
        <v>0</v>
      </c>
      <c r="S182" t="n">
        <v>0</v>
      </c>
      <c r="T182" t="n">
        <v>1</v>
      </c>
      <c r="U182" t="n">
        <v>5.603</v>
      </c>
      <c r="V182" t="n">
        <v>5.603</v>
      </c>
      <c r="W182" t="n">
        <v>0</v>
      </c>
      <c r="X182" t="n">
        <v>0</v>
      </c>
      <c r="Y182" t="n">
        <v>0</v>
      </c>
      <c r="Z182" t="n">
        <v>0</v>
      </c>
      <c r="AA182" s="20" t="n">
        <v>46174</v>
      </c>
      <c r="AB182" t="inlineStr">
        <is>
          <t>شركة المحمودية لتجارة مستلزمات المخابز والحلويات</t>
        </is>
      </c>
      <c r="AC182" s="20" t="n">
        <v>2</v>
      </c>
      <c r="AD182" t="n">
        <v>0</v>
      </c>
      <c r="AE182" t="n">
        <v>0</v>
      </c>
      <c r="AG182" t="n">
        <v>5.603</v>
      </c>
    </row>
    <row r="183">
      <c r="A183" t="inlineStr">
        <is>
          <t>BTQ</t>
        </is>
      </c>
      <c r="B183" t="inlineStr">
        <is>
          <t>RM</t>
        </is>
      </c>
      <c r="C183" t="inlineStr">
        <is>
          <t>RM.BTQ.0063</t>
        </is>
      </c>
      <c r="D183" t="inlineStr">
        <is>
          <t>Banana syrup 1883</t>
        </is>
      </c>
      <c r="E183" t="n">
        <v>0</v>
      </c>
      <c r="F183" t="n">
        <v>0</v>
      </c>
      <c r="G183" t="inlineStr">
        <is>
          <t>304, 304</t>
        </is>
      </c>
      <c r="H183" t="n">
        <v>1</v>
      </c>
      <c r="I183" t="n">
        <v>0</v>
      </c>
      <c r="J183" t="n">
        <v>0</v>
      </c>
      <c r="K183" t="n">
        <v>0</v>
      </c>
      <c r="L183" t="n">
        <v>0</v>
      </c>
      <c r="M183" t="n">
        <v>1</v>
      </c>
      <c r="N183" t="n">
        <v>0</v>
      </c>
      <c r="O183" t="n">
        <v>0</v>
      </c>
      <c r="P183" t="n">
        <v>0</v>
      </c>
      <c r="Q183" t="n">
        <v>0</v>
      </c>
      <c r="R183" t="n">
        <v>0</v>
      </c>
      <c r="S183" t="n">
        <v>0</v>
      </c>
      <c r="T183" t="n">
        <v>1</v>
      </c>
      <c r="U183" t="n">
        <v>5.603</v>
      </c>
      <c r="V183" t="n">
        <v>5.603</v>
      </c>
      <c r="W183" t="n">
        <v>0</v>
      </c>
      <c r="X183" t="n">
        <v>0</v>
      </c>
      <c r="Y183" t="n">
        <v>0</v>
      </c>
      <c r="Z183" t="n">
        <v>0</v>
      </c>
      <c r="AA183" s="20" t="n">
        <v>46174</v>
      </c>
      <c r="AB183" t="inlineStr">
        <is>
          <t>شركة المحمودية لتجارة مستلزمات المخابز والحلويات</t>
        </is>
      </c>
      <c r="AC183" s="20" t="n">
        <v>2</v>
      </c>
      <c r="AD183" t="n">
        <v>0</v>
      </c>
      <c r="AE183" t="n">
        <v>0</v>
      </c>
      <c r="AG183" t="n">
        <v>5.603</v>
      </c>
    </row>
    <row r="184">
      <c r="A184" t="inlineStr">
        <is>
          <t>BTQ</t>
        </is>
      </c>
      <c r="B184" t="inlineStr">
        <is>
          <t>RM</t>
        </is>
      </c>
      <c r="C184" t="inlineStr">
        <is>
          <t>RM.BTQ.0064</t>
        </is>
      </c>
      <c r="D184" t="inlineStr">
        <is>
          <t>Blueberry muffin 1883</t>
        </is>
      </c>
      <c r="E184" t="n">
        <v>0</v>
      </c>
      <c r="F184" t="n">
        <v>0</v>
      </c>
      <c r="G184" t="inlineStr">
        <is>
          <t>304, 304</t>
        </is>
      </c>
      <c r="H184" t="n">
        <v>1</v>
      </c>
      <c r="I184" t="n">
        <v>0</v>
      </c>
      <c r="J184" t="n">
        <v>0</v>
      </c>
      <c r="K184" t="n">
        <v>0</v>
      </c>
      <c r="L184" t="n">
        <v>0</v>
      </c>
      <c r="M184" t="n">
        <v>1</v>
      </c>
      <c r="N184" t="n">
        <v>0</v>
      </c>
      <c r="O184" t="n">
        <v>0</v>
      </c>
      <c r="P184" t="n">
        <v>0</v>
      </c>
      <c r="Q184" t="n">
        <v>0</v>
      </c>
      <c r="R184" t="n">
        <v>0</v>
      </c>
      <c r="S184" t="n">
        <v>0</v>
      </c>
      <c r="T184" t="n">
        <v>1</v>
      </c>
      <c r="U184" t="n">
        <v>5.603</v>
      </c>
      <c r="V184" t="n">
        <v>5.603</v>
      </c>
      <c r="W184" t="n">
        <v>0</v>
      </c>
      <c r="X184" t="n">
        <v>0</v>
      </c>
      <c r="Y184" t="n">
        <v>0</v>
      </c>
      <c r="Z184" t="n">
        <v>0</v>
      </c>
      <c r="AA184" s="20" t="n">
        <v>46174</v>
      </c>
      <c r="AB184" t="inlineStr">
        <is>
          <t>شركة المحمودية لتجارة مستلزمات المخابز والحلويات</t>
        </is>
      </c>
      <c r="AC184" s="20" t="n">
        <v>2</v>
      </c>
      <c r="AD184" t="n">
        <v>0</v>
      </c>
      <c r="AE184" t="n">
        <v>0</v>
      </c>
      <c r="AG184" t="n">
        <v>5.603</v>
      </c>
    </row>
    <row r="185">
      <c r="A185" t="inlineStr">
        <is>
          <t>BTQ</t>
        </is>
      </c>
      <c r="B185" t="inlineStr">
        <is>
          <t>RM</t>
        </is>
      </c>
      <c r="C185" t="inlineStr">
        <is>
          <t>RM.BTQ.0065</t>
        </is>
      </c>
      <c r="D185" t="inlineStr">
        <is>
          <t>Coconut squeeze mec3</t>
        </is>
      </c>
      <c r="E185" t="n">
        <v>0</v>
      </c>
      <c r="F185" t="n">
        <v>0</v>
      </c>
      <c r="G185" t="inlineStr">
        <is>
          <t>304, 304</t>
        </is>
      </c>
      <c r="H185" t="n">
        <v>1.3</v>
      </c>
      <c r="I185" t="n">
        <v>0</v>
      </c>
      <c r="J185" t="n">
        <v>0</v>
      </c>
      <c r="K185" t="n">
        <v>0</v>
      </c>
      <c r="L185" t="n">
        <v>0</v>
      </c>
      <c r="M185" t="n">
        <v>1.3</v>
      </c>
      <c r="N185" t="n">
        <v>0</v>
      </c>
      <c r="O185" t="n">
        <v>0</v>
      </c>
      <c r="P185" t="n">
        <v>0</v>
      </c>
      <c r="Q185" t="n">
        <v>0</v>
      </c>
      <c r="R185" t="n">
        <v>0</v>
      </c>
      <c r="S185" t="n">
        <v>0</v>
      </c>
      <c r="T185" t="n">
        <v>1.3</v>
      </c>
      <c r="U185" t="n">
        <v>11.207</v>
      </c>
      <c r="V185" t="n">
        <v>8.620799999999999</v>
      </c>
      <c r="W185" t="n">
        <v>0</v>
      </c>
      <c r="X185" t="n">
        <v>0</v>
      </c>
      <c r="Y185" t="n">
        <v>0</v>
      </c>
      <c r="Z185" t="n">
        <v>0</v>
      </c>
      <c r="AA185" s="20" t="n">
        <v>46174</v>
      </c>
      <c r="AB185" t="inlineStr">
        <is>
          <t>شركة المحمودية لتجارة مستلزمات المخابز والحلويات</t>
        </is>
      </c>
      <c r="AC185" s="20" t="n">
        <v>2</v>
      </c>
      <c r="AD185" t="n">
        <v>0</v>
      </c>
      <c r="AE185" t="n">
        <v>0</v>
      </c>
      <c r="AG185" t="n">
        <v>11.207</v>
      </c>
    </row>
    <row r="186">
      <c r="A186" t="inlineStr">
        <is>
          <t>BTQ</t>
        </is>
      </c>
      <c r="B186" t="inlineStr">
        <is>
          <t>RM</t>
        </is>
      </c>
      <c r="C186" t="inlineStr">
        <is>
          <t>RM.BTQ.0066</t>
        </is>
      </c>
      <c r="D186" t="inlineStr">
        <is>
          <t>Green apple squeeze mec3</t>
        </is>
      </c>
      <c r="E186" t="n">
        <v>0</v>
      </c>
      <c r="F186" t="n">
        <v>0</v>
      </c>
      <c r="G186" t="inlineStr">
        <is>
          <t>304, 304</t>
        </is>
      </c>
      <c r="H186" t="n">
        <v>1.3</v>
      </c>
      <c r="I186" t="n">
        <v>0</v>
      </c>
      <c r="J186" t="n">
        <v>0</v>
      </c>
      <c r="K186" t="n">
        <v>0</v>
      </c>
      <c r="L186" t="n">
        <v>0</v>
      </c>
      <c r="M186" t="n">
        <v>1.3</v>
      </c>
      <c r="N186" t="n">
        <v>0</v>
      </c>
      <c r="O186" t="n">
        <v>0</v>
      </c>
      <c r="P186" t="n">
        <v>0</v>
      </c>
      <c r="Q186" t="n">
        <v>0</v>
      </c>
      <c r="R186" t="n">
        <v>0</v>
      </c>
      <c r="S186" t="n">
        <v>0</v>
      </c>
      <c r="T186" t="n">
        <v>1.3</v>
      </c>
      <c r="U186" t="n">
        <v>11.207</v>
      </c>
      <c r="V186" t="n">
        <v>8.620799999999999</v>
      </c>
      <c r="W186" t="n">
        <v>0</v>
      </c>
      <c r="X186" t="n">
        <v>0</v>
      </c>
      <c r="Y186" t="n">
        <v>0</v>
      </c>
      <c r="Z186" t="n">
        <v>0</v>
      </c>
      <c r="AA186" s="20" t="n">
        <v>46174</v>
      </c>
      <c r="AB186" t="inlineStr">
        <is>
          <t>شركة المحمودية لتجارة مستلزمات المخابز والحلويات</t>
        </is>
      </c>
      <c r="AC186" s="20" t="n">
        <v>2</v>
      </c>
      <c r="AD186" t="n">
        <v>0</v>
      </c>
      <c r="AE186" t="n">
        <v>0</v>
      </c>
      <c r="AG186" t="n">
        <v>11.207</v>
      </c>
    </row>
    <row r="187">
      <c r="A187" t="inlineStr">
        <is>
          <t>BTQ</t>
        </is>
      </c>
      <c r="B187" t="inlineStr">
        <is>
          <t>RM</t>
        </is>
      </c>
      <c r="C187" t="inlineStr">
        <is>
          <t>RM.BTQ.0067</t>
        </is>
      </c>
      <c r="D187" t="inlineStr">
        <is>
          <t>Maracuja passion sf squeeze mec3</t>
        </is>
      </c>
      <c r="E187" t="n">
        <v>0</v>
      </c>
      <c r="F187" t="n">
        <v>0</v>
      </c>
      <c r="G187" t="inlineStr">
        <is>
          <t>304, 304</t>
        </is>
      </c>
      <c r="H187" t="n">
        <v>3.9</v>
      </c>
      <c r="I187" t="n">
        <v>0</v>
      </c>
      <c r="J187" t="n">
        <v>0</v>
      </c>
      <c r="K187" t="n">
        <v>0</v>
      </c>
      <c r="L187" t="n">
        <v>0</v>
      </c>
      <c r="M187" t="n">
        <v>3.9</v>
      </c>
      <c r="N187" t="n">
        <v>0</v>
      </c>
      <c r="O187" t="n">
        <v>0</v>
      </c>
      <c r="P187" t="n">
        <v>0</v>
      </c>
      <c r="Q187" t="n">
        <v>0</v>
      </c>
      <c r="R187" t="n">
        <v>0</v>
      </c>
      <c r="S187" t="n">
        <v>0</v>
      </c>
      <c r="T187" t="n">
        <v>3.9</v>
      </c>
      <c r="U187" t="n">
        <v>38.793</v>
      </c>
      <c r="V187" t="n">
        <v>10.8696</v>
      </c>
      <c r="W187" t="n">
        <v>0</v>
      </c>
      <c r="X187" t="n">
        <v>0</v>
      </c>
      <c r="Y187" t="n">
        <v>0</v>
      </c>
      <c r="Z187" t="n">
        <v>0</v>
      </c>
      <c r="AA187" s="20" t="n">
        <v>46195</v>
      </c>
      <c r="AB187" t="inlineStr">
        <is>
          <t>شركة المحمودية لتجارة مستلزمات المخابز والحلويات</t>
        </is>
      </c>
      <c r="AC187" s="20" t="n">
        <v>2</v>
      </c>
      <c r="AD187" t="n">
        <v>0</v>
      </c>
      <c r="AE187" t="n">
        <v>0</v>
      </c>
      <c r="AG187" t="n">
        <v>38.793</v>
      </c>
    </row>
    <row r="188">
      <c r="A188" t="inlineStr">
        <is>
          <t>BTQ</t>
        </is>
      </c>
      <c r="B188" t="inlineStr">
        <is>
          <t>RM</t>
        </is>
      </c>
      <c r="C188" t="inlineStr">
        <is>
          <t>RM.BTQ.0068</t>
        </is>
      </c>
      <c r="D188" t="inlineStr">
        <is>
          <t xml:space="preserve">Gray TEA </t>
        </is>
      </c>
      <c r="V188" t="n">
        <v>17.5</v>
      </c>
      <c r="W188" t="n">
        <v>0</v>
      </c>
      <c r="X188" t="n">
        <v>0</v>
      </c>
      <c r="Y188" t="n">
        <v>0</v>
      </c>
      <c r="Z188" t="n">
        <v>0</v>
      </c>
      <c r="AA188" s="20" t="n">
        <v>2</v>
      </c>
      <c r="AC188" s="20" t="n">
        <v>2</v>
      </c>
      <c r="AD188" t="n">
        <v>0</v>
      </c>
      <c r="AE188" t="n">
        <v>0</v>
      </c>
    </row>
    <row r="189">
      <c r="A189" t="inlineStr">
        <is>
          <t>BTQ</t>
        </is>
      </c>
      <c r="B189" t="inlineStr">
        <is>
          <t>RM</t>
        </is>
      </c>
      <c r="C189" t="inlineStr">
        <is>
          <t>RM.BTQ.0069</t>
        </is>
      </c>
      <c r="D189" t="inlineStr">
        <is>
          <t xml:space="preserve">Green TEA </t>
        </is>
      </c>
      <c r="V189" t="n">
        <v>15.085</v>
      </c>
      <c r="W189" t="n">
        <v>0</v>
      </c>
      <c r="X189" t="n">
        <v>0</v>
      </c>
      <c r="Y189" t="n">
        <v>0</v>
      </c>
      <c r="Z189" t="n">
        <v>0</v>
      </c>
      <c r="AA189" s="20" t="n">
        <v>2</v>
      </c>
      <c r="AC189" s="20" t="n">
        <v>2</v>
      </c>
      <c r="AD189" t="n">
        <v>0</v>
      </c>
      <c r="AE189" t="n">
        <v>0</v>
      </c>
    </row>
    <row r="190">
      <c r="A190" t="inlineStr">
        <is>
          <t>BTQ</t>
        </is>
      </c>
      <c r="B190" t="inlineStr">
        <is>
          <t>RM</t>
        </is>
      </c>
      <c r="C190" t="inlineStr">
        <is>
          <t>RM.BTQ.0070</t>
        </is>
      </c>
      <c r="D190" t="inlineStr">
        <is>
          <t xml:space="preserve">Black TEA </t>
        </is>
      </c>
      <c r="V190" t="n">
        <v>17.5</v>
      </c>
      <c r="W190" t="n">
        <v>0</v>
      </c>
      <c r="X190" t="n">
        <v>0</v>
      </c>
      <c r="Y190" t="n">
        <v>0</v>
      </c>
      <c r="Z190" t="n">
        <v>0</v>
      </c>
      <c r="AA190" s="20" t="n">
        <v>2</v>
      </c>
      <c r="AC190" s="20" t="n">
        <v>2</v>
      </c>
      <c r="AD190" t="n">
        <v>0</v>
      </c>
      <c r="AE190" t="n">
        <v>0</v>
      </c>
    </row>
    <row r="191">
      <c r="A191" t="inlineStr">
        <is>
          <t>BTQ</t>
        </is>
      </c>
      <c r="B191" t="inlineStr">
        <is>
          <t>RM</t>
        </is>
      </c>
      <c r="C191" t="inlineStr">
        <is>
          <t>RM.BTQ.0071</t>
        </is>
      </c>
      <c r="D191" t="inlineStr">
        <is>
          <t>Vanilla sf syrup 1883</t>
        </is>
      </c>
      <c r="V191" t="n">
        <v>7.328</v>
      </c>
      <c r="W191" t="n">
        <v>0</v>
      </c>
      <c r="X191" t="n">
        <v>0</v>
      </c>
      <c r="Y191" t="n">
        <v>0</v>
      </c>
      <c r="Z191" t="n">
        <v>0</v>
      </c>
      <c r="AA191" s="20" t="n">
        <v>2</v>
      </c>
      <c r="AC191" s="20" t="n">
        <v>2</v>
      </c>
      <c r="AD191" t="n">
        <v>0</v>
      </c>
      <c r="AE191" t="n">
        <v>0</v>
      </c>
    </row>
    <row r="192">
      <c r="A192" t="inlineStr">
        <is>
          <t>BTQ</t>
        </is>
      </c>
      <c r="B192" t="inlineStr">
        <is>
          <t>RM</t>
        </is>
      </c>
      <c r="C192" t="inlineStr">
        <is>
          <t>RM.BTQ.0072</t>
        </is>
      </c>
      <c r="D192" t="inlineStr">
        <is>
          <t>Blue raspberry syrup 1883</t>
        </is>
      </c>
      <c r="V192" t="n">
        <v>5.603</v>
      </c>
      <c r="W192" t="n">
        <v>0</v>
      </c>
      <c r="X192" t="n">
        <v>0</v>
      </c>
      <c r="Y192" t="n">
        <v>0</v>
      </c>
      <c r="Z192" t="n">
        <v>0</v>
      </c>
      <c r="AA192" s="20" t="n">
        <v>2</v>
      </c>
      <c r="AC192" s="20" t="n">
        <v>2</v>
      </c>
      <c r="AD192" t="n">
        <v>0</v>
      </c>
      <c r="AE192" t="n">
        <v>0</v>
      </c>
    </row>
    <row r="193">
      <c r="A193" t="inlineStr">
        <is>
          <t>BTQ</t>
        </is>
      </c>
      <c r="B193" t="inlineStr">
        <is>
          <t>RM</t>
        </is>
      </c>
      <c r="C193" t="inlineStr">
        <is>
          <t>RM.BTQ.0073</t>
        </is>
      </c>
      <c r="D193" t="inlineStr">
        <is>
          <t>Cocoa Butter callets</t>
        </is>
      </c>
      <c r="V193" t="n">
        <v>0</v>
      </c>
      <c r="W193" t="n">
        <v>0</v>
      </c>
      <c r="X193" t="n">
        <v>0</v>
      </c>
      <c r="Y193" t="n">
        <v>0</v>
      </c>
      <c r="Z193" t="n">
        <v>0</v>
      </c>
      <c r="AA193" s="20" t="n">
        <v>2</v>
      </c>
      <c r="AC193" s="20" t="n">
        <v>2</v>
      </c>
      <c r="AD193" t="n">
        <v>0</v>
      </c>
      <c r="AE193" t="n">
        <v>0</v>
      </c>
    </row>
    <row r="194">
      <c r="A194" t="inlineStr">
        <is>
          <t>CAC</t>
        </is>
      </c>
      <c r="B194" t="inlineStr">
        <is>
          <t>RM</t>
        </is>
      </c>
      <c r="C194" t="inlineStr">
        <is>
          <t>RM.CAC.00001</t>
        </is>
      </c>
      <c r="D194" t="inlineStr">
        <is>
          <t>Cocoa Butter</t>
        </is>
      </c>
      <c r="E194" t="n">
        <v>3389.1499</v>
      </c>
      <c r="F194" t="n">
        <v>56583.3861</v>
      </c>
      <c r="G194" t="inlineStr">
        <is>
          <t>9402, 9801, 304, 301, 101, 103, 105, 104, 102, 112, 108, 107, 499, 402, 405, 403, 401, 9402, 9405, 9108, 9104, 108, 304, 9304, 105, 9801, 108, 801, 9304, 9112, 9102, 9401, 701, 304, 301, 104, 402, 403, 401, 101, 102, 107, 801, 103, 112, 499, 405, 801, 701, 9104, 9102, 9108, 9304, 9112, 9401, 9405</t>
        </is>
      </c>
      <c r="H194" t="n">
        <v>0</v>
      </c>
      <c r="I194" t="n">
        <v>0</v>
      </c>
      <c r="J194" t="n">
        <v>0</v>
      </c>
      <c r="K194" t="n">
        <v>0</v>
      </c>
      <c r="L194" t="n">
        <v>0</v>
      </c>
      <c r="M194" t="n">
        <v>0</v>
      </c>
      <c r="N194" t="n">
        <v>0</v>
      </c>
      <c r="O194" t="n">
        <v>0</v>
      </c>
      <c r="P194" t="n">
        <v>0</v>
      </c>
      <c r="Q194" t="n">
        <v>-2</v>
      </c>
      <c r="R194" t="n">
        <v>0</v>
      </c>
      <c r="S194" t="n">
        <v>-2</v>
      </c>
      <c r="T194" t="n">
        <v>3387.1499</v>
      </c>
      <c r="U194" t="n">
        <v>56549.6149</v>
      </c>
      <c r="V194" t="n">
        <v>16.8859</v>
      </c>
      <c r="W194" t="n">
        <v>2</v>
      </c>
      <c r="X194" t="n">
        <v>20.9762</v>
      </c>
      <c r="Y194" t="n">
        <v>27.0622</v>
      </c>
      <c r="Z194" t="n">
        <v>27.9152</v>
      </c>
      <c r="AA194" s="20" t="n">
        <v>45712</v>
      </c>
      <c r="AB194" t="inlineStr">
        <is>
          <t>BUTTER.01/2025</t>
        </is>
      </c>
      <c r="AC194" s="20" t="n">
        <v>46183</v>
      </c>
      <c r="AD194" t="n">
        <v>3.0069</v>
      </c>
      <c r="AE194" t="n">
        <v>2.3262</v>
      </c>
      <c r="AF194" t="inlineStr">
        <is>
          <t>1456:1</t>
        </is>
      </c>
      <c r="AG194" t="n">
        <v>0</v>
      </c>
    </row>
    <row r="195">
      <c r="A195" t="inlineStr">
        <is>
          <t>CAC</t>
        </is>
      </c>
      <c r="B195" t="inlineStr">
        <is>
          <t>RM</t>
        </is>
      </c>
      <c r="C195" t="inlineStr">
        <is>
          <t>RM.CAC.00002</t>
        </is>
      </c>
      <c r="D195" t="inlineStr">
        <is>
          <t>Cocoa Butter-WSS1184</t>
        </is>
      </c>
      <c r="E195" t="n">
        <v>0</v>
      </c>
      <c r="F195" t="n">
        <v>0</v>
      </c>
      <c r="G195" t="inlineStr">
        <is>
          <t>101, 102, 101, 102</t>
        </is>
      </c>
      <c r="H195" t="n">
        <v>0</v>
      </c>
      <c r="I195" t="n">
        <v>0</v>
      </c>
      <c r="J195" t="n">
        <v>0</v>
      </c>
      <c r="K195" t="n">
        <v>0</v>
      </c>
      <c r="L195" t="n">
        <v>0</v>
      </c>
      <c r="M195" t="n">
        <v>0</v>
      </c>
      <c r="N195" t="n">
        <v>0</v>
      </c>
      <c r="O195" t="n">
        <v>0</v>
      </c>
      <c r="P195" t="n">
        <v>0</v>
      </c>
      <c r="Q195" t="n">
        <v>0</v>
      </c>
      <c r="R195" t="n">
        <v>0</v>
      </c>
      <c r="S195" t="n">
        <v>0</v>
      </c>
      <c r="T195" t="n">
        <v>0</v>
      </c>
      <c r="U195" t="n">
        <v>0</v>
      </c>
      <c r="V195" t="n">
        <v>10.5176</v>
      </c>
      <c r="W195" t="n">
        <v>0</v>
      </c>
      <c r="X195" t="n">
        <v>0</v>
      </c>
      <c r="Y195" t="n">
        <v>0</v>
      </c>
      <c r="Z195" t="n">
        <v>0</v>
      </c>
      <c r="AA195" s="20" t="n">
        <v>45322</v>
      </c>
      <c r="AB195" t="inlineStr">
        <is>
          <t>C BUTTER.01/2024</t>
        </is>
      </c>
      <c r="AC195" s="20" t="n">
        <v>2</v>
      </c>
      <c r="AD195" t="n">
        <v>0</v>
      </c>
      <c r="AE195" t="n">
        <v>0</v>
      </c>
      <c r="AG195" t="n">
        <v>0</v>
      </c>
    </row>
    <row r="196">
      <c r="A196" t="inlineStr">
        <is>
          <t>CAC</t>
        </is>
      </c>
      <c r="B196" t="inlineStr">
        <is>
          <t>RM</t>
        </is>
      </c>
      <c r="C196" t="inlineStr">
        <is>
          <t>RM.CAC.00003</t>
        </is>
      </c>
      <c r="D196" t="inlineStr">
        <is>
          <t>Cocoa Butter Th</t>
        </is>
      </c>
      <c r="V196" t="n">
        <v>0</v>
      </c>
      <c r="W196" t="n">
        <v>0</v>
      </c>
      <c r="X196" t="n">
        <v>0</v>
      </c>
      <c r="Y196" t="n">
        <v>0</v>
      </c>
      <c r="Z196" t="n">
        <v>0</v>
      </c>
      <c r="AA196" s="20" t="n">
        <v>2</v>
      </c>
      <c r="AC196" s="20" t="n">
        <v>2</v>
      </c>
      <c r="AD196" t="n">
        <v>0</v>
      </c>
      <c r="AE196" t="n">
        <v>0</v>
      </c>
    </row>
    <row r="197">
      <c r="A197" t="inlineStr">
        <is>
          <t>CAC</t>
        </is>
      </c>
      <c r="B197" t="inlineStr">
        <is>
          <t>RM</t>
        </is>
      </c>
      <c r="C197" t="inlineStr">
        <is>
          <t>RM.CAC.00004</t>
        </is>
      </c>
      <c r="D197" t="inlineStr">
        <is>
          <t>Cocoa Butter Q</t>
        </is>
      </c>
      <c r="E197" t="n">
        <v>0</v>
      </c>
      <c r="F197" t="n">
        <v>0</v>
      </c>
      <c r="G197" t="inlineStr">
        <is>
          <t>102, 102</t>
        </is>
      </c>
      <c r="H197" t="n">
        <v>0</v>
      </c>
      <c r="I197" t="n">
        <v>0</v>
      </c>
      <c r="J197" t="n">
        <v>0</v>
      </c>
      <c r="K197" t="n">
        <v>0</v>
      </c>
      <c r="L197" t="n">
        <v>0</v>
      </c>
      <c r="M197" t="n">
        <v>0</v>
      </c>
      <c r="N197" t="n">
        <v>0</v>
      </c>
      <c r="O197" t="n">
        <v>0</v>
      </c>
      <c r="P197" t="n">
        <v>0</v>
      </c>
      <c r="Q197" t="n">
        <v>0</v>
      </c>
      <c r="R197" t="n">
        <v>0</v>
      </c>
      <c r="S197" t="n">
        <v>0</v>
      </c>
      <c r="T197" t="n">
        <v>0</v>
      </c>
      <c r="U197" t="n">
        <v>0</v>
      </c>
      <c r="V197" t="n">
        <v>5.3448</v>
      </c>
      <c r="W197" t="n">
        <v>0</v>
      </c>
      <c r="X197" t="n">
        <v>0</v>
      </c>
      <c r="Y197" t="n">
        <v>0</v>
      </c>
      <c r="Z197" t="n">
        <v>0</v>
      </c>
      <c r="AA197" s="20" t="n">
        <v>45230</v>
      </c>
      <c r="AB197" t="inlineStr">
        <is>
          <t>شركة القوقا التجارية</t>
        </is>
      </c>
      <c r="AC197" s="20" t="n">
        <v>2</v>
      </c>
      <c r="AD197" t="n">
        <v>0</v>
      </c>
      <c r="AE197" t="n">
        <v>0</v>
      </c>
      <c r="AG197" t="n">
        <v>0</v>
      </c>
    </row>
    <row r="198">
      <c r="A198" t="inlineStr">
        <is>
          <t>CAC</t>
        </is>
      </c>
      <c r="B198" t="inlineStr">
        <is>
          <t>RM</t>
        </is>
      </c>
      <c r="C198" t="inlineStr">
        <is>
          <t>RM.CAC.00005</t>
        </is>
      </c>
      <c r="D198" t="inlineStr">
        <is>
          <t>Cocoa Butter-Singapore</t>
        </is>
      </c>
      <c r="E198" t="n">
        <v>0</v>
      </c>
      <c r="F198" t="n">
        <v>0</v>
      </c>
      <c r="G198" t="inlineStr">
        <is>
          <t>102, 102</t>
        </is>
      </c>
      <c r="H198" t="n">
        <v>0</v>
      </c>
      <c r="I198" t="n">
        <v>0</v>
      </c>
      <c r="J198" t="n">
        <v>0</v>
      </c>
      <c r="K198" t="n">
        <v>0</v>
      </c>
      <c r="L198" t="n">
        <v>0</v>
      </c>
      <c r="M198" t="n">
        <v>0</v>
      </c>
      <c r="N198" t="n">
        <v>0</v>
      </c>
      <c r="O198" t="n">
        <v>0</v>
      </c>
      <c r="P198" t="n">
        <v>0</v>
      </c>
      <c r="Q198" t="n">
        <v>0</v>
      </c>
      <c r="R198" t="n">
        <v>0</v>
      </c>
      <c r="S198" t="n">
        <v>0</v>
      </c>
      <c r="T198" t="n">
        <v>0</v>
      </c>
      <c r="U198" t="n">
        <v>0</v>
      </c>
      <c r="V198" t="n">
        <v>22.3266</v>
      </c>
      <c r="W198" t="n">
        <v>0</v>
      </c>
      <c r="X198" t="n">
        <v>0</v>
      </c>
      <c r="Y198" t="n">
        <v>0</v>
      </c>
      <c r="Z198" t="n">
        <v>0</v>
      </c>
      <c r="AA198" s="20" t="n">
        <v>45510</v>
      </c>
      <c r="AB198" t="inlineStr">
        <is>
          <t>C.Butter.03/2024</t>
        </is>
      </c>
      <c r="AC198" s="20" t="n">
        <v>2</v>
      </c>
      <c r="AD198" t="n">
        <v>0</v>
      </c>
      <c r="AE198" t="n">
        <v>0</v>
      </c>
      <c r="AG198" t="n">
        <v>0</v>
      </c>
    </row>
    <row r="199">
      <c r="A199" t="inlineStr">
        <is>
          <t>CAC</t>
        </is>
      </c>
      <c r="B199" t="inlineStr">
        <is>
          <t>RM</t>
        </is>
      </c>
      <c r="C199" t="inlineStr">
        <is>
          <t>RM.CAC.00006</t>
        </is>
      </c>
      <c r="D199" t="inlineStr">
        <is>
          <t>Cocoa Butter-SA</t>
        </is>
      </c>
      <c r="E199" t="n">
        <v>0</v>
      </c>
      <c r="F199" t="n">
        <v>0</v>
      </c>
      <c r="G199" t="inlineStr">
        <is>
          <t>304, 101, 304, 101</t>
        </is>
      </c>
      <c r="H199" t="n">
        <v>0</v>
      </c>
      <c r="I199" t="n">
        <v>0</v>
      </c>
      <c r="J199" t="n">
        <v>0</v>
      </c>
      <c r="K199" t="n">
        <v>0</v>
      </c>
      <c r="L199" t="n">
        <v>0</v>
      </c>
      <c r="M199" t="n">
        <v>0</v>
      </c>
      <c r="N199" t="n">
        <v>0</v>
      </c>
      <c r="O199" t="n">
        <v>0</v>
      </c>
      <c r="P199" t="n">
        <v>0</v>
      </c>
      <c r="Q199" t="n">
        <v>0</v>
      </c>
      <c r="R199" t="n">
        <v>0</v>
      </c>
      <c r="S199" t="n">
        <v>0</v>
      </c>
      <c r="T199" t="n">
        <v>0</v>
      </c>
      <c r="U199" t="n">
        <v>0</v>
      </c>
      <c r="V199" t="n">
        <v>13</v>
      </c>
      <c r="W199" t="n">
        <v>0</v>
      </c>
      <c r="X199" t="n">
        <v>0</v>
      </c>
      <c r="Y199" t="n">
        <v>0</v>
      </c>
      <c r="Z199" t="n">
        <v>0</v>
      </c>
      <c r="AA199" s="20" t="n">
        <v>45731</v>
      </c>
      <c r="AB199" t="inlineStr">
        <is>
          <t xml:space="preserve">عبيدة محمد بلال محسن السباعي </t>
        </is>
      </c>
      <c r="AC199" s="20" t="n">
        <v>45639</v>
      </c>
      <c r="AD199" t="n">
        <v>0</v>
      </c>
      <c r="AE199" t="n">
        <v>0</v>
      </c>
      <c r="AG199" t="n">
        <v>0</v>
      </c>
    </row>
    <row r="200">
      <c r="A200" t="inlineStr">
        <is>
          <t>CAC</t>
        </is>
      </c>
      <c r="B200" t="inlineStr">
        <is>
          <t>RM</t>
        </is>
      </c>
      <c r="C200" t="inlineStr">
        <is>
          <t>RM.CAC.00007</t>
        </is>
      </c>
      <c r="D200" t="inlineStr">
        <is>
          <t>Cocoa Butter-Indian sample</t>
        </is>
      </c>
      <c r="E200" t="n">
        <v>0</v>
      </c>
      <c r="F200" t="n">
        <v>0</v>
      </c>
      <c r="G200" t="inlineStr">
        <is>
          <t>801, 801</t>
        </is>
      </c>
      <c r="H200" t="n">
        <v>0</v>
      </c>
      <c r="I200" t="n">
        <v>0</v>
      </c>
      <c r="J200" t="n">
        <v>0</v>
      </c>
      <c r="K200" t="n">
        <v>0</v>
      </c>
      <c r="L200" t="n">
        <v>0</v>
      </c>
      <c r="M200" t="n">
        <v>0</v>
      </c>
      <c r="N200" t="n">
        <v>0</v>
      </c>
      <c r="O200" t="n">
        <v>0</v>
      </c>
      <c r="P200" t="n">
        <v>0</v>
      </c>
      <c r="Q200" t="n">
        <v>0</v>
      </c>
      <c r="R200" t="n">
        <v>0</v>
      </c>
      <c r="S200" t="n">
        <v>0</v>
      </c>
      <c r="T200" t="n">
        <v>0</v>
      </c>
      <c r="U200" t="n">
        <v>0</v>
      </c>
      <c r="V200" t="n">
        <v>28.9992</v>
      </c>
      <c r="W200" t="n">
        <v>0</v>
      </c>
      <c r="X200" t="n">
        <v>0</v>
      </c>
      <c r="Y200" t="n">
        <v>0</v>
      </c>
      <c r="Z200" t="n">
        <v>0</v>
      </c>
      <c r="AA200" s="20" t="n">
        <v>45838</v>
      </c>
      <c r="AB200" t="inlineStr">
        <is>
          <t>SAMPLES.04/2025</t>
        </is>
      </c>
      <c r="AC200" s="20" t="n">
        <v>46104</v>
      </c>
      <c r="AD200" t="n">
        <v>0</v>
      </c>
      <c r="AE200" t="n">
        <v>0</v>
      </c>
      <c r="AG200" t="n">
        <v>0</v>
      </c>
    </row>
    <row r="201">
      <c r="A201" t="inlineStr">
        <is>
          <t>CAC</t>
        </is>
      </c>
      <c r="B201" t="inlineStr">
        <is>
          <t>RM</t>
        </is>
      </c>
      <c r="C201" t="inlineStr">
        <is>
          <t>RM.CAC.00008</t>
        </is>
      </c>
      <c r="D201" t="inlineStr">
        <is>
          <t>Cocoa Mass</t>
        </is>
      </c>
      <c r="E201" t="n">
        <v>110238.3038</v>
      </c>
      <c r="F201" t="n">
        <v>1012632.7466</v>
      </c>
      <c r="G201" t="inlineStr">
        <is>
          <t>301, 104, 112, 201, 9409, 9408, 9112, 101, 801, 107, 102, 106, 103, 110, 402, 403, 401, 203, 409, 499, 405, 408, 9103, 9102, 9108, 801, 701, 9112, 9401, 9403, 9405, 9110, 9409, 9408, 401, 9801, 9102, 409, 9403, 9108, 499, 9405, 403, 102, 408, 9801, 9401, 105, 108, 9409, 9408, 9405, 405, 108, 112, 9402, 9403, 9108, 9103, 9102, 9401, 701, 9112, 9110, 409, 801, 203, 401, 201, 402, 403, 405, 408, 499, 101, 102, 103, 105, 108, 112, 106, 104, 107, 110, 301, 9402, 9801</t>
        </is>
      </c>
      <c r="H201" t="n">
        <v>0</v>
      </c>
      <c r="I201" t="n">
        <v>0</v>
      </c>
      <c r="J201" t="n">
        <v>0</v>
      </c>
      <c r="K201" t="n">
        <v>0</v>
      </c>
      <c r="L201" t="n">
        <v>0</v>
      </c>
      <c r="M201" t="n">
        <v>0</v>
      </c>
      <c r="N201" t="n">
        <v>0</v>
      </c>
      <c r="O201" t="n">
        <v>0</v>
      </c>
      <c r="P201" t="n">
        <v>-341.1145</v>
      </c>
      <c r="Q201" t="n">
        <v>-16005.88</v>
      </c>
      <c r="R201" t="n">
        <v>0</v>
      </c>
      <c r="S201" t="n">
        <v>-16346.9945</v>
      </c>
      <c r="T201" t="n">
        <v>93891.30929999999</v>
      </c>
      <c r="U201" t="n">
        <v>869332.3777</v>
      </c>
      <c r="V201" t="n">
        <v>9.2235</v>
      </c>
      <c r="W201" t="n">
        <v>43727.748</v>
      </c>
      <c r="X201" t="n">
        <v>83611.2156</v>
      </c>
      <c r="Y201" t="n">
        <v>128056.8734</v>
      </c>
      <c r="Z201" t="n">
        <v>176302.8724</v>
      </c>
      <c r="AA201" s="20" t="n">
        <v>46061</v>
      </c>
      <c r="AB201" t="inlineStr">
        <is>
          <t>COCOA MASS.02/2026</t>
        </is>
      </c>
      <c r="AC201" s="20" t="n">
        <v>46203</v>
      </c>
      <c r="AD201" t="n">
        <v>14228.5414</v>
      </c>
      <c r="AE201" t="n">
        <v>14691.906</v>
      </c>
      <c r="AF201" t="inlineStr">
        <is>
          <t>6:11</t>
        </is>
      </c>
      <c r="AG201" t="n">
        <v>0</v>
      </c>
    </row>
    <row r="202">
      <c r="A202" t="inlineStr">
        <is>
          <t>CAC</t>
        </is>
      </c>
      <c r="B202" t="inlineStr">
        <is>
          <t>RM</t>
        </is>
      </c>
      <c r="C202" t="inlineStr">
        <is>
          <t>RM.CAC.00009</t>
        </is>
      </c>
      <c r="D202" t="inlineStr">
        <is>
          <t>Cocoa Mass Th</t>
        </is>
      </c>
      <c r="V202" t="n">
        <v>0</v>
      </c>
      <c r="W202" t="n">
        <v>0</v>
      </c>
      <c r="X202" t="n">
        <v>0</v>
      </c>
      <c r="Y202" t="n">
        <v>0</v>
      </c>
      <c r="Z202" t="n">
        <v>0</v>
      </c>
      <c r="AA202" s="20" t="n">
        <v>2</v>
      </c>
      <c r="AC202" s="20" t="n">
        <v>2</v>
      </c>
      <c r="AD202" t="n">
        <v>0</v>
      </c>
      <c r="AE202" t="n">
        <v>0</v>
      </c>
    </row>
    <row r="203">
      <c r="A203" t="inlineStr">
        <is>
          <t>CAC</t>
        </is>
      </c>
      <c r="B203" t="inlineStr">
        <is>
          <t>RM</t>
        </is>
      </c>
      <c r="C203" t="inlineStr">
        <is>
          <t>RM.CAC.00010</t>
        </is>
      </c>
      <c r="D203" t="inlineStr">
        <is>
          <t>Cocoa Mass</t>
        </is>
      </c>
      <c r="E203" t="n">
        <v>0</v>
      </c>
      <c r="F203" t="n">
        <v>0</v>
      </c>
      <c r="G203" t="inlineStr">
        <is>
          <t>102, 701, 102, 701</t>
        </is>
      </c>
      <c r="H203" t="n">
        <v>0</v>
      </c>
      <c r="I203" t="n">
        <v>0</v>
      </c>
      <c r="J203" t="n">
        <v>0</v>
      </c>
      <c r="K203" t="n">
        <v>0</v>
      </c>
      <c r="L203" t="n">
        <v>0</v>
      </c>
      <c r="M203" t="n">
        <v>0</v>
      </c>
      <c r="N203" t="n">
        <v>0</v>
      </c>
      <c r="O203" t="n">
        <v>0</v>
      </c>
      <c r="P203" t="n">
        <v>0</v>
      </c>
      <c r="Q203" t="n">
        <v>0</v>
      </c>
      <c r="R203" t="n">
        <v>0</v>
      </c>
      <c r="S203" t="n">
        <v>0</v>
      </c>
      <c r="T203" t="n">
        <v>0</v>
      </c>
      <c r="U203" t="n">
        <v>0</v>
      </c>
      <c r="V203" t="n">
        <v>11.1088</v>
      </c>
      <c r="W203" t="n">
        <v>0</v>
      </c>
      <c r="X203" t="n">
        <v>0</v>
      </c>
      <c r="Y203" t="n">
        <v>0</v>
      </c>
      <c r="Z203" t="n">
        <v>0</v>
      </c>
      <c r="AA203" s="20" t="n">
        <v>45477</v>
      </c>
      <c r="AB203" t="inlineStr">
        <is>
          <t>C.MASS.05/2024</t>
        </is>
      </c>
      <c r="AC203" s="20" t="n">
        <v>45452</v>
      </c>
      <c r="AD203" t="n">
        <v>0</v>
      </c>
      <c r="AE203" t="n">
        <v>0</v>
      </c>
      <c r="AG203" t="n">
        <v>0</v>
      </c>
    </row>
    <row r="204">
      <c r="A204" t="inlineStr">
        <is>
          <t>CAC</t>
        </is>
      </c>
      <c r="B204" t="inlineStr">
        <is>
          <t>RM</t>
        </is>
      </c>
      <c r="C204" t="inlineStr">
        <is>
          <t>RM.CAC.00011</t>
        </is>
      </c>
      <c r="D204" t="inlineStr">
        <is>
          <t>Cocoa Mass</t>
        </is>
      </c>
      <c r="E204" t="n">
        <v>0</v>
      </c>
      <c r="F204" t="n">
        <v>0</v>
      </c>
      <c r="G204" t="inlineStr">
        <is>
          <t>102, 102</t>
        </is>
      </c>
      <c r="H204" t="n">
        <v>0</v>
      </c>
      <c r="I204" t="n">
        <v>0</v>
      </c>
      <c r="J204" t="n">
        <v>0</v>
      </c>
      <c r="K204" t="n">
        <v>0</v>
      </c>
      <c r="L204" t="n">
        <v>0</v>
      </c>
      <c r="M204" t="n">
        <v>0</v>
      </c>
      <c r="N204" t="n">
        <v>0</v>
      </c>
      <c r="O204" t="n">
        <v>0</v>
      </c>
      <c r="P204" t="n">
        <v>0</v>
      </c>
      <c r="Q204" t="n">
        <v>0</v>
      </c>
      <c r="R204" t="n">
        <v>0</v>
      </c>
      <c r="S204" t="n">
        <v>0</v>
      </c>
      <c r="T204" t="n">
        <v>0</v>
      </c>
      <c r="U204" t="n">
        <v>0</v>
      </c>
      <c r="V204" t="n">
        <v>18.1699</v>
      </c>
      <c r="W204" t="n">
        <v>0</v>
      </c>
      <c r="X204" t="n">
        <v>0</v>
      </c>
      <c r="Y204" t="n">
        <v>0</v>
      </c>
      <c r="Z204" t="n">
        <v>0</v>
      </c>
      <c r="AA204" s="20" t="n">
        <v>45431</v>
      </c>
      <c r="AB204" t="inlineStr">
        <is>
          <t>C.MASS.01/2024</t>
        </is>
      </c>
      <c r="AC204" s="20" t="n">
        <v>2</v>
      </c>
      <c r="AD204" t="n">
        <v>0</v>
      </c>
      <c r="AE204" t="n">
        <v>0</v>
      </c>
      <c r="AG204" t="n">
        <v>0</v>
      </c>
    </row>
    <row r="205">
      <c r="A205" t="inlineStr">
        <is>
          <t>CAC</t>
        </is>
      </c>
      <c r="B205" t="inlineStr">
        <is>
          <t>RM</t>
        </is>
      </c>
      <c r="C205" t="inlineStr">
        <is>
          <t>RM.CAC.00012</t>
        </is>
      </c>
      <c r="D205" t="inlineStr">
        <is>
          <t>Cocoa Mass</t>
        </is>
      </c>
      <c r="V205" t="n">
        <v>0</v>
      </c>
      <c r="W205" t="n">
        <v>0</v>
      </c>
      <c r="X205" t="n">
        <v>0</v>
      </c>
      <c r="Y205" t="n">
        <v>0</v>
      </c>
      <c r="Z205" t="n">
        <v>0</v>
      </c>
      <c r="AA205" s="20" t="n">
        <v>2</v>
      </c>
      <c r="AC205" s="20" t="n">
        <v>2</v>
      </c>
      <c r="AD205" t="n">
        <v>0</v>
      </c>
      <c r="AE205" t="n">
        <v>0</v>
      </c>
    </row>
    <row r="206">
      <c r="A206" t="inlineStr">
        <is>
          <t>CAC</t>
        </is>
      </c>
      <c r="B206" t="inlineStr">
        <is>
          <t>RM</t>
        </is>
      </c>
      <c r="C206" t="inlineStr">
        <is>
          <t>RM.CAC.00013</t>
        </is>
      </c>
      <c r="D206" t="inlineStr">
        <is>
          <t>Cocoa Mass-Indian samples</t>
        </is>
      </c>
      <c r="E206" t="n">
        <v>0</v>
      </c>
      <c r="F206" t="n">
        <v>0</v>
      </c>
      <c r="G206" t="inlineStr">
        <is>
          <t>801, 801</t>
        </is>
      </c>
      <c r="H206" t="n">
        <v>0</v>
      </c>
      <c r="I206" t="n">
        <v>0</v>
      </c>
      <c r="J206" t="n">
        <v>0</v>
      </c>
      <c r="K206" t="n">
        <v>0</v>
      </c>
      <c r="L206" t="n">
        <v>0</v>
      </c>
      <c r="M206" t="n">
        <v>0</v>
      </c>
      <c r="N206" t="n">
        <v>0</v>
      </c>
      <c r="O206" t="n">
        <v>0</v>
      </c>
      <c r="P206" t="n">
        <v>0</v>
      </c>
      <c r="Q206" t="n">
        <v>0</v>
      </c>
      <c r="R206" t="n">
        <v>0</v>
      </c>
      <c r="S206" t="n">
        <v>0</v>
      </c>
      <c r="T206" t="n">
        <v>0</v>
      </c>
      <c r="U206" t="n">
        <v>0</v>
      </c>
      <c r="V206" t="n">
        <v>26.2176</v>
      </c>
      <c r="W206" t="n">
        <v>0</v>
      </c>
      <c r="X206" t="n">
        <v>0</v>
      </c>
      <c r="Y206" t="n">
        <v>0</v>
      </c>
      <c r="Z206" t="n">
        <v>0</v>
      </c>
      <c r="AA206" s="20" t="n">
        <v>45832</v>
      </c>
      <c r="AB206" t="inlineStr">
        <is>
          <t>SAMPLES.01/2025</t>
        </is>
      </c>
      <c r="AC206" s="20" t="n">
        <v>46104</v>
      </c>
      <c r="AD206" t="n">
        <v>0</v>
      </c>
      <c r="AE206" t="n">
        <v>0</v>
      </c>
      <c r="AG206" t="n">
        <v>0</v>
      </c>
    </row>
    <row r="207">
      <c r="A207" t="inlineStr">
        <is>
          <t>CAC</t>
        </is>
      </c>
      <c r="B207" t="inlineStr">
        <is>
          <t>RM</t>
        </is>
      </c>
      <c r="C207" t="inlineStr">
        <is>
          <t>RM.CAC.00014</t>
        </is>
      </c>
      <c r="D207" t="inlineStr">
        <is>
          <t xml:space="preserve">بودرة الكاكاو </t>
        </is>
      </c>
      <c r="E207" t="n">
        <v>0</v>
      </c>
      <c r="F207" t="n">
        <v>0</v>
      </c>
      <c r="G207" t="inlineStr">
        <is>
          <t>102, 101, 108, 107, 303, 404, 405, 402, 401, 403, 9404, 9402, 9108, 9403, 9405, 409, 9401, 102, 108, 107, 101, 402, 403, 303, 401, 405, 9108, 404, 409, 9401, 9405, 9403, 9404, 9402</t>
        </is>
      </c>
      <c r="H207" t="n">
        <v>0</v>
      </c>
      <c r="I207" t="n">
        <v>0</v>
      </c>
      <c r="J207" t="n">
        <v>0</v>
      </c>
      <c r="K207" t="n">
        <v>0</v>
      </c>
      <c r="L207" t="n">
        <v>0</v>
      </c>
      <c r="M207" t="n">
        <v>0</v>
      </c>
      <c r="N207" t="n">
        <v>0</v>
      </c>
      <c r="O207" t="n">
        <v>0</v>
      </c>
      <c r="P207" t="n">
        <v>0</v>
      </c>
      <c r="Q207" t="n">
        <v>0</v>
      </c>
      <c r="R207" t="n">
        <v>0</v>
      </c>
      <c r="S207" t="n">
        <v>0</v>
      </c>
      <c r="T207" t="n">
        <v>0</v>
      </c>
      <c r="U207" t="n">
        <v>0</v>
      </c>
      <c r="V207" t="n">
        <v>2.2889</v>
      </c>
      <c r="W207" t="n">
        <v>0</v>
      </c>
      <c r="X207" t="n">
        <v>0</v>
      </c>
      <c r="Y207" t="n">
        <v>2</v>
      </c>
      <c r="Z207" t="n">
        <v>2.324</v>
      </c>
      <c r="AA207" s="20" t="n">
        <v>45085</v>
      </c>
      <c r="AB207" t="inlineStr">
        <is>
          <t>OMAN.20/2023</t>
        </is>
      </c>
      <c r="AC207" s="20" t="n">
        <v>46104</v>
      </c>
      <c r="AD207" t="n">
        <v>0.2222</v>
      </c>
      <c r="AE207" t="n">
        <v>0.1936</v>
      </c>
      <c r="AF207" t="inlineStr">
        <is>
          <t>0:0</t>
        </is>
      </c>
      <c r="AG207" t="n">
        <v>0</v>
      </c>
    </row>
    <row r="208">
      <c r="A208" t="inlineStr">
        <is>
          <t>CAC</t>
        </is>
      </c>
      <c r="B208" t="inlineStr">
        <is>
          <t>RM</t>
        </is>
      </c>
      <c r="C208" t="inlineStr">
        <is>
          <t>RM.CAC.00015</t>
        </is>
      </c>
      <c r="D208" t="inlineStr">
        <is>
          <t>Cocoa Powder  S83</t>
        </is>
      </c>
      <c r="E208" t="n">
        <v>941.4541</v>
      </c>
      <c r="F208" t="n">
        <v>5750.9596</v>
      </c>
      <c r="G208" t="inlineStr">
        <is>
          <t>9402, 9404, 301, 303, 403, 112, 9404, 105, 108, 101, 102, 103, 107, 401, 404, 499, 405, 601, 801, 9108, 408, 9112, 9401, 301, 401, 403, 499, 408, 405, 102, 103, 101, 112, 105, 108, 107, 303, 9401, 9112, 601, 801, 404, 9408, 9301, 9403, 9601, 9402, 9108, 9405, 9301, 9405, 9403, 9408, 9601</t>
        </is>
      </c>
      <c r="H208" t="n">
        <v>0</v>
      </c>
      <c r="I208" t="n">
        <v>0</v>
      </c>
      <c r="J208" t="n">
        <v>0</v>
      </c>
      <c r="K208" t="n">
        <v>0</v>
      </c>
      <c r="L208" t="n">
        <v>0</v>
      </c>
      <c r="M208" t="n">
        <v>0</v>
      </c>
      <c r="N208" t="n">
        <v>0</v>
      </c>
      <c r="O208" t="n">
        <v>0</v>
      </c>
      <c r="P208" t="n">
        <v>0</v>
      </c>
      <c r="Q208" t="n">
        <v>0</v>
      </c>
      <c r="R208" t="n">
        <v>0</v>
      </c>
      <c r="S208" t="n">
        <v>0</v>
      </c>
      <c r="T208" t="n">
        <v>941.4541</v>
      </c>
      <c r="U208" t="n">
        <v>5750.9596</v>
      </c>
      <c r="V208" t="n">
        <v>6.1005</v>
      </c>
      <c r="W208" t="n">
        <v>0</v>
      </c>
      <c r="X208" t="n">
        <v>53249.4299</v>
      </c>
      <c r="Y208" t="n">
        <v>59402.4109</v>
      </c>
      <c r="Z208" t="n">
        <v>59402.4109</v>
      </c>
      <c r="AA208" s="20" t="n">
        <v>45960</v>
      </c>
      <c r="AB208" t="inlineStr">
        <is>
          <t>COCOA S83.04/2025</t>
        </is>
      </c>
      <c r="AC208" s="20" t="n">
        <v>46112</v>
      </c>
      <c r="AD208" t="n">
        <v>6600.2678</v>
      </c>
      <c r="AE208" t="n">
        <v>4950.2009</v>
      </c>
      <c r="AF208" t="inlineStr">
        <is>
          <t>0:5</t>
        </is>
      </c>
      <c r="AG208" t="n">
        <v>0</v>
      </c>
    </row>
    <row r="209">
      <c r="A209" t="inlineStr">
        <is>
          <t>CAC</t>
        </is>
      </c>
      <c r="B209" t="inlineStr">
        <is>
          <t>RM</t>
        </is>
      </c>
      <c r="C209" t="inlineStr">
        <is>
          <t>RM.CAC.00016</t>
        </is>
      </c>
      <c r="D209" t="inlineStr">
        <is>
          <t>Cocoa Powder Dark</t>
        </is>
      </c>
      <c r="E209" t="n">
        <v>80.27200000000001</v>
      </c>
      <c r="F209" t="n">
        <v>237.8972</v>
      </c>
      <c r="G209" t="inlineStr">
        <is>
          <t>9801, 9402, 9404, 101, 103, 104, 102, 108, 112, 107, 204, 301, 201, 402, 403, 401, 499, 408, 405, 404, 801, 9112, 9401, 9204, 9104, 401, 108, 405, 9408, 112, 9402, 9108, 9405, 9403, 101, 103, 104, 9408, 9112, 102, 801, 107, 9401, 9405, 9102, 9801, 499, 9403, 9108, 108, 9404, 9801, 102, 408, 403, 301, 402, 403, 204, 112, 201, 401, 404, 499, 405, 9108, 801, 9102, 9104, 408, 9405, 9403, 9112, 9401, 9204, 9408</t>
        </is>
      </c>
      <c r="H209" t="n">
        <v>1500</v>
      </c>
      <c r="I209" t="n">
        <v>0</v>
      </c>
      <c r="J209" t="n">
        <v>1500</v>
      </c>
      <c r="K209" t="n">
        <v>0</v>
      </c>
      <c r="L209" t="n">
        <v>0</v>
      </c>
      <c r="M209" t="n">
        <v>3000</v>
      </c>
      <c r="N209" t="n">
        <v>0</v>
      </c>
      <c r="O209" t="n">
        <v>0</v>
      </c>
      <c r="P209" t="n">
        <v>0</v>
      </c>
      <c r="Q209" t="n">
        <v>-1056.76</v>
      </c>
      <c r="R209" t="n">
        <v>0</v>
      </c>
      <c r="S209" t="n">
        <v>-1056.76</v>
      </c>
      <c r="T209" t="n">
        <v>2023.512</v>
      </c>
      <c r="U209" t="n">
        <v>11936.3606</v>
      </c>
      <c r="V209" t="n">
        <v>5.1503</v>
      </c>
      <c r="W209" t="n">
        <v>2059.271</v>
      </c>
      <c r="X209" t="n">
        <v>3812.7742</v>
      </c>
      <c r="Y209" t="n">
        <v>5804.6702</v>
      </c>
      <c r="Z209" t="n">
        <v>6993.6512</v>
      </c>
      <c r="AA209" s="20" t="n">
        <v>46190</v>
      </c>
      <c r="AB209" t="inlineStr">
        <is>
          <t>COCOA DARK.01/2026</t>
        </is>
      </c>
      <c r="AC209" s="20" t="n">
        <v>46202</v>
      </c>
      <c r="AD209" t="n">
        <v>644.9633</v>
      </c>
      <c r="AE209" t="n">
        <v>582.8042</v>
      </c>
      <c r="AF209" t="inlineStr">
        <is>
          <t>3:14</t>
        </is>
      </c>
      <c r="AG209" t="n">
        <v>10391.4</v>
      </c>
    </row>
    <row r="210">
      <c r="A210" t="inlineStr">
        <is>
          <t>CAC</t>
        </is>
      </c>
      <c r="B210" t="inlineStr">
        <is>
          <t>RM</t>
        </is>
      </c>
      <c r="C210" t="inlineStr">
        <is>
          <t>RM.CAC.00017</t>
        </is>
      </c>
      <c r="D210" t="inlineStr">
        <is>
          <t xml:space="preserve">Cocoa Powder Olam S82 </t>
        </is>
      </c>
      <c r="E210" t="n">
        <v>64.52800000000001</v>
      </c>
      <c r="F210" t="n">
        <v>186.2712</v>
      </c>
      <c r="G210" t="inlineStr">
        <is>
          <t>102, 104, 112, 101, 108, 107, 301, 401, 402, 403, 405, 9401, 9112, 605, 499, 9605, 499, 9108, 9403, 9402, 9405, 102, 108, 101, 107, 104, 301, 112, 402, 403, 401, 9112, 9401, 9403, 9405, 405, 605, 499, 9108, 9605, 9402</t>
        </is>
      </c>
      <c r="H210" t="n">
        <v>0</v>
      </c>
      <c r="I210" t="n">
        <v>0</v>
      </c>
      <c r="J210" t="n">
        <v>0</v>
      </c>
      <c r="K210" t="n">
        <v>0</v>
      </c>
      <c r="L210" t="n">
        <v>0</v>
      </c>
      <c r="M210" t="n">
        <v>0</v>
      </c>
      <c r="N210" t="n">
        <v>0</v>
      </c>
      <c r="O210" t="n">
        <v>0</v>
      </c>
      <c r="P210" t="n">
        <v>-64.52800000000001</v>
      </c>
      <c r="Q210" t="n">
        <v>0</v>
      </c>
      <c r="R210" t="n">
        <v>0</v>
      </c>
      <c r="S210" t="n">
        <v>-64.52800000000001</v>
      </c>
      <c r="T210" t="n">
        <v>0</v>
      </c>
      <c r="U210" t="n">
        <v>0</v>
      </c>
      <c r="V210" t="n">
        <v>2.8867</v>
      </c>
      <c r="W210" t="n">
        <v>0</v>
      </c>
      <c r="X210" t="n">
        <v>0</v>
      </c>
      <c r="Y210" t="n">
        <v>3.869</v>
      </c>
      <c r="Z210" t="n">
        <v>4017.9484</v>
      </c>
      <c r="AA210" s="20" t="n">
        <v>45102</v>
      </c>
      <c r="AB210" t="inlineStr">
        <is>
          <t>C.POWDER.08/2023</t>
        </is>
      </c>
      <c r="AC210" s="20" t="n">
        <v>45972</v>
      </c>
      <c r="AD210" t="n">
        <v>0.4298</v>
      </c>
      <c r="AE210" t="n">
        <v>334.829</v>
      </c>
      <c r="AF210" t="inlineStr">
        <is>
          <t>0:0</t>
        </is>
      </c>
      <c r="AG210" t="n">
        <v>0</v>
      </c>
    </row>
    <row r="211">
      <c r="A211" t="inlineStr">
        <is>
          <t>CAC</t>
        </is>
      </c>
      <c r="B211" t="inlineStr">
        <is>
          <t>RM</t>
        </is>
      </c>
      <c r="C211" t="inlineStr">
        <is>
          <t>RM.CAC.00018</t>
        </is>
      </c>
      <c r="D211" t="inlineStr">
        <is>
          <t>Cocoa Powder Nederland PN112</t>
        </is>
      </c>
      <c r="V211" t="n">
        <v>0</v>
      </c>
      <c r="W211" t="n">
        <v>0</v>
      </c>
      <c r="X211" t="n">
        <v>0</v>
      </c>
      <c r="Y211" t="n">
        <v>0</v>
      </c>
      <c r="Z211" t="n">
        <v>0</v>
      </c>
      <c r="AA211" s="20" t="n">
        <v>2</v>
      </c>
      <c r="AC211" s="20" t="n">
        <v>2</v>
      </c>
      <c r="AD211" t="n">
        <v>0</v>
      </c>
      <c r="AE211" t="n">
        <v>0</v>
      </c>
    </row>
    <row r="212">
      <c r="A212" t="inlineStr">
        <is>
          <t>CAC</t>
        </is>
      </c>
      <c r="B212" t="inlineStr">
        <is>
          <t>RM</t>
        </is>
      </c>
      <c r="C212" t="inlineStr">
        <is>
          <t>RM.CAC.00019</t>
        </is>
      </c>
      <c r="D212" t="inlineStr">
        <is>
          <t xml:space="preserve">Natural Cocoa Powder </t>
        </is>
      </c>
      <c r="E212" t="n">
        <v>29093.3936</v>
      </c>
      <c r="F212" t="n">
        <v>125297.7778</v>
      </c>
      <c r="G212" t="inlineStr">
        <is>
          <t>9601, 9408, 9402, 9801, 9406, 801, 9108, 605, 408, 601, 9103, 602, 9104, 9102, 409, 406, 499, 405, 9401, 501, 9304, 9112, 701, 9110, 9405, 9403, 9409, 9301, 304, 301, 402, 403, 303, 401, 102, 107, 801, 9408, 9409, 104, 103, 408, 9801, 108, 9801, 102, 403, 9112, 201, 112, 101, 103, 104, 110, 801, 602, 501, 605, 601, 406, 409, 9112, 9401, 701, 9304, 9110, 409, 9405, 9108, 9403, 499, 9102, 9104, 9401, 105, 401, 9406, 108, 9402, 9409, 405, 9108, 9403, 9103, 9102, 9104, 9601, 9405, 9301, 112, 9408, 304, 301, 201, 402, 401, 403, 499, 405, 408, 101, 102, 105, 103, 108, 112, 107, 104, 110, 303</t>
        </is>
      </c>
      <c r="H212" t="n">
        <v>74950</v>
      </c>
      <c r="I212" t="n">
        <v>0</v>
      </c>
      <c r="J212" t="n">
        <v>0</v>
      </c>
      <c r="K212" t="n">
        <v>0</v>
      </c>
      <c r="L212" t="n">
        <v>0</v>
      </c>
      <c r="M212" t="n">
        <v>74950</v>
      </c>
      <c r="N212" t="n">
        <v>0</v>
      </c>
      <c r="O212" t="n">
        <v>0</v>
      </c>
      <c r="P212" t="n">
        <v>-266.9796</v>
      </c>
      <c r="Q212" t="n">
        <v>-45507.768</v>
      </c>
      <c r="R212" t="n">
        <v>0</v>
      </c>
      <c r="S212" t="n">
        <v>-45774.7476</v>
      </c>
      <c r="T212" t="n">
        <v>58268.646</v>
      </c>
      <c r="U212" t="n">
        <v>243257.1519</v>
      </c>
      <c r="V212" t="n">
        <v>3.5882</v>
      </c>
      <c r="W212" t="n">
        <v>177888.59</v>
      </c>
      <c r="X212" t="n">
        <v>280259.1752</v>
      </c>
      <c r="Y212" t="n">
        <v>293680.5552</v>
      </c>
      <c r="Z212" t="n">
        <v>309928.1512</v>
      </c>
      <c r="AA212" s="20" t="n">
        <v>46196</v>
      </c>
      <c r="AB212" t="inlineStr">
        <is>
          <t>Cocoa N55.05/2026</t>
        </is>
      </c>
      <c r="AC212" s="20" t="n">
        <v>46203</v>
      </c>
      <c r="AD212" t="n">
        <v>32631.1728</v>
      </c>
      <c r="AE212" t="n">
        <v>25827.3459</v>
      </c>
      <c r="AF212" t="inlineStr">
        <is>
          <t>2:7</t>
        </is>
      </c>
      <c r="AG212" t="n">
        <v>305214.861</v>
      </c>
    </row>
    <row r="213">
      <c r="A213" t="inlineStr">
        <is>
          <t>CAC</t>
        </is>
      </c>
      <c r="B213" t="inlineStr">
        <is>
          <t>RM</t>
        </is>
      </c>
      <c r="C213" t="inlineStr">
        <is>
          <t>RM.CAC.00020</t>
        </is>
      </c>
      <c r="D213" t="inlineStr">
        <is>
          <t xml:space="preserve">بودرة الكاكو </t>
        </is>
      </c>
      <c r="E213" t="n">
        <v>0</v>
      </c>
      <c r="F213" t="n">
        <v>0</v>
      </c>
      <c r="G213" t="inlineStr">
        <is>
          <t>204, 102, 201, 204, 102, 201</t>
        </is>
      </c>
      <c r="H213" t="n">
        <v>0</v>
      </c>
      <c r="I213" t="n">
        <v>0</v>
      </c>
      <c r="J213" t="n">
        <v>0</v>
      </c>
      <c r="K213" t="n">
        <v>0</v>
      </c>
      <c r="L213" t="n">
        <v>0</v>
      </c>
      <c r="M213" t="n">
        <v>0</v>
      </c>
      <c r="N213" t="n">
        <v>0</v>
      </c>
      <c r="O213" t="n">
        <v>0</v>
      </c>
      <c r="P213" t="n">
        <v>0</v>
      </c>
      <c r="Q213" t="n">
        <v>0</v>
      </c>
      <c r="R213" t="n">
        <v>0</v>
      </c>
      <c r="S213" t="n">
        <v>0</v>
      </c>
      <c r="T213" t="n">
        <v>0</v>
      </c>
      <c r="U213" t="n">
        <v>0</v>
      </c>
      <c r="V213" t="n">
        <v>2.9489</v>
      </c>
      <c r="W213" t="n">
        <v>0</v>
      </c>
      <c r="X213" t="n">
        <v>0</v>
      </c>
      <c r="Y213" t="n">
        <v>0</v>
      </c>
      <c r="Z213" t="n">
        <v>1000</v>
      </c>
      <c r="AA213" s="20" t="n">
        <v>44562</v>
      </c>
      <c r="AB213" t="inlineStr">
        <is>
          <t>Cocoa Podwer.03/2022</t>
        </is>
      </c>
      <c r="AC213" s="20" t="n">
        <v>45924</v>
      </c>
      <c r="AD213" t="n">
        <v>0</v>
      </c>
      <c r="AE213" t="n">
        <v>83.33329999999999</v>
      </c>
      <c r="AF213" t="inlineStr">
        <is>
          <t>0:0</t>
        </is>
      </c>
      <c r="AG213" t="n">
        <v>0</v>
      </c>
    </row>
    <row r="214">
      <c r="A214" t="inlineStr">
        <is>
          <t>CAC</t>
        </is>
      </c>
      <c r="B214" t="inlineStr">
        <is>
          <t>RM</t>
        </is>
      </c>
      <c r="C214" t="inlineStr">
        <is>
          <t>RM.CAC.00021</t>
        </is>
      </c>
      <c r="D214" t="inlineStr">
        <is>
          <t>Cocoa Powder DB400</t>
        </is>
      </c>
      <c r="E214" t="n">
        <v>0</v>
      </c>
      <c r="F214" t="n">
        <v>0</v>
      </c>
      <c r="G214" t="inlineStr">
        <is>
          <t>9402, 9405, 9401, 9108, 405, 102, 101, 401, 403, 301, 9401, 108, 9402, 9108, 9405, 401, 403, 405, 108, 102, 101, 301</t>
        </is>
      </c>
      <c r="H214" t="n">
        <v>0</v>
      </c>
      <c r="I214" t="n">
        <v>0</v>
      </c>
      <c r="J214" t="n">
        <v>0</v>
      </c>
      <c r="K214" t="n">
        <v>0</v>
      </c>
      <c r="L214" t="n">
        <v>0</v>
      </c>
      <c r="M214" t="n">
        <v>0</v>
      </c>
      <c r="N214" t="n">
        <v>0</v>
      </c>
      <c r="O214" t="n">
        <v>0</v>
      </c>
      <c r="P214" t="n">
        <v>0</v>
      </c>
      <c r="Q214" t="n">
        <v>0</v>
      </c>
      <c r="R214" t="n">
        <v>0</v>
      </c>
      <c r="S214" t="n">
        <v>0</v>
      </c>
      <c r="T214" t="n">
        <v>0</v>
      </c>
      <c r="U214" t="n">
        <v>0</v>
      </c>
      <c r="V214" t="n">
        <v>2.8659</v>
      </c>
      <c r="W214" t="n">
        <v>0</v>
      </c>
      <c r="X214" t="n">
        <v>0</v>
      </c>
      <c r="Y214" t="n">
        <v>0</v>
      </c>
      <c r="Z214" t="n">
        <v>0</v>
      </c>
      <c r="AA214" s="20" t="n">
        <v>44930</v>
      </c>
      <c r="AB214" t="inlineStr">
        <is>
          <t>C.Powder.01/2023</t>
        </is>
      </c>
      <c r="AC214" s="20" t="n">
        <v>45829</v>
      </c>
      <c r="AD214" t="n">
        <v>0</v>
      </c>
      <c r="AE214" t="n">
        <v>0</v>
      </c>
      <c r="AG214" t="n">
        <v>0</v>
      </c>
    </row>
    <row r="215">
      <c r="A215" t="inlineStr">
        <is>
          <t>CAC</t>
        </is>
      </c>
      <c r="B215" t="inlineStr">
        <is>
          <t>RM</t>
        </is>
      </c>
      <c r="C215" t="inlineStr">
        <is>
          <t>RM.CAC.00022</t>
        </is>
      </c>
      <c r="D215" t="inlineStr">
        <is>
          <t>Cocoa Powder DS200</t>
        </is>
      </c>
      <c r="E215" t="n">
        <v>12.56</v>
      </c>
      <c r="F215" t="n">
        <v>43.4209</v>
      </c>
      <c r="G215" t="inlineStr">
        <is>
          <t>112, 301, 102, 101, 403, 402, 306, 9301, 9403, 9112, 9108, 605, 499, 306, 499, 403, 402, 102, 101, 112, 108, 301, 605, 9112, 9108, 9403, 9402, 9301, 108, 499, 9402</t>
        </is>
      </c>
      <c r="H215" t="n">
        <v>0</v>
      </c>
      <c r="I215" t="n">
        <v>0</v>
      </c>
      <c r="J215" t="n">
        <v>0</v>
      </c>
      <c r="K215" t="n">
        <v>0</v>
      </c>
      <c r="L215" t="n">
        <v>0</v>
      </c>
      <c r="M215" t="n">
        <v>0</v>
      </c>
      <c r="N215" t="n">
        <v>0</v>
      </c>
      <c r="O215" t="n">
        <v>0</v>
      </c>
      <c r="P215" t="n">
        <v>-12.56</v>
      </c>
      <c r="Q215" t="n">
        <v>0</v>
      </c>
      <c r="R215" t="n">
        <v>0</v>
      </c>
      <c r="S215" t="n">
        <v>-12.56</v>
      </c>
      <c r="T215" t="n">
        <v>0</v>
      </c>
      <c r="U215" t="n">
        <v>0</v>
      </c>
      <c r="V215" t="n">
        <v>3.4571</v>
      </c>
      <c r="W215" t="n">
        <v>0</v>
      </c>
      <c r="X215" t="n">
        <v>0</v>
      </c>
      <c r="Y215" t="n">
        <v>60.44</v>
      </c>
      <c r="Z215" t="n">
        <v>889.4400000000001</v>
      </c>
      <c r="AA215" s="20" t="n">
        <v>45062</v>
      </c>
      <c r="AB215" t="inlineStr">
        <is>
          <t>C.POWDER.06/2023</t>
        </is>
      </c>
      <c r="AC215" s="20" t="n">
        <v>45991</v>
      </c>
      <c r="AD215" t="n">
        <v>6.7155</v>
      </c>
      <c r="AE215" t="n">
        <v>74.12</v>
      </c>
      <c r="AF215" t="inlineStr">
        <is>
          <t>0:0</t>
        </is>
      </c>
      <c r="AG215" t="n">
        <v>0</v>
      </c>
    </row>
    <row r="216">
      <c r="A216" t="inlineStr">
        <is>
          <t>CAC</t>
        </is>
      </c>
      <c r="B216" t="inlineStr">
        <is>
          <t>RM</t>
        </is>
      </c>
      <c r="C216" t="inlineStr">
        <is>
          <t>RM.CAC.00023</t>
        </is>
      </c>
      <c r="D216" t="inlineStr">
        <is>
          <t>مسحوق كاكاو 25 كغ</t>
        </is>
      </c>
      <c r="V216" t="n">
        <v>0</v>
      </c>
      <c r="W216" t="n">
        <v>0</v>
      </c>
      <c r="X216" t="n">
        <v>0</v>
      </c>
      <c r="Y216" t="n">
        <v>0</v>
      </c>
      <c r="Z216" t="n">
        <v>0</v>
      </c>
      <c r="AA216" s="20" t="n">
        <v>2</v>
      </c>
      <c r="AC216" s="20" t="n">
        <v>2</v>
      </c>
      <c r="AD216" t="n">
        <v>0</v>
      </c>
      <c r="AE216" t="n">
        <v>0</v>
      </c>
    </row>
    <row r="217">
      <c r="A217" t="inlineStr">
        <is>
          <t>CAC</t>
        </is>
      </c>
      <c r="B217" t="inlineStr">
        <is>
          <t>RM</t>
        </is>
      </c>
      <c r="C217" t="inlineStr">
        <is>
          <t>RM.CAC.00024</t>
        </is>
      </c>
      <c r="D217" t="inlineStr">
        <is>
          <t>Alkalised Cocoa powder</t>
        </is>
      </c>
      <c r="E217" t="n">
        <v>55669.3204</v>
      </c>
      <c r="F217" t="n">
        <v>348856.0524</v>
      </c>
      <c r="G217" t="inlineStr">
        <is>
          <t>9402, 9801, 9605, 9408, 301, 303, 204, 101, 103, 104, 102, 112, 108, 110, 405, 402, 499, 408, 403, 401, 201, 9405, 9301, 9103, 9108, 9403, 9402, 108, 112, 9408, 108, 9801, 9401, 9204, 301, 102, 408, 204, 9103, 499, 9801, 9405, 9108, 9403, 601, 9605, 401, 405, 9401, 9204, 701, 9102, 9101, 9112, 801, 602, 601, 605, 301, 104, 403, 402, 303, 204, 401, 101, 102, 801, 9408, 103, 9112, 403, 112, 201, 103, 110, 405, 499, 408, 605, 9108, 601, 9102, 9103, 9101, 701, 602, 801, 9401, 9112, 9204, 9405, 9403, 9301</t>
        </is>
      </c>
      <c r="H217" t="n">
        <v>25000</v>
      </c>
      <c r="I217" t="n">
        <v>0</v>
      </c>
      <c r="J217" t="n">
        <v>0</v>
      </c>
      <c r="K217" t="n">
        <v>0</v>
      </c>
      <c r="L217" t="n">
        <v>0</v>
      </c>
      <c r="M217" t="n">
        <v>25000</v>
      </c>
      <c r="N217" t="n">
        <v>0</v>
      </c>
      <c r="O217" t="n">
        <v>0</v>
      </c>
      <c r="P217" t="n">
        <v>-514.4903</v>
      </c>
      <c r="Q217" t="n">
        <v>-24336.524</v>
      </c>
      <c r="R217" t="n">
        <v>0</v>
      </c>
      <c r="S217" t="n">
        <v>-24851.0143</v>
      </c>
      <c r="T217" t="n">
        <v>55818.3061</v>
      </c>
      <c r="U217" t="n">
        <v>354346.2194</v>
      </c>
      <c r="V217" t="n">
        <v>6.3034</v>
      </c>
      <c r="W217" t="n">
        <v>74437.5944</v>
      </c>
      <c r="X217" t="n">
        <v>82625.7258</v>
      </c>
      <c r="Y217" t="n">
        <v>153270.2808</v>
      </c>
      <c r="Z217" t="n">
        <v>198894.7688</v>
      </c>
      <c r="AA217" s="20" t="n">
        <v>46197</v>
      </c>
      <c r="AB217" t="inlineStr">
        <is>
          <t>COCOA POWDER PAD.03/2026</t>
        </is>
      </c>
      <c r="AC217" s="20" t="n">
        <v>46203</v>
      </c>
      <c r="AD217" t="n">
        <v>17030.0312</v>
      </c>
      <c r="AE217" t="n">
        <v>16574.564</v>
      </c>
      <c r="AF217" t="inlineStr">
        <is>
          <t>3:11</t>
        </is>
      </c>
      <c r="AG217" t="n">
        <v>159457.254</v>
      </c>
    </row>
    <row r="218">
      <c r="A218" t="inlineStr">
        <is>
          <t>CAC</t>
        </is>
      </c>
      <c r="B218" t="inlineStr">
        <is>
          <t>RM</t>
        </is>
      </c>
      <c r="C218" t="inlineStr">
        <is>
          <t>RM.CAC.00025</t>
        </is>
      </c>
      <c r="D218" t="inlineStr">
        <is>
          <t>Alkalised Cocoa powder M50</t>
        </is>
      </c>
      <c r="V218" t="n">
        <v>0</v>
      </c>
      <c r="W218" t="n">
        <v>0</v>
      </c>
      <c r="X218" t="n">
        <v>0</v>
      </c>
      <c r="Y218" t="n">
        <v>0</v>
      </c>
      <c r="Z218" t="n">
        <v>0</v>
      </c>
      <c r="AA218" s="20" t="n">
        <v>2</v>
      </c>
      <c r="AC218" s="20" t="n">
        <v>2</v>
      </c>
      <c r="AD218" t="n">
        <v>0</v>
      </c>
      <c r="AE218" t="n">
        <v>0</v>
      </c>
    </row>
    <row r="219">
      <c r="A219" t="inlineStr">
        <is>
          <t>CAC</t>
        </is>
      </c>
      <c r="B219" t="inlineStr">
        <is>
          <t>RM</t>
        </is>
      </c>
      <c r="C219" t="inlineStr">
        <is>
          <t>RM.CAC.00026</t>
        </is>
      </c>
      <c r="D219" t="inlineStr">
        <is>
          <t>Cocoa Powder Olam S85</t>
        </is>
      </c>
      <c r="E219" t="n">
        <v>9321.2917</v>
      </c>
      <c r="F219" t="n">
        <v>41508.9398</v>
      </c>
      <c r="G219" t="inlineStr">
        <is>
          <t>9403, 9405, 9301, 9401, 9112, 9201, 801, 601, 701, 9108, 9102, 9101, 405, 499, 401, 301, 201, 112, 101, 103, 108, 102, 102, 9601, 9401, 701, 9112, 9201, 801, 499, 601, 9405, 9301, 9601, 9403, 9102, 9108, 9101, 499, 601, 401, 405, 201, 301, 108, 101, 103, 102, 112, 9601</t>
        </is>
      </c>
      <c r="H219" t="n">
        <v>0</v>
      </c>
      <c r="I219" t="n">
        <v>0</v>
      </c>
      <c r="J219" t="n">
        <v>0</v>
      </c>
      <c r="K219" t="n">
        <v>0</v>
      </c>
      <c r="L219" t="n">
        <v>0</v>
      </c>
      <c r="M219" t="n">
        <v>0</v>
      </c>
      <c r="N219" t="n">
        <v>0</v>
      </c>
      <c r="O219" t="n">
        <v>0</v>
      </c>
      <c r="P219" t="n">
        <v>-82.7307</v>
      </c>
      <c r="Q219" t="n">
        <v>0</v>
      </c>
      <c r="R219" t="n">
        <v>0</v>
      </c>
      <c r="S219" t="n">
        <v>-82.7307</v>
      </c>
      <c r="T219" t="n">
        <v>9238.561</v>
      </c>
      <c r="U219" t="n">
        <v>41138.9966</v>
      </c>
      <c r="V219" t="n">
        <v>4.4716</v>
      </c>
      <c r="W219" t="n">
        <v>14.4976</v>
      </c>
      <c r="X219" t="n">
        <v>531.9798</v>
      </c>
      <c r="Y219" t="n">
        <v>1056.9798</v>
      </c>
      <c r="Z219" t="n">
        <v>1556.9798</v>
      </c>
      <c r="AA219" s="20" t="n">
        <v>45457</v>
      </c>
      <c r="AB219" t="inlineStr">
        <is>
          <t>COCOA S85.01/2024</t>
        </is>
      </c>
      <c r="AC219" s="20" t="n">
        <v>46163</v>
      </c>
      <c r="AD219" t="n">
        <v>117.4422</v>
      </c>
      <c r="AE219" t="n">
        <v>129.7483</v>
      </c>
      <c r="AF219" t="inlineStr">
        <is>
          <t>71:6</t>
        </is>
      </c>
      <c r="AG219" t="n">
        <v>0</v>
      </c>
    </row>
    <row r="220">
      <c r="A220" t="inlineStr">
        <is>
          <t>CAC</t>
        </is>
      </c>
      <c r="B220" t="inlineStr">
        <is>
          <t>RM</t>
        </is>
      </c>
      <c r="C220" t="inlineStr">
        <is>
          <t>RM.CAC.00027</t>
        </is>
      </c>
      <c r="D220" t="inlineStr">
        <is>
          <t>Natural Cocoa Powder PNC</t>
        </is>
      </c>
      <c r="E220" t="n">
        <v>3.552</v>
      </c>
      <c r="F220" t="n">
        <v>19.3719</v>
      </c>
      <c r="G220" t="inlineStr">
        <is>
          <t>801, 701, 9112, 9108, 9102, 9103, 9405, 9403, 9401, 605, 405, 408, 499, 409, 401, 102, 103, 108, 301, 112, 403, 402, 801, 605, 499, 9401, 9112, 409, 9701, 9605, 9402, 9408, 701, 9102, 9103, 9108, 9403, 9405, 9409, 9301, 102, 103, 108, 112, 301, 402, 408, 405, 401, 403, 9408, 9301, 9409, 9605, 9402, 9701</t>
        </is>
      </c>
      <c r="H220" t="n">
        <v>0</v>
      </c>
      <c r="I220" t="n">
        <v>0</v>
      </c>
      <c r="J220" t="n">
        <v>0</v>
      </c>
      <c r="K220" t="n">
        <v>0</v>
      </c>
      <c r="L220" t="n">
        <v>0</v>
      </c>
      <c r="M220" t="n">
        <v>0</v>
      </c>
      <c r="N220" t="n">
        <v>0</v>
      </c>
      <c r="O220" t="n">
        <v>0</v>
      </c>
      <c r="P220" t="n">
        <v>0</v>
      </c>
      <c r="Q220" t="n">
        <v>0</v>
      </c>
      <c r="R220" t="n">
        <v>0</v>
      </c>
      <c r="S220" t="n">
        <v>0</v>
      </c>
      <c r="T220" t="n">
        <v>3.552</v>
      </c>
      <c r="U220" t="n">
        <v>19.3719</v>
      </c>
      <c r="V220" t="n">
        <v>5.4538</v>
      </c>
      <c r="W220" t="n">
        <v>0</v>
      </c>
      <c r="X220" t="n">
        <v>54336.8728</v>
      </c>
      <c r="Y220" t="n">
        <v>189600.3938</v>
      </c>
      <c r="Z220" t="n">
        <v>201327.7598</v>
      </c>
      <c r="AA220" s="20" t="n">
        <v>45960</v>
      </c>
      <c r="AB220" t="inlineStr">
        <is>
          <t>NATURAL COCOA PNC.04/2025</t>
        </is>
      </c>
      <c r="AC220" s="20" t="n">
        <v>46104</v>
      </c>
      <c r="AD220" t="n">
        <v>21066.7104</v>
      </c>
      <c r="AE220" t="n">
        <v>16777.3133</v>
      </c>
      <c r="AF220" t="inlineStr">
        <is>
          <t>0:0</t>
        </is>
      </c>
      <c r="AG220" t="n">
        <v>0</v>
      </c>
    </row>
    <row r="221">
      <c r="A221" t="inlineStr">
        <is>
          <t>CAC</t>
        </is>
      </c>
      <c r="B221" t="inlineStr">
        <is>
          <t>RM</t>
        </is>
      </c>
      <c r="C221" t="inlineStr">
        <is>
          <t>RM.CAC.00028</t>
        </is>
      </c>
      <c r="D221" t="inlineStr">
        <is>
          <t>Natural Cocoa Powder YMA 153</t>
        </is>
      </c>
      <c r="E221" t="n">
        <v>295.7929</v>
      </c>
      <c r="F221" t="n">
        <v>1187.2243</v>
      </c>
      <c r="G221" t="inlineStr">
        <is>
          <t>9408, 9601, 9301, 403, 401, 306, 405, 408, 402, 301, 201, 112, 108, 103, 101, 102, 110, 204, 9301, 9405, 9601, 9403, 9108, 9103, 9102, 701, 9204, 9408, 9402, 9605, 9112, 9401, 9110, 499, 605, 601, 402, 403, 306, 204, 112, 201, 301, 108, 499, 103, 110, 102, 101, 401, 499, 408, 405, 605, 9401, 9204, 9110, 9403, 9405, 9103, 9102, 9108, 601, 9112, 701, 9402, 9605</t>
        </is>
      </c>
      <c r="H221" t="n">
        <v>0</v>
      </c>
      <c r="I221" t="n">
        <v>0</v>
      </c>
      <c r="J221" t="n">
        <v>0</v>
      </c>
      <c r="K221" t="n">
        <v>0</v>
      </c>
      <c r="L221" t="n">
        <v>0</v>
      </c>
      <c r="M221" t="n">
        <v>0</v>
      </c>
      <c r="N221" t="n">
        <v>0</v>
      </c>
      <c r="O221" t="n">
        <v>0</v>
      </c>
      <c r="P221" t="n">
        <v>-270.7929</v>
      </c>
      <c r="Q221" t="n">
        <v>0</v>
      </c>
      <c r="R221" t="n">
        <v>0</v>
      </c>
      <c r="S221" t="n">
        <v>-270.7929</v>
      </c>
      <c r="T221" t="n">
        <v>25</v>
      </c>
      <c r="U221" t="n">
        <v>101.1324</v>
      </c>
      <c r="V221" t="n">
        <v>4.0453</v>
      </c>
      <c r="W221" t="n">
        <v>0</v>
      </c>
      <c r="X221" t="n">
        <v>14.929</v>
      </c>
      <c r="Y221" t="n">
        <v>1148.242</v>
      </c>
      <c r="Z221" t="n">
        <v>109266.539</v>
      </c>
      <c r="AA221" s="20" t="n">
        <v>45778</v>
      </c>
      <c r="AB221" t="inlineStr">
        <is>
          <t>COCOA YAMA.11/2025</t>
        </is>
      </c>
      <c r="AC221" s="20" t="n">
        <v>46104</v>
      </c>
      <c r="AD221" t="n">
        <v>127.5824</v>
      </c>
      <c r="AE221" t="n">
        <v>9105.544900000001</v>
      </c>
      <c r="AF221" t="inlineStr">
        <is>
          <t>0:0</t>
        </is>
      </c>
      <c r="AG221" t="n">
        <v>0</v>
      </c>
    </row>
    <row r="222">
      <c r="A222" t="inlineStr">
        <is>
          <t>CAC</t>
        </is>
      </c>
      <c r="B222" t="inlineStr">
        <is>
          <t>RM</t>
        </is>
      </c>
      <c r="C222" t="inlineStr">
        <is>
          <t>RM.CAC.00029</t>
        </is>
      </c>
      <c r="D222" t="inlineStr">
        <is>
          <t>Natural Cocoa Powder Granada</t>
        </is>
      </c>
      <c r="E222" t="n">
        <v>0</v>
      </c>
      <c r="F222" t="n">
        <v>0</v>
      </c>
      <c r="G222" t="inlineStr">
        <is>
          <t>103, 103</t>
        </is>
      </c>
      <c r="H222" t="n">
        <v>0</v>
      </c>
      <c r="I222" t="n">
        <v>0</v>
      </c>
      <c r="J222" t="n">
        <v>0</v>
      </c>
      <c r="K222" t="n">
        <v>0</v>
      </c>
      <c r="L222" t="n">
        <v>0</v>
      </c>
      <c r="M222" t="n">
        <v>0</v>
      </c>
      <c r="N222" t="n">
        <v>0</v>
      </c>
      <c r="O222" t="n">
        <v>0</v>
      </c>
      <c r="P222" t="n">
        <v>0</v>
      </c>
      <c r="Q222" t="n">
        <v>0</v>
      </c>
      <c r="R222" t="n">
        <v>0</v>
      </c>
      <c r="S222" t="n">
        <v>0</v>
      </c>
      <c r="T222" t="n">
        <v>0</v>
      </c>
      <c r="U222" t="n">
        <v>0</v>
      </c>
      <c r="V222" t="n">
        <v>4.7079</v>
      </c>
      <c r="W222" t="n">
        <v>0</v>
      </c>
      <c r="X222" t="n">
        <v>0</v>
      </c>
      <c r="Y222" t="n">
        <v>0</v>
      </c>
      <c r="Z222" t="n">
        <v>0</v>
      </c>
      <c r="AA222" s="20" t="n">
        <v>45509</v>
      </c>
      <c r="AB222" t="inlineStr">
        <is>
          <t>COCOA POWDER.01/2024</t>
        </is>
      </c>
      <c r="AC222" s="20" t="n">
        <v>2</v>
      </c>
      <c r="AD222" t="n">
        <v>0</v>
      </c>
      <c r="AE222" t="n">
        <v>0</v>
      </c>
      <c r="AG222" t="n">
        <v>0</v>
      </c>
    </row>
    <row r="223">
      <c r="A223" t="inlineStr">
        <is>
          <t>CAC</t>
        </is>
      </c>
      <c r="B223" t="inlineStr">
        <is>
          <t>RM</t>
        </is>
      </c>
      <c r="C223" t="inlineStr">
        <is>
          <t>RM.CAC.00030</t>
        </is>
      </c>
      <c r="D223" t="inlineStr">
        <is>
          <t>Alkalised Cocoa powder CORDOBA</t>
        </is>
      </c>
      <c r="E223" t="n">
        <v>37.804</v>
      </c>
      <c r="F223" t="n">
        <v>177.9812</v>
      </c>
      <c r="G223" t="inlineStr">
        <is>
          <t>9108, 601, 9103, 9102, 499, 9110, 9201, 201, 301, 103, 110, 108, 102, 9601, 9301, 9102, 9108, 9103, 499, 499, 601, 9201, 9110, 201, 301, 108, 103, 102, 110, 9601, 9301</t>
        </is>
      </c>
      <c r="H223" t="n">
        <v>0</v>
      </c>
      <c r="I223" t="n">
        <v>0</v>
      </c>
      <c r="J223" t="n">
        <v>0</v>
      </c>
      <c r="K223" t="n">
        <v>0</v>
      </c>
      <c r="L223" t="n">
        <v>0</v>
      </c>
      <c r="M223" t="n">
        <v>0</v>
      </c>
      <c r="N223" t="n">
        <v>0</v>
      </c>
      <c r="O223" t="n">
        <v>0</v>
      </c>
      <c r="P223" t="n">
        <v>-37.804</v>
      </c>
      <c r="Q223" t="n">
        <v>0</v>
      </c>
      <c r="R223" t="n">
        <v>0</v>
      </c>
      <c r="S223" t="n">
        <v>-37.804</v>
      </c>
      <c r="T223" t="n">
        <v>0</v>
      </c>
      <c r="U223" t="n">
        <v>0</v>
      </c>
      <c r="V223" t="n">
        <v>4.708</v>
      </c>
      <c r="W223" t="n">
        <v>0</v>
      </c>
      <c r="X223" t="n">
        <v>2258.9064</v>
      </c>
      <c r="Y223" t="n">
        <v>6033.9064</v>
      </c>
      <c r="Z223" t="n">
        <v>7033.9064</v>
      </c>
      <c r="AA223" s="20" t="n">
        <v>45509</v>
      </c>
      <c r="AB223" t="inlineStr">
        <is>
          <t>COCOA POWDER.01/2024</t>
        </is>
      </c>
      <c r="AC223" s="20" t="n">
        <v>46104</v>
      </c>
      <c r="AD223" t="n">
        <v>670.434</v>
      </c>
      <c r="AE223" t="n">
        <v>586.1588</v>
      </c>
      <c r="AF223" t="inlineStr">
        <is>
          <t>0:0</t>
        </is>
      </c>
      <c r="AG223" t="n">
        <v>0</v>
      </c>
    </row>
    <row r="224">
      <c r="A224" t="inlineStr">
        <is>
          <t>CAC</t>
        </is>
      </c>
      <c r="B224" t="inlineStr">
        <is>
          <t>RM</t>
        </is>
      </c>
      <c r="C224" t="inlineStr">
        <is>
          <t>RM.CAC.00031</t>
        </is>
      </c>
      <c r="D224" t="inlineStr">
        <is>
          <t>Alkalised Cocoa powder YMA 609</t>
        </is>
      </c>
      <c r="E224" t="n">
        <v>5</v>
      </c>
      <c r="F224" t="n">
        <v>27.7242</v>
      </c>
      <c r="G224" t="inlineStr">
        <is>
          <t>9402, 108, 103, 102, 499, 403, 9108, 9402, 499, 701, 601, 103, 108, 102, 403, 701, 499, 601, 9108</t>
        </is>
      </c>
      <c r="H224" t="n">
        <v>0</v>
      </c>
      <c r="I224" t="n">
        <v>0</v>
      </c>
      <c r="J224" t="n">
        <v>0</v>
      </c>
      <c r="K224" t="n">
        <v>0</v>
      </c>
      <c r="L224" t="n">
        <v>0</v>
      </c>
      <c r="M224" t="n">
        <v>0</v>
      </c>
      <c r="N224" t="n">
        <v>0</v>
      </c>
      <c r="O224" t="n">
        <v>0</v>
      </c>
      <c r="P224" t="n">
        <v>-5</v>
      </c>
      <c r="Q224" t="n">
        <v>0</v>
      </c>
      <c r="R224" t="n">
        <v>0</v>
      </c>
      <c r="S224" t="n">
        <v>-5</v>
      </c>
      <c r="T224" t="n">
        <v>0</v>
      </c>
      <c r="U224" t="n">
        <v>0</v>
      </c>
      <c r="V224" t="n">
        <v>5.5448</v>
      </c>
      <c r="W224" t="n">
        <v>0</v>
      </c>
      <c r="X224" t="n">
        <v>0</v>
      </c>
      <c r="Y224" t="n">
        <v>0</v>
      </c>
      <c r="Z224" t="n">
        <v>0</v>
      </c>
      <c r="AA224" s="20" t="n">
        <v>45778</v>
      </c>
      <c r="AB224" t="inlineStr">
        <is>
          <t>COCOA YAMA.11/2025</t>
        </is>
      </c>
      <c r="AC224" s="20" t="n">
        <v>45838</v>
      </c>
      <c r="AD224" t="n">
        <v>0</v>
      </c>
      <c r="AE224" t="n">
        <v>0</v>
      </c>
      <c r="AG224" t="n">
        <v>0</v>
      </c>
    </row>
    <row r="225">
      <c r="A225" t="inlineStr">
        <is>
          <t>CAC</t>
        </is>
      </c>
      <c r="B225" t="inlineStr">
        <is>
          <t>RM</t>
        </is>
      </c>
      <c r="C225" t="inlineStr">
        <is>
          <t>RM.CAC.0032</t>
        </is>
      </c>
      <c r="D225" t="inlineStr">
        <is>
          <t>CACAO 90%</t>
        </is>
      </c>
      <c r="E225" t="n">
        <v>14.1</v>
      </c>
      <c r="F225" t="n">
        <v>0</v>
      </c>
      <c r="G225" t="inlineStr">
        <is>
          <t>402, 409, 402, 409</t>
        </is>
      </c>
      <c r="H225" t="n">
        <v>0</v>
      </c>
      <c r="I225" t="n">
        <v>0</v>
      </c>
      <c r="J225" t="n">
        <v>0</v>
      </c>
      <c r="K225" t="n">
        <v>0</v>
      </c>
      <c r="L225" t="n">
        <v>0</v>
      </c>
      <c r="M225" t="n">
        <v>0</v>
      </c>
      <c r="N225" t="n">
        <v>0</v>
      </c>
      <c r="O225" t="n">
        <v>0</v>
      </c>
      <c r="P225" t="n">
        <v>0</v>
      </c>
      <c r="Q225" t="n">
        <v>0</v>
      </c>
      <c r="R225" t="n">
        <v>0</v>
      </c>
      <c r="S225" t="n">
        <v>0</v>
      </c>
      <c r="T225" t="n">
        <v>14.1</v>
      </c>
      <c r="U225" t="n">
        <v>0</v>
      </c>
      <c r="V225" t="n">
        <v>0</v>
      </c>
      <c r="W225" t="n">
        <v>0</v>
      </c>
      <c r="X225" t="n">
        <v>0</v>
      </c>
      <c r="Y225" t="n">
        <v>0</v>
      </c>
      <c r="Z225" t="n">
        <v>0</v>
      </c>
      <c r="AA225" s="20" t="n">
        <v>2</v>
      </c>
      <c r="AC225" s="20" t="n">
        <v>2</v>
      </c>
      <c r="AD225" t="n">
        <v>0</v>
      </c>
      <c r="AE225" t="n">
        <v>0</v>
      </c>
      <c r="AG225" t="n">
        <v>0</v>
      </c>
    </row>
    <row r="226">
      <c r="A226" t="inlineStr">
        <is>
          <t>CAC</t>
        </is>
      </c>
      <c r="B226" t="inlineStr">
        <is>
          <t>RM</t>
        </is>
      </c>
      <c r="C226" t="inlineStr">
        <is>
          <t>RM.CAC.0033</t>
        </is>
      </c>
      <c r="D226" t="inlineStr">
        <is>
          <t>بودرة كاكاو للتغليف</t>
        </is>
      </c>
      <c r="E226" t="n">
        <v>0.05</v>
      </c>
      <c r="F226" t="n">
        <v>1.25</v>
      </c>
      <c r="G226" t="inlineStr">
        <is>
          <t>304, 304</t>
        </is>
      </c>
      <c r="H226" t="n">
        <v>0</v>
      </c>
      <c r="I226" t="n">
        <v>0</v>
      </c>
      <c r="J226" t="n">
        <v>0</v>
      </c>
      <c r="K226" t="n">
        <v>0</v>
      </c>
      <c r="L226" t="n">
        <v>0</v>
      </c>
      <c r="M226" t="n">
        <v>0</v>
      </c>
      <c r="N226" t="n">
        <v>0</v>
      </c>
      <c r="O226" t="n">
        <v>0</v>
      </c>
      <c r="P226" t="n">
        <v>0</v>
      </c>
      <c r="Q226" t="n">
        <v>0</v>
      </c>
      <c r="R226" t="n">
        <v>0</v>
      </c>
      <c r="S226" t="n">
        <v>0</v>
      </c>
      <c r="T226" t="n">
        <v>0.05</v>
      </c>
      <c r="U226" t="n">
        <v>1.25</v>
      </c>
      <c r="V226" t="n">
        <v>25</v>
      </c>
      <c r="W226" t="n">
        <v>0</v>
      </c>
      <c r="X226" t="n">
        <v>4</v>
      </c>
      <c r="Y226" t="n">
        <v>4.149</v>
      </c>
      <c r="Z226" t="n">
        <v>4.519</v>
      </c>
      <c r="AA226" s="20" t="n">
        <v>45679</v>
      </c>
      <c r="AB226" t="inlineStr">
        <is>
          <t>شركة الكونية للاستيراد والتصدير</t>
        </is>
      </c>
      <c r="AC226" s="20" t="n">
        <v>46081</v>
      </c>
      <c r="AD226" t="n">
        <v>0.461</v>
      </c>
      <c r="AE226" t="n">
        <v>0.3765</v>
      </c>
      <c r="AF226" t="inlineStr">
        <is>
          <t>0:3</t>
        </is>
      </c>
      <c r="AG226" t="n">
        <v>0</v>
      </c>
    </row>
    <row r="227">
      <c r="A227" t="inlineStr">
        <is>
          <t>CAC</t>
        </is>
      </c>
      <c r="B227" t="inlineStr">
        <is>
          <t>RM</t>
        </is>
      </c>
      <c r="C227" t="inlineStr">
        <is>
          <t>RM.CAC.0034</t>
        </is>
      </c>
      <c r="D227" t="inlineStr">
        <is>
          <t>Alkalised Cocoa powder YMA 631</t>
        </is>
      </c>
      <c r="V227" t="n">
        <v>0</v>
      </c>
      <c r="W227" t="n">
        <v>0</v>
      </c>
      <c r="X227" t="n">
        <v>0</v>
      </c>
      <c r="Y227" t="n">
        <v>0</v>
      </c>
      <c r="Z227" t="n">
        <v>0</v>
      </c>
      <c r="AA227" s="20" t="n">
        <v>2</v>
      </c>
      <c r="AC227" s="20" t="n">
        <v>2</v>
      </c>
      <c r="AD227" t="n">
        <v>0</v>
      </c>
      <c r="AE227" t="n">
        <v>0</v>
      </c>
    </row>
    <row r="228">
      <c r="A228" t="inlineStr">
        <is>
          <t>CAC</t>
        </is>
      </c>
      <c r="B228" t="inlineStr">
        <is>
          <t>RM</t>
        </is>
      </c>
      <c r="C228" t="inlineStr">
        <is>
          <t>RM.CAC.0035</t>
        </is>
      </c>
      <c r="D228" t="inlineStr">
        <is>
          <t>Alkalised Cocoa powder YMA 631</t>
        </is>
      </c>
      <c r="V228" t="n">
        <v>0</v>
      </c>
      <c r="W228" t="n">
        <v>0</v>
      </c>
      <c r="X228" t="n">
        <v>0</v>
      </c>
      <c r="Y228" t="n">
        <v>0</v>
      </c>
      <c r="Z228" t="n">
        <v>0</v>
      </c>
      <c r="AA228" s="20" t="n">
        <v>2</v>
      </c>
      <c r="AC228" s="20" t="n">
        <v>2</v>
      </c>
      <c r="AD228" t="n">
        <v>0</v>
      </c>
      <c r="AE228" t="n">
        <v>0</v>
      </c>
    </row>
    <row r="229">
      <c r="A229" t="inlineStr">
        <is>
          <t>CAC</t>
        </is>
      </c>
      <c r="B229" t="inlineStr">
        <is>
          <t>RM</t>
        </is>
      </c>
      <c r="C229" t="inlineStr">
        <is>
          <t>RM.CAC.0036</t>
        </is>
      </c>
      <c r="D229" t="inlineStr">
        <is>
          <t>Alkalised Cocoa powder PADB112</t>
        </is>
      </c>
      <c r="V229" t="n">
        <v>0</v>
      </c>
      <c r="W229" t="n">
        <v>0</v>
      </c>
      <c r="X229" t="n">
        <v>0</v>
      </c>
      <c r="Y229" t="n">
        <v>0</v>
      </c>
      <c r="Z229" t="n">
        <v>0</v>
      </c>
      <c r="AA229" s="20" t="n">
        <v>2</v>
      </c>
      <c r="AC229" s="20" t="n">
        <v>2</v>
      </c>
      <c r="AD229" t="n">
        <v>0</v>
      </c>
      <c r="AE229" t="n">
        <v>0</v>
      </c>
    </row>
    <row r="230">
      <c r="A230" t="inlineStr">
        <is>
          <t>CAL</t>
        </is>
      </c>
      <c r="B230" t="inlineStr">
        <is>
          <t>RM</t>
        </is>
      </c>
      <c r="C230" t="inlineStr">
        <is>
          <t>RM.CAL.0001</t>
        </is>
      </c>
      <c r="D230" t="inlineStr">
        <is>
          <t>Milk Chocolate Callets in 1 ton bag</t>
        </is>
      </c>
      <c r="E230" t="n">
        <v>34737.4755</v>
      </c>
      <c r="F230" t="n">
        <v>171450.2502</v>
      </c>
      <c r="G230" t="inlineStr">
        <is>
          <t>112, 102, 103, 101, 108, 111, 301, 204, 306, 304, 405, 408, 401, 403, 402, 9403, 304, 409, 9605, 111, 9108, 9801, 9402, 9409, 108, 401, 9101, 9108, 9103, 9403, 9301, 9405, 9408, 112, 601, 605, 499, 801, 409, 9111, 9112, 701, 9401, 9304, 9204, 9409, 102, 9408, 801, 9112, 408, 403, 108, 9801, 301, 9401, 9304, 103, 101, 9111, 111, 112, 301, 304, 401, 306, 204, 403, 402, 499, 408, 405, 605, 9101, 9103, 9108, 409, 701, 601, 801, 9112, 9401, 9204, 9304, 9301, 9409, 9405, 9403, 9111, 9605, 9408, 9402, 9801</t>
        </is>
      </c>
      <c r="H230" t="n">
        <v>140000</v>
      </c>
      <c r="I230" t="n">
        <v>0</v>
      </c>
      <c r="J230" t="n">
        <v>0</v>
      </c>
      <c r="K230" t="n">
        <v>0</v>
      </c>
      <c r="L230" t="n">
        <v>0</v>
      </c>
      <c r="M230" t="n">
        <v>140000</v>
      </c>
      <c r="N230" t="n">
        <v>0</v>
      </c>
      <c r="O230" t="n">
        <v>0</v>
      </c>
      <c r="P230" t="n">
        <v>-9.099</v>
      </c>
      <c r="Q230" t="n">
        <v>-111292.633</v>
      </c>
      <c r="R230" t="n">
        <v>0</v>
      </c>
      <c r="S230" t="n">
        <v>-111301.732</v>
      </c>
      <c r="T230" t="n">
        <v>63435.7435</v>
      </c>
      <c r="U230" t="n">
        <v>321454.3529</v>
      </c>
      <c r="V230" t="n">
        <v>5.067</v>
      </c>
      <c r="W230" t="n">
        <v>312964.932</v>
      </c>
      <c r="X230" t="n">
        <v>537963.6712</v>
      </c>
      <c r="Y230" t="n">
        <v>804511.5962</v>
      </c>
      <c r="Z230" t="n">
        <v>1046118.2413</v>
      </c>
      <c r="AA230" s="20" t="n">
        <v>46202</v>
      </c>
      <c r="AB230" t="inlineStr">
        <is>
          <t>Callets.05/2026</t>
        </is>
      </c>
      <c r="AC230" s="20" t="n">
        <v>46203</v>
      </c>
      <c r="AD230" t="n">
        <v>89390.1773</v>
      </c>
      <c r="AE230" t="n">
        <v>87176.52009999999</v>
      </c>
      <c r="AF230" t="inlineStr">
        <is>
          <t>0:21</t>
        </is>
      </c>
      <c r="AG230" t="n">
        <v>717788.372</v>
      </c>
    </row>
    <row r="231">
      <c r="A231" t="inlineStr">
        <is>
          <t>CAL</t>
        </is>
      </c>
      <c r="B231" t="inlineStr">
        <is>
          <t>RM</t>
        </is>
      </c>
      <c r="C231" t="inlineStr">
        <is>
          <t>RM.CAL.0002</t>
        </is>
      </c>
      <c r="D231" t="inlineStr">
        <is>
          <t>White Chocolate Callets in 1 ton bag</t>
        </is>
      </c>
      <c r="E231" t="n">
        <v>58102.6332</v>
      </c>
      <c r="F231" t="n">
        <v>239861.0527</v>
      </c>
      <c r="G231" t="inlineStr">
        <is>
          <t>9402, 9301, 9401, 701, 9403, 9111, 9304, 9103, 9101, 801, 9108, 601, 499, 401, 306, 111, 403, 402, 301, 304, 403, 101, 301, 108, 9108, 9403, 9401, 102, 9111, 103, 101, 9403, 701, 9101, 9301, 9108, 9103, 9402, 108, 401, 111, 9401, 9304, 9111, 601, 801, 499, 401, 403, 402, 306, 301, 304, 111, 108, 102, 101, 103</t>
        </is>
      </c>
      <c r="H231" t="n">
        <v>20000</v>
      </c>
      <c r="I231" t="n">
        <v>0</v>
      </c>
      <c r="J231" t="n">
        <v>0</v>
      </c>
      <c r="K231" t="n">
        <v>0</v>
      </c>
      <c r="L231" t="n">
        <v>0</v>
      </c>
      <c r="M231" t="n">
        <v>20000</v>
      </c>
      <c r="N231" t="n">
        <v>0</v>
      </c>
      <c r="O231" t="n">
        <v>0</v>
      </c>
      <c r="P231" t="n">
        <v>0</v>
      </c>
      <c r="Q231" t="n">
        <v>-29730</v>
      </c>
      <c r="R231" t="n">
        <v>0</v>
      </c>
      <c r="S231" t="n">
        <v>-29730</v>
      </c>
      <c r="T231" t="n">
        <v>48372.6332</v>
      </c>
      <c r="U231" t="n">
        <v>204080.0407</v>
      </c>
      <c r="V231" t="n">
        <v>4.2537</v>
      </c>
      <c r="W231" t="n">
        <v>86400</v>
      </c>
      <c r="X231" t="n">
        <v>118742.536</v>
      </c>
      <c r="Y231" t="n">
        <v>132023.298</v>
      </c>
      <c r="Z231" t="n">
        <v>144739.298</v>
      </c>
      <c r="AA231" s="20" t="n">
        <v>46197</v>
      </c>
      <c r="AB231" t="inlineStr">
        <is>
          <t>Callets.02/2026</t>
        </is>
      </c>
      <c r="AC231" s="20" t="n">
        <v>46191</v>
      </c>
      <c r="AD231" t="n">
        <v>14669.2553</v>
      </c>
      <c r="AE231" t="n">
        <v>12061.6081</v>
      </c>
      <c r="AF231" t="inlineStr">
        <is>
          <t>4:0</t>
        </is>
      </c>
      <c r="AG231" t="n">
        <v>87929.959</v>
      </c>
    </row>
    <row r="232">
      <c r="A232" t="inlineStr">
        <is>
          <t>CAL</t>
        </is>
      </c>
      <c r="B232" t="inlineStr">
        <is>
          <t>RM</t>
        </is>
      </c>
      <c r="C232" t="inlineStr">
        <is>
          <t>RM.CAL.0003</t>
        </is>
      </c>
      <c r="D232" t="inlineStr">
        <is>
          <t>Dark Chocolate Callets in 1 ton bag</t>
        </is>
      </c>
      <c r="E232" t="n">
        <v>45566.5005</v>
      </c>
      <c r="F232" t="n">
        <v>299746.7867</v>
      </c>
      <c r="G232" t="inlineStr">
        <is>
          <t>9402, 103, 9111, 102, 101, 9408, 108, 301, 9403, 408, 101, 403, 111, 403, 402, 204, 301, 304, 9204, 9304, 9108, 9103, 9101, 801, 601, 602, 701, 408, 499, 306, 103, 102, 101, 108, 204, 111, 499, 403, 402, 304, 301, 306, 9108, 9103, 9111, 701, 9101, 9402, 9403, 9301, 111, 801, 601, 602, 9204, 9304, 9408, 9403, 9111, 9301</t>
        </is>
      </c>
      <c r="H232" t="n">
        <v>20000</v>
      </c>
      <c r="I232" t="n">
        <v>0</v>
      </c>
      <c r="J232" t="n">
        <v>0</v>
      </c>
      <c r="K232" t="n">
        <v>0</v>
      </c>
      <c r="L232" t="n">
        <v>0</v>
      </c>
      <c r="M232" t="n">
        <v>20000</v>
      </c>
      <c r="N232" t="n">
        <v>0</v>
      </c>
      <c r="O232" t="n">
        <v>0</v>
      </c>
      <c r="P232" t="n">
        <v>0</v>
      </c>
      <c r="Q232" t="n">
        <v>-17945</v>
      </c>
      <c r="R232" t="n">
        <v>0</v>
      </c>
      <c r="S232" t="n">
        <v>-17945</v>
      </c>
      <c r="T232" t="n">
        <v>47621.5005</v>
      </c>
      <c r="U232" t="n">
        <v>317849.2069</v>
      </c>
      <c r="V232" t="n">
        <v>6.8204</v>
      </c>
      <c r="W232" t="n">
        <v>40965</v>
      </c>
      <c r="X232" t="n">
        <v>83221.5888</v>
      </c>
      <c r="Y232" t="n">
        <v>96021.5888</v>
      </c>
      <c r="Z232" t="n">
        <v>104321.5888</v>
      </c>
      <c r="AA232" s="20" t="n">
        <v>46197</v>
      </c>
      <c r="AB232" t="inlineStr">
        <is>
          <t>Callets.03/2026</t>
        </is>
      </c>
      <c r="AC232" s="20" t="n">
        <v>46200</v>
      </c>
      <c r="AD232" t="n">
        <v>10669.0654</v>
      </c>
      <c r="AE232" t="n">
        <v>8693.465700000001</v>
      </c>
      <c r="AF232" t="inlineStr">
        <is>
          <t>5:14</t>
        </is>
      </c>
      <c r="AG232" t="n">
        <v>137516.229</v>
      </c>
    </row>
    <row r="233">
      <c r="A233" t="inlineStr">
        <is>
          <t>CAL</t>
        </is>
      </c>
      <c r="B233" t="inlineStr">
        <is>
          <t>RM</t>
        </is>
      </c>
      <c r="C233" t="inlineStr">
        <is>
          <t>RM.CAL.0004</t>
        </is>
      </c>
      <c r="D233" t="inlineStr">
        <is>
          <t>Milk Chocolate Callets 2 bags * 5Kg * Carton</t>
        </is>
      </c>
      <c r="E233" t="n">
        <v>308.3102</v>
      </c>
      <c r="F233" t="n">
        <v>1267.1839</v>
      </c>
      <c r="G233" t="inlineStr">
        <is>
          <t>9402, 9404, 9405, 801, 404, 9402, 701, 9401, 9108, 9405, 306, 201, 301, 203, 402, 403, 401, 499, 405, 108, 101, 102, 306, 401, 404, 499, 405, 701, 801, 9108, 9401, 203, 301, 402, 403, 201, 9404, 108, 101, 102</t>
        </is>
      </c>
      <c r="H233" t="n">
        <v>0</v>
      </c>
      <c r="I233" t="n">
        <v>0</v>
      </c>
      <c r="J233" t="n">
        <v>0</v>
      </c>
      <c r="K233" t="n">
        <v>0</v>
      </c>
      <c r="L233" t="n">
        <v>0</v>
      </c>
      <c r="M233" t="n">
        <v>0</v>
      </c>
      <c r="N233" t="n">
        <v>0</v>
      </c>
      <c r="O233" t="n">
        <v>0</v>
      </c>
      <c r="P233" t="n">
        <v>0</v>
      </c>
      <c r="Q233" t="n">
        <v>0</v>
      </c>
      <c r="R233" t="n">
        <v>0</v>
      </c>
      <c r="S233" t="n">
        <v>0</v>
      </c>
      <c r="T233" t="n">
        <v>308.3102</v>
      </c>
      <c r="U233" t="n">
        <v>1267.1839</v>
      </c>
      <c r="V233" t="n">
        <v>4.1101</v>
      </c>
      <c r="W233" t="n">
        <v>0</v>
      </c>
      <c r="X233" t="n">
        <v>1.9534</v>
      </c>
      <c r="Y233" t="n">
        <v>1.9534</v>
      </c>
      <c r="Z233" t="n">
        <v>18951.3763</v>
      </c>
      <c r="AA233" s="20" t="n">
        <v>45473</v>
      </c>
      <c r="AB233" t="inlineStr">
        <is>
          <t>EMF.21/2024</t>
        </is>
      </c>
      <c r="AC233" s="20" t="n">
        <v>46081</v>
      </c>
      <c r="AD233" t="n">
        <v>0.217</v>
      </c>
      <c r="AE233" t="n">
        <v>1579.2813</v>
      </c>
      <c r="AF233" t="inlineStr">
        <is>
          <t>0:5</t>
        </is>
      </c>
      <c r="AG233" t="n">
        <v>0</v>
      </c>
    </row>
    <row r="234">
      <c r="A234" t="inlineStr">
        <is>
          <t>CAL</t>
        </is>
      </c>
      <c r="B234" t="inlineStr">
        <is>
          <t>RM</t>
        </is>
      </c>
      <c r="C234" t="inlineStr">
        <is>
          <t>RM.CAL.0005</t>
        </is>
      </c>
      <c r="D234" t="inlineStr">
        <is>
          <t xml:space="preserve"> Belgium White Chocolate Callets 2 bags * 5Kg * Carton(CLM)</t>
        </is>
      </c>
      <c r="E234" t="n">
        <v>50.855</v>
      </c>
      <c r="F234" t="n">
        <v>189.2869</v>
      </c>
      <c r="G234" t="inlineStr">
        <is>
          <t>701, 801, 9108, 9304, 9401, 9203, 499, 401, 404, 108, 301, 304, 201, 203, 302, 403, 801, 499, 404, 9304, 9404, 9402, 9401, 701, 9108, 9302, 9203, 302, 108, 201, 301, 304, 203, 401, 403, 9302, 9402, 9404</t>
        </is>
      </c>
      <c r="H234" t="n">
        <v>0</v>
      </c>
      <c r="I234" t="n">
        <v>0</v>
      </c>
      <c r="J234" t="n">
        <v>0</v>
      </c>
      <c r="K234" t="n">
        <v>0</v>
      </c>
      <c r="L234" t="n">
        <v>0</v>
      </c>
      <c r="M234" t="n">
        <v>0</v>
      </c>
      <c r="N234" t="n">
        <v>0</v>
      </c>
      <c r="O234" t="n">
        <v>0</v>
      </c>
      <c r="P234" t="n">
        <v>0</v>
      </c>
      <c r="Q234" t="n">
        <v>0</v>
      </c>
      <c r="R234" t="n">
        <v>0</v>
      </c>
      <c r="S234" t="n">
        <v>0</v>
      </c>
      <c r="T234" t="n">
        <v>50.855</v>
      </c>
      <c r="U234" t="n">
        <v>189.2869</v>
      </c>
      <c r="V234" t="n">
        <v>3.7221</v>
      </c>
      <c r="W234" t="n">
        <v>0</v>
      </c>
      <c r="X234" t="n">
        <v>0.9768</v>
      </c>
      <c r="Y234" t="n">
        <v>38.8018</v>
      </c>
      <c r="Z234" t="n">
        <v>77.7358</v>
      </c>
      <c r="AA234" s="20" t="n">
        <v>45442</v>
      </c>
      <c r="AB234" t="inlineStr">
        <is>
          <t>EMF.19/2024</t>
        </is>
      </c>
      <c r="AC234" s="20" t="n">
        <v>46081</v>
      </c>
      <c r="AD234" t="n">
        <v>4.3113</v>
      </c>
      <c r="AE234" t="n">
        <v>6.4779</v>
      </c>
      <c r="AF234" t="inlineStr">
        <is>
          <t>7:25</t>
        </is>
      </c>
      <c r="AG234" t="n">
        <v>0</v>
      </c>
    </row>
    <row r="235">
      <c r="A235" t="inlineStr">
        <is>
          <t>CAL</t>
        </is>
      </c>
      <c r="B235" t="inlineStr">
        <is>
          <t>RM</t>
        </is>
      </c>
      <c r="C235" t="inlineStr">
        <is>
          <t>RM.CAL.0006</t>
        </is>
      </c>
      <c r="D235" t="inlineStr">
        <is>
          <t xml:space="preserve"> Belgium Dark Chocolate Callets 2 bags * 5Kg * Carton (CLM)</t>
        </is>
      </c>
      <c r="E235" t="n">
        <v>0</v>
      </c>
      <c r="F235" t="n">
        <v>0</v>
      </c>
      <c r="G235" t="inlineStr">
        <is>
          <t>403, 402, 203, 304, 301, 201, 108, 101, 9108, 701, 9402, 9404, 9304, 404, 801, 403, 402, 203, 201, 304, 301, 108, 101, 404, 9304, 9108, 801, 701, 9402, 9404</t>
        </is>
      </c>
      <c r="H235" t="n">
        <v>0</v>
      </c>
      <c r="I235" t="n">
        <v>0</v>
      </c>
      <c r="J235" t="n">
        <v>0</v>
      </c>
      <c r="K235" t="n">
        <v>0</v>
      </c>
      <c r="L235" t="n">
        <v>0</v>
      </c>
      <c r="M235" t="n">
        <v>0</v>
      </c>
      <c r="N235" t="n">
        <v>0</v>
      </c>
      <c r="O235" t="n">
        <v>0</v>
      </c>
      <c r="P235" t="n">
        <v>0</v>
      </c>
      <c r="Q235" t="n">
        <v>0</v>
      </c>
      <c r="R235" t="n">
        <v>0</v>
      </c>
      <c r="S235" t="n">
        <v>0</v>
      </c>
      <c r="T235" t="n">
        <v>0</v>
      </c>
      <c r="U235" t="n">
        <v>0</v>
      </c>
      <c r="V235" t="n">
        <v>5.1002</v>
      </c>
      <c r="W235" t="n">
        <v>0</v>
      </c>
      <c r="X235" t="n">
        <v>0</v>
      </c>
      <c r="Y235" t="n">
        <v>16.025</v>
      </c>
      <c r="Z235" t="n">
        <v>46.264</v>
      </c>
      <c r="AA235" s="20" t="n">
        <v>45442</v>
      </c>
      <c r="AB235" t="inlineStr">
        <is>
          <t>EMF.19/2024</t>
        </is>
      </c>
      <c r="AC235" s="20" t="n">
        <v>46001</v>
      </c>
      <c r="AD235" t="n">
        <v>1.7805</v>
      </c>
      <c r="AE235" t="n">
        <v>3.8553</v>
      </c>
      <c r="AF235" t="inlineStr">
        <is>
          <t>0:0</t>
        </is>
      </c>
      <c r="AG235" t="n">
        <v>0</v>
      </c>
    </row>
    <row r="236">
      <c r="A236" t="inlineStr">
        <is>
          <t>CAL</t>
        </is>
      </c>
      <c r="B236" t="inlineStr">
        <is>
          <t>RM</t>
        </is>
      </c>
      <c r="C236" t="inlineStr">
        <is>
          <t>RM.CAL.0007</t>
        </is>
      </c>
      <c r="D236" t="inlineStr">
        <is>
          <t>Real Milk Chocolate Callets in 1 ton bag</t>
        </is>
      </c>
      <c r="V236" t="n">
        <v>4.6075</v>
      </c>
      <c r="W236" t="n">
        <v>0</v>
      </c>
      <c r="X236" t="n">
        <v>0</v>
      </c>
      <c r="Y236" t="n">
        <v>0</v>
      </c>
      <c r="Z236" t="n">
        <v>0</v>
      </c>
      <c r="AA236" s="20" t="n">
        <v>2</v>
      </c>
      <c r="AC236" s="20" t="n">
        <v>2</v>
      </c>
      <c r="AD236" t="n">
        <v>0</v>
      </c>
      <c r="AE236" t="n">
        <v>0</v>
      </c>
    </row>
    <row r="237">
      <c r="A237" t="inlineStr">
        <is>
          <t>CAN</t>
        </is>
      </c>
      <c r="B237" t="inlineStr">
        <is>
          <t>RM</t>
        </is>
      </c>
      <c r="C237" t="inlineStr">
        <is>
          <t>RM.CAN.0001</t>
        </is>
      </c>
      <c r="D237" t="inlineStr">
        <is>
          <t>فاكهة طبيعية مسكرة 4.50كغ</t>
        </is>
      </c>
      <c r="E237" t="n">
        <v>3118.5</v>
      </c>
      <c r="F237" t="n">
        <v>5545.7486</v>
      </c>
      <c r="G237" t="inlineStr">
        <is>
          <t>9601, 9404, 602, 601, 9108, 201, 9601, 305, 306, 404, 301, 601, 602, 601, 9404, 301, 108, 9108, 201, 306, 404, 108, 301, 305</t>
        </is>
      </c>
      <c r="H237" t="n">
        <v>0</v>
      </c>
      <c r="I237" t="n">
        <v>0</v>
      </c>
      <c r="J237" t="n">
        <v>0</v>
      </c>
      <c r="K237" t="n">
        <v>0</v>
      </c>
      <c r="L237" t="n">
        <v>0</v>
      </c>
      <c r="M237" t="n">
        <v>0</v>
      </c>
      <c r="N237" t="n">
        <v>0</v>
      </c>
      <c r="O237" t="n">
        <v>-207</v>
      </c>
      <c r="P237" t="n">
        <v>0</v>
      </c>
      <c r="Q237" t="n">
        <v>-900</v>
      </c>
      <c r="R237" t="n">
        <v>0</v>
      </c>
      <c r="S237" t="n">
        <v>-1107</v>
      </c>
      <c r="T237" t="n">
        <v>2011.5</v>
      </c>
      <c r="U237" t="n">
        <v>3577.1279</v>
      </c>
      <c r="V237" t="n">
        <v>1.7783</v>
      </c>
      <c r="W237" t="n">
        <v>787.5</v>
      </c>
      <c r="X237" t="n">
        <v>2070</v>
      </c>
      <c r="Y237" t="n">
        <v>2592</v>
      </c>
      <c r="Z237" t="n">
        <v>4140</v>
      </c>
      <c r="AA237" s="20" t="n">
        <v>46058</v>
      </c>
      <c r="AB237" t="inlineStr">
        <is>
          <t>JAM.01/2026</t>
        </is>
      </c>
      <c r="AC237" s="20" t="n">
        <v>46200</v>
      </c>
      <c r="AD237" t="n">
        <v>288</v>
      </c>
      <c r="AE237" t="n">
        <v>345</v>
      </c>
      <c r="AF237" t="inlineStr">
        <is>
          <t>5:24</t>
        </is>
      </c>
      <c r="AG237" t="n">
        <v>0</v>
      </c>
    </row>
    <row r="238">
      <c r="A238" t="inlineStr">
        <is>
          <t>CLR</t>
        </is>
      </c>
      <c r="B238" t="inlineStr">
        <is>
          <t>RM</t>
        </is>
      </c>
      <c r="C238" t="inlineStr">
        <is>
          <t>RM.CLR.00001</t>
        </is>
      </c>
      <c r="D238" t="inlineStr">
        <is>
          <t xml:space="preserve">RED BEET </t>
        </is>
      </c>
      <c r="E238" t="n">
        <v>8.5</v>
      </c>
      <c r="F238" t="n">
        <v>250.75</v>
      </c>
      <c r="G238" t="inlineStr">
        <is>
          <t>9402, 9108, 499, 9401, 403, 306, 401, 108, 101, 9401, 9402, 9108, 403, 401, 499, 306, 101, 108</t>
        </is>
      </c>
      <c r="H238" t="n">
        <v>0</v>
      </c>
      <c r="I238" t="n">
        <v>0</v>
      </c>
      <c r="J238" t="n">
        <v>0</v>
      </c>
      <c r="K238" t="n">
        <v>0</v>
      </c>
      <c r="L238" t="n">
        <v>0</v>
      </c>
      <c r="M238" t="n">
        <v>0</v>
      </c>
      <c r="N238" t="n">
        <v>0</v>
      </c>
      <c r="O238" t="n">
        <v>0</v>
      </c>
      <c r="P238" t="n">
        <v>0</v>
      </c>
      <c r="Q238" t="n">
        <v>0</v>
      </c>
      <c r="R238" t="n">
        <v>0</v>
      </c>
      <c r="S238" t="n">
        <v>0</v>
      </c>
      <c r="T238" t="n">
        <v>8.5</v>
      </c>
      <c r="U238" t="n">
        <v>250.75</v>
      </c>
      <c r="V238" t="n">
        <v>29.5</v>
      </c>
      <c r="W238" t="n">
        <v>0</v>
      </c>
      <c r="X238" t="n">
        <v>0</v>
      </c>
      <c r="Y238" t="n">
        <v>0</v>
      </c>
      <c r="Z238" t="n">
        <v>0</v>
      </c>
      <c r="AA238" s="20" t="n">
        <v>44759</v>
      </c>
      <c r="AB238" t="inlineStr">
        <is>
          <t>مؤسسة الاوتاد التجارية</t>
        </is>
      </c>
      <c r="AC238" s="20" t="n">
        <v>45608</v>
      </c>
      <c r="AD238" t="n">
        <v>0</v>
      </c>
      <c r="AE238" t="n">
        <v>0</v>
      </c>
      <c r="AG238" t="n">
        <v>0</v>
      </c>
    </row>
    <row r="239">
      <c r="A239" t="inlineStr">
        <is>
          <t>CLR</t>
        </is>
      </c>
      <c r="B239" t="inlineStr">
        <is>
          <t>RM</t>
        </is>
      </c>
      <c r="C239" t="inlineStr">
        <is>
          <t>RM.CLR.00002</t>
        </is>
      </c>
      <c r="D239" t="inlineStr">
        <is>
          <t>CARMINE OS</t>
        </is>
      </c>
      <c r="E239" t="n">
        <v>193.3114</v>
      </c>
      <c r="F239" t="n">
        <v>23827.009</v>
      </c>
      <c r="G239" t="inlineStr">
        <is>
          <t>401, 306, 402, 403, 405, 408, 102, 112, 101, 108, 204, 801, 605, 499, 9401, 9204, 9112, 9405, 9605, 405, 108, 9108, 9403, 9102, 9405, 9408, 9402, 112, 112, 402, 403, 204, 401, 306, 102, 9112, 108, 9801, 101, 405, 499, 408, 605, 9102, 9108, 9405, 9403, 9401, 9204, 9112, 801, 9408, 9605, 9402, 9801</t>
        </is>
      </c>
      <c r="H239" t="n">
        <v>0</v>
      </c>
      <c r="I239" t="n">
        <v>0</v>
      </c>
      <c r="J239" t="n">
        <v>0</v>
      </c>
      <c r="K239" t="n">
        <v>0</v>
      </c>
      <c r="L239" t="n">
        <v>0</v>
      </c>
      <c r="M239" t="n">
        <v>0</v>
      </c>
      <c r="N239" t="n">
        <v>0</v>
      </c>
      <c r="O239" t="n">
        <v>0</v>
      </c>
      <c r="P239" t="n">
        <v>0</v>
      </c>
      <c r="Q239" t="n">
        <v>-0.007</v>
      </c>
      <c r="R239" t="n">
        <v>0</v>
      </c>
      <c r="S239" t="n">
        <v>-0.007</v>
      </c>
      <c r="T239" t="n">
        <v>193.3044</v>
      </c>
      <c r="U239" t="n">
        <v>23825.9832</v>
      </c>
      <c r="V239" t="n">
        <v>122.4138</v>
      </c>
      <c r="W239" t="n">
        <v>2.8584</v>
      </c>
      <c r="X239" t="n">
        <v>239.2494</v>
      </c>
      <c r="Y239" t="n">
        <v>290.9614</v>
      </c>
      <c r="Z239" t="n">
        <v>290.9614</v>
      </c>
      <c r="AA239" s="20" t="n">
        <v>46135</v>
      </c>
      <c r="AB239" t="inlineStr">
        <is>
          <t>شركة الاوتاد للتوريدات الكيماوية - مورد</t>
        </is>
      </c>
      <c r="AC239" s="20" t="n">
        <v>46200</v>
      </c>
      <c r="AD239" t="n">
        <v>32.329</v>
      </c>
      <c r="AE239" t="n">
        <v>24.2467</v>
      </c>
      <c r="AF239" t="inlineStr">
        <is>
          <t>7:29</t>
        </is>
      </c>
      <c r="AG239" t="n">
        <v>0</v>
      </c>
    </row>
    <row r="240">
      <c r="A240" t="inlineStr">
        <is>
          <t>CLR</t>
        </is>
      </c>
      <c r="B240" t="inlineStr">
        <is>
          <t>RM</t>
        </is>
      </c>
      <c r="C240" t="inlineStr">
        <is>
          <t>RM.CLR.00003</t>
        </is>
      </c>
      <c r="D240" t="inlineStr">
        <is>
          <t>Copper Chlorophy11 Past</t>
        </is>
      </c>
      <c r="E240" t="n">
        <v>206.2833</v>
      </c>
      <c r="F240" t="n">
        <v>9475.945400000001</v>
      </c>
      <c r="G240" t="inlineStr">
        <is>
          <t>801, 9401, 9405, 9110, 9108, 9103, 9102, 499, 405, 101, 103, 104, 110, 108, 102, 306, 401, 403, 402, 301, 9402, 9405, 9102, 9108, 9103, 9401, 9110, 499, 801, 301, 108, 101, 103, 104, 102, 110, 405, 403, 402, 306, 401, 9402</t>
        </is>
      </c>
      <c r="H240" t="n">
        <v>0</v>
      </c>
      <c r="I240" t="n">
        <v>0</v>
      </c>
      <c r="J240" t="n">
        <v>0</v>
      </c>
      <c r="K240" t="n">
        <v>0</v>
      </c>
      <c r="L240" t="n">
        <v>0</v>
      </c>
      <c r="M240" t="n">
        <v>0</v>
      </c>
      <c r="N240" t="n">
        <v>0</v>
      </c>
      <c r="O240" t="n">
        <v>0</v>
      </c>
      <c r="P240" t="n">
        <v>0</v>
      </c>
      <c r="Q240" t="n">
        <v>0</v>
      </c>
      <c r="R240" t="n">
        <v>0</v>
      </c>
      <c r="S240" t="n">
        <v>0</v>
      </c>
      <c r="T240" t="n">
        <v>206.2833</v>
      </c>
      <c r="U240" t="n">
        <v>9475.945400000001</v>
      </c>
      <c r="V240" t="n">
        <v>45.8068</v>
      </c>
      <c r="W240" t="n">
        <v>0</v>
      </c>
      <c r="X240" t="n">
        <v>0.9768</v>
      </c>
      <c r="Y240" t="n">
        <v>0.9768</v>
      </c>
      <c r="Z240" t="n">
        <v>0.9768</v>
      </c>
      <c r="AA240" s="20" t="n">
        <v>45699</v>
      </c>
      <c r="AB240" t="inlineStr">
        <is>
          <t>شركة الاوتاد للتوريدات الكيماوية - مورد</t>
        </is>
      </c>
      <c r="AC240" s="20" t="n">
        <v>46081</v>
      </c>
      <c r="AD240" t="n">
        <v>0.1085</v>
      </c>
      <c r="AE240" t="n">
        <v>0.0814</v>
      </c>
      <c r="AF240" t="inlineStr">
        <is>
          <t>2534:5</t>
        </is>
      </c>
      <c r="AG240" t="n">
        <v>0</v>
      </c>
    </row>
    <row r="241">
      <c r="A241" t="inlineStr">
        <is>
          <t>CLR</t>
        </is>
      </c>
      <c r="B241" t="inlineStr">
        <is>
          <t>RM</t>
        </is>
      </c>
      <c r="C241" t="inlineStr">
        <is>
          <t>RM.CLR.00004</t>
        </is>
      </c>
      <c r="D241" t="inlineStr">
        <is>
          <t xml:space="preserve">Curcumine Turemic </t>
        </is>
      </c>
      <c r="E241" t="n">
        <v>136.776</v>
      </c>
      <c r="F241" t="n">
        <v>4202.1787</v>
      </c>
      <c r="G241" t="inlineStr">
        <is>
          <t>9402, 9801, 9605, 101, 102, 108, 112, 110, 304, 306, 402, 403, 401, 499, 408, 405, 801, 605, 9304, 9110, 9401, 9112, 9605, 108, 405, 9402, 112, 9408, 9102, 9108, 9405, 9403, 101, 102, 801, 9112, 9408, 112, 9801, 9102, 9405, 9403, 9108, 108, 9801, 102, 408, 403, 304, 402, 403, 110, 306, 401, 499, 408, 405, 605, 9108, 801, 9102, 9304, 9110, 9112, 9401, 9405, 9403, 9408</t>
        </is>
      </c>
      <c r="H241" t="n">
        <v>0</v>
      </c>
      <c r="I241" t="n">
        <v>0</v>
      </c>
      <c r="J241" t="n">
        <v>0</v>
      </c>
      <c r="K241" t="n">
        <v>0</v>
      </c>
      <c r="L241" t="n">
        <v>0</v>
      </c>
      <c r="M241" t="n">
        <v>0</v>
      </c>
      <c r="N241" t="n">
        <v>0</v>
      </c>
      <c r="O241" t="n">
        <v>0</v>
      </c>
      <c r="P241" t="n">
        <v>0</v>
      </c>
      <c r="Q241" t="n">
        <v>-26.511</v>
      </c>
      <c r="R241" t="n">
        <v>0</v>
      </c>
      <c r="S241" t="n">
        <v>-26.511</v>
      </c>
      <c r="T241" t="n">
        <v>110.265</v>
      </c>
      <c r="U241" t="n">
        <v>3426.8417</v>
      </c>
      <c r="V241" t="n">
        <v>21.8781</v>
      </c>
      <c r="W241" t="n">
        <v>128.299</v>
      </c>
      <c r="X241" t="n">
        <v>223.8764</v>
      </c>
      <c r="Y241" t="n">
        <v>312.3244</v>
      </c>
      <c r="Z241" t="n">
        <v>432.2104</v>
      </c>
      <c r="AA241" s="20" t="n">
        <v>45960</v>
      </c>
      <c r="AB241" t="inlineStr">
        <is>
          <t>شركة الاوتاد للتوريدات الكيماوية - مورد</t>
        </is>
      </c>
      <c r="AC241" s="20" t="n">
        <v>46203</v>
      </c>
      <c r="AD241" t="n">
        <v>34.7027</v>
      </c>
      <c r="AE241" t="n">
        <v>36.0175</v>
      </c>
      <c r="AF241" t="inlineStr">
        <is>
          <t>3:1</t>
        </is>
      </c>
      <c r="AG241" t="n">
        <v>0</v>
      </c>
    </row>
    <row r="242">
      <c r="A242" t="inlineStr">
        <is>
          <t>CLR</t>
        </is>
      </c>
      <c r="B242" t="inlineStr">
        <is>
          <t>RM</t>
        </is>
      </c>
      <c r="C242" t="inlineStr">
        <is>
          <t>RM.CLR.00005</t>
        </is>
      </c>
      <c r="D242" t="inlineStr">
        <is>
          <t>لون زهري - طبيعي</t>
        </is>
      </c>
      <c r="E242" t="n">
        <v>84.3759</v>
      </c>
      <c r="F242" t="n">
        <v>3712.7713</v>
      </c>
      <c r="G242" t="inlineStr">
        <is>
          <t>9408, 9801, 9402, 304, 108, 112, 102, 408, 499, 402, 403, 405, 306, 401, 9108, 9403, 9405, 9408, 108, 9402, 108, 408, 9801, 304, 801, 9112, 9304, 9102, 9401, 304, 403, 402, 306, 401, 9408, 102, 112, 9108, 9102, 801, 408, 499, 405, 9403, 9405, 9304, 9112, 9401</t>
        </is>
      </c>
      <c r="H242" t="n">
        <v>0</v>
      </c>
      <c r="I242" t="n">
        <v>0</v>
      </c>
      <c r="J242" t="n">
        <v>0</v>
      </c>
      <c r="K242" t="n">
        <v>0</v>
      </c>
      <c r="L242" t="n">
        <v>0</v>
      </c>
      <c r="M242" t="n">
        <v>0</v>
      </c>
      <c r="N242" t="n">
        <v>0</v>
      </c>
      <c r="O242" t="n">
        <v>0</v>
      </c>
      <c r="P242" t="n">
        <v>-4.1</v>
      </c>
      <c r="Q242" t="n">
        <v>0</v>
      </c>
      <c r="R242" t="n">
        <v>0</v>
      </c>
      <c r="S242" t="n">
        <v>-4.1</v>
      </c>
      <c r="T242" t="n">
        <v>80.27589999999999</v>
      </c>
      <c r="U242" t="n">
        <v>3532.3912</v>
      </c>
      <c r="V242" t="n">
        <v>43.9908</v>
      </c>
      <c r="W242" t="n">
        <v>2.3968</v>
      </c>
      <c r="X242" t="n">
        <v>45.1001</v>
      </c>
      <c r="Y242" t="n">
        <v>102.0251</v>
      </c>
      <c r="Z242" t="n">
        <v>315.4121</v>
      </c>
      <c r="AA242" s="20" t="n">
        <v>46085</v>
      </c>
      <c r="AB242" t="inlineStr">
        <is>
          <t>شركة الاستشارية لتجارة الكيماويات</t>
        </is>
      </c>
      <c r="AC242" s="20" t="n">
        <v>46118</v>
      </c>
      <c r="AD242" t="n">
        <v>11.3361</v>
      </c>
      <c r="AE242" t="n">
        <v>26.2843</v>
      </c>
      <c r="AF242" t="inlineStr">
        <is>
          <t>3:1</t>
        </is>
      </c>
      <c r="AG242" t="n">
        <v>0</v>
      </c>
    </row>
    <row r="243">
      <c r="A243" t="inlineStr">
        <is>
          <t>CLR</t>
        </is>
      </c>
      <c r="B243" t="inlineStr">
        <is>
          <t>RM</t>
        </is>
      </c>
      <c r="C243" t="inlineStr">
        <is>
          <t>RM.CLR.00006</t>
        </is>
      </c>
      <c r="D243" t="inlineStr">
        <is>
          <t>لون برتقالي - طبيعي</t>
        </is>
      </c>
      <c r="E243" t="n">
        <v>122.7894</v>
      </c>
      <c r="F243" t="n">
        <v>12863.3143</v>
      </c>
      <c r="G243" t="inlineStr">
        <is>
          <t>9403, 9405, 9110, 9112, 9401, 801, 9108, 9103, 9102, 405, 408, 499, 402, 403, 306, 401, 110, 101, 103, 9801, 108, 403, 408, 9112, 801, 112, 9408, 102, 9110, 9401, 9112, 801, 499, 112, 9408, 9405, 9102, 9108, 9103, 9403, 108, 405, 9402, 9801, 9405, 9403, 402, 403, 401, 408, 405, 306, 110, 108, 101, 103, 102, 112, 9801, 9402, 9408</t>
        </is>
      </c>
      <c r="H243" t="n">
        <v>0</v>
      </c>
      <c r="I243" t="n">
        <v>0</v>
      </c>
      <c r="J243" t="n">
        <v>0</v>
      </c>
      <c r="K243" t="n">
        <v>0</v>
      </c>
      <c r="L243" t="n">
        <v>0</v>
      </c>
      <c r="M243" t="n">
        <v>0</v>
      </c>
      <c r="N243" t="n">
        <v>0</v>
      </c>
      <c r="O243" t="n">
        <v>0</v>
      </c>
      <c r="P243" t="n">
        <v>0</v>
      </c>
      <c r="Q243" t="n">
        <v>-4.1867</v>
      </c>
      <c r="R243" t="n">
        <v>0</v>
      </c>
      <c r="S243" t="n">
        <v>-4.1867</v>
      </c>
      <c r="T243" t="n">
        <v>118.6027</v>
      </c>
      <c r="U243" t="n">
        <v>12437.3445</v>
      </c>
      <c r="V243" t="n">
        <v>100</v>
      </c>
      <c r="W243" t="n">
        <v>14.9027</v>
      </c>
      <c r="X243" t="n">
        <v>36.9083</v>
      </c>
      <c r="Y243" t="n">
        <v>50.1289</v>
      </c>
      <c r="Z243" t="n">
        <v>81.55289999999999</v>
      </c>
      <c r="AA243" s="20" t="n">
        <v>46086</v>
      </c>
      <c r="AB243" t="inlineStr">
        <is>
          <t>شركة المصادر للإنتاج الغذائي</t>
        </is>
      </c>
      <c r="AC243" s="20" t="n">
        <v>46203</v>
      </c>
      <c r="AD243" t="n">
        <v>5.5698</v>
      </c>
      <c r="AE243" t="n">
        <v>6.796</v>
      </c>
      <c r="AF243" t="inlineStr">
        <is>
          <t>17:13</t>
        </is>
      </c>
      <c r="AG243" t="n">
        <v>0</v>
      </c>
    </row>
    <row r="244">
      <c r="A244" t="inlineStr">
        <is>
          <t>CLR</t>
        </is>
      </c>
      <c r="B244" t="inlineStr">
        <is>
          <t>RM</t>
        </is>
      </c>
      <c r="C244" t="inlineStr">
        <is>
          <t>RM.CLR.00007</t>
        </is>
      </c>
      <c r="D244" t="inlineStr">
        <is>
          <t>OZMYK PISTA GREEN</t>
        </is>
      </c>
      <c r="E244" t="n">
        <v>2253.8168</v>
      </c>
      <c r="F244" t="n">
        <v>47994.7073</v>
      </c>
      <c r="G244" t="inlineStr">
        <is>
          <t>9402, 9801, 9605, 9406, 102, 101, 801, 9408, 103, 110, 108, 9403, 9108, 9801, 9405, 403, 112, 9112, 408, 102, 9801, 403, 402, 303, 9401, 9110, 9112, 9108, 9103, 9102, 801, 405, 408, 499, 605, 406, 401, 306, 102, 103, 101, 112, 108, 110, 303, 405, 499, 408, 401, 403, 402, 306, 9405, 9103, 9108, 9401, 9110, 9102, 9402, 9406, 405, 9605, 108, 9408, 112, 9403, 406, 801, 605, 9112, 9405, 9403, 9408</t>
        </is>
      </c>
      <c r="H244" t="n">
        <v>0</v>
      </c>
      <c r="I244" t="n">
        <v>0</v>
      </c>
      <c r="J244" t="n">
        <v>0</v>
      </c>
      <c r="K244" t="n">
        <v>0</v>
      </c>
      <c r="L244" t="n">
        <v>0</v>
      </c>
      <c r="M244" t="n">
        <v>0</v>
      </c>
      <c r="N244" t="n">
        <v>0</v>
      </c>
      <c r="O244" t="n">
        <v>0</v>
      </c>
      <c r="P244" t="n">
        <v>0</v>
      </c>
      <c r="Q244" t="n">
        <v>-160.524</v>
      </c>
      <c r="R244" t="n">
        <v>0</v>
      </c>
      <c r="S244" t="n">
        <v>-160.524</v>
      </c>
      <c r="T244" t="n">
        <v>2093.2928</v>
      </c>
      <c r="U244" t="n">
        <v>44576.3727</v>
      </c>
      <c r="V244" t="n">
        <v>21.2949</v>
      </c>
      <c r="W244" t="n">
        <v>449.302</v>
      </c>
      <c r="X244" t="n">
        <v>732.1251999999999</v>
      </c>
      <c r="Y244" t="n">
        <v>1355.9739</v>
      </c>
      <c r="Z244" t="n">
        <v>2103.6073</v>
      </c>
      <c r="AA244" s="20" t="n">
        <v>45942</v>
      </c>
      <c r="AB244" t="inlineStr">
        <is>
          <t>OZMYK PISTA.07/2025</t>
        </is>
      </c>
      <c r="AC244" s="20" t="n">
        <v>46203</v>
      </c>
      <c r="AD244" t="n">
        <v>150.6637</v>
      </c>
      <c r="AE244" t="n">
        <v>175.3006</v>
      </c>
      <c r="AF244" t="inlineStr">
        <is>
          <t>11:28</t>
        </is>
      </c>
      <c r="AG244" t="n">
        <v>0</v>
      </c>
    </row>
    <row r="245">
      <c r="A245" t="inlineStr">
        <is>
          <t>CLR</t>
        </is>
      </c>
      <c r="B245" t="inlineStr">
        <is>
          <t>RM</t>
        </is>
      </c>
      <c r="C245" t="inlineStr">
        <is>
          <t>RM.CLR.00008</t>
        </is>
      </c>
      <c r="D245" t="inlineStr">
        <is>
          <t xml:space="preserve">لون أخضر Green color </t>
        </is>
      </c>
      <c r="E245" t="n">
        <v>0.87</v>
      </c>
      <c r="F245" t="n">
        <v>7.5003</v>
      </c>
      <c r="G245" t="inlineStr">
        <is>
          <t>499, 101, 108, 402, 499, 101, 108, 402</t>
        </is>
      </c>
      <c r="H245" t="n">
        <v>0</v>
      </c>
      <c r="I245" t="n">
        <v>0</v>
      </c>
      <c r="J245" t="n">
        <v>0</v>
      </c>
      <c r="K245" t="n">
        <v>0</v>
      </c>
      <c r="L245" t="n">
        <v>0</v>
      </c>
      <c r="M245" t="n">
        <v>0</v>
      </c>
      <c r="N245" t="n">
        <v>0</v>
      </c>
      <c r="O245" t="n">
        <v>0</v>
      </c>
      <c r="P245" t="n">
        <v>0</v>
      </c>
      <c r="Q245" t="n">
        <v>0</v>
      </c>
      <c r="R245" t="n">
        <v>0</v>
      </c>
      <c r="S245" t="n">
        <v>0</v>
      </c>
      <c r="T245" t="n">
        <v>0.87</v>
      </c>
      <c r="U245" t="n">
        <v>7.5003</v>
      </c>
      <c r="V245" t="n">
        <v>8.621</v>
      </c>
      <c r="W245" t="n">
        <v>0</v>
      </c>
      <c r="X245" t="n">
        <v>0</v>
      </c>
      <c r="Y245" t="n">
        <v>0</v>
      </c>
      <c r="Z245" t="n">
        <v>0</v>
      </c>
      <c r="AA245" s="20" t="n">
        <v>45770</v>
      </c>
      <c r="AB245" t="inlineStr">
        <is>
          <t>شركة الاستشارية لتجارة الكيماويات</t>
        </is>
      </c>
      <c r="AC245" s="20" t="n">
        <v>45808</v>
      </c>
      <c r="AD245" t="n">
        <v>0</v>
      </c>
      <c r="AE245" t="n">
        <v>0</v>
      </c>
      <c r="AG245" t="n">
        <v>0</v>
      </c>
    </row>
    <row r="246">
      <c r="A246" t="inlineStr">
        <is>
          <t>CLR</t>
        </is>
      </c>
      <c r="B246" t="inlineStr">
        <is>
          <t>RM</t>
        </is>
      </c>
      <c r="C246" t="inlineStr">
        <is>
          <t>RM.CLR.00009</t>
        </is>
      </c>
      <c r="D246" t="inlineStr">
        <is>
          <t>لون اخضر طبيعي – Necol Green</t>
        </is>
      </c>
      <c r="E246" t="n">
        <v>2114.5064</v>
      </c>
      <c r="F246" t="n">
        <v>48918.6477</v>
      </c>
      <c r="G246" t="inlineStr">
        <is>
          <t>402, 405, 403, 306, 108, 103, 102, 499, 801, 409, 409, 9402, 9108, 9103, 9102, 9405, 402, 403, 306, 108, 102, 103, 499, 405, 409, 801, 9108, 9102, 9103, 9405, 9402</t>
        </is>
      </c>
      <c r="H246" t="n">
        <v>0</v>
      </c>
      <c r="I246" t="n">
        <v>0</v>
      </c>
      <c r="J246" t="n">
        <v>0</v>
      </c>
      <c r="K246" t="n">
        <v>0</v>
      </c>
      <c r="L246" t="n">
        <v>0</v>
      </c>
      <c r="M246" t="n">
        <v>0</v>
      </c>
      <c r="N246" t="n">
        <v>0</v>
      </c>
      <c r="O246" t="n">
        <v>0</v>
      </c>
      <c r="P246" t="n">
        <v>0</v>
      </c>
      <c r="Q246" t="n">
        <v>-0.01</v>
      </c>
      <c r="R246" t="n">
        <v>0</v>
      </c>
      <c r="S246" t="n">
        <v>-0.01</v>
      </c>
      <c r="T246" t="n">
        <v>2114.4964</v>
      </c>
      <c r="U246" t="n">
        <v>48918.6477</v>
      </c>
      <c r="V246" t="n">
        <v>22.8</v>
      </c>
      <c r="W246" t="n">
        <v>0.07199999999999999</v>
      </c>
      <c r="X246" t="n">
        <v>5.3356</v>
      </c>
      <c r="Y246" t="n">
        <v>5.3366</v>
      </c>
      <c r="Z246" t="n">
        <v>5.3516</v>
      </c>
      <c r="AA246" s="20" t="n">
        <v>45896</v>
      </c>
      <c r="AB246" t="inlineStr">
        <is>
          <t>شركة الاستشارية لتجارة الكيماويات</t>
        </is>
      </c>
      <c r="AC246" s="20" t="n">
        <v>46194</v>
      </c>
      <c r="AD246" t="n">
        <v>0.5929</v>
      </c>
      <c r="AE246" t="n">
        <v>0.4459</v>
      </c>
      <c r="AF246" t="inlineStr">
        <is>
          <t>4741:11</t>
        </is>
      </c>
      <c r="AG246" t="n">
        <v>0</v>
      </c>
    </row>
    <row r="247">
      <c r="A247" t="inlineStr">
        <is>
          <t>CLR</t>
        </is>
      </c>
      <c r="B247" t="inlineStr">
        <is>
          <t>RM</t>
        </is>
      </c>
      <c r="C247" t="inlineStr">
        <is>
          <t>RM.CLR.00010</t>
        </is>
      </c>
      <c r="D247" t="inlineStr">
        <is>
          <t xml:space="preserve">لون اسود طبيعي Natural black color </t>
        </is>
      </c>
      <c r="E247" t="n">
        <v>0</v>
      </c>
      <c r="F247" t="n">
        <v>0</v>
      </c>
      <c r="G247" t="inlineStr">
        <is>
          <t>304, 304</t>
        </is>
      </c>
      <c r="H247" t="n">
        <v>0</v>
      </c>
      <c r="I247" t="n">
        <v>0</v>
      </c>
      <c r="J247" t="n">
        <v>0</v>
      </c>
      <c r="K247" t="n">
        <v>0</v>
      </c>
      <c r="L247" t="n">
        <v>0</v>
      </c>
      <c r="M247" t="n">
        <v>0</v>
      </c>
      <c r="N247" t="n">
        <v>0</v>
      </c>
      <c r="O247" t="n">
        <v>0</v>
      </c>
      <c r="P247" t="n">
        <v>0</v>
      </c>
      <c r="Q247" t="n">
        <v>0</v>
      </c>
      <c r="R247" t="n">
        <v>0</v>
      </c>
      <c r="S247" t="n">
        <v>0</v>
      </c>
      <c r="T247" t="n">
        <v>0</v>
      </c>
      <c r="U247" t="n">
        <v>0</v>
      </c>
      <c r="V247" t="n">
        <v>750</v>
      </c>
      <c r="W247" t="n">
        <v>0</v>
      </c>
      <c r="X247" t="n">
        <v>0.08</v>
      </c>
      <c r="Y247" t="n">
        <v>0.08</v>
      </c>
      <c r="Z247" t="n">
        <v>0.08</v>
      </c>
      <c r="AA247" s="20" t="n">
        <v>45798</v>
      </c>
      <c r="AB247" t="inlineStr">
        <is>
          <t>شركة الكونية للاستيراد والتصدير</t>
        </is>
      </c>
      <c r="AC247" s="20" t="n">
        <v>46096</v>
      </c>
      <c r="AD247" t="n">
        <v>0.008800000000000001</v>
      </c>
      <c r="AE247" t="n">
        <v>0.0066</v>
      </c>
      <c r="AF247" t="inlineStr">
        <is>
          <t>0:0</t>
        </is>
      </c>
      <c r="AG247" t="n">
        <v>0</v>
      </c>
    </row>
    <row r="248">
      <c r="A248" t="inlineStr">
        <is>
          <t>CLR</t>
        </is>
      </c>
      <c r="B248" t="inlineStr">
        <is>
          <t>RM</t>
        </is>
      </c>
      <c r="C248" t="inlineStr">
        <is>
          <t>RM.CLR.00011</t>
        </is>
      </c>
      <c r="D248" t="inlineStr">
        <is>
          <t>beta carotene</t>
        </is>
      </c>
      <c r="E248" t="n">
        <v>0</v>
      </c>
      <c r="F248" t="n">
        <v>0</v>
      </c>
      <c r="G248" t="inlineStr">
        <is>
          <t>401, 101, 9401, 401, 101, 9401</t>
        </is>
      </c>
      <c r="H248" t="n">
        <v>0</v>
      </c>
      <c r="I248" t="n">
        <v>0</v>
      </c>
      <c r="J248" t="n">
        <v>0</v>
      </c>
      <c r="K248" t="n">
        <v>0</v>
      </c>
      <c r="L248" t="n">
        <v>0</v>
      </c>
      <c r="M248" t="n">
        <v>0</v>
      </c>
      <c r="N248" t="n">
        <v>0</v>
      </c>
      <c r="O248" t="n">
        <v>0</v>
      </c>
      <c r="P248" t="n">
        <v>0</v>
      </c>
      <c r="Q248" t="n">
        <v>0</v>
      </c>
      <c r="R248" t="n">
        <v>0</v>
      </c>
      <c r="S248" t="n">
        <v>0</v>
      </c>
      <c r="T248" t="n">
        <v>0</v>
      </c>
      <c r="U248" t="n">
        <v>0</v>
      </c>
      <c r="V248" t="n">
        <v>120.69</v>
      </c>
      <c r="W248" t="n">
        <v>0</v>
      </c>
      <c r="X248" t="n">
        <v>0</v>
      </c>
      <c r="Y248" t="n">
        <v>0</v>
      </c>
      <c r="Z248" t="n">
        <v>0</v>
      </c>
      <c r="AA248" s="20" t="n">
        <v>44795</v>
      </c>
      <c r="AB248" t="inlineStr">
        <is>
          <t>شركة الاوتاد للتوريدات الغذائية</t>
        </is>
      </c>
      <c r="AC248" s="20" t="n">
        <v>2</v>
      </c>
      <c r="AD248" t="n">
        <v>0</v>
      </c>
      <c r="AE248" t="n">
        <v>0</v>
      </c>
      <c r="AG248" t="n">
        <v>0</v>
      </c>
    </row>
    <row r="249">
      <c r="A249" t="inlineStr">
        <is>
          <t>CLR</t>
        </is>
      </c>
      <c r="B249" t="inlineStr">
        <is>
          <t>RM</t>
        </is>
      </c>
      <c r="C249" t="inlineStr">
        <is>
          <t>RM.CLR.00012</t>
        </is>
      </c>
      <c r="D249" t="inlineStr">
        <is>
          <t>لون احمر</t>
        </is>
      </c>
      <c r="E249" t="n">
        <v>465.1823</v>
      </c>
      <c r="F249" t="n">
        <v>7490.2845</v>
      </c>
      <c r="G249" t="inlineStr">
        <is>
          <t>9401, 9304, 9112, 9110, 9405, 9403, 405, 409, 499, 408, 9102, 9108, 101, 103, 110, 102, 9112, 112, 108, 403, 102, 401, 306, 402, 403, 304, 201, 9401, 9110, 9112, 9304, 409, 499, 9108, 9102, 9403, 9405, 9408, 9402, 112, 405, 108, 304, 409, 9403, 9108, 9405, 101, 102, 103, 112, 108, 110, 401, 306, 201, 304, 402, 403, 405, 408, 9402, 9408</t>
        </is>
      </c>
      <c r="H249" t="n">
        <v>0</v>
      </c>
      <c r="I249" t="n">
        <v>0</v>
      </c>
      <c r="J249" t="n">
        <v>0</v>
      </c>
      <c r="K249" t="n">
        <v>0</v>
      </c>
      <c r="L249" t="n">
        <v>0</v>
      </c>
      <c r="M249" t="n">
        <v>0</v>
      </c>
      <c r="N249" t="n">
        <v>0</v>
      </c>
      <c r="O249" t="n">
        <v>0</v>
      </c>
      <c r="P249" t="n">
        <v>-0.1</v>
      </c>
      <c r="Q249" t="n">
        <v>-7.736</v>
      </c>
      <c r="R249" t="n">
        <v>0</v>
      </c>
      <c r="S249" t="n">
        <v>-7.836</v>
      </c>
      <c r="T249" t="n">
        <v>457.3463</v>
      </c>
      <c r="U249" t="n">
        <v>7364.2146</v>
      </c>
      <c r="V249" t="n">
        <v>16.081</v>
      </c>
      <c r="W249" t="n">
        <v>18.9023</v>
      </c>
      <c r="X249" t="n">
        <v>57.9895</v>
      </c>
      <c r="Y249" t="n">
        <v>112.5428</v>
      </c>
      <c r="Z249" t="n">
        <v>179.8568</v>
      </c>
      <c r="AA249" s="20" t="n">
        <v>45811</v>
      </c>
      <c r="AB249" t="inlineStr">
        <is>
          <t>شركة الاستشارية لتجارة الكيماويات</t>
        </is>
      </c>
      <c r="AC249" s="20" t="n">
        <v>46201</v>
      </c>
      <c r="AD249" t="n">
        <v>12.5047</v>
      </c>
      <c r="AE249" t="n">
        <v>14.988</v>
      </c>
      <c r="AF249" t="inlineStr">
        <is>
          <t>30:15</t>
        </is>
      </c>
      <c r="AG249" t="n">
        <v>0</v>
      </c>
    </row>
    <row r="250">
      <c r="A250" t="inlineStr">
        <is>
          <t>CLR</t>
        </is>
      </c>
      <c r="B250" t="inlineStr">
        <is>
          <t>RM</t>
        </is>
      </c>
      <c r="C250" t="inlineStr">
        <is>
          <t>RM.CLR.00013</t>
        </is>
      </c>
      <c r="D250" t="inlineStr">
        <is>
          <t>لون اصفر</t>
        </is>
      </c>
      <c r="E250" t="n">
        <v>957.2039</v>
      </c>
      <c r="F250" t="n">
        <v>11243.9422</v>
      </c>
      <c r="G250" t="inlineStr">
        <is>
          <t>9801, 9402, 9404, 9408, 9403, 9405, 9409, 9401, 9112, 9110, 9304, 9102, 801, 9108, 405, 408, 499, 409, 401, 306, 404, 110, 201, 403, 402, 304, 403, 108, 9404, 9403, 304, 9801, 112, 102, 101, 103, 9403, 9405, 9108, 9102, 9408, 9409, 9402, 108, 9112, 9401, 9110, 9304, 409, 404, 801, 405, 408, 499, 401, 403, 402, 306, 201, 304, 110, 112, 108, 102, 101, 103</t>
        </is>
      </c>
      <c r="H250" t="n">
        <v>0</v>
      </c>
      <c r="I250" t="n">
        <v>0</v>
      </c>
      <c r="J250" t="n">
        <v>0</v>
      </c>
      <c r="K250" t="n">
        <v>0</v>
      </c>
      <c r="L250" t="n">
        <v>0</v>
      </c>
      <c r="M250" t="n">
        <v>0</v>
      </c>
      <c r="N250" t="n">
        <v>0</v>
      </c>
      <c r="O250" t="n">
        <v>0</v>
      </c>
      <c r="P250" t="n">
        <v>-0.1</v>
      </c>
      <c r="Q250" t="n">
        <v>-0.04</v>
      </c>
      <c r="R250" t="n">
        <v>0</v>
      </c>
      <c r="S250" t="n">
        <v>-0.14</v>
      </c>
      <c r="T250" t="n">
        <v>957.0639</v>
      </c>
      <c r="U250" t="n">
        <v>11242.2989</v>
      </c>
      <c r="V250" t="n">
        <v>11.749</v>
      </c>
      <c r="W250" t="n">
        <v>5.5705</v>
      </c>
      <c r="X250" t="n">
        <v>16.1789</v>
      </c>
      <c r="Y250" t="n">
        <v>22.8007</v>
      </c>
      <c r="Z250" t="n">
        <v>29.3504</v>
      </c>
      <c r="AA250" s="20" t="n">
        <v>45811</v>
      </c>
      <c r="AB250" t="inlineStr">
        <is>
          <t>شركة الاستشارية لتجارة الكيماويات</t>
        </is>
      </c>
      <c r="AC250" s="20" t="n">
        <v>46202</v>
      </c>
      <c r="AD250" t="n">
        <v>2.5334</v>
      </c>
      <c r="AE250" t="n">
        <v>2.4458</v>
      </c>
      <c r="AF250" t="inlineStr">
        <is>
          <t>391:8</t>
        </is>
      </c>
      <c r="AG250" t="n">
        <v>0</v>
      </c>
    </row>
    <row r="251">
      <c r="A251" t="inlineStr">
        <is>
          <t>CLR</t>
        </is>
      </c>
      <c r="B251" t="inlineStr">
        <is>
          <t>RM</t>
        </is>
      </c>
      <c r="C251" t="inlineStr">
        <is>
          <t>RM.CLR.00014</t>
        </is>
      </c>
      <c r="D251" t="inlineStr">
        <is>
          <t>لون ازرق</t>
        </is>
      </c>
      <c r="E251" t="n">
        <v>634.8612000000001</v>
      </c>
      <c r="F251" t="n">
        <v>13310.5867</v>
      </c>
      <c r="G251" t="inlineStr">
        <is>
          <t>112, 102, 103, 101, 108, 306, 201, 304, 405, 408, 406, 401, 403, 402, 304, 9405, 9801, 9108, 9402, 9406, 405, 108, 9403, 9108, 9102, 9405, 9408, 112, 499, 801, 409, 9112, 9401, 9304, 102, 9408, 112, 801, 9112, 408, 102, 403, 108, 9801, 103, 101, 401, 306, 403, 402, 304, 201, 499, 408, 405, 9102, 9108, 409, 406, 801, 9401, 9112, 9304, 9405, 9403, 9408, 9402, 9801, 9406</t>
        </is>
      </c>
      <c r="H251" t="n">
        <v>0</v>
      </c>
      <c r="I251" t="n">
        <v>0</v>
      </c>
      <c r="J251" t="n">
        <v>8</v>
      </c>
      <c r="K251" t="n">
        <v>0</v>
      </c>
      <c r="L251" t="n">
        <v>0</v>
      </c>
      <c r="M251" t="n">
        <v>8</v>
      </c>
      <c r="N251" t="n">
        <v>0</v>
      </c>
      <c r="O251" t="n">
        <v>0</v>
      </c>
      <c r="P251" t="n">
        <v>-0.1</v>
      </c>
      <c r="Q251" t="n">
        <v>-29.7753</v>
      </c>
      <c r="R251" t="n">
        <v>0</v>
      </c>
      <c r="S251" t="n">
        <v>-29.8753</v>
      </c>
      <c r="T251" t="n">
        <v>612.9859</v>
      </c>
      <c r="U251" t="n">
        <v>12851.7838</v>
      </c>
      <c r="V251" t="n">
        <v>21</v>
      </c>
      <c r="W251" t="n">
        <v>100.172</v>
      </c>
      <c r="X251" t="n">
        <v>201.699</v>
      </c>
      <c r="Y251" t="n">
        <v>298.8608</v>
      </c>
      <c r="Z251" t="n">
        <v>423.6688</v>
      </c>
      <c r="AA251" s="20" t="n">
        <v>46147</v>
      </c>
      <c r="AB251" t="inlineStr">
        <is>
          <t>شركة الاستشارية لتجارة الكيماويات</t>
        </is>
      </c>
      <c r="AC251" s="20" t="n">
        <v>46203</v>
      </c>
      <c r="AD251" t="n">
        <v>33.2067</v>
      </c>
      <c r="AE251" t="n">
        <v>35.3057</v>
      </c>
      <c r="AF251" t="inlineStr">
        <is>
          <t>17:10</t>
        </is>
      </c>
      <c r="AG251" t="n">
        <v>0</v>
      </c>
    </row>
    <row r="252">
      <c r="A252" t="inlineStr">
        <is>
          <t>CLR</t>
        </is>
      </c>
      <c r="B252" t="inlineStr">
        <is>
          <t>RM</t>
        </is>
      </c>
      <c r="C252" t="inlineStr">
        <is>
          <t>RM.CLR.00015</t>
        </is>
      </c>
      <c r="D252" t="inlineStr">
        <is>
          <t>Tartrazine Neelcol Yellow / Water</t>
        </is>
      </c>
      <c r="E252" t="n">
        <v>164.974</v>
      </c>
      <c r="F252" t="n">
        <v>1511.6473</v>
      </c>
      <c r="G252" t="inlineStr">
        <is>
          <t>9402, 9401, 9112, 9405, 9403, 9110, 405, 499, 9102, 9108, 112, 9112, 403, 102, 101, 110, 103, 401, 306, 403, 9401, 9110, 9112, 108, 9108, 9403, 102, 108, 9402, 112, 9405, 9403, 9108, 9102, 401, 306, 405, 403, 499, 102, 112, 108, 103, 101, 110</t>
        </is>
      </c>
      <c r="H252" t="n">
        <v>0</v>
      </c>
      <c r="I252" t="n">
        <v>0</v>
      </c>
      <c r="J252" t="n">
        <v>0</v>
      </c>
      <c r="K252" t="n">
        <v>0</v>
      </c>
      <c r="L252" t="n">
        <v>0</v>
      </c>
      <c r="M252" t="n">
        <v>0</v>
      </c>
      <c r="N252" t="n">
        <v>0</v>
      </c>
      <c r="O252" t="n">
        <v>0</v>
      </c>
      <c r="P252" t="n">
        <v>0</v>
      </c>
      <c r="Q252" t="n">
        <v>-11.302</v>
      </c>
      <c r="R252" t="n">
        <v>0</v>
      </c>
      <c r="S252" t="n">
        <v>-11.302</v>
      </c>
      <c r="T252" t="n">
        <v>153.672</v>
      </c>
      <c r="U252" t="n">
        <v>1441.3321</v>
      </c>
      <c r="V252" t="n">
        <v>9.979200000000001</v>
      </c>
      <c r="W252" t="n">
        <v>30.799</v>
      </c>
      <c r="X252" t="n">
        <v>52.4908</v>
      </c>
      <c r="Y252" t="n">
        <v>67.86279999999999</v>
      </c>
      <c r="Z252" t="n">
        <v>90.8818</v>
      </c>
      <c r="AA252" s="20" t="n">
        <v>46048</v>
      </c>
      <c r="AB252" t="inlineStr">
        <is>
          <t>Color dye.01/2026</t>
        </is>
      </c>
      <c r="AC252" s="20" t="n">
        <v>46201</v>
      </c>
      <c r="AD252" t="n">
        <v>7.5403</v>
      </c>
      <c r="AE252" t="n">
        <v>7.5734</v>
      </c>
      <c r="AF252" t="inlineStr">
        <is>
          <t>20:8</t>
        </is>
      </c>
      <c r="AG252" t="n">
        <v>0</v>
      </c>
    </row>
    <row r="253">
      <c r="A253" t="inlineStr">
        <is>
          <t>CLR</t>
        </is>
      </c>
      <c r="B253" t="inlineStr">
        <is>
          <t>RM</t>
        </is>
      </c>
      <c r="C253" t="inlineStr">
        <is>
          <t>RM.CLR.00016</t>
        </is>
      </c>
      <c r="D253" t="inlineStr">
        <is>
          <t>Allura Neelcol Red / Water</t>
        </is>
      </c>
      <c r="E253" t="n">
        <v>175.074</v>
      </c>
      <c r="F253" t="n">
        <v>3353.6777</v>
      </c>
      <c r="G253" t="inlineStr">
        <is>
          <t>9402, 110, 101, 103, 108, 112, 102, 499, 403, 402, 405, 401, 9102, 9403, 9108, 9405, 112, 9402, 108, 9403, 108, 9112, 9110, 403, 402, 401, 103, 110, 101, 102, 403, 9112, 112, 9108, 9102, 499, 405, 9110, 9403, 9405, 9112</t>
        </is>
      </c>
      <c r="H253" t="n">
        <v>0</v>
      </c>
      <c r="I253" t="n">
        <v>0</v>
      </c>
      <c r="J253" t="n">
        <v>0</v>
      </c>
      <c r="K253" t="n">
        <v>0</v>
      </c>
      <c r="L253" t="n">
        <v>0</v>
      </c>
      <c r="M253" t="n">
        <v>0</v>
      </c>
      <c r="N253" t="n">
        <v>0</v>
      </c>
      <c r="O253" t="n">
        <v>0</v>
      </c>
      <c r="P253" t="n">
        <v>0</v>
      </c>
      <c r="Q253" t="n">
        <v>-2.1442</v>
      </c>
      <c r="R253" t="n">
        <v>0</v>
      </c>
      <c r="S253" t="n">
        <v>-2.1442</v>
      </c>
      <c r="T253" t="n">
        <v>172.9298</v>
      </c>
      <c r="U253" t="n">
        <v>3322.457</v>
      </c>
      <c r="V253" t="n">
        <v>19.0397</v>
      </c>
      <c r="W253" t="n">
        <v>7.1982</v>
      </c>
      <c r="X253" t="n">
        <v>16.195</v>
      </c>
      <c r="Y253" t="n">
        <v>20.4508</v>
      </c>
      <c r="Z253" t="n">
        <v>27.6678</v>
      </c>
      <c r="AA253" s="20" t="n">
        <v>46048</v>
      </c>
      <c r="AB253" t="inlineStr">
        <is>
          <t>Color dye.01/2026</t>
        </is>
      </c>
      <c r="AC253" s="20" t="n">
        <v>46201</v>
      </c>
      <c r="AD253" t="n">
        <v>2.2723</v>
      </c>
      <c r="AE253" t="n">
        <v>2.3056</v>
      </c>
      <c r="AF253" t="inlineStr">
        <is>
          <t>75:0</t>
        </is>
      </c>
      <c r="AG253" t="n">
        <v>0</v>
      </c>
    </row>
    <row r="254">
      <c r="A254" t="inlineStr">
        <is>
          <t>CLR</t>
        </is>
      </c>
      <c r="B254" t="inlineStr">
        <is>
          <t>RM</t>
        </is>
      </c>
      <c r="C254" t="inlineStr">
        <is>
          <t>RM.CLR.00017</t>
        </is>
      </c>
      <c r="D254" t="inlineStr">
        <is>
          <t>Brilliant Blue / Water</t>
        </is>
      </c>
      <c r="E254" t="n">
        <v>203.187</v>
      </c>
      <c r="F254" t="n">
        <v>4129.1055</v>
      </c>
      <c r="G254" t="inlineStr">
        <is>
          <t>9403, 9405, 9110, 9112, 409, 9108, 9102, 9103, 405, 499, 402, 403, 306, 101, 103, 110, 108, 403, 9112, 112, 102, 9110, 9112, 409, 499, 112, 9405, 9102, 9108, 9103, 9403, 108, 9402, 9403, 402, 403, 405, 306, 108, 101, 103, 102, 112, 110, 9402</t>
        </is>
      </c>
      <c r="H254" t="n">
        <v>0</v>
      </c>
      <c r="I254" t="n">
        <v>0</v>
      </c>
      <c r="J254" t="n">
        <v>0</v>
      </c>
      <c r="K254" t="n">
        <v>0</v>
      </c>
      <c r="L254" t="n">
        <v>0</v>
      </c>
      <c r="M254" t="n">
        <v>0</v>
      </c>
      <c r="N254" t="n">
        <v>0</v>
      </c>
      <c r="O254" t="n">
        <v>0</v>
      </c>
      <c r="P254" t="n">
        <v>-8</v>
      </c>
      <c r="Q254" t="n">
        <v>-2.3202</v>
      </c>
      <c r="R254" t="n">
        <v>0</v>
      </c>
      <c r="S254" t="n">
        <v>-10.3202</v>
      </c>
      <c r="T254" t="n">
        <v>192.8668</v>
      </c>
      <c r="U254" t="n">
        <v>3950.0857</v>
      </c>
      <c r="V254" t="n">
        <v>20.8464</v>
      </c>
      <c r="W254" t="n">
        <v>7.4732</v>
      </c>
      <c r="X254" t="n">
        <v>14.724</v>
      </c>
      <c r="Y254" t="n">
        <v>18.629</v>
      </c>
      <c r="Z254" t="n">
        <v>24.852</v>
      </c>
      <c r="AA254" s="20" t="n">
        <v>46048</v>
      </c>
      <c r="AB254" t="inlineStr">
        <is>
          <t>Color dye.01/2026</t>
        </is>
      </c>
      <c r="AC254" s="20" t="n">
        <v>46203</v>
      </c>
      <c r="AD254" t="n">
        <v>2.0698</v>
      </c>
      <c r="AE254" t="n">
        <v>2.071</v>
      </c>
      <c r="AF254" t="inlineStr">
        <is>
          <t>93:3</t>
        </is>
      </c>
      <c r="AG254" t="n">
        <v>0</v>
      </c>
    </row>
    <row r="255">
      <c r="A255" t="inlineStr">
        <is>
          <t>CLR</t>
        </is>
      </c>
      <c r="B255" t="inlineStr">
        <is>
          <t>RM</t>
        </is>
      </c>
      <c r="C255" t="inlineStr">
        <is>
          <t>RM.CLR.00018</t>
        </is>
      </c>
      <c r="D255" t="inlineStr">
        <is>
          <t>Silver Sparkel / Water</t>
        </is>
      </c>
      <c r="E255" t="n">
        <v>0</v>
      </c>
      <c r="F255" t="n">
        <v>0</v>
      </c>
      <c r="G255" t="inlineStr">
        <is>
          <t>101, 101</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s="20" t="n">
        <v>2</v>
      </c>
      <c r="AC255" s="20" t="n">
        <v>2</v>
      </c>
      <c r="AD255" t="n">
        <v>0</v>
      </c>
      <c r="AE255" t="n">
        <v>0</v>
      </c>
      <c r="AG255" t="n">
        <v>0</v>
      </c>
    </row>
    <row r="256">
      <c r="A256" t="inlineStr">
        <is>
          <t>CLR</t>
        </is>
      </c>
      <c r="B256" t="inlineStr">
        <is>
          <t>RM</t>
        </is>
      </c>
      <c r="C256" t="inlineStr">
        <is>
          <t>RM.CLR.00019</t>
        </is>
      </c>
      <c r="D256" t="inlineStr">
        <is>
          <t>Gold Sparkle / Water</t>
        </is>
      </c>
      <c r="V256" t="n">
        <v>0</v>
      </c>
      <c r="W256" t="n">
        <v>0</v>
      </c>
      <c r="X256" t="n">
        <v>0</v>
      </c>
      <c r="Y256" t="n">
        <v>0</v>
      </c>
      <c r="Z256" t="n">
        <v>0</v>
      </c>
      <c r="AA256" s="20" t="n">
        <v>2</v>
      </c>
      <c r="AC256" s="20" t="n">
        <v>2</v>
      </c>
      <c r="AD256" t="n">
        <v>0</v>
      </c>
      <c r="AE256" t="n">
        <v>0</v>
      </c>
    </row>
    <row r="257">
      <c r="A257" t="inlineStr">
        <is>
          <t>CLR</t>
        </is>
      </c>
      <c r="B257" t="inlineStr">
        <is>
          <t>RM</t>
        </is>
      </c>
      <c r="C257" t="inlineStr">
        <is>
          <t>RM.CLR.00020</t>
        </is>
      </c>
      <c r="D257" t="inlineStr">
        <is>
          <t>Liquid Caramel Color 525</t>
        </is>
      </c>
      <c r="E257" t="n">
        <v>61.2965</v>
      </c>
      <c r="F257" t="n">
        <v>233.0471</v>
      </c>
      <c r="G257" t="inlineStr">
        <is>
          <t>9405, 9403, 9401, 9103, 9102, 9108, 801, 9112, 405, 499, 605, 401, 103, 102, 101, 801, 108, 9405, 112, 9112, 9801, 403, 306, 403, 402, 201, 9405, 9103, 9102, 9108, 9403, 9401, 9402, 112, 9403, 9605, 405, 108, 9112, 499, 605, 102, 103, 101, 108, 112, 306, 401, 403, 405, 402, 201, 9402, 9605, 9801</t>
        </is>
      </c>
      <c r="H257" t="n">
        <v>25</v>
      </c>
      <c r="I257" t="n">
        <v>0</v>
      </c>
      <c r="J257" t="n">
        <v>0</v>
      </c>
      <c r="K257" t="n">
        <v>0</v>
      </c>
      <c r="L257" t="n">
        <v>0</v>
      </c>
      <c r="M257" t="n">
        <v>25</v>
      </c>
      <c r="N257" t="n">
        <v>0</v>
      </c>
      <c r="O257" t="n">
        <v>0</v>
      </c>
      <c r="P257" t="n">
        <v>0</v>
      </c>
      <c r="Q257" t="n">
        <v>-4.766</v>
      </c>
      <c r="R257" t="n">
        <v>0</v>
      </c>
      <c r="S257" t="n">
        <v>-4.766</v>
      </c>
      <c r="T257" t="n">
        <v>81.5305</v>
      </c>
      <c r="U257" t="n">
        <v>278.3871</v>
      </c>
      <c r="V257" t="n">
        <v>3.0479</v>
      </c>
      <c r="W257" t="n">
        <v>13.732</v>
      </c>
      <c r="X257" t="n">
        <v>35.272</v>
      </c>
      <c r="Y257" t="n">
        <v>44.4558</v>
      </c>
      <c r="Z257" t="n">
        <v>52.6138</v>
      </c>
      <c r="AA257" s="20" t="n">
        <v>46175</v>
      </c>
      <c r="AB257" t="inlineStr">
        <is>
          <t>شركة الاوتاد للتوريدات الكيماوية - مورد</t>
        </is>
      </c>
      <c r="AC257" s="20" t="n">
        <v>46203</v>
      </c>
      <c r="AD257" t="n">
        <v>4.9395</v>
      </c>
      <c r="AE257" t="n">
        <v>4.3844</v>
      </c>
      <c r="AF257" t="inlineStr">
        <is>
          <t>18:17</t>
        </is>
      </c>
      <c r="AG257" t="n">
        <v>62.5</v>
      </c>
    </row>
    <row r="258">
      <c r="A258" t="inlineStr">
        <is>
          <t>CLR</t>
        </is>
      </c>
      <c r="B258" t="inlineStr">
        <is>
          <t>RM</t>
        </is>
      </c>
      <c r="C258" t="inlineStr">
        <is>
          <t>RM.CLR.00021</t>
        </is>
      </c>
      <c r="D258" t="inlineStr">
        <is>
          <t xml:space="preserve">Carbon black </t>
        </is>
      </c>
      <c r="E258" t="n">
        <v>10.7697</v>
      </c>
      <c r="F258" t="n">
        <v>421.0241</v>
      </c>
      <c r="G258" t="inlineStr">
        <is>
          <t>9402, 401, 306, 403, 101, 103, 108, 9112, 112, 403, 102, 9401, 9112, 9403, 9405, 499, 405, 9108, 306, 499, 405, 401, 403, 108, 112, 101, 102, 103, 9108, 9403, 112, 9405, 9402, 108, 9403, 9401, 9112</t>
        </is>
      </c>
      <c r="H258" t="n">
        <v>0</v>
      </c>
      <c r="I258" t="n">
        <v>0</v>
      </c>
      <c r="J258" t="n">
        <v>0</v>
      </c>
      <c r="K258" t="n">
        <v>0</v>
      </c>
      <c r="L258" t="n">
        <v>0</v>
      </c>
      <c r="M258" t="n">
        <v>0</v>
      </c>
      <c r="N258" t="n">
        <v>0</v>
      </c>
      <c r="O258" t="n">
        <v>0</v>
      </c>
      <c r="P258" t="n">
        <v>0</v>
      </c>
      <c r="Q258" t="n">
        <v>-0.005</v>
      </c>
      <c r="R258" t="n">
        <v>0</v>
      </c>
      <c r="S258" t="n">
        <v>-0.005</v>
      </c>
      <c r="T258" t="n">
        <v>10.7647</v>
      </c>
      <c r="U258" t="n">
        <v>420.8289</v>
      </c>
      <c r="V258" t="n">
        <v>39.0171</v>
      </c>
      <c r="W258" t="n">
        <v>0.285</v>
      </c>
      <c r="X258" t="n">
        <v>0.285</v>
      </c>
      <c r="Y258" t="n">
        <v>0.285</v>
      </c>
      <c r="Z258" t="n">
        <v>0.324</v>
      </c>
      <c r="AA258" s="20" t="n">
        <v>45477</v>
      </c>
      <c r="AB258" t="inlineStr">
        <is>
          <t>شركة محموعة منير سختيان التجارية</t>
        </is>
      </c>
      <c r="AC258" s="20" t="n">
        <v>46202</v>
      </c>
      <c r="AD258" t="n">
        <v>0.0316</v>
      </c>
      <c r="AE258" t="n">
        <v>0.027</v>
      </c>
      <c r="AF258" t="inlineStr">
        <is>
          <t>398:20</t>
        </is>
      </c>
      <c r="AG258" t="n">
        <v>0</v>
      </c>
    </row>
    <row r="259">
      <c r="A259" t="inlineStr">
        <is>
          <t>CLR</t>
        </is>
      </c>
      <c r="B259" t="inlineStr">
        <is>
          <t>RM</t>
        </is>
      </c>
      <c r="C259" t="inlineStr">
        <is>
          <t>RM.CLR.00022</t>
        </is>
      </c>
      <c r="D259" t="inlineStr">
        <is>
          <t>Candurin Green</t>
        </is>
      </c>
      <c r="E259" t="n">
        <v>19</v>
      </c>
      <c r="F259" t="n">
        <v>1403.796</v>
      </c>
      <c r="G259" t="inlineStr">
        <is>
          <t>102, 101, 403, 9402, 499, 102, 101, 403, 499, 9402</t>
        </is>
      </c>
      <c r="H259" t="n">
        <v>0</v>
      </c>
      <c r="I259" t="n">
        <v>0</v>
      </c>
      <c r="J259" t="n">
        <v>0</v>
      </c>
      <c r="K259" t="n">
        <v>0</v>
      </c>
      <c r="L259" t="n">
        <v>0</v>
      </c>
      <c r="M259" t="n">
        <v>0</v>
      </c>
      <c r="N259" t="n">
        <v>0</v>
      </c>
      <c r="O259" t="n">
        <v>0</v>
      </c>
      <c r="P259" t="n">
        <v>0</v>
      </c>
      <c r="Q259" t="n">
        <v>0</v>
      </c>
      <c r="R259" t="n">
        <v>0</v>
      </c>
      <c r="S259" t="n">
        <v>0</v>
      </c>
      <c r="T259" t="n">
        <v>19</v>
      </c>
      <c r="U259" t="n">
        <v>1403.796</v>
      </c>
      <c r="V259" t="n">
        <v>73.884</v>
      </c>
      <c r="W259" t="n">
        <v>0</v>
      </c>
      <c r="X259" t="n">
        <v>0</v>
      </c>
      <c r="Y259" t="n">
        <v>0</v>
      </c>
      <c r="Z259" t="n">
        <v>0</v>
      </c>
      <c r="AA259" s="20" t="n">
        <v>2</v>
      </c>
      <c r="AC259" s="20" t="n">
        <v>44390</v>
      </c>
      <c r="AD259" t="n">
        <v>0</v>
      </c>
      <c r="AE259" t="n">
        <v>0</v>
      </c>
      <c r="AG259" t="n">
        <v>0</v>
      </c>
    </row>
    <row r="260">
      <c r="A260" t="inlineStr">
        <is>
          <t>CLR</t>
        </is>
      </c>
      <c r="B260" t="inlineStr">
        <is>
          <t>RM</t>
        </is>
      </c>
      <c r="C260" t="inlineStr">
        <is>
          <t>RM.CLR.00023</t>
        </is>
      </c>
      <c r="D260" t="inlineStr">
        <is>
          <t>Candurin Red</t>
        </is>
      </c>
      <c r="E260" t="n">
        <v>0</v>
      </c>
      <c r="F260" t="n">
        <v>0</v>
      </c>
      <c r="G260" t="inlineStr">
        <is>
          <t>101, 403, 403, 101</t>
        </is>
      </c>
      <c r="H260" t="n">
        <v>0</v>
      </c>
      <c r="I260" t="n">
        <v>0</v>
      </c>
      <c r="J260" t="n">
        <v>0</v>
      </c>
      <c r="K260" t="n">
        <v>0</v>
      </c>
      <c r="L260" t="n">
        <v>0</v>
      </c>
      <c r="M260" t="n">
        <v>0</v>
      </c>
      <c r="N260" t="n">
        <v>0</v>
      </c>
      <c r="O260" t="n">
        <v>0</v>
      </c>
      <c r="P260" t="n">
        <v>0</v>
      </c>
      <c r="Q260" t="n">
        <v>0</v>
      </c>
      <c r="R260" t="n">
        <v>0</v>
      </c>
      <c r="S260" t="n">
        <v>0</v>
      </c>
      <c r="T260" t="n">
        <v>0</v>
      </c>
      <c r="U260" t="n">
        <v>0</v>
      </c>
      <c r="V260" t="n">
        <v>84.7508</v>
      </c>
      <c r="W260" t="n">
        <v>0</v>
      </c>
      <c r="X260" t="n">
        <v>0</v>
      </c>
      <c r="Y260" t="n">
        <v>0</v>
      </c>
      <c r="Z260" t="n">
        <v>0</v>
      </c>
      <c r="AA260" s="20" t="n">
        <v>2</v>
      </c>
      <c r="AC260" s="20" t="n">
        <v>44390</v>
      </c>
      <c r="AD260" t="n">
        <v>0</v>
      </c>
      <c r="AE260" t="n">
        <v>0</v>
      </c>
      <c r="AG260" t="n">
        <v>0</v>
      </c>
    </row>
    <row r="261">
      <c r="A261" t="inlineStr">
        <is>
          <t>CLR</t>
        </is>
      </c>
      <c r="B261" t="inlineStr">
        <is>
          <t>RM</t>
        </is>
      </c>
      <c r="C261" t="inlineStr">
        <is>
          <t>RM.CLR.00024</t>
        </is>
      </c>
      <c r="D261" t="inlineStr">
        <is>
          <t xml:space="preserve">Light Gold </t>
        </is>
      </c>
      <c r="E261" t="n">
        <v>0</v>
      </c>
      <c r="F261" t="n">
        <v>0</v>
      </c>
      <c r="G261" t="inlineStr">
        <is>
          <t>101, 403, 101, 403</t>
        </is>
      </c>
      <c r="H261" t="n">
        <v>0</v>
      </c>
      <c r="I261" t="n">
        <v>0</v>
      </c>
      <c r="J261" t="n">
        <v>0</v>
      </c>
      <c r="K261" t="n">
        <v>0</v>
      </c>
      <c r="L261" t="n">
        <v>0</v>
      </c>
      <c r="M261" t="n">
        <v>0</v>
      </c>
      <c r="N261" t="n">
        <v>0</v>
      </c>
      <c r="O261" t="n">
        <v>0</v>
      </c>
      <c r="P261" t="n">
        <v>0</v>
      </c>
      <c r="Q261" t="n">
        <v>0</v>
      </c>
      <c r="R261" t="n">
        <v>0</v>
      </c>
      <c r="S261" t="n">
        <v>0</v>
      </c>
      <c r="T261" t="n">
        <v>0</v>
      </c>
      <c r="U261" t="n">
        <v>0</v>
      </c>
      <c r="V261" t="n">
        <v>72.7072</v>
      </c>
      <c r="W261" t="n">
        <v>0</v>
      </c>
      <c r="X261" t="n">
        <v>0</v>
      </c>
      <c r="Y261" t="n">
        <v>0</v>
      </c>
      <c r="Z261" t="n">
        <v>0</v>
      </c>
      <c r="AA261" s="20" t="n">
        <v>2</v>
      </c>
      <c r="AC261" s="20" t="n">
        <v>2</v>
      </c>
      <c r="AD261" t="n">
        <v>0</v>
      </c>
      <c r="AE261" t="n">
        <v>0</v>
      </c>
      <c r="AG261" t="n">
        <v>0</v>
      </c>
    </row>
    <row r="262">
      <c r="A262" t="inlineStr">
        <is>
          <t>CLR</t>
        </is>
      </c>
      <c r="B262" t="inlineStr">
        <is>
          <t>RM</t>
        </is>
      </c>
      <c r="C262" t="inlineStr">
        <is>
          <t>RM.CLR.00025</t>
        </is>
      </c>
      <c r="D262" t="inlineStr">
        <is>
          <t>Silver Lustre</t>
        </is>
      </c>
      <c r="E262" t="n">
        <v>355.9341</v>
      </c>
      <c r="F262" t="n">
        <v>25762.307</v>
      </c>
      <c r="G262" t="inlineStr">
        <is>
          <t>9402, 409, 9304, 9403, 108, 9402, 9403, 9108, 9102, 9103, 103, 102, 101, 108, 403, 402, 499, 306, 304, 9108, 9103, 9102, 499, 409, 9403, 9304, 102, 403, 108, 103, 101, 403, 402, 306, 304</t>
        </is>
      </c>
      <c r="H262" t="n">
        <v>0</v>
      </c>
      <c r="I262" t="n">
        <v>0</v>
      </c>
      <c r="J262" t="n">
        <v>0</v>
      </c>
      <c r="K262" t="n">
        <v>0</v>
      </c>
      <c r="L262" t="n">
        <v>0</v>
      </c>
      <c r="M262" t="n">
        <v>0</v>
      </c>
      <c r="N262" t="n">
        <v>0</v>
      </c>
      <c r="O262" t="n">
        <v>0</v>
      </c>
      <c r="P262" t="n">
        <v>0</v>
      </c>
      <c r="Q262" t="n">
        <v>-0.11</v>
      </c>
      <c r="R262" t="n">
        <v>0</v>
      </c>
      <c r="S262" t="n">
        <v>-0.11</v>
      </c>
      <c r="T262" t="n">
        <v>355.8241</v>
      </c>
      <c r="U262" t="n">
        <v>25754.3053</v>
      </c>
      <c r="V262" t="n">
        <v>72.7435</v>
      </c>
      <c r="W262" t="n">
        <v>0.11</v>
      </c>
      <c r="X262" t="n">
        <v>2.7744</v>
      </c>
      <c r="Y262" t="n">
        <v>2.8374</v>
      </c>
      <c r="Z262" t="n">
        <v>3.2674</v>
      </c>
      <c r="AA262" s="20" t="n">
        <v>45405</v>
      </c>
      <c r="AB262" t="inlineStr">
        <is>
          <t>زهرة يافا للتجارة JFT</t>
        </is>
      </c>
      <c r="AC262" s="20" t="n">
        <v>46202</v>
      </c>
      <c r="AD262" t="n">
        <v>0.3152</v>
      </c>
      <c r="AE262" t="n">
        <v>0.2722</v>
      </c>
      <c r="AF262" t="inlineStr">
        <is>
          <t>1306:24</t>
        </is>
      </c>
      <c r="AG262" t="n">
        <v>0</v>
      </c>
    </row>
    <row r="263">
      <c r="A263" t="inlineStr">
        <is>
          <t>CLR</t>
        </is>
      </c>
      <c r="B263" t="inlineStr">
        <is>
          <t>RM</t>
        </is>
      </c>
      <c r="C263" t="inlineStr">
        <is>
          <t>RM.CLR.00026</t>
        </is>
      </c>
      <c r="D263" t="inlineStr">
        <is>
          <t>(E124)Ponceau 4r / Lake red color</t>
        </is>
      </c>
      <c r="E263" t="n">
        <v>25.14</v>
      </c>
      <c r="F263" t="n">
        <v>331.9216</v>
      </c>
      <c r="G263" t="inlineStr">
        <is>
          <t>9402, 101, 108, 112, 306, 403, 401, 499, 405, 9401, 9112, 9402, 9108, 9405, 101, 112, 108, 403, 306, 401, 499, 405, 9108, 9112, 9401, 9405</t>
        </is>
      </c>
      <c r="H263" t="n">
        <v>0</v>
      </c>
      <c r="I263" t="n">
        <v>0</v>
      </c>
      <c r="J263" t="n">
        <v>0</v>
      </c>
      <c r="K263" t="n">
        <v>0</v>
      </c>
      <c r="L263" t="n">
        <v>0</v>
      </c>
      <c r="M263" t="n">
        <v>0</v>
      </c>
      <c r="N263" t="n">
        <v>0</v>
      </c>
      <c r="O263" t="n">
        <v>0</v>
      </c>
      <c r="P263" t="n">
        <v>0</v>
      </c>
      <c r="Q263" t="n">
        <v>0</v>
      </c>
      <c r="R263" t="n">
        <v>0</v>
      </c>
      <c r="S263" t="n">
        <v>0</v>
      </c>
      <c r="T263" t="n">
        <v>25.14</v>
      </c>
      <c r="U263" t="n">
        <v>331.9216</v>
      </c>
      <c r="V263" t="n">
        <v>13.2029</v>
      </c>
      <c r="W263" t="n">
        <v>0</v>
      </c>
      <c r="X263" t="n">
        <v>0</v>
      </c>
      <c r="Y263" t="n">
        <v>0.0045</v>
      </c>
      <c r="Z263" t="n">
        <v>0.0045</v>
      </c>
      <c r="AA263" s="20" t="n">
        <v>45529</v>
      </c>
      <c r="AB263" t="inlineStr">
        <is>
          <t>شركة الاوتاد للتوريدات الكيماوية - مورد</t>
        </is>
      </c>
      <c r="AC263" s="20" t="n">
        <v>45992</v>
      </c>
      <c r="AD263" t="n">
        <v>0.0005</v>
      </c>
      <c r="AE263" t="n">
        <v>0.0003</v>
      </c>
      <c r="AF263" t="inlineStr">
        <is>
          <t>67040:0</t>
        </is>
      </c>
      <c r="AG263" t="n">
        <v>0</v>
      </c>
    </row>
    <row r="264">
      <c r="A264" t="inlineStr">
        <is>
          <t>CLR</t>
        </is>
      </c>
      <c r="B264" t="inlineStr">
        <is>
          <t>RM</t>
        </is>
      </c>
      <c r="C264" t="inlineStr">
        <is>
          <t>RM.CLR.00027</t>
        </is>
      </c>
      <c r="D264" t="inlineStr">
        <is>
          <t xml:space="preserve">Titanium Dioxde 25KG </t>
        </is>
      </c>
      <c r="E264" t="n">
        <v>8.459</v>
      </c>
      <c r="F264" t="n">
        <v>81.3558</v>
      </c>
      <c r="G264" t="inlineStr">
        <is>
          <t>9402, 403, 402, 499, 306, 101, 108, 102, 605, 9402, 9108, 403, 402, 101, 102, 108, 306, 605, 499, 9108</t>
        </is>
      </c>
      <c r="H264" t="n">
        <v>0</v>
      </c>
      <c r="I264" t="n">
        <v>0</v>
      </c>
      <c r="J264" t="n">
        <v>0</v>
      </c>
      <c r="K264" t="n">
        <v>0</v>
      </c>
      <c r="L264" t="n">
        <v>0</v>
      </c>
      <c r="M264" t="n">
        <v>0</v>
      </c>
      <c r="N264" t="n">
        <v>0</v>
      </c>
      <c r="O264" t="n">
        <v>0</v>
      </c>
      <c r="P264" t="n">
        <v>0</v>
      </c>
      <c r="Q264" t="n">
        <v>0</v>
      </c>
      <c r="R264" t="n">
        <v>0</v>
      </c>
      <c r="S264" t="n">
        <v>0</v>
      </c>
      <c r="T264" t="n">
        <v>8.459</v>
      </c>
      <c r="U264" t="n">
        <v>81.3558</v>
      </c>
      <c r="V264" t="n">
        <v>9.617699999999999</v>
      </c>
      <c r="W264" t="n">
        <v>0</v>
      </c>
      <c r="X264" t="n">
        <v>0</v>
      </c>
      <c r="Y264" t="n">
        <v>3.4</v>
      </c>
      <c r="Z264" t="n">
        <v>3.4</v>
      </c>
      <c r="AA264" s="20" t="n">
        <v>45693</v>
      </c>
      <c r="AB264" t="inlineStr">
        <is>
          <t>زهرة يافا للتجارة JFT</t>
        </is>
      </c>
      <c r="AC264" s="20" t="n">
        <v>45943</v>
      </c>
      <c r="AD264" t="n">
        <v>0.3777</v>
      </c>
      <c r="AE264" t="n">
        <v>0.2833</v>
      </c>
      <c r="AF264" t="inlineStr">
        <is>
          <t>29:25</t>
        </is>
      </c>
      <c r="AG264" t="n">
        <v>0</v>
      </c>
    </row>
    <row r="265">
      <c r="A265" t="inlineStr">
        <is>
          <t>CLR</t>
        </is>
      </c>
      <c r="B265" t="inlineStr">
        <is>
          <t>RM</t>
        </is>
      </c>
      <c r="C265" t="inlineStr">
        <is>
          <t>RM.CLR.00028</t>
        </is>
      </c>
      <c r="D265" t="inlineStr">
        <is>
          <t>Candurin Blue</t>
        </is>
      </c>
      <c r="E265" t="n">
        <v>24</v>
      </c>
      <c r="F265" t="n">
        <v>1849.92</v>
      </c>
      <c r="G265" t="inlineStr">
        <is>
          <t>403, 101, 102, 499, 9402, 403, 101, 102, 499, 9402</t>
        </is>
      </c>
      <c r="H265" t="n">
        <v>0</v>
      </c>
      <c r="I265" t="n">
        <v>0</v>
      </c>
      <c r="J265" t="n">
        <v>0</v>
      </c>
      <c r="K265" t="n">
        <v>0</v>
      </c>
      <c r="L265" t="n">
        <v>0</v>
      </c>
      <c r="M265" t="n">
        <v>0</v>
      </c>
      <c r="N265" t="n">
        <v>0</v>
      </c>
      <c r="O265" t="n">
        <v>0</v>
      </c>
      <c r="P265" t="n">
        <v>0</v>
      </c>
      <c r="Q265" t="n">
        <v>0</v>
      </c>
      <c r="R265" t="n">
        <v>0</v>
      </c>
      <c r="S265" t="n">
        <v>0</v>
      </c>
      <c r="T265" t="n">
        <v>24</v>
      </c>
      <c r="U265" t="n">
        <v>1849.92</v>
      </c>
      <c r="V265" t="n">
        <v>77.08</v>
      </c>
      <c r="W265" t="n">
        <v>0</v>
      </c>
      <c r="X265" t="n">
        <v>0</v>
      </c>
      <c r="Y265" t="n">
        <v>0</v>
      </c>
      <c r="Z265" t="n">
        <v>0</v>
      </c>
      <c r="AA265" s="20" t="n">
        <v>2</v>
      </c>
      <c r="AC265" s="20" t="n">
        <v>2</v>
      </c>
      <c r="AD265" t="n">
        <v>0</v>
      </c>
      <c r="AE265" t="n">
        <v>0</v>
      </c>
      <c r="AG265" t="n">
        <v>0</v>
      </c>
    </row>
    <row r="266">
      <c r="A266" t="inlineStr">
        <is>
          <t>CLR</t>
        </is>
      </c>
      <c r="B266" t="inlineStr">
        <is>
          <t>RM</t>
        </is>
      </c>
      <c r="C266" t="inlineStr">
        <is>
          <t>RM.CLR.00029</t>
        </is>
      </c>
      <c r="D266" t="inlineStr">
        <is>
          <t>Gold Lustre</t>
        </is>
      </c>
      <c r="E266" t="n">
        <v>163.783</v>
      </c>
      <c r="F266" t="n">
        <v>14262.3827</v>
      </c>
      <c r="G266" t="inlineStr">
        <is>
          <t>499, 409, 9108, 9102, 9103, 9304, 9403, 102, 101, 103, 403, 108, 403, 402, 306, 304, 9402, 108, 9403, 304, 9403, 9108, 9102, 9103, 499, 9304, 409, 102, 101, 103, 108, 403, 306, 402, 304, 9402</t>
        </is>
      </c>
      <c r="H266" t="n">
        <v>0</v>
      </c>
      <c r="I266" t="n">
        <v>0</v>
      </c>
      <c r="J266" t="n">
        <v>0</v>
      </c>
      <c r="K266" t="n">
        <v>0</v>
      </c>
      <c r="L266" t="n">
        <v>0</v>
      </c>
      <c r="M266" t="n">
        <v>0</v>
      </c>
      <c r="N266" t="n">
        <v>0</v>
      </c>
      <c r="O266" t="n">
        <v>0</v>
      </c>
      <c r="P266" t="n">
        <v>-0.1</v>
      </c>
      <c r="Q266" t="n">
        <v>-0.045</v>
      </c>
      <c r="R266" t="n">
        <v>0</v>
      </c>
      <c r="S266" t="n">
        <v>-0.145</v>
      </c>
      <c r="T266" t="n">
        <v>163.638</v>
      </c>
      <c r="U266" t="n">
        <v>14249.7449</v>
      </c>
      <c r="V266" t="n">
        <v>87.0779</v>
      </c>
      <c r="W266" t="n">
        <v>0.045</v>
      </c>
      <c r="X266" t="n">
        <v>1.2018</v>
      </c>
      <c r="Y266" t="n">
        <v>1.9898</v>
      </c>
      <c r="Z266" t="n">
        <v>2.1538</v>
      </c>
      <c r="AA266" s="20" t="n">
        <v>2</v>
      </c>
      <c r="AC266" s="20" t="n">
        <v>46202</v>
      </c>
      <c r="AD266" t="n">
        <v>0.221</v>
      </c>
      <c r="AE266" t="n">
        <v>0.1794</v>
      </c>
      <c r="AF266" t="inlineStr">
        <is>
          <t>911:21</t>
        </is>
      </c>
      <c r="AG266" t="n">
        <v>0</v>
      </c>
    </row>
    <row r="267">
      <c r="A267" t="inlineStr">
        <is>
          <t>CLR</t>
        </is>
      </c>
      <c r="B267" t="inlineStr">
        <is>
          <t>RM</t>
        </is>
      </c>
      <c r="C267" t="inlineStr">
        <is>
          <t>RM.CLR.00030</t>
        </is>
      </c>
      <c r="D267" t="inlineStr">
        <is>
          <t>Green Lustre</t>
        </is>
      </c>
      <c r="E267" t="n">
        <v>11.28</v>
      </c>
      <c r="F267" t="n">
        <v>981.36</v>
      </c>
      <c r="G267" t="inlineStr">
        <is>
          <t>9402, 9304, 499, 403, 402, 304, 102, 101, 103, 9402, 9304, 499, 403, 402, 304, 101, 102, 103</t>
        </is>
      </c>
      <c r="H267" t="n">
        <v>0</v>
      </c>
      <c r="I267" t="n">
        <v>0</v>
      </c>
      <c r="J267" t="n">
        <v>0</v>
      </c>
      <c r="K267" t="n">
        <v>0</v>
      </c>
      <c r="L267" t="n">
        <v>0</v>
      </c>
      <c r="M267" t="n">
        <v>0</v>
      </c>
      <c r="N267" t="n">
        <v>0</v>
      </c>
      <c r="O267" t="n">
        <v>0</v>
      </c>
      <c r="P267" t="n">
        <v>0</v>
      </c>
      <c r="Q267" t="n">
        <v>0</v>
      </c>
      <c r="R267" t="n">
        <v>0</v>
      </c>
      <c r="S267" t="n">
        <v>0</v>
      </c>
      <c r="T267" t="n">
        <v>11.28</v>
      </c>
      <c r="U267" t="n">
        <v>981.36</v>
      </c>
      <c r="V267" t="n">
        <v>87</v>
      </c>
      <c r="W267" t="n">
        <v>0</v>
      </c>
      <c r="X267" t="n">
        <v>0</v>
      </c>
      <c r="Y267" t="n">
        <v>0</v>
      </c>
      <c r="Z267" t="n">
        <v>0</v>
      </c>
      <c r="AA267" s="20" t="n">
        <v>2</v>
      </c>
      <c r="AC267" s="20" t="n">
        <v>45484</v>
      </c>
      <c r="AD267" t="n">
        <v>0</v>
      </c>
      <c r="AE267" t="n">
        <v>0</v>
      </c>
      <c r="AG267" t="n">
        <v>0</v>
      </c>
    </row>
    <row r="268">
      <c r="A268" t="inlineStr">
        <is>
          <t>CLR</t>
        </is>
      </c>
      <c r="B268" t="inlineStr">
        <is>
          <t>RM</t>
        </is>
      </c>
      <c r="C268" t="inlineStr">
        <is>
          <t>RM.CLR.00031</t>
        </is>
      </c>
      <c r="D268" t="inlineStr">
        <is>
          <t>Red Lustre</t>
        </is>
      </c>
      <c r="E268" t="n">
        <v>20.252</v>
      </c>
      <c r="F268" t="n">
        <v>1761.924</v>
      </c>
      <c r="G268" t="inlineStr">
        <is>
          <t>304, 402, 306, 403, 108, 101, 102, 409, 9304, 499, 9108, 9402, 304, 306, 402, 403, 108, 101, 102, 9304, 9108, 409, 499, 9402</t>
        </is>
      </c>
      <c r="H268" t="n">
        <v>0</v>
      </c>
      <c r="I268" t="n">
        <v>0</v>
      </c>
      <c r="J268" t="n">
        <v>0</v>
      </c>
      <c r="K268" t="n">
        <v>0</v>
      </c>
      <c r="L268" t="n">
        <v>0</v>
      </c>
      <c r="M268" t="n">
        <v>0</v>
      </c>
      <c r="N268" t="n">
        <v>0</v>
      </c>
      <c r="O268" t="n">
        <v>0</v>
      </c>
      <c r="P268" t="n">
        <v>0</v>
      </c>
      <c r="Q268" t="n">
        <v>0</v>
      </c>
      <c r="R268" t="n">
        <v>0</v>
      </c>
      <c r="S268" t="n">
        <v>0</v>
      </c>
      <c r="T268" t="n">
        <v>20.252</v>
      </c>
      <c r="U268" t="n">
        <v>1761.924</v>
      </c>
      <c r="V268" t="n">
        <v>87</v>
      </c>
      <c r="W268" t="n">
        <v>0</v>
      </c>
      <c r="X268" t="n">
        <v>0</v>
      </c>
      <c r="Y268" t="n">
        <v>0.04</v>
      </c>
      <c r="Z268" t="n">
        <v>2.251</v>
      </c>
      <c r="AA268" s="20" t="n">
        <v>2</v>
      </c>
      <c r="AC268" s="20" t="n">
        <v>45985</v>
      </c>
      <c r="AD268" t="n">
        <v>0.0044</v>
      </c>
      <c r="AE268" t="n">
        <v>0.1875</v>
      </c>
      <c r="AF268" t="inlineStr">
        <is>
          <t>107:28</t>
        </is>
      </c>
      <c r="AG268" t="n">
        <v>0</v>
      </c>
    </row>
    <row r="269">
      <c r="A269" t="inlineStr">
        <is>
          <t>CLR</t>
        </is>
      </c>
      <c r="B269" t="inlineStr">
        <is>
          <t>RM</t>
        </is>
      </c>
      <c r="C269" t="inlineStr">
        <is>
          <t>RM.CLR.00032</t>
        </is>
      </c>
      <c r="D269" t="inlineStr">
        <is>
          <t>Blue Lustre</t>
        </is>
      </c>
      <c r="E269" t="n">
        <v>11.27</v>
      </c>
      <c r="F269" t="n">
        <v>980.49</v>
      </c>
      <c r="G269" t="inlineStr">
        <is>
          <t>9402, 304, 403, 101, 102, 499, 304, 499, 403, 101, 102, 9402</t>
        </is>
      </c>
      <c r="H269" t="n">
        <v>0</v>
      </c>
      <c r="I269" t="n">
        <v>0</v>
      </c>
      <c r="J269" t="n">
        <v>0</v>
      </c>
      <c r="K269" t="n">
        <v>0</v>
      </c>
      <c r="L269" t="n">
        <v>0</v>
      </c>
      <c r="M269" t="n">
        <v>0</v>
      </c>
      <c r="N269" t="n">
        <v>0</v>
      </c>
      <c r="O269" t="n">
        <v>0</v>
      </c>
      <c r="P269" t="n">
        <v>0</v>
      </c>
      <c r="Q269" t="n">
        <v>0</v>
      </c>
      <c r="R269" t="n">
        <v>0</v>
      </c>
      <c r="S269" t="n">
        <v>0</v>
      </c>
      <c r="T269" t="n">
        <v>11.27</v>
      </c>
      <c r="U269" t="n">
        <v>980.49</v>
      </c>
      <c r="V269" t="n">
        <v>87</v>
      </c>
      <c r="W269" t="n">
        <v>0</v>
      </c>
      <c r="X269" t="n">
        <v>0</v>
      </c>
      <c r="Y269" t="n">
        <v>0</v>
      </c>
      <c r="Z269" t="n">
        <v>0</v>
      </c>
      <c r="AA269" s="20" t="n">
        <v>2</v>
      </c>
      <c r="AC269" s="20" t="n">
        <v>44749</v>
      </c>
      <c r="AD269" t="n">
        <v>0</v>
      </c>
      <c r="AE269" t="n">
        <v>0</v>
      </c>
      <c r="AG269" t="n">
        <v>0</v>
      </c>
    </row>
    <row r="270">
      <c r="A270" t="inlineStr">
        <is>
          <t>CLR</t>
        </is>
      </c>
      <c r="B270" t="inlineStr">
        <is>
          <t>RM</t>
        </is>
      </c>
      <c r="C270" t="inlineStr">
        <is>
          <t>RM.CLR.00033</t>
        </is>
      </c>
      <c r="D270" t="inlineStr">
        <is>
          <t>لون بني – Brown Color</t>
        </is>
      </c>
      <c r="E270" t="n">
        <v>13.563</v>
      </c>
      <c r="F270" t="n">
        <v>286.464</v>
      </c>
      <c r="G270" t="inlineStr">
        <is>
          <t>405, 403, 306, 401, 110, 108, 112, 102, 101, 9405, 9605, 108, 405, 112, 9402, 9405, 9102, 9108, 499, 605, 801, 9112, 9110, 9401, 403, 306, 401, 108, 112, 9112, 102, 110, 101, 9108, 9102, 499, 605, 405, 9405, 9110, 9112, 801, 9401, 9605, 9402</t>
        </is>
      </c>
      <c r="H270" t="n">
        <v>0</v>
      </c>
      <c r="I270" t="n">
        <v>0</v>
      </c>
      <c r="J270" t="n">
        <v>0</v>
      </c>
      <c r="K270" t="n">
        <v>0</v>
      </c>
      <c r="L270" t="n">
        <v>0</v>
      </c>
      <c r="M270" t="n">
        <v>0</v>
      </c>
      <c r="N270" t="n">
        <v>0</v>
      </c>
      <c r="O270" t="n">
        <v>0</v>
      </c>
      <c r="P270" t="n">
        <v>0</v>
      </c>
      <c r="Q270" t="n">
        <v>-2.541</v>
      </c>
      <c r="R270" t="n">
        <v>0</v>
      </c>
      <c r="S270" t="n">
        <v>-2.541</v>
      </c>
      <c r="T270" t="n">
        <v>11.022</v>
      </c>
      <c r="U270" t="n">
        <v>232.7956</v>
      </c>
      <c r="V270" t="n">
        <v>21.121</v>
      </c>
      <c r="W270" t="n">
        <v>2.82</v>
      </c>
      <c r="X270" t="n">
        <v>7.066</v>
      </c>
      <c r="Y270" t="n">
        <v>7.3554</v>
      </c>
      <c r="Z270" t="n">
        <v>7.9514</v>
      </c>
      <c r="AA270" s="20" t="n">
        <v>45497</v>
      </c>
      <c r="AB270" t="inlineStr">
        <is>
          <t>شركة الاستشارية لتجارة الكيماويات</t>
        </is>
      </c>
      <c r="AC270" s="20" t="n">
        <v>46190</v>
      </c>
      <c r="AD270" t="n">
        <v>0.8172</v>
      </c>
      <c r="AE270" t="n">
        <v>0.6626</v>
      </c>
      <c r="AF270" t="inlineStr">
        <is>
          <t>16:19</t>
        </is>
      </c>
      <c r="AG270" t="n">
        <v>0</v>
      </c>
    </row>
    <row r="271">
      <c r="A271" t="inlineStr">
        <is>
          <t>CLR</t>
        </is>
      </c>
      <c r="B271" t="inlineStr">
        <is>
          <t>RM</t>
        </is>
      </c>
      <c r="C271" t="inlineStr">
        <is>
          <t>RM.CLR.00034</t>
        </is>
      </c>
      <c r="D271" t="inlineStr">
        <is>
          <t xml:space="preserve">لون اصفر – sunset yellow </t>
        </is>
      </c>
      <c r="E271" t="n">
        <v>5</v>
      </c>
      <c r="F271" t="n">
        <v>35</v>
      </c>
      <c r="G271" t="inlineStr">
        <is>
          <t>102, 102</t>
        </is>
      </c>
      <c r="H271" t="n">
        <v>0</v>
      </c>
      <c r="I271" t="n">
        <v>0</v>
      </c>
      <c r="J271" t="n">
        <v>0</v>
      </c>
      <c r="K271" t="n">
        <v>0</v>
      </c>
      <c r="L271" t="n">
        <v>0</v>
      </c>
      <c r="M271" t="n">
        <v>0</v>
      </c>
      <c r="N271" t="n">
        <v>0</v>
      </c>
      <c r="O271" t="n">
        <v>0</v>
      </c>
      <c r="P271" t="n">
        <v>0</v>
      </c>
      <c r="Q271" t="n">
        <v>0</v>
      </c>
      <c r="R271" t="n">
        <v>0</v>
      </c>
      <c r="S271" t="n">
        <v>0</v>
      </c>
      <c r="T271" t="n">
        <v>5</v>
      </c>
      <c r="U271" t="n">
        <v>35</v>
      </c>
      <c r="V271" t="n">
        <v>7</v>
      </c>
      <c r="W271" t="n">
        <v>0</v>
      </c>
      <c r="X271" t="n">
        <v>0</v>
      </c>
      <c r="Y271" t="n">
        <v>0</v>
      </c>
      <c r="Z271" t="n">
        <v>0</v>
      </c>
      <c r="AA271" s="20" t="n">
        <v>45216</v>
      </c>
      <c r="AB271" t="inlineStr">
        <is>
          <t>زهرة يافا للتجارة JFT</t>
        </is>
      </c>
      <c r="AC271" s="20" t="n">
        <v>2</v>
      </c>
      <c r="AD271" t="n">
        <v>0</v>
      </c>
      <c r="AE271" t="n">
        <v>0</v>
      </c>
      <c r="AG271" t="n">
        <v>0</v>
      </c>
    </row>
    <row r="272">
      <c r="A272" t="inlineStr">
        <is>
          <t>CLR</t>
        </is>
      </c>
      <c r="B272" t="inlineStr">
        <is>
          <t>RM</t>
        </is>
      </c>
      <c r="C272" t="inlineStr">
        <is>
          <t>RM.CLR.00035</t>
        </is>
      </c>
      <c r="D272" t="inlineStr">
        <is>
          <t xml:space="preserve">لون برتقالي -  Tartrazine </t>
        </is>
      </c>
      <c r="E272" t="n">
        <v>341.4212</v>
      </c>
      <c r="F272" t="n">
        <v>74.87560000000001</v>
      </c>
      <c r="G272" t="inlineStr">
        <is>
          <t>9402, 9112, 9403, 499, 9103, 112, 102, 103, 306, 403, 9112, 108, 9402, 9103, 9403, 306, 403, 499, 102, 112, 108, 103</t>
        </is>
      </c>
      <c r="H272" t="n">
        <v>0</v>
      </c>
      <c r="I272" t="n">
        <v>0</v>
      </c>
      <c r="J272" t="n">
        <v>0</v>
      </c>
      <c r="K272" t="n">
        <v>0</v>
      </c>
      <c r="L272" t="n">
        <v>0</v>
      </c>
      <c r="M272" t="n">
        <v>0</v>
      </c>
      <c r="N272" t="n">
        <v>0</v>
      </c>
      <c r="O272" t="n">
        <v>0</v>
      </c>
      <c r="P272" t="n">
        <v>0</v>
      </c>
      <c r="Q272" t="n">
        <v>0</v>
      </c>
      <c r="R272" t="n">
        <v>0</v>
      </c>
      <c r="S272" t="n">
        <v>0</v>
      </c>
      <c r="T272" t="n">
        <v>341.4212</v>
      </c>
      <c r="U272" t="n">
        <v>74.87560000000001</v>
      </c>
      <c r="V272" t="n">
        <v>7</v>
      </c>
      <c r="W272" t="n">
        <v>0</v>
      </c>
      <c r="X272" t="n">
        <v>1.9534</v>
      </c>
      <c r="Y272" t="n">
        <v>1.9534</v>
      </c>
      <c r="Z272" t="n">
        <v>2.2904</v>
      </c>
      <c r="AA272" s="20" t="n">
        <v>45216</v>
      </c>
      <c r="AB272" t="inlineStr">
        <is>
          <t>زهرة يافا للتجارة JFT</t>
        </is>
      </c>
      <c r="AC272" s="20" t="n">
        <v>46081</v>
      </c>
      <c r="AD272" t="n">
        <v>0.217</v>
      </c>
      <c r="AE272" t="n">
        <v>0.1908</v>
      </c>
      <c r="AF272" t="inlineStr">
        <is>
          <t>1788:23</t>
        </is>
      </c>
      <c r="AG272" t="n">
        <v>0</v>
      </c>
    </row>
    <row r="273">
      <c r="A273" t="inlineStr">
        <is>
          <t>CLR</t>
        </is>
      </c>
      <c r="B273" t="inlineStr">
        <is>
          <t>RM</t>
        </is>
      </c>
      <c r="C273" t="inlineStr">
        <is>
          <t>RM.CLR.00036</t>
        </is>
      </c>
      <c r="D273" t="inlineStr">
        <is>
          <t>لون كراميل</t>
        </is>
      </c>
      <c r="E273" t="n">
        <v>0</v>
      </c>
      <c r="F273" t="n">
        <v>0</v>
      </c>
      <c r="G273" t="inlineStr">
        <is>
          <t>108, 403, 9402, 108, 403, 9402</t>
        </is>
      </c>
      <c r="H273" t="n">
        <v>0</v>
      </c>
      <c r="I273" t="n">
        <v>0</v>
      </c>
      <c r="J273" t="n">
        <v>0</v>
      </c>
      <c r="K273" t="n">
        <v>0</v>
      </c>
      <c r="L273" t="n">
        <v>0</v>
      </c>
      <c r="M273" t="n">
        <v>0</v>
      </c>
      <c r="N273" t="n">
        <v>0</v>
      </c>
      <c r="O273" t="n">
        <v>0</v>
      </c>
      <c r="P273" t="n">
        <v>0</v>
      </c>
      <c r="Q273" t="n">
        <v>0</v>
      </c>
      <c r="R273" t="n">
        <v>0</v>
      </c>
      <c r="S273" t="n">
        <v>0</v>
      </c>
      <c r="T273" t="n">
        <v>0</v>
      </c>
      <c r="U273" t="n">
        <v>0</v>
      </c>
      <c r="V273" t="n">
        <v>7</v>
      </c>
      <c r="W273" t="n">
        <v>0</v>
      </c>
      <c r="X273" t="n">
        <v>0</v>
      </c>
      <c r="Y273" t="n">
        <v>0</v>
      </c>
      <c r="Z273" t="n">
        <v>0</v>
      </c>
      <c r="AA273" s="20" t="n">
        <v>45231</v>
      </c>
      <c r="AB273" t="inlineStr">
        <is>
          <t>مؤسسة القسوس للكيماويات</t>
        </is>
      </c>
      <c r="AC273" s="20" t="n">
        <v>2</v>
      </c>
      <c r="AD273" t="n">
        <v>0</v>
      </c>
      <c r="AE273" t="n">
        <v>0</v>
      </c>
      <c r="AG273" t="n">
        <v>0</v>
      </c>
    </row>
    <row r="274">
      <c r="A274" t="inlineStr">
        <is>
          <t>CLR</t>
        </is>
      </c>
      <c r="B274" t="inlineStr">
        <is>
          <t>RM</t>
        </is>
      </c>
      <c r="C274" t="inlineStr">
        <is>
          <t>RM.CLR.00037</t>
        </is>
      </c>
      <c r="D274" t="inlineStr">
        <is>
          <t>لون نوفا زهري</t>
        </is>
      </c>
      <c r="E274" t="n">
        <v>30.07</v>
      </c>
      <c r="F274" t="n">
        <v>344.8824</v>
      </c>
      <c r="G274" t="inlineStr">
        <is>
          <t>9402, 9605, 9402, 9605, 108, 9403, 9108, 9403, 9405, 112, 9112, 605, 499, 108, 112, 403, 405, 304, 306, 405, 605, 499, 9108, 9112, 9403, 9405, 108, 403, 112, 9112, 403, 306, 304</t>
        </is>
      </c>
      <c r="H274" t="n">
        <v>0</v>
      </c>
      <c r="I274" t="n">
        <v>0</v>
      </c>
      <c r="J274" t="n">
        <v>0</v>
      </c>
      <c r="K274" t="n">
        <v>0</v>
      </c>
      <c r="L274" t="n">
        <v>0</v>
      </c>
      <c r="M274" t="n">
        <v>0</v>
      </c>
      <c r="N274" t="n">
        <v>0</v>
      </c>
      <c r="O274" t="n">
        <v>0</v>
      </c>
      <c r="P274" t="n">
        <v>0</v>
      </c>
      <c r="Q274" t="n">
        <v>-0.008</v>
      </c>
      <c r="R274" t="n">
        <v>0</v>
      </c>
      <c r="S274" t="n">
        <v>-0.008</v>
      </c>
      <c r="T274" t="n">
        <v>30.062</v>
      </c>
      <c r="U274" t="n">
        <v>344.7566</v>
      </c>
      <c r="V274" t="n">
        <v>10.5891</v>
      </c>
      <c r="W274" t="n">
        <v>0.091</v>
      </c>
      <c r="X274" t="n">
        <v>0.354</v>
      </c>
      <c r="Y274" t="n">
        <v>0.433</v>
      </c>
      <c r="Z274" t="n">
        <v>0.449</v>
      </c>
      <c r="AA274" s="20" t="n">
        <v>45899</v>
      </c>
      <c r="AB274" t="inlineStr">
        <is>
          <t>شركة الاوتاد للتوريدات الكيماوية - مورد</t>
        </is>
      </c>
      <c r="AC274" s="20" t="n">
        <v>46196</v>
      </c>
      <c r="AD274" t="n">
        <v>0.0481</v>
      </c>
      <c r="AE274" t="n">
        <v>0.0374</v>
      </c>
      <c r="AF274" t="inlineStr">
        <is>
          <t>803:13</t>
        </is>
      </c>
      <c r="AG274" t="n">
        <v>0</v>
      </c>
    </row>
    <row r="275">
      <c r="A275" t="inlineStr">
        <is>
          <t>CLR</t>
        </is>
      </c>
      <c r="B275" t="inlineStr">
        <is>
          <t>RM</t>
        </is>
      </c>
      <c r="C275" t="inlineStr">
        <is>
          <t>RM.CLR.00038</t>
        </is>
      </c>
      <c r="D275" t="inlineStr">
        <is>
          <t>لون نوفا ازرق</t>
        </is>
      </c>
      <c r="E275" t="n">
        <v>4.798</v>
      </c>
      <c r="F275" t="n">
        <v>75.80840000000001</v>
      </c>
      <c r="G275" t="inlineStr">
        <is>
          <t>112, 403, 306, 499, 9108, 9112, 9403, 403, 499, 306, 108, 112, 108, 9403, 9108, 9112</t>
        </is>
      </c>
      <c r="H275" t="n">
        <v>0</v>
      </c>
      <c r="I275" t="n">
        <v>0</v>
      </c>
      <c r="J275" t="n">
        <v>0</v>
      </c>
      <c r="K275" t="n">
        <v>0</v>
      </c>
      <c r="L275" t="n">
        <v>0</v>
      </c>
      <c r="M275" t="n">
        <v>0</v>
      </c>
      <c r="N275" t="n">
        <v>0</v>
      </c>
      <c r="O275" t="n">
        <v>0</v>
      </c>
      <c r="P275" t="n">
        <v>0</v>
      </c>
      <c r="Q275" t="n">
        <v>0</v>
      </c>
      <c r="R275" t="n">
        <v>0</v>
      </c>
      <c r="S275" t="n">
        <v>0</v>
      </c>
      <c r="T275" t="n">
        <v>4.798</v>
      </c>
      <c r="U275" t="n">
        <v>75.80840000000001</v>
      </c>
      <c r="V275" t="n">
        <v>15.8</v>
      </c>
      <c r="W275" t="n">
        <v>0</v>
      </c>
      <c r="X275" t="n">
        <v>0</v>
      </c>
      <c r="Y275" t="n">
        <v>0.002</v>
      </c>
      <c r="Z275" t="n">
        <v>0.002</v>
      </c>
      <c r="AA275" s="20" t="n">
        <v>2</v>
      </c>
      <c r="AC275" s="20" t="n">
        <v>45939</v>
      </c>
      <c r="AD275" t="n">
        <v>0.0002</v>
      </c>
      <c r="AE275" t="n">
        <v>0.0001</v>
      </c>
      <c r="AF275" t="inlineStr">
        <is>
          <t>28789:4</t>
        </is>
      </c>
      <c r="AG275" t="n">
        <v>0</v>
      </c>
    </row>
    <row r="276">
      <c r="A276" t="inlineStr">
        <is>
          <t>CLR</t>
        </is>
      </c>
      <c r="B276" t="inlineStr">
        <is>
          <t>RM</t>
        </is>
      </c>
      <c r="C276" t="inlineStr">
        <is>
          <t>RM.CLR.0039</t>
        </is>
      </c>
      <c r="D276" t="inlineStr">
        <is>
          <t>Carmine Os Powder</t>
        </is>
      </c>
      <c r="E276" t="n">
        <v>182.8185</v>
      </c>
      <c r="F276" t="n">
        <v>51189.18</v>
      </c>
      <c r="G276" t="inlineStr">
        <is>
          <t>403, 401, 304, 108, 9801, 408, 102, 9801, 403, 102, 9112, 112, 9408, 801, 9401, 9304, 801, 9112, 9405, 9403, 405, 408, 9102, 9108, 112, 9408, 9405, 9108, 9102, 9403, 405, 108, 9405, 9108, 9403, 9401, 9304, 9112, 801, 403, 405, 408, 401, 304, 108, 102, 112, 9801, 9408</t>
        </is>
      </c>
      <c r="H276" t="n">
        <v>0</v>
      </c>
      <c r="I276" t="n">
        <v>0</v>
      </c>
      <c r="J276" t="n">
        <v>4</v>
      </c>
      <c r="K276" t="n">
        <v>0</v>
      </c>
      <c r="L276" t="n">
        <v>0</v>
      </c>
      <c r="M276" t="n">
        <v>4</v>
      </c>
      <c r="N276" t="n">
        <v>0</v>
      </c>
      <c r="O276" t="n">
        <v>0</v>
      </c>
      <c r="P276" t="n">
        <v>0</v>
      </c>
      <c r="Q276" t="n">
        <v>-10.0454</v>
      </c>
      <c r="R276" t="n">
        <v>0</v>
      </c>
      <c r="S276" t="n">
        <v>-10.0454</v>
      </c>
      <c r="T276" t="n">
        <v>176.7731</v>
      </c>
      <c r="U276" t="n">
        <v>49496.468</v>
      </c>
      <c r="V276" t="n">
        <v>280</v>
      </c>
      <c r="W276" t="n">
        <v>27.2269</v>
      </c>
      <c r="X276" t="n">
        <v>27.2269</v>
      </c>
      <c r="Y276" t="n">
        <v>27.2269</v>
      </c>
      <c r="Z276" t="n">
        <v>27.2269</v>
      </c>
      <c r="AA276" s="20" t="n">
        <v>46109</v>
      </c>
      <c r="AB276" t="inlineStr">
        <is>
          <t>زهرة يافا للتجارة JFT</t>
        </is>
      </c>
      <c r="AC276" s="20" t="n">
        <v>46203</v>
      </c>
      <c r="AD276" t="n">
        <v>3.0252</v>
      </c>
      <c r="AE276" t="n">
        <v>2.2689</v>
      </c>
      <c r="AF276" t="inlineStr">
        <is>
          <t>77:27</t>
        </is>
      </c>
      <c r="AG276" t="n">
        <v>0</v>
      </c>
    </row>
    <row r="277">
      <c r="A277" t="inlineStr">
        <is>
          <t>CLR</t>
        </is>
      </c>
      <c r="B277" t="inlineStr">
        <is>
          <t>RM</t>
        </is>
      </c>
      <c r="C277" t="inlineStr">
        <is>
          <t>RM.CLR.0040</t>
        </is>
      </c>
      <c r="D277" t="inlineStr">
        <is>
          <t>لون باودر اسود</t>
        </is>
      </c>
      <c r="V277" t="n">
        <v>0</v>
      </c>
      <c r="W277" t="n">
        <v>0</v>
      </c>
      <c r="X277" t="n">
        <v>0</v>
      </c>
      <c r="Y277" t="n">
        <v>0</v>
      </c>
      <c r="Z277" t="n">
        <v>0</v>
      </c>
      <c r="AA277" s="20" t="n">
        <v>2</v>
      </c>
      <c r="AC277" s="20" t="n">
        <v>2</v>
      </c>
      <c r="AD277" t="n">
        <v>0</v>
      </c>
      <c r="AE277" t="n">
        <v>0</v>
      </c>
    </row>
    <row r="278">
      <c r="A278" t="inlineStr">
        <is>
          <t>FAT</t>
        </is>
      </c>
      <c r="B278" t="inlineStr">
        <is>
          <t>RM</t>
        </is>
      </c>
      <c r="C278" t="inlineStr">
        <is>
          <t>RM.FAT.00001</t>
        </is>
      </c>
      <c r="D278" t="inlineStr">
        <is>
          <t xml:space="preserve">زبدة حيواني </t>
        </is>
      </c>
      <c r="V278" t="n">
        <v>0</v>
      </c>
      <c r="W278" t="n">
        <v>0</v>
      </c>
      <c r="X278" t="n">
        <v>0</v>
      </c>
      <c r="Y278" t="n">
        <v>0</v>
      </c>
      <c r="Z278" t="n">
        <v>0</v>
      </c>
      <c r="AA278" s="20" t="n">
        <v>2</v>
      </c>
      <c r="AC278" s="20" t="n">
        <v>2</v>
      </c>
      <c r="AD278" t="n">
        <v>0</v>
      </c>
      <c r="AE278" t="n">
        <v>0</v>
      </c>
    </row>
    <row r="279">
      <c r="A279" t="inlineStr">
        <is>
          <t>FAT</t>
        </is>
      </c>
      <c r="B279" t="inlineStr">
        <is>
          <t>RM</t>
        </is>
      </c>
      <c r="C279" t="inlineStr">
        <is>
          <t>RM.FAT.00002</t>
        </is>
      </c>
      <c r="D279" t="inlineStr">
        <is>
          <t>Gold Valley Butter 25 kg</t>
        </is>
      </c>
      <c r="E279" t="n">
        <v>0</v>
      </c>
      <c r="F279" t="n">
        <v>0</v>
      </c>
      <c r="G279" t="inlineStr">
        <is>
          <t>301, 102, 301, 102</t>
        </is>
      </c>
      <c r="H279" t="n">
        <v>0</v>
      </c>
      <c r="I279" t="n">
        <v>0</v>
      </c>
      <c r="J279" t="n">
        <v>0</v>
      </c>
      <c r="K279" t="n">
        <v>0</v>
      </c>
      <c r="L279" t="n">
        <v>0</v>
      </c>
      <c r="M279" t="n">
        <v>0</v>
      </c>
      <c r="N279" t="n">
        <v>0</v>
      </c>
      <c r="O279" t="n">
        <v>0</v>
      </c>
      <c r="P279" t="n">
        <v>0</v>
      </c>
      <c r="Q279" t="n">
        <v>0</v>
      </c>
      <c r="R279" t="n">
        <v>0</v>
      </c>
      <c r="S279" t="n">
        <v>0</v>
      </c>
      <c r="T279" t="n">
        <v>0</v>
      </c>
      <c r="U279" t="n">
        <v>0</v>
      </c>
      <c r="V279" t="n">
        <v>2.1051</v>
      </c>
      <c r="W279" t="n">
        <v>0</v>
      </c>
      <c r="X279" t="n">
        <v>0</v>
      </c>
      <c r="Y279" t="n">
        <v>0</v>
      </c>
      <c r="Z279" t="n">
        <v>0</v>
      </c>
      <c r="AA279" s="20" t="n">
        <v>45183</v>
      </c>
      <c r="AB279" t="inlineStr">
        <is>
          <t>شركة اياد خرفان وشركاه - مورد</t>
        </is>
      </c>
      <c r="AC279" s="20" t="n">
        <v>45515</v>
      </c>
      <c r="AD279" t="n">
        <v>0</v>
      </c>
      <c r="AE279" t="n">
        <v>0</v>
      </c>
      <c r="AG279" t="n">
        <v>0</v>
      </c>
    </row>
    <row r="280">
      <c r="A280" t="inlineStr">
        <is>
          <t>FAT</t>
        </is>
      </c>
      <c r="B280" t="inlineStr">
        <is>
          <t>RM</t>
        </is>
      </c>
      <c r="C280" t="inlineStr">
        <is>
          <t>RM.FAT.00003</t>
        </is>
      </c>
      <c r="D280" t="inlineStr">
        <is>
          <t>زبدة حيواني</t>
        </is>
      </c>
      <c r="E280" t="n">
        <v>0.27</v>
      </c>
      <c r="F280" t="n">
        <v>2.4449</v>
      </c>
      <c r="G280" t="inlineStr">
        <is>
          <t>304, 402, 9304, 304, 304, 402, 9304</t>
        </is>
      </c>
      <c r="H280" t="n">
        <v>0</v>
      </c>
      <c r="I280" t="n">
        <v>0</v>
      </c>
      <c r="J280" t="n">
        <v>0</v>
      </c>
      <c r="K280" t="n">
        <v>0</v>
      </c>
      <c r="L280" t="n">
        <v>0</v>
      </c>
      <c r="M280" t="n">
        <v>0</v>
      </c>
      <c r="N280" t="n">
        <v>0</v>
      </c>
      <c r="O280" t="n">
        <v>0</v>
      </c>
      <c r="P280" t="n">
        <v>-0.27</v>
      </c>
      <c r="Q280" t="n">
        <v>0</v>
      </c>
      <c r="R280" t="n">
        <v>0</v>
      </c>
      <c r="S280" t="n">
        <v>-0.27</v>
      </c>
      <c r="T280" t="n">
        <v>0</v>
      </c>
      <c r="U280" t="n">
        <v>0</v>
      </c>
      <c r="V280" t="n">
        <v>9.055199999999999</v>
      </c>
      <c r="W280" t="n">
        <v>0</v>
      </c>
      <c r="X280" t="n">
        <v>9.630000000000001</v>
      </c>
      <c r="Y280" t="n">
        <v>9.630000000000001</v>
      </c>
      <c r="Z280" t="n">
        <v>9.630000000000001</v>
      </c>
      <c r="AA280" s="20" t="n">
        <v>45449</v>
      </c>
      <c r="AB280" t="inlineStr">
        <is>
          <t>Cash Customer - مورد</t>
        </is>
      </c>
      <c r="AC280" s="20" t="n">
        <v>46096</v>
      </c>
      <c r="AD280" t="n">
        <v>1.07</v>
      </c>
      <c r="AE280" t="n">
        <v>0.8025</v>
      </c>
      <c r="AF280" t="inlineStr">
        <is>
          <t>0:0</t>
        </is>
      </c>
      <c r="AG280" t="n">
        <v>0</v>
      </c>
    </row>
    <row r="281">
      <c r="A281" t="inlineStr">
        <is>
          <t>FAT</t>
        </is>
      </c>
      <c r="B281" t="inlineStr">
        <is>
          <t>RM</t>
        </is>
      </c>
      <c r="C281" t="inlineStr">
        <is>
          <t>RM.FAT.00004</t>
        </is>
      </c>
      <c r="D281" t="inlineStr">
        <is>
          <t>CBE</t>
        </is>
      </c>
      <c r="E281" t="n">
        <v>651896.875</v>
      </c>
      <c r="F281" t="n">
        <v>3002582.2122</v>
      </c>
      <c r="G281" t="inlineStr">
        <is>
          <t>112, 103, 104, 101, 105, 108, 107, 102, 110, 301, 303, 204, 304, 401, 306, 201, 408, 405, 403, 402, 801, 409, 9107, 499, 9112, 9401, 9204, 701, 9110, 9403, 9108, 499, 9405, 9102, 107, 9107, 409, 108, 401, 405, 9104, 9403, 9102, 9101, 9108, 9103, 9405, 9301, 9409, 9408, 112, 9402, 9108, 9103, 9102, 9101, 408, 499, 405, 409, 9405, 9110, 9403, 9409, 9112, 701, 801, 9104, 9204, 9401, 9107, 801, 107, 101, 103, 104, 110, 9408, 112, 9112, 102, 9409, 403, 103, 9801, 102, 408, 9801, 108, 9401, 105, 304, 301, 201, 401, 306, 403, 402, 303, 204, 9408, 9301, 9801, 9402</t>
        </is>
      </c>
      <c r="H281" t="n">
        <v>0</v>
      </c>
      <c r="I281" t="n">
        <v>0</v>
      </c>
      <c r="J281" t="n">
        <v>0</v>
      </c>
      <c r="K281" t="n">
        <v>0</v>
      </c>
      <c r="L281" t="n">
        <v>0</v>
      </c>
      <c r="M281" t="n">
        <v>0</v>
      </c>
      <c r="N281" t="n">
        <v>0</v>
      </c>
      <c r="O281" t="n">
        <v>0</v>
      </c>
      <c r="P281" t="n">
        <v>-2844</v>
      </c>
      <c r="Q281" t="n">
        <v>-68333.265</v>
      </c>
      <c r="R281" t="n">
        <v>0</v>
      </c>
      <c r="S281" t="n">
        <v>-71177.265</v>
      </c>
      <c r="T281" t="n">
        <v>580719.61</v>
      </c>
      <c r="U281" t="n">
        <v>2636982.3142</v>
      </c>
      <c r="V281" t="n">
        <v>4.419</v>
      </c>
      <c r="W281" t="n">
        <v>212996.117</v>
      </c>
      <c r="X281" t="n">
        <v>359134.4066</v>
      </c>
      <c r="Y281" t="n">
        <v>516768.1326</v>
      </c>
      <c r="Z281" t="n">
        <v>800464.6196</v>
      </c>
      <c r="AA281" s="20" t="n">
        <v>45942</v>
      </c>
      <c r="AB281" t="inlineStr">
        <is>
          <t>CBE 608.21/2025</t>
        </is>
      </c>
      <c r="AC281" s="20" t="n">
        <v>46203</v>
      </c>
      <c r="AD281" t="n">
        <v>57418.6814</v>
      </c>
      <c r="AE281" t="n">
        <v>66705.3849</v>
      </c>
      <c r="AF281" t="inlineStr">
        <is>
          <t>8:21</t>
        </is>
      </c>
      <c r="AG281" t="n">
        <v>0</v>
      </c>
    </row>
    <row r="282">
      <c r="A282" t="inlineStr">
        <is>
          <t>FAT</t>
        </is>
      </c>
      <c r="B282" t="inlineStr">
        <is>
          <t>RM</t>
        </is>
      </c>
      <c r="C282" t="inlineStr">
        <is>
          <t>RM.FAT.00005</t>
        </is>
      </c>
      <c r="D282" t="inlineStr">
        <is>
          <t>ILLEXAO SC 70 - Crt CBE</t>
        </is>
      </c>
      <c r="E282" t="n">
        <v>4724.3003</v>
      </c>
      <c r="F282" t="n">
        <v>19290.5898</v>
      </c>
      <c r="G282" t="inlineStr">
        <is>
          <t>9112, 9110, 9108, 9102, 9403, 701, 9401, 409, 9111, 108, 499, 9405, 9409, 9402, 9408, 112, 108, 104, 101, 102, 103, 110, 107, 111, 306, 201, 401, 499, 408, 403, 402, 405, 9403, 9111, 9110, 9409, 9408, 9112, 701, 9401, 9108, 499, 408, 405, 9102, 306, 401, 403, 402, 409, 112, 107, 102, 110, 103, 111, 101, 104, 201, 9402, 9405</t>
        </is>
      </c>
      <c r="H282" t="n">
        <v>0</v>
      </c>
      <c r="I282" t="n">
        <v>0</v>
      </c>
      <c r="J282" t="n">
        <v>0</v>
      </c>
      <c r="K282" t="n">
        <v>0</v>
      </c>
      <c r="L282" t="n">
        <v>0</v>
      </c>
      <c r="M282" t="n">
        <v>0</v>
      </c>
      <c r="N282" t="n">
        <v>0</v>
      </c>
      <c r="O282" t="n">
        <v>0</v>
      </c>
      <c r="P282" t="n">
        <v>-1946</v>
      </c>
      <c r="Q282" t="n">
        <v>0</v>
      </c>
      <c r="R282" t="n">
        <v>0</v>
      </c>
      <c r="S282" t="n">
        <v>-1946</v>
      </c>
      <c r="T282" t="n">
        <v>2778.3003</v>
      </c>
      <c r="U282" t="n">
        <v>12018.7432</v>
      </c>
      <c r="V282" t="n">
        <v>4.3259</v>
      </c>
      <c r="W282" t="n">
        <v>1646.32</v>
      </c>
      <c r="X282" t="n">
        <v>83363.70419999999</v>
      </c>
      <c r="Y282" t="n">
        <v>86040.01119999999</v>
      </c>
      <c r="Z282" t="n">
        <v>88960.4112</v>
      </c>
      <c r="AA282" s="20" t="n">
        <v>45862</v>
      </c>
      <c r="AB282" t="inlineStr">
        <is>
          <t>CBE 70.06/2025</t>
        </is>
      </c>
      <c r="AC282" s="20" t="n">
        <v>46115</v>
      </c>
      <c r="AD282" t="n">
        <v>9560.001200000001</v>
      </c>
      <c r="AE282" t="n">
        <v>7413.3676</v>
      </c>
      <c r="AF282" t="inlineStr">
        <is>
          <t>0:11</t>
        </is>
      </c>
      <c r="AG282" t="n">
        <v>0</v>
      </c>
    </row>
    <row r="283">
      <c r="A283" t="inlineStr">
        <is>
          <t>FAT</t>
        </is>
      </c>
      <c r="B283" t="inlineStr">
        <is>
          <t>RM</t>
        </is>
      </c>
      <c r="C283" t="inlineStr">
        <is>
          <t>RM.FAT.00006</t>
        </is>
      </c>
      <c r="D283" t="inlineStr">
        <is>
          <t>Coconera AP 4002 "CBE"</t>
        </is>
      </c>
      <c r="E283" t="n">
        <v>415.6644</v>
      </c>
      <c r="F283" t="n">
        <v>1853.5965</v>
      </c>
      <c r="G283" t="inlineStr">
        <is>
          <t>403, 306, 301, 108, 102, 103, 701, 499, 9108, 9402, 9301, 9108, 701, 499, 403, 306, 301, 102, 108, 103, 9402, 9301</t>
        </is>
      </c>
      <c r="H283" t="n">
        <v>0</v>
      </c>
      <c r="I283" t="n">
        <v>0</v>
      </c>
      <c r="J283" t="n">
        <v>0</v>
      </c>
      <c r="K283" t="n">
        <v>0</v>
      </c>
      <c r="L283" t="n">
        <v>0</v>
      </c>
      <c r="M283" t="n">
        <v>0</v>
      </c>
      <c r="N283" t="n">
        <v>0</v>
      </c>
      <c r="O283" t="n">
        <v>0</v>
      </c>
      <c r="P283" t="n">
        <v>0</v>
      </c>
      <c r="Q283" t="n">
        <v>0</v>
      </c>
      <c r="R283" t="n">
        <v>0</v>
      </c>
      <c r="S283" t="n">
        <v>0</v>
      </c>
      <c r="T283" t="n">
        <v>415.6644</v>
      </c>
      <c r="U283" t="n">
        <v>1853.5965</v>
      </c>
      <c r="V283" t="n">
        <v>4.4594</v>
      </c>
      <c r="W283" t="n">
        <v>0</v>
      </c>
      <c r="X283" t="n">
        <v>80.34180000000001</v>
      </c>
      <c r="Y283" t="n">
        <v>120.3418</v>
      </c>
      <c r="Z283" t="n">
        <v>120.3418</v>
      </c>
      <c r="AA283" s="20" t="n">
        <v>45780</v>
      </c>
      <c r="AB283" t="inlineStr">
        <is>
          <t>COCONERA AP.02/2025</t>
        </is>
      </c>
      <c r="AC283" s="20" t="n">
        <v>46104</v>
      </c>
      <c r="AD283" t="n">
        <v>13.3713</v>
      </c>
      <c r="AE283" t="n">
        <v>10.0284</v>
      </c>
      <c r="AF283" t="inlineStr">
        <is>
          <t>41:13</t>
        </is>
      </c>
      <c r="AG283" t="n">
        <v>0</v>
      </c>
    </row>
    <row r="284">
      <c r="A284" t="inlineStr">
        <is>
          <t>FAT</t>
        </is>
      </c>
      <c r="B284" t="inlineStr">
        <is>
          <t>RM</t>
        </is>
      </c>
      <c r="C284" t="inlineStr">
        <is>
          <t>RM.FAT.00007</t>
        </is>
      </c>
      <c r="D284" t="inlineStr">
        <is>
          <t>Turacao 70 "CBE"</t>
        </is>
      </c>
      <c r="E284" t="n">
        <v>4290.1747</v>
      </c>
      <c r="F284" t="n">
        <v>20804.0135</v>
      </c>
      <c r="G284" t="inlineStr">
        <is>
          <t>9402, 9405, 9408, 103, 101, 108, 112, 102, 107, 499, 408, 403, 402, 405, 306, 401, 9403, 9108, 9409, 9405, 9402, 9408, 108, 499, 9112, 9401, 409, 403, 402, 306, 401, 103, 102, 101, 107, 112, 9108, 499, 408, 405, 409, 9403, 9112, 9401, 9409</t>
        </is>
      </c>
      <c r="H284" t="n">
        <v>0</v>
      </c>
      <c r="I284" t="n">
        <v>0</v>
      </c>
      <c r="J284" t="n">
        <v>0</v>
      </c>
      <c r="K284" t="n">
        <v>0</v>
      </c>
      <c r="L284" t="n">
        <v>0</v>
      </c>
      <c r="M284" t="n">
        <v>0</v>
      </c>
      <c r="N284" t="n">
        <v>0</v>
      </c>
      <c r="O284" t="n">
        <v>0</v>
      </c>
      <c r="P284" t="n">
        <v>-1070</v>
      </c>
      <c r="Q284" t="n">
        <v>0</v>
      </c>
      <c r="R284" t="n">
        <v>0</v>
      </c>
      <c r="S284" t="n">
        <v>-1070</v>
      </c>
      <c r="T284" t="n">
        <v>3220.1747</v>
      </c>
      <c r="U284" t="n">
        <v>16044.027</v>
      </c>
      <c r="V284" t="n">
        <v>4.9823</v>
      </c>
      <c r="W284" t="n">
        <v>0</v>
      </c>
      <c r="X284" t="n">
        <v>414.5916</v>
      </c>
      <c r="Y284" t="n">
        <v>84529.5996</v>
      </c>
      <c r="Z284" t="n">
        <v>84529.5996</v>
      </c>
      <c r="AA284" s="20" t="n">
        <v>45845</v>
      </c>
      <c r="AB284" t="inlineStr">
        <is>
          <t>COCOA YAMA.14/2025</t>
        </is>
      </c>
      <c r="AC284" s="20" t="n">
        <v>46104</v>
      </c>
      <c r="AD284" t="n">
        <v>9392.1777</v>
      </c>
      <c r="AE284" t="n">
        <v>7044.1333</v>
      </c>
      <c r="AF284" t="inlineStr">
        <is>
          <t>0:13</t>
        </is>
      </c>
      <c r="AG284" t="n">
        <v>0</v>
      </c>
    </row>
    <row r="285">
      <c r="A285" t="inlineStr">
        <is>
          <t>FAT</t>
        </is>
      </c>
      <c r="B285" t="inlineStr">
        <is>
          <t>RM</t>
        </is>
      </c>
      <c r="C285" t="inlineStr">
        <is>
          <t>RM.FAT.00008</t>
        </is>
      </c>
      <c r="D285" t="inlineStr">
        <is>
          <t>CBR</t>
        </is>
      </c>
      <c r="E285" t="n">
        <v>78980.4037</v>
      </c>
      <c r="F285" t="n">
        <v>113609.9906</v>
      </c>
      <c r="G285" t="inlineStr">
        <is>
          <t>9402, 9405, 9801, 103, 102, 104, 101, 112, 108, 107, 301, 402, 403, 401, 306, 499, 408, 405, 9401, 9112, 9402, 112, 9408, 108, 401, 9405, 9301, 9108, 9102, 9103, 9403, 103, 101, 104, 102, 801, 107, 112, 9408, 9112, 108, 408, 102, 9801, 403, 103, 499, 9103, 9401, 9403, 9108, 301, 402, 403, 499, 408, 405, 401, 306, 9403, 9401, 9112, 9108, 801, 9102, 9103, 9301, 9408</t>
        </is>
      </c>
      <c r="H285" t="n">
        <v>0</v>
      </c>
      <c r="I285" t="n">
        <v>0</v>
      </c>
      <c r="J285" t="n">
        <v>0</v>
      </c>
      <c r="K285" t="n">
        <v>0</v>
      </c>
      <c r="L285" t="n">
        <v>0</v>
      </c>
      <c r="M285" t="n">
        <v>0</v>
      </c>
      <c r="N285" t="n">
        <v>0</v>
      </c>
      <c r="O285" t="n">
        <v>0</v>
      </c>
      <c r="P285" t="n">
        <v>-517.1427</v>
      </c>
      <c r="Q285" t="n">
        <v>-41147.374</v>
      </c>
      <c r="R285" t="n">
        <v>0</v>
      </c>
      <c r="S285" t="n">
        <v>-41664.5167</v>
      </c>
      <c r="T285" t="n">
        <v>37315.887</v>
      </c>
      <c r="U285" t="n">
        <v>51970.2648</v>
      </c>
      <c r="V285" t="n">
        <v>1.6267</v>
      </c>
      <c r="W285" t="n">
        <v>145569.235</v>
      </c>
      <c r="X285" t="n">
        <v>194916.635</v>
      </c>
      <c r="Y285" t="n">
        <v>196552.463</v>
      </c>
      <c r="Z285" t="n">
        <v>217057.504</v>
      </c>
      <c r="AA285" s="20" t="n">
        <v>46166</v>
      </c>
      <c r="AB285" t="inlineStr">
        <is>
          <t>CBR - CULINA .06/2026</t>
        </is>
      </c>
      <c r="AC285" s="20" t="n">
        <v>46203</v>
      </c>
      <c r="AD285" t="n">
        <v>21839.1625</v>
      </c>
      <c r="AE285" t="n">
        <v>18088.1253</v>
      </c>
      <c r="AF285" t="inlineStr">
        <is>
          <t>2:1</t>
        </is>
      </c>
      <c r="AG285" t="n">
        <v>0</v>
      </c>
    </row>
    <row r="286">
      <c r="A286" t="inlineStr">
        <is>
          <t>FAT</t>
        </is>
      </c>
      <c r="B286" t="inlineStr">
        <is>
          <t>RM</t>
        </is>
      </c>
      <c r="C286" t="inlineStr">
        <is>
          <t>RM.FAT.00009</t>
        </is>
      </c>
      <c r="D286" t="inlineStr">
        <is>
          <t xml:space="preserve">CBR CULINA PREMIUM CBG 135 </t>
        </is>
      </c>
      <c r="E286" t="n">
        <v>1917.1584</v>
      </c>
      <c r="F286" t="n">
        <v>2777.1348</v>
      </c>
      <c r="G286" t="inlineStr">
        <is>
          <t>9408, 9405, 9402, 9401, 9112, 9403, 9110, 405, 408, 499, 9108, 9103, 9102, 701, 112, 107, 101, 102, 106, 103, 110, 401, 306, 402, 403, 9401, 9110, 701, 9112, 499, 108, 102, 9408, 9402, 9405, 9103, 9108, 9403, 9102, 401, 306, 405, 402, 403, 408, 499, 107, 108, 102, 112, 106, 101, 103, 110</t>
        </is>
      </c>
      <c r="H286" t="n">
        <v>48000</v>
      </c>
      <c r="I286" t="n">
        <v>0</v>
      </c>
      <c r="J286" t="n">
        <v>0</v>
      </c>
      <c r="K286" t="n">
        <v>0</v>
      </c>
      <c r="L286" t="n">
        <v>0</v>
      </c>
      <c r="M286" t="n">
        <v>48000</v>
      </c>
      <c r="N286" t="n">
        <v>0</v>
      </c>
      <c r="O286" t="n">
        <v>0</v>
      </c>
      <c r="P286" t="n">
        <v>-1917.1584</v>
      </c>
      <c r="Q286" t="n">
        <v>0</v>
      </c>
      <c r="R286" t="n">
        <v>0</v>
      </c>
      <c r="S286" t="n">
        <v>-1917.1584</v>
      </c>
      <c r="T286" t="n">
        <v>48000</v>
      </c>
      <c r="U286" t="n">
        <v>74408.552</v>
      </c>
      <c r="V286" t="n">
        <v>1.5502</v>
      </c>
      <c r="W286" t="n">
        <v>0</v>
      </c>
      <c r="X286" t="n">
        <v>97168.5808</v>
      </c>
      <c r="Y286" t="n">
        <v>227851.1078</v>
      </c>
      <c r="Z286" t="n">
        <v>292512.0338</v>
      </c>
      <c r="AA286" s="20" t="n">
        <v>46194</v>
      </c>
      <c r="AB286" t="inlineStr">
        <is>
          <t>CBR - CULINA .08/2026</t>
        </is>
      </c>
      <c r="AC286" s="20" t="n">
        <v>46104</v>
      </c>
      <c r="AD286" t="n">
        <v>25316.7897</v>
      </c>
      <c r="AE286" t="n">
        <v>24376.0028</v>
      </c>
      <c r="AF286" t="inlineStr">
        <is>
          <t>1:29</t>
        </is>
      </c>
      <c r="AG286" t="n">
        <v>74408.552</v>
      </c>
    </row>
    <row r="287">
      <c r="A287" t="inlineStr">
        <is>
          <t>FAT</t>
        </is>
      </c>
      <c r="B287" t="inlineStr">
        <is>
          <t>RM</t>
        </is>
      </c>
      <c r="C287" t="inlineStr">
        <is>
          <t>RM.FAT.00010</t>
        </is>
      </c>
      <c r="D287" t="inlineStr">
        <is>
          <t>OLINERA 5515 NH</t>
        </is>
      </c>
      <c r="E287" t="n">
        <v>504.5651</v>
      </c>
      <c r="F287" t="n">
        <v>641.4728</v>
      </c>
      <c r="G287" t="inlineStr">
        <is>
          <t>499, 9108, 9401, 403, 401, 101, 102, 108, 499, 9401, 9402, 499, 9108, 403, 401, 101, 102, 108, 9402</t>
        </is>
      </c>
      <c r="H287" t="n">
        <v>0</v>
      </c>
      <c r="I287" t="n">
        <v>0</v>
      </c>
      <c r="J287" t="n">
        <v>0</v>
      </c>
      <c r="K287" t="n">
        <v>0</v>
      </c>
      <c r="L287" t="n">
        <v>0</v>
      </c>
      <c r="M287" t="n">
        <v>0</v>
      </c>
      <c r="N287" t="n">
        <v>0</v>
      </c>
      <c r="O287" t="n">
        <v>0</v>
      </c>
      <c r="P287" t="n">
        <v>-504.5651</v>
      </c>
      <c r="Q287" t="n">
        <v>0</v>
      </c>
      <c r="R287" t="n">
        <v>0</v>
      </c>
      <c r="S287" t="n">
        <v>-504.5651</v>
      </c>
      <c r="T287" t="n">
        <v>0</v>
      </c>
      <c r="U287" t="n">
        <v>0</v>
      </c>
      <c r="V287" t="n">
        <v>1.2713</v>
      </c>
      <c r="W287" t="n">
        <v>0</v>
      </c>
      <c r="X287" t="n">
        <v>0.9302</v>
      </c>
      <c r="Y287" t="n">
        <v>0.9302</v>
      </c>
      <c r="Z287" t="n">
        <v>0.9302</v>
      </c>
      <c r="AA287" s="20" t="n">
        <v>45309</v>
      </c>
      <c r="AB287" t="inlineStr">
        <is>
          <t>OLINERA.01/2024</t>
        </is>
      </c>
      <c r="AC287" s="20" t="n">
        <v>46081</v>
      </c>
      <c r="AD287" t="n">
        <v>0.1033</v>
      </c>
      <c r="AE287" t="n">
        <v>0.0775</v>
      </c>
      <c r="AF287" t="inlineStr">
        <is>
          <t>0:0</t>
        </is>
      </c>
      <c r="AG287" t="n">
        <v>0</v>
      </c>
    </row>
    <row r="288">
      <c r="A288" t="inlineStr">
        <is>
          <t>FAT</t>
        </is>
      </c>
      <c r="B288" t="inlineStr">
        <is>
          <t>RM</t>
        </is>
      </c>
      <c r="C288" t="inlineStr">
        <is>
          <t>RM.FAT.00011</t>
        </is>
      </c>
      <c r="D288" t="inlineStr">
        <is>
          <t>Couva 500 - CBR</t>
        </is>
      </c>
      <c r="E288" t="n">
        <v>1316.8391</v>
      </c>
      <c r="F288" t="n">
        <v>1743.5552</v>
      </c>
      <c r="G288" t="inlineStr">
        <is>
          <t>9402, 9405, 9108, 701, 9401, 499, 405, 401, 108, 499, 102, 101, 103, 402, 403, 201, 9108, 9405, 701, 9401, 9402, 102, 108, 101, 103, 201, 499, 405, 402, 403, 401</t>
        </is>
      </c>
      <c r="H288" t="n">
        <v>0</v>
      </c>
      <c r="I288" t="n">
        <v>0</v>
      </c>
      <c r="J288" t="n">
        <v>0</v>
      </c>
      <c r="K288" t="n">
        <v>0</v>
      </c>
      <c r="L288" t="n">
        <v>0</v>
      </c>
      <c r="M288" t="n">
        <v>0</v>
      </c>
      <c r="N288" t="n">
        <v>0</v>
      </c>
      <c r="O288" t="n">
        <v>0</v>
      </c>
      <c r="P288" t="n">
        <v>-1316</v>
      </c>
      <c r="Q288" t="n">
        <v>0</v>
      </c>
      <c r="R288" t="n">
        <v>0</v>
      </c>
      <c r="S288" t="n">
        <v>-1316</v>
      </c>
      <c r="T288" t="n">
        <v>0.8391</v>
      </c>
      <c r="U288" t="n">
        <v>1.111</v>
      </c>
      <c r="V288" t="n">
        <v>1.324</v>
      </c>
      <c r="W288" t="n">
        <v>0</v>
      </c>
      <c r="X288" t="n">
        <v>4.302</v>
      </c>
      <c r="Y288" t="n">
        <v>4.302</v>
      </c>
      <c r="Z288" t="n">
        <v>1435.862</v>
      </c>
      <c r="AA288" s="20" t="n">
        <v>45598</v>
      </c>
      <c r="AB288" t="inlineStr">
        <is>
          <t>CBR500.11/2024</t>
        </is>
      </c>
      <c r="AC288" s="20" t="n">
        <v>46081</v>
      </c>
      <c r="AD288" t="n">
        <v>0.478</v>
      </c>
      <c r="AE288" t="n">
        <v>119.6551</v>
      </c>
      <c r="AF288" t="inlineStr">
        <is>
          <t>0:0</t>
        </is>
      </c>
      <c r="AG288" t="n">
        <v>0</v>
      </c>
    </row>
    <row r="289">
      <c r="A289" t="inlineStr">
        <is>
          <t>FAT</t>
        </is>
      </c>
      <c r="B289" t="inlineStr">
        <is>
          <t>RM</t>
        </is>
      </c>
      <c r="C289" t="inlineStr">
        <is>
          <t>RM.FAT.00012</t>
        </is>
      </c>
      <c r="D289" t="inlineStr">
        <is>
          <t>Akospread GP 19 ( AAK )</t>
        </is>
      </c>
      <c r="E289" t="n">
        <v>0</v>
      </c>
      <c r="F289" t="n">
        <v>0</v>
      </c>
      <c r="G289" t="inlineStr">
        <is>
          <t>401, 401</t>
        </is>
      </c>
      <c r="H289" t="n">
        <v>0</v>
      </c>
      <c r="I289" t="n">
        <v>0</v>
      </c>
      <c r="J289" t="n">
        <v>0</v>
      </c>
      <c r="K289" t="n">
        <v>0</v>
      </c>
      <c r="L289" t="n">
        <v>0</v>
      </c>
      <c r="M289" t="n">
        <v>0</v>
      </c>
      <c r="N289" t="n">
        <v>0</v>
      </c>
      <c r="O289" t="n">
        <v>0</v>
      </c>
      <c r="P289" t="n">
        <v>0</v>
      </c>
      <c r="Q289" t="n">
        <v>0</v>
      </c>
      <c r="R289" t="n">
        <v>0</v>
      </c>
      <c r="S289" t="n">
        <v>0</v>
      </c>
      <c r="T289" t="n">
        <v>0</v>
      </c>
      <c r="U289" t="n">
        <v>0</v>
      </c>
      <c r="V289" t="n">
        <v>1.298</v>
      </c>
      <c r="W289" t="n">
        <v>0</v>
      </c>
      <c r="X289" t="n">
        <v>0</v>
      </c>
      <c r="Y289" t="n">
        <v>0</v>
      </c>
      <c r="Z289" t="n">
        <v>0</v>
      </c>
      <c r="AA289" s="20" t="n">
        <v>2</v>
      </c>
      <c r="AC289" s="20" t="n">
        <v>2</v>
      </c>
      <c r="AD289" t="n">
        <v>0</v>
      </c>
      <c r="AE289" t="n">
        <v>0</v>
      </c>
      <c r="AG289" t="n">
        <v>0</v>
      </c>
    </row>
    <row r="290">
      <c r="A290" t="inlineStr">
        <is>
          <t>FAT</t>
        </is>
      </c>
      <c r="B290" t="inlineStr">
        <is>
          <t>RM</t>
        </is>
      </c>
      <c r="C290" t="inlineStr">
        <is>
          <t>RM.FAT.00013</t>
        </is>
      </c>
      <c r="D290" t="inlineStr">
        <is>
          <t>CBS 555</t>
        </is>
      </c>
      <c r="E290" t="n">
        <v>3577.1969</v>
      </c>
      <c r="F290" t="n">
        <v>6644.1403</v>
      </c>
      <c r="G290" t="inlineStr">
        <is>
          <t>9605, 9402, 9405, 9401, 9112, 701, 9403, 9108, 801, 499, 605, 9102, 9103, 9104, 405, 303, 403, 306, 401, 304, 102, 107, 112, 108, 101, 103, 104, 201, 499, 105, 9605, 9402, 9405, 9403, 9108, 9103, 9102, 9104, 9401, 701, 9112, 499, 605, 801, 403, 401, 405, 304, 306, 201, 102, 105, 101, 103, 112, 108, 104, 107, 303</t>
        </is>
      </c>
      <c r="H290" t="n">
        <v>0</v>
      </c>
      <c r="I290" t="n">
        <v>0</v>
      </c>
      <c r="J290" t="n">
        <v>0</v>
      </c>
      <c r="K290" t="n">
        <v>0</v>
      </c>
      <c r="L290" t="n">
        <v>0</v>
      </c>
      <c r="M290" t="n">
        <v>0</v>
      </c>
      <c r="N290" t="n">
        <v>0</v>
      </c>
      <c r="O290" t="n">
        <v>0</v>
      </c>
      <c r="P290" t="n">
        <v>-3577.1969</v>
      </c>
      <c r="Q290" t="n">
        <v>0</v>
      </c>
      <c r="R290" t="n">
        <v>0</v>
      </c>
      <c r="S290" t="n">
        <v>-3577.1969</v>
      </c>
      <c r="T290" t="n">
        <v>0</v>
      </c>
      <c r="U290" t="n">
        <v>0</v>
      </c>
      <c r="V290" t="n">
        <v>1.8574</v>
      </c>
      <c r="W290" t="n">
        <v>0</v>
      </c>
      <c r="X290" t="n">
        <v>111484.0908</v>
      </c>
      <c r="Y290" t="n">
        <v>209534.2208</v>
      </c>
      <c r="Z290" t="n">
        <v>268842.0368</v>
      </c>
      <c r="AA290" s="20" t="n">
        <v>45852</v>
      </c>
      <c r="AB290" t="inlineStr">
        <is>
          <t>CBS555.10/2025</t>
        </is>
      </c>
      <c r="AC290" s="20" t="n">
        <v>46104</v>
      </c>
      <c r="AD290" t="n">
        <v>23281.58</v>
      </c>
      <c r="AE290" t="n">
        <v>22403.503</v>
      </c>
      <c r="AF290" t="inlineStr">
        <is>
          <t>0:0</t>
        </is>
      </c>
      <c r="AG290" t="n">
        <v>0</v>
      </c>
    </row>
    <row r="291">
      <c r="A291" t="inlineStr">
        <is>
          <t>FAT</t>
        </is>
      </c>
      <c r="B291" t="inlineStr">
        <is>
          <t>RM</t>
        </is>
      </c>
      <c r="C291" t="inlineStr">
        <is>
          <t>RM.FAT.00014</t>
        </is>
      </c>
      <c r="D291" t="inlineStr">
        <is>
          <t>CBS AAK</t>
        </is>
      </c>
      <c r="E291" t="n">
        <v>0</v>
      </c>
      <c r="F291" t="n">
        <v>0</v>
      </c>
      <c r="G291" t="inlineStr">
        <is>
          <t>9402, 107, 108, 103, 101, 102, 401, 403, 402, 9401, 9108, 9402, 103, 101, 108, 107, 102, 401, 403, 402, 9108, 9401</t>
        </is>
      </c>
      <c r="H291" t="n">
        <v>0</v>
      </c>
      <c r="I291" t="n">
        <v>0</v>
      </c>
      <c r="J291" t="n">
        <v>0</v>
      </c>
      <c r="K291" t="n">
        <v>0</v>
      </c>
      <c r="L291" t="n">
        <v>0</v>
      </c>
      <c r="M291" t="n">
        <v>0</v>
      </c>
      <c r="N291" t="n">
        <v>0</v>
      </c>
      <c r="O291" t="n">
        <v>0</v>
      </c>
      <c r="P291" t="n">
        <v>0</v>
      </c>
      <c r="Q291" t="n">
        <v>0</v>
      </c>
      <c r="R291" t="n">
        <v>0</v>
      </c>
      <c r="S291" t="n">
        <v>0</v>
      </c>
      <c r="T291" t="n">
        <v>0</v>
      </c>
      <c r="U291" t="n">
        <v>0</v>
      </c>
      <c r="V291" t="n">
        <v>2.238</v>
      </c>
      <c r="W291" t="n">
        <v>0</v>
      </c>
      <c r="X291" t="n">
        <v>0</v>
      </c>
      <c r="Y291" t="n">
        <v>0</v>
      </c>
      <c r="Z291" t="n">
        <v>0</v>
      </c>
      <c r="AA291" s="20" t="n">
        <v>45661</v>
      </c>
      <c r="AB291" t="inlineStr">
        <is>
          <t>CBSAAK.01/2025</t>
        </is>
      </c>
      <c r="AC291" s="20" t="n">
        <v>45797</v>
      </c>
      <c r="AD291" t="n">
        <v>0</v>
      </c>
      <c r="AE291" t="n">
        <v>0</v>
      </c>
      <c r="AG291" t="n">
        <v>0</v>
      </c>
    </row>
    <row r="292">
      <c r="A292" t="inlineStr">
        <is>
          <t>FAT</t>
        </is>
      </c>
      <c r="B292" t="inlineStr">
        <is>
          <t>RM</t>
        </is>
      </c>
      <c r="C292" t="inlineStr">
        <is>
          <t>RM.FAT.00015</t>
        </is>
      </c>
      <c r="D292" t="inlineStr">
        <is>
          <t>CBS</t>
        </is>
      </c>
      <c r="E292" t="n">
        <v>37063.5662</v>
      </c>
      <c r="F292" t="n">
        <v>68720.7072</v>
      </c>
      <c r="G292" t="inlineStr">
        <is>
          <t>108, 104, 102, 112, 101, 103, 107, 401, 403, 402, 201, 304, 9108, 9103, 9102, 9403, 112, 499, 9108, 9102, 9103, 9403, 9402, 108, 401, 9401, 701, 9112, 499, 801, 108, 9401, 403, 102, 102, 112, 103, 9112, 101, 104, 103, 107, 403, 402, 201, 304, 9401, 9112, 9403, 801, 701, 9108, 9103, 9102, 499, 401, 9402</t>
        </is>
      </c>
      <c r="H292" t="n">
        <v>0</v>
      </c>
      <c r="I292" t="n">
        <v>0</v>
      </c>
      <c r="J292" t="n">
        <v>22560.5073</v>
      </c>
      <c r="K292" t="n">
        <v>0</v>
      </c>
      <c r="L292" t="n">
        <v>0</v>
      </c>
      <c r="M292" t="n">
        <v>22560.5073</v>
      </c>
      <c r="N292" t="n">
        <v>0</v>
      </c>
      <c r="O292" t="n">
        <v>0</v>
      </c>
      <c r="P292" t="n">
        <v>-650</v>
      </c>
      <c r="Q292" t="n">
        <v>-58342.457</v>
      </c>
      <c r="R292" t="n">
        <v>0</v>
      </c>
      <c r="S292" t="n">
        <v>-58992.457</v>
      </c>
      <c r="T292" t="n">
        <v>631.6165</v>
      </c>
      <c r="U292" t="n">
        <v>1171.7768</v>
      </c>
      <c r="V292" t="n">
        <v>1.9032</v>
      </c>
      <c r="W292" t="n">
        <v>180548.5052</v>
      </c>
      <c r="X292" t="n">
        <v>204732.1838</v>
      </c>
      <c r="Y292" t="n">
        <v>204898.8518</v>
      </c>
      <c r="Z292" t="n">
        <v>228362.8658</v>
      </c>
      <c r="AA292" s="20" t="n">
        <v>45756</v>
      </c>
      <c r="AB292" t="inlineStr">
        <is>
          <t>CBS.03/2025</t>
        </is>
      </c>
      <c r="AC292" s="20" t="n">
        <v>46201</v>
      </c>
      <c r="AD292" t="n">
        <v>22766.539</v>
      </c>
      <c r="AE292" t="n">
        <v>19030.2388</v>
      </c>
      <c r="AF292" t="inlineStr">
        <is>
          <t>0:0</t>
        </is>
      </c>
      <c r="AG292" t="n">
        <v>0</v>
      </c>
    </row>
    <row r="293">
      <c r="A293" t="inlineStr">
        <is>
          <t>FAT</t>
        </is>
      </c>
      <c r="B293" t="inlineStr">
        <is>
          <t>RM</t>
        </is>
      </c>
      <c r="C293" t="inlineStr">
        <is>
          <t>RM.FAT.00016</t>
        </is>
      </c>
      <c r="D293" t="inlineStr">
        <is>
          <t>CBS – Wilmar</t>
        </is>
      </c>
      <c r="E293" t="n">
        <v>0</v>
      </c>
      <c r="F293" t="n">
        <v>0</v>
      </c>
      <c r="G293" t="inlineStr">
        <is>
          <t>201, 201</t>
        </is>
      </c>
      <c r="H293" t="n">
        <v>0</v>
      </c>
      <c r="I293" t="n">
        <v>0</v>
      </c>
      <c r="J293" t="n">
        <v>0</v>
      </c>
      <c r="K293" t="n">
        <v>0</v>
      </c>
      <c r="L293" t="n">
        <v>0</v>
      </c>
      <c r="M293" t="n">
        <v>0</v>
      </c>
      <c r="N293" t="n">
        <v>0</v>
      </c>
      <c r="O293" t="n">
        <v>0</v>
      </c>
      <c r="P293" t="n">
        <v>0</v>
      </c>
      <c r="Q293" t="n">
        <v>0</v>
      </c>
      <c r="R293" t="n">
        <v>0</v>
      </c>
      <c r="S293" t="n">
        <v>0</v>
      </c>
      <c r="T293" t="n">
        <v>0</v>
      </c>
      <c r="U293" t="n">
        <v>0</v>
      </c>
      <c r="V293" t="n">
        <v>2.0977</v>
      </c>
      <c r="W293" t="n">
        <v>0</v>
      </c>
      <c r="X293" t="n">
        <v>0</v>
      </c>
      <c r="Y293" t="n">
        <v>0</v>
      </c>
      <c r="Z293" t="n">
        <v>0</v>
      </c>
      <c r="AA293" s="20" t="n">
        <v>2</v>
      </c>
      <c r="AC293" s="20" t="n">
        <v>45742</v>
      </c>
      <c r="AD293" t="n">
        <v>0</v>
      </c>
      <c r="AE293" t="n">
        <v>0</v>
      </c>
      <c r="AG293" t="n">
        <v>0</v>
      </c>
    </row>
    <row r="294">
      <c r="A294" t="inlineStr">
        <is>
          <t>FAT</t>
        </is>
      </c>
      <c r="B294" t="inlineStr">
        <is>
          <t>RM</t>
        </is>
      </c>
      <c r="C294" t="inlineStr">
        <is>
          <t>RM.FAT.00017</t>
        </is>
      </c>
      <c r="D294" t="inlineStr">
        <is>
          <t>سمنة</t>
        </is>
      </c>
      <c r="V294" t="n">
        <v>0</v>
      </c>
      <c r="W294" t="n">
        <v>0</v>
      </c>
      <c r="X294" t="n">
        <v>0</v>
      </c>
      <c r="Y294" t="n">
        <v>0</v>
      </c>
      <c r="Z294" t="n">
        <v>0</v>
      </c>
      <c r="AA294" s="20" t="n">
        <v>2</v>
      </c>
      <c r="AC294" s="20" t="n">
        <v>2</v>
      </c>
      <c r="AD294" t="n">
        <v>0</v>
      </c>
      <c r="AE294" t="n">
        <v>0</v>
      </c>
    </row>
    <row r="295">
      <c r="A295" t="inlineStr">
        <is>
          <t>FAT</t>
        </is>
      </c>
      <c r="B295" t="inlineStr">
        <is>
          <t>RM</t>
        </is>
      </c>
      <c r="C295" t="inlineStr">
        <is>
          <t>RM.FAT.00018</t>
        </is>
      </c>
      <c r="D295" t="inlineStr">
        <is>
          <t xml:space="preserve">سمنة بقلاوة سيزين 18 لتر </t>
        </is>
      </c>
      <c r="E295" t="n">
        <v>0</v>
      </c>
      <c r="F295" t="n">
        <v>0</v>
      </c>
      <c r="G295" t="inlineStr">
        <is>
          <t>301, 301</t>
        </is>
      </c>
      <c r="H295" t="n">
        <v>0</v>
      </c>
      <c r="I295" t="n">
        <v>0</v>
      </c>
      <c r="J295" t="n">
        <v>0</v>
      </c>
      <c r="K295" t="n">
        <v>0</v>
      </c>
      <c r="L295" t="n">
        <v>0</v>
      </c>
      <c r="M295" t="n">
        <v>0</v>
      </c>
      <c r="N295" t="n">
        <v>0</v>
      </c>
      <c r="O295" t="n">
        <v>0</v>
      </c>
      <c r="P295" t="n">
        <v>0</v>
      </c>
      <c r="Q295" t="n">
        <v>0</v>
      </c>
      <c r="R295" t="n">
        <v>0</v>
      </c>
      <c r="S295" t="n">
        <v>0</v>
      </c>
      <c r="T295" t="n">
        <v>0</v>
      </c>
      <c r="U295" t="n">
        <v>0</v>
      </c>
      <c r="V295" t="n">
        <v>1.0684</v>
      </c>
      <c r="W295" t="n">
        <v>0</v>
      </c>
      <c r="X295" t="n">
        <v>0</v>
      </c>
      <c r="Y295" t="n">
        <v>0</v>
      </c>
      <c r="Z295" t="n">
        <v>0</v>
      </c>
      <c r="AA295" s="20" t="n">
        <v>45524</v>
      </c>
      <c r="AB295" t="inlineStr">
        <is>
          <t>شركة اياد خرفان وشركاه - مورد</t>
        </is>
      </c>
      <c r="AC295" s="20" t="n">
        <v>45524</v>
      </c>
      <c r="AD295" t="n">
        <v>0</v>
      </c>
      <c r="AE295" t="n">
        <v>0</v>
      </c>
      <c r="AG295" t="n">
        <v>0</v>
      </c>
    </row>
    <row r="296">
      <c r="A296" t="inlineStr">
        <is>
          <t>FAT</t>
        </is>
      </c>
      <c r="B296" t="inlineStr">
        <is>
          <t>RM</t>
        </is>
      </c>
      <c r="C296" t="inlineStr">
        <is>
          <t>RM.FAT.00019</t>
        </is>
      </c>
      <c r="D296" t="inlineStr">
        <is>
          <t xml:space="preserve">سمنة كنافة 18 لتر </t>
        </is>
      </c>
      <c r="E296" t="n">
        <v>0</v>
      </c>
      <c r="F296" t="n">
        <v>0</v>
      </c>
      <c r="G296" t="inlineStr">
        <is>
          <t>301, 301</t>
        </is>
      </c>
      <c r="H296" t="n">
        <v>0</v>
      </c>
      <c r="I296" t="n">
        <v>0</v>
      </c>
      <c r="J296" t="n">
        <v>0</v>
      </c>
      <c r="K296" t="n">
        <v>0</v>
      </c>
      <c r="L296" t="n">
        <v>0</v>
      </c>
      <c r="M296" t="n">
        <v>0</v>
      </c>
      <c r="N296" t="n">
        <v>0</v>
      </c>
      <c r="O296" t="n">
        <v>0</v>
      </c>
      <c r="P296" t="n">
        <v>0</v>
      </c>
      <c r="Q296" t="n">
        <v>0</v>
      </c>
      <c r="R296" t="n">
        <v>0</v>
      </c>
      <c r="S296" t="n">
        <v>0</v>
      </c>
      <c r="T296" t="n">
        <v>0</v>
      </c>
      <c r="U296" t="n">
        <v>0</v>
      </c>
      <c r="V296" t="n">
        <v>1.0684</v>
      </c>
      <c r="W296" t="n">
        <v>0</v>
      </c>
      <c r="X296" t="n">
        <v>0</v>
      </c>
      <c r="Y296" t="n">
        <v>0</v>
      </c>
      <c r="Z296" t="n">
        <v>0</v>
      </c>
      <c r="AA296" s="20" t="n">
        <v>45364</v>
      </c>
      <c r="AB296" t="inlineStr">
        <is>
          <t>شركة اياد خرفان وشركاه - مورد</t>
        </is>
      </c>
      <c r="AC296" s="20" t="n">
        <v>45469</v>
      </c>
      <c r="AD296" t="n">
        <v>0</v>
      </c>
      <c r="AE296" t="n">
        <v>0</v>
      </c>
      <c r="AG296" t="n">
        <v>0</v>
      </c>
    </row>
    <row r="297">
      <c r="A297" t="inlineStr">
        <is>
          <t>FAT</t>
        </is>
      </c>
      <c r="B297" t="inlineStr">
        <is>
          <t>RM</t>
        </is>
      </c>
      <c r="C297" t="inlineStr">
        <is>
          <t>RM.FAT.00020</t>
        </is>
      </c>
      <c r="D297" t="inlineStr">
        <is>
          <t xml:space="preserve">سمنة بقلاوة 18 لتر ان سي </t>
        </is>
      </c>
      <c r="V297" t="n">
        <v>0</v>
      </c>
      <c r="W297" t="n">
        <v>0</v>
      </c>
      <c r="X297" t="n">
        <v>0</v>
      </c>
      <c r="Y297" t="n">
        <v>0</v>
      </c>
      <c r="Z297" t="n">
        <v>0</v>
      </c>
      <c r="AA297" s="20" t="n">
        <v>2</v>
      </c>
      <c r="AC297" s="20" t="n">
        <v>2</v>
      </c>
      <c r="AD297" t="n">
        <v>0</v>
      </c>
      <c r="AE297" t="n">
        <v>0</v>
      </c>
    </row>
    <row r="298">
      <c r="A298" t="inlineStr">
        <is>
          <t>FLD</t>
        </is>
      </c>
      <c r="B298" t="inlineStr">
        <is>
          <t>RM</t>
        </is>
      </c>
      <c r="C298" t="inlineStr">
        <is>
          <t>RM.FLD.0001</t>
        </is>
      </c>
      <c r="D298" t="inlineStr">
        <is>
          <t>اصنص لوز</t>
        </is>
      </c>
      <c r="E298" t="n">
        <v>1</v>
      </c>
      <c r="F298" t="n">
        <v>0</v>
      </c>
      <c r="G298" t="inlineStr">
        <is>
          <t>409, 402, 409, 402</t>
        </is>
      </c>
      <c r="H298" t="n">
        <v>0</v>
      </c>
      <c r="I298" t="n">
        <v>0</v>
      </c>
      <c r="J298" t="n">
        <v>0</v>
      </c>
      <c r="K298" t="n">
        <v>0</v>
      </c>
      <c r="L298" t="n">
        <v>0</v>
      </c>
      <c r="M298" t="n">
        <v>0</v>
      </c>
      <c r="N298" t="n">
        <v>0</v>
      </c>
      <c r="O298" t="n">
        <v>0</v>
      </c>
      <c r="P298" t="n">
        <v>0</v>
      </c>
      <c r="Q298" t="n">
        <v>0</v>
      </c>
      <c r="R298" t="n">
        <v>0</v>
      </c>
      <c r="S298" t="n">
        <v>0</v>
      </c>
      <c r="T298" t="n">
        <v>1</v>
      </c>
      <c r="U298" t="n">
        <v>0</v>
      </c>
      <c r="V298" t="n">
        <v>0</v>
      </c>
      <c r="W298" t="n">
        <v>0</v>
      </c>
      <c r="X298" t="n">
        <v>0</v>
      </c>
      <c r="Y298" t="n">
        <v>0</v>
      </c>
      <c r="Z298" t="n">
        <v>0</v>
      </c>
      <c r="AA298" s="20" t="n">
        <v>2</v>
      </c>
      <c r="AC298" s="20" t="n">
        <v>2</v>
      </c>
      <c r="AD298" t="n">
        <v>0</v>
      </c>
      <c r="AE298" t="n">
        <v>0</v>
      </c>
      <c r="AG298" t="n">
        <v>0</v>
      </c>
    </row>
    <row r="299">
      <c r="A299" t="inlineStr">
        <is>
          <t>FLD</t>
        </is>
      </c>
      <c r="B299" t="inlineStr">
        <is>
          <t>RM</t>
        </is>
      </c>
      <c r="C299" t="inlineStr">
        <is>
          <t>RM.FLD.0002</t>
        </is>
      </c>
      <c r="D299" t="inlineStr">
        <is>
          <t>اصنص بندق</t>
        </is>
      </c>
      <c r="E299" t="n">
        <v>1</v>
      </c>
      <c r="F299" t="n">
        <v>0</v>
      </c>
      <c r="G299" t="inlineStr">
        <is>
          <t>402, 409, 409, 402</t>
        </is>
      </c>
      <c r="H299" t="n">
        <v>0</v>
      </c>
      <c r="I299" t="n">
        <v>0</v>
      </c>
      <c r="J299" t="n">
        <v>0</v>
      </c>
      <c r="K299" t="n">
        <v>0</v>
      </c>
      <c r="L299" t="n">
        <v>0</v>
      </c>
      <c r="M299" t="n">
        <v>0</v>
      </c>
      <c r="N299" t="n">
        <v>0</v>
      </c>
      <c r="O299" t="n">
        <v>0</v>
      </c>
      <c r="P299" t="n">
        <v>0</v>
      </c>
      <c r="Q299" t="n">
        <v>0</v>
      </c>
      <c r="R299" t="n">
        <v>0</v>
      </c>
      <c r="S299" t="n">
        <v>0</v>
      </c>
      <c r="T299" t="n">
        <v>1</v>
      </c>
      <c r="U299" t="n">
        <v>0</v>
      </c>
      <c r="V299" t="n">
        <v>0</v>
      </c>
      <c r="W299" t="n">
        <v>0</v>
      </c>
      <c r="X299" t="n">
        <v>0</v>
      </c>
      <c r="Y299" t="n">
        <v>0</v>
      </c>
      <c r="Z299" t="n">
        <v>0</v>
      </c>
      <c r="AA299" s="20" t="n">
        <v>2</v>
      </c>
      <c r="AC299" s="20" t="n">
        <v>2</v>
      </c>
      <c r="AD299" t="n">
        <v>0</v>
      </c>
      <c r="AE299" t="n">
        <v>0</v>
      </c>
      <c r="AG299" t="n">
        <v>0</v>
      </c>
    </row>
    <row r="300">
      <c r="A300" t="inlineStr">
        <is>
          <t>FLD</t>
        </is>
      </c>
      <c r="B300" t="inlineStr">
        <is>
          <t>RM</t>
        </is>
      </c>
      <c r="C300" t="inlineStr">
        <is>
          <t>RM.FLD.0003</t>
        </is>
      </c>
      <c r="D300" t="inlineStr">
        <is>
          <t>مشروب غازي - Boutique</t>
        </is>
      </c>
      <c r="E300" t="n">
        <v>0</v>
      </c>
      <c r="F300" t="n">
        <v>0</v>
      </c>
      <c r="G300" t="inlineStr">
        <is>
          <t>304, 304</t>
        </is>
      </c>
      <c r="H300" t="n">
        <v>0</v>
      </c>
      <c r="I300" t="n">
        <v>0</v>
      </c>
      <c r="J300" t="n">
        <v>0</v>
      </c>
      <c r="K300" t="n">
        <v>0</v>
      </c>
      <c r="L300" t="n">
        <v>0</v>
      </c>
      <c r="M300" t="n">
        <v>0</v>
      </c>
      <c r="N300" t="n">
        <v>0</v>
      </c>
      <c r="O300" t="n">
        <v>0</v>
      </c>
      <c r="P300" t="n">
        <v>0</v>
      </c>
      <c r="Q300" t="n">
        <v>0</v>
      </c>
      <c r="R300" t="n">
        <v>0</v>
      </c>
      <c r="S300" t="n">
        <v>0</v>
      </c>
      <c r="T300" t="n">
        <v>0</v>
      </c>
      <c r="U300" t="n">
        <v>0</v>
      </c>
      <c r="V300" t="n">
        <v>0.25</v>
      </c>
      <c r="W300" t="n">
        <v>0</v>
      </c>
      <c r="X300" t="n">
        <v>0</v>
      </c>
      <c r="Y300" t="n">
        <v>0</v>
      </c>
      <c r="Z300" t="n">
        <v>0</v>
      </c>
      <c r="AA300" s="20" t="n">
        <v>2</v>
      </c>
      <c r="AC300" s="20" t="n">
        <v>2</v>
      </c>
      <c r="AD300" t="n">
        <v>0</v>
      </c>
      <c r="AE300" t="n">
        <v>0</v>
      </c>
      <c r="AG300" t="n">
        <v>0</v>
      </c>
    </row>
    <row r="301">
      <c r="A301" t="inlineStr">
        <is>
          <t>FLV</t>
        </is>
      </c>
      <c r="B301" t="inlineStr">
        <is>
          <t>RM</t>
        </is>
      </c>
      <c r="C301" t="inlineStr">
        <is>
          <t>RM.FLV.00001</t>
        </is>
      </c>
      <c r="D301" t="inlineStr">
        <is>
          <t>Yoghin Powder Mec3 -1*10 kg</t>
        </is>
      </c>
      <c r="E301" t="n">
        <v>6.172</v>
      </c>
      <c r="F301" t="n">
        <v>97.8138</v>
      </c>
      <c r="G301" t="inlineStr">
        <is>
          <t>9402, 9409, 9108, 401, 499, 409, 402, 304, 409, 108, 101, 9108, 9409, 9402, 409, 499, 401, 402, 304, 108, 101</t>
        </is>
      </c>
      <c r="H301" t="n">
        <v>0</v>
      </c>
      <c r="I301" t="n">
        <v>0</v>
      </c>
      <c r="J301" t="n">
        <v>0</v>
      </c>
      <c r="K301" t="n">
        <v>0</v>
      </c>
      <c r="L301" t="n">
        <v>0</v>
      </c>
      <c r="M301" t="n">
        <v>0</v>
      </c>
      <c r="N301" t="n">
        <v>0</v>
      </c>
      <c r="O301" t="n">
        <v>0</v>
      </c>
      <c r="P301" t="n">
        <v>0</v>
      </c>
      <c r="Q301" t="n">
        <v>-2.275</v>
      </c>
      <c r="R301" t="n">
        <v>0</v>
      </c>
      <c r="S301" t="n">
        <v>-2.275</v>
      </c>
      <c r="T301" t="n">
        <v>3.897</v>
      </c>
      <c r="U301" t="n">
        <v>60.5509</v>
      </c>
      <c r="V301" t="n">
        <v>15.5378</v>
      </c>
      <c r="W301" t="n">
        <v>9.542999999999999</v>
      </c>
      <c r="X301" t="n">
        <v>32.019</v>
      </c>
      <c r="Y301" t="n">
        <v>33.371</v>
      </c>
      <c r="Z301" t="n">
        <v>38.492</v>
      </c>
      <c r="AA301" s="20" t="n">
        <v>46042</v>
      </c>
      <c r="AB301" t="inlineStr">
        <is>
          <t>شركة المحمودية لتجارة مستلزمات المخابز والحلويات</t>
        </is>
      </c>
      <c r="AC301" s="20" t="n">
        <v>46194</v>
      </c>
      <c r="AD301" t="n">
        <v>3.7078</v>
      </c>
      <c r="AE301" t="n">
        <v>3.2076</v>
      </c>
      <c r="AF301" t="inlineStr">
        <is>
          <t>1:6</t>
        </is>
      </c>
      <c r="AG301" t="n">
        <v>0</v>
      </c>
    </row>
    <row r="302">
      <c r="A302" t="inlineStr">
        <is>
          <t>FLV</t>
        </is>
      </c>
      <c r="B302" t="inlineStr">
        <is>
          <t>RM</t>
        </is>
      </c>
      <c r="C302" t="inlineStr">
        <is>
          <t>RM.FLV.00002</t>
        </is>
      </c>
      <c r="D302" t="inlineStr">
        <is>
          <t>Passion Fruit Flavor</t>
        </is>
      </c>
      <c r="E302" t="n">
        <v>10.817</v>
      </c>
      <c r="F302" t="n">
        <v>235.5321</v>
      </c>
      <c r="G302" t="inlineStr">
        <is>
          <t>306, 401, 402, 112, 108, 9108, 499, 408, 405, 9112, 9401, 306, 401, 402, 405, 408, 112, 108, 499, 9401, 9112, 9108, 9405, 9408, 9402, 9408, 9402, 9405</t>
        </is>
      </c>
      <c r="H302" t="n">
        <v>0</v>
      </c>
      <c r="I302" t="n">
        <v>0</v>
      </c>
      <c r="J302" t="n">
        <v>0</v>
      </c>
      <c r="K302" t="n">
        <v>0</v>
      </c>
      <c r="L302" t="n">
        <v>0</v>
      </c>
      <c r="M302" t="n">
        <v>0</v>
      </c>
      <c r="N302" t="n">
        <v>0</v>
      </c>
      <c r="O302" t="n">
        <v>0</v>
      </c>
      <c r="P302" t="n">
        <v>0</v>
      </c>
      <c r="Q302" t="n">
        <v>0</v>
      </c>
      <c r="R302" t="n">
        <v>0</v>
      </c>
      <c r="S302" t="n">
        <v>0</v>
      </c>
      <c r="T302" t="n">
        <v>10.817</v>
      </c>
      <c r="U302" t="n">
        <v>235.5321</v>
      </c>
      <c r="V302" t="n">
        <v>23.28</v>
      </c>
      <c r="W302" t="n">
        <v>0.624</v>
      </c>
      <c r="X302" t="n">
        <v>5.459</v>
      </c>
      <c r="Y302" t="n">
        <v>7.003</v>
      </c>
      <c r="Z302" t="n">
        <v>10.096</v>
      </c>
      <c r="AA302" s="20" t="n">
        <v>45917</v>
      </c>
      <c r="AB302" t="inlineStr">
        <is>
          <t>شركة الاستشارية لتجارة الكيماويات</t>
        </is>
      </c>
      <c r="AC302" s="20" t="n">
        <v>46135</v>
      </c>
      <c r="AD302" t="n">
        <v>0.7781</v>
      </c>
      <c r="AE302" t="n">
        <v>0.8413</v>
      </c>
      <c r="AF302" t="inlineStr">
        <is>
          <t>12:25</t>
        </is>
      </c>
      <c r="AG302" t="n">
        <v>0</v>
      </c>
    </row>
    <row r="303">
      <c r="A303" t="inlineStr">
        <is>
          <t>FLV</t>
        </is>
      </c>
      <c r="B303" t="inlineStr">
        <is>
          <t>RM</t>
        </is>
      </c>
      <c r="C303" t="inlineStr">
        <is>
          <t>RM.FLV.00003</t>
        </is>
      </c>
      <c r="D303" t="inlineStr">
        <is>
          <t xml:space="preserve">نكهة العلكة </t>
        </is>
      </c>
      <c r="E303" t="n">
        <v>6.7824</v>
      </c>
      <c r="F303" t="n">
        <v>92.2323</v>
      </c>
      <c r="G303" t="inlineStr">
        <is>
          <t>9405, 9108, 9112, 9401, 499, 108, 112, 101, 405, 401, 306, 9401, 9112, 405, 499, 9108, 108, 112, 101, 401, 306, 9405</t>
        </is>
      </c>
      <c r="H303" t="n">
        <v>0</v>
      </c>
      <c r="I303" t="n">
        <v>0</v>
      </c>
      <c r="J303" t="n">
        <v>0</v>
      </c>
      <c r="K303" t="n">
        <v>0</v>
      </c>
      <c r="L303" t="n">
        <v>0</v>
      </c>
      <c r="M303" t="n">
        <v>0</v>
      </c>
      <c r="N303" t="n">
        <v>0</v>
      </c>
      <c r="O303" t="n">
        <v>0</v>
      </c>
      <c r="P303" t="n">
        <v>0</v>
      </c>
      <c r="Q303" t="n">
        <v>0</v>
      </c>
      <c r="R303" t="n">
        <v>0</v>
      </c>
      <c r="S303" t="n">
        <v>0</v>
      </c>
      <c r="T303" t="n">
        <v>6.7824</v>
      </c>
      <c r="U303" t="n">
        <v>92.2323</v>
      </c>
      <c r="V303" t="n">
        <v>13.5988</v>
      </c>
      <c r="W303" t="n">
        <v>0</v>
      </c>
      <c r="X303" t="n">
        <v>0.268</v>
      </c>
      <c r="Y303" t="n">
        <v>0.371</v>
      </c>
      <c r="Z303" t="n">
        <v>0.371</v>
      </c>
      <c r="AA303" s="20" t="n">
        <v>44888</v>
      </c>
      <c r="AB303" t="inlineStr">
        <is>
          <t>مؤسسة القسوس للكيماويات</t>
        </is>
      </c>
      <c r="AC303" s="20" t="n">
        <v>46051</v>
      </c>
      <c r="AD303" t="n">
        <v>0.0412</v>
      </c>
      <c r="AE303" t="n">
        <v>0.0309</v>
      </c>
      <c r="AF303" t="inlineStr">
        <is>
          <t>219:11</t>
        </is>
      </c>
      <c r="AG303" t="n">
        <v>0</v>
      </c>
    </row>
    <row r="304">
      <c r="A304" t="inlineStr">
        <is>
          <t>FLV</t>
        </is>
      </c>
      <c r="B304" t="inlineStr">
        <is>
          <t>RM</t>
        </is>
      </c>
      <c r="C304" t="inlineStr">
        <is>
          <t>RM.FLV.00004</t>
        </is>
      </c>
      <c r="D304" t="inlineStr">
        <is>
          <t>Spice Mix Spekulatius - 1 Bag * 5 KG</t>
        </is>
      </c>
      <c r="E304" t="n">
        <v>0</v>
      </c>
      <c r="F304" t="n">
        <v>0</v>
      </c>
      <c r="G304" t="inlineStr">
        <is>
          <t>101, 102, 101, 102</t>
        </is>
      </c>
      <c r="H304" t="n">
        <v>0</v>
      </c>
      <c r="I304" t="n">
        <v>0</v>
      </c>
      <c r="J304" t="n">
        <v>0</v>
      </c>
      <c r="K304" t="n">
        <v>0</v>
      </c>
      <c r="L304" t="n">
        <v>0</v>
      </c>
      <c r="M304" t="n">
        <v>0</v>
      </c>
      <c r="N304" t="n">
        <v>0</v>
      </c>
      <c r="O304" t="n">
        <v>0</v>
      </c>
      <c r="P304" t="n">
        <v>0</v>
      </c>
      <c r="Q304" t="n">
        <v>0</v>
      </c>
      <c r="R304" t="n">
        <v>0</v>
      </c>
      <c r="S304" t="n">
        <v>0</v>
      </c>
      <c r="T304" t="n">
        <v>0</v>
      </c>
      <c r="U304" t="n">
        <v>0</v>
      </c>
      <c r="V304" t="n">
        <v>1.1</v>
      </c>
      <c r="W304" t="n">
        <v>0</v>
      </c>
      <c r="X304" t="n">
        <v>0</v>
      </c>
      <c r="Y304" t="n">
        <v>0</v>
      </c>
      <c r="Z304" t="n">
        <v>0</v>
      </c>
      <c r="AA304" s="20" t="n">
        <v>2</v>
      </c>
      <c r="AC304" s="20" t="n">
        <v>45781</v>
      </c>
      <c r="AD304" t="n">
        <v>0</v>
      </c>
      <c r="AE304" t="n">
        <v>0</v>
      </c>
      <c r="AG304" t="n">
        <v>0</v>
      </c>
    </row>
    <row r="305">
      <c r="A305" t="inlineStr">
        <is>
          <t>FLV</t>
        </is>
      </c>
      <c r="B305" t="inlineStr">
        <is>
          <t>RM</t>
        </is>
      </c>
      <c r="C305" t="inlineStr">
        <is>
          <t>RM.FLV.00005</t>
        </is>
      </c>
      <c r="D305" t="inlineStr">
        <is>
          <t>LAVENDER  FLAVOR</t>
        </is>
      </c>
      <c r="E305" t="n">
        <v>30.9799</v>
      </c>
      <c r="F305" t="n">
        <v>708.3554</v>
      </c>
      <c r="G305" t="inlineStr">
        <is>
          <t>102, 101, 108, 112, 405, 499, 401, 306, 9405, 108, 9401, 9108, 9112, 101, 102, 112, 401, 306, 405, 499, 9108, 9112, 9401, 9405</t>
        </is>
      </c>
      <c r="H305" t="n">
        <v>0</v>
      </c>
      <c r="I305" t="n">
        <v>0</v>
      </c>
      <c r="J305" t="n">
        <v>0</v>
      </c>
      <c r="K305" t="n">
        <v>0</v>
      </c>
      <c r="L305" t="n">
        <v>0</v>
      </c>
      <c r="M305" t="n">
        <v>0</v>
      </c>
      <c r="N305" t="n">
        <v>0</v>
      </c>
      <c r="O305" t="n">
        <v>0</v>
      </c>
      <c r="P305" t="n">
        <v>0</v>
      </c>
      <c r="Q305" t="n">
        <v>0</v>
      </c>
      <c r="R305" t="n">
        <v>0</v>
      </c>
      <c r="S305" t="n">
        <v>0</v>
      </c>
      <c r="T305" t="n">
        <v>30.9799</v>
      </c>
      <c r="U305" t="n">
        <v>708.3554</v>
      </c>
      <c r="V305" t="n">
        <v>22.865</v>
      </c>
      <c r="W305" t="n">
        <v>0</v>
      </c>
      <c r="X305" t="n">
        <v>0</v>
      </c>
      <c r="Y305" t="n">
        <v>0.08500000000000001</v>
      </c>
      <c r="Z305" t="n">
        <v>0.08500000000000001</v>
      </c>
      <c r="AA305" s="20" t="n">
        <v>44671</v>
      </c>
      <c r="AB305" t="inlineStr">
        <is>
          <t>KEVA.01/2022</t>
        </is>
      </c>
      <c r="AC305" s="20" t="n">
        <v>45994</v>
      </c>
      <c r="AD305" t="n">
        <v>0.0094</v>
      </c>
      <c r="AE305" t="n">
        <v>0.007</v>
      </c>
      <c r="AF305" t="inlineStr">
        <is>
          <t>4373:19</t>
        </is>
      </c>
      <c r="AG305" t="n">
        <v>0</v>
      </c>
    </row>
    <row r="306">
      <c r="A306" t="inlineStr">
        <is>
          <t>FLV</t>
        </is>
      </c>
      <c r="B306" t="inlineStr">
        <is>
          <t>RM</t>
        </is>
      </c>
      <c r="C306" t="inlineStr">
        <is>
          <t>RM.FLV.00006</t>
        </is>
      </c>
      <c r="D306" t="inlineStr">
        <is>
          <t xml:space="preserve">ريد فيلفت </t>
        </is>
      </c>
      <c r="E306" t="n">
        <v>14.675</v>
      </c>
      <c r="F306" t="n">
        <v>93.92</v>
      </c>
      <c r="G306" t="inlineStr">
        <is>
          <t>402, 401, 101, 9409, 409, 499, 402, 401, 101, 9409, 499, 409</t>
        </is>
      </c>
      <c r="H306" t="n">
        <v>0</v>
      </c>
      <c r="I306" t="n">
        <v>0</v>
      </c>
      <c r="J306" t="n">
        <v>0</v>
      </c>
      <c r="K306" t="n">
        <v>0</v>
      </c>
      <c r="L306" t="n">
        <v>0</v>
      </c>
      <c r="M306" t="n">
        <v>0</v>
      </c>
      <c r="N306" t="n">
        <v>0</v>
      </c>
      <c r="O306" t="n">
        <v>0</v>
      </c>
      <c r="P306" t="n">
        <v>0</v>
      </c>
      <c r="Q306" t="n">
        <v>0</v>
      </c>
      <c r="R306" t="n">
        <v>0</v>
      </c>
      <c r="S306" t="n">
        <v>0</v>
      </c>
      <c r="T306" t="n">
        <v>14.675</v>
      </c>
      <c r="U306" t="n">
        <v>93.92</v>
      </c>
      <c r="V306" t="n">
        <v>6.4</v>
      </c>
      <c r="W306" t="n">
        <v>0</v>
      </c>
      <c r="X306" t="n">
        <v>12</v>
      </c>
      <c r="Y306" t="n">
        <v>12</v>
      </c>
      <c r="Z306" t="n">
        <v>16.575</v>
      </c>
      <c r="AA306" s="20" t="n">
        <v>46027</v>
      </c>
      <c r="AB306" t="inlineStr">
        <is>
          <t xml:space="preserve">شركة افران ومطاعم قصر عمره </t>
        </is>
      </c>
      <c r="AC306" s="20" t="n">
        <v>46032</v>
      </c>
      <c r="AD306" t="n">
        <v>1.3333</v>
      </c>
      <c r="AE306" t="n">
        <v>1.3812</v>
      </c>
      <c r="AF306" t="inlineStr">
        <is>
          <t>10:18</t>
        </is>
      </c>
      <c r="AG306" t="n">
        <v>0</v>
      </c>
    </row>
    <row r="307">
      <c r="A307" t="inlineStr">
        <is>
          <t>FLV</t>
        </is>
      </c>
      <c r="B307" t="inlineStr">
        <is>
          <t>RM</t>
        </is>
      </c>
      <c r="C307" t="inlineStr">
        <is>
          <t>RM.FLV.00007</t>
        </is>
      </c>
      <c r="D307" t="inlineStr">
        <is>
          <t>نكهة الفانيلا</t>
        </is>
      </c>
      <c r="E307" t="n">
        <v>376.3438</v>
      </c>
      <c r="F307" t="n">
        <v>3975.6929</v>
      </c>
      <c r="G307" t="inlineStr">
        <is>
          <t>402, 403, 401, 405, 408, 201, 306, 107, 103, 101, 112, 102, 108, 409, 801, 499, 404, 605, 9112, 701, 9401, 401, 108, 405, 9402, 9409, 9403, 409, 9605, 9404, 9405, 9108, 9801, 112, 9408, 9405, 9403, 9108, 402, 403, 306, 201, 107, 103, 102, 101, 9112, 801, 112, 9409, 9408, 102, 408, 403, 108, 9801, 9401, 409, 401, 404, 499, 605, 405, 408, 9108, 701, 9112, 801, 9403, 9401, 9409, 9402, 9404, 9405, 9801, 9408, 9605</t>
        </is>
      </c>
      <c r="H307" t="n">
        <v>300</v>
      </c>
      <c r="I307" t="n">
        <v>0</v>
      </c>
      <c r="J307" t="n">
        <v>0</v>
      </c>
      <c r="K307" t="n">
        <v>0</v>
      </c>
      <c r="L307" t="n">
        <v>0</v>
      </c>
      <c r="M307" t="n">
        <v>300</v>
      </c>
      <c r="N307" t="n">
        <v>0</v>
      </c>
      <c r="O307" t="n">
        <v>0</v>
      </c>
      <c r="P307" t="n">
        <v>0</v>
      </c>
      <c r="Q307" t="n">
        <v>-119.853</v>
      </c>
      <c r="R307" t="n">
        <v>0</v>
      </c>
      <c r="S307" t="n">
        <v>-119.853</v>
      </c>
      <c r="T307" t="n">
        <v>556.4908</v>
      </c>
      <c r="U307" t="n">
        <v>5861.9089</v>
      </c>
      <c r="V307" t="n">
        <v>15.7037</v>
      </c>
      <c r="W307" t="n">
        <v>406.651</v>
      </c>
      <c r="X307" t="n">
        <v>779.8555</v>
      </c>
      <c r="Y307" t="n">
        <v>1101.9885</v>
      </c>
      <c r="Z307" t="n">
        <v>1400.9947</v>
      </c>
      <c r="AA307" s="20" t="n">
        <v>46187</v>
      </c>
      <c r="AB307" t="inlineStr">
        <is>
          <t>شركة وديع فينان وشركاه</t>
        </is>
      </c>
      <c r="AC307" s="20" t="n">
        <v>46203</v>
      </c>
      <c r="AD307" t="n">
        <v>122.4431</v>
      </c>
      <c r="AE307" t="n">
        <v>116.7495</v>
      </c>
      <c r="AF307" t="inlineStr">
        <is>
          <t>4:22</t>
        </is>
      </c>
      <c r="AG307" t="n">
        <v>3150</v>
      </c>
    </row>
    <row r="308">
      <c r="A308" t="inlineStr">
        <is>
          <t>FLV</t>
        </is>
      </c>
      <c r="B308" t="inlineStr">
        <is>
          <t>RM</t>
        </is>
      </c>
      <c r="C308" t="inlineStr">
        <is>
          <t>RM.FLV.00008</t>
        </is>
      </c>
      <c r="D308" t="inlineStr">
        <is>
          <t>نكهة الفستق الحلبي</t>
        </is>
      </c>
      <c r="E308" t="n">
        <v>122.023</v>
      </c>
      <c r="F308" t="n">
        <v>3078.2372</v>
      </c>
      <c r="G308" t="inlineStr">
        <is>
          <t>402, 403, 306, 304, 201, 101, 801, 102, 103, 104, 108, 408, 9405, 9801, 9801, 9112, 112, 9408, 499, 405, 408, 401, 404, 9108, 9103, 9102, 9104, 9112, 801, 9401, 9403, 9112, 499, 404, 801, 9402, 112, 9408, 9404, 108, 405, 9108, 9104, 9103, 9102, 9403, 9401, 9405, 402, 405, 408, 401, 306, 403, 304, 201, 102, 101, 103, 108, 112, 104, 9408, 9402, 9801, 9404, 9405</t>
        </is>
      </c>
      <c r="H308" t="n">
        <v>0</v>
      </c>
      <c r="I308" t="n">
        <v>0</v>
      </c>
      <c r="J308" t="n">
        <v>0</v>
      </c>
      <c r="K308" t="n">
        <v>0</v>
      </c>
      <c r="L308" t="n">
        <v>0</v>
      </c>
      <c r="M308" t="n">
        <v>0</v>
      </c>
      <c r="N308" t="n">
        <v>0</v>
      </c>
      <c r="O308" t="n">
        <v>0</v>
      </c>
      <c r="P308" t="n">
        <v>0</v>
      </c>
      <c r="Q308" t="n">
        <v>-18.196</v>
      </c>
      <c r="R308" t="n">
        <v>0</v>
      </c>
      <c r="S308" t="n">
        <v>-18.196</v>
      </c>
      <c r="T308" t="n">
        <v>103.827</v>
      </c>
      <c r="U308" t="n">
        <v>2623.3372</v>
      </c>
      <c r="V308" t="n">
        <v>25</v>
      </c>
      <c r="W308" t="n">
        <v>34.615</v>
      </c>
      <c r="X308" t="n">
        <v>81.2268</v>
      </c>
      <c r="Y308" t="n">
        <v>132.2468</v>
      </c>
      <c r="Z308" t="n">
        <v>222.2168</v>
      </c>
      <c r="AA308" s="20" t="n">
        <v>46001</v>
      </c>
      <c r="AB308" t="inlineStr">
        <is>
          <t>شركة الاستشارية لتجارة الكيماويات</t>
        </is>
      </c>
      <c r="AC308" s="20" t="n">
        <v>46203</v>
      </c>
      <c r="AD308" t="n">
        <v>14.694</v>
      </c>
      <c r="AE308" t="n">
        <v>18.518</v>
      </c>
      <c r="AF308" t="inlineStr">
        <is>
          <t>5:18</t>
        </is>
      </c>
      <c r="AG308" t="n">
        <v>0</v>
      </c>
    </row>
    <row r="309">
      <c r="A309" t="inlineStr">
        <is>
          <t>FLV</t>
        </is>
      </c>
      <c r="B309" t="inlineStr">
        <is>
          <t>RM</t>
        </is>
      </c>
      <c r="C309" t="inlineStr">
        <is>
          <t>RM.FLV.00009</t>
        </is>
      </c>
      <c r="D309" t="inlineStr">
        <is>
          <t>PREGEL Yogurt Powder Flavor</t>
        </is>
      </c>
      <c r="E309" t="n">
        <v>0</v>
      </c>
      <c r="F309" t="n">
        <v>0</v>
      </c>
      <c r="G309" t="inlineStr">
        <is>
          <t>402, 101, 402, 101</t>
        </is>
      </c>
      <c r="H309" t="n">
        <v>0</v>
      </c>
      <c r="I309" t="n">
        <v>0</v>
      </c>
      <c r="J309" t="n">
        <v>0</v>
      </c>
      <c r="K309" t="n">
        <v>0</v>
      </c>
      <c r="L309" t="n">
        <v>0</v>
      </c>
      <c r="M309" t="n">
        <v>0</v>
      </c>
      <c r="N309" t="n">
        <v>0</v>
      </c>
      <c r="O309" t="n">
        <v>0</v>
      </c>
      <c r="P309" t="n">
        <v>0</v>
      </c>
      <c r="Q309" t="n">
        <v>0</v>
      </c>
      <c r="R309" t="n">
        <v>0</v>
      </c>
      <c r="S309" t="n">
        <v>0</v>
      </c>
      <c r="T309" t="n">
        <v>0</v>
      </c>
      <c r="U309" t="n">
        <v>0</v>
      </c>
      <c r="V309" t="n">
        <v>15.172</v>
      </c>
      <c r="W309" t="n">
        <v>0</v>
      </c>
      <c r="X309" t="n">
        <v>0</v>
      </c>
      <c r="Y309" t="n">
        <v>0</v>
      </c>
      <c r="Z309" t="n">
        <v>0</v>
      </c>
      <c r="AA309" s="20" t="n">
        <v>2</v>
      </c>
      <c r="AC309" s="20" t="n">
        <v>44493</v>
      </c>
      <c r="AD309" t="n">
        <v>0</v>
      </c>
      <c r="AE309" t="n">
        <v>0</v>
      </c>
      <c r="AG309" t="n">
        <v>0</v>
      </c>
    </row>
    <row r="310">
      <c r="A310" t="inlineStr">
        <is>
          <t>FLV</t>
        </is>
      </c>
      <c r="B310" t="inlineStr">
        <is>
          <t>RM</t>
        </is>
      </c>
      <c r="C310" t="inlineStr">
        <is>
          <t>RM.FLV.00010</t>
        </is>
      </c>
      <c r="D310" t="inlineStr">
        <is>
          <t>French cheese flavor</t>
        </is>
      </c>
      <c r="E310" t="n">
        <v>0</v>
      </c>
      <c r="F310" t="n">
        <v>0</v>
      </c>
      <c r="G310" t="inlineStr">
        <is>
          <t>108, 101, 401, 405, 9405, 9401, 9401, 401, 405, 108, 101, 9405</t>
        </is>
      </c>
      <c r="H310" t="n">
        <v>0</v>
      </c>
      <c r="I310" t="n">
        <v>0</v>
      </c>
      <c r="J310" t="n">
        <v>0</v>
      </c>
      <c r="K310" t="n">
        <v>0</v>
      </c>
      <c r="L310" t="n">
        <v>0</v>
      </c>
      <c r="M310" t="n">
        <v>0</v>
      </c>
      <c r="N310" t="n">
        <v>0</v>
      </c>
      <c r="O310" t="n">
        <v>0</v>
      </c>
      <c r="P310" t="n">
        <v>0</v>
      </c>
      <c r="Q310" t="n">
        <v>0</v>
      </c>
      <c r="R310" t="n">
        <v>0</v>
      </c>
      <c r="S310" t="n">
        <v>0</v>
      </c>
      <c r="T310" t="n">
        <v>0</v>
      </c>
      <c r="U310" t="n">
        <v>0</v>
      </c>
      <c r="V310" t="n">
        <v>18.9655</v>
      </c>
      <c r="W310" t="n">
        <v>0</v>
      </c>
      <c r="X310" t="n">
        <v>0</v>
      </c>
      <c r="Y310" t="n">
        <v>0</v>
      </c>
      <c r="Z310" t="n">
        <v>0</v>
      </c>
      <c r="AA310" s="20" t="n">
        <v>2</v>
      </c>
      <c r="AC310" s="20" t="n">
        <v>45777</v>
      </c>
      <c r="AD310" t="n">
        <v>0</v>
      </c>
      <c r="AE310" t="n">
        <v>0</v>
      </c>
      <c r="AG310" t="n">
        <v>0</v>
      </c>
    </row>
    <row r="311">
      <c r="A311" t="inlineStr">
        <is>
          <t>FLV</t>
        </is>
      </c>
      <c r="B311" t="inlineStr">
        <is>
          <t>RM</t>
        </is>
      </c>
      <c r="C311" t="inlineStr">
        <is>
          <t>RM.FLV.00011</t>
        </is>
      </c>
      <c r="D311" t="inlineStr">
        <is>
          <t>نكهة برتقال</t>
        </is>
      </c>
      <c r="E311" t="n">
        <v>137.6791</v>
      </c>
      <c r="F311" t="n">
        <v>1960.6239</v>
      </c>
      <c r="G311" t="inlineStr">
        <is>
          <t>9401, 9112, 9108, 9103, 9102, 405, 499, 401, 406, 108, 112, 9112, 101, 102, 103, 306, 403, 402, 9103, 9102, 9108, 9405, 112, 9405, 9406, 9402, 405, 108, 9401, 9112, 499, 108, 102, 112, 101, 103, 306, 406, 405, 401, 403, 402, 9405, 9402, 9406</t>
        </is>
      </c>
      <c r="H311" t="n">
        <v>0</v>
      </c>
      <c r="I311" t="n">
        <v>0</v>
      </c>
      <c r="J311" t="n">
        <v>0</v>
      </c>
      <c r="K311" t="n">
        <v>0</v>
      </c>
      <c r="L311" t="n">
        <v>0</v>
      </c>
      <c r="M311" t="n">
        <v>0</v>
      </c>
      <c r="N311" t="n">
        <v>0</v>
      </c>
      <c r="O311" t="n">
        <v>0</v>
      </c>
      <c r="P311" t="n">
        <v>0</v>
      </c>
      <c r="Q311" t="n">
        <v>-2.724</v>
      </c>
      <c r="R311" t="n">
        <v>0</v>
      </c>
      <c r="S311" t="n">
        <v>-2.724</v>
      </c>
      <c r="T311" t="n">
        <v>134.9551</v>
      </c>
      <c r="U311" t="n">
        <v>1919.3331</v>
      </c>
      <c r="V311" t="n">
        <v>12.3386</v>
      </c>
      <c r="W311" t="n">
        <v>6.182</v>
      </c>
      <c r="X311" t="n">
        <v>14.5634</v>
      </c>
      <c r="Y311" t="n">
        <v>19.2314</v>
      </c>
      <c r="Z311" t="n">
        <v>32.1114</v>
      </c>
      <c r="AA311" s="20" t="n">
        <v>45928</v>
      </c>
      <c r="AB311" t="inlineStr">
        <is>
          <t>شركة الاوتاد للتوريدات الغذائية</t>
        </is>
      </c>
      <c r="AC311" s="20" t="n">
        <v>46201</v>
      </c>
      <c r="AD311" t="n">
        <v>2.1368</v>
      </c>
      <c r="AE311" t="n">
        <v>2.6759</v>
      </c>
      <c r="AF311" t="inlineStr">
        <is>
          <t>50:12</t>
        </is>
      </c>
      <c r="AG311" t="n">
        <v>0</v>
      </c>
    </row>
    <row r="312">
      <c r="A312" t="inlineStr">
        <is>
          <t>FLV</t>
        </is>
      </c>
      <c r="B312" t="inlineStr">
        <is>
          <t>RM</t>
        </is>
      </c>
      <c r="C312" t="inlineStr">
        <is>
          <t>RM.FLV.00012</t>
        </is>
      </c>
      <c r="D312" t="inlineStr">
        <is>
          <t>نكهة نعنع</t>
        </is>
      </c>
      <c r="E312" t="n">
        <v>4.388</v>
      </c>
      <c r="F312" t="n">
        <v>75.96720000000001</v>
      </c>
      <c r="G312" t="inlineStr">
        <is>
          <t>9401, 9112, 9108, 499, 408, 405, 9408, 306, 401, 402, 403, 409, 112, 101, 304, 9112, 9108, 9401, 409, 108, 9405, 9408, 9402, 306, 401, 304, 499, 408, 405, 402, 403, 112, 108, 101, 9405, 9402</t>
        </is>
      </c>
      <c r="H312" t="n">
        <v>0</v>
      </c>
      <c r="I312" t="n">
        <v>0</v>
      </c>
      <c r="J312" t="n">
        <v>0</v>
      </c>
      <c r="K312" t="n">
        <v>0</v>
      </c>
      <c r="L312" t="n">
        <v>0</v>
      </c>
      <c r="M312" t="n">
        <v>0</v>
      </c>
      <c r="N312" t="n">
        <v>0</v>
      </c>
      <c r="O312" t="n">
        <v>0</v>
      </c>
      <c r="P312" t="n">
        <v>0</v>
      </c>
      <c r="Q312" t="n">
        <v>0</v>
      </c>
      <c r="R312" t="n">
        <v>0</v>
      </c>
      <c r="S312" t="n">
        <v>0</v>
      </c>
      <c r="T312" t="n">
        <v>4.388</v>
      </c>
      <c r="U312" t="n">
        <v>75.96720000000001</v>
      </c>
      <c r="V312" t="n">
        <v>18.4439</v>
      </c>
      <c r="W312" t="n">
        <v>2.036</v>
      </c>
      <c r="X312" t="n">
        <v>4.964</v>
      </c>
      <c r="Y312" t="n">
        <v>5.406</v>
      </c>
      <c r="Z312" t="n">
        <v>5.618</v>
      </c>
      <c r="AA312" s="20" t="n">
        <v>44702</v>
      </c>
      <c r="AB312" t="inlineStr">
        <is>
          <t>شركة الاوتاد للتوريدات الغذائية</t>
        </is>
      </c>
      <c r="AC312" s="20" t="n">
        <v>46151</v>
      </c>
      <c r="AD312" t="n">
        <v>0.6006</v>
      </c>
      <c r="AE312" t="n">
        <v>0.4681</v>
      </c>
      <c r="AF312" t="inlineStr">
        <is>
          <t>9:11</t>
        </is>
      </c>
      <c r="AG312" t="n">
        <v>0</v>
      </c>
    </row>
    <row r="313">
      <c r="A313" t="inlineStr">
        <is>
          <t>FLV</t>
        </is>
      </c>
      <c r="B313" t="inlineStr">
        <is>
          <t>RM</t>
        </is>
      </c>
      <c r="C313" t="inlineStr">
        <is>
          <t>RM.FLV.00013</t>
        </is>
      </c>
      <c r="D313" t="inlineStr">
        <is>
          <t xml:space="preserve">نكهة توتي فروتي </t>
        </is>
      </c>
      <c r="E313" t="n">
        <v>4.7748</v>
      </c>
      <c r="F313" t="n">
        <v>55.4714</v>
      </c>
      <c r="G313" t="inlineStr">
        <is>
          <t>101, 108, 499, 401, 306, 108, 9401, 9108, 101, 401, 306, 499, 9108, 9401</t>
        </is>
      </c>
      <c r="H313" t="n">
        <v>0</v>
      </c>
      <c r="I313" t="n">
        <v>0</v>
      </c>
      <c r="J313" t="n">
        <v>0</v>
      </c>
      <c r="K313" t="n">
        <v>0</v>
      </c>
      <c r="L313" t="n">
        <v>0</v>
      </c>
      <c r="M313" t="n">
        <v>0</v>
      </c>
      <c r="N313" t="n">
        <v>0</v>
      </c>
      <c r="O313" t="n">
        <v>0</v>
      </c>
      <c r="P313" t="n">
        <v>0</v>
      </c>
      <c r="Q313" t="n">
        <v>0</v>
      </c>
      <c r="R313" t="n">
        <v>0</v>
      </c>
      <c r="S313" t="n">
        <v>0</v>
      </c>
      <c r="T313" t="n">
        <v>4.7748</v>
      </c>
      <c r="U313" t="n">
        <v>55.4714</v>
      </c>
      <c r="V313" t="n">
        <v>11.6175</v>
      </c>
      <c r="W313" t="n">
        <v>0</v>
      </c>
      <c r="X313" t="n">
        <v>0</v>
      </c>
      <c r="Y313" t="n">
        <v>0</v>
      </c>
      <c r="Z313" t="n">
        <v>0.53</v>
      </c>
      <c r="AA313" s="20" t="n">
        <v>45027</v>
      </c>
      <c r="AB313" t="inlineStr">
        <is>
          <t>مؤسسة القسوس للكيماويات</t>
        </is>
      </c>
      <c r="AC313" s="20" t="n">
        <v>45848</v>
      </c>
      <c r="AD313" t="n">
        <v>0</v>
      </c>
      <c r="AE313" t="n">
        <v>0.0441</v>
      </c>
      <c r="AF313" t="inlineStr">
        <is>
          <t>108:3</t>
        </is>
      </c>
      <c r="AG313" t="n">
        <v>0</v>
      </c>
    </row>
    <row r="314">
      <c r="A314" t="inlineStr">
        <is>
          <t>FLV</t>
        </is>
      </c>
      <c r="B314" t="inlineStr">
        <is>
          <t>RM</t>
        </is>
      </c>
      <c r="C314" t="inlineStr">
        <is>
          <t>RM.FLV.00014</t>
        </is>
      </c>
      <c r="D314" t="inlineStr">
        <is>
          <t xml:space="preserve">نكهة التفاح الاخضر </t>
        </is>
      </c>
      <c r="E314" t="n">
        <v>2.2501</v>
      </c>
      <c r="F314" t="n">
        <v>26.9433</v>
      </c>
      <c r="G314" t="inlineStr">
        <is>
          <t>403, 402, 499, 499, 402, 403</t>
        </is>
      </c>
      <c r="H314" t="n">
        <v>0</v>
      </c>
      <c r="I314" t="n">
        <v>0</v>
      </c>
      <c r="J314" t="n">
        <v>0</v>
      </c>
      <c r="K314" t="n">
        <v>0</v>
      </c>
      <c r="L314" t="n">
        <v>0</v>
      </c>
      <c r="M314" t="n">
        <v>0</v>
      </c>
      <c r="N314" t="n">
        <v>0</v>
      </c>
      <c r="O314" t="n">
        <v>0</v>
      </c>
      <c r="P314" t="n">
        <v>0</v>
      </c>
      <c r="Q314" t="n">
        <v>0</v>
      </c>
      <c r="R314" t="n">
        <v>0</v>
      </c>
      <c r="S314" t="n">
        <v>0</v>
      </c>
      <c r="T314" t="n">
        <v>2.2501</v>
      </c>
      <c r="U314" t="n">
        <v>26.9433</v>
      </c>
      <c r="V314" t="n">
        <v>11.9743</v>
      </c>
      <c r="W314" t="n">
        <v>0</v>
      </c>
      <c r="X314" t="n">
        <v>0</v>
      </c>
      <c r="Y314" t="n">
        <v>0.017</v>
      </c>
      <c r="Z314" t="n">
        <v>0.104</v>
      </c>
      <c r="AA314" s="20" t="n">
        <v>45655</v>
      </c>
      <c r="AB314" t="inlineStr">
        <is>
          <t>شركة الاستشارية لتجارة الكيماويات</t>
        </is>
      </c>
      <c r="AC314" s="20" t="n">
        <v>45934</v>
      </c>
      <c r="AD314" t="n">
        <v>0.0018</v>
      </c>
      <c r="AE314" t="n">
        <v>0.0086</v>
      </c>
      <c r="AF314" t="inlineStr">
        <is>
          <t>259:18</t>
        </is>
      </c>
      <c r="AG314" t="n">
        <v>0</v>
      </c>
    </row>
    <row r="315">
      <c r="A315" t="inlineStr">
        <is>
          <t>FLV</t>
        </is>
      </c>
      <c r="B315" t="inlineStr">
        <is>
          <t>RM</t>
        </is>
      </c>
      <c r="C315" t="inlineStr">
        <is>
          <t>RM.FLV.00015</t>
        </is>
      </c>
      <c r="D315" t="inlineStr">
        <is>
          <t>نكهة البيكان</t>
        </is>
      </c>
      <c r="E315" t="n">
        <v>35.2306</v>
      </c>
      <c r="F315" t="n">
        <v>668.1659</v>
      </c>
      <c r="G315" t="inlineStr">
        <is>
          <t>9405, 9801, 101, 102, 103, 112, 108, 110, 401, 306, 499, 408, 405, 9112, 9110, 801, 112, 9408, 108, 405, 9108, 9103, 9102, 9405, 9401, 101, 103, 102, 9112, 9408, 112, 801, 108, 408, 9801, 9108, 9405, 9801, 110, 408, 405, 499, 401, 306, 9108, 801, 9112, 9103, 9102, 9401, 9110, 9408</t>
        </is>
      </c>
      <c r="H315" t="n">
        <v>0</v>
      </c>
      <c r="I315" t="n">
        <v>0</v>
      </c>
      <c r="J315" t="n">
        <v>0</v>
      </c>
      <c r="K315" t="n">
        <v>0</v>
      </c>
      <c r="L315" t="n">
        <v>0</v>
      </c>
      <c r="M315" t="n">
        <v>0</v>
      </c>
      <c r="N315" t="n">
        <v>0</v>
      </c>
      <c r="O315" t="n">
        <v>0</v>
      </c>
      <c r="P315" t="n">
        <v>0</v>
      </c>
      <c r="Q315" t="n">
        <v>-9.085000000000001</v>
      </c>
      <c r="R315" t="n">
        <v>0</v>
      </c>
      <c r="S315" t="n">
        <v>-9.085000000000001</v>
      </c>
      <c r="T315" t="n">
        <v>26.1456</v>
      </c>
      <c r="U315" t="n">
        <v>495.8644</v>
      </c>
      <c r="V315" t="n">
        <v>18.9656</v>
      </c>
      <c r="W315" t="n">
        <v>25.954</v>
      </c>
      <c r="X315" t="n">
        <v>45.543</v>
      </c>
      <c r="Y315" t="n">
        <v>55.529</v>
      </c>
      <c r="Z315" t="n">
        <v>62.571</v>
      </c>
      <c r="AA315" s="20" t="n">
        <v>46075</v>
      </c>
      <c r="AB315" t="inlineStr">
        <is>
          <t>شركة الاوتاد للتوريدات الغذائية</t>
        </is>
      </c>
      <c r="AC315" s="20" t="n">
        <v>46203</v>
      </c>
      <c r="AD315" t="n">
        <v>6.1698</v>
      </c>
      <c r="AE315" t="n">
        <v>5.2142</v>
      </c>
      <c r="AF315" t="inlineStr">
        <is>
          <t>5:0</t>
        </is>
      </c>
      <c r="AG315" t="n">
        <v>0</v>
      </c>
    </row>
    <row r="316">
      <c r="A316" t="inlineStr">
        <is>
          <t>FLV</t>
        </is>
      </c>
      <c r="B316" t="inlineStr">
        <is>
          <t>RM</t>
        </is>
      </c>
      <c r="C316" t="inlineStr">
        <is>
          <t>RM.FLV.00016</t>
        </is>
      </c>
      <c r="D316" t="inlineStr">
        <is>
          <t>نكهة الكراميل</t>
        </is>
      </c>
      <c r="V316" t="n">
        <v>0</v>
      </c>
      <c r="W316" t="n">
        <v>0</v>
      </c>
      <c r="X316" t="n">
        <v>0</v>
      </c>
      <c r="Y316" t="n">
        <v>0</v>
      </c>
      <c r="Z316" t="n">
        <v>0</v>
      </c>
      <c r="AA316" s="20" t="n">
        <v>2</v>
      </c>
      <c r="AC316" s="20" t="n">
        <v>2</v>
      </c>
      <c r="AD316" t="n">
        <v>0</v>
      </c>
      <c r="AE316" t="n">
        <v>0</v>
      </c>
    </row>
    <row r="317">
      <c r="A317" t="inlineStr">
        <is>
          <t>FLV</t>
        </is>
      </c>
      <c r="B317" t="inlineStr">
        <is>
          <t>RM</t>
        </is>
      </c>
      <c r="C317" t="inlineStr">
        <is>
          <t>RM.FLV.00017</t>
        </is>
      </c>
      <c r="D317" t="inlineStr">
        <is>
          <t>نكهة الفانيلا كراميل</t>
        </is>
      </c>
      <c r="V317" t="n">
        <v>0</v>
      </c>
      <c r="W317" t="n">
        <v>0</v>
      </c>
      <c r="X317" t="n">
        <v>0</v>
      </c>
      <c r="Y317" t="n">
        <v>0</v>
      </c>
      <c r="Z317" t="n">
        <v>0</v>
      </c>
      <c r="AA317" s="20" t="n">
        <v>2</v>
      </c>
      <c r="AC317" s="20" t="n">
        <v>2</v>
      </c>
      <c r="AD317" t="n">
        <v>0</v>
      </c>
      <c r="AE317" t="n">
        <v>0</v>
      </c>
    </row>
    <row r="318">
      <c r="A318" t="inlineStr">
        <is>
          <t>FLV</t>
        </is>
      </c>
      <c r="B318" t="inlineStr">
        <is>
          <t>RM</t>
        </is>
      </c>
      <c r="C318" t="inlineStr">
        <is>
          <t>RM.FLV.00018</t>
        </is>
      </c>
      <c r="D318" t="inlineStr">
        <is>
          <t xml:space="preserve">فانلين كراميل </t>
        </is>
      </c>
      <c r="E318" t="n">
        <v>326.3707</v>
      </c>
      <c r="F318" t="n">
        <v>5819.4238</v>
      </c>
      <c r="G318" t="inlineStr">
        <is>
          <t>9801, 9405, 9402, 9408, 9409, 9403, 9401, 9112, 801, 9108, 306, 401, 499, 405, 408, 409, 402, 403, 9801, 9401, 9108, 409, 9403, 9801, 408, 102, 108, 403, 801, 112, 9408, 9409, 9112, 102, 101, 9401, 9403, 9405, 9108, 108, 401, 9408, 9409, 112, 9402, 801, 9112, 409, 405, 408, 499, 306, 401, 402, 403, 108, 112, 102, 101</t>
        </is>
      </c>
      <c r="H318" t="n">
        <v>0</v>
      </c>
      <c r="I318" t="n">
        <v>0</v>
      </c>
      <c r="J318" t="n">
        <v>0</v>
      </c>
      <c r="K318" t="n">
        <v>0</v>
      </c>
      <c r="L318" t="n">
        <v>0</v>
      </c>
      <c r="M318" t="n">
        <v>0</v>
      </c>
      <c r="N318" t="n">
        <v>0</v>
      </c>
      <c r="O318" t="n">
        <v>0</v>
      </c>
      <c r="P318" t="n">
        <v>0</v>
      </c>
      <c r="Q318" t="n">
        <v>-21.351</v>
      </c>
      <c r="R318" t="n">
        <v>0</v>
      </c>
      <c r="S318" t="n">
        <v>-21.351</v>
      </c>
      <c r="T318" t="n">
        <v>305.0197</v>
      </c>
      <c r="U318" t="n">
        <v>5437.9341</v>
      </c>
      <c r="V318" t="n">
        <v>17.7982</v>
      </c>
      <c r="W318" t="n">
        <v>68.773</v>
      </c>
      <c r="X318" t="n">
        <v>130.9798</v>
      </c>
      <c r="Y318" t="n">
        <v>201.6808</v>
      </c>
      <c r="Z318" t="n">
        <v>299.9128</v>
      </c>
      <c r="AA318" s="20" t="n">
        <v>45747</v>
      </c>
      <c r="AB318" t="inlineStr">
        <is>
          <t>flavor Vanilla.01/2025</t>
        </is>
      </c>
      <c r="AC318" s="20" t="n">
        <v>46203</v>
      </c>
      <c r="AD318" t="n">
        <v>22.4089</v>
      </c>
      <c r="AE318" t="n">
        <v>24.9927</v>
      </c>
      <c r="AF318" t="inlineStr">
        <is>
          <t>12:6</t>
        </is>
      </c>
      <c r="AG318" t="n">
        <v>0</v>
      </c>
    </row>
    <row r="319">
      <c r="A319" t="inlineStr">
        <is>
          <t>FLV</t>
        </is>
      </c>
      <c r="B319" t="inlineStr">
        <is>
          <t>RM</t>
        </is>
      </c>
      <c r="C319" t="inlineStr">
        <is>
          <t>RM.FLV.00019</t>
        </is>
      </c>
      <c r="D319" t="inlineStr">
        <is>
          <t xml:space="preserve">نكهة النعنع </t>
        </is>
      </c>
      <c r="E319" t="n">
        <v>0.903</v>
      </c>
      <c r="F319" t="n">
        <v>13.2335</v>
      </c>
      <c r="G319" t="inlineStr">
        <is>
          <t>402, 108, 499, 9108, 499, 9108, 402, 108</t>
        </is>
      </c>
      <c r="H319" t="n">
        <v>0</v>
      </c>
      <c r="I319" t="n">
        <v>0</v>
      </c>
      <c r="J319" t="n">
        <v>0</v>
      </c>
      <c r="K319" t="n">
        <v>0</v>
      </c>
      <c r="L319" t="n">
        <v>0</v>
      </c>
      <c r="M319" t="n">
        <v>0</v>
      </c>
      <c r="N319" t="n">
        <v>0</v>
      </c>
      <c r="O319" t="n">
        <v>0</v>
      </c>
      <c r="P319" t="n">
        <v>0</v>
      </c>
      <c r="Q319" t="n">
        <v>0</v>
      </c>
      <c r="R319" t="n">
        <v>0</v>
      </c>
      <c r="S319" t="n">
        <v>0</v>
      </c>
      <c r="T319" t="n">
        <v>0.903</v>
      </c>
      <c r="U319" t="n">
        <v>13.2335</v>
      </c>
      <c r="V319" t="n">
        <v>14.655</v>
      </c>
      <c r="W319" t="n">
        <v>0</v>
      </c>
      <c r="X319" t="n">
        <v>0</v>
      </c>
      <c r="Y319" t="n">
        <v>0</v>
      </c>
      <c r="Z319" t="n">
        <v>0</v>
      </c>
      <c r="AA319" s="20" t="n">
        <v>45664</v>
      </c>
      <c r="AB319" t="inlineStr">
        <is>
          <t>شركة الاوتاد للتوريدات الغذائية</t>
        </is>
      </c>
      <c r="AC319" s="20" t="n">
        <v>45709</v>
      </c>
      <c r="AD319" t="n">
        <v>0</v>
      </c>
      <c r="AE319" t="n">
        <v>0</v>
      </c>
      <c r="AG319" t="n">
        <v>0</v>
      </c>
    </row>
    <row r="320">
      <c r="A320" t="inlineStr">
        <is>
          <t>FLV</t>
        </is>
      </c>
      <c r="B320" t="inlineStr">
        <is>
          <t>RM</t>
        </is>
      </c>
      <c r="C320" t="inlineStr">
        <is>
          <t>RM.FLV.00020</t>
        </is>
      </c>
      <c r="D320" t="inlineStr">
        <is>
          <t xml:space="preserve">بريجل بندق كريم </t>
        </is>
      </c>
      <c r="E320" t="n">
        <v>0.519</v>
      </c>
      <c r="F320" t="n">
        <v>9.664199999999999</v>
      </c>
      <c r="G320" t="inlineStr">
        <is>
          <t>499, 402, 499, 402</t>
        </is>
      </c>
      <c r="H320" t="n">
        <v>0</v>
      </c>
      <c r="I320" t="n">
        <v>0</v>
      </c>
      <c r="J320" t="n">
        <v>0</v>
      </c>
      <c r="K320" t="n">
        <v>0</v>
      </c>
      <c r="L320" t="n">
        <v>0</v>
      </c>
      <c r="M320" t="n">
        <v>0</v>
      </c>
      <c r="N320" t="n">
        <v>0</v>
      </c>
      <c r="O320" t="n">
        <v>0</v>
      </c>
      <c r="P320" t="n">
        <v>0</v>
      </c>
      <c r="Q320" t="n">
        <v>0</v>
      </c>
      <c r="R320" t="n">
        <v>0</v>
      </c>
      <c r="S320" t="n">
        <v>0</v>
      </c>
      <c r="T320" t="n">
        <v>0.519</v>
      </c>
      <c r="U320" t="n">
        <v>9.664199999999999</v>
      </c>
      <c r="V320" t="n">
        <v>18.6208</v>
      </c>
      <c r="W320" t="n">
        <v>0</v>
      </c>
      <c r="X320" t="n">
        <v>0</v>
      </c>
      <c r="Y320" t="n">
        <v>0</v>
      </c>
      <c r="Z320" t="n">
        <v>0</v>
      </c>
      <c r="AA320" s="20" t="n">
        <v>44518</v>
      </c>
      <c r="AB320" t="inlineStr">
        <is>
          <t>شركة القوقا التجارية</t>
        </is>
      </c>
      <c r="AC320" s="20" t="n">
        <v>45014</v>
      </c>
      <c r="AD320" t="n">
        <v>0</v>
      </c>
      <c r="AE320" t="n">
        <v>0</v>
      </c>
      <c r="AG320" t="n">
        <v>0</v>
      </c>
    </row>
    <row r="321">
      <c r="A321" t="inlineStr">
        <is>
          <t>FLV</t>
        </is>
      </c>
      <c r="B321" t="inlineStr">
        <is>
          <t>RM</t>
        </is>
      </c>
      <c r="C321" t="inlineStr">
        <is>
          <t>RM.FLV.00021</t>
        </is>
      </c>
      <c r="D321" t="inlineStr">
        <is>
          <t>برجيل فستق عبيد كريم</t>
        </is>
      </c>
      <c r="E321" t="n">
        <v>0.037</v>
      </c>
      <c r="F321" t="n">
        <v>0.3445</v>
      </c>
      <c r="G321" t="inlineStr">
        <is>
          <t>499, 402, 402, 499</t>
        </is>
      </c>
      <c r="H321" t="n">
        <v>0</v>
      </c>
      <c r="I321" t="n">
        <v>0</v>
      </c>
      <c r="J321" t="n">
        <v>0</v>
      </c>
      <c r="K321" t="n">
        <v>0</v>
      </c>
      <c r="L321" t="n">
        <v>0</v>
      </c>
      <c r="M321" t="n">
        <v>0</v>
      </c>
      <c r="N321" t="n">
        <v>0</v>
      </c>
      <c r="O321" t="n">
        <v>0</v>
      </c>
      <c r="P321" t="n">
        <v>0</v>
      </c>
      <c r="Q321" t="n">
        <v>0</v>
      </c>
      <c r="R321" t="n">
        <v>0</v>
      </c>
      <c r="S321" t="n">
        <v>0</v>
      </c>
      <c r="T321" t="n">
        <v>0.037</v>
      </c>
      <c r="U321" t="n">
        <v>0.3445</v>
      </c>
      <c r="V321" t="n">
        <v>9.3108</v>
      </c>
      <c r="W321" t="n">
        <v>0</v>
      </c>
      <c r="X321" t="n">
        <v>0</v>
      </c>
      <c r="Y321" t="n">
        <v>0</v>
      </c>
      <c r="Z321" t="n">
        <v>0</v>
      </c>
      <c r="AA321" s="20" t="n">
        <v>44518</v>
      </c>
      <c r="AB321" t="inlineStr">
        <is>
          <t>شركة القوقا التجارية</t>
        </is>
      </c>
      <c r="AC321" s="20" t="n">
        <v>45498</v>
      </c>
      <c r="AD321" t="n">
        <v>0</v>
      </c>
      <c r="AE321" t="n">
        <v>0</v>
      </c>
      <c r="AG321" t="n">
        <v>0</v>
      </c>
    </row>
    <row r="322">
      <c r="A322" t="inlineStr">
        <is>
          <t>FLV</t>
        </is>
      </c>
      <c r="B322" t="inlineStr">
        <is>
          <t>RM</t>
        </is>
      </c>
      <c r="C322" t="inlineStr">
        <is>
          <t>RM.FLV.00022</t>
        </is>
      </c>
      <c r="D322" t="inlineStr">
        <is>
          <t xml:space="preserve">بريجل بسكوتو </t>
        </is>
      </c>
      <c r="E322" t="n">
        <v>2.6</v>
      </c>
      <c r="F322" t="n">
        <v>23.1981</v>
      </c>
      <c r="G322" t="inlineStr">
        <is>
          <t>499, 402, 402, 499</t>
        </is>
      </c>
      <c r="H322" t="n">
        <v>0</v>
      </c>
      <c r="I322" t="n">
        <v>0</v>
      </c>
      <c r="J322" t="n">
        <v>0</v>
      </c>
      <c r="K322" t="n">
        <v>0</v>
      </c>
      <c r="L322" t="n">
        <v>0</v>
      </c>
      <c r="M322" t="n">
        <v>0</v>
      </c>
      <c r="N322" t="n">
        <v>0</v>
      </c>
      <c r="O322" t="n">
        <v>0</v>
      </c>
      <c r="P322" t="n">
        <v>0</v>
      </c>
      <c r="Q322" t="n">
        <v>0</v>
      </c>
      <c r="R322" t="n">
        <v>0</v>
      </c>
      <c r="S322" t="n">
        <v>0</v>
      </c>
      <c r="T322" t="n">
        <v>2.6</v>
      </c>
      <c r="U322" t="n">
        <v>23.1981</v>
      </c>
      <c r="V322" t="n">
        <v>8.9223</v>
      </c>
      <c r="W322" t="n">
        <v>0</v>
      </c>
      <c r="X322" t="n">
        <v>0</v>
      </c>
      <c r="Y322" t="n">
        <v>0</v>
      </c>
      <c r="Z322" t="n">
        <v>0</v>
      </c>
      <c r="AA322" s="20" t="n">
        <v>44518</v>
      </c>
      <c r="AB322" t="inlineStr">
        <is>
          <t>شركة القوقا التجارية</t>
        </is>
      </c>
      <c r="AC322" s="20" t="n">
        <v>2</v>
      </c>
      <c r="AD322" t="n">
        <v>0</v>
      </c>
      <c r="AE322" t="n">
        <v>0</v>
      </c>
      <c r="AG322" t="n">
        <v>0</v>
      </c>
    </row>
    <row r="323">
      <c r="A323" t="inlineStr">
        <is>
          <t>FLV</t>
        </is>
      </c>
      <c r="B323" t="inlineStr">
        <is>
          <t>RM</t>
        </is>
      </c>
      <c r="C323" t="inlineStr">
        <is>
          <t>RM.FLV.00023</t>
        </is>
      </c>
      <c r="D323" t="inlineStr">
        <is>
          <t xml:space="preserve">نكهة  مانجا نوفا </t>
        </is>
      </c>
      <c r="E323" t="n">
        <v>36.7584</v>
      </c>
      <c r="F323" t="n">
        <v>382.5082</v>
      </c>
      <c r="G323" t="inlineStr">
        <is>
          <t>9405, 9402, 9801, 101, 103, 108, 112, 102, 402, 403, 401, 405, 499, 408, 306, 9402, 108, 9403, 9408, 112, 9102, 9401, 9405, 9108, 9103, 801, 9112, 101, 801, 9408, 103, 102, 108, 9801, 9112, 408, 112, 403, 401, 306, 402, 405, 408, 499, 9401, 9403, 9112, 9108, 801, 9102, 9103, 9408</t>
        </is>
      </c>
      <c r="H323" t="n">
        <v>0</v>
      </c>
      <c r="I323" t="n">
        <v>0</v>
      </c>
      <c r="J323" t="n">
        <v>0</v>
      </c>
      <c r="K323" t="n">
        <v>0</v>
      </c>
      <c r="L323" t="n">
        <v>0</v>
      </c>
      <c r="M323" t="n">
        <v>0</v>
      </c>
      <c r="N323" t="n">
        <v>0</v>
      </c>
      <c r="O323" t="n">
        <v>0</v>
      </c>
      <c r="P323" t="n">
        <v>0</v>
      </c>
      <c r="Q323" t="n">
        <v>-0.179</v>
      </c>
      <c r="R323" t="n">
        <v>0</v>
      </c>
      <c r="S323" t="n">
        <v>-0.179</v>
      </c>
      <c r="T323" t="n">
        <v>36.5794</v>
      </c>
      <c r="U323" t="n">
        <v>380.0393</v>
      </c>
      <c r="V323" t="n">
        <v>10.0976</v>
      </c>
      <c r="W323" t="n">
        <v>2.495</v>
      </c>
      <c r="X323" t="n">
        <v>11.502</v>
      </c>
      <c r="Y323" t="n">
        <v>19.646</v>
      </c>
      <c r="Z323" t="n">
        <v>31.121</v>
      </c>
      <c r="AA323" s="20" t="n">
        <v>45971</v>
      </c>
      <c r="AB323" t="inlineStr">
        <is>
          <t>شركة الاستشارية لتجارة الكيماويات</t>
        </is>
      </c>
      <c r="AC323" s="20" t="n">
        <v>46202</v>
      </c>
      <c r="AD323" t="n">
        <v>2.1828</v>
      </c>
      <c r="AE323" t="n">
        <v>2.5934</v>
      </c>
      <c r="AF323" t="inlineStr">
        <is>
          <t>14:3</t>
        </is>
      </c>
      <c r="AG323" t="n">
        <v>0</v>
      </c>
    </row>
    <row r="324">
      <c r="A324" t="inlineStr">
        <is>
          <t>FLV</t>
        </is>
      </c>
      <c r="B324" t="inlineStr">
        <is>
          <t>RM</t>
        </is>
      </c>
      <c r="C324" t="inlineStr">
        <is>
          <t>RM.FLV.00024</t>
        </is>
      </c>
      <c r="D324" t="inlineStr">
        <is>
          <t>نكهة  الموكا</t>
        </is>
      </c>
      <c r="E324" t="n">
        <v>0</v>
      </c>
      <c r="F324" t="n">
        <v>0</v>
      </c>
      <c r="G324" t="inlineStr">
        <is>
          <t>9402, 403, 401, 101, 9402, 9401, 401, 403, 101, 9401</t>
        </is>
      </c>
      <c r="H324" t="n">
        <v>0</v>
      </c>
      <c r="I324" t="n">
        <v>0</v>
      </c>
      <c r="J324" t="n">
        <v>0</v>
      </c>
      <c r="K324" t="n">
        <v>0</v>
      </c>
      <c r="L324" t="n">
        <v>0</v>
      </c>
      <c r="M324" t="n">
        <v>0</v>
      </c>
      <c r="N324" t="n">
        <v>0</v>
      </c>
      <c r="O324" t="n">
        <v>0</v>
      </c>
      <c r="P324" t="n">
        <v>0</v>
      </c>
      <c r="Q324" t="n">
        <v>0</v>
      </c>
      <c r="R324" t="n">
        <v>0</v>
      </c>
      <c r="S324" t="n">
        <v>0</v>
      </c>
      <c r="T324" t="n">
        <v>0</v>
      </c>
      <c r="U324" t="n">
        <v>0</v>
      </c>
      <c r="V324" t="n">
        <v>13.7931</v>
      </c>
      <c r="W324" t="n">
        <v>0</v>
      </c>
      <c r="X324" t="n">
        <v>0</v>
      </c>
      <c r="Y324" t="n">
        <v>0</v>
      </c>
      <c r="Z324" t="n">
        <v>0</v>
      </c>
      <c r="AA324" s="20" t="n">
        <v>44623</v>
      </c>
      <c r="AB324" t="inlineStr">
        <is>
          <t>شركة القوقا التجارية</t>
        </is>
      </c>
      <c r="AC324" s="20" t="n">
        <v>45609</v>
      </c>
      <c r="AD324" t="n">
        <v>0</v>
      </c>
      <c r="AE324" t="n">
        <v>0</v>
      </c>
      <c r="AG324" t="n">
        <v>0</v>
      </c>
    </row>
    <row r="325">
      <c r="A325" t="inlineStr">
        <is>
          <t>FLV</t>
        </is>
      </c>
      <c r="B325" t="inlineStr">
        <is>
          <t>RM</t>
        </is>
      </c>
      <c r="C325" t="inlineStr">
        <is>
          <t>RM.FLV.00025</t>
        </is>
      </c>
      <c r="D325" t="inlineStr">
        <is>
          <t xml:space="preserve">نكهة التشتيز كيك </t>
        </is>
      </c>
      <c r="E325" t="n">
        <v>68.1377</v>
      </c>
      <c r="F325" t="n">
        <v>1292.2908</v>
      </c>
      <c r="G325" t="inlineStr">
        <is>
          <t>401, 405, 406, 408, 306, 103, 101, 112, 102, 108, 110, 499, 9112, 9401, 9110, 108, 405, 9406, 9405, 9108, 112, 9408, 9405, 9108, 9102, 9103, 306, 103, 102, 101, 110, 9112, 112, 103, 108, 406, 401, 499, 405, 408, 9102, 9103, 9108, 9112, 9401, 9110, 9406, 9405, 9408</t>
        </is>
      </c>
      <c r="H325" t="n">
        <v>0</v>
      </c>
      <c r="I325" t="n">
        <v>0</v>
      </c>
      <c r="J325" t="n">
        <v>0</v>
      </c>
      <c r="K325" t="n">
        <v>0</v>
      </c>
      <c r="L325" t="n">
        <v>0</v>
      </c>
      <c r="M325" t="n">
        <v>0</v>
      </c>
      <c r="N325" t="n">
        <v>0</v>
      </c>
      <c r="O325" t="n">
        <v>0</v>
      </c>
      <c r="P325" t="n">
        <v>0</v>
      </c>
      <c r="Q325" t="n">
        <v>-12.15</v>
      </c>
      <c r="R325" t="n">
        <v>0</v>
      </c>
      <c r="S325" t="n">
        <v>-12.15</v>
      </c>
      <c r="T325" t="n">
        <v>55.9877</v>
      </c>
      <c r="U325" t="n">
        <v>1061.8587</v>
      </c>
      <c r="V325" t="n">
        <v>18.9659</v>
      </c>
      <c r="W325" t="n">
        <v>22.648</v>
      </c>
      <c r="X325" t="n">
        <v>58.929</v>
      </c>
      <c r="Y325" t="n">
        <v>78.02</v>
      </c>
      <c r="Z325" t="n">
        <v>108.837</v>
      </c>
      <c r="AA325" s="20" t="n">
        <v>46075</v>
      </c>
      <c r="AB325" t="inlineStr">
        <is>
          <t>شركة الاوتاد للتوريدات الغذائية</t>
        </is>
      </c>
      <c r="AC325" s="20" t="n">
        <v>46201</v>
      </c>
      <c r="AD325" t="n">
        <v>8.668799999999999</v>
      </c>
      <c r="AE325" t="n">
        <v>9.069699999999999</v>
      </c>
      <c r="AF325" t="inlineStr">
        <is>
          <t>6:5</t>
        </is>
      </c>
      <c r="AG325" t="n">
        <v>0</v>
      </c>
    </row>
    <row r="326">
      <c r="A326" t="inlineStr">
        <is>
          <t>FLV</t>
        </is>
      </c>
      <c r="B326" t="inlineStr">
        <is>
          <t>RM</t>
        </is>
      </c>
      <c r="C326" t="inlineStr">
        <is>
          <t>RM.FLV.00026</t>
        </is>
      </c>
      <c r="D326" t="inlineStr">
        <is>
          <t xml:space="preserve">نكهة الفانيلا </t>
        </is>
      </c>
      <c r="E326" t="n">
        <v>0</v>
      </c>
      <c r="F326" t="n">
        <v>0</v>
      </c>
      <c r="G326" t="inlineStr">
        <is>
          <t>404, 101, 201, 9404, 404, 101, 201, 9404</t>
        </is>
      </c>
      <c r="H326" t="n">
        <v>0</v>
      </c>
      <c r="I326" t="n">
        <v>0</v>
      </c>
      <c r="J326" t="n">
        <v>0</v>
      </c>
      <c r="K326" t="n">
        <v>0</v>
      </c>
      <c r="L326" t="n">
        <v>0</v>
      </c>
      <c r="M326" t="n">
        <v>0</v>
      </c>
      <c r="N326" t="n">
        <v>0</v>
      </c>
      <c r="O326" t="n">
        <v>0</v>
      </c>
      <c r="P326" t="n">
        <v>0</v>
      </c>
      <c r="Q326" t="n">
        <v>0</v>
      </c>
      <c r="R326" t="n">
        <v>0</v>
      </c>
      <c r="S326" t="n">
        <v>0</v>
      </c>
      <c r="T326" t="n">
        <v>0</v>
      </c>
      <c r="U326" t="n">
        <v>0</v>
      </c>
      <c r="V326" t="n">
        <v>5.95</v>
      </c>
      <c r="W326" t="n">
        <v>0</v>
      </c>
      <c r="X326" t="n">
        <v>0</v>
      </c>
      <c r="Y326" t="n">
        <v>0</v>
      </c>
      <c r="Z326" t="n">
        <v>0</v>
      </c>
      <c r="AA326" s="20" t="n">
        <v>44636</v>
      </c>
      <c r="AB326" t="inlineStr">
        <is>
          <t>مؤسسة القسوس للكيماويات</t>
        </is>
      </c>
      <c r="AC326" s="20" t="n">
        <v>44632</v>
      </c>
      <c r="AD326" t="n">
        <v>0</v>
      </c>
      <c r="AE326" t="n">
        <v>0</v>
      </c>
      <c r="AG326" t="n">
        <v>0</v>
      </c>
    </row>
    <row r="327">
      <c r="A327" t="inlineStr">
        <is>
          <t>FLV</t>
        </is>
      </c>
      <c r="B327" t="inlineStr">
        <is>
          <t>RM</t>
        </is>
      </c>
      <c r="C327" t="inlineStr">
        <is>
          <t>RM.FLV.00027</t>
        </is>
      </c>
      <c r="D327" t="inlineStr">
        <is>
          <t xml:space="preserve">نكهة البسكويت </t>
        </is>
      </c>
      <c r="E327" t="n">
        <v>50</v>
      </c>
      <c r="F327" t="n">
        <v>2056.4602</v>
      </c>
      <c r="G327" t="inlineStr">
        <is>
          <t>108, 101, 102, 103, 9108, 9102, 9103, 9401, 401, 9108, 9102, 9103, 9401, 108, 101, 103, 102, 401</t>
        </is>
      </c>
      <c r="H327" t="n">
        <v>0</v>
      </c>
      <c r="I327" t="n">
        <v>0</v>
      </c>
      <c r="J327" t="n">
        <v>0</v>
      </c>
      <c r="K327" t="n">
        <v>0</v>
      </c>
      <c r="L327" t="n">
        <v>0</v>
      </c>
      <c r="M327" t="n">
        <v>0</v>
      </c>
      <c r="N327" t="n">
        <v>0</v>
      </c>
      <c r="O327" t="n">
        <v>0</v>
      </c>
      <c r="P327" t="n">
        <v>0</v>
      </c>
      <c r="Q327" t="n">
        <v>0</v>
      </c>
      <c r="R327" t="n">
        <v>0</v>
      </c>
      <c r="S327" t="n">
        <v>0</v>
      </c>
      <c r="T327" t="n">
        <v>50</v>
      </c>
      <c r="U327" t="n">
        <v>2056.4602</v>
      </c>
      <c r="V327" t="n">
        <v>41.1292</v>
      </c>
      <c r="W327" t="n">
        <v>0</v>
      </c>
      <c r="X327" t="n">
        <v>0</v>
      </c>
      <c r="Y327" t="n">
        <v>0</v>
      </c>
      <c r="Z327" t="n">
        <v>0</v>
      </c>
      <c r="AA327" s="20" t="n">
        <v>44671</v>
      </c>
      <c r="AB327" t="inlineStr">
        <is>
          <t>LECOCQ .01/2022</t>
        </is>
      </c>
      <c r="AC327" s="20" t="n">
        <v>45372</v>
      </c>
      <c r="AD327" t="n">
        <v>0</v>
      </c>
      <c r="AE327" t="n">
        <v>0</v>
      </c>
      <c r="AG327" t="n">
        <v>0</v>
      </c>
    </row>
    <row r="328">
      <c r="A328" t="inlineStr">
        <is>
          <t>FLV</t>
        </is>
      </c>
      <c r="B328" t="inlineStr">
        <is>
          <t>RM</t>
        </is>
      </c>
      <c r="C328" t="inlineStr">
        <is>
          <t>RM.FLV.00028</t>
        </is>
      </c>
      <c r="D328" t="inlineStr">
        <is>
          <t>نكهة الشوكولاته السائلة</t>
        </is>
      </c>
      <c r="E328" t="n">
        <v>81.9106</v>
      </c>
      <c r="F328" t="n">
        <v>1122.2871</v>
      </c>
      <c r="G328" t="inlineStr">
        <is>
          <t>401, 306, 403, 405, 201, 102, 103, 101, 108, 112, 9401, 9108, 9403, 9405, 108, 401, 9403, 112, 9402, 499, 801, 9112, 401, 499, 405, 9401, 9403, 9108, 801, 9112, 103, 102, 101, 108, 9108, 9401, 112, 9112, 102, 403, 306, 403, 201, 9405, 9402</t>
        </is>
      </c>
      <c r="H328" t="n">
        <v>0</v>
      </c>
      <c r="I328" t="n">
        <v>0</v>
      </c>
      <c r="J328" t="n">
        <v>0</v>
      </c>
      <c r="K328" t="n">
        <v>0</v>
      </c>
      <c r="L328" t="n">
        <v>0</v>
      </c>
      <c r="M328" t="n">
        <v>0</v>
      </c>
      <c r="N328" t="n">
        <v>0</v>
      </c>
      <c r="O328" t="n">
        <v>0</v>
      </c>
      <c r="P328" t="n">
        <v>0</v>
      </c>
      <c r="Q328" t="n">
        <v>-19.514</v>
      </c>
      <c r="R328" t="n">
        <v>0</v>
      </c>
      <c r="S328" t="n">
        <v>-19.514</v>
      </c>
      <c r="T328" t="n">
        <v>62.3966</v>
      </c>
      <c r="U328" t="n">
        <v>858.7181</v>
      </c>
      <c r="V328" t="n">
        <v>14</v>
      </c>
      <c r="W328" t="n">
        <v>56.644</v>
      </c>
      <c r="X328" t="n">
        <v>100.7904</v>
      </c>
      <c r="Y328" t="n">
        <v>137.3744</v>
      </c>
      <c r="Z328" t="n">
        <v>162.6224</v>
      </c>
      <c r="AA328" s="20" t="n">
        <v>46090</v>
      </c>
      <c r="AB328" t="inlineStr">
        <is>
          <t>الشركة المتحدة لصناعة المطيبات والنكهات</t>
        </is>
      </c>
      <c r="AC328" s="20" t="n">
        <v>46202</v>
      </c>
      <c r="AD328" t="n">
        <v>15.2638</v>
      </c>
      <c r="AE328" t="n">
        <v>13.5518</v>
      </c>
      <c r="AF328" t="inlineStr">
        <is>
          <t>4:18</t>
        </is>
      </c>
      <c r="AG328" t="n">
        <v>0</v>
      </c>
    </row>
    <row r="329">
      <c r="A329" t="inlineStr">
        <is>
          <t>FLV</t>
        </is>
      </c>
      <c r="B329" t="inlineStr">
        <is>
          <t>RM</t>
        </is>
      </c>
      <c r="C329" t="inlineStr">
        <is>
          <t>RM.FLV.00029</t>
        </is>
      </c>
      <c r="D329" t="inlineStr">
        <is>
          <t>نكهة البندق</t>
        </is>
      </c>
      <c r="E329" t="n">
        <v>165.6839</v>
      </c>
      <c r="F329" t="n">
        <v>4115.4273</v>
      </c>
      <c r="G329" t="inlineStr">
        <is>
          <t>9801, 9402, 9605, 9405, 9406, 9408, 605, 801, 9108, 9112, 9403, 9401, 499, 408, 405, 406, 402, 306, 401, 403, 301, 201, 112, 9112, 9801, 102, 108, 9108, 9801, 9405, 102, 107, 801, 101, 9112, 801, 605, 406, 9108, 9405, 9401, 112, 9408, 9403, 108, 9605, 9402, 9406, 405, 306, 201, 301, 408, 499, 405, 401, 403, 402, 102, 107, 112, 108, 101</t>
        </is>
      </c>
      <c r="H329" t="n">
        <v>500</v>
      </c>
      <c r="I329" t="n">
        <v>0</v>
      </c>
      <c r="J329" t="n">
        <v>0</v>
      </c>
      <c r="K329" t="n">
        <v>0</v>
      </c>
      <c r="L329" t="n">
        <v>0</v>
      </c>
      <c r="M329" t="n">
        <v>500</v>
      </c>
      <c r="N329" t="n">
        <v>0</v>
      </c>
      <c r="O329" t="n">
        <v>0</v>
      </c>
      <c r="P329" t="n">
        <v>0</v>
      </c>
      <c r="Q329" t="n">
        <v>-160.314</v>
      </c>
      <c r="R329" t="n">
        <v>0</v>
      </c>
      <c r="S329" t="n">
        <v>-160.314</v>
      </c>
      <c r="T329" t="n">
        <v>505.3699</v>
      </c>
      <c r="U329" t="n">
        <v>13331.1974</v>
      </c>
      <c r="V329" t="n">
        <v>23.5728</v>
      </c>
      <c r="W329" t="n">
        <v>699.927</v>
      </c>
      <c r="X329" t="n">
        <v>1301.3056</v>
      </c>
      <c r="Y329" t="n">
        <v>1743.5689</v>
      </c>
      <c r="Z329" t="n">
        <v>2042.0189</v>
      </c>
      <c r="AA329" s="20" t="n">
        <v>46190</v>
      </c>
      <c r="AB329" t="inlineStr">
        <is>
          <t>Hazelnut flavor.02/2026</t>
        </is>
      </c>
      <c r="AC329" s="20" t="n">
        <v>46203</v>
      </c>
      <c r="AD329" t="n">
        <v>193.7298</v>
      </c>
      <c r="AE329" t="n">
        <v>170.1682</v>
      </c>
      <c r="AF329" t="inlineStr">
        <is>
          <t>2:29</t>
        </is>
      </c>
      <c r="AG329" t="n">
        <v>13442.6</v>
      </c>
    </row>
    <row r="330">
      <c r="A330" t="inlineStr">
        <is>
          <t>FLV</t>
        </is>
      </c>
      <c r="B330" t="inlineStr">
        <is>
          <t>RM</t>
        </is>
      </c>
      <c r="C330" t="inlineStr">
        <is>
          <t>RM.FLV.00030</t>
        </is>
      </c>
      <c r="D330" t="inlineStr">
        <is>
          <t>نكهة الفراولة</t>
        </is>
      </c>
      <c r="E330" t="n">
        <v>21.3353</v>
      </c>
      <c r="F330" t="n">
        <v>276.4353</v>
      </c>
      <c r="G330" t="inlineStr">
        <is>
          <t>9402, 9405, 9801, 101, 112, 108, 102, 403, 402, 401, 306, 499, 408, 405, 201, 9112, 801, 9402, 112, 9408, 108, 405, 9108, 9405, 9403, 9401, 101, 102, 9112, 9408, 112, 801, 108, 408, 9801, 9403, 9801, 9405, 403, 201, 408, 405, 499, 401, 306, 402, 9108, 801, 9112, 9401, 9403, 9408</t>
        </is>
      </c>
      <c r="H330" t="n">
        <v>0</v>
      </c>
      <c r="I330" t="n">
        <v>0</v>
      </c>
      <c r="J330" t="n">
        <v>0</v>
      </c>
      <c r="K330" t="n">
        <v>0</v>
      </c>
      <c r="L330" t="n">
        <v>0</v>
      </c>
      <c r="M330" t="n">
        <v>0</v>
      </c>
      <c r="N330" t="n">
        <v>0</v>
      </c>
      <c r="O330" t="n">
        <v>0</v>
      </c>
      <c r="P330" t="n">
        <v>0</v>
      </c>
      <c r="Q330" t="n">
        <v>-5.43</v>
      </c>
      <c r="R330" t="n">
        <v>0</v>
      </c>
      <c r="S330" t="n">
        <v>-5.43</v>
      </c>
      <c r="T330" t="n">
        <v>15.9053</v>
      </c>
      <c r="U330" t="n">
        <v>206.22</v>
      </c>
      <c r="V330" t="n">
        <v>12.931</v>
      </c>
      <c r="W330" t="n">
        <v>11.353</v>
      </c>
      <c r="X330" t="n">
        <v>33.617</v>
      </c>
      <c r="Y330" t="n">
        <v>53.8805</v>
      </c>
      <c r="Z330" t="n">
        <v>66.5955</v>
      </c>
      <c r="AA330" s="20" t="n">
        <v>46062</v>
      </c>
      <c r="AB330" t="inlineStr">
        <is>
          <t>شركة الاوتاد للتوريدات الغذائية</t>
        </is>
      </c>
      <c r="AC330" s="20" t="n">
        <v>46200</v>
      </c>
      <c r="AD330" t="n">
        <v>5.9867</v>
      </c>
      <c r="AE330" t="n">
        <v>5.5496</v>
      </c>
      <c r="AF330" t="inlineStr">
        <is>
          <t>2:25</t>
        </is>
      </c>
      <c r="AG330" t="n">
        <v>0</v>
      </c>
    </row>
    <row r="331">
      <c r="A331" t="inlineStr">
        <is>
          <t>FLV</t>
        </is>
      </c>
      <c r="B331" t="inlineStr">
        <is>
          <t>RM</t>
        </is>
      </c>
      <c r="C331" t="inlineStr">
        <is>
          <t>RM.FLV.00031</t>
        </is>
      </c>
      <c r="D331" t="inlineStr">
        <is>
          <t xml:space="preserve">نكهة التوت </t>
        </is>
      </c>
      <c r="E331" t="n">
        <v>6.986</v>
      </c>
      <c r="F331" t="n">
        <v>69.91889999999999</v>
      </c>
      <c r="G331" t="inlineStr">
        <is>
          <t>108, 101, 112, 306, 401, 403, 402, 405, 408, 499, 9401, 9112, 9108, 9405, 9408, 112, 9402, 405, 108, 9405, 112, 9112, 9408, 108, 408, 101, 306, 402, 401, 403, 9108, 499, 408, 405, 9112, 9401, 9405, 9402, 9408</t>
        </is>
      </c>
      <c r="H331" t="n">
        <v>0</v>
      </c>
      <c r="I331" t="n">
        <v>0</v>
      </c>
      <c r="J331" t="n">
        <v>0</v>
      </c>
      <c r="K331" t="n">
        <v>0</v>
      </c>
      <c r="L331" t="n">
        <v>0</v>
      </c>
      <c r="M331" t="n">
        <v>0</v>
      </c>
      <c r="N331" t="n">
        <v>0</v>
      </c>
      <c r="O331" t="n">
        <v>0</v>
      </c>
      <c r="P331" t="n">
        <v>0</v>
      </c>
      <c r="Q331" t="n">
        <v>-0.627</v>
      </c>
      <c r="R331" t="n">
        <v>0</v>
      </c>
      <c r="S331" t="n">
        <v>-0.627</v>
      </c>
      <c r="T331" t="n">
        <v>6.359</v>
      </c>
      <c r="U331" t="n">
        <v>63.6489</v>
      </c>
      <c r="V331" t="n">
        <v>10</v>
      </c>
      <c r="W331" t="n">
        <v>1.445</v>
      </c>
      <c r="X331" t="n">
        <v>4.104</v>
      </c>
      <c r="Y331" t="n">
        <v>6.961</v>
      </c>
      <c r="Z331" t="n">
        <v>15.06</v>
      </c>
      <c r="AA331" s="20" t="n">
        <v>45917</v>
      </c>
      <c r="AB331" t="inlineStr">
        <is>
          <t>شركة الاستشارية لتجارة الكيماويات</t>
        </is>
      </c>
      <c r="AC331" s="20" t="n">
        <v>46203</v>
      </c>
      <c r="AD331" t="n">
        <v>0.7734</v>
      </c>
      <c r="AE331" t="n">
        <v>1.255</v>
      </c>
      <c r="AF331" t="inlineStr">
        <is>
          <t>5:2</t>
        </is>
      </c>
      <c r="AG331" t="n">
        <v>0</v>
      </c>
    </row>
    <row r="332">
      <c r="A332" t="inlineStr">
        <is>
          <t>FLV</t>
        </is>
      </c>
      <c r="B332" t="inlineStr">
        <is>
          <t>RM</t>
        </is>
      </c>
      <c r="C332" t="inlineStr">
        <is>
          <t>RM.FLV.00032</t>
        </is>
      </c>
      <c r="D332" t="inlineStr">
        <is>
          <t>Caramel Flavour</t>
        </is>
      </c>
      <c r="E332" t="n">
        <v>4.7922</v>
      </c>
      <c r="F332" t="n">
        <v>60.9985</v>
      </c>
      <c r="G332" t="inlineStr">
        <is>
          <t>9402, 9405, 9801, 9408, 405, 408, 499, 9108, 801, 9401, 9112, 9403, 101, 801, 9408, 108, 9801, 9801, 408, 112, 9112, 403, 401, 403, 499, 801, 9112, 9401, 9402, 405, 105, 9403, 9108, 108, 9405, 9108, 9403, 9405, 112, 9408, 101, 105, 108, 112, 401, 403, 405, 408</t>
        </is>
      </c>
      <c r="H332" t="n">
        <v>14</v>
      </c>
      <c r="I332" t="n">
        <v>0</v>
      </c>
      <c r="J332" t="n">
        <v>0</v>
      </c>
      <c r="K332" t="n">
        <v>0</v>
      </c>
      <c r="L332" t="n">
        <v>0</v>
      </c>
      <c r="M332" t="n">
        <v>14</v>
      </c>
      <c r="N332" t="n">
        <v>0</v>
      </c>
      <c r="O332" t="n">
        <v>0</v>
      </c>
      <c r="P332" t="n">
        <v>0</v>
      </c>
      <c r="Q332" t="n">
        <v>-5.982</v>
      </c>
      <c r="R332" t="n">
        <v>0</v>
      </c>
      <c r="S332" t="n">
        <v>-5.982</v>
      </c>
      <c r="T332" t="n">
        <v>12.8102</v>
      </c>
      <c r="U332" t="n">
        <v>164.6846</v>
      </c>
      <c r="V332" t="n">
        <v>12.9303</v>
      </c>
      <c r="W332" t="n">
        <v>14.805</v>
      </c>
      <c r="X332" t="n">
        <v>24.361</v>
      </c>
      <c r="Y332" t="n">
        <v>28.282</v>
      </c>
      <c r="Z332" t="n">
        <v>31.209</v>
      </c>
      <c r="AA332" s="20" t="n">
        <v>46203</v>
      </c>
      <c r="AB332" t="inlineStr">
        <is>
          <t>شركة القوقا التجارية</t>
        </is>
      </c>
      <c r="AC332" s="20" t="n">
        <v>46203</v>
      </c>
      <c r="AD332" t="n">
        <v>3.1424</v>
      </c>
      <c r="AE332" t="n">
        <v>2.6007</v>
      </c>
      <c r="AF332" t="inlineStr">
        <is>
          <t>4:27</t>
        </is>
      </c>
      <c r="AG332" t="n">
        <v>181.034</v>
      </c>
    </row>
    <row r="333">
      <c r="A333" t="inlineStr">
        <is>
          <t>FLV</t>
        </is>
      </c>
      <c r="B333" t="inlineStr">
        <is>
          <t>RM</t>
        </is>
      </c>
      <c r="C333" t="inlineStr">
        <is>
          <t>RM.FLV.00033</t>
        </is>
      </c>
      <c r="D333" t="inlineStr">
        <is>
          <t>نكهة الزعفران</t>
        </is>
      </c>
      <c r="E333" t="n">
        <v>19.0021</v>
      </c>
      <c r="F333" t="n">
        <v>764.5305</v>
      </c>
      <c r="G333" t="inlineStr">
        <is>
          <t>9408, 9405, 405, 401, 402, 201, 306, 112, 108, 101, 102, 112, 9405, 9108, 9405, 108, 405, 9401, 9112, 409, 499, 306, 402, 401, 9112, 112, 408, 108, 9408, 102, 101, 201, 9112, 9401, 9108, 499, 408, 405, 409</t>
        </is>
      </c>
      <c r="H333" t="n">
        <v>0</v>
      </c>
      <c r="I333" t="n">
        <v>0</v>
      </c>
      <c r="J333" t="n">
        <v>0</v>
      </c>
      <c r="K333" t="n">
        <v>0</v>
      </c>
      <c r="L333" t="n">
        <v>0</v>
      </c>
      <c r="M333" t="n">
        <v>0</v>
      </c>
      <c r="N333" t="n">
        <v>0</v>
      </c>
      <c r="O333" t="n">
        <v>0</v>
      </c>
      <c r="P333" t="n">
        <v>0</v>
      </c>
      <c r="Q333" t="n">
        <v>-0.314</v>
      </c>
      <c r="R333" t="n">
        <v>0</v>
      </c>
      <c r="S333" t="n">
        <v>-0.314</v>
      </c>
      <c r="T333" t="n">
        <v>18.6881</v>
      </c>
      <c r="U333" t="n">
        <v>751.8971</v>
      </c>
      <c r="V333" t="n">
        <v>40.234</v>
      </c>
      <c r="W333" t="n">
        <v>2.532</v>
      </c>
      <c r="X333" t="n">
        <v>3.738</v>
      </c>
      <c r="Y333" t="n">
        <v>5.339</v>
      </c>
      <c r="Z333" t="n">
        <v>6.399</v>
      </c>
      <c r="AA333" s="20" t="n">
        <v>2</v>
      </c>
      <c r="AC333" s="20" t="n">
        <v>46191</v>
      </c>
      <c r="AD333" t="n">
        <v>0.5931999999999999</v>
      </c>
      <c r="AE333" t="n">
        <v>0.5332</v>
      </c>
      <c r="AF333" t="inlineStr">
        <is>
          <t>35:1</t>
        </is>
      </c>
      <c r="AG333" t="n">
        <v>0</v>
      </c>
    </row>
    <row r="334">
      <c r="A334" t="inlineStr">
        <is>
          <t>FLV</t>
        </is>
      </c>
      <c r="B334" t="inlineStr">
        <is>
          <t>RM</t>
        </is>
      </c>
      <c r="C334" t="inlineStr">
        <is>
          <t>RM.FLV.00034</t>
        </is>
      </c>
      <c r="D334" t="inlineStr">
        <is>
          <t>كريمة الروز</t>
        </is>
      </c>
      <c r="E334" t="n">
        <v>80.50449999999999</v>
      </c>
      <c r="F334" t="n">
        <v>1756.3254</v>
      </c>
      <c r="G334" t="inlineStr">
        <is>
          <t>9405, 405, 499, 9103, 9102, 9108, 9401, 9112, 201, 101, 103, 102, 108, 112, 401, 402, 306, 499, 9112, 9401, 9108, 9102, 9103, 9405, 102, 101, 103, 108, 112, 306, 201, 402, 401, 405</t>
        </is>
      </c>
      <c r="H334" t="n">
        <v>0</v>
      </c>
      <c r="I334" t="n">
        <v>0</v>
      </c>
      <c r="J334" t="n">
        <v>0</v>
      </c>
      <c r="K334" t="n">
        <v>0</v>
      </c>
      <c r="L334" t="n">
        <v>0</v>
      </c>
      <c r="M334" t="n">
        <v>0</v>
      </c>
      <c r="N334" t="n">
        <v>0</v>
      </c>
      <c r="O334" t="n">
        <v>0</v>
      </c>
      <c r="P334" t="n">
        <v>0</v>
      </c>
      <c r="Q334" t="n">
        <v>0</v>
      </c>
      <c r="R334" t="n">
        <v>0</v>
      </c>
      <c r="S334" t="n">
        <v>0</v>
      </c>
      <c r="T334" t="n">
        <v>80.50449999999999</v>
      </c>
      <c r="U334" t="n">
        <v>1756.3254</v>
      </c>
      <c r="V334" t="n">
        <v>21.775</v>
      </c>
      <c r="W334" t="n">
        <v>0.381</v>
      </c>
      <c r="X334" t="n">
        <v>0.652</v>
      </c>
      <c r="Y334" t="n">
        <v>0.95</v>
      </c>
      <c r="Z334" t="n">
        <v>0.95</v>
      </c>
      <c r="AA334" s="20" t="n">
        <v>45131</v>
      </c>
      <c r="AB334" t="inlineStr">
        <is>
          <t>مؤسسة القسوس للكيماويات</t>
        </is>
      </c>
      <c r="AC334" s="20" t="n">
        <v>46119</v>
      </c>
      <c r="AD334" t="n">
        <v>0.1055</v>
      </c>
      <c r="AE334" t="n">
        <v>0.0791</v>
      </c>
      <c r="AF334" t="inlineStr">
        <is>
          <t>1016:26</t>
        </is>
      </c>
      <c r="AG334" t="n">
        <v>0</v>
      </c>
    </row>
    <row r="335">
      <c r="A335" t="inlineStr">
        <is>
          <t>FLV</t>
        </is>
      </c>
      <c r="B335" t="inlineStr">
        <is>
          <t>RM</t>
        </is>
      </c>
      <c r="C335" t="inlineStr">
        <is>
          <t>RM.FLV.00035</t>
        </is>
      </c>
      <c r="D335" t="inlineStr">
        <is>
          <t xml:space="preserve">Cardamom Flavour </t>
        </is>
      </c>
      <c r="E335" t="n">
        <v>17.117</v>
      </c>
      <c r="F335" t="n">
        <v>435.6209</v>
      </c>
      <c r="G335" t="inlineStr">
        <is>
          <t>201, 306, 405, 401, 403, 402, 101, 112, 108, 102, 499, 9401, 9112, 9405, 9402, 405, 108, 9108, 9405, 112, 201, 306, 402, 403, 101, 102, 108, 112, 9112, 401, 9108, 405, 499, 9401, 9112, 9402, 9405</t>
        </is>
      </c>
      <c r="H335" t="n">
        <v>0</v>
      </c>
      <c r="I335" t="n">
        <v>0</v>
      </c>
      <c r="J335" t="n">
        <v>0</v>
      </c>
      <c r="K335" t="n">
        <v>0</v>
      </c>
      <c r="L335" t="n">
        <v>0</v>
      </c>
      <c r="M335" t="n">
        <v>0</v>
      </c>
      <c r="N335" t="n">
        <v>0</v>
      </c>
      <c r="O335" t="n">
        <v>0</v>
      </c>
      <c r="P335" t="n">
        <v>0</v>
      </c>
      <c r="Q335" t="n">
        <v>-0.264</v>
      </c>
      <c r="R335" t="n">
        <v>0</v>
      </c>
      <c r="S335" t="n">
        <v>-0.264</v>
      </c>
      <c r="T335" t="n">
        <v>16.853</v>
      </c>
      <c r="U335" t="n">
        <v>428.9022</v>
      </c>
      <c r="V335" t="n">
        <v>25.4496</v>
      </c>
      <c r="W335" t="n">
        <v>0.264</v>
      </c>
      <c r="X335" t="n">
        <v>0.449</v>
      </c>
      <c r="Y335" t="n">
        <v>0.738</v>
      </c>
      <c r="Z335" t="n">
        <v>0.755</v>
      </c>
      <c r="AA335" s="20" t="n">
        <v>44985</v>
      </c>
      <c r="AB335" t="inlineStr">
        <is>
          <t>شركة الاوتاد للتوريدات الغذائية</t>
        </is>
      </c>
      <c r="AC335" s="20" t="n">
        <v>46196</v>
      </c>
      <c r="AD335" t="n">
        <v>0.082</v>
      </c>
      <c r="AE335" t="n">
        <v>0.0629</v>
      </c>
      <c r="AF335" t="inlineStr">
        <is>
          <t>267:25</t>
        </is>
      </c>
      <c r="AG335" t="n">
        <v>0</v>
      </c>
    </row>
    <row r="336">
      <c r="A336" t="inlineStr">
        <is>
          <t>FLV</t>
        </is>
      </c>
      <c r="B336" t="inlineStr">
        <is>
          <t>RM</t>
        </is>
      </c>
      <c r="C336" t="inlineStr">
        <is>
          <t>RM.FLV.00036</t>
        </is>
      </c>
      <c r="D336" t="inlineStr">
        <is>
          <t>نكهة جوز الهند</t>
        </is>
      </c>
      <c r="E336" t="n">
        <v>55.3095</v>
      </c>
      <c r="F336" t="n">
        <v>766.333</v>
      </c>
      <c r="G336" t="inlineStr">
        <is>
          <t>9405, 9801, 101, 103, 112, 108, 102, 402, 403, 401, 405, 499, 408, 201, 306, 405, 108, 9408, 112, 9401, 9102, 9405, 9108, 9103, 801, 9112, 101, 801, 103, 102, 9405, 9801, 108, 9801, 9112, 112, 201, 403, 401, 306, 402, 405, 408, 499, 9401, 9112, 9108, 801, 9103, 9102, 9408</t>
        </is>
      </c>
      <c r="H336" t="n">
        <v>0</v>
      </c>
      <c r="I336" t="n">
        <v>0</v>
      </c>
      <c r="J336" t="n">
        <v>0</v>
      </c>
      <c r="K336" t="n">
        <v>0</v>
      </c>
      <c r="L336" t="n">
        <v>0</v>
      </c>
      <c r="M336" t="n">
        <v>0</v>
      </c>
      <c r="N336" t="n">
        <v>0</v>
      </c>
      <c r="O336" t="n">
        <v>0</v>
      </c>
      <c r="P336" t="n">
        <v>0</v>
      </c>
      <c r="Q336" t="n">
        <v>-0.216</v>
      </c>
      <c r="R336" t="n">
        <v>0</v>
      </c>
      <c r="S336" t="n">
        <v>-0.216</v>
      </c>
      <c r="T336" t="n">
        <v>55.0935</v>
      </c>
      <c r="U336" t="n">
        <v>763.309</v>
      </c>
      <c r="V336" t="n">
        <v>15.6477</v>
      </c>
      <c r="W336" t="n">
        <v>1.401</v>
      </c>
      <c r="X336" t="n">
        <v>2.337</v>
      </c>
      <c r="Y336" t="n">
        <v>3.651</v>
      </c>
      <c r="Z336" t="n">
        <v>5.453</v>
      </c>
      <c r="AA336" s="20" t="n">
        <v>45885</v>
      </c>
      <c r="AB336" t="inlineStr">
        <is>
          <t>شركة الاستشارية لتجارة الكيماويات</t>
        </is>
      </c>
      <c r="AC336" s="20" t="n">
        <v>46196</v>
      </c>
      <c r="AD336" t="n">
        <v>0.4056</v>
      </c>
      <c r="AE336" t="n">
        <v>0.4544</v>
      </c>
      <c r="AF336" t="inlineStr">
        <is>
          <t>121:7</t>
        </is>
      </c>
      <c r="AG336" t="n">
        <v>0</v>
      </c>
    </row>
    <row r="337">
      <c r="A337" t="inlineStr">
        <is>
          <t>FLV</t>
        </is>
      </c>
      <c r="B337" t="inlineStr">
        <is>
          <t>RM</t>
        </is>
      </c>
      <c r="C337" t="inlineStr">
        <is>
          <t>RM.FLV.00037</t>
        </is>
      </c>
      <c r="D337" t="inlineStr">
        <is>
          <t>نكهة المستكه</t>
        </is>
      </c>
      <c r="E337" t="n">
        <v>7.014</v>
      </c>
      <c r="F337" t="n">
        <v>191.3111</v>
      </c>
      <c r="G337" t="inlineStr">
        <is>
          <t>201, 304, 403, 306, 402, 112, 108, 102, 101, 9112, 9108, 9401, 9304, 405, 409, 499, 401, 9112, 9304, 409, 499, 9402, 409, 9405, 9409, 9108, 9401, 112, 108, 102, 101, 201, 304, 405, 402, 403, 306, 401, 9409, 9402, 9405</t>
        </is>
      </c>
      <c r="H337" t="n">
        <v>0</v>
      </c>
      <c r="I337" t="n">
        <v>0</v>
      </c>
      <c r="J337" t="n">
        <v>0</v>
      </c>
      <c r="K337" t="n">
        <v>0</v>
      </c>
      <c r="L337" t="n">
        <v>0</v>
      </c>
      <c r="M337" t="n">
        <v>0</v>
      </c>
      <c r="N337" t="n">
        <v>0</v>
      </c>
      <c r="O337" t="n">
        <v>0</v>
      </c>
      <c r="P337" t="n">
        <v>0</v>
      </c>
      <c r="Q337" t="n">
        <v>-0.007</v>
      </c>
      <c r="R337" t="n">
        <v>0</v>
      </c>
      <c r="S337" t="n">
        <v>-0.007</v>
      </c>
      <c r="T337" t="n">
        <v>7.007</v>
      </c>
      <c r="U337" t="n">
        <v>191.1013</v>
      </c>
      <c r="V337" t="n">
        <v>28.2693</v>
      </c>
      <c r="W337" t="n">
        <v>0.02</v>
      </c>
      <c r="X337" t="n">
        <v>2.455</v>
      </c>
      <c r="Y337" t="n">
        <v>2.505</v>
      </c>
      <c r="Z337" t="n">
        <v>5.551</v>
      </c>
      <c r="AA337" s="20" t="n">
        <v>46030</v>
      </c>
      <c r="AB337" t="inlineStr">
        <is>
          <t>شركة الاوتاد للتوريدات الغذائية</t>
        </is>
      </c>
      <c r="AC337" s="20" t="n">
        <v>46194</v>
      </c>
      <c r="AD337" t="n">
        <v>0.2783</v>
      </c>
      <c r="AE337" t="n">
        <v>0.4625</v>
      </c>
      <c r="AF337" t="inlineStr">
        <is>
          <t>15:4</t>
        </is>
      </c>
      <c r="AG337" t="n">
        <v>0</v>
      </c>
    </row>
    <row r="338">
      <c r="A338" t="inlineStr">
        <is>
          <t>FLV</t>
        </is>
      </c>
      <c r="B338" t="inlineStr">
        <is>
          <t>RM</t>
        </is>
      </c>
      <c r="C338" t="inlineStr">
        <is>
          <t>RM.FLV.00038</t>
        </is>
      </c>
      <c r="D338" t="inlineStr">
        <is>
          <t>Custard flavor</t>
        </is>
      </c>
      <c r="E338" t="n">
        <v>7.826</v>
      </c>
      <c r="F338" t="n">
        <v>153.5396</v>
      </c>
      <c r="G338" t="inlineStr">
        <is>
          <t>401, 306, 405, 101, 103, 102, 108, 112, 110, 9401, 9108, 9103, 9102, 9405, 108, 405, 112, 499, 9112, 9110, 401, 499, 405, 9401, 9110, 9108, 9103, 9102, 9112, 101, 103, 110, 102, 108, 9405, 112, 9112, 306, 9405</t>
        </is>
      </c>
      <c r="H338" t="n">
        <v>0</v>
      </c>
      <c r="I338" t="n">
        <v>0</v>
      </c>
      <c r="J338" t="n">
        <v>0</v>
      </c>
      <c r="K338" t="n">
        <v>0</v>
      </c>
      <c r="L338" t="n">
        <v>0</v>
      </c>
      <c r="M338" t="n">
        <v>0</v>
      </c>
      <c r="N338" t="n">
        <v>0</v>
      </c>
      <c r="O338" t="n">
        <v>0</v>
      </c>
      <c r="P338" t="n">
        <v>0</v>
      </c>
      <c r="Q338" t="n">
        <v>-0.186</v>
      </c>
      <c r="R338" t="n">
        <v>0</v>
      </c>
      <c r="S338" t="n">
        <v>-0.186</v>
      </c>
      <c r="T338" t="n">
        <v>7.64</v>
      </c>
      <c r="U338" t="n">
        <v>149.8905</v>
      </c>
      <c r="V338" t="n">
        <v>19.6192</v>
      </c>
      <c r="W338" t="n">
        <v>0.186</v>
      </c>
      <c r="X338" t="n">
        <v>2.441</v>
      </c>
      <c r="Y338" t="n">
        <v>3.281</v>
      </c>
      <c r="Z338" t="n">
        <v>3.895</v>
      </c>
      <c r="AA338" s="20" t="n">
        <v>45175</v>
      </c>
      <c r="AB338" t="inlineStr">
        <is>
          <t>الشركة المتحدة لصناعة المطيبات والنكهات</t>
        </is>
      </c>
      <c r="AC338" s="20" t="n">
        <v>46190</v>
      </c>
      <c r="AD338" t="n">
        <v>0.3645</v>
      </c>
      <c r="AE338" t="n">
        <v>0.3245</v>
      </c>
      <c r="AF338" t="inlineStr">
        <is>
          <t>23:16</t>
        </is>
      </c>
      <c r="AG338" t="n">
        <v>0</v>
      </c>
    </row>
    <row r="339">
      <c r="A339" t="inlineStr">
        <is>
          <t>FLV</t>
        </is>
      </c>
      <c r="B339" t="inlineStr">
        <is>
          <t>RM</t>
        </is>
      </c>
      <c r="C339" t="inlineStr">
        <is>
          <t>RM.FLV.00039</t>
        </is>
      </c>
      <c r="D339" t="inlineStr">
        <is>
          <t xml:space="preserve"> نكهة التوت البري</t>
        </is>
      </c>
      <c r="E339" t="n">
        <v>15.2078</v>
      </c>
      <c r="F339" t="n">
        <v>182.7107</v>
      </c>
      <c r="G339" t="inlineStr">
        <is>
          <t>9402, 9405, 9108, 9112, 9401, 499, 405, 306, 401, 403, 112, 108, 101, 9112, 9108, 9405, 9401, 9402, 306, 499, 405, 401, 403, 108, 112, 101</t>
        </is>
      </c>
      <c r="H339" t="n">
        <v>0</v>
      </c>
      <c r="I339" t="n">
        <v>0</v>
      </c>
      <c r="J339" t="n">
        <v>0</v>
      </c>
      <c r="K339" t="n">
        <v>0</v>
      </c>
      <c r="L339" t="n">
        <v>0</v>
      </c>
      <c r="M339" t="n">
        <v>0</v>
      </c>
      <c r="N339" t="n">
        <v>0</v>
      </c>
      <c r="O339" t="n">
        <v>0</v>
      </c>
      <c r="P339" t="n">
        <v>0</v>
      </c>
      <c r="Q339" t="n">
        <v>0</v>
      </c>
      <c r="R339" t="n">
        <v>0</v>
      </c>
      <c r="S339" t="n">
        <v>0</v>
      </c>
      <c r="T339" t="n">
        <v>15.2078</v>
      </c>
      <c r="U339" t="n">
        <v>182.7107</v>
      </c>
      <c r="V339" t="n">
        <v>12</v>
      </c>
      <c r="W339" t="n">
        <v>0.472</v>
      </c>
      <c r="X339" t="n">
        <v>4.509</v>
      </c>
      <c r="Y339" t="n">
        <v>7.157</v>
      </c>
      <c r="Z339" t="n">
        <v>18.647</v>
      </c>
      <c r="AA339" s="20" t="n">
        <v>45917</v>
      </c>
      <c r="AB339" t="inlineStr">
        <is>
          <t>شركة الاستشارية لتجارة الكيماويات</t>
        </is>
      </c>
      <c r="AC339" s="20" t="n">
        <v>46160</v>
      </c>
      <c r="AD339" t="n">
        <v>0.7952</v>
      </c>
      <c r="AE339" t="n">
        <v>1.5539</v>
      </c>
      <c r="AF339" t="inlineStr">
        <is>
          <t>9:23</t>
        </is>
      </c>
      <c r="AG339" t="n">
        <v>0</v>
      </c>
    </row>
    <row r="340">
      <c r="A340" t="inlineStr">
        <is>
          <t>FLV</t>
        </is>
      </c>
      <c r="B340" t="inlineStr">
        <is>
          <t>RM</t>
        </is>
      </c>
      <c r="C340" t="inlineStr">
        <is>
          <t>RM.FLV.00040</t>
        </is>
      </c>
      <c r="D340" t="inlineStr">
        <is>
          <t>Toffee Flavor</t>
        </is>
      </c>
      <c r="E340" t="n">
        <v>2.7404</v>
      </c>
      <c r="F340" t="n">
        <v>21.9232</v>
      </c>
      <c r="G340" t="inlineStr">
        <is>
          <t>403, 499, 201, 401, 101, 9401, 9402, 401, 403, 101, 201, 499, 9401, 9402</t>
        </is>
      </c>
      <c r="H340" t="n">
        <v>0</v>
      </c>
      <c r="I340" t="n">
        <v>0</v>
      </c>
      <c r="J340" t="n">
        <v>0</v>
      </c>
      <c r="K340" t="n">
        <v>0</v>
      </c>
      <c r="L340" t="n">
        <v>0</v>
      </c>
      <c r="M340" t="n">
        <v>0</v>
      </c>
      <c r="N340" t="n">
        <v>0</v>
      </c>
      <c r="O340" t="n">
        <v>0</v>
      </c>
      <c r="P340" t="n">
        <v>0</v>
      </c>
      <c r="Q340" t="n">
        <v>0</v>
      </c>
      <c r="R340" t="n">
        <v>0</v>
      </c>
      <c r="S340" t="n">
        <v>0</v>
      </c>
      <c r="T340" t="n">
        <v>2.7404</v>
      </c>
      <c r="U340" t="n">
        <v>21.9232</v>
      </c>
      <c r="V340" t="n">
        <v>8</v>
      </c>
      <c r="W340" t="n">
        <v>0</v>
      </c>
      <c r="X340" t="n">
        <v>0</v>
      </c>
      <c r="Y340" t="n">
        <v>0</v>
      </c>
      <c r="Z340" t="n">
        <v>0</v>
      </c>
      <c r="AA340" s="20" t="n">
        <v>44742</v>
      </c>
      <c r="AB340" t="inlineStr">
        <is>
          <t>مؤسسة القسوس للكيماويات</t>
        </is>
      </c>
      <c r="AC340" s="20" t="n">
        <v>45372</v>
      </c>
      <c r="AD340" t="n">
        <v>0</v>
      </c>
      <c r="AE340" t="n">
        <v>0</v>
      </c>
      <c r="AG340" t="n">
        <v>0</v>
      </c>
    </row>
    <row r="341">
      <c r="A341" t="inlineStr">
        <is>
          <t>FLV</t>
        </is>
      </c>
      <c r="B341" t="inlineStr">
        <is>
          <t>RM</t>
        </is>
      </c>
      <c r="C341" t="inlineStr">
        <is>
          <t>RM.FLV.00041</t>
        </is>
      </c>
      <c r="D341" t="inlineStr">
        <is>
          <t>PREGEL Blueberry Flavor</t>
        </is>
      </c>
      <c r="E341" t="n">
        <v>0</v>
      </c>
      <c r="F341" t="n">
        <v>0</v>
      </c>
      <c r="G341" t="inlineStr">
        <is>
          <t>402, 402</t>
        </is>
      </c>
      <c r="H341" t="n">
        <v>0</v>
      </c>
      <c r="I341" t="n">
        <v>0</v>
      </c>
      <c r="J341" t="n">
        <v>0</v>
      </c>
      <c r="K341" t="n">
        <v>0</v>
      </c>
      <c r="L341" t="n">
        <v>0</v>
      </c>
      <c r="M341" t="n">
        <v>0</v>
      </c>
      <c r="N341" t="n">
        <v>0</v>
      </c>
      <c r="O341" t="n">
        <v>0</v>
      </c>
      <c r="P341" t="n">
        <v>0</v>
      </c>
      <c r="Q341" t="n">
        <v>0</v>
      </c>
      <c r="R341" t="n">
        <v>0</v>
      </c>
      <c r="S341" t="n">
        <v>0</v>
      </c>
      <c r="T341" t="n">
        <v>0</v>
      </c>
      <c r="U341" t="n">
        <v>0</v>
      </c>
      <c r="V341" t="n">
        <v>6.543</v>
      </c>
      <c r="W341" t="n">
        <v>0</v>
      </c>
      <c r="X341" t="n">
        <v>0</v>
      </c>
      <c r="Y341" t="n">
        <v>0</v>
      </c>
      <c r="Z341" t="n">
        <v>0</v>
      </c>
      <c r="AA341" s="20" t="n">
        <v>2</v>
      </c>
      <c r="AC341" s="20" t="n">
        <v>2</v>
      </c>
      <c r="AD341" t="n">
        <v>0</v>
      </c>
      <c r="AE341" t="n">
        <v>0</v>
      </c>
      <c r="AG341" t="n">
        <v>0</v>
      </c>
    </row>
    <row r="342">
      <c r="A342" t="inlineStr">
        <is>
          <t>FLV</t>
        </is>
      </c>
      <c r="B342" t="inlineStr">
        <is>
          <t>RM</t>
        </is>
      </c>
      <c r="C342" t="inlineStr">
        <is>
          <t>RM.FLV.00042</t>
        </is>
      </c>
      <c r="D342" t="inlineStr">
        <is>
          <t xml:space="preserve">RUBY CHOCOLATE </t>
        </is>
      </c>
      <c r="E342" t="n">
        <v>9</v>
      </c>
      <c r="F342" t="n">
        <v>50.6307</v>
      </c>
      <c r="G342" t="inlineStr">
        <is>
          <t>9402, 9405, 9404, 403, 405, 499, 404, 102, 108, 605, 9402, 9108, 9405, 108, 9404, 404, 403, 102, 499, 405, 605, 9108</t>
        </is>
      </c>
      <c r="H342" t="n">
        <v>0</v>
      </c>
      <c r="I342" t="n">
        <v>0</v>
      </c>
      <c r="J342" t="n">
        <v>0</v>
      </c>
      <c r="K342" t="n">
        <v>0</v>
      </c>
      <c r="L342" t="n">
        <v>0</v>
      </c>
      <c r="M342" t="n">
        <v>0</v>
      </c>
      <c r="N342" t="n">
        <v>0</v>
      </c>
      <c r="O342" t="n">
        <v>0</v>
      </c>
      <c r="P342" t="n">
        <v>0</v>
      </c>
      <c r="Q342" t="n">
        <v>0</v>
      </c>
      <c r="R342" t="n">
        <v>0</v>
      </c>
      <c r="S342" t="n">
        <v>0</v>
      </c>
      <c r="T342" t="n">
        <v>9</v>
      </c>
      <c r="U342" t="n">
        <v>50.6307</v>
      </c>
      <c r="V342" t="n">
        <v>5.6256</v>
      </c>
      <c r="W342" t="n">
        <v>0</v>
      </c>
      <c r="X342" t="n">
        <v>0</v>
      </c>
      <c r="Y342" t="n">
        <v>20.8</v>
      </c>
      <c r="Z342" t="n">
        <v>235.4</v>
      </c>
      <c r="AA342" s="20" t="n">
        <v>44768</v>
      </c>
      <c r="AB342" t="inlineStr">
        <is>
          <t>OKAO.01/2022</t>
        </is>
      </c>
      <c r="AC342" s="20" t="n">
        <v>45944</v>
      </c>
      <c r="AD342" t="n">
        <v>2.3111</v>
      </c>
      <c r="AE342" t="n">
        <v>19.6166</v>
      </c>
      <c r="AF342" t="inlineStr">
        <is>
          <t>0:13</t>
        </is>
      </c>
      <c r="AG342" t="n">
        <v>0</v>
      </c>
    </row>
    <row r="343">
      <c r="A343" t="inlineStr">
        <is>
          <t>FLV</t>
        </is>
      </c>
      <c r="B343" t="inlineStr">
        <is>
          <t>RM</t>
        </is>
      </c>
      <c r="C343" t="inlineStr">
        <is>
          <t>RM.FLV.00043</t>
        </is>
      </c>
      <c r="D343" t="inlineStr">
        <is>
          <t>نكهة الليمون</t>
        </is>
      </c>
      <c r="E343" t="n">
        <v>93.75790000000001</v>
      </c>
      <c r="F343" t="n">
        <v>1544.1343</v>
      </c>
      <c r="G343" t="inlineStr">
        <is>
          <t>306, 403, 9112, 112, 9405, 9801, 108, 102, 103, 101, 9112, 801, 9102, 9103, 9108, 9403, 9401, 405, 408, 499, 401, 406, 9112, 499, 801, 112, 9408, 9406, 9402, 405, 108, 9405, 9403, 9102, 9103, 9108, 9401, 112, 108, 102, 103, 101, 405, 408, 406, 306, 401, 403, 9408, 9405, 9406, 9402, 9801</t>
        </is>
      </c>
      <c r="H343" t="n">
        <v>0</v>
      </c>
      <c r="I343" t="n">
        <v>0</v>
      </c>
      <c r="J343" t="n">
        <v>0</v>
      </c>
      <c r="K343" t="n">
        <v>0</v>
      </c>
      <c r="L343" t="n">
        <v>0</v>
      </c>
      <c r="M343" t="n">
        <v>0</v>
      </c>
      <c r="N343" t="n">
        <v>0</v>
      </c>
      <c r="O343" t="n">
        <v>0</v>
      </c>
      <c r="P343" t="n">
        <v>0</v>
      </c>
      <c r="Q343" t="n">
        <v>-4.153</v>
      </c>
      <c r="R343" t="n">
        <v>0</v>
      </c>
      <c r="S343" t="n">
        <v>-4.153</v>
      </c>
      <c r="T343" t="n">
        <v>89.6049</v>
      </c>
      <c r="U343" t="n">
        <v>1473.5333</v>
      </c>
      <c r="V343" t="n">
        <v>17</v>
      </c>
      <c r="W343" t="n">
        <v>14.018</v>
      </c>
      <c r="X343" t="n">
        <v>25.0654</v>
      </c>
      <c r="Y343" t="n">
        <v>33.1869</v>
      </c>
      <c r="Z343" t="n">
        <v>49.1529</v>
      </c>
      <c r="AA343" s="20" t="n">
        <v>45960</v>
      </c>
      <c r="AB343" t="inlineStr">
        <is>
          <t>شركة الاستشارية لتجارة الكيماويات</t>
        </is>
      </c>
      <c r="AC343" s="20" t="n">
        <v>46201</v>
      </c>
      <c r="AD343" t="n">
        <v>3.6874</v>
      </c>
      <c r="AE343" t="n">
        <v>4.096</v>
      </c>
      <c r="AF343" t="inlineStr">
        <is>
          <t>21:26</t>
        </is>
      </c>
      <c r="AG343" t="n">
        <v>0</v>
      </c>
    </row>
    <row r="344">
      <c r="A344" t="inlineStr">
        <is>
          <t>FLV</t>
        </is>
      </c>
      <c r="B344" t="inlineStr">
        <is>
          <t>RM</t>
        </is>
      </c>
      <c r="C344" t="inlineStr">
        <is>
          <t>RM.FLV.00044</t>
        </is>
      </c>
      <c r="D344" t="inlineStr">
        <is>
          <t xml:space="preserve">Vitala Cream Patisserie Spray 250ml </t>
        </is>
      </c>
      <c r="E344" t="n">
        <v>0</v>
      </c>
      <c r="F344" t="n">
        <v>0</v>
      </c>
      <c r="G344" t="inlineStr">
        <is>
          <t>303, 303</t>
        </is>
      </c>
      <c r="H344" t="n">
        <v>0</v>
      </c>
      <c r="I344" t="n">
        <v>0</v>
      </c>
      <c r="J344" t="n">
        <v>0</v>
      </c>
      <c r="K344" t="n">
        <v>0</v>
      </c>
      <c r="L344" t="n">
        <v>0</v>
      </c>
      <c r="M344" t="n">
        <v>0</v>
      </c>
      <c r="N344" t="n">
        <v>0</v>
      </c>
      <c r="O344" t="n">
        <v>0</v>
      </c>
      <c r="P344" t="n">
        <v>0</v>
      </c>
      <c r="Q344" t="n">
        <v>0</v>
      </c>
      <c r="R344" t="n">
        <v>0</v>
      </c>
      <c r="S344" t="n">
        <v>0</v>
      </c>
      <c r="T344" t="n">
        <v>0</v>
      </c>
      <c r="U344" t="n">
        <v>0</v>
      </c>
      <c r="V344" t="n">
        <v>0.9204</v>
      </c>
      <c r="W344" t="n">
        <v>0</v>
      </c>
      <c r="X344" t="n">
        <v>0</v>
      </c>
      <c r="Y344" t="n">
        <v>0</v>
      </c>
      <c r="Z344" t="n">
        <v>0</v>
      </c>
      <c r="AA344" s="20" t="n">
        <v>44956</v>
      </c>
      <c r="AB344" t="inlineStr">
        <is>
          <t xml:space="preserve"> Creme .01/2023</t>
        </is>
      </c>
      <c r="AC344" s="20" t="n">
        <v>44957</v>
      </c>
      <c r="AD344" t="n">
        <v>0</v>
      </c>
      <c r="AE344" t="n">
        <v>0</v>
      </c>
      <c r="AG344" t="n">
        <v>0</v>
      </c>
    </row>
    <row r="345">
      <c r="A345" t="inlineStr">
        <is>
          <t>FLV</t>
        </is>
      </c>
      <c r="B345" t="inlineStr">
        <is>
          <t>RM</t>
        </is>
      </c>
      <c r="C345" t="inlineStr">
        <is>
          <t>RM.FLV.00045</t>
        </is>
      </c>
      <c r="D345" t="inlineStr">
        <is>
          <t>نكهة البطيخ</t>
        </is>
      </c>
      <c r="E345" t="n">
        <v>4.1</v>
      </c>
      <c r="F345" t="n">
        <v>45.9471</v>
      </c>
      <c r="G345" t="inlineStr">
        <is>
          <t>9405, 9108, 9112, 405, 499, 112, 9112, 403, 108, 405, 108, 9405, 9108, 112, 108, 499, 403</t>
        </is>
      </c>
      <c r="H345" t="n">
        <v>0</v>
      </c>
      <c r="I345" t="n">
        <v>0</v>
      </c>
      <c r="J345" t="n">
        <v>0</v>
      </c>
      <c r="K345" t="n">
        <v>0</v>
      </c>
      <c r="L345" t="n">
        <v>0</v>
      </c>
      <c r="M345" t="n">
        <v>0</v>
      </c>
      <c r="N345" t="n">
        <v>0</v>
      </c>
      <c r="O345" t="n">
        <v>0</v>
      </c>
      <c r="P345" t="n">
        <v>0</v>
      </c>
      <c r="Q345" t="n">
        <v>-0.5600000000000001</v>
      </c>
      <c r="R345" t="n">
        <v>0</v>
      </c>
      <c r="S345" t="n">
        <v>-0.5600000000000001</v>
      </c>
      <c r="T345" t="n">
        <v>3.54</v>
      </c>
      <c r="U345" t="n">
        <v>39.6714</v>
      </c>
      <c r="V345" t="n">
        <v>11.2066</v>
      </c>
      <c r="W345" t="n">
        <v>0.5600000000000001</v>
      </c>
      <c r="X345" t="n">
        <v>0.5600000000000001</v>
      </c>
      <c r="Y345" t="n">
        <v>0.5600000000000001</v>
      </c>
      <c r="Z345" t="n">
        <v>0.5600000000000001</v>
      </c>
      <c r="AA345" s="20" t="n">
        <v>46161</v>
      </c>
      <c r="AB345" t="inlineStr">
        <is>
          <t>شركة الاستشارية لتجارة الكيماويات</t>
        </is>
      </c>
      <c r="AC345" s="20" t="n">
        <v>46198</v>
      </c>
      <c r="AD345" t="n">
        <v>0.0622</v>
      </c>
      <c r="AE345" t="n">
        <v>0.0466</v>
      </c>
      <c r="AF345" t="inlineStr">
        <is>
          <t>75:25</t>
        </is>
      </c>
      <c r="AG345" t="n">
        <v>0</v>
      </c>
    </row>
    <row r="346">
      <c r="A346" t="inlineStr">
        <is>
          <t>FLV</t>
        </is>
      </c>
      <c r="B346" t="inlineStr">
        <is>
          <t>RM</t>
        </is>
      </c>
      <c r="C346" t="inlineStr">
        <is>
          <t>RM.FLV.00046</t>
        </is>
      </c>
      <c r="D346" t="inlineStr">
        <is>
          <t xml:space="preserve">نكهة شمام </t>
        </is>
      </c>
      <c r="E346" t="n">
        <v>1.6</v>
      </c>
      <c r="F346" t="n">
        <v>15.1744</v>
      </c>
      <c r="G346" t="inlineStr">
        <is>
          <t>9405, 9112, 9108, 499, 405, 403, 9405, 108, 112, 9112, 9108, 405, 108, 112, 499, 403, 108</t>
        </is>
      </c>
      <c r="H346" t="n">
        <v>0</v>
      </c>
      <c r="I346" t="n">
        <v>0</v>
      </c>
      <c r="J346" t="n">
        <v>0</v>
      </c>
      <c r="K346" t="n">
        <v>0</v>
      </c>
      <c r="L346" t="n">
        <v>0</v>
      </c>
      <c r="M346" t="n">
        <v>0</v>
      </c>
      <c r="N346" t="n">
        <v>0</v>
      </c>
      <c r="O346" t="n">
        <v>0</v>
      </c>
      <c r="P346" t="n">
        <v>0</v>
      </c>
      <c r="Q346" t="n">
        <v>-0.375</v>
      </c>
      <c r="R346" t="n">
        <v>0</v>
      </c>
      <c r="S346" t="n">
        <v>-0.375</v>
      </c>
      <c r="T346" t="n">
        <v>1.225</v>
      </c>
      <c r="U346" t="n">
        <v>11.6179</v>
      </c>
      <c r="V346" t="n">
        <v>12.5286</v>
      </c>
      <c r="W346" t="n">
        <v>0.375</v>
      </c>
      <c r="X346" t="n">
        <v>0.375</v>
      </c>
      <c r="Y346" t="n">
        <v>0.375</v>
      </c>
      <c r="Z346" t="n">
        <v>0.375</v>
      </c>
      <c r="AA346" s="20" t="n">
        <v>46161</v>
      </c>
      <c r="AB346" t="inlineStr">
        <is>
          <t>شركة الاستشارية لتجارة الكيماويات</t>
        </is>
      </c>
      <c r="AC346" s="20" t="n">
        <v>46202</v>
      </c>
      <c r="AD346" t="n">
        <v>0.0416</v>
      </c>
      <c r="AE346" t="n">
        <v>0.0312</v>
      </c>
      <c r="AF346" t="inlineStr">
        <is>
          <t>39:6</t>
        </is>
      </c>
      <c r="AG346" t="n">
        <v>0</v>
      </c>
    </row>
    <row r="347">
      <c r="A347" t="inlineStr">
        <is>
          <t>FLV</t>
        </is>
      </c>
      <c r="B347" t="inlineStr">
        <is>
          <t>RM</t>
        </is>
      </c>
      <c r="C347" t="inlineStr">
        <is>
          <t>RM.FLV.00047</t>
        </is>
      </c>
      <c r="D347" t="inlineStr">
        <is>
          <t xml:space="preserve">نكهة التوفي كراميل </t>
        </is>
      </c>
      <c r="E347" t="n">
        <v>32.309</v>
      </c>
      <c r="F347" t="n">
        <v>323.09</v>
      </c>
      <c r="G347" t="inlineStr">
        <is>
          <t>9401, 9403, 9108, 9112, 801, 499, 405, 101, 112, 9112, 801, 403, 402, 306, 409, 401, 9402, 112, 9405, 108, 9801, 403, 108, 9403, 9801, 9401, 9108, 9403, 9112, 409, 801, 101, 108, 112, 401, 306, 499, 402, 403, 405, 9402, 9801, 9405</t>
        </is>
      </c>
      <c r="H347" t="n">
        <v>0</v>
      </c>
      <c r="I347" t="n">
        <v>0</v>
      </c>
      <c r="J347" t="n">
        <v>0</v>
      </c>
      <c r="K347" t="n">
        <v>0</v>
      </c>
      <c r="L347" t="n">
        <v>0</v>
      </c>
      <c r="M347" t="n">
        <v>0</v>
      </c>
      <c r="N347" t="n">
        <v>0</v>
      </c>
      <c r="O347" t="n">
        <v>0</v>
      </c>
      <c r="P347" t="n">
        <v>0</v>
      </c>
      <c r="Q347" t="n">
        <v>-5.39</v>
      </c>
      <c r="R347" t="n">
        <v>0</v>
      </c>
      <c r="S347" t="n">
        <v>-5.39</v>
      </c>
      <c r="T347" t="n">
        <v>26.919</v>
      </c>
      <c r="U347" t="n">
        <v>269.19</v>
      </c>
      <c r="V347" t="n">
        <v>10</v>
      </c>
      <c r="W347" t="n">
        <v>11.76</v>
      </c>
      <c r="X347" t="n">
        <v>15.059</v>
      </c>
      <c r="Y347" t="n">
        <v>17.201</v>
      </c>
      <c r="Z347" t="n">
        <v>22.641</v>
      </c>
      <c r="AA347" s="20" t="n">
        <v>45938</v>
      </c>
      <c r="AB347" t="inlineStr">
        <is>
          <t>الشركة المتحدة لصناعة المطيبات والنكهات</t>
        </is>
      </c>
      <c r="AC347" s="20" t="n">
        <v>46202</v>
      </c>
      <c r="AD347" t="n">
        <v>1.9112</v>
      </c>
      <c r="AE347" t="n">
        <v>1.8867</v>
      </c>
      <c r="AF347" t="inlineStr">
        <is>
          <t>14:8</t>
        </is>
      </c>
      <c r="AG347" t="n">
        <v>0</v>
      </c>
    </row>
    <row r="348">
      <c r="A348" t="inlineStr">
        <is>
          <t>FLV</t>
        </is>
      </c>
      <c r="B348" t="inlineStr">
        <is>
          <t>RM</t>
        </is>
      </c>
      <c r="C348" t="inlineStr">
        <is>
          <t>RM.FLV.00048</t>
        </is>
      </c>
      <c r="D348" t="inlineStr">
        <is>
          <t xml:space="preserve">نكهة الكاباتشينو </t>
        </is>
      </c>
      <c r="E348" t="n">
        <v>0.63</v>
      </c>
      <c r="F348" t="n">
        <v>6.93</v>
      </c>
      <c r="G348" t="inlineStr">
        <is>
          <t>403, 403</t>
        </is>
      </c>
      <c r="H348" t="n">
        <v>0</v>
      </c>
      <c r="I348" t="n">
        <v>0</v>
      </c>
      <c r="J348" t="n">
        <v>0</v>
      </c>
      <c r="K348" t="n">
        <v>0</v>
      </c>
      <c r="L348" t="n">
        <v>0</v>
      </c>
      <c r="M348" t="n">
        <v>0</v>
      </c>
      <c r="N348" t="n">
        <v>0</v>
      </c>
      <c r="O348" t="n">
        <v>0</v>
      </c>
      <c r="P348" t="n">
        <v>0</v>
      </c>
      <c r="Q348" t="n">
        <v>0</v>
      </c>
      <c r="R348" t="n">
        <v>0</v>
      </c>
      <c r="S348" t="n">
        <v>0</v>
      </c>
      <c r="T348" t="n">
        <v>0.63</v>
      </c>
      <c r="U348" t="n">
        <v>6.93</v>
      </c>
      <c r="V348" t="n">
        <v>11</v>
      </c>
      <c r="W348" t="n">
        <v>0</v>
      </c>
      <c r="X348" t="n">
        <v>0</v>
      </c>
      <c r="Y348" t="n">
        <v>0</v>
      </c>
      <c r="Z348" t="n">
        <v>0</v>
      </c>
      <c r="AA348" s="20" t="n">
        <v>45267</v>
      </c>
      <c r="AB348" t="inlineStr">
        <is>
          <t>مؤسسة القسوس للكيماويات</t>
        </is>
      </c>
      <c r="AC348" s="20" t="n">
        <v>45382</v>
      </c>
      <c r="AD348" t="n">
        <v>0</v>
      </c>
      <c r="AE348" t="n">
        <v>0</v>
      </c>
      <c r="AG348" t="n">
        <v>0</v>
      </c>
    </row>
    <row r="349">
      <c r="A349" t="inlineStr">
        <is>
          <t>FLV</t>
        </is>
      </c>
      <c r="B349" t="inlineStr">
        <is>
          <t>RM</t>
        </is>
      </c>
      <c r="C349" t="inlineStr">
        <is>
          <t>RM.FLV.00049</t>
        </is>
      </c>
      <c r="D349" t="inlineStr">
        <is>
          <t>نكهة الموز</t>
        </is>
      </c>
      <c r="E349" t="n">
        <v>6.436</v>
      </c>
      <c r="F349" t="n">
        <v>99.8674</v>
      </c>
      <c r="G349" t="inlineStr">
        <is>
          <t>403, 499, 108, 102, 103, 9403, 9102, 9103, 108, 403, 102, 103, 499, 9102, 9103, 9403</t>
        </is>
      </c>
      <c r="H349" t="n">
        <v>0</v>
      </c>
      <c r="I349" t="n">
        <v>0</v>
      </c>
      <c r="J349" t="n">
        <v>0</v>
      </c>
      <c r="K349" t="n">
        <v>0</v>
      </c>
      <c r="L349" t="n">
        <v>0</v>
      </c>
      <c r="M349" t="n">
        <v>0</v>
      </c>
      <c r="N349" t="n">
        <v>0</v>
      </c>
      <c r="O349" t="n">
        <v>0</v>
      </c>
      <c r="P349" t="n">
        <v>0</v>
      </c>
      <c r="Q349" t="n">
        <v>0</v>
      </c>
      <c r="R349" t="n">
        <v>0</v>
      </c>
      <c r="S349" t="n">
        <v>0</v>
      </c>
      <c r="T349" t="n">
        <v>6.436</v>
      </c>
      <c r="U349" t="n">
        <v>99.8674</v>
      </c>
      <c r="V349" t="n">
        <v>15.517</v>
      </c>
      <c r="W349" t="n">
        <v>0.004</v>
      </c>
      <c r="X349" t="n">
        <v>0.004</v>
      </c>
      <c r="Y349" t="n">
        <v>0.004</v>
      </c>
      <c r="Z349" t="n">
        <v>0.004</v>
      </c>
      <c r="AA349" s="20" t="n">
        <v>45918</v>
      </c>
      <c r="AB349" t="inlineStr">
        <is>
          <t>شركة الاوتاد للتوريدات الغذائية</t>
        </is>
      </c>
      <c r="AC349" s="20" t="n">
        <v>46162</v>
      </c>
      <c r="AD349" t="n">
        <v>0.0004</v>
      </c>
      <c r="AE349" t="n">
        <v>0.0003</v>
      </c>
      <c r="AF349" t="inlineStr">
        <is>
          <t>19308:5</t>
        </is>
      </c>
      <c r="AG349" t="n">
        <v>0</v>
      </c>
    </row>
    <row r="350">
      <c r="A350" t="inlineStr">
        <is>
          <t>FLV</t>
        </is>
      </c>
      <c r="B350" t="inlineStr">
        <is>
          <t>RM</t>
        </is>
      </c>
      <c r="C350" t="inlineStr">
        <is>
          <t>RM.FLV.00050</t>
        </is>
      </c>
      <c r="D350" t="inlineStr">
        <is>
          <t>نكهة التفاح الاخضر -زيتي</t>
        </is>
      </c>
      <c r="E350" t="n">
        <v>4</v>
      </c>
      <c r="F350" t="n">
        <v>58</v>
      </c>
      <c r="G350" t="inlineStr">
        <is>
          <t>403, 499, 108, 9403, 108, 801, 403, 499, 801, 9403</t>
        </is>
      </c>
      <c r="H350" t="n">
        <v>0</v>
      </c>
      <c r="I350" t="n">
        <v>0</v>
      </c>
      <c r="J350" t="n">
        <v>0</v>
      </c>
      <c r="K350" t="n">
        <v>0</v>
      </c>
      <c r="L350" t="n">
        <v>0</v>
      </c>
      <c r="M350" t="n">
        <v>0</v>
      </c>
      <c r="N350" t="n">
        <v>0</v>
      </c>
      <c r="O350" t="n">
        <v>0</v>
      </c>
      <c r="P350" t="n">
        <v>0</v>
      </c>
      <c r="Q350" t="n">
        <v>0</v>
      </c>
      <c r="R350" t="n">
        <v>0</v>
      </c>
      <c r="S350" t="n">
        <v>0</v>
      </c>
      <c r="T350" t="n">
        <v>4</v>
      </c>
      <c r="U350" t="n">
        <v>58</v>
      </c>
      <c r="V350" t="n">
        <v>14.5</v>
      </c>
      <c r="W350" t="n">
        <v>0</v>
      </c>
      <c r="X350" t="n">
        <v>0</v>
      </c>
      <c r="Y350" t="n">
        <v>0</v>
      </c>
      <c r="Z350" t="n">
        <v>0</v>
      </c>
      <c r="AA350" s="20" t="n">
        <v>45890</v>
      </c>
      <c r="AB350" t="inlineStr">
        <is>
          <t>شركة الاستشارية لتجارة الكيماويات</t>
        </is>
      </c>
      <c r="AC350" s="20" t="n">
        <v>2</v>
      </c>
      <c r="AD350" t="n">
        <v>0</v>
      </c>
      <c r="AE350" t="n">
        <v>0</v>
      </c>
      <c r="AG350" t="n">
        <v>0</v>
      </c>
    </row>
    <row r="351">
      <c r="A351" t="inlineStr">
        <is>
          <t>FLV</t>
        </is>
      </c>
      <c r="B351" t="inlineStr">
        <is>
          <t>RM</t>
        </is>
      </c>
      <c r="C351" t="inlineStr">
        <is>
          <t>RM.FLV.00051</t>
        </is>
      </c>
      <c r="D351" t="inlineStr">
        <is>
          <t xml:space="preserve">نكهة اناناس </t>
        </is>
      </c>
      <c r="E351" t="n">
        <v>2.161</v>
      </c>
      <c r="F351" t="n">
        <v>23.9572</v>
      </c>
      <c r="G351" t="inlineStr">
        <is>
          <t>499, 403, 499, 403</t>
        </is>
      </c>
      <c r="H351" t="n">
        <v>0</v>
      </c>
      <c r="I351" t="n">
        <v>0</v>
      </c>
      <c r="J351" t="n">
        <v>0</v>
      </c>
      <c r="K351" t="n">
        <v>0</v>
      </c>
      <c r="L351" t="n">
        <v>0</v>
      </c>
      <c r="M351" t="n">
        <v>0</v>
      </c>
      <c r="N351" t="n">
        <v>0</v>
      </c>
      <c r="O351" t="n">
        <v>0</v>
      </c>
      <c r="P351" t="n">
        <v>0</v>
      </c>
      <c r="Q351" t="n">
        <v>0</v>
      </c>
      <c r="R351" t="n">
        <v>0</v>
      </c>
      <c r="S351" t="n">
        <v>0</v>
      </c>
      <c r="T351" t="n">
        <v>2.161</v>
      </c>
      <c r="U351" t="n">
        <v>23.9572</v>
      </c>
      <c r="V351" t="n">
        <v>11.0862</v>
      </c>
      <c r="W351" t="n">
        <v>0.05</v>
      </c>
      <c r="X351" t="n">
        <v>0.05</v>
      </c>
      <c r="Y351" t="n">
        <v>0.3552</v>
      </c>
      <c r="Z351" t="n">
        <v>0.3552</v>
      </c>
      <c r="AA351" s="20" t="n">
        <v>45603</v>
      </c>
      <c r="AB351" t="inlineStr">
        <is>
          <t>شركة الاستشارية لتجارة الكيماويات</t>
        </is>
      </c>
      <c r="AC351" s="20" t="n">
        <v>46148</v>
      </c>
      <c r="AD351" t="n">
        <v>0.0394</v>
      </c>
      <c r="AE351" t="n">
        <v>0.0296</v>
      </c>
      <c r="AF351" t="inlineStr">
        <is>
          <t>73:0</t>
        </is>
      </c>
      <c r="AG351" t="n">
        <v>0</v>
      </c>
    </row>
    <row r="352">
      <c r="A352" t="inlineStr">
        <is>
          <t>FLV</t>
        </is>
      </c>
      <c r="B352" t="inlineStr">
        <is>
          <t>RM</t>
        </is>
      </c>
      <c r="C352" t="inlineStr">
        <is>
          <t>RM.FLV.00052</t>
        </is>
      </c>
      <c r="D352" t="inlineStr">
        <is>
          <t>Mastic paste mec3</t>
        </is>
      </c>
      <c r="E352" t="n">
        <v>5.874</v>
      </c>
      <c r="F352" t="n">
        <v>45.5754</v>
      </c>
      <c r="G352" t="inlineStr">
        <is>
          <t>9402, 402, 108, 409, 108, 9402, 402, 409</t>
        </is>
      </c>
      <c r="H352" t="n">
        <v>0</v>
      </c>
      <c r="I352" t="n">
        <v>0</v>
      </c>
      <c r="J352" t="n">
        <v>0</v>
      </c>
      <c r="K352" t="n">
        <v>0</v>
      </c>
      <c r="L352" t="n">
        <v>0</v>
      </c>
      <c r="M352" t="n">
        <v>0</v>
      </c>
      <c r="N352" t="n">
        <v>0</v>
      </c>
      <c r="O352" t="n">
        <v>0</v>
      </c>
      <c r="P352" t="n">
        <v>0</v>
      </c>
      <c r="Q352" t="n">
        <v>0</v>
      </c>
      <c r="R352" t="n">
        <v>0</v>
      </c>
      <c r="S352" t="n">
        <v>0</v>
      </c>
      <c r="T352" t="n">
        <v>5.874</v>
      </c>
      <c r="U352" t="n">
        <v>45.5754</v>
      </c>
      <c r="V352" t="n">
        <v>7.7588</v>
      </c>
      <c r="W352" t="n">
        <v>0</v>
      </c>
      <c r="X352" t="n">
        <v>0.126</v>
      </c>
      <c r="Y352" t="n">
        <v>0.126</v>
      </c>
      <c r="Z352" t="n">
        <v>0.126</v>
      </c>
      <c r="AA352" s="20" t="n">
        <v>45886</v>
      </c>
      <c r="AB352" t="inlineStr">
        <is>
          <t>شركة المحمودية لتجارة مستلزمات المخابز والحلويات</t>
        </is>
      </c>
      <c r="AC352" s="20" t="n">
        <v>46042</v>
      </c>
      <c r="AD352" t="n">
        <v>0.014</v>
      </c>
      <c r="AE352" t="n">
        <v>0.0105</v>
      </c>
      <c r="AF352" t="inlineStr">
        <is>
          <t>559:12</t>
        </is>
      </c>
      <c r="AG352" t="n">
        <v>0</v>
      </c>
    </row>
    <row r="353">
      <c r="A353" t="inlineStr">
        <is>
          <t>FLV</t>
        </is>
      </c>
      <c r="B353" t="inlineStr">
        <is>
          <t>RM</t>
        </is>
      </c>
      <c r="C353" t="inlineStr">
        <is>
          <t>RM.FLV.00053</t>
        </is>
      </c>
      <c r="D353" t="inlineStr">
        <is>
          <t>Orange paste mec3</t>
        </is>
      </c>
      <c r="E353" t="n">
        <v>1.05</v>
      </c>
      <c r="F353" t="n">
        <v>10.8619</v>
      </c>
      <c r="G353" t="inlineStr">
        <is>
          <t>304, 304</t>
        </is>
      </c>
      <c r="H353" t="n">
        <v>0</v>
      </c>
      <c r="I353" t="n">
        <v>0</v>
      </c>
      <c r="J353" t="n">
        <v>0</v>
      </c>
      <c r="K353" t="n">
        <v>0</v>
      </c>
      <c r="L353" t="n">
        <v>0</v>
      </c>
      <c r="M353" t="n">
        <v>0</v>
      </c>
      <c r="N353" t="n">
        <v>0</v>
      </c>
      <c r="O353" t="n">
        <v>0</v>
      </c>
      <c r="P353" t="n">
        <v>0</v>
      </c>
      <c r="Q353" t="n">
        <v>0</v>
      </c>
      <c r="R353" t="n">
        <v>0</v>
      </c>
      <c r="S353" t="n">
        <v>0</v>
      </c>
      <c r="T353" t="n">
        <v>1.05</v>
      </c>
      <c r="U353" t="n">
        <v>10.8619</v>
      </c>
      <c r="V353" t="n">
        <v>10.3447</v>
      </c>
      <c r="W353" t="n">
        <v>0</v>
      </c>
      <c r="X353" t="n">
        <v>1.3</v>
      </c>
      <c r="Y353" t="n">
        <v>1.3</v>
      </c>
      <c r="Z353" t="n">
        <v>1.3</v>
      </c>
      <c r="AA353" s="20" t="n">
        <v>45754</v>
      </c>
      <c r="AB353" t="inlineStr">
        <is>
          <t>شركة المحمودية لتجارة مستلزمات المخابز والحلويات</t>
        </is>
      </c>
      <c r="AC353" s="20" t="n">
        <v>46081</v>
      </c>
      <c r="AD353" t="n">
        <v>0.1444</v>
      </c>
      <c r="AE353" t="n">
        <v>0.1083</v>
      </c>
      <c r="AF353" t="inlineStr">
        <is>
          <t>9:20</t>
        </is>
      </c>
      <c r="AG353" t="n">
        <v>0</v>
      </c>
    </row>
    <row r="354">
      <c r="A354" t="inlineStr">
        <is>
          <t>FLV</t>
        </is>
      </c>
      <c r="B354" t="inlineStr">
        <is>
          <t>RM</t>
        </is>
      </c>
      <c r="C354" t="inlineStr">
        <is>
          <t>RM.FLV.00054</t>
        </is>
      </c>
      <c r="D354" t="inlineStr">
        <is>
          <t>Lemon paste mec3</t>
        </is>
      </c>
      <c r="E354" t="n">
        <v>3</v>
      </c>
      <c r="F354" t="n">
        <v>31.034</v>
      </c>
      <c r="G354" t="inlineStr">
        <is>
          <t>304, 304</t>
        </is>
      </c>
      <c r="H354" t="n">
        <v>0</v>
      </c>
      <c r="I354" t="n">
        <v>0</v>
      </c>
      <c r="J354" t="n">
        <v>0</v>
      </c>
      <c r="K354" t="n">
        <v>0</v>
      </c>
      <c r="L354" t="n">
        <v>0</v>
      </c>
      <c r="M354" t="n">
        <v>0</v>
      </c>
      <c r="N354" t="n">
        <v>0</v>
      </c>
      <c r="O354" t="n">
        <v>0</v>
      </c>
      <c r="P354" t="n">
        <v>0</v>
      </c>
      <c r="Q354" t="n">
        <v>0</v>
      </c>
      <c r="R354" t="n">
        <v>0</v>
      </c>
      <c r="S354" t="n">
        <v>0</v>
      </c>
      <c r="T354" t="n">
        <v>3</v>
      </c>
      <c r="U354" t="n">
        <v>31.034</v>
      </c>
      <c r="V354" t="n">
        <v>10.3447</v>
      </c>
      <c r="W354" t="n">
        <v>0</v>
      </c>
      <c r="X354" t="n">
        <v>0</v>
      </c>
      <c r="Y354" t="n">
        <v>0</v>
      </c>
      <c r="Z354" t="n">
        <v>0</v>
      </c>
      <c r="AA354" s="20" t="n">
        <v>45754</v>
      </c>
      <c r="AB354" t="inlineStr">
        <is>
          <t>شركة المحمودية لتجارة مستلزمات المخابز والحلويات</t>
        </is>
      </c>
      <c r="AC354" s="20" t="n">
        <v>2</v>
      </c>
      <c r="AD354" t="n">
        <v>0</v>
      </c>
      <c r="AE354" t="n">
        <v>0</v>
      </c>
      <c r="AG354" t="n">
        <v>0</v>
      </c>
    </row>
    <row r="355">
      <c r="A355" t="inlineStr">
        <is>
          <t>FLV</t>
        </is>
      </c>
      <c r="B355" t="inlineStr">
        <is>
          <t>RM</t>
        </is>
      </c>
      <c r="C355" t="inlineStr">
        <is>
          <t>RM.FLV.00055</t>
        </is>
      </c>
      <c r="D355" t="inlineStr">
        <is>
          <t xml:space="preserve">Passion fruit paste mec3 </t>
        </is>
      </c>
      <c r="E355" t="n">
        <v>1</v>
      </c>
      <c r="F355" t="n">
        <v>12.931</v>
      </c>
      <c r="G355" t="inlineStr">
        <is>
          <t>304, 304</t>
        </is>
      </c>
      <c r="H355" t="n">
        <v>0</v>
      </c>
      <c r="I355" t="n">
        <v>0</v>
      </c>
      <c r="J355" t="n">
        <v>0</v>
      </c>
      <c r="K355" t="n">
        <v>0</v>
      </c>
      <c r="L355" t="n">
        <v>0</v>
      </c>
      <c r="M355" t="n">
        <v>0</v>
      </c>
      <c r="N355" t="n">
        <v>0</v>
      </c>
      <c r="O355" t="n">
        <v>0</v>
      </c>
      <c r="P355" t="n">
        <v>0</v>
      </c>
      <c r="Q355" t="n">
        <v>0</v>
      </c>
      <c r="R355" t="n">
        <v>0</v>
      </c>
      <c r="S355" t="n">
        <v>0</v>
      </c>
      <c r="T355" t="n">
        <v>1</v>
      </c>
      <c r="U355" t="n">
        <v>12.931</v>
      </c>
      <c r="V355" t="n">
        <v>12.931</v>
      </c>
      <c r="W355" t="n">
        <v>0</v>
      </c>
      <c r="X355" t="n">
        <v>2.6</v>
      </c>
      <c r="Y355" t="n">
        <v>2.6</v>
      </c>
      <c r="Z355" t="n">
        <v>2.6</v>
      </c>
      <c r="AA355" s="20" t="n">
        <v>45754</v>
      </c>
      <c r="AB355" t="inlineStr">
        <is>
          <t>شركة المحمودية لتجارة مستلزمات المخابز والحلويات</t>
        </is>
      </c>
      <c r="AC355" s="20" t="n">
        <v>46096</v>
      </c>
      <c r="AD355" t="n">
        <v>0.2888</v>
      </c>
      <c r="AE355" t="n">
        <v>0.2166</v>
      </c>
      <c r="AF355" t="inlineStr">
        <is>
          <t>4:18</t>
        </is>
      </c>
      <c r="AG355" t="n">
        <v>0</v>
      </c>
    </row>
    <row r="356">
      <c r="A356" t="inlineStr">
        <is>
          <t>FLV</t>
        </is>
      </c>
      <c r="B356" t="inlineStr">
        <is>
          <t>RM</t>
        </is>
      </c>
      <c r="C356" t="inlineStr">
        <is>
          <t>RM.FLV.00056</t>
        </is>
      </c>
      <c r="D356" t="inlineStr">
        <is>
          <t>Mango paste mec3</t>
        </is>
      </c>
      <c r="E356" t="n">
        <v>2.93</v>
      </c>
      <c r="F356" t="n">
        <v>81.605</v>
      </c>
      <c r="G356" t="inlineStr">
        <is>
          <t>304, 304</t>
        </is>
      </c>
      <c r="H356" t="n">
        <v>0</v>
      </c>
      <c r="I356" t="n">
        <v>0</v>
      </c>
      <c r="J356" t="n">
        <v>0</v>
      </c>
      <c r="K356" t="n">
        <v>0</v>
      </c>
      <c r="L356" t="n">
        <v>0</v>
      </c>
      <c r="M356" t="n">
        <v>0</v>
      </c>
      <c r="N356" t="n">
        <v>0</v>
      </c>
      <c r="O356" t="n">
        <v>0</v>
      </c>
      <c r="P356" t="n">
        <v>0</v>
      </c>
      <c r="Q356" t="n">
        <v>0</v>
      </c>
      <c r="R356" t="n">
        <v>0</v>
      </c>
      <c r="S356" t="n">
        <v>0</v>
      </c>
      <c r="T356" t="n">
        <v>2.93</v>
      </c>
      <c r="U356" t="n">
        <v>81.605</v>
      </c>
      <c r="V356" t="n">
        <v>27.8515</v>
      </c>
      <c r="W356" t="n">
        <v>0</v>
      </c>
      <c r="X356" t="n">
        <v>0</v>
      </c>
      <c r="Y356" t="n">
        <v>0</v>
      </c>
      <c r="Z356" t="n">
        <v>0</v>
      </c>
      <c r="AA356" s="20" t="n">
        <v>45754</v>
      </c>
      <c r="AB356" t="inlineStr">
        <is>
          <t>شركة المحمودية لتجارة مستلزمات المخابز والحلويات</t>
        </is>
      </c>
      <c r="AC356" s="20" t="n">
        <v>2</v>
      </c>
      <c r="AD356" t="n">
        <v>0</v>
      </c>
      <c r="AE356" t="n">
        <v>0</v>
      </c>
      <c r="AG356" t="n">
        <v>0</v>
      </c>
    </row>
    <row r="357">
      <c r="A357" t="inlineStr">
        <is>
          <t>FLV</t>
        </is>
      </c>
      <c r="B357" t="inlineStr">
        <is>
          <t>RM</t>
        </is>
      </c>
      <c r="C357" t="inlineStr">
        <is>
          <t>RM.FLV.00057</t>
        </is>
      </c>
      <c r="D357" t="inlineStr">
        <is>
          <t>اثيل فانيلين</t>
        </is>
      </c>
      <c r="E357" t="n">
        <v>79</v>
      </c>
      <c r="F357" t="n">
        <v>2617.1201</v>
      </c>
      <c r="G357" t="inlineStr">
        <is>
          <t>9405, 9402, 108, 107, 112, 101, 103, 102, 403, 402, 306, 401, 405, 201, 203, 9402, 9108, 9102, 9103, 9405, 9401, 9112, 112, 107, 102, 103, 101, 108, 403, 203, 201, 405, 402, 306, 401, 9108, 9112, 9102, 9103, 9401</t>
        </is>
      </c>
      <c r="H357" t="n">
        <v>0</v>
      </c>
      <c r="I357" t="n">
        <v>0</v>
      </c>
      <c r="J357" t="n">
        <v>0</v>
      </c>
      <c r="K357" t="n">
        <v>0</v>
      </c>
      <c r="L357" t="n">
        <v>0</v>
      </c>
      <c r="M357" t="n">
        <v>0</v>
      </c>
      <c r="N357" t="n">
        <v>0</v>
      </c>
      <c r="O357" t="n">
        <v>0</v>
      </c>
      <c r="P357" t="n">
        <v>0</v>
      </c>
      <c r="Q357" t="n">
        <v>0</v>
      </c>
      <c r="R357" t="n">
        <v>0</v>
      </c>
      <c r="S357" t="n">
        <v>0</v>
      </c>
      <c r="T357" t="n">
        <v>79</v>
      </c>
      <c r="U357" t="n">
        <v>2617.1201</v>
      </c>
      <c r="V357" t="n">
        <v>33.1281</v>
      </c>
      <c r="W357" t="n">
        <v>0</v>
      </c>
      <c r="X357" t="n">
        <v>0</v>
      </c>
      <c r="Y357" t="n">
        <v>0.144</v>
      </c>
      <c r="Z357" t="n">
        <v>0.171</v>
      </c>
      <c r="AA357" s="20" t="n">
        <v>45111</v>
      </c>
      <c r="AB357" t="inlineStr">
        <is>
          <t>Obegi Chemicals</t>
        </is>
      </c>
      <c r="AC357" s="20" t="n">
        <v>46008</v>
      </c>
      <c r="AD357" t="n">
        <v>0.016</v>
      </c>
      <c r="AE357" t="n">
        <v>0.0142</v>
      </c>
      <c r="AF357" t="inlineStr">
        <is>
          <t>5543:25</t>
        </is>
      </c>
      <c r="AG357" t="n">
        <v>0</v>
      </c>
    </row>
    <row r="358">
      <c r="A358" t="inlineStr">
        <is>
          <t>FLV</t>
        </is>
      </c>
      <c r="B358" t="inlineStr">
        <is>
          <t>RM</t>
        </is>
      </c>
      <c r="C358" t="inlineStr">
        <is>
          <t>RM.FLV.00058</t>
        </is>
      </c>
      <c r="D358" t="inlineStr">
        <is>
          <t>فانيلا كريستال</t>
        </is>
      </c>
      <c r="E358" t="n">
        <v>6898.1419</v>
      </c>
      <c r="F358" t="n">
        <v>47179.4351</v>
      </c>
      <c r="G358" t="inlineStr">
        <is>
          <t>9402, 9405, 9801, 9404, 9605, 9408, 301, 305, 302, 108, 107, 101, 102, 112, 103, 104, 110, 402, 403, 405, 499, 408, 404, 401, 306, 201, 9402, 112, 9408, 9302, 9403, 9108, 9405, 9409, 9301, 108, 9801, 9401, 408, 301, 9405, 9801, 9108, 9403, 9301, 405, 108, 9404, 409, 401, 9605, 110, 409, 801, 605, 9401, 9110, 9112, 301, 403, 302, 402, 306, 305, 404, 401, 9112, 112, 801, 403, 102, 107, 101, 9408, 9409, 110, 104, 103, 201, 409, 499, 408, 405, 605, 801, 9112, 9108, 9403, 9401, 9110, 9409, 9301, 9302</t>
        </is>
      </c>
      <c r="H358" t="n">
        <v>0</v>
      </c>
      <c r="I358" t="n">
        <v>40</v>
      </c>
      <c r="J358" t="n">
        <v>0</v>
      </c>
      <c r="K358" t="n">
        <v>0</v>
      </c>
      <c r="L358" t="n">
        <v>0</v>
      </c>
      <c r="M358" t="n">
        <v>40</v>
      </c>
      <c r="N358" t="n">
        <v>0</v>
      </c>
      <c r="O358" t="n">
        <v>-840</v>
      </c>
      <c r="P358" t="n">
        <v>0</v>
      </c>
      <c r="Q358" t="n">
        <v>-126.65</v>
      </c>
      <c r="R358" t="n">
        <v>0</v>
      </c>
      <c r="S358" t="n">
        <v>-966.65</v>
      </c>
      <c r="T358" t="n">
        <v>5971.4919</v>
      </c>
      <c r="U358" t="n">
        <v>40841.8587</v>
      </c>
      <c r="V358" t="n">
        <v>6.838</v>
      </c>
      <c r="W358" t="n">
        <v>1342.121</v>
      </c>
      <c r="X358" t="n">
        <v>2754.182</v>
      </c>
      <c r="Y358" t="n">
        <v>3801.619</v>
      </c>
      <c r="Z358" t="n">
        <v>3918.506</v>
      </c>
      <c r="AA358" s="20" t="n">
        <v>45194</v>
      </c>
      <c r="AB358" t="inlineStr">
        <is>
          <t>YIWU.02/2023</t>
        </is>
      </c>
      <c r="AC358" s="20" t="n">
        <v>46203</v>
      </c>
      <c r="AD358" t="n">
        <v>422.4021</v>
      </c>
      <c r="AE358" t="n">
        <v>326.5421</v>
      </c>
      <c r="AF358" t="inlineStr">
        <is>
          <t>18:8</t>
        </is>
      </c>
      <c r="AG358" t="n">
        <v>0</v>
      </c>
    </row>
    <row r="359">
      <c r="A359" t="inlineStr">
        <is>
          <t>FLV</t>
        </is>
      </c>
      <c r="B359" t="inlineStr">
        <is>
          <t>RM</t>
        </is>
      </c>
      <c r="C359" t="inlineStr">
        <is>
          <t>RM.FLV.00059</t>
        </is>
      </c>
      <c r="D359" t="inlineStr">
        <is>
          <t xml:space="preserve">Pregel cheese cake 1.5kg </t>
        </is>
      </c>
      <c r="E359" t="n">
        <v>0</v>
      </c>
      <c r="F359" t="n">
        <v>0</v>
      </c>
      <c r="G359" t="inlineStr">
        <is>
          <t>402, 402</t>
        </is>
      </c>
      <c r="H359" t="n">
        <v>0</v>
      </c>
      <c r="I359" t="n">
        <v>0</v>
      </c>
      <c r="J359" t="n">
        <v>0</v>
      </c>
      <c r="K359" t="n">
        <v>0</v>
      </c>
      <c r="L359" t="n">
        <v>0</v>
      </c>
      <c r="M359" t="n">
        <v>0</v>
      </c>
      <c r="N359" t="n">
        <v>0</v>
      </c>
      <c r="O359" t="n">
        <v>0</v>
      </c>
      <c r="P359" t="n">
        <v>0</v>
      </c>
      <c r="Q359" t="n">
        <v>0</v>
      </c>
      <c r="R359" t="n">
        <v>0</v>
      </c>
      <c r="S359" t="n">
        <v>0</v>
      </c>
      <c r="T359" t="n">
        <v>0</v>
      </c>
      <c r="U359" t="n">
        <v>0</v>
      </c>
      <c r="V359" t="n">
        <v>10.69</v>
      </c>
      <c r="W359" t="n">
        <v>0</v>
      </c>
      <c r="X359" t="n">
        <v>0</v>
      </c>
      <c r="Y359" t="n">
        <v>0</v>
      </c>
      <c r="Z359" t="n">
        <v>0</v>
      </c>
      <c r="AA359" s="20" t="n">
        <v>2</v>
      </c>
      <c r="AC359" s="20" t="n">
        <v>2</v>
      </c>
      <c r="AD359" t="n">
        <v>0</v>
      </c>
      <c r="AE359" t="n">
        <v>0</v>
      </c>
      <c r="AG359" t="n">
        <v>0</v>
      </c>
    </row>
    <row r="360">
      <c r="A360" t="inlineStr">
        <is>
          <t>FLV</t>
        </is>
      </c>
      <c r="B360" t="inlineStr">
        <is>
          <t>RM</t>
        </is>
      </c>
      <c r="C360" t="inlineStr">
        <is>
          <t>RM.FLV.00060</t>
        </is>
      </c>
      <c r="D360" t="inlineStr">
        <is>
          <t>فانيلا كريستال (عابد)</t>
        </is>
      </c>
      <c r="E360" t="n">
        <v>0</v>
      </c>
      <c r="F360" t="n">
        <v>0</v>
      </c>
      <c r="G360" t="inlineStr">
        <is>
          <t>102, 101, 101, 102</t>
        </is>
      </c>
      <c r="H360" t="n">
        <v>0</v>
      </c>
      <c r="I360" t="n">
        <v>0</v>
      </c>
      <c r="J360" t="n">
        <v>0</v>
      </c>
      <c r="K360" t="n">
        <v>0</v>
      </c>
      <c r="L360" t="n">
        <v>0</v>
      </c>
      <c r="M360" t="n">
        <v>0</v>
      </c>
      <c r="N360" t="n">
        <v>0</v>
      </c>
      <c r="O360" t="n">
        <v>0</v>
      </c>
      <c r="P360" t="n">
        <v>0</v>
      </c>
      <c r="Q360" t="n">
        <v>0</v>
      </c>
      <c r="R360" t="n">
        <v>0</v>
      </c>
      <c r="S360" t="n">
        <v>0</v>
      </c>
      <c r="T360" t="n">
        <v>0</v>
      </c>
      <c r="U360" t="n">
        <v>0</v>
      </c>
      <c r="V360" t="n">
        <v>15.7214</v>
      </c>
      <c r="W360" t="n">
        <v>0</v>
      </c>
      <c r="X360" t="n">
        <v>0</v>
      </c>
      <c r="Y360" t="n">
        <v>0</v>
      </c>
      <c r="Z360" t="n">
        <v>0</v>
      </c>
      <c r="AA360" s="20" t="n">
        <v>44866</v>
      </c>
      <c r="AB360" t="inlineStr">
        <is>
          <t>ABED.15/2022</t>
        </is>
      </c>
      <c r="AC360" s="20" t="n">
        <v>44833</v>
      </c>
      <c r="AD360" t="n">
        <v>0</v>
      </c>
      <c r="AE360" t="n">
        <v>0</v>
      </c>
      <c r="AG360" t="n">
        <v>0</v>
      </c>
    </row>
    <row r="361">
      <c r="A361" t="inlineStr">
        <is>
          <t>FLV</t>
        </is>
      </c>
      <c r="B361" t="inlineStr">
        <is>
          <t>RM</t>
        </is>
      </c>
      <c r="C361" t="inlineStr">
        <is>
          <t>RM.FLV.00061</t>
        </is>
      </c>
      <c r="D361" t="inlineStr">
        <is>
          <t xml:space="preserve">vanilla crystal without sugar </t>
        </is>
      </c>
      <c r="E361" t="n">
        <v>0</v>
      </c>
      <c r="F361" t="n">
        <v>0</v>
      </c>
      <c r="G361" t="inlineStr">
        <is>
          <t>301, 9605, 605, 605, 301, 9605</t>
        </is>
      </c>
      <c r="H361" t="n">
        <v>0</v>
      </c>
      <c r="I361" t="n">
        <v>0</v>
      </c>
      <c r="J361" t="n">
        <v>0</v>
      </c>
      <c r="K361" t="n">
        <v>0</v>
      </c>
      <c r="L361" t="n">
        <v>0</v>
      </c>
      <c r="M361" t="n">
        <v>0</v>
      </c>
      <c r="N361" t="n">
        <v>0</v>
      </c>
      <c r="O361" t="n">
        <v>0</v>
      </c>
      <c r="P361" t="n">
        <v>0</v>
      </c>
      <c r="Q361" t="n">
        <v>0</v>
      </c>
      <c r="R361" t="n">
        <v>0</v>
      </c>
      <c r="S361" t="n">
        <v>0</v>
      </c>
      <c r="T361" t="n">
        <v>0</v>
      </c>
      <c r="U361" t="n">
        <v>0</v>
      </c>
      <c r="V361" t="n">
        <v>14.5225</v>
      </c>
      <c r="W361" t="n">
        <v>0</v>
      </c>
      <c r="X361" t="n">
        <v>0</v>
      </c>
      <c r="Y361" t="n">
        <v>194.6</v>
      </c>
      <c r="Z361" t="n">
        <v>194.6</v>
      </c>
      <c r="AA361" s="20" t="n">
        <v>44942</v>
      </c>
      <c r="AB361" t="inlineStr">
        <is>
          <t>ABED.01/2023</t>
        </is>
      </c>
      <c r="AC361" s="20" t="n">
        <v>45943</v>
      </c>
      <c r="AD361" t="n">
        <v>21.6222</v>
      </c>
      <c r="AE361" t="n">
        <v>16.2166</v>
      </c>
      <c r="AF361" t="inlineStr">
        <is>
          <t>0:0</t>
        </is>
      </c>
      <c r="AG361" t="n">
        <v>0</v>
      </c>
    </row>
    <row r="362">
      <c r="A362" t="inlineStr">
        <is>
          <t>FLV</t>
        </is>
      </c>
      <c r="B362" t="inlineStr">
        <is>
          <t>RM</t>
        </is>
      </c>
      <c r="C362" t="inlineStr">
        <is>
          <t>RM.FLV.00062</t>
        </is>
      </c>
      <c r="D362" t="inlineStr">
        <is>
          <t xml:space="preserve">نكهة مياسي ذرة  </t>
        </is>
      </c>
      <c r="E362" t="n">
        <v>0</v>
      </c>
      <c r="F362" t="n">
        <v>0</v>
      </c>
      <c r="G362" t="inlineStr">
        <is>
          <t>108, 403, 9108, 605, 108, 403, 9108, 605</t>
        </is>
      </c>
      <c r="H362" t="n">
        <v>0</v>
      </c>
      <c r="I362" t="n">
        <v>0</v>
      </c>
      <c r="J362" t="n">
        <v>0</v>
      </c>
      <c r="K362" t="n">
        <v>0</v>
      </c>
      <c r="L362" t="n">
        <v>0</v>
      </c>
      <c r="M362" t="n">
        <v>0</v>
      </c>
      <c r="N362" t="n">
        <v>0</v>
      </c>
      <c r="O362" t="n">
        <v>0</v>
      </c>
      <c r="P362" t="n">
        <v>0</v>
      </c>
      <c r="Q362" t="n">
        <v>0</v>
      </c>
      <c r="R362" t="n">
        <v>0</v>
      </c>
      <c r="S362" t="n">
        <v>0</v>
      </c>
      <c r="T362" t="n">
        <v>0</v>
      </c>
      <c r="U362" t="n">
        <v>0</v>
      </c>
      <c r="V362" t="n">
        <v>4.3104</v>
      </c>
      <c r="W362" t="n">
        <v>0</v>
      </c>
      <c r="X362" t="n">
        <v>0</v>
      </c>
      <c r="Y362" t="n">
        <v>21.8</v>
      </c>
      <c r="Z362" t="n">
        <v>21.8</v>
      </c>
      <c r="AA362" s="20" t="n">
        <v>45015</v>
      </c>
      <c r="AB362" t="inlineStr">
        <is>
          <t>شركة ريماس لصناعة وتجارة المكسرات</t>
        </is>
      </c>
      <c r="AC362" s="20" t="n">
        <v>45943</v>
      </c>
      <c r="AD362" t="n">
        <v>2.4222</v>
      </c>
      <c r="AE362" t="n">
        <v>1.8166</v>
      </c>
      <c r="AF362" t="inlineStr">
        <is>
          <t>0:0</t>
        </is>
      </c>
      <c r="AG362" t="n">
        <v>0</v>
      </c>
    </row>
    <row r="363">
      <c r="A363" t="inlineStr">
        <is>
          <t>FLV</t>
        </is>
      </c>
      <c r="B363" t="inlineStr">
        <is>
          <t>RM</t>
        </is>
      </c>
      <c r="C363" t="inlineStr">
        <is>
          <t>RM.FLV.00063</t>
        </is>
      </c>
      <c r="D363" t="inlineStr">
        <is>
          <t>نكهة مياسي حار</t>
        </is>
      </c>
      <c r="E363" t="n">
        <v>0</v>
      </c>
      <c r="F363" t="n">
        <v>0</v>
      </c>
      <c r="G363" t="inlineStr">
        <is>
          <t>403, 108, 9108, 9402, 9108, 403, 108, 9402</t>
        </is>
      </c>
      <c r="H363" t="n">
        <v>0</v>
      </c>
      <c r="I363" t="n">
        <v>0</v>
      </c>
      <c r="J363" t="n">
        <v>0</v>
      </c>
      <c r="K363" t="n">
        <v>0</v>
      </c>
      <c r="L363" t="n">
        <v>0</v>
      </c>
      <c r="M363" t="n">
        <v>0</v>
      </c>
      <c r="N363" t="n">
        <v>0</v>
      </c>
      <c r="O363" t="n">
        <v>0</v>
      </c>
      <c r="P363" t="n">
        <v>0</v>
      </c>
      <c r="Q363" t="n">
        <v>0</v>
      </c>
      <c r="R363" t="n">
        <v>0</v>
      </c>
      <c r="S363" t="n">
        <v>0</v>
      </c>
      <c r="T363" t="n">
        <v>0</v>
      </c>
      <c r="U363" t="n">
        <v>0</v>
      </c>
      <c r="V363" t="n">
        <v>3.3675</v>
      </c>
      <c r="W363" t="n">
        <v>0</v>
      </c>
      <c r="X363" t="n">
        <v>0</v>
      </c>
      <c r="Y363" t="n">
        <v>0</v>
      </c>
      <c r="Z363" t="n">
        <v>0</v>
      </c>
      <c r="AA363" s="20" t="n">
        <v>45329</v>
      </c>
      <c r="AB363" t="inlineStr">
        <is>
          <t>شركة خالد داود النتشة وشركاه</t>
        </is>
      </c>
      <c r="AC363" s="20" t="n">
        <v>45340</v>
      </c>
      <c r="AD363" t="n">
        <v>0</v>
      </c>
      <c r="AE363" t="n">
        <v>0</v>
      </c>
      <c r="AG363" t="n">
        <v>0</v>
      </c>
    </row>
    <row r="364">
      <c r="A364" t="inlineStr">
        <is>
          <t>FLV</t>
        </is>
      </c>
      <c r="B364" t="inlineStr">
        <is>
          <t>RM</t>
        </is>
      </c>
      <c r="C364" t="inlineStr">
        <is>
          <t>RM.FLV.00064</t>
        </is>
      </c>
      <c r="D364" t="inlineStr">
        <is>
          <t>نكهة مياسي جبنة</t>
        </is>
      </c>
      <c r="E364" t="n">
        <v>0</v>
      </c>
      <c r="F364" t="n">
        <v>0</v>
      </c>
      <c r="G364" t="inlineStr">
        <is>
          <t>403, 108, 9108, 605, 108, 403, 9108, 605</t>
        </is>
      </c>
      <c r="H364" t="n">
        <v>0</v>
      </c>
      <c r="I364" t="n">
        <v>0</v>
      </c>
      <c r="J364" t="n">
        <v>0</v>
      </c>
      <c r="K364" t="n">
        <v>0</v>
      </c>
      <c r="L364" t="n">
        <v>0</v>
      </c>
      <c r="M364" t="n">
        <v>0</v>
      </c>
      <c r="N364" t="n">
        <v>0</v>
      </c>
      <c r="O364" t="n">
        <v>0</v>
      </c>
      <c r="P364" t="n">
        <v>0</v>
      </c>
      <c r="Q364" t="n">
        <v>0</v>
      </c>
      <c r="R364" t="n">
        <v>0</v>
      </c>
      <c r="S364" t="n">
        <v>0</v>
      </c>
      <c r="T364" t="n">
        <v>0</v>
      </c>
      <c r="U364" t="n">
        <v>0</v>
      </c>
      <c r="V364" t="n">
        <v>4.3104</v>
      </c>
      <c r="W364" t="n">
        <v>0</v>
      </c>
      <c r="X364" t="n">
        <v>0</v>
      </c>
      <c r="Y364" t="n">
        <v>21.8</v>
      </c>
      <c r="Z364" t="n">
        <v>21.8</v>
      </c>
      <c r="AA364" s="20" t="n">
        <v>45015</v>
      </c>
      <c r="AB364" t="inlineStr">
        <is>
          <t>شركة ريماس لصناعة وتجارة المكسرات</t>
        </is>
      </c>
      <c r="AC364" s="20" t="n">
        <v>45943</v>
      </c>
      <c r="AD364" t="n">
        <v>2.4222</v>
      </c>
      <c r="AE364" t="n">
        <v>1.8166</v>
      </c>
      <c r="AF364" t="inlineStr">
        <is>
          <t>0:0</t>
        </is>
      </c>
      <c r="AG364" t="n">
        <v>0</v>
      </c>
    </row>
    <row r="365">
      <c r="A365" t="inlineStr">
        <is>
          <t>FLV</t>
        </is>
      </c>
      <c r="B365" t="inlineStr">
        <is>
          <t>RM</t>
        </is>
      </c>
      <c r="C365" t="inlineStr">
        <is>
          <t>RM.FLV.00065</t>
        </is>
      </c>
      <c r="D365" t="inlineStr">
        <is>
          <t xml:space="preserve">RUBY CHOCOLATE PWODER </t>
        </is>
      </c>
      <c r="V365" t="n">
        <v>0</v>
      </c>
      <c r="W365" t="n">
        <v>0</v>
      </c>
      <c r="X365" t="n">
        <v>0</v>
      </c>
      <c r="Y365" t="n">
        <v>0</v>
      </c>
      <c r="Z365" t="n">
        <v>0</v>
      </c>
      <c r="AA365" s="20" t="n">
        <v>2</v>
      </c>
      <c r="AC365" s="20" t="n">
        <v>2</v>
      </c>
      <c r="AD365" t="n">
        <v>0</v>
      </c>
      <c r="AE365" t="n">
        <v>0</v>
      </c>
    </row>
    <row r="366">
      <c r="A366" t="inlineStr">
        <is>
          <t>FLV</t>
        </is>
      </c>
      <c r="B366" t="inlineStr">
        <is>
          <t>RM</t>
        </is>
      </c>
      <c r="C366" t="inlineStr">
        <is>
          <t>RM.FLV.0066</t>
        </is>
      </c>
      <c r="D366" t="inlineStr">
        <is>
          <t>اصنص مستكة</t>
        </is>
      </c>
      <c r="E366" t="n">
        <v>12.359</v>
      </c>
      <c r="F366" t="n">
        <v>277.0146</v>
      </c>
      <c r="G366" t="inlineStr">
        <is>
          <t>9112, 801, 9401, 499, 405, 408, 401, 9112, 112, 108, 402, 306, 112, 9408, 9405, 108, 405, 9405, 9801, 9112, 9401, 499, 801, 108, 112, 402, 401, 405, 408, 306, 9405, 9801, 9408</t>
        </is>
      </c>
      <c r="H366" t="n">
        <v>0</v>
      </c>
      <c r="I366" t="n">
        <v>0</v>
      </c>
      <c r="J366" t="n">
        <v>0</v>
      </c>
      <c r="K366" t="n">
        <v>0</v>
      </c>
      <c r="L366" t="n">
        <v>0</v>
      </c>
      <c r="M366" t="n">
        <v>0</v>
      </c>
      <c r="N366" t="n">
        <v>0</v>
      </c>
      <c r="O366" t="n">
        <v>0</v>
      </c>
      <c r="P366" t="n">
        <v>0</v>
      </c>
      <c r="Q366" t="n">
        <v>-2.096</v>
      </c>
      <c r="R366" t="n">
        <v>0</v>
      </c>
      <c r="S366" t="n">
        <v>-2.096</v>
      </c>
      <c r="T366" t="n">
        <v>10.263</v>
      </c>
      <c r="U366" t="n">
        <v>230.0349</v>
      </c>
      <c r="V366" t="n">
        <v>22.414</v>
      </c>
      <c r="W366" t="n">
        <v>6.581</v>
      </c>
      <c r="X366" t="n">
        <v>8.603999999999999</v>
      </c>
      <c r="Y366" t="n">
        <v>12.729</v>
      </c>
      <c r="Z366" t="n">
        <v>14.544</v>
      </c>
      <c r="AA366" s="20" t="n">
        <v>45885</v>
      </c>
      <c r="AB366" t="inlineStr">
        <is>
          <t>شركة الاستشارية لتجارة الكيماويات</t>
        </is>
      </c>
      <c r="AC366" s="20" t="n">
        <v>46200</v>
      </c>
      <c r="AD366" t="n">
        <v>1.4143</v>
      </c>
      <c r="AE366" t="n">
        <v>1.212</v>
      </c>
      <c r="AF366" t="inlineStr">
        <is>
          <t>8:14</t>
        </is>
      </c>
      <c r="AG366" t="n">
        <v>0</v>
      </c>
    </row>
    <row r="367">
      <c r="A367" t="inlineStr">
        <is>
          <t>FLV</t>
        </is>
      </c>
      <c r="B367" t="inlineStr">
        <is>
          <t>RM</t>
        </is>
      </c>
      <c r="C367" t="inlineStr">
        <is>
          <t>RM.FLV.0067</t>
        </is>
      </c>
      <c r="D367" t="inlineStr">
        <is>
          <t>نكهة العنب</t>
        </is>
      </c>
      <c r="E367" t="n">
        <v>0.05</v>
      </c>
      <c r="F367" t="n">
        <v>0</v>
      </c>
      <c r="G367" t="inlineStr">
        <is>
          <t>409, 402, 409, 402</t>
        </is>
      </c>
      <c r="H367" t="n">
        <v>0</v>
      </c>
      <c r="I367" t="n">
        <v>0</v>
      </c>
      <c r="J367" t="n">
        <v>0</v>
      </c>
      <c r="K367" t="n">
        <v>0</v>
      </c>
      <c r="L367" t="n">
        <v>0</v>
      </c>
      <c r="M367" t="n">
        <v>0</v>
      </c>
      <c r="N367" t="n">
        <v>0</v>
      </c>
      <c r="O367" t="n">
        <v>0</v>
      </c>
      <c r="P367" t="n">
        <v>0</v>
      </c>
      <c r="Q367" t="n">
        <v>0</v>
      </c>
      <c r="R367" t="n">
        <v>0</v>
      </c>
      <c r="S367" t="n">
        <v>0</v>
      </c>
      <c r="T367" t="n">
        <v>0.05</v>
      </c>
      <c r="U367" t="n">
        <v>0</v>
      </c>
      <c r="V367" t="n">
        <v>0</v>
      </c>
      <c r="W367" t="n">
        <v>0</v>
      </c>
      <c r="X367" t="n">
        <v>0</v>
      </c>
      <c r="Y367" t="n">
        <v>0</v>
      </c>
      <c r="Z367" t="n">
        <v>0</v>
      </c>
      <c r="AA367" s="20" t="n">
        <v>2</v>
      </c>
      <c r="AC367" s="20" t="n">
        <v>2</v>
      </c>
      <c r="AD367" t="n">
        <v>0</v>
      </c>
      <c r="AE367" t="n">
        <v>0</v>
      </c>
      <c r="AG367" t="n">
        <v>0</v>
      </c>
    </row>
    <row r="368">
      <c r="A368" t="inlineStr">
        <is>
          <t>FLV</t>
        </is>
      </c>
      <c r="B368" t="inlineStr">
        <is>
          <t>RM</t>
        </is>
      </c>
      <c r="C368" t="inlineStr">
        <is>
          <t>RM.FLV.0068</t>
        </is>
      </c>
      <c r="D368" t="inlineStr">
        <is>
          <t>نكهة الأناناس</t>
        </is>
      </c>
      <c r="E368" t="n">
        <v>0.05</v>
      </c>
      <c r="F368" t="n">
        <v>0</v>
      </c>
      <c r="G368" t="inlineStr">
        <is>
          <t>402, 409, 402, 409</t>
        </is>
      </c>
      <c r="H368" t="n">
        <v>0</v>
      </c>
      <c r="I368" t="n">
        <v>0</v>
      </c>
      <c r="J368" t="n">
        <v>0</v>
      </c>
      <c r="K368" t="n">
        <v>0</v>
      </c>
      <c r="L368" t="n">
        <v>0</v>
      </c>
      <c r="M368" t="n">
        <v>0</v>
      </c>
      <c r="N368" t="n">
        <v>0</v>
      </c>
      <c r="O368" t="n">
        <v>0</v>
      </c>
      <c r="P368" t="n">
        <v>0</v>
      </c>
      <c r="Q368" t="n">
        <v>0</v>
      </c>
      <c r="R368" t="n">
        <v>0</v>
      </c>
      <c r="S368" t="n">
        <v>0</v>
      </c>
      <c r="T368" t="n">
        <v>0.05</v>
      </c>
      <c r="U368" t="n">
        <v>0</v>
      </c>
      <c r="V368" t="n">
        <v>10.776</v>
      </c>
      <c r="W368" t="n">
        <v>0</v>
      </c>
      <c r="X368" t="n">
        <v>0</v>
      </c>
      <c r="Y368" t="n">
        <v>0</v>
      </c>
      <c r="Z368" t="n">
        <v>0</v>
      </c>
      <c r="AA368" s="20" t="n">
        <v>2</v>
      </c>
      <c r="AC368" s="20" t="n">
        <v>2</v>
      </c>
      <c r="AD368" t="n">
        <v>0</v>
      </c>
      <c r="AE368" t="n">
        <v>0</v>
      </c>
      <c r="AG368" t="n">
        <v>0</v>
      </c>
    </row>
    <row r="369">
      <c r="A369" t="inlineStr">
        <is>
          <t>FLV</t>
        </is>
      </c>
      <c r="B369" t="inlineStr">
        <is>
          <t>RM</t>
        </is>
      </c>
      <c r="C369" t="inlineStr">
        <is>
          <t>RM.FLV.0069</t>
        </is>
      </c>
      <c r="D369" t="inlineStr">
        <is>
          <t>نكهة بيناكولادا</t>
        </is>
      </c>
      <c r="E369" t="n">
        <v>0.05</v>
      </c>
      <c r="F369" t="n">
        <v>0</v>
      </c>
      <c r="G369" t="inlineStr">
        <is>
          <t>402, 409, 402, 409</t>
        </is>
      </c>
      <c r="H369" t="n">
        <v>0</v>
      </c>
      <c r="I369" t="n">
        <v>0</v>
      </c>
      <c r="J369" t="n">
        <v>0</v>
      </c>
      <c r="K369" t="n">
        <v>0</v>
      </c>
      <c r="L369" t="n">
        <v>0</v>
      </c>
      <c r="M369" t="n">
        <v>0</v>
      </c>
      <c r="N369" t="n">
        <v>0</v>
      </c>
      <c r="O369" t="n">
        <v>0</v>
      </c>
      <c r="P369" t="n">
        <v>0</v>
      </c>
      <c r="Q369" t="n">
        <v>0</v>
      </c>
      <c r="R369" t="n">
        <v>0</v>
      </c>
      <c r="S369" t="n">
        <v>0</v>
      </c>
      <c r="T369" t="n">
        <v>0.05</v>
      </c>
      <c r="U369" t="n">
        <v>0</v>
      </c>
      <c r="V369" t="n">
        <v>0</v>
      </c>
      <c r="W369" t="n">
        <v>0</v>
      </c>
      <c r="X369" t="n">
        <v>0</v>
      </c>
      <c r="Y369" t="n">
        <v>0</v>
      </c>
      <c r="Z369" t="n">
        <v>0</v>
      </c>
      <c r="AA369" s="20" t="n">
        <v>2</v>
      </c>
      <c r="AC369" s="20" t="n">
        <v>2</v>
      </c>
      <c r="AD369" t="n">
        <v>0</v>
      </c>
      <c r="AE369" t="n">
        <v>0</v>
      </c>
      <c r="AG369" t="n">
        <v>0</v>
      </c>
    </row>
    <row r="370">
      <c r="A370" t="inlineStr">
        <is>
          <t>FLV</t>
        </is>
      </c>
      <c r="B370" t="inlineStr">
        <is>
          <t>RM</t>
        </is>
      </c>
      <c r="C370" t="inlineStr">
        <is>
          <t>RM.FLV.0070</t>
        </is>
      </c>
      <c r="D370" t="inlineStr">
        <is>
          <t>Lychee Flavour</t>
        </is>
      </c>
      <c r="E370" t="n">
        <v>0.05</v>
      </c>
      <c r="F370" t="n">
        <v>0</v>
      </c>
      <c r="G370" t="inlineStr">
        <is>
          <t>402, 409, 409, 402</t>
        </is>
      </c>
      <c r="H370" t="n">
        <v>0</v>
      </c>
      <c r="I370" t="n">
        <v>0</v>
      </c>
      <c r="J370" t="n">
        <v>0</v>
      </c>
      <c r="K370" t="n">
        <v>0</v>
      </c>
      <c r="L370" t="n">
        <v>0</v>
      </c>
      <c r="M370" t="n">
        <v>0</v>
      </c>
      <c r="N370" t="n">
        <v>0</v>
      </c>
      <c r="O370" t="n">
        <v>0</v>
      </c>
      <c r="P370" t="n">
        <v>0</v>
      </c>
      <c r="Q370" t="n">
        <v>0</v>
      </c>
      <c r="R370" t="n">
        <v>0</v>
      </c>
      <c r="S370" t="n">
        <v>0</v>
      </c>
      <c r="T370" t="n">
        <v>0.05</v>
      </c>
      <c r="U370" t="n">
        <v>0</v>
      </c>
      <c r="V370" t="n">
        <v>0</v>
      </c>
      <c r="W370" t="n">
        <v>0</v>
      </c>
      <c r="X370" t="n">
        <v>0</v>
      </c>
      <c r="Y370" t="n">
        <v>0</v>
      </c>
      <c r="Z370" t="n">
        <v>0</v>
      </c>
      <c r="AA370" s="20" t="n">
        <v>2</v>
      </c>
      <c r="AC370" s="20" t="n">
        <v>2</v>
      </c>
      <c r="AD370" t="n">
        <v>0</v>
      </c>
      <c r="AE370" t="n">
        <v>0</v>
      </c>
      <c r="AG370" t="n">
        <v>0</v>
      </c>
    </row>
    <row r="371">
      <c r="A371" t="inlineStr">
        <is>
          <t>FLV</t>
        </is>
      </c>
      <c r="B371" t="inlineStr">
        <is>
          <t>RM</t>
        </is>
      </c>
      <c r="C371" t="inlineStr">
        <is>
          <t>RM.FLV.0071</t>
        </is>
      </c>
      <c r="D371" t="inlineStr">
        <is>
          <t>Cola Flavour</t>
        </is>
      </c>
      <c r="E371" t="n">
        <v>0.05</v>
      </c>
      <c r="F371" t="n">
        <v>0</v>
      </c>
      <c r="G371" t="inlineStr">
        <is>
          <t>402, 409, 409, 402</t>
        </is>
      </c>
      <c r="H371" t="n">
        <v>0</v>
      </c>
      <c r="I371" t="n">
        <v>0</v>
      </c>
      <c r="J371" t="n">
        <v>0</v>
      </c>
      <c r="K371" t="n">
        <v>0</v>
      </c>
      <c r="L371" t="n">
        <v>0</v>
      </c>
      <c r="M371" t="n">
        <v>0</v>
      </c>
      <c r="N371" t="n">
        <v>0</v>
      </c>
      <c r="O371" t="n">
        <v>0</v>
      </c>
      <c r="P371" t="n">
        <v>0</v>
      </c>
      <c r="Q371" t="n">
        <v>0</v>
      </c>
      <c r="R371" t="n">
        <v>0</v>
      </c>
      <c r="S371" t="n">
        <v>0</v>
      </c>
      <c r="T371" t="n">
        <v>0.05</v>
      </c>
      <c r="U371" t="n">
        <v>0</v>
      </c>
      <c r="V371" t="n">
        <v>0</v>
      </c>
      <c r="W371" t="n">
        <v>0</v>
      </c>
      <c r="X371" t="n">
        <v>0</v>
      </c>
      <c r="Y371" t="n">
        <v>0</v>
      </c>
      <c r="Z371" t="n">
        <v>0</v>
      </c>
      <c r="AA371" s="20" t="n">
        <v>2</v>
      </c>
      <c r="AC371" s="20" t="n">
        <v>2</v>
      </c>
      <c r="AD371" t="n">
        <v>0</v>
      </c>
      <c r="AE371" t="n">
        <v>0</v>
      </c>
      <c r="AG371" t="n">
        <v>0</v>
      </c>
    </row>
    <row r="372">
      <c r="A372" t="inlineStr">
        <is>
          <t>FLV</t>
        </is>
      </c>
      <c r="B372" t="inlineStr">
        <is>
          <t>RM</t>
        </is>
      </c>
      <c r="C372" t="inlineStr">
        <is>
          <t>RM.FLV.0072</t>
        </is>
      </c>
      <c r="D372" t="inlineStr">
        <is>
          <t>Cherry flavour</t>
        </is>
      </c>
      <c r="E372" t="n">
        <v>0.05</v>
      </c>
      <c r="F372" t="n">
        <v>0</v>
      </c>
      <c r="G372" t="inlineStr">
        <is>
          <t>409, 402, 402, 409, 304, 304</t>
        </is>
      </c>
      <c r="H372" t="n">
        <v>1</v>
      </c>
      <c r="I372" t="n">
        <v>0</v>
      </c>
      <c r="J372" t="n">
        <v>0</v>
      </c>
      <c r="K372" t="n">
        <v>0</v>
      </c>
      <c r="L372" t="n">
        <v>0</v>
      </c>
      <c r="M372" t="n">
        <v>1</v>
      </c>
      <c r="N372" t="n">
        <v>0</v>
      </c>
      <c r="O372" t="n">
        <v>0</v>
      </c>
      <c r="P372" t="n">
        <v>0</v>
      </c>
      <c r="Q372" t="n">
        <v>0</v>
      </c>
      <c r="R372" t="n">
        <v>0</v>
      </c>
      <c r="S372" t="n">
        <v>0</v>
      </c>
      <c r="T372" t="n">
        <v>1.05</v>
      </c>
      <c r="U372" t="n">
        <v>5.603</v>
      </c>
      <c r="V372" t="n">
        <v>5.603</v>
      </c>
      <c r="W372" t="n">
        <v>0</v>
      </c>
      <c r="X372" t="n">
        <v>0</v>
      </c>
      <c r="Y372" t="n">
        <v>0</v>
      </c>
      <c r="Z372" t="n">
        <v>0</v>
      </c>
      <c r="AA372" s="20" t="n">
        <v>46195</v>
      </c>
      <c r="AB372" t="inlineStr">
        <is>
          <t>شركة المحمودية لتجارة مستلزمات المخابز والحلويات</t>
        </is>
      </c>
      <c r="AC372" s="20" t="n">
        <v>2</v>
      </c>
      <c r="AD372" t="n">
        <v>0</v>
      </c>
      <c r="AE372" t="n">
        <v>0</v>
      </c>
      <c r="AG372" t="n">
        <v>5.603</v>
      </c>
    </row>
    <row r="373">
      <c r="A373" t="inlineStr">
        <is>
          <t>FLV</t>
        </is>
      </c>
      <c r="B373" t="inlineStr">
        <is>
          <t>RM</t>
        </is>
      </c>
      <c r="C373" t="inlineStr">
        <is>
          <t>RM.FLV.0073</t>
        </is>
      </c>
      <c r="D373" t="inlineStr">
        <is>
          <t>Cheese cake flavour</t>
        </is>
      </c>
      <c r="E373" t="n">
        <v>0.012</v>
      </c>
      <c r="F373" t="n">
        <v>-0.0378</v>
      </c>
      <c r="G373" t="inlineStr">
        <is>
          <t>409, 402, 409, 402</t>
        </is>
      </c>
      <c r="H373" t="n">
        <v>0</v>
      </c>
      <c r="I373" t="n">
        <v>0</v>
      </c>
      <c r="J373" t="n">
        <v>0</v>
      </c>
      <c r="K373" t="n">
        <v>0</v>
      </c>
      <c r="L373" t="n">
        <v>0</v>
      </c>
      <c r="M373" t="n">
        <v>0</v>
      </c>
      <c r="N373" t="n">
        <v>0</v>
      </c>
      <c r="O373" t="n">
        <v>0</v>
      </c>
      <c r="P373" t="n">
        <v>0</v>
      </c>
      <c r="Q373" t="n">
        <v>0</v>
      </c>
      <c r="R373" t="n">
        <v>0</v>
      </c>
      <c r="S373" t="n">
        <v>0</v>
      </c>
      <c r="T373" t="n">
        <v>0.012</v>
      </c>
      <c r="U373" t="n">
        <v>-0.0378</v>
      </c>
      <c r="V373" t="n">
        <v>-0.038</v>
      </c>
      <c r="W373" t="n">
        <v>0</v>
      </c>
      <c r="X373" t="n">
        <v>0</v>
      </c>
      <c r="Y373" t="n">
        <v>0.038</v>
      </c>
      <c r="Z373" t="n">
        <v>0.038</v>
      </c>
      <c r="AA373" s="20" t="n">
        <v>2</v>
      </c>
      <c r="AC373" s="20" t="n">
        <v>46022</v>
      </c>
      <c r="AD373" t="n">
        <v>0.0042</v>
      </c>
      <c r="AE373" t="n">
        <v>0.0031</v>
      </c>
      <c r="AF373" t="inlineStr">
        <is>
          <t>3:23</t>
        </is>
      </c>
      <c r="AG373" t="n">
        <v>0</v>
      </c>
    </row>
    <row r="374">
      <c r="A374" t="inlineStr">
        <is>
          <t>FLV</t>
        </is>
      </c>
      <c r="B374" t="inlineStr">
        <is>
          <t>RM</t>
        </is>
      </c>
      <c r="C374" t="inlineStr">
        <is>
          <t>RM.FLV.0074</t>
        </is>
      </c>
      <c r="D374" t="inlineStr">
        <is>
          <t>ماتشا</t>
        </is>
      </c>
      <c r="E374" t="n">
        <v>4.648</v>
      </c>
      <c r="F374" t="n">
        <v>397.25</v>
      </c>
      <c r="G374" t="inlineStr">
        <is>
          <t>405, 402, 112, 108, 801, 409, 9112, 9405, 405, 108, 9402, 9405, 112, 402, 108, 9801, 9112, 801, 112, 409, 405, 801, 9112, 9801, 9405, 9402</t>
        </is>
      </c>
      <c r="H374" t="n">
        <v>0</v>
      </c>
      <c r="I374" t="n">
        <v>0</v>
      </c>
      <c r="J374" t="n">
        <v>0</v>
      </c>
      <c r="K374" t="n">
        <v>0</v>
      </c>
      <c r="L374" t="n">
        <v>0</v>
      </c>
      <c r="M374" t="n">
        <v>0</v>
      </c>
      <c r="N374" t="n">
        <v>0</v>
      </c>
      <c r="O374" t="n">
        <v>0</v>
      </c>
      <c r="P374" t="n">
        <v>0</v>
      </c>
      <c r="Q374" t="n">
        <v>-0.78</v>
      </c>
      <c r="R374" t="n">
        <v>0</v>
      </c>
      <c r="S374" t="n">
        <v>-0.78</v>
      </c>
      <c r="T374" t="n">
        <v>3.868</v>
      </c>
      <c r="U374" t="n">
        <v>329</v>
      </c>
      <c r="V374" t="n">
        <v>87.5</v>
      </c>
      <c r="W374" t="n">
        <v>0.78</v>
      </c>
      <c r="X374" t="n">
        <v>5.24</v>
      </c>
      <c r="Y374" t="n">
        <v>5.24</v>
      </c>
      <c r="Z374" t="n">
        <v>5.24</v>
      </c>
      <c r="AA374" s="20" t="n">
        <v>46055</v>
      </c>
      <c r="AB374" t="inlineStr">
        <is>
          <t>شركة السلحفاة الذهبية لصناعة المواد الغذائية</t>
        </is>
      </c>
      <c r="AC374" s="20" t="n">
        <v>46200</v>
      </c>
      <c r="AD374" t="n">
        <v>0.5822000000000001</v>
      </c>
      <c r="AE374" t="n">
        <v>0.4366</v>
      </c>
      <c r="AF374" t="inlineStr">
        <is>
          <t>8:25</t>
        </is>
      </c>
      <c r="AG374" t="n">
        <v>0</v>
      </c>
    </row>
    <row r="375">
      <c r="A375" t="inlineStr">
        <is>
          <t>FLV</t>
        </is>
      </c>
      <c r="B375" t="inlineStr">
        <is>
          <t>RM</t>
        </is>
      </c>
      <c r="C375" t="inlineStr">
        <is>
          <t>RM.FLV.0075</t>
        </is>
      </c>
      <c r="D375" t="inlineStr">
        <is>
          <t>ROSE PASTE MEC3-Boutique</t>
        </is>
      </c>
      <c r="E375" t="n">
        <v>0</v>
      </c>
      <c r="F375" t="n">
        <v>0</v>
      </c>
      <c r="G375" t="inlineStr">
        <is>
          <t>304, 304</t>
        </is>
      </c>
      <c r="H375" t="n">
        <v>0</v>
      </c>
      <c r="I375" t="n">
        <v>0</v>
      </c>
      <c r="J375" t="n">
        <v>0</v>
      </c>
      <c r="K375" t="n">
        <v>0</v>
      </c>
      <c r="L375" t="n">
        <v>0</v>
      </c>
      <c r="M375" t="n">
        <v>0</v>
      </c>
      <c r="N375" t="n">
        <v>0</v>
      </c>
      <c r="O375" t="n">
        <v>0</v>
      </c>
      <c r="P375" t="n">
        <v>0</v>
      </c>
      <c r="Q375" t="n">
        <v>0</v>
      </c>
      <c r="R375" t="n">
        <v>0</v>
      </c>
      <c r="S375" t="n">
        <v>0</v>
      </c>
      <c r="T375" t="n">
        <v>0</v>
      </c>
      <c r="U375" t="n">
        <v>0</v>
      </c>
      <c r="V375" t="n">
        <v>13.25</v>
      </c>
      <c r="W375" t="n">
        <v>0</v>
      </c>
      <c r="X375" t="n">
        <v>0</v>
      </c>
      <c r="Y375" t="n">
        <v>0.008999999999999999</v>
      </c>
      <c r="Z375" t="n">
        <v>0.008999999999999999</v>
      </c>
      <c r="AA375" s="20" t="n">
        <v>2</v>
      </c>
      <c r="AC375" s="20" t="n">
        <v>45964</v>
      </c>
      <c r="AD375" t="n">
        <v>0.001</v>
      </c>
      <c r="AE375" t="n">
        <v>0.0007</v>
      </c>
      <c r="AF375" t="inlineStr">
        <is>
          <t>0:0</t>
        </is>
      </c>
      <c r="AG375" t="n">
        <v>0</v>
      </c>
    </row>
    <row r="376">
      <c r="A376" t="inlineStr">
        <is>
          <t>FLV</t>
        </is>
      </c>
      <c r="B376" t="inlineStr">
        <is>
          <t>RM</t>
        </is>
      </c>
      <c r="C376" t="inlineStr">
        <is>
          <t>RM.FLV.0076</t>
        </is>
      </c>
      <c r="D376" t="inlineStr">
        <is>
          <t>اصنص هيل</t>
        </is>
      </c>
      <c r="E376" t="n">
        <v>1.448</v>
      </c>
      <c r="F376" t="n">
        <v>23.8064</v>
      </c>
      <c r="G376" t="inlineStr">
        <is>
          <t>9409, 499, 409, 101, 402, 409, 409, 9409, 499, 402, 101</t>
        </is>
      </c>
      <c r="H376" t="n">
        <v>0</v>
      </c>
      <c r="I376" t="n">
        <v>0</v>
      </c>
      <c r="J376" t="n">
        <v>0</v>
      </c>
      <c r="K376" t="n">
        <v>0</v>
      </c>
      <c r="L376" t="n">
        <v>0</v>
      </c>
      <c r="M376" t="n">
        <v>0</v>
      </c>
      <c r="N376" t="n">
        <v>0</v>
      </c>
      <c r="O376" t="n">
        <v>0</v>
      </c>
      <c r="P376" t="n">
        <v>0</v>
      </c>
      <c r="Q376" t="n">
        <v>-0.006</v>
      </c>
      <c r="R376" t="n">
        <v>0</v>
      </c>
      <c r="S376" t="n">
        <v>-0.006</v>
      </c>
      <c r="T376" t="n">
        <v>1.442</v>
      </c>
      <c r="U376" t="n">
        <v>23.703</v>
      </c>
      <c r="V376" t="n">
        <v>16.4376</v>
      </c>
      <c r="W376" t="n">
        <v>0.01</v>
      </c>
      <c r="X376" t="n">
        <v>0.027</v>
      </c>
      <c r="Y376" t="n">
        <v>0.035</v>
      </c>
      <c r="Z376" t="n">
        <v>0.041</v>
      </c>
      <c r="AA376" s="20" t="n">
        <v>46163</v>
      </c>
      <c r="AB376" t="inlineStr">
        <is>
          <t>شركة الاوتاد للتوريدات الغذائية</t>
        </is>
      </c>
      <c r="AC376" s="20" t="n">
        <v>46174</v>
      </c>
      <c r="AD376" t="n">
        <v>0.0038</v>
      </c>
      <c r="AE376" t="n">
        <v>0.0034</v>
      </c>
      <c r="AF376" t="inlineStr">
        <is>
          <t>422:1</t>
        </is>
      </c>
      <c r="AG376" t="n">
        <v>0</v>
      </c>
    </row>
    <row r="377">
      <c r="A377" t="inlineStr">
        <is>
          <t>FLV</t>
        </is>
      </c>
      <c r="B377" t="inlineStr">
        <is>
          <t>RM</t>
        </is>
      </c>
      <c r="C377" t="inlineStr">
        <is>
          <t>RM.FLV.0077</t>
        </is>
      </c>
      <c r="D377" t="inlineStr">
        <is>
          <t>اصنص ورد</t>
        </is>
      </c>
      <c r="E377" t="n">
        <v>1.177</v>
      </c>
      <c r="F377" t="n">
        <v>12.4812</v>
      </c>
      <c r="G377" t="inlineStr">
        <is>
          <t>402, 101, 409, 499, 9409, 409, 499, 402, 409, 101, 9409</t>
        </is>
      </c>
      <c r="H377" t="n">
        <v>0</v>
      </c>
      <c r="I377" t="n">
        <v>0</v>
      </c>
      <c r="J377" t="n">
        <v>0</v>
      </c>
      <c r="K377" t="n">
        <v>0</v>
      </c>
      <c r="L377" t="n">
        <v>0</v>
      </c>
      <c r="M377" t="n">
        <v>0</v>
      </c>
      <c r="N377" t="n">
        <v>0</v>
      </c>
      <c r="O377" t="n">
        <v>0</v>
      </c>
      <c r="P377" t="n">
        <v>0</v>
      </c>
      <c r="Q377" t="n">
        <v>-0.006</v>
      </c>
      <c r="R377" t="n">
        <v>0</v>
      </c>
      <c r="S377" t="n">
        <v>-0.006</v>
      </c>
      <c r="T377" t="n">
        <v>1.171</v>
      </c>
      <c r="U377" t="n">
        <v>12.4191</v>
      </c>
      <c r="V377" t="n">
        <v>10.6056</v>
      </c>
      <c r="W377" t="n">
        <v>0.006</v>
      </c>
      <c r="X377" t="n">
        <v>0.006</v>
      </c>
      <c r="Y377" t="n">
        <v>0.006</v>
      </c>
      <c r="Z377" t="n">
        <v>0.012</v>
      </c>
      <c r="AA377" s="20" t="n">
        <v>46163</v>
      </c>
      <c r="AB377" t="inlineStr">
        <is>
          <t>شركة الاوتاد للتوريدات الغذائية</t>
        </is>
      </c>
      <c r="AC377" s="20" t="n">
        <v>46174</v>
      </c>
      <c r="AD377" t="n">
        <v>0.0005999999999999999</v>
      </c>
      <c r="AE377" t="n">
        <v>0.001</v>
      </c>
      <c r="AF377" t="inlineStr">
        <is>
          <t>1171:0</t>
        </is>
      </c>
      <c r="AG377" t="n">
        <v>0</v>
      </c>
    </row>
    <row r="378">
      <c r="A378" t="inlineStr">
        <is>
          <t>FLV</t>
        </is>
      </c>
      <c r="B378" t="inlineStr">
        <is>
          <t>RM</t>
        </is>
      </c>
      <c r="C378" t="inlineStr">
        <is>
          <t>RM.FLV.0078</t>
        </is>
      </c>
      <c r="D378" t="inlineStr">
        <is>
          <t>MIlk Flavor-نكهة حليب</t>
        </is>
      </c>
      <c r="E378" t="n">
        <v>38.403</v>
      </c>
      <c r="F378" t="n">
        <v>761.4547</v>
      </c>
      <c r="G378" t="inlineStr">
        <is>
          <t>9112, 112, 801, 9112, 405, 405, 108, 112, 801, 9112, 108, 9801, 9405, 108, 9405, 112, 405, 9405, 9801</t>
        </is>
      </c>
      <c r="H378" t="n">
        <v>0</v>
      </c>
      <c r="I378" t="n">
        <v>0</v>
      </c>
      <c r="J378" t="n">
        <v>0</v>
      </c>
      <c r="K378" t="n">
        <v>0</v>
      </c>
      <c r="L378" t="n">
        <v>0</v>
      </c>
      <c r="M378" t="n">
        <v>0</v>
      </c>
      <c r="N378" t="n">
        <v>0</v>
      </c>
      <c r="O378" t="n">
        <v>0</v>
      </c>
      <c r="P378" t="n">
        <v>0</v>
      </c>
      <c r="Q378" t="n">
        <v>-0.066</v>
      </c>
      <c r="R378" t="n">
        <v>0</v>
      </c>
      <c r="S378" t="n">
        <v>-0.066</v>
      </c>
      <c r="T378" t="n">
        <v>38.337</v>
      </c>
      <c r="U378" t="n">
        <v>760.146</v>
      </c>
      <c r="V378" t="n">
        <v>19.828</v>
      </c>
      <c r="W378" t="n">
        <v>0.28</v>
      </c>
      <c r="X378" t="n">
        <v>1.663</v>
      </c>
      <c r="Y378" t="n">
        <v>1.668</v>
      </c>
      <c r="Z378" t="n">
        <v>1.668</v>
      </c>
      <c r="AA378" s="20" t="n">
        <v>46041</v>
      </c>
      <c r="AB378" t="inlineStr">
        <is>
          <t xml:space="preserve">شركة تجمع النكهات لتجارة المواد الغذائية </t>
        </is>
      </c>
      <c r="AC378" s="20" t="n">
        <v>46183</v>
      </c>
      <c r="AD378" t="n">
        <v>0.1853</v>
      </c>
      <c r="AE378" t="n">
        <v>0.139</v>
      </c>
      <c r="AF378" t="inlineStr">
        <is>
          <t>275:24</t>
        </is>
      </c>
      <c r="AG378" t="n">
        <v>0</v>
      </c>
    </row>
    <row r="379">
      <c r="A379" t="inlineStr">
        <is>
          <t>FLV</t>
        </is>
      </c>
      <c r="B379" t="inlineStr">
        <is>
          <t>RM</t>
        </is>
      </c>
      <c r="C379" t="inlineStr">
        <is>
          <t>RM.FLV.0079</t>
        </is>
      </c>
      <c r="D379" t="inlineStr">
        <is>
          <t>نكهة توت العليق</t>
        </is>
      </c>
      <c r="E379" t="n">
        <v>17.199</v>
      </c>
      <c r="F379" t="n">
        <v>222.4003</v>
      </c>
      <c r="G379" t="inlineStr">
        <is>
          <t>9112, 304, 108, 9408, 9405, 9108, 408, 405, 112, 108, 405, 408, 9108, 9112, 801, 304, 801, 108, 9801, 112, 9408, 9405, 9801</t>
        </is>
      </c>
      <c r="H379" t="n">
        <v>1</v>
      </c>
      <c r="I379" t="n">
        <v>0</v>
      </c>
      <c r="J379" t="n">
        <v>0</v>
      </c>
      <c r="K379" t="n">
        <v>0</v>
      </c>
      <c r="L379" t="n">
        <v>0</v>
      </c>
      <c r="M379" t="n">
        <v>1</v>
      </c>
      <c r="N379" t="n">
        <v>0</v>
      </c>
      <c r="O379" t="n">
        <v>0</v>
      </c>
      <c r="P379" t="n">
        <v>0</v>
      </c>
      <c r="Q379" t="n">
        <v>-0.008</v>
      </c>
      <c r="R379" t="n">
        <v>0</v>
      </c>
      <c r="S379" t="n">
        <v>-0.008</v>
      </c>
      <c r="T379" t="n">
        <v>18.191</v>
      </c>
      <c r="U379" t="n">
        <v>234.3659</v>
      </c>
      <c r="V379" t="n">
        <v>12.8657</v>
      </c>
      <c r="W379" t="n">
        <v>0.008</v>
      </c>
      <c r="X379" t="n">
        <v>7.809</v>
      </c>
      <c r="Y379" t="n">
        <v>7.809</v>
      </c>
      <c r="Z379" t="n">
        <v>7.809</v>
      </c>
      <c r="AA379" s="20" t="n">
        <v>46188</v>
      </c>
      <c r="AB379" t="inlineStr">
        <is>
          <t>شركة المحمودية لتجارة مستلزمات المخابز والحلويات</t>
        </is>
      </c>
      <c r="AC379" s="20" t="n">
        <v>46202</v>
      </c>
      <c r="AD379" t="n">
        <v>0.8676</v>
      </c>
      <c r="AE379" t="n">
        <v>0.6506999999999999</v>
      </c>
      <c r="AF379" t="inlineStr">
        <is>
          <t>27:28</t>
        </is>
      </c>
      <c r="AG379" t="n">
        <v>12.069</v>
      </c>
    </row>
    <row r="380">
      <c r="A380" t="inlineStr">
        <is>
          <t>FLV</t>
        </is>
      </c>
      <c r="B380" t="inlineStr">
        <is>
          <t>RM</t>
        </is>
      </c>
      <c r="C380" t="inlineStr">
        <is>
          <t>RM.FLV.0080</t>
        </is>
      </c>
      <c r="D380" t="inlineStr">
        <is>
          <t>Caramel Taste Salted Butter</t>
        </is>
      </c>
      <c r="E380" t="n">
        <v>0</v>
      </c>
      <c r="F380" t="n">
        <v>0</v>
      </c>
      <c r="G380" t="inlineStr">
        <is>
          <t>101, 9409, 409, 101, 9409, 409</t>
        </is>
      </c>
      <c r="H380" t="n">
        <v>0</v>
      </c>
      <c r="I380" t="n">
        <v>0</v>
      </c>
      <c r="J380" t="n">
        <v>0</v>
      </c>
      <c r="K380" t="n">
        <v>0</v>
      </c>
      <c r="L380" t="n">
        <v>0</v>
      </c>
      <c r="M380" t="n">
        <v>0</v>
      </c>
      <c r="N380" t="n">
        <v>0</v>
      </c>
      <c r="O380" t="n">
        <v>0</v>
      </c>
      <c r="P380" t="n">
        <v>0</v>
      </c>
      <c r="Q380" t="n">
        <v>0</v>
      </c>
      <c r="R380" t="n">
        <v>0</v>
      </c>
      <c r="S380" t="n">
        <v>0</v>
      </c>
      <c r="T380" t="n">
        <v>0</v>
      </c>
      <c r="U380" t="n">
        <v>0</v>
      </c>
      <c r="V380" t="n">
        <v>17.3333</v>
      </c>
      <c r="W380" t="n">
        <v>0</v>
      </c>
      <c r="X380" t="n">
        <v>1.5</v>
      </c>
      <c r="Y380" t="n">
        <v>1.5</v>
      </c>
      <c r="Z380" t="n">
        <v>1.5</v>
      </c>
      <c r="AA380" s="20" t="n">
        <v>46033</v>
      </c>
      <c r="AB380" t="inlineStr">
        <is>
          <t>شركة الكونية للاستيراد والتصدير</t>
        </is>
      </c>
      <c r="AC380" s="20" t="n">
        <v>46053</v>
      </c>
      <c r="AD380" t="n">
        <v>0.1666</v>
      </c>
      <c r="AE380" t="n">
        <v>0.125</v>
      </c>
      <c r="AF380" t="inlineStr">
        <is>
          <t>0:0</t>
        </is>
      </c>
      <c r="AG380" t="n">
        <v>0</v>
      </c>
    </row>
    <row r="381">
      <c r="A381" t="inlineStr">
        <is>
          <t>FLV</t>
        </is>
      </c>
      <c r="B381" t="inlineStr">
        <is>
          <t>RM</t>
        </is>
      </c>
      <c r="C381" t="inlineStr">
        <is>
          <t>RM.FLV.0081</t>
        </is>
      </c>
      <c r="D381" t="inlineStr">
        <is>
          <t>Natural VANILLA FLAVOURING KAN 25 kg</t>
        </is>
      </c>
      <c r="E381" t="n">
        <v>25</v>
      </c>
      <c r="F381" t="n">
        <v>1082.65</v>
      </c>
      <c r="G381" t="inlineStr">
        <is>
          <t>9112, 801, 9108, 112, 801, 9801, 108, 102, 9108, 108, 9112, 108, 102, 112, 9801</t>
        </is>
      </c>
      <c r="H381" t="n">
        <v>0</v>
      </c>
      <c r="I381" t="n">
        <v>0</v>
      </c>
      <c r="J381" t="n">
        <v>0</v>
      </c>
      <c r="K381" t="n">
        <v>0</v>
      </c>
      <c r="L381" t="n">
        <v>0</v>
      </c>
      <c r="M381" t="n">
        <v>0</v>
      </c>
      <c r="N381" t="n">
        <v>0</v>
      </c>
      <c r="O381" t="n">
        <v>0</v>
      </c>
      <c r="P381" t="n">
        <v>0</v>
      </c>
      <c r="Q381" t="n">
        <v>-0.012</v>
      </c>
      <c r="R381" t="n">
        <v>0</v>
      </c>
      <c r="S381" t="n">
        <v>-0.012</v>
      </c>
      <c r="T381" t="n">
        <v>24.988</v>
      </c>
      <c r="U381" t="n">
        <v>1082.1303</v>
      </c>
      <c r="V381" t="n">
        <v>43.306</v>
      </c>
      <c r="W381" t="n">
        <v>0.012</v>
      </c>
      <c r="X381" t="n">
        <v>0.012</v>
      </c>
      <c r="Y381" t="n">
        <v>0.012</v>
      </c>
      <c r="Z381" t="n">
        <v>0.012</v>
      </c>
      <c r="AA381" s="20" t="n">
        <v>46076</v>
      </c>
      <c r="AB381" t="inlineStr">
        <is>
          <t>Natural Flavor.01/2026</t>
        </is>
      </c>
      <c r="AC381" s="20" t="n">
        <v>46188</v>
      </c>
      <c r="AD381" t="n">
        <v>0.0013</v>
      </c>
      <c r="AE381" t="n">
        <v>0.001</v>
      </c>
      <c r="AF381" t="inlineStr">
        <is>
          <t>24988:0</t>
        </is>
      </c>
      <c r="AG381" t="n">
        <v>0</v>
      </c>
    </row>
    <row r="382">
      <c r="A382" t="inlineStr">
        <is>
          <t>FLV</t>
        </is>
      </c>
      <c r="B382" t="inlineStr">
        <is>
          <t>RM</t>
        </is>
      </c>
      <c r="C382" t="inlineStr">
        <is>
          <t>RM.FLV.0082</t>
        </is>
      </c>
      <c r="D382" t="inlineStr">
        <is>
          <t>Yellow super mix squeeze mec3-Boutique</t>
        </is>
      </c>
      <c r="E382" t="n">
        <v>0</v>
      </c>
      <c r="F382" t="n">
        <v>0</v>
      </c>
      <c r="G382" t="inlineStr">
        <is>
          <t>304, 304</t>
        </is>
      </c>
      <c r="H382" t="n">
        <v>1.3</v>
      </c>
      <c r="I382" t="n">
        <v>0</v>
      </c>
      <c r="J382" t="n">
        <v>0</v>
      </c>
      <c r="K382" t="n">
        <v>0</v>
      </c>
      <c r="L382" t="n">
        <v>0</v>
      </c>
      <c r="M382" t="n">
        <v>1.3</v>
      </c>
      <c r="N382" t="n">
        <v>0</v>
      </c>
      <c r="O382" t="n">
        <v>0</v>
      </c>
      <c r="P382" t="n">
        <v>0</v>
      </c>
      <c r="Q382" t="n">
        <v>0</v>
      </c>
      <c r="R382" t="n">
        <v>0</v>
      </c>
      <c r="S382" t="n">
        <v>0</v>
      </c>
      <c r="T382" t="n">
        <v>1.3</v>
      </c>
      <c r="U382" t="n">
        <v>12.069</v>
      </c>
      <c r="V382" t="n">
        <v>9.283799999999999</v>
      </c>
      <c r="W382" t="n">
        <v>0</v>
      </c>
      <c r="X382" t="n">
        <v>0</v>
      </c>
      <c r="Y382" t="n">
        <v>0</v>
      </c>
      <c r="Z382" t="n">
        <v>0</v>
      </c>
      <c r="AA382" s="20" t="n">
        <v>46195</v>
      </c>
      <c r="AB382" t="inlineStr">
        <is>
          <t>شركة المحمودية لتجارة مستلزمات المخابز والحلويات</t>
        </is>
      </c>
      <c r="AC382" s="20" t="n">
        <v>2</v>
      </c>
      <c r="AD382" t="n">
        <v>0</v>
      </c>
      <c r="AE382" t="n">
        <v>0</v>
      </c>
      <c r="AG382" t="n">
        <v>12.069</v>
      </c>
    </row>
    <row r="383">
      <c r="A383" t="inlineStr">
        <is>
          <t>FLV</t>
        </is>
      </c>
      <c r="B383" t="inlineStr">
        <is>
          <t>RM</t>
        </is>
      </c>
      <c r="C383" t="inlineStr">
        <is>
          <t>RM.FLV.0083</t>
        </is>
      </c>
      <c r="D383" t="inlineStr">
        <is>
          <t>Mango sf squeeze mec3 -Boutique</t>
        </is>
      </c>
      <c r="E383" t="n">
        <v>0</v>
      </c>
      <c r="F383" t="n">
        <v>0</v>
      </c>
      <c r="G383" t="inlineStr">
        <is>
          <t>304, 304</t>
        </is>
      </c>
      <c r="H383" t="n">
        <v>2.6</v>
      </c>
      <c r="I383" t="n">
        <v>0</v>
      </c>
      <c r="J383" t="n">
        <v>0</v>
      </c>
      <c r="K383" t="n">
        <v>0</v>
      </c>
      <c r="L383" t="n">
        <v>0</v>
      </c>
      <c r="M383" t="n">
        <v>2.6</v>
      </c>
      <c r="N383" t="n">
        <v>0</v>
      </c>
      <c r="O383" t="n">
        <v>0</v>
      </c>
      <c r="P383" t="n">
        <v>0</v>
      </c>
      <c r="Q383" t="n">
        <v>0</v>
      </c>
      <c r="R383" t="n">
        <v>0</v>
      </c>
      <c r="S383" t="n">
        <v>0</v>
      </c>
      <c r="T383" t="n">
        <v>2.6</v>
      </c>
      <c r="U383" t="n">
        <v>25.862</v>
      </c>
      <c r="V383" t="n">
        <v>11.5461</v>
      </c>
      <c r="W383" t="n">
        <v>0</v>
      </c>
      <c r="X383" t="n">
        <v>0</v>
      </c>
      <c r="Y383" t="n">
        <v>0</v>
      </c>
      <c r="Z383" t="n">
        <v>0</v>
      </c>
      <c r="AA383" s="20" t="n">
        <v>46195</v>
      </c>
      <c r="AB383" t="inlineStr">
        <is>
          <t>شركة المحمودية لتجارة مستلزمات المخابز والحلويات</t>
        </is>
      </c>
      <c r="AC383" s="20" t="n">
        <v>2</v>
      </c>
      <c r="AD383" t="n">
        <v>0</v>
      </c>
      <c r="AE383" t="n">
        <v>0</v>
      </c>
      <c r="AG383" t="n">
        <v>25.862</v>
      </c>
    </row>
    <row r="384">
      <c r="A384" t="inlineStr">
        <is>
          <t>FLV</t>
        </is>
      </c>
      <c r="B384" t="inlineStr">
        <is>
          <t>RM</t>
        </is>
      </c>
      <c r="C384" t="inlineStr">
        <is>
          <t>RM.FLV.0084</t>
        </is>
      </c>
      <c r="D384" t="inlineStr">
        <is>
          <t>نكهة القهوة</t>
        </is>
      </c>
      <c r="V384" t="n">
        <v>13.79</v>
      </c>
      <c r="W384" t="n">
        <v>0</v>
      </c>
      <c r="X384" t="n">
        <v>0</v>
      </c>
      <c r="Y384" t="n">
        <v>0</v>
      </c>
      <c r="Z384" t="n">
        <v>0</v>
      </c>
      <c r="AA384" s="20" t="n">
        <v>2</v>
      </c>
      <c r="AC384" s="20" t="n">
        <v>2</v>
      </c>
      <c r="AD384" t="n">
        <v>0</v>
      </c>
      <c r="AE384" t="n">
        <v>0</v>
      </c>
    </row>
    <row r="385">
      <c r="A385" t="inlineStr">
        <is>
          <t>FLV</t>
        </is>
      </c>
      <c r="B385" t="inlineStr">
        <is>
          <t>RM</t>
        </is>
      </c>
      <c r="C385" t="inlineStr">
        <is>
          <t>RM.FLV.0085</t>
        </is>
      </c>
      <c r="D385" t="inlineStr">
        <is>
          <t>نكهة الدراق</t>
        </is>
      </c>
      <c r="V385" t="n">
        <v>20</v>
      </c>
      <c r="W385" t="n">
        <v>0</v>
      </c>
      <c r="X385" t="n">
        <v>0</v>
      </c>
      <c r="Y385" t="n">
        <v>0</v>
      </c>
      <c r="Z385" t="n">
        <v>0</v>
      </c>
      <c r="AA385" s="20" t="n">
        <v>2</v>
      </c>
      <c r="AC385" s="20" t="n">
        <v>2</v>
      </c>
      <c r="AD385" t="n">
        <v>0</v>
      </c>
      <c r="AE385" t="n">
        <v>0</v>
      </c>
    </row>
    <row r="386">
      <c r="A386" t="inlineStr">
        <is>
          <t>FLV</t>
        </is>
      </c>
      <c r="B386" t="inlineStr">
        <is>
          <t>RM</t>
        </is>
      </c>
      <c r="C386" t="inlineStr">
        <is>
          <t>RM.FLV.0086</t>
        </is>
      </c>
      <c r="D386" t="inlineStr">
        <is>
          <t>نكهة توتي فروتي</t>
        </is>
      </c>
      <c r="V386" t="n">
        <v>12</v>
      </c>
      <c r="W386" t="n">
        <v>0</v>
      </c>
      <c r="X386" t="n">
        <v>0</v>
      </c>
      <c r="Y386" t="n">
        <v>0</v>
      </c>
      <c r="Z386" t="n">
        <v>0</v>
      </c>
      <c r="AA386" s="20" t="n">
        <v>2</v>
      </c>
      <c r="AC386" s="20" t="n">
        <v>2</v>
      </c>
      <c r="AD386" t="n">
        <v>0</v>
      </c>
      <c r="AE386" t="n">
        <v>0</v>
      </c>
    </row>
    <row r="387">
      <c r="A387" t="inlineStr">
        <is>
          <t>FLV</t>
        </is>
      </c>
      <c r="B387" t="inlineStr">
        <is>
          <t>RM</t>
        </is>
      </c>
      <c r="C387" t="inlineStr">
        <is>
          <t>RM.FLV.0087</t>
        </is>
      </c>
      <c r="D387" t="inlineStr">
        <is>
          <t>Chocorich Flavor</t>
        </is>
      </c>
      <c r="V387" t="n">
        <v>25.8621</v>
      </c>
      <c r="W387" t="n">
        <v>0</v>
      </c>
      <c r="X387" t="n">
        <v>0</v>
      </c>
      <c r="Y387" t="n">
        <v>0</v>
      </c>
      <c r="Z387" t="n">
        <v>0</v>
      </c>
      <c r="AA387" s="20" t="n">
        <v>2</v>
      </c>
      <c r="AC387" s="20" t="n">
        <v>2</v>
      </c>
      <c r="AD387" t="n">
        <v>0</v>
      </c>
      <c r="AE387" t="n">
        <v>0</v>
      </c>
    </row>
    <row r="388">
      <c r="A388" t="inlineStr">
        <is>
          <t>FLV</t>
        </is>
      </c>
      <c r="B388" t="inlineStr">
        <is>
          <t>RM</t>
        </is>
      </c>
      <c r="C388" t="inlineStr">
        <is>
          <t>RM.FLV.0088</t>
        </is>
      </c>
      <c r="D388" t="inlineStr">
        <is>
          <t>Yellow Apple flavor</t>
        </is>
      </c>
      <c r="V388" t="n">
        <v>15</v>
      </c>
      <c r="W388" t="n">
        <v>0</v>
      </c>
      <c r="X388" t="n">
        <v>0</v>
      </c>
      <c r="Y388" t="n">
        <v>0</v>
      </c>
      <c r="Z388" t="n">
        <v>0</v>
      </c>
      <c r="AA388" s="20" t="n">
        <v>2</v>
      </c>
      <c r="AC388" s="20" t="n">
        <v>2</v>
      </c>
      <c r="AD388" t="n">
        <v>0</v>
      </c>
      <c r="AE388" t="n">
        <v>0</v>
      </c>
    </row>
    <row r="389">
      <c r="A389" t="inlineStr">
        <is>
          <t>FLV</t>
        </is>
      </c>
      <c r="B389" t="inlineStr">
        <is>
          <t>RM</t>
        </is>
      </c>
      <c r="C389" t="inlineStr">
        <is>
          <t>RM.FLV.0089</t>
        </is>
      </c>
      <c r="D389" t="inlineStr">
        <is>
          <t>Cream Flavor</t>
        </is>
      </c>
      <c r="V389" t="n">
        <v>0</v>
      </c>
      <c r="W389" t="n">
        <v>0</v>
      </c>
      <c r="X389" t="n">
        <v>0</v>
      </c>
      <c r="Y389" t="n">
        <v>0</v>
      </c>
      <c r="Z389" t="n">
        <v>0</v>
      </c>
      <c r="AA389" s="20" t="n">
        <v>2</v>
      </c>
      <c r="AC389" s="20" t="n">
        <v>2</v>
      </c>
      <c r="AD389" t="n">
        <v>0</v>
      </c>
      <c r="AE389" t="n">
        <v>0</v>
      </c>
    </row>
    <row r="390">
      <c r="A390" t="inlineStr">
        <is>
          <t>FLV</t>
        </is>
      </c>
      <c r="B390" t="inlineStr">
        <is>
          <t>RM</t>
        </is>
      </c>
      <c r="C390" t="inlineStr">
        <is>
          <t>RM.FLV.0090</t>
        </is>
      </c>
      <c r="D390" t="inlineStr">
        <is>
          <t>POMEGRANATE Flavoring kan 25kg</t>
        </is>
      </c>
      <c r="V390" t="n">
        <v>0</v>
      </c>
      <c r="W390" t="n">
        <v>0</v>
      </c>
      <c r="X390" t="n">
        <v>0</v>
      </c>
      <c r="Y390" t="n">
        <v>0</v>
      </c>
      <c r="Z390" t="n">
        <v>0</v>
      </c>
      <c r="AA390" s="20" t="n">
        <v>2</v>
      </c>
      <c r="AC390" s="20" t="n">
        <v>2</v>
      </c>
      <c r="AD390" t="n">
        <v>0</v>
      </c>
      <c r="AE390" t="n">
        <v>0</v>
      </c>
    </row>
    <row r="391">
      <c r="A391" t="inlineStr">
        <is>
          <t>FLV</t>
        </is>
      </c>
      <c r="B391" t="inlineStr">
        <is>
          <t>RM</t>
        </is>
      </c>
      <c r="C391" t="inlineStr">
        <is>
          <t>RM.FLV.0091</t>
        </is>
      </c>
      <c r="D391" t="inlineStr">
        <is>
          <t>YUZU Natural Flavoring kan 10kg</t>
        </is>
      </c>
      <c r="V391" t="n">
        <v>0</v>
      </c>
      <c r="W391" t="n">
        <v>0</v>
      </c>
      <c r="X391" t="n">
        <v>0</v>
      </c>
      <c r="Y391" t="n">
        <v>0</v>
      </c>
      <c r="Z391" t="n">
        <v>0</v>
      </c>
      <c r="AA391" s="20" t="n">
        <v>2</v>
      </c>
      <c r="AC391" s="20" t="n">
        <v>2</v>
      </c>
      <c r="AD391" t="n">
        <v>0</v>
      </c>
      <c r="AE391" t="n">
        <v>0</v>
      </c>
    </row>
    <row r="392">
      <c r="A392" t="inlineStr">
        <is>
          <t>FLV</t>
        </is>
      </c>
      <c r="B392" t="inlineStr">
        <is>
          <t>RM</t>
        </is>
      </c>
      <c r="C392" t="inlineStr">
        <is>
          <t>RM.FLV.0092</t>
        </is>
      </c>
      <c r="D392" t="inlineStr">
        <is>
          <t>UBE YAM Flavouring kan 10kg</t>
        </is>
      </c>
      <c r="V392" t="n">
        <v>0</v>
      </c>
      <c r="W392" t="n">
        <v>0</v>
      </c>
      <c r="X392" t="n">
        <v>0</v>
      </c>
      <c r="Y392" t="n">
        <v>0</v>
      </c>
      <c r="Z392" t="n">
        <v>0</v>
      </c>
      <c r="AA392" s="20" t="n">
        <v>2</v>
      </c>
      <c r="AC392" s="20" t="n">
        <v>2</v>
      </c>
      <c r="AD392" t="n">
        <v>0</v>
      </c>
      <c r="AE392" t="n">
        <v>0</v>
      </c>
    </row>
    <row r="393">
      <c r="A393" t="inlineStr">
        <is>
          <t>FLV</t>
        </is>
      </c>
      <c r="B393" t="inlineStr">
        <is>
          <t>RM</t>
        </is>
      </c>
      <c r="C393" t="inlineStr">
        <is>
          <t>RM.FLV.0093</t>
        </is>
      </c>
      <c r="D393" t="inlineStr">
        <is>
          <t>Pineapple Flavoring kan 25kg</t>
        </is>
      </c>
      <c r="V393" t="n">
        <v>0</v>
      </c>
      <c r="W393" t="n">
        <v>0</v>
      </c>
      <c r="X393" t="n">
        <v>0</v>
      </c>
      <c r="Y393" t="n">
        <v>0</v>
      </c>
      <c r="Z393" t="n">
        <v>0</v>
      </c>
      <c r="AA393" s="20" t="n">
        <v>2</v>
      </c>
      <c r="AC393" s="20" t="n">
        <v>2</v>
      </c>
      <c r="AD393" t="n">
        <v>0</v>
      </c>
      <c r="AE393" t="n">
        <v>0</v>
      </c>
    </row>
    <row r="394">
      <c r="A394" t="inlineStr">
        <is>
          <t>FRT</t>
        </is>
      </c>
      <c r="B394" t="inlineStr">
        <is>
          <t>RM</t>
        </is>
      </c>
      <c r="C394" t="inlineStr">
        <is>
          <t>RM.FRT.00001</t>
        </is>
      </c>
      <c r="D394" t="inlineStr">
        <is>
          <t xml:space="preserve">جوز هند </t>
        </is>
      </c>
      <c r="E394" t="n">
        <v>2201.2633</v>
      </c>
      <c r="F394" t="n">
        <v>6059.8202</v>
      </c>
      <c r="G394" t="inlineStr">
        <is>
          <t>9801, 9405, 9402, 101, 112, 102, 108, 304, 402, 403, 405, 499, 201, 306, 401, 9405, 9108, 112, 9402, 108, 405, 9801, 9405, 9801, 108, 801, 601, 9112, 9304, 9401, 402, 306, 401, 403, 304, 101, 102, 801, 112, 9112, 201, 499, 405, 9108, 601, 9112, 801, 9304, 9401</t>
        </is>
      </c>
      <c r="H394" t="n">
        <v>2</v>
      </c>
      <c r="I394" t="n">
        <v>0</v>
      </c>
      <c r="J394" t="n">
        <v>0</v>
      </c>
      <c r="K394" t="n">
        <v>0</v>
      </c>
      <c r="L394" t="n">
        <v>0</v>
      </c>
      <c r="M394" t="n">
        <v>2</v>
      </c>
      <c r="N394" t="n">
        <v>0</v>
      </c>
      <c r="O394" t="n">
        <v>0</v>
      </c>
      <c r="P394" t="n">
        <v>0</v>
      </c>
      <c r="Q394" t="n">
        <v>-165.599</v>
      </c>
      <c r="R394" t="n">
        <v>0</v>
      </c>
      <c r="S394" t="n">
        <v>-165.599</v>
      </c>
      <c r="T394" t="n">
        <v>2037.6643</v>
      </c>
      <c r="U394" t="n">
        <v>5545.8837</v>
      </c>
      <c r="V394" t="n">
        <v>2.3336</v>
      </c>
      <c r="W394" t="n">
        <v>1099.534</v>
      </c>
      <c r="X394" t="n">
        <v>1870.5782</v>
      </c>
      <c r="Y394" t="n">
        <v>2903.9362</v>
      </c>
      <c r="Z394" t="n">
        <v>4070.1642</v>
      </c>
      <c r="AA394" s="20" t="n">
        <v>46202</v>
      </c>
      <c r="AB394" t="inlineStr">
        <is>
          <t>مؤسسة الزنبقة للاستيراد والتصدير - مورد</t>
        </is>
      </c>
      <c r="AC394" s="20" t="n">
        <v>46202</v>
      </c>
      <c r="AD394" t="n">
        <v>322.6595</v>
      </c>
      <c r="AE394" t="n">
        <v>339.1803</v>
      </c>
      <c r="AF394" t="inlineStr">
        <is>
          <t>6:0</t>
        </is>
      </c>
      <c r="AG394" t="n">
        <v>4.914</v>
      </c>
    </row>
    <row r="395">
      <c r="A395" t="inlineStr">
        <is>
          <t>FRT</t>
        </is>
      </c>
      <c r="B395" t="inlineStr">
        <is>
          <t>RM</t>
        </is>
      </c>
      <c r="C395" t="inlineStr">
        <is>
          <t>RM.FRT.00002</t>
        </is>
      </c>
      <c r="D395" t="inlineStr">
        <is>
          <t>شرائح البلوبري</t>
        </is>
      </c>
      <c r="V395" t="n">
        <v>0</v>
      </c>
      <c r="W395" t="n">
        <v>0</v>
      </c>
      <c r="X395" t="n">
        <v>0</v>
      </c>
      <c r="Y395" t="n">
        <v>0</v>
      </c>
      <c r="Z395" t="n">
        <v>0</v>
      </c>
      <c r="AA395" s="20" t="n">
        <v>2</v>
      </c>
      <c r="AC395" s="20" t="n">
        <v>2</v>
      </c>
      <c r="AD395" t="n">
        <v>0</v>
      </c>
      <c r="AE395" t="n">
        <v>0</v>
      </c>
    </row>
    <row r="396">
      <c r="A396" t="inlineStr">
        <is>
          <t>FRT</t>
        </is>
      </c>
      <c r="B396" t="inlineStr">
        <is>
          <t>RM</t>
        </is>
      </c>
      <c r="C396" t="inlineStr">
        <is>
          <t>RM.FRT.00003</t>
        </is>
      </c>
      <c r="D396" t="inlineStr">
        <is>
          <t>قطع البلوبري</t>
        </is>
      </c>
      <c r="E396" t="n">
        <v>0</v>
      </c>
      <c r="F396" t="n">
        <v>0</v>
      </c>
      <c r="G396" t="inlineStr">
        <is>
          <t>304, 101, 304, 101</t>
        </is>
      </c>
      <c r="H396" t="n">
        <v>0</v>
      </c>
      <c r="I396" t="n">
        <v>0</v>
      </c>
      <c r="J396" t="n">
        <v>0</v>
      </c>
      <c r="K396" t="n">
        <v>0</v>
      </c>
      <c r="L396" t="n">
        <v>0</v>
      </c>
      <c r="M396" t="n">
        <v>0</v>
      </c>
      <c r="N396" t="n">
        <v>0</v>
      </c>
      <c r="O396" t="n">
        <v>0</v>
      </c>
      <c r="P396" t="n">
        <v>0</v>
      </c>
      <c r="Q396" t="n">
        <v>0</v>
      </c>
      <c r="R396" t="n">
        <v>0</v>
      </c>
      <c r="S396" t="n">
        <v>0</v>
      </c>
      <c r="T396" t="n">
        <v>0</v>
      </c>
      <c r="U396" t="n">
        <v>0</v>
      </c>
      <c r="V396" t="n">
        <v>4.871</v>
      </c>
      <c r="W396" t="n">
        <v>0</v>
      </c>
      <c r="X396" t="n">
        <v>0</v>
      </c>
      <c r="Y396" t="n">
        <v>0</v>
      </c>
      <c r="Z396" t="n">
        <v>0</v>
      </c>
      <c r="AA396" s="20" t="n">
        <v>45727</v>
      </c>
      <c r="AB396" t="inlineStr">
        <is>
          <t>مؤسسة الزنبقة للاستيراد والتصدير - مورد</t>
        </is>
      </c>
      <c r="AC396" s="20" t="n">
        <v>2</v>
      </c>
      <c r="AD396" t="n">
        <v>0</v>
      </c>
      <c r="AE396" t="n">
        <v>0</v>
      </c>
      <c r="AG396" t="n">
        <v>0</v>
      </c>
    </row>
    <row r="397">
      <c r="A397" t="inlineStr">
        <is>
          <t>FRT</t>
        </is>
      </c>
      <c r="B397" t="inlineStr">
        <is>
          <t>RM</t>
        </is>
      </c>
      <c r="C397" t="inlineStr">
        <is>
          <t>RM.FRT.00004</t>
        </is>
      </c>
      <c r="D397" t="inlineStr">
        <is>
          <t>جوز هند خشن</t>
        </is>
      </c>
      <c r="E397" t="n">
        <v>33.6515</v>
      </c>
      <c r="F397" t="n">
        <v>106.4478</v>
      </c>
      <c r="G397" t="inlineStr">
        <is>
          <t>102, 108, 101, 402, 401, 403, 405, 306, 304, 9401, 409, 499, 9402, 409, 9108, 9405, 102, 101, 108, 402, 306, 403, 304, 9108, 405, 499, 409, 401, 9401, 9402, 9405</t>
        </is>
      </c>
      <c r="H397" t="n">
        <v>0</v>
      </c>
      <c r="I397" t="n">
        <v>0</v>
      </c>
      <c r="J397" t="n">
        <v>0</v>
      </c>
      <c r="K397" t="n">
        <v>0</v>
      </c>
      <c r="L397" t="n">
        <v>0</v>
      </c>
      <c r="M397" t="n">
        <v>0</v>
      </c>
      <c r="N397" t="n">
        <v>0</v>
      </c>
      <c r="O397" t="n">
        <v>0</v>
      </c>
      <c r="P397" t="n">
        <v>0</v>
      </c>
      <c r="Q397" t="n">
        <v>-13.725</v>
      </c>
      <c r="R397" t="n">
        <v>0</v>
      </c>
      <c r="S397" t="n">
        <v>-13.725</v>
      </c>
      <c r="T397" t="n">
        <v>19.9265</v>
      </c>
      <c r="U397" t="n">
        <v>63.4689</v>
      </c>
      <c r="V397" t="n">
        <v>3.1851</v>
      </c>
      <c r="W397" t="n">
        <v>13.725</v>
      </c>
      <c r="X397" t="n">
        <v>113.0694</v>
      </c>
      <c r="Y397" t="n">
        <v>113.3804</v>
      </c>
      <c r="Z397" t="n">
        <v>114.9534</v>
      </c>
      <c r="AA397" s="20" t="n">
        <v>45575</v>
      </c>
      <c r="AB397" t="inlineStr">
        <is>
          <t xml:space="preserve">شركة عمار وابراهيم مقبل </t>
        </is>
      </c>
      <c r="AC397" s="20" t="n">
        <v>46194</v>
      </c>
      <c r="AD397" t="n">
        <v>12.5978</v>
      </c>
      <c r="AE397" t="n">
        <v>9.5794</v>
      </c>
      <c r="AF397" t="inlineStr">
        <is>
          <t>2:2</t>
        </is>
      </c>
      <c r="AG397" t="n">
        <v>0</v>
      </c>
    </row>
    <row r="398">
      <c r="A398" t="inlineStr">
        <is>
          <t>FRT</t>
        </is>
      </c>
      <c r="B398" t="inlineStr">
        <is>
          <t>RM</t>
        </is>
      </c>
      <c r="C398" t="inlineStr">
        <is>
          <t>RM.FRT.00005</t>
        </is>
      </c>
      <c r="D398" t="inlineStr">
        <is>
          <t>تمر</t>
        </is>
      </c>
      <c r="E398" t="n">
        <v>1557.0023</v>
      </c>
      <c r="F398" t="n">
        <v>6100.3442</v>
      </c>
      <c r="G398" t="inlineStr">
        <is>
          <t>9402, 9605, 9304, 9409, 801, 499, 605, 409, 101, 9409, 9605, 304, 401, 402, 9304, 801, 409, 101, 409, 605, 9402, 9409, 401, 499, 402, 304, 101</t>
        </is>
      </c>
      <c r="H398" t="n">
        <v>320.7</v>
      </c>
      <c r="I398" t="n">
        <v>0</v>
      </c>
      <c r="J398" t="n">
        <v>0</v>
      </c>
      <c r="K398" t="n">
        <v>0</v>
      </c>
      <c r="L398" t="n">
        <v>0</v>
      </c>
      <c r="M398" t="n">
        <v>320.7</v>
      </c>
      <c r="N398" t="n">
        <v>0</v>
      </c>
      <c r="O398" t="n">
        <v>0</v>
      </c>
      <c r="P398" t="n">
        <v>0</v>
      </c>
      <c r="Q398" t="n">
        <v>-0.6879999999999999</v>
      </c>
      <c r="R398" t="n">
        <v>0</v>
      </c>
      <c r="S398" t="n">
        <v>-0.6879999999999999</v>
      </c>
      <c r="T398" t="n">
        <v>1877.0143</v>
      </c>
      <c r="U398" t="n">
        <v>6976.5681</v>
      </c>
      <c r="V398" t="n">
        <v>2.3592</v>
      </c>
      <c r="W398" t="n">
        <v>1097.163</v>
      </c>
      <c r="X398" t="n">
        <v>1416.2234</v>
      </c>
      <c r="Y398" t="n">
        <v>3840.3054</v>
      </c>
      <c r="Z398" t="n">
        <v>3893.9194</v>
      </c>
      <c r="AA398" s="20" t="n">
        <v>46201</v>
      </c>
      <c r="AB398" t="inlineStr">
        <is>
          <t>شركة القطوف الدانية للاستيراد والتصديروالوكالات ال</t>
        </is>
      </c>
      <c r="AC398" s="20" t="n">
        <v>46177</v>
      </c>
      <c r="AD398" t="n">
        <v>426.7006</v>
      </c>
      <c r="AE398" t="n">
        <v>324.4932</v>
      </c>
      <c r="AF398" t="inlineStr">
        <is>
          <t>5:23</t>
        </is>
      </c>
      <c r="AG398" t="n">
        <v>877.843</v>
      </c>
    </row>
    <row r="399">
      <c r="A399" t="inlineStr">
        <is>
          <t>FRT</t>
        </is>
      </c>
      <c r="B399" t="inlineStr">
        <is>
          <t>RM</t>
        </is>
      </c>
      <c r="C399" t="inlineStr">
        <is>
          <t>RM.FRT.00006</t>
        </is>
      </c>
      <c r="D399" t="inlineStr">
        <is>
          <t>جزر مجفف</t>
        </is>
      </c>
      <c r="E399" t="n">
        <v>3</v>
      </c>
      <c r="F399" t="n">
        <v>15.6453</v>
      </c>
      <c r="G399" t="inlineStr">
        <is>
          <t>9402, 9403, 108, 403, 403, 499, 9403, 9108, 9402, 108, 9403, 9108, 499, 108, 403</t>
        </is>
      </c>
      <c r="H399" t="n">
        <v>0</v>
      </c>
      <c r="I399" t="n">
        <v>0</v>
      </c>
      <c r="J399" t="n">
        <v>0</v>
      </c>
      <c r="K399" t="n">
        <v>0</v>
      </c>
      <c r="L399" t="n">
        <v>0</v>
      </c>
      <c r="M399" t="n">
        <v>0</v>
      </c>
      <c r="N399" t="n">
        <v>0</v>
      </c>
      <c r="O399" t="n">
        <v>0</v>
      </c>
      <c r="P399" t="n">
        <v>0</v>
      </c>
      <c r="Q399" t="n">
        <v>-1.4</v>
      </c>
      <c r="R399" t="n">
        <v>0</v>
      </c>
      <c r="S399" t="n">
        <v>-1.4</v>
      </c>
      <c r="T399" t="n">
        <v>1.6</v>
      </c>
      <c r="U399" t="n">
        <v>8.404500000000001</v>
      </c>
      <c r="V399" t="n">
        <v>5.172</v>
      </c>
      <c r="W399" t="n">
        <v>1.4</v>
      </c>
      <c r="X399" t="n">
        <v>2.7</v>
      </c>
      <c r="Y399" t="n">
        <v>3.2</v>
      </c>
      <c r="Z399" t="n">
        <v>3.2</v>
      </c>
      <c r="AA399" s="20" t="n">
        <v>46051</v>
      </c>
      <c r="AB399" t="inlineStr">
        <is>
          <t>مطاحن الدبور الذهبي</t>
        </is>
      </c>
      <c r="AC399" s="20" t="n">
        <v>46195</v>
      </c>
      <c r="AD399" t="n">
        <v>0.3555</v>
      </c>
      <c r="AE399" t="n">
        <v>0.2666</v>
      </c>
      <c r="AF399" t="inlineStr">
        <is>
          <t>6:0</t>
        </is>
      </c>
      <c r="AG399" t="n">
        <v>0</v>
      </c>
    </row>
    <row r="400">
      <c r="A400" t="inlineStr">
        <is>
          <t>FRT</t>
        </is>
      </c>
      <c r="B400" t="inlineStr">
        <is>
          <t>RM</t>
        </is>
      </c>
      <c r="C400" t="inlineStr">
        <is>
          <t>RM.FRT.00007</t>
        </is>
      </c>
      <c r="D400" t="inlineStr">
        <is>
          <t>كرز</t>
        </is>
      </c>
      <c r="V400" t="n">
        <v>0</v>
      </c>
      <c r="W400" t="n">
        <v>0</v>
      </c>
      <c r="X400" t="n">
        <v>0</v>
      </c>
      <c r="Y400" t="n">
        <v>0</v>
      </c>
      <c r="Z400" t="n">
        <v>0</v>
      </c>
      <c r="AA400" s="20" t="n">
        <v>2</v>
      </c>
      <c r="AC400" s="20" t="n">
        <v>2</v>
      </c>
      <c r="AD400" t="n">
        <v>0</v>
      </c>
      <c r="AE400" t="n">
        <v>0</v>
      </c>
    </row>
    <row r="401">
      <c r="A401" t="inlineStr">
        <is>
          <t>FRT</t>
        </is>
      </c>
      <c r="B401" t="inlineStr">
        <is>
          <t>RM</t>
        </is>
      </c>
      <c r="C401" t="inlineStr">
        <is>
          <t>RM.FRT.00008</t>
        </is>
      </c>
      <c r="D401" t="inlineStr">
        <is>
          <t>جوز هند مجفف</t>
        </is>
      </c>
      <c r="E401" t="n">
        <v>122.526</v>
      </c>
      <c r="F401" t="n">
        <v>836.7877</v>
      </c>
      <c r="G401" t="inlineStr">
        <is>
          <t>409, 499, 605, 9108, 403, 402, 108, 9605, 9108, 409, 605, 9402, 499, 605, 409, 403, 402, 108, 9402, 9605</t>
        </is>
      </c>
      <c r="H401" t="n">
        <v>0</v>
      </c>
      <c r="I401" t="n">
        <v>0</v>
      </c>
      <c r="J401" t="n">
        <v>0</v>
      </c>
      <c r="K401" t="n">
        <v>0</v>
      </c>
      <c r="L401" t="n">
        <v>0</v>
      </c>
      <c r="M401" t="n">
        <v>0</v>
      </c>
      <c r="N401" t="n">
        <v>0</v>
      </c>
      <c r="O401" t="n">
        <v>0</v>
      </c>
      <c r="P401" t="n">
        <v>0</v>
      </c>
      <c r="Q401" t="n">
        <v>-0.233</v>
      </c>
      <c r="R401" t="n">
        <v>0</v>
      </c>
      <c r="S401" t="n">
        <v>-0.233</v>
      </c>
      <c r="T401" t="n">
        <v>122.293</v>
      </c>
      <c r="U401" t="n">
        <v>835.1903</v>
      </c>
      <c r="V401" t="n">
        <v>6.8553</v>
      </c>
      <c r="W401" t="n">
        <v>2.85</v>
      </c>
      <c r="X401" t="n">
        <v>59.3838</v>
      </c>
      <c r="Y401" t="n">
        <v>91.2818</v>
      </c>
      <c r="Z401" t="n">
        <v>91.9318</v>
      </c>
      <c r="AA401" s="20" t="n">
        <v>45376</v>
      </c>
      <c r="AB401" t="inlineStr">
        <is>
          <t xml:space="preserve">شركة عمار وابراهيم مقبل </t>
        </is>
      </c>
      <c r="AC401" s="20" t="n">
        <v>46181</v>
      </c>
      <c r="AD401" t="n">
        <v>10.1424</v>
      </c>
      <c r="AE401" t="n">
        <v>7.6609</v>
      </c>
      <c r="AF401" t="inlineStr">
        <is>
          <t>15:28</t>
        </is>
      </c>
      <c r="AG401" t="n">
        <v>0</v>
      </c>
    </row>
    <row r="402">
      <c r="A402" t="inlineStr">
        <is>
          <t>FRT</t>
        </is>
      </c>
      <c r="B402" t="inlineStr">
        <is>
          <t>RM</t>
        </is>
      </c>
      <c r="C402" t="inlineStr">
        <is>
          <t>RM.FRT.00009</t>
        </is>
      </c>
      <c r="D402" t="inlineStr">
        <is>
          <t>رمان حب مجفف</t>
        </is>
      </c>
      <c r="E402" t="n">
        <v>2</v>
      </c>
      <c r="F402" t="n">
        <v>15.4546</v>
      </c>
      <c r="G402" t="inlineStr">
        <is>
          <t>9402, 108, 9108, 9403, 108, 403, 499, 304, 499, 9108, 9403, 304, 403, 9402</t>
        </is>
      </c>
      <c r="H402" t="n">
        <v>0</v>
      </c>
      <c r="I402" t="n">
        <v>0</v>
      </c>
      <c r="J402" t="n">
        <v>0</v>
      </c>
      <c r="K402" t="n">
        <v>0</v>
      </c>
      <c r="L402" t="n">
        <v>0</v>
      </c>
      <c r="M402" t="n">
        <v>0</v>
      </c>
      <c r="N402" t="n">
        <v>0</v>
      </c>
      <c r="O402" t="n">
        <v>0</v>
      </c>
      <c r="P402" t="n">
        <v>0</v>
      </c>
      <c r="Q402" t="n">
        <v>0</v>
      </c>
      <c r="R402" t="n">
        <v>0</v>
      </c>
      <c r="S402" t="n">
        <v>0</v>
      </c>
      <c r="T402" t="n">
        <v>2</v>
      </c>
      <c r="U402" t="n">
        <v>15.4546</v>
      </c>
      <c r="V402" t="n">
        <v>8.1899</v>
      </c>
      <c r="W402" t="n">
        <v>0</v>
      </c>
      <c r="X402" t="n">
        <v>1</v>
      </c>
      <c r="Y402" t="n">
        <v>41</v>
      </c>
      <c r="Z402" t="n">
        <v>41</v>
      </c>
      <c r="AA402" s="20" t="n">
        <v>46038</v>
      </c>
      <c r="AB402" t="inlineStr">
        <is>
          <t>مطاحن الدبور الذهبي</t>
        </is>
      </c>
      <c r="AC402" s="20" t="n">
        <v>46096</v>
      </c>
      <c r="AD402" t="n">
        <v>4.5555</v>
      </c>
      <c r="AE402" t="n">
        <v>3.4166</v>
      </c>
      <c r="AF402" t="inlineStr">
        <is>
          <t>0:17</t>
        </is>
      </c>
      <c r="AG402" t="n">
        <v>0</v>
      </c>
    </row>
    <row r="403">
      <c r="A403" t="inlineStr">
        <is>
          <t>FRT</t>
        </is>
      </c>
      <c r="B403" t="inlineStr">
        <is>
          <t>RM</t>
        </is>
      </c>
      <c r="C403" t="inlineStr">
        <is>
          <t>RM.FRT.00010</t>
        </is>
      </c>
      <c r="D403" t="inlineStr">
        <is>
          <t xml:space="preserve">فراولة حب مجففه </t>
        </is>
      </c>
      <c r="E403" t="n">
        <v>189.377</v>
      </c>
      <c r="F403" t="n">
        <v>1650.7586</v>
      </c>
      <c r="G403" t="inlineStr">
        <is>
          <t>499, 9108, 9403, 9402, 108, 402, 401, 403, 304, 306, 9108, 499, 9403, 108, 304, 402, 306, 401, 403, 9402</t>
        </is>
      </c>
      <c r="H403" t="n">
        <v>0</v>
      </c>
      <c r="I403" t="n">
        <v>0</v>
      </c>
      <c r="J403" t="n">
        <v>0</v>
      </c>
      <c r="K403" t="n">
        <v>0</v>
      </c>
      <c r="L403" t="n">
        <v>0</v>
      </c>
      <c r="M403" t="n">
        <v>0</v>
      </c>
      <c r="N403" t="n">
        <v>0</v>
      </c>
      <c r="O403" t="n">
        <v>0</v>
      </c>
      <c r="P403" t="n">
        <v>0</v>
      </c>
      <c r="Q403" t="n">
        <v>0</v>
      </c>
      <c r="R403" t="n">
        <v>0</v>
      </c>
      <c r="S403" t="n">
        <v>0</v>
      </c>
      <c r="T403" t="n">
        <v>189.377</v>
      </c>
      <c r="U403" t="n">
        <v>1650.7586</v>
      </c>
      <c r="V403" t="n">
        <v>7.7195</v>
      </c>
      <c r="W403" t="n">
        <v>39.5</v>
      </c>
      <c r="X403" t="n">
        <v>72.90479999999999</v>
      </c>
      <c r="Y403" t="n">
        <v>287.3048</v>
      </c>
      <c r="Z403" t="n">
        <v>393.7048</v>
      </c>
      <c r="AA403" s="20" t="n">
        <v>46092</v>
      </c>
      <c r="AB403" t="inlineStr">
        <is>
          <t>مؤسسة الزنبقة للاستيراد والتصدير - مورد</t>
        </is>
      </c>
      <c r="AC403" s="20" t="n">
        <v>46147</v>
      </c>
      <c r="AD403" t="n">
        <v>31.9227</v>
      </c>
      <c r="AE403" t="n">
        <v>32.8087</v>
      </c>
      <c r="AF403" t="inlineStr">
        <is>
          <t>5:23</t>
        </is>
      </c>
      <c r="AG403" t="n">
        <v>0</v>
      </c>
    </row>
    <row r="404">
      <c r="A404" t="inlineStr">
        <is>
          <t>FRT</t>
        </is>
      </c>
      <c r="B404" t="inlineStr">
        <is>
          <t>RM</t>
        </is>
      </c>
      <c r="C404" t="inlineStr">
        <is>
          <t>RM.FRT.00011</t>
        </is>
      </c>
      <c r="D404" t="inlineStr">
        <is>
          <t xml:space="preserve">فراوله حب مجمده </t>
        </is>
      </c>
      <c r="E404" t="n">
        <v>0</v>
      </c>
      <c r="F404" t="n">
        <v>0</v>
      </c>
      <c r="G404" t="inlineStr">
        <is>
          <t>402, 402</t>
        </is>
      </c>
      <c r="H404" t="n">
        <v>0</v>
      </c>
      <c r="I404" t="n">
        <v>0</v>
      </c>
      <c r="J404" t="n">
        <v>0</v>
      </c>
      <c r="K404" t="n">
        <v>0</v>
      </c>
      <c r="L404" t="n">
        <v>0</v>
      </c>
      <c r="M404" t="n">
        <v>0</v>
      </c>
      <c r="N404" t="n">
        <v>0</v>
      </c>
      <c r="O404" t="n">
        <v>0</v>
      </c>
      <c r="P404" t="n">
        <v>0</v>
      </c>
      <c r="Q404" t="n">
        <v>0</v>
      </c>
      <c r="R404" t="n">
        <v>0</v>
      </c>
      <c r="S404" t="n">
        <v>0</v>
      </c>
      <c r="T404" t="n">
        <v>0</v>
      </c>
      <c r="U404" t="n">
        <v>0</v>
      </c>
      <c r="V404" t="n">
        <v>3.8793</v>
      </c>
      <c r="W404" t="n">
        <v>0</v>
      </c>
      <c r="X404" t="n">
        <v>0</v>
      </c>
      <c r="Y404" t="n">
        <v>0</v>
      </c>
      <c r="Z404" t="n">
        <v>0</v>
      </c>
      <c r="AA404" s="20" t="n">
        <v>44950</v>
      </c>
      <c r="AB404" t="inlineStr">
        <is>
          <t>شركة القوقا التجارية</t>
        </is>
      </c>
      <c r="AC404" s="20" t="n">
        <v>44958</v>
      </c>
      <c r="AD404" t="n">
        <v>0</v>
      </c>
      <c r="AE404" t="n">
        <v>0</v>
      </c>
      <c r="AG404" t="n">
        <v>0</v>
      </c>
    </row>
    <row r="405">
      <c r="A405" t="inlineStr">
        <is>
          <t>FRT</t>
        </is>
      </c>
      <c r="B405" t="inlineStr">
        <is>
          <t>RM</t>
        </is>
      </c>
      <c r="C405" t="inlineStr">
        <is>
          <t>RM.FRT.00012</t>
        </is>
      </c>
      <c r="D405" t="inlineStr">
        <is>
          <t>ليمون</t>
        </is>
      </c>
      <c r="E405" t="n">
        <v>10</v>
      </c>
      <c r="F405" t="n">
        <v>5.9</v>
      </c>
      <c r="G405" t="inlineStr">
        <is>
          <t>402, 409, 402, 409</t>
        </is>
      </c>
      <c r="H405" t="n">
        <v>0</v>
      </c>
      <c r="I405" t="n">
        <v>0</v>
      </c>
      <c r="J405" t="n">
        <v>0</v>
      </c>
      <c r="K405" t="n">
        <v>0</v>
      </c>
      <c r="L405" t="n">
        <v>0</v>
      </c>
      <c r="M405" t="n">
        <v>0</v>
      </c>
      <c r="N405" t="n">
        <v>0</v>
      </c>
      <c r="O405" t="n">
        <v>0</v>
      </c>
      <c r="P405" t="n">
        <v>0</v>
      </c>
      <c r="Q405" t="n">
        <v>0</v>
      </c>
      <c r="R405" t="n">
        <v>0</v>
      </c>
      <c r="S405" t="n">
        <v>0</v>
      </c>
      <c r="T405" t="n">
        <v>10</v>
      </c>
      <c r="U405" t="n">
        <v>5.9</v>
      </c>
      <c r="V405" t="n">
        <v>0.59</v>
      </c>
      <c r="W405" t="n">
        <v>0</v>
      </c>
      <c r="X405" t="n">
        <v>0</v>
      </c>
      <c r="Y405" t="n">
        <v>0</v>
      </c>
      <c r="Z405" t="n">
        <v>0</v>
      </c>
      <c r="AA405" s="20" t="n">
        <v>45246</v>
      </c>
      <c r="AB405" t="inlineStr">
        <is>
          <t>Cash Customer - مورد</t>
        </is>
      </c>
      <c r="AC405" s="20" t="n">
        <v>2</v>
      </c>
      <c r="AD405" t="n">
        <v>0</v>
      </c>
      <c r="AE405" t="n">
        <v>0</v>
      </c>
      <c r="AG405" t="n">
        <v>0</v>
      </c>
    </row>
    <row r="406">
      <c r="A406" t="inlineStr">
        <is>
          <t>FRT</t>
        </is>
      </c>
      <c r="B406" t="inlineStr">
        <is>
          <t>RM</t>
        </is>
      </c>
      <c r="C406" t="inlineStr">
        <is>
          <t>RM.FRT.00013</t>
        </is>
      </c>
      <c r="D406" t="inlineStr">
        <is>
          <t>برتقال</t>
        </is>
      </c>
      <c r="E406" t="n">
        <v>5.145</v>
      </c>
      <c r="F406" t="n">
        <v>6.4036</v>
      </c>
      <c r="G406" t="inlineStr">
        <is>
          <t>402, 499, 402, 499</t>
        </is>
      </c>
      <c r="H406" t="n">
        <v>0</v>
      </c>
      <c r="I406" t="n">
        <v>0</v>
      </c>
      <c r="J406" t="n">
        <v>0</v>
      </c>
      <c r="K406" t="n">
        <v>0</v>
      </c>
      <c r="L406" t="n">
        <v>0</v>
      </c>
      <c r="M406" t="n">
        <v>0</v>
      </c>
      <c r="N406" t="n">
        <v>0</v>
      </c>
      <c r="O406" t="n">
        <v>0</v>
      </c>
      <c r="P406" t="n">
        <v>0</v>
      </c>
      <c r="Q406" t="n">
        <v>0</v>
      </c>
      <c r="R406" t="n">
        <v>0</v>
      </c>
      <c r="S406" t="n">
        <v>0</v>
      </c>
      <c r="T406" t="n">
        <v>5.145</v>
      </c>
      <c r="U406" t="n">
        <v>6.4036</v>
      </c>
      <c r="V406" t="n">
        <v>1.2446</v>
      </c>
      <c r="W406" t="n">
        <v>0</v>
      </c>
      <c r="X406" t="n">
        <v>0</v>
      </c>
      <c r="Y406" t="n">
        <v>0</v>
      </c>
      <c r="Z406" t="n">
        <v>0</v>
      </c>
      <c r="AA406" s="20" t="n">
        <v>45449</v>
      </c>
      <c r="AB406" t="inlineStr">
        <is>
          <t>Cash Customer - مورد</t>
        </is>
      </c>
      <c r="AC406" s="20" t="n">
        <v>2</v>
      </c>
      <c r="AD406" t="n">
        <v>0</v>
      </c>
      <c r="AE406" t="n">
        <v>0</v>
      </c>
      <c r="AG406" t="n">
        <v>0</v>
      </c>
    </row>
    <row r="407">
      <c r="A407" t="inlineStr">
        <is>
          <t>FRT</t>
        </is>
      </c>
      <c r="B407" t="inlineStr">
        <is>
          <t>RM</t>
        </is>
      </c>
      <c r="C407" t="inlineStr">
        <is>
          <t>RM.FRT.00014</t>
        </is>
      </c>
      <c r="D407" t="inlineStr">
        <is>
          <t xml:space="preserve">فراولة </t>
        </is>
      </c>
      <c r="E407" t="n">
        <v>1.06</v>
      </c>
      <c r="F407" t="n">
        <v>2.6394</v>
      </c>
      <c r="G407" t="inlineStr">
        <is>
          <t>499, 402, 402, 499</t>
        </is>
      </c>
      <c r="H407" t="n">
        <v>0</v>
      </c>
      <c r="I407" t="n">
        <v>0</v>
      </c>
      <c r="J407" t="n">
        <v>0</v>
      </c>
      <c r="K407" t="n">
        <v>0</v>
      </c>
      <c r="L407" t="n">
        <v>0</v>
      </c>
      <c r="M407" t="n">
        <v>0</v>
      </c>
      <c r="N407" t="n">
        <v>0</v>
      </c>
      <c r="O407" t="n">
        <v>0</v>
      </c>
      <c r="P407" t="n">
        <v>0</v>
      </c>
      <c r="Q407" t="n">
        <v>0</v>
      </c>
      <c r="R407" t="n">
        <v>0</v>
      </c>
      <c r="S407" t="n">
        <v>0</v>
      </c>
      <c r="T407" t="n">
        <v>1.06</v>
      </c>
      <c r="U407" t="n">
        <v>2.6394</v>
      </c>
      <c r="V407" t="n">
        <v>2.49</v>
      </c>
      <c r="W407" t="n">
        <v>0</v>
      </c>
      <c r="X407" t="n">
        <v>0</v>
      </c>
      <c r="Y407" t="n">
        <v>0</v>
      </c>
      <c r="Z407" t="n">
        <v>0</v>
      </c>
      <c r="AA407" s="20" t="n">
        <v>45246</v>
      </c>
      <c r="AB407" t="inlineStr">
        <is>
          <t>Cash Customer - مورد</t>
        </is>
      </c>
      <c r="AC407" s="20" t="n">
        <v>2</v>
      </c>
      <c r="AD407" t="n">
        <v>0</v>
      </c>
      <c r="AE407" t="n">
        <v>0</v>
      </c>
      <c r="AG407" t="n">
        <v>0</v>
      </c>
    </row>
    <row r="408">
      <c r="A408" t="inlineStr">
        <is>
          <t>FRT</t>
        </is>
      </c>
      <c r="B408" t="inlineStr">
        <is>
          <t>RM</t>
        </is>
      </c>
      <c r="C408" t="inlineStr">
        <is>
          <t>RM.FRT.00015</t>
        </is>
      </c>
      <c r="D408" t="inlineStr">
        <is>
          <t>تفاح اخضر</t>
        </is>
      </c>
      <c r="E408" t="n">
        <v>1.955</v>
      </c>
      <c r="F408" t="n">
        <v>3.8905</v>
      </c>
      <c r="G408" t="inlineStr">
        <is>
          <t>402, 499, 499, 402</t>
        </is>
      </c>
      <c r="H408" t="n">
        <v>0</v>
      </c>
      <c r="I408" t="n">
        <v>0</v>
      </c>
      <c r="J408" t="n">
        <v>0</v>
      </c>
      <c r="K408" t="n">
        <v>0</v>
      </c>
      <c r="L408" t="n">
        <v>0</v>
      </c>
      <c r="M408" t="n">
        <v>0</v>
      </c>
      <c r="N408" t="n">
        <v>0</v>
      </c>
      <c r="O408" t="n">
        <v>0</v>
      </c>
      <c r="P408" t="n">
        <v>0</v>
      </c>
      <c r="Q408" t="n">
        <v>0</v>
      </c>
      <c r="R408" t="n">
        <v>0</v>
      </c>
      <c r="S408" t="n">
        <v>0</v>
      </c>
      <c r="T408" t="n">
        <v>1.955</v>
      </c>
      <c r="U408" t="n">
        <v>3.8905</v>
      </c>
      <c r="V408" t="n">
        <v>1.99</v>
      </c>
      <c r="W408" t="n">
        <v>0</v>
      </c>
      <c r="X408" t="n">
        <v>0</v>
      </c>
      <c r="Y408" t="n">
        <v>0</v>
      </c>
      <c r="Z408" t="n">
        <v>0</v>
      </c>
      <c r="AA408" s="20" t="n">
        <v>45246</v>
      </c>
      <c r="AB408" t="inlineStr">
        <is>
          <t>Cash Customer - مورد</t>
        </is>
      </c>
      <c r="AC408" s="20" t="n">
        <v>2</v>
      </c>
      <c r="AD408" t="n">
        <v>0</v>
      </c>
      <c r="AE408" t="n">
        <v>0</v>
      </c>
      <c r="AG408" t="n">
        <v>0</v>
      </c>
    </row>
    <row r="409">
      <c r="A409" t="inlineStr">
        <is>
          <t>FRT</t>
        </is>
      </c>
      <c r="B409" t="inlineStr">
        <is>
          <t>RM</t>
        </is>
      </c>
      <c r="C409" t="inlineStr">
        <is>
          <t>RM.FRT.0016</t>
        </is>
      </c>
      <c r="D409" t="inlineStr">
        <is>
          <t>رازبري مجفف كرنشي</t>
        </is>
      </c>
      <c r="E409" t="n">
        <v>2</v>
      </c>
      <c r="F409" t="n">
        <v>56</v>
      </c>
      <c r="G409" t="inlineStr">
        <is>
          <t>304, 304</t>
        </is>
      </c>
      <c r="H409" t="n">
        <v>0</v>
      </c>
      <c r="I409" t="n">
        <v>0</v>
      </c>
      <c r="J409" t="n">
        <v>0</v>
      </c>
      <c r="K409" t="n">
        <v>0</v>
      </c>
      <c r="L409" t="n">
        <v>0</v>
      </c>
      <c r="M409" t="n">
        <v>0</v>
      </c>
      <c r="N409" t="n">
        <v>0</v>
      </c>
      <c r="O409" t="n">
        <v>0</v>
      </c>
      <c r="P409" t="n">
        <v>0</v>
      </c>
      <c r="Q409" t="n">
        <v>0</v>
      </c>
      <c r="R409" t="n">
        <v>0</v>
      </c>
      <c r="S409" t="n">
        <v>0</v>
      </c>
      <c r="T409" t="n">
        <v>2</v>
      </c>
      <c r="U409" t="n">
        <v>56</v>
      </c>
      <c r="V409" t="n">
        <v>28</v>
      </c>
      <c r="W409" t="n">
        <v>0</v>
      </c>
      <c r="X409" t="n">
        <v>0</v>
      </c>
      <c r="Y409" t="n">
        <v>0</v>
      </c>
      <c r="Z409" t="n">
        <v>0</v>
      </c>
      <c r="AA409" s="20" t="n">
        <v>46040</v>
      </c>
      <c r="AB409" t="inlineStr">
        <is>
          <t>شركة الكونية للاستيراد والتصدير</t>
        </is>
      </c>
      <c r="AC409" s="20" t="n">
        <v>2</v>
      </c>
      <c r="AD409" t="n">
        <v>0</v>
      </c>
      <c r="AE409" t="n">
        <v>0</v>
      </c>
      <c r="AG409" t="n">
        <v>0</v>
      </c>
    </row>
    <row r="410">
      <c r="A410" t="inlineStr">
        <is>
          <t>FRT</t>
        </is>
      </c>
      <c r="B410" t="inlineStr">
        <is>
          <t>RM</t>
        </is>
      </c>
      <c r="C410" t="inlineStr">
        <is>
          <t>RM.FRT.0017</t>
        </is>
      </c>
      <c r="D410" t="inlineStr">
        <is>
          <t>فراولة مجفف كرنشي</t>
        </is>
      </c>
      <c r="E410" t="n">
        <v>0</v>
      </c>
      <c r="F410" t="n">
        <v>0</v>
      </c>
      <c r="G410" t="inlineStr">
        <is>
          <t>304, 304</t>
        </is>
      </c>
      <c r="H410" t="n">
        <v>0</v>
      </c>
      <c r="I410" t="n">
        <v>0</v>
      </c>
      <c r="J410" t="n">
        <v>0</v>
      </c>
      <c r="K410" t="n">
        <v>0</v>
      </c>
      <c r="L410" t="n">
        <v>0</v>
      </c>
      <c r="M410" t="n">
        <v>0</v>
      </c>
      <c r="N410" t="n">
        <v>0</v>
      </c>
      <c r="O410" t="n">
        <v>0</v>
      </c>
      <c r="P410" t="n">
        <v>0</v>
      </c>
      <c r="Q410" t="n">
        <v>0</v>
      </c>
      <c r="R410" t="n">
        <v>0</v>
      </c>
      <c r="S410" t="n">
        <v>0</v>
      </c>
      <c r="T410" t="n">
        <v>0</v>
      </c>
      <c r="U410" t="n">
        <v>0</v>
      </c>
      <c r="V410" t="n">
        <v>24</v>
      </c>
      <c r="W410" t="n">
        <v>0</v>
      </c>
      <c r="X410" t="n">
        <v>0</v>
      </c>
      <c r="Y410" t="n">
        <v>0</v>
      </c>
      <c r="Z410" t="n">
        <v>0</v>
      </c>
      <c r="AA410" s="20" t="n">
        <v>46037</v>
      </c>
      <c r="AB410" t="inlineStr">
        <is>
          <t>شركة الكونية للاستيراد والتصدير</t>
        </is>
      </c>
      <c r="AC410" s="20" t="n">
        <v>2</v>
      </c>
      <c r="AD410" t="n">
        <v>0</v>
      </c>
      <c r="AE410" t="n">
        <v>0</v>
      </c>
      <c r="AG410" t="n">
        <v>0</v>
      </c>
    </row>
    <row r="411">
      <c r="A411" t="inlineStr">
        <is>
          <t>FRT</t>
        </is>
      </c>
      <c r="B411" t="inlineStr">
        <is>
          <t>RM</t>
        </is>
      </c>
      <c r="C411" t="inlineStr">
        <is>
          <t>RM.FRT.0018</t>
        </is>
      </c>
      <c r="D411" t="inlineStr">
        <is>
          <t>Crunchy Freeze-Dried Mango</t>
        </is>
      </c>
      <c r="V411" t="n">
        <v>40</v>
      </c>
      <c r="W411" t="n">
        <v>0</v>
      </c>
      <c r="X411" t="n">
        <v>0</v>
      </c>
      <c r="Y411" t="n">
        <v>0</v>
      </c>
      <c r="Z411" t="n">
        <v>0</v>
      </c>
      <c r="AA411" s="20" t="n">
        <v>2</v>
      </c>
      <c r="AC411" s="20" t="n">
        <v>2</v>
      </c>
      <c r="AD411" t="n">
        <v>0</v>
      </c>
      <c r="AE411" t="n">
        <v>0</v>
      </c>
    </row>
    <row r="412">
      <c r="A412" t="inlineStr">
        <is>
          <t>FRT</t>
        </is>
      </c>
      <c r="B412" t="inlineStr">
        <is>
          <t>RM</t>
        </is>
      </c>
      <c r="C412" t="inlineStr">
        <is>
          <t>RM.FRT.0019</t>
        </is>
      </c>
      <c r="D412" t="inlineStr">
        <is>
          <t>Crunchy Freeze-Dried Kiwi</t>
        </is>
      </c>
      <c r="V412" t="n">
        <v>40</v>
      </c>
      <c r="W412" t="n">
        <v>0</v>
      </c>
      <c r="X412" t="n">
        <v>0</v>
      </c>
      <c r="Y412" t="n">
        <v>0</v>
      </c>
      <c r="Z412" t="n">
        <v>0</v>
      </c>
      <c r="AA412" s="20" t="n">
        <v>2</v>
      </c>
      <c r="AC412" s="20" t="n">
        <v>2</v>
      </c>
      <c r="AD412" t="n">
        <v>0</v>
      </c>
      <c r="AE412" t="n">
        <v>0</v>
      </c>
    </row>
    <row r="413">
      <c r="A413" t="inlineStr">
        <is>
          <t>FRT</t>
        </is>
      </c>
      <c r="B413" t="inlineStr">
        <is>
          <t>RM</t>
        </is>
      </c>
      <c r="C413" t="inlineStr">
        <is>
          <t>RM.FRT.0020</t>
        </is>
      </c>
      <c r="D413" t="inlineStr">
        <is>
          <t>Crunchy Freeze-Dried Raspberry</t>
        </is>
      </c>
      <c r="V413" t="n">
        <v>95</v>
      </c>
      <c r="W413" t="n">
        <v>0</v>
      </c>
      <c r="X413" t="n">
        <v>0</v>
      </c>
      <c r="Y413" t="n">
        <v>0</v>
      </c>
      <c r="Z413" t="n">
        <v>0</v>
      </c>
      <c r="AA413" s="20" t="n">
        <v>2</v>
      </c>
      <c r="AC413" s="20" t="n">
        <v>2</v>
      </c>
      <c r="AD413" t="n">
        <v>0</v>
      </c>
      <c r="AE413" t="n">
        <v>0</v>
      </c>
    </row>
    <row r="414">
      <c r="A414" t="inlineStr">
        <is>
          <t>FRT</t>
        </is>
      </c>
      <c r="B414" t="inlineStr">
        <is>
          <t>RM</t>
        </is>
      </c>
      <c r="C414" t="inlineStr">
        <is>
          <t>RM.FRT.0021</t>
        </is>
      </c>
      <c r="D414" t="inlineStr">
        <is>
          <t>Crunchy Freeze-Dried Banana</t>
        </is>
      </c>
      <c r="V414" t="n">
        <v>40</v>
      </c>
      <c r="W414" t="n">
        <v>0</v>
      </c>
      <c r="X414" t="n">
        <v>0</v>
      </c>
      <c r="Y414" t="n">
        <v>0</v>
      </c>
      <c r="Z414" t="n">
        <v>0</v>
      </c>
      <c r="AA414" s="20" t="n">
        <v>2</v>
      </c>
      <c r="AC414" s="20" t="n">
        <v>2</v>
      </c>
      <c r="AD414" t="n">
        <v>0</v>
      </c>
      <c r="AE414" t="n">
        <v>0</v>
      </c>
    </row>
    <row r="415">
      <c r="A415" t="inlineStr">
        <is>
          <t>FRT</t>
        </is>
      </c>
      <c r="B415" t="inlineStr">
        <is>
          <t>RM</t>
        </is>
      </c>
      <c r="C415" t="inlineStr">
        <is>
          <t>RM.FRT.0022</t>
        </is>
      </c>
      <c r="D415" t="inlineStr">
        <is>
          <t>Crunchy Freeze-Dried Apple</t>
        </is>
      </c>
      <c r="V415" t="n">
        <v>40</v>
      </c>
      <c r="W415" t="n">
        <v>0</v>
      </c>
      <c r="X415" t="n">
        <v>0</v>
      </c>
      <c r="Y415" t="n">
        <v>0</v>
      </c>
      <c r="Z415" t="n">
        <v>0</v>
      </c>
      <c r="AA415" s="20" t="n">
        <v>2</v>
      </c>
      <c r="AC415" s="20" t="n">
        <v>2</v>
      </c>
      <c r="AD415" t="n">
        <v>0</v>
      </c>
      <c r="AE415" t="n">
        <v>0</v>
      </c>
    </row>
    <row r="416">
      <c r="A416" t="inlineStr">
        <is>
          <t>FRT</t>
        </is>
      </c>
      <c r="B416" t="inlineStr">
        <is>
          <t>RM</t>
        </is>
      </c>
      <c r="C416" t="inlineStr">
        <is>
          <t>RM.FRT.0023</t>
        </is>
      </c>
      <c r="D416" t="inlineStr">
        <is>
          <t>Crunchy Freeze-Dried Blue Fig</t>
        </is>
      </c>
      <c r="V416" t="n">
        <v>40</v>
      </c>
      <c r="W416" t="n">
        <v>0</v>
      </c>
      <c r="X416" t="n">
        <v>0</v>
      </c>
      <c r="Y416" t="n">
        <v>0</v>
      </c>
      <c r="Z416" t="n">
        <v>0</v>
      </c>
      <c r="AA416" s="20" t="n">
        <v>2</v>
      </c>
      <c r="AC416" s="20" t="n">
        <v>2</v>
      </c>
      <c r="AD416" t="n">
        <v>0</v>
      </c>
      <c r="AE416" t="n">
        <v>0</v>
      </c>
    </row>
    <row r="417">
      <c r="A417" t="inlineStr">
        <is>
          <t>FRT</t>
        </is>
      </c>
      <c r="B417" t="inlineStr">
        <is>
          <t>RM</t>
        </is>
      </c>
      <c r="C417" t="inlineStr">
        <is>
          <t>RM.FRT.0024</t>
        </is>
      </c>
      <c r="D417" t="inlineStr">
        <is>
          <t>Crunchy Freeze-Dried Dates</t>
        </is>
      </c>
      <c r="V417" t="n">
        <v>40</v>
      </c>
      <c r="W417" t="n">
        <v>0</v>
      </c>
      <c r="X417" t="n">
        <v>0</v>
      </c>
      <c r="Y417" t="n">
        <v>0</v>
      </c>
      <c r="Z417" t="n">
        <v>0</v>
      </c>
      <c r="AA417" s="20" t="n">
        <v>2</v>
      </c>
      <c r="AC417" s="20" t="n">
        <v>2</v>
      </c>
      <c r="AD417" t="n">
        <v>0</v>
      </c>
      <c r="AE417" t="n">
        <v>0</v>
      </c>
    </row>
    <row r="418">
      <c r="A418" t="inlineStr">
        <is>
          <t>GLZ</t>
        </is>
      </c>
      <c r="B418" t="inlineStr">
        <is>
          <t>RM</t>
        </is>
      </c>
      <c r="C418" t="inlineStr">
        <is>
          <t>RM.GLZ.0001</t>
        </is>
      </c>
      <c r="D418" t="inlineStr">
        <is>
          <t xml:space="preserve">جلي تلميع شفاف </t>
        </is>
      </c>
      <c r="E418" t="n">
        <v>0</v>
      </c>
      <c r="F418" t="n">
        <v>0</v>
      </c>
      <c r="G418" t="inlineStr">
        <is>
          <t>403, 204, 203, 404, 201, 101, 501, 9108, 801, 601, 605, 203, 201, 404, 403, 108, 101, 204, 9108, 801, 601, 605, 501, 108, 9404, 9402, 9402, 9404</t>
        </is>
      </c>
      <c r="H418" t="n">
        <v>0</v>
      </c>
      <c r="I418" t="n">
        <v>0</v>
      </c>
      <c r="J418" t="n">
        <v>0</v>
      </c>
      <c r="K418" t="n">
        <v>0</v>
      </c>
      <c r="L418" t="n">
        <v>0</v>
      </c>
      <c r="M418" t="n">
        <v>0</v>
      </c>
      <c r="N418" t="n">
        <v>0</v>
      </c>
      <c r="O418" t="n">
        <v>0</v>
      </c>
      <c r="P418" t="n">
        <v>0</v>
      </c>
      <c r="Q418" t="n">
        <v>0</v>
      </c>
      <c r="R418" t="n">
        <v>0</v>
      </c>
      <c r="S418" t="n">
        <v>0</v>
      </c>
      <c r="T418" t="n">
        <v>0</v>
      </c>
      <c r="U418" t="n">
        <v>0</v>
      </c>
      <c r="V418" t="n">
        <v>0.7759</v>
      </c>
      <c r="W418" t="n">
        <v>0</v>
      </c>
      <c r="X418" t="n">
        <v>0</v>
      </c>
      <c r="Y418" t="n">
        <v>1250</v>
      </c>
      <c r="Z418" t="n">
        <v>6470</v>
      </c>
      <c r="AA418" s="20" t="n">
        <v>45951</v>
      </c>
      <c r="AB418" t="inlineStr">
        <is>
          <t xml:space="preserve">مؤسسة ثمار الربيع لتكنولوجيا الاغذية </t>
        </is>
      </c>
      <c r="AC418" s="20" t="n">
        <v>45952</v>
      </c>
      <c r="AD418" t="n">
        <v>138.8888</v>
      </c>
      <c r="AE418" t="n">
        <v>539.1666</v>
      </c>
      <c r="AF418" t="inlineStr">
        <is>
          <t>0:0</t>
        </is>
      </c>
      <c r="AG418" t="n">
        <v>0</v>
      </c>
    </row>
    <row r="419">
      <c r="A419" t="inlineStr">
        <is>
          <t>GLZ</t>
        </is>
      </c>
      <c r="B419" t="inlineStr">
        <is>
          <t>RM</t>
        </is>
      </c>
      <c r="C419" t="inlineStr">
        <is>
          <t>RM.GLZ.0002</t>
        </is>
      </c>
      <c r="D419" t="inlineStr">
        <is>
          <t>جلي تلميع شوكولاته</t>
        </is>
      </c>
      <c r="E419" t="n">
        <v>0</v>
      </c>
      <c r="F419" t="n">
        <v>0</v>
      </c>
      <c r="G419" t="inlineStr">
        <is>
          <t>605, 404, 9108, 601, 801, 403, 203, 204, 201, 101, 108, 404, 605, 601, 801, 9108, 9402, 9404, 403, 203, 201, 101, 108, 204, 9402, 9404</t>
        </is>
      </c>
      <c r="H419" t="n">
        <v>0</v>
      </c>
      <c r="I419" t="n">
        <v>0</v>
      </c>
      <c r="J419" t="n">
        <v>0</v>
      </c>
      <c r="K419" t="n">
        <v>0</v>
      </c>
      <c r="L419" t="n">
        <v>0</v>
      </c>
      <c r="M419" t="n">
        <v>0</v>
      </c>
      <c r="N419" t="n">
        <v>0</v>
      </c>
      <c r="O419" t="n">
        <v>0</v>
      </c>
      <c r="P419" t="n">
        <v>0</v>
      </c>
      <c r="Q419" t="n">
        <v>0</v>
      </c>
      <c r="R419" t="n">
        <v>0</v>
      </c>
      <c r="S419" t="n">
        <v>0</v>
      </c>
      <c r="T419" t="n">
        <v>0</v>
      </c>
      <c r="U419" t="n">
        <v>0</v>
      </c>
      <c r="V419" t="n">
        <v>0.7759</v>
      </c>
      <c r="W419" t="n">
        <v>0</v>
      </c>
      <c r="X419" t="n">
        <v>0</v>
      </c>
      <c r="Y419" t="n">
        <v>1500</v>
      </c>
      <c r="Z419" t="n">
        <v>4330</v>
      </c>
      <c r="AA419" s="20" t="n">
        <v>45951</v>
      </c>
      <c r="AB419" t="inlineStr">
        <is>
          <t xml:space="preserve">مؤسسة ثمار الربيع لتكنولوجيا الاغذية </t>
        </is>
      </c>
      <c r="AC419" s="20" t="n">
        <v>45952</v>
      </c>
      <c r="AD419" t="n">
        <v>166.6666</v>
      </c>
      <c r="AE419" t="n">
        <v>360.8333</v>
      </c>
      <c r="AF419" t="inlineStr">
        <is>
          <t>0:0</t>
        </is>
      </c>
      <c r="AG419" t="n">
        <v>0</v>
      </c>
    </row>
    <row r="420">
      <c r="A420" t="inlineStr">
        <is>
          <t>GLZ</t>
        </is>
      </c>
      <c r="B420" t="inlineStr">
        <is>
          <t>RM</t>
        </is>
      </c>
      <c r="C420" t="inlineStr">
        <is>
          <t>RM.GLZ.0003</t>
        </is>
      </c>
      <c r="D420" t="inlineStr">
        <is>
          <t xml:space="preserve">جلي تلميع فراولة </t>
        </is>
      </c>
      <c r="E420" t="n">
        <v>0</v>
      </c>
      <c r="F420" t="n">
        <v>0</v>
      </c>
      <c r="G420" t="inlineStr">
        <is>
          <t>9402, 9404, 601, 9108, 801, 403, 404, 203, 204, 108, 101, 201, 601, 404, 801, 9404, 9402, 9108, 403, 203, 201, 108, 101, 204</t>
        </is>
      </c>
      <c r="H420" t="n">
        <v>0</v>
      </c>
      <c r="I420" t="n">
        <v>0</v>
      </c>
      <c r="J420" t="n">
        <v>0</v>
      </c>
      <c r="K420" t="n">
        <v>0</v>
      </c>
      <c r="L420" t="n">
        <v>0</v>
      </c>
      <c r="M420" t="n">
        <v>0</v>
      </c>
      <c r="N420" t="n">
        <v>0</v>
      </c>
      <c r="O420" t="n">
        <v>0</v>
      </c>
      <c r="P420" t="n">
        <v>0</v>
      </c>
      <c r="Q420" t="n">
        <v>0</v>
      </c>
      <c r="R420" t="n">
        <v>0</v>
      </c>
      <c r="S420" t="n">
        <v>0</v>
      </c>
      <c r="T420" t="n">
        <v>0</v>
      </c>
      <c r="U420" t="n">
        <v>0</v>
      </c>
      <c r="V420" t="n">
        <v>0.7759</v>
      </c>
      <c r="W420" t="n">
        <v>0</v>
      </c>
      <c r="X420" t="n">
        <v>0</v>
      </c>
      <c r="Y420" t="n">
        <v>0</v>
      </c>
      <c r="Z420" t="n">
        <v>2000</v>
      </c>
      <c r="AA420" s="20" t="n">
        <v>45882</v>
      </c>
      <c r="AB420" t="inlineStr">
        <is>
          <t xml:space="preserve">مؤسسة ثمار الربيع لتكنولوجيا الاغذية </t>
        </is>
      </c>
      <c r="AC420" s="20" t="n">
        <v>45883</v>
      </c>
      <c r="AD420" t="n">
        <v>0</v>
      </c>
      <c r="AE420" t="n">
        <v>166.6666</v>
      </c>
      <c r="AF420" t="inlineStr">
        <is>
          <t>0:0</t>
        </is>
      </c>
      <c r="AG420" t="n">
        <v>0</v>
      </c>
    </row>
    <row r="421">
      <c r="A421" t="inlineStr">
        <is>
          <t>GLZ</t>
        </is>
      </c>
      <c r="B421" t="inlineStr">
        <is>
          <t>RM</t>
        </is>
      </c>
      <c r="C421" t="inlineStr">
        <is>
          <t>RM.GLZ.0004</t>
        </is>
      </c>
      <c r="D421" t="inlineStr">
        <is>
          <t xml:space="preserve">جلي تلميع فراولة </t>
        </is>
      </c>
      <c r="E421" t="n">
        <v>0</v>
      </c>
      <c r="F421" t="n">
        <v>0</v>
      </c>
      <c r="G421" t="inlineStr">
        <is>
          <t>204, 201, 201, 204</t>
        </is>
      </c>
      <c r="H421" t="n">
        <v>0</v>
      </c>
      <c r="I421" t="n">
        <v>0</v>
      </c>
      <c r="J421" t="n">
        <v>0</v>
      </c>
      <c r="K421" t="n">
        <v>0</v>
      </c>
      <c r="L421" t="n">
        <v>0</v>
      </c>
      <c r="M421" t="n">
        <v>0</v>
      </c>
      <c r="N421" t="n">
        <v>0</v>
      </c>
      <c r="O421" t="n">
        <v>0</v>
      </c>
      <c r="P421" t="n">
        <v>0</v>
      </c>
      <c r="Q421" t="n">
        <v>0</v>
      </c>
      <c r="R421" t="n">
        <v>0</v>
      </c>
      <c r="S421" t="n">
        <v>0</v>
      </c>
      <c r="T421" t="n">
        <v>0</v>
      </c>
      <c r="U421" t="n">
        <v>0</v>
      </c>
      <c r="V421" t="n">
        <v>0.7759</v>
      </c>
      <c r="W421" t="n">
        <v>0</v>
      </c>
      <c r="X421" t="n">
        <v>0</v>
      </c>
      <c r="Y421" t="n">
        <v>1600</v>
      </c>
      <c r="Z421" t="n">
        <v>1600</v>
      </c>
      <c r="AA421" s="20" t="n">
        <v>45971</v>
      </c>
      <c r="AB421" t="inlineStr">
        <is>
          <t xml:space="preserve">مؤسسة ثمار الربيع لتكنولوجيا الاغذية </t>
        </is>
      </c>
      <c r="AC421" s="20" t="n">
        <v>45972</v>
      </c>
      <c r="AD421" t="n">
        <v>177.7777</v>
      </c>
      <c r="AE421" t="n">
        <v>133.3333</v>
      </c>
      <c r="AF421" t="inlineStr">
        <is>
          <t>0:0</t>
        </is>
      </c>
      <c r="AG421" t="n">
        <v>0</v>
      </c>
    </row>
    <row r="422">
      <c r="A422" t="inlineStr">
        <is>
          <t>GLZ</t>
        </is>
      </c>
      <c r="B422" t="inlineStr">
        <is>
          <t>RM</t>
        </is>
      </c>
      <c r="C422" t="inlineStr">
        <is>
          <t>RM.GLZ.0005</t>
        </is>
      </c>
      <c r="D422" t="inlineStr">
        <is>
          <t xml:space="preserve">جلي تلميع كراميل </t>
        </is>
      </c>
      <c r="E422" t="n">
        <v>0</v>
      </c>
      <c r="F422" t="n">
        <v>0</v>
      </c>
      <c r="G422" t="inlineStr">
        <is>
          <t>204, 108, 101, 201, 203, 403, 9404, 9402, 9108, 801, 601, 605, 404, 108, 101, 201, 204, 203, 403, 801, 601, 9108, 404, 605, 9404, 9402</t>
        </is>
      </c>
      <c r="H422" t="n">
        <v>0</v>
      </c>
      <c r="I422" t="n">
        <v>0</v>
      </c>
      <c r="J422" t="n">
        <v>0</v>
      </c>
      <c r="K422" t="n">
        <v>0</v>
      </c>
      <c r="L422" t="n">
        <v>0</v>
      </c>
      <c r="M422" t="n">
        <v>0</v>
      </c>
      <c r="N422" t="n">
        <v>0</v>
      </c>
      <c r="O422" t="n">
        <v>0</v>
      </c>
      <c r="P422" t="n">
        <v>0</v>
      </c>
      <c r="Q422" t="n">
        <v>0</v>
      </c>
      <c r="R422" t="n">
        <v>0</v>
      </c>
      <c r="S422" t="n">
        <v>0</v>
      </c>
      <c r="T422" t="n">
        <v>0</v>
      </c>
      <c r="U422" t="n">
        <v>0</v>
      </c>
      <c r="V422" t="n">
        <v>0.7759</v>
      </c>
      <c r="W422" t="n">
        <v>0</v>
      </c>
      <c r="X422" t="n">
        <v>0</v>
      </c>
      <c r="Y422" t="n">
        <v>500</v>
      </c>
      <c r="Z422" t="n">
        <v>4385</v>
      </c>
      <c r="AA422" s="20" t="n">
        <v>45951</v>
      </c>
      <c r="AB422" t="inlineStr">
        <is>
          <t xml:space="preserve">مؤسسة ثمار الربيع لتكنولوجيا الاغذية </t>
        </is>
      </c>
      <c r="AC422" s="20" t="n">
        <v>45952</v>
      </c>
      <c r="AD422" t="n">
        <v>55.5555</v>
      </c>
      <c r="AE422" t="n">
        <v>365.4166</v>
      </c>
      <c r="AF422" t="inlineStr">
        <is>
          <t>0:0</t>
        </is>
      </c>
      <c r="AG422" t="n">
        <v>0</v>
      </c>
    </row>
    <row r="423">
      <c r="A423" t="inlineStr">
        <is>
          <t>GLZ</t>
        </is>
      </c>
      <c r="B423" t="inlineStr">
        <is>
          <t>RM</t>
        </is>
      </c>
      <c r="C423" t="inlineStr">
        <is>
          <t>RM.GLZ.0006</t>
        </is>
      </c>
      <c r="D423" t="inlineStr">
        <is>
          <t xml:space="preserve">جلي تلميع مانجو </t>
        </is>
      </c>
      <c r="E423" t="n">
        <v>0</v>
      </c>
      <c r="F423" t="n">
        <v>0</v>
      </c>
      <c r="G423" t="inlineStr">
        <is>
          <t>201, 204, 204, 201</t>
        </is>
      </c>
      <c r="H423" t="n">
        <v>0</v>
      </c>
      <c r="I423" t="n">
        <v>0</v>
      </c>
      <c r="J423" t="n">
        <v>0</v>
      </c>
      <c r="K423" t="n">
        <v>0</v>
      </c>
      <c r="L423" t="n">
        <v>0</v>
      </c>
      <c r="M423" t="n">
        <v>0</v>
      </c>
      <c r="N423" t="n">
        <v>0</v>
      </c>
      <c r="O423" t="n">
        <v>0</v>
      </c>
      <c r="P423" t="n">
        <v>0</v>
      </c>
      <c r="Q423" t="n">
        <v>0</v>
      </c>
      <c r="R423" t="n">
        <v>0</v>
      </c>
      <c r="S423" t="n">
        <v>0</v>
      </c>
      <c r="T423" t="n">
        <v>0</v>
      </c>
      <c r="U423" t="n">
        <v>0</v>
      </c>
      <c r="V423" t="n">
        <v>0.7759</v>
      </c>
      <c r="W423" t="n">
        <v>0</v>
      </c>
      <c r="X423" t="n">
        <v>0</v>
      </c>
      <c r="Y423" t="n">
        <v>0</v>
      </c>
      <c r="Z423" t="n">
        <v>250</v>
      </c>
      <c r="AA423" s="20" t="n">
        <v>45902</v>
      </c>
      <c r="AB423" t="inlineStr">
        <is>
          <t xml:space="preserve">مؤسسة ثمار الربيع لتكنولوجيا الاغذية </t>
        </is>
      </c>
      <c r="AC423" s="20" t="n">
        <v>45903</v>
      </c>
      <c r="AD423" t="n">
        <v>0</v>
      </c>
      <c r="AE423" t="n">
        <v>20.8333</v>
      </c>
      <c r="AF423" t="inlineStr">
        <is>
          <t>0:0</t>
        </is>
      </c>
      <c r="AG423" t="n">
        <v>0</v>
      </c>
    </row>
    <row r="424">
      <c r="A424" t="inlineStr">
        <is>
          <t>GLZ</t>
        </is>
      </c>
      <c r="B424" t="inlineStr">
        <is>
          <t>RM</t>
        </is>
      </c>
      <c r="C424" t="inlineStr">
        <is>
          <t>RM.GLZ.0007</t>
        </is>
      </c>
      <c r="D424" t="inlineStr">
        <is>
          <t xml:space="preserve">جلي تلميع توت </t>
        </is>
      </c>
      <c r="E424" t="n">
        <v>0</v>
      </c>
      <c r="F424" t="n">
        <v>0</v>
      </c>
      <c r="G424" t="inlineStr">
        <is>
          <t>204, 201, 201, 204</t>
        </is>
      </c>
      <c r="H424" t="n">
        <v>0</v>
      </c>
      <c r="I424" t="n">
        <v>0</v>
      </c>
      <c r="J424" t="n">
        <v>0</v>
      </c>
      <c r="K424" t="n">
        <v>0</v>
      </c>
      <c r="L424" t="n">
        <v>0</v>
      </c>
      <c r="M424" t="n">
        <v>0</v>
      </c>
      <c r="N424" t="n">
        <v>0</v>
      </c>
      <c r="O424" t="n">
        <v>0</v>
      </c>
      <c r="P424" t="n">
        <v>0</v>
      </c>
      <c r="Q424" t="n">
        <v>0</v>
      </c>
      <c r="R424" t="n">
        <v>0</v>
      </c>
      <c r="S424" t="n">
        <v>0</v>
      </c>
      <c r="T424" t="n">
        <v>0</v>
      </c>
      <c r="U424" t="n">
        <v>0</v>
      </c>
      <c r="V424" t="n">
        <v>0.7759</v>
      </c>
      <c r="W424" t="n">
        <v>0</v>
      </c>
      <c r="X424" t="n">
        <v>0</v>
      </c>
      <c r="Y424" t="n">
        <v>0</v>
      </c>
      <c r="Z424" t="n">
        <v>250</v>
      </c>
      <c r="AA424" s="20" t="n">
        <v>45902</v>
      </c>
      <c r="AB424" t="inlineStr">
        <is>
          <t xml:space="preserve">مؤسسة ثمار الربيع لتكنولوجيا الاغذية </t>
        </is>
      </c>
      <c r="AC424" s="20" t="n">
        <v>45903</v>
      </c>
      <c r="AD424" t="n">
        <v>0</v>
      </c>
      <c r="AE424" t="n">
        <v>20.8333</v>
      </c>
      <c r="AF424" t="inlineStr">
        <is>
          <t>0:0</t>
        </is>
      </c>
      <c r="AG424" t="n">
        <v>0</v>
      </c>
    </row>
    <row r="425">
      <c r="A425" t="inlineStr">
        <is>
          <t>GLZ</t>
        </is>
      </c>
      <c r="B425" t="inlineStr">
        <is>
          <t>RM</t>
        </is>
      </c>
      <c r="C425" t="inlineStr">
        <is>
          <t>RM.GLZ.0008</t>
        </is>
      </c>
      <c r="D425" t="inlineStr">
        <is>
          <t>جلي تلميع كيوي</t>
        </is>
      </c>
      <c r="E425" t="n">
        <v>0</v>
      </c>
      <c r="F425" t="n">
        <v>0</v>
      </c>
      <c r="G425" t="inlineStr">
        <is>
          <t>201, 201</t>
        </is>
      </c>
      <c r="H425" t="n">
        <v>0</v>
      </c>
      <c r="I425" t="n">
        <v>0</v>
      </c>
      <c r="J425" t="n">
        <v>0</v>
      </c>
      <c r="K425" t="n">
        <v>0</v>
      </c>
      <c r="L425" t="n">
        <v>0</v>
      </c>
      <c r="M425" t="n">
        <v>0</v>
      </c>
      <c r="N425" t="n">
        <v>0</v>
      </c>
      <c r="O425" t="n">
        <v>0</v>
      </c>
      <c r="P425" t="n">
        <v>0</v>
      </c>
      <c r="Q425" t="n">
        <v>0</v>
      </c>
      <c r="R425" t="n">
        <v>0</v>
      </c>
      <c r="S425" t="n">
        <v>0</v>
      </c>
      <c r="T425" t="n">
        <v>0</v>
      </c>
      <c r="U425" t="n">
        <v>0</v>
      </c>
      <c r="V425" t="n">
        <v>0.776</v>
      </c>
      <c r="W425" t="n">
        <v>0</v>
      </c>
      <c r="X425" t="n">
        <v>0</v>
      </c>
      <c r="Y425" t="n">
        <v>0</v>
      </c>
      <c r="Z425" t="n">
        <v>0</v>
      </c>
      <c r="AA425" s="20" t="n">
        <v>45308</v>
      </c>
      <c r="AB425" t="inlineStr">
        <is>
          <t xml:space="preserve">مؤسسة ثمار الربيع لتكنولوجيا الاغذية </t>
        </is>
      </c>
      <c r="AC425" s="20" t="n">
        <v>45309</v>
      </c>
      <c r="AD425" t="n">
        <v>0</v>
      </c>
      <c r="AE425" t="n">
        <v>0</v>
      </c>
      <c r="AG425" t="n">
        <v>0</v>
      </c>
    </row>
    <row r="426">
      <c r="A426" t="inlineStr">
        <is>
          <t>GLZ</t>
        </is>
      </c>
      <c r="B426" t="inlineStr">
        <is>
          <t>RM</t>
        </is>
      </c>
      <c r="C426" t="inlineStr">
        <is>
          <t>RM.GLZ.0009</t>
        </is>
      </c>
      <c r="D426" t="inlineStr">
        <is>
          <t>Strawberry Cold Pastry Jelly 6 kg</t>
        </is>
      </c>
      <c r="E426" t="n">
        <v>1672.8261</v>
      </c>
      <c r="F426" t="n">
        <v>1297.8822</v>
      </c>
      <c r="G426" t="inlineStr">
        <is>
          <t>9605, 9404, 301, 306, 305, 401, 404, 605, 499, 801, 9401, 301, 305, 499, 404, 401, 306, 9404, 9605, 301, 801, 605, 9401</t>
        </is>
      </c>
      <c r="H426" t="n">
        <v>0</v>
      </c>
      <c r="I426" t="n">
        <v>0</v>
      </c>
      <c r="J426" t="n">
        <v>0</v>
      </c>
      <c r="K426" t="n">
        <v>0</v>
      </c>
      <c r="L426" t="n">
        <v>0</v>
      </c>
      <c r="M426" t="n">
        <v>0</v>
      </c>
      <c r="N426" t="n">
        <v>0</v>
      </c>
      <c r="O426" t="n">
        <v>-762</v>
      </c>
      <c r="P426" t="n">
        <v>0</v>
      </c>
      <c r="Q426" t="n">
        <v>0</v>
      </c>
      <c r="R426" t="n">
        <v>0</v>
      </c>
      <c r="S426" t="n">
        <v>-762</v>
      </c>
      <c r="T426" t="n">
        <v>910.8261</v>
      </c>
      <c r="U426" t="n">
        <v>706.6754</v>
      </c>
      <c r="V426" t="n">
        <v>0.8405</v>
      </c>
      <c r="W426" t="n">
        <v>1842</v>
      </c>
      <c r="X426" t="n">
        <v>4390.6506</v>
      </c>
      <c r="Y426" t="n">
        <v>7168.6506</v>
      </c>
      <c r="Z426" t="n">
        <v>9262.650600000001</v>
      </c>
      <c r="AA426" s="20" t="n">
        <v>46161</v>
      </c>
      <c r="AB426" t="inlineStr">
        <is>
          <t xml:space="preserve">مؤسسة ثمار الربيع لتكنولوجيا الاغذية </t>
        </is>
      </c>
      <c r="AC426" s="20" t="n">
        <v>46201</v>
      </c>
      <c r="AD426" t="n">
        <v>796.5167</v>
      </c>
      <c r="AE426" t="n">
        <v>771.8875</v>
      </c>
      <c r="AF426" t="inlineStr">
        <is>
          <t>1:5</t>
        </is>
      </c>
      <c r="AG426" t="n">
        <v>0</v>
      </c>
    </row>
    <row r="427">
      <c r="A427" t="inlineStr">
        <is>
          <t>GLZ</t>
        </is>
      </c>
      <c r="B427" t="inlineStr">
        <is>
          <t>RM</t>
        </is>
      </c>
      <c r="C427" t="inlineStr">
        <is>
          <t>RM.GLZ.0010</t>
        </is>
      </c>
      <c r="D427" t="inlineStr">
        <is>
          <t>caramel Cold Pastry Jelly 6 kg</t>
        </is>
      </c>
      <c r="E427" t="n">
        <v>1386.6885</v>
      </c>
      <c r="F427" t="n">
        <v>1075.8789</v>
      </c>
      <c r="G427" t="inlineStr">
        <is>
          <t>9404, 9605, 9401, 605, 801, 301, 9404, 9605, 306, 401, 404, 499, 305, 301, 9401, 801, 499, 605, 404, 401, 305, 306, 301</t>
        </is>
      </c>
      <c r="H427" t="n">
        <v>0</v>
      </c>
      <c r="I427" t="n">
        <v>0</v>
      </c>
      <c r="J427" t="n">
        <v>0</v>
      </c>
      <c r="K427" t="n">
        <v>0</v>
      </c>
      <c r="L427" t="n">
        <v>0</v>
      </c>
      <c r="M427" t="n">
        <v>0</v>
      </c>
      <c r="N427" t="n">
        <v>0</v>
      </c>
      <c r="O427" t="n">
        <v>-894</v>
      </c>
      <c r="P427" t="n">
        <v>0</v>
      </c>
      <c r="Q427" t="n">
        <v>0</v>
      </c>
      <c r="R427" t="n">
        <v>0</v>
      </c>
      <c r="S427" t="n">
        <v>-894</v>
      </c>
      <c r="T427" t="n">
        <v>492.6885</v>
      </c>
      <c r="U427" t="n">
        <v>382.2583</v>
      </c>
      <c r="V427" t="n">
        <v>0.8399</v>
      </c>
      <c r="W427" t="n">
        <v>2412</v>
      </c>
      <c r="X427" t="n">
        <v>5044.2088</v>
      </c>
      <c r="Y427" t="n">
        <v>7984.2088</v>
      </c>
      <c r="Z427" t="n">
        <v>10090.2088</v>
      </c>
      <c r="AA427" s="20" t="n">
        <v>46161</v>
      </c>
      <c r="AB427" t="inlineStr">
        <is>
          <t xml:space="preserve">مؤسسة ثمار الربيع لتكنولوجيا الاغذية </t>
        </is>
      </c>
      <c r="AC427" s="20" t="n">
        <v>46201</v>
      </c>
      <c r="AD427" t="n">
        <v>887.1343000000001</v>
      </c>
      <c r="AE427" t="n">
        <v>840.8507</v>
      </c>
      <c r="AF427" t="inlineStr">
        <is>
          <t>0:17</t>
        </is>
      </c>
      <c r="AG427" t="n">
        <v>0</v>
      </c>
    </row>
    <row r="428">
      <c r="A428" t="inlineStr">
        <is>
          <t>GLZ</t>
        </is>
      </c>
      <c r="B428" t="inlineStr">
        <is>
          <t>RM</t>
        </is>
      </c>
      <c r="C428" t="inlineStr">
        <is>
          <t>RM.GLZ.0011</t>
        </is>
      </c>
      <c r="D428" t="inlineStr">
        <is>
          <t>chocolate Cold Pastry Jelly 6 kg</t>
        </is>
      </c>
      <c r="E428" t="n">
        <v>1722.1084</v>
      </c>
      <c r="F428" t="n">
        <v>1336.1185</v>
      </c>
      <c r="G428" t="inlineStr">
        <is>
          <t>499, 404, 401, 305, 801, 9401, 306, 301, 301, 404, 499, 801, 9401, 9404, 401, 306, 301, 305, 9404</t>
        </is>
      </c>
      <c r="H428" t="n">
        <v>0</v>
      </c>
      <c r="I428" t="n">
        <v>0</v>
      </c>
      <c r="J428" t="n">
        <v>0</v>
      </c>
      <c r="K428" t="n">
        <v>0</v>
      </c>
      <c r="L428" t="n">
        <v>0</v>
      </c>
      <c r="M428" t="n">
        <v>0</v>
      </c>
      <c r="N428" t="n">
        <v>0</v>
      </c>
      <c r="O428" t="n">
        <v>-114</v>
      </c>
      <c r="P428" t="n">
        <v>0</v>
      </c>
      <c r="Q428" t="n">
        <v>0</v>
      </c>
      <c r="R428" t="n">
        <v>0</v>
      </c>
      <c r="S428" t="n">
        <v>-114</v>
      </c>
      <c r="T428" t="n">
        <v>1608.1084</v>
      </c>
      <c r="U428" t="n">
        <v>1247.6702</v>
      </c>
      <c r="V428" t="n">
        <v>0.7759</v>
      </c>
      <c r="W428" t="n">
        <v>702</v>
      </c>
      <c r="X428" t="n">
        <v>1524.116</v>
      </c>
      <c r="Y428" t="n">
        <v>2424.116</v>
      </c>
      <c r="Z428" t="n">
        <v>2910.116</v>
      </c>
      <c r="AA428" s="20" t="n">
        <v>46161</v>
      </c>
      <c r="AB428" t="inlineStr">
        <is>
          <t xml:space="preserve">مؤسسة ثمار الربيع لتكنولوجيا الاغذية </t>
        </is>
      </c>
      <c r="AC428" s="20" t="n">
        <v>46201</v>
      </c>
      <c r="AD428" t="n">
        <v>269.3462</v>
      </c>
      <c r="AE428" t="n">
        <v>242.5096</v>
      </c>
      <c r="AF428" t="inlineStr">
        <is>
          <t>6:18</t>
        </is>
      </c>
      <c r="AG428" t="n">
        <v>0</v>
      </c>
    </row>
    <row r="429">
      <c r="A429" t="inlineStr">
        <is>
          <t>GLZ</t>
        </is>
      </c>
      <c r="B429" t="inlineStr">
        <is>
          <t>RM</t>
        </is>
      </c>
      <c r="C429" t="inlineStr">
        <is>
          <t>RM.GLZ.0012</t>
        </is>
      </c>
      <c r="D429" t="inlineStr">
        <is>
          <t>mango Cold Pastry Jelly 6 kg</t>
        </is>
      </c>
      <c r="E429" t="n">
        <v>295.2827</v>
      </c>
      <c r="F429" t="n">
        <v>229.0985</v>
      </c>
      <c r="G429" t="inlineStr">
        <is>
          <t>9404, 301, 9404, 301, 306, 401, 305, 404, 499, 801, 9401, 305, 301, 401, 306, 499, 404, 801, 9401</t>
        </is>
      </c>
      <c r="H429" t="n">
        <v>0</v>
      </c>
      <c r="I429" t="n">
        <v>0</v>
      </c>
      <c r="J429" t="n">
        <v>0</v>
      </c>
      <c r="K429" t="n">
        <v>0</v>
      </c>
      <c r="L429" t="n">
        <v>0</v>
      </c>
      <c r="M429" t="n">
        <v>0</v>
      </c>
      <c r="N429" t="n">
        <v>0</v>
      </c>
      <c r="O429" t="n">
        <v>-30</v>
      </c>
      <c r="P429" t="n">
        <v>0</v>
      </c>
      <c r="Q429" t="n">
        <v>0</v>
      </c>
      <c r="R429" t="n">
        <v>0</v>
      </c>
      <c r="S429" t="n">
        <v>-30</v>
      </c>
      <c r="T429" t="n">
        <v>265.2827</v>
      </c>
      <c r="U429" t="n">
        <v>205.8227</v>
      </c>
      <c r="V429" t="n">
        <v>0.7759</v>
      </c>
      <c r="W429" t="n">
        <v>36</v>
      </c>
      <c r="X429" t="n">
        <v>37.465</v>
      </c>
      <c r="Y429" t="n">
        <v>37.465</v>
      </c>
      <c r="Z429" t="n">
        <v>37.465</v>
      </c>
      <c r="AA429" s="20" t="n">
        <v>45997</v>
      </c>
      <c r="AB429" t="inlineStr">
        <is>
          <t xml:space="preserve">مؤسسة ثمار الربيع لتكنولوجيا الاغذية </t>
        </is>
      </c>
      <c r="AC429" s="20" t="n">
        <v>46175</v>
      </c>
      <c r="AD429" t="n">
        <v>4.1627</v>
      </c>
      <c r="AE429" t="n">
        <v>3.122</v>
      </c>
      <c r="AF429" t="inlineStr">
        <is>
          <t>84:29</t>
        </is>
      </c>
      <c r="AG429" t="n">
        <v>0</v>
      </c>
    </row>
    <row r="430">
      <c r="A430" t="inlineStr">
        <is>
          <t>GLZ</t>
        </is>
      </c>
      <c r="B430" t="inlineStr">
        <is>
          <t>RM</t>
        </is>
      </c>
      <c r="C430" t="inlineStr">
        <is>
          <t>RM.GLZ.0013</t>
        </is>
      </c>
      <c r="D430" t="inlineStr">
        <is>
          <t>Neutral Pstry Jelly 6 kg</t>
        </is>
      </c>
      <c r="E430" t="n">
        <v>2061.4058</v>
      </c>
      <c r="F430" t="n">
        <v>1599.3666</v>
      </c>
      <c r="G430" t="inlineStr">
        <is>
          <t>9404, 9605, 305, 301, 306, 401, 499, 404, 605, 801, 9401, 9605, 301, 301, 9404, 306, 305, 401, 404, 499, 605, 801, 9401</t>
        </is>
      </c>
      <c r="H430" t="n">
        <v>0</v>
      </c>
      <c r="I430" t="n">
        <v>0</v>
      </c>
      <c r="J430" t="n">
        <v>0</v>
      </c>
      <c r="K430" t="n">
        <v>0</v>
      </c>
      <c r="L430" t="n">
        <v>0</v>
      </c>
      <c r="M430" t="n">
        <v>0</v>
      </c>
      <c r="N430" t="n">
        <v>0</v>
      </c>
      <c r="O430" t="n">
        <v>-978</v>
      </c>
      <c r="P430" t="n">
        <v>0</v>
      </c>
      <c r="Q430" t="n">
        <v>0</v>
      </c>
      <c r="R430" t="n">
        <v>0</v>
      </c>
      <c r="S430" t="n">
        <v>-978</v>
      </c>
      <c r="T430" t="n">
        <v>1083.4058</v>
      </c>
      <c r="U430" t="n">
        <v>840.5735</v>
      </c>
      <c r="V430" t="n">
        <v>0.8405</v>
      </c>
      <c r="W430" t="n">
        <v>2532</v>
      </c>
      <c r="X430" t="n">
        <v>5458.7438</v>
      </c>
      <c r="Y430" t="n">
        <v>7828.7438</v>
      </c>
      <c r="Z430" t="n">
        <v>10588.7438</v>
      </c>
      <c r="AA430" s="20" t="n">
        <v>46161</v>
      </c>
      <c r="AB430" t="inlineStr">
        <is>
          <t xml:space="preserve">مؤسسة ثمار الربيع لتكنولوجيا الاغذية </t>
        </is>
      </c>
      <c r="AC430" s="20" t="n">
        <v>46197</v>
      </c>
      <c r="AD430" t="n">
        <v>869.8604</v>
      </c>
      <c r="AE430" t="n">
        <v>882.3953</v>
      </c>
      <c r="AF430" t="inlineStr">
        <is>
          <t>1:6</t>
        </is>
      </c>
      <c r="AG430" t="n">
        <v>0</v>
      </c>
    </row>
    <row r="431">
      <c r="A431" t="inlineStr">
        <is>
          <t>GLZ</t>
        </is>
      </c>
      <c r="B431" t="inlineStr">
        <is>
          <t>RM</t>
        </is>
      </c>
      <c r="C431" t="inlineStr">
        <is>
          <t>RM.GLZ.0014</t>
        </is>
      </c>
      <c r="D431" t="inlineStr">
        <is>
          <t>Blueberry Pstry Jelly 6 kg</t>
        </is>
      </c>
      <c r="E431" t="n">
        <v>978.855</v>
      </c>
      <c r="F431" t="n">
        <v>759.4561</v>
      </c>
      <c r="G431" t="inlineStr">
        <is>
          <t>301, 305, 401, 605, 499, 9401, 9605, 301, 305, 301, 605, 499, 401, 9401, 9605</t>
        </is>
      </c>
      <c r="H431" t="n">
        <v>0</v>
      </c>
      <c r="I431" t="n">
        <v>0</v>
      </c>
      <c r="J431" t="n">
        <v>0</v>
      </c>
      <c r="K431" t="n">
        <v>0</v>
      </c>
      <c r="L431" t="n">
        <v>0</v>
      </c>
      <c r="M431" t="n">
        <v>0</v>
      </c>
      <c r="N431" t="n">
        <v>0</v>
      </c>
      <c r="O431" t="n">
        <v>-60</v>
      </c>
      <c r="P431" t="n">
        <v>0</v>
      </c>
      <c r="Q431" t="n">
        <v>0</v>
      </c>
      <c r="R431" t="n">
        <v>0</v>
      </c>
      <c r="S431" t="n">
        <v>-60</v>
      </c>
      <c r="T431" t="n">
        <v>918.855</v>
      </c>
      <c r="U431" t="n">
        <v>712.9044</v>
      </c>
      <c r="V431" t="n">
        <v>0.7759</v>
      </c>
      <c r="W431" t="n">
        <v>402</v>
      </c>
      <c r="X431" t="n">
        <v>1068.9768</v>
      </c>
      <c r="Y431" t="n">
        <v>1662.9768</v>
      </c>
      <c r="Z431" t="n">
        <v>2298.9768</v>
      </c>
      <c r="AA431" s="20" t="n">
        <v>46161</v>
      </c>
      <c r="AB431" t="inlineStr">
        <is>
          <t xml:space="preserve">مؤسسة ثمار الربيع لتكنولوجيا الاغذية </t>
        </is>
      </c>
      <c r="AC431" s="20" t="n">
        <v>46201</v>
      </c>
      <c r="AD431" t="n">
        <v>184.7752</v>
      </c>
      <c r="AE431" t="n">
        <v>191.5814</v>
      </c>
      <c r="AF431" t="inlineStr">
        <is>
          <t>4:23</t>
        </is>
      </c>
      <c r="AG431" t="n">
        <v>0</v>
      </c>
    </row>
    <row r="432">
      <c r="A432" t="inlineStr">
        <is>
          <t>JAM</t>
        </is>
      </c>
      <c r="B432" t="inlineStr">
        <is>
          <t>RM</t>
        </is>
      </c>
      <c r="C432" t="inlineStr">
        <is>
          <t>RM.JAM.0001</t>
        </is>
      </c>
      <c r="D432" t="inlineStr">
        <is>
          <t xml:space="preserve">مربى لحشو الكيك - فراولة </t>
        </is>
      </c>
      <c r="E432" t="n">
        <v>5650.3984</v>
      </c>
      <c r="F432" t="n">
        <v>6622.743</v>
      </c>
      <c r="G432" t="inlineStr">
        <is>
          <t>801, 602, 601, 9301, 404, 499, 605, 301, 201, 305, 301, 9601, 102, 9605, 601, 9404, 9301, 9601, 499, 404, 605, 601, 602, 801, 201, 305, 301, 102, 9605, 9601, 9404</t>
        </is>
      </c>
      <c r="H432" t="n">
        <v>0</v>
      </c>
      <c r="I432" t="n">
        <v>0</v>
      </c>
      <c r="J432" t="n">
        <v>0</v>
      </c>
      <c r="K432" t="n">
        <v>0</v>
      </c>
      <c r="L432" t="n">
        <v>0</v>
      </c>
      <c r="M432" t="n">
        <v>0</v>
      </c>
      <c r="N432" t="n">
        <v>0</v>
      </c>
      <c r="O432" t="n">
        <v>0</v>
      </c>
      <c r="P432" t="n">
        <v>0</v>
      </c>
      <c r="Q432" t="n">
        <v>-1600</v>
      </c>
      <c r="R432" t="n">
        <v>0</v>
      </c>
      <c r="S432" t="n">
        <v>-1600</v>
      </c>
      <c r="T432" t="n">
        <v>4050.3984</v>
      </c>
      <c r="U432" t="n">
        <v>4933.7968</v>
      </c>
      <c r="V432" t="n">
        <v>1.1922</v>
      </c>
      <c r="W432" t="n">
        <v>250</v>
      </c>
      <c r="X432" t="n">
        <v>566.1624</v>
      </c>
      <c r="Y432" t="n">
        <v>1631.1624</v>
      </c>
      <c r="Z432" t="n">
        <v>2856.1624</v>
      </c>
      <c r="AA432" s="20" t="n">
        <v>46091</v>
      </c>
      <c r="AB432" t="inlineStr">
        <is>
          <t>JAM.02/2026</t>
        </is>
      </c>
      <c r="AC432" s="20" t="n">
        <v>46200</v>
      </c>
      <c r="AD432" t="n">
        <v>181.2402</v>
      </c>
      <c r="AE432" t="n">
        <v>238.0135</v>
      </c>
      <c r="AF432" t="inlineStr">
        <is>
          <t>17:0</t>
        </is>
      </c>
      <c r="AG432" t="n">
        <v>0</v>
      </c>
    </row>
    <row r="433">
      <c r="A433" t="inlineStr">
        <is>
          <t>JAM</t>
        </is>
      </c>
      <c r="B433" t="inlineStr">
        <is>
          <t>RM</t>
        </is>
      </c>
      <c r="C433" t="inlineStr">
        <is>
          <t>RM.JAM.0002</t>
        </is>
      </c>
      <c r="D433" t="inlineStr">
        <is>
          <t>مربى- مشمش   4سطل*5كغ</t>
        </is>
      </c>
      <c r="E433" t="n">
        <v>6735</v>
      </c>
      <c r="F433" t="n">
        <v>5900.3024</v>
      </c>
      <c r="G433" t="inlineStr">
        <is>
          <t>201, 301, 404, 306, 305, 301, 9601, 102, 801, 602, 605, 601, 201, 306, 404, 102, 301, 305, 601, 9605, 9404, 9601, 605, 601, 602, 801, 9605, 9404, 9601</t>
        </is>
      </c>
      <c r="H433" t="n">
        <v>0</v>
      </c>
      <c r="I433" t="n">
        <v>0</v>
      </c>
      <c r="J433" t="n">
        <v>0</v>
      </c>
      <c r="K433" t="n">
        <v>0</v>
      </c>
      <c r="L433" t="n">
        <v>0</v>
      </c>
      <c r="M433" t="n">
        <v>0</v>
      </c>
      <c r="N433" t="n">
        <v>0</v>
      </c>
      <c r="O433" t="n">
        <v>-570</v>
      </c>
      <c r="P433" t="n">
        <v>0</v>
      </c>
      <c r="Q433" t="n">
        <v>0</v>
      </c>
      <c r="R433" t="n">
        <v>0</v>
      </c>
      <c r="S433" t="n">
        <v>-570</v>
      </c>
      <c r="T433" t="n">
        <v>6165</v>
      </c>
      <c r="U433" t="n">
        <v>5400.945</v>
      </c>
      <c r="V433" t="n">
        <v>1.0853</v>
      </c>
      <c r="W433" t="n">
        <v>2445</v>
      </c>
      <c r="X433" t="n">
        <v>6675</v>
      </c>
      <c r="Y433" t="n">
        <v>8800</v>
      </c>
      <c r="Z433" t="n">
        <v>11125</v>
      </c>
      <c r="AA433" s="20" t="n">
        <v>46058</v>
      </c>
      <c r="AB433" t="inlineStr">
        <is>
          <t>JAM.01/2026</t>
        </is>
      </c>
      <c r="AC433" s="20" t="n">
        <v>46202</v>
      </c>
      <c r="AD433" t="n">
        <v>977.7777</v>
      </c>
      <c r="AE433" t="n">
        <v>927.0833</v>
      </c>
      <c r="AF433" t="inlineStr">
        <is>
          <t>6:19</t>
        </is>
      </c>
      <c r="AG433" t="n">
        <v>0</v>
      </c>
    </row>
    <row r="434">
      <c r="A434" t="inlineStr">
        <is>
          <t>JAM</t>
        </is>
      </c>
      <c r="B434" t="inlineStr">
        <is>
          <t>RM</t>
        </is>
      </c>
      <c r="C434" t="inlineStr">
        <is>
          <t>RM.JAM.0003</t>
        </is>
      </c>
      <c r="D434" t="inlineStr">
        <is>
          <t>حشوة الفراولة 2.7كغ *4سطل</t>
        </is>
      </c>
      <c r="E434" t="n">
        <v>27905.3043</v>
      </c>
      <c r="F434" t="n">
        <v>46616.6654</v>
      </c>
      <c r="G434" t="inlineStr">
        <is>
          <t>801, 601, 499, 9110, 9302, 9404, 110, 301, 110, 404, 201, 302, 601, 499, 801, 9110, 110, 301, 9301, 404, 302, 301, 201, 9404, 9301, 9302</t>
        </is>
      </c>
      <c r="H434" t="n">
        <v>0</v>
      </c>
      <c r="I434" t="n">
        <v>0</v>
      </c>
      <c r="J434" t="n">
        <v>0</v>
      </c>
      <c r="K434" t="n">
        <v>0</v>
      </c>
      <c r="L434" t="n">
        <v>0</v>
      </c>
      <c r="M434" t="n">
        <v>0</v>
      </c>
      <c r="N434" t="n">
        <v>0</v>
      </c>
      <c r="O434" t="n">
        <v>-21.6</v>
      </c>
      <c r="P434" t="n">
        <v>0</v>
      </c>
      <c r="Q434" t="n">
        <v>0</v>
      </c>
      <c r="R434" t="n">
        <v>0</v>
      </c>
      <c r="S434" t="n">
        <v>-21.6</v>
      </c>
      <c r="T434" t="n">
        <v>27883.7043</v>
      </c>
      <c r="U434" t="n">
        <v>46580.5819</v>
      </c>
      <c r="V434" t="n">
        <v>1.6705</v>
      </c>
      <c r="W434" t="n">
        <v>21.6</v>
      </c>
      <c r="X434" t="n">
        <v>78.8276</v>
      </c>
      <c r="Y434" t="n">
        <v>78.8276</v>
      </c>
      <c r="Z434" t="n">
        <v>78.8276</v>
      </c>
      <c r="AA434" s="20" t="n">
        <v>45186</v>
      </c>
      <c r="AB434" t="inlineStr">
        <is>
          <t>INTERNATIONAL.06/2023</t>
        </is>
      </c>
      <c r="AC434" s="20" t="n">
        <v>46188</v>
      </c>
      <c r="AD434" t="n">
        <v>8.758599999999999</v>
      </c>
      <c r="AE434" t="n">
        <v>6.5689</v>
      </c>
      <c r="AF434" t="inlineStr">
        <is>
          <t>4244:22</t>
        </is>
      </c>
      <c r="AG434" t="n">
        <v>0</v>
      </c>
    </row>
    <row r="435">
      <c r="A435" t="inlineStr">
        <is>
          <t>MLK</t>
        </is>
      </c>
      <c r="B435" t="inlineStr">
        <is>
          <t>RM</t>
        </is>
      </c>
      <c r="C435" t="inlineStr">
        <is>
          <t>RM.MILK.00001</t>
        </is>
      </c>
      <c r="D435" t="inlineStr">
        <is>
          <t>Milk Permeate Powder</t>
        </is>
      </c>
      <c r="E435" t="n">
        <v>638932.5029</v>
      </c>
      <c r="F435" t="n">
        <v>461687.3669</v>
      </c>
      <c r="G435" t="inlineStr">
        <is>
          <t>102, 108, 101, 104, 112, 105, 103, 110, 107, 111, 301, 204, 201, 306, 401, 402, 403, 405, 408, 801, 9111, 9110, 9107, 605, 499, 9401, 701, 9204, 9112, 9405, 112, 9408, 9108, 9403, 9103, 9102, 9101, 9103, 9405, 9801, 9108, 9403, 9605, 9402, 108, 401, 405, 102, 103, 107, 101, 104, 110, 111, 9408, 801, 112, 9112, 103, 9401, 108, 9801, 105, 403, 408, 101, 402, 306, 403, 204, 201, 301, 605, 499, 405, 408, 9108, 9103, 9102, 9101, 401, 9110, 9111, 9112, 801, 701, 9401, 9204, 9403, 9107, 9402, 9405, 9801, 9605, 9408</t>
        </is>
      </c>
      <c r="H435" t="n">
        <v>0</v>
      </c>
      <c r="I435" t="n">
        <v>0</v>
      </c>
      <c r="J435" t="n">
        <v>0</v>
      </c>
      <c r="K435" t="n">
        <v>0</v>
      </c>
      <c r="L435" t="n">
        <v>0</v>
      </c>
      <c r="M435" t="n">
        <v>0</v>
      </c>
      <c r="N435" t="n">
        <v>0</v>
      </c>
      <c r="O435" t="n">
        <v>0</v>
      </c>
      <c r="P435" t="n">
        <v>0</v>
      </c>
      <c r="Q435" t="n">
        <v>-87498.35400000001</v>
      </c>
      <c r="R435" t="n">
        <v>0</v>
      </c>
      <c r="S435" t="n">
        <v>-87498.35400000001</v>
      </c>
      <c r="T435" t="n">
        <v>551434.1489</v>
      </c>
      <c r="U435" t="n">
        <v>398791.144</v>
      </c>
      <c r="V435" t="n">
        <v>0.7349</v>
      </c>
      <c r="W435" t="n">
        <v>328219.21</v>
      </c>
      <c r="X435" t="n">
        <v>663989.8312</v>
      </c>
      <c r="Y435" t="n">
        <v>944469.3796</v>
      </c>
      <c r="Z435" t="n">
        <v>1262320.7576</v>
      </c>
      <c r="AA435" s="20" t="n">
        <v>45970</v>
      </c>
      <c r="AB435" t="inlineStr">
        <is>
          <t>PERMEATE POWDER.28/2025</t>
        </is>
      </c>
      <c r="AC435" s="20" t="n">
        <v>46203</v>
      </c>
      <c r="AD435" t="n">
        <v>104941.0421</v>
      </c>
      <c r="AE435" t="n">
        <v>105193.3964</v>
      </c>
      <c r="AF435" t="inlineStr">
        <is>
          <t>5:7</t>
        </is>
      </c>
      <c r="AG435" t="n">
        <v>0</v>
      </c>
    </row>
    <row r="436">
      <c r="A436" t="inlineStr">
        <is>
          <t>MLK</t>
        </is>
      </c>
      <c r="B436" t="inlineStr">
        <is>
          <t>RM</t>
        </is>
      </c>
      <c r="C436" t="inlineStr">
        <is>
          <t>RM.MILK.00002</t>
        </is>
      </c>
      <c r="D436" t="inlineStr">
        <is>
          <t xml:space="preserve">Whey Milk Permeate Powder - 25 kg </t>
        </is>
      </c>
      <c r="E436" t="n">
        <v>0</v>
      </c>
      <c r="F436" t="n">
        <v>0</v>
      </c>
      <c r="G436" t="inlineStr">
        <is>
          <t>303, 201, 201, 303</t>
        </is>
      </c>
      <c r="H436" t="n">
        <v>0</v>
      </c>
      <c r="I436" t="n">
        <v>0</v>
      </c>
      <c r="J436" t="n">
        <v>0</v>
      </c>
      <c r="K436" t="n">
        <v>0</v>
      </c>
      <c r="L436" t="n">
        <v>0</v>
      </c>
      <c r="M436" t="n">
        <v>0</v>
      </c>
      <c r="N436" t="n">
        <v>0</v>
      </c>
      <c r="O436" t="n">
        <v>0</v>
      </c>
      <c r="P436" t="n">
        <v>0</v>
      </c>
      <c r="Q436" t="n">
        <v>0</v>
      </c>
      <c r="R436" t="n">
        <v>0</v>
      </c>
      <c r="S436" t="n">
        <v>0</v>
      </c>
      <c r="T436" t="n">
        <v>0</v>
      </c>
      <c r="U436" t="n">
        <v>0</v>
      </c>
      <c r="V436" t="n">
        <v>0.727</v>
      </c>
      <c r="W436" t="n">
        <v>0</v>
      </c>
      <c r="X436" t="n">
        <v>0</v>
      </c>
      <c r="Y436" t="n">
        <v>0</v>
      </c>
      <c r="Z436" t="n">
        <v>0</v>
      </c>
      <c r="AA436" s="20" t="n">
        <v>45775</v>
      </c>
      <c r="AB436" t="inlineStr">
        <is>
          <t>PERMEATE POWDER.12/2025</t>
        </is>
      </c>
      <c r="AC436" s="20" t="n">
        <v>45775</v>
      </c>
      <c r="AD436" t="n">
        <v>0</v>
      </c>
      <c r="AE436" t="n">
        <v>0</v>
      </c>
      <c r="AG436" t="n">
        <v>0</v>
      </c>
    </row>
    <row r="437">
      <c r="A437" t="inlineStr">
        <is>
          <t>MLK</t>
        </is>
      </c>
      <c r="B437" t="inlineStr">
        <is>
          <t>RM</t>
        </is>
      </c>
      <c r="C437" t="inlineStr">
        <is>
          <t>RM.MILK.00003</t>
        </is>
      </c>
      <c r="D437" t="inlineStr">
        <is>
          <t xml:space="preserve">مصل الحليب 25 كيلو </t>
        </is>
      </c>
      <c r="E437" t="n">
        <v>0</v>
      </c>
      <c r="F437" t="n">
        <v>0</v>
      </c>
      <c r="G437" t="inlineStr">
        <is>
          <t>9108, 108, 101, 103, 102, 9108, 108, 101, 102, 103</t>
        </is>
      </c>
      <c r="H437" t="n">
        <v>0</v>
      </c>
      <c r="I437" t="n">
        <v>0</v>
      </c>
      <c r="J437" t="n">
        <v>0</v>
      </c>
      <c r="K437" t="n">
        <v>0</v>
      </c>
      <c r="L437" t="n">
        <v>0</v>
      </c>
      <c r="M437" t="n">
        <v>0</v>
      </c>
      <c r="N437" t="n">
        <v>0</v>
      </c>
      <c r="O437" t="n">
        <v>0</v>
      </c>
      <c r="P437" t="n">
        <v>0</v>
      </c>
      <c r="Q437" t="n">
        <v>0</v>
      </c>
      <c r="R437" t="n">
        <v>0</v>
      </c>
      <c r="S437" t="n">
        <v>0</v>
      </c>
      <c r="T437" t="n">
        <v>0</v>
      </c>
      <c r="U437" t="n">
        <v>0</v>
      </c>
      <c r="V437" t="n">
        <v>0.9091</v>
      </c>
      <c r="W437" t="n">
        <v>0</v>
      </c>
      <c r="X437" t="n">
        <v>0</v>
      </c>
      <c r="Y437" t="n">
        <v>0</v>
      </c>
      <c r="Z437" t="n">
        <v>0</v>
      </c>
      <c r="AA437" s="20" t="n">
        <v>45683</v>
      </c>
      <c r="AB437" t="inlineStr">
        <is>
          <t>شركة حقول اللاكتوز للصناعات الغذائية  / مورد</t>
        </is>
      </c>
      <c r="AC437" s="20" t="n">
        <v>45805</v>
      </c>
      <c r="AD437" t="n">
        <v>0</v>
      </c>
      <c r="AE437" t="n">
        <v>0</v>
      </c>
      <c r="AG437" t="n">
        <v>0</v>
      </c>
    </row>
    <row r="438">
      <c r="A438" t="inlineStr">
        <is>
          <t>MLK</t>
        </is>
      </c>
      <c r="B438" t="inlineStr">
        <is>
          <t>RM</t>
        </is>
      </c>
      <c r="C438" t="inlineStr">
        <is>
          <t>RM.MILK.00004</t>
        </is>
      </c>
      <c r="D438" t="inlineStr">
        <is>
          <t>Skimmed Milk Powder</t>
        </is>
      </c>
      <c r="E438" t="n">
        <v>334540.8009</v>
      </c>
      <c r="F438" t="n">
        <v>698365.8615999999</v>
      </c>
      <c r="G438" t="inlineStr">
        <is>
          <t>403, 306, 402, 204, 201, 9401, 9801, 9103, 9405, 9108, 108, 105, 408, 112, 9112, 103, 9408, 403, 9801, 101, 104, 103, 102, 107, 106, 801, 9409, 9401, 9204, 9106, 9107, 9403, 801, 9112, 701, 9108, 9102, 401, 499, 605, 9101, 409, 408, 405, 201, 306, 403, 402, 401, 408, 405, 204, 101, 105, 103, 108, 112, 104, 102, 107, 106, 9605, 409, 9403, 108, 401, 405, 9402, 9408, 112, 9401, 9204, 701, 9103, 9102, 9101, 9108, 9403, 9405, 9409, 801, 605, 499, 409, 9106, 9107, 9112, 9408, 9103, 9409, 9605, 9801, 9402, 9405</t>
        </is>
      </c>
      <c r="H438" t="n">
        <v>0</v>
      </c>
      <c r="I438" t="n">
        <v>0</v>
      </c>
      <c r="J438" t="n">
        <v>0</v>
      </c>
      <c r="K438" t="n">
        <v>0</v>
      </c>
      <c r="L438" t="n">
        <v>0</v>
      </c>
      <c r="M438" t="n">
        <v>0</v>
      </c>
      <c r="N438" t="n">
        <v>0</v>
      </c>
      <c r="O438" t="n">
        <v>0</v>
      </c>
      <c r="P438" t="n">
        <v>-156</v>
      </c>
      <c r="Q438" t="n">
        <v>-65561.59600000001</v>
      </c>
      <c r="R438" t="n">
        <v>0</v>
      </c>
      <c r="S438" t="n">
        <v>-65717.59600000001</v>
      </c>
      <c r="T438" t="n">
        <v>268823.2049</v>
      </c>
      <c r="U438" t="n">
        <v>558634.7205000001</v>
      </c>
      <c r="V438" t="n">
        <v>2.184</v>
      </c>
      <c r="W438" t="n">
        <v>236061.504</v>
      </c>
      <c r="X438" t="n">
        <v>469514.5766</v>
      </c>
      <c r="Y438" t="n">
        <v>679848.7374</v>
      </c>
      <c r="Z438" t="n">
        <v>916886.1324</v>
      </c>
      <c r="AA438" s="20" t="n">
        <v>46061</v>
      </c>
      <c r="AB438" t="inlineStr">
        <is>
          <t>م . فحص عينات</t>
        </is>
      </c>
      <c r="AC438" s="20" t="n">
        <v>46203</v>
      </c>
      <c r="AD438" t="n">
        <v>75538.74860000001</v>
      </c>
      <c r="AE438" t="n">
        <v>76407.1777</v>
      </c>
      <c r="AF438" t="inlineStr">
        <is>
          <t>3:15</t>
        </is>
      </c>
      <c r="AG438" t="n">
        <v>0</v>
      </c>
    </row>
    <row r="439">
      <c r="A439" t="inlineStr">
        <is>
          <t>MLK</t>
        </is>
      </c>
      <c r="B439" t="inlineStr">
        <is>
          <t>RM</t>
        </is>
      </c>
      <c r="C439" t="inlineStr">
        <is>
          <t>RM.MILK.00005</t>
        </is>
      </c>
      <c r="D439" t="inlineStr">
        <is>
          <t>Skimmed Milk Powder H</t>
        </is>
      </c>
      <c r="E439" t="n">
        <v>0</v>
      </c>
      <c r="F439" t="n">
        <v>0</v>
      </c>
      <c r="G439" t="inlineStr">
        <is>
          <t>101, 103, 102, 107, 107, 101, 103, 102</t>
        </is>
      </c>
      <c r="H439" t="n">
        <v>0</v>
      </c>
      <c r="I439" t="n">
        <v>0</v>
      </c>
      <c r="J439" t="n">
        <v>0</v>
      </c>
      <c r="K439" t="n">
        <v>0</v>
      </c>
      <c r="L439" t="n">
        <v>0</v>
      </c>
      <c r="M439" t="n">
        <v>0</v>
      </c>
      <c r="N439" t="n">
        <v>0</v>
      </c>
      <c r="O439" t="n">
        <v>0</v>
      </c>
      <c r="P439" t="n">
        <v>0</v>
      </c>
      <c r="Q439" t="n">
        <v>0</v>
      </c>
      <c r="R439" t="n">
        <v>0</v>
      </c>
      <c r="S439" t="n">
        <v>0</v>
      </c>
      <c r="T439" t="n">
        <v>0</v>
      </c>
      <c r="U439" t="n">
        <v>0</v>
      </c>
      <c r="V439" t="n">
        <v>1.9163</v>
      </c>
      <c r="W439" t="n">
        <v>0</v>
      </c>
      <c r="X439" t="n">
        <v>0</v>
      </c>
      <c r="Y439" t="n">
        <v>0</v>
      </c>
      <c r="Z439" t="n">
        <v>0</v>
      </c>
      <c r="AA439" s="20" t="n">
        <v>45435</v>
      </c>
      <c r="AB439" t="inlineStr">
        <is>
          <t>SKIMMED.07/2024</t>
        </is>
      </c>
      <c r="AC439" s="20" t="n">
        <v>45440</v>
      </c>
      <c r="AD439" t="n">
        <v>0</v>
      </c>
      <c r="AE439" t="n">
        <v>0</v>
      </c>
      <c r="AG439" t="n">
        <v>0</v>
      </c>
    </row>
    <row r="440">
      <c r="A440" t="inlineStr">
        <is>
          <t>MLK</t>
        </is>
      </c>
      <c r="B440" t="inlineStr">
        <is>
          <t>RM</t>
        </is>
      </c>
      <c r="C440" t="inlineStr">
        <is>
          <t>RM.MILK.00006</t>
        </is>
      </c>
      <c r="D440" t="inlineStr">
        <is>
          <t>Skimmed Milk Powder Q</t>
        </is>
      </c>
      <c r="E440" t="n">
        <v>0</v>
      </c>
      <c r="F440" t="n">
        <v>0</v>
      </c>
      <c r="G440" t="inlineStr">
        <is>
          <t>101, 102, 103, 701, 9108, 101, 103, 108, 102, 108, 9108, 701</t>
        </is>
      </c>
      <c r="H440" t="n">
        <v>0</v>
      </c>
      <c r="I440" t="n">
        <v>0</v>
      </c>
      <c r="J440" t="n">
        <v>0</v>
      </c>
      <c r="K440" t="n">
        <v>0</v>
      </c>
      <c r="L440" t="n">
        <v>0</v>
      </c>
      <c r="M440" t="n">
        <v>0</v>
      </c>
      <c r="N440" t="n">
        <v>0</v>
      </c>
      <c r="O440" t="n">
        <v>0</v>
      </c>
      <c r="P440" t="n">
        <v>0</v>
      </c>
      <c r="Q440" t="n">
        <v>0</v>
      </c>
      <c r="R440" t="n">
        <v>0</v>
      </c>
      <c r="S440" t="n">
        <v>0</v>
      </c>
      <c r="T440" t="n">
        <v>0</v>
      </c>
      <c r="U440" t="n">
        <v>0</v>
      </c>
      <c r="V440" t="n">
        <v>2.1531</v>
      </c>
      <c r="W440" t="n">
        <v>0</v>
      </c>
      <c r="X440" t="n">
        <v>0</v>
      </c>
      <c r="Y440" t="n">
        <v>0</v>
      </c>
      <c r="Z440" t="n">
        <v>0</v>
      </c>
      <c r="AA440" s="20" t="n">
        <v>45736</v>
      </c>
      <c r="AB440" t="inlineStr">
        <is>
          <t>SKIMMED</t>
        </is>
      </c>
      <c r="AC440" s="20" t="n">
        <v>45796</v>
      </c>
      <c r="AD440" t="n">
        <v>0</v>
      </c>
      <c r="AE440" t="n">
        <v>0</v>
      </c>
      <c r="AG440" t="n">
        <v>0</v>
      </c>
    </row>
    <row r="441">
      <c r="A441" t="inlineStr">
        <is>
          <t>MLK</t>
        </is>
      </c>
      <c r="B441" t="inlineStr">
        <is>
          <t>RM</t>
        </is>
      </c>
      <c r="C441" t="inlineStr">
        <is>
          <t>RM.MILK.00007</t>
        </is>
      </c>
      <c r="D441" t="inlineStr">
        <is>
          <t>حليب كامل الدسم</t>
        </is>
      </c>
      <c r="E441" t="n">
        <v>201309.0428</v>
      </c>
      <c r="F441" t="n">
        <v>604228.0684</v>
      </c>
      <c r="G441" t="inlineStr">
        <is>
          <t>201, 304, 401, 402, 306, 403, 9401, 105, 108, 408, 9801, 103, 9801, 102, 403, 109, 9409, 9112, 9408, 112, 110, 111, 102, 801, 107, 101, 104, 103, 9110, 9111, 9409, 801, 701, 9112, 9403, 9401, 501, 499, 605, 408, 9103, 9108, 9102, 405, 409, 304, 201, 306, 405, 408, 403, 401, 402, 110, 109, 102, 107, 108, 112, 101, 103, 104, 105, 111, 9402, 108, 401, 405, 9103, 9405, 9403, 9108, 9605, 109, 409, 9405, 9409, 9408, 112, 9403, 9102, 9108, 9103, 9110, 9111, 9112, 9401, 701, 499, 605, 801, 409, 501, 9408, 9605, 9402, 9405, 9801</t>
        </is>
      </c>
      <c r="H441" t="n">
        <v>49550</v>
      </c>
      <c r="I441" t="n">
        <v>0</v>
      </c>
      <c r="J441" t="n">
        <v>0</v>
      </c>
      <c r="K441" t="n">
        <v>0</v>
      </c>
      <c r="L441" t="n">
        <v>0</v>
      </c>
      <c r="M441" t="n">
        <v>49550</v>
      </c>
      <c r="N441" t="n">
        <v>0</v>
      </c>
      <c r="O441" t="n">
        <v>0</v>
      </c>
      <c r="P441" t="n">
        <v>0</v>
      </c>
      <c r="Q441" t="n">
        <v>-48521.06</v>
      </c>
      <c r="R441" t="n">
        <v>0</v>
      </c>
      <c r="S441" t="n">
        <v>-48521.06</v>
      </c>
      <c r="T441" t="n">
        <v>202337.9828</v>
      </c>
      <c r="U441" t="n">
        <v>609651.4456</v>
      </c>
      <c r="V441" t="n">
        <v>3.0089</v>
      </c>
      <c r="W441" t="n">
        <v>165622.04</v>
      </c>
      <c r="X441" t="n">
        <v>350622.67</v>
      </c>
      <c r="Y441" t="n">
        <v>520099.3525</v>
      </c>
      <c r="Z441" t="n">
        <v>727286.4935</v>
      </c>
      <c r="AA441" s="20" t="n">
        <v>46201</v>
      </c>
      <c r="AB441" t="inlineStr">
        <is>
          <t>Whole milk.07/2026</t>
        </is>
      </c>
      <c r="AC441" s="20" t="n">
        <v>46203</v>
      </c>
      <c r="AD441" t="n">
        <v>57788.8169</v>
      </c>
      <c r="AE441" t="n">
        <v>60607.2077</v>
      </c>
      <c r="AF441" t="inlineStr">
        <is>
          <t>3:10</t>
        </is>
      </c>
      <c r="AG441" t="n">
        <v>152091.642</v>
      </c>
    </row>
    <row r="442">
      <c r="A442" t="inlineStr">
        <is>
          <t>MLK</t>
        </is>
      </c>
      <c r="B442" t="inlineStr">
        <is>
          <t>RM</t>
        </is>
      </c>
      <c r="C442" t="inlineStr">
        <is>
          <t>RM.MILK.00008</t>
        </is>
      </c>
      <c r="D442" t="inlineStr">
        <is>
          <t>LARA Milk Powder / Bag * 2250 GM ( Carton*6 Bags )</t>
        </is>
      </c>
      <c r="V442" t="n">
        <v>0</v>
      </c>
      <c r="W442" t="n">
        <v>0</v>
      </c>
      <c r="X442" t="n">
        <v>0</v>
      </c>
      <c r="Y442" t="n">
        <v>0</v>
      </c>
      <c r="Z442" t="n">
        <v>0</v>
      </c>
      <c r="AA442" s="20" t="n">
        <v>2</v>
      </c>
      <c r="AC442" s="20" t="n">
        <v>2</v>
      </c>
      <c r="AD442" t="n">
        <v>0</v>
      </c>
      <c r="AE442" t="n">
        <v>0</v>
      </c>
    </row>
    <row r="443">
      <c r="A443" t="inlineStr">
        <is>
          <t>NUT</t>
        </is>
      </c>
      <c r="B443" t="inlineStr">
        <is>
          <t>RM</t>
        </is>
      </c>
      <c r="C443" t="inlineStr">
        <is>
          <t>RM.NUT.00001</t>
        </is>
      </c>
      <c r="D443" t="inlineStr">
        <is>
          <t>Hazulnut Base</t>
        </is>
      </c>
      <c r="E443" t="n">
        <v>9044.9944</v>
      </c>
      <c r="F443" t="n">
        <v>56336.4082</v>
      </c>
      <c r="G443" t="inlineStr">
        <is>
          <t>9801, 9402, 9405, 102, 101, 107, 108, 112, 401, 403, 402, 405, 408, 301, 304, 405, 9402, 112, 9408, 9401, 9108, 9102, 9405, 801, 9112, 107, 801, 112, 9112, 9408, 102, 101, 9801, 9304, 108, 408, 102, 304, 9108, 9405, 9102, 9801, 108, 301, 304, 403, 9401, 9304, 801, 9112, 9108, 9102, 405, 408, 401, 402, 9408</t>
        </is>
      </c>
      <c r="H443" t="n">
        <v>32000</v>
      </c>
      <c r="I443" t="n">
        <v>0</v>
      </c>
      <c r="J443" t="n">
        <v>0</v>
      </c>
      <c r="K443" t="n">
        <v>0</v>
      </c>
      <c r="L443" t="n">
        <v>0</v>
      </c>
      <c r="M443" t="n">
        <v>32000</v>
      </c>
      <c r="N443" t="n">
        <v>0</v>
      </c>
      <c r="O443" t="n">
        <v>0</v>
      </c>
      <c r="P443" t="n">
        <v>0</v>
      </c>
      <c r="Q443" t="n">
        <v>-11391.291</v>
      </c>
      <c r="R443" t="n">
        <v>0</v>
      </c>
      <c r="S443" t="n">
        <v>-11391.291</v>
      </c>
      <c r="T443" t="n">
        <v>29653.7034</v>
      </c>
      <c r="U443" t="n">
        <v>166896.4661</v>
      </c>
      <c r="V443" t="n">
        <v>5.2673</v>
      </c>
      <c r="W443" t="n">
        <v>50392.163</v>
      </c>
      <c r="X443" t="n">
        <v>57279.254</v>
      </c>
      <c r="Y443" t="n">
        <v>57282.41</v>
      </c>
      <c r="Z443" t="n">
        <v>63960.361</v>
      </c>
      <c r="AA443" s="20" t="n">
        <v>46193</v>
      </c>
      <c r="AB443" t="inlineStr">
        <is>
          <t>Hazelnut Paste.05/2026</t>
        </is>
      </c>
      <c r="AC443" s="20" t="n">
        <v>46203</v>
      </c>
      <c r="AD443" t="n">
        <v>6364.7122</v>
      </c>
      <c r="AE443" t="n">
        <v>5330.03</v>
      </c>
      <c r="AF443" t="inlineStr">
        <is>
          <t>5:16</t>
        </is>
      </c>
      <c r="AG443" t="n">
        <v>180583.671</v>
      </c>
    </row>
    <row r="444">
      <c r="A444" t="inlineStr">
        <is>
          <t>NUT</t>
        </is>
      </c>
      <c r="B444" t="inlineStr">
        <is>
          <t>RM</t>
        </is>
      </c>
      <c r="C444" t="inlineStr">
        <is>
          <t>RM.NUT.00002</t>
        </is>
      </c>
      <c r="D444" t="inlineStr">
        <is>
          <t>Hazelnut Paste</t>
        </is>
      </c>
      <c r="E444" t="n">
        <v>1116.1846</v>
      </c>
      <c r="F444" t="n">
        <v>5244.584</v>
      </c>
      <c r="G444" t="inlineStr">
        <is>
          <t>801, 605, 601, 499, 701, 9401, 9112, 9108, 9102, 9403, 9408, 9405, 9605, 9402, 9104, 301, 303, 105, 104, 103, 101, 112, 108, 107, 102, 402, 401, 403, 408, 405, 306, 201, 405, 9102, 9108, 601, 408, 605, 499, 9401, 9403, 9112, 701, 801, 9104, 103, 104, 101, 107, 102, 112, 108, 105, 403, 303, 306, 402, 401, 301, 201, 9405, 9402, 9605, 9408</t>
        </is>
      </c>
      <c r="H444" t="n">
        <v>0</v>
      </c>
      <c r="I444" t="n">
        <v>0</v>
      </c>
      <c r="J444" t="n">
        <v>0</v>
      </c>
      <c r="K444" t="n">
        <v>0</v>
      </c>
      <c r="L444" t="n">
        <v>0</v>
      </c>
      <c r="M444" t="n">
        <v>0</v>
      </c>
      <c r="N444" t="n">
        <v>0</v>
      </c>
      <c r="O444" t="n">
        <v>0</v>
      </c>
      <c r="P444" t="n">
        <v>0</v>
      </c>
      <c r="Q444" t="n">
        <v>0</v>
      </c>
      <c r="R444" t="n">
        <v>0</v>
      </c>
      <c r="S444" t="n">
        <v>0</v>
      </c>
      <c r="T444" t="n">
        <v>1116.1846</v>
      </c>
      <c r="U444" t="n">
        <v>5244.584</v>
      </c>
      <c r="V444" t="n">
        <v>4.6987</v>
      </c>
      <c r="W444" t="n">
        <v>67.565</v>
      </c>
      <c r="X444" t="n">
        <v>51685.1322</v>
      </c>
      <c r="Y444" t="n">
        <v>101841.8704</v>
      </c>
      <c r="Z444" t="n">
        <v>132791.0094</v>
      </c>
      <c r="AA444" s="20" t="n">
        <v>46095</v>
      </c>
      <c r="AB444" t="inlineStr">
        <is>
          <t>Hazelnut Past&amp;Roasted Chopped Hazelnut.01/2026</t>
        </is>
      </c>
      <c r="AC444" s="20" t="n">
        <v>46116</v>
      </c>
      <c r="AD444" t="n">
        <v>11315.7633</v>
      </c>
      <c r="AE444" t="n">
        <v>11065.9174</v>
      </c>
      <c r="AF444" t="inlineStr">
        <is>
          <t>0:3</t>
        </is>
      </c>
      <c r="AG444" t="n">
        <v>0</v>
      </c>
    </row>
    <row r="445">
      <c r="A445" t="inlineStr">
        <is>
          <t>NUT</t>
        </is>
      </c>
      <c r="B445" t="inlineStr">
        <is>
          <t>RM</t>
        </is>
      </c>
      <c r="C445" t="inlineStr">
        <is>
          <t>RM.NUT.00003</t>
        </is>
      </c>
      <c r="D445" t="inlineStr">
        <is>
          <t>Almonde Whole</t>
        </is>
      </c>
      <c r="E445" t="n">
        <v>718.6161</v>
      </c>
      <c r="F445" t="n">
        <v>4383.8179</v>
      </c>
      <c r="G445" t="inlineStr">
        <is>
          <t>9409, 9408, 9112, 9304, 409, 499, 801, 9409, 9405, 9403, 9108, 9401, 112, 9408, 9402, 405, 108, 9403, 409, 304, 112, 108, 103, 101, 405, 408, 401, 402, 403, 306, 304, 405, 408, 409, 499, 401, 9108, 9112, 801, 9403, 9304, 9401, 9409, 801, 103, 101, 9801, 403, 9408, 9112, 112, 408, 101, 9304, 108, 9405, 9801, 304, 402, 306, 403, 9405, 9402, 9801</t>
        </is>
      </c>
      <c r="H445" t="n">
        <v>996.92</v>
      </c>
      <c r="I445" t="n">
        <v>0</v>
      </c>
      <c r="J445" t="n">
        <v>12.152</v>
      </c>
      <c r="K445" t="n">
        <v>0</v>
      </c>
      <c r="L445" t="n">
        <v>0</v>
      </c>
      <c r="M445" t="n">
        <v>1009.072</v>
      </c>
      <c r="N445" t="n">
        <v>0</v>
      </c>
      <c r="O445" t="n">
        <v>0</v>
      </c>
      <c r="P445" t="n">
        <v>0</v>
      </c>
      <c r="Q445" t="n">
        <v>-901.8200000000001</v>
      </c>
      <c r="R445" t="n">
        <v>0</v>
      </c>
      <c r="S445" t="n">
        <v>-901.8200000000001</v>
      </c>
      <c r="T445" t="n">
        <v>825.8681</v>
      </c>
      <c r="U445" t="n">
        <v>5062.3532</v>
      </c>
      <c r="V445" t="n">
        <v>6.2611</v>
      </c>
      <c r="W445" t="n">
        <v>1140.621</v>
      </c>
      <c r="X445" t="n">
        <v>3336.8772</v>
      </c>
      <c r="Y445" t="n">
        <v>5400.1472</v>
      </c>
      <c r="Z445" t="n">
        <v>5792.5172</v>
      </c>
      <c r="AA445" s="20" t="n">
        <v>46201</v>
      </c>
      <c r="AB445" t="inlineStr">
        <is>
          <t>مؤسسة الزنبقة للاستيراد والتصدير - مورد</t>
        </is>
      </c>
      <c r="AC445" s="20" t="n">
        <v>46202</v>
      </c>
      <c r="AD445" t="n">
        <v>600.0163</v>
      </c>
      <c r="AE445" t="n">
        <v>482.7097</v>
      </c>
      <c r="AF445" t="inlineStr">
        <is>
          <t>1:21</t>
        </is>
      </c>
      <c r="AG445" t="n">
        <v>6313.623</v>
      </c>
    </row>
    <row r="446">
      <c r="A446" t="inlineStr">
        <is>
          <t>NUT</t>
        </is>
      </c>
      <c r="B446" t="inlineStr">
        <is>
          <t>RM</t>
        </is>
      </c>
      <c r="C446" t="inlineStr">
        <is>
          <t>RM.NUT.00004</t>
        </is>
      </c>
      <c r="D446" t="inlineStr">
        <is>
          <t>American almond slices</t>
        </is>
      </c>
      <c r="E446" t="n">
        <v>54.755</v>
      </c>
      <c r="F446" t="n">
        <v>243.9832</v>
      </c>
      <c r="G446" t="inlineStr">
        <is>
          <t>108, 304, 9304, 499, 409, 401, 306, 402, 108, 306, 401, 402, 304, 499, 409, 9304</t>
        </is>
      </c>
      <c r="H446" t="n">
        <v>0</v>
      </c>
      <c r="I446" t="n">
        <v>0</v>
      </c>
      <c r="J446" t="n">
        <v>0</v>
      </c>
      <c r="K446" t="n">
        <v>0</v>
      </c>
      <c r="L446" t="n">
        <v>0</v>
      </c>
      <c r="M446" t="n">
        <v>0</v>
      </c>
      <c r="N446" t="n">
        <v>0</v>
      </c>
      <c r="O446" t="n">
        <v>0</v>
      </c>
      <c r="P446" t="n">
        <v>0</v>
      </c>
      <c r="Q446" t="n">
        <v>0</v>
      </c>
      <c r="R446" t="n">
        <v>0</v>
      </c>
      <c r="S446" t="n">
        <v>0</v>
      </c>
      <c r="T446" t="n">
        <v>54.755</v>
      </c>
      <c r="U446" t="n">
        <v>243.9832</v>
      </c>
      <c r="V446" t="n">
        <v>2.5165</v>
      </c>
      <c r="W446" t="n">
        <v>0.09</v>
      </c>
      <c r="X446" t="n">
        <v>20.865</v>
      </c>
      <c r="Y446" t="n">
        <v>22.44</v>
      </c>
      <c r="Z446" t="n">
        <v>31.52</v>
      </c>
      <c r="AA446" s="20" t="n">
        <v>46123</v>
      </c>
      <c r="AB446" t="inlineStr">
        <is>
          <t>مؤسسة الزنبقة للاستيراد والتصدير - مورد</t>
        </is>
      </c>
      <c r="AC446" s="20" t="n">
        <v>46120</v>
      </c>
      <c r="AD446" t="n">
        <v>2.4933</v>
      </c>
      <c r="AE446" t="n">
        <v>2.6266</v>
      </c>
      <c r="AF446" t="inlineStr">
        <is>
          <t>20:25</t>
        </is>
      </c>
      <c r="AG446" t="n">
        <v>0</v>
      </c>
    </row>
    <row r="447">
      <c r="A447" t="inlineStr">
        <is>
          <t>NUT</t>
        </is>
      </c>
      <c r="B447" t="inlineStr">
        <is>
          <t>RM</t>
        </is>
      </c>
      <c r="C447" t="inlineStr">
        <is>
          <t>RM.NUT.00005</t>
        </is>
      </c>
      <c r="D447" t="inlineStr">
        <is>
          <t>Almond  32/34</t>
        </is>
      </c>
      <c r="E447" t="n">
        <v>45.3977</v>
      </c>
      <c r="F447" t="n">
        <v>278.8418</v>
      </c>
      <c r="G447" t="inlineStr">
        <is>
          <t>403, 402, 304, 108, 101, 102, 9401, 9403, 9304, 9108, 401, 499, 409, 304, 403, 402, 401, 101, 102, 108, 409, 9402, 9401, 9108, 9403, 499, 409, 9304, 9402</t>
        </is>
      </c>
      <c r="H447" t="n">
        <v>0</v>
      </c>
      <c r="I447" t="n">
        <v>0</v>
      </c>
      <c r="J447" t="n">
        <v>0</v>
      </c>
      <c r="K447" t="n">
        <v>0</v>
      </c>
      <c r="L447" t="n">
        <v>0</v>
      </c>
      <c r="M447" t="n">
        <v>0</v>
      </c>
      <c r="N447" t="n">
        <v>0</v>
      </c>
      <c r="O447" t="n">
        <v>0</v>
      </c>
      <c r="P447" t="n">
        <v>0</v>
      </c>
      <c r="Q447" t="n">
        <v>-14.984</v>
      </c>
      <c r="R447" t="n">
        <v>0</v>
      </c>
      <c r="S447" t="n">
        <v>-14.984</v>
      </c>
      <c r="T447" t="n">
        <v>30.4137</v>
      </c>
      <c r="U447" t="n">
        <v>185.7526</v>
      </c>
      <c r="V447" t="n">
        <v>6.1075</v>
      </c>
      <c r="W447" t="n">
        <v>57.002</v>
      </c>
      <c r="X447" t="n">
        <v>335.1568</v>
      </c>
      <c r="Y447" t="n">
        <v>484.6058</v>
      </c>
      <c r="Z447" t="n">
        <v>642.9518</v>
      </c>
      <c r="AA447" s="20" t="n">
        <v>45916</v>
      </c>
      <c r="AB447" t="inlineStr">
        <is>
          <t>مؤسسة الزنبقة للاستيراد والتصدير - مورد</t>
        </is>
      </c>
      <c r="AC447" s="20" t="n">
        <v>46201</v>
      </c>
      <c r="AD447" t="n">
        <v>53.845</v>
      </c>
      <c r="AE447" t="n">
        <v>53.5793</v>
      </c>
      <c r="AF447" t="inlineStr">
        <is>
          <t>0:17</t>
        </is>
      </c>
      <c r="AG447" t="n">
        <v>0</v>
      </c>
    </row>
    <row r="448">
      <c r="A448" t="inlineStr">
        <is>
          <t>NUT</t>
        </is>
      </c>
      <c r="B448" t="inlineStr">
        <is>
          <t>RM</t>
        </is>
      </c>
      <c r="C448" t="inlineStr">
        <is>
          <t>RM.NUT.00006</t>
        </is>
      </c>
      <c r="D448" t="inlineStr">
        <is>
          <t>لوز مدخن</t>
        </is>
      </c>
      <c r="E448" t="n">
        <v>5</v>
      </c>
      <c r="F448" t="n">
        <v>38.7932</v>
      </c>
      <c r="G448" t="inlineStr">
        <is>
          <t>499, 403, 499, 403</t>
        </is>
      </c>
      <c r="H448" t="n">
        <v>0</v>
      </c>
      <c r="I448" t="n">
        <v>0</v>
      </c>
      <c r="J448" t="n">
        <v>0</v>
      </c>
      <c r="K448" t="n">
        <v>0</v>
      </c>
      <c r="L448" t="n">
        <v>0</v>
      </c>
      <c r="M448" t="n">
        <v>0</v>
      </c>
      <c r="N448" t="n">
        <v>0</v>
      </c>
      <c r="O448" t="n">
        <v>0</v>
      </c>
      <c r="P448" t="n">
        <v>0</v>
      </c>
      <c r="Q448" t="n">
        <v>0</v>
      </c>
      <c r="R448" t="n">
        <v>0</v>
      </c>
      <c r="S448" t="n">
        <v>0</v>
      </c>
      <c r="T448" t="n">
        <v>5</v>
      </c>
      <c r="U448" t="n">
        <v>38.7932</v>
      </c>
      <c r="V448" t="n">
        <v>7.7586</v>
      </c>
      <c r="W448" t="n">
        <v>0</v>
      </c>
      <c r="X448" t="n">
        <v>0</v>
      </c>
      <c r="Y448" t="n">
        <v>0</v>
      </c>
      <c r="Z448" t="n">
        <v>0</v>
      </c>
      <c r="AA448" s="20" t="n">
        <v>45575</v>
      </c>
      <c r="AB448" t="inlineStr">
        <is>
          <t>شركة ريماس لصناعة وتجارة المكسرات</t>
        </is>
      </c>
      <c r="AC448" s="20" t="n">
        <v>45592</v>
      </c>
      <c r="AD448" t="n">
        <v>0</v>
      </c>
      <c r="AE448" t="n">
        <v>0</v>
      </c>
      <c r="AG448" t="n">
        <v>0</v>
      </c>
    </row>
    <row r="449">
      <c r="A449" t="inlineStr">
        <is>
          <t>NUT</t>
        </is>
      </c>
      <c r="B449" t="inlineStr">
        <is>
          <t>RM</t>
        </is>
      </c>
      <c r="C449" t="inlineStr">
        <is>
          <t>RM.NUT.00007</t>
        </is>
      </c>
      <c r="D449" t="inlineStr">
        <is>
          <t xml:space="preserve">Cashew Roasted </t>
        </is>
      </c>
      <c r="E449" t="n">
        <v>1232.9995</v>
      </c>
      <c r="F449" t="n">
        <v>8561.8197</v>
      </c>
      <c r="G449" t="inlineStr">
        <is>
          <t>9403, 9304, 9401, 801, 9112, 9409, 401, 409, 9108, 405, 499, 304, 403, 306, 402, 403, 9304, 108, 112, 9409, 101, 103, 108, 9402, 9409, 9403, 409, 304, 9403, 9108, 9405, 9112, 9304, 9401, 499, 409, 801, 405, 403, 402, 401, 306, 304, 103, 112, 101, 108, 9405, 9402</t>
        </is>
      </c>
      <c r="H449" t="n">
        <v>830</v>
      </c>
      <c r="I449" t="n">
        <v>0</v>
      </c>
      <c r="J449" t="n">
        <v>0</v>
      </c>
      <c r="K449" t="n">
        <v>0</v>
      </c>
      <c r="L449" t="n">
        <v>0</v>
      </c>
      <c r="M449" t="n">
        <v>830</v>
      </c>
      <c r="N449" t="n">
        <v>0</v>
      </c>
      <c r="O449" t="n">
        <v>0</v>
      </c>
      <c r="P449" t="n">
        <v>-1</v>
      </c>
      <c r="Q449" t="n">
        <v>-97.98699999999999</v>
      </c>
      <c r="R449" t="n">
        <v>0</v>
      </c>
      <c r="S449" t="n">
        <v>-98.98699999999999</v>
      </c>
      <c r="T449" t="n">
        <v>1964.0125</v>
      </c>
      <c r="U449" t="n">
        <v>13760.8354</v>
      </c>
      <c r="V449" t="n">
        <v>7.5156</v>
      </c>
      <c r="W449" t="n">
        <v>977.235</v>
      </c>
      <c r="X449" t="n">
        <v>2621.163</v>
      </c>
      <c r="Y449" t="n">
        <v>3637.725</v>
      </c>
      <c r="Z449" t="n">
        <v>3994.671</v>
      </c>
      <c r="AA449" s="20" t="n">
        <v>46201</v>
      </c>
      <c r="AB449" t="inlineStr">
        <is>
          <t>شركة خالد داود النتشة وشركاه</t>
        </is>
      </c>
      <c r="AC449" s="20" t="n">
        <v>46186</v>
      </c>
      <c r="AD449" t="n">
        <v>404.1916</v>
      </c>
      <c r="AE449" t="n">
        <v>332.8892</v>
      </c>
      <c r="AF449" t="inlineStr">
        <is>
          <t>5:26</t>
        </is>
      </c>
      <c r="AG449" t="n">
        <v>5903.018</v>
      </c>
    </row>
    <row r="450">
      <c r="A450" t="inlineStr">
        <is>
          <t>NUT</t>
        </is>
      </c>
      <c r="B450" t="inlineStr">
        <is>
          <t>RM</t>
        </is>
      </c>
      <c r="C450" t="inlineStr">
        <is>
          <t>RM.NUT.00008</t>
        </is>
      </c>
      <c r="D450" t="inlineStr">
        <is>
          <t>Cashew Roasted Paste</t>
        </is>
      </c>
      <c r="E450" t="n">
        <v>0</v>
      </c>
      <c r="F450" t="n">
        <v>0</v>
      </c>
      <c r="G450" t="inlineStr">
        <is>
          <t>9402, 403, 101, 403, 108, 101, 9402, 108</t>
        </is>
      </c>
      <c r="H450" t="n">
        <v>0</v>
      </c>
      <c r="I450" t="n">
        <v>0</v>
      </c>
      <c r="J450" t="n">
        <v>0</v>
      </c>
      <c r="K450" t="n">
        <v>0</v>
      </c>
      <c r="L450" t="n">
        <v>0</v>
      </c>
      <c r="M450" t="n">
        <v>0</v>
      </c>
      <c r="N450" t="n">
        <v>0</v>
      </c>
      <c r="O450" t="n">
        <v>0</v>
      </c>
      <c r="P450" t="n">
        <v>0</v>
      </c>
      <c r="Q450" t="n">
        <v>0</v>
      </c>
      <c r="R450" t="n">
        <v>0</v>
      </c>
      <c r="S450" t="n">
        <v>0</v>
      </c>
      <c r="T450" t="n">
        <v>0</v>
      </c>
      <c r="U450" t="n">
        <v>0</v>
      </c>
      <c r="V450" t="n">
        <v>6.2071</v>
      </c>
      <c r="W450" t="n">
        <v>0</v>
      </c>
      <c r="X450" t="n">
        <v>0</v>
      </c>
      <c r="Y450" t="n">
        <v>0</v>
      </c>
      <c r="Z450" t="n">
        <v>0</v>
      </c>
      <c r="AA450" s="20" t="n">
        <v>45124</v>
      </c>
      <c r="AB450" t="inlineStr">
        <is>
          <t>شركة خالد داود النتشة وشركاه</t>
        </is>
      </c>
      <c r="AC450" s="20" t="n">
        <v>45126</v>
      </c>
      <c r="AD450" t="n">
        <v>0</v>
      </c>
      <c r="AE450" t="n">
        <v>0</v>
      </c>
      <c r="AG450" t="n">
        <v>0</v>
      </c>
    </row>
    <row r="451">
      <c r="A451" t="inlineStr">
        <is>
          <t>NUT</t>
        </is>
      </c>
      <c r="B451" t="inlineStr">
        <is>
          <t>RM</t>
        </is>
      </c>
      <c r="C451" t="inlineStr">
        <is>
          <t>RM.NUT.00009</t>
        </is>
      </c>
      <c r="D451" t="inlineStr">
        <is>
          <t>كاجو مدخن</t>
        </is>
      </c>
      <c r="E451" t="n">
        <v>0</v>
      </c>
      <c r="F451" t="n">
        <v>0</v>
      </c>
      <c r="G451" t="inlineStr">
        <is>
          <t>403, 403</t>
        </is>
      </c>
      <c r="H451" t="n">
        <v>0</v>
      </c>
      <c r="I451" t="n">
        <v>0</v>
      </c>
      <c r="J451" t="n">
        <v>0</v>
      </c>
      <c r="K451" t="n">
        <v>0</v>
      </c>
      <c r="L451" t="n">
        <v>0</v>
      </c>
      <c r="M451" t="n">
        <v>0</v>
      </c>
      <c r="N451" t="n">
        <v>0</v>
      </c>
      <c r="O451" t="n">
        <v>0</v>
      </c>
      <c r="P451" t="n">
        <v>0</v>
      </c>
      <c r="Q451" t="n">
        <v>0</v>
      </c>
      <c r="R451" t="n">
        <v>0</v>
      </c>
      <c r="S451" t="n">
        <v>0</v>
      </c>
      <c r="T451" t="n">
        <v>0</v>
      </c>
      <c r="U451" t="n">
        <v>0</v>
      </c>
      <c r="V451" t="n">
        <v>6.681</v>
      </c>
      <c r="W451" t="n">
        <v>0</v>
      </c>
      <c r="X451" t="n">
        <v>0</v>
      </c>
      <c r="Y451" t="n">
        <v>0</v>
      </c>
      <c r="Z451" t="n">
        <v>0</v>
      </c>
      <c r="AA451" s="20" t="n">
        <v>44864</v>
      </c>
      <c r="AB451" t="inlineStr">
        <is>
          <t>شركة خالد داود النتشة وشركاه</t>
        </is>
      </c>
      <c r="AC451" s="20" t="n">
        <v>2</v>
      </c>
      <c r="AD451" t="n">
        <v>0</v>
      </c>
      <c r="AE451" t="n">
        <v>0</v>
      </c>
      <c r="AG451" t="n">
        <v>0</v>
      </c>
    </row>
    <row r="452">
      <c r="A452" t="inlineStr">
        <is>
          <t>NUT</t>
        </is>
      </c>
      <c r="B452" t="inlineStr">
        <is>
          <t>RM</t>
        </is>
      </c>
      <c r="C452" t="inlineStr">
        <is>
          <t>RM.NUT.00010</t>
        </is>
      </c>
      <c r="D452" t="inlineStr">
        <is>
          <t>كاجو ني</t>
        </is>
      </c>
      <c r="E452" t="n">
        <v>62.1145</v>
      </c>
      <c r="F452" t="n">
        <v>125.6687</v>
      </c>
      <c r="G452" t="inlineStr">
        <is>
          <t>9402, 9605, 605, 409, 9402, 409, 304, 402, 499, 401, 9605, 304, 402, 401, 499, 605, 409</t>
        </is>
      </c>
      <c r="H452" t="n">
        <v>0</v>
      </c>
      <c r="I452" t="n">
        <v>0</v>
      </c>
      <c r="J452" t="n">
        <v>0</v>
      </c>
      <c r="K452" t="n">
        <v>0</v>
      </c>
      <c r="L452" t="n">
        <v>0</v>
      </c>
      <c r="M452" t="n">
        <v>0</v>
      </c>
      <c r="N452" t="n">
        <v>0</v>
      </c>
      <c r="O452" t="n">
        <v>0</v>
      </c>
      <c r="P452" t="n">
        <v>0</v>
      </c>
      <c r="Q452" t="n">
        <v>0</v>
      </c>
      <c r="R452" t="n">
        <v>0</v>
      </c>
      <c r="S452" t="n">
        <v>0</v>
      </c>
      <c r="T452" t="n">
        <v>62.1145</v>
      </c>
      <c r="U452" t="n">
        <v>125.6687</v>
      </c>
      <c r="V452" t="n">
        <v>6.8966</v>
      </c>
      <c r="W452" t="n">
        <v>0</v>
      </c>
      <c r="X452" t="n">
        <v>36.3814</v>
      </c>
      <c r="Y452" t="n">
        <v>36.8244</v>
      </c>
      <c r="Z452" t="n">
        <v>40.2344</v>
      </c>
      <c r="AA452" s="20" t="n">
        <v>45917</v>
      </c>
      <c r="AB452" t="inlineStr">
        <is>
          <t>شركة صقر ابو عيشة و رضوان النتشة وشركاهم</t>
        </is>
      </c>
      <c r="AC452" s="20" t="n">
        <v>46081</v>
      </c>
      <c r="AD452" t="n">
        <v>4.0916</v>
      </c>
      <c r="AE452" t="n">
        <v>3.3528</v>
      </c>
      <c r="AF452" t="inlineStr">
        <is>
          <t>18:15</t>
        </is>
      </c>
      <c r="AG452" t="n">
        <v>0</v>
      </c>
    </row>
    <row r="453">
      <c r="A453" t="inlineStr">
        <is>
          <t>NUT</t>
        </is>
      </c>
      <c r="B453" t="inlineStr">
        <is>
          <t>RM</t>
        </is>
      </c>
      <c r="C453" t="inlineStr">
        <is>
          <t>RM.NUT.00011</t>
        </is>
      </c>
      <c r="D453" t="inlineStr">
        <is>
          <t>كاجو محمص مكسر</t>
        </is>
      </c>
      <c r="E453" t="n">
        <v>0</v>
      </c>
      <c r="F453" t="n">
        <v>0</v>
      </c>
      <c r="G453" t="inlineStr">
        <is>
          <t>108, 108</t>
        </is>
      </c>
      <c r="H453" t="n">
        <v>0</v>
      </c>
      <c r="I453" t="n">
        <v>0</v>
      </c>
      <c r="J453" t="n">
        <v>0</v>
      </c>
      <c r="K453" t="n">
        <v>0</v>
      </c>
      <c r="L453" t="n">
        <v>0</v>
      </c>
      <c r="M453" t="n">
        <v>0</v>
      </c>
      <c r="N453" t="n">
        <v>0</v>
      </c>
      <c r="O453" t="n">
        <v>0</v>
      </c>
      <c r="P453" t="n">
        <v>0</v>
      </c>
      <c r="Q453" t="n">
        <v>0</v>
      </c>
      <c r="R453" t="n">
        <v>0</v>
      </c>
      <c r="S453" t="n">
        <v>0</v>
      </c>
      <c r="T453" t="n">
        <v>0</v>
      </c>
      <c r="U453" t="n">
        <v>0</v>
      </c>
      <c r="V453" t="n">
        <v>5.1724</v>
      </c>
      <c r="W453" t="n">
        <v>0</v>
      </c>
      <c r="X453" t="n">
        <v>0</v>
      </c>
      <c r="Y453" t="n">
        <v>0</v>
      </c>
      <c r="Z453" t="n">
        <v>0</v>
      </c>
      <c r="AA453" s="20" t="n">
        <v>45726</v>
      </c>
      <c r="AB453" t="inlineStr">
        <is>
          <t>شركة صقر ابو عيشة و رضوان النتشة وشركاهم</t>
        </is>
      </c>
      <c r="AC453" s="20" t="n">
        <v>45729</v>
      </c>
      <c r="AD453" t="n">
        <v>0</v>
      </c>
      <c r="AE453" t="n">
        <v>0</v>
      </c>
      <c r="AG453" t="n">
        <v>0</v>
      </c>
    </row>
    <row r="454">
      <c r="A454" t="inlineStr">
        <is>
          <t>NUT</t>
        </is>
      </c>
      <c r="B454" t="inlineStr">
        <is>
          <t>RM</t>
        </is>
      </c>
      <c r="C454" t="inlineStr">
        <is>
          <t>RM.NUT.00012</t>
        </is>
      </c>
      <c r="D454" t="inlineStr">
        <is>
          <t>Roasted Chopped Hazelnut</t>
        </is>
      </c>
      <c r="E454" t="n">
        <v>1968.3291</v>
      </c>
      <c r="F454" t="n">
        <v>14831.5052</v>
      </c>
      <c r="G454" t="inlineStr">
        <is>
          <t>108, 101, 112, 102, 107, 303, 304, 306, 401, 402, 403, 405, 408, 406, 801, 409, 499, 9401, 701, 9304, 9112, 9405, 9408, 112, 9108, 9403, 304, 409, 9108, 499, 9801, 9405, 9409, 9406, 9402, 108, 405, 107, 102, 101, 9408, 112, 9112, 108, 9304, 408, 402, 306, 403, 303, 304, 499, 405, 408, 9108, 409, 406, 401, 9409, 9112, 801, 701, 9401, 9304, 9403, 9402, 9405, 9801, 9408, 9406</t>
        </is>
      </c>
      <c r="H454" t="n">
        <v>0</v>
      </c>
      <c r="I454" t="n">
        <v>0</v>
      </c>
      <c r="J454" t="n">
        <v>472.087</v>
      </c>
      <c r="K454" t="n">
        <v>0</v>
      </c>
      <c r="L454" t="n">
        <v>0</v>
      </c>
      <c r="M454" t="n">
        <v>472.087</v>
      </c>
      <c r="N454" t="n">
        <v>0</v>
      </c>
      <c r="O454" t="n">
        <v>0</v>
      </c>
      <c r="P454" t="n">
        <v>0</v>
      </c>
      <c r="Q454" t="n">
        <v>-1302.486</v>
      </c>
      <c r="R454" t="n">
        <v>0</v>
      </c>
      <c r="S454" t="n">
        <v>-1302.486</v>
      </c>
      <c r="T454" t="n">
        <v>1137.9301</v>
      </c>
      <c r="U454" t="n">
        <v>7485.2585</v>
      </c>
      <c r="V454" t="n">
        <v>6.9257</v>
      </c>
      <c r="W454" t="n">
        <v>5929.09</v>
      </c>
      <c r="X454" t="n">
        <v>11947.343</v>
      </c>
      <c r="Y454" t="n">
        <v>15663.637</v>
      </c>
      <c r="Z454" t="n">
        <v>19272.046</v>
      </c>
      <c r="AA454" s="20" t="n">
        <v>46095</v>
      </c>
      <c r="AB454" t="inlineStr">
        <is>
          <t>Hazelnut Past&amp;Roasted Chopped Hazelnut.01/2026</t>
        </is>
      </c>
      <c r="AC454" s="20" t="n">
        <v>46203</v>
      </c>
      <c r="AD454" t="n">
        <v>1740.4041</v>
      </c>
      <c r="AE454" t="n">
        <v>1606.0038</v>
      </c>
      <c r="AF454" t="inlineStr">
        <is>
          <t>0:21</t>
        </is>
      </c>
      <c r="AG454" t="n">
        <v>0</v>
      </c>
    </row>
    <row r="455">
      <c r="A455" t="inlineStr">
        <is>
          <t>NUT</t>
        </is>
      </c>
      <c r="B455" t="inlineStr">
        <is>
          <t>RM</t>
        </is>
      </c>
      <c r="C455" t="inlineStr">
        <is>
          <t>RM.NUT.00013</t>
        </is>
      </c>
      <c r="D455" t="inlineStr">
        <is>
          <t>Hazelnut Heart</t>
        </is>
      </c>
      <c r="E455" t="n">
        <v>775.1577</v>
      </c>
      <c r="F455" t="n">
        <v>8049.4938</v>
      </c>
      <c r="G455" t="inlineStr">
        <is>
          <t>9405, 9402, 9605, 403, 401, 402, 306, 405, 304, 108, 101, 9304, 409, 801, 605, 499, 9405, 9108, 9401, 9403, 9409, 9402, 9605, 403, 304, 108, 9403, 409, 108, 403, 101, 402, 306, 401, 405, 605, 499, 409, 9108, 801, 9304, 9403, 9401, 9409</t>
        </is>
      </c>
      <c r="H455" t="n">
        <v>1110</v>
      </c>
      <c r="I455" t="n">
        <v>0</v>
      </c>
      <c r="J455" t="n">
        <v>0</v>
      </c>
      <c r="K455" t="n">
        <v>0</v>
      </c>
      <c r="L455" t="n">
        <v>0</v>
      </c>
      <c r="M455" t="n">
        <v>1110</v>
      </c>
      <c r="N455" t="n">
        <v>0</v>
      </c>
      <c r="O455" t="n">
        <v>0</v>
      </c>
      <c r="P455" t="n">
        <v>-32.283</v>
      </c>
      <c r="Q455" t="n">
        <v>-763.228</v>
      </c>
      <c r="R455" t="n">
        <v>0</v>
      </c>
      <c r="S455" t="n">
        <v>-795.511</v>
      </c>
      <c r="T455" t="n">
        <v>1089.6467</v>
      </c>
      <c r="U455" t="n">
        <v>11347.035</v>
      </c>
      <c r="V455" t="n">
        <v>9.0732</v>
      </c>
      <c r="W455" t="n">
        <v>1745.623</v>
      </c>
      <c r="X455" t="n">
        <v>3842.3976</v>
      </c>
      <c r="Y455" t="n">
        <v>5332.5766</v>
      </c>
      <c r="Z455" t="n">
        <v>5565.5246</v>
      </c>
      <c r="AA455" s="20" t="n">
        <v>46203</v>
      </c>
      <c r="AB455" t="inlineStr">
        <is>
          <t>مؤسسة الزنبقة للاستيراد والتصدير - مورد</t>
        </is>
      </c>
      <c r="AC455" s="20" t="n">
        <v>46197</v>
      </c>
      <c r="AD455" t="n">
        <v>592.5085</v>
      </c>
      <c r="AE455" t="n">
        <v>463.7937</v>
      </c>
      <c r="AF455" t="inlineStr">
        <is>
          <t>2:10</t>
        </is>
      </c>
      <c r="AG455" t="n">
        <v>11817.66</v>
      </c>
    </row>
    <row r="456">
      <c r="A456" t="inlineStr">
        <is>
          <t>NUT</t>
        </is>
      </c>
      <c r="B456" t="inlineStr">
        <is>
          <t>RM</t>
        </is>
      </c>
      <c r="C456" t="inlineStr">
        <is>
          <t>RM.NUT.00014</t>
        </is>
      </c>
      <c r="D456" t="inlineStr">
        <is>
          <t>Hazelnut Paste Medium</t>
        </is>
      </c>
      <c r="E456" t="n">
        <v>306.0587</v>
      </c>
      <c r="F456" t="n">
        <v>2362.0329</v>
      </c>
      <c r="G456" t="inlineStr">
        <is>
          <t>9405, 9402, 9401, 701, 9112, 9108, 499, 405, 401, 306, 402, 101, 104, 102, 103, 112, 107, 108, 301, 403, 9402, 701, 9401, 9108, 9405, 499, 9112, 101, 104, 103, 108, 107, 112, 102, 301, 405, 306, 402, 401, 403</t>
        </is>
      </c>
      <c r="H456" t="n">
        <v>0</v>
      </c>
      <c r="I456" t="n">
        <v>0</v>
      </c>
      <c r="J456" t="n">
        <v>0</v>
      </c>
      <c r="K456" t="n">
        <v>0</v>
      </c>
      <c r="L456" t="n">
        <v>0</v>
      </c>
      <c r="M456" t="n">
        <v>0</v>
      </c>
      <c r="N456" t="n">
        <v>0</v>
      </c>
      <c r="O456" t="n">
        <v>0</v>
      </c>
      <c r="P456" t="n">
        <v>0</v>
      </c>
      <c r="Q456" t="n">
        <v>0</v>
      </c>
      <c r="R456" t="n">
        <v>0</v>
      </c>
      <c r="S456" t="n">
        <v>0</v>
      </c>
      <c r="T456" t="n">
        <v>306.0587</v>
      </c>
      <c r="U456" t="n">
        <v>2362.0329</v>
      </c>
      <c r="V456" t="n">
        <v>7.7176</v>
      </c>
      <c r="W456" t="n">
        <v>1.028</v>
      </c>
      <c r="X456" t="n">
        <v>4916.788</v>
      </c>
      <c r="Y456" t="n">
        <v>4916.788</v>
      </c>
      <c r="Z456" t="n">
        <v>4916.788</v>
      </c>
      <c r="AA456" s="20" t="n">
        <v>46091</v>
      </c>
      <c r="AB456" t="inlineStr">
        <is>
          <t>Hazelnut Past.01/2026</t>
        </is>
      </c>
      <c r="AC456" s="20" t="n">
        <v>46141</v>
      </c>
      <c r="AD456" t="n">
        <v>546.3097</v>
      </c>
      <c r="AE456" t="n">
        <v>409.7323</v>
      </c>
      <c r="AF456" t="inlineStr">
        <is>
          <t>0:22</t>
        </is>
      </c>
      <c r="AG456" t="n">
        <v>0</v>
      </c>
    </row>
    <row r="457">
      <c r="A457" t="inlineStr">
        <is>
          <t>NUT</t>
        </is>
      </c>
      <c r="B457" t="inlineStr">
        <is>
          <t>RM</t>
        </is>
      </c>
      <c r="C457" t="inlineStr">
        <is>
          <t>RM.NUT.00015</t>
        </is>
      </c>
      <c r="D457" t="inlineStr">
        <is>
          <t xml:space="preserve">Roasted Hazelnut Whole </t>
        </is>
      </c>
      <c r="E457" t="n">
        <v>110.4275</v>
      </c>
      <c r="F457" t="n">
        <v>904.3641</v>
      </c>
      <c r="G457" t="inlineStr">
        <is>
          <t>499, 401, 306, 499, 401, 306</t>
        </is>
      </c>
      <c r="H457" t="n">
        <v>0</v>
      </c>
      <c r="I457" t="n">
        <v>0</v>
      </c>
      <c r="J457" t="n">
        <v>0</v>
      </c>
      <c r="K457" t="n">
        <v>0</v>
      </c>
      <c r="L457" t="n">
        <v>0</v>
      </c>
      <c r="M457" t="n">
        <v>0</v>
      </c>
      <c r="N457" t="n">
        <v>0</v>
      </c>
      <c r="O457" t="n">
        <v>0</v>
      </c>
      <c r="P457" t="n">
        <v>0</v>
      </c>
      <c r="Q457" t="n">
        <v>0</v>
      </c>
      <c r="R457" t="n">
        <v>0</v>
      </c>
      <c r="S457" t="n">
        <v>0</v>
      </c>
      <c r="T457" t="n">
        <v>110.4275</v>
      </c>
      <c r="U457" t="n">
        <v>904.3641</v>
      </c>
      <c r="V457" t="n">
        <v>8.1897</v>
      </c>
      <c r="W457" t="n">
        <v>0</v>
      </c>
      <c r="X457" t="n">
        <v>0.4884</v>
      </c>
      <c r="Y457" t="n">
        <v>0.4884</v>
      </c>
      <c r="Z457" t="n">
        <v>0.4884</v>
      </c>
      <c r="AA457" s="20" t="n">
        <v>45894</v>
      </c>
      <c r="AB457" t="inlineStr">
        <is>
          <t>شركة خالد داود النتشة وشركاه</t>
        </is>
      </c>
      <c r="AC457" s="20" t="n">
        <v>46081</v>
      </c>
      <c r="AD457" t="n">
        <v>0.0542</v>
      </c>
      <c r="AE457" t="n">
        <v>0.0407</v>
      </c>
      <c r="AF457" t="inlineStr">
        <is>
          <t>2713:6</t>
        </is>
      </c>
      <c r="AG457" t="n">
        <v>0</v>
      </c>
    </row>
    <row r="458">
      <c r="A458" t="inlineStr">
        <is>
          <t>NUT</t>
        </is>
      </c>
      <c r="B458" t="inlineStr">
        <is>
          <t>RM</t>
        </is>
      </c>
      <c r="C458" t="inlineStr">
        <is>
          <t>RM.NUT.00016</t>
        </is>
      </c>
      <c r="D458" t="inlineStr">
        <is>
          <t>سمسم</t>
        </is>
      </c>
      <c r="E458" t="n">
        <v>11.205</v>
      </c>
      <c r="F458" t="n">
        <v>22.87</v>
      </c>
      <c r="G458" t="inlineStr">
        <is>
          <t>9304, 409, 108, 304, 402, 401, 108, 101, 402, 401, 409, 9304, 304, 108, 9304, 304, 101</t>
        </is>
      </c>
      <c r="H458" t="n">
        <v>5</v>
      </c>
      <c r="I458" t="n">
        <v>0</v>
      </c>
      <c r="J458" t="n">
        <v>0</v>
      </c>
      <c r="K458" t="n">
        <v>0</v>
      </c>
      <c r="L458" t="n">
        <v>0</v>
      </c>
      <c r="M458" t="n">
        <v>5</v>
      </c>
      <c r="N458" t="n">
        <v>0</v>
      </c>
      <c r="O458" t="n">
        <v>0</v>
      </c>
      <c r="P458" t="n">
        <v>-1.5</v>
      </c>
      <c r="Q458" t="n">
        <v>0</v>
      </c>
      <c r="R458" t="n">
        <v>0</v>
      </c>
      <c r="S458" t="n">
        <v>-1.5</v>
      </c>
      <c r="T458" t="n">
        <v>14.705</v>
      </c>
      <c r="U458" t="n">
        <v>31.62</v>
      </c>
      <c r="V458" t="n">
        <v>1.7536</v>
      </c>
      <c r="W458" t="n">
        <v>0</v>
      </c>
      <c r="X458" t="n">
        <v>5.14</v>
      </c>
      <c r="Y458" t="n">
        <v>5.331</v>
      </c>
      <c r="Z458" t="n">
        <v>8.026999999999999</v>
      </c>
      <c r="AA458" s="20" t="n">
        <v>46202</v>
      </c>
      <c r="AB458" t="inlineStr">
        <is>
          <t>شركة كيجن لتعبئة وتغليف المواد الغذائية</t>
        </is>
      </c>
      <c r="AC458" s="20" t="n">
        <v>46096</v>
      </c>
      <c r="AD458" t="n">
        <v>0.5923</v>
      </c>
      <c r="AE458" t="n">
        <v>0.6689000000000001</v>
      </c>
      <c r="AF458" t="inlineStr">
        <is>
          <t>21:29</t>
        </is>
      </c>
      <c r="AG458" t="n">
        <v>12.5</v>
      </c>
    </row>
    <row r="459">
      <c r="A459" t="inlineStr">
        <is>
          <t>NUT</t>
        </is>
      </c>
      <c r="B459" t="inlineStr">
        <is>
          <t>RM</t>
        </is>
      </c>
      <c r="C459" t="inlineStr">
        <is>
          <t>RM.NUT.00017</t>
        </is>
      </c>
      <c r="D459" t="inlineStr">
        <is>
          <t>قزحه</t>
        </is>
      </c>
      <c r="E459" t="n">
        <v>0.1</v>
      </c>
      <c r="F459" t="n">
        <v>0.02</v>
      </c>
      <c r="G459" t="inlineStr">
        <is>
          <t>9108, 499, 402, 108, 9108, 499, 402, 108</t>
        </is>
      </c>
      <c r="H459" t="n">
        <v>0</v>
      </c>
      <c r="I459" t="n">
        <v>0</v>
      </c>
      <c r="J459" t="n">
        <v>0</v>
      </c>
      <c r="K459" t="n">
        <v>0</v>
      </c>
      <c r="L459" t="n">
        <v>0</v>
      </c>
      <c r="M459" t="n">
        <v>0</v>
      </c>
      <c r="N459" t="n">
        <v>0</v>
      </c>
      <c r="O459" t="n">
        <v>0</v>
      </c>
      <c r="P459" t="n">
        <v>0</v>
      </c>
      <c r="Q459" t="n">
        <v>0</v>
      </c>
      <c r="R459" t="n">
        <v>0</v>
      </c>
      <c r="S459" t="n">
        <v>0</v>
      </c>
      <c r="T459" t="n">
        <v>0.1</v>
      </c>
      <c r="U459" t="n">
        <v>0.02</v>
      </c>
      <c r="V459" t="n">
        <v>0.2</v>
      </c>
      <c r="W459" t="n">
        <v>0</v>
      </c>
      <c r="X459" t="n">
        <v>0</v>
      </c>
      <c r="Y459" t="n">
        <v>0</v>
      </c>
      <c r="Z459" t="n">
        <v>0</v>
      </c>
      <c r="AA459" s="20" t="n">
        <v>2</v>
      </c>
      <c r="AC459" s="20" t="n">
        <v>2</v>
      </c>
      <c r="AD459" t="n">
        <v>0</v>
      </c>
      <c r="AE459" t="n">
        <v>0</v>
      </c>
      <c r="AG459" t="n">
        <v>0</v>
      </c>
    </row>
    <row r="460">
      <c r="A460" t="inlineStr">
        <is>
          <t>NUT</t>
        </is>
      </c>
      <c r="B460" t="inlineStr">
        <is>
          <t>RM</t>
        </is>
      </c>
      <c r="C460" t="inlineStr">
        <is>
          <t>RM.NUT.00019</t>
        </is>
      </c>
      <c r="D460" t="inlineStr">
        <is>
          <t>سمسم</t>
        </is>
      </c>
      <c r="V460" t="n">
        <v>0</v>
      </c>
      <c r="W460" t="n">
        <v>0</v>
      </c>
      <c r="X460" t="n">
        <v>0</v>
      </c>
      <c r="Y460" t="n">
        <v>0</v>
      </c>
      <c r="Z460" t="n">
        <v>0</v>
      </c>
      <c r="AA460" s="20" t="n">
        <v>2</v>
      </c>
      <c r="AC460" s="20" t="n">
        <v>2</v>
      </c>
      <c r="AD460" t="n">
        <v>0</v>
      </c>
      <c r="AE460" t="n">
        <v>0</v>
      </c>
    </row>
    <row r="461">
      <c r="A461" t="inlineStr">
        <is>
          <t>NUT</t>
        </is>
      </c>
      <c r="B461" t="inlineStr">
        <is>
          <t>RM</t>
        </is>
      </c>
      <c r="C461" t="inlineStr">
        <is>
          <t>RM.NUT.00020</t>
        </is>
      </c>
      <c r="D461" t="inlineStr">
        <is>
          <t>قهوة سادة اردنية</t>
        </is>
      </c>
      <c r="E461" t="n">
        <v>9.6</v>
      </c>
      <c r="F461" t="n">
        <v>248.2752</v>
      </c>
      <c r="G461" t="inlineStr">
        <is>
          <t>304, 304</t>
        </is>
      </c>
      <c r="H461" t="n">
        <v>0</v>
      </c>
      <c r="I461" t="n">
        <v>0</v>
      </c>
      <c r="J461" t="n">
        <v>0</v>
      </c>
      <c r="K461" t="n">
        <v>0</v>
      </c>
      <c r="L461" t="n">
        <v>0</v>
      </c>
      <c r="M461" t="n">
        <v>0</v>
      </c>
      <c r="N461" t="n">
        <v>0</v>
      </c>
      <c r="O461" t="n">
        <v>0</v>
      </c>
      <c r="P461" t="n">
        <v>0</v>
      </c>
      <c r="Q461" t="n">
        <v>0</v>
      </c>
      <c r="R461" t="n">
        <v>0</v>
      </c>
      <c r="S461" t="n">
        <v>0</v>
      </c>
      <c r="T461" t="n">
        <v>9.6</v>
      </c>
      <c r="U461" t="n">
        <v>248.2752</v>
      </c>
      <c r="V461" t="n">
        <v>25.9058</v>
      </c>
      <c r="W461" t="n">
        <v>0</v>
      </c>
      <c r="X461" t="n">
        <v>6.4</v>
      </c>
      <c r="Y461" t="n">
        <v>6.4</v>
      </c>
      <c r="Z461" t="n">
        <v>6.4</v>
      </c>
      <c r="AA461" s="20" t="n">
        <v>45853</v>
      </c>
      <c r="AB461" t="inlineStr">
        <is>
          <t>شركة المعروف للصناعات الغذائية - مورد</t>
        </is>
      </c>
      <c r="AC461" s="20" t="n">
        <v>46096</v>
      </c>
      <c r="AD461" t="n">
        <v>0.7111</v>
      </c>
      <c r="AE461" t="n">
        <v>0.5333</v>
      </c>
      <c r="AF461" t="inlineStr">
        <is>
          <t>18:0</t>
        </is>
      </c>
      <c r="AG461" t="n">
        <v>0</v>
      </c>
    </row>
    <row r="462">
      <c r="A462" t="inlineStr">
        <is>
          <t>NUT</t>
        </is>
      </c>
      <c r="B462" t="inlineStr">
        <is>
          <t>RM</t>
        </is>
      </c>
      <c r="C462" t="inlineStr">
        <is>
          <t>RM.NUT.00021</t>
        </is>
      </c>
      <c r="D462" t="inlineStr">
        <is>
          <t>قهوة سادة خليجية</t>
        </is>
      </c>
      <c r="E462" t="n">
        <v>10</v>
      </c>
      <c r="F462" t="n">
        <v>244.25</v>
      </c>
      <c r="G462" t="inlineStr">
        <is>
          <t>304, 304</t>
        </is>
      </c>
      <c r="H462" t="n">
        <v>0</v>
      </c>
      <c r="I462" t="n">
        <v>0</v>
      </c>
      <c r="J462" t="n">
        <v>0</v>
      </c>
      <c r="K462" t="n">
        <v>0</v>
      </c>
      <c r="L462" t="n">
        <v>0</v>
      </c>
      <c r="M462" t="n">
        <v>0</v>
      </c>
      <c r="N462" t="n">
        <v>0</v>
      </c>
      <c r="O462" t="n">
        <v>0</v>
      </c>
      <c r="P462" t="n">
        <v>0</v>
      </c>
      <c r="Q462" t="n">
        <v>0</v>
      </c>
      <c r="R462" t="n">
        <v>0</v>
      </c>
      <c r="S462" t="n">
        <v>0</v>
      </c>
      <c r="T462" t="n">
        <v>10</v>
      </c>
      <c r="U462" t="n">
        <v>244.25</v>
      </c>
      <c r="V462" t="n">
        <v>24.5862</v>
      </c>
      <c r="W462" t="n">
        <v>0</v>
      </c>
      <c r="X462" t="n">
        <v>0</v>
      </c>
      <c r="Y462" t="n">
        <v>0</v>
      </c>
      <c r="Z462" t="n">
        <v>0</v>
      </c>
      <c r="AA462" s="20" t="n">
        <v>45836</v>
      </c>
      <c r="AB462" t="inlineStr">
        <is>
          <t>شركة المعروف للصناعات الغذائية - مورد</t>
        </is>
      </c>
      <c r="AC462" s="20" t="n">
        <v>2</v>
      </c>
      <c r="AD462" t="n">
        <v>0</v>
      </c>
      <c r="AE462" t="n">
        <v>0</v>
      </c>
      <c r="AG462" t="n">
        <v>0</v>
      </c>
    </row>
    <row r="463">
      <c r="A463" t="inlineStr">
        <is>
          <t>NUT</t>
        </is>
      </c>
      <c r="B463" t="inlineStr">
        <is>
          <t>RM</t>
        </is>
      </c>
      <c r="C463" t="inlineStr">
        <is>
          <t>RM.NUT.00022</t>
        </is>
      </c>
      <c r="D463" t="inlineStr">
        <is>
          <t>جوز قلب</t>
        </is>
      </c>
      <c r="E463" t="n">
        <v>47.7</v>
      </c>
      <c r="F463" t="n">
        <v>286.2</v>
      </c>
      <c r="G463" t="inlineStr">
        <is>
          <t>402, 409, 402, 409</t>
        </is>
      </c>
      <c r="H463" t="n">
        <v>0</v>
      </c>
      <c r="I463" t="n">
        <v>0</v>
      </c>
      <c r="J463" t="n">
        <v>0</v>
      </c>
      <c r="K463" t="n">
        <v>0</v>
      </c>
      <c r="L463" t="n">
        <v>0</v>
      </c>
      <c r="M463" t="n">
        <v>0</v>
      </c>
      <c r="N463" t="n">
        <v>0</v>
      </c>
      <c r="O463" t="n">
        <v>0</v>
      </c>
      <c r="P463" t="n">
        <v>0</v>
      </c>
      <c r="Q463" t="n">
        <v>0</v>
      </c>
      <c r="R463" t="n">
        <v>0</v>
      </c>
      <c r="S463" t="n">
        <v>0</v>
      </c>
      <c r="T463" t="n">
        <v>47.7</v>
      </c>
      <c r="U463" t="n">
        <v>286.2</v>
      </c>
      <c r="V463" t="n">
        <v>6.035</v>
      </c>
      <c r="W463" t="n">
        <v>0</v>
      </c>
      <c r="X463" t="n">
        <v>0</v>
      </c>
      <c r="Y463" t="n">
        <v>0</v>
      </c>
      <c r="Z463" t="n">
        <v>0</v>
      </c>
      <c r="AA463" s="20" t="n">
        <v>45246</v>
      </c>
      <c r="AB463" t="inlineStr">
        <is>
          <t>Cash Customer - مورد</t>
        </is>
      </c>
      <c r="AC463" s="20" t="n">
        <v>2</v>
      </c>
      <c r="AD463" t="n">
        <v>0</v>
      </c>
      <c r="AE463" t="n">
        <v>0</v>
      </c>
      <c r="AG463" t="n">
        <v>0</v>
      </c>
    </row>
    <row r="464">
      <c r="A464" t="inlineStr">
        <is>
          <t>NUT</t>
        </is>
      </c>
      <c r="B464" t="inlineStr">
        <is>
          <t>RM</t>
        </is>
      </c>
      <c r="C464" t="inlineStr">
        <is>
          <t>RM.NUT.00023</t>
        </is>
      </c>
      <c r="D464" t="inlineStr">
        <is>
          <t>مكاديميا مكسرات</t>
        </is>
      </c>
      <c r="E464" t="n">
        <v>1.184</v>
      </c>
      <c r="F464" t="n">
        <v>10.7171</v>
      </c>
      <c r="G464" t="inlineStr">
        <is>
          <t>403, 304, 108, 9402, 304, 403, 304, 108, 9402</t>
        </is>
      </c>
      <c r="H464" t="n">
        <v>0</v>
      </c>
      <c r="I464" t="n">
        <v>0</v>
      </c>
      <c r="J464" t="n">
        <v>0</v>
      </c>
      <c r="K464" t="n">
        <v>0</v>
      </c>
      <c r="L464" t="n">
        <v>0</v>
      </c>
      <c r="M464" t="n">
        <v>0</v>
      </c>
      <c r="N464" t="n">
        <v>0</v>
      </c>
      <c r="O464" t="n">
        <v>0</v>
      </c>
      <c r="P464" t="n">
        <v>-1.184</v>
      </c>
      <c r="Q464" t="n">
        <v>0</v>
      </c>
      <c r="R464" t="n">
        <v>0</v>
      </c>
      <c r="S464" t="n">
        <v>-1.184</v>
      </c>
      <c r="T464" t="n">
        <v>0</v>
      </c>
      <c r="U464" t="n">
        <v>0</v>
      </c>
      <c r="V464" t="n">
        <v>12.9312</v>
      </c>
      <c r="W464" t="n">
        <v>0</v>
      </c>
      <c r="X464" t="n">
        <v>1.016</v>
      </c>
      <c r="Y464" t="n">
        <v>1.016</v>
      </c>
      <c r="Z464" t="n">
        <v>1.016</v>
      </c>
      <c r="AA464" s="20" t="n">
        <v>45678</v>
      </c>
      <c r="AB464" t="inlineStr">
        <is>
          <t>شركة خالد داود النتشة وشركاه</t>
        </is>
      </c>
      <c r="AC464" s="20" t="n">
        <v>46096</v>
      </c>
      <c r="AD464" t="n">
        <v>0.1128</v>
      </c>
      <c r="AE464" t="n">
        <v>0.08459999999999999</v>
      </c>
      <c r="AF464" t="inlineStr">
        <is>
          <t>0:0</t>
        </is>
      </c>
      <c r="AG464" t="n">
        <v>0</v>
      </c>
    </row>
    <row r="465">
      <c r="A465" t="inlineStr">
        <is>
          <t>NUT</t>
        </is>
      </c>
      <c r="B465" t="inlineStr">
        <is>
          <t>RM</t>
        </is>
      </c>
      <c r="C465" t="inlineStr">
        <is>
          <t>RM.NUT.00024</t>
        </is>
      </c>
      <c r="D465" t="inlineStr">
        <is>
          <t>مياسي بنكهة الذره</t>
        </is>
      </c>
      <c r="E465" t="n">
        <v>35</v>
      </c>
      <c r="F465" t="n">
        <v>69.39660000000001</v>
      </c>
      <c r="G465" t="inlineStr">
        <is>
          <t>108, 403, 499, 9108, 9402, 108, 403, 499, 9108, 9402</t>
        </is>
      </c>
      <c r="H465" t="n">
        <v>0</v>
      </c>
      <c r="I465" t="n">
        <v>0</v>
      </c>
      <c r="J465" t="n">
        <v>0</v>
      </c>
      <c r="K465" t="n">
        <v>0</v>
      </c>
      <c r="L465" t="n">
        <v>0</v>
      </c>
      <c r="M465" t="n">
        <v>0</v>
      </c>
      <c r="N465" t="n">
        <v>0</v>
      </c>
      <c r="O465" t="n">
        <v>0</v>
      </c>
      <c r="P465" t="n">
        <v>0</v>
      </c>
      <c r="Q465" t="n">
        <v>0</v>
      </c>
      <c r="R465" t="n">
        <v>0</v>
      </c>
      <c r="S465" t="n">
        <v>0</v>
      </c>
      <c r="T465" t="n">
        <v>35</v>
      </c>
      <c r="U465" t="n">
        <v>69.39660000000001</v>
      </c>
      <c r="V465" t="n">
        <v>1.9828</v>
      </c>
      <c r="W465" t="n">
        <v>0</v>
      </c>
      <c r="X465" t="n">
        <v>0</v>
      </c>
      <c r="Y465" t="n">
        <v>0</v>
      </c>
      <c r="Z465" t="n">
        <v>0</v>
      </c>
      <c r="AA465" s="20" t="n">
        <v>45358</v>
      </c>
      <c r="AB465" t="inlineStr">
        <is>
          <t>شركة خالد داود النتشة وشركاه</t>
        </is>
      </c>
      <c r="AC465" s="20" t="n">
        <v>45390</v>
      </c>
      <c r="AD465" t="n">
        <v>0</v>
      </c>
      <c r="AE465" t="n">
        <v>0</v>
      </c>
      <c r="AG465" t="n">
        <v>0</v>
      </c>
    </row>
    <row r="466">
      <c r="A466" t="inlineStr">
        <is>
          <t>NUT</t>
        </is>
      </c>
      <c r="B466" t="inlineStr">
        <is>
          <t>RM</t>
        </is>
      </c>
      <c r="C466" t="inlineStr">
        <is>
          <t>RM.NUT.00025</t>
        </is>
      </c>
      <c r="D466" t="inlineStr">
        <is>
          <t>مياسي بنكهة باربكيو</t>
        </is>
      </c>
      <c r="V466" t="n">
        <v>0</v>
      </c>
      <c r="W466" t="n">
        <v>0</v>
      </c>
      <c r="X466" t="n">
        <v>0</v>
      </c>
      <c r="Y466" t="n">
        <v>0</v>
      </c>
      <c r="Z466" t="n">
        <v>0</v>
      </c>
      <c r="AA466" s="20" t="n">
        <v>2</v>
      </c>
      <c r="AC466" s="20" t="n">
        <v>2</v>
      </c>
      <c r="AD466" t="n">
        <v>0</v>
      </c>
      <c r="AE466" t="n">
        <v>0</v>
      </c>
    </row>
    <row r="467">
      <c r="A467" t="inlineStr">
        <is>
          <t>NUT</t>
        </is>
      </c>
      <c r="B467" t="inlineStr">
        <is>
          <t>RM</t>
        </is>
      </c>
      <c r="C467" t="inlineStr">
        <is>
          <t>RM.NUT.00026</t>
        </is>
      </c>
      <c r="D467" t="inlineStr">
        <is>
          <t>مياسي بنكهة الجبنه</t>
        </is>
      </c>
      <c r="V467" t="n">
        <v>0</v>
      </c>
      <c r="W467" t="n">
        <v>0</v>
      </c>
      <c r="X467" t="n">
        <v>0</v>
      </c>
      <c r="Y467" t="n">
        <v>0</v>
      </c>
      <c r="Z467" t="n">
        <v>0</v>
      </c>
      <c r="AA467" s="20" t="n">
        <v>2</v>
      </c>
      <c r="AC467" s="20" t="n">
        <v>2</v>
      </c>
      <c r="AD467" t="n">
        <v>0</v>
      </c>
      <c r="AE467" t="n">
        <v>0</v>
      </c>
    </row>
    <row r="468">
      <c r="A468" t="inlineStr">
        <is>
          <t>NUT</t>
        </is>
      </c>
      <c r="B468" t="inlineStr">
        <is>
          <t>RM</t>
        </is>
      </c>
      <c r="C468" t="inlineStr">
        <is>
          <t>RM.NUT.00027</t>
        </is>
      </c>
      <c r="D468" t="inlineStr">
        <is>
          <t>مياسي شطة و ليمون</t>
        </is>
      </c>
      <c r="V468" t="n">
        <v>0</v>
      </c>
      <c r="W468" t="n">
        <v>0</v>
      </c>
      <c r="X468" t="n">
        <v>0</v>
      </c>
      <c r="Y468" t="n">
        <v>0</v>
      </c>
      <c r="Z468" t="n">
        <v>0</v>
      </c>
      <c r="AA468" s="20" t="n">
        <v>2</v>
      </c>
      <c r="AC468" s="20" t="n">
        <v>2</v>
      </c>
      <c r="AD468" t="n">
        <v>0</v>
      </c>
      <c r="AE468" t="n">
        <v>0</v>
      </c>
    </row>
    <row r="469">
      <c r="A469" t="inlineStr">
        <is>
          <t>NUT</t>
        </is>
      </c>
      <c r="B469" t="inlineStr">
        <is>
          <t>RM</t>
        </is>
      </c>
      <c r="C469" t="inlineStr">
        <is>
          <t>RM.NUT.00028</t>
        </is>
      </c>
      <c r="D469" t="inlineStr">
        <is>
          <t xml:space="preserve">جوز البيكان </t>
        </is>
      </c>
      <c r="E469" t="n">
        <v>4012.1007</v>
      </c>
      <c r="F469" t="n">
        <v>38791.1889</v>
      </c>
      <c r="G469" t="inlineStr">
        <is>
          <t>304, 301, 306, 401, 402, 403, 408, 405, 108, 112, 101, 499, 801, 406, 605, 9304, 9112, 409, 9403, 9108, 9405, 9401, 9402, 9408, 9409, 304, 9403, 9605, 108, 9406, 304, 306, 402, 403, 301, 101, 108, 9801, 409, 112, 403, 401, 406, 499, 605, 409, 408, 405, 9108, 801, 9112, 9304, 9403, 9401, 9408, 9409, 9801, 9605, 9405, 9402, 9406</t>
        </is>
      </c>
      <c r="H469" t="n">
        <v>2296.48</v>
      </c>
      <c r="I469" t="n">
        <v>0</v>
      </c>
      <c r="J469" t="n">
        <v>0</v>
      </c>
      <c r="K469" t="n">
        <v>0</v>
      </c>
      <c r="L469" t="n">
        <v>0</v>
      </c>
      <c r="M469" t="n">
        <v>2296.48</v>
      </c>
      <c r="N469" t="n">
        <v>0</v>
      </c>
      <c r="O469" t="n">
        <v>0</v>
      </c>
      <c r="P469" t="n">
        <v>-1</v>
      </c>
      <c r="Q469" t="n">
        <v>-150.175</v>
      </c>
      <c r="R469" t="n">
        <v>0</v>
      </c>
      <c r="S469" t="n">
        <v>-151.175</v>
      </c>
      <c r="T469" t="n">
        <v>6157.4057</v>
      </c>
      <c r="U469" t="n">
        <v>62272.7462</v>
      </c>
      <c r="V469" t="n">
        <v>10.5748</v>
      </c>
      <c r="W469" t="n">
        <v>7170.418</v>
      </c>
      <c r="X469" t="n">
        <v>20126.4112</v>
      </c>
      <c r="Y469" t="n">
        <v>28591.5222</v>
      </c>
      <c r="Z469" t="n">
        <v>31086.5592</v>
      </c>
      <c r="AA469" s="20" t="n">
        <v>46203</v>
      </c>
      <c r="AB469" t="inlineStr">
        <is>
          <t>مؤسسة الزنبقة للاستيراد والتصدير - مورد</t>
        </is>
      </c>
      <c r="AC469" s="20" t="n">
        <v>46197</v>
      </c>
      <c r="AD469" t="n">
        <v>3176.8358</v>
      </c>
      <c r="AE469" t="n">
        <v>2590.5466</v>
      </c>
      <c r="AF469" t="inlineStr">
        <is>
          <t>2:11</t>
        </is>
      </c>
      <c r="AG469" t="n">
        <v>25135.848</v>
      </c>
    </row>
    <row r="470">
      <c r="A470" t="inlineStr">
        <is>
          <t>NUT</t>
        </is>
      </c>
      <c r="B470" t="inlineStr">
        <is>
          <t>RM</t>
        </is>
      </c>
      <c r="C470" t="inlineStr">
        <is>
          <t>RM.NUT.00029</t>
        </is>
      </c>
      <c r="D470" t="inlineStr">
        <is>
          <t>معجون البيكان</t>
        </is>
      </c>
      <c r="E470" t="n">
        <v>1037.558</v>
      </c>
      <c r="F470" t="n">
        <v>10537.5401</v>
      </c>
      <c r="G470" t="inlineStr">
        <is>
          <t>9405, 9605, 110, 108, 112, 403, 9401, 9403, 9110, 9112, 9108, 605, 406, 499, 405, 401, 108, 112, 110, 401, 403, 405, 9605, 9403, 9108, 9405, 9401, 9110, 9112, 499, 406, 605</t>
        </is>
      </c>
      <c r="H470" t="n">
        <v>0</v>
      </c>
      <c r="I470" t="n">
        <v>0</v>
      </c>
      <c r="J470" t="n">
        <v>0</v>
      </c>
      <c r="K470" t="n">
        <v>0</v>
      </c>
      <c r="L470" t="n">
        <v>0</v>
      </c>
      <c r="M470" t="n">
        <v>0</v>
      </c>
      <c r="N470" t="n">
        <v>0</v>
      </c>
      <c r="O470" t="n">
        <v>0</v>
      </c>
      <c r="P470" t="n">
        <v>0</v>
      </c>
      <c r="Q470" t="n">
        <v>0</v>
      </c>
      <c r="R470" t="n">
        <v>0</v>
      </c>
      <c r="S470" t="n">
        <v>0</v>
      </c>
      <c r="T470" t="n">
        <v>1037.558</v>
      </c>
      <c r="U470" t="n">
        <v>10537.5401</v>
      </c>
      <c r="V470" t="n">
        <v>10.1561</v>
      </c>
      <c r="W470" t="n">
        <v>0</v>
      </c>
      <c r="X470" t="n">
        <v>2.3486</v>
      </c>
      <c r="Y470" t="n">
        <v>8015.3986</v>
      </c>
      <c r="Z470" t="n">
        <v>16929.7606</v>
      </c>
      <c r="AA470" s="20" t="n">
        <v>2</v>
      </c>
      <c r="AC470" s="20" t="n">
        <v>46081</v>
      </c>
      <c r="AD470" t="n">
        <v>890.5998</v>
      </c>
      <c r="AE470" t="n">
        <v>1410.8133</v>
      </c>
      <c r="AF470" t="inlineStr">
        <is>
          <t>0:22</t>
        </is>
      </c>
      <c r="AG470" t="n">
        <v>0</v>
      </c>
    </row>
    <row r="471">
      <c r="A471" t="inlineStr">
        <is>
          <t>NUT</t>
        </is>
      </c>
      <c r="B471" t="inlineStr">
        <is>
          <t>RM</t>
        </is>
      </c>
      <c r="C471" t="inlineStr">
        <is>
          <t>RM.NUT.00030</t>
        </is>
      </c>
      <c r="D471" t="inlineStr">
        <is>
          <t>Peanut White - Abeed</t>
        </is>
      </c>
      <c r="E471" t="n">
        <v>1.3</v>
      </c>
      <c r="F471" t="n">
        <v>2.2412</v>
      </c>
      <c r="G471" t="inlineStr">
        <is>
          <t>108, 102, 101, 304, 403, 402, 401, 9403, 499, 9401, 108, 102, 101, 304, 403, 402, 401, 499, 9403, 9401</t>
        </is>
      </c>
      <c r="H471" t="n">
        <v>0</v>
      </c>
      <c r="I471" t="n">
        <v>0</v>
      </c>
      <c r="J471" t="n">
        <v>0</v>
      </c>
      <c r="K471" t="n">
        <v>0</v>
      </c>
      <c r="L471" t="n">
        <v>0</v>
      </c>
      <c r="M471" t="n">
        <v>0</v>
      </c>
      <c r="N471" t="n">
        <v>0</v>
      </c>
      <c r="O471" t="n">
        <v>0</v>
      </c>
      <c r="P471" t="n">
        <v>0</v>
      </c>
      <c r="Q471" t="n">
        <v>0</v>
      </c>
      <c r="R471" t="n">
        <v>0</v>
      </c>
      <c r="S471" t="n">
        <v>0</v>
      </c>
      <c r="T471" t="n">
        <v>1.3</v>
      </c>
      <c r="U471" t="n">
        <v>2.2412</v>
      </c>
      <c r="V471" t="n">
        <v>1.724</v>
      </c>
      <c r="W471" t="n">
        <v>0</v>
      </c>
      <c r="X471" t="n">
        <v>702.4417999999999</v>
      </c>
      <c r="Y471" t="n">
        <v>10902.5088</v>
      </c>
      <c r="Z471" t="n">
        <v>10902.5088</v>
      </c>
      <c r="AA471" s="20" t="n">
        <v>46040</v>
      </c>
      <c r="AB471" t="inlineStr">
        <is>
          <t>شركة رجائي ومحمد عيسى الملك</t>
        </is>
      </c>
      <c r="AC471" s="20" t="n">
        <v>46081</v>
      </c>
      <c r="AD471" t="n">
        <v>1211.3898</v>
      </c>
      <c r="AE471" t="n">
        <v>908.5424</v>
      </c>
      <c r="AF471" t="inlineStr">
        <is>
          <t>0:0</t>
        </is>
      </c>
      <c r="AG471" t="n">
        <v>0</v>
      </c>
    </row>
    <row r="472">
      <c r="A472" t="inlineStr">
        <is>
          <t>NUT</t>
        </is>
      </c>
      <c r="B472" t="inlineStr">
        <is>
          <t>RM</t>
        </is>
      </c>
      <c r="C472" t="inlineStr">
        <is>
          <t>RM.NUT.00031</t>
        </is>
      </c>
      <c r="D472" t="inlineStr">
        <is>
          <t>Chopped Peanut Rosted</t>
        </is>
      </c>
      <c r="E472" t="n">
        <v>356.4694</v>
      </c>
      <c r="F472" t="n">
        <v>846.6688</v>
      </c>
      <c r="G472" t="inlineStr">
        <is>
          <t>9401, 9403, 9112, 801, 499, 605, 9108, 409, 405, 406, 401, 404, 402, 306, 403, 101, 108, 112, 9401, 9112, 409, 499, 605, 801, 9108, 9405, 9403, 9404, 9402, 9406, 401, 402, 403, 405, 406, 404, 306, 101, 108, 112, 9402, 9405, 9404, 9406</t>
        </is>
      </c>
      <c r="H472" t="n">
        <v>0</v>
      </c>
      <c r="I472" t="n">
        <v>0</v>
      </c>
      <c r="J472" t="n">
        <v>0</v>
      </c>
      <c r="K472" t="n">
        <v>0</v>
      </c>
      <c r="L472" t="n">
        <v>0</v>
      </c>
      <c r="M472" t="n">
        <v>0</v>
      </c>
      <c r="N472" t="n">
        <v>0</v>
      </c>
      <c r="O472" t="n">
        <v>0</v>
      </c>
      <c r="P472" t="n">
        <v>0</v>
      </c>
      <c r="Q472" t="n">
        <v>0</v>
      </c>
      <c r="R472" t="n">
        <v>0</v>
      </c>
      <c r="S472" t="n">
        <v>0</v>
      </c>
      <c r="T472" t="n">
        <v>356.4694</v>
      </c>
      <c r="U472" t="n">
        <v>846.6688</v>
      </c>
      <c r="V472" t="n">
        <v>2.3752</v>
      </c>
      <c r="W472" t="n">
        <v>389.919</v>
      </c>
      <c r="X472" t="n">
        <v>658.645</v>
      </c>
      <c r="Y472" t="n">
        <v>3044.432</v>
      </c>
      <c r="Z472" t="n">
        <v>6976.733</v>
      </c>
      <c r="AA472" s="20" t="n">
        <v>46113</v>
      </c>
      <c r="AB472" t="inlineStr">
        <is>
          <t>شركة صقر ابو عيشة و رضوان النتشة وشركاهم</t>
        </is>
      </c>
      <c r="AC472" s="20" t="n">
        <v>46148</v>
      </c>
      <c r="AD472" t="n">
        <v>338.2702</v>
      </c>
      <c r="AE472" t="n">
        <v>581.3944</v>
      </c>
      <c r="AF472" t="inlineStr">
        <is>
          <t>0:18</t>
        </is>
      </c>
      <c r="AG472" t="n">
        <v>0</v>
      </c>
    </row>
    <row r="473">
      <c r="A473" t="inlineStr">
        <is>
          <t>NUT</t>
        </is>
      </c>
      <c r="B473" t="inlineStr">
        <is>
          <t>RM</t>
        </is>
      </c>
      <c r="C473" t="inlineStr">
        <is>
          <t>RM.NUT.00032</t>
        </is>
      </c>
      <c r="D473" t="inlineStr">
        <is>
          <t>Peanut heart</t>
        </is>
      </c>
      <c r="E473" t="n">
        <v>11.347</v>
      </c>
      <c r="F473" t="n">
        <v>25.3108</v>
      </c>
      <c r="G473" t="inlineStr">
        <is>
          <t>9402, 499, 409, 9403, 9402, 403, 402, 108, 402, 499, 409, 9403, 403, 108</t>
        </is>
      </c>
      <c r="H473" t="n">
        <v>0</v>
      </c>
      <c r="I473" t="n">
        <v>0</v>
      </c>
      <c r="J473" t="n">
        <v>0</v>
      </c>
      <c r="K473" t="n">
        <v>0</v>
      </c>
      <c r="L473" t="n">
        <v>0</v>
      </c>
      <c r="M473" t="n">
        <v>0</v>
      </c>
      <c r="N473" t="n">
        <v>0</v>
      </c>
      <c r="O473" t="n">
        <v>0</v>
      </c>
      <c r="P473" t="n">
        <v>0</v>
      </c>
      <c r="Q473" t="n">
        <v>0</v>
      </c>
      <c r="R473" t="n">
        <v>0</v>
      </c>
      <c r="S473" t="n">
        <v>0</v>
      </c>
      <c r="T473" t="n">
        <v>11.347</v>
      </c>
      <c r="U473" t="n">
        <v>25.3108</v>
      </c>
      <c r="V473" t="n">
        <v>2.069</v>
      </c>
      <c r="W473" t="n">
        <v>0</v>
      </c>
      <c r="X473" t="n">
        <v>0</v>
      </c>
      <c r="Y473" t="n">
        <v>71</v>
      </c>
      <c r="Z473" t="n">
        <v>83.40000000000001</v>
      </c>
      <c r="AA473" s="20" t="n">
        <v>45732</v>
      </c>
      <c r="AB473" t="inlineStr">
        <is>
          <t>شركة صقر ابو عيشة و رضوان النتشة وشركاهم</t>
        </is>
      </c>
      <c r="AC473" s="20" t="n">
        <v>45986</v>
      </c>
      <c r="AD473" t="n">
        <v>7.8888</v>
      </c>
      <c r="AE473" t="n">
        <v>6.95</v>
      </c>
      <c r="AF473" t="inlineStr">
        <is>
          <t>1:18</t>
        </is>
      </c>
      <c r="AG473" t="n">
        <v>0</v>
      </c>
    </row>
    <row r="474">
      <c r="A474" t="inlineStr">
        <is>
          <t>NUT</t>
        </is>
      </c>
      <c r="B474" t="inlineStr">
        <is>
          <t>RM</t>
        </is>
      </c>
      <c r="C474" t="inlineStr">
        <is>
          <t>RM.NUT.00033</t>
        </is>
      </c>
      <c r="D474" t="inlineStr">
        <is>
          <t>roasted peanuts</t>
        </is>
      </c>
      <c r="E474" t="n">
        <v>0</v>
      </c>
      <c r="F474" t="n">
        <v>0</v>
      </c>
      <c r="G474" t="inlineStr">
        <is>
          <t>9108, 499, 108, 403, 306, 9402, 9108, 499, 108, 403, 306, 9402</t>
        </is>
      </c>
      <c r="H474" t="n">
        <v>0</v>
      </c>
      <c r="I474" t="n">
        <v>0</v>
      </c>
      <c r="J474" t="n">
        <v>0</v>
      </c>
      <c r="K474" t="n">
        <v>0</v>
      </c>
      <c r="L474" t="n">
        <v>0</v>
      </c>
      <c r="M474" t="n">
        <v>0</v>
      </c>
      <c r="N474" t="n">
        <v>0</v>
      </c>
      <c r="O474" t="n">
        <v>0</v>
      </c>
      <c r="P474" t="n">
        <v>0</v>
      </c>
      <c r="Q474" t="n">
        <v>0</v>
      </c>
      <c r="R474" t="n">
        <v>0</v>
      </c>
      <c r="S474" t="n">
        <v>0</v>
      </c>
      <c r="T474" t="n">
        <v>0</v>
      </c>
      <c r="U474" t="n">
        <v>0</v>
      </c>
      <c r="V474" t="n">
        <v>2.4</v>
      </c>
      <c r="W474" t="n">
        <v>0</v>
      </c>
      <c r="X474" t="n">
        <v>0</v>
      </c>
      <c r="Y474" t="n">
        <v>0</v>
      </c>
      <c r="Z474" t="n">
        <v>32</v>
      </c>
      <c r="AA474" s="20" t="n">
        <v>45792</v>
      </c>
      <c r="AB474" t="inlineStr">
        <is>
          <t>شركة صقر ابو عيشة و رضوان النتشة وشركاهم</t>
        </is>
      </c>
      <c r="AC474" s="20" t="n">
        <v>45897</v>
      </c>
      <c r="AD474" t="n">
        <v>0</v>
      </c>
      <c r="AE474" t="n">
        <v>2.6666</v>
      </c>
      <c r="AF474" t="inlineStr">
        <is>
          <t>0:0</t>
        </is>
      </c>
      <c r="AG474" t="n">
        <v>0</v>
      </c>
    </row>
    <row r="475">
      <c r="A475" t="inlineStr">
        <is>
          <t>NUT</t>
        </is>
      </c>
      <c r="B475" t="inlineStr">
        <is>
          <t>RM</t>
        </is>
      </c>
      <c r="C475" t="inlineStr">
        <is>
          <t>RM.NUT.00034</t>
        </is>
      </c>
      <c r="D475" t="inlineStr">
        <is>
          <t xml:space="preserve">Caramelized Chopped Green Pistachio </t>
        </is>
      </c>
      <c r="E475" t="n">
        <v>0</v>
      </c>
      <c r="F475" t="n">
        <v>0</v>
      </c>
      <c r="G475" t="inlineStr">
        <is>
          <t>401, 401</t>
        </is>
      </c>
      <c r="H475" t="n">
        <v>0</v>
      </c>
      <c r="I475" t="n">
        <v>0</v>
      </c>
      <c r="J475" t="n">
        <v>0</v>
      </c>
      <c r="K475" t="n">
        <v>0</v>
      </c>
      <c r="L475" t="n">
        <v>0</v>
      </c>
      <c r="M475" t="n">
        <v>0</v>
      </c>
      <c r="N475" t="n">
        <v>0</v>
      </c>
      <c r="O475" t="n">
        <v>0</v>
      </c>
      <c r="P475" t="n">
        <v>0</v>
      </c>
      <c r="Q475" t="n">
        <v>0</v>
      </c>
      <c r="R475" t="n">
        <v>0</v>
      </c>
      <c r="S475" t="n">
        <v>0</v>
      </c>
      <c r="T475" t="n">
        <v>0</v>
      </c>
      <c r="U475" t="n">
        <v>0</v>
      </c>
      <c r="V475" t="n">
        <v>13.362</v>
      </c>
      <c r="W475" t="n">
        <v>0</v>
      </c>
      <c r="X475" t="n">
        <v>0</v>
      </c>
      <c r="Y475" t="n">
        <v>0</v>
      </c>
      <c r="Z475" t="n">
        <v>0</v>
      </c>
      <c r="AA475" s="20" t="n">
        <v>2</v>
      </c>
      <c r="AC475" s="20" t="n">
        <v>44401</v>
      </c>
      <c r="AD475" t="n">
        <v>0</v>
      </c>
      <c r="AE475" t="n">
        <v>0</v>
      </c>
      <c r="AG475" t="n">
        <v>0</v>
      </c>
    </row>
    <row r="476">
      <c r="A476" t="inlineStr">
        <is>
          <t>NUT</t>
        </is>
      </c>
      <c r="B476" t="inlineStr">
        <is>
          <t>RM</t>
        </is>
      </c>
      <c r="C476" t="inlineStr">
        <is>
          <t>RM.NUT.00035</t>
        </is>
      </c>
      <c r="D476" t="inlineStr">
        <is>
          <t xml:space="preserve">Pure Pistachio Paste </t>
        </is>
      </c>
      <c r="E476" t="n">
        <v>0.95</v>
      </c>
      <c r="F476" t="n">
        <v>8.084099999999999</v>
      </c>
      <c r="G476" t="inlineStr">
        <is>
          <t>304, 801, 304, 304, 801</t>
        </is>
      </c>
      <c r="H476" t="n">
        <v>0</v>
      </c>
      <c r="I476" t="n">
        <v>0</v>
      </c>
      <c r="J476" t="n">
        <v>0</v>
      </c>
      <c r="K476" t="n">
        <v>0</v>
      </c>
      <c r="L476" t="n">
        <v>0</v>
      </c>
      <c r="M476" t="n">
        <v>0</v>
      </c>
      <c r="N476" t="n">
        <v>0</v>
      </c>
      <c r="O476" t="n">
        <v>0</v>
      </c>
      <c r="P476" t="n">
        <v>-0.5</v>
      </c>
      <c r="Q476" t="n">
        <v>0</v>
      </c>
      <c r="R476" t="n">
        <v>0</v>
      </c>
      <c r="S476" t="n">
        <v>-0.5</v>
      </c>
      <c r="T476" t="n">
        <v>0.45</v>
      </c>
      <c r="U476" t="n">
        <v>3.8293</v>
      </c>
      <c r="V476" t="n">
        <v>8.509600000000001</v>
      </c>
      <c r="W476" t="n">
        <v>0</v>
      </c>
      <c r="X476" t="n">
        <v>0</v>
      </c>
      <c r="Y476" t="n">
        <v>0</v>
      </c>
      <c r="Z476" t="n">
        <v>0</v>
      </c>
      <c r="AA476" s="20" t="n">
        <v>2</v>
      </c>
      <c r="AC476" s="20" t="n">
        <v>2</v>
      </c>
      <c r="AD476" t="n">
        <v>0</v>
      </c>
      <c r="AE476" t="n">
        <v>0</v>
      </c>
      <c r="AG476" t="n">
        <v>0</v>
      </c>
    </row>
    <row r="477">
      <c r="A477" t="inlineStr">
        <is>
          <t>NUT</t>
        </is>
      </c>
      <c r="B477" t="inlineStr">
        <is>
          <t>RM</t>
        </is>
      </c>
      <c r="C477" t="inlineStr">
        <is>
          <t>RM.NUT.00036</t>
        </is>
      </c>
      <c r="D477" t="inlineStr">
        <is>
          <t>Roasted Pistachio Paste</t>
        </is>
      </c>
      <c r="E477" t="n">
        <v>0</v>
      </c>
      <c r="F477" t="n">
        <v>0</v>
      </c>
      <c r="G477" t="inlineStr">
        <is>
          <t>401, 401</t>
        </is>
      </c>
      <c r="H477" t="n">
        <v>0</v>
      </c>
      <c r="I477" t="n">
        <v>0</v>
      </c>
      <c r="J477" t="n">
        <v>0</v>
      </c>
      <c r="K477" t="n">
        <v>0</v>
      </c>
      <c r="L477" t="n">
        <v>0</v>
      </c>
      <c r="M477" t="n">
        <v>0</v>
      </c>
      <c r="N477" t="n">
        <v>0</v>
      </c>
      <c r="O477" t="n">
        <v>0</v>
      </c>
      <c r="P477" t="n">
        <v>0</v>
      </c>
      <c r="Q477" t="n">
        <v>0</v>
      </c>
      <c r="R477" t="n">
        <v>0</v>
      </c>
      <c r="S477" t="n">
        <v>0</v>
      </c>
      <c r="T477" t="n">
        <v>0</v>
      </c>
      <c r="U477" t="n">
        <v>0</v>
      </c>
      <c r="V477" t="n">
        <v>11.207</v>
      </c>
      <c r="W477" t="n">
        <v>0</v>
      </c>
      <c r="X477" t="n">
        <v>0</v>
      </c>
      <c r="Y477" t="n">
        <v>0</v>
      </c>
      <c r="Z477" t="n">
        <v>0</v>
      </c>
      <c r="AA477" s="20" t="n">
        <v>2</v>
      </c>
      <c r="AC477" s="20" t="n">
        <v>2</v>
      </c>
      <c r="AD477" t="n">
        <v>0</v>
      </c>
      <c r="AE477" t="n">
        <v>0</v>
      </c>
      <c r="AG477" t="n">
        <v>0</v>
      </c>
    </row>
    <row r="478">
      <c r="A478" t="inlineStr">
        <is>
          <t>NUT</t>
        </is>
      </c>
      <c r="B478" t="inlineStr">
        <is>
          <t>RM</t>
        </is>
      </c>
      <c r="C478" t="inlineStr">
        <is>
          <t>RM.NUT.00038</t>
        </is>
      </c>
      <c r="D478" t="inlineStr">
        <is>
          <t>Syrian Pistachio Whole</t>
        </is>
      </c>
      <c r="E478" t="n">
        <v>0</v>
      </c>
      <c r="F478" t="n">
        <v>0</v>
      </c>
      <c r="G478" t="inlineStr">
        <is>
          <t>403, 402, 401, 101, 102, 103, 401, 403, 402, 101, 102, 103, 9402, 9402</t>
        </is>
      </c>
      <c r="H478" t="n">
        <v>0</v>
      </c>
      <c r="I478" t="n">
        <v>0</v>
      </c>
      <c r="J478" t="n">
        <v>0</v>
      </c>
      <c r="K478" t="n">
        <v>0</v>
      </c>
      <c r="L478" t="n">
        <v>0</v>
      </c>
      <c r="M478" t="n">
        <v>0</v>
      </c>
      <c r="N478" t="n">
        <v>0</v>
      </c>
      <c r="O478" t="n">
        <v>0</v>
      </c>
      <c r="P478" t="n">
        <v>0</v>
      </c>
      <c r="Q478" t="n">
        <v>0</v>
      </c>
      <c r="R478" t="n">
        <v>0</v>
      </c>
      <c r="S478" t="n">
        <v>0</v>
      </c>
      <c r="T478" t="n">
        <v>0</v>
      </c>
      <c r="U478" t="n">
        <v>0</v>
      </c>
      <c r="V478" t="n">
        <v>12.3662</v>
      </c>
      <c r="W478" t="n">
        <v>0</v>
      </c>
      <c r="X478" t="n">
        <v>0</v>
      </c>
      <c r="Y478" t="n">
        <v>0</v>
      </c>
      <c r="Z478" t="n">
        <v>0</v>
      </c>
      <c r="AA478" s="20" t="n">
        <v>44712</v>
      </c>
      <c r="AB478" t="inlineStr">
        <is>
          <t>مؤسسة الزنبقة للاستيراد والتصدير - مورد</t>
        </is>
      </c>
      <c r="AC478" s="20" t="n">
        <v>44727</v>
      </c>
      <c r="AD478" t="n">
        <v>0</v>
      </c>
      <c r="AE478" t="n">
        <v>0</v>
      </c>
      <c r="AG478" t="n">
        <v>0</v>
      </c>
    </row>
    <row r="479">
      <c r="A479" t="inlineStr">
        <is>
          <t>NUT</t>
        </is>
      </c>
      <c r="B479" t="inlineStr">
        <is>
          <t>RM</t>
        </is>
      </c>
      <c r="C479" t="inlineStr">
        <is>
          <t>RM.NUT.00039</t>
        </is>
      </c>
      <c r="D479" t="inlineStr">
        <is>
          <t xml:space="preserve">American Pistachio Whole </t>
        </is>
      </c>
      <c r="E479" t="n">
        <v>24612.6586</v>
      </c>
      <c r="F479" t="n">
        <v>393497.7542</v>
      </c>
      <c r="G479" t="inlineStr">
        <is>
          <t>112, 108, 102, 107, 101, 103, 104, 109, 301, 111, 306, 304, 203, 405, 403, 402, 401, 9402, 108, 405, 9405, 9108, 9403, 499, 409, 9605, 109, 111, 9403, 112, 9405, 9301, 9409, 9108, 9103, 605, 499, 409, 9111, 9112, 9401, 701, 112, 9112, 108, 301, 109, 403, 101, 104, 103, 102, 107, 111, 403, 306, 402, 401, 304, 301, 9111, 203, 405, 409, 9108, 9103, 605, 499, 701, 9112, 9403, 9401, 9409, 9111, 9605, 9301, 9405, 9402</t>
        </is>
      </c>
      <c r="H479" t="n">
        <v>48786.5</v>
      </c>
      <c r="I479" t="n">
        <v>0</v>
      </c>
      <c r="J479" t="n">
        <v>0</v>
      </c>
      <c r="K479" t="n">
        <v>0</v>
      </c>
      <c r="L479" t="n">
        <v>0</v>
      </c>
      <c r="M479" t="n">
        <v>48786.5</v>
      </c>
      <c r="N479" t="n">
        <v>0</v>
      </c>
      <c r="O479" t="n">
        <v>0</v>
      </c>
      <c r="P479" t="n">
        <v>-19.29</v>
      </c>
      <c r="Q479" t="n">
        <v>-25425.606</v>
      </c>
      <c r="R479" t="n">
        <v>0</v>
      </c>
      <c r="S479" t="n">
        <v>-25444.896</v>
      </c>
      <c r="T479" t="n">
        <v>47954.2626</v>
      </c>
      <c r="U479" t="n">
        <v>840824.8860000001</v>
      </c>
      <c r="V479" t="n">
        <v>17.4508</v>
      </c>
      <c r="W479" t="n">
        <v>61567.876</v>
      </c>
      <c r="X479" t="n">
        <v>131853.8232</v>
      </c>
      <c r="Y479" t="n">
        <v>167689.0502</v>
      </c>
      <c r="Z479" t="n">
        <v>169084.0992</v>
      </c>
      <c r="AA479" s="20" t="n">
        <v>46202</v>
      </c>
      <c r="AB479" t="inlineStr">
        <is>
          <t>شركة ابو عودة اخوان</t>
        </is>
      </c>
      <c r="AC479" s="20" t="n">
        <v>46202</v>
      </c>
      <c r="AD479" t="n">
        <v>18632.1166</v>
      </c>
      <c r="AE479" t="n">
        <v>14090.3416</v>
      </c>
      <c r="AF479" t="inlineStr">
        <is>
          <t>3:12</t>
        </is>
      </c>
      <c r="AG479" t="n">
        <v>864929.0600000001</v>
      </c>
    </row>
    <row r="480">
      <c r="A480" t="inlineStr">
        <is>
          <t>NUT</t>
        </is>
      </c>
      <c r="B480" t="inlineStr">
        <is>
          <t>RM</t>
        </is>
      </c>
      <c r="C480" t="inlineStr">
        <is>
          <t>RM.NUT.00040</t>
        </is>
      </c>
      <c r="D480" t="inlineStr">
        <is>
          <t>فستق حلبي بوز فاكيوم</t>
        </is>
      </c>
      <c r="E480" t="n">
        <v>178.156</v>
      </c>
      <c r="F480" t="n">
        <v>4087.1247</v>
      </c>
      <c r="G480" t="inlineStr">
        <is>
          <t>9409, 9401, 9304, 801, 499, 9108, 9101, 409, 202, 304, 401, 402, 306, 403, 102, 101, 101, 108, 9304, 9409, 9401, 9304, 409, 499, 801, 9108, 9101, 9409, 304, 409, 108, 9402, 401, 402, 403, 304, 306, 202, 101, 102, 108, 9402</t>
        </is>
      </c>
      <c r="H480" t="n">
        <v>40</v>
      </c>
      <c r="I480" t="n">
        <v>0</v>
      </c>
      <c r="J480" t="n">
        <v>0</v>
      </c>
      <c r="K480" t="n">
        <v>0</v>
      </c>
      <c r="L480" t="n">
        <v>0</v>
      </c>
      <c r="M480" t="n">
        <v>40</v>
      </c>
      <c r="N480" t="n">
        <v>0</v>
      </c>
      <c r="O480" t="n">
        <v>0</v>
      </c>
      <c r="P480" t="n">
        <v>-2</v>
      </c>
      <c r="Q480" t="n">
        <v>0</v>
      </c>
      <c r="R480" t="n">
        <v>0</v>
      </c>
      <c r="S480" t="n">
        <v>-2</v>
      </c>
      <c r="T480" t="n">
        <v>216.156</v>
      </c>
      <c r="U480" t="n">
        <v>5138.8487</v>
      </c>
      <c r="V480" t="n">
        <v>27.831</v>
      </c>
      <c r="W480" t="n">
        <v>0</v>
      </c>
      <c r="X480" t="n">
        <v>361.9268</v>
      </c>
      <c r="Y480" t="n">
        <v>396.8598</v>
      </c>
      <c r="Z480" t="n">
        <v>456.0688</v>
      </c>
      <c r="AA480" s="20" t="n">
        <v>46202</v>
      </c>
      <c r="AB480" t="inlineStr">
        <is>
          <t>مؤسسة الزنبقة للاستيراد والتصدير - مورد</t>
        </is>
      </c>
      <c r="AC480" s="20" t="n">
        <v>46104</v>
      </c>
      <c r="AD480" t="n">
        <v>44.0955</v>
      </c>
      <c r="AE480" t="n">
        <v>38.0057</v>
      </c>
      <c r="AF480" t="inlineStr">
        <is>
          <t>5:20</t>
        </is>
      </c>
      <c r="AG480" t="n">
        <v>1107.76</v>
      </c>
    </row>
    <row r="481">
      <c r="A481" t="inlineStr">
        <is>
          <t>NUT</t>
        </is>
      </c>
      <c r="B481" t="inlineStr">
        <is>
          <t>RM</t>
        </is>
      </c>
      <c r="C481" t="inlineStr">
        <is>
          <t>RM.NUT.00041</t>
        </is>
      </c>
      <c r="D481" t="inlineStr">
        <is>
          <t xml:space="preserve">عجينة الفستق الحلبي </t>
        </is>
      </c>
      <c r="E481" t="n">
        <v>273.2827</v>
      </c>
      <c r="F481" t="n">
        <v>2648.6559</v>
      </c>
      <c r="G481" t="inlineStr">
        <is>
          <t>9404, 402, 401, 404, 499, 9404, 201, 499, 404, 201, 401, 402</t>
        </is>
      </c>
      <c r="H481" t="n">
        <v>0</v>
      </c>
      <c r="I481" t="n">
        <v>0</v>
      </c>
      <c r="J481" t="n">
        <v>0</v>
      </c>
      <c r="K481" t="n">
        <v>0</v>
      </c>
      <c r="L481" t="n">
        <v>0</v>
      </c>
      <c r="M481" t="n">
        <v>0</v>
      </c>
      <c r="N481" t="n">
        <v>0</v>
      </c>
      <c r="O481" t="n">
        <v>0</v>
      </c>
      <c r="P481" t="n">
        <v>0</v>
      </c>
      <c r="Q481" t="n">
        <v>0</v>
      </c>
      <c r="R481" t="n">
        <v>0</v>
      </c>
      <c r="S481" t="n">
        <v>0</v>
      </c>
      <c r="T481" t="n">
        <v>273.2827</v>
      </c>
      <c r="U481" t="n">
        <v>2648.6559</v>
      </c>
      <c r="V481" t="n">
        <v>9.692</v>
      </c>
      <c r="W481" t="n">
        <v>0</v>
      </c>
      <c r="X481" t="n">
        <v>1.465</v>
      </c>
      <c r="Y481" t="n">
        <v>1.465</v>
      </c>
      <c r="Z481" t="n">
        <v>1.465</v>
      </c>
      <c r="AA481" s="20" t="n">
        <v>2</v>
      </c>
      <c r="AC481" s="20" t="n">
        <v>46081</v>
      </c>
      <c r="AD481" t="n">
        <v>0.1627</v>
      </c>
      <c r="AE481" t="n">
        <v>0.122</v>
      </c>
      <c r="AF481" t="inlineStr">
        <is>
          <t>2238:14</t>
        </is>
      </c>
      <c r="AG481" t="n">
        <v>0</v>
      </c>
    </row>
    <row r="482">
      <c r="A482" t="inlineStr">
        <is>
          <t>NUT</t>
        </is>
      </c>
      <c r="B482" t="inlineStr">
        <is>
          <t>RM</t>
        </is>
      </c>
      <c r="C482" t="inlineStr">
        <is>
          <t>RM.NUT.00042</t>
        </is>
      </c>
      <c r="D482" t="inlineStr">
        <is>
          <t xml:space="preserve">عجينة الفستق الحلبي </t>
        </is>
      </c>
      <c r="E482" t="n">
        <v>0</v>
      </c>
      <c r="F482" t="n">
        <v>0</v>
      </c>
      <c r="G482" t="inlineStr">
        <is>
          <t>9401, 401, 404, 201, 106, 9404, 404, 9401, 401, 201, 106, 9404</t>
        </is>
      </c>
      <c r="H482" t="n">
        <v>0</v>
      </c>
      <c r="I482" t="n">
        <v>0</v>
      </c>
      <c r="J482" t="n">
        <v>0</v>
      </c>
      <c r="K482" t="n">
        <v>0</v>
      </c>
      <c r="L482" t="n">
        <v>0</v>
      </c>
      <c r="M482" t="n">
        <v>0</v>
      </c>
      <c r="N482" t="n">
        <v>0</v>
      </c>
      <c r="O482" t="n">
        <v>0</v>
      </c>
      <c r="P482" t="n">
        <v>0</v>
      </c>
      <c r="Q482" t="n">
        <v>0</v>
      </c>
      <c r="R482" t="n">
        <v>0</v>
      </c>
      <c r="S482" t="n">
        <v>0</v>
      </c>
      <c r="T482" t="n">
        <v>0</v>
      </c>
      <c r="U482" t="n">
        <v>0</v>
      </c>
      <c r="V482" t="n">
        <v>7.1639</v>
      </c>
      <c r="W482" t="n">
        <v>0</v>
      </c>
      <c r="X482" t="n">
        <v>0</v>
      </c>
      <c r="Y482" t="n">
        <v>0</v>
      </c>
      <c r="Z482" t="n">
        <v>0</v>
      </c>
      <c r="AA482" s="20" t="n">
        <v>2</v>
      </c>
      <c r="AC482" s="20" t="n">
        <v>2</v>
      </c>
      <c r="AD482" t="n">
        <v>0</v>
      </c>
      <c r="AE482" t="n">
        <v>0</v>
      </c>
      <c r="AG482" t="n">
        <v>0</v>
      </c>
    </row>
    <row r="483">
      <c r="A483" t="inlineStr">
        <is>
          <t>NUT</t>
        </is>
      </c>
      <c r="B483" t="inlineStr">
        <is>
          <t>RM</t>
        </is>
      </c>
      <c r="C483" t="inlineStr">
        <is>
          <t>RM.NUT.00043</t>
        </is>
      </c>
      <c r="D483" t="inlineStr">
        <is>
          <t xml:space="preserve"> فستق حلبي موردي </t>
        </is>
      </c>
      <c r="E483" t="n">
        <v>0</v>
      </c>
      <c r="F483" t="n">
        <v>0</v>
      </c>
      <c r="G483" t="inlineStr">
        <is>
          <t>402, 499, 402, 499</t>
        </is>
      </c>
      <c r="H483" t="n">
        <v>0</v>
      </c>
      <c r="I483" t="n">
        <v>0</v>
      </c>
      <c r="J483" t="n">
        <v>0</v>
      </c>
      <c r="K483" t="n">
        <v>0</v>
      </c>
      <c r="L483" t="n">
        <v>0</v>
      </c>
      <c r="M483" t="n">
        <v>0</v>
      </c>
      <c r="N483" t="n">
        <v>0</v>
      </c>
      <c r="O483" t="n">
        <v>0</v>
      </c>
      <c r="P483" t="n">
        <v>0</v>
      </c>
      <c r="Q483" t="n">
        <v>0</v>
      </c>
      <c r="R483" t="n">
        <v>0</v>
      </c>
      <c r="S483" t="n">
        <v>0</v>
      </c>
      <c r="T483" t="n">
        <v>0</v>
      </c>
      <c r="U483" t="n">
        <v>0</v>
      </c>
      <c r="V483" t="n">
        <v>14.9065</v>
      </c>
      <c r="W483" t="n">
        <v>0</v>
      </c>
      <c r="X483" t="n">
        <v>0</v>
      </c>
      <c r="Y483" t="n">
        <v>0</v>
      </c>
      <c r="Z483" t="n">
        <v>0</v>
      </c>
      <c r="AA483" s="20" t="n">
        <v>45048</v>
      </c>
      <c r="AB483" t="inlineStr">
        <is>
          <t>مؤسسة الزنبقة للاستيراد والتصدير - مورد</t>
        </is>
      </c>
      <c r="AC483" s="20" t="n">
        <v>44995</v>
      </c>
      <c r="AD483" t="n">
        <v>0</v>
      </c>
      <c r="AE483" t="n">
        <v>0</v>
      </c>
      <c r="AG483" t="n">
        <v>0</v>
      </c>
    </row>
    <row r="484">
      <c r="A484" t="inlineStr">
        <is>
          <t>NUT</t>
        </is>
      </c>
      <c r="B484" t="inlineStr">
        <is>
          <t>RM</t>
        </is>
      </c>
      <c r="C484" t="inlineStr">
        <is>
          <t>RM.NUT.00044</t>
        </is>
      </c>
      <c r="D484" t="inlineStr">
        <is>
          <t xml:space="preserve">فستق حلبي </t>
        </is>
      </c>
      <c r="E484" t="n">
        <v>10</v>
      </c>
      <c r="F484" t="n">
        <v>100</v>
      </c>
      <c r="G484" t="inlineStr">
        <is>
          <t>9402, 108, 102, 101, 403, 301, 9108, 499, 306, 108, 101, 102, 403, 306, 301, 9402, 9108, 499</t>
        </is>
      </c>
      <c r="H484" t="n">
        <v>0</v>
      </c>
      <c r="I484" t="n">
        <v>0</v>
      </c>
      <c r="J484" t="n">
        <v>0</v>
      </c>
      <c r="K484" t="n">
        <v>0</v>
      </c>
      <c r="L484" t="n">
        <v>0</v>
      </c>
      <c r="M484" t="n">
        <v>0</v>
      </c>
      <c r="N484" t="n">
        <v>0</v>
      </c>
      <c r="O484" t="n">
        <v>0</v>
      </c>
      <c r="P484" t="n">
        <v>0</v>
      </c>
      <c r="Q484" t="n">
        <v>0</v>
      </c>
      <c r="R484" t="n">
        <v>0</v>
      </c>
      <c r="S484" t="n">
        <v>0</v>
      </c>
      <c r="T484" t="n">
        <v>10</v>
      </c>
      <c r="U484" t="n">
        <v>100</v>
      </c>
      <c r="V484" t="n">
        <v>10</v>
      </c>
      <c r="W484" t="n">
        <v>0</v>
      </c>
      <c r="X484" t="n">
        <v>0</v>
      </c>
      <c r="Y484" t="n">
        <v>0</v>
      </c>
      <c r="Z484" t="n">
        <v>0</v>
      </c>
      <c r="AA484" s="20" t="n">
        <v>45754</v>
      </c>
      <c r="AB484" t="inlineStr">
        <is>
          <t>مؤسسة الزنبقة للاستيراد والتصدير - مورد</t>
        </is>
      </c>
      <c r="AC484" s="20" t="n">
        <v>44738</v>
      </c>
      <c r="AD484" t="n">
        <v>0</v>
      </c>
      <c r="AE484" t="n">
        <v>0</v>
      </c>
      <c r="AG484" t="n">
        <v>0</v>
      </c>
    </row>
    <row r="485">
      <c r="A485" t="inlineStr">
        <is>
          <t>NUT</t>
        </is>
      </c>
      <c r="B485" t="inlineStr">
        <is>
          <t>RM</t>
        </is>
      </c>
      <c r="C485" t="inlineStr">
        <is>
          <t>RM.NUT.00045</t>
        </is>
      </c>
      <c r="D485" t="inlineStr">
        <is>
          <t>Marouf pistachio</t>
        </is>
      </c>
      <c r="E485" t="n">
        <v>0</v>
      </c>
      <c r="F485" t="n">
        <v>0</v>
      </c>
      <c r="G485" t="inlineStr">
        <is>
          <t>102, 101, 401, 403, 9402, 9401, 101, 102, 403, 401, 9401, 9402</t>
        </is>
      </c>
      <c r="H485" t="n">
        <v>0</v>
      </c>
      <c r="I485" t="n">
        <v>0</v>
      </c>
      <c r="J485" t="n">
        <v>0</v>
      </c>
      <c r="K485" t="n">
        <v>0</v>
      </c>
      <c r="L485" t="n">
        <v>0</v>
      </c>
      <c r="M485" t="n">
        <v>0</v>
      </c>
      <c r="N485" t="n">
        <v>0</v>
      </c>
      <c r="O485" t="n">
        <v>0</v>
      </c>
      <c r="P485" t="n">
        <v>0</v>
      </c>
      <c r="Q485" t="n">
        <v>0</v>
      </c>
      <c r="R485" t="n">
        <v>0</v>
      </c>
      <c r="S485" t="n">
        <v>0</v>
      </c>
      <c r="T485" t="n">
        <v>0</v>
      </c>
      <c r="U485" t="n">
        <v>0</v>
      </c>
      <c r="V485" t="n">
        <v>14.6552</v>
      </c>
      <c r="W485" t="n">
        <v>0</v>
      </c>
      <c r="X485" t="n">
        <v>0</v>
      </c>
      <c r="Y485" t="n">
        <v>0</v>
      </c>
      <c r="Z485" t="n">
        <v>0</v>
      </c>
      <c r="AA485" s="20" t="n">
        <v>44795</v>
      </c>
      <c r="AB485" t="inlineStr">
        <is>
          <t>شركة المعروف للصناعات الغذائية - مورد</t>
        </is>
      </c>
      <c r="AC485" s="20" t="n">
        <v>44807</v>
      </c>
      <c r="AD485" t="n">
        <v>0</v>
      </c>
      <c r="AE485" t="n">
        <v>0</v>
      </c>
      <c r="AG485" t="n">
        <v>0</v>
      </c>
    </row>
    <row r="486">
      <c r="A486" t="inlineStr">
        <is>
          <t>NUT</t>
        </is>
      </c>
      <c r="B486" t="inlineStr">
        <is>
          <t>RM</t>
        </is>
      </c>
      <c r="C486" t="inlineStr">
        <is>
          <t>RM.NUT.00046</t>
        </is>
      </c>
      <c r="D486" t="inlineStr">
        <is>
          <t xml:space="preserve">فستق حلبي رأس خاروف </t>
        </is>
      </c>
      <c r="E486" t="n">
        <v>0</v>
      </c>
      <c r="F486" t="n">
        <v>0</v>
      </c>
      <c r="G486" t="inlineStr">
        <is>
          <t>301, 301</t>
        </is>
      </c>
      <c r="H486" t="n">
        <v>0</v>
      </c>
      <c r="I486" t="n">
        <v>0</v>
      </c>
      <c r="J486" t="n">
        <v>0</v>
      </c>
      <c r="K486" t="n">
        <v>0</v>
      </c>
      <c r="L486" t="n">
        <v>0</v>
      </c>
      <c r="M486" t="n">
        <v>0</v>
      </c>
      <c r="N486" t="n">
        <v>0</v>
      </c>
      <c r="O486" t="n">
        <v>0</v>
      </c>
      <c r="P486" t="n">
        <v>0</v>
      </c>
      <c r="Q486" t="n">
        <v>0</v>
      </c>
      <c r="R486" t="n">
        <v>0</v>
      </c>
      <c r="S486" t="n">
        <v>0</v>
      </c>
      <c r="T486" t="n">
        <v>0</v>
      </c>
      <c r="U486" t="n">
        <v>0</v>
      </c>
      <c r="V486" t="n">
        <v>12.5</v>
      </c>
      <c r="W486" t="n">
        <v>0</v>
      </c>
      <c r="X486" t="n">
        <v>0</v>
      </c>
      <c r="Y486" t="n">
        <v>0</v>
      </c>
      <c r="Z486" t="n">
        <v>0</v>
      </c>
      <c r="AA486" s="20" t="n">
        <v>45284</v>
      </c>
      <c r="AB486" t="inlineStr">
        <is>
          <t>مؤسسة سراج الاقصى لتجارة المواد الغذائية - مورد</t>
        </is>
      </c>
      <c r="AC486" s="20" t="n">
        <v>45579</v>
      </c>
      <c r="AD486" t="n">
        <v>0</v>
      </c>
      <c r="AE486" t="n">
        <v>0</v>
      </c>
      <c r="AG486" t="n">
        <v>0</v>
      </c>
    </row>
    <row r="487">
      <c r="A487" t="inlineStr">
        <is>
          <t>NUT</t>
        </is>
      </c>
      <c r="B487" t="inlineStr">
        <is>
          <t>RM</t>
        </is>
      </c>
      <c r="C487" t="inlineStr">
        <is>
          <t>RM.NUT.00047</t>
        </is>
      </c>
      <c r="D487" t="inlineStr">
        <is>
          <t>فستق حلبي قلب</t>
        </is>
      </c>
      <c r="E487" t="n">
        <v>0</v>
      </c>
      <c r="F487" t="n">
        <v>0</v>
      </c>
      <c r="G487" t="inlineStr">
        <is>
          <t>9402, 403, 304, 301, 108, 101, 9403, 9402, 304, 301, 403, 108, 101, 9403</t>
        </is>
      </c>
      <c r="H487" t="n">
        <v>0</v>
      </c>
      <c r="I487" t="n">
        <v>0</v>
      </c>
      <c r="J487" t="n">
        <v>0</v>
      </c>
      <c r="K487" t="n">
        <v>0</v>
      </c>
      <c r="L487" t="n">
        <v>0</v>
      </c>
      <c r="M487" t="n">
        <v>0</v>
      </c>
      <c r="N487" t="n">
        <v>0</v>
      </c>
      <c r="O487" t="n">
        <v>0</v>
      </c>
      <c r="P487" t="n">
        <v>0</v>
      </c>
      <c r="Q487" t="n">
        <v>0</v>
      </c>
      <c r="R487" t="n">
        <v>0</v>
      </c>
      <c r="S487" t="n">
        <v>0</v>
      </c>
      <c r="T487" t="n">
        <v>0</v>
      </c>
      <c r="U487" t="n">
        <v>0</v>
      </c>
      <c r="V487" t="n">
        <v>12.5</v>
      </c>
      <c r="W487" t="n">
        <v>0</v>
      </c>
      <c r="X487" t="n">
        <v>0</v>
      </c>
      <c r="Y487" t="n">
        <v>0</v>
      </c>
      <c r="Z487" t="n">
        <v>0</v>
      </c>
      <c r="AA487" s="20" t="n">
        <v>46041</v>
      </c>
      <c r="AB487" t="inlineStr">
        <is>
          <t>مؤسسة الزنبقة للاستيراد والتصدير - مورد</t>
        </is>
      </c>
      <c r="AC487" s="20" t="n">
        <v>46104</v>
      </c>
      <c r="AD487" t="n">
        <v>0</v>
      </c>
      <c r="AE487" t="n">
        <v>0</v>
      </c>
      <c r="AG487" t="n">
        <v>0</v>
      </c>
    </row>
    <row r="488">
      <c r="A488" t="inlineStr">
        <is>
          <t>NUT</t>
        </is>
      </c>
      <c r="B488" t="inlineStr">
        <is>
          <t>RM</t>
        </is>
      </c>
      <c r="C488" t="inlineStr">
        <is>
          <t>RM.NUT.00048</t>
        </is>
      </c>
      <c r="D488" t="inlineStr">
        <is>
          <t>فستق حلبي شرائح</t>
        </is>
      </c>
      <c r="E488" t="n">
        <v>528.9367999999999</v>
      </c>
      <c r="F488" t="n">
        <v>8185.1048</v>
      </c>
      <c r="G488" t="inlineStr">
        <is>
          <t>9605, 9402, 403, 401, 402, 9605, 101, 102, 409, 605, 499, 9108, 9403, 9409, 101, 108, 102, 401, 499, 402, 403, 409, 9402, 9108, 9403, 9409, 409, 605, 108</t>
        </is>
      </c>
      <c r="H488" t="n">
        <v>0</v>
      </c>
      <c r="I488" t="n">
        <v>0</v>
      </c>
      <c r="J488" t="n">
        <v>0</v>
      </c>
      <c r="K488" t="n">
        <v>0</v>
      </c>
      <c r="L488" t="n">
        <v>0</v>
      </c>
      <c r="M488" t="n">
        <v>0</v>
      </c>
      <c r="N488" t="n">
        <v>0</v>
      </c>
      <c r="O488" t="n">
        <v>0</v>
      </c>
      <c r="P488" t="n">
        <v>0</v>
      </c>
      <c r="Q488" t="n">
        <v>-6.744</v>
      </c>
      <c r="R488" t="n">
        <v>0</v>
      </c>
      <c r="S488" t="n">
        <v>-6.744</v>
      </c>
      <c r="T488" t="n">
        <v>522.1928</v>
      </c>
      <c r="U488" t="n">
        <v>8080.5728</v>
      </c>
      <c r="V488" t="n">
        <v>15.5</v>
      </c>
      <c r="W488" t="n">
        <v>328.352</v>
      </c>
      <c r="X488" t="n">
        <v>1415.9284</v>
      </c>
      <c r="Y488" t="n">
        <v>1776.1844</v>
      </c>
      <c r="Z488" t="n">
        <v>1909.8334</v>
      </c>
      <c r="AA488" s="20" t="n">
        <v>46112</v>
      </c>
      <c r="AB488" t="inlineStr">
        <is>
          <t>مؤسسة الزنبقة للاستيراد والتصدير - مورد</t>
        </is>
      </c>
      <c r="AC488" s="20" t="n">
        <v>46184</v>
      </c>
      <c r="AD488" t="n">
        <v>197.3538</v>
      </c>
      <c r="AE488" t="n">
        <v>159.1527</v>
      </c>
      <c r="AF488" t="inlineStr">
        <is>
          <t>3:8</t>
        </is>
      </c>
      <c r="AG488" t="n">
        <v>0</v>
      </c>
    </row>
    <row r="489">
      <c r="A489" t="inlineStr">
        <is>
          <t>NUT</t>
        </is>
      </c>
      <c r="B489" t="inlineStr">
        <is>
          <t>RM</t>
        </is>
      </c>
      <c r="C489" t="inlineStr">
        <is>
          <t>RM.NUT.00049</t>
        </is>
      </c>
      <c r="D489" t="inlineStr">
        <is>
          <t>Pistachio Kernels #1</t>
        </is>
      </c>
      <c r="E489" t="n">
        <v>98661.8352</v>
      </c>
      <c r="F489" t="n">
        <v>1218578.4409</v>
      </c>
      <c r="G489" t="inlineStr">
        <is>
          <t>9605, 9402, 9405, 403, 402, 405, 408, 304, 301, 204, 111, 101, 103, 108, 112, 102, 110, 9108, 9403, 9301, 9405, 9402, 9409, 110, 9605, 111, 605, 9403, 409, 9111, 9110, 499, 605, 409, 9112, 701, 9304, 9204, 403, 402, 204, 304, 9111, 301, 111, 101, 102, 103, 110, 301, 108, 112, 403, 9605, 605, 499, 409, 405, 408, 9108, 9112, 701, 9304, 9403, 9204, 9110, 9409, 9301, 9111</t>
        </is>
      </c>
      <c r="H489" t="n">
        <v>0</v>
      </c>
      <c r="I489" t="n">
        <v>0</v>
      </c>
      <c r="J489" t="n">
        <v>0</v>
      </c>
      <c r="K489" t="n">
        <v>0</v>
      </c>
      <c r="L489" t="n">
        <v>0</v>
      </c>
      <c r="M489" t="n">
        <v>0</v>
      </c>
      <c r="N489" t="n">
        <v>0</v>
      </c>
      <c r="O489" t="n">
        <v>0</v>
      </c>
      <c r="P489" t="n">
        <v>0</v>
      </c>
      <c r="Q489" t="n">
        <v>-15770</v>
      </c>
      <c r="R489" t="n">
        <v>0</v>
      </c>
      <c r="S489" t="n">
        <v>-15770</v>
      </c>
      <c r="T489" t="n">
        <v>82891.8352</v>
      </c>
      <c r="U489" t="n">
        <v>1027092.7975</v>
      </c>
      <c r="V489" t="n">
        <v>13.0564</v>
      </c>
      <c r="W489" t="n">
        <v>70173.02800000001</v>
      </c>
      <c r="X489" t="n">
        <v>102110.2588</v>
      </c>
      <c r="Y489" t="n">
        <v>138194.5118</v>
      </c>
      <c r="Z489" t="n">
        <v>273204.0148</v>
      </c>
      <c r="AA489" s="20" t="n">
        <v>46153</v>
      </c>
      <c r="AB489" t="inlineStr">
        <is>
          <t>PISTACHIO.05/2026</t>
        </is>
      </c>
      <c r="AC489" s="20" t="n">
        <v>46197</v>
      </c>
      <c r="AD489" t="n">
        <v>15354.9457</v>
      </c>
      <c r="AE489" t="n">
        <v>22767.0012</v>
      </c>
      <c r="AF489" t="inlineStr">
        <is>
          <t>3:19</t>
        </is>
      </c>
      <c r="AG489" t="n">
        <v>0</v>
      </c>
    </row>
    <row r="490">
      <c r="A490" t="inlineStr">
        <is>
          <t>NUT</t>
        </is>
      </c>
      <c r="B490" t="inlineStr">
        <is>
          <t>RM</t>
        </is>
      </c>
      <c r="C490" t="inlineStr">
        <is>
          <t>RM.NUT.00050</t>
        </is>
      </c>
      <c r="D490" t="inlineStr">
        <is>
          <t>Pistachio Kernel - Broken</t>
        </is>
      </c>
      <c r="E490" t="n">
        <v>0</v>
      </c>
      <c r="F490" t="n">
        <v>0</v>
      </c>
      <c r="G490" t="inlineStr">
        <is>
          <t>9108, 701, 9403, 9111, 403, 108, 111, 102, 9111, 9108, 9403, 701, 9402, 403, 111, 108, 102, 9402</t>
        </is>
      </c>
      <c r="H490" t="n">
        <v>0</v>
      </c>
      <c r="I490" t="n">
        <v>0</v>
      </c>
      <c r="J490" t="n">
        <v>0</v>
      </c>
      <c r="K490" t="n">
        <v>0</v>
      </c>
      <c r="L490" t="n">
        <v>0</v>
      </c>
      <c r="M490" t="n">
        <v>0</v>
      </c>
      <c r="N490" t="n">
        <v>0</v>
      </c>
      <c r="O490" t="n">
        <v>0</v>
      </c>
      <c r="P490" t="n">
        <v>0</v>
      </c>
      <c r="Q490" t="n">
        <v>0</v>
      </c>
      <c r="R490" t="n">
        <v>0</v>
      </c>
      <c r="S490" t="n">
        <v>0</v>
      </c>
      <c r="T490" t="n">
        <v>0</v>
      </c>
      <c r="U490" t="n">
        <v>0</v>
      </c>
      <c r="V490" t="n">
        <v>9.392099999999999</v>
      </c>
      <c r="W490" t="n">
        <v>0</v>
      </c>
      <c r="X490" t="n">
        <v>0</v>
      </c>
      <c r="Y490" t="n">
        <v>20</v>
      </c>
      <c r="Z490" t="n">
        <v>1560</v>
      </c>
      <c r="AA490" s="20" t="n">
        <v>45713</v>
      </c>
      <c r="AB490" t="inlineStr">
        <is>
          <t>PISTACHIO.09/2025</t>
        </is>
      </c>
      <c r="AC490" s="20" t="n">
        <v>45964</v>
      </c>
      <c r="AD490" t="n">
        <v>2.2222</v>
      </c>
      <c r="AE490" t="n">
        <v>130</v>
      </c>
      <c r="AF490" t="inlineStr">
        <is>
          <t>0:0</t>
        </is>
      </c>
      <c r="AG490" t="n">
        <v>0</v>
      </c>
    </row>
    <row r="491">
      <c r="A491" t="inlineStr">
        <is>
          <t>NUT</t>
        </is>
      </c>
      <c r="B491" t="inlineStr">
        <is>
          <t>RM</t>
        </is>
      </c>
      <c r="C491" t="inlineStr">
        <is>
          <t>RM.NUT.00051</t>
        </is>
      </c>
      <c r="D491" t="inlineStr">
        <is>
          <t>Pistachio Kernel - Broken-2nd grade</t>
        </is>
      </c>
      <c r="E491" t="n">
        <v>24914.404</v>
      </c>
      <c r="F491" t="n">
        <v>252117.3867</v>
      </c>
      <c r="G491" t="inlineStr">
        <is>
          <t>9402, 9405, 9403, 9110, 9111, 701, 9112, 9204, 9102, 499, 405, 9108, 409, 807, 402, 306, 103, 102, 112, 108, 403, 204, 301, 110, 111, 9402, 701, 807, 9405, 9403, 9301, 9108, 9102, 499, 9112, 9204, 409, 9111, 9110, 103, 112, 108, 102, 110, 204, 111, 301, 403, 402, 306, 405, 9301</t>
        </is>
      </c>
      <c r="H491" t="n">
        <v>0</v>
      </c>
      <c r="I491" t="n">
        <v>0</v>
      </c>
      <c r="J491" t="n">
        <v>0</v>
      </c>
      <c r="K491" t="n">
        <v>0</v>
      </c>
      <c r="L491" t="n">
        <v>0</v>
      </c>
      <c r="M491" t="n">
        <v>0</v>
      </c>
      <c r="N491" t="n">
        <v>0</v>
      </c>
      <c r="O491" t="n">
        <v>0</v>
      </c>
      <c r="P491" t="n">
        <v>0</v>
      </c>
      <c r="Q491" t="n">
        <v>0</v>
      </c>
      <c r="R491" t="n">
        <v>0</v>
      </c>
      <c r="S491" t="n">
        <v>0</v>
      </c>
      <c r="T491" t="n">
        <v>24914.404</v>
      </c>
      <c r="U491" t="n">
        <v>252117.3867</v>
      </c>
      <c r="V491" t="n">
        <v>10.1193</v>
      </c>
      <c r="W491" t="n">
        <v>0</v>
      </c>
      <c r="X491" t="n">
        <v>11423.2094</v>
      </c>
      <c r="Y491" t="n">
        <v>81761.44839999999</v>
      </c>
      <c r="Z491" t="n">
        <v>123858.0324</v>
      </c>
      <c r="AA491" s="20" t="n">
        <v>45993</v>
      </c>
      <c r="AB491" t="inlineStr">
        <is>
          <t>PISTACHIO.47/2025</t>
        </is>
      </c>
      <c r="AC491" s="20" t="n">
        <v>46104</v>
      </c>
      <c r="AD491" t="n">
        <v>9084.605299999999</v>
      </c>
      <c r="AE491" t="n">
        <v>10321.5027</v>
      </c>
      <c r="AF491" t="inlineStr">
        <is>
          <t>2:12</t>
        </is>
      </c>
      <c r="AG491" t="n">
        <v>0</v>
      </c>
    </row>
    <row r="492">
      <c r="A492" t="inlineStr">
        <is>
          <t>NUT</t>
        </is>
      </c>
      <c r="B492" t="inlineStr">
        <is>
          <t>RM</t>
        </is>
      </c>
      <c r="C492" t="inlineStr">
        <is>
          <t>RM.NUT.00053</t>
        </is>
      </c>
      <c r="D492" t="inlineStr">
        <is>
          <t>Iranian golden raisins</t>
        </is>
      </c>
      <c r="E492" t="n">
        <v>950.549</v>
      </c>
      <c r="F492" t="n">
        <v>1956.1099</v>
      </c>
      <c r="G492" t="inlineStr">
        <is>
          <t>9402, 409, 605, 108, 409, 9108, 102, 108, 402, 403, 499, 304, 102, 9605, 304, 409, 402, 403, 605, 499, 9108, 9402, 9605</t>
        </is>
      </c>
      <c r="H492" t="n">
        <v>0</v>
      </c>
      <c r="I492" t="n">
        <v>0</v>
      </c>
      <c r="J492" t="n">
        <v>0</v>
      </c>
      <c r="K492" t="n">
        <v>0</v>
      </c>
      <c r="L492" t="n">
        <v>0</v>
      </c>
      <c r="M492" t="n">
        <v>0</v>
      </c>
      <c r="N492" t="n">
        <v>0</v>
      </c>
      <c r="O492" t="n">
        <v>0</v>
      </c>
      <c r="P492" t="n">
        <v>0</v>
      </c>
      <c r="Q492" t="n">
        <v>-1.336</v>
      </c>
      <c r="R492" t="n">
        <v>0</v>
      </c>
      <c r="S492" t="n">
        <v>-1.336</v>
      </c>
      <c r="T492" t="n">
        <v>949.213</v>
      </c>
      <c r="U492" t="n">
        <v>1953.2038</v>
      </c>
      <c r="V492" t="n">
        <v>2.0727</v>
      </c>
      <c r="W492" t="n">
        <v>1.509</v>
      </c>
      <c r="X492" t="n">
        <v>102.6916</v>
      </c>
      <c r="Y492" t="n">
        <v>104.4346</v>
      </c>
      <c r="Z492" t="n">
        <v>162.2496</v>
      </c>
      <c r="AA492" s="20" t="n">
        <v>45718</v>
      </c>
      <c r="AB492" t="inlineStr">
        <is>
          <t>شركة ابو عودة اخوان</t>
        </is>
      </c>
      <c r="AC492" s="20" t="n">
        <v>46184</v>
      </c>
      <c r="AD492" t="n">
        <v>11.6038</v>
      </c>
      <c r="AE492" t="n">
        <v>13.5208</v>
      </c>
      <c r="AF492" t="inlineStr">
        <is>
          <t>70:6</t>
        </is>
      </c>
      <c r="AG492" t="n">
        <v>0</v>
      </c>
    </row>
    <row r="493">
      <c r="A493" t="inlineStr">
        <is>
          <t>NUT</t>
        </is>
      </c>
      <c r="B493" t="inlineStr">
        <is>
          <t>RM</t>
        </is>
      </c>
      <c r="C493" t="inlineStr">
        <is>
          <t>RM.NUT.00054</t>
        </is>
      </c>
      <c r="D493" t="inlineStr">
        <is>
          <t>Black Raisins</t>
        </is>
      </c>
      <c r="E493" t="n">
        <v>51.8545</v>
      </c>
      <c r="F493" t="n">
        <v>167.9182</v>
      </c>
      <c r="G493" t="inlineStr">
        <is>
          <t>409, 499, 9108, 402, 304, 102, 103, 108, 9108, 9402, 409, 499, 409, 402, 304, 102, 103, 108, 9402</t>
        </is>
      </c>
      <c r="H493" t="n">
        <v>0</v>
      </c>
      <c r="I493" t="n">
        <v>0</v>
      </c>
      <c r="J493" t="n">
        <v>0</v>
      </c>
      <c r="K493" t="n">
        <v>0</v>
      </c>
      <c r="L493" t="n">
        <v>0</v>
      </c>
      <c r="M493" t="n">
        <v>0</v>
      </c>
      <c r="N493" t="n">
        <v>0</v>
      </c>
      <c r="O493" t="n">
        <v>0</v>
      </c>
      <c r="P493" t="n">
        <v>0</v>
      </c>
      <c r="Q493" t="n">
        <v>-0.136</v>
      </c>
      <c r="R493" t="n">
        <v>0</v>
      </c>
      <c r="S493" t="n">
        <v>-0.136</v>
      </c>
      <c r="T493" t="n">
        <v>51.7185</v>
      </c>
      <c r="U493" t="n">
        <v>167.4787</v>
      </c>
      <c r="V493" t="n">
        <v>3.2477</v>
      </c>
      <c r="W493" t="n">
        <v>0.136</v>
      </c>
      <c r="X493" t="n">
        <v>71.9554</v>
      </c>
      <c r="Y493" t="n">
        <v>72.6484</v>
      </c>
      <c r="Z493" t="n">
        <v>90.0964</v>
      </c>
      <c r="AA493" s="20" t="n">
        <v>45677</v>
      </c>
      <c r="AB493" t="inlineStr">
        <is>
          <t>مؤسسة الزنبقة للاستيراد والتصدير - مورد</t>
        </is>
      </c>
      <c r="AC493" s="20" t="n">
        <v>46184</v>
      </c>
      <c r="AD493" t="n">
        <v>8.071999999999999</v>
      </c>
      <c r="AE493" t="n">
        <v>7.508</v>
      </c>
      <c r="AF493" t="inlineStr">
        <is>
          <t>6:26</t>
        </is>
      </c>
      <c r="AG493" t="n">
        <v>0</v>
      </c>
    </row>
    <row r="494">
      <c r="A494" t="inlineStr">
        <is>
          <t>NUT</t>
        </is>
      </c>
      <c r="B494" t="inlineStr">
        <is>
          <t>RM</t>
        </is>
      </c>
      <c r="C494" t="inlineStr">
        <is>
          <t>RM.NUT.00055</t>
        </is>
      </c>
      <c r="D494" t="inlineStr">
        <is>
          <t>American Raisins</t>
        </is>
      </c>
      <c r="E494" t="n">
        <v>509.2171</v>
      </c>
      <c r="F494" t="n">
        <v>1934.6847</v>
      </c>
      <c r="G494" t="inlineStr">
        <is>
          <t>101, 103, 108, 403, 402, 9402, 108, 9403, 9108, 801, 499, 108, 403, 101, 403, 402, 103, 499, 9108, 801, 9403, 9402</t>
        </is>
      </c>
      <c r="H494" t="n">
        <v>0</v>
      </c>
      <c r="I494" t="n">
        <v>0</v>
      </c>
      <c r="J494" t="n">
        <v>0</v>
      </c>
      <c r="K494" t="n">
        <v>0</v>
      </c>
      <c r="L494" t="n">
        <v>0</v>
      </c>
      <c r="M494" t="n">
        <v>0</v>
      </c>
      <c r="N494" t="n">
        <v>0</v>
      </c>
      <c r="O494" t="n">
        <v>0</v>
      </c>
      <c r="P494" t="n">
        <v>0</v>
      </c>
      <c r="Q494" t="n">
        <v>0</v>
      </c>
      <c r="R494" t="n">
        <v>0</v>
      </c>
      <c r="S494" t="n">
        <v>0</v>
      </c>
      <c r="T494" t="n">
        <v>509.2171</v>
      </c>
      <c r="U494" t="n">
        <v>1934.6847</v>
      </c>
      <c r="V494" t="n">
        <v>3.7993</v>
      </c>
      <c r="W494" t="n">
        <v>0</v>
      </c>
      <c r="X494" t="n">
        <v>0.9302</v>
      </c>
      <c r="Y494" t="n">
        <v>0.9302</v>
      </c>
      <c r="Z494" t="n">
        <v>0.9302</v>
      </c>
      <c r="AA494" s="20" t="n">
        <v>45314</v>
      </c>
      <c r="AB494" t="inlineStr">
        <is>
          <t>مؤسسة الزنبقة للاستيراد والتصدير - مورد</t>
        </is>
      </c>
      <c r="AC494" s="20" t="n">
        <v>46081</v>
      </c>
      <c r="AD494" t="n">
        <v>0.1033</v>
      </c>
      <c r="AE494" t="n">
        <v>0.0775</v>
      </c>
      <c r="AF494" t="inlineStr">
        <is>
          <t>6569:3</t>
        </is>
      </c>
      <c r="AG494" t="n">
        <v>0</v>
      </c>
    </row>
    <row r="495">
      <c r="A495" t="inlineStr">
        <is>
          <t>NUT</t>
        </is>
      </c>
      <c r="B495" t="inlineStr">
        <is>
          <t>RM</t>
        </is>
      </c>
      <c r="C495" t="inlineStr">
        <is>
          <t>RM.NUT.00056</t>
        </is>
      </c>
      <c r="D495" t="inlineStr">
        <is>
          <t>فستق عبيد ني</t>
        </is>
      </c>
      <c r="E495" t="n">
        <v>0</v>
      </c>
      <c r="F495" t="n">
        <v>0</v>
      </c>
      <c r="G495" t="inlineStr">
        <is>
          <t>9405, 108, 9405, 405, 499, 108, 499, 405</t>
        </is>
      </c>
      <c r="H495" t="n">
        <v>0</v>
      </c>
      <c r="I495" t="n">
        <v>0</v>
      </c>
      <c r="J495" t="n">
        <v>0</v>
      </c>
      <c r="K495" t="n">
        <v>0</v>
      </c>
      <c r="L495" t="n">
        <v>0</v>
      </c>
      <c r="M495" t="n">
        <v>0</v>
      </c>
      <c r="N495" t="n">
        <v>0</v>
      </c>
      <c r="O495" t="n">
        <v>0</v>
      </c>
      <c r="P495" t="n">
        <v>0</v>
      </c>
      <c r="Q495" t="n">
        <v>0</v>
      </c>
      <c r="R495" t="n">
        <v>0</v>
      </c>
      <c r="S495" t="n">
        <v>0</v>
      </c>
      <c r="T495" t="n">
        <v>0</v>
      </c>
      <c r="U495" t="n">
        <v>0</v>
      </c>
      <c r="V495" t="n">
        <v>1.2931</v>
      </c>
      <c r="W495" t="n">
        <v>0</v>
      </c>
      <c r="X495" t="n">
        <v>0</v>
      </c>
      <c r="Y495" t="n">
        <v>0</v>
      </c>
      <c r="Z495" t="n">
        <v>0</v>
      </c>
      <c r="AA495" s="20" t="n">
        <v>45949</v>
      </c>
      <c r="AB495" t="inlineStr">
        <is>
          <t>شركة خالد داود النتشة وشركاه</t>
        </is>
      </c>
      <c r="AC495" s="20" t="n">
        <v>2</v>
      </c>
      <c r="AD495" t="n">
        <v>0</v>
      </c>
      <c r="AE495" t="n">
        <v>0</v>
      </c>
      <c r="AG495" t="n">
        <v>0</v>
      </c>
    </row>
    <row r="496">
      <c r="A496" t="inlineStr">
        <is>
          <t>NUT</t>
        </is>
      </c>
      <c r="B496" t="inlineStr">
        <is>
          <t>RM</t>
        </is>
      </c>
      <c r="C496" t="inlineStr">
        <is>
          <t>RM.NUT.00057</t>
        </is>
      </c>
      <c r="D496" t="inlineStr">
        <is>
          <t>roasted almond</t>
        </is>
      </c>
      <c r="E496" t="n">
        <v>397.9947</v>
      </c>
      <c r="F496" t="n">
        <v>2599.1041</v>
      </c>
      <c r="G496" t="inlineStr">
        <is>
          <t>9403, 9304, 9112, 801, 9409, 408, 9108, 499, 605, 409, 405, 304, 306, 403, 801, 9801, 108, 408, 9304, 9605, 112, 9408, 499, 409, 9304, 9112, 9108, 9409, 9405, 9403, 9408, 9108, 409, 304, 605, 108, 403, 405, 408, 306, 304, 108, 112, 9405, 9801, 9408, 9605</t>
        </is>
      </c>
      <c r="H496" t="n">
        <v>0</v>
      </c>
      <c r="I496" t="n">
        <v>0</v>
      </c>
      <c r="J496" t="n">
        <v>0</v>
      </c>
      <c r="K496" t="n">
        <v>0</v>
      </c>
      <c r="L496" t="n">
        <v>0</v>
      </c>
      <c r="M496" t="n">
        <v>0</v>
      </c>
      <c r="N496" t="n">
        <v>0</v>
      </c>
      <c r="O496" t="n">
        <v>0</v>
      </c>
      <c r="P496" t="n">
        <v>-11</v>
      </c>
      <c r="Q496" t="n">
        <v>-5.28</v>
      </c>
      <c r="R496" t="n">
        <v>0</v>
      </c>
      <c r="S496" t="n">
        <v>-16.28</v>
      </c>
      <c r="T496" t="n">
        <v>381.7147</v>
      </c>
      <c r="U496" t="n">
        <v>2486.8282</v>
      </c>
      <c r="V496" t="n">
        <v>6.6416</v>
      </c>
      <c r="W496" t="n">
        <v>188.28</v>
      </c>
      <c r="X496" t="n">
        <v>405.0648</v>
      </c>
      <c r="Y496" t="n">
        <v>686.8678</v>
      </c>
      <c r="Z496" t="n">
        <v>686.8678</v>
      </c>
      <c r="AA496" s="20" t="n">
        <v>46113</v>
      </c>
      <c r="AB496" t="inlineStr">
        <is>
          <t>شركة خالد داود النتشة وشركاه</t>
        </is>
      </c>
      <c r="AC496" s="20" t="n">
        <v>46194</v>
      </c>
      <c r="AD496" t="n">
        <v>76.3186</v>
      </c>
      <c r="AE496" t="n">
        <v>57.2389</v>
      </c>
      <c r="AF496" t="inlineStr">
        <is>
          <t>6:20</t>
        </is>
      </c>
      <c r="AG496" t="n">
        <v>0</v>
      </c>
    </row>
    <row r="497">
      <c r="A497" t="inlineStr">
        <is>
          <t>NUT</t>
        </is>
      </c>
      <c r="B497" t="inlineStr">
        <is>
          <t>RM</t>
        </is>
      </c>
      <c r="C497" t="inlineStr">
        <is>
          <t>RM.NUT.0058</t>
        </is>
      </c>
      <c r="D497" t="inlineStr">
        <is>
          <t xml:space="preserve">توت بري حب </t>
        </is>
      </c>
      <c r="E497" t="n">
        <v>280.0677</v>
      </c>
      <c r="F497" t="n">
        <v>1336.7772</v>
      </c>
      <c r="G497" t="inlineStr">
        <is>
          <t>9108, 499, 605, 801, 9403, 403, 402, 306, 409, 304, 101, 304, 306, 499, 403, 402, 108, 101, 9108, 9403, 409, 605, 801, 108, 9402, 9402</t>
        </is>
      </c>
      <c r="H497" t="n">
        <v>0</v>
      </c>
      <c r="I497" t="n">
        <v>0</v>
      </c>
      <c r="J497" t="n">
        <v>0</v>
      </c>
      <c r="K497" t="n">
        <v>0</v>
      </c>
      <c r="L497" t="n">
        <v>0</v>
      </c>
      <c r="M497" t="n">
        <v>0</v>
      </c>
      <c r="N497" t="n">
        <v>0</v>
      </c>
      <c r="O497" t="n">
        <v>0</v>
      </c>
      <c r="P497" t="n">
        <v>0</v>
      </c>
      <c r="Q497" t="n">
        <v>0</v>
      </c>
      <c r="R497" t="n">
        <v>0</v>
      </c>
      <c r="S497" t="n">
        <v>0</v>
      </c>
      <c r="T497" t="n">
        <v>280.0677</v>
      </c>
      <c r="U497" t="n">
        <v>1336.7772</v>
      </c>
      <c r="V497" t="n">
        <v>4.914</v>
      </c>
      <c r="W497" t="n">
        <v>22.5</v>
      </c>
      <c r="X497" t="n">
        <v>69.065</v>
      </c>
      <c r="Y497" t="n">
        <v>411.075</v>
      </c>
      <c r="Z497" t="n">
        <v>414.3</v>
      </c>
      <c r="AA497" s="20" t="n">
        <v>46092</v>
      </c>
      <c r="AB497" t="inlineStr">
        <is>
          <t>مؤسسة الزنبقة للاستيراد والتصدير - مورد</t>
        </is>
      </c>
      <c r="AC497" s="20" t="n">
        <v>46116</v>
      </c>
      <c r="AD497" t="n">
        <v>45.675</v>
      </c>
      <c r="AE497" t="n">
        <v>34.525</v>
      </c>
      <c r="AF497" t="inlineStr">
        <is>
          <t>8:3</t>
        </is>
      </c>
      <c r="AG497" t="n">
        <v>0</v>
      </c>
    </row>
    <row r="498">
      <c r="A498" t="inlineStr">
        <is>
          <t>NUT</t>
        </is>
      </c>
      <c r="B498" t="inlineStr">
        <is>
          <t>RM</t>
        </is>
      </c>
      <c r="C498" t="inlineStr">
        <is>
          <t>RM.NUT.0059</t>
        </is>
      </c>
      <c r="D498" t="inlineStr">
        <is>
          <t>فستق عبيد ني برازيلي</t>
        </is>
      </c>
      <c r="E498" t="n">
        <v>2107</v>
      </c>
      <c r="F498" t="n">
        <v>3360.2483</v>
      </c>
      <c r="G498" t="inlineStr">
        <is>
          <t>403, 108, 499, 9403, 403, 108, 403, 9403, 108, 499, 9403</t>
        </is>
      </c>
      <c r="H498" t="n">
        <v>2000</v>
      </c>
      <c r="I498" t="n">
        <v>0</v>
      </c>
      <c r="J498" t="n">
        <v>0</v>
      </c>
      <c r="K498" t="n">
        <v>0</v>
      </c>
      <c r="L498" t="n">
        <v>0</v>
      </c>
      <c r="M498" t="n">
        <v>2000</v>
      </c>
      <c r="N498" t="n">
        <v>0</v>
      </c>
      <c r="O498" t="n">
        <v>0</v>
      </c>
      <c r="P498" t="n">
        <v>0</v>
      </c>
      <c r="Q498" t="n">
        <v>-2000</v>
      </c>
      <c r="R498" t="n">
        <v>0</v>
      </c>
      <c r="S498" t="n">
        <v>-2000</v>
      </c>
      <c r="T498" t="n">
        <v>2107</v>
      </c>
      <c r="U498" t="n">
        <v>3269.4828</v>
      </c>
      <c r="V498" t="n">
        <v>1.5517</v>
      </c>
      <c r="W498" t="n">
        <v>11300</v>
      </c>
      <c r="X498" t="n">
        <v>22450</v>
      </c>
      <c r="Y498" t="n">
        <v>22450</v>
      </c>
      <c r="Z498" t="n">
        <v>22450</v>
      </c>
      <c r="AA498" s="20" t="n">
        <v>46201</v>
      </c>
      <c r="AB498" t="inlineStr">
        <is>
          <t>شركة صقر ابو عيشة و رضوان النتشة وشركاهم</t>
        </is>
      </c>
      <c r="AC498" s="20" t="n">
        <v>46200</v>
      </c>
      <c r="AD498" t="n">
        <v>2494.4444</v>
      </c>
      <c r="AE498" t="n">
        <v>1870.8333</v>
      </c>
      <c r="AF498" t="inlineStr">
        <is>
          <t>1:3</t>
        </is>
      </c>
      <c r="AG498" t="n">
        <v>3103.448</v>
      </c>
    </row>
    <row r="499">
      <c r="A499" t="inlineStr">
        <is>
          <t>NUT</t>
        </is>
      </c>
      <c r="B499" t="inlineStr">
        <is>
          <t>RM</t>
        </is>
      </c>
      <c r="C499" t="inlineStr">
        <is>
          <t>RM.NUT.0060</t>
        </is>
      </c>
      <c r="D499" t="inlineStr">
        <is>
          <t>Almonds Whole 20/22</t>
        </is>
      </c>
      <c r="E499" t="n">
        <v>104.76</v>
      </c>
      <c r="F499" t="n">
        <v>677.3279</v>
      </c>
      <c r="G499" t="inlineStr">
        <is>
          <t>9605, 605, 409, 9409, 9403, 9605, 403, 108, 403, 9409, 9403, 108, 605, 409, 108, 409</t>
        </is>
      </c>
      <c r="H499" t="n">
        <v>0</v>
      </c>
      <c r="I499" t="n">
        <v>0</v>
      </c>
      <c r="J499" t="n">
        <v>0</v>
      </c>
      <c r="K499" t="n">
        <v>0</v>
      </c>
      <c r="L499" t="n">
        <v>0</v>
      </c>
      <c r="M499" t="n">
        <v>0</v>
      </c>
      <c r="N499" t="n">
        <v>0</v>
      </c>
      <c r="O499" t="n">
        <v>0</v>
      </c>
      <c r="P499" t="n">
        <v>-1.152</v>
      </c>
      <c r="Q499" t="n">
        <v>-3</v>
      </c>
      <c r="R499" t="n">
        <v>0</v>
      </c>
      <c r="S499" t="n">
        <v>-4.152</v>
      </c>
      <c r="T499" t="n">
        <v>100.608</v>
      </c>
      <c r="U499" t="n">
        <v>650.4829999999999</v>
      </c>
      <c r="V499" t="n">
        <v>6.466</v>
      </c>
      <c r="W499" t="n">
        <v>57</v>
      </c>
      <c r="X499" t="n">
        <v>57</v>
      </c>
      <c r="Y499" t="n">
        <v>57</v>
      </c>
      <c r="Z499" t="n">
        <v>57</v>
      </c>
      <c r="AA499" s="20" t="n">
        <v>46089</v>
      </c>
      <c r="AB499" t="inlineStr">
        <is>
          <t>شركة خالد داود النتشة وشركاه</t>
        </is>
      </c>
      <c r="AC499" s="20" t="n">
        <v>46177</v>
      </c>
      <c r="AD499" t="n">
        <v>6.3333</v>
      </c>
      <c r="AE499" t="n">
        <v>4.75</v>
      </c>
      <c r="AF499" t="inlineStr">
        <is>
          <t>21:5</t>
        </is>
      </c>
      <c r="AG499" t="n">
        <v>0</v>
      </c>
    </row>
    <row r="500">
      <c r="A500" t="inlineStr">
        <is>
          <t>NUT</t>
        </is>
      </c>
      <c r="B500" t="inlineStr">
        <is>
          <t>RM</t>
        </is>
      </c>
      <c r="C500" t="inlineStr">
        <is>
          <t>RM.NUT.0061</t>
        </is>
      </c>
      <c r="D500" t="inlineStr">
        <is>
          <t xml:space="preserve">Salted Roasted Hazelnut </t>
        </is>
      </c>
      <c r="E500" t="n">
        <v>20</v>
      </c>
      <c r="F500" t="n">
        <v>258.6207</v>
      </c>
      <c r="G500" t="inlineStr">
        <is>
          <t>9403, 108, 108, 403, 403, 9403</t>
        </is>
      </c>
      <c r="H500" t="n">
        <v>0</v>
      </c>
      <c r="I500" t="n">
        <v>0</v>
      </c>
      <c r="J500" t="n">
        <v>0</v>
      </c>
      <c r="K500" t="n">
        <v>0</v>
      </c>
      <c r="L500" t="n">
        <v>0</v>
      </c>
      <c r="M500" t="n">
        <v>0</v>
      </c>
      <c r="N500" t="n">
        <v>0</v>
      </c>
      <c r="O500" t="n">
        <v>0</v>
      </c>
      <c r="P500" t="n">
        <v>0</v>
      </c>
      <c r="Q500" t="n">
        <v>0</v>
      </c>
      <c r="R500" t="n">
        <v>0</v>
      </c>
      <c r="S500" t="n">
        <v>0</v>
      </c>
      <c r="T500" t="n">
        <v>20</v>
      </c>
      <c r="U500" t="n">
        <v>258.6207</v>
      </c>
      <c r="V500" t="n">
        <v>12.931</v>
      </c>
      <c r="W500" t="n">
        <v>0</v>
      </c>
      <c r="X500" t="n">
        <v>0</v>
      </c>
      <c r="Y500" t="n">
        <v>0</v>
      </c>
      <c r="Z500" t="n">
        <v>0</v>
      </c>
      <c r="AA500" s="20" t="n">
        <v>46149</v>
      </c>
      <c r="AB500" t="inlineStr">
        <is>
          <t>شركة خالد داود النتشة وشركاه</t>
        </is>
      </c>
      <c r="AC500" s="20" t="n">
        <v>2</v>
      </c>
      <c r="AD500" t="n">
        <v>0</v>
      </c>
      <c r="AE500" t="n">
        <v>0</v>
      </c>
      <c r="AG500" t="n">
        <v>0</v>
      </c>
    </row>
    <row r="501">
      <c r="A501" t="inlineStr">
        <is>
          <t>NUT</t>
        </is>
      </c>
      <c r="B501" t="inlineStr">
        <is>
          <t>RM</t>
        </is>
      </c>
      <c r="C501" t="inlineStr">
        <is>
          <t>RM.NUT.0062</t>
        </is>
      </c>
      <c r="D501" t="inlineStr">
        <is>
          <t>Salted Roasted Peanut</t>
        </is>
      </c>
      <c r="E501" t="n">
        <v>20</v>
      </c>
      <c r="F501" t="n">
        <v>43.1034</v>
      </c>
      <c r="G501" t="inlineStr">
        <is>
          <t>9403, 403, 403, 108, 108, 9403</t>
        </is>
      </c>
      <c r="H501" t="n">
        <v>0</v>
      </c>
      <c r="I501" t="n">
        <v>0</v>
      </c>
      <c r="J501" t="n">
        <v>0</v>
      </c>
      <c r="K501" t="n">
        <v>0</v>
      </c>
      <c r="L501" t="n">
        <v>0</v>
      </c>
      <c r="M501" t="n">
        <v>0</v>
      </c>
      <c r="N501" t="n">
        <v>0</v>
      </c>
      <c r="O501" t="n">
        <v>0</v>
      </c>
      <c r="P501" t="n">
        <v>0</v>
      </c>
      <c r="Q501" t="n">
        <v>0</v>
      </c>
      <c r="R501" t="n">
        <v>0</v>
      </c>
      <c r="S501" t="n">
        <v>0</v>
      </c>
      <c r="T501" t="n">
        <v>20</v>
      </c>
      <c r="U501" t="n">
        <v>43.1034</v>
      </c>
      <c r="V501" t="n">
        <v>2.1552</v>
      </c>
      <c r="W501" t="n">
        <v>0</v>
      </c>
      <c r="X501" t="n">
        <v>0</v>
      </c>
      <c r="Y501" t="n">
        <v>0</v>
      </c>
      <c r="Z501" t="n">
        <v>0</v>
      </c>
      <c r="AA501" s="20" t="n">
        <v>46149</v>
      </c>
      <c r="AB501" t="inlineStr">
        <is>
          <t>شركة خالد داود النتشة وشركاه</t>
        </is>
      </c>
      <c r="AC501" s="20" t="n">
        <v>2</v>
      </c>
      <c r="AD501" t="n">
        <v>0</v>
      </c>
      <c r="AE501" t="n">
        <v>0</v>
      </c>
      <c r="AG501" t="n">
        <v>0</v>
      </c>
    </row>
    <row r="502">
      <c r="A502" t="inlineStr">
        <is>
          <t>NUT</t>
        </is>
      </c>
      <c r="B502" t="inlineStr">
        <is>
          <t>RM</t>
        </is>
      </c>
      <c r="C502" t="inlineStr">
        <is>
          <t>RM.NUT.0063</t>
        </is>
      </c>
      <c r="D502" t="inlineStr">
        <is>
          <t>Salted Roasted Pecan</t>
        </is>
      </c>
      <c r="E502" t="n">
        <v>20</v>
      </c>
      <c r="F502" t="n">
        <v>258.6207</v>
      </c>
      <c r="G502" t="inlineStr">
        <is>
          <t>108, 403, 9403, 108, 403, 9403</t>
        </is>
      </c>
      <c r="H502" t="n">
        <v>0</v>
      </c>
      <c r="I502" t="n">
        <v>0</v>
      </c>
      <c r="J502" t="n">
        <v>0</v>
      </c>
      <c r="K502" t="n">
        <v>0</v>
      </c>
      <c r="L502" t="n">
        <v>0</v>
      </c>
      <c r="M502" t="n">
        <v>0</v>
      </c>
      <c r="N502" t="n">
        <v>0</v>
      </c>
      <c r="O502" t="n">
        <v>0</v>
      </c>
      <c r="P502" t="n">
        <v>0</v>
      </c>
      <c r="Q502" t="n">
        <v>0</v>
      </c>
      <c r="R502" t="n">
        <v>0</v>
      </c>
      <c r="S502" t="n">
        <v>0</v>
      </c>
      <c r="T502" t="n">
        <v>20</v>
      </c>
      <c r="U502" t="n">
        <v>258.6207</v>
      </c>
      <c r="V502" t="n">
        <v>12.931</v>
      </c>
      <c r="W502" t="n">
        <v>0</v>
      </c>
      <c r="X502" t="n">
        <v>0</v>
      </c>
      <c r="Y502" t="n">
        <v>0</v>
      </c>
      <c r="Z502" t="n">
        <v>0</v>
      </c>
      <c r="AA502" s="20" t="n">
        <v>46149</v>
      </c>
      <c r="AB502" t="inlineStr">
        <is>
          <t>شركة خالد داود النتشة وشركاه</t>
        </is>
      </c>
      <c r="AC502" s="20" t="n">
        <v>2</v>
      </c>
      <c r="AD502" t="n">
        <v>0</v>
      </c>
      <c r="AE502" t="n">
        <v>0</v>
      </c>
      <c r="AG502" t="n">
        <v>0</v>
      </c>
    </row>
    <row r="503">
      <c r="A503" t="inlineStr">
        <is>
          <t>NUT</t>
        </is>
      </c>
      <c r="B503" t="inlineStr">
        <is>
          <t>RM</t>
        </is>
      </c>
      <c r="C503" t="inlineStr">
        <is>
          <t>RM.NUT.0064</t>
        </is>
      </c>
      <c r="D503" t="inlineStr">
        <is>
          <t>جوز هند شرائح</t>
        </is>
      </c>
      <c r="V503" t="n">
        <v>7.0909</v>
      </c>
      <c r="W503" t="n">
        <v>0</v>
      </c>
      <c r="X503" t="n">
        <v>0</v>
      </c>
      <c r="Y503" t="n">
        <v>0</v>
      </c>
      <c r="Z503" t="n">
        <v>0</v>
      </c>
      <c r="AA503" s="20" t="n">
        <v>2</v>
      </c>
      <c r="AC503" s="20" t="n">
        <v>2</v>
      </c>
      <c r="AD503" t="n">
        <v>0</v>
      </c>
      <c r="AE503" t="n">
        <v>0</v>
      </c>
    </row>
    <row r="504">
      <c r="A504" t="inlineStr">
        <is>
          <t>NUT</t>
        </is>
      </c>
      <c r="B504" t="inlineStr">
        <is>
          <t>RM</t>
        </is>
      </c>
      <c r="C504" t="inlineStr">
        <is>
          <t>RM.NUT.0065</t>
        </is>
      </c>
      <c r="D504" t="inlineStr">
        <is>
          <t xml:space="preserve">توت كوجي </t>
        </is>
      </c>
      <c r="E504" t="n">
        <v>97.90000000000001</v>
      </c>
      <c r="F504" t="n">
        <v>789.8817</v>
      </c>
      <c r="G504" t="inlineStr">
        <is>
          <t>102, 108, 403, 306, 9402, 9108, 499, 605, 102, 108, 403, 306, 9108, 499, 605, 9402</t>
        </is>
      </c>
      <c r="H504" t="n">
        <v>0</v>
      </c>
      <c r="I504" t="n">
        <v>0</v>
      </c>
      <c r="J504" t="n">
        <v>0</v>
      </c>
      <c r="K504" t="n">
        <v>0</v>
      </c>
      <c r="L504" t="n">
        <v>0</v>
      </c>
      <c r="M504" t="n">
        <v>0</v>
      </c>
      <c r="N504" t="n">
        <v>0</v>
      </c>
      <c r="O504" t="n">
        <v>0</v>
      </c>
      <c r="P504" t="n">
        <v>0</v>
      </c>
      <c r="Q504" t="n">
        <v>0</v>
      </c>
      <c r="R504" t="n">
        <v>0</v>
      </c>
      <c r="S504" t="n">
        <v>0</v>
      </c>
      <c r="T504" t="n">
        <v>97.90000000000001</v>
      </c>
      <c r="U504" t="n">
        <v>789.8817</v>
      </c>
      <c r="V504" t="n">
        <v>8.068199999999999</v>
      </c>
      <c r="W504" t="n">
        <v>0</v>
      </c>
      <c r="X504" t="n">
        <v>0</v>
      </c>
      <c r="Y504" t="n">
        <v>10.1</v>
      </c>
      <c r="Z504" t="n">
        <v>10.1</v>
      </c>
      <c r="AA504" s="20" t="n">
        <v>45353</v>
      </c>
      <c r="AB504" t="inlineStr">
        <is>
          <t>Nigxia.01/2024</t>
        </is>
      </c>
      <c r="AC504" s="20" t="n">
        <v>45943</v>
      </c>
      <c r="AD504" t="n">
        <v>1.1222</v>
      </c>
      <c r="AE504" t="n">
        <v>0.8416</v>
      </c>
      <c r="AF504" t="inlineStr">
        <is>
          <t>116:9</t>
        </is>
      </c>
      <c r="AG504" t="n">
        <v>0</v>
      </c>
    </row>
    <row r="505">
      <c r="A505" t="inlineStr">
        <is>
          <t>OIL</t>
        </is>
      </c>
      <c r="B505" t="inlineStr">
        <is>
          <t>RM</t>
        </is>
      </c>
      <c r="C505" t="inlineStr">
        <is>
          <t>RM.OIL.00001</t>
        </is>
      </c>
      <c r="D505" t="inlineStr">
        <is>
          <t>PALM OLEIN - Croclan</t>
        </is>
      </c>
      <c r="E505" t="n">
        <v>663230.0836</v>
      </c>
      <c r="F505" t="n">
        <v>729029.3381000001</v>
      </c>
      <c r="G505" t="inlineStr">
        <is>
          <t>9405, 9801, 9605, 9408, 9301, 9402, 9111, 9409, 9110, 9204, 9403, 9401, 9107, 701, 9112, 9108, 408, 405, 409, 499, 605, 9103, 9104, 9102, 9101, 801, 9408, 801, 107, 106, 403, 109, 201, 112, 9112, 108, 103, 408, 9801, 9801, 102, 110, 102, 104, 101, 103, 111, 201, 301, 204, 402, 306, 403, 303, 401, 9204, 701, 9401, 9112, 409, 605, 499, 9110, 9111, 9107, 801, 9403, 9108, 9204, 9107, 108, 9405, 105, 9103, 204, 9102, 9605, 405, 9409, 9402, 107, 9405, 9301, 112, 9408, 9403, 9108, 9103, 9102, 9104, 9101, 102, 110, 112, 108, 107, 104, 106, 109, 103, 101, 105, 111, 204, 303, 301, 201, 306, 408, 405, 402, 403, 401</t>
        </is>
      </c>
      <c r="H505" t="n">
        <v>0</v>
      </c>
      <c r="I505" t="n">
        <v>0</v>
      </c>
      <c r="J505" t="n">
        <v>500</v>
      </c>
      <c r="K505" t="n">
        <v>0</v>
      </c>
      <c r="L505" t="n">
        <v>0</v>
      </c>
      <c r="M505" t="n">
        <v>500</v>
      </c>
      <c r="N505" t="n">
        <v>0</v>
      </c>
      <c r="O505" t="n">
        <v>-9600</v>
      </c>
      <c r="P505" t="n">
        <v>0</v>
      </c>
      <c r="Q505" t="n">
        <v>-147618.955</v>
      </c>
      <c r="R505" t="n">
        <v>0</v>
      </c>
      <c r="S505" t="n">
        <v>-157218.955</v>
      </c>
      <c r="T505" t="n">
        <v>506511.1286</v>
      </c>
      <c r="U505" t="n">
        <v>558286.0588999999</v>
      </c>
      <c r="V505" t="n">
        <v>1.2419</v>
      </c>
      <c r="W505" t="n">
        <v>545797.235</v>
      </c>
      <c r="X505" t="n">
        <v>997883.4398000001</v>
      </c>
      <c r="Y505" t="n">
        <v>1396728.4938</v>
      </c>
      <c r="Z505" t="n">
        <v>1796967.1673</v>
      </c>
      <c r="AA505" s="20" t="n">
        <v>45970</v>
      </c>
      <c r="AB505" t="inlineStr">
        <is>
          <t>PALAM.32/2025</t>
        </is>
      </c>
      <c r="AC505" s="20" t="n">
        <v>46203</v>
      </c>
      <c r="AD505" t="n">
        <v>155192.0548</v>
      </c>
      <c r="AE505" t="n">
        <v>149747.2639</v>
      </c>
      <c r="AF505" t="inlineStr">
        <is>
          <t>3:11</t>
        </is>
      </c>
      <c r="AG505" t="n">
        <v>0</v>
      </c>
    </row>
    <row r="506">
      <c r="A506" t="inlineStr">
        <is>
          <t>OIL</t>
        </is>
      </c>
      <c r="B506" t="inlineStr">
        <is>
          <t>RM</t>
        </is>
      </c>
      <c r="C506" t="inlineStr">
        <is>
          <t>RM.OIL.00002</t>
        </is>
      </c>
      <c r="D506" t="inlineStr">
        <is>
          <t>زيت نباتي</t>
        </is>
      </c>
      <c r="E506" t="n">
        <v>531429.5355</v>
      </c>
      <c r="F506" t="n">
        <v>577362.6040000001</v>
      </c>
      <c r="G506" t="inlineStr">
        <is>
          <t>9405, 9402, 9801, 9406, 9403, 9110, 9605, 9401, 501, 9107, 9112, 701, 9102, 9101, 9103, 801, 499, 605, 9108, 408, 405, 306, 402, 401, 406, 108, 9801, 9102, 9103, 9405, 9403, 9108, 9107, 403, 103, 108, 102, 408, 9801, 105, 112, 109, 9408, 9112, 107, 801, 106, 102, 103, 101, 104, 403, 303, 301, 202, 110, 201, 9403, 9405, 9102, 9103, 9108, 701, 9101, 9401, 112, 107, 9603, 9408, 9605, 405, 9406, 9402, 499, 408, 605, 801, 501, 406, 9110, 9107, 9112, 108, 112, 106, 107, 109, 103, 101, 104, 105, 110, 102, 202, 303, 403, 401, 402, 306, 405, 301, 201, 9408, 9603</t>
        </is>
      </c>
      <c r="H506" t="n">
        <v>109350</v>
      </c>
      <c r="I506" t="n">
        <v>0</v>
      </c>
      <c r="J506" t="n">
        <v>0</v>
      </c>
      <c r="K506" t="n">
        <v>0</v>
      </c>
      <c r="L506" t="n">
        <v>0</v>
      </c>
      <c r="M506" t="n">
        <v>109350</v>
      </c>
      <c r="N506" t="n">
        <v>0</v>
      </c>
      <c r="O506" t="n">
        <v>0</v>
      </c>
      <c r="P506" t="n">
        <v>-500</v>
      </c>
      <c r="Q506" t="n">
        <v>-154359.915</v>
      </c>
      <c r="R506" t="n">
        <v>0</v>
      </c>
      <c r="S506" t="n">
        <v>-154859.915</v>
      </c>
      <c r="T506" t="n">
        <v>485919.6205</v>
      </c>
      <c r="U506" t="n">
        <v>550499.953</v>
      </c>
      <c r="V506" t="n">
        <v>1.294</v>
      </c>
      <c r="W506" t="n">
        <v>650042.105</v>
      </c>
      <c r="X506" t="n">
        <v>798801.3858</v>
      </c>
      <c r="Y506" t="n">
        <v>1069664.0748</v>
      </c>
      <c r="Z506" t="n">
        <v>1573285.2413</v>
      </c>
      <c r="AA506" s="20" t="n">
        <v>46182</v>
      </c>
      <c r="AB506" t="inlineStr">
        <is>
          <t>vegetable oil.01/2026</t>
        </is>
      </c>
      <c r="AC506" s="20" t="n">
        <v>46203</v>
      </c>
      <c r="AD506" t="n">
        <v>118851.5638</v>
      </c>
      <c r="AE506" t="n">
        <v>131107.1034</v>
      </c>
      <c r="AF506" t="inlineStr">
        <is>
          <t>3:21</t>
        </is>
      </c>
      <c r="AG506" t="n">
        <v>140804.31</v>
      </c>
    </row>
    <row r="507">
      <c r="A507" t="inlineStr">
        <is>
          <t>OIL</t>
        </is>
      </c>
      <c r="B507" t="inlineStr">
        <is>
          <t>RM</t>
        </is>
      </c>
      <c r="C507" t="inlineStr">
        <is>
          <t>RM.OIL.00003</t>
        </is>
      </c>
      <c r="D507" t="inlineStr">
        <is>
          <t>Chocolate Spread Fat ( BESSPREAD SP) / Winter</t>
        </is>
      </c>
      <c r="E507" t="n">
        <v>0</v>
      </c>
      <c r="F507" t="n">
        <v>0</v>
      </c>
      <c r="G507" t="inlineStr">
        <is>
          <t>401, 401</t>
        </is>
      </c>
      <c r="H507" t="n">
        <v>0</v>
      </c>
      <c r="I507" t="n">
        <v>0</v>
      </c>
      <c r="J507" t="n">
        <v>0</v>
      </c>
      <c r="K507" t="n">
        <v>0</v>
      </c>
      <c r="L507" t="n">
        <v>0</v>
      </c>
      <c r="M507" t="n">
        <v>0</v>
      </c>
      <c r="N507" t="n">
        <v>0</v>
      </c>
      <c r="O507" t="n">
        <v>0</v>
      </c>
      <c r="P507" t="n">
        <v>0</v>
      </c>
      <c r="Q507" t="n">
        <v>0</v>
      </c>
      <c r="R507" t="n">
        <v>0</v>
      </c>
      <c r="S507" t="n">
        <v>0</v>
      </c>
      <c r="T507" t="n">
        <v>0</v>
      </c>
      <c r="U507" t="n">
        <v>0</v>
      </c>
      <c r="V507" t="n">
        <v>0.75</v>
      </c>
      <c r="W507" t="n">
        <v>0</v>
      </c>
      <c r="X507" t="n">
        <v>0</v>
      </c>
      <c r="Y507" t="n">
        <v>0</v>
      </c>
      <c r="Z507" t="n">
        <v>0</v>
      </c>
      <c r="AA507" s="20" t="n">
        <v>2</v>
      </c>
      <c r="AC507" s="20" t="n">
        <v>2</v>
      </c>
      <c r="AD507" t="n">
        <v>0</v>
      </c>
      <c r="AE507" t="n">
        <v>0</v>
      </c>
      <c r="AG507" t="n">
        <v>0</v>
      </c>
    </row>
    <row r="508">
      <c r="A508" t="inlineStr">
        <is>
          <t>OIL</t>
        </is>
      </c>
      <c r="B508" t="inlineStr">
        <is>
          <t>RM</t>
        </is>
      </c>
      <c r="C508" t="inlineStr">
        <is>
          <t>RM.OIL.00004</t>
        </is>
      </c>
      <c r="D508" t="inlineStr">
        <is>
          <t xml:space="preserve">Oil Soya 18 liter </t>
        </is>
      </c>
      <c r="E508" t="n">
        <v>15.0657</v>
      </c>
      <c r="F508" t="n">
        <v>16.9695</v>
      </c>
      <c r="G508" t="inlineStr">
        <is>
          <t>102, 107, 108, 101, 403, 401, 9402, 9108, 9401, 108, 102, 107, 101, 403, 401, 9108, 9401, 9402</t>
        </is>
      </c>
      <c r="H508" t="n">
        <v>0</v>
      </c>
      <c r="I508" t="n">
        <v>0</v>
      </c>
      <c r="J508" t="n">
        <v>0</v>
      </c>
      <c r="K508" t="n">
        <v>0</v>
      </c>
      <c r="L508" t="n">
        <v>0</v>
      </c>
      <c r="M508" t="n">
        <v>0</v>
      </c>
      <c r="N508" t="n">
        <v>0</v>
      </c>
      <c r="O508" t="n">
        <v>0</v>
      </c>
      <c r="P508" t="n">
        <v>0</v>
      </c>
      <c r="Q508" t="n">
        <v>0</v>
      </c>
      <c r="R508" t="n">
        <v>0</v>
      </c>
      <c r="S508" t="n">
        <v>0</v>
      </c>
      <c r="T508" t="n">
        <v>15.0657</v>
      </c>
      <c r="U508" t="n">
        <v>16.9695</v>
      </c>
      <c r="V508" t="n">
        <v>1.1264</v>
      </c>
      <c r="W508" t="n">
        <v>0</v>
      </c>
      <c r="X508" t="n">
        <v>0</v>
      </c>
      <c r="Y508" t="n">
        <v>0</v>
      </c>
      <c r="Z508" t="n">
        <v>0</v>
      </c>
      <c r="AA508" s="20" t="n">
        <v>45607</v>
      </c>
      <c r="AB508" t="inlineStr">
        <is>
          <t xml:space="preserve">شركة ابناء درويش مصطفى الصعيدي التجارية و شركائهم </t>
        </is>
      </c>
      <c r="AC508" s="20" t="n">
        <v>45642</v>
      </c>
      <c r="AD508" t="n">
        <v>0</v>
      </c>
      <c r="AE508" t="n">
        <v>0</v>
      </c>
      <c r="AG508" t="n">
        <v>0</v>
      </c>
    </row>
    <row r="509">
      <c r="A509" t="inlineStr">
        <is>
          <t>OIL</t>
        </is>
      </c>
      <c r="B509" t="inlineStr">
        <is>
          <t>RM</t>
        </is>
      </c>
      <c r="C509" t="inlineStr">
        <is>
          <t>RM.OIL.00005</t>
        </is>
      </c>
      <c r="D509" t="inlineStr">
        <is>
          <t xml:space="preserve">زيت دوار الشمس </t>
        </is>
      </c>
      <c r="E509" t="n">
        <v>0</v>
      </c>
      <c r="F509" t="n">
        <v>0</v>
      </c>
      <c r="G509" t="inlineStr">
        <is>
          <t>9401, 401, 101, 401, 101, 9401</t>
        </is>
      </c>
      <c r="H509" t="n">
        <v>0</v>
      </c>
      <c r="I509" t="n">
        <v>0</v>
      </c>
      <c r="J509" t="n">
        <v>0</v>
      </c>
      <c r="K509" t="n">
        <v>0</v>
      </c>
      <c r="L509" t="n">
        <v>0</v>
      </c>
      <c r="M509" t="n">
        <v>0</v>
      </c>
      <c r="N509" t="n">
        <v>0</v>
      </c>
      <c r="O509" t="n">
        <v>0</v>
      </c>
      <c r="P509" t="n">
        <v>0</v>
      </c>
      <c r="Q509" t="n">
        <v>0</v>
      </c>
      <c r="R509" t="n">
        <v>0</v>
      </c>
      <c r="S509" t="n">
        <v>0</v>
      </c>
      <c r="T509" t="n">
        <v>0</v>
      </c>
      <c r="U509" t="n">
        <v>0</v>
      </c>
      <c r="V509" t="n">
        <v>1.4311</v>
      </c>
      <c r="W509" t="n">
        <v>0</v>
      </c>
      <c r="X509" t="n">
        <v>0</v>
      </c>
      <c r="Y509" t="n">
        <v>0</v>
      </c>
      <c r="Z509" t="n">
        <v>0</v>
      </c>
      <c r="AA509" s="20" t="n">
        <v>45305</v>
      </c>
      <c r="AB509" t="inlineStr">
        <is>
          <t>شركة زمزم اخوان للتجارة</t>
        </is>
      </c>
      <c r="AC509" s="20" t="n">
        <v>45389</v>
      </c>
      <c r="AD509" t="n">
        <v>0</v>
      </c>
      <c r="AE509" t="n">
        <v>0</v>
      </c>
      <c r="AG509" t="n">
        <v>0</v>
      </c>
    </row>
    <row r="510">
      <c r="A510" t="inlineStr">
        <is>
          <t>OIL</t>
        </is>
      </c>
      <c r="B510" t="inlineStr">
        <is>
          <t>RM</t>
        </is>
      </c>
      <c r="C510" t="inlineStr">
        <is>
          <t>RM.OIL.00006</t>
        </is>
      </c>
      <c r="D510" t="inlineStr">
        <is>
          <t xml:space="preserve">زيت دوار الشمس </t>
        </is>
      </c>
      <c r="E510" t="n">
        <v>13453.0245</v>
      </c>
      <c r="F510" t="n">
        <v>19730.7605</v>
      </c>
      <c r="G510" t="inlineStr">
        <is>
          <t>9406, 9801, 9402, 9405, 9408, 304, 405, 306, 402, 401, 403, 101, 112, 108, 9112, 9304, 406, 801, 408, 499, 9402, 9406, 405, 9408, 112, 9401, 9108, 9405, 9403, 304, 403, 101, 801, 9112, 9408, 112, 9801, 408, 108, 9405, 9801, 108, 406, 401, 402, 306, 405, 408, 9108, 499, 801, 9112, 9403, 9304, 9401</t>
        </is>
      </c>
      <c r="H510" t="n">
        <v>18787.5</v>
      </c>
      <c r="I510" t="n">
        <v>0</v>
      </c>
      <c r="J510" t="n">
        <v>0</v>
      </c>
      <c r="K510" t="n">
        <v>0</v>
      </c>
      <c r="L510" t="n">
        <v>0</v>
      </c>
      <c r="M510" t="n">
        <v>18787.5</v>
      </c>
      <c r="N510" t="n">
        <v>0</v>
      </c>
      <c r="O510" t="n">
        <v>0</v>
      </c>
      <c r="P510" t="n">
        <v>0</v>
      </c>
      <c r="Q510" t="n">
        <v>-20861.976</v>
      </c>
      <c r="R510" t="n">
        <v>0</v>
      </c>
      <c r="S510" t="n">
        <v>-20861.976</v>
      </c>
      <c r="T510" t="n">
        <v>11378.5485</v>
      </c>
      <c r="U510" t="n">
        <v>16283.6478</v>
      </c>
      <c r="V510" t="n">
        <v>1.5042</v>
      </c>
      <c r="W510" t="n">
        <v>64459.716</v>
      </c>
      <c r="X510" t="n">
        <v>124543.944</v>
      </c>
      <c r="Y510" t="n">
        <v>175337.4358</v>
      </c>
      <c r="Z510" t="n">
        <v>229648.7223</v>
      </c>
      <c r="AA510" s="20" t="n">
        <v>46198</v>
      </c>
      <c r="AB510" t="inlineStr">
        <is>
          <t>شركة زمزم لصناعة الزيوت النباتية والمواد الغذائية</t>
        </is>
      </c>
      <c r="AC510" s="20" t="n">
        <v>46203</v>
      </c>
      <c r="AD510" t="n">
        <v>19481.9373</v>
      </c>
      <c r="AE510" t="n">
        <v>19137.3935</v>
      </c>
      <c r="AF510" t="inlineStr">
        <is>
          <t>0:17</t>
        </is>
      </c>
      <c r="AG510" t="n">
        <v>27716.346</v>
      </c>
    </row>
    <row r="511">
      <c r="A511" t="inlineStr">
        <is>
          <t>OIL</t>
        </is>
      </c>
      <c r="B511" t="inlineStr">
        <is>
          <t>RM</t>
        </is>
      </c>
      <c r="C511" t="inlineStr">
        <is>
          <t>RM.OIL.00007</t>
        </is>
      </c>
      <c r="D511" t="inlineStr">
        <is>
          <t xml:space="preserve">BIB 18KG Cargill / Coconut </t>
        </is>
      </c>
      <c r="E511" t="n">
        <v>0</v>
      </c>
      <c r="F511" t="n">
        <v>0</v>
      </c>
      <c r="G511" t="inlineStr">
        <is>
          <t>701, 107, 101, 701, 101, 107</t>
        </is>
      </c>
      <c r="H511" t="n">
        <v>0</v>
      </c>
      <c r="I511" t="n">
        <v>0</v>
      </c>
      <c r="J511" t="n">
        <v>0</v>
      </c>
      <c r="K511" t="n">
        <v>0</v>
      </c>
      <c r="L511" t="n">
        <v>0</v>
      </c>
      <c r="M511" t="n">
        <v>0</v>
      </c>
      <c r="N511" t="n">
        <v>0</v>
      </c>
      <c r="O511" t="n">
        <v>0</v>
      </c>
      <c r="P511" t="n">
        <v>0</v>
      </c>
      <c r="Q511" t="n">
        <v>0</v>
      </c>
      <c r="R511" t="n">
        <v>0</v>
      </c>
      <c r="S511" t="n">
        <v>0</v>
      </c>
      <c r="T511" t="n">
        <v>0</v>
      </c>
      <c r="U511" t="n">
        <v>0</v>
      </c>
      <c r="V511" t="n">
        <v>1.3246</v>
      </c>
      <c r="W511" t="n">
        <v>0</v>
      </c>
      <c r="X511" t="n">
        <v>0</v>
      </c>
      <c r="Y511" t="n">
        <v>0</v>
      </c>
      <c r="Z511" t="n">
        <v>0</v>
      </c>
      <c r="AA511" s="20" t="n">
        <v>45351</v>
      </c>
      <c r="AB511" t="inlineStr">
        <is>
          <t>BIB COCONUT .01/2024</t>
        </is>
      </c>
      <c r="AC511" s="20" t="n">
        <v>2</v>
      </c>
      <c r="AD511" t="n">
        <v>0</v>
      </c>
      <c r="AE511" t="n">
        <v>0</v>
      </c>
      <c r="AG511" t="n">
        <v>0</v>
      </c>
    </row>
    <row r="512">
      <c r="A512" t="inlineStr">
        <is>
          <t>OIL</t>
        </is>
      </c>
      <c r="B512" t="inlineStr">
        <is>
          <t>RM</t>
        </is>
      </c>
      <c r="C512" t="inlineStr">
        <is>
          <t>RM.OIL.00008</t>
        </is>
      </c>
      <c r="D512" t="inlineStr">
        <is>
          <t>Chocolate Spread Fat ( ARMA )</t>
        </is>
      </c>
      <c r="E512" t="n">
        <v>0</v>
      </c>
      <c r="F512" t="n">
        <v>0</v>
      </c>
      <c r="G512" t="inlineStr">
        <is>
          <t>9402, 401, 403, 101, 107, 108, 102, 9108, 9402, 9401, 701, 401, 403, 101, 102, 108, 107, 9108, 701, 9401</t>
        </is>
      </c>
      <c r="H512" t="n">
        <v>0</v>
      </c>
      <c r="I512" t="n">
        <v>0</v>
      </c>
      <c r="J512" t="n">
        <v>0</v>
      </c>
      <c r="K512" t="n">
        <v>0</v>
      </c>
      <c r="L512" t="n">
        <v>0</v>
      </c>
      <c r="M512" t="n">
        <v>0</v>
      </c>
      <c r="N512" t="n">
        <v>0</v>
      </c>
      <c r="O512" t="n">
        <v>0</v>
      </c>
      <c r="P512" t="n">
        <v>0</v>
      </c>
      <c r="Q512" t="n">
        <v>0</v>
      </c>
      <c r="R512" t="n">
        <v>0</v>
      </c>
      <c r="S512" t="n">
        <v>0</v>
      </c>
      <c r="T512" t="n">
        <v>0</v>
      </c>
      <c r="U512" t="n">
        <v>0</v>
      </c>
      <c r="V512" t="n">
        <v>1.1338</v>
      </c>
      <c r="W512" t="n">
        <v>0</v>
      </c>
      <c r="X512" t="n">
        <v>0</v>
      </c>
      <c r="Y512" t="n">
        <v>0</v>
      </c>
      <c r="Z512" t="n">
        <v>0</v>
      </c>
      <c r="AA512" s="20" t="n">
        <v>45379</v>
      </c>
      <c r="AB512" t="inlineStr">
        <is>
          <t>AL-Behar International Co. For Edible Oils - JOD</t>
        </is>
      </c>
      <c r="AC512" s="20" t="n">
        <v>45395</v>
      </c>
      <c r="AD512" t="n">
        <v>0</v>
      </c>
      <c r="AE512" t="n">
        <v>0</v>
      </c>
      <c r="AG512" t="n">
        <v>0</v>
      </c>
    </row>
    <row r="513">
      <c r="A513" t="inlineStr">
        <is>
          <t>OIL</t>
        </is>
      </c>
      <c r="B513" t="inlineStr">
        <is>
          <t>RM</t>
        </is>
      </c>
      <c r="C513" t="inlineStr">
        <is>
          <t>RM.OIL.00009</t>
        </is>
      </c>
      <c r="D513" t="inlineStr">
        <is>
          <t>زيت نباتي OCOLNA 9505</t>
        </is>
      </c>
      <c r="E513" t="n">
        <v>27121.131</v>
      </c>
      <c r="F513" t="n">
        <v>32226.5033</v>
      </c>
      <c r="G513" t="inlineStr">
        <is>
          <t>9403, 9405, 9402, 9408, 108, 9701, 9110, 9107, 501, 9108, 9103, 9104, 9102, 9401, 701, 9112, 108, 112, 104, 101, 102, 103, 107, 110, 403, 402, 405, 499, 408, 306, 401, 403, 306, 402, 401, 101, 104, 102, 103, 110, 107, 112, 9403, 9107, 9401, 501, 701, 9112, 9103, 9104, 9102, 499, 9108, 408, 405, 9408, 9110, 9402, 9405, 9701</t>
        </is>
      </c>
      <c r="H513" t="n">
        <v>0</v>
      </c>
      <c r="I513" t="n">
        <v>0</v>
      </c>
      <c r="J513" t="n">
        <v>0</v>
      </c>
      <c r="K513" t="n">
        <v>0</v>
      </c>
      <c r="L513" t="n">
        <v>0</v>
      </c>
      <c r="M513" t="n">
        <v>0</v>
      </c>
      <c r="N513" t="n">
        <v>0</v>
      </c>
      <c r="O513" t="n">
        <v>0</v>
      </c>
      <c r="P513" t="n">
        <v>0</v>
      </c>
      <c r="Q513" t="n">
        <v>0</v>
      </c>
      <c r="R513" t="n">
        <v>0</v>
      </c>
      <c r="S513" t="n">
        <v>0</v>
      </c>
      <c r="T513" t="n">
        <v>27121.131</v>
      </c>
      <c r="U513" t="n">
        <v>32226.5033</v>
      </c>
      <c r="V513" t="n">
        <v>1.2244</v>
      </c>
      <c r="W513" t="n">
        <v>25103.542</v>
      </c>
      <c r="X513" t="n">
        <v>522787.91</v>
      </c>
      <c r="Y513" t="n">
        <v>883269.659</v>
      </c>
      <c r="Z513" t="n">
        <v>962711.074</v>
      </c>
      <c r="AA513" s="20" t="n">
        <v>46148</v>
      </c>
      <c r="AB513" t="inlineStr">
        <is>
          <t>vegetable oil &amp; Hazulnut Base.01/2026</t>
        </is>
      </c>
      <c r="AC513" s="20" t="n">
        <v>46117</v>
      </c>
      <c r="AD513" t="n">
        <v>98141.0732</v>
      </c>
      <c r="AE513" t="n">
        <v>80225.9228</v>
      </c>
      <c r="AF513" t="inlineStr">
        <is>
          <t>0:10</t>
        </is>
      </c>
      <c r="AG513" t="n">
        <v>0</v>
      </c>
    </row>
    <row r="514">
      <c r="A514" t="inlineStr">
        <is>
          <t>OIL</t>
        </is>
      </c>
      <c r="B514" t="inlineStr">
        <is>
          <t>RM</t>
        </is>
      </c>
      <c r="C514" t="inlineStr">
        <is>
          <t>RM.OIL.00010</t>
        </is>
      </c>
      <c r="D514" t="inlineStr">
        <is>
          <t>Culina SCF 300 S ( BESSPREAD) / Summer25 kg</t>
        </is>
      </c>
      <c r="V514" t="n">
        <v>0</v>
      </c>
      <c r="W514" t="n">
        <v>0</v>
      </c>
      <c r="X514" t="n">
        <v>0</v>
      </c>
      <c r="Y514" t="n">
        <v>0</v>
      </c>
      <c r="Z514" t="n">
        <v>0</v>
      </c>
      <c r="AA514" s="20" t="n">
        <v>2</v>
      </c>
      <c r="AC514" s="20" t="n">
        <v>2</v>
      </c>
      <c r="AD514" t="n">
        <v>0</v>
      </c>
      <c r="AE514" t="n">
        <v>0</v>
      </c>
    </row>
    <row r="515">
      <c r="A515" t="inlineStr">
        <is>
          <t>OIL</t>
        </is>
      </c>
      <c r="B515" t="inlineStr">
        <is>
          <t>RM</t>
        </is>
      </c>
      <c r="C515" t="inlineStr">
        <is>
          <t>RM.OIL.00011</t>
        </is>
      </c>
      <c r="D515" t="inlineStr">
        <is>
          <t>REFINED PALM OLEIN DURKEX 20 kg</t>
        </is>
      </c>
      <c r="V515" t="n">
        <v>0</v>
      </c>
      <c r="W515" t="n">
        <v>0</v>
      </c>
      <c r="X515" t="n">
        <v>0</v>
      </c>
      <c r="Y515" t="n">
        <v>0</v>
      </c>
      <c r="Z515" t="n">
        <v>0</v>
      </c>
      <c r="AA515" s="20" t="n">
        <v>2</v>
      </c>
      <c r="AC515" s="20" t="n">
        <v>2</v>
      </c>
      <c r="AD515" t="n">
        <v>0</v>
      </c>
      <c r="AE515" t="n">
        <v>0</v>
      </c>
    </row>
    <row r="516">
      <c r="A516" t="inlineStr">
        <is>
          <t>OIL</t>
        </is>
      </c>
      <c r="B516" t="inlineStr">
        <is>
          <t>RM</t>
        </is>
      </c>
      <c r="C516" t="inlineStr">
        <is>
          <t>RM.OIL.00012</t>
        </is>
      </c>
      <c r="D516" t="inlineStr">
        <is>
          <t>Chocolate Spread Fat ( BESSPREAD 533) in 20kg carton</t>
        </is>
      </c>
      <c r="E516" t="n">
        <v>0</v>
      </c>
      <c r="F516" t="n">
        <v>0</v>
      </c>
      <c r="G516" t="inlineStr">
        <is>
          <t>107, 107</t>
        </is>
      </c>
      <c r="H516" t="n">
        <v>0</v>
      </c>
      <c r="I516" t="n">
        <v>0</v>
      </c>
      <c r="J516" t="n">
        <v>0</v>
      </c>
      <c r="K516" t="n">
        <v>0</v>
      </c>
      <c r="L516" t="n">
        <v>0</v>
      </c>
      <c r="M516" t="n">
        <v>0</v>
      </c>
      <c r="N516" t="n">
        <v>0</v>
      </c>
      <c r="O516" t="n">
        <v>0</v>
      </c>
      <c r="P516" t="n">
        <v>0</v>
      </c>
      <c r="Q516" t="n">
        <v>0</v>
      </c>
      <c r="R516" t="n">
        <v>0</v>
      </c>
      <c r="S516" t="n">
        <v>0</v>
      </c>
      <c r="T516" t="n">
        <v>0</v>
      </c>
      <c r="U516" t="n">
        <v>0</v>
      </c>
      <c r="V516" t="n">
        <v>1.3915</v>
      </c>
      <c r="W516" t="n">
        <v>0</v>
      </c>
      <c r="X516" t="n">
        <v>0</v>
      </c>
      <c r="Y516" t="n">
        <v>0</v>
      </c>
      <c r="Z516" t="n">
        <v>0</v>
      </c>
      <c r="AA516" s="20" t="n">
        <v>45396</v>
      </c>
      <c r="AB516" t="inlineStr">
        <is>
          <t>SUMMER.03/2024</t>
        </is>
      </c>
      <c r="AC516" s="20" t="n">
        <v>2</v>
      </c>
      <c r="AD516" t="n">
        <v>0</v>
      </c>
      <c r="AE516" t="n">
        <v>0</v>
      </c>
      <c r="AG516" t="n">
        <v>0</v>
      </c>
    </row>
    <row r="517">
      <c r="A517" t="inlineStr">
        <is>
          <t>OIL</t>
        </is>
      </c>
      <c r="B517" t="inlineStr">
        <is>
          <t>RM</t>
        </is>
      </c>
      <c r="C517" t="inlineStr">
        <is>
          <t>RM.OIL.00013</t>
        </is>
      </c>
      <c r="D517" t="inlineStr">
        <is>
          <t>Chocolate Spread Fat Culina® SCF 300</t>
        </is>
      </c>
      <c r="E517" t="n">
        <v>257.3297</v>
      </c>
      <c r="F517" t="n">
        <v>324.1413</v>
      </c>
      <c r="G517" t="inlineStr">
        <is>
          <t>9405, 108, 101, 102, 401, 405, 306, 9401, 499, 605, 9108, 9405, 108, 102, 101, 306, 401, 9401, 9108, 405, 605, 499</t>
        </is>
      </c>
      <c r="H517" t="n">
        <v>0</v>
      </c>
      <c r="I517" t="n">
        <v>0</v>
      </c>
      <c r="J517" t="n">
        <v>0</v>
      </c>
      <c r="K517" t="n">
        <v>0</v>
      </c>
      <c r="L517" t="n">
        <v>0</v>
      </c>
      <c r="M517" t="n">
        <v>0</v>
      </c>
      <c r="N517" t="n">
        <v>0</v>
      </c>
      <c r="O517" t="n">
        <v>0</v>
      </c>
      <c r="P517" t="n">
        <v>0</v>
      </c>
      <c r="Q517" t="n">
        <v>0</v>
      </c>
      <c r="R517" t="n">
        <v>0</v>
      </c>
      <c r="S517" t="n">
        <v>0</v>
      </c>
      <c r="T517" t="n">
        <v>257.3297</v>
      </c>
      <c r="U517" t="n">
        <v>324.1413</v>
      </c>
      <c r="V517" t="n">
        <v>1.2596</v>
      </c>
      <c r="W517" t="n">
        <v>0</v>
      </c>
      <c r="X517" t="n">
        <v>1.465</v>
      </c>
      <c r="Y517" t="n">
        <v>10.265</v>
      </c>
      <c r="Z517" t="n">
        <v>10.265</v>
      </c>
      <c r="AA517" s="20" t="n">
        <v>45440</v>
      </c>
      <c r="AB517" t="inlineStr">
        <is>
          <t>SPREAD.01/2024</t>
        </is>
      </c>
      <c r="AC517" s="20" t="n">
        <v>46081</v>
      </c>
      <c r="AD517" t="n">
        <v>1.1405</v>
      </c>
      <c r="AE517" t="n">
        <v>0.8554</v>
      </c>
      <c r="AF517" t="inlineStr">
        <is>
          <t>300:24</t>
        </is>
      </c>
      <c r="AG517" t="n">
        <v>0</v>
      </c>
    </row>
    <row r="518">
      <c r="A518" t="inlineStr">
        <is>
          <t>OIL</t>
        </is>
      </c>
      <c r="B518" t="inlineStr">
        <is>
          <t>RM</t>
        </is>
      </c>
      <c r="C518" t="inlineStr">
        <is>
          <t>RM.OIL.00014</t>
        </is>
      </c>
      <c r="D518" t="inlineStr">
        <is>
          <t>Besspread 533 - 18kg BIB- للمرطبانات</t>
        </is>
      </c>
      <c r="E518" t="n">
        <v>0</v>
      </c>
      <c r="F518" t="n">
        <v>-0.0003</v>
      </c>
      <c r="G518" t="inlineStr">
        <is>
          <t>9402, 9405, 402, 401, 405, 9108, 9401, 9110, 403, 201, 102, 103, 107, 110, 101, 108, 401, 403, 402, 405, 201, 102, 107, 110, 101, 108, 103, 9110, 9108, 9405, 9401, 9402</t>
        </is>
      </c>
      <c r="H518" t="n">
        <v>0</v>
      </c>
      <c r="I518" t="n">
        <v>0</v>
      </c>
      <c r="J518" t="n">
        <v>0</v>
      </c>
      <c r="K518" t="n">
        <v>0</v>
      </c>
      <c r="L518" t="n">
        <v>0</v>
      </c>
      <c r="M518" t="n">
        <v>0</v>
      </c>
      <c r="N518" t="n">
        <v>0</v>
      </c>
      <c r="O518" t="n">
        <v>0</v>
      </c>
      <c r="P518" t="n">
        <v>0</v>
      </c>
      <c r="Q518" t="n">
        <v>0</v>
      </c>
      <c r="R518" t="n">
        <v>0</v>
      </c>
      <c r="S518" t="n">
        <v>0</v>
      </c>
      <c r="T518" t="n">
        <v>0</v>
      </c>
      <c r="U518" t="n">
        <v>-0.0003</v>
      </c>
      <c r="V518" t="n">
        <v>0.106</v>
      </c>
      <c r="W518" t="n">
        <v>0</v>
      </c>
      <c r="X518" t="n">
        <v>0</v>
      </c>
      <c r="Y518" t="n">
        <v>0</v>
      </c>
      <c r="Z518" t="n">
        <v>9437.255499999999</v>
      </c>
      <c r="AA518" s="20" t="n">
        <v>45611</v>
      </c>
      <c r="AB518" t="inlineStr">
        <is>
          <t>BESSPREAD533.06/2024</t>
        </is>
      </c>
      <c r="AC518" s="20" t="n">
        <v>45961</v>
      </c>
      <c r="AD518" t="n">
        <v>0</v>
      </c>
      <c r="AE518" t="n">
        <v>786.4379</v>
      </c>
      <c r="AF518" t="inlineStr">
        <is>
          <t>0:0</t>
        </is>
      </c>
      <c r="AG518" t="n">
        <v>0</v>
      </c>
    </row>
    <row r="519">
      <c r="A519" t="inlineStr">
        <is>
          <t>OIL</t>
        </is>
      </c>
      <c r="B519" t="inlineStr">
        <is>
          <t>RM</t>
        </is>
      </c>
      <c r="C519" t="inlineStr">
        <is>
          <t>RM.OIL.00015</t>
        </is>
      </c>
      <c r="D519" t="inlineStr">
        <is>
          <t>زيت تنظيف</t>
        </is>
      </c>
      <c r="E519" t="n">
        <v>0</v>
      </c>
      <c r="F519" t="n">
        <v>0</v>
      </c>
      <c r="G519" t="inlineStr">
        <is>
          <t>408, 402, 408, 9603, 408, 402, 9603</t>
        </is>
      </c>
      <c r="H519" t="n">
        <v>108</v>
      </c>
      <c r="I519" t="n">
        <v>0</v>
      </c>
      <c r="J519" t="n">
        <v>0</v>
      </c>
      <c r="K519" t="n">
        <v>0</v>
      </c>
      <c r="L519" t="n">
        <v>0</v>
      </c>
      <c r="M519" t="n">
        <v>108</v>
      </c>
      <c r="N519" t="n">
        <v>0</v>
      </c>
      <c r="O519" t="n">
        <v>0</v>
      </c>
      <c r="P519" t="n">
        <v>0</v>
      </c>
      <c r="Q519" t="n">
        <v>0</v>
      </c>
      <c r="R519" t="n">
        <v>0</v>
      </c>
      <c r="S519" t="n">
        <v>0</v>
      </c>
      <c r="T519" t="n">
        <v>108</v>
      </c>
      <c r="U519" t="n">
        <v>116.8745</v>
      </c>
      <c r="V519" t="n">
        <v>1.0822</v>
      </c>
      <c r="W519" t="n">
        <v>0</v>
      </c>
      <c r="X519" t="n">
        <v>0</v>
      </c>
      <c r="Y519" t="n">
        <v>1614</v>
      </c>
      <c r="Z519" t="n">
        <v>1614</v>
      </c>
      <c r="AA519" s="20" t="n">
        <v>2</v>
      </c>
      <c r="AC519" s="20" t="n">
        <v>46014</v>
      </c>
      <c r="AD519" t="n">
        <v>179.3333</v>
      </c>
      <c r="AE519" t="n">
        <v>134.5</v>
      </c>
      <c r="AF519" t="inlineStr">
        <is>
          <t>0:24</t>
        </is>
      </c>
      <c r="AG519" t="n">
        <v>116.874</v>
      </c>
    </row>
    <row r="520">
      <c r="A520" t="inlineStr">
        <is>
          <t>OIL</t>
        </is>
      </c>
      <c r="B520" t="inlineStr">
        <is>
          <t>RM</t>
        </is>
      </c>
      <c r="C520" t="inlineStr">
        <is>
          <t>RM.OIL.00016</t>
        </is>
      </c>
      <c r="D520" t="inlineStr">
        <is>
          <t>زيت جوز الهند</t>
        </is>
      </c>
      <c r="E520" t="n">
        <v>0.62</v>
      </c>
      <c r="F520" t="n">
        <v>0</v>
      </c>
      <c r="G520" t="inlineStr">
        <is>
          <t>409, 402, 409, 9402, 402, 9402</t>
        </is>
      </c>
      <c r="H520" t="n">
        <v>0</v>
      </c>
      <c r="I520" t="n">
        <v>0</v>
      </c>
      <c r="J520" t="n">
        <v>0</v>
      </c>
      <c r="K520" t="n">
        <v>0</v>
      </c>
      <c r="L520" t="n">
        <v>0</v>
      </c>
      <c r="M520" t="n">
        <v>0</v>
      </c>
      <c r="N520" t="n">
        <v>0</v>
      </c>
      <c r="O520" t="n">
        <v>0</v>
      </c>
      <c r="P520" t="n">
        <v>0</v>
      </c>
      <c r="Q520" t="n">
        <v>0</v>
      </c>
      <c r="R520" t="n">
        <v>0</v>
      </c>
      <c r="S520" t="n">
        <v>0</v>
      </c>
      <c r="T520" t="n">
        <v>0.62</v>
      </c>
      <c r="U520" t="n">
        <v>0</v>
      </c>
      <c r="V520" t="n">
        <v>0</v>
      </c>
      <c r="W520" t="n">
        <v>0</v>
      </c>
      <c r="X520" t="n">
        <v>0</v>
      </c>
      <c r="Y520" t="n">
        <v>0</v>
      </c>
      <c r="Z520" t="n">
        <v>0</v>
      </c>
      <c r="AA520" s="20" t="n">
        <v>2</v>
      </c>
      <c r="AC520" s="20" t="n">
        <v>2</v>
      </c>
      <c r="AD520" t="n">
        <v>0</v>
      </c>
      <c r="AE520" t="n">
        <v>0</v>
      </c>
      <c r="AG520" t="n">
        <v>0</v>
      </c>
    </row>
    <row r="521">
      <c r="A521" t="inlineStr">
        <is>
          <t>OTH</t>
        </is>
      </c>
      <c r="B521" t="inlineStr">
        <is>
          <t>RM</t>
        </is>
      </c>
      <c r="C521" t="inlineStr">
        <is>
          <t>RM.OTH.0001</t>
        </is>
      </c>
      <c r="D521" t="inlineStr">
        <is>
          <t>شوكولاته فيوري كراميل  ( مارس ) 20 غم - 12*24</t>
        </is>
      </c>
      <c r="E521" t="n">
        <v>11.706</v>
      </c>
      <c r="F521" t="n">
        <v>61.7888</v>
      </c>
      <c r="G521" t="inlineStr">
        <is>
          <t>101, 112, 108, 401, 406, 405, 306, 9112, 499, 9401, 9405, 9406, 101, 108, 112, 306, 9112, 9401, 405, 499, 401, 406, 9406, 9405</t>
        </is>
      </c>
      <c r="H521" t="n">
        <v>0</v>
      </c>
      <c r="I521" t="n">
        <v>0</v>
      </c>
      <c r="J521" t="n">
        <v>0</v>
      </c>
      <c r="K521" t="n">
        <v>0</v>
      </c>
      <c r="L521" t="n">
        <v>0</v>
      </c>
      <c r="M521" t="n">
        <v>0</v>
      </c>
      <c r="N521" t="n">
        <v>0</v>
      </c>
      <c r="O521" t="n">
        <v>0</v>
      </c>
      <c r="P521" t="n">
        <v>0</v>
      </c>
      <c r="Q521" t="n">
        <v>0</v>
      </c>
      <c r="R521" t="n">
        <v>0</v>
      </c>
      <c r="S521" t="n">
        <v>0</v>
      </c>
      <c r="T521" t="n">
        <v>11.706</v>
      </c>
      <c r="U521" t="n">
        <v>61.7888</v>
      </c>
      <c r="V521" t="n">
        <v>5.2691</v>
      </c>
      <c r="W521" t="n">
        <v>51.8</v>
      </c>
      <c r="X521" t="n">
        <v>51.8</v>
      </c>
      <c r="Y521" t="n">
        <v>163.241</v>
      </c>
      <c r="Z521" t="n">
        <v>163.241</v>
      </c>
      <c r="AA521" s="20" t="n">
        <v>46151</v>
      </c>
      <c r="AB521" t="inlineStr">
        <is>
          <t>شركة عمر بولص الزعمط - مورد</t>
        </is>
      </c>
      <c r="AC521" s="20" t="n">
        <v>46153</v>
      </c>
      <c r="AD521" t="n">
        <v>18.1378</v>
      </c>
      <c r="AE521" t="n">
        <v>13.6034</v>
      </c>
      <c r="AF521" t="inlineStr">
        <is>
          <t>0:25</t>
        </is>
      </c>
      <c r="AG521" t="n">
        <v>0</v>
      </c>
    </row>
    <row r="522">
      <c r="A522" t="inlineStr">
        <is>
          <t>OTH</t>
        </is>
      </c>
      <c r="B522" t="inlineStr">
        <is>
          <t>RM</t>
        </is>
      </c>
      <c r="C522" t="inlineStr">
        <is>
          <t>RM.OTH.0002</t>
        </is>
      </c>
      <c r="D522" t="inlineStr">
        <is>
          <t>شيبس برنجلز اوريجينال</t>
        </is>
      </c>
      <c r="E522" t="n">
        <v>4.26</v>
      </c>
      <c r="F522" t="n">
        <v>29.2838</v>
      </c>
      <c r="G522" t="inlineStr">
        <is>
          <t>9408, 9409, 408, 9409, 101, 409, 408, 101, 409, 101, 409, 9408, 9409</t>
        </is>
      </c>
      <c r="H522" t="n">
        <v>154.56</v>
      </c>
      <c r="I522" t="n">
        <v>0</v>
      </c>
      <c r="J522" t="n">
        <v>0</v>
      </c>
      <c r="K522" t="n">
        <v>0</v>
      </c>
      <c r="L522" t="n">
        <v>0</v>
      </c>
      <c r="M522" t="n">
        <v>154.56</v>
      </c>
      <c r="N522" t="n">
        <v>0</v>
      </c>
      <c r="O522" t="n">
        <v>0</v>
      </c>
      <c r="P522" t="n">
        <v>0</v>
      </c>
      <c r="Q522" t="n">
        <v>-105.666</v>
      </c>
      <c r="R522" t="n">
        <v>0</v>
      </c>
      <c r="S522" t="n">
        <v>-105.666</v>
      </c>
      <c r="T522" t="n">
        <v>53.154</v>
      </c>
      <c r="U522" t="n">
        <v>570.205</v>
      </c>
      <c r="V522" t="n">
        <v>6.8746</v>
      </c>
      <c r="W522" t="n">
        <v>151.566</v>
      </c>
      <c r="X522" t="n">
        <v>151.566</v>
      </c>
      <c r="Y522" t="n">
        <v>151.566</v>
      </c>
      <c r="Z522" t="n">
        <v>151.566</v>
      </c>
      <c r="AA522" s="20" t="n">
        <v>46197</v>
      </c>
      <c r="AB522" t="inlineStr">
        <is>
          <t xml:space="preserve">مؤسسة نور الايمان للمواد الغذائية </t>
        </is>
      </c>
      <c r="AC522" s="20" t="n">
        <v>46198</v>
      </c>
      <c r="AD522" t="n">
        <v>16.8406</v>
      </c>
      <c r="AE522" t="n">
        <v>12.6305</v>
      </c>
      <c r="AF522" t="inlineStr">
        <is>
          <t>4:6</t>
        </is>
      </c>
      <c r="AG522" t="n">
        <v>1665.517</v>
      </c>
    </row>
    <row r="523">
      <c r="A523" t="inlineStr">
        <is>
          <t>OTH</t>
        </is>
      </c>
      <c r="B523" t="inlineStr">
        <is>
          <t>RM</t>
        </is>
      </c>
      <c r="C523" t="inlineStr">
        <is>
          <t>RM.OTH.0003</t>
        </is>
      </c>
      <c r="D523" t="inlineStr">
        <is>
          <t>Cream Cheese 4x2.750kg</t>
        </is>
      </c>
      <c r="E523" t="n">
        <v>0</v>
      </c>
      <c r="F523" t="n">
        <v>0</v>
      </c>
      <c r="G523" t="inlineStr">
        <is>
          <t>301, 9301, 102, 102, 301, 9301</t>
        </is>
      </c>
      <c r="H523" t="n">
        <v>19987</v>
      </c>
      <c r="I523" t="n">
        <v>0</v>
      </c>
      <c r="J523" t="n">
        <v>0</v>
      </c>
      <c r="K523" t="n">
        <v>0</v>
      </c>
      <c r="L523" t="n">
        <v>0</v>
      </c>
      <c r="M523" t="n">
        <v>19987</v>
      </c>
      <c r="N523" t="n">
        <v>0</v>
      </c>
      <c r="O523" t="n">
        <v>-558.25</v>
      </c>
      <c r="P523" t="n">
        <v>0</v>
      </c>
      <c r="Q523" t="n">
        <v>-112.75</v>
      </c>
      <c r="R523" t="n">
        <v>0</v>
      </c>
      <c r="S523" t="n">
        <v>-671</v>
      </c>
      <c r="T523" t="n">
        <v>19316</v>
      </c>
      <c r="U523" t="n">
        <v>59487.4949</v>
      </c>
      <c r="V523" t="n">
        <v>3.0797</v>
      </c>
      <c r="W523" t="n">
        <v>671</v>
      </c>
      <c r="X523" t="n">
        <v>671</v>
      </c>
      <c r="Y523" t="n">
        <v>671</v>
      </c>
      <c r="Z523" t="n">
        <v>671</v>
      </c>
      <c r="AA523" s="20" t="n">
        <v>46188</v>
      </c>
      <c r="AB523" t="inlineStr">
        <is>
          <t xml:space="preserve"> Cream Cheese.01/2026</t>
        </is>
      </c>
      <c r="AC523" s="20" t="n">
        <v>46203</v>
      </c>
      <c r="AD523" t="n">
        <v>74.55549999999999</v>
      </c>
      <c r="AE523" t="n">
        <v>55.9166</v>
      </c>
      <c r="AF523" t="inlineStr">
        <is>
          <t>345:13</t>
        </is>
      </c>
      <c r="AG523" t="n">
        <v>61553.974</v>
      </c>
    </row>
    <row r="524">
      <c r="A524" t="inlineStr">
        <is>
          <t>OTH</t>
        </is>
      </c>
      <c r="B524" t="inlineStr">
        <is>
          <t>RM</t>
        </is>
      </c>
      <c r="C524" t="inlineStr">
        <is>
          <t>RM.OTH.0003.0062</t>
        </is>
      </c>
      <c r="D524" t="inlineStr">
        <is>
          <t>Cream Cheese 4 Pail* 2.750 Kg</t>
        </is>
      </c>
      <c r="V524" t="n">
        <v>0</v>
      </c>
      <c r="W524" t="n">
        <v>0</v>
      </c>
      <c r="X524" t="n">
        <v>0</v>
      </c>
      <c r="Y524" t="n">
        <v>0</v>
      </c>
      <c r="Z524" t="n">
        <v>0</v>
      </c>
      <c r="AA524" s="20" t="n">
        <v>2</v>
      </c>
      <c r="AC524" s="20" t="n">
        <v>2</v>
      </c>
      <c r="AD524" t="n">
        <v>0</v>
      </c>
      <c r="AE524" t="n">
        <v>0</v>
      </c>
    </row>
    <row r="525">
      <c r="A525" t="inlineStr">
        <is>
          <t>OTH</t>
        </is>
      </c>
      <c r="B525" t="inlineStr">
        <is>
          <t>RM</t>
        </is>
      </c>
      <c r="C525" t="inlineStr">
        <is>
          <t>RM.OTH.0004</t>
        </is>
      </c>
      <c r="D525" t="inlineStr">
        <is>
          <t>شيبس ليز فورنو فلفل اسود</t>
        </is>
      </c>
      <c r="E525" t="n">
        <v>0</v>
      </c>
      <c r="F525" t="n">
        <v>0</v>
      </c>
      <c r="G525" t="inlineStr">
        <is>
          <t>9408, 408, 103, 9408, 103, 408</t>
        </is>
      </c>
      <c r="H525" t="n">
        <v>360</v>
      </c>
      <c r="I525" t="n">
        <v>0</v>
      </c>
      <c r="J525" t="n">
        <v>0</v>
      </c>
      <c r="K525" t="n">
        <v>0</v>
      </c>
      <c r="L525" t="n">
        <v>0</v>
      </c>
      <c r="M525" t="n">
        <v>360</v>
      </c>
      <c r="N525" t="n">
        <v>0</v>
      </c>
      <c r="O525" t="n">
        <v>0</v>
      </c>
      <c r="P525" t="n">
        <v>0</v>
      </c>
      <c r="Q525" t="n">
        <v>-360</v>
      </c>
      <c r="R525" t="n">
        <v>0</v>
      </c>
      <c r="S525" t="n">
        <v>-360</v>
      </c>
      <c r="T525" t="n">
        <v>0</v>
      </c>
      <c r="U525" t="n">
        <v>0</v>
      </c>
      <c r="V525" t="n">
        <v>9.75</v>
      </c>
      <c r="W525" t="n">
        <v>360</v>
      </c>
      <c r="X525" t="n">
        <v>360</v>
      </c>
      <c r="Y525" t="n">
        <v>360</v>
      </c>
      <c r="Z525" t="n">
        <v>360</v>
      </c>
      <c r="AA525" s="20" t="n">
        <v>46180</v>
      </c>
      <c r="AB525" t="inlineStr">
        <is>
          <t>شركة عمر بولص الزعمط - مورد</t>
        </is>
      </c>
      <c r="AC525" s="20" t="n">
        <v>46187</v>
      </c>
      <c r="AD525" t="n">
        <v>40</v>
      </c>
      <c r="AE525" t="n">
        <v>30</v>
      </c>
      <c r="AF525" t="inlineStr">
        <is>
          <t>0:0</t>
        </is>
      </c>
      <c r="AG525" t="n">
        <v>3510</v>
      </c>
    </row>
    <row r="526">
      <c r="A526" t="inlineStr">
        <is>
          <t>OTH</t>
        </is>
      </c>
      <c r="B526" t="inlineStr">
        <is>
          <t>RM</t>
        </is>
      </c>
      <c r="C526" t="inlineStr">
        <is>
          <t>RM.OTH.0005</t>
        </is>
      </c>
      <c r="D526" t="inlineStr">
        <is>
          <t xml:space="preserve">Popcorn syrup 1883 </t>
        </is>
      </c>
      <c r="E526" t="n">
        <v>0</v>
      </c>
      <c r="F526" t="n">
        <v>0</v>
      </c>
      <c r="G526" t="inlineStr">
        <is>
          <t>9409, 101, 9409, 101, 409, 409</t>
        </is>
      </c>
      <c r="H526" t="n">
        <v>1</v>
      </c>
      <c r="I526" t="n">
        <v>0</v>
      </c>
      <c r="J526" t="n">
        <v>0</v>
      </c>
      <c r="K526" t="n">
        <v>0</v>
      </c>
      <c r="L526" t="n">
        <v>0</v>
      </c>
      <c r="M526" t="n">
        <v>1</v>
      </c>
      <c r="N526" t="n">
        <v>0</v>
      </c>
      <c r="O526" t="n">
        <v>0</v>
      </c>
      <c r="P526" t="n">
        <v>0</v>
      </c>
      <c r="Q526" t="n">
        <v>0</v>
      </c>
      <c r="R526" t="n">
        <v>0</v>
      </c>
      <c r="S526" t="n">
        <v>0</v>
      </c>
      <c r="T526" t="n">
        <v>1</v>
      </c>
      <c r="U526" t="n">
        <v>5.603</v>
      </c>
      <c r="V526" t="n">
        <v>5.603</v>
      </c>
      <c r="W526" t="n">
        <v>0</v>
      </c>
      <c r="X526" t="n">
        <v>0</v>
      </c>
      <c r="Y526" t="n">
        <v>0</v>
      </c>
      <c r="Z526" t="n">
        <v>0</v>
      </c>
      <c r="AA526" s="20" t="n">
        <v>46184</v>
      </c>
      <c r="AB526" t="inlineStr">
        <is>
          <t>شركة المحمودية لتجارة مستلزمات المخابز والحلويات</t>
        </is>
      </c>
      <c r="AC526" s="20" t="n">
        <v>2</v>
      </c>
      <c r="AD526" t="n">
        <v>0</v>
      </c>
      <c r="AE526" t="n">
        <v>0</v>
      </c>
      <c r="AG526" t="n">
        <v>5.603</v>
      </c>
    </row>
    <row r="527">
      <c r="A527" t="inlineStr">
        <is>
          <t>OTH</t>
        </is>
      </c>
      <c r="B527" t="inlineStr">
        <is>
          <t>RM</t>
        </is>
      </c>
      <c r="C527" t="inlineStr">
        <is>
          <t>RM.OTH.0007</t>
        </is>
      </c>
      <c r="D527" t="inlineStr">
        <is>
          <t>Cherry syrup 1883</t>
        </is>
      </c>
      <c r="V527" t="n">
        <v>0</v>
      </c>
      <c r="W527" t="n">
        <v>0</v>
      </c>
      <c r="X527" t="n">
        <v>0</v>
      </c>
      <c r="Y527" t="n">
        <v>0</v>
      </c>
      <c r="Z527" t="n">
        <v>0</v>
      </c>
      <c r="AA527" s="20" t="n">
        <v>2</v>
      </c>
      <c r="AC527" s="20" t="n">
        <v>2</v>
      </c>
      <c r="AD527" t="n">
        <v>0</v>
      </c>
      <c r="AE527" t="n">
        <v>0</v>
      </c>
    </row>
    <row r="528">
      <c r="A528" t="inlineStr">
        <is>
          <t>OTH</t>
        </is>
      </c>
      <c r="B528" t="inlineStr">
        <is>
          <t>RM</t>
        </is>
      </c>
      <c r="C528" t="inlineStr">
        <is>
          <t>RM.OTH.0063</t>
        </is>
      </c>
      <c r="D528" t="inlineStr">
        <is>
          <t>جبنة كريمية المراعي</t>
        </is>
      </c>
      <c r="V528" t="n">
        <v>8.449999999999999</v>
      </c>
      <c r="W528" t="n">
        <v>0</v>
      </c>
      <c r="X528" t="n">
        <v>0</v>
      </c>
      <c r="Y528" t="n">
        <v>0</v>
      </c>
      <c r="Z528" t="n">
        <v>0</v>
      </c>
      <c r="AA528" s="20" t="n">
        <v>2</v>
      </c>
      <c r="AC528" s="20" t="n">
        <v>2</v>
      </c>
      <c r="AD528" t="n">
        <v>0</v>
      </c>
      <c r="AE528" t="n">
        <v>0</v>
      </c>
    </row>
    <row r="529">
      <c r="A529" t="inlineStr">
        <is>
          <t>SPC</t>
        </is>
      </c>
      <c r="B529" t="inlineStr">
        <is>
          <t>RM</t>
        </is>
      </c>
      <c r="C529" t="inlineStr">
        <is>
          <t>RM.SPC.00001</t>
        </is>
      </c>
      <c r="D529" t="inlineStr">
        <is>
          <t>Cinnamon</t>
        </is>
      </c>
      <c r="E529" t="n">
        <v>31.717</v>
      </c>
      <c r="F529" t="n">
        <v>92.98609999999999</v>
      </c>
      <c r="G529" t="inlineStr">
        <is>
          <t>9405, 9402, 9801, 9401, 9403, 409, 499, 405, 9108, 801, 9112, 9112, 112, 801, 403, 101, 401, 402, 306, 403, 304, 101, 108, 112, 304, 401, 306, 403, 402, 405, 499, 9401, 9112, 409, 801, 108, 405, 108, 9801, 9405, 9801, 9403, 9403, 9108, 9405, 9402, 112</t>
        </is>
      </c>
      <c r="H529" t="n">
        <v>0</v>
      </c>
      <c r="I529" t="n">
        <v>0</v>
      </c>
      <c r="J529" t="n">
        <v>0</v>
      </c>
      <c r="K529" t="n">
        <v>0</v>
      </c>
      <c r="L529" t="n">
        <v>0</v>
      </c>
      <c r="M529" t="n">
        <v>0</v>
      </c>
      <c r="N529" t="n">
        <v>0</v>
      </c>
      <c r="O529" t="n">
        <v>0</v>
      </c>
      <c r="P529" t="n">
        <v>0</v>
      </c>
      <c r="Q529" t="n">
        <v>-20.051</v>
      </c>
      <c r="R529" t="n">
        <v>0</v>
      </c>
      <c r="S529" t="n">
        <v>-20.051</v>
      </c>
      <c r="T529" t="n">
        <v>11.666</v>
      </c>
      <c r="U529" t="n">
        <v>34.2159</v>
      </c>
      <c r="V529" t="n">
        <v>2.99</v>
      </c>
      <c r="W529" t="n">
        <v>31.699</v>
      </c>
      <c r="X529" t="n">
        <v>120.614</v>
      </c>
      <c r="Y529" t="n">
        <v>185.107</v>
      </c>
      <c r="Z529" t="n">
        <v>205.434</v>
      </c>
      <c r="AA529" s="20" t="n">
        <v>46092</v>
      </c>
      <c r="AB529" t="inlineStr">
        <is>
          <t>شركة كيجن لتعبئة وتغليف المواد الغذائية</t>
        </is>
      </c>
      <c r="AC529" s="20" t="n">
        <v>46195</v>
      </c>
      <c r="AD529" t="n">
        <v>20.5674</v>
      </c>
      <c r="AE529" t="n">
        <v>17.1195</v>
      </c>
      <c r="AF529" t="inlineStr">
        <is>
          <t>0:20</t>
        </is>
      </c>
      <c r="AG529" t="n">
        <v>0</v>
      </c>
    </row>
    <row r="530">
      <c r="A530" t="inlineStr">
        <is>
          <t>SPC</t>
        </is>
      </c>
      <c r="B530" t="inlineStr">
        <is>
          <t>RM</t>
        </is>
      </c>
      <c r="C530" t="inlineStr">
        <is>
          <t>RM.SPC.00002</t>
        </is>
      </c>
      <c r="D530" t="inlineStr">
        <is>
          <t xml:space="preserve">Cardamon Powder </t>
        </is>
      </c>
      <c r="E530" t="n">
        <v>23.022</v>
      </c>
      <c r="F530" t="n">
        <v>335.3206</v>
      </c>
      <c r="G530" t="inlineStr">
        <is>
          <t>9403, 9405, 112, 9402, 405, 108, 9405, 9403, 403, 108, 9801, 409, 605, 9112, 9401, 9108, 101, 112, 108, 499, 405, 402, 403, 401, 306, 304, 409, 401, 402, 306, 403, 101, 112, 9112, 801, 304, 9108, 499, 405, 605, 9112, 801, 9401, 9403, 9405, 9402, 9801</t>
        </is>
      </c>
      <c r="H530" t="n">
        <v>13</v>
      </c>
      <c r="I530" t="n">
        <v>0</v>
      </c>
      <c r="J530" t="n">
        <v>0</v>
      </c>
      <c r="K530" t="n">
        <v>0</v>
      </c>
      <c r="L530" t="n">
        <v>0</v>
      </c>
      <c r="M530" t="n">
        <v>13</v>
      </c>
      <c r="N530" t="n">
        <v>0</v>
      </c>
      <c r="O530" t="n">
        <v>0</v>
      </c>
      <c r="P530" t="n">
        <v>0</v>
      </c>
      <c r="Q530" t="n">
        <v>-3.515</v>
      </c>
      <c r="R530" t="n">
        <v>0</v>
      </c>
      <c r="S530" t="n">
        <v>-3.515</v>
      </c>
      <c r="T530" t="n">
        <v>32.507</v>
      </c>
      <c r="U530" t="n">
        <v>507.0307</v>
      </c>
      <c r="V530" t="n">
        <v>16.8771</v>
      </c>
      <c r="W530" t="n">
        <v>4.04</v>
      </c>
      <c r="X530" t="n">
        <v>8.494999999999999</v>
      </c>
      <c r="Y530" t="n">
        <v>14.335</v>
      </c>
      <c r="Z530" t="n">
        <v>17.722</v>
      </c>
      <c r="AA530" s="20" t="n">
        <v>46194</v>
      </c>
      <c r="AB530" t="inlineStr">
        <is>
          <t>شركة كيجن لتعبئة وتغليف المواد الغذائية</t>
        </is>
      </c>
      <c r="AC530" s="20" t="n">
        <v>46196</v>
      </c>
      <c r="AD530" t="n">
        <v>1.5927</v>
      </c>
      <c r="AE530" t="n">
        <v>1.4768</v>
      </c>
      <c r="AF530" t="inlineStr">
        <is>
          <t>22:0</t>
        </is>
      </c>
      <c r="AG530" t="n">
        <v>235.343</v>
      </c>
    </row>
    <row r="531">
      <c r="A531" t="inlineStr">
        <is>
          <t>SPC</t>
        </is>
      </c>
      <c r="B531" t="inlineStr">
        <is>
          <t>RM</t>
        </is>
      </c>
      <c r="C531" t="inlineStr">
        <is>
          <t>RM.SPC.00003</t>
        </is>
      </c>
      <c r="D531" t="inlineStr">
        <is>
          <t xml:space="preserve">Cinnamon Brown </t>
        </is>
      </c>
      <c r="E531" t="n">
        <v>4.942</v>
      </c>
      <c r="F531" t="n">
        <v>15.9669</v>
      </c>
      <c r="G531" t="inlineStr">
        <is>
          <t>9403, 9401, 9112, 499, 405, 9108, 112, 101, 403, 306, 401, 306, 403, 401, 405, 499, 108, 112, 101, 9108, 9401, 9112, 108, 9402, 9403, 9405, 9402, 9405</t>
        </is>
      </c>
      <c r="H531" t="n">
        <v>0</v>
      </c>
      <c r="I531" t="n">
        <v>0</v>
      </c>
      <c r="J531" t="n">
        <v>0</v>
      </c>
      <c r="K531" t="n">
        <v>0</v>
      </c>
      <c r="L531" t="n">
        <v>0</v>
      </c>
      <c r="M531" t="n">
        <v>0</v>
      </c>
      <c r="N531" t="n">
        <v>0</v>
      </c>
      <c r="O531" t="n">
        <v>0</v>
      </c>
      <c r="P531" t="n">
        <v>0</v>
      </c>
      <c r="Q531" t="n">
        <v>0</v>
      </c>
      <c r="R531" t="n">
        <v>0</v>
      </c>
      <c r="S531" t="n">
        <v>0</v>
      </c>
      <c r="T531" t="n">
        <v>4.942</v>
      </c>
      <c r="U531" t="n">
        <v>15.9669</v>
      </c>
      <c r="V531" t="n">
        <v>3.2309</v>
      </c>
      <c r="W531" t="n">
        <v>0</v>
      </c>
      <c r="X531" t="n">
        <v>0</v>
      </c>
      <c r="Y531" t="n">
        <v>0.612</v>
      </c>
      <c r="Z531" t="n">
        <v>12.759</v>
      </c>
      <c r="AA531" s="20" t="n">
        <v>45917</v>
      </c>
      <c r="AB531" t="inlineStr">
        <is>
          <t>شركة كيجن لتعبئة وتغليف المواد الغذائية</t>
        </is>
      </c>
      <c r="AC531" s="20" t="n">
        <v>45970</v>
      </c>
      <c r="AD531" t="n">
        <v>0.068</v>
      </c>
      <c r="AE531" t="n">
        <v>1.0632</v>
      </c>
      <c r="AF531" t="inlineStr">
        <is>
          <t>4:19</t>
        </is>
      </c>
      <c r="AG531" t="n">
        <v>0</v>
      </c>
    </row>
    <row r="532">
      <c r="A532" t="inlineStr">
        <is>
          <t>SPC</t>
        </is>
      </c>
      <c r="B532" t="inlineStr">
        <is>
          <t>RM</t>
        </is>
      </c>
      <c r="C532" t="inlineStr">
        <is>
          <t>RM.SPC.00004</t>
        </is>
      </c>
      <c r="D532" t="inlineStr">
        <is>
          <t>lemon salt</t>
        </is>
      </c>
      <c r="E532" t="n">
        <v>20.611</v>
      </c>
      <c r="F532" t="n">
        <v>13.781</v>
      </c>
      <c r="G532" t="inlineStr">
        <is>
          <t>401, 409, 499, 605, 405, 9108, 408, 9401, 9403, 9304, 9112, 801, 9409, 9605, 306, 403, 402, 304, 112, 801, 9112, 108, 9801, 403, 101, 102, 9409, 9402, 405, 9403, 9605, 9405, 9801, 108, 9405, 112, 9408, 9401, 9403, 9108, 499, 605, 409, 801, 9112, 9304, 306, 304, 405, 408, 401, 403, 402, 108, 102, 112, 101, 9405, 9801, 9408, 9402</t>
        </is>
      </c>
      <c r="H532" t="n">
        <v>0</v>
      </c>
      <c r="I532" t="n">
        <v>0</v>
      </c>
      <c r="J532" t="n">
        <v>0</v>
      </c>
      <c r="K532" t="n">
        <v>0</v>
      </c>
      <c r="L532" t="n">
        <v>0</v>
      </c>
      <c r="M532" t="n">
        <v>0</v>
      </c>
      <c r="N532" t="n">
        <v>0</v>
      </c>
      <c r="O532" t="n">
        <v>0</v>
      </c>
      <c r="P532" t="n">
        <v>0</v>
      </c>
      <c r="Q532" t="n">
        <v>-5.962</v>
      </c>
      <c r="R532" t="n">
        <v>0</v>
      </c>
      <c r="S532" t="n">
        <v>-5.962</v>
      </c>
      <c r="T532" t="n">
        <v>14.649</v>
      </c>
      <c r="U532" t="n">
        <v>9.6693</v>
      </c>
      <c r="V532" t="n">
        <v>0.8505</v>
      </c>
      <c r="W532" t="n">
        <v>15.168</v>
      </c>
      <c r="X532" t="n">
        <v>21.138</v>
      </c>
      <c r="Y532" t="n">
        <v>50.456</v>
      </c>
      <c r="Z532" t="n">
        <v>61.687</v>
      </c>
      <c r="AA532" s="20" t="n">
        <v>46069</v>
      </c>
      <c r="AB532" t="inlineStr">
        <is>
          <t>شركة زمزم لصناعة الزيوت النباتية والمواد الغذائية</t>
        </is>
      </c>
      <c r="AC532" s="20" t="n">
        <v>46202</v>
      </c>
      <c r="AD532" t="n">
        <v>5.6062</v>
      </c>
      <c r="AE532" t="n">
        <v>5.1405</v>
      </c>
      <c r="AF532" t="inlineStr">
        <is>
          <t>2:25</t>
        </is>
      </c>
      <c r="AG532" t="n">
        <v>0</v>
      </c>
    </row>
    <row r="533">
      <c r="A533" t="inlineStr">
        <is>
          <t>SPC</t>
        </is>
      </c>
      <c r="B533" t="inlineStr">
        <is>
          <t>RM</t>
        </is>
      </c>
      <c r="C533" t="inlineStr">
        <is>
          <t>RM.SPC.00005</t>
        </is>
      </c>
      <c r="D533" t="inlineStr">
        <is>
          <t xml:space="preserve"> زنجبيل مطحون </t>
        </is>
      </c>
      <c r="E533" t="n">
        <v>5.313</v>
      </c>
      <c r="F533" t="n">
        <v>21.942</v>
      </c>
      <c r="G533" t="inlineStr">
        <is>
          <t>9405, 9402, 499, 605, 405, 9108, 9401, 9112, 9403, 9605, 401, 306, 403, 304, 101, 108, 9112, 112, 403, 9405, 112, 9108, 9403, 9402, 405, 9405, 108, 9403, 9605, 605, 499, 9401, 9112, 306, 304, 405, 401, 403, 101, 108, 112</t>
        </is>
      </c>
      <c r="H533" t="n">
        <v>8</v>
      </c>
      <c r="I533" t="n">
        <v>0</v>
      </c>
      <c r="J533" t="n">
        <v>0</v>
      </c>
      <c r="K533" t="n">
        <v>0</v>
      </c>
      <c r="L533" t="n">
        <v>0</v>
      </c>
      <c r="M533" t="n">
        <v>8</v>
      </c>
      <c r="N533" t="n">
        <v>0</v>
      </c>
      <c r="O533" t="n">
        <v>0</v>
      </c>
      <c r="P533" t="n">
        <v>0</v>
      </c>
      <c r="Q533" t="n">
        <v>-3.176</v>
      </c>
      <c r="R533" t="n">
        <v>0</v>
      </c>
      <c r="S533" t="n">
        <v>-3.176</v>
      </c>
      <c r="T533" t="n">
        <v>10.137</v>
      </c>
      <c r="U533" t="n">
        <v>37.5299</v>
      </c>
      <c r="V533" t="n">
        <v>3.2435</v>
      </c>
      <c r="W533" t="n">
        <v>6.636</v>
      </c>
      <c r="X533" t="n">
        <v>9.441000000000001</v>
      </c>
      <c r="Y533" t="n">
        <v>11.491</v>
      </c>
      <c r="Z533" t="n">
        <v>14.901</v>
      </c>
      <c r="AA533" s="20" t="n">
        <v>46190</v>
      </c>
      <c r="AB533" t="inlineStr">
        <is>
          <t>شركة كيجن لتعبئة وتغليف المواد الغذائية</t>
        </is>
      </c>
      <c r="AC533" s="20" t="n">
        <v>46191</v>
      </c>
      <c r="AD533" t="n">
        <v>1.2767</v>
      </c>
      <c r="AE533" t="n">
        <v>1.2417</v>
      </c>
      <c r="AF533" t="inlineStr">
        <is>
          <t>8:4</t>
        </is>
      </c>
      <c r="AG533" t="n">
        <v>25.863</v>
      </c>
    </row>
    <row r="534">
      <c r="A534" t="inlineStr">
        <is>
          <t>SPC</t>
        </is>
      </c>
      <c r="B534" t="inlineStr">
        <is>
          <t>RM</t>
        </is>
      </c>
      <c r="C534" t="inlineStr">
        <is>
          <t>RM.SPC.00006</t>
        </is>
      </c>
      <c r="D534" t="inlineStr">
        <is>
          <t>زعتر الضفة</t>
        </is>
      </c>
      <c r="E534" t="n">
        <v>8.305</v>
      </c>
      <c r="F534" t="n">
        <v>24.201</v>
      </c>
      <c r="G534" t="inlineStr">
        <is>
          <t>9402, 408, 9108, 499, 605, 403, 306, 9403, 101, 403, 108, 108, 9403, 304, 403, 306, 304, 108, 101, 408, 499, 605, 9408, 9402, 9403, 9108, 9408</t>
        </is>
      </c>
      <c r="H534" t="n">
        <v>0</v>
      </c>
      <c r="I534" t="n">
        <v>0</v>
      </c>
      <c r="J534" t="n">
        <v>0</v>
      </c>
      <c r="K534" t="n">
        <v>0</v>
      </c>
      <c r="L534" t="n">
        <v>0</v>
      </c>
      <c r="M534" t="n">
        <v>0</v>
      </c>
      <c r="N534" t="n">
        <v>0</v>
      </c>
      <c r="O534" t="n">
        <v>0</v>
      </c>
      <c r="P534" t="n">
        <v>0</v>
      </c>
      <c r="Q534" t="n">
        <v>-1.05</v>
      </c>
      <c r="R534" t="n">
        <v>0</v>
      </c>
      <c r="S534" t="n">
        <v>-1.05</v>
      </c>
      <c r="T534" t="n">
        <v>7.255</v>
      </c>
      <c r="U534" t="n">
        <v>21.1128</v>
      </c>
      <c r="V534" t="n">
        <v>3.4968</v>
      </c>
      <c r="W534" t="n">
        <v>1.575</v>
      </c>
      <c r="X534" t="n">
        <v>5.734</v>
      </c>
      <c r="Y534" t="n">
        <v>26.254</v>
      </c>
      <c r="Z534" t="n">
        <v>34.929</v>
      </c>
      <c r="AA534" s="20" t="n">
        <v>46092</v>
      </c>
      <c r="AB534" t="inlineStr">
        <is>
          <t>شركة كيجن لتعبئة وتغليف المواد الغذائية</t>
        </is>
      </c>
      <c r="AC534" s="20" t="n">
        <v>46193</v>
      </c>
      <c r="AD534" t="n">
        <v>2.9171</v>
      </c>
      <c r="AE534" t="n">
        <v>2.9107</v>
      </c>
      <c r="AF534" t="inlineStr">
        <is>
          <t>2:14</t>
        </is>
      </c>
      <c r="AG534" t="n">
        <v>0</v>
      </c>
    </row>
    <row r="535">
      <c r="A535" t="inlineStr">
        <is>
          <t>SPC</t>
        </is>
      </c>
      <c r="B535" t="inlineStr">
        <is>
          <t>RM</t>
        </is>
      </c>
      <c r="C535" t="inlineStr">
        <is>
          <t>RM.SPC.00007</t>
        </is>
      </c>
      <c r="D535" t="inlineStr">
        <is>
          <t>جوزة الطيب</t>
        </is>
      </c>
      <c r="E535" t="n">
        <v>5.465</v>
      </c>
      <c r="F535" t="n">
        <v>35.5717</v>
      </c>
      <c r="G535" t="inlineStr">
        <is>
          <t>9405, 112, 108, 101, 401, 405, 9112, 9401, 108, 9405, 405, 112, 9405, 9112, 108, 112, 101, 401, 9112, 9401, 405</t>
        </is>
      </c>
      <c r="H535" t="n">
        <v>0</v>
      </c>
      <c r="I535" t="n">
        <v>0</v>
      </c>
      <c r="J535" t="n">
        <v>0</v>
      </c>
      <c r="K535" t="n">
        <v>0</v>
      </c>
      <c r="L535" t="n">
        <v>0</v>
      </c>
      <c r="M535" t="n">
        <v>0</v>
      </c>
      <c r="N535" t="n">
        <v>0</v>
      </c>
      <c r="O535" t="n">
        <v>0</v>
      </c>
      <c r="P535" t="n">
        <v>0</v>
      </c>
      <c r="Q535" t="n">
        <v>-2.112</v>
      </c>
      <c r="R535" t="n">
        <v>0</v>
      </c>
      <c r="S535" t="n">
        <v>-2.112</v>
      </c>
      <c r="T535" t="n">
        <v>3.353</v>
      </c>
      <c r="U535" t="n">
        <v>21.8247</v>
      </c>
      <c r="V535" t="n">
        <v>6.5087</v>
      </c>
      <c r="W535" t="n">
        <v>2.112</v>
      </c>
      <c r="X535" t="n">
        <v>2.647</v>
      </c>
      <c r="Y535" t="n">
        <v>2.647</v>
      </c>
      <c r="Z535" t="n">
        <v>3.487</v>
      </c>
      <c r="AA535" s="20" t="n">
        <v>45931</v>
      </c>
      <c r="AB535" t="inlineStr">
        <is>
          <t>شركة كيجن لتعبئة وتغليف المواد الغذائية</t>
        </is>
      </c>
      <c r="AC535" s="20" t="n">
        <v>46191</v>
      </c>
      <c r="AD535" t="n">
        <v>0.2941</v>
      </c>
      <c r="AE535" t="n">
        <v>0.2905</v>
      </c>
      <c r="AF535" t="inlineStr">
        <is>
          <t>11:16</t>
        </is>
      </c>
      <c r="AG535" t="n">
        <v>0</v>
      </c>
    </row>
    <row r="536">
      <c r="A536" t="inlineStr">
        <is>
          <t>SPC</t>
        </is>
      </c>
      <c r="B536" t="inlineStr">
        <is>
          <t>RM</t>
        </is>
      </c>
      <c r="C536" t="inlineStr">
        <is>
          <t>RM.SPC.00008</t>
        </is>
      </c>
      <c r="D536" t="inlineStr">
        <is>
          <t>قرنفل مطحون</t>
        </is>
      </c>
      <c r="E536" t="n">
        <v>9.815</v>
      </c>
      <c r="F536" t="n">
        <v>84.9269</v>
      </c>
      <c r="G536" t="inlineStr">
        <is>
          <t>9405, 405, 499, 401, 306, 9605, 9401, 9112, 605, 9405, 108, 112, 9112, 101, 405, 9605, 108, 112, 9401, 9405, 9112, 499, 605, 108, 101, 112, 405, 401, 306</t>
        </is>
      </c>
      <c r="H536" t="n">
        <v>0</v>
      </c>
      <c r="I536" t="n">
        <v>0</v>
      </c>
      <c r="J536" t="n">
        <v>0</v>
      </c>
      <c r="K536" t="n">
        <v>0</v>
      </c>
      <c r="L536" t="n">
        <v>0</v>
      </c>
      <c r="M536" t="n">
        <v>0</v>
      </c>
      <c r="N536" t="n">
        <v>0</v>
      </c>
      <c r="O536" t="n">
        <v>0</v>
      </c>
      <c r="P536" t="n">
        <v>0</v>
      </c>
      <c r="Q536" t="n">
        <v>-3.176</v>
      </c>
      <c r="R536" t="n">
        <v>0</v>
      </c>
      <c r="S536" t="n">
        <v>-3.176</v>
      </c>
      <c r="T536" t="n">
        <v>6.639</v>
      </c>
      <c r="U536" t="n">
        <v>57.3371</v>
      </c>
      <c r="V536" t="n">
        <v>8.492000000000001</v>
      </c>
      <c r="W536" t="n">
        <v>3.176</v>
      </c>
      <c r="X536" t="n">
        <v>3.981</v>
      </c>
      <c r="Y536" t="n">
        <v>3.981</v>
      </c>
      <c r="Z536" t="n">
        <v>5.241</v>
      </c>
      <c r="AA536" s="20" t="n">
        <v>45931</v>
      </c>
      <c r="AB536" t="inlineStr">
        <is>
          <t>شركة كيجن لتعبئة وتغليف المواد الغذائية</t>
        </is>
      </c>
      <c r="AC536" s="20" t="n">
        <v>46191</v>
      </c>
      <c r="AD536" t="n">
        <v>0.4423</v>
      </c>
      <c r="AE536" t="n">
        <v>0.4367</v>
      </c>
      <c r="AF536" t="inlineStr">
        <is>
          <t>15:6</t>
        </is>
      </c>
      <c r="AG536" t="n">
        <v>0</v>
      </c>
    </row>
    <row r="537">
      <c r="A537" t="inlineStr">
        <is>
          <t>SPC</t>
        </is>
      </c>
      <c r="B537" t="inlineStr">
        <is>
          <t>RM</t>
        </is>
      </c>
      <c r="C537" t="inlineStr">
        <is>
          <t>RM.SPC.00009</t>
        </is>
      </c>
      <c r="D537" t="inlineStr">
        <is>
          <t xml:space="preserve">ورد محمدي </t>
        </is>
      </c>
      <c r="E537" t="n">
        <v>7.4</v>
      </c>
      <c r="F537" t="n">
        <v>141.2727</v>
      </c>
      <c r="G537" t="inlineStr">
        <is>
          <t>304, 101, 9409, 409, 304, 101, 409, 9409</t>
        </is>
      </c>
      <c r="H537" t="n">
        <v>0</v>
      </c>
      <c r="I537" t="n">
        <v>0</v>
      </c>
      <c r="J537" t="n">
        <v>0</v>
      </c>
      <c r="K537" t="n">
        <v>0</v>
      </c>
      <c r="L537" t="n">
        <v>0</v>
      </c>
      <c r="M537" t="n">
        <v>0</v>
      </c>
      <c r="N537" t="n">
        <v>0</v>
      </c>
      <c r="O537" t="n">
        <v>0</v>
      </c>
      <c r="P537" t="n">
        <v>0</v>
      </c>
      <c r="Q537" t="n">
        <v>0</v>
      </c>
      <c r="R537" t="n">
        <v>0</v>
      </c>
      <c r="S537" t="n">
        <v>0</v>
      </c>
      <c r="T537" t="n">
        <v>7.4</v>
      </c>
      <c r="U537" t="n">
        <v>141.2727</v>
      </c>
      <c r="V537" t="n">
        <v>19.0909</v>
      </c>
      <c r="W537" t="n">
        <v>12.6</v>
      </c>
      <c r="X537" t="n">
        <v>12.6</v>
      </c>
      <c r="Y537" t="n">
        <v>12.64</v>
      </c>
      <c r="Z537" t="n">
        <v>12.728</v>
      </c>
      <c r="AA537" s="20" t="n">
        <v>46138</v>
      </c>
      <c r="AB537" t="inlineStr">
        <is>
          <t>مطاحن الدبور الذهبي</t>
        </is>
      </c>
      <c r="AC537" s="20" t="n">
        <v>46141</v>
      </c>
      <c r="AD537" t="n">
        <v>1.4044</v>
      </c>
      <c r="AE537" t="n">
        <v>1.0606</v>
      </c>
      <c r="AF537" t="inlineStr">
        <is>
          <t>6:29</t>
        </is>
      </c>
      <c r="AG537" t="n">
        <v>0</v>
      </c>
    </row>
    <row r="538">
      <c r="A538" t="inlineStr">
        <is>
          <t>SPC</t>
        </is>
      </c>
      <c r="B538" t="inlineStr">
        <is>
          <t>RM</t>
        </is>
      </c>
      <c r="C538" t="inlineStr">
        <is>
          <t>RM.SPC.00010</t>
        </is>
      </c>
      <c r="D538" t="inlineStr">
        <is>
          <t>Coffee Piece</t>
        </is>
      </c>
      <c r="E538" t="n">
        <v>0</v>
      </c>
      <c r="F538" t="n">
        <v>0</v>
      </c>
      <c r="G538" t="inlineStr">
        <is>
          <t>402, 402</t>
        </is>
      </c>
      <c r="H538" t="n">
        <v>0</v>
      </c>
      <c r="I538" t="n">
        <v>0</v>
      </c>
      <c r="J538" t="n">
        <v>0</v>
      </c>
      <c r="K538" t="n">
        <v>0</v>
      </c>
      <c r="L538" t="n">
        <v>0</v>
      </c>
      <c r="M538" t="n">
        <v>0</v>
      </c>
      <c r="N538" t="n">
        <v>0</v>
      </c>
      <c r="O538" t="n">
        <v>0</v>
      </c>
      <c r="P538" t="n">
        <v>0</v>
      </c>
      <c r="Q538" t="n">
        <v>0</v>
      </c>
      <c r="R538" t="n">
        <v>0</v>
      </c>
      <c r="S538" t="n">
        <v>0</v>
      </c>
      <c r="T538" t="n">
        <v>0</v>
      </c>
      <c r="U538" t="n">
        <v>0</v>
      </c>
      <c r="V538" t="n">
        <v>5.38</v>
      </c>
      <c r="W538" t="n">
        <v>0</v>
      </c>
      <c r="X538" t="n">
        <v>0</v>
      </c>
      <c r="Y538" t="n">
        <v>0</v>
      </c>
      <c r="Z538" t="n">
        <v>0</v>
      </c>
      <c r="AA538" s="20" t="n">
        <v>2</v>
      </c>
      <c r="AC538" s="20" t="n">
        <v>2</v>
      </c>
      <c r="AD538" t="n">
        <v>0</v>
      </c>
      <c r="AE538" t="n">
        <v>0</v>
      </c>
      <c r="AG538" t="n">
        <v>0</v>
      </c>
    </row>
    <row r="539">
      <c r="A539" t="inlineStr">
        <is>
          <t>SPC</t>
        </is>
      </c>
      <c r="B539" t="inlineStr">
        <is>
          <t>RM</t>
        </is>
      </c>
      <c r="C539" t="inlineStr">
        <is>
          <t>RM.SPC.00011</t>
        </is>
      </c>
      <c r="D539" t="inlineStr">
        <is>
          <t xml:space="preserve">بذور الشيا </t>
        </is>
      </c>
      <c r="E539" t="n">
        <v>0.25</v>
      </c>
      <c r="F539" t="n">
        <v>1.293</v>
      </c>
      <c r="G539" t="inlineStr">
        <is>
          <t>499, 402, 402, 499</t>
        </is>
      </c>
      <c r="H539" t="n">
        <v>0</v>
      </c>
      <c r="I539" t="n">
        <v>0</v>
      </c>
      <c r="J539" t="n">
        <v>0</v>
      </c>
      <c r="K539" t="n">
        <v>0</v>
      </c>
      <c r="L539" t="n">
        <v>0</v>
      </c>
      <c r="M539" t="n">
        <v>0</v>
      </c>
      <c r="N539" t="n">
        <v>0</v>
      </c>
      <c r="O539" t="n">
        <v>0</v>
      </c>
      <c r="P539" t="n">
        <v>0</v>
      </c>
      <c r="Q539" t="n">
        <v>0</v>
      </c>
      <c r="R539" t="n">
        <v>0</v>
      </c>
      <c r="S539" t="n">
        <v>0</v>
      </c>
      <c r="T539" t="n">
        <v>0.25</v>
      </c>
      <c r="U539" t="n">
        <v>1.293</v>
      </c>
      <c r="V539" t="n">
        <v>5.172</v>
      </c>
      <c r="W539" t="n">
        <v>0</v>
      </c>
      <c r="X539" t="n">
        <v>0</v>
      </c>
      <c r="Y539" t="n">
        <v>0</v>
      </c>
      <c r="Z539" t="n">
        <v>0</v>
      </c>
      <c r="AA539" s="20" t="n">
        <v>45498</v>
      </c>
      <c r="AB539" t="inlineStr">
        <is>
          <t xml:space="preserve">شركة عمار وابراهيم مقبل </t>
        </is>
      </c>
      <c r="AC539" s="20" t="n">
        <v>2</v>
      </c>
      <c r="AD539" t="n">
        <v>0</v>
      </c>
      <c r="AE539" t="n">
        <v>0</v>
      </c>
      <c r="AG539" t="n">
        <v>0</v>
      </c>
    </row>
    <row r="540">
      <c r="A540" t="inlineStr">
        <is>
          <t>SPC</t>
        </is>
      </c>
      <c r="B540" t="inlineStr">
        <is>
          <t>RM</t>
        </is>
      </c>
      <c r="C540" t="inlineStr">
        <is>
          <t>RM.SPC.00012</t>
        </is>
      </c>
      <c r="D540" t="inlineStr">
        <is>
          <t xml:space="preserve">ورد محمدي </t>
        </is>
      </c>
      <c r="E540" t="n">
        <v>25.672</v>
      </c>
      <c r="F540" t="n">
        <v>235.8134</v>
      </c>
      <c r="G540" t="inlineStr">
        <is>
          <t>9409, 409, 9108, 499, 9304, 101, 108, 304, 402, 409, 9304, 499, 9409, 9402, 9108, 101, 108, 304, 402, 9402</t>
        </is>
      </c>
      <c r="H540" t="n">
        <v>0</v>
      </c>
      <c r="I540" t="n">
        <v>0</v>
      </c>
      <c r="J540" t="n">
        <v>0</v>
      </c>
      <c r="K540" t="n">
        <v>0</v>
      </c>
      <c r="L540" t="n">
        <v>0</v>
      </c>
      <c r="M540" t="n">
        <v>0</v>
      </c>
      <c r="N540" t="n">
        <v>0</v>
      </c>
      <c r="O540" t="n">
        <v>0</v>
      </c>
      <c r="P540" t="n">
        <v>0</v>
      </c>
      <c r="Q540" t="n">
        <v>0</v>
      </c>
      <c r="R540" t="n">
        <v>0</v>
      </c>
      <c r="S540" t="n">
        <v>0</v>
      </c>
      <c r="T540" t="n">
        <v>25.672</v>
      </c>
      <c r="U540" t="n">
        <v>235.8134</v>
      </c>
      <c r="V540" t="n">
        <v>9.0517</v>
      </c>
      <c r="W540" t="n">
        <v>7</v>
      </c>
      <c r="X540" t="n">
        <v>12.34</v>
      </c>
      <c r="Y540" t="n">
        <v>20.698</v>
      </c>
      <c r="Z540" t="n">
        <v>28.298</v>
      </c>
      <c r="AA540" s="20" t="n">
        <v>46021</v>
      </c>
      <c r="AB540" t="inlineStr">
        <is>
          <t>مطاحن الدبور الذهبي</t>
        </is>
      </c>
      <c r="AC540" s="20" t="n">
        <v>46142</v>
      </c>
      <c r="AD540" t="n">
        <v>2.2997</v>
      </c>
      <c r="AE540" t="n">
        <v>2.3581</v>
      </c>
      <c r="AF540" t="inlineStr">
        <is>
          <t>10:26</t>
        </is>
      </c>
      <c r="AG540" t="n">
        <v>0</v>
      </c>
    </row>
    <row r="541">
      <c r="A541" t="inlineStr">
        <is>
          <t>SPC</t>
        </is>
      </c>
      <c r="B541" t="inlineStr">
        <is>
          <t>RM</t>
        </is>
      </c>
      <c r="C541" t="inlineStr">
        <is>
          <t>RM.SPC.00013</t>
        </is>
      </c>
      <c r="D541" t="inlineStr">
        <is>
          <t>قهوة تركي وسط 250غرام</t>
        </is>
      </c>
      <c r="E541" t="n">
        <v>5.79</v>
      </c>
      <c r="F541" t="n">
        <v>59.8976</v>
      </c>
      <c r="G541" t="inlineStr">
        <is>
          <t>304, 304, 304</t>
        </is>
      </c>
      <c r="H541" t="n">
        <v>2</v>
      </c>
      <c r="I541" t="n">
        <v>0</v>
      </c>
      <c r="J541" t="n">
        <v>0</v>
      </c>
      <c r="K541" t="n">
        <v>0</v>
      </c>
      <c r="L541" t="n">
        <v>0</v>
      </c>
      <c r="M541" t="n">
        <v>2</v>
      </c>
      <c r="N541" t="n">
        <v>0</v>
      </c>
      <c r="O541" t="n">
        <v>0</v>
      </c>
      <c r="P541" t="n">
        <v>0</v>
      </c>
      <c r="Q541" t="n">
        <v>-0.225</v>
      </c>
      <c r="R541" t="n">
        <v>0</v>
      </c>
      <c r="S541" t="n">
        <v>-0.225</v>
      </c>
      <c r="T541" t="n">
        <v>7.565</v>
      </c>
      <c r="U541" t="n">
        <v>78.2599</v>
      </c>
      <c r="V541" t="n">
        <v>10.345</v>
      </c>
      <c r="W541" t="n">
        <v>0.435</v>
      </c>
      <c r="X541" t="n">
        <v>0.435</v>
      </c>
      <c r="Y541" t="n">
        <v>0.48</v>
      </c>
      <c r="Z541" t="n">
        <v>0.48</v>
      </c>
      <c r="AA541" s="20" t="n">
        <v>46174</v>
      </c>
      <c r="AB541" t="inlineStr">
        <is>
          <t>شركة المعروف للصناعات الغذائية - مورد</t>
        </is>
      </c>
      <c r="AC541" s="20" t="n">
        <v>46195</v>
      </c>
      <c r="AD541" t="n">
        <v>0.0533</v>
      </c>
      <c r="AE541" t="n">
        <v>0.04</v>
      </c>
      <c r="AF541" t="inlineStr">
        <is>
          <t>189:3</t>
        </is>
      </c>
      <c r="AG541" t="n">
        <v>20.69</v>
      </c>
    </row>
    <row r="542">
      <c r="A542" t="inlineStr">
        <is>
          <t>SPC</t>
        </is>
      </c>
      <c r="B542" t="inlineStr">
        <is>
          <t>RM</t>
        </is>
      </c>
      <c r="C542" t="inlineStr">
        <is>
          <t>RM.SPC.00014</t>
        </is>
      </c>
      <c r="D542" t="inlineStr">
        <is>
          <t xml:space="preserve">قهوة امريكية </t>
        </is>
      </c>
      <c r="E542" t="n">
        <v>8.702999999999999</v>
      </c>
      <c r="F542" t="n">
        <v>90.0338</v>
      </c>
      <c r="G542" t="inlineStr">
        <is>
          <t>304, 409, 304, 304, 409</t>
        </is>
      </c>
      <c r="H542" t="n">
        <v>5</v>
      </c>
      <c r="I542" t="n">
        <v>0</v>
      </c>
      <c r="J542" t="n">
        <v>0</v>
      </c>
      <c r="K542" t="n">
        <v>0</v>
      </c>
      <c r="L542" t="n">
        <v>0</v>
      </c>
      <c r="M542" t="n">
        <v>5</v>
      </c>
      <c r="N542" t="n">
        <v>0</v>
      </c>
      <c r="O542" t="n">
        <v>0</v>
      </c>
      <c r="P542" t="n">
        <v>0</v>
      </c>
      <c r="Q542" t="n">
        <v>-0.66</v>
      </c>
      <c r="R542" t="n">
        <v>0</v>
      </c>
      <c r="S542" t="n">
        <v>-0.66</v>
      </c>
      <c r="T542" t="n">
        <v>13.043</v>
      </c>
      <c r="U542" t="n">
        <v>134.9304</v>
      </c>
      <c r="V542" t="n">
        <v>10.3449</v>
      </c>
      <c r="W542" t="n">
        <v>2.4</v>
      </c>
      <c r="X542" t="n">
        <v>4.17</v>
      </c>
      <c r="Y542" t="n">
        <v>6.457</v>
      </c>
      <c r="Z542" t="n">
        <v>6.457</v>
      </c>
      <c r="AA542" s="20" t="n">
        <v>46174</v>
      </c>
      <c r="AB542" t="inlineStr">
        <is>
          <t>شركة المعروف للصناعات الغذائية - مورد</t>
        </is>
      </c>
      <c r="AC542" s="20" t="n">
        <v>46201</v>
      </c>
      <c r="AD542" t="n">
        <v>0.7174</v>
      </c>
      <c r="AE542" t="n">
        <v>0.538</v>
      </c>
      <c r="AF542" t="inlineStr">
        <is>
          <t>24:7</t>
        </is>
      </c>
      <c r="AG542" t="n">
        <v>51.724</v>
      </c>
    </row>
    <row r="543">
      <c r="A543" t="inlineStr">
        <is>
          <t>SPC</t>
        </is>
      </c>
      <c r="B543" t="inlineStr">
        <is>
          <t>RM</t>
        </is>
      </c>
      <c r="C543" t="inlineStr">
        <is>
          <t>RM.SPC.00015</t>
        </is>
      </c>
      <c r="D543" t="inlineStr">
        <is>
          <t xml:space="preserve">قهوة محمصة اسبرسو </t>
        </is>
      </c>
      <c r="E543" t="n">
        <v>82.5945</v>
      </c>
      <c r="F543" t="n">
        <v>852.4778</v>
      </c>
      <c r="G543" t="inlineStr">
        <is>
          <t>402, 403, 304, 108, 101, 9108, 9403, 802, 9402, 304, 499, 605, 409, 402, 403, 304, 108, 101, 9403, 499, 605, 802, 9108, 409, 9402</t>
        </is>
      </c>
      <c r="H543" t="n">
        <v>15</v>
      </c>
      <c r="I543" t="n">
        <v>0</v>
      </c>
      <c r="J543" t="n">
        <v>0</v>
      </c>
      <c r="K543" t="n">
        <v>0</v>
      </c>
      <c r="L543" t="n">
        <v>0</v>
      </c>
      <c r="M543" t="n">
        <v>15</v>
      </c>
      <c r="N543" t="n">
        <v>0</v>
      </c>
      <c r="O543" t="n">
        <v>0</v>
      </c>
      <c r="P543" t="n">
        <v>-0.18</v>
      </c>
      <c r="Q543" t="n">
        <v>-3.142</v>
      </c>
      <c r="R543" t="n">
        <v>0</v>
      </c>
      <c r="S543" t="n">
        <v>-3.322</v>
      </c>
      <c r="T543" t="n">
        <v>94.27249999999999</v>
      </c>
      <c r="U543" t="n">
        <v>973.2843</v>
      </c>
      <c r="V543" t="n">
        <v>10.3437</v>
      </c>
      <c r="W543" t="n">
        <v>21.985</v>
      </c>
      <c r="X543" t="n">
        <v>64.0534</v>
      </c>
      <c r="Y543" t="n">
        <v>131.9644</v>
      </c>
      <c r="Z543" t="n">
        <v>155.7844</v>
      </c>
      <c r="AA543" s="20" t="n">
        <v>46174</v>
      </c>
      <c r="AB543" t="inlineStr">
        <is>
          <t>شركة المعروف للصناعات الغذائية - مورد</t>
        </is>
      </c>
      <c r="AC543" s="20" t="n">
        <v>46202</v>
      </c>
      <c r="AD543" t="n">
        <v>14.6627</v>
      </c>
      <c r="AE543" t="n">
        <v>12.982</v>
      </c>
      <c r="AF543" t="inlineStr">
        <is>
          <t>7:7</t>
        </is>
      </c>
      <c r="AG543" t="n">
        <v>155.172</v>
      </c>
    </row>
    <row r="544">
      <c r="A544" t="inlineStr">
        <is>
          <t>SPC</t>
        </is>
      </c>
      <c r="B544" t="inlineStr">
        <is>
          <t>RM</t>
        </is>
      </c>
      <c r="C544" t="inlineStr">
        <is>
          <t>RM.SPC.00016</t>
        </is>
      </c>
      <c r="D544" t="inlineStr">
        <is>
          <t>شومر</t>
        </is>
      </c>
      <c r="E544" t="n">
        <v>0.36</v>
      </c>
      <c r="F544" t="n">
        <v>0.0756</v>
      </c>
      <c r="G544" t="inlineStr">
        <is>
          <t>402, 409, 402, 409</t>
        </is>
      </c>
      <c r="H544" t="n">
        <v>0</v>
      </c>
      <c r="I544" t="n">
        <v>0</v>
      </c>
      <c r="J544" t="n">
        <v>0</v>
      </c>
      <c r="K544" t="n">
        <v>0</v>
      </c>
      <c r="L544" t="n">
        <v>0</v>
      </c>
      <c r="M544" t="n">
        <v>0</v>
      </c>
      <c r="N544" t="n">
        <v>0</v>
      </c>
      <c r="O544" t="n">
        <v>0</v>
      </c>
      <c r="P544" t="n">
        <v>0</v>
      </c>
      <c r="Q544" t="n">
        <v>0</v>
      </c>
      <c r="R544" t="n">
        <v>0</v>
      </c>
      <c r="S544" t="n">
        <v>0</v>
      </c>
      <c r="T544" t="n">
        <v>0.36</v>
      </c>
      <c r="U544" t="n">
        <v>0.0756</v>
      </c>
      <c r="V544" t="n">
        <v>0.21</v>
      </c>
      <c r="W544" t="n">
        <v>0</v>
      </c>
      <c r="X544" t="n">
        <v>0</v>
      </c>
      <c r="Y544" t="n">
        <v>0</v>
      </c>
      <c r="Z544" t="n">
        <v>0</v>
      </c>
      <c r="AA544" s="20" t="n">
        <v>2</v>
      </c>
      <c r="AC544" s="20" t="n">
        <v>46022</v>
      </c>
      <c r="AD544" t="n">
        <v>0</v>
      </c>
      <c r="AE544" t="n">
        <v>0</v>
      </c>
      <c r="AG544" t="n">
        <v>0</v>
      </c>
    </row>
    <row r="545">
      <c r="A545" t="inlineStr">
        <is>
          <t>SPC</t>
        </is>
      </c>
      <c r="B545" t="inlineStr">
        <is>
          <t>RM</t>
        </is>
      </c>
      <c r="C545" t="inlineStr">
        <is>
          <t>RM.SPC.0017</t>
        </is>
      </c>
      <c r="D545" t="inlineStr">
        <is>
          <t>كركديه مجفف</t>
        </is>
      </c>
      <c r="E545" t="n">
        <v>0</v>
      </c>
      <c r="F545" t="n">
        <v>0</v>
      </c>
      <c r="G545" t="inlineStr">
        <is>
          <t>304, 304</t>
        </is>
      </c>
      <c r="H545" t="n">
        <v>2</v>
      </c>
      <c r="I545" t="n">
        <v>0</v>
      </c>
      <c r="J545" t="n">
        <v>0</v>
      </c>
      <c r="K545" t="n">
        <v>0</v>
      </c>
      <c r="L545" t="n">
        <v>0</v>
      </c>
      <c r="M545" t="n">
        <v>2</v>
      </c>
      <c r="N545" t="n">
        <v>0</v>
      </c>
      <c r="O545" t="n">
        <v>0</v>
      </c>
      <c r="P545" t="n">
        <v>0</v>
      </c>
      <c r="Q545" t="n">
        <v>0</v>
      </c>
      <c r="R545" t="n">
        <v>0</v>
      </c>
      <c r="S545" t="n">
        <v>0</v>
      </c>
      <c r="T545" t="n">
        <v>2</v>
      </c>
      <c r="U545" t="n">
        <v>5.172</v>
      </c>
      <c r="V545" t="n">
        <v>2.586</v>
      </c>
      <c r="W545" t="n">
        <v>0</v>
      </c>
      <c r="X545" t="n">
        <v>0</v>
      </c>
      <c r="Y545" t="n">
        <v>0</v>
      </c>
      <c r="Z545" t="n">
        <v>0</v>
      </c>
      <c r="AA545" s="20" t="n">
        <v>46187</v>
      </c>
      <c r="AB545" t="inlineStr">
        <is>
          <t>شركة كيجن لتعبئة وتغليف المواد الغذائية</t>
        </is>
      </c>
      <c r="AC545" s="20" t="n">
        <v>2</v>
      </c>
      <c r="AD545" t="n">
        <v>0</v>
      </c>
      <c r="AE545" t="n">
        <v>0</v>
      </c>
      <c r="AG545" t="n">
        <v>5.172</v>
      </c>
    </row>
    <row r="546">
      <c r="A546" t="inlineStr">
        <is>
          <t>SPC</t>
        </is>
      </c>
      <c r="B546" t="inlineStr">
        <is>
          <t>RM</t>
        </is>
      </c>
      <c r="C546" t="inlineStr">
        <is>
          <t>RM.SPC.0018</t>
        </is>
      </c>
      <c r="D546" t="inlineStr">
        <is>
          <t xml:space="preserve">Karak TEA </t>
        </is>
      </c>
      <c r="V546" t="n">
        <v>12.069</v>
      </c>
      <c r="W546" t="n">
        <v>0</v>
      </c>
      <c r="X546" t="n">
        <v>0</v>
      </c>
      <c r="Y546" t="n">
        <v>0</v>
      </c>
      <c r="Z546" t="n">
        <v>0</v>
      </c>
      <c r="AA546" s="20" t="n">
        <v>2</v>
      </c>
      <c r="AC546" s="20" t="n">
        <v>2</v>
      </c>
      <c r="AD546" t="n">
        <v>0</v>
      </c>
      <c r="AE546" t="n">
        <v>0</v>
      </c>
    </row>
    <row r="547">
      <c r="A547" t="inlineStr">
        <is>
          <t>SPC</t>
        </is>
      </c>
      <c r="B547" t="inlineStr">
        <is>
          <t>RM</t>
        </is>
      </c>
      <c r="C547" t="inlineStr">
        <is>
          <t>RM.SPC.0019</t>
        </is>
      </c>
      <c r="D547" t="inlineStr">
        <is>
          <t>Specialty decaf coffee</t>
        </is>
      </c>
      <c r="V547" t="n">
        <v>15.517</v>
      </c>
      <c r="W547" t="n">
        <v>0</v>
      </c>
      <c r="X547" t="n">
        <v>0</v>
      </c>
      <c r="Y547" t="n">
        <v>0</v>
      </c>
      <c r="Z547" t="n">
        <v>0</v>
      </c>
      <c r="AA547" s="20" t="n">
        <v>2</v>
      </c>
      <c r="AC547" s="20" t="n">
        <v>2</v>
      </c>
      <c r="AD547" t="n">
        <v>0</v>
      </c>
      <c r="AE547" t="n">
        <v>0</v>
      </c>
    </row>
    <row r="548">
      <c r="A548" t="inlineStr">
        <is>
          <t>SWT</t>
        </is>
      </c>
      <c r="B548" t="inlineStr">
        <is>
          <t>RM</t>
        </is>
      </c>
      <c r="C548" t="inlineStr">
        <is>
          <t>RM.SWT.00001</t>
        </is>
      </c>
      <c r="D548" t="inlineStr">
        <is>
          <t>Glucose SyrupGlucose Syrup</t>
        </is>
      </c>
      <c r="E548" t="n">
        <v>3830.9755</v>
      </c>
      <c r="F548" t="n">
        <v>2227.0145</v>
      </c>
      <c r="G548" t="inlineStr">
        <is>
          <t>9401, 9304, 9403, 9112, 9409, 9108, 499, 405, 409, 401, 306, 402, 403, 304, 103, 301, 101, 102, 108, 102, 112, 9112, 403, 9409, 9401, 9112, 9304, 409, 499, 9108, 9403, 112, 9405, 9409, 9402, 108, 409, 9108, 9403, 401, 403, 402, 405, 304, 306, 101, 108, 103, 102, 112, 301, 9402, 9405</t>
        </is>
      </c>
      <c r="H548" t="n">
        <v>1500</v>
      </c>
      <c r="I548" t="n">
        <v>0</v>
      </c>
      <c r="J548" t="n">
        <v>0</v>
      </c>
      <c r="K548" t="n">
        <v>0</v>
      </c>
      <c r="L548" t="n">
        <v>0</v>
      </c>
      <c r="M548" t="n">
        <v>1500</v>
      </c>
      <c r="N548" t="n">
        <v>0</v>
      </c>
      <c r="O548" t="n">
        <v>0</v>
      </c>
      <c r="P548" t="n">
        <v>0</v>
      </c>
      <c r="Q548" t="n">
        <v>-1747.836</v>
      </c>
      <c r="R548" t="n">
        <v>0</v>
      </c>
      <c r="S548" t="n">
        <v>-1747.836</v>
      </c>
      <c r="T548" t="n">
        <v>3583.1395</v>
      </c>
      <c r="U548" t="n">
        <v>2085.7477</v>
      </c>
      <c r="V548" t="n">
        <v>0.57</v>
      </c>
      <c r="W548" t="n">
        <v>4507.472</v>
      </c>
      <c r="X548" t="n">
        <v>6333.7936</v>
      </c>
      <c r="Y548" t="n">
        <v>8121.8556</v>
      </c>
      <c r="Z548" t="n">
        <v>10359.2096</v>
      </c>
      <c r="AA548" s="20" t="n">
        <v>46186</v>
      </c>
      <c r="AB548" t="inlineStr">
        <is>
          <t>زهرة يافا للتجارة JFT</t>
        </is>
      </c>
      <c r="AC548" s="20" t="n">
        <v>46201</v>
      </c>
      <c r="AD548" t="n">
        <v>902.4284</v>
      </c>
      <c r="AE548" t="n">
        <v>863.2674</v>
      </c>
      <c r="AF548" t="inlineStr">
        <is>
          <t>4:4</t>
        </is>
      </c>
      <c r="AG548" t="n">
        <v>855</v>
      </c>
    </row>
    <row r="549">
      <c r="A549" t="inlineStr">
        <is>
          <t>SWT</t>
        </is>
      </c>
      <c r="B549" t="inlineStr">
        <is>
          <t>RM</t>
        </is>
      </c>
      <c r="C549" t="inlineStr">
        <is>
          <t>RM.SWT.00004</t>
        </is>
      </c>
      <c r="D549" t="inlineStr">
        <is>
          <t xml:space="preserve">مالتيتول </t>
        </is>
      </c>
      <c r="E549" t="n">
        <v>42114.5544</v>
      </c>
      <c r="F549" t="n">
        <v>74370.0243</v>
      </c>
      <c r="G549" t="inlineStr">
        <is>
          <t>9108, 405, 408, 605, 499, 401, 9403, 9401, 9112, 801, 9104, 9102, 101, 104, 103, 102, 801, 108, 9801, 9801, 112, 9112, 403, 402, 306, 301, 9112, 605, 801, 499, 108, 9402, 9408, 112, 9102, 9104, 9401, 9403, 9108, 9405, 101, 108, 103, 102, 112, 104, 301, 403, 402, 401, 306, 405, 408, 9408, 9402, 9405, 9801</t>
        </is>
      </c>
      <c r="H549" t="n">
        <v>0</v>
      </c>
      <c r="I549" t="n">
        <v>0</v>
      </c>
      <c r="J549" t="n">
        <v>0</v>
      </c>
      <c r="K549" t="n">
        <v>0</v>
      </c>
      <c r="L549" t="n">
        <v>0</v>
      </c>
      <c r="M549" t="n">
        <v>0</v>
      </c>
      <c r="N549" t="n">
        <v>0</v>
      </c>
      <c r="O549" t="n">
        <v>0</v>
      </c>
      <c r="P549" t="n">
        <v>0</v>
      </c>
      <c r="Q549" t="n">
        <v>-10.052</v>
      </c>
      <c r="R549" t="n">
        <v>0</v>
      </c>
      <c r="S549" t="n">
        <v>-10.052</v>
      </c>
      <c r="T549" t="n">
        <v>42104.5024</v>
      </c>
      <c r="U549" t="n">
        <v>74352.27340000001</v>
      </c>
      <c r="V549" t="n">
        <v>1.7659</v>
      </c>
      <c r="W549" t="n">
        <v>1477.308</v>
      </c>
      <c r="X549" t="n">
        <v>5733.6218</v>
      </c>
      <c r="Y549" t="n">
        <v>8525.6018</v>
      </c>
      <c r="Z549" t="n">
        <v>11831.9518</v>
      </c>
      <c r="AA549" s="20" t="n">
        <v>45466</v>
      </c>
      <c r="AB549" t="inlineStr">
        <is>
          <t>مالتيتول .02/2024</t>
        </is>
      </c>
      <c r="AC549" s="20" t="n">
        <v>46183</v>
      </c>
      <c r="AD549" t="n">
        <v>947.289</v>
      </c>
      <c r="AE549" t="n">
        <v>985.9959</v>
      </c>
      <c r="AF549" t="inlineStr">
        <is>
          <t>42:21</t>
        </is>
      </c>
      <c r="AG549" t="n">
        <v>0</v>
      </c>
    </row>
    <row r="550">
      <c r="A550" t="inlineStr">
        <is>
          <t>SWT</t>
        </is>
      </c>
      <c r="B550" t="inlineStr">
        <is>
          <t>RM</t>
        </is>
      </c>
      <c r="C550" t="inlineStr">
        <is>
          <t>RM.SWT.00005</t>
        </is>
      </c>
      <c r="D550" t="inlineStr">
        <is>
          <t>MaltiPlus P 25 Kg * Bag</t>
        </is>
      </c>
      <c r="E550" t="n">
        <v>0</v>
      </c>
      <c r="F550" t="n">
        <v>0</v>
      </c>
      <c r="G550" t="inlineStr">
        <is>
          <t>102, 102</t>
        </is>
      </c>
      <c r="H550" t="n">
        <v>0</v>
      </c>
      <c r="I550" t="n">
        <v>0</v>
      </c>
      <c r="J550" t="n">
        <v>0</v>
      </c>
      <c r="K550" t="n">
        <v>0</v>
      </c>
      <c r="L550" t="n">
        <v>0</v>
      </c>
      <c r="M550" t="n">
        <v>0</v>
      </c>
      <c r="N550" t="n">
        <v>0</v>
      </c>
      <c r="O550" t="n">
        <v>0</v>
      </c>
      <c r="P550" t="n">
        <v>0</v>
      </c>
      <c r="Q550" t="n">
        <v>0</v>
      </c>
      <c r="R550" t="n">
        <v>0</v>
      </c>
      <c r="S550" t="n">
        <v>0</v>
      </c>
      <c r="T550" t="n">
        <v>0</v>
      </c>
      <c r="U550" t="n">
        <v>0</v>
      </c>
      <c r="V550" t="n">
        <v>1.5333</v>
      </c>
      <c r="W550" t="n">
        <v>0</v>
      </c>
      <c r="X550" t="n">
        <v>0</v>
      </c>
      <c r="Y550" t="n">
        <v>0</v>
      </c>
      <c r="Z550" t="n">
        <v>0</v>
      </c>
      <c r="AA550" s="20" t="n">
        <v>45263</v>
      </c>
      <c r="AB550" t="inlineStr">
        <is>
          <t>Maltiplus.01/2023</t>
        </is>
      </c>
      <c r="AC550" s="20" t="n">
        <v>2</v>
      </c>
      <c r="AD550" t="n">
        <v>0</v>
      </c>
      <c r="AE550" t="n">
        <v>0</v>
      </c>
      <c r="AG550" t="n">
        <v>0</v>
      </c>
    </row>
    <row r="551">
      <c r="A551" t="inlineStr">
        <is>
          <t>SWT</t>
        </is>
      </c>
      <c r="B551" t="inlineStr">
        <is>
          <t>RM</t>
        </is>
      </c>
      <c r="C551" t="inlineStr">
        <is>
          <t>RM.SWT.00006</t>
        </is>
      </c>
      <c r="D551" t="inlineStr">
        <is>
          <t>Malt Dextrin 25 kg</t>
        </is>
      </c>
      <c r="E551" t="n">
        <v>0</v>
      </c>
      <c r="F551" t="n">
        <v>0</v>
      </c>
      <c r="G551" t="inlineStr">
        <is>
          <t>108, 108</t>
        </is>
      </c>
      <c r="H551" t="n">
        <v>0</v>
      </c>
      <c r="I551" t="n">
        <v>0</v>
      </c>
      <c r="J551" t="n">
        <v>0</v>
      </c>
      <c r="K551" t="n">
        <v>0</v>
      </c>
      <c r="L551" t="n">
        <v>0</v>
      </c>
      <c r="M551" t="n">
        <v>0</v>
      </c>
      <c r="N551" t="n">
        <v>0</v>
      </c>
      <c r="O551" t="n">
        <v>0</v>
      </c>
      <c r="P551" t="n">
        <v>0</v>
      </c>
      <c r="Q551" t="n">
        <v>0</v>
      </c>
      <c r="R551" t="n">
        <v>0</v>
      </c>
      <c r="S551" t="n">
        <v>0</v>
      </c>
      <c r="T551" t="n">
        <v>0</v>
      </c>
      <c r="U551" t="n">
        <v>0</v>
      </c>
      <c r="V551" t="n">
        <v>2</v>
      </c>
      <c r="W551" t="n">
        <v>0</v>
      </c>
      <c r="X551" t="n">
        <v>0</v>
      </c>
      <c r="Y551" t="n">
        <v>0</v>
      </c>
      <c r="Z551" t="n">
        <v>0</v>
      </c>
      <c r="AA551" s="20" t="n">
        <v>45792</v>
      </c>
      <c r="AB551" t="inlineStr">
        <is>
          <t>زهرة يافا للتجارة JFT</t>
        </is>
      </c>
      <c r="AC551" s="20" t="n">
        <v>45794</v>
      </c>
      <c r="AD551" t="n">
        <v>0</v>
      </c>
      <c r="AE551" t="n">
        <v>0</v>
      </c>
      <c r="AG551" t="n">
        <v>0</v>
      </c>
    </row>
    <row r="552">
      <c r="A552" t="inlineStr">
        <is>
          <t>SWT</t>
        </is>
      </c>
      <c r="B552" t="inlineStr">
        <is>
          <t>RM</t>
        </is>
      </c>
      <c r="C552" t="inlineStr">
        <is>
          <t>RM.SWT.00007</t>
        </is>
      </c>
      <c r="D552" t="inlineStr">
        <is>
          <t>Sugar</t>
        </is>
      </c>
      <c r="E552" t="n">
        <v>505435.3489</v>
      </c>
      <c r="F552" t="n">
        <v>211282.9837</v>
      </c>
      <c r="G552" t="inlineStr">
        <is>
          <t>9405, 9801, 9408, 9402, 405, 9108, 408, 409, 605, 499, 9101, 801, 9401, 9304, 9112, 9605, 9403, 9409, 401, 403, 402, 304, 301, 101, 102, 103, 112, 9408, 9409, 107, 801, 108, 408, 9801, 9801, 9112, 403, 9405, 112, 9408, 9403, 9108, 9101, 405, 401, 9402, 9409, 108, 9403, 9108, 409, 9605, 9405, 105, 9401, 9401, 9304, 9112, 409, 499, 605, 801, 405, 408, 401, 403, 402, 304, 301, 101, 103, 105, 108, 112, 107, 102</t>
        </is>
      </c>
      <c r="H552" t="n">
        <v>588000</v>
      </c>
      <c r="I552" t="n">
        <v>0</v>
      </c>
      <c r="J552" t="n">
        <v>0</v>
      </c>
      <c r="K552" t="n">
        <v>0</v>
      </c>
      <c r="L552" t="n">
        <v>0</v>
      </c>
      <c r="M552" t="n">
        <v>588000</v>
      </c>
      <c r="N552" t="n">
        <v>0</v>
      </c>
      <c r="O552" t="n">
        <v>0</v>
      </c>
      <c r="P552" t="n">
        <v>-650</v>
      </c>
      <c r="Q552" t="n">
        <v>-594319.645</v>
      </c>
      <c r="R552" t="n">
        <v>0</v>
      </c>
      <c r="S552" t="n">
        <v>-594969.645</v>
      </c>
      <c r="T552" t="n">
        <v>498465.7039</v>
      </c>
      <c r="U552" t="n">
        <v>209014.0027</v>
      </c>
      <c r="V552" t="n">
        <v>0.4156</v>
      </c>
      <c r="W552" t="n">
        <v>2211402.382</v>
      </c>
      <c r="X552" t="n">
        <v>4179434.9875</v>
      </c>
      <c r="Y552" t="n">
        <v>5961337.0505</v>
      </c>
      <c r="Z552" t="n">
        <v>7701762.4495</v>
      </c>
      <c r="AA552" s="20" t="n">
        <v>46201</v>
      </c>
      <c r="AB552" t="inlineStr">
        <is>
          <t xml:space="preserve">شركة انجاز للتموين والتوزيع </t>
        </is>
      </c>
      <c r="AC552" s="20" t="n">
        <v>46203</v>
      </c>
      <c r="AD552" t="n">
        <v>662370.7833</v>
      </c>
      <c r="AE552" t="n">
        <v>641813.5374</v>
      </c>
      <c r="AF552" t="inlineStr">
        <is>
          <t>0:23</t>
        </is>
      </c>
      <c r="AG552" t="n">
        <v>246960</v>
      </c>
    </row>
    <row r="553">
      <c r="A553" t="inlineStr">
        <is>
          <t>SWT</t>
        </is>
      </c>
      <c r="B553" t="inlineStr">
        <is>
          <t>RM</t>
        </is>
      </c>
      <c r="C553" t="inlineStr">
        <is>
          <t>RM.SWT.00008</t>
        </is>
      </c>
      <c r="D553" t="inlineStr">
        <is>
          <t>سكر بني</t>
        </is>
      </c>
      <c r="E553" t="n">
        <v>0</v>
      </c>
      <c r="F553" t="n">
        <v>0</v>
      </c>
      <c r="G553" t="inlineStr">
        <is>
          <t>401, 401</t>
        </is>
      </c>
      <c r="H553" t="n">
        <v>0</v>
      </c>
      <c r="I553" t="n">
        <v>0</v>
      </c>
      <c r="J553" t="n">
        <v>0</v>
      </c>
      <c r="K553" t="n">
        <v>0</v>
      </c>
      <c r="L553" t="n">
        <v>0</v>
      </c>
      <c r="M553" t="n">
        <v>0</v>
      </c>
      <c r="N553" t="n">
        <v>0</v>
      </c>
      <c r="O553" t="n">
        <v>0</v>
      </c>
      <c r="P553" t="n">
        <v>0</v>
      </c>
      <c r="Q553" t="n">
        <v>0</v>
      </c>
      <c r="R553" t="n">
        <v>0</v>
      </c>
      <c r="S553" t="n">
        <v>0</v>
      </c>
      <c r="T553" t="n">
        <v>0</v>
      </c>
      <c r="U553" t="n">
        <v>0</v>
      </c>
      <c r="V553" t="n">
        <v>2.242</v>
      </c>
      <c r="W553" t="n">
        <v>0</v>
      </c>
      <c r="X553" t="n">
        <v>0</v>
      </c>
      <c r="Y553" t="n">
        <v>0</v>
      </c>
      <c r="Z553" t="n">
        <v>0</v>
      </c>
      <c r="AA553" s="20" t="n">
        <v>45123</v>
      </c>
      <c r="AB553" t="inlineStr">
        <is>
          <t>مؤسسة الزنبقة للاستيراد والتصدير - مورد</t>
        </is>
      </c>
      <c r="AC553" s="20" t="n">
        <v>2</v>
      </c>
      <c r="AD553" t="n">
        <v>0</v>
      </c>
      <c r="AE553" t="n">
        <v>0</v>
      </c>
      <c r="AG553" t="n">
        <v>0</v>
      </c>
    </row>
    <row r="554">
      <c r="A554" t="inlineStr">
        <is>
          <t>SWT</t>
        </is>
      </c>
      <c r="B554" t="inlineStr">
        <is>
          <t>RM</t>
        </is>
      </c>
      <c r="C554" t="inlineStr">
        <is>
          <t>RM.SWT.00009</t>
        </is>
      </c>
      <c r="D554" t="inlineStr">
        <is>
          <t>سكر ناعم</t>
        </is>
      </c>
      <c r="E554" t="n">
        <v>9.199999999999999</v>
      </c>
      <c r="F554" t="n">
        <v>3.7742</v>
      </c>
      <c r="G554" t="inlineStr">
        <is>
          <t>304, 801, 9304, 304, 9304, 801</t>
        </is>
      </c>
      <c r="H554" t="n">
        <v>0</v>
      </c>
      <c r="I554" t="n">
        <v>0</v>
      </c>
      <c r="J554" t="n">
        <v>0</v>
      </c>
      <c r="K554" t="n">
        <v>0</v>
      </c>
      <c r="L554" t="n">
        <v>0</v>
      </c>
      <c r="M554" t="n">
        <v>0</v>
      </c>
      <c r="N554" t="n">
        <v>0</v>
      </c>
      <c r="O554" t="n">
        <v>0</v>
      </c>
      <c r="P554" t="n">
        <v>0</v>
      </c>
      <c r="Q554" t="n">
        <v>0</v>
      </c>
      <c r="R554" t="n">
        <v>0</v>
      </c>
      <c r="S554" t="n">
        <v>0</v>
      </c>
      <c r="T554" t="n">
        <v>9.199999999999999</v>
      </c>
      <c r="U554" t="n">
        <v>3.7742</v>
      </c>
      <c r="V554" t="n">
        <v>0.4103</v>
      </c>
      <c r="W554" t="n">
        <v>0</v>
      </c>
      <c r="X554" t="n">
        <v>0.7</v>
      </c>
      <c r="Y554" t="n">
        <v>0.7</v>
      </c>
      <c r="Z554" t="n">
        <v>0.7</v>
      </c>
      <c r="AA554" s="20" t="n">
        <v>2</v>
      </c>
      <c r="AC554" s="20" t="n">
        <v>46054</v>
      </c>
      <c r="AD554" t="n">
        <v>0.07770000000000001</v>
      </c>
      <c r="AE554" t="n">
        <v>0.0583</v>
      </c>
      <c r="AF554" t="inlineStr">
        <is>
          <t>157:21</t>
        </is>
      </c>
      <c r="AG554" t="n">
        <v>0</v>
      </c>
    </row>
    <row r="555">
      <c r="A555" t="inlineStr">
        <is>
          <t>SWT</t>
        </is>
      </c>
      <c r="B555" t="inlineStr">
        <is>
          <t>RM</t>
        </is>
      </c>
      <c r="C555" t="inlineStr">
        <is>
          <t>RM.SWT.00010</t>
        </is>
      </c>
      <c r="D555" t="inlineStr">
        <is>
          <t>حليب مكثف محلى - المعرض</t>
        </is>
      </c>
      <c r="E555" t="n">
        <v>20.35</v>
      </c>
      <c r="F555" t="n">
        <v>80.5872</v>
      </c>
      <c r="G555" t="inlineStr">
        <is>
          <t>409, 304, 9409, 304, 101, 409, 9409, 304, 101</t>
        </is>
      </c>
      <c r="H555" t="n">
        <v>12</v>
      </c>
      <c r="I555" t="n">
        <v>0</v>
      </c>
      <c r="J555" t="n">
        <v>0</v>
      </c>
      <c r="K555" t="n">
        <v>0</v>
      </c>
      <c r="L555" t="n">
        <v>0</v>
      </c>
      <c r="M555" t="n">
        <v>12</v>
      </c>
      <c r="N555" t="n">
        <v>0</v>
      </c>
      <c r="O555" t="n">
        <v>0</v>
      </c>
      <c r="P555" t="n">
        <v>-0.06</v>
      </c>
      <c r="Q555" t="n">
        <v>-3.3</v>
      </c>
      <c r="R555" t="n">
        <v>0</v>
      </c>
      <c r="S555" t="n">
        <v>-3.36</v>
      </c>
      <c r="T555" t="n">
        <v>28.99</v>
      </c>
      <c r="U555" t="n">
        <v>114.3869</v>
      </c>
      <c r="V555" t="n">
        <v>3.912</v>
      </c>
      <c r="W555" t="n">
        <v>6.85</v>
      </c>
      <c r="X555" t="n">
        <v>6.95</v>
      </c>
      <c r="Y555" t="n">
        <v>25.6</v>
      </c>
      <c r="Z555" t="n">
        <v>25.6</v>
      </c>
      <c r="AA555" s="20" t="n">
        <v>46194</v>
      </c>
      <c r="AB555" t="inlineStr">
        <is>
          <t>Cash Customer - مورد</t>
        </is>
      </c>
      <c r="AC555" s="20" t="n">
        <v>46201</v>
      </c>
      <c r="AD555" t="n">
        <v>2.8444</v>
      </c>
      <c r="AE555" t="n">
        <v>2.1333</v>
      </c>
      <c r="AF555" t="inlineStr">
        <is>
          <t>13:17</t>
        </is>
      </c>
      <c r="AG555" t="n">
        <v>46.944</v>
      </c>
    </row>
    <row r="556">
      <c r="A556" t="inlineStr">
        <is>
          <t>SWT</t>
        </is>
      </c>
      <c r="B556" t="inlineStr">
        <is>
          <t>RM</t>
        </is>
      </c>
      <c r="C556" t="inlineStr">
        <is>
          <t>RM.SWT.0011</t>
        </is>
      </c>
      <c r="D556" t="inlineStr">
        <is>
          <t>ستيفيا</t>
        </is>
      </c>
      <c r="V556" t="n">
        <v>0</v>
      </c>
      <c r="W556" t="n">
        <v>0</v>
      </c>
      <c r="X556" t="n">
        <v>0</v>
      </c>
      <c r="Y556" t="n">
        <v>0</v>
      </c>
      <c r="Z556" t="n">
        <v>0</v>
      </c>
      <c r="AA556" s="20" t="n">
        <v>2</v>
      </c>
      <c r="AC556" s="20" t="n">
        <v>2</v>
      </c>
      <c r="AD556" t="n">
        <v>0</v>
      </c>
      <c r="AE556" t="n">
        <v>0</v>
      </c>
    </row>
    <row r="557">
      <c r="A557" t="inlineStr">
        <is>
          <t>WAF</t>
        </is>
      </c>
      <c r="B557" t="inlineStr">
        <is>
          <t>RM</t>
        </is>
      </c>
      <c r="C557" t="inlineStr">
        <is>
          <t>RM.WAF.0001</t>
        </is>
      </c>
      <c r="D557" t="inlineStr">
        <is>
          <t xml:space="preserve">رقائق الويفر الكرانشية </t>
        </is>
      </c>
      <c r="E557" t="n">
        <v>110.7317</v>
      </c>
      <c r="F557" t="n">
        <v>422.1453</v>
      </c>
      <c r="G557" t="inlineStr">
        <is>
          <t>102, 103, 101, 112, 108, 301, 201, 306, 402, 403, 303, 304, 202, 203, 204, 602, 601, 801, 9112, 701, 9401, 501, 9304, 9605, 401, 404, 305, 499, 605, 405, 9108, 409, 102, 112, 103, 108, 101, 303, 305, 204, 202, 405, 306, 401, 402, 403, 301, 304, 203, 201, 9405, 9108, 9401, 701, 9409, 9402, 9605, 9404, 499, 404, 801, 605, 601, 602, 9112, 9304, 501, 409, 9409, 9404, 9405, 9402</t>
        </is>
      </c>
      <c r="H557" t="n">
        <v>0</v>
      </c>
      <c r="I557" t="n">
        <v>0</v>
      </c>
      <c r="J557" t="n">
        <v>0</v>
      </c>
      <c r="K557" t="n">
        <v>0</v>
      </c>
      <c r="L557" t="n">
        <v>0</v>
      </c>
      <c r="M557" t="n">
        <v>0</v>
      </c>
      <c r="N557" t="n">
        <v>0</v>
      </c>
      <c r="O557" t="n">
        <v>0</v>
      </c>
      <c r="P557" t="n">
        <v>0</v>
      </c>
      <c r="Q557" t="n">
        <v>0</v>
      </c>
      <c r="R557" t="n">
        <v>0</v>
      </c>
      <c r="S557" t="n">
        <v>0</v>
      </c>
      <c r="T557" t="n">
        <v>110.7317</v>
      </c>
      <c r="U557" t="n">
        <v>422.1453</v>
      </c>
      <c r="V557" t="n">
        <v>3.8123</v>
      </c>
      <c r="W557" t="n">
        <v>0</v>
      </c>
      <c r="X557" t="n">
        <v>151.702</v>
      </c>
      <c r="Y557" t="n">
        <v>348.297</v>
      </c>
      <c r="Z557" t="n">
        <v>1730.696</v>
      </c>
      <c r="AA557" s="20" t="n">
        <v>45484</v>
      </c>
      <c r="AB557" t="inlineStr">
        <is>
          <t>WAFER.19/2024</t>
        </is>
      </c>
      <c r="AC557" s="20" t="n">
        <v>46096</v>
      </c>
      <c r="AD557" t="n">
        <v>38.6996</v>
      </c>
      <c r="AE557" t="n">
        <v>144.2246</v>
      </c>
      <c r="AF557" t="inlineStr">
        <is>
          <t>0:23</t>
        </is>
      </c>
      <c r="AG557" t="n">
        <v>0</v>
      </c>
    </row>
    <row r="558">
      <c r="A558" t="inlineStr">
        <is>
          <t>WAF</t>
        </is>
      </c>
      <c r="B558" t="inlineStr">
        <is>
          <t>RM</t>
        </is>
      </c>
      <c r="C558" t="inlineStr">
        <is>
          <t>RM.WAF.0002</t>
        </is>
      </c>
      <c r="D558" t="inlineStr">
        <is>
          <t xml:space="preserve">رقائق الويفر الكرانشية FORTUNE MOR 2.5 </t>
        </is>
      </c>
      <c r="E558" t="n">
        <v>1029.8545</v>
      </c>
      <c r="F558" t="n">
        <v>2582.3613</v>
      </c>
      <c r="G558" t="inlineStr">
        <is>
          <t>304, 301, 302, 201, 402, 303, 204, 103, 101, 9801, 9801, 108, 801, 112, 9409, 9409, 9301, 801, 602, 701, 601, 9112, 9304, 9204, 9108, 405, 499, 9103, 409, 404, 409, 304, 108, 9404, 9402, 9409, 9108, 9103, 9405, 9301, 9601, 9302, 9304, 9204, 701, 9112, 409, 801, 602, 601, 499, 404, 304, 201, 402, 405, 101, 112, 108, 103, 303, 204, 302, 301, 9402, 9302, 9601, 9801, 9405, 9404</t>
        </is>
      </c>
      <c r="H558" t="n">
        <v>0</v>
      </c>
      <c r="I558" t="n">
        <v>0</v>
      </c>
      <c r="J558" t="n">
        <v>0</v>
      </c>
      <c r="K558" t="n">
        <v>0</v>
      </c>
      <c r="L558" t="n">
        <v>0</v>
      </c>
      <c r="M558" t="n">
        <v>0</v>
      </c>
      <c r="N558" t="n">
        <v>0</v>
      </c>
      <c r="O558" t="n">
        <v>0</v>
      </c>
      <c r="P558" t="n">
        <v>-9</v>
      </c>
      <c r="Q558" t="n">
        <v>-7.306</v>
      </c>
      <c r="R558" t="n">
        <v>0</v>
      </c>
      <c r="S558" t="n">
        <v>-16.306</v>
      </c>
      <c r="T558" t="n">
        <v>1013.5485</v>
      </c>
      <c r="U558" t="n">
        <v>2543.0049</v>
      </c>
      <c r="V558" t="n">
        <v>2.773</v>
      </c>
      <c r="W558" t="n">
        <v>1111.36</v>
      </c>
      <c r="X558" t="n">
        <v>3011.4216</v>
      </c>
      <c r="Y558" t="n">
        <v>11579.9216</v>
      </c>
      <c r="Z558" t="n">
        <v>25714.9216</v>
      </c>
      <c r="AA558" s="20" t="n">
        <v>45981</v>
      </c>
      <c r="AB558" t="inlineStr">
        <is>
          <t>FORTUNE.05/2025</t>
        </is>
      </c>
      <c r="AC558" s="20" t="n">
        <v>46194</v>
      </c>
      <c r="AD558" t="n">
        <v>1286.6579</v>
      </c>
      <c r="AE558" t="n">
        <v>2142.9101</v>
      </c>
      <c r="AF558" t="inlineStr">
        <is>
          <t>0:14</t>
        </is>
      </c>
      <c r="AG558" t="n">
        <v>0</v>
      </c>
    </row>
    <row r="559">
      <c r="A559" t="inlineStr">
        <is>
          <t>WAF</t>
        </is>
      </c>
      <c r="B559" t="inlineStr">
        <is>
          <t>RM</t>
        </is>
      </c>
      <c r="C559" t="inlineStr">
        <is>
          <t>RM.WAF.0003</t>
        </is>
      </c>
      <c r="D559" t="inlineStr">
        <is>
          <t xml:space="preserve">رقائق الويفر الكرانشية 4 FORTUNE MAROC </t>
        </is>
      </c>
      <c r="E559" t="n">
        <v>507.2663</v>
      </c>
      <c r="F559" t="n">
        <v>1366.234</v>
      </c>
      <c r="G559" t="inlineStr">
        <is>
          <t>9405, 9406, 101, 111, 201, 112, 304, 301, 306, 401, 406, 9409, 9401, 9304, 9605, 409, 9108, 405, 499, 605, 9112, 801, 601, 101, 108, 112, 111, 301, 304, 306, 201, 401, 405, 406, 9409, 9405, 9108, 9406, 9605, 108, 409, 801, 601, 605, 9112, 499, 9304, 9401</t>
        </is>
      </c>
      <c r="H559" t="n">
        <v>0</v>
      </c>
      <c r="I559" t="n">
        <v>0</v>
      </c>
      <c r="J559" t="n">
        <v>0</v>
      </c>
      <c r="K559" t="n">
        <v>0</v>
      </c>
      <c r="L559" t="n">
        <v>0</v>
      </c>
      <c r="M559" t="n">
        <v>0</v>
      </c>
      <c r="N559" t="n">
        <v>0</v>
      </c>
      <c r="O559" t="n">
        <v>0</v>
      </c>
      <c r="P559" t="n">
        <v>0</v>
      </c>
      <c r="Q559" t="n">
        <v>0</v>
      </c>
      <c r="R559" t="n">
        <v>0</v>
      </c>
      <c r="S559" t="n">
        <v>0</v>
      </c>
      <c r="T559" t="n">
        <v>507.2663</v>
      </c>
      <c r="U559" t="n">
        <v>1366.234</v>
      </c>
      <c r="V559" t="n">
        <v>2.6933</v>
      </c>
      <c r="W559" t="n">
        <v>0</v>
      </c>
      <c r="X559" t="n">
        <v>105.3108</v>
      </c>
      <c r="Y559" t="n">
        <v>194.8528</v>
      </c>
      <c r="Z559" t="n">
        <v>7768.8528</v>
      </c>
      <c r="AA559" s="20" t="n">
        <v>45487</v>
      </c>
      <c r="AB559" t="inlineStr">
        <is>
          <t>WAFER.21/2024</t>
        </is>
      </c>
      <c r="AC559" s="20" t="n">
        <v>46096</v>
      </c>
      <c r="AD559" t="n">
        <v>21.6503</v>
      </c>
      <c r="AE559" t="n">
        <v>647.4044</v>
      </c>
      <c r="AF559" t="inlineStr">
        <is>
          <t>0:23</t>
        </is>
      </c>
      <c r="AG559" t="n">
        <v>0</v>
      </c>
    </row>
    <row r="560">
      <c r="A560" t="inlineStr">
        <is>
          <t>WAF</t>
        </is>
      </c>
      <c r="B560" t="inlineStr">
        <is>
          <t>RM</t>
        </is>
      </c>
      <c r="C560" t="inlineStr">
        <is>
          <t>RM.WAF.0004</t>
        </is>
      </c>
      <c r="D560" t="inlineStr">
        <is>
          <t>Instant Ceral Flakes (Oat Flake B)</t>
        </is>
      </c>
      <c r="E560" t="n">
        <v>0</v>
      </c>
      <c r="F560" t="n">
        <v>0</v>
      </c>
      <c r="G560" t="inlineStr">
        <is>
          <t>101, 102, 403, 101, 102, 403</t>
        </is>
      </c>
      <c r="H560" t="n">
        <v>0</v>
      </c>
      <c r="I560" t="n">
        <v>0</v>
      </c>
      <c r="J560" t="n">
        <v>0</v>
      </c>
      <c r="K560" t="n">
        <v>0</v>
      </c>
      <c r="L560" t="n">
        <v>0</v>
      </c>
      <c r="M560" t="n">
        <v>0</v>
      </c>
      <c r="N560" t="n">
        <v>0</v>
      </c>
      <c r="O560" t="n">
        <v>0</v>
      </c>
      <c r="P560" t="n">
        <v>0</v>
      </c>
      <c r="Q560" t="n">
        <v>0</v>
      </c>
      <c r="R560" t="n">
        <v>0</v>
      </c>
      <c r="S560" t="n">
        <v>0</v>
      </c>
      <c r="T560" t="n">
        <v>0</v>
      </c>
      <c r="U560" t="n">
        <v>0</v>
      </c>
      <c r="V560" t="n">
        <v>0.09329999999999999</v>
      </c>
      <c r="W560" t="n">
        <v>0</v>
      </c>
      <c r="X560" t="n">
        <v>0</v>
      </c>
      <c r="Y560" t="n">
        <v>0</v>
      </c>
      <c r="Z560" t="n">
        <v>0</v>
      </c>
      <c r="AA560" s="20" t="n">
        <v>2</v>
      </c>
      <c r="AC560" s="20" t="n">
        <v>2</v>
      </c>
      <c r="AD560" t="n">
        <v>0</v>
      </c>
      <c r="AE560" t="n">
        <v>0</v>
      </c>
      <c r="AG560" t="n">
        <v>0</v>
      </c>
    </row>
    <row r="561">
      <c r="A561" t="inlineStr">
        <is>
          <t>WAF</t>
        </is>
      </c>
      <c r="B561" t="inlineStr">
        <is>
          <t>RM</t>
        </is>
      </c>
      <c r="C561" t="inlineStr">
        <is>
          <t>RM.WAF.0005</t>
        </is>
      </c>
      <c r="D561" t="inlineStr">
        <is>
          <t>ويفر ماجستو شوكولاته</t>
        </is>
      </c>
      <c r="E561" t="n">
        <v>15</v>
      </c>
      <c r="F561" t="n">
        <v>31.425</v>
      </c>
      <c r="G561" t="inlineStr">
        <is>
          <t>101, 409, 9409, 409, 101, 409, 9409</t>
        </is>
      </c>
      <c r="H561" t="n">
        <v>0</v>
      </c>
      <c r="I561" t="n">
        <v>0</v>
      </c>
      <c r="J561" t="n">
        <v>0</v>
      </c>
      <c r="K561" t="n">
        <v>0</v>
      </c>
      <c r="L561" t="n">
        <v>0</v>
      </c>
      <c r="M561" t="n">
        <v>0</v>
      </c>
      <c r="N561" t="n">
        <v>0</v>
      </c>
      <c r="O561" t="n">
        <v>0</v>
      </c>
      <c r="P561" t="n">
        <v>0</v>
      </c>
      <c r="Q561" t="n">
        <v>-4.5</v>
      </c>
      <c r="R561" t="n">
        <v>0</v>
      </c>
      <c r="S561" t="n">
        <v>-4.5</v>
      </c>
      <c r="T561" t="n">
        <v>10.5</v>
      </c>
      <c r="U561" t="n">
        <v>21.9975</v>
      </c>
      <c r="V561" t="n">
        <v>3.4917</v>
      </c>
      <c r="W561" t="n">
        <v>4.5</v>
      </c>
      <c r="X561" t="n">
        <v>4.5</v>
      </c>
      <c r="Y561" t="n">
        <v>4.5</v>
      </c>
      <c r="Z561" t="n">
        <v>4.5</v>
      </c>
      <c r="AA561" s="20" t="n">
        <v>46163</v>
      </c>
      <c r="AB561" t="inlineStr">
        <is>
          <t>شركة عمر بولص الزعمط - مورد</t>
        </is>
      </c>
      <c r="AC561" s="20" t="n">
        <v>46177</v>
      </c>
      <c r="AD561" t="n">
        <v>0.5</v>
      </c>
      <c r="AE561" t="n">
        <v>0.375</v>
      </c>
      <c r="AF561" t="inlineStr">
        <is>
          <t>28:0</t>
        </is>
      </c>
      <c r="AG561" t="n">
        <v>0</v>
      </c>
    </row>
    <row r="562">
      <c r="A562" t="inlineStr">
        <is>
          <t>WSWT</t>
        </is>
      </c>
      <c r="B562" t="inlineStr">
        <is>
          <t>RM</t>
        </is>
      </c>
      <c r="C562" t="inlineStr">
        <is>
          <t>RM.WSWT.0001</t>
        </is>
      </c>
      <c r="D562" t="inlineStr">
        <is>
          <t>Brawni cake</t>
        </is>
      </c>
      <c r="E562" t="n">
        <v>14.001</v>
      </c>
      <c r="F562" t="n">
        <v>95.60639999999999</v>
      </c>
      <c r="G562" t="inlineStr">
        <is>
          <t>9409, 409, 9409, 401, 101, 409, 401, 101, 409, 101, 9409</t>
        </is>
      </c>
      <c r="H562" t="n">
        <v>8</v>
      </c>
      <c r="I562" t="n">
        <v>0</v>
      </c>
      <c r="J562" t="n">
        <v>0</v>
      </c>
      <c r="K562" t="n">
        <v>0</v>
      </c>
      <c r="L562" t="n">
        <v>0</v>
      </c>
      <c r="M562" t="n">
        <v>8</v>
      </c>
      <c r="N562" t="n">
        <v>0</v>
      </c>
      <c r="O562" t="n">
        <v>0</v>
      </c>
      <c r="P562" t="n">
        <v>0</v>
      </c>
      <c r="Q562" t="n">
        <v>-14</v>
      </c>
      <c r="R562" t="n">
        <v>0</v>
      </c>
      <c r="S562" t="n">
        <v>-14</v>
      </c>
      <c r="T562" t="n">
        <v>8.000999999999999</v>
      </c>
      <c r="U562" t="n">
        <v>53.0814</v>
      </c>
      <c r="V562" t="n">
        <v>6.4</v>
      </c>
      <c r="W562" t="n">
        <v>14</v>
      </c>
      <c r="X562" t="n">
        <v>19.24</v>
      </c>
      <c r="Y562" t="n">
        <v>29.499</v>
      </c>
      <c r="Z562" t="n">
        <v>29.499</v>
      </c>
      <c r="AA562" s="20" t="n">
        <v>46197</v>
      </c>
      <c r="AB562" t="inlineStr">
        <is>
          <t xml:space="preserve">شركة افران ومطاعم قصر عمره </t>
        </is>
      </c>
      <c r="AC562" s="20" t="n">
        <v>46184</v>
      </c>
      <c r="AD562" t="n">
        <v>3.2776</v>
      </c>
      <c r="AE562" t="n">
        <v>2.4582</v>
      </c>
      <c r="AF562" t="inlineStr">
        <is>
          <t>3:7</t>
        </is>
      </c>
      <c r="AG562" t="n">
        <v>53.075</v>
      </c>
    </row>
    <row r="563">
      <c r="A563" t="inlineStr">
        <is>
          <t>WSWT</t>
        </is>
      </c>
      <c r="B563" t="inlineStr">
        <is>
          <t>RM</t>
        </is>
      </c>
      <c r="C563" t="inlineStr">
        <is>
          <t>RM.WSWT.0002</t>
        </is>
      </c>
      <c r="D563" t="inlineStr">
        <is>
          <t>كيك براوني بالكيلو</t>
        </is>
      </c>
      <c r="E563" t="n">
        <v>73.45699999999999</v>
      </c>
      <c r="F563" t="n">
        <v>464.0029</v>
      </c>
      <c r="G563" t="inlineStr">
        <is>
          <t>499, 409, 9409, 402, 101, 409, 499, 409, 9409, 402, 101</t>
        </is>
      </c>
      <c r="H563" t="n">
        <v>0</v>
      </c>
      <c r="I563" t="n">
        <v>0</v>
      </c>
      <c r="J563" t="n">
        <v>0</v>
      </c>
      <c r="K563" t="n">
        <v>0</v>
      </c>
      <c r="L563" t="n">
        <v>0</v>
      </c>
      <c r="M563" t="n">
        <v>0</v>
      </c>
      <c r="N563" t="n">
        <v>0</v>
      </c>
      <c r="O563" t="n">
        <v>0</v>
      </c>
      <c r="P563" t="n">
        <v>0</v>
      </c>
      <c r="Q563" t="n">
        <v>-5.4</v>
      </c>
      <c r="R563" t="n">
        <v>0</v>
      </c>
      <c r="S563" t="n">
        <v>-5.4</v>
      </c>
      <c r="T563" t="n">
        <v>68.057</v>
      </c>
      <c r="U563" t="n">
        <v>425.8429</v>
      </c>
      <c r="V563" t="n">
        <v>6.2572</v>
      </c>
      <c r="W563" t="n">
        <v>5.4</v>
      </c>
      <c r="X563" t="n">
        <v>13.4</v>
      </c>
      <c r="Y563" t="n">
        <v>13.4</v>
      </c>
      <c r="Z563" t="n">
        <v>18.553</v>
      </c>
      <c r="AA563" s="20" t="n">
        <v>46133</v>
      </c>
      <c r="AB563" t="inlineStr">
        <is>
          <t xml:space="preserve">شركة افران ومطاعم قصر عمره </t>
        </is>
      </c>
      <c r="AC563" s="20" t="n">
        <v>46188</v>
      </c>
      <c r="AD563" t="n">
        <v>1.4888</v>
      </c>
      <c r="AE563" t="n">
        <v>1.546</v>
      </c>
      <c r="AF563" t="inlineStr">
        <is>
          <t>44:0</t>
        </is>
      </c>
      <c r="AG563" t="n">
        <v>0</v>
      </c>
    </row>
    <row r="564">
      <c r="E564" t="n">
        <v>4666886.5205</v>
      </c>
      <c r="F564" t="n">
        <v>12133708.3908</v>
      </c>
      <c r="H564" t="n">
        <v>1373156.346</v>
      </c>
      <c r="I564" t="n">
        <v>198</v>
      </c>
      <c r="J564" t="n">
        <v>25131.7463</v>
      </c>
      <c r="K564" t="n">
        <v>0</v>
      </c>
      <c r="L564" t="n">
        <v>0</v>
      </c>
      <c r="M564" t="n">
        <v>1398486.0923</v>
      </c>
      <c r="N564" t="n">
        <v>0</v>
      </c>
      <c r="O564" t="n">
        <v>-18355.85</v>
      </c>
      <c r="P564" t="n">
        <v>-17436.2531</v>
      </c>
      <c r="Q564" t="n">
        <v>-1740462.9585</v>
      </c>
      <c r="R564" t="n">
        <v>0</v>
      </c>
      <c r="S564" t="n">
        <v>-1776255.0616</v>
      </c>
      <c r="T564" t="n">
        <v>4289117.5512</v>
      </c>
      <c r="U564" t="n">
        <v>11911319.867</v>
      </c>
      <c r="AG564" t="n">
        <v>3577619.55</v>
      </c>
    </row>
  </sheetData>
  <autoFilter ref="A1:AG564"/>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5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4" customWidth="1" min="5" max="5"/>
    <col width="14"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5" t="inlineStr">
        <is>
          <t>SubCateg</t>
        </is>
      </c>
      <c r="B1" s="15" t="inlineStr">
        <is>
          <t>Categ</t>
        </is>
      </c>
      <c r="C1" s="15" t="inlineStr">
        <is>
          <t>ItemNo</t>
        </is>
      </c>
      <c r="D1" s="15" t="inlineStr">
        <is>
          <t>ItemDesc</t>
        </is>
      </c>
      <c r="E1" s="15" t="inlineStr">
        <is>
          <t>OpenQty</t>
        </is>
      </c>
      <c r="F1" s="15" t="inlineStr">
        <is>
          <t>OpenCost</t>
        </is>
      </c>
      <c r="G1" s="15" t="inlineStr">
        <is>
          <t>StoreList</t>
        </is>
      </c>
      <c r="H1" s="15" t="inlineStr">
        <is>
          <t>RecQty</t>
        </is>
      </c>
      <c r="I1" s="15" t="inlineStr">
        <is>
          <t>RetSaleQty</t>
        </is>
      </c>
      <c r="J1" s="15" t="inlineStr">
        <is>
          <t>AddQty</t>
        </is>
      </c>
      <c r="K1" s="15" t="inlineStr">
        <is>
          <t>RetIssueQty</t>
        </is>
      </c>
      <c r="L1" s="15" t="inlineStr">
        <is>
          <t>ProdRecQty</t>
        </is>
      </c>
      <c r="M1" s="15" t="inlineStr">
        <is>
          <t>TotalInQty</t>
        </is>
      </c>
      <c r="N1" s="15" t="inlineStr">
        <is>
          <t>RetRecQty</t>
        </is>
      </c>
      <c r="O1" s="15" t="inlineStr">
        <is>
          <t>SaleQty</t>
        </is>
      </c>
      <c r="P1" s="15" t="inlineStr">
        <is>
          <t>SubQty</t>
        </is>
      </c>
      <c r="Q1" s="15" t="inlineStr">
        <is>
          <t>IssueQty</t>
        </is>
      </c>
      <c r="R1" s="15" t="inlineStr">
        <is>
          <t>WriteOffQty</t>
        </is>
      </c>
      <c r="S1" s="15" t="inlineStr">
        <is>
          <t>TotalOutQty</t>
        </is>
      </c>
      <c r="T1" s="15" t="inlineStr">
        <is>
          <t>EndQty</t>
        </is>
      </c>
      <c r="U1" s="15" t="inlineStr">
        <is>
          <t>EndCost</t>
        </is>
      </c>
      <c r="V1" s="15" t="inlineStr">
        <is>
          <t>ItemUnitCost</t>
        </is>
      </c>
      <c r="W1" s="15" t="inlineStr">
        <is>
          <t>ConsQty3M</t>
        </is>
      </c>
      <c r="X1" s="15" t="inlineStr">
        <is>
          <t>ConsQty6M</t>
        </is>
      </c>
      <c r="Y1" s="15" t="inlineStr">
        <is>
          <t>ConsQty9M</t>
        </is>
      </c>
      <c r="Z1" s="15" t="inlineStr">
        <is>
          <t>ConsQty12M</t>
        </is>
      </c>
      <c r="AA1" s="15" t="inlineStr">
        <is>
          <t>Last Purchase Date</t>
        </is>
      </c>
      <c r="AB1" s="15" t="inlineStr">
        <is>
          <t>Last Purchase Vendor</t>
        </is>
      </c>
      <c r="AC1" s="15" t="inlineStr">
        <is>
          <t>LastIssueSaleDate</t>
        </is>
      </c>
      <c r="AD1" s="15" t="inlineStr">
        <is>
          <t>ConsMonRate9</t>
        </is>
      </c>
      <c r="AE1" s="15" t="inlineStr">
        <is>
          <t>ConsMonRate12</t>
        </is>
      </c>
      <c r="AF1" s="15" t="inlineStr">
        <is>
          <t>Coverage Period</t>
        </is>
      </c>
      <c r="AG1" s="15" t="inlineStr">
        <is>
          <t>Purchase Amount</t>
        </is>
      </c>
    </row>
    <row r="2">
      <c r="A2" t="inlineStr">
        <is>
          <t>ADTV</t>
        </is>
      </c>
      <c r="B2" t="inlineStr">
        <is>
          <t>RM</t>
        </is>
      </c>
      <c r="C2" t="inlineStr">
        <is>
          <t>RM.ADTV.00001</t>
        </is>
      </c>
      <c r="D2" t="inlineStr">
        <is>
          <t>ليسيتين الصويا</t>
        </is>
      </c>
      <c r="E2" t="n">
        <v>20169.4643</v>
      </c>
      <c r="F2" t="n">
        <v>19777.4097</v>
      </c>
      <c r="G2" t="inlineStr">
        <is>
          <t>499, 9405, 9408, 809, 9102, 9409, 108, 9402, 701, 9605, 9401, 408, 405, 801, 9112, 605, 9103, 9108, 107, 112, 101, 102, 103, 201, 108, 402, 306, 401, 409, 403, 301, 304, 402, 306, 9809, 101, 9409, 201, 107, 102, 103, 112, 406, 409, 9801, 801, 405, 9403, 403, 112, 401, 9408, 9405, 9406, 108, 9112, 102, 9401, 9801, 9403, 9108, 499, 408, 409, 405, 408, 499, 304, 301, 401, 605, 403, 9102, 9108, 9103, 406, 701, 9112, 801, 809, 9403, 9408, 9406, 9409, 9801, 9402, 9401, 9605, 9405, 9809</t>
        </is>
      </c>
      <c r="H2" t="n">
        <v>0</v>
      </c>
      <c r="I2" t="n">
        <v>0</v>
      </c>
      <c r="J2" t="n">
        <v>0</v>
      </c>
      <c r="K2" t="n">
        <v>0</v>
      </c>
      <c r="L2" t="n">
        <v>0</v>
      </c>
      <c r="M2" t="n">
        <v>0</v>
      </c>
      <c r="N2" t="n">
        <v>0</v>
      </c>
      <c r="O2" t="n">
        <v>0</v>
      </c>
      <c r="P2" t="n">
        <v>-535.9645</v>
      </c>
      <c r="Q2" t="n">
        <v>-7893.5688</v>
      </c>
      <c r="R2" t="n">
        <v>0</v>
      </c>
      <c r="S2" t="n">
        <v>-8429.533299999999</v>
      </c>
      <c r="T2" t="n">
        <v>11739.931</v>
      </c>
      <c r="U2" t="n">
        <v>11517.758</v>
      </c>
      <c r="V2" t="n">
        <v>1.4901</v>
      </c>
      <c r="W2" t="n">
        <v>20945.8808</v>
      </c>
      <c r="X2" t="n">
        <v>45303.0632</v>
      </c>
      <c r="Y2" t="n">
        <v>66363.5583</v>
      </c>
      <c r="Z2" t="n">
        <v>86224.2533</v>
      </c>
      <c r="AA2" s="20" t="n">
        <v>46140</v>
      </c>
      <c r="AB2" t="inlineStr">
        <is>
          <t>Soy Lecithin.02/2026</t>
        </is>
      </c>
      <c r="AC2" s="20" t="n">
        <v>46234</v>
      </c>
      <c r="AD2" t="n">
        <v>7373.7287</v>
      </c>
      <c r="AE2" t="n">
        <v>7185.3544</v>
      </c>
      <c r="AF2" t="inlineStr">
        <is>
          <t>1:19</t>
        </is>
      </c>
      <c r="AG2" t="n">
        <v>0</v>
      </c>
    </row>
    <row r="3">
      <c r="A3" t="inlineStr">
        <is>
          <t>ADTV</t>
        </is>
      </c>
      <c r="B3" t="inlineStr">
        <is>
          <t>RM</t>
        </is>
      </c>
      <c r="C3" t="inlineStr">
        <is>
          <t>RM.ADTV.00002</t>
        </is>
      </c>
      <c r="D3" t="inlineStr">
        <is>
          <t>Lecithin L</t>
        </is>
      </c>
      <c r="V3" t="n">
        <v>0</v>
      </c>
      <c r="W3" t="n">
        <v>0</v>
      </c>
      <c r="X3" t="n">
        <v>0</v>
      </c>
      <c r="Y3" t="n">
        <v>0</v>
      </c>
      <c r="Z3" t="n">
        <v>0</v>
      </c>
      <c r="AA3" s="20" t="n">
        <v>2</v>
      </c>
      <c r="AC3" s="20" t="n">
        <v>2</v>
      </c>
      <c r="AD3" t="n">
        <v>0</v>
      </c>
      <c r="AE3" t="n">
        <v>0</v>
      </c>
    </row>
    <row r="4">
      <c r="A4" t="inlineStr">
        <is>
          <t>ADTV</t>
        </is>
      </c>
      <c r="B4" t="inlineStr">
        <is>
          <t>RM</t>
        </is>
      </c>
      <c r="C4" t="inlineStr">
        <is>
          <t>RM.ADTV.00003</t>
        </is>
      </c>
      <c r="D4" t="inlineStr">
        <is>
          <t>SALT</t>
        </is>
      </c>
      <c r="E4" t="n">
        <v>357.5209</v>
      </c>
      <c r="F4" t="n">
        <v>60.5068</v>
      </c>
      <c r="G4" t="inlineStr">
        <is>
          <t>9403, 809, 801, 9112, 406, 9108, 403, 605, 401, 304, 203, 499, 408, 405, 409, 408, 499, 9108, 9403, 9401, 9801, 9112, 108, 9406, 9405, 9408, 401, 112, 403, 9403, 405, 801, 9801, 409, 406, 112, 103, 9409, 101, 9809, 402, 304, 403, 409, 401, 402, 108, 203, 103, 101, 112, 9108, 605, 9112, 801, 405, 408, 9401, 9605, 9304, 9402, 108, 9409, 809, 9408, 9405, 499, 9809, 9405, 9304, 9605, 9401, 9402, 9801, 9409, 9406, 9408</t>
        </is>
      </c>
      <c r="H4" t="n">
        <v>674.9</v>
      </c>
      <c r="I4" t="n">
        <v>0</v>
      </c>
      <c r="J4" t="n">
        <v>0</v>
      </c>
      <c r="K4" t="n">
        <v>0</v>
      </c>
      <c r="L4" t="n">
        <v>0</v>
      </c>
      <c r="M4" t="n">
        <v>674.9</v>
      </c>
      <c r="N4" t="n">
        <v>0</v>
      </c>
      <c r="O4" t="n">
        <v>0</v>
      </c>
      <c r="P4" t="n">
        <v>-30.5937</v>
      </c>
      <c r="Q4" t="n">
        <v>-661.1451</v>
      </c>
      <c r="R4" t="n">
        <v>0</v>
      </c>
      <c r="S4" t="n">
        <v>-691.7388</v>
      </c>
      <c r="T4" t="n">
        <v>340.6821</v>
      </c>
      <c r="U4" t="n">
        <v>58.0195</v>
      </c>
      <c r="V4" t="n">
        <v>0.17</v>
      </c>
      <c r="W4" t="n">
        <v>1928.8331</v>
      </c>
      <c r="X4" t="n">
        <v>4448.6557</v>
      </c>
      <c r="Y4" t="n">
        <v>6493.6106</v>
      </c>
      <c r="Z4" t="n">
        <v>8152.7996</v>
      </c>
      <c r="AA4" s="20" t="n">
        <v>46229</v>
      </c>
      <c r="AB4" t="inlineStr">
        <is>
          <t>شركة عيسى ابراهيم وشركاه</t>
        </is>
      </c>
      <c r="AC4" s="20" t="n">
        <v>46234</v>
      </c>
      <c r="AD4" t="n">
        <v>721.5122</v>
      </c>
      <c r="AE4" t="n">
        <v>679.3999</v>
      </c>
      <c r="AF4" t="inlineStr">
        <is>
          <t>0:15</t>
        </is>
      </c>
      <c r="AG4" t="n">
        <v>115.196</v>
      </c>
    </row>
    <row r="5">
      <c r="A5" t="inlineStr">
        <is>
          <t>ADTV</t>
        </is>
      </c>
      <c r="B5" t="inlineStr">
        <is>
          <t>RM</t>
        </is>
      </c>
      <c r="C5" t="inlineStr">
        <is>
          <t>RM.ADTV.00004</t>
        </is>
      </c>
      <c r="D5" t="inlineStr">
        <is>
          <t>مستحلب للشوكولاته</t>
        </is>
      </c>
      <c r="E5" t="n">
        <v>2014.6389</v>
      </c>
      <c r="F5" t="n">
        <v>3648.7059</v>
      </c>
      <c r="G5" t="inlineStr">
        <is>
          <t>401, 301, 402, 499, 408, 405, 605, 403, 9108, 9104, 801, 9102, 112, 9405, 9403, 403, 401, 405, 9801, 801, 108, 9102, 102, 9112, 9108, 9403, 9801, 104, 101, 9408, 9405, 201, 104, 107, 102, 103, 112, 9809, 306, 499, 408, 9401, 9104, 9605, 9102, 499, 809, 9408, 9402, 108, 9112, 605, 9108, 408, 405, 801, 401, 306, 402, 301, 403, 107, 101, 102, 103, 104, 112, 201, 108, 9112, 809, 9403, 9401, 9809, 9402, 9801, 9405, 9605, 9408</t>
        </is>
      </c>
      <c r="H5" t="n">
        <v>6725</v>
      </c>
      <c r="I5" t="n">
        <v>0</v>
      </c>
      <c r="J5" t="n">
        <v>394.688</v>
      </c>
      <c r="K5" t="n">
        <v>0</v>
      </c>
      <c r="L5" t="n">
        <v>0</v>
      </c>
      <c r="M5" t="n">
        <v>7119.688</v>
      </c>
      <c r="N5" t="n">
        <v>0</v>
      </c>
      <c r="O5" t="n">
        <v>0</v>
      </c>
      <c r="P5" t="n">
        <v>-115.252</v>
      </c>
      <c r="Q5" t="n">
        <v>-3444.6679</v>
      </c>
      <c r="R5" t="n">
        <v>0</v>
      </c>
      <c r="S5" t="n">
        <v>-3559.9199</v>
      </c>
      <c r="T5" t="n">
        <v>5574.407</v>
      </c>
      <c r="U5" t="n">
        <v>10249.1588</v>
      </c>
      <c r="V5" t="n">
        <v>1.8494</v>
      </c>
      <c r="W5" t="n">
        <v>9426.4949</v>
      </c>
      <c r="X5" t="n">
        <v>21114.6363</v>
      </c>
      <c r="Y5" t="n">
        <v>31246.9997</v>
      </c>
      <c r="Z5" t="n">
        <v>42014.8422</v>
      </c>
      <c r="AA5" s="20" t="n">
        <v>46231</v>
      </c>
      <c r="AB5" t="inlineStr">
        <is>
          <t>زهرة يافا للتجارة JFT</t>
        </is>
      </c>
      <c r="AC5" s="20" t="n">
        <v>46234</v>
      </c>
      <c r="AD5" t="n">
        <v>3471.8888</v>
      </c>
      <c r="AE5" t="n">
        <v>3501.2368</v>
      </c>
      <c r="AF5" t="inlineStr">
        <is>
          <t>1:17</t>
        </is>
      </c>
      <c r="AG5" t="n">
        <v>13131.25</v>
      </c>
    </row>
    <row r="6">
      <c r="A6" t="inlineStr">
        <is>
          <t>ADTV</t>
        </is>
      </c>
      <c r="B6" t="inlineStr">
        <is>
          <t>RM</t>
        </is>
      </c>
      <c r="C6" t="inlineStr">
        <is>
          <t>RM.ADTV.00005</t>
        </is>
      </c>
      <c r="D6" t="inlineStr">
        <is>
          <t>Instant coffee type B20</t>
        </is>
      </c>
      <c r="E6" t="n">
        <v>102.372</v>
      </c>
      <c r="F6" t="n">
        <v>820.7318</v>
      </c>
      <c r="G6" t="inlineStr">
        <is>
          <t>499, 9405, 9408, 108, 9402, 9401, 408, 405, 801, 9112, 605, 9108, 112, 101, 102, 108, 402, 306, 401, 409, 403, 402, 306, 101, 102, 112, 409, 9801, 801, 405, 9403, 403, 112, 401, 9405, 108, 9112, 9801, 9403, 499, 408, 409, 405, 499, 401, 605, 403, 9108, 9112, 801, 9403, 9408, 9801, 9402, 9401, 9405</t>
        </is>
      </c>
      <c r="H6" t="n">
        <v>200</v>
      </c>
      <c r="I6" t="n">
        <v>0</v>
      </c>
      <c r="J6" t="n">
        <v>10.656</v>
      </c>
      <c r="K6" t="n">
        <v>0</v>
      </c>
      <c r="L6" t="n">
        <v>0</v>
      </c>
      <c r="M6" t="n">
        <v>210.656</v>
      </c>
      <c r="N6" t="n">
        <v>0</v>
      </c>
      <c r="O6" t="n">
        <v>0</v>
      </c>
      <c r="P6" t="n">
        <v>-13.177</v>
      </c>
      <c r="Q6" t="n">
        <v>-217.292</v>
      </c>
      <c r="R6" t="n">
        <v>0</v>
      </c>
      <c r="S6" t="n">
        <v>-230.469</v>
      </c>
      <c r="T6" t="n">
        <v>82.559</v>
      </c>
      <c r="U6" t="n">
        <v>690.3641</v>
      </c>
      <c r="V6" t="n">
        <v>8.3621</v>
      </c>
      <c r="W6" t="n">
        <v>690.051</v>
      </c>
      <c r="X6" t="n">
        <v>1431.9644</v>
      </c>
      <c r="Y6" t="n">
        <v>2025.8623</v>
      </c>
      <c r="Z6" t="n">
        <v>2246.8433</v>
      </c>
      <c r="AA6" s="20" t="n">
        <v>46205</v>
      </c>
      <c r="AB6" t="inlineStr">
        <is>
          <t>الشركة الوطنية للتجارة والتوزيع</t>
        </is>
      </c>
      <c r="AC6" s="20" t="n">
        <v>46234</v>
      </c>
      <c r="AD6" t="n">
        <v>225.0958</v>
      </c>
      <c r="AE6" t="n">
        <v>187.2369</v>
      </c>
      <c r="AF6" t="inlineStr">
        <is>
          <t>0:13</t>
        </is>
      </c>
      <c r="AG6" t="n">
        <v>1672.414</v>
      </c>
    </row>
    <row r="7">
      <c r="A7" t="inlineStr">
        <is>
          <t>ADTV</t>
        </is>
      </c>
      <c r="B7" t="inlineStr">
        <is>
          <t>RM</t>
        </is>
      </c>
      <c r="C7" t="inlineStr">
        <is>
          <t>RM.ADTV.00006</t>
        </is>
      </c>
      <c r="D7" t="inlineStr">
        <is>
          <t>Indian barley powder 25 KG</t>
        </is>
      </c>
      <c r="E7" t="n">
        <v>0</v>
      </c>
      <c r="F7" t="n">
        <v>0</v>
      </c>
      <c r="G7" t="inlineStr">
        <is>
          <t>403, 403</t>
        </is>
      </c>
      <c r="H7" t="n">
        <v>0</v>
      </c>
      <c r="I7" t="n">
        <v>0</v>
      </c>
      <c r="J7" t="n">
        <v>0</v>
      </c>
      <c r="K7" t="n">
        <v>0</v>
      </c>
      <c r="L7" t="n">
        <v>0</v>
      </c>
      <c r="M7" t="n">
        <v>0</v>
      </c>
      <c r="N7" t="n">
        <v>0</v>
      </c>
      <c r="O7" t="n">
        <v>0</v>
      </c>
      <c r="P7" t="n">
        <v>0</v>
      </c>
      <c r="Q7" t="n">
        <v>0</v>
      </c>
      <c r="R7" t="n">
        <v>0</v>
      </c>
      <c r="S7" t="n">
        <v>0</v>
      </c>
      <c r="T7" t="n">
        <v>0</v>
      </c>
      <c r="U7" t="n">
        <v>0</v>
      </c>
      <c r="V7" t="n">
        <v>2.598</v>
      </c>
      <c r="W7" t="n">
        <v>0</v>
      </c>
      <c r="X7" t="n">
        <v>0</v>
      </c>
      <c r="Y7" t="n">
        <v>0</v>
      </c>
      <c r="Z7" t="n">
        <v>0</v>
      </c>
      <c r="AA7" s="20" t="n">
        <v>2</v>
      </c>
      <c r="AC7" s="20" t="n">
        <v>2</v>
      </c>
      <c r="AD7" t="n">
        <v>0</v>
      </c>
      <c r="AE7" t="n">
        <v>0</v>
      </c>
      <c r="AG7" t="n">
        <v>0</v>
      </c>
    </row>
    <row r="8">
      <c r="A8" t="inlineStr">
        <is>
          <t>ADTV</t>
        </is>
      </c>
      <c r="B8" t="inlineStr">
        <is>
          <t>RM</t>
        </is>
      </c>
      <c r="C8" t="inlineStr">
        <is>
          <t>RM.ADTV.00007</t>
        </is>
      </c>
      <c r="D8" t="inlineStr">
        <is>
          <t>Krystal Malt Dark 80 /25 kg</t>
        </is>
      </c>
      <c r="E8" t="n">
        <v>0</v>
      </c>
      <c r="F8" t="n">
        <v>0</v>
      </c>
      <c r="G8" t="inlineStr">
        <is>
          <t>401, 304, 107, 102, 101, 401, 304, 101, 102, 107</t>
        </is>
      </c>
      <c r="H8" t="n">
        <v>0</v>
      </c>
      <c r="I8" t="n">
        <v>0</v>
      </c>
      <c r="J8" t="n">
        <v>0</v>
      </c>
      <c r="K8" t="n">
        <v>0</v>
      </c>
      <c r="L8" t="n">
        <v>0</v>
      </c>
      <c r="M8" t="n">
        <v>0</v>
      </c>
      <c r="N8" t="n">
        <v>0</v>
      </c>
      <c r="O8" t="n">
        <v>0</v>
      </c>
      <c r="P8" t="n">
        <v>0</v>
      </c>
      <c r="Q8" t="n">
        <v>0</v>
      </c>
      <c r="R8" t="n">
        <v>0</v>
      </c>
      <c r="S8" t="n">
        <v>0</v>
      </c>
      <c r="T8" t="n">
        <v>0</v>
      </c>
      <c r="U8" t="n">
        <v>0</v>
      </c>
      <c r="V8" t="n">
        <v>2.499</v>
      </c>
      <c r="W8" t="n">
        <v>0</v>
      </c>
      <c r="X8" t="n">
        <v>0</v>
      </c>
      <c r="Y8" t="n">
        <v>0</v>
      </c>
      <c r="Z8" t="n">
        <v>0</v>
      </c>
      <c r="AA8" s="20" t="n">
        <v>2</v>
      </c>
      <c r="AC8" s="20" t="n">
        <v>45606</v>
      </c>
      <c r="AD8" t="n">
        <v>0</v>
      </c>
      <c r="AE8" t="n">
        <v>0</v>
      </c>
      <c r="AG8" t="n">
        <v>0</v>
      </c>
    </row>
    <row r="9">
      <c r="A9" t="inlineStr">
        <is>
          <t>ADTV</t>
        </is>
      </c>
      <c r="B9" t="inlineStr">
        <is>
          <t>RM</t>
        </is>
      </c>
      <c r="C9" t="inlineStr">
        <is>
          <t>RM.ADTV.00008</t>
        </is>
      </c>
      <c r="D9" t="inlineStr">
        <is>
          <t>Malt Extract Powder / 25 KG</t>
        </is>
      </c>
      <c r="E9" t="n">
        <v>0</v>
      </c>
      <c r="F9" t="n">
        <v>0</v>
      </c>
      <c r="G9" t="inlineStr">
        <is>
          <t>9401, 9402, 108, 101, 102, 107, 401, 403, 9402, 9401, 9108, 801, 403, 401, 801, 9108, 107, 102, 101, 108</t>
        </is>
      </c>
      <c r="H9" t="n">
        <v>0</v>
      </c>
      <c r="I9" t="n">
        <v>0</v>
      </c>
      <c r="J9" t="n">
        <v>0</v>
      </c>
      <c r="K9" t="n">
        <v>0</v>
      </c>
      <c r="L9" t="n">
        <v>0</v>
      </c>
      <c r="M9" t="n">
        <v>0</v>
      </c>
      <c r="N9" t="n">
        <v>0</v>
      </c>
      <c r="O9" t="n">
        <v>0</v>
      </c>
      <c r="P9" t="n">
        <v>0</v>
      </c>
      <c r="Q9" t="n">
        <v>0</v>
      </c>
      <c r="R9" t="n">
        <v>0</v>
      </c>
      <c r="S9" t="n">
        <v>0</v>
      </c>
      <c r="T9" t="n">
        <v>0</v>
      </c>
      <c r="U9" t="n">
        <v>0</v>
      </c>
      <c r="V9" t="n">
        <v>2.517</v>
      </c>
      <c r="W9" t="n">
        <v>0</v>
      </c>
      <c r="X9" t="n">
        <v>0</v>
      </c>
      <c r="Y9" t="n">
        <v>0</v>
      </c>
      <c r="Z9" t="n">
        <v>0</v>
      </c>
      <c r="AA9" s="20" t="n">
        <v>2</v>
      </c>
      <c r="AC9" s="20" t="n">
        <v>45606</v>
      </c>
      <c r="AD9" t="n">
        <v>0</v>
      </c>
      <c r="AE9" t="n">
        <v>0</v>
      </c>
      <c r="AG9" t="n">
        <v>0</v>
      </c>
    </row>
    <row r="10">
      <c r="A10" t="inlineStr">
        <is>
          <t>ADTV</t>
        </is>
      </c>
      <c r="B10" t="inlineStr">
        <is>
          <t>RM</t>
        </is>
      </c>
      <c r="C10" t="inlineStr">
        <is>
          <t>RM.ADTV.00009</t>
        </is>
      </c>
      <c r="D10" t="inlineStr">
        <is>
          <t>Roko Gel Powder</t>
        </is>
      </c>
      <c r="E10" t="n">
        <v>0</v>
      </c>
      <c r="F10" t="n">
        <v>0</v>
      </c>
      <c r="G10" t="inlineStr">
        <is>
          <t>102, 101, 301, 101, 102, 301</t>
        </is>
      </c>
      <c r="H10" t="n">
        <v>0</v>
      </c>
      <c r="I10" t="n">
        <v>0</v>
      </c>
      <c r="J10" t="n">
        <v>0</v>
      </c>
      <c r="K10" t="n">
        <v>0</v>
      </c>
      <c r="L10" t="n">
        <v>0</v>
      </c>
      <c r="M10" t="n">
        <v>0</v>
      </c>
      <c r="N10" t="n">
        <v>0</v>
      </c>
      <c r="O10" t="n">
        <v>0</v>
      </c>
      <c r="P10" t="n">
        <v>0</v>
      </c>
      <c r="Q10" t="n">
        <v>0</v>
      </c>
      <c r="R10" t="n">
        <v>0</v>
      </c>
      <c r="S10" t="n">
        <v>0</v>
      </c>
      <c r="T10" t="n">
        <v>0</v>
      </c>
      <c r="U10" t="n">
        <v>0</v>
      </c>
      <c r="V10" t="n">
        <v>15.6404</v>
      </c>
      <c r="W10" t="n">
        <v>0</v>
      </c>
      <c r="X10" t="n">
        <v>0</v>
      </c>
      <c r="Y10" t="n">
        <v>0</v>
      </c>
      <c r="Z10" t="n">
        <v>0</v>
      </c>
      <c r="AA10" s="20" t="n">
        <v>45035</v>
      </c>
      <c r="AB10" t="inlineStr">
        <is>
          <t>ROKO.01/2023</t>
        </is>
      </c>
      <c r="AC10" s="20" t="n">
        <v>45041</v>
      </c>
      <c r="AD10" t="n">
        <v>0</v>
      </c>
      <c r="AE10" t="n">
        <v>0</v>
      </c>
      <c r="AG10" t="n">
        <v>0</v>
      </c>
    </row>
    <row r="11">
      <c r="A11" t="inlineStr">
        <is>
          <t>ADTV</t>
        </is>
      </c>
      <c r="B11" t="inlineStr">
        <is>
          <t>RM</t>
        </is>
      </c>
      <c r="C11" t="inlineStr">
        <is>
          <t>RM.ADTV.00010</t>
        </is>
      </c>
      <c r="D11" t="inlineStr">
        <is>
          <t>NESCAFE 0.475 GM / 12*1</t>
        </is>
      </c>
      <c r="E11" t="n">
        <v>0</v>
      </c>
      <c r="F11" t="n">
        <v>0</v>
      </c>
      <c r="G11" t="inlineStr">
        <is>
          <t>402, 402</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s="20" t="n">
        <v>2</v>
      </c>
      <c r="AC11" s="20" t="n">
        <v>44560</v>
      </c>
      <c r="AD11" t="n">
        <v>0</v>
      </c>
      <c r="AE11" t="n">
        <v>0</v>
      </c>
      <c r="AG11" t="n">
        <v>0</v>
      </c>
    </row>
    <row r="12">
      <c r="A12" t="inlineStr">
        <is>
          <t>ADTV</t>
        </is>
      </c>
      <c r="B12" t="inlineStr">
        <is>
          <t>RM</t>
        </is>
      </c>
      <c r="C12" t="inlineStr">
        <is>
          <t>RM.ADTV.00011</t>
        </is>
      </c>
      <c r="D12" t="inlineStr">
        <is>
          <t>CALCIUM CHLORIDE 77%)</t>
        </is>
      </c>
      <c r="E12" t="n">
        <v>24.43</v>
      </c>
      <c r="F12" t="n">
        <v>21.9865</v>
      </c>
      <c r="G12" t="inlineStr">
        <is>
          <t>499, 306, 103, 108, 103, 9103, 605, 403, 499, 9108, 9103, 306, 403, 108, 108, 499, 9402, 9108, 605, 9402</t>
        </is>
      </c>
      <c r="H12" t="n">
        <v>0</v>
      </c>
      <c r="I12" t="n">
        <v>0</v>
      </c>
      <c r="J12" t="n">
        <v>18</v>
      </c>
      <c r="K12" t="n">
        <v>0</v>
      </c>
      <c r="L12" t="n">
        <v>0</v>
      </c>
      <c r="M12" t="n">
        <v>18</v>
      </c>
      <c r="N12" t="n">
        <v>0</v>
      </c>
      <c r="O12" t="n">
        <v>0</v>
      </c>
      <c r="P12" t="n">
        <v>0</v>
      </c>
      <c r="Q12" t="n">
        <v>-24.43</v>
      </c>
      <c r="R12" t="n">
        <v>0</v>
      </c>
      <c r="S12" t="n">
        <v>-24.43</v>
      </c>
      <c r="T12" t="n">
        <v>18</v>
      </c>
      <c r="U12" t="n">
        <v>16.1993</v>
      </c>
      <c r="V12" t="n">
        <v>0.9</v>
      </c>
      <c r="W12" t="n">
        <v>24.43</v>
      </c>
      <c r="X12" t="n">
        <v>24.43</v>
      </c>
      <c r="Y12" t="n">
        <v>24.43</v>
      </c>
      <c r="Z12" t="n">
        <v>46.41</v>
      </c>
      <c r="AA12" s="20" t="n">
        <v>45845</v>
      </c>
      <c r="AB12" t="inlineStr">
        <is>
          <t>زهرة يافا للتجارة JFT</t>
        </is>
      </c>
      <c r="AC12" s="20" t="n">
        <v>46234</v>
      </c>
      <c r="AD12" t="n">
        <v>2.7144</v>
      </c>
      <c r="AE12" t="n">
        <v>3.8675</v>
      </c>
      <c r="AF12" t="inlineStr">
        <is>
          <t>4:19</t>
        </is>
      </c>
      <c r="AG12" t="n">
        <v>0</v>
      </c>
    </row>
    <row r="13">
      <c r="A13" t="inlineStr">
        <is>
          <t>ADTV</t>
        </is>
      </c>
      <c r="B13" t="inlineStr">
        <is>
          <t>RM</t>
        </is>
      </c>
      <c r="C13" t="inlineStr">
        <is>
          <t>RM.ADTV.00012</t>
        </is>
      </c>
      <c r="D13" t="inlineStr">
        <is>
          <t>CITRICACID MONOHYDRATE 25KG</t>
        </is>
      </c>
      <c r="E13" t="n">
        <v>0</v>
      </c>
      <c r="F13" t="n">
        <v>0</v>
      </c>
      <c r="G13" t="inlineStr">
        <is>
          <t>403, 403</t>
        </is>
      </c>
      <c r="H13" t="n">
        <v>0</v>
      </c>
      <c r="I13" t="n">
        <v>0</v>
      </c>
      <c r="J13" t="n">
        <v>0</v>
      </c>
      <c r="K13" t="n">
        <v>0</v>
      </c>
      <c r="L13" t="n">
        <v>0</v>
      </c>
      <c r="M13" t="n">
        <v>0</v>
      </c>
      <c r="N13" t="n">
        <v>0</v>
      </c>
      <c r="O13" t="n">
        <v>0</v>
      </c>
      <c r="P13" t="n">
        <v>0</v>
      </c>
      <c r="Q13" t="n">
        <v>0</v>
      </c>
      <c r="R13" t="n">
        <v>0</v>
      </c>
      <c r="S13" t="n">
        <v>0</v>
      </c>
      <c r="T13" t="n">
        <v>0</v>
      </c>
      <c r="U13" t="n">
        <v>0</v>
      </c>
      <c r="V13" t="n">
        <v>0.86</v>
      </c>
      <c r="W13" t="n">
        <v>0</v>
      </c>
      <c r="X13" t="n">
        <v>0</v>
      </c>
      <c r="Y13" t="n">
        <v>0</v>
      </c>
      <c r="Z13" t="n">
        <v>0</v>
      </c>
      <c r="AA13" s="20" t="n">
        <v>2</v>
      </c>
      <c r="AC13" s="20" t="n">
        <v>44915</v>
      </c>
      <c r="AD13" t="n">
        <v>0</v>
      </c>
      <c r="AE13" t="n">
        <v>0</v>
      </c>
      <c r="AG13" t="n">
        <v>0</v>
      </c>
    </row>
    <row r="14">
      <c r="A14" t="inlineStr">
        <is>
          <t>ADTV</t>
        </is>
      </c>
      <c r="B14" t="inlineStr">
        <is>
          <t>RM</t>
        </is>
      </c>
      <c r="C14" t="inlineStr">
        <is>
          <t>RM.ADTV.00013</t>
        </is>
      </c>
      <c r="D14" t="inlineStr">
        <is>
          <t>مميع للشوكولاته</t>
        </is>
      </c>
      <c r="E14" t="n">
        <v>3763.013</v>
      </c>
      <c r="F14" t="n">
        <v>17420.5909</v>
      </c>
      <c r="G14" t="inlineStr">
        <is>
          <t>9402, 9409, 9405, 9801, 9408, 9403, 9401, 9809, 402, 306, 112, 9809, 408, 401, 499, 9409, 101, 9408, 201, 9405, 107, 104, 102, 103, 102, 9102, 108, 9112, 9403, 9108, 9401, 9801, 405, 9801, 801, 403, 9108, 408, 405, 499, 409, 9112, 801, 9102, 809, 9402, 108, 9409, 9102, 403, 401, 409, 112, 499, 9405, 9403, 9408, 809, 408, 405, 9112, 9401, 9108, 402, 306, 108, 104, 112, 101, 107, 102, 103, 201, 401, 403, 801, 409</t>
        </is>
      </c>
      <c r="H14" t="n">
        <v>0</v>
      </c>
      <c r="I14" t="n">
        <v>0</v>
      </c>
      <c r="J14" t="n">
        <v>21.692</v>
      </c>
      <c r="K14" t="n">
        <v>0</v>
      </c>
      <c r="L14" t="n">
        <v>0</v>
      </c>
      <c r="M14" t="n">
        <v>21.692</v>
      </c>
      <c r="N14" t="n">
        <v>0</v>
      </c>
      <c r="O14" t="n">
        <v>0</v>
      </c>
      <c r="P14" t="n">
        <v>-285.4655</v>
      </c>
      <c r="Q14" t="n">
        <v>-3032.5355</v>
      </c>
      <c r="R14" t="n">
        <v>0</v>
      </c>
      <c r="S14" t="n">
        <v>-3318.001</v>
      </c>
      <c r="T14" t="n">
        <v>466.704</v>
      </c>
      <c r="U14" t="n">
        <v>2128.5</v>
      </c>
      <c r="V14" t="n">
        <v>3.3964</v>
      </c>
      <c r="W14" t="n">
        <v>6295.9215</v>
      </c>
      <c r="X14" t="n">
        <v>11638.3518</v>
      </c>
      <c r="Y14" t="n">
        <v>17184.8931</v>
      </c>
      <c r="Z14" t="n">
        <v>23315.2801</v>
      </c>
      <c r="AA14" s="20" t="n">
        <v>46186</v>
      </c>
      <c r="AB14" t="inlineStr">
        <is>
          <t>زهرة يافا للتجارة JFT</t>
        </is>
      </c>
      <c r="AC14" s="20" t="n">
        <v>46234</v>
      </c>
      <c r="AD14" t="n">
        <v>1909.4325</v>
      </c>
      <c r="AE14" t="n">
        <v>1942.94</v>
      </c>
      <c r="AF14" t="inlineStr">
        <is>
          <t>0:7</t>
        </is>
      </c>
      <c r="AG14" t="n">
        <v>0</v>
      </c>
    </row>
    <row r="15">
      <c r="A15" t="inlineStr">
        <is>
          <t>ADTV</t>
        </is>
      </c>
      <c r="B15" t="inlineStr">
        <is>
          <t>RM</t>
        </is>
      </c>
      <c r="C15" t="inlineStr">
        <is>
          <t>RM.ADTV.00014</t>
        </is>
      </c>
      <c r="D15" t="inlineStr">
        <is>
          <t>Ethanol 99.8%</t>
        </is>
      </c>
      <c r="V15" t="n">
        <v>0</v>
      </c>
      <c r="W15" t="n">
        <v>0</v>
      </c>
      <c r="X15" t="n">
        <v>0</v>
      </c>
      <c r="Y15" t="n">
        <v>0</v>
      </c>
      <c r="Z15" t="n">
        <v>0</v>
      </c>
      <c r="AA15" s="20" t="n">
        <v>2</v>
      </c>
      <c r="AC15" s="20" t="n">
        <v>2</v>
      </c>
      <c r="AD15" t="n">
        <v>0</v>
      </c>
      <c r="AE15" t="n">
        <v>0</v>
      </c>
    </row>
    <row r="16">
      <c r="A16" t="inlineStr">
        <is>
          <t>ADTV</t>
        </is>
      </c>
      <c r="B16" t="inlineStr">
        <is>
          <t>RM</t>
        </is>
      </c>
      <c r="C16" t="inlineStr">
        <is>
          <t>RM.ADTV.00015</t>
        </is>
      </c>
      <c r="D16" t="inlineStr">
        <is>
          <t>GLYCERINE BP 250KG</t>
        </is>
      </c>
      <c r="E16" t="n">
        <v>3153.4472</v>
      </c>
      <c r="F16" t="n">
        <v>6306.8944</v>
      </c>
      <c r="G16" t="inlineStr">
        <is>
          <t>9403, 9112, 108, 112, 102, 101, 403, 301, 402, 306, 405, 9108, 605, 9112, 108, 9402, 499, 9605, 499, 306, 112, 103, 102, 101, 9801, 9403, 9108, 9112, 102, 9103, 108, 103, 801, 403, 9403, 9405, 112, 801, 9103, 9108, 403, 605, 405, 499, 402, 301, 9605, 9405, 9801, 9402</t>
        </is>
      </c>
      <c r="H16" t="n">
        <v>250</v>
      </c>
      <c r="I16" t="n">
        <v>0</v>
      </c>
      <c r="J16" t="n">
        <v>0.391</v>
      </c>
      <c r="K16" t="n">
        <v>0</v>
      </c>
      <c r="L16" t="n">
        <v>0</v>
      </c>
      <c r="M16" t="n">
        <v>250.391</v>
      </c>
      <c r="N16" t="n">
        <v>0</v>
      </c>
      <c r="O16" t="n">
        <v>0</v>
      </c>
      <c r="P16" t="n">
        <v>-2.029</v>
      </c>
      <c r="Q16" t="n">
        <v>-870.7432</v>
      </c>
      <c r="R16" t="n">
        <v>0</v>
      </c>
      <c r="S16" t="n">
        <v>-872.7722</v>
      </c>
      <c r="T16" t="n">
        <v>2531.066</v>
      </c>
      <c r="U16" t="n">
        <v>5062.132</v>
      </c>
      <c r="V16" t="n">
        <v>2</v>
      </c>
      <c r="W16" t="n">
        <v>1499.9992</v>
      </c>
      <c r="X16" t="n">
        <v>2060.7164</v>
      </c>
      <c r="Y16" t="n">
        <v>2619.8066</v>
      </c>
      <c r="Z16" t="n">
        <v>3395.1566</v>
      </c>
      <c r="AA16" s="20" t="n">
        <v>46217</v>
      </c>
      <c r="AB16" t="inlineStr">
        <is>
          <t>زهرة يافا للتجارة JFT</t>
        </is>
      </c>
      <c r="AC16" s="20" t="n">
        <v>46234</v>
      </c>
      <c r="AD16" t="n">
        <v>291.0896</v>
      </c>
      <c r="AE16" t="n">
        <v>282.9297</v>
      </c>
      <c r="AF16" t="inlineStr">
        <is>
          <t>8:28</t>
        </is>
      </c>
      <c r="AG16" t="n">
        <v>500</v>
      </c>
    </row>
    <row r="17">
      <c r="A17" t="inlineStr">
        <is>
          <t>ADTV</t>
        </is>
      </c>
      <c r="B17" t="inlineStr">
        <is>
          <t>RM</t>
        </is>
      </c>
      <c r="C17" t="inlineStr">
        <is>
          <t>RM.ADTV.00016</t>
        </is>
      </c>
      <c r="D17" t="inlineStr">
        <is>
          <t xml:space="preserve">بروبلين </t>
        </is>
      </c>
      <c r="E17" t="n">
        <v>1225.8521</v>
      </c>
      <c r="F17" t="n">
        <v>2812.1164</v>
      </c>
      <c r="G17" t="inlineStr">
        <is>
          <t>9403, 801, 9112, 9108, 9103, 403, 605, 9102, 499, 405, 499, 9403, 9108, 9112, 9103, 108, 102, 103, 9102, 112, 403, 9403, 801, 9801, 112, 102, 103, 107, 101, 201, 402, 403, 402, 108, 102, 101, 112, 107, 201, 9108, 605, 9112, 405, 108, 9405, 499, 9402, 9405, 9402, 9801</t>
        </is>
      </c>
      <c r="H17" t="n">
        <v>0</v>
      </c>
      <c r="I17" t="n">
        <v>0</v>
      </c>
      <c r="J17" t="n">
        <v>0</v>
      </c>
      <c r="K17" t="n">
        <v>0</v>
      </c>
      <c r="L17" t="n">
        <v>0</v>
      </c>
      <c r="M17" t="n">
        <v>0</v>
      </c>
      <c r="N17" t="n">
        <v>0</v>
      </c>
      <c r="O17" t="n">
        <v>0</v>
      </c>
      <c r="P17" t="n">
        <v>-20.886</v>
      </c>
      <c r="Q17" t="n">
        <v>-588.8661</v>
      </c>
      <c r="R17" t="n">
        <v>0</v>
      </c>
      <c r="S17" t="n">
        <v>-609.7521</v>
      </c>
      <c r="T17" t="n">
        <v>616.1</v>
      </c>
      <c r="U17" t="n">
        <v>1309.4728</v>
      </c>
      <c r="V17" t="n">
        <v>2.1261</v>
      </c>
      <c r="W17" t="n">
        <v>706.9961</v>
      </c>
      <c r="X17" t="n">
        <v>813.1875</v>
      </c>
      <c r="Y17" t="n">
        <v>919.0829</v>
      </c>
      <c r="Z17" t="n">
        <v>1269.8409</v>
      </c>
      <c r="AA17" s="20" t="n">
        <v>45522</v>
      </c>
      <c r="AB17" t="inlineStr">
        <is>
          <t>زهرة يافا للتجارة JFT</t>
        </is>
      </c>
      <c r="AC17" s="20" t="n">
        <v>46234</v>
      </c>
      <c r="AD17" t="n">
        <v>102.1203</v>
      </c>
      <c r="AE17" t="n">
        <v>105.82</v>
      </c>
      <c r="AF17" t="inlineStr">
        <is>
          <t>5:24</t>
        </is>
      </c>
      <c r="AG17" t="n">
        <v>0</v>
      </c>
    </row>
    <row r="18">
      <c r="A18" t="inlineStr">
        <is>
          <t>ADTV</t>
        </is>
      </c>
      <c r="B18" t="inlineStr">
        <is>
          <t>RM</t>
        </is>
      </c>
      <c r="C18" t="inlineStr">
        <is>
          <t>RM.ADTV.00017</t>
        </is>
      </c>
      <c r="D18" t="inlineStr">
        <is>
          <t>SODIUM CARBOXYMETHYL CELLULOSE / CMC 25KG</t>
        </is>
      </c>
      <c r="E18" t="n">
        <v>157.8921</v>
      </c>
      <c r="F18" t="n">
        <v>513.1829</v>
      </c>
      <c r="G18" t="inlineStr">
        <is>
          <t>9402, 499, 9405, 108, 9605, 405, 9112, 605, 9108, 201, 112, 101, 102, 108, 306, 403, 306, 201, 101, 103, 102, 112, 9801, 801, 9403, 403, 112, 103, 102, 108, 9103, 9112, 9108, 9403, 499, 405, 499, 605, 403, 9103, 9108, 9112, 801, 9403, 9801, 9402, 9605, 9405</t>
        </is>
      </c>
      <c r="H18" t="n">
        <v>0</v>
      </c>
      <c r="I18" t="n">
        <v>0</v>
      </c>
      <c r="J18" t="n">
        <v>0</v>
      </c>
      <c r="K18" t="n">
        <v>0</v>
      </c>
      <c r="L18" t="n">
        <v>0</v>
      </c>
      <c r="M18" t="n">
        <v>0</v>
      </c>
      <c r="N18" t="n">
        <v>0</v>
      </c>
      <c r="O18" t="n">
        <v>0</v>
      </c>
      <c r="P18" t="n">
        <v>-0.08</v>
      </c>
      <c r="Q18" t="n">
        <v>-55.1461</v>
      </c>
      <c r="R18" t="n">
        <v>0</v>
      </c>
      <c r="S18" t="n">
        <v>-55.2261</v>
      </c>
      <c r="T18" t="n">
        <v>102.666</v>
      </c>
      <c r="U18" t="n">
        <v>333.6706</v>
      </c>
      <c r="V18" t="n">
        <v>3.2501</v>
      </c>
      <c r="W18" t="n">
        <v>79.6541</v>
      </c>
      <c r="X18" t="n">
        <v>101.8275</v>
      </c>
      <c r="Y18" t="n">
        <v>123.9419</v>
      </c>
      <c r="Z18" t="n">
        <v>254.1299</v>
      </c>
      <c r="AA18" s="20" t="n">
        <v>46000</v>
      </c>
      <c r="AB18" t="inlineStr">
        <is>
          <t>زهرة يافا للتجارة JFT</t>
        </is>
      </c>
      <c r="AC18" s="20" t="n">
        <v>46234</v>
      </c>
      <c r="AD18" t="n">
        <v>13.7713</v>
      </c>
      <c r="AE18" t="n">
        <v>21.1774</v>
      </c>
      <c r="AF18" t="inlineStr">
        <is>
          <t>4:25</t>
        </is>
      </c>
      <c r="AG18" t="n">
        <v>0</v>
      </c>
    </row>
    <row r="19">
      <c r="A19" t="inlineStr">
        <is>
          <t>ADTV</t>
        </is>
      </c>
      <c r="B19" t="inlineStr">
        <is>
          <t>RM</t>
        </is>
      </c>
      <c r="C19" t="inlineStr">
        <is>
          <t>RM.ADTV.00018</t>
        </is>
      </c>
      <c r="D19" t="inlineStr">
        <is>
          <t>XANTHAN GUM 25KG</t>
        </is>
      </c>
      <c r="E19" t="n">
        <v>126.548</v>
      </c>
      <c r="F19" t="n">
        <v>442.9239</v>
      </c>
      <c r="G19" t="inlineStr">
        <is>
          <t>499, 405, 403, 9108, 9103, 801, 112, 9405, 9403, 403, 801, 103, 9103, 108, 102, 9112, 9108, 9403, 9801, 101, 102, 103, 112, 499, 499, 9402, 108, 9112, 9108, 405, 403, 101, 102, 112, 108, 9112, 9403, 9402, 9801, 9405</t>
        </is>
      </c>
      <c r="H19" t="n">
        <v>0</v>
      </c>
      <c r="I19" t="n">
        <v>0</v>
      </c>
      <c r="J19" t="n">
        <v>0.211</v>
      </c>
      <c r="K19" t="n">
        <v>0</v>
      </c>
      <c r="L19" t="n">
        <v>0</v>
      </c>
      <c r="M19" t="n">
        <v>0.211</v>
      </c>
      <c r="N19" t="n">
        <v>0</v>
      </c>
      <c r="O19" t="n">
        <v>0</v>
      </c>
      <c r="P19" t="n">
        <v>-0.083</v>
      </c>
      <c r="Q19" t="n">
        <v>-33.192</v>
      </c>
      <c r="R19" t="n">
        <v>0</v>
      </c>
      <c r="S19" t="n">
        <v>-33.275</v>
      </c>
      <c r="T19" t="n">
        <v>93.48399999999999</v>
      </c>
      <c r="U19" t="n">
        <v>327.194</v>
      </c>
      <c r="V19" t="n">
        <v>3.5</v>
      </c>
      <c r="W19" t="n">
        <v>57.7</v>
      </c>
      <c r="X19" t="n">
        <v>79.8734</v>
      </c>
      <c r="Y19" t="n">
        <v>101.9878</v>
      </c>
      <c r="Z19" t="n">
        <v>132.1758</v>
      </c>
      <c r="AA19" s="20" t="n">
        <v>46000</v>
      </c>
      <c r="AB19" t="inlineStr">
        <is>
          <t>زهرة يافا للتجارة JFT</t>
        </is>
      </c>
      <c r="AC19" s="20" t="n">
        <v>46234</v>
      </c>
      <c r="AD19" t="n">
        <v>11.3319</v>
      </c>
      <c r="AE19" t="n">
        <v>11.0146</v>
      </c>
      <c r="AF19" t="inlineStr">
        <is>
          <t>8:14</t>
        </is>
      </c>
      <c r="AG19" t="n">
        <v>0</v>
      </c>
    </row>
    <row r="20">
      <c r="A20" t="inlineStr">
        <is>
          <t>ADTV</t>
        </is>
      </c>
      <c r="B20" t="inlineStr">
        <is>
          <t>RM</t>
        </is>
      </c>
      <c r="C20" t="inlineStr">
        <is>
          <t>RM.ADTV.00019</t>
        </is>
      </c>
      <c r="D20" t="inlineStr">
        <is>
          <t>GUAR GUM POWDER 25KG</t>
        </is>
      </c>
      <c r="E20" t="n">
        <v>80.7405</v>
      </c>
      <c r="F20" t="n">
        <v>161.4851</v>
      </c>
      <c r="G20" t="inlineStr">
        <is>
          <t>9403, 9801, 9405, 9402, 403, 201, 102, 101, 112, 108, 9108, 9112, 405, 9403, 9405, 499, 112, 403, 108, 9402, 801, 9112, 499, 405, 9108, 9103, 403, 801, 9801, 9108, 9403, 9112, 108, 9103, 103, 102, 103, 102, 201, 101, 499, 112</t>
        </is>
      </c>
      <c r="H20" t="n">
        <v>0</v>
      </c>
      <c r="I20" t="n">
        <v>0</v>
      </c>
      <c r="J20" t="n">
        <v>0.095</v>
      </c>
      <c r="K20" t="n">
        <v>0</v>
      </c>
      <c r="L20" t="n">
        <v>0</v>
      </c>
      <c r="M20" t="n">
        <v>0.095</v>
      </c>
      <c r="N20" t="n">
        <v>0</v>
      </c>
      <c r="O20" t="n">
        <v>0</v>
      </c>
      <c r="P20" t="n">
        <v>-0.083</v>
      </c>
      <c r="Q20" t="n">
        <v>-33.0845</v>
      </c>
      <c r="R20" t="n">
        <v>0</v>
      </c>
      <c r="S20" t="n">
        <v>-33.1675</v>
      </c>
      <c r="T20" t="n">
        <v>47.668</v>
      </c>
      <c r="U20" t="n">
        <v>95.33629999999999</v>
      </c>
      <c r="V20" t="n">
        <v>2</v>
      </c>
      <c r="W20" t="n">
        <v>57.5925</v>
      </c>
      <c r="X20" t="n">
        <v>79.5217</v>
      </c>
      <c r="Y20" t="n">
        <v>101.3919</v>
      </c>
      <c r="Z20" t="n">
        <v>131.5799</v>
      </c>
      <c r="AA20" s="20" t="n">
        <v>45258</v>
      </c>
      <c r="AB20" t="inlineStr">
        <is>
          <t>زهرة يافا للتجارة JFT</t>
        </is>
      </c>
      <c r="AC20" s="20" t="n">
        <v>46234</v>
      </c>
      <c r="AD20" t="n">
        <v>11.2657</v>
      </c>
      <c r="AE20" t="n">
        <v>10.9649</v>
      </c>
      <c r="AF20" t="inlineStr">
        <is>
          <t>4:10</t>
        </is>
      </c>
      <c r="AG20" t="n">
        <v>0</v>
      </c>
    </row>
    <row r="21">
      <c r="A21" t="inlineStr">
        <is>
          <t>ADTV</t>
        </is>
      </c>
      <c r="B21" t="inlineStr">
        <is>
          <t>RM</t>
        </is>
      </c>
      <c r="C21" t="inlineStr">
        <is>
          <t>RM.ADTV.00020</t>
        </is>
      </c>
      <c r="D21" t="inlineStr">
        <is>
          <t>زيت القرفة</t>
        </is>
      </c>
      <c r="E21" t="n">
        <v>103.6363</v>
      </c>
      <c r="F21" t="n">
        <v>2610.0686</v>
      </c>
      <c r="G21" t="inlineStr">
        <is>
          <t>403, 605, 499, 408, 405, 9108, 809, 801, 9112, 9403, 102, 9112, 108, 9405, 201, 9408, 101, 102, 405, 801, 9801, 9108, 306, 408, 112, 9809, 499, 401, 402, 403, 306, 401, 108, 402, 101, 102, 105, 112, 201, 605, 9112, 408, 405, 801, 9108, 9605, 9401, 9402, 9408, 809, 499, 105, 112, 9405, 9403, 401, 108, 9402, 9405, 9401, 9801, 9408, 9605, 9809</t>
        </is>
      </c>
      <c r="H21" t="n">
        <v>0</v>
      </c>
      <c r="I21" t="n">
        <v>0</v>
      </c>
      <c r="J21" t="n">
        <v>3.132</v>
      </c>
      <c r="K21" t="n">
        <v>0</v>
      </c>
      <c r="L21" t="n">
        <v>0</v>
      </c>
      <c r="M21" t="n">
        <v>3.132</v>
      </c>
      <c r="N21" t="n">
        <v>0</v>
      </c>
      <c r="O21" t="n">
        <v>0</v>
      </c>
      <c r="P21" t="n">
        <v>-1.8267</v>
      </c>
      <c r="Q21" t="n">
        <v>-25.0396</v>
      </c>
      <c r="R21" t="n">
        <v>0</v>
      </c>
      <c r="S21" t="n">
        <v>-26.8663</v>
      </c>
      <c r="T21" t="n">
        <v>79.902</v>
      </c>
      <c r="U21" t="n">
        <v>2031.7672</v>
      </c>
      <c r="V21" t="n">
        <v>25.4282</v>
      </c>
      <c r="W21" t="n">
        <v>46.1976</v>
      </c>
      <c r="X21" t="n">
        <v>89.245</v>
      </c>
      <c r="Y21" t="n">
        <v>120.5492</v>
      </c>
      <c r="Z21" t="n">
        <v>149.7922</v>
      </c>
      <c r="AA21" s="20" t="n">
        <v>45943</v>
      </c>
      <c r="AB21" t="inlineStr">
        <is>
          <t>Cinnamon.01/2025</t>
        </is>
      </c>
      <c r="AC21" s="20" t="n">
        <v>46234</v>
      </c>
      <c r="AD21" t="n">
        <v>13.3943</v>
      </c>
      <c r="AE21" t="n">
        <v>12.4826</v>
      </c>
      <c r="AF21" t="inlineStr">
        <is>
          <t>6:12</t>
        </is>
      </c>
      <c r="AG21" t="n">
        <v>0</v>
      </c>
    </row>
    <row r="22">
      <c r="A22" t="inlineStr">
        <is>
          <t>ADTV</t>
        </is>
      </c>
      <c r="B22" t="inlineStr">
        <is>
          <t>RM</t>
        </is>
      </c>
      <c r="C22" t="inlineStr">
        <is>
          <t>RM.ADTV.00021</t>
        </is>
      </c>
      <c r="D22" t="inlineStr">
        <is>
          <t xml:space="preserve">طحينية سائلة </t>
        </is>
      </c>
      <c r="E22" t="n">
        <v>548.0025000000001</v>
      </c>
      <c r="F22" t="n">
        <v>1159.5139</v>
      </c>
      <c r="G22" t="inlineStr">
        <is>
          <t>801, 9112, 9108, 605, 499, 401, 405, 409, 499, 408, 9108, 9801, 405, 9112, 108, 9405, 112, 401, 801, 409, 112, 101, 306, 402, 111, 409, 306, 402, 401, 108, 101, 112, 111, 9108, 605, 9112, 405, 408, 801, 9605, 9401, 108, 9409, 9405, 499, 9408, 9402, 9405, 9605, 9402, 9801, 9409, 9401, 9408</t>
        </is>
      </c>
      <c r="H22" t="n">
        <v>0</v>
      </c>
      <c r="I22" t="n">
        <v>0</v>
      </c>
      <c r="J22" t="n">
        <v>0</v>
      </c>
      <c r="K22" t="n">
        <v>0</v>
      </c>
      <c r="L22" t="n">
        <v>0</v>
      </c>
      <c r="M22" t="n">
        <v>0</v>
      </c>
      <c r="N22" t="n">
        <v>0</v>
      </c>
      <c r="O22" t="n">
        <v>0</v>
      </c>
      <c r="P22" t="n">
        <v>-86.494</v>
      </c>
      <c r="Q22" t="n">
        <v>-13.3085</v>
      </c>
      <c r="R22" t="n">
        <v>0</v>
      </c>
      <c r="S22" t="n">
        <v>-99.80249999999999</v>
      </c>
      <c r="T22" t="n">
        <v>448.2</v>
      </c>
      <c r="U22" t="n">
        <v>935.818</v>
      </c>
      <c r="V22" t="n">
        <v>2.0585</v>
      </c>
      <c r="W22" t="n">
        <v>17.5085</v>
      </c>
      <c r="X22" t="n">
        <v>3154.5527</v>
      </c>
      <c r="Y22" t="n">
        <v>3481.4969</v>
      </c>
      <c r="Z22" t="n">
        <v>3488.5499</v>
      </c>
      <c r="AA22" s="20" t="n">
        <v>46099</v>
      </c>
      <c r="AB22" t="inlineStr">
        <is>
          <t>شركة حقول السمسم للصناعات الغذائية</t>
        </is>
      </c>
      <c r="AC22" s="20" t="n">
        <v>46234</v>
      </c>
      <c r="AD22" t="n">
        <v>386.8329</v>
      </c>
      <c r="AE22" t="n">
        <v>290.7124</v>
      </c>
      <c r="AF22" t="inlineStr">
        <is>
          <t>1:16</t>
        </is>
      </c>
      <c r="AG22" t="n">
        <v>0</v>
      </c>
    </row>
    <row r="23">
      <c r="A23" t="inlineStr">
        <is>
          <t>ADTV</t>
        </is>
      </c>
      <c r="B23" t="inlineStr">
        <is>
          <t>RM</t>
        </is>
      </c>
      <c r="C23" t="inlineStr">
        <is>
          <t>RM.ADTV.00022</t>
        </is>
      </c>
      <c r="D23" t="inlineStr">
        <is>
          <t xml:space="preserve">جيلاتين حيواني </t>
        </is>
      </c>
      <c r="E23" t="n">
        <v>0</v>
      </c>
      <c r="F23" t="n">
        <v>0</v>
      </c>
      <c r="G23" t="inlineStr">
        <is>
          <t>301, 301</t>
        </is>
      </c>
      <c r="H23" t="n">
        <v>0</v>
      </c>
      <c r="I23" t="n">
        <v>0</v>
      </c>
      <c r="J23" t="n">
        <v>0</v>
      </c>
      <c r="K23" t="n">
        <v>0</v>
      </c>
      <c r="L23" t="n">
        <v>0</v>
      </c>
      <c r="M23" t="n">
        <v>0</v>
      </c>
      <c r="N23" t="n">
        <v>0</v>
      </c>
      <c r="O23" t="n">
        <v>0</v>
      </c>
      <c r="P23" t="n">
        <v>0</v>
      </c>
      <c r="Q23" t="n">
        <v>0</v>
      </c>
      <c r="R23" t="n">
        <v>0</v>
      </c>
      <c r="S23" t="n">
        <v>0</v>
      </c>
      <c r="T23" t="n">
        <v>0</v>
      </c>
      <c r="U23" t="n">
        <v>0</v>
      </c>
      <c r="V23" t="n">
        <v>7.4138</v>
      </c>
      <c r="W23" t="n">
        <v>0</v>
      </c>
      <c r="X23" t="n">
        <v>0</v>
      </c>
      <c r="Y23" t="n">
        <v>0</v>
      </c>
      <c r="Z23" t="n">
        <v>0</v>
      </c>
      <c r="AA23" s="20" t="n">
        <v>45364</v>
      </c>
      <c r="AB23" t="inlineStr">
        <is>
          <t>شركة اياد خرفان وشركاه - مورد</t>
        </is>
      </c>
      <c r="AC23" s="20" t="n">
        <v>45364</v>
      </c>
      <c r="AD23" t="n">
        <v>0</v>
      </c>
      <c r="AE23" t="n">
        <v>0</v>
      </c>
      <c r="AG23" t="n">
        <v>0</v>
      </c>
    </row>
    <row r="24">
      <c r="A24" t="inlineStr">
        <is>
          <t>ADTV</t>
        </is>
      </c>
      <c r="B24" t="inlineStr">
        <is>
          <t>RM</t>
        </is>
      </c>
      <c r="C24" t="inlineStr">
        <is>
          <t>RM.ADTV.00023</t>
        </is>
      </c>
      <c r="D24" t="inlineStr">
        <is>
          <t xml:space="preserve">Oil Binder </t>
        </is>
      </c>
      <c r="E24" t="n">
        <v>1319.6962</v>
      </c>
      <c r="F24" t="n">
        <v>8014.7586</v>
      </c>
      <c r="G24" t="inlineStr">
        <is>
          <t>9401, 9408, 9402, 9801, 9405, 9605, 605, 9112, 801, 9108, 499, 408, 405, 499, 401, 402, 408, 306, 101, 112, 102, 104, 499, 9405, 401, 9801, 405, 801, 108, 9102, 9112, 9405, 102, 9108, 9801, 402, 306, 401, 108, 101, 102, 104, 112, 9401, 9605, 108, 9408, 112, 9402, 9112, 605, 9108, 801, 408, 405, 9102</t>
        </is>
      </c>
      <c r="H24" t="n">
        <v>0</v>
      </c>
      <c r="I24" t="n">
        <v>0</v>
      </c>
      <c r="J24" t="n">
        <v>0</v>
      </c>
      <c r="K24" t="n">
        <v>0</v>
      </c>
      <c r="L24" t="n">
        <v>0</v>
      </c>
      <c r="M24" t="n">
        <v>0</v>
      </c>
      <c r="N24" t="n">
        <v>0</v>
      </c>
      <c r="O24" t="n">
        <v>0</v>
      </c>
      <c r="P24" t="n">
        <v>-77.64100000000001</v>
      </c>
      <c r="Q24" t="n">
        <v>-168.9282</v>
      </c>
      <c r="R24" t="n">
        <v>0</v>
      </c>
      <c r="S24" t="n">
        <v>-246.5692</v>
      </c>
      <c r="T24" t="n">
        <v>1073.127</v>
      </c>
      <c r="U24" t="n">
        <v>6574.2513</v>
      </c>
      <c r="V24" t="n">
        <v>6.249</v>
      </c>
      <c r="W24" t="n">
        <v>577.2382</v>
      </c>
      <c r="X24" t="n">
        <v>953.5099</v>
      </c>
      <c r="Y24" t="n">
        <v>1270.0206</v>
      </c>
      <c r="Z24" t="n">
        <v>1760.2056</v>
      </c>
      <c r="AA24" s="20" t="n">
        <v>46203</v>
      </c>
      <c r="AB24" t="inlineStr">
        <is>
          <t>كوينكا للمواد والمكونات الغذائية والكيميائية</t>
        </is>
      </c>
      <c r="AC24" s="20" t="n">
        <v>46234</v>
      </c>
      <c r="AD24" t="n">
        <v>141.1134</v>
      </c>
      <c r="AE24" t="n">
        <v>146.6838</v>
      </c>
      <c r="AF24" t="inlineStr">
        <is>
          <t>7:9</t>
        </is>
      </c>
      <c r="AG24" t="n">
        <v>0</v>
      </c>
    </row>
    <row r="25">
      <c r="A25" t="inlineStr">
        <is>
          <t>ADTV</t>
        </is>
      </c>
      <c r="B25" t="inlineStr">
        <is>
          <t>RM</t>
        </is>
      </c>
      <c r="C25" t="inlineStr">
        <is>
          <t>RM.ADTV.00024</t>
        </is>
      </c>
      <c r="D25" t="inlineStr">
        <is>
          <t>Water</t>
        </is>
      </c>
      <c r="E25" t="n">
        <v>10736.7337</v>
      </c>
      <c r="F25" t="n">
        <v>469.5451</v>
      </c>
      <c r="G25" t="inlineStr">
        <is>
          <t>9402, 9409, 9801, 9304, 409, 9801, 304, 801, 402, 499, 304, 801, 9403, 409, 403, 499, 9304, 9409, 9402, 499, 403, 9403, 409, 403, 304, 402</t>
        </is>
      </c>
      <c r="H25" t="n">
        <v>0</v>
      </c>
      <c r="I25" t="n">
        <v>0</v>
      </c>
      <c r="J25" t="n">
        <v>5000</v>
      </c>
      <c r="K25" t="n">
        <v>0</v>
      </c>
      <c r="L25" t="n">
        <v>0</v>
      </c>
      <c r="M25" t="n">
        <v>5000</v>
      </c>
      <c r="N25" t="n">
        <v>0</v>
      </c>
      <c r="O25" t="n">
        <v>0</v>
      </c>
      <c r="P25" t="n">
        <v>-5628.365</v>
      </c>
      <c r="Q25" t="n">
        <v>-5708.7097</v>
      </c>
      <c r="R25" t="n">
        <v>0</v>
      </c>
      <c r="S25" t="n">
        <v>-11337.0747</v>
      </c>
      <c r="T25" t="n">
        <v>4399.659</v>
      </c>
      <c r="U25" t="n">
        <v>12.9523</v>
      </c>
      <c r="V25" t="n">
        <v>0.001</v>
      </c>
      <c r="W25" t="n">
        <v>11322.9967</v>
      </c>
      <c r="X25" t="n">
        <v>17934.7013</v>
      </c>
      <c r="Y25" t="n">
        <v>22040.7819</v>
      </c>
      <c r="Z25" t="n">
        <v>25499.6889</v>
      </c>
      <c r="AA25" s="20" t="n">
        <v>2</v>
      </c>
      <c r="AC25" s="20" t="n">
        <v>46234</v>
      </c>
      <c r="AD25" t="n">
        <v>2448.9757</v>
      </c>
      <c r="AE25" t="n">
        <v>2124.974</v>
      </c>
      <c r="AF25" t="inlineStr">
        <is>
          <t>2:2</t>
        </is>
      </c>
      <c r="AG25" t="n">
        <v>0</v>
      </c>
    </row>
    <row r="26">
      <c r="A26" t="inlineStr">
        <is>
          <t>ADTV</t>
        </is>
      </c>
      <c r="B26" t="inlineStr">
        <is>
          <t>RM</t>
        </is>
      </c>
      <c r="C26" t="inlineStr">
        <is>
          <t>RM.ADTV.00025</t>
        </is>
      </c>
      <c r="D26" t="inlineStr">
        <is>
          <t xml:space="preserve">عجينة كنافة خالي من السكر </t>
        </is>
      </c>
      <c r="V26" t="n">
        <v>0</v>
      </c>
      <c r="W26" t="n">
        <v>0</v>
      </c>
      <c r="X26" t="n">
        <v>0</v>
      </c>
      <c r="Y26" t="n">
        <v>0</v>
      </c>
      <c r="Z26" t="n">
        <v>0</v>
      </c>
      <c r="AA26" s="20" t="n">
        <v>2</v>
      </c>
      <c r="AC26" s="20" t="n">
        <v>2</v>
      </c>
      <c r="AD26" t="n">
        <v>0</v>
      </c>
      <c r="AE26" t="n">
        <v>0</v>
      </c>
    </row>
    <row r="27">
      <c r="A27" t="inlineStr">
        <is>
          <t>ADTV</t>
        </is>
      </c>
      <c r="B27" t="inlineStr">
        <is>
          <t>RM</t>
        </is>
      </c>
      <c r="C27" t="inlineStr">
        <is>
          <t>RM.ADTV.00026</t>
        </is>
      </c>
      <c r="D27" t="inlineStr">
        <is>
          <t>طحين</t>
        </is>
      </c>
      <c r="E27" t="n">
        <v>7.15</v>
      </c>
      <c r="F27" t="n">
        <v>0.0143</v>
      </c>
      <c r="G27" t="inlineStr">
        <is>
          <t>108, 499, 402, 9108, 605, 499, 108, 402, 9108, 605, 499</t>
        </is>
      </c>
      <c r="H27" t="n">
        <v>0</v>
      </c>
      <c r="I27" t="n">
        <v>0</v>
      </c>
      <c r="J27" t="n">
        <v>0</v>
      </c>
      <c r="K27" t="n">
        <v>0</v>
      </c>
      <c r="L27" t="n">
        <v>0</v>
      </c>
      <c r="M27" t="n">
        <v>0</v>
      </c>
      <c r="N27" t="n">
        <v>0</v>
      </c>
      <c r="O27" t="n">
        <v>0</v>
      </c>
      <c r="P27" t="n">
        <v>0</v>
      </c>
      <c r="Q27" t="n">
        <v>-7.15</v>
      </c>
      <c r="R27" t="n">
        <v>0</v>
      </c>
      <c r="S27" t="n">
        <v>-7.15</v>
      </c>
      <c r="T27" t="n">
        <v>0</v>
      </c>
      <c r="U27" t="n">
        <v>0</v>
      </c>
      <c r="V27" t="n">
        <v>0.002</v>
      </c>
      <c r="W27" t="n">
        <v>7.15</v>
      </c>
      <c r="X27" t="n">
        <v>7.15</v>
      </c>
      <c r="Y27" t="n">
        <v>7.15</v>
      </c>
      <c r="Z27" t="n">
        <v>50</v>
      </c>
      <c r="AA27" s="20" t="n">
        <v>2</v>
      </c>
      <c r="AC27" s="20" t="n">
        <v>46234</v>
      </c>
      <c r="AD27" t="n">
        <v>0.7944</v>
      </c>
      <c r="AE27" t="n">
        <v>4.1666</v>
      </c>
      <c r="AF27" t="inlineStr">
        <is>
          <t>0:0</t>
        </is>
      </c>
      <c r="AG27" t="n">
        <v>0</v>
      </c>
    </row>
    <row r="28">
      <c r="A28" t="inlineStr">
        <is>
          <t>ADTV</t>
        </is>
      </c>
      <c r="B28" t="inlineStr">
        <is>
          <t>RM</t>
        </is>
      </c>
      <c r="C28" t="inlineStr">
        <is>
          <t>RM.ADTV.00027</t>
        </is>
      </c>
      <c r="D28" t="inlineStr">
        <is>
          <t>طحين زهرة 50 ك</t>
        </is>
      </c>
      <c r="E28" t="n">
        <v>0</v>
      </c>
      <c r="F28" t="n">
        <v>0</v>
      </c>
      <c r="G28" t="inlineStr">
        <is>
          <t>108, 9108, 605, 403, 403, 108, 9108, 605</t>
        </is>
      </c>
      <c r="H28" t="n">
        <v>0</v>
      </c>
      <c r="I28" t="n">
        <v>0</v>
      </c>
      <c r="J28" t="n">
        <v>0</v>
      </c>
      <c r="K28" t="n">
        <v>0</v>
      </c>
      <c r="L28" t="n">
        <v>0</v>
      </c>
      <c r="M28" t="n">
        <v>0</v>
      </c>
      <c r="N28" t="n">
        <v>0</v>
      </c>
      <c r="O28" t="n">
        <v>0</v>
      </c>
      <c r="P28" t="n">
        <v>0</v>
      </c>
      <c r="Q28" t="n">
        <v>0</v>
      </c>
      <c r="R28" t="n">
        <v>0</v>
      </c>
      <c r="S28" t="n">
        <v>0</v>
      </c>
      <c r="T28" t="n">
        <v>0</v>
      </c>
      <c r="U28" t="n">
        <v>0</v>
      </c>
      <c r="V28" t="n">
        <v>0.002</v>
      </c>
      <c r="W28" t="n">
        <v>0</v>
      </c>
      <c r="X28" t="n">
        <v>0</v>
      </c>
      <c r="Y28" t="n">
        <v>0</v>
      </c>
      <c r="Z28" t="n">
        <v>39</v>
      </c>
      <c r="AA28" s="20" t="n">
        <v>45190</v>
      </c>
      <c r="AB28" t="inlineStr">
        <is>
          <t>شركة اياد خرفان وشركاه - مورد</t>
        </is>
      </c>
      <c r="AC28" s="20" t="n">
        <v>45943</v>
      </c>
      <c r="AD28" t="n">
        <v>0</v>
      </c>
      <c r="AE28" t="n">
        <v>3.25</v>
      </c>
      <c r="AF28" t="inlineStr">
        <is>
          <t>0:0</t>
        </is>
      </c>
      <c r="AG28" t="n">
        <v>0</v>
      </c>
    </row>
    <row r="29">
      <c r="A29" t="inlineStr">
        <is>
          <t>ADTV</t>
        </is>
      </c>
      <c r="B29" t="inlineStr">
        <is>
          <t>RM</t>
        </is>
      </c>
      <c r="C29" t="inlineStr">
        <is>
          <t>RM.ADTV.00028</t>
        </is>
      </c>
      <c r="D29" t="inlineStr">
        <is>
          <t xml:space="preserve">بيكنج باودر </t>
        </is>
      </c>
      <c r="E29" t="n">
        <v>0.1</v>
      </c>
      <c r="F29" t="n">
        <v>0.89</v>
      </c>
      <c r="G29" t="inlineStr">
        <is>
          <t>499, 402, 499, 402, 499</t>
        </is>
      </c>
      <c r="H29" t="n">
        <v>0</v>
      </c>
      <c r="I29" t="n">
        <v>0</v>
      </c>
      <c r="J29" t="n">
        <v>0</v>
      </c>
      <c r="K29" t="n">
        <v>0</v>
      </c>
      <c r="L29" t="n">
        <v>0</v>
      </c>
      <c r="M29" t="n">
        <v>0</v>
      </c>
      <c r="N29" t="n">
        <v>0</v>
      </c>
      <c r="O29" t="n">
        <v>0</v>
      </c>
      <c r="P29" t="n">
        <v>0</v>
      </c>
      <c r="Q29" t="n">
        <v>-0.1</v>
      </c>
      <c r="R29" t="n">
        <v>0</v>
      </c>
      <c r="S29" t="n">
        <v>-0.1</v>
      </c>
      <c r="T29" t="n">
        <v>0</v>
      </c>
      <c r="U29" t="n">
        <v>0</v>
      </c>
      <c r="V29" t="n">
        <v>8.9</v>
      </c>
      <c r="W29" t="n">
        <v>0.1</v>
      </c>
      <c r="X29" t="n">
        <v>0.1</v>
      </c>
      <c r="Y29" t="n">
        <v>0.1</v>
      </c>
      <c r="Z29" t="n">
        <v>0.1</v>
      </c>
      <c r="AA29" s="20" t="n">
        <v>45246</v>
      </c>
      <c r="AB29" t="inlineStr">
        <is>
          <t>Cash Customer - مورد</t>
        </is>
      </c>
      <c r="AC29" s="20" t="n">
        <v>46234</v>
      </c>
      <c r="AD29" t="n">
        <v>0.0111</v>
      </c>
      <c r="AE29" t="n">
        <v>0.0083</v>
      </c>
      <c r="AF29" t="inlineStr">
        <is>
          <t>0:0</t>
        </is>
      </c>
      <c r="AG29" t="n">
        <v>0</v>
      </c>
    </row>
    <row r="30">
      <c r="A30" t="inlineStr">
        <is>
          <t>ADTV</t>
        </is>
      </c>
      <c r="B30" t="inlineStr">
        <is>
          <t>RM</t>
        </is>
      </c>
      <c r="C30" t="inlineStr">
        <is>
          <t>RM.ADTV.00029</t>
        </is>
      </c>
      <c r="D30" t="inlineStr">
        <is>
          <t>Gelatin Powder – Abdoun showroom</t>
        </is>
      </c>
      <c r="E30" t="n">
        <v>0</v>
      </c>
      <c r="F30" t="n">
        <v>0</v>
      </c>
      <c r="G30" t="inlineStr">
        <is>
          <t>304, 304</t>
        </is>
      </c>
      <c r="H30" t="n">
        <v>0</v>
      </c>
      <c r="I30" t="n">
        <v>0</v>
      </c>
      <c r="J30" t="n">
        <v>0</v>
      </c>
      <c r="K30" t="n">
        <v>0</v>
      </c>
      <c r="L30" t="n">
        <v>0</v>
      </c>
      <c r="M30" t="n">
        <v>0</v>
      </c>
      <c r="N30" t="n">
        <v>0</v>
      </c>
      <c r="O30" t="n">
        <v>0</v>
      </c>
      <c r="P30" t="n">
        <v>0</v>
      </c>
      <c r="Q30" t="n">
        <v>0</v>
      </c>
      <c r="R30" t="n">
        <v>0</v>
      </c>
      <c r="S30" t="n">
        <v>0</v>
      </c>
      <c r="T30" t="n">
        <v>0</v>
      </c>
      <c r="U30" t="n">
        <v>0</v>
      </c>
      <c r="V30" t="n">
        <v>13.1</v>
      </c>
      <c r="W30" t="n">
        <v>0</v>
      </c>
      <c r="X30" t="n">
        <v>1</v>
      </c>
      <c r="Y30" t="n">
        <v>1</v>
      </c>
      <c r="Z30" t="n">
        <v>1</v>
      </c>
      <c r="AA30" s="20" t="n">
        <v>45854</v>
      </c>
      <c r="AB30" t="inlineStr">
        <is>
          <t>شركة الكونية للاستيراد والتصدير</t>
        </is>
      </c>
      <c r="AC30" s="20" t="n">
        <v>46096</v>
      </c>
      <c r="AD30" t="n">
        <v>0.1111</v>
      </c>
      <c r="AE30" t="n">
        <v>0.0833</v>
      </c>
      <c r="AF30" t="inlineStr">
        <is>
          <t>0:0</t>
        </is>
      </c>
      <c r="AG30" t="n">
        <v>0</v>
      </c>
    </row>
    <row r="31">
      <c r="A31" t="inlineStr">
        <is>
          <t>ADTV</t>
        </is>
      </c>
      <c r="B31" t="inlineStr">
        <is>
          <t>RM</t>
        </is>
      </c>
      <c r="C31" t="inlineStr">
        <is>
          <t>RM.ADTV.00030</t>
        </is>
      </c>
      <c r="D31" t="inlineStr">
        <is>
          <t xml:space="preserve">بوردة تشيز كيك </t>
        </is>
      </c>
      <c r="V31" t="n">
        <v>0</v>
      </c>
      <c r="W31" t="n">
        <v>0</v>
      </c>
      <c r="X31" t="n">
        <v>0</v>
      </c>
      <c r="Y31" t="n">
        <v>0</v>
      </c>
      <c r="Z31" t="n">
        <v>0</v>
      </c>
      <c r="AA31" s="20" t="n">
        <v>2</v>
      </c>
      <c r="AC31" s="20" t="n">
        <v>2</v>
      </c>
      <c r="AD31" t="n">
        <v>0</v>
      </c>
      <c r="AE31" t="n">
        <v>0</v>
      </c>
    </row>
    <row r="32">
      <c r="A32" t="inlineStr">
        <is>
          <t>ADTV</t>
        </is>
      </c>
      <c r="B32" t="inlineStr">
        <is>
          <t>RM</t>
        </is>
      </c>
      <c r="C32" t="inlineStr">
        <is>
          <t>RM.ADTV.00031</t>
        </is>
      </c>
      <c r="D32" t="inlineStr">
        <is>
          <t xml:space="preserve">شوفان </t>
        </is>
      </c>
      <c r="E32" t="n">
        <v>170.7567</v>
      </c>
      <c r="F32" t="n">
        <v>149.5468</v>
      </c>
      <c r="G32" t="inlineStr">
        <is>
          <t>9405, 9409, 9401, 499, 401, 405, 409, 499, 801, 9112, 9101, 101, 9101, 108, 801, 409, 9405, 499, 112, 101, 9409, 409, 401, 112, 108, 405, 801, 9112, 9409, 108, 9401</t>
        </is>
      </c>
      <c r="H32" t="n">
        <v>0</v>
      </c>
      <c r="I32" t="n">
        <v>0</v>
      </c>
      <c r="J32" t="n">
        <v>6.698</v>
      </c>
      <c r="K32" t="n">
        <v>0</v>
      </c>
      <c r="L32" t="n">
        <v>0</v>
      </c>
      <c r="M32" t="n">
        <v>6.698</v>
      </c>
      <c r="N32" t="n">
        <v>0</v>
      </c>
      <c r="O32" t="n">
        <v>0</v>
      </c>
      <c r="P32" t="n">
        <v>-9.919</v>
      </c>
      <c r="Q32" t="n">
        <v>-4.7577</v>
      </c>
      <c r="R32" t="n">
        <v>0</v>
      </c>
      <c r="S32" t="n">
        <v>-14.6767</v>
      </c>
      <c r="T32" t="n">
        <v>162.778</v>
      </c>
      <c r="U32" t="n">
        <v>141.9559</v>
      </c>
      <c r="V32" t="n">
        <v>0.8721</v>
      </c>
      <c r="W32" t="n">
        <v>4.9317</v>
      </c>
      <c r="X32" t="n">
        <v>23.3182</v>
      </c>
      <c r="Y32" t="n">
        <v>177.8887</v>
      </c>
      <c r="Z32" t="n">
        <v>315.3257</v>
      </c>
      <c r="AA32" s="20" t="n">
        <v>45995</v>
      </c>
      <c r="AB32" t="inlineStr">
        <is>
          <t>مطاحن الدبور الذهبي</t>
        </is>
      </c>
      <c r="AC32" s="20" t="n">
        <v>46234</v>
      </c>
      <c r="AD32" t="n">
        <v>19.7654</v>
      </c>
      <c r="AE32" t="n">
        <v>26.2771</v>
      </c>
      <c r="AF32" t="inlineStr">
        <is>
          <t>6:5</t>
        </is>
      </c>
      <c r="AG32" t="n">
        <v>0</v>
      </c>
    </row>
    <row r="33">
      <c r="A33" t="inlineStr">
        <is>
          <t>ADTV</t>
        </is>
      </c>
      <c r="B33" t="inlineStr">
        <is>
          <t>RM</t>
        </is>
      </c>
      <c r="C33" t="inlineStr">
        <is>
          <t>RM.ADTV.00032</t>
        </is>
      </c>
      <c r="D33" t="inlineStr">
        <is>
          <t xml:space="preserve">Malt Dextrin 25 kg   </t>
        </is>
      </c>
      <c r="V33" t="n">
        <v>0</v>
      </c>
      <c r="W33" t="n">
        <v>0</v>
      </c>
      <c r="X33" t="n">
        <v>0</v>
      </c>
      <c r="Y33" t="n">
        <v>0</v>
      </c>
      <c r="Z33" t="n">
        <v>0</v>
      </c>
      <c r="AA33" s="20" t="n">
        <v>2</v>
      </c>
      <c r="AC33" s="20" t="n">
        <v>2</v>
      </c>
      <c r="AD33" t="n">
        <v>0</v>
      </c>
      <c r="AE33" t="n">
        <v>0</v>
      </c>
    </row>
    <row r="34">
      <c r="A34" t="inlineStr">
        <is>
          <t>ADTV</t>
        </is>
      </c>
      <c r="B34" t="inlineStr">
        <is>
          <t>RM</t>
        </is>
      </c>
      <c r="C34" t="inlineStr">
        <is>
          <t>RM.ADTV.00033</t>
        </is>
      </c>
      <c r="D34" t="inlineStr">
        <is>
          <t>egg</t>
        </is>
      </c>
      <c r="E34" t="n">
        <v>60</v>
      </c>
      <c r="F34" t="n">
        <v>4.824</v>
      </c>
      <c r="G34" t="inlineStr">
        <is>
          <t>499, 402, 304, 499, 402, 304, 499</t>
        </is>
      </c>
      <c r="H34" t="n">
        <v>0</v>
      </c>
      <c r="I34" t="n">
        <v>0</v>
      </c>
      <c r="J34" t="n">
        <v>0</v>
      </c>
      <c r="K34" t="n">
        <v>0</v>
      </c>
      <c r="L34" t="n">
        <v>0</v>
      </c>
      <c r="M34" t="n">
        <v>0</v>
      </c>
      <c r="N34" t="n">
        <v>0</v>
      </c>
      <c r="O34" t="n">
        <v>0</v>
      </c>
      <c r="P34" t="n">
        <v>0</v>
      </c>
      <c r="Q34" t="n">
        <v>-60</v>
      </c>
      <c r="R34" t="n">
        <v>0</v>
      </c>
      <c r="S34" t="n">
        <v>-60</v>
      </c>
      <c r="T34" t="n">
        <v>0</v>
      </c>
      <c r="U34" t="n">
        <v>0</v>
      </c>
      <c r="V34" t="n">
        <v>0.0804</v>
      </c>
      <c r="W34" t="n">
        <v>60</v>
      </c>
      <c r="X34" t="n">
        <v>60</v>
      </c>
      <c r="Y34" t="n">
        <v>60</v>
      </c>
      <c r="Z34" t="n">
        <v>60</v>
      </c>
      <c r="AA34" s="20" t="n">
        <v>45693</v>
      </c>
      <c r="AB34" t="inlineStr">
        <is>
          <t>Cash Customer - مورد</t>
        </is>
      </c>
      <c r="AC34" s="20" t="n">
        <v>46234</v>
      </c>
      <c r="AD34" t="n">
        <v>6.6666</v>
      </c>
      <c r="AE34" t="n">
        <v>5</v>
      </c>
      <c r="AF34" t="inlineStr">
        <is>
          <t>0:0</t>
        </is>
      </c>
      <c r="AG34" t="n">
        <v>0</v>
      </c>
    </row>
    <row r="35">
      <c r="A35" t="inlineStr">
        <is>
          <t>ADTV</t>
        </is>
      </c>
      <c r="B35" t="inlineStr">
        <is>
          <t>RM</t>
        </is>
      </c>
      <c r="C35" t="inlineStr">
        <is>
          <t>RM.ADTV.00034</t>
        </is>
      </c>
      <c r="D35" t="inlineStr">
        <is>
          <t>Yeast instant dry bakmate blue</t>
        </is>
      </c>
      <c r="E35" t="n">
        <v>0</v>
      </c>
      <c r="F35" t="n">
        <v>0</v>
      </c>
      <c r="G35" t="inlineStr">
        <is>
          <t>9605, 301, 605, 305, 605, 9605, 301, 305</t>
        </is>
      </c>
      <c r="H35" t="n">
        <v>0</v>
      </c>
      <c r="I35" t="n">
        <v>0</v>
      </c>
      <c r="J35" t="n">
        <v>0</v>
      </c>
      <c r="K35" t="n">
        <v>0</v>
      </c>
      <c r="L35" t="n">
        <v>0</v>
      </c>
      <c r="M35" t="n">
        <v>0</v>
      </c>
      <c r="N35" t="n">
        <v>0</v>
      </c>
      <c r="O35" t="n">
        <v>0</v>
      </c>
      <c r="P35" t="n">
        <v>0</v>
      </c>
      <c r="Q35" t="n">
        <v>0</v>
      </c>
      <c r="R35" t="n">
        <v>0</v>
      </c>
      <c r="S35" t="n">
        <v>0</v>
      </c>
      <c r="T35" t="n">
        <v>0</v>
      </c>
      <c r="U35" t="n">
        <v>0</v>
      </c>
      <c r="V35" t="n">
        <v>2.3239</v>
      </c>
      <c r="W35" t="n">
        <v>0</v>
      </c>
      <c r="X35" t="n">
        <v>0</v>
      </c>
      <c r="Y35" t="n">
        <v>7069.95</v>
      </c>
      <c r="Z35" t="n">
        <v>0</v>
      </c>
      <c r="AA35" s="20" t="n">
        <v>45197</v>
      </c>
      <c r="AB35" t="inlineStr">
        <is>
          <t>YEAST.03/2023</t>
        </is>
      </c>
      <c r="AC35" s="20" t="n">
        <v>46008</v>
      </c>
      <c r="AD35" t="n">
        <v>785.55</v>
      </c>
      <c r="AE35" t="n">
        <v>0</v>
      </c>
      <c r="AF35" t="inlineStr">
        <is>
          <t>0:0</t>
        </is>
      </c>
      <c r="AG35" t="n">
        <v>0</v>
      </c>
    </row>
    <row r="36">
      <c r="A36" t="inlineStr">
        <is>
          <t>ADTV</t>
        </is>
      </c>
      <c r="B36" t="inlineStr">
        <is>
          <t>RM</t>
        </is>
      </c>
      <c r="C36" t="inlineStr">
        <is>
          <t>RM.ADTV.00035</t>
        </is>
      </c>
      <c r="D36" t="inlineStr">
        <is>
          <t>Marsh Mallows</t>
        </is>
      </c>
      <c r="E36" t="n">
        <v>0</v>
      </c>
      <c r="F36" t="n">
        <v>0</v>
      </c>
      <c r="G36" t="inlineStr">
        <is>
          <t>402, 402</t>
        </is>
      </c>
      <c r="H36" t="n">
        <v>0</v>
      </c>
      <c r="I36" t="n">
        <v>0</v>
      </c>
      <c r="J36" t="n">
        <v>0</v>
      </c>
      <c r="K36" t="n">
        <v>0</v>
      </c>
      <c r="L36" t="n">
        <v>0</v>
      </c>
      <c r="M36" t="n">
        <v>0</v>
      </c>
      <c r="N36" t="n">
        <v>0</v>
      </c>
      <c r="O36" t="n">
        <v>0</v>
      </c>
      <c r="P36" t="n">
        <v>0</v>
      </c>
      <c r="Q36" t="n">
        <v>0</v>
      </c>
      <c r="R36" t="n">
        <v>0</v>
      </c>
      <c r="S36" t="n">
        <v>0</v>
      </c>
      <c r="T36" t="n">
        <v>0</v>
      </c>
      <c r="U36" t="n">
        <v>0</v>
      </c>
      <c r="V36" t="n">
        <v>0.862</v>
      </c>
      <c r="W36" t="n">
        <v>0</v>
      </c>
      <c r="X36" t="n">
        <v>0</v>
      </c>
      <c r="Y36" t="n">
        <v>0</v>
      </c>
      <c r="Z36" t="n">
        <v>0</v>
      </c>
      <c r="AA36" s="20" t="n">
        <v>2</v>
      </c>
      <c r="AC36" s="20" t="n">
        <v>2</v>
      </c>
      <c r="AD36" t="n">
        <v>0</v>
      </c>
      <c r="AE36" t="n">
        <v>0</v>
      </c>
      <c r="AG36" t="n">
        <v>0</v>
      </c>
    </row>
    <row r="37">
      <c r="A37" t="inlineStr">
        <is>
          <t>ADTV</t>
        </is>
      </c>
      <c r="B37" t="inlineStr">
        <is>
          <t>RM</t>
        </is>
      </c>
      <c r="C37" t="inlineStr">
        <is>
          <t>RM.ADTV.00036</t>
        </is>
      </c>
      <c r="D37" t="inlineStr">
        <is>
          <t>فريش كريم</t>
        </is>
      </c>
      <c r="E37" t="n">
        <v>116.606</v>
      </c>
      <c r="F37" t="n">
        <v>417.8153</v>
      </c>
      <c r="G37" t="inlineStr">
        <is>
          <t>9409, 9304, 401, 801, 409, 304, 108, 402, 101, 102, 103, 9103, 108, 9409, 9102, 9304, 409, 499, 499, 409, 9103, 9108, 9102, 801, 304, 499, 401, 402, 101, 9409, 108, 102, 103, 101, 103, 9108, 801</t>
        </is>
      </c>
      <c r="H37" t="n">
        <v>6</v>
      </c>
      <c r="I37" t="n">
        <v>0</v>
      </c>
      <c r="J37" t="n">
        <v>0</v>
      </c>
      <c r="K37" t="n">
        <v>0</v>
      </c>
      <c r="L37" t="n">
        <v>0</v>
      </c>
      <c r="M37" t="n">
        <v>6</v>
      </c>
      <c r="N37" t="n">
        <v>0</v>
      </c>
      <c r="O37" t="n">
        <v>0</v>
      </c>
      <c r="P37" t="n">
        <v>-70.248</v>
      </c>
      <c r="Q37" t="n">
        <v>-11.328</v>
      </c>
      <c r="R37" t="n">
        <v>0</v>
      </c>
      <c r="S37" t="n">
        <v>-81.57599999999999</v>
      </c>
      <c r="T37" t="n">
        <v>41.03</v>
      </c>
      <c r="U37" t="n">
        <v>147.7194</v>
      </c>
      <c r="V37" t="n">
        <v>3.8679</v>
      </c>
      <c r="W37" t="n">
        <v>11.328</v>
      </c>
      <c r="X37" t="n">
        <v>50.622</v>
      </c>
      <c r="Y37" t="n">
        <v>53.565</v>
      </c>
      <c r="Z37" t="n">
        <v>53.565</v>
      </c>
      <c r="AA37" s="20" t="n">
        <v>46221</v>
      </c>
      <c r="AB37" t="inlineStr">
        <is>
          <t>شركة المحمودية لتجارة مستلزمات المخابز والحلويات</t>
        </is>
      </c>
      <c r="AC37" s="20" t="n">
        <v>46234</v>
      </c>
      <c r="AD37" t="n">
        <v>5.9516</v>
      </c>
      <c r="AE37" t="n">
        <v>4.4637</v>
      </c>
      <c r="AF37" t="inlineStr">
        <is>
          <t>9:5</t>
        </is>
      </c>
      <c r="AG37" t="n">
        <v>22.273</v>
      </c>
    </row>
    <row r="38">
      <c r="A38" t="inlineStr">
        <is>
          <t>ADTV</t>
        </is>
      </c>
      <c r="B38" t="inlineStr">
        <is>
          <t>RM</t>
        </is>
      </c>
      <c r="C38" t="inlineStr">
        <is>
          <t>RM.ADTV.00037</t>
        </is>
      </c>
      <c r="D38" t="inlineStr">
        <is>
          <t>عجينه خشنه</t>
        </is>
      </c>
      <c r="E38" t="n">
        <v>0</v>
      </c>
      <c r="F38" t="n">
        <v>0</v>
      </c>
      <c r="G38" t="inlineStr">
        <is>
          <t>402, 101, 402, 101</t>
        </is>
      </c>
      <c r="H38" t="n">
        <v>0</v>
      </c>
      <c r="I38" t="n">
        <v>0</v>
      </c>
      <c r="J38" t="n">
        <v>0</v>
      </c>
      <c r="K38" t="n">
        <v>0</v>
      </c>
      <c r="L38" t="n">
        <v>0</v>
      </c>
      <c r="M38" t="n">
        <v>0</v>
      </c>
      <c r="N38" t="n">
        <v>0</v>
      </c>
      <c r="O38" t="n">
        <v>0</v>
      </c>
      <c r="P38" t="n">
        <v>0</v>
      </c>
      <c r="Q38" t="n">
        <v>0</v>
      </c>
      <c r="R38" t="n">
        <v>0</v>
      </c>
      <c r="S38" t="n">
        <v>0</v>
      </c>
      <c r="T38" t="n">
        <v>0</v>
      </c>
      <c r="U38" t="n">
        <v>0</v>
      </c>
      <c r="V38" t="n">
        <v>4.31</v>
      </c>
      <c r="W38" t="n">
        <v>0</v>
      </c>
      <c r="X38" t="n">
        <v>0</v>
      </c>
      <c r="Y38" t="n">
        <v>0</v>
      </c>
      <c r="Z38" t="n">
        <v>0</v>
      </c>
      <c r="AA38" s="20" t="n">
        <v>45525</v>
      </c>
      <c r="AB38" t="inlineStr">
        <is>
          <t>شركة (سالي للتسويق)</t>
        </is>
      </c>
      <c r="AC38" s="20" t="n">
        <v>45532</v>
      </c>
      <c r="AD38" t="n">
        <v>0</v>
      </c>
      <c r="AE38" t="n">
        <v>0</v>
      </c>
      <c r="AG38" t="n">
        <v>0</v>
      </c>
    </row>
    <row r="39">
      <c r="A39" t="inlineStr">
        <is>
          <t>ADTV</t>
        </is>
      </c>
      <c r="B39" t="inlineStr">
        <is>
          <t>RM</t>
        </is>
      </c>
      <c r="C39" t="inlineStr">
        <is>
          <t>RM.ADTV.00038</t>
        </is>
      </c>
      <c r="D39" t="inlineStr">
        <is>
          <t>عجينة كنافة Free sugar</t>
        </is>
      </c>
      <c r="E39" t="n">
        <v>395.3097</v>
      </c>
      <c r="F39" t="n">
        <v>768.175</v>
      </c>
      <c r="G39" t="inlineStr">
        <is>
          <t>9402, 9408, 499, 9405, 108, 9401, 9304, 408, 405, 801, 9112, 9108, 112, 108, 401, 402, 306, 304, 402, 306, 112, 801, 9801, 112, 108, 405, 9108, 408, 499, 405, 401, 499, 304, 9108, 9112, 801, 9408, 9401, 9402, 9801, 9405, 9304</t>
        </is>
      </c>
      <c r="H39" t="n">
        <v>0</v>
      </c>
      <c r="I39" t="n">
        <v>0</v>
      </c>
      <c r="J39" t="n">
        <v>0</v>
      </c>
      <c r="K39" t="n">
        <v>0</v>
      </c>
      <c r="L39" t="n">
        <v>0</v>
      </c>
      <c r="M39" t="n">
        <v>0</v>
      </c>
      <c r="N39" t="n">
        <v>0</v>
      </c>
      <c r="O39" t="n">
        <v>0</v>
      </c>
      <c r="P39" t="n">
        <v>-46.574</v>
      </c>
      <c r="Q39" t="n">
        <v>-22.8457</v>
      </c>
      <c r="R39" t="n">
        <v>0</v>
      </c>
      <c r="S39" t="n">
        <v>-69.41970000000001</v>
      </c>
      <c r="T39" t="n">
        <v>325.89</v>
      </c>
      <c r="U39" t="n">
        <v>642.6063</v>
      </c>
      <c r="V39" t="n">
        <v>1.9719</v>
      </c>
      <c r="W39" t="n">
        <v>152.3507</v>
      </c>
      <c r="X39" t="n">
        <v>314.7042</v>
      </c>
      <c r="Y39" t="n">
        <v>438.0247</v>
      </c>
      <c r="Z39" t="n">
        <v>559.6097</v>
      </c>
      <c r="AA39" s="20" t="n">
        <v>46161</v>
      </c>
      <c r="AB39" t="inlineStr">
        <is>
          <t>شركة  عبيد والنيربيه</t>
        </is>
      </c>
      <c r="AC39" s="20" t="n">
        <v>46234</v>
      </c>
      <c r="AD39" t="n">
        <v>48.6694</v>
      </c>
      <c r="AE39" t="n">
        <v>46.6341</v>
      </c>
      <c r="AF39" t="inlineStr">
        <is>
          <t>6:29</t>
        </is>
      </c>
      <c r="AG39" t="n">
        <v>0</v>
      </c>
    </row>
    <row r="40">
      <c r="A40" t="inlineStr">
        <is>
          <t>ADTV</t>
        </is>
      </c>
      <c r="B40" t="inlineStr">
        <is>
          <t>RM</t>
        </is>
      </c>
      <c r="C40" t="inlineStr">
        <is>
          <t>RM.ADTV.00039</t>
        </is>
      </c>
      <c r="D40" t="inlineStr">
        <is>
          <t>غزل البنات</t>
        </is>
      </c>
      <c r="V40" t="n">
        <v>0</v>
      </c>
      <c r="W40" t="n">
        <v>0</v>
      </c>
      <c r="X40" t="n">
        <v>0</v>
      </c>
      <c r="Y40" t="n">
        <v>0</v>
      </c>
      <c r="Z40" t="n">
        <v>0</v>
      </c>
      <c r="AA40" s="20" t="n">
        <v>2</v>
      </c>
      <c r="AC40" s="20" t="n">
        <v>2</v>
      </c>
      <c r="AD40" t="n">
        <v>0</v>
      </c>
      <c r="AE40" t="n">
        <v>0</v>
      </c>
    </row>
    <row r="41">
      <c r="A41" t="inlineStr">
        <is>
          <t>ADTV</t>
        </is>
      </c>
      <c r="B41" t="inlineStr">
        <is>
          <t>RM</t>
        </is>
      </c>
      <c r="C41" t="inlineStr">
        <is>
          <t>RM.ADTV.00040</t>
        </is>
      </c>
      <c r="D41" t="inlineStr">
        <is>
          <t>Sweetened Condensed Milk</t>
        </is>
      </c>
      <c r="E41" t="n">
        <v>155.1921</v>
      </c>
      <c r="F41" t="n">
        <v>369.501</v>
      </c>
      <c r="G41" t="inlineStr">
        <is>
          <t>108, 102, 103, 101, 403, 301, 402, 401, 801, 9108, 605, 9402, 499, 9401, 499, 103, 102, 101, 9405, 108, 103, 801, 405, 801, 9108, 403, 605, 405, 499, 301, 402, 401, 9405, 9402, 9401</t>
        </is>
      </c>
      <c r="H41" t="n">
        <v>10825</v>
      </c>
      <c r="I41" t="n">
        <v>0</v>
      </c>
      <c r="J41" t="n">
        <v>0</v>
      </c>
      <c r="K41" t="n">
        <v>0</v>
      </c>
      <c r="L41" t="n">
        <v>0</v>
      </c>
      <c r="M41" t="n">
        <v>10825</v>
      </c>
      <c r="N41" t="n">
        <v>0</v>
      </c>
      <c r="O41" t="n">
        <v>0</v>
      </c>
      <c r="P41" t="n">
        <v>-10</v>
      </c>
      <c r="Q41" t="n">
        <v>-10970.1921</v>
      </c>
      <c r="R41" t="n">
        <v>0</v>
      </c>
      <c r="S41" t="n">
        <v>-10980.1921</v>
      </c>
      <c r="T41" t="n">
        <v>0</v>
      </c>
      <c r="U41" t="n">
        <v>0</v>
      </c>
      <c r="V41" t="n">
        <v>2.0307</v>
      </c>
      <c r="W41" t="n">
        <v>10970.1921</v>
      </c>
      <c r="X41" t="n">
        <v>11006.5981</v>
      </c>
      <c r="Y41" t="n">
        <v>11018.0041</v>
      </c>
      <c r="Z41" t="n">
        <v>11081.0041</v>
      </c>
      <c r="AA41" s="20" t="n">
        <v>46204</v>
      </c>
      <c r="AB41" t="inlineStr">
        <is>
          <t>م. التوالف</t>
        </is>
      </c>
      <c r="AC41" s="20" t="n">
        <v>46234</v>
      </c>
      <c r="AD41" t="n">
        <v>1224.2226</v>
      </c>
      <c r="AE41" t="n">
        <v>923.417</v>
      </c>
      <c r="AF41" t="inlineStr">
        <is>
          <t>0:0</t>
        </is>
      </c>
      <c r="AG41" t="n">
        <v>21927.744</v>
      </c>
    </row>
    <row r="42">
      <c r="A42" t="inlineStr">
        <is>
          <t>ADTV</t>
        </is>
      </c>
      <c r="B42" t="inlineStr">
        <is>
          <t>RM</t>
        </is>
      </c>
      <c r="C42" t="inlineStr">
        <is>
          <t>RM.ADTV.00041</t>
        </is>
      </c>
      <c r="D42" t="inlineStr">
        <is>
          <t xml:space="preserve">Resistamy 368 - 25 kg </t>
        </is>
      </c>
      <c r="E42" t="n">
        <v>4047.7329</v>
      </c>
      <c r="F42" t="n">
        <v>15381.385</v>
      </c>
      <c r="G42" t="inlineStr">
        <is>
          <t>9402, 9110, 108, 102, 9103, 103, 9108, 402, 499, 301, 306, 102, 110, 103, 112, 499, 403, 605, 9403, 9112, 9102, 9108, 9103, 102, 110, 112, 402, 108, 301, 403, 306, 9403, 403, 499, 9402, 9102, 108, 9110, 605, 9108, 9112</t>
        </is>
      </c>
      <c r="H42" t="n">
        <v>0</v>
      </c>
      <c r="I42" t="n">
        <v>0</v>
      </c>
      <c r="J42" t="n">
        <v>0</v>
      </c>
      <c r="K42" t="n">
        <v>0</v>
      </c>
      <c r="L42" t="n">
        <v>0</v>
      </c>
      <c r="M42" t="n">
        <v>0</v>
      </c>
      <c r="N42" t="n">
        <v>0</v>
      </c>
      <c r="O42" t="n">
        <v>0</v>
      </c>
      <c r="P42" t="n">
        <v>-20.611</v>
      </c>
      <c r="Q42" t="n">
        <v>-174.4939</v>
      </c>
      <c r="R42" t="n">
        <v>0</v>
      </c>
      <c r="S42" t="n">
        <v>-195.1049</v>
      </c>
      <c r="T42" t="n">
        <v>3852.628</v>
      </c>
      <c r="U42" t="n">
        <v>14639.9864</v>
      </c>
      <c r="V42" t="n">
        <v>3.8</v>
      </c>
      <c r="W42" t="n">
        <v>332.5909</v>
      </c>
      <c r="X42" t="n">
        <v>513.9393</v>
      </c>
      <c r="Y42" t="n">
        <v>554.1017000000001</v>
      </c>
      <c r="Z42" t="n">
        <v>710.5127</v>
      </c>
      <c r="AA42" s="20" t="n">
        <v>44887</v>
      </c>
      <c r="AB42" t="inlineStr">
        <is>
          <t>شركة نبيل احمد محمد اسماعيل وشريكته</t>
        </is>
      </c>
      <c r="AC42" s="20" t="n">
        <v>46234</v>
      </c>
      <c r="AD42" t="n">
        <v>61.5668</v>
      </c>
      <c r="AE42" t="n">
        <v>59.2093</v>
      </c>
      <c r="AF42" t="inlineStr">
        <is>
          <t>65:2</t>
        </is>
      </c>
      <c r="AG42" t="n">
        <v>0</v>
      </c>
    </row>
    <row r="43">
      <c r="A43" t="inlineStr">
        <is>
          <t>ADTV</t>
        </is>
      </c>
      <c r="B43" t="inlineStr">
        <is>
          <t>RM</t>
        </is>
      </c>
      <c r="C43" t="inlineStr">
        <is>
          <t>RM.ADTV.00042</t>
        </is>
      </c>
      <c r="D43" t="inlineStr">
        <is>
          <t>عجينة كنافة خشنة</t>
        </is>
      </c>
      <c r="E43" t="n">
        <v>19728.8801</v>
      </c>
      <c r="F43" t="n">
        <v>32555.1309</v>
      </c>
      <c r="G43" t="inlineStr">
        <is>
          <t>9406, 9408, 9402, 9409, 9405, 9801, 9401, 9605, 9304, 9112, 9108, 605, 801, 408, 405, 406, 9605, 9401, 9304, 108, 9102, 9409, 9402, 499, 112, 809, 9405, 9408, 306, 401, 403, 409, 304, 108, 402, 112, 110, 102, 101, 9108, 406, 9102, 809, 801, 9112, 605, 403, 499, 405, 408, 409, 401, 112, 110, 102, 306, 408, 304, 499, 402, 9108, 102, 108, 9112, 101, 9408, 9405, 801, 405, 9801, 9801, 409, 9406</t>
        </is>
      </c>
      <c r="H43" t="n">
        <v>8200</v>
      </c>
      <c r="I43" t="n">
        <v>0</v>
      </c>
      <c r="J43" t="n">
        <v>159.589</v>
      </c>
      <c r="K43" t="n">
        <v>0</v>
      </c>
      <c r="L43" t="n">
        <v>0</v>
      </c>
      <c r="M43" t="n">
        <v>8359.589</v>
      </c>
      <c r="N43" t="n">
        <v>0</v>
      </c>
      <c r="O43" t="n">
        <v>0</v>
      </c>
      <c r="P43" t="n">
        <v>-2854.769</v>
      </c>
      <c r="Q43" t="n">
        <v>-12761.8521</v>
      </c>
      <c r="R43" t="n">
        <v>0</v>
      </c>
      <c r="S43" t="n">
        <v>-15616.6211</v>
      </c>
      <c r="T43" t="n">
        <v>12471.848</v>
      </c>
      <c r="U43" t="n">
        <v>21202.1424</v>
      </c>
      <c r="V43" t="n">
        <v>1.5929</v>
      </c>
      <c r="W43" t="n">
        <v>39794.4081</v>
      </c>
      <c r="X43" t="n">
        <v>83810.0079</v>
      </c>
      <c r="Y43" t="n">
        <v>123060.9687</v>
      </c>
      <c r="Z43" t="n">
        <v>198001.1961</v>
      </c>
      <c r="AA43" s="20" t="n">
        <v>46232</v>
      </c>
      <c r="AB43" t="inlineStr">
        <is>
          <t>رمضان ابولبه واولاده  - مورد</t>
        </is>
      </c>
      <c r="AC43" s="20" t="n">
        <v>46234</v>
      </c>
      <c r="AD43" t="n">
        <v>13673.4409</v>
      </c>
      <c r="AE43" t="n">
        <v>16500.0996</v>
      </c>
      <c r="AF43" t="inlineStr">
        <is>
          <t>0:22</t>
        </is>
      </c>
      <c r="AG43" t="n">
        <v>13940</v>
      </c>
    </row>
    <row r="44">
      <c r="A44" t="inlineStr">
        <is>
          <t>ADTV</t>
        </is>
      </c>
      <c r="B44" t="inlineStr">
        <is>
          <t>RM</t>
        </is>
      </c>
      <c r="C44" t="inlineStr">
        <is>
          <t>RM.ADTV.00043</t>
        </is>
      </c>
      <c r="D44" t="inlineStr">
        <is>
          <t>مميع</t>
        </is>
      </c>
      <c r="E44" t="n">
        <v>1240.2054</v>
      </c>
      <c r="F44" t="n">
        <v>4960.8216</v>
      </c>
      <c r="G44" t="inlineStr">
        <is>
          <t>499, 9405, 9408, 112, 403, 9403, 401, 409, 108, 9402, 9409, 605, 9112, 801, 408, 9108, 9102, 9605, 9401, 409, 405, 403, 401, 306, 402, 108, 112, 101, 102, 499, 405, 409, 408, 605, 403, 9108, 9102, 801, 9112, 9403, 499, 401, 402, 408, 306, 108, 9112, 9102, 405, 801, 9801, 9801, 102, 9108, 9403, 9401, 112, 9809, 102, 101, 9408, 9409, 9405, 9801, 9401, 9402, 9409, 9408, 9605, 9809</t>
        </is>
      </c>
      <c r="H44" t="n">
        <v>1500</v>
      </c>
      <c r="I44" t="n">
        <v>0</v>
      </c>
      <c r="J44" t="n">
        <v>21.594</v>
      </c>
      <c r="K44" t="n">
        <v>0</v>
      </c>
      <c r="L44" t="n">
        <v>0</v>
      </c>
      <c r="M44" t="n">
        <v>1521.594</v>
      </c>
      <c r="N44" t="n">
        <v>0</v>
      </c>
      <c r="O44" t="n">
        <v>0</v>
      </c>
      <c r="P44" t="n">
        <v>-45.241</v>
      </c>
      <c r="Q44" t="n">
        <v>-740.0114</v>
      </c>
      <c r="R44" t="n">
        <v>0</v>
      </c>
      <c r="S44" t="n">
        <v>-785.2524</v>
      </c>
      <c r="T44" t="n">
        <v>1976.547</v>
      </c>
      <c r="U44" t="n">
        <v>7906.188</v>
      </c>
      <c r="V44" t="n">
        <v>4</v>
      </c>
      <c r="W44" t="n">
        <v>2008.4154</v>
      </c>
      <c r="X44" t="n">
        <v>3786.4701</v>
      </c>
      <c r="Y44" t="n">
        <v>5427.4828</v>
      </c>
      <c r="Z44" t="n">
        <v>7182.1098</v>
      </c>
      <c r="AA44" s="20" t="n">
        <v>46214</v>
      </c>
      <c r="AB44" t="inlineStr">
        <is>
          <t>شركة وديع فينان وشركاه</t>
        </is>
      </c>
      <c r="AC44" s="20" t="n">
        <v>46234</v>
      </c>
      <c r="AD44" t="n">
        <v>603.0536</v>
      </c>
      <c r="AE44" t="n">
        <v>598.5091</v>
      </c>
      <c r="AF44" t="inlineStr">
        <is>
          <t>3:9</t>
        </is>
      </c>
      <c r="AG44" t="n">
        <v>6000</v>
      </c>
    </row>
    <row r="45">
      <c r="A45" t="inlineStr">
        <is>
          <t>ADTV</t>
        </is>
      </c>
      <c r="B45" t="inlineStr">
        <is>
          <t>RM</t>
        </is>
      </c>
      <c r="C45" t="inlineStr">
        <is>
          <t>RM.ADTV.00044</t>
        </is>
      </c>
      <c r="D45" t="inlineStr">
        <is>
          <t>البوتاسيوم سوربات</t>
        </is>
      </c>
      <c r="E45" t="n">
        <v>95.7775</v>
      </c>
      <c r="F45" t="n">
        <v>345.1499</v>
      </c>
      <c r="G45" t="inlineStr">
        <is>
          <t>103, 102, 110, 112, 9108, 9103, 108, 103, 306, 499, 9403, 9112, 9102, 9108, 9103, 403, 605, 499, 102, 103, 112, 110, 108, 306, 403, 9605, 9102, 9108, 9103, 9112, 605, 9402, 108, 9403, 403, 499, 9605, 9402</t>
        </is>
      </c>
      <c r="H45" t="n">
        <v>0</v>
      </c>
      <c r="I45" t="n">
        <v>0</v>
      </c>
      <c r="J45" t="n">
        <v>0.734</v>
      </c>
      <c r="K45" t="n">
        <v>0</v>
      </c>
      <c r="L45" t="n">
        <v>0</v>
      </c>
      <c r="M45" t="n">
        <v>0.734</v>
      </c>
      <c r="N45" t="n">
        <v>0</v>
      </c>
      <c r="O45" t="n">
        <v>0</v>
      </c>
      <c r="P45" t="n">
        <v>-9.589</v>
      </c>
      <c r="Q45" t="n">
        <v>-26.4225</v>
      </c>
      <c r="R45" t="n">
        <v>0</v>
      </c>
      <c r="S45" t="n">
        <v>-36.0115</v>
      </c>
      <c r="T45" t="n">
        <v>60.5</v>
      </c>
      <c r="U45" t="n">
        <v>219.9515</v>
      </c>
      <c r="V45" t="n">
        <v>3.6361</v>
      </c>
      <c r="W45" t="n">
        <v>31.4045</v>
      </c>
      <c r="X45" t="n">
        <v>37.6127</v>
      </c>
      <c r="Y45" t="n">
        <v>38.8569</v>
      </c>
      <c r="Z45" t="n">
        <v>40.3509</v>
      </c>
      <c r="AA45" s="20" t="n">
        <v>45844</v>
      </c>
      <c r="AB45" t="inlineStr">
        <is>
          <t>زهرة يافا للتجارة JFT</t>
        </is>
      </c>
      <c r="AC45" s="20" t="n">
        <v>46234</v>
      </c>
      <c r="AD45" t="n">
        <v>4.3174</v>
      </c>
      <c r="AE45" t="n">
        <v>3.3625</v>
      </c>
      <c r="AF45" t="inlineStr">
        <is>
          <t>17:29</t>
        </is>
      </c>
      <c r="AG45" t="n">
        <v>0</v>
      </c>
    </row>
    <row r="46">
      <c r="A46" t="inlineStr">
        <is>
          <t>ADTV</t>
        </is>
      </c>
      <c r="B46" t="inlineStr">
        <is>
          <t>RM</t>
        </is>
      </c>
      <c r="C46" t="inlineStr">
        <is>
          <t>RM.ADTV.00045</t>
        </is>
      </c>
      <c r="D46" t="inlineStr">
        <is>
          <t>خل ابيض</t>
        </is>
      </c>
      <c r="E46" t="n">
        <v>1.7827</v>
      </c>
      <c r="F46" t="n">
        <v>1.2479</v>
      </c>
      <c r="G46" t="inlineStr">
        <is>
          <t>402, 499, 803, 499, 803, 402, 499, 803</t>
        </is>
      </c>
      <c r="H46" t="n">
        <v>1600</v>
      </c>
      <c r="I46" t="n">
        <v>0</v>
      </c>
      <c r="J46" t="n">
        <v>0</v>
      </c>
      <c r="K46" t="n">
        <v>0</v>
      </c>
      <c r="L46" t="n">
        <v>0</v>
      </c>
      <c r="M46" t="n">
        <v>1600</v>
      </c>
      <c r="N46" t="n">
        <v>0</v>
      </c>
      <c r="O46" t="n">
        <v>0</v>
      </c>
      <c r="P46" t="n">
        <v>0</v>
      </c>
      <c r="Q46" t="n">
        <v>-801.7827</v>
      </c>
      <c r="R46" t="n">
        <v>0</v>
      </c>
      <c r="S46" t="n">
        <v>-801.7827</v>
      </c>
      <c r="T46" t="n">
        <v>800</v>
      </c>
      <c r="U46" t="n">
        <v>250</v>
      </c>
      <c r="V46" t="n">
        <v>0.3125</v>
      </c>
      <c r="W46" t="n">
        <v>4001.7827</v>
      </c>
      <c r="X46" t="n">
        <v>4802.5152</v>
      </c>
      <c r="Y46" t="n">
        <v>5555.2477</v>
      </c>
      <c r="Z46" t="n">
        <v>5555.2477</v>
      </c>
      <c r="AA46" s="20" t="n">
        <v>46233</v>
      </c>
      <c r="AB46" t="inlineStr">
        <is>
          <t>مؤسسة الزنبقة للاستيراد والتصدير - مورد</t>
        </is>
      </c>
      <c r="AC46" s="20" t="n">
        <v>46234</v>
      </c>
      <c r="AD46" t="n">
        <v>617.2497</v>
      </c>
      <c r="AE46" t="n">
        <v>462.9373</v>
      </c>
      <c r="AF46" t="inlineStr">
        <is>
          <t>1:21</t>
        </is>
      </c>
      <c r="AG46" t="n">
        <v>500</v>
      </c>
    </row>
    <row r="47">
      <c r="A47" t="inlineStr">
        <is>
          <t>ADTV</t>
        </is>
      </c>
      <c r="B47" t="inlineStr">
        <is>
          <t>RM</t>
        </is>
      </c>
      <c r="C47" t="inlineStr">
        <is>
          <t>RM.ADTV.00046</t>
        </is>
      </c>
      <c r="D47" t="inlineStr">
        <is>
          <t>خميرة فورية</t>
        </is>
      </c>
      <c r="E47" t="n">
        <v>0.06</v>
      </c>
      <c r="F47" t="n">
        <v>0.9</v>
      </c>
      <c r="G47" t="inlineStr">
        <is>
          <t>499, 402, 499, 499, 402</t>
        </is>
      </c>
      <c r="H47" t="n">
        <v>0</v>
      </c>
      <c r="I47" t="n">
        <v>0</v>
      </c>
      <c r="J47" t="n">
        <v>0</v>
      </c>
      <c r="K47" t="n">
        <v>0</v>
      </c>
      <c r="L47" t="n">
        <v>0</v>
      </c>
      <c r="M47" t="n">
        <v>0</v>
      </c>
      <c r="N47" t="n">
        <v>0</v>
      </c>
      <c r="O47" t="n">
        <v>0</v>
      </c>
      <c r="P47" t="n">
        <v>0</v>
      </c>
      <c r="Q47" t="n">
        <v>-0.06</v>
      </c>
      <c r="R47" t="n">
        <v>0</v>
      </c>
      <c r="S47" t="n">
        <v>-0.06</v>
      </c>
      <c r="T47" t="n">
        <v>0</v>
      </c>
      <c r="U47" t="n">
        <v>0</v>
      </c>
      <c r="V47" t="n">
        <v>15</v>
      </c>
      <c r="W47" t="n">
        <v>0.06</v>
      </c>
      <c r="X47" t="n">
        <v>0.06</v>
      </c>
      <c r="Y47" t="n">
        <v>0.06</v>
      </c>
      <c r="Z47" t="n">
        <v>0.06</v>
      </c>
      <c r="AA47" s="20" t="n">
        <v>45246</v>
      </c>
      <c r="AB47" t="inlineStr">
        <is>
          <t>Cash Customer - مورد</t>
        </is>
      </c>
      <c r="AC47" s="20" t="n">
        <v>46234</v>
      </c>
      <c r="AD47" t="n">
        <v>0.0066</v>
      </c>
      <c r="AE47" t="n">
        <v>0.005</v>
      </c>
      <c r="AF47" t="inlineStr">
        <is>
          <t>0:0</t>
        </is>
      </c>
      <c r="AG47" t="n">
        <v>0</v>
      </c>
    </row>
    <row r="48">
      <c r="A48" t="inlineStr">
        <is>
          <t>ADTV</t>
        </is>
      </c>
      <c r="B48" t="inlineStr">
        <is>
          <t>RM</t>
        </is>
      </c>
      <c r="C48" t="inlineStr">
        <is>
          <t>RM.ADTV.00047</t>
        </is>
      </c>
      <c r="D48" t="inlineStr">
        <is>
          <t>Sodium Benzoate 25 kg</t>
        </is>
      </c>
      <c r="E48" t="n">
        <v>37.965</v>
      </c>
      <c r="F48" t="n">
        <v>0</v>
      </c>
      <c r="G48" t="inlineStr">
        <is>
          <t>9402, 9110, 306, 103, 112, 102, 110, 499, 403, 9403, 108, 103, 9103, 9108, 403, 9112, 9108, 9103, 499, 499, 306, 403, 108, 112, 103, 102, 110, 9110, 108, 9102, 9402, 9112, 9108, 9103, 9102, 9403</t>
        </is>
      </c>
      <c r="H48" t="n">
        <v>0</v>
      </c>
      <c r="I48" t="n">
        <v>0</v>
      </c>
      <c r="J48" t="n">
        <v>0</v>
      </c>
      <c r="K48" t="n">
        <v>0</v>
      </c>
      <c r="L48" t="n">
        <v>0</v>
      </c>
      <c r="M48" t="n">
        <v>0</v>
      </c>
      <c r="N48" t="n">
        <v>0</v>
      </c>
      <c r="O48" t="n">
        <v>0</v>
      </c>
      <c r="P48" t="n">
        <v>-1.368</v>
      </c>
      <c r="Q48" t="n">
        <v>-3.697</v>
      </c>
      <c r="R48" t="n">
        <v>0</v>
      </c>
      <c r="S48" t="n">
        <v>-5.065</v>
      </c>
      <c r="T48" t="n">
        <v>32.9</v>
      </c>
      <c r="U48" t="n">
        <v>0</v>
      </c>
      <c r="V48" t="n">
        <v>1</v>
      </c>
      <c r="W48" t="n">
        <v>6.657</v>
      </c>
      <c r="X48" t="n">
        <v>10.209</v>
      </c>
      <c r="Y48" t="n">
        <v>10.801</v>
      </c>
      <c r="Z48" t="n">
        <v>11.689</v>
      </c>
      <c r="AA48" s="20" t="n">
        <v>45418</v>
      </c>
      <c r="AB48" t="inlineStr">
        <is>
          <t>زهرة يافا للتجارة JFT</t>
        </is>
      </c>
      <c r="AC48" s="20" t="n">
        <v>46234</v>
      </c>
      <c r="AD48" t="n">
        <v>1.2001</v>
      </c>
      <c r="AE48" t="n">
        <v>0.974</v>
      </c>
      <c r="AF48" t="inlineStr">
        <is>
          <t>33:23</t>
        </is>
      </c>
      <c r="AG48" t="n">
        <v>0</v>
      </c>
    </row>
    <row r="49">
      <c r="A49" t="inlineStr">
        <is>
          <t>ADTV</t>
        </is>
      </c>
      <c r="B49" t="inlineStr">
        <is>
          <t>RM</t>
        </is>
      </c>
      <c r="C49" t="inlineStr">
        <is>
          <t>RM.ADTV.00048</t>
        </is>
      </c>
      <c r="D49" t="inlineStr">
        <is>
          <t xml:space="preserve">Non Dairy Cremer 25 kg </t>
        </is>
      </c>
      <c r="E49" t="n">
        <v>25330.9787</v>
      </c>
      <c r="F49" t="n">
        <v>49599.6047</v>
      </c>
      <c r="G49" t="inlineStr">
        <is>
          <t>605, 9112, 801, 405, 408, 9108, 9605, 108, 9405, 112, 499, 9408, 108, 112, 102, 301, 306, 605, 408, 499, 405, 9108, 9103, 801, 9112, 108, 9112, 103, 9103, 9408, 9405, 102, 103, 9108, 9801, 801, 405, 9801, 301, 499, 9809, 112, 408, 306, 9809, 9605, 9408, 9801, 9405</t>
        </is>
      </c>
      <c r="H49" t="n">
        <v>0</v>
      </c>
      <c r="I49" t="n">
        <v>0</v>
      </c>
      <c r="J49" t="n">
        <v>0</v>
      </c>
      <c r="K49" t="n">
        <v>0</v>
      </c>
      <c r="L49" t="n">
        <v>0</v>
      </c>
      <c r="M49" t="n">
        <v>0</v>
      </c>
      <c r="N49" t="n">
        <v>0</v>
      </c>
      <c r="O49" t="n">
        <v>0</v>
      </c>
      <c r="P49" t="n">
        <v>-17.688</v>
      </c>
      <c r="Q49" t="n">
        <v>-210.6907</v>
      </c>
      <c r="R49" t="n">
        <v>0</v>
      </c>
      <c r="S49" t="n">
        <v>-228.3787</v>
      </c>
      <c r="T49" t="n">
        <v>25102.6</v>
      </c>
      <c r="U49" t="n">
        <v>49122.189</v>
      </c>
      <c r="V49" t="n">
        <v>1.9569</v>
      </c>
      <c r="W49" t="n">
        <v>718.0457</v>
      </c>
      <c r="X49" t="n">
        <v>8387.9388</v>
      </c>
      <c r="Y49" t="n">
        <v>9728.911400000001</v>
      </c>
      <c r="Z49" t="n">
        <v>9765.2654</v>
      </c>
      <c r="AA49" s="20" t="n">
        <v>46139</v>
      </c>
      <c r="AB49" t="inlineStr">
        <is>
          <t>Non Dairy Creamer.01/2026</t>
        </is>
      </c>
      <c r="AC49" s="20" t="n">
        <v>46234</v>
      </c>
      <c r="AD49" t="n">
        <v>1080.9901</v>
      </c>
      <c r="AE49" t="n">
        <v>813.7721</v>
      </c>
      <c r="AF49" t="inlineStr">
        <is>
          <t>30:25</t>
        </is>
      </c>
      <c r="AG49" t="n">
        <v>0</v>
      </c>
    </row>
    <row r="50">
      <c r="A50" t="inlineStr">
        <is>
          <t>ADTV</t>
        </is>
      </c>
      <c r="B50" t="inlineStr">
        <is>
          <t>RM</t>
        </is>
      </c>
      <c r="C50" t="inlineStr">
        <is>
          <t>RM.ADTV.00049</t>
        </is>
      </c>
      <c r="D50" t="inlineStr">
        <is>
          <t>CAPOL 11-5519</t>
        </is>
      </c>
      <c r="E50" t="n">
        <v>223.4755</v>
      </c>
      <c r="F50" t="n">
        <v>1859.6449</v>
      </c>
      <c r="G50" t="inlineStr">
        <is>
          <t>9402, 9401, 9403, 9102, 9108, 9112, 9402, 9102, 9401, 102, 101, 103, 112, 108, 203, 403, 409, 306, 402, 401, 499, 203, 401, 499, 409, 9108, 9112, 403, 108, 9403, 499, 409, 102, 112, 103, 101, 306, 402</t>
        </is>
      </c>
      <c r="H50" t="n">
        <v>0</v>
      </c>
      <c r="I50" t="n">
        <v>0</v>
      </c>
      <c r="J50" t="n">
        <v>0</v>
      </c>
      <c r="K50" t="n">
        <v>0</v>
      </c>
      <c r="L50" t="n">
        <v>0</v>
      </c>
      <c r="M50" t="n">
        <v>0</v>
      </c>
      <c r="N50" t="n">
        <v>0</v>
      </c>
      <c r="O50" t="n">
        <v>0</v>
      </c>
      <c r="P50" t="n">
        <v>-8.699999999999999</v>
      </c>
      <c r="Q50" t="n">
        <v>-14.7755</v>
      </c>
      <c r="R50" t="n">
        <v>0</v>
      </c>
      <c r="S50" t="n">
        <v>-23.4755</v>
      </c>
      <c r="T50" t="n">
        <v>200</v>
      </c>
      <c r="U50" t="n">
        <v>1664.2986</v>
      </c>
      <c r="V50" t="n">
        <v>8.3215</v>
      </c>
      <c r="W50" t="n">
        <v>14.7755</v>
      </c>
      <c r="X50" t="n">
        <v>15.2639</v>
      </c>
      <c r="Y50" t="n">
        <v>32.3493</v>
      </c>
      <c r="Z50" t="n">
        <v>43.9853</v>
      </c>
      <c r="AA50" s="20" t="n">
        <v>2</v>
      </c>
      <c r="AC50" s="20" t="n">
        <v>46234</v>
      </c>
      <c r="AD50" t="n">
        <v>3.5943</v>
      </c>
      <c r="AE50" t="n">
        <v>3.6654</v>
      </c>
      <c r="AF50" t="inlineStr">
        <is>
          <t>54:16</t>
        </is>
      </c>
      <c r="AG50" t="n">
        <v>0</v>
      </c>
    </row>
    <row r="51">
      <c r="A51" t="inlineStr">
        <is>
          <t>ADTV</t>
        </is>
      </c>
      <c r="B51" t="inlineStr">
        <is>
          <t>RM</t>
        </is>
      </c>
      <c r="C51" t="inlineStr">
        <is>
          <t>RM.ADTV.00050</t>
        </is>
      </c>
      <c r="D51" t="inlineStr">
        <is>
          <t>CAPOL 425 M</t>
        </is>
      </c>
      <c r="E51" t="n">
        <v>1372.3923</v>
      </c>
      <c r="F51" t="n">
        <v>20429.695</v>
      </c>
      <c r="G51" t="inlineStr">
        <is>
          <t>203, 499, 405, 403, 9108, 9103, 9104, 9102, 701, 405, 403, 9403, 9405, 108, 101, 102, 104, 103, 499, 306, 112, 9104, 701, 9102, 499, 9402, 9112, 9108, 9103, 405, 306, 403, 101, 103, 102, 112, 104, 108, 203, 9403, 9112, 9402, 9405</t>
        </is>
      </c>
      <c r="H51" t="n">
        <v>0.09</v>
      </c>
      <c r="I51" t="n">
        <v>0</v>
      </c>
      <c r="J51" t="n">
        <v>0</v>
      </c>
      <c r="K51" t="n">
        <v>0</v>
      </c>
      <c r="L51" t="n">
        <v>0</v>
      </c>
      <c r="M51" t="n">
        <v>0.09</v>
      </c>
      <c r="N51" t="n">
        <v>0</v>
      </c>
      <c r="O51" t="n">
        <v>0</v>
      </c>
      <c r="P51" t="n">
        <v>-0.06</v>
      </c>
      <c r="Q51" t="n">
        <v>-14.9323</v>
      </c>
      <c r="R51" t="n">
        <v>0</v>
      </c>
      <c r="S51" t="n">
        <v>-14.9923</v>
      </c>
      <c r="T51" t="n">
        <v>1357.49</v>
      </c>
      <c r="U51" t="n">
        <v>20207.0088</v>
      </c>
      <c r="V51" t="n">
        <v>14.8856</v>
      </c>
      <c r="W51" t="n">
        <v>24.7473</v>
      </c>
      <c r="X51" t="n">
        <v>61.2217</v>
      </c>
      <c r="Y51" t="n">
        <v>128.3926</v>
      </c>
      <c r="Z51" t="n">
        <v>172.7488</v>
      </c>
      <c r="AA51" s="20" t="n">
        <v>45540</v>
      </c>
      <c r="AB51" t="inlineStr">
        <is>
          <t>CAPOL.03/2024</t>
        </is>
      </c>
      <c r="AC51" s="20" t="n">
        <v>46234</v>
      </c>
      <c r="AD51" t="n">
        <v>14.2658</v>
      </c>
      <c r="AE51" t="n">
        <v>14.3957</v>
      </c>
      <c r="AF51" t="inlineStr">
        <is>
          <t>94:8</t>
        </is>
      </c>
      <c r="AG51" t="n">
        <v>0.48</v>
      </c>
    </row>
    <row r="52">
      <c r="A52" t="inlineStr">
        <is>
          <t>ADTV</t>
        </is>
      </c>
      <c r="B52" t="inlineStr">
        <is>
          <t>RM</t>
        </is>
      </c>
      <c r="C52" t="inlineStr">
        <is>
          <t>RM.ADTV.00051</t>
        </is>
      </c>
      <c r="D52" t="inlineStr">
        <is>
          <t>CAPOL 254 N</t>
        </is>
      </c>
      <c r="E52" t="n">
        <v>1136.984</v>
      </c>
      <c r="F52" t="n">
        <v>6384.2809</v>
      </c>
      <c r="G52" t="inlineStr">
        <is>
          <t>306, 112, 499, 301, 402, 9801, 9403, 9108, 103, 102, 104, 9103, 103, 102, 9112, 108, 9112, 9403, 801, 9102, 9103, 9104, 9108, 701, 499, 403, 306, 301, 403, 102, 103, 104, 112, 108, 402, 9402, 499, 112, 9403, 403, 108, 9301, 9102, 9103, 701, 9108, 9104, 801, 9112, 9402, 9801, 9301</t>
        </is>
      </c>
      <c r="H52" t="n">
        <v>1.1</v>
      </c>
      <c r="I52" t="n">
        <v>0</v>
      </c>
      <c r="J52" t="n">
        <v>0.166</v>
      </c>
      <c r="K52" t="n">
        <v>0</v>
      </c>
      <c r="L52" t="n">
        <v>0</v>
      </c>
      <c r="M52" t="n">
        <v>1.266</v>
      </c>
      <c r="N52" t="n">
        <v>0</v>
      </c>
      <c r="O52" t="n">
        <v>0</v>
      </c>
      <c r="P52" t="n">
        <v>0</v>
      </c>
      <c r="Q52" t="n">
        <v>-331.81</v>
      </c>
      <c r="R52" t="n">
        <v>0</v>
      </c>
      <c r="S52" t="n">
        <v>-331.81</v>
      </c>
      <c r="T52" t="n">
        <v>806.4400000000001</v>
      </c>
      <c r="U52" t="n">
        <v>4514.5606</v>
      </c>
      <c r="V52" t="n">
        <v>5.598</v>
      </c>
      <c r="W52" t="n">
        <v>606.6724</v>
      </c>
      <c r="X52" t="n">
        <v>1341.845</v>
      </c>
      <c r="Y52" t="n">
        <v>1831.7261</v>
      </c>
      <c r="Z52" t="n">
        <v>1995.8571</v>
      </c>
      <c r="AA52" s="20" t="n">
        <v>45540</v>
      </c>
      <c r="AB52" t="inlineStr">
        <is>
          <t>CAPOL.03/2024</t>
        </is>
      </c>
      <c r="AC52" s="20" t="n">
        <v>46234</v>
      </c>
      <c r="AD52" t="n">
        <v>203.5251</v>
      </c>
      <c r="AE52" t="n">
        <v>166.3214</v>
      </c>
      <c r="AF52" t="inlineStr">
        <is>
          <t>4:25</t>
        </is>
      </c>
      <c r="AG52" t="n">
        <v>5.869</v>
      </c>
    </row>
    <row r="53">
      <c r="A53" t="inlineStr">
        <is>
          <t>ADTV</t>
        </is>
      </c>
      <c r="B53" t="inlineStr">
        <is>
          <t>RM</t>
        </is>
      </c>
      <c r="C53" t="inlineStr">
        <is>
          <t>RM.ADTV.00052</t>
        </is>
      </c>
      <c r="D53" t="inlineStr">
        <is>
          <t>Quick Lac IPA</t>
        </is>
      </c>
      <c r="E53" t="n">
        <v>650.3103</v>
      </c>
      <c r="F53" t="n">
        <v>12298.8001</v>
      </c>
      <c r="G53" t="inlineStr">
        <is>
          <t>499, 9403, 403, 108, 9402, 9108, 403, 306, 108, 102, 499, 403, 9103, 9108, 9403, 499, 306, 103, 108, 9103, 9108, 9403, 102, 103, 9402</t>
        </is>
      </c>
      <c r="H53" t="n">
        <v>0</v>
      </c>
      <c r="I53" t="n">
        <v>0</v>
      </c>
      <c r="J53" t="n">
        <v>13.55</v>
      </c>
      <c r="K53" t="n">
        <v>0</v>
      </c>
      <c r="L53" t="n">
        <v>0</v>
      </c>
      <c r="M53" t="n">
        <v>13.55</v>
      </c>
      <c r="N53" t="n">
        <v>0</v>
      </c>
      <c r="O53" t="n">
        <v>0</v>
      </c>
      <c r="P53" t="n">
        <v>-21.93</v>
      </c>
      <c r="Q53" t="n">
        <v>-79.72329999999999</v>
      </c>
      <c r="R53" t="n">
        <v>0</v>
      </c>
      <c r="S53" t="n">
        <v>-101.6533</v>
      </c>
      <c r="T53" t="n">
        <v>562.207</v>
      </c>
      <c r="U53" t="n">
        <v>10430.2309</v>
      </c>
      <c r="V53" t="n">
        <v>18.5523</v>
      </c>
      <c r="W53" t="n">
        <v>87.2833</v>
      </c>
      <c r="X53" t="n">
        <v>88.2367</v>
      </c>
      <c r="Y53" t="n">
        <v>89.1901</v>
      </c>
      <c r="Z53" t="n">
        <v>89.1901</v>
      </c>
      <c r="AA53" s="20" t="n">
        <v>45587</v>
      </c>
      <c r="AB53" t="inlineStr">
        <is>
          <t>Quick .03/2024</t>
        </is>
      </c>
      <c r="AC53" s="20" t="n">
        <v>46234</v>
      </c>
      <c r="AD53" t="n">
        <v>9.91</v>
      </c>
      <c r="AE53" t="n">
        <v>7.4325</v>
      </c>
      <c r="AF53" t="inlineStr">
        <is>
          <t>75:19</t>
        </is>
      </c>
      <c r="AG53" t="n">
        <v>0</v>
      </c>
    </row>
    <row r="54">
      <c r="A54" t="inlineStr">
        <is>
          <t>ADTV</t>
        </is>
      </c>
      <c r="B54" t="inlineStr">
        <is>
          <t>RM</t>
        </is>
      </c>
      <c r="C54" t="inlineStr">
        <is>
          <t>RM.ADTV.00053</t>
        </is>
      </c>
      <c r="D54" t="inlineStr">
        <is>
          <t xml:space="preserve">Quick Shine </t>
        </is>
      </c>
      <c r="E54" t="n">
        <v>443.1377</v>
      </c>
      <c r="F54" t="n">
        <v>2371.9225</v>
      </c>
      <c r="G54" t="inlineStr">
        <is>
          <t>102, 108, 306, 499, 701, 9108, 403, 499, 102, 108, 306, 403, 9108, 701, 9402, 499, 9402</t>
        </is>
      </c>
      <c r="H54" t="n">
        <v>0</v>
      </c>
      <c r="I54" t="n">
        <v>0</v>
      </c>
      <c r="J54" t="n">
        <v>0</v>
      </c>
      <c r="K54" t="n">
        <v>0</v>
      </c>
      <c r="L54" t="n">
        <v>0</v>
      </c>
      <c r="M54" t="n">
        <v>0</v>
      </c>
      <c r="N54" t="n">
        <v>0</v>
      </c>
      <c r="O54" t="n">
        <v>0</v>
      </c>
      <c r="P54" t="n">
        <v>0</v>
      </c>
      <c r="Q54" t="n">
        <v>-443.1377</v>
      </c>
      <c r="R54" t="n">
        <v>0</v>
      </c>
      <c r="S54" t="n">
        <v>-443.1377</v>
      </c>
      <c r="T54" t="n">
        <v>0</v>
      </c>
      <c r="U54" t="n">
        <v>0</v>
      </c>
      <c r="V54" t="n">
        <v>5.3526</v>
      </c>
      <c r="W54" t="n">
        <v>443.1377</v>
      </c>
      <c r="X54" t="n">
        <v>444.3586</v>
      </c>
      <c r="Y54" t="n">
        <v>445.5795</v>
      </c>
      <c r="Z54" t="n">
        <v>445.5795</v>
      </c>
      <c r="AA54" s="20" t="n">
        <v>45587</v>
      </c>
      <c r="AB54" t="inlineStr">
        <is>
          <t>Quick .03/2024</t>
        </is>
      </c>
      <c r="AC54" s="20" t="n">
        <v>46234</v>
      </c>
      <c r="AD54" t="n">
        <v>49.5088</v>
      </c>
      <c r="AE54" t="n">
        <v>37.1316</v>
      </c>
      <c r="AF54" t="inlineStr">
        <is>
          <t>0:0</t>
        </is>
      </c>
      <c r="AG54" t="n">
        <v>0</v>
      </c>
    </row>
    <row r="55">
      <c r="A55" t="inlineStr">
        <is>
          <t>ADTV</t>
        </is>
      </c>
      <c r="B55" t="inlineStr">
        <is>
          <t>RM</t>
        </is>
      </c>
      <c r="C55" t="inlineStr">
        <is>
          <t>RM.ADTV.00054</t>
        </is>
      </c>
      <c r="D55" t="inlineStr">
        <is>
          <t>Corn Starch</t>
        </is>
      </c>
      <c r="E55" t="n">
        <v>266.9487</v>
      </c>
      <c r="F55" t="n">
        <v>101.2563</v>
      </c>
      <c r="G55" t="inlineStr">
        <is>
          <t>9402, 306, 101, 103, 112, 102, 499, 9403, 403, 108, 403, 9112, 9108, 499, 499, 306, 403, 108, 112, 103, 101, 102, 9402, 9112, 9108, 9403</t>
        </is>
      </c>
      <c r="H55" t="n">
        <v>0</v>
      </c>
      <c r="I55" t="n">
        <v>0</v>
      </c>
      <c r="J55" t="n">
        <v>0</v>
      </c>
      <c r="K55" t="n">
        <v>0</v>
      </c>
      <c r="L55" t="n">
        <v>0</v>
      </c>
      <c r="M55" t="n">
        <v>0</v>
      </c>
      <c r="N55" t="n">
        <v>0</v>
      </c>
      <c r="O55" t="n">
        <v>0</v>
      </c>
      <c r="P55" t="n">
        <v>-7</v>
      </c>
      <c r="Q55" t="n">
        <v>-259.9487</v>
      </c>
      <c r="R55" t="n">
        <v>0</v>
      </c>
      <c r="S55" t="n">
        <v>-266.9487</v>
      </c>
      <c r="T55" t="n">
        <v>0</v>
      </c>
      <c r="U55" t="n">
        <v>0</v>
      </c>
      <c r="V55" t="n">
        <v>0.3793</v>
      </c>
      <c r="W55" t="n">
        <v>259.9487</v>
      </c>
      <c r="X55" t="n">
        <v>260.6812</v>
      </c>
      <c r="Y55" t="n">
        <v>261.4137</v>
      </c>
      <c r="Z55" t="n">
        <v>396.3477</v>
      </c>
      <c r="AA55" s="20" t="n">
        <v>45859</v>
      </c>
      <c r="AB55" t="inlineStr">
        <is>
          <t>شركة زمزم اخوان للتجارة</t>
        </is>
      </c>
      <c r="AC55" s="20" t="n">
        <v>46234</v>
      </c>
      <c r="AD55" t="n">
        <v>29.0459</v>
      </c>
      <c r="AE55" t="n">
        <v>33.0289</v>
      </c>
      <c r="AF55" t="inlineStr">
        <is>
          <t>0:0</t>
        </is>
      </c>
      <c r="AG55" t="n">
        <v>0</v>
      </c>
    </row>
    <row r="56">
      <c r="A56" t="inlineStr">
        <is>
          <t>ADTV</t>
        </is>
      </c>
      <c r="B56" t="inlineStr">
        <is>
          <t>RM</t>
        </is>
      </c>
      <c r="C56" t="inlineStr">
        <is>
          <t>RM.ADTV.00055</t>
        </is>
      </c>
      <c r="D56" t="inlineStr">
        <is>
          <t>Native Rice Starch</t>
        </is>
      </c>
      <c r="E56" t="n">
        <v>859.7478</v>
      </c>
      <c r="F56" t="n">
        <v>745.6455</v>
      </c>
      <c r="G56" t="inlineStr">
        <is>
          <t>9112, 9103, 9108, 701, 605, 403, 499, 405, 499, 9108, 9403, 108, 9112, 9103, 102, 103, 112, 403, 9403, 112, 102, 103, 306, 403, 306, 108, 102, 103, 112, 9108, 9112, 605, 405, 9605, 701, 108, 9405, 499, 9402, 9403, 9405, 9402, 9605</t>
        </is>
      </c>
      <c r="H56" t="n">
        <v>0</v>
      </c>
      <c r="I56" t="n">
        <v>0</v>
      </c>
      <c r="J56" t="n">
        <v>0.254</v>
      </c>
      <c r="K56" t="n">
        <v>0</v>
      </c>
      <c r="L56" t="n">
        <v>0</v>
      </c>
      <c r="M56" t="n">
        <v>0.254</v>
      </c>
      <c r="N56" t="n">
        <v>0</v>
      </c>
      <c r="O56" t="n">
        <v>0</v>
      </c>
      <c r="P56" t="n">
        <v>0</v>
      </c>
      <c r="Q56" t="n">
        <v>-32.9858</v>
      </c>
      <c r="R56" t="n">
        <v>0</v>
      </c>
      <c r="S56" t="n">
        <v>-32.9858</v>
      </c>
      <c r="T56" t="n">
        <v>827.016</v>
      </c>
      <c r="U56" t="n">
        <v>717.2577</v>
      </c>
      <c r="V56" t="n">
        <v>0.8673</v>
      </c>
      <c r="W56" t="n">
        <v>51.8618</v>
      </c>
      <c r="X56" t="n">
        <v>71.5498</v>
      </c>
      <c r="Y56" t="n">
        <v>95.96380000000001</v>
      </c>
      <c r="Z56" t="n">
        <v>131.2578</v>
      </c>
      <c r="AA56" s="20" t="n">
        <v>45743</v>
      </c>
      <c r="AB56" t="inlineStr">
        <is>
          <t>NATIVE.01/2025</t>
        </is>
      </c>
      <c r="AC56" s="20" t="n">
        <v>46234</v>
      </c>
      <c r="AD56" t="n">
        <v>10.6626</v>
      </c>
      <c r="AE56" t="n">
        <v>10.9381</v>
      </c>
      <c r="AF56" t="inlineStr">
        <is>
          <t>75:18</t>
        </is>
      </c>
      <c r="AG56" t="n">
        <v>0</v>
      </c>
    </row>
    <row r="57">
      <c r="A57" t="inlineStr">
        <is>
          <t>ADTV</t>
        </is>
      </c>
      <c r="B57" t="inlineStr">
        <is>
          <t>RM</t>
        </is>
      </c>
      <c r="C57" t="inlineStr">
        <is>
          <t>RM.ADTV.00056</t>
        </is>
      </c>
      <c r="D57" t="inlineStr">
        <is>
          <t>Potato starch</t>
        </is>
      </c>
      <c r="E57" t="n">
        <v>0</v>
      </c>
      <c r="F57" t="n">
        <v>0</v>
      </c>
      <c r="G57" t="inlineStr">
        <is>
          <t>9402, 101, 403, 101, 403, 9402</t>
        </is>
      </c>
      <c r="H57" t="n">
        <v>0</v>
      </c>
      <c r="I57" t="n">
        <v>0</v>
      </c>
      <c r="J57" t="n">
        <v>0</v>
      </c>
      <c r="K57" t="n">
        <v>0</v>
      </c>
      <c r="L57" t="n">
        <v>0</v>
      </c>
      <c r="M57" t="n">
        <v>0</v>
      </c>
      <c r="N57" t="n">
        <v>0</v>
      </c>
      <c r="O57" t="n">
        <v>0</v>
      </c>
      <c r="P57" t="n">
        <v>0</v>
      </c>
      <c r="Q57" t="n">
        <v>0</v>
      </c>
      <c r="R57" t="n">
        <v>0</v>
      </c>
      <c r="S57" t="n">
        <v>0</v>
      </c>
      <c r="T57" t="n">
        <v>0</v>
      </c>
      <c r="U57" t="n">
        <v>0</v>
      </c>
      <c r="V57" t="n">
        <v>0.7328</v>
      </c>
      <c r="W57" t="n">
        <v>0</v>
      </c>
      <c r="X57" t="n">
        <v>0</v>
      </c>
      <c r="Y57" t="n">
        <v>0</v>
      </c>
      <c r="Z57" t="n">
        <v>0</v>
      </c>
      <c r="AA57" s="20" t="n">
        <v>44446</v>
      </c>
      <c r="AB57" t="inlineStr">
        <is>
          <t>شركة زمزم اخوان للتجارة</t>
        </is>
      </c>
      <c r="AC57" s="20" t="n">
        <v>44601</v>
      </c>
      <c r="AD57" t="n">
        <v>0</v>
      </c>
      <c r="AE57" t="n">
        <v>0</v>
      </c>
      <c r="AG57" t="n">
        <v>0</v>
      </c>
    </row>
    <row r="58">
      <c r="A58" t="inlineStr">
        <is>
          <t>ADTV</t>
        </is>
      </c>
      <c r="B58" t="inlineStr">
        <is>
          <t>RM</t>
        </is>
      </c>
      <c r="C58" t="inlineStr">
        <is>
          <t>RM.ADTV.00057</t>
        </is>
      </c>
      <c r="D58" t="inlineStr">
        <is>
          <t xml:space="preserve">CORN STARCH NATURAL  - 25 kg </t>
        </is>
      </c>
      <c r="E58" t="n">
        <v>0</v>
      </c>
      <c r="F58" t="n">
        <v>0</v>
      </c>
      <c r="G58" t="inlineStr">
        <is>
          <t>403, 301, 301, 403</t>
        </is>
      </c>
      <c r="H58" t="n">
        <v>0</v>
      </c>
      <c r="I58" t="n">
        <v>0</v>
      </c>
      <c r="J58" t="n">
        <v>0</v>
      </c>
      <c r="K58" t="n">
        <v>0</v>
      </c>
      <c r="L58" t="n">
        <v>0</v>
      </c>
      <c r="M58" t="n">
        <v>0</v>
      </c>
      <c r="N58" t="n">
        <v>0</v>
      </c>
      <c r="O58" t="n">
        <v>0</v>
      </c>
      <c r="P58" t="n">
        <v>0</v>
      </c>
      <c r="Q58" t="n">
        <v>0</v>
      </c>
      <c r="R58" t="n">
        <v>0</v>
      </c>
      <c r="S58" t="n">
        <v>0</v>
      </c>
      <c r="T58" t="n">
        <v>0</v>
      </c>
      <c r="U58" t="n">
        <v>0</v>
      </c>
      <c r="V58" t="n">
        <v>0.5862000000000001</v>
      </c>
      <c r="W58" t="n">
        <v>0</v>
      </c>
      <c r="X58" t="n">
        <v>0</v>
      </c>
      <c r="Y58" t="n">
        <v>0</v>
      </c>
      <c r="Z58" t="n">
        <v>0</v>
      </c>
      <c r="AA58" s="20" t="n">
        <v>44737</v>
      </c>
      <c r="AB58" t="inlineStr">
        <is>
          <t>ABED.12/2022</t>
        </is>
      </c>
      <c r="AC58" s="20" t="n">
        <v>45505</v>
      </c>
      <c r="AD58" t="n">
        <v>0</v>
      </c>
      <c r="AE58" t="n">
        <v>0</v>
      </c>
      <c r="AG58" t="n">
        <v>0</v>
      </c>
    </row>
    <row r="59">
      <c r="A59" t="inlineStr">
        <is>
          <t>ADTV</t>
        </is>
      </c>
      <c r="B59" t="inlineStr">
        <is>
          <t>RM</t>
        </is>
      </c>
      <c r="C59" t="inlineStr">
        <is>
          <t>RM.ADTV.00058</t>
        </is>
      </c>
      <c r="D59" t="inlineStr">
        <is>
          <t xml:space="preserve">CORN STARCH NATURAL MASTER FOOD   - 25 kg </t>
        </is>
      </c>
      <c r="E59" t="n">
        <v>503.2378</v>
      </c>
      <c r="F59" t="n">
        <v>220.2365</v>
      </c>
      <c r="G59" t="inlineStr">
        <is>
          <t>9112, 9403, 108, 112, 102, 403, 301, 306, 305, 405, 408, 801, 9108, 9112, 605, 9402, 108, 499, 9408, 701, 112, 306, 499, 408, 102, 108, 9112, 9801, 9403, 9405, 112, 9403, 403, 801, 701, 801, 9108, 403, 605, 405, 408, 499, 305, 301, 9405, 9801, 9402, 9408</t>
        </is>
      </c>
      <c r="H59" t="n">
        <v>450</v>
      </c>
      <c r="I59" t="n">
        <v>0</v>
      </c>
      <c r="J59" t="n">
        <v>23.062</v>
      </c>
      <c r="K59" t="n">
        <v>0</v>
      </c>
      <c r="L59" t="n">
        <v>0</v>
      </c>
      <c r="M59" t="n">
        <v>473.062</v>
      </c>
      <c r="N59" t="n">
        <v>0</v>
      </c>
      <c r="O59" t="n">
        <v>0</v>
      </c>
      <c r="P59" t="n">
        <v>-8.459</v>
      </c>
      <c r="Q59" t="n">
        <v>-684.6408</v>
      </c>
      <c r="R59" t="n">
        <v>0</v>
      </c>
      <c r="S59" t="n">
        <v>-693.0998</v>
      </c>
      <c r="T59" t="n">
        <v>283.2</v>
      </c>
      <c r="U59" t="n">
        <v>129.1536</v>
      </c>
      <c r="V59" t="n">
        <v>0.4575</v>
      </c>
      <c r="W59" t="n">
        <v>1046.3438</v>
      </c>
      <c r="X59" t="n">
        <v>1367.196</v>
      </c>
      <c r="Y59" t="n">
        <v>1689.1002</v>
      </c>
      <c r="Z59" t="n">
        <v>2022.7382</v>
      </c>
      <c r="AA59" s="20" t="n">
        <v>46217</v>
      </c>
      <c r="AB59" t="inlineStr">
        <is>
          <t xml:space="preserve">شركة ابناء درويش مصطفى الصعيدي التجارية و شركائهم </t>
        </is>
      </c>
      <c r="AC59" s="20" t="n">
        <v>46234</v>
      </c>
      <c r="AD59" t="n">
        <v>187.6778</v>
      </c>
      <c r="AE59" t="n">
        <v>168.5615</v>
      </c>
      <c r="AF59" t="inlineStr">
        <is>
          <t>1:20</t>
        </is>
      </c>
      <c r="AG59" t="n">
        <v>206.962</v>
      </c>
    </row>
    <row r="60">
      <c r="A60" t="inlineStr">
        <is>
          <t>ADTV</t>
        </is>
      </c>
      <c r="B60" t="inlineStr">
        <is>
          <t>RM</t>
        </is>
      </c>
      <c r="C60" t="inlineStr">
        <is>
          <t>RM.ADTV.0059</t>
        </is>
      </c>
      <c r="D60" t="inlineStr">
        <is>
          <t xml:space="preserve">اصابع جوز هند </t>
        </is>
      </c>
      <c r="E60" t="n">
        <v>243.3527</v>
      </c>
      <c r="F60" t="n">
        <v>3105.1805</v>
      </c>
      <c r="G60" t="inlineStr">
        <is>
          <t>499, 499, 409, 101, 409, 409, 101, 499, 9409, 9409</t>
        </is>
      </c>
      <c r="H60" t="n">
        <v>0</v>
      </c>
      <c r="I60" t="n">
        <v>0</v>
      </c>
      <c r="J60" t="n">
        <v>0</v>
      </c>
      <c r="K60" t="n">
        <v>0</v>
      </c>
      <c r="L60" t="n">
        <v>0</v>
      </c>
      <c r="M60" t="n">
        <v>0</v>
      </c>
      <c r="N60" t="n">
        <v>0</v>
      </c>
      <c r="O60" t="n">
        <v>0</v>
      </c>
      <c r="P60" t="n">
        <v>-242.07</v>
      </c>
      <c r="Q60" t="n">
        <v>-1.2827</v>
      </c>
      <c r="R60" t="n">
        <v>0</v>
      </c>
      <c r="S60" t="n">
        <v>-243.3527</v>
      </c>
      <c r="T60" t="n">
        <v>0</v>
      </c>
      <c r="U60" t="n">
        <v>0</v>
      </c>
      <c r="V60" t="n">
        <v>12.76</v>
      </c>
      <c r="W60" t="n">
        <v>1.2827</v>
      </c>
      <c r="X60" t="n">
        <v>2.0152</v>
      </c>
      <c r="Y60" t="n">
        <v>490.6777</v>
      </c>
      <c r="Z60" t="n">
        <v>490.6777</v>
      </c>
      <c r="AA60" s="20" t="n">
        <v>45978</v>
      </c>
      <c r="AB60" t="inlineStr">
        <is>
          <t xml:space="preserve">حلويات عبداللطيف التوم </t>
        </is>
      </c>
      <c r="AC60" s="20" t="n">
        <v>46234</v>
      </c>
      <c r="AD60" t="n">
        <v>54.5197</v>
      </c>
      <c r="AE60" t="n">
        <v>40.8898</v>
      </c>
      <c r="AF60" t="inlineStr">
        <is>
          <t>0:0</t>
        </is>
      </c>
      <c r="AG60" t="n">
        <v>0</v>
      </c>
    </row>
    <row r="61">
      <c r="A61" t="inlineStr">
        <is>
          <t>ADTV</t>
        </is>
      </c>
      <c r="B61" t="inlineStr">
        <is>
          <t>RM</t>
        </is>
      </c>
      <c r="C61" t="inlineStr">
        <is>
          <t>RM.ADTV.0060</t>
        </is>
      </c>
      <c r="D61" t="inlineStr">
        <is>
          <t>اصابع لوتس</t>
        </is>
      </c>
      <c r="E61" t="n">
        <v>60.7175</v>
      </c>
      <c r="F61" t="n">
        <v>506.3532</v>
      </c>
      <c r="G61" t="inlineStr">
        <is>
          <t>9409, 9409, 101, 409, 499, 499, 409, 499, 409, 101</t>
        </is>
      </c>
      <c r="H61" t="n">
        <v>0</v>
      </c>
      <c r="I61" t="n">
        <v>0</v>
      </c>
      <c r="J61" t="n">
        <v>0</v>
      </c>
      <c r="K61" t="n">
        <v>0</v>
      </c>
      <c r="L61" t="n">
        <v>0</v>
      </c>
      <c r="M61" t="n">
        <v>0</v>
      </c>
      <c r="N61" t="n">
        <v>0</v>
      </c>
      <c r="O61" t="n">
        <v>0</v>
      </c>
      <c r="P61" t="n">
        <v>-26.815</v>
      </c>
      <c r="Q61" t="n">
        <v>-0.4275</v>
      </c>
      <c r="R61" t="n">
        <v>0</v>
      </c>
      <c r="S61" t="n">
        <v>-27.2425</v>
      </c>
      <c r="T61" t="n">
        <v>33.475</v>
      </c>
      <c r="U61" t="n">
        <v>200.85</v>
      </c>
      <c r="V61" t="n">
        <v>6</v>
      </c>
      <c r="W61" t="n">
        <v>0.4275</v>
      </c>
      <c r="X61" t="n">
        <v>348.0117</v>
      </c>
      <c r="Y61" t="n">
        <v>1042.9359</v>
      </c>
      <c r="Z61" t="n">
        <v>1042.9359</v>
      </c>
      <c r="AA61" s="20" t="n">
        <v>46120</v>
      </c>
      <c r="AB61" t="inlineStr">
        <is>
          <t>شركة  عبيد والنيربيه</t>
        </is>
      </c>
      <c r="AC61" s="20" t="n">
        <v>46234</v>
      </c>
      <c r="AD61" t="n">
        <v>115.8817</v>
      </c>
      <c r="AE61" t="n">
        <v>86.9113</v>
      </c>
      <c r="AF61" t="inlineStr">
        <is>
          <t>0:11</t>
        </is>
      </c>
      <c r="AG61" t="n">
        <v>0</v>
      </c>
    </row>
    <row r="62">
      <c r="A62" t="inlineStr">
        <is>
          <t>ADTV</t>
        </is>
      </c>
      <c r="B62" t="inlineStr">
        <is>
          <t>RM</t>
        </is>
      </c>
      <c r="C62" t="inlineStr">
        <is>
          <t>RM.ADTV.0061</t>
        </is>
      </c>
      <c r="D62" t="inlineStr">
        <is>
          <t xml:space="preserve">اصابع فستق حلبي </t>
        </is>
      </c>
      <c r="E62" t="n">
        <v>210.7628</v>
      </c>
      <c r="F62" t="n">
        <v>2318.4199</v>
      </c>
      <c r="G62" t="inlineStr">
        <is>
          <t>9409, 499, 101, 409, 409, 101, 409, 499, 499, 9409</t>
        </is>
      </c>
      <c r="H62" t="n">
        <v>0</v>
      </c>
      <c r="I62" t="n">
        <v>0</v>
      </c>
      <c r="J62" t="n">
        <v>0</v>
      </c>
      <c r="K62" t="n">
        <v>0</v>
      </c>
      <c r="L62" t="n">
        <v>0</v>
      </c>
      <c r="M62" t="n">
        <v>0</v>
      </c>
      <c r="N62" t="n">
        <v>0</v>
      </c>
      <c r="O62" t="n">
        <v>0</v>
      </c>
      <c r="P62" t="n">
        <v>-21.505</v>
      </c>
      <c r="Q62" t="n">
        <v>-112.5028</v>
      </c>
      <c r="R62" t="n">
        <v>0</v>
      </c>
      <c r="S62" t="n">
        <v>-134.0078</v>
      </c>
      <c r="T62" t="n">
        <v>76.755</v>
      </c>
      <c r="U62" t="n">
        <v>844.3049999999999</v>
      </c>
      <c r="V62" t="n">
        <v>11</v>
      </c>
      <c r="W62" t="n">
        <v>112.5028</v>
      </c>
      <c r="X62" t="n">
        <v>460.552</v>
      </c>
      <c r="Y62" t="n">
        <v>1160.1912</v>
      </c>
      <c r="Z62" t="n">
        <v>1160.1912</v>
      </c>
      <c r="AA62" s="20" t="n">
        <v>46197</v>
      </c>
      <c r="AB62" t="inlineStr">
        <is>
          <t>شركة  عبيد والنيربيه</t>
        </is>
      </c>
      <c r="AC62" s="20" t="n">
        <v>46234</v>
      </c>
      <c r="AD62" t="n">
        <v>128.9101</v>
      </c>
      <c r="AE62" t="n">
        <v>96.68259999999999</v>
      </c>
      <c r="AF62" t="inlineStr">
        <is>
          <t>0:23</t>
        </is>
      </c>
      <c r="AG62" t="n">
        <v>0</v>
      </c>
    </row>
    <row r="63">
      <c r="A63" t="inlineStr">
        <is>
          <t>ADTV</t>
        </is>
      </c>
      <c r="B63" t="inlineStr">
        <is>
          <t>RM</t>
        </is>
      </c>
      <c r="C63" t="inlineStr">
        <is>
          <t>RM.ADTV.0062</t>
        </is>
      </c>
      <c r="D63" t="inlineStr">
        <is>
          <t>اصابع كاجو</t>
        </is>
      </c>
      <c r="E63" t="n">
        <v>32.9193</v>
      </c>
      <c r="F63" t="n">
        <v>279.8617</v>
      </c>
      <c r="G63" t="inlineStr">
        <is>
          <t>9409, 499, 9409, 409, 401, 101, 499, 401, 409, 101, 409, 499</t>
        </is>
      </c>
      <c r="H63" t="n">
        <v>0</v>
      </c>
      <c r="I63" t="n">
        <v>0</v>
      </c>
      <c r="J63" t="n">
        <v>0</v>
      </c>
      <c r="K63" t="n">
        <v>0</v>
      </c>
      <c r="L63" t="n">
        <v>0</v>
      </c>
      <c r="M63" t="n">
        <v>0</v>
      </c>
      <c r="N63" t="n">
        <v>0</v>
      </c>
      <c r="O63" t="n">
        <v>0</v>
      </c>
      <c r="P63" t="n">
        <v>-27.499</v>
      </c>
      <c r="Q63" t="n">
        <v>-5.4203</v>
      </c>
      <c r="R63" t="n">
        <v>0</v>
      </c>
      <c r="S63" t="n">
        <v>-32.9193</v>
      </c>
      <c r="T63" t="n">
        <v>0</v>
      </c>
      <c r="U63" t="n">
        <v>0</v>
      </c>
      <c r="V63" t="n">
        <v>8</v>
      </c>
      <c r="W63" t="n">
        <v>9.5703</v>
      </c>
      <c r="X63" t="n">
        <v>576.3927</v>
      </c>
      <c r="Y63" t="n">
        <v>1529.5131</v>
      </c>
      <c r="Z63" t="n">
        <v>1529.5131</v>
      </c>
      <c r="AA63" s="20" t="n">
        <v>46163</v>
      </c>
      <c r="AB63" t="inlineStr">
        <is>
          <t>شركة  عبيد والنيربيه</t>
        </is>
      </c>
      <c r="AC63" s="20" t="n">
        <v>46234</v>
      </c>
      <c r="AD63" t="n">
        <v>169.9459</v>
      </c>
      <c r="AE63" t="n">
        <v>127.4594</v>
      </c>
      <c r="AF63" t="inlineStr">
        <is>
          <t>0:0</t>
        </is>
      </c>
      <c r="AG63" t="n">
        <v>0</v>
      </c>
    </row>
    <row r="64">
      <c r="A64" t="inlineStr">
        <is>
          <t>ADTV</t>
        </is>
      </c>
      <c r="B64" t="inlineStr">
        <is>
          <t>RM</t>
        </is>
      </c>
      <c r="C64" t="inlineStr">
        <is>
          <t>RM.ADTV.0063</t>
        </is>
      </c>
      <c r="D64" t="inlineStr">
        <is>
          <t>اصابع بيكان</t>
        </is>
      </c>
      <c r="V64" t="n">
        <v>0</v>
      </c>
      <c r="W64" t="n">
        <v>0</v>
      </c>
      <c r="X64" t="n">
        <v>0</v>
      </c>
      <c r="Y64" t="n">
        <v>0</v>
      </c>
      <c r="Z64" t="n">
        <v>0</v>
      </c>
      <c r="AA64" s="20" t="n">
        <v>2</v>
      </c>
      <c r="AC64" s="20" t="n">
        <v>2</v>
      </c>
      <c r="AD64" t="n">
        <v>0</v>
      </c>
      <c r="AE64" t="n">
        <v>0</v>
      </c>
    </row>
    <row r="65">
      <c r="A65" t="inlineStr">
        <is>
          <t>ADTV</t>
        </is>
      </c>
      <c r="B65" t="inlineStr">
        <is>
          <t>RM</t>
        </is>
      </c>
      <c r="C65" t="inlineStr">
        <is>
          <t>RM.ADTV.0064</t>
        </is>
      </c>
      <c r="D65" t="inlineStr">
        <is>
          <t>بقلاوة عيون</t>
        </is>
      </c>
      <c r="E65" t="n">
        <v>108.605</v>
      </c>
      <c r="F65" t="n">
        <v>1194.655</v>
      </c>
      <c r="G65" t="inlineStr">
        <is>
          <t>409, 409, 101, 101, 9409, 9409, 409, 101, 9409</t>
        </is>
      </c>
      <c r="H65" t="n">
        <v>10.48</v>
      </c>
      <c r="I65" t="n">
        <v>0</v>
      </c>
      <c r="J65" t="n">
        <v>0</v>
      </c>
      <c r="K65" t="n">
        <v>0</v>
      </c>
      <c r="L65" t="n">
        <v>0</v>
      </c>
      <c r="M65" t="n">
        <v>10.48</v>
      </c>
      <c r="N65" t="n">
        <v>0</v>
      </c>
      <c r="O65" t="n">
        <v>0</v>
      </c>
      <c r="P65" t="n">
        <v>-11.575</v>
      </c>
      <c r="Q65" t="n">
        <v>-107.51</v>
      </c>
      <c r="R65" t="n">
        <v>0</v>
      </c>
      <c r="S65" t="n">
        <v>-119.085</v>
      </c>
      <c r="T65" t="n">
        <v>0</v>
      </c>
      <c r="U65" t="n">
        <v>0</v>
      </c>
      <c r="V65" t="n">
        <v>11</v>
      </c>
      <c r="W65" t="n">
        <v>107.51</v>
      </c>
      <c r="X65" t="n">
        <v>434.51</v>
      </c>
      <c r="Y65" t="n">
        <v>1319.31</v>
      </c>
      <c r="Z65" t="n">
        <v>1319.31</v>
      </c>
      <c r="AA65" s="20" t="n">
        <v>46204</v>
      </c>
      <c r="AB65" t="inlineStr">
        <is>
          <t>شركة  عبيد والنيربيه</t>
        </is>
      </c>
      <c r="AC65" s="20" t="n">
        <v>46204</v>
      </c>
      <c r="AD65" t="n">
        <v>146.59</v>
      </c>
      <c r="AE65" t="n">
        <v>109.9425</v>
      </c>
      <c r="AF65" t="inlineStr">
        <is>
          <t>0:0</t>
        </is>
      </c>
      <c r="AG65" t="n">
        <v>115.28</v>
      </c>
    </row>
    <row r="66">
      <c r="A66" t="inlineStr">
        <is>
          <t>ADTV</t>
        </is>
      </c>
      <c r="B66" t="inlineStr">
        <is>
          <t>RM</t>
        </is>
      </c>
      <c r="C66" t="inlineStr">
        <is>
          <t>RM.ADTV.0065</t>
        </is>
      </c>
      <c r="D66" t="inlineStr">
        <is>
          <t>ملح بحري</t>
        </is>
      </c>
      <c r="E66" t="n">
        <v>1.96</v>
      </c>
      <c r="F66" t="n">
        <v>1.47</v>
      </c>
      <c r="G66" t="inlineStr">
        <is>
          <t>409, 403, 801, 402, 801, 9403, 108, 409, 403, 402, 108, 801, 9403</t>
        </is>
      </c>
      <c r="H66" t="n">
        <v>0</v>
      </c>
      <c r="I66" t="n">
        <v>0</v>
      </c>
      <c r="J66" t="n">
        <v>0</v>
      </c>
      <c r="K66" t="n">
        <v>0</v>
      </c>
      <c r="L66" t="n">
        <v>0</v>
      </c>
      <c r="M66" t="n">
        <v>0</v>
      </c>
      <c r="N66" t="n">
        <v>0</v>
      </c>
      <c r="O66" t="n">
        <v>0</v>
      </c>
      <c r="P66" t="n">
        <v>-1.96</v>
      </c>
      <c r="Q66" t="n">
        <v>0</v>
      </c>
      <c r="R66" t="n">
        <v>0</v>
      </c>
      <c r="S66" t="n">
        <v>-1.96</v>
      </c>
      <c r="T66" t="n">
        <v>0</v>
      </c>
      <c r="U66" t="n">
        <v>0</v>
      </c>
      <c r="V66" t="n">
        <v>0.75</v>
      </c>
      <c r="W66" t="n">
        <v>0</v>
      </c>
      <c r="X66" t="n">
        <v>1.04</v>
      </c>
      <c r="Y66" t="n">
        <v>1.04</v>
      </c>
      <c r="Z66" t="n">
        <v>1.04</v>
      </c>
      <c r="AA66" s="20" t="n">
        <v>46051</v>
      </c>
      <c r="AB66" t="inlineStr">
        <is>
          <t>Cash Customer - مورد</t>
        </is>
      </c>
      <c r="AC66" s="20" t="n">
        <v>46142</v>
      </c>
      <c r="AD66" t="n">
        <v>0.1155</v>
      </c>
      <c r="AE66" t="n">
        <v>0.0866</v>
      </c>
      <c r="AF66" t="inlineStr">
        <is>
          <t>0:0</t>
        </is>
      </c>
      <c r="AG66" t="n">
        <v>0</v>
      </c>
    </row>
    <row r="67">
      <c r="A67" t="inlineStr">
        <is>
          <t>ADTV</t>
        </is>
      </c>
      <c r="B67" t="inlineStr">
        <is>
          <t>RM</t>
        </is>
      </c>
      <c r="C67" t="inlineStr">
        <is>
          <t>RM.ADTV.0066</t>
        </is>
      </c>
      <c r="D67" t="inlineStr">
        <is>
          <t xml:space="preserve">White powder cream </t>
        </is>
      </c>
      <c r="E67" t="n">
        <v>36.7</v>
      </c>
      <c r="F67" t="n">
        <v>159.6952</v>
      </c>
      <c r="G67" t="inlineStr">
        <is>
          <t>801, 304, 108, 801, 304, 108, 801, 304</t>
        </is>
      </c>
      <c r="H67" t="n">
        <v>4</v>
      </c>
      <c r="I67" t="n">
        <v>0</v>
      </c>
      <c r="J67" t="n">
        <v>0</v>
      </c>
      <c r="K67" t="n">
        <v>0</v>
      </c>
      <c r="L67" t="n">
        <v>0</v>
      </c>
      <c r="M67" t="n">
        <v>4</v>
      </c>
      <c r="N67" t="n">
        <v>0</v>
      </c>
      <c r="O67" t="n">
        <v>0</v>
      </c>
      <c r="P67" t="n">
        <v>-20</v>
      </c>
      <c r="Q67" t="n">
        <v>0</v>
      </c>
      <c r="R67" t="n">
        <v>0</v>
      </c>
      <c r="S67" t="n">
        <v>-20</v>
      </c>
      <c r="T67" t="n">
        <v>20.7</v>
      </c>
      <c r="U67" t="n">
        <v>95.0402</v>
      </c>
      <c r="V67" t="n">
        <v>5.1653</v>
      </c>
      <c r="W67" t="n">
        <v>0</v>
      </c>
      <c r="X67" t="n">
        <v>0</v>
      </c>
      <c r="Y67" t="n">
        <v>0</v>
      </c>
      <c r="Z67" t="n">
        <v>0</v>
      </c>
      <c r="AA67" s="20" t="n">
        <v>46214</v>
      </c>
      <c r="AB67" t="inlineStr">
        <is>
          <t>شركة المعروف للصناعات الغذائية - مورد</t>
        </is>
      </c>
      <c r="AC67" s="20" t="n">
        <v>2</v>
      </c>
      <c r="AD67" t="n">
        <v>0</v>
      </c>
      <c r="AE67" t="n">
        <v>0</v>
      </c>
      <c r="AG67" t="n">
        <v>25.862</v>
      </c>
    </row>
    <row r="68">
      <c r="A68" t="inlineStr">
        <is>
          <t>ADTV</t>
        </is>
      </c>
      <c r="B68" t="inlineStr">
        <is>
          <t>RM</t>
        </is>
      </c>
      <c r="C68" t="inlineStr">
        <is>
          <t>RM.ADTV.0067</t>
        </is>
      </c>
      <c r="D68" t="inlineStr">
        <is>
          <t xml:space="preserve">اوريو ناعم </t>
        </is>
      </c>
      <c r="E68" t="n">
        <v>17.32</v>
      </c>
      <c r="F68" t="n">
        <v>32.0301</v>
      </c>
      <c r="G68" t="inlineStr">
        <is>
          <t>9404, 9108, 9112, 801, 405, 404, 501, 499, 9405, 9403, 403, 9402, 9401, 402, 108, 107, 112, 101, 102, 104, 201, 403, 304, 301, 401, 306, 303, 305, 305, 501, 405, 403, 499, 303, 9112, 404, 801, 9108, 108, 101, 201, 801, 499, 401, 304, 301, 402, 306, 104, 102, 112, 107, 9401, 9404, 9402, 9405, 9403</t>
        </is>
      </c>
      <c r="H68" t="n">
        <v>0</v>
      </c>
      <c r="I68" t="n">
        <v>0</v>
      </c>
      <c r="J68" t="n">
        <v>7.725</v>
      </c>
      <c r="K68" t="n">
        <v>0</v>
      </c>
      <c r="L68" t="n">
        <v>0</v>
      </c>
      <c r="M68" t="n">
        <v>7.725</v>
      </c>
      <c r="N68" t="n">
        <v>0</v>
      </c>
      <c r="O68" t="n">
        <v>0</v>
      </c>
      <c r="P68" t="n">
        <v>-0.5</v>
      </c>
      <c r="Q68" t="n">
        <v>-21.07</v>
      </c>
      <c r="R68" t="n">
        <v>0</v>
      </c>
      <c r="S68" t="n">
        <v>-21.57</v>
      </c>
      <c r="T68" t="n">
        <v>3.475</v>
      </c>
      <c r="U68" t="n">
        <v>6.3802</v>
      </c>
      <c r="V68" t="n">
        <v>1.836</v>
      </c>
      <c r="W68" t="n">
        <v>21.07</v>
      </c>
      <c r="X68" t="n">
        <v>21.595</v>
      </c>
      <c r="Y68" t="n">
        <v>56.645</v>
      </c>
      <c r="Z68" t="n">
        <v>1444.448</v>
      </c>
      <c r="AA68" s="20" t="n">
        <v>44874</v>
      </c>
      <c r="AB68" t="inlineStr">
        <is>
          <t>شركة بيكر للصناعات الغذائية / مورد</t>
        </is>
      </c>
      <c r="AC68" s="20" t="n">
        <v>46234</v>
      </c>
      <c r="AD68" t="n">
        <v>6.2938</v>
      </c>
      <c r="AE68" t="n">
        <v>120.3706</v>
      </c>
      <c r="AF68" t="inlineStr">
        <is>
          <t>0:0</t>
        </is>
      </c>
      <c r="AG68" t="n">
        <v>0</v>
      </c>
    </row>
    <row r="69">
      <c r="A69" t="inlineStr">
        <is>
          <t>ADTV</t>
        </is>
      </c>
      <c r="B69" t="inlineStr">
        <is>
          <t>RM</t>
        </is>
      </c>
      <c r="C69" t="inlineStr">
        <is>
          <t>RM.ADTV.0068</t>
        </is>
      </c>
      <c r="D69" t="inlineStr">
        <is>
          <t>فلوريكس باودر</t>
        </is>
      </c>
      <c r="E69" t="n">
        <v>115.84</v>
      </c>
      <c r="F69" t="n">
        <v>1073.447</v>
      </c>
      <c r="G69" t="inlineStr">
        <is>
          <t>304, 304, 304</t>
        </is>
      </c>
      <c r="H69" t="n">
        <v>0</v>
      </c>
      <c r="I69" t="n">
        <v>0</v>
      </c>
      <c r="J69" t="n">
        <v>0</v>
      </c>
      <c r="K69" t="n">
        <v>0</v>
      </c>
      <c r="L69" t="n">
        <v>0</v>
      </c>
      <c r="M69" t="n">
        <v>0</v>
      </c>
      <c r="N69" t="n">
        <v>0</v>
      </c>
      <c r="O69" t="n">
        <v>0</v>
      </c>
      <c r="P69" t="n">
        <v>-0.09</v>
      </c>
      <c r="Q69" t="n">
        <v>0</v>
      </c>
      <c r="R69" t="n">
        <v>0</v>
      </c>
      <c r="S69" t="n">
        <v>-0.09</v>
      </c>
      <c r="T69" t="n">
        <v>115.75</v>
      </c>
      <c r="U69" t="n">
        <v>1072.754</v>
      </c>
      <c r="V69" t="n">
        <v>9.3528</v>
      </c>
      <c r="W69" t="n">
        <v>0</v>
      </c>
      <c r="X69" t="n">
        <v>8.359999999999999</v>
      </c>
      <c r="Y69" t="n">
        <v>10.486</v>
      </c>
      <c r="Z69" t="n">
        <v>26.207</v>
      </c>
      <c r="AA69" s="20" t="n">
        <v>46126</v>
      </c>
      <c r="AB69" t="inlineStr">
        <is>
          <t>شركة بانو بوراتوس التجارية</t>
        </is>
      </c>
      <c r="AC69" s="20" t="n">
        <v>46054</v>
      </c>
      <c r="AD69" t="n">
        <v>1.1651</v>
      </c>
      <c r="AE69" t="n">
        <v>2.1839</v>
      </c>
      <c r="AF69" t="inlineStr">
        <is>
          <t>53:0</t>
        </is>
      </c>
      <c r="AG69" t="n">
        <v>0</v>
      </c>
    </row>
    <row r="70">
      <c r="A70" t="inlineStr">
        <is>
          <t>ADTV</t>
        </is>
      </c>
      <c r="B70" t="inlineStr">
        <is>
          <t>RM</t>
        </is>
      </c>
      <c r="C70" t="inlineStr">
        <is>
          <t>RM.ADTV.0069</t>
        </is>
      </c>
      <c r="D70" t="inlineStr">
        <is>
          <t>كروكان لوز</t>
        </is>
      </c>
      <c r="E70" t="n">
        <v>101.5495</v>
      </c>
      <c r="F70" t="n">
        <v>286.3364</v>
      </c>
      <c r="G70" t="inlineStr">
        <is>
          <t>9402, 101, 402, 202, 499, 409, 499, 499, 203, 9202, 403, 409, 403, 402, 202, 101, 203, 9402, 9202</t>
        </is>
      </c>
      <c r="H70" t="n">
        <v>0</v>
      </c>
      <c r="I70" t="n">
        <v>0</v>
      </c>
      <c r="J70" t="n">
        <v>0</v>
      </c>
      <c r="K70" t="n">
        <v>0</v>
      </c>
      <c r="L70" t="n">
        <v>0</v>
      </c>
      <c r="M70" t="n">
        <v>0</v>
      </c>
      <c r="N70" t="n">
        <v>0</v>
      </c>
      <c r="O70" t="n">
        <v>0</v>
      </c>
      <c r="P70" t="n">
        <v>0</v>
      </c>
      <c r="Q70" t="n">
        <v>-101.5495</v>
      </c>
      <c r="R70" t="n">
        <v>0</v>
      </c>
      <c r="S70" t="n">
        <v>-101.5495</v>
      </c>
      <c r="T70" t="n">
        <v>0</v>
      </c>
      <c r="U70" t="n">
        <v>0</v>
      </c>
      <c r="V70" t="n">
        <v>2.8197</v>
      </c>
      <c r="W70" t="n">
        <v>101.5495</v>
      </c>
      <c r="X70" t="n">
        <v>101.7937</v>
      </c>
      <c r="Y70" t="n">
        <v>104.1379</v>
      </c>
      <c r="Z70" t="n">
        <v>108.2629</v>
      </c>
      <c r="AA70" s="20" t="n">
        <v>2</v>
      </c>
      <c r="AC70" s="20" t="n">
        <v>46234</v>
      </c>
      <c r="AD70" t="n">
        <v>11.5708</v>
      </c>
      <c r="AE70" t="n">
        <v>9.0219</v>
      </c>
      <c r="AF70" t="inlineStr">
        <is>
          <t>0:0</t>
        </is>
      </c>
      <c r="AG70" t="n">
        <v>0</v>
      </c>
    </row>
    <row r="71">
      <c r="A71" t="inlineStr">
        <is>
          <t>ADTV</t>
        </is>
      </c>
      <c r="B71" t="inlineStr">
        <is>
          <t>RM</t>
        </is>
      </c>
      <c r="C71" t="inlineStr">
        <is>
          <t>RM.ADTV.0070</t>
        </is>
      </c>
      <c r="D71" t="inlineStr">
        <is>
          <t>Belgian Milk Chocolate Callets 2 bags x 5kg*CTN (CLM)</t>
        </is>
      </c>
      <c r="E71" t="n">
        <v>0.4275</v>
      </c>
      <c r="F71" t="n">
        <v>1.9105</v>
      </c>
      <c r="G71" t="inlineStr">
        <is>
          <t>201, 108, 203, 403, 301, 304, 9402, 499, 701, 9203, 9304, 9108, 601, 602, 801, 201, 499, 108, 499, 601, 301, 203, 304, 9203, 403, 602, 9108, 801, 701, 9402, 9304</t>
        </is>
      </c>
      <c r="H71" t="n">
        <v>0</v>
      </c>
      <c r="I71" t="n">
        <v>0</v>
      </c>
      <c r="J71" t="n">
        <v>0</v>
      </c>
      <c r="K71" t="n">
        <v>0</v>
      </c>
      <c r="L71" t="n">
        <v>0</v>
      </c>
      <c r="M71" t="n">
        <v>0</v>
      </c>
      <c r="N71" t="n">
        <v>0</v>
      </c>
      <c r="O71" t="n">
        <v>0</v>
      </c>
      <c r="P71" t="n">
        <v>0</v>
      </c>
      <c r="Q71" t="n">
        <v>-0.4275</v>
      </c>
      <c r="R71" t="n">
        <v>0</v>
      </c>
      <c r="S71" t="n">
        <v>-0.4275</v>
      </c>
      <c r="T71" t="n">
        <v>0</v>
      </c>
      <c r="U71" t="n">
        <v>0</v>
      </c>
      <c r="V71" t="n">
        <v>4.469</v>
      </c>
      <c r="W71" t="n">
        <v>5.4275</v>
      </c>
      <c r="X71" t="n">
        <v>5.6717</v>
      </c>
      <c r="Y71" t="n">
        <v>70.3819</v>
      </c>
      <c r="Z71" t="n">
        <v>169.8459</v>
      </c>
      <c r="AA71" s="20" t="n">
        <v>45535</v>
      </c>
      <c r="AB71" t="inlineStr">
        <is>
          <t>PYORITY.11/2024</t>
        </is>
      </c>
      <c r="AC71" s="20" t="n">
        <v>46234</v>
      </c>
      <c r="AD71" t="n">
        <v>7.8202</v>
      </c>
      <c r="AE71" t="n">
        <v>14.1538</v>
      </c>
      <c r="AF71" t="inlineStr">
        <is>
          <t>0:0</t>
        </is>
      </c>
      <c r="AG71" t="n">
        <v>0</v>
      </c>
    </row>
    <row r="72">
      <c r="A72" t="inlineStr">
        <is>
          <t>ADTV</t>
        </is>
      </c>
      <c r="B72" t="inlineStr">
        <is>
          <t>RM</t>
        </is>
      </c>
      <c r="C72" t="inlineStr">
        <is>
          <t>RM.ADTV.0071</t>
        </is>
      </c>
      <c r="D72" t="inlineStr">
        <is>
          <t xml:space="preserve">فتات البسكويت المكرمل ( سبيكيلوس) 2-4 ملم خشن </t>
        </is>
      </c>
      <c r="E72" t="n">
        <v>0</v>
      </c>
      <c r="F72" t="n">
        <v>0</v>
      </c>
      <c r="G72" t="inlineStr">
        <is>
          <t>9204, 201, 204, 601, 403, 404, 201, 204, 403, 9204, 404, 601</t>
        </is>
      </c>
      <c r="H72" t="n">
        <v>0</v>
      </c>
      <c r="I72" t="n">
        <v>0</v>
      </c>
      <c r="J72" t="n">
        <v>1.5</v>
      </c>
      <c r="K72" t="n">
        <v>0</v>
      </c>
      <c r="L72" t="n">
        <v>0</v>
      </c>
      <c r="M72" t="n">
        <v>1.5</v>
      </c>
      <c r="N72" t="n">
        <v>0</v>
      </c>
      <c r="O72" t="n">
        <v>0</v>
      </c>
      <c r="P72" t="n">
        <v>0</v>
      </c>
      <c r="Q72" t="n">
        <v>0</v>
      </c>
      <c r="R72" t="n">
        <v>0</v>
      </c>
      <c r="S72" t="n">
        <v>0</v>
      </c>
      <c r="T72" t="n">
        <v>1.5</v>
      </c>
      <c r="U72" t="n">
        <v>2.8672</v>
      </c>
      <c r="V72" t="n">
        <v>1.9114</v>
      </c>
      <c r="W72" t="n">
        <v>0</v>
      </c>
      <c r="X72" t="n">
        <v>0</v>
      </c>
      <c r="Y72" t="n">
        <v>0</v>
      </c>
      <c r="Z72" t="n">
        <v>4200</v>
      </c>
      <c r="AA72" s="20" t="n">
        <v>2</v>
      </c>
      <c r="AC72" s="20" t="n">
        <v>45958</v>
      </c>
      <c r="AD72" t="n">
        <v>0</v>
      </c>
      <c r="AE72" t="n">
        <v>350</v>
      </c>
      <c r="AF72" t="inlineStr">
        <is>
          <t>0:0</t>
        </is>
      </c>
      <c r="AG72" t="n">
        <v>0</v>
      </c>
    </row>
    <row r="73">
      <c r="A73" t="inlineStr">
        <is>
          <t>ADTV</t>
        </is>
      </c>
      <c r="B73" t="inlineStr">
        <is>
          <t>RM</t>
        </is>
      </c>
      <c r="C73" t="inlineStr">
        <is>
          <t>RM.ADTV.0072</t>
        </is>
      </c>
      <c r="D73" t="inlineStr">
        <is>
          <t>Malt Powder Extract</t>
        </is>
      </c>
      <c r="E73" t="n">
        <v>257.075</v>
      </c>
      <c r="F73" t="n">
        <v>831.5408</v>
      </c>
      <c r="G73" t="inlineStr">
        <is>
          <t>405, 9112, 9108, 499, 9405, 108, 108, 102, 112, 108, 9102, 102, 102, 112, 9112, 9108, 9102, 405, 499, 499, 9405</t>
        </is>
      </c>
      <c r="H73" t="n">
        <v>0</v>
      </c>
      <c r="I73" t="n">
        <v>0</v>
      </c>
      <c r="J73" t="n">
        <v>0.025</v>
      </c>
      <c r="K73" t="n">
        <v>0</v>
      </c>
      <c r="L73" t="n">
        <v>0</v>
      </c>
      <c r="M73" t="n">
        <v>0.025</v>
      </c>
      <c r="N73" t="n">
        <v>0</v>
      </c>
      <c r="O73" t="n">
        <v>0</v>
      </c>
      <c r="P73" t="n">
        <v>0</v>
      </c>
      <c r="Q73" t="n">
        <v>0</v>
      </c>
      <c r="R73" t="n">
        <v>0</v>
      </c>
      <c r="S73" t="n">
        <v>0</v>
      </c>
      <c r="T73" t="n">
        <v>257.1</v>
      </c>
      <c r="U73" t="n">
        <v>831.6209</v>
      </c>
      <c r="V73" t="n">
        <v>3.2363</v>
      </c>
      <c r="W73" t="n">
        <v>1.8</v>
      </c>
      <c r="X73" t="n">
        <v>22.925</v>
      </c>
      <c r="Y73" t="n">
        <v>22.925</v>
      </c>
      <c r="Z73" t="n">
        <v>22.925</v>
      </c>
      <c r="AA73" s="20" t="n">
        <v>46069</v>
      </c>
      <c r="AB73" t="inlineStr">
        <is>
          <t>Foodstuffs.01/2026</t>
        </is>
      </c>
      <c r="AC73" s="20" t="n">
        <v>46163</v>
      </c>
      <c r="AD73" t="n">
        <v>2.5472</v>
      </c>
      <c r="AE73" t="n">
        <v>1.9104</v>
      </c>
      <c r="AF73" t="inlineStr">
        <is>
          <t>134:17</t>
        </is>
      </c>
      <c r="AG73" t="n">
        <v>0</v>
      </c>
    </row>
    <row r="74">
      <c r="A74" t="inlineStr">
        <is>
          <t>ADTV</t>
        </is>
      </c>
      <c r="B74" t="inlineStr">
        <is>
          <t>RM</t>
        </is>
      </c>
      <c r="C74" t="inlineStr">
        <is>
          <t>RM.ADTV.0073</t>
        </is>
      </c>
      <c r="D74" t="inlineStr">
        <is>
          <t>Chocolate Malt Crunchy</t>
        </is>
      </c>
      <c r="E74" t="n">
        <v>488.5</v>
      </c>
      <c r="F74" t="n">
        <v>3912.2053</v>
      </c>
      <c r="G74" t="inlineStr">
        <is>
          <t>112, 102, 499, 108, 102, 9102, 9108, 9112, 9102, 499, 405, 102, 112, 108, 108, 9405, 405, 9112, 9108, 9405</t>
        </is>
      </c>
      <c r="H74" t="n">
        <v>0</v>
      </c>
      <c r="I74" t="n">
        <v>0</v>
      </c>
      <c r="J74" t="n">
        <v>11</v>
      </c>
      <c r="K74" t="n">
        <v>0</v>
      </c>
      <c r="L74" t="n">
        <v>0</v>
      </c>
      <c r="M74" t="n">
        <v>11</v>
      </c>
      <c r="N74" t="n">
        <v>0</v>
      </c>
      <c r="O74" t="n">
        <v>0</v>
      </c>
      <c r="P74" t="n">
        <v>0</v>
      </c>
      <c r="Q74" t="n">
        <v>0</v>
      </c>
      <c r="R74" t="n">
        <v>0</v>
      </c>
      <c r="S74" t="n">
        <v>0</v>
      </c>
      <c r="T74" t="n">
        <v>499.5</v>
      </c>
      <c r="U74" t="n">
        <v>4000.3</v>
      </c>
      <c r="V74" t="n">
        <v>8.008599999999999</v>
      </c>
      <c r="W74" t="n">
        <v>4</v>
      </c>
      <c r="X74" t="n">
        <v>21.5</v>
      </c>
      <c r="Y74" t="n">
        <v>21.5</v>
      </c>
      <c r="Z74" t="n">
        <v>21.5</v>
      </c>
      <c r="AA74" s="20" t="n">
        <v>46069</v>
      </c>
      <c r="AB74" t="inlineStr">
        <is>
          <t>Foodstuffs.01/2026</t>
        </is>
      </c>
      <c r="AC74" s="20" t="n">
        <v>46163</v>
      </c>
      <c r="AD74" t="n">
        <v>2.3888</v>
      </c>
      <c r="AE74" t="n">
        <v>1.7916</v>
      </c>
      <c r="AF74" t="inlineStr">
        <is>
          <t>278:23</t>
        </is>
      </c>
      <c r="AG74" t="n">
        <v>0</v>
      </c>
    </row>
    <row r="75">
      <c r="A75" t="inlineStr">
        <is>
          <t>ADTV</t>
        </is>
      </c>
      <c r="B75" t="inlineStr">
        <is>
          <t>RM</t>
        </is>
      </c>
      <c r="C75" t="inlineStr">
        <is>
          <t>RM.ADTV.0074</t>
        </is>
      </c>
      <c r="D75" t="inlineStr">
        <is>
          <t>Sweetened Condensed Creamer</t>
        </is>
      </c>
      <c r="E75" t="n">
        <v>46.995</v>
      </c>
      <c r="F75" t="n">
        <v>301.0916</v>
      </c>
      <c r="G75" t="inlineStr">
        <is>
          <t>9405, 108, 9409, 9108, 9112, 801, 405, 108, 102, 112, 403, 409, 403, 9108, 801, 405, 409, 9405, 112, 9403, 409, 108, 102, 112, 9403, 9409, 9112</t>
        </is>
      </c>
      <c r="H75" t="n">
        <v>0</v>
      </c>
      <c r="I75" t="n">
        <v>0</v>
      </c>
      <c r="J75" t="n">
        <v>0</v>
      </c>
      <c r="K75" t="n">
        <v>0</v>
      </c>
      <c r="L75" t="n">
        <v>0</v>
      </c>
      <c r="M75" t="n">
        <v>0</v>
      </c>
      <c r="N75" t="n">
        <v>0</v>
      </c>
      <c r="O75" t="n">
        <v>0</v>
      </c>
      <c r="P75" t="n">
        <v>-5.395</v>
      </c>
      <c r="Q75" t="n">
        <v>0</v>
      </c>
      <c r="R75" t="n">
        <v>0</v>
      </c>
      <c r="S75" t="n">
        <v>-5.395</v>
      </c>
      <c r="T75" t="n">
        <v>41.6</v>
      </c>
      <c r="U75" t="n">
        <v>266.5265</v>
      </c>
      <c r="V75" t="n">
        <v>6.4069</v>
      </c>
      <c r="W75" t="n">
        <v>0</v>
      </c>
      <c r="X75" t="n">
        <v>3.005</v>
      </c>
      <c r="Y75" t="n">
        <v>3.005</v>
      </c>
      <c r="Z75" t="n">
        <v>3.005</v>
      </c>
      <c r="AA75" s="20" t="n">
        <v>46069</v>
      </c>
      <c r="AB75" t="inlineStr">
        <is>
          <t>Foodstuffs.01/2026</t>
        </is>
      </c>
      <c r="AC75" s="20" t="n">
        <v>46139</v>
      </c>
      <c r="AD75" t="n">
        <v>0.3338</v>
      </c>
      <c r="AE75" t="n">
        <v>0.2504</v>
      </c>
      <c r="AF75" t="inlineStr">
        <is>
          <t>166:3</t>
        </is>
      </c>
      <c r="AG75" t="n">
        <v>0</v>
      </c>
    </row>
    <row r="76">
      <c r="A76" t="inlineStr">
        <is>
          <t>ADTV</t>
        </is>
      </c>
      <c r="B76" t="inlineStr">
        <is>
          <t>RM</t>
        </is>
      </c>
      <c r="C76" t="inlineStr">
        <is>
          <t>RM.ADTV.0075</t>
        </is>
      </c>
      <c r="D76" t="inlineStr">
        <is>
          <t>اصابع جوز عين الجمل</t>
        </is>
      </c>
      <c r="E76" t="n">
        <v>213.6138</v>
      </c>
      <c r="F76" t="n">
        <v>1495.2966</v>
      </c>
      <c r="G76" t="inlineStr">
        <is>
          <t>499, 9409, 101, 401, 409, 9409, 499, 401, 409, 101, 409, 499</t>
        </is>
      </c>
      <c r="H76" t="n">
        <v>0</v>
      </c>
      <c r="I76" t="n">
        <v>0</v>
      </c>
      <c r="J76" t="n">
        <v>0</v>
      </c>
      <c r="K76" t="n">
        <v>0</v>
      </c>
      <c r="L76" t="n">
        <v>0</v>
      </c>
      <c r="M76" t="n">
        <v>0</v>
      </c>
      <c r="N76" t="n">
        <v>0</v>
      </c>
      <c r="O76" t="n">
        <v>0</v>
      </c>
      <c r="P76" t="n">
        <v>-111.121</v>
      </c>
      <c r="Q76" t="n">
        <v>-102.4928</v>
      </c>
      <c r="R76" t="n">
        <v>0</v>
      </c>
      <c r="S76" t="n">
        <v>-213.6138</v>
      </c>
      <c r="T76" t="n">
        <v>0</v>
      </c>
      <c r="U76" t="n">
        <v>0</v>
      </c>
      <c r="V76" t="n">
        <v>7</v>
      </c>
      <c r="W76" t="n">
        <v>102.4928</v>
      </c>
      <c r="X76" t="n">
        <v>418.202</v>
      </c>
      <c r="Y76" t="n">
        <v>1048.9112</v>
      </c>
      <c r="Z76" t="n">
        <v>1048.9112</v>
      </c>
      <c r="AA76" s="20" t="n">
        <v>46197</v>
      </c>
      <c r="AB76" t="inlineStr">
        <is>
          <t>شركة  عبيد والنيربيه</t>
        </is>
      </c>
      <c r="AC76" s="20" t="n">
        <v>46234</v>
      </c>
      <c r="AD76" t="n">
        <v>116.5456</v>
      </c>
      <c r="AE76" t="n">
        <v>87.4092</v>
      </c>
      <c r="AF76" t="inlineStr">
        <is>
          <t>0:0</t>
        </is>
      </c>
      <c r="AG76" t="n">
        <v>0</v>
      </c>
    </row>
    <row r="77">
      <c r="A77" t="inlineStr">
        <is>
          <t>ADTV</t>
        </is>
      </c>
      <c r="B77" t="inlineStr">
        <is>
          <t>RM</t>
        </is>
      </c>
      <c r="C77" t="inlineStr">
        <is>
          <t>RM.ADTV.0076</t>
        </is>
      </c>
      <c r="D77" t="inlineStr">
        <is>
          <t>Glitter dust silver-معرض عبدون</t>
        </is>
      </c>
      <c r="E77" t="n">
        <v>0</v>
      </c>
      <c r="F77" t="n">
        <v>0</v>
      </c>
      <c r="G77" t="inlineStr">
        <is>
          <t>304, 304</t>
        </is>
      </c>
      <c r="H77" t="n">
        <v>0</v>
      </c>
      <c r="I77" t="n">
        <v>0</v>
      </c>
      <c r="J77" t="n">
        <v>0</v>
      </c>
      <c r="K77" t="n">
        <v>0</v>
      </c>
      <c r="L77" t="n">
        <v>0</v>
      </c>
      <c r="M77" t="n">
        <v>0</v>
      </c>
      <c r="N77" t="n">
        <v>0</v>
      </c>
      <c r="O77" t="n">
        <v>0</v>
      </c>
      <c r="P77" t="n">
        <v>0</v>
      </c>
      <c r="Q77" t="n">
        <v>0</v>
      </c>
      <c r="R77" t="n">
        <v>0</v>
      </c>
      <c r="S77" t="n">
        <v>0</v>
      </c>
      <c r="T77" t="n">
        <v>0</v>
      </c>
      <c r="U77" t="n">
        <v>0</v>
      </c>
      <c r="V77" t="n">
        <v>86.205</v>
      </c>
      <c r="W77" t="n">
        <v>0</v>
      </c>
      <c r="X77" t="n">
        <v>0</v>
      </c>
      <c r="Y77" t="n">
        <v>0</v>
      </c>
      <c r="Z77" t="n">
        <v>0</v>
      </c>
      <c r="AA77" s="20" t="n">
        <v>46047</v>
      </c>
      <c r="AB77" t="inlineStr">
        <is>
          <t>شركة المحمودية لتجارة مستلزمات المخابز والحلويات</t>
        </is>
      </c>
      <c r="AC77" s="20" t="n">
        <v>2</v>
      </c>
      <c r="AD77" t="n">
        <v>0</v>
      </c>
      <c r="AE77" t="n">
        <v>0</v>
      </c>
      <c r="AG77" t="n">
        <v>0</v>
      </c>
    </row>
    <row r="78">
      <c r="A78" t="inlineStr">
        <is>
          <t>ADTV</t>
        </is>
      </c>
      <c r="B78" t="inlineStr">
        <is>
          <t>RM</t>
        </is>
      </c>
      <c r="C78" t="inlineStr">
        <is>
          <t>RM.ADTV.0077</t>
        </is>
      </c>
      <c r="D78" t="inlineStr">
        <is>
          <t>Cremodan Se</t>
        </is>
      </c>
      <c r="E78" t="n">
        <v>195.206</v>
      </c>
      <c r="F78" t="n">
        <v>976.03</v>
      </c>
      <c r="G78" t="inlineStr">
        <is>
          <t>405, 801, 9801, 9108, 108, 103, 9112, 9103, 102, 112, 103, 9405, 801, 9112, 405, 408, 9108, 9103, 108, 102, 112, 405, 801, 408, 9112, 9108, 9408, 9405, 112, 108, 9801, 9405, 9408</t>
        </is>
      </c>
      <c r="H78" t="n">
        <v>0</v>
      </c>
      <c r="I78" t="n">
        <v>0</v>
      </c>
      <c r="J78" t="n">
        <v>0</v>
      </c>
      <c r="K78" t="n">
        <v>0</v>
      </c>
      <c r="L78" t="n">
        <v>0</v>
      </c>
      <c r="M78" t="n">
        <v>0</v>
      </c>
      <c r="N78" t="n">
        <v>0</v>
      </c>
      <c r="O78" t="n">
        <v>0</v>
      </c>
      <c r="P78" t="n">
        <v>-0.02</v>
      </c>
      <c r="Q78" t="n">
        <v>-0.5</v>
      </c>
      <c r="R78" t="n">
        <v>0</v>
      </c>
      <c r="S78" t="n">
        <v>-0.52</v>
      </c>
      <c r="T78" t="n">
        <v>194.686</v>
      </c>
      <c r="U78" t="n">
        <v>973.4299999999999</v>
      </c>
      <c r="V78" t="n">
        <v>5</v>
      </c>
      <c r="W78" t="n">
        <v>4.699</v>
      </c>
      <c r="X78" t="n">
        <v>5.294</v>
      </c>
      <c r="Y78" t="n">
        <v>5.294</v>
      </c>
      <c r="Z78" t="n">
        <v>5.294</v>
      </c>
      <c r="AA78" s="20" t="n">
        <v>46098</v>
      </c>
      <c r="AB78" t="inlineStr">
        <is>
          <t>شركة وديع فينان وشركاه</t>
        </is>
      </c>
      <c r="AC78" s="20" t="n">
        <v>46230</v>
      </c>
      <c r="AD78" t="n">
        <v>0.5881999999999999</v>
      </c>
      <c r="AE78" t="n">
        <v>0.4411</v>
      </c>
      <c r="AF78" t="inlineStr">
        <is>
          <t>441:8</t>
        </is>
      </c>
      <c r="AG78" t="n">
        <v>0</v>
      </c>
    </row>
    <row r="79">
      <c r="A79" t="inlineStr">
        <is>
          <t>ADTV</t>
        </is>
      </c>
      <c r="B79" t="inlineStr">
        <is>
          <t>RM</t>
        </is>
      </c>
      <c r="C79" t="inlineStr">
        <is>
          <t>RM.ADTV.0078</t>
        </is>
      </c>
      <c r="D79" t="inlineStr">
        <is>
          <t>Pea Protein Powder</t>
        </is>
      </c>
      <c r="E79" t="n">
        <v>24.42</v>
      </c>
      <c r="F79" t="n">
        <v>87.91200000000001</v>
      </c>
      <c r="G79" t="inlineStr">
        <is>
          <t>801, 112, 108, 108, 9112, 801, 9112, 108, 801, 9801, 9801, 112, 9801</t>
        </is>
      </c>
      <c r="H79" t="n">
        <v>0</v>
      </c>
      <c r="I79" t="n">
        <v>0</v>
      </c>
      <c r="J79" t="n">
        <v>0.178</v>
      </c>
      <c r="K79" t="n">
        <v>0</v>
      </c>
      <c r="L79" t="n">
        <v>0</v>
      </c>
      <c r="M79" t="n">
        <v>0.178</v>
      </c>
      <c r="N79" t="n">
        <v>0</v>
      </c>
      <c r="O79" t="n">
        <v>0</v>
      </c>
      <c r="P79" t="n">
        <v>-11.221</v>
      </c>
      <c r="Q79" t="n">
        <v>-1.377</v>
      </c>
      <c r="R79" t="n">
        <v>0</v>
      </c>
      <c r="S79" t="n">
        <v>-12.598</v>
      </c>
      <c r="T79" t="n">
        <v>12</v>
      </c>
      <c r="U79" t="n">
        <v>43.2</v>
      </c>
      <c r="V79" t="n">
        <v>3.6</v>
      </c>
      <c r="W79" t="n">
        <v>39.057</v>
      </c>
      <c r="X79" t="n">
        <v>46.957</v>
      </c>
      <c r="Y79" t="n">
        <v>46.957</v>
      </c>
      <c r="Z79" t="n">
        <v>46.957</v>
      </c>
      <c r="AA79" s="20" t="n">
        <v>46198</v>
      </c>
      <c r="AB79" t="inlineStr">
        <is>
          <t>كوينكا للمواد والمكونات الغذائية والكيميائية</t>
        </is>
      </c>
      <c r="AC79" s="20" t="n">
        <v>46224</v>
      </c>
      <c r="AD79" t="n">
        <v>5.2174</v>
      </c>
      <c r="AE79" t="n">
        <v>3.913</v>
      </c>
      <c r="AF79" t="inlineStr">
        <is>
          <t>3:1</t>
        </is>
      </c>
      <c r="AG79" t="n">
        <v>0</v>
      </c>
    </row>
    <row r="80">
      <c r="A80" t="inlineStr">
        <is>
          <t>ADTV</t>
        </is>
      </c>
      <c r="B80" t="inlineStr">
        <is>
          <t>RM</t>
        </is>
      </c>
      <c r="C80" t="inlineStr">
        <is>
          <t>RM.ADTV.0079</t>
        </is>
      </c>
      <c r="D80" t="inlineStr">
        <is>
          <t xml:space="preserve">Malic Acid </t>
        </is>
      </c>
      <c r="V80" t="n">
        <v>0</v>
      </c>
      <c r="W80" t="n">
        <v>0</v>
      </c>
      <c r="X80" t="n">
        <v>0</v>
      </c>
      <c r="Y80" t="n">
        <v>0</v>
      </c>
      <c r="Z80" t="n">
        <v>0</v>
      </c>
      <c r="AA80" s="20" t="n">
        <v>2</v>
      </c>
      <c r="AC80" s="20" t="n">
        <v>2</v>
      </c>
      <c r="AD80" t="n">
        <v>0</v>
      </c>
      <c r="AE80" t="n">
        <v>0</v>
      </c>
    </row>
    <row r="81">
      <c r="A81" t="inlineStr">
        <is>
          <t>ADTV</t>
        </is>
      </c>
      <c r="B81" t="inlineStr">
        <is>
          <t>RM</t>
        </is>
      </c>
      <c r="C81" t="inlineStr">
        <is>
          <t>RM.ADTV.0080</t>
        </is>
      </c>
      <c r="D81" t="inlineStr">
        <is>
          <t>بيكنغ باودر</t>
        </is>
      </c>
      <c r="V81" t="n">
        <v>0</v>
      </c>
      <c r="W81" t="n">
        <v>0</v>
      </c>
      <c r="X81" t="n">
        <v>0</v>
      </c>
      <c r="Y81" t="n">
        <v>0</v>
      </c>
      <c r="Z81" t="n">
        <v>0</v>
      </c>
      <c r="AA81" s="20" t="n">
        <v>2</v>
      </c>
      <c r="AC81" s="20" t="n">
        <v>2</v>
      </c>
      <c r="AD81" t="n">
        <v>0</v>
      </c>
      <c r="AE81" t="n">
        <v>0</v>
      </c>
    </row>
    <row r="82">
      <c r="A82" t="inlineStr">
        <is>
          <t>ADTV</t>
        </is>
      </c>
      <c r="B82" t="inlineStr">
        <is>
          <t>RM</t>
        </is>
      </c>
      <c r="C82" t="inlineStr">
        <is>
          <t>RM.ADTV.0081</t>
        </is>
      </c>
      <c r="D82" t="inlineStr">
        <is>
          <t xml:space="preserve">sodium alginate  </t>
        </is>
      </c>
      <c r="V82" t="n">
        <v>0</v>
      </c>
      <c r="W82" t="n">
        <v>0</v>
      </c>
      <c r="X82" t="n">
        <v>0</v>
      </c>
      <c r="Y82" t="n">
        <v>0</v>
      </c>
      <c r="Z82" t="n">
        <v>0</v>
      </c>
      <c r="AA82" s="20" t="n">
        <v>2</v>
      </c>
      <c r="AC82" s="20" t="n">
        <v>2</v>
      </c>
      <c r="AD82" t="n">
        <v>0</v>
      </c>
      <c r="AE82" t="n">
        <v>0</v>
      </c>
    </row>
    <row r="83">
      <c r="A83" t="inlineStr">
        <is>
          <t>ADTV</t>
        </is>
      </c>
      <c r="B83" t="inlineStr">
        <is>
          <t>RM</t>
        </is>
      </c>
      <c r="C83" t="inlineStr">
        <is>
          <t>RM.ADTV.0082</t>
        </is>
      </c>
      <c r="D83" t="inlineStr">
        <is>
          <t>Topping Base</t>
        </is>
      </c>
      <c r="V83" t="n">
        <v>0</v>
      </c>
      <c r="W83" t="n">
        <v>0</v>
      </c>
      <c r="X83" t="n">
        <v>0</v>
      </c>
      <c r="Y83" t="n">
        <v>0</v>
      </c>
      <c r="Z83" t="n">
        <v>0</v>
      </c>
      <c r="AA83" s="20" t="n">
        <v>2</v>
      </c>
      <c r="AC83" s="20" t="n">
        <v>2</v>
      </c>
      <c r="AD83" t="n">
        <v>0</v>
      </c>
      <c r="AE83" t="n">
        <v>0</v>
      </c>
    </row>
    <row r="84">
      <c r="A84" t="inlineStr">
        <is>
          <t>ASWT</t>
        </is>
      </c>
      <c r="B84" t="inlineStr">
        <is>
          <t>RM</t>
        </is>
      </c>
      <c r="C84" t="inlineStr">
        <is>
          <t>RM.ASWT.0001</t>
        </is>
      </c>
      <c r="D84" t="inlineStr">
        <is>
          <t xml:space="preserve">عش البلبل </t>
        </is>
      </c>
      <c r="E84" t="n">
        <v>4539.9264</v>
      </c>
      <c r="F84" t="n">
        <v>28879.0322</v>
      </c>
      <c r="G84" t="inlineStr">
        <is>
          <t>9402, 9409, 499, 409, 605, 9101, 9605, 605, 304, 409, 401, 101, 108, 402, 605, 499, 409, 9101, 9409, 101, 9409, 108, 101, 304, 499, 401, 402, 9605, 9402</t>
        </is>
      </c>
      <c r="H84" t="n">
        <v>48.8</v>
      </c>
      <c r="I84" t="n">
        <v>0</v>
      </c>
      <c r="J84" t="n">
        <v>0</v>
      </c>
      <c r="K84" t="n">
        <v>0</v>
      </c>
      <c r="L84" t="n">
        <v>0</v>
      </c>
      <c r="M84" t="n">
        <v>48.8</v>
      </c>
      <c r="N84" t="n">
        <v>0</v>
      </c>
      <c r="O84" t="n">
        <v>0</v>
      </c>
      <c r="P84" t="n">
        <v>-749.92</v>
      </c>
      <c r="Q84" t="n">
        <v>-3618.1464</v>
      </c>
      <c r="R84" t="n">
        <v>-195.94</v>
      </c>
      <c r="S84" t="n">
        <v>-4564.0064</v>
      </c>
      <c r="T84" t="n">
        <v>24.72</v>
      </c>
      <c r="U84" t="n">
        <v>124.35</v>
      </c>
      <c r="V84" t="n">
        <v>5.0423</v>
      </c>
      <c r="W84" t="n">
        <v>3618.1464</v>
      </c>
      <c r="X84" t="n">
        <v>5935.6987</v>
      </c>
      <c r="Y84" t="n">
        <v>5939.931</v>
      </c>
      <c r="Z84" t="n">
        <v>6217.311</v>
      </c>
      <c r="AA84" s="20" t="n">
        <v>46204</v>
      </c>
      <c r="AB84" t="inlineStr">
        <is>
          <t>شركة  عبيد والنيربيه</t>
        </is>
      </c>
      <c r="AC84" s="20" t="n">
        <v>46234</v>
      </c>
      <c r="AD84" t="n">
        <v>659.9923</v>
      </c>
      <c r="AE84" t="n">
        <v>518.1092</v>
      </c>
      <c r="AF84" t="inlineStr">
        <is>
          <t>0:1</t>
        </is>
      </c>
      <c r="AG84" t="n">
        <v>256.2</v>
      </c>
    </row>
    <row r="85">
      <c r="A85" t="inlineStr">
        <is>
          <t>ASWT</t>
        </is>
      </c>
      <c r="B85" t="inlineStr">
        <is>
          <t>RM</t>
        </is>
      </c>
      <c r="C85" t="inlineStr">
        <is>
          <t>RM.ASWT.0002</t>
        </is>
      </c>
      <c r="D85" t="inlineStr">
        <is>
          <t xml:space="preserve">برازق سمسم </t>
        </is>
      </c>
      <c r="E85" t="n">
        <v>15.3</v>
      </c>
      <c r="F85" t="n">
        <v>79.1379</v>
      </c>
      <c r="G85" t="inlineStr">
        <is>
          <t>402, 499, 108, 101, 9409, 409, 499, 402, 108, 101, 409, 409, 499, 9409</t>
        </is>
      </c>
      <c r="H85" t="n">
        <v>0</v>
      </c>
      <c r="I85" t="n">
        <v>0</v>
      </c>
      <c r="J85" t="n">
        <v>32.728</v>
      </c>
      <c r="K85" t="n">
        <v>0</v>
      </c>
      <c r="L85" t="n">
        <v>0</v>
      </c>
      <c r="M85" t="n">
        <v>32.728</v>
      </c>
      <c r="N85" t="n">
        <v>0</v>
      </c>
      <c r="O85" t="n">
        <v>0</v>
      </c>
      <c r="P85" t="n">
        <v>0</v>
      </c>
      <c r="Q85" t="n">
        <v>-13.8</v>
      </c>
      <c r="R85" t="n">
        <v>0</v>
      </c>
      <c r="S85" t="n">
        <v>-13.8</v>
      </c>
      <c r="T85" t="n">
        <v>34.228</v>
      </c>
      <c r="U85" t="n">
        <v>177.0413</v>
      </c>
      <c r="V85" t="n">
        <v>5.1724</v>
      </c>
      <c r="W85" t="n">
        <v>13.8</v>
      </c>
      <c r="X85" t="n">
        <v>13.8</v>
      </c>
      <c r="Y85" t="n">
        <v>16.8</v>
      </c>
      <c r="Z85" t="n">
        <v>16.8</v>
      </c>
      <c r="AA85" s="20" t="n">
        <v>46056</v>
      </c>
      <c r="AB85" t="inlineStr">
        <is>
          <t>شركة مجمع البندر للحلويات والماكولات</t>
        </is>
      </c>
      <c r="AC85" s="20" t="n">
        <v>46234</v>
      </c>
      <c r="AD85" t="n">
        <v>1.8666</v>
      </c>
      <c r="AE85" t="n">
        <v>1.4</v>
      </c>
      <c r="AF85" t="inlineStr">
        <is>
          <t>24:13</t>
        </is>
      </c>
      <c r="AG85" t="n">
        <v>0</v>
      </c>
    </row>
    <row r="86">
      <c r="A86" t="inlineStr">
        <is>
          <t>ASWT</t>
        </is>
      </c>
      <c r="B86" t="inlineStr">
        <is>
          <t>RM</t>
        </is>
      </c>
      <c r="C86" t="inlineStr">
        <is>
          <t>RM.ASWT.0003</t>
        </is>
      </c>
      <c r="D86" t="inlineStr">
        <is>
          <t>البقلاوة</t>
        </is>
      </c>
      <c r="E86" t="n">
        <v>1046.0368</v>
      </c>
      <c r="F86" t="n">
        <v>12318.9838</v>
      </c>
      <c r="G86" t="inlineStr">
        <is>
          <t>9605, 9402, 499, 402, 409, 605, 101, 108, 409, 401, 499, 605, 9409, 401, 409, 101, 108, 402, 9409, 9605, 499, 9402, 605</t>
        </is>
      </c>
      <c r="H86" t="n">
        <v>0</v>
      </c>
      <c r="I86" t="n">
        <v>0</v>
      </c>
      <c r="J86" t="n">
        <v>0</v>
      </c>
      <c r="K86" t="n">
        <v>0</v>
      </c>
      <c r="L86" t="n">
        <v>0</v>
      </c>
      <c r="M86" t="n">
        <v>0</v>
      </c>
      <c r="N86" t="n">
        <v>0</v>
      </c>
      <c r="O86" t="n">
        <v>0</v>
      </c>
      <c r="P86" t="n">
        <v>-75.923</v>
      </c>
      <c r="Q86" t="n">
        <v>-870.1138</v>
      </c>
      <c r="R86" t="n">
        <v>-100</v>
      </c>
      <c r="S86" t="n">
        <v>-1046.0368</v>
      </c>
      <c r="T86" t="n">
        <v>0</v>
      </c>
      <c r="U86" t="n">
        <v>0</v>
      </c>
      <c r="V86" t="n">
        <v>12</v>
      </c>
      <c r="W86" t="n">
        <v>896.7478</v>
      </c>
      <c r="X86" t="n">
        <v>1718.4338</v>
      </c>
      <c r="Y86" t="n">
        <v>1726.3528</v>
      </c>
      <c r="Z86" t="n">
        <v>1730.9428</v>
      </c>
      <c r="AA86" s="20" t="n">
        <v>46197</v>
      </c>
      <c r="AB86" t="inlineStr">
        <is>
          <t>شركة  عبيد والنيربيه</t>
        </is>
      </c>
      <c r="AC86" s="20" t="n">
        <v>46234</v>
      </c>
      <c r="AD86" t="n">
        <v>191.8169</v>
      </c>
      <c r="AE86" t="n">
        <v>144.2452</v>
      </c>
      <c r="AF86" t="inlineStr">
        <is>
          <t>0:0</t>
        </is>
      </c>
      <c r="AG86" t="n">
        <v>0</v>
      </c>
    </row>
    <row r="87">
      <c r="A87" t="inlineStr">
        <is>
          <t>ASWT</t>
        </is>
      </c>
      <c r="B87" t="inlineStr">
        <is>
          <t>RM</t>
        </is>
      </c>
      <c r="C87" t="inlineStr">
        <is>
          <t>RM.ASWT.0004</t>
        </is>
      </c>
      <c r="D87" t="inlineStr">
        <is>
          <t xml:space="preserve">اصابع الكاشو </t>
        </is>
      </c>
      <c r="E87" t="n">
        <v>447.1967</v>
      </c>
      <c r="F87" t="n">
        <v>3348.9378</v>
      </c>
      <c r="G87" t="inlineStr">
        <is>
          <t>402, 499, 499, 101, 499, 402, 101</t>
        </is>
      </c>
      <c r="H87" t="n">
        <v>0</v>
      </c>
      <c r="I87" t="n">
        <v>0</v>
      </c>
      <c r="J87" t="n">
        <v>0</v>
      </c>
      <c r="K87" t="n">
        <v>0</v>
      </c>
      <c r="L87" t="n">
        <v>0</v>
      </c>
      <c r="M87" t="n">
        <v>0</v>
      </c>
      <c r="N87" t="n">
        <v>0</v>
      </c>
      <c r="O87" t="n">
        <v>0</v>
      </c>
      <c r="P87" t="n">
        <v>0</v>
      </c>
      <c r="Q87" t="n">
        <v>-447.1967</v>
      </c>
      <c r="R87" t="n">
        <v>0</v>
      </c>
      <c r="S87" t="n">
        <v>-447.1967</v>
      </c>
      <c r="T87" t="n">
        <v>0</v>
      </c>
      <c r="U87" t="n">
        <v>0</v>
      </c>
      <c r="V87" t="n">
        <v>7.4887</v>
      </c>
      <c r="W87" t="n">
        <v>447.1967</v>
      </c>
      <c r="X87" t="n">
        <v>448.4176</v>
      </c>
      <c r="Y87" t="n">
        <v>449.6385</v>
      </c>
      <c r="Z87" t="n">
        <v>449.6385</v>
      </c>
      <c r="AA87" s="20" t="n">
        <v>45710</v>
      </c>
      <c r="AB87" t="inlineStr">
        <is>
          <t>شركة مجمع البندر للحلويات والماكولات</t>
        </is>
      </c>
      <c r="AC87" s="20" t="n">
        <v>46234</v>
      </c>
      <c r="AD87" t="n">
        <v>49.9598</v>
      </c>
      <c r="AE87" t="n">
        <v>37.4698</v>
      </c>
      <c r="AF87" t="inlineStr">
        <is>
          <t>0:0</t>
        </is>
      </c>
      <c r="AG87" t="n">
        <v>0</v>
      </c>
    </row>
    <row r="88">
      <c r="A88" t="inlineStr">
        <is>
          <t>ASWT</t>
        </is>
      </c>
      <c r="B88" t="inlineStr">
        <is>
          <t>RM</t>
        </is>
      </c>
      <c r="C88" t="inlineStr">
        <is>
          <t>RM.ASWT.0005</t>
        </is>
      </c>
      <c r="D88" t="inlineStr">
        <is>
          <t>برزاق سمسم حجم صغير</t>
        </is>
      </c>
      <c r="E88" t="n">
        <v>1</v>
      </c>
      <c r="F88" t="n">
        <v>6.466</v>
      </c>
      <c r="G88" t="inlineStr">
        <is>
          <t>101, 409, 9409, 101, 409, 409, 9409</t>
        </is>
      </c>
      <c r="H88" t="n">
        <v>0</v>
      </c>
      <c r="I88" t="n">
        <v>0</v>
      </c>
      <c r="J88" t="n">
        <v>0</v>
      </c>
      <c r="K88" t="n">
        <v>0</v>
      </c>
      <c r="L88" t="n">
        <v>0</v>
      </c>
      <c r="M88" t="n">
        <v>0</v>
      </c>
      <c r="N88" t="n">
        <v>0</v>
      </c>
      <c r="O88" t="n">
        <v>0</v>
      </c>
      <c r="P88" t="n">
        <v>-1</v>
      </c>
      <c r="Q88" t="n">
        <v>0</v>
      </c>
      <c r="R88" t="n">
        <v>0</v>
      </c>
      <c r="S88" t="n">
        <v>-1</v>
      </c>
      <c r="T88" t="n">
        <v>0</v>
      </c>
      <c r="U88" t="n">
        <v>0</v>
      </c>
      <c r="V88" t="n">
        <v>6.466</v>
      </c>
      <c r="W88" t="n">
        <v>0</v>
      </c>
      <c r="X88" t="n">
        <v>0</v>
      </c>
      <c r="Y88" t="n">
        <v>0</v>
      </c>
      <c r="Z88" t="n">
        <v>0</v>
      </c>
      <c r="AA88" s="20" t="n">
        <v>46056</v>
      </c>
      <c r="AB88" t="inlineStr">
        <is>
          <t>شركة مجمع البندر للحلويات والماكولات</t>
        </is>
      </c>
      <c r="AC88" s="20" t="n">
        <v>2</v>
      </c>
      <c r="AD88" t="n">
        <v>0</v>
      </c>
      <c r="AE88" t="n">
        <v>0</v>
      </c>
      <c r="AG88" t="n">
        <v>0</v>
      </c>
    </row>
    <row r="89">
      <c r="A89" t="inlineStr">
        <is>
          <t>ASWT</t>
        </is>
      </c>
      <c r="B89" t="inlineStr">
        <is>
          <t>RM</t>
        </is>
      </c>
      <c r="C89" t="inlineStr">
        <is>
          <t>RM.ASWT.0006</t>
        </is>
      </c>
      <c r="D89" t="inlineStr">
        <is>
          <t xml:space="preserve">برازق سمسم  من غير فستق حلبي </t>
        </is>
      </c>
      <c r="E89" t="n">
        <v>103.741</v>
      </c>
      <c r="F89" t="n">
        <v>285.2877</v>
      </c>
      <c r="G89" t="inlineStr">
        <is>
          <t>409, 101, 409, 101, 409, 9409, 9409</t>
        </is>
      </c>
      <c r="H89" t="n">
        <v>0</v>
      </c>
      <c r="I89" t="n">
        <v>0</v>
      </c>
      <c r="J89" t="n">
        <v>0</v>
      </c>
      <c r="K89" t="n">
        <v>0</v>
      </c>
      <c r="L89" t="n">
        <v>0</v>
      </c>
      <c r="M89" t="n">
        <v>0</v>
      </c>
      <c r="N89" t="n">
        <v>0</v>
      </c>
      <c r="O89" t="n">
        <v>0</v>
      </c>
      <c r="P89" t="n">
        <v>-18.121</v>
      </c>
      <c r="Q89" t="n">
        <v>-85.62</v>
      </c>
      <c r="R89" t="n">
        <v>0</v>
      </c>
      <c r="S89" t="n">
        <v>-103.741</v>
      </c>
      <c r="T89" t="n">
        <v>0</v>
      </c>
      <c r="U89" t="n">
        <v>0</v>
      </c>
      <c r="V89" t="n">
        <v>2.75</v>
      </c>
      <c r="W89" t="n">
        <v>95.55500000000001</v>
      </c>
      <c r="X89" t="n">
        <v>526.879</v>
      </c>
      <c r="Y89" t="n">
        <v>526.879</v>
      </c>
      <c r="Z89" t="n">
        <v>526.879</v>
      </c>
      <c r="AA89" s="20" t="n">
        <v>46075</v>
      </c>
      <c r="AB89" t="inlineStr">
        <is>
          <t>شركة مجمع البندر للحلويات والماكولات</t>
        </is>
      </c>
      <c r="AC89" s="20" t="n">
        <v>46205</v>
      </c>
      <c r="AD89" t="n">
        <v>58.5421</v>
      </c>
      <c r="AE89" t="n">
        <v>43.9065</v>
      </c>
      <c r="AF89" t="inlineStr">
        <is>
          <t>0:0</t>
        </is>
      </c>
      <c r="AG89" t="n">
        <v>0</v>
      </c>
    </row>
    <row r="90">
      <c r="A90" t="inlineStr">
        <is>
          <t>BIS</t>
        </is>
      </c>
      <c r="B90" t="inlineStr">
        <is>
          <t>RM</t>
        </is>
      </c>
      <c r="C90" t="inlineStr">
        <is>
          <t>RM.BIS.0001</t>
        </is>
      </c>
      <c r="D90" t="inlineStr">
        <is>
          <t xml:space="preserve">فتات الاوريو </t>
        </is>
      </c>
      <c r="E90" t="n">
        <v>18</v>
      </c>
      <c r="F90" t="n">
        <v>33.9117</v>
      </c>
      <c r="G90" t="inlineStr">
        <is>
          <t>9402, 9404, 602, 501, 404, 801, 601, 9108, 9404, 9402, 701, 402, 108, 101, 102, 103, 201, 305, 306, 202, 403, 304, 301, 404, 801, 701, 9108, 602, 403, 305, 601, 501, 103, 101, 201, 402, 202, 304, 301, 306, 102, 103, 108</t>
        </is>
      </c>
      <c r="H90" t="n">
        <v>0</v>
      </c>
      <c r="I90" t="n">
        <v>0</v>
      </c>
      <c r="J90" t="n">
        <v>0</v>
      </c>
      <c r="K90" t="n">
        <v>0</v>
      </c>
      <c r="L90" t="n">
        <v>0</v>
      </c>
      <c r="M90" t="n">
        <v>0</v>
      </c>
      <c r="N90" t="n">
        <v>0</v>
      </c>
      <c r="O90" t="n">
        <v>0</v>
      </c>
      <c r="P90" t="n">
        <v>0</v>
      </c>
      <c r="Q90" t="n">
        <v>-1</v>
      </c>
      <c r="R90" t="n">
        <v>0</v>
      </c>
      <c r="S90" t="n">
        <v>-1</v>
      </c>
      <c r="T90" t="n">
        <v>17</v>
      </c>
      <c r="U90" t="n">
        <v>32.0277</v>
      </c>
      <c r="V90" t="n">
        <v>1.884</v>
      </c>
      <c r="W90" t="n">
        <v>1</v>
      </c>
      <c r="X90" t="n">
        <v>1</v>
      </c>
      <c r="Y90" t="n">
        <v>1</v>
      </c>
      <c r="Z90" t="n">
        <v>1</v>
      </c>
      <c r="AA90" s="20" t="n">
        <v>45476</v>
      </c>
      <c r="AB90" t="inlineStr">
        <is>
          <t>OREO.01/2024</t>
        </is>
      </c>
      <c r="AC90" s="20" t="n">
        <v>46230</v>
      </c>
      <c r="AD90" t="n">
        <v>0.1111</v>
      </c>
      <c r="AE90" t="n">
        <v>0.0833</v>
      </c>
      <c r="AF90" t="inlineStr">
        <is>
          <t>204:0</t>
        </is>
      </c>
      <c r="AG90" t="n">
        <v>0</v>
      </c>
    </row>
    <row r="91">
      <c r="A91" t="inlineStr">
        <is>
          <t>BIS</t>
        </is>
      </c>
      <c r="B91" t="inlineStr">
        <is>
          <t>RM</t>
        </is>
      </c>
      <c r="C91" t="inlineStr">
        <is>
          <t>RM.BIS.0002</t>
        </is>
      </c>
      <c r="D91" t="inlineStr">
        <is>
          <t>Extruded P White - Bags 10 Kg</t>
        </is>
      </c>
      <c r="E91" t="n">
        <v>1071.6312</v>
      </c>
      <c r="F91" t="n">
        <v>2641.0301</v>
      </c>
      <c r="G91" t="inlineStr">
        <is>
          <t>9402, 108, 499, 9403, 9407, 403, 407, 9108, 403, 306, 101, 102, 103, 108, 203, 402, 499, 407, 403, 9103, 9108, 9403, 101, 103, 108, 102, 103, 9103, 9108, 9403, 499, 203, 402, 306, 9402, 9407</t>
        </is>
      </c>
      <c r="H91" t="n">
        <v>0</v>
      </c>
      <c r="I91" t="n">
        <v>0</v>
      </c>
      <c r="J91" t="n">
        <v>0</v>
      </c>
      <c r="K91" t="n">
        <v>0</v>
      </c>
      <c r="L91" t="n">
        <v>0</v>
      </c>
      <c r="M91" t="n">
        <v>0</v>
      </c>
      <c r="N91" t="n">
        <v>0</v>
      </c>
      <c r="O91" t="n">
        <v>0</v>
      </c>
      <c r="P91" t="n">
        <v>-1.3</v>
      </c>
      <c r="Q91" t="n">
        <v>-776.4312</v>
      </c>
      <c r="R91" t="n">
        <v>0</v>
      </c>
      <c r="S91" t="n">
        <v>-777.7311999999999</v>
      </c>
      <c r="T91" t="n">
        <v>293.9</v>
      </c>
      <c r="U91" t="n">
        <v>724.151</v>
      </c>
      <c r="V91" t="n">
        <v>2.9974</v>
      </c>
      <c r="W91" t="n">
        <v>1261.4312</v>
      </c>
      <c r="X91" t="n">
        <v>2795.3368</v>
      </c>
      <c r="Y91" t="n">
        <v>4201.5924</v>
      </c>
      <c r="Z91" t="n">
        <v>5111.5924</v>
      </c>
      <c r="AA91" s="20" t="n">
        <v>45770</v>
      </c>
      <c r="AB91" t="inlineStr">
        <is>
          <t>EXTRUDED.02/2025</t>
        </is>
      </c>
      <c r="AC91" s="20" t="n">
        <v>46234</v>
      </c>
      <c r="AD91" t="n">
        <v>466.8436</v>
      </c>
      <c r="AE91" t="n">
        <v>425.966</v>
      </c>
      <c r="AF91" t="inlineStr">
        <is>
          <t>0:20</t>
        </is>
      </c>
      <c r="AG91" t="n">
        <v>0</v>
      </c>
    </row>
    <row r="92">
      <c r="A92" t="inlineStr">
        <is>
          <t>BIS</t>
        </is>
      </c>
      <c r="B92" t="inlineStr">
        <is>
          <t>RM</t>
        </is>
      </c>
      <c r="C92" t="inlineStr">
        <is>
          <t>RM.BIS.0003</t>
        </is>
      </c>
      <c r="D92" t="inlineStr">
        <is>
          <t xml:space="preserve">فتات البسكويت خشن 8 كيلو </t>
        </is>
      </c>
      <c r="E92" t="n">
        <v>3201.9582</v>
      </c>
      <c r="F92" t="n">
        <v>5595.8509</v>
      </c>
      <c r="G92" t="inlineStr">
        <is>
          <t>306, 402, 203, 304, 499, 301, 401, 303, 102, 108, 112, 107, 101, 201, 404, 9112, 9108, 403, 499, 405, 501, 601, 305, 402, 303, 203, 108, 102, 107, 101, 112, 201, 306, 401, 301, 305, 403, 405, 304, 9108, 601, 9404, 9401, 501, 9112, 404, 9405, 499, 9402, 9402, 9401, 9405, 9404</t>
        </is>
      </c>
      <c r="H92" t="n">
        <v>0</v>
      </c>
      <c r="I92" t="n">
        <v>0</v>
      </c>
      <c r="J92" t="n">
        <v>0</v>
      </c>
      <c r="K92" t="n">
        <v>0</v>
      </c>
      <c r="L92" t="n">
        <v>0</v>
      </c>
      <c r="M92" t="n">
        <v>0</v>
      </c>
      <c r="N92" t="n">
        <v>0</v>
      </c>
      <c r="O92" t="n">
        <v>0</v>
      </c>
      <c r="P92" t="n">
        <v>0</v>
      </c>
      <c r="Q92" t="n">
        <v>-3201.9582</v>
      </c>
      <c r="R92" t="n">
        <v>0</v>
      </c>
      <c r="S92" t="n">
        <v>-3201.9582</v>
      </c>
      <c r="T92" t="n">
        <v>0</v>
      </c>
      <c r="U92" t="n">
        <v>0</v>
      </c>
      <c r="V92" t="n">
        <v>1.7476</v>
      </c>
      <c r="W92" t="n">
        <v>3201.9582</v>
      </c>
      <c r="X92" t="n">
        <v>3205.2138</v>
      </c>
      <c r="Y92" t="n">
        <v>3208.8294</v>
      </c>
      <c r="Z92" t="n">
        <v>3270.1414</v>
      </c>
      <c r="AA92" s="20" t="n">
        <v>45257</v>
      </c>
      <c r="AB92" t="inlineStr">
        <is>
          <t>OMAN.35/2023</t>
        </is>
      </c>
      <c r="AC92" s="20" t="n">
        <v>46234</v>
      </c>
      <c r="AD92" t="n">
        <v>356.5366</v>
      </c>
      <c r="AE92" t="n">
        <v>272.5117</v>
      </c>
      <c r="AF92" t="inlineStr">
        <is>
          <t>0:0</t>
        </is>
      </c>
      <c r="AG92" t="n">
        <v>0</v>
      </c>
    </row>
    <row r="93">
      <c r="A93" t="inlineStr">
        <is>
          <t>BIS</t>
        </is>
      </c>
      <c r="B93" t="inlineStr">
        <is>
          <t>RM</t>
        </is>
      </c>
      <c r="C93" t="inlineStr">
        <is>
          <t>RM.BIS.0004</t>
        </is>
      </c>
      <c r="D93" t="inlineStr">
        <is>
          <t>بسكوت شاي</t>
        </is>
      </c>
      <c r="E93" t="n">
        <v>1.35</v>
      </c>
      <c r="F93" t="n">
        <v>0</v>
      </c>
      <c r="G93" t="inlineStr">
        <is>
          <t>402, 409, 409, 402, 409</t>
        </is>
      </c>
      <c r="H93" t="n">
        <v>0</v>
      </c>
      <c r="I93" t="n">
        <v>0</v>
      </c>
      <c r="J93" t="n">
        <v>0</v>
      </c>
      <c r="K93" t="n">
        <v>0</v>
      </c>
      <c r="L93" t="n">
        <v>0</v>
      </c>
      <c r="M93" t="n">
        <v>0</v>
      </c>
      <c r="N93" t="n">
        <v>0</v>
      </c>
      <c r="O93" t="n">
        <v>0</v>
      </c>
      <c r="P93" t="n">
        <v>-1.35</v>
      </c>
      <c r="Q93" t="n">
        <v>0</v>
      </c>
      <c r="R93" t="n">
        <v>0</v>
      </c>
      <c r="S93" t="n">
        <v>-1.35</v>
      </c>
      <c r="T93" t="n">
        <v>0</v>
      </c>
      <c r="U93" t="n">
        <v>0</v>
      </c>
      <c r="V93" t="n">
        <v>0</v>
      </c>
      <c r="W93" t="n">
        <v>0</v>
      </c>
      <c r="X93" t="n">
        <v>0</v>
      </c>
      <c r="Y93" t="n">
        <v>0</v>
      </c>
      <c r="Z93" t="n">
        <v>0</v>
      </c>
      <c r="AA93" s="20" t="n">
        <v>2</v>
      </c>
      <c r="AC93" s="20" t="n">
        <v>2</v>
      </c>
      <c r="AD93" t="n">
        <v>0</v>
      </c>
      <c r="AE93" t="n">
        <v>0</v>
      </c>
      <c r="AG93" t="n">
        <v>0</v>
      </c>
    </row>
    <row r="94">
      <c r="A94" t="inlineStr">
        <is>
          <t>BIS</t>
        </is>
      </c>
      <c r="B94" t="inlineStr">
        <is>
          <t>RM</t>
        </is>
      </c>
      <c r="C94" t="inlineStr">
        <is>
          <t>RM.BIS.0005</t>
        </is>
      </c>
      <c r="D94" t="inlineStr">
        <is>
          <t>بسكويت برتزل</t>
        </is>
      </c>
      <c r="E94" t="n">
        <v>271.2827</v>
      </c>
      <c r="F94" t="n">
        <v>904.2757</v>
      </c>
      <c r="G94" t="inlineStr">
        <is>
          <t>402, 499, 101, 409, 499, 409, 409, 101, 402, 499</t>
        </is>
      </c>
      <c r="H94" t="n">
        <v>0</v>
      </c>
      <c r="I94" t="n">
        <v>0</v>
      </c>
      <c r="J94" t="n">
        <v>0</v>
      </c>
      <c r="K94" t="n">
        <v>0</v>
      </c>
      <c r="L94" t="n">
        <v>0</v>
      </c>
      <c r="M94" t="n">
        <v>0</v>
      </c>
      <c r="N94" t="n">
        <v>0</v>
      </c>
      <c r="O94" t="n">
        <v>0</v>
      </c>
      <c r="P94" t="n">
        <v>-0.27</v>
      </c>
      <c r="Q94" t="n">
        <v>-271.0127</v>
      </c>
      <c r="R94" t="n">
        <v>0</v>
      </c>
      <c r="S94" t="n">
        <v>-271.2827</v>
      </c>
      <c r="T94" t="n">
        <v>0</v>
      </c>
      <c r="U94" t="n">
        <v>0</v>
      </c>
      <c r="V94" t="n">
        <v>3.3333</v>
      </c>
      <c r="W94" t="n">
        <v>271.0127</v>
      </c>
      <c r="X94" t="n">
        <v>271.7452</v>
      </c>
      <c r="Y94" t="n">
        <v>272.4777</v>
      </c>
      <c r="Z94" t="n">
        <v>272.4777</v>
      </c>
      <c r="AA94" s="20" t="n">
        <v>45801</v>
      </c>
      <c r="AB94" t="inlineStr">
        <is>
          <t>Cash Customer - مورد</t>
        </is>
      </c>
      <c r="AC94" s="20" t="n">
        <v>46234</v>
      </c>
      <c r="AD94" t="n">
        <v>30.2753</v>
      </c>
      <c r="AE94" t="n">
        <v>22.7064</v>
      </c>
      <c r="AF94" t="inlineStr">
        <is>
          <t>0:0</t>
        </is>
      </c>
      <c r="AG94" t="n">
        <v>0</v>
      </c>
    </row>
    <row r="95">
      <c r="A95" t="inlineStr">
        <is>
          <t>BIS</t>
        </is>
      </c>
      <c r="B95" t="inlineStr">
        <is>
          <t>RM</t>
        </is>
      </c>
      <c r="C95" t="inlineStr">
        <is>
          <t>RM.BIS.0006</t>
        </is>
      </c>
      <c r="D95" t="inlineStr">
        <is>
          <t>COOKIE GRANULES 1CTN*14KG</t>
        </is>
      </c>
      <c r="E95" t="n">
        <v>10.555</v>
      </c>
      <c r="F95" t="n">
        <v>12.8941</v>
      </c>
      <c r="G95" t="inlineStr">
        <is>
          <t>499, 9402, 9108, 9401, 203, 108, 102, 101, 306, 401, 403, 499, 403, 9108, 203, 499, 401, 108, 306, 102, 101, 9402, 9401</t>
        </is>
      </c>
      <c r="H95" t="n">
        <v>0</v>
      </c>
      <c r="I95" t="n">
        <v>0</v>
      </c>
      <c r="J95" t="n">
        <v>0</v>
      </c>
      <c r="K95" t="n">
        <v>0</v>
      </c>
      <c r="L95" t="n">
        <v>0</v>
      </c>
      <c r="M95" t="n">
        <v>0</v>
      </c>
      <c r="N95" t="n">
        <v>0</v>
      </c>
      <c r="O95" t="n">
        <v>0</v>
      </c>
      <c r="P95" t="n">
        <v>0</v>
      </c>
      <c r="Q95" t="n">
        <v>-10.555</v>
      </c>
      <c r="R95" t="n">
        <v>0</v>
      </c>
      <c r="S95" t="n">
        <v>-10.555</v>
      </c>
      <c r="T95" t="n">
        <v>0</v>
      </c>
      <c r="U95" t="n">
        <v>0</v>
      </c>
      <c r="V95" t="n">
        <v>1.2216</v>
      </c>
      <c r="W95" t="n">
        <v>10.555</v>
      </c>
      <c r="X95" t="n">
        <v>10.555</v>
      </c>
      <c r="Y95" t="n">
        <v>10.555</v>
      </c>
      <c r="Z95" t="n">
        <v>10.555</v>
      </c>
      <c r="AA95" s="20" t="n">
        <v>44808</v>
      </c>
      <c r="AB95" t="inlineStr">
        <is>
          <t>FORTUNE.04/2022</t>
        </is>
      </c>
      <c r="AC95" s="20" t="n">
        <v>46234</v>
      </c>
      <c r="AD95" t="n">
        <v>1.1727</v>
      </c>
      <c r="AE95" t="n">
        <v>0.8794999999999999</v>
      </c>
      <c r="AF95" t="inlineStr">
        <is>
          <t>0:0</t>
        </is>
      </c>
      <c r="AG95" t="n">
        <v>0</v>
      </c>
    </row>
    <row r="96">
      <c r="A96" t="inlineStr">
        <is>
          <t>BIS</t>
        </is>
      </c>
      <c r="B96" t="inlineStr">
        <is>
          <t>RM</t>
        </is>
      </c>
      <c r="C96" t="inlineStr">
        <is>
          <t>RM.BIS.0007</t>
        </is>
      </c>
      <c r="D96" t="inlineStr">
        <is>
          <t>Oreo Biscuit 2-4 / bag 10kg</t>
        </is>
      </c>
      <c r="E96" t="n">
        <v>0</v>
      </c>
      <c r="F96" t="n">
        <v>-0.0005</v>
      </c>
      <c r="G96" t="inlineStr">
        <is>
          <t>9405, 9401, 9404, 404, 108, 102, 104, 101, 103, 402, 201, 9405, 405, 601, 501, 304, 301, 401, 403, 403, 304, 301, 402, 401, 102, 101, 103, 104, 201, 108, 405, 404, 501, 601, 9404, 9401</t>
        </is>
      </c>
      <c r="H96" t="n">
        <v>0</v>
      </c>
      <c r="I96" t="n">
        <v>0</v>
      </c>
      <c r="J96" t="n">
        <v>0</v>
      </c>
      <c r="K96" t="n">
        <v>0</v>
      </c>
      <c r="L96" t="n">
        <v>0</v>
      </c>
      <c r="M96" t="n">
        <v>0</v>
      </c>
      <c r="N96" t="n">
        <v>0</v>
      </c>
      <c r="O96" t="n">
        <v>0</v>
      </c>
      <c r="P96" t="n">
        <v>0</v>
      </c>
      <c r="Q96" t="n">
        <v>0</v>
      </c>
      <c r="R96" t="n">
        <v>0</v>
      </c>
      <c r="S96" t="n">
        <v>0</v>
      </c>
      <c r="T96" t="n">
        <v>0</v>
      </c>
      <c r="U96" t="n">
        <v>-0.0005</v>
      </c>
      <c r="V96" t="n">
        <v>1.8497</v>
      </c>
      <c r="W96" t="n">
        <v>0</v>
      </c>
      <c r="X96" t="n">
        <v>0</v>
      </c>
      <c r="Y96" t="n">
        <v>0</v>
      </c>
      <c r="Z96" t="n">
        <v>0</v>
      </c>
      <c r="AA96" s="20" t="n">
        <v>44437</v>
      </c>
      <c r="AB96" t="inlineStr">
        <is>
          <t>شركة بيكر للصناعات الغذائية / مورد</t>
        </is>
      </c>
      <c r="AC96" s="20" t="n">
        <v>45793</v>
      </c>
      <c r="AD96" t="n">
        <v>0</v>
      </c>
      <c r="AE96" t="n">
        <v>0</v>
      </c>
      <c r="AG96" t="n">
        <v>0</v>
      </c>
    </row>
    <row r="97">
      <c r="A97" t="inlineStr">
        <is>
          <t>BIS</t>
        </is>
      </c>
      <c r="B97" t="inlineStr">
        <is>
          <t>RM</t>
        </is>
      </c>
      <c r="C97" t="inlineStr">
        <is>
          <t>RM.BIS.0008</t>
        </is>
      </c>
      <c r="D97" t="inlineStr">
        <is>
          <t xml:space="preserve">فتات البسكويت المكرمل ( سبيكيلوس) 2-0 ملم </t>
        </is>
      </c>
      <c r="E97" t="n">
        <v>134716.0925</v>
      </c>
      <c r="F97" t="n">
        <v>262203.8495</v>
      </c>
      <c r="G97" t="inlineStr">
        <is>
          <t>9409, 9403, 9409, 108, 9301, 9204, 9405, 9601, 499, 9408, 809, 9402, 9102, 701, 9404, 9110, 9401, 9605, 9108, 9103, 601, 9112, 602, 605, 501, 405, 406, 408, 404, 801, 409, 301, 304, 403, 402, 306, 401, 202, 303, 305, 101, 102, 103, 104, 107, 112, 110, 201, 108, 203, 204, 409, 9406, 601, 9801, 9403, 403, 112, 401, 102, 9112, 9102, 9405, 9408, 801, 9403, 9108, 9301, 9401, 405, 301, 9801, 101, 201, 9601, 112, 108, 102, 104, 103, 107, 110, 402, 202, 306, 9809, 409, 405, 499, 501, 408, 601, 305, 499, 304, 203, 408, 301, 401, 204, 303, 9102, 403, 602, 605, 9108, 9103, 406, 701, 9112, 404, 801, 809, 9405, 9809, 9301, 9404, 9402, 9401, 9801, 9605, 9601, 9204, 9408, 9406, 9110</t>
        </is>
      </c>
      <c r="H97" t="n">
        <v>90720</v>
      </c>
      <c r="I97" t="n">
        <v>0</v>
      </c>
      <c r="J97" t="n">
        <v>2554.946</v>
      </c>
      <c r="K97" t="n">
        <v>0</v>
      </c>
      <c r="L97" t="n">
        <v>0</v>
      </c>
      <c r="M97" t="n">
        <v>93274.946</v>
      </c>
      <c r="N97" t="n">
        <v>0</v>
      </c>
      <c r="O97" t="n">
        <v>-2400</v>
      </c>
      <c r="P97" t="n">
        <v>-1834.135</v>
      </c>
      <c r="Q97" t="n">
        <v>-112918.9825</v>
      </c>
      <c r="R97" t="n">
        <v>0</v>
      </c>
      <c r="S97" t="n">
        <v>-117153.1175</v>
      </c>
      <c r="T97" t="n">
        <v>110837.921</v>
      </c>
      <c r="U97" t="n">
        <v>215718.5576</v>
      </c>
      <c r="V97" t="n">
        <v>1.9414</v>
      </c>
      <c r="W97" t="n">
        <v>269864.3425</v>
      </c>
      <c r="X97" t="n">
        <v>514175.2372</v>
      </c>
      <c r="Y97" t="n">
        <v>748456.6829</v>
      </c>
      <c r="Z97" t="n">
        <v>951996.4409</v>
      </c>
      <c r="AA97" s="20" t="n">
        <v>46233</v>
      </c>
      <c r="AB97" t="inlineStr">
        <is>
          <t>Vermeiren.30/2026</t>
        </is>
      </c>
      <c r="AC97" s="20" t="n">
        <v>46234</v>
      </c>
      <c r="AD97" t="n">
        <v>83161.8536</v>
      </c>
      <c r="AE97" t="n">
        <v>79333.0367</v>
      </c>
      <c r="AF97" t="inlineStr">
        <is>
          <t>1:11</t>
        </is>
      </c>
      <c r="AG97" t="n">
        <v>176475.895</v>
      </c>
    </row>
    <row r="98">
      <c r="A98" t="inlineStr">
        <is>
          <t>BIS</t>
        </is>
      </c>
      <c r="B98" t="inlineStr">
        <is>
          <t>RM</t>
        </is>
      </c>
      <c r="C98" t="inlineStr">
        <is>
          <t>RM.BIS.0009</t>
        </is>
      </c>
      <c r="D98" t="inlineStr">
        <is>
          <t>فتات الاوريو الداكنة</t>
        </is>
      </c>
      <c r="E98" t="n">
        <v>22146.2068</v>
      </c>
      <c r="F98" t="n">
        <v>40595.6526</v>
      </c>
      <c r="G98" t="inlineStr">
        <is>
          <t>9409, 9112, 809, 9405, 9403, 409, 499, 601, 408, 405, 501, 402, 304, 301, 401, 204, 701, 801, 404, 9108, 9102, 602, 403, 605, 409, 401, 304, 601, 403, 9403, 9405, 112, 9601, 103, 9112, 9108, 9403, 9401, 9801, 405, 9801, 101, 9405, 801, 102, 104, 103, 499, 408, 112, 108, 9409, 9402, 108, 499, 809, 9408, 9204, 9304, 9102, 9605, 701, 9404, 404, 408, 405, 801, 602, 601, 9108, 605, 501, 9112, 409, 402, 304, 301, 403, 101, 102, 103, 112, 104, 108, 204, 9304, 9404, 9401, 9402, 9801, 9204, 9601, 9605, 9408</t>
        </is>
      </c>
      <c r="H98" t="n">
        <v>0</v>
      </c>
      <c r="I98" t="n">
        <v>0</v>
      </c>
      <c r="J98" t="n">
        <v>589.884</v>
      </c>
      <c r="K98" t="n">
        <v>0</v>
      </c>
      <c r="L98" t="n">
        <v>0</v>
      </c>
      <c r="M98" t="n">
        <v>589.884</v>
      </c>
      <c r="N98" t="n">
        <v>0</v>
      </c>
      <c r="O98" t="n">
        <v>0</v>
      </c>
      <c r="P98" t="n">
        <v>-12.298</v>
      </c>
      <c r="Q98" t="n">
        <v>-1031.2418</v>
      </c>
      <c r="R98" t="n">
        <v>0</v>
      </c>
      <c r="S98" t="n">
        <v>-1043.5398</v>
      </c>
      <c r="T98" t="n">
        <v>21692.551</v>
      </c>
      <c r="U98" t="n">
        <v>39766.8886</v>
      </c>
      <c r="V98" t="n">
        <v>1.835</v>
      </c>
      <c r="W98" t="n">
        <v>2682.4358</v>
      </c>
      <c r="X98" t="n">
        <v>6330.7087</v>
      </c>
      <c r="Y98" t="n">
        <v>12941.8696</v>
      </c>
      <c r="Z98" t="n">
        <v>12989.5746</v>
      </c>
      <c r="AA98" s="20" t="n">
        <v>45980</v>
      </c>
      <c r="AB98" t="inlineStr">
        <is>
          <t>شركة بحر الشوكولاتة لصناعة الشوكولاتة والحلويات</t>
        </is>
      </c>
      <c r="AC98" s="20" t="n">
        <v>46234</v>
      </c>
      <c r="AD98" t="n">
        <v>1437.9855</v>
      </c>
      <c r="AE98" t="n">
        <v>1082.4645</v>
      </c>
      <c r="AF98" t="inlineStr">
        <is>
          <t>20:1</t>
        </is>
      </c>
      <c r="AG98" t="n">
        <v>0</v>
      </c>
    </row>
    <row r="99">
      <c r="A99" t="inlineStr">
        <is>
          <t>BIS</t>
        </is>
      </c>
      <c r="B99" t="inlineStr">
        <is>
          <t>RM</t>
        </is>
      </c>
      <c r="C99" t="inlineStr">
        <is>
          <t>RM.BIS.0010</t>
        </is>
      </c>
      <c r="D99" t="inlineStr">
        <is>
          <t>Sifted Bisc Crumbles 2-4mm 12 KG</t>
        </is>
      </c>
      <c r="E99" t="n">
        <v>49603.7661</v>
      </c>
      <c r="F99" t="n">
        <v>100567.9924</v>
      </c>
      <c r="G99" t="inlineStr">
        <is>
          <t>101, 103, 801, 102, 107, 9112, 103, 9103, 9405, 201, 9601, 9401, 9801, 9801, 405, 301, 9406, 601, 408, 108, 112, 401, 499, 204, 304, 301, 402, 9108, 9102, 9103, 701, 406, 801, 9405, 9112, 9409, 9107, 9403, 403, 605, 602, 499, 601, 405, 408, 606, 305, 409, 403, 304, 401, 305, 409, 301, 101, 102, 103, 112, 107, 201, 108, 402, 204, 9401, 9103, 9107, 701, 9605, 9108, 601, 9102, 9112, 605, 602, 801, 606, 408, 405, 406, 9402, 9408, 499, 112, 9405, 9403, 409, 401, 9601, 9606, 9304, 9301, 108, 9409, 9204, 9401, 9402, 9204, 9801, 9601, 9606, 9408, 9605, 9406, 9301, 9304</t>
        </is>
      </c>
      <c r="H99" t="n">
        <v>0</v>
      </c>
      <c r="I99" t="n">
        <v>0</v>
      </c>
      <c r="J99" t="n">
        <v>5469.538</v>
      </c>
      <c r="K99" t="n">
        <v>0</v>
      </c>
      <c r="L99" t="n">
        <v>0</v>
      </c>
      <c r="M99" t="n">
        <v>5469.538</v>
      </c>
      <c r="N99" t="n">
        <v>0</v>
      </c>
      <c r="O99" t="n">
        <v>-3432</v>
      </c>
      <c r="P99" t="n">
        <v>-8443.323</v>
      </c>
      <c r="Q99" t="n">
        <v>-34257.2911</v>
      </c>
      <c r="R99" t="n">
        <v>0</v>
      </c>
      <c r="S99" t="n">
        <v>-46132.6141</v>
      </c>
      <c r="T99" t="n">
        <v>8940.690000000001</v>
      </c>
      <c r="U99" t="n">
        <v>18051.8277</v>
      </c>
      <c r="V99" t="n">
        <v>1.8993</v>
      </c>
      <c r="W99" t="n">
        <v>29159.9281</v>
      </c>
      <c r="X99" t="n">
        <v>70841.4575</v>
      </c>
      <c r="Y99" t="n">
        <v>104882.4389</v>
      </c>
      <c r="Z99" t="n">
        <v>125143.5089</v>
      </c>
      <c r="AA99" s="20" t="n">
        <v>45889</v>
      </c>
      <c r="AB99" t="inlineStr">
        <is>
          <t>VERMEIREN.40/2025</t>
        </is>
      </c>
      <c r="AC99" s="20" t="n">
        <v>46234</v>
      </c>
      <c r="AD99" t="n">
        <v>11653.6043</v>
      </c>
      <c r="AE99" t="n">
        <v>10428.6257</v>
      </c>
      <c r="AF99" t="inlineStr">
        <is>
          <t>0:25</t>
        </is>
      </c>
      <c r="AG99" t="n">
        <v>0</v>
      </c>
    </row>
    <row r="100">
      <c r="A100" t="inlineStr">
        <is>
          <t>BIS</t>
        </is>
      </c>
      <c r="B100" t="inlineStr">
        <is>
          <t>RM</t>
        </is>
      </c>
      <c r="C100" t="inlineStr">
        <is>
          <t>RM.BIS.0011</t>
        </is>
      </c>
      <c r="D100" t="inlineStr">
        <is>
          <t>Oreo (Shell) Course  Crumbs/1kg x 10Bags</t>
        </is>
      </c>
      <c r="E100" t="n">
        <v>7011.2078</v>
      </c>
      <c r="F100" t="n">
        <v>13997.7271</v>
      </c>
      <c r="G100" t="inlineStr">
        <is>
          <t>108, 112, 103, 102, 101, 403, 301, 402, 401, 409, 9112, 602, 9108, 601, 9103, 9102, 807, 801, 405, 408, 701, 9401, 9101, 9408, 499, 9301, 9409, 9402, 108, 112, 499, 103, 102, 801, 101, 9601, 9801, 301, 405, 9401, 101, 9601, 9405, 9403, 601, 401, 807, 403, 602, 9102, 9103, 9108, 9101, 801, 701, 401, 301, 402, 405, 408, 601, 499, 409, 9403, 9405, 9112, 9409, 9408, 9601, 9801, 9402, 9401, 9301</t>
        </is>
      </c>
      <c r="H100" t="n">
        <v>2000</v>
      </c>
      <c r="I100" t="n">
        <v>150</v>
      </c>
      <c r="J100" t="n">
        <v>960</v>
      </c>
      <c r="K100" t="n">
        <v>0</v>
      </c>
      <c r="L100" t="n">
        <v>0</v>
      </c>
      <c r="M100" t="n">
        <v>3110</v>
      </c>
      <c r="N100" t="n">
        <v>0</v>
      </c>
      <c r="O100" t="n">
        <v>-1010</v>
      </c>
      <c r="P100" t="n">
        <v>-10.5</v>
      </c>
      <c r="Q100" t="n">
        <v>-750.7078</v>
      </c>
      <c r="R100" t="n">
        <v>0</v>
      </c>
      <c r="S100" t="n">
        <v>-1771.2078</v>
      </c>
      <c r="T100" t="n">
        <v>8350</v>
      </c>
      <c r="U100" t="n">
        <v>16700</v>
      </c>
      <c r="V100" t="n">
        <v>2</v>
      </c>
      <c r="W100" t="n">
        <v>2680.7078</v>
      </c>
      <c r="X100" t="n">
        <v>3689.5958</v>
      </c>
      <c r="Y100" t="n">
        <v>7339.4498</v>
      </c>
      <c r="Z100" t="n">
        <v>12098.5918</v>
      </c>
      <c r="AA100" s="20" t="n">
        <v>46204</v>
      </c>
      <c r="AB100" t="inlineStr">
        <is>
          <t xml:space="preserve">شركة المتحده لصناعه البسكوت والحلويات </t>
        </is>
      </c>
      <c r="AC100" s="20" t="n">
        <v>46234</v>
      </c>
      <c r="AD100" t="n">
        <v>815.4944</v>
      </c>
      <c r="AE100" t="n">
        <v>1008.2159</v>
      </c>
      <c r="AF100" t="inlineStr">
        <is>
          <t>8:8</t>
        </is>
      </c>
      <c r="AG100" t="n">
        <v>4000</v>
      </c>
    </row>
    <row r="101">
      <c r="A101" t="inlineStr">
        <is>
          <t>BIS</t>
        </is>
      </c>
      <c r="B101" t="inlineStr">
        <is>
          <t>RM</t>
        </is>
      </c>
      <c r="C101" t="inlineStr">
        <is>
          <t>RM.BIS.0012</t>
        </is>
      </c>
      <c r="D101" t="inlineStr">
        <is>
          <t xml:space="preserve">فتات البسكويت المكرمل ( سبيكيلوس) 2-0 خالي من السكر </t>
        </is>
      </c>
      <c r="E101" t="n">
        <v>12</v>
      </c>
      <c r="F101" t="n">
        <v>203.31</v>
      </c>
      <c r="G101" t="inlineStr">
        <is>
          <t>801, 801, 801</t>
        </is>
      </c>
      <c r="H101" t="n">
        <v>0</v>
      </c>
      <c r="I101" t="n">
        <v>0</v>
      </c>
      <c r="J101" t="n">
        <v>0</v>
      </c>
      <c r="K101" t="n">
        <v>0</v>
      </c>
      <c r="L101" t="n">
        <v>0</v>
      </c>
      <c r="M101" t="n">
        <v>0</v>
      </c>
      <c r="N101" t="n">
        <v>0</v>
      </c>
      <c r="O101" t="n">
        <v>0</v>
      </c>
      <c r="P101" t="n">
        <v>-12</v>
      </c>
      <c r="Q101" t="n">
        <v>0</v>
      </c>
      <c r="R101" t="n">
        <v>0</v>
      </c>
      <c r="S101" t="n">
        <v>-12</v>
      </c>
      <c r="T101" t="n">
        <v>0</v>
      </c>
      <c r="U101" t="n">
        <v>0</v>
      </c>
      <c r="V101" t="n">
        <v>16.9425</v>
      </c>
      <c r="W101" t="n">
        <v>0</v>
      </c>
      <c r="X101" t="n">
        <v>0</v>
      </c>
      <c r="Y101" t="n">
        <v>0</v>
      </c>
      <c r="Z101" t="n">
        <v>0</v>
      </c>
      <c r="AA101" s="20" t="n">
        <v>45900</v>
      </c>
      <c r="AB101" t="inlineStr">
        <is>
          <t>SAMPLES.06/2025</t>
        </is>
      </c>
      <c r="AC101" s="20" t="n">
        <v>2</v>
      </c>
      <c r="AD101" t="n">
        <v>0</v>
      </c>
      <c r="AE101" t="n">
        <v>0</v>
      </c>
      <c r="AG101" t="n">
        <v>0</v>
      </c>
    </row>
    <row r="102">
      <c r="A102" t="inlineStr">
        <is>
          <t>BIS</t>
        </is>
      </c>
      <c r="B102" t="inlineStr">
        <is>
          <t>RM</t>
        </is>
      </c>
      <c r="C102" t="inlineStr">
        <is>
          <t>RM.BIS.0013</t>
        </is>
      </c>
      <c r="D102" t="inlineStr">
        <is>
          <t>COOKIE GRANULES SPECULOOS 1CTN*14KG</t>
        </is>
      </c>
      <c r="E102" t="n">
        <v>49.92</v>
      </c>
      <c r="F102" t="n">
        <v>60.9829</v>
      </c>
      <c r="G102" t="inlineStr">
        <is>
          <t>9801, 499, 9405, 9401, 108, 9108, 601, 9112, 801, 405, 108, 101, 102, 201, 112, 401, 401, 499, 405, 601, 9108, 801, 9112, 9401, 9405, 9801, 9801, 101, 201, 801, 499, 108, 112, 102</t>
        </is>
      </c>
      <c r="H102" t="n">
        <v>0</v>
      </c>
      <c r="I102" t="n">
        <v>0</v>
      </c>
      <c r="J102" t="n">
        <v>0</v>
      </c>
      <c r="K102" t="n">
        <v>0</v>
      </c>
      <c r="L102" t="n">
        <v>0</v>
      </c>
      <c r="M102" t="n">
        <v>0</v>
      </c>
      <c r="N102" t="n">
        <v>0</v>
      </c>
      <c r="O102" t="n">
        <v>0</v>
      </c>
      <c r="P102" t="n">
        <v>-10</v>
      </c>
      <c r="Q102" t="n">
        <v>-39.92</v>
      </c>
      <c r="R102" t="n">
        <v>0</v>
      </c>
      <c r="S102" t="n">
        <v>-49.92</v>
      </c>
      <c r="T102" t="n">
        <v>0</v>
      </c>
      <c r="U102" t="n">
        <v>0</v>
      </c>
      <c r="V102" t="n">
        <v>1.2216</v>
      </c>
      <c r="W102" t="n">
        <v>40.92</v>
      </c>
      <c r="X102" t="n">
        <v>41.92</v>
      </c>
      <c r="Y102" t="n">
        <v>3880.712</v>
      </c>
      <c r="Z102" t="n">
        <v>6893.851</v>
      </c>
      <c r="AA102" s="20" t="n">
        <v>45363</v>
      </c>
      <c r="AB102" t="inlineStr">
        <is>
          <t>SPECULOOS.02/2024</t>
        </is>
      </c>
      <c r="AC102" s="20" t="n">
        <v>46234</v>
      </c>
      <c r="AD102" t="n">
        <v>431.1902</v>
      </c>
      <c r="AE102" t="n">
        <v>574.4875</v>
      </c>
      <c r="AF102" t="inlineStr">
        <is>
          <t>0:0</t>
        </is>
      </c>
      <c r="AG102" t="n">
        <v>0</v>
      </c>
    </row>
    <row r="103">
      <c r="A103" t="inlineStr">
        <is>
          <t>BIS</t>
        </is>
      </c>
      <c r="B103" t="inlineStr">
        <is>
          <t>RM</t>
        </is>
      </c>
      <c r="C103" t="inlineStr">
        <is>
          <t>RM.BIS.0014</t>
        </is>
      </c>
      <c r="D103" t="inlineStr">
        <is>
          <t xml:space="preserve">بسكويت الزبدة – Butter Cookies </t>
        </is>
      </c>
      <c r="E103" t="n">
        <v>1913.7793</v>
      </c>
      <c r="F103" t="n">
        <v>3941.6206</v>
      </c>
      <c r="G103" t="inlineStr">
        <is>
          <t>108, 499, 112, 9405, 9112, 605, 9401, 9605, 9108, 405, 401, 306, 112, 101, 108, 499, 405, 605, 9108, 9112, 9405, 9401, 101, 9405, 405, 112, 108, 401, 499, 306, 9605</t>
        </is>
      </c>
      <c r="H103" t="n">
        <v>1500</v>
      </c>
      <c r="I103" t="n">
        <v>0</v>
      </c>
      <c r="J103" t="n">
        <v>0</v>
      </c>
      <c r="K103" t="n">
        <v>0</v>
      </c>
      <c r="L103" t="n">
        <v>0</v>
      </c>
      <c r="M103" t="n">
        <v>1500</v>
      </c>
      <c r="N103" t="n">
        <v>0</v>
      </c>
      <c r="O103" t="n">
        <v>0</v>
      </c>
      <c r="P103" t="n">
        <v>-20.582</v>
      </c>
      <c r="Q103" t="n">
        <v>-1786.8973</v>
      </c>
      <c r="R103" t="n">
        <v>0</v>
      </c>
      <c r="S103" t="n">
        <v>-1807.4793</v>
      </c>
      <c r="T103" t="n">
        <v>1606.3</v>
      </c>
      <c r="U103" t="n">
        <v>3252.7575</v>
      </c>
      <c r="V103" t="n">
        <v>2.025</v>
      </c>
      <c r="W103" t="n">
        <v>7238.1423</v>
      </c>
      <c r="X103" t="n">
        <v>13528.5961</v>
      </c>
      <c r="Y103" t="n">
        <v>18588.0279</v>
      </c>
      <c r="Z103" t="n">
        <v>23449.9419</v>
      </c>
      <c r="AA103" s="20" t="n">
        <v>46205</v>
      </c>
      <c r="AB103" t="inlineStr">
        <is>
          <t>شركة فيرونا للصناعات الغذائية</t>
        </is>
      </c>
      <c r="AC103" s="20" t="n">
        <v>46234</v>
      </c>
      <c r="AD103" t="n">
        <v>2065.3364</v>
      </c>
      <c r="AE103" t="n">
        <v>1954.1618</v>
      </c>
      <c r="AF103" t="inlineStr">
        <is>
          <t>0:24</t>
        </is>
      </c>
      <c r="AG103" t="n">
        <v>3037.5</v>
      </c>
    </row>
    <row r="104">
      <c r="A104" t="inlineStr">
        <is>
          <t>BIS</t>
        </is>
      </c>
      <c r="B104" t="inlineStr">
        <is>
          <t>RM</t>
        </is>
      </c>
      <c r="C104" t="inlineStr">
        <is>
          <t>RM.BIS.0015</t>
        </is>
      </c>
      <c r="D104" t="inlineStr">
        <is>
          <t>كرات الريزو</t>
        </is>
      </c>
      <c r="E104" t="n">
        <v>4900.5209</v>
      </c>
      <c r="F104" t="n">
        <v>10963.5365</v>
      </c>
      <c r="G104" t="inlineStr">
        <is>
          <t>112, 102, 108, 405, 499, 401, 301, 304, 203, 306, 402, 9801, 9108, 9403, 9406, 801, 201, 9405, 101, 103, 9112, 102, 9102, 801, 9112, 9405, 9401, 9409, 9108, 406, 9102, 405, 408, 403, 605, 499, 409, 108, 402, 203, 112, 102, 103, 101, 201, 409, 306, 401, 301, 304, 403, 108, 9409, 9401, 112, 9403, 403, 9408, 499, 9405, 9402, 801, 408, 405, 406, 9108, 605, 9605, 9112, 9801, 9402, 9605, 9403, 9406, 9408</t>
        </is>
      </c>
      <c r="H104" t="n">
        <v>0</v>
      </c>
      <c r="I104" t="n">
        <v>0</v>
      </c>
      <c r="J104" t="n">
        <v>101</v>
      </c>
      <c r="K104" t="n">
        <v>0</v>
      </c>
      <c r="L104" t="n">
        <v>0</v>
      </c>
      <c r="M104" t="n">
        <v>101</v>
      </c>
      <c r="N104" t="n">
        <v>-142</v>
      </c>
      <c r="O104" t="n">
        <v>0</v>
      </c>
      <c r="P104" t="n">
        <v>-592.75</v>
      </c>
      <c r="Q104" t="n">
        <v>-654.0999</v>
      </c>
      <c r="R104" t="n">
        <v>0</v>
      </c>
      <c r="S104" t="n">
        <v>-1388.8499</v>
      </c>
      <c r="T104" t="n">
        <v>3612.671</v>
      </c>
      <c r="U104" t="n">
        <v>8257.1402</v>
      </c>
      <c r="V104" t="n">
        <v>2.2811</v>
      </c>
      <c r="W104" t="n">
        <v>1292.5251</v>
      </c>
      <c r="X104" t="n">
        <v>2803.5989</v>
      </c>
      <c r="Y104" t="n">
        <v>4242.0569</v>
      </c>
      <c r="Z104" t="n">
        <v>4850.0469</v>
      </c>
      <c r="AA104" s="20" t="n">
        <v>46200</v>
      </c>
      <c r="AB104" t="inlineStr">
        <is>
          <t>Rice Puffs.01/2026</t>
        </is>
      </c>
      <c r="AC104" s="20" t="n">
        <v>46234</v>
      </c>
      <c r="AD104" t="n">
        <v>471.3396</v>
      </c>
      <c r="AE104" t="n">
        <v>404.1705</v>
      </c>
      <c r="AF104" t="inlineStr">
        <is>
          <t>8:28</t>
        </is>
      </c>
      <c r="AG104" t="n">
        <v>0</v>
      </c>
    </row>
    <row r="105">
      <c r="A105" t="inlineStr">
        <is>
          <t>BIS</t>
        </is>
      </c>
      <c r="B105" t="inlineStr">
        <is>
          <t>RM</t>
        </is>
      </c>
      <c r="C105" t="inlineStr">
        <is>
          <t>RM.BIS.0016</t>
        </is>
      </c>
      <c r="D105" t="inlineStr">
        <is>
          <t xml:space="preserve">Oh Boy Biscut </t>
        </is>
      </c>
      <c r="E105" t="n">
        <v>131.6565</v>
      </c>
      <c r="F105" t="n">
        <v>323.3519</v>
      </c>
      <c r="G105" t="inlineStr">
        <is>
          <t>402, 499, 304, 401, 108, 101, 9409, 409, 499, 108, 402, 101, 401, 409, 304, 499, 409, 9409</t>
        </is>
      </c>
      <c r="H105" t="n">
        <v>0</v>
      </c>
      <c r="I105" t="n">
        <v>0</v>
      </c>
      <c r="J105" t="n">
        <v>0</v>
      </c>
      <c r="K105" t="n">
        <v>0</v>
      </c>
      <c r="L105" t="n">
        <v>0</v>
      </c>
      <c r="M105" t="n">
        <v>0</v>
      </c>
      <c r="N105" t="n">
        <v>0</v>
      </c>
      <c r="O105" t="n">
        <v>0</v>
      </c>
      <c r="P105" t="n">
        <v>-0.227</v>
      </c>
      <c r="Q105" t="n">
        <v>-131.2375</v>
      </c>
      <c r="R105" t="n">
        <v>0</v>
      </c>
      <c r="S105" t="n">
        <v>-131.4645</v>
      </c>
      <c r="T105" t="n">
        <v>0.192</v>
      </c>
      <c r="U105" t="n">
        <v>0.4706</v>
      </c>
      <c r="V105" t="n">
        <v>2.1523</v>
      </c>
      <c r="W105" t="n">
        <v>145.7355</v>
      </c>
      <c r="X105" t="n">
        <v>159.2797</v>
      </c>
      <c r="Y105" t="n">
        <v>160.8239</v>
      </c>
      <c r="Z105" t="n">
        <v>161.4739</v>
      </c>
      <c r="AA105" s="20" t="n">
        <v>46163</v>
      </c>
      <c r="AB105" t="inlineStr">
        <is>
          <t>شركة عمر بولص الزعمط - مورد</t>
        </is>
      </c>
      <c r="AC105" s="20" t="n">
        <v>46234</v>
      </c>
      <c r="AD105" t="n">
        <v>17.8693</v>
      </c>
      <c r="AE105" t="n">
        <v>13.4561</v>
      </c>
      <c r="AF105" t="inlineStr">
        <is>
          <t>0:0</t>
        </is>
      </c>
      <c r="AG105" t="n">
        <v>0</v>
      </c>
    </row>
    <row r="106">
      <c r="A106" t="inlineStr">
        <is>
          <t>BIS</t>
        </is>
      </c>
      <c r="B106" t="inlineStr">
        <is>
          <t>RM</t>
        </is>
      </c>
      <c r="C106" t="inlineStr">
        <is>
          <t>RM.BIS.0017</t>
        </is>
      </c>
      <c r="D106" t="inlineStr">
        <is>
          <t>رقائق الفيوتين كريب الكرنشية</t>
        </is>
      </c>
      <c r="E106" t="n">
        <v>1.31</v>
      </c>
      <c r="F106" t="n">
        <v>5.1012</v>
      </c>
      <c r="G106" t="inlineStr">
        <is>
          <t>404, 801, 809, 9304, 108, 304, 303, 201, 402, 303, 809, 404, 801, 201, 801, 402, 304, 108, 9304</t>
        </is>
      </c>
      <c r="H106" t="n">
        <v>0</v>
      </c>
      <c r="I106" t="n">
        <v>0</v>
      </c>
      <c r="J106" t="n">
        <v>6.38</v>
      </c>
      <c r="K106" t="n">
        <v>0</v>
      </c>
      <c r="L106" t="n">
        <v>0</v>
      </c>
      <c r="M106" t="n">
        <v>6.38</v>
      </c>
      <c r="N106" t="n">
        <v>0</v>
      </c>
      <c r="O106" t="n">
        <v>0</v>
      </c>
      <c r="P106" t="n">
        <v>0</v>
      </c>
      <c r="Q106" t="n">
        <v>0</v>
      </c>
      <c r="R106" t="n">
        <v>0</v>
      </c>
      <c r="S106" t="n">
        <v>0</v>
      </c>
      <c r="T106" t="n">
        <v>7.69</v>
      </c>
      <c r="U106" t="n">
        <v>24.5721</v>
      </c>
      <c r="V106" t="n">
        <v>3.8939</v>
      </c>
      <c r="W106" t="n">
        <v>0</v>
      </c>
      <c r="X106" t="n">
        <v>0.19</v>
      </c>
      <c r="Y106" t="n">
        <v>4.964</v>
      </c>
      <c r="Z106" t="n">
        <v>8.196</v>
      </c>
      <c r="AA106" s="20" t="n">
        <v>44825</v>
      </c>
      <c r="AB106" t="inlineStr">
        <is>
          <t>DIMI.06/2022</t>
        </is>
      </c>
      <c r="AC106" s="20" t="n">
        <v>46054</v>
      </c>
      <c r="AD106" t="n">
        <v>0.5515</v>
      </c>
      <c r="AE106" t="n">
        <v>0.6830000000000001</v>
      </c>
      <c r="AF106" t="inlineStr">
        <is>
          <t>11:7</t>
        </is>
      </c>
      <c r="AG106" t="n">
        <v>0</v>
      </c>
    </row>
    <row r="107">
      <c r="A107" t="inlineStr">
        <is>
          <t>BIS</t>
        </is>
      </c>
      <c r="B107" t="inlineStr">
        <is>
          <t>RM</t>
        </is>
      </c>
      <c r="C107" t="inlineStr">
        <is>
          <t>RM.BIS.0018</t>
        </is>
      </c>
      <c r="D107" t="inlineStr">
        <is>
          <t>Krusty Crepe wafer biscuit /3  Bag1 Kg</t>
        </is>
      </c>
      <c r="E107" t="n">
        <v>0</v>
      </c>
      <c r="F107" t="n">
        <v>0</v>
      </c>
      <c r="G107" t="inlineStr">
        <is>
          <t>9304, 9301, 304, 301, 801, 404, 304, 301, 404, 9304, 9301, 801</t>
        </is>
      </c>
      <c r="H107" t="n">
        <v>0</v>
      </c>
      <c r="I107" t="n">
        <v>0</v>
      </c>
      <c r="J107" t="n">
        <v>0</v>
      </c>
      <c r="K107" t="n">
        <v>0</v>
      </c>
      <c r="L107" t="n">
        <v>0</v>
      </c>
      <c r="M107" t="n">
        <v>0</v>
      </c>
      <c r="N107" t="n">
        <v>0</v>
      </c>
      <c r="O107" t="n">
        <v>0</v>
      </c>
      <c r="P107" t="n">
        <v>0</v>
      </c>
      <c r="Q107" t="n">
        <v>0</v>
      </c>
      <c r="R107" t="n">
        <v>0</v>
      </c>
      <c r="S107" t="n">
        <v>0</v>
      </c>
      <c r="T107" t="n">
        <v>0</v>
      </c>
      <c r="U107" t="n">
        <v>0</v>
      </c>
      <c r="V107" t="n">
        <v>2.4101</v>
      </c>
      <c r="W107" t="n">
        <v>1</v>
      </c>
      <c r="X107" t="n">
        <v>15</v>
      </c>
      <c r="Y107" t="n">
        <v>23</v>
      </c>
      <c r="Z107" t="n">
        <v>29</v>
      </c>
      <c r="AA107" s="20" t="n">
        <v>2</v>
      </c>
      <c r="AC107" s="20" t="n">
        <v>46151</v>
      </c>
      <c r="AD107" t="n">
        <v>2.5555</v>
      </c>
      <c r="AE107" t="n">
        <v>2.4166</v>
      </c>
      <c r="AF107" t="inlineStr">
        <is>
          <t>0:0</t>
        </is>
      </c>
      <c r="AG107" t="n">
        <v>0</v>
      </c>
    </row>
    <row r="108">
      <c r="A108" t="inlineStr">
        <is>
          <t>BIS</t>
        </is>
      </c>
      <c r="B108" t="inlineStr">
        <is>
          <t>RM</t>
        </is>
      </c>
      <c r="C108" t="inlineStr">
        <is>
          <t>RM.BIS.0019</t>
        </is>
      </c>
      <c r="D108" t="inlineStr">
        <is>
          <t>فتات بسكويت اللوتس الناعم</t>
        </is>
      </c>
      <c r="E108" t="n">
        <v>1.85</v>
      </c>
      <c r="F108" t="n">
        <v>3.167</v>
      </c>
      <c r="G108" t="inlineStr">
        <is>
          <t>304, 201, 304, 404, 801, 304, 201, 404, 801</t>
        </is>
      </c>
      <c r="H108" t="n">
        <v>0</v>
      </c>
      <c r="I108" t="n">
        <v>0</v>
      </c>
      <c r="J108" t="n">
        <v>0</v>
      </c>
      <c r="K108" t="n">
        <v>0</v>
      </c>
      <c r="L108" t="n">
        <v>0</v>
      </c>
      <c r="M108" t="n">
        <v>0</v>
      </c>
      <c r="N108" t="n">
        <v>0</v>
      </c>
      <c r="O108" t="n">
        <v>0</v>
      </c>
      <c r="P108" t="n">
        <v>-0.15</v>
      </c>
      <c r="Q108" t="n">
        <v>0</v>
      </c>
      <c r="R108" t="n">
        <v>0</v>
      </c>
      <c r="S108" t="n">
        <v>-0.15</v>
      </c>
      <c r="T108" t="n">
        <v>1.7</v>
      </c>
      <c r="U108" t="n">
        <v>2.9103</v>
      </c>
      <c r="V108" t="n">
        <v>1.7119</v>
      </c>
      <c r="W108" t="n">
        <v>0</v>
      </c>
      <c r="X108" t="n">
        <v>0</v>
      </c>
      <c r="Y108" t="n">
        <v>0</v>
      </c>
      <c r="Z108" t="n">
        <v>0</v>
      </c>
      <c r="AA108" s="20" t="n">
        <v>2</v>
      </c>
      <c r="AC108" s="20" t="n">
        <v>45103</v>
      </c>
      <c r="AD108" t="n">
        <v>0</v>
      </c>
      <c r="AE108" t="n">
        <v>0</v>
      </c>
      <c r="AG108" t="n">
        <v>0</v>
      </c>
    </row>
    <row r="109">
      <c r="A109" t="inlineStr">
        <is>
          <t>BIS</t>
        </is>
      </c>
      <c r="B109" t="inlineStr">
        <is>
          <t>RM</t>
        </is>
      </c>
      <c r="C109" t="inlineStr">
        <is>
          <t>RM.BIS.0020</t>
        </is>
      </c>
      <c r="D109" t="inlineStr">
        <is>
          <t xml:space="preserve">Digestive Biscuit  </t>
        </is>
      </c>
      <c r="E109" t="n">
        <v>484.2021</v>
      </c>
      <c r="F109" t="n">
        <v>960.2374</v>
      </c>
      <c r="G109" t="inlineStr">
        <is>
          <t>9409, 9405, 409, 499, 405, 402, 301, 304, 9108, 409, 304, 9405, 101, 102, 499, 108, 9409, 499, 9304, 405, 9108, 409, 402, 301, 304, 101, 102, 108, 9304</t>
        </is>
      </c>
      <c r="H109" t="n">
        <v>0</v>
      </c>
      <c r="I109" t="n">
        <v>0</v>
      </c>
      <c r="J109" t="n">
        <v>19.178</v>
      </c>
      <c r="K109" t="n">
        <v>0</v>
      </c>
      <c r="L109" t="n">
        <v>0</v>
      </c>
      <c r="M109" t="n">
        <v>19.178</v>
      </c>
      <c r="N109" t="n">
        <v>0</v>
      </c>
      <c r="O109" t="n">
        <v>0</v>
      </c>
      <c r="P109" t="n">
        <v>-0.78</v>
      </c>
      <c r="Q109" t="n">
        <v>-478.0551</v>
      </c>
      <c r="R109" t="n">
        <v>0</v>
      </c>
      <c r="S109" t="n">
        <v>-478.8351</v>
      </c>
      <c r="T109" t="n">
        <v>24.545</v>
      </c>
      <c r="U109" t="n">
        <v>48.6941</v>
      </c>
      <c r="V109" t="n">
        <v>1.984</v>
      </c>
      <c r="W109" t="n">
        <v>494.0011</v>
      </c>
      <c r="X109" t="n">
        <v>518.3252</v>
      </c>
      <c r="Y109" t="n">
        <v>539.7873</v>
      </c>
      <c r="Z109" t="n">
        <v>549.9843</v>
      </c>
      <c r="AA109" s="20" t="n">
        <v>46027</v>
      </c>
      <c r="AB109" t="inlineStr">
        <is>
          <t>شركة فيرونا للصناعات الغذائية</t>
        </is>
      </c>
      <c r="AC109" s="20" t="n">
        <v>46234</v>
      </c>
      <c r="AD109" t="n">
        <v>59.9763</v>
      </c>
      <c r="AE109" t="n">
        <v>45.832</v>
      </c>
      <c r="AF109" t="inlineStr">
        <is>
          <t>0:16</t>
        </is>
      </c>
      <c r="AG109" t="n">
        <v>0</v>
      </c>
    </row>
    <row r="110">
      <c r="A110" t="inlineStr">
        <is>
          <t>BIS</t>
        </is>
      </c>
      <c r="B110" t="inlineStr">
        <is>
          <t>RM</t>
        </is>
      </c>
      <c r="C110" t="inlineStr">
        <is>
          <t>RM.BIS.0021</t>
        </is>
      </c>
      <c r="D110" t="inlineStr">
        <is>
          <t>SILK - C#40 BROWN 80 MM</t>
        </is>
      </c>
      <c r="E110" t="n">
        <v>0</v>
      </c>
      <c r="F110" t="n">
        <v>0</v>
      </c>
      <c r="G110" t="inlineStr">
        <is>
          <t>402, 402</t>
        </is>
      </c>
      <c r="H110" t="n">
        <v>0</v>
      </c>
      <c r="I110" t="n">
        <v>0</v>
      </c>
      <c r="J110" t="n">
        <v>0</v>
      </c>
      <c r="K110" t="n">
        <v>0</v>
      </c>
      <c r="L110" t="n">
        <v>0</v>
      </c>
      <c r="M110" t="n">
        <v>0</v>
      </c>
      <c r="N110" t="n">
        <v>0</v>
      </c>
      <c r="O110" t="n">
        <v>0</v>
      </c>
      <c r="P110" t="n">
        <v>0</v>
      </c>
      <c r="Q110" t="n">
        <v>0</v>
      </c>
      <c r="R110" t="n">
        <v>0</v>
      </c>
      <c r="S110" t="n">
        <v>0</v>
      </c>
      <c r="T110" t="n">
        <v>0</v>
      </c>
      <c r="U110" t="n">
        <v>0</v>
      </c>
      <c r="V110" t="n">
        <v>8.423999999999999</v>
      </c>
      <c r="W110" t="n">
        <v>0</v>
      </c>
      <c r="X110" t="n">
        <v>0</v>
      </c>
      <c r="Y110" t="n">
        <v>0</v>
      </c>
      <c r="Z110" t="n">
        <v>0</v>
      </c>
      <c r="AA110" s="20" t="n">
        <v>2</v>
      </c>
      <c r="AC110" s="20" t="n">
        <v>44586</v>
      </c>
      <c r="AD110" t="n">
        <v>0</v>
      </c>
      <c r="AE110" t="n">
        <v>0</v>
      </c>
      <c r="AG110" t="n">
        <v>0</v>
      </c>
    </row>
    <row r="111">
      <c r="A111" t="inlineStr">
        <is>
          <t>BIS</t>
        </is>
      </c>
      <c r="B111" t="inlineStr">
        <is>
          <t>RM</t>
        </is>
      </c>
      <c r="C111" t="inlineStr">
        <is>
          <t>RM.BIS.0022</t>
        </is>
      </c>
      <c r="D111" t="inlineStr">
        <is>
          <t>شوكفنجر بسكويت بالشوكولاته والكراميل ( تويكس )  19 غم - 12*24</t>
        </is>
      </c>
      <c r="E111" t="n">
        <v>22.718</v>
      </c>
      <c r="F111" t="n">
        <v>130.1963</v>
      </c>
      <c r="G111" t="inlineStr">
        <is>
          <t>9801, 9406, 9801, 9405, 499, 9406, 306, 101, 405, 108, 112, 801, 9108, 406, 401, 499, 405, 499, 801, 406, 405, 9108, 9112, 9401, 108, 108, 101, 112, 401, 306, 9112, 9405, 9401</t>
        </is>
      </c>
      <c r="H111" t="n">
        <v>0</v>
      </c>
      <c r="I111" t="n">
        <v>0</v>
      </c>
      <c r="J111" t="n">
        <v>0</v>
      </c>
      <c r="K111" t="n">
        <v>0</v>
      </c>
      <c r="L111" t="n">
        <v>0</v>
      </c>
      <c r="M111" t="n">
        <v>0</v>
      </c>
      <c r="N111" t="n">
        <v>0</v>
      </c>
      <c r="O111" t="n">
        <v>0</v>
      </c>
      <c r="P111" t="n">
        <v>-6.219</v>
      </c>
      <c r="Q111" t="n">
        <v>-16.499</v>
      </c>
      <c r="R111" t="n">
        <v>0</v>
      </c>
      <c r="S111" t="n">
        <v>-22.718</v>
      </c>
      <c r="T111" t="n">
        <v>0</v>
      </c>
      <c r="U111" t="n">
        <v>0</v>
      </c>
      <c r="V111" t="n">
        <v>5.8194</v>
      </c>
      <c r="W111" t="n">
        <v>93.363</v>
      </c>
      <c r="X111" t="n">
        <v>179.416</v>
      </c>
      <c r="Y111" t="n">
        <v>240.406</v>
      </c>
      <c r="Z111" t="n">
        <v>244.586</v>
      </c>
      <c r="AA111" s="20" t="n">
        <v>46176</v>
      </c>
      <c r="AB111" t="inlineStr">
        <is>
          <t>شركة عمر بولص الزعمط - مورد</t>
        </is>
      </c>
      <c r="AC111" s="20" t="n">
        <v>46234</v>
      </c>
      <c r="AD111" t="n">
        <v>26.7117</v>
      </c>
      <c r="AE111" t="n">
        <v>20.3821</v>
      </c>
      <c r="AF111" t="inlineStr">
        <is>
          <t>0:0</t>
        </is>
      </c>
      <c r="AG111" t="n">
        <v>0</v>
      </c>
    </row>
    <row r="112">
      <c r="A112" t="inlineStr">
        <is>
          <t>BIS</t>
        </is>
      </c>
      <c r="B112" t="inlineStr">
        <is>
          <t>RM</t>
        </is>
      </c>
      <c r="C112" t="inlineStr">
        <is>
          <t>RM.BIS.0023</t>
        </is>
      </c>
      <c r="D112" t="inlineStr">
        <is>
          <t xml:space="preserve">فتات البسكويت المكرمل الخشن 2-4 </t>
        </is>
      </c>
      <c r="E112" t="n">
        <v>3.767</v>
      </c>
      <c r="F112" t="n">
        <v>0</v>
      </c>
      <c r="G112" t="inlineStr">
        <is>
          <t>402, 409, 409, 402, 409</t>
        </is>
      </c>
      <c r="H112" t="n">
        <v>0</v>
      </c>
      <c r="I112" t="n">
        <v>0</v>
      </c>
      <c r="J112" t="n">
        <v>0</v>
      </c>
      <c r="K112" t="n">
        <v>0</v>
      </c>
      <c r="L112" t="n">
        <v>0</v>
      </c>
      <c r="M112" t="n">
        <v>0</v>
      </c>
      <c r="N112" t="n">
        <v>0</v>
      </c>
      <c r="O112" t="n">
        <v>0</v>
      </c>
      <c r="P112" t="n">
        <v>-3.767</v>
      </c>
      <c r="Q112" t="n">
        <v>0</v>
      </c>
      <c r="R112" t="n">
        <v>0</v>
      </c>
      <c r="S112" t="n">
        <v>-3.767</v>
      </c>
      <c r="T112" t="n">
        <v>0</v>
      </c>
      <c r="U112" t="n">
        <v>0</v>
      </c>
      <c r="V112" t="n">
        <v>0</v>
      </c>
      <c r="W112" t="n">
        <v>0.333</v>
      </c>
      <c r="X112" t="n">
        <v>2.333</v>
      </c>
      <c r="Y112" t="n">
        <v>2.333</v>
      </c>
      <c r="Z112" t="n">
        <v>2.333</v>
      </c>
      <c r="AA112" s="20" t="n">
        <v>2</v>
      </c>
      <c r="AC112" s="20" t="n">
        <v>46181</v>
      </c>
      <c r="AD112" t="n">
        <v>0.2592</v>
      </c>
      <c r="AE112" t="n">
        <v>0.1944</v>
      </c>
      <c r="AF112" t="inlineStr">
        <is>
          <t>0:0</t>
        </is>
      </c>
      <c r="AG112" t="n">
        <v>0</v>
      </c>
    </row>
    <row r="113">
      <c r="A113" t="inlineStr">
        <is>
          <t>BIS</t>
        </is>
      </c>
      <c r="B113" t="inlineStr">
        <is>
          <t>RM</t>
        </is>
      </c>
      <c r="C113" t="inlineStr">
        <is>
          <t>RM.BIS.0024</t>
        </is>
      </c>
      <c r="D113" t="inlineStr">
        <is>
          <t xml:space="preserve">بسكويت سيجار 250 </t>
        </is>
      </c>
      <c r="E113" t="n">
        <v>110.1825</v>
      </c>
      <c r="F113" t="n">
        <v>350.6298</v>
      </c>
      <c r="G113" t="inlineStr">
        <is>
          <t>9409, 402, 409, 301, 101, 108, 9409, 9108, 499, 409, 499, 301, 9108, 108, 101, 402, 499, 409</t>
        </is>
      </c>
      <c r="H113" t="n">
        <v>0</v>
      </c>
      <c r="I113" t="n">
        <v>0</v>
      </c>
      <c r="J113" t="n">
        <v>14.378</v>
      </c>
      <c r="K113" t="n">
        <v>0</v>
      </c>
      <c r="L113" t="n">
        <v>0</v>
      </c>
      <c r="M113" t="n">
        <v>14.378</v>
      </c>
      <c r="N113" t="n">
        <v>0</v>
      </c>
      <c r="O113" t="n">
        <v>0</v>
      </c>
      <c r="P113" t="n">
        <v>0</v>
      </c>
      <c r="Q113" t="n">
        <v>-110.1755</v>
      </c>
      <c r="R113" t="n">
        <v>0</v>
      </c>
      <c r="S113" t="n">
        <v>-110.1755</v>
      </c>
      <c r="T113" t="n">
        <v>14.385</v>
      </c>
      <c r="U113" t="n">
        <v>43.3995</v>
      </c>
      <c r="V113" t="n">
        <v>3.017</v>
      </c>
      <c r="W113" t="n">
        <v>126.5085</v>
      </c>
      <c r="X113" t="n">
        <v>133.5397</v>
      </c>
      <c r="Y113" t="n">
        <v>135.9969</v>
      </c>
      <c r="Z113" t="n">
        <v>135.9969</v>
      </c>
      <c r="AA113" s="20" t="n">
        <v>46182</v>
      </c>
      <c r="AB113" t="inlineStr">
        <is>
          <t>شركة فيرونا للصناعات الغذائية</t>
        </is>
      </c>
      <c r="AC113" s="20" t="n">
        <v>46234</v>
      </c>
      <c r="AD113" t="n">
        <v>15.1107</v>
      </c>
      <c r="AE113" t="n">
        <v>11.333</v>
      </c>
      <c r="AF113" t="inlineStr">
        <is>
          <t>1:8</t>
        </is>
      </c>
      <c r="AG113" t="n">
        <v>0</v>
      </c>
    </row>
    <row r="114">
      <c r="A114" t="inlineStr">
        <is>
          <t>BIS</t>
        </is>
      </c>
      <c r="B114" t="inlineStr">
        <is>
          <t>RM</t>
        </is>
      </c>
      <c r="C114" t="inlineStr">
        <is>
          <t>RM.BIS.0025</t>
        </is>
      </c>
      <c r="D114" t="inlineStr">
        <is>
          <t xml:space="preserve">Digestive Biscuit 8 kg </t>
        </is>
      </c>
      <c r="E114" t="n">
        <v>20.274</v>
      </c>
      <c r="F114" t="n">
        <v>42.5754</v>
      </c>
      <c r="G114" t="inlineStr">
        <is>
          <t>301, 102, 101, 409, 101, 9409, 9101, 9409, 9101, 409, 102, 101, 301, 409, 9409</t>
        </is>
      </c>
      <c r="H114" t="n">
        <v>0</v>
      </c>
      <c r="I114" t="n">
        <v>0</v>
      </c>
      <c r="J114" t="n">
        <v>0</v>
      </c>
      <c r="K114" t="n">
        <v>0</v>
      </c>
      <c r="L114" t="n">
        <v>0</v>
      </c>
      <c r="M114" t="n">
        <v>0</v>
      </c>
      <c r="N114" t="n">
        <v>0</v>
      </c>
      <c r="O114" t="n">
        <v>0</v>
      </c>
      <c r="P114" t="n">
        <v>0</v>
      </c>
      <c r="Q114" t="n">
        <v>-4.814</v>
      </c>
      <c r="R114" t="n">
        <v>0</v>
      </c>
      <c r="S114" t="n">
        <v>-4.814</v>
      </c>
      <c r="T114" t="n">
        <v>15.46</v>
      </c>
      <c r="U114" t="n">
        <v>32.466</v>
      </c>
      <c r="V114" t="n">
        <v>2.1</v>
      </c>
      <c r="W114" t="n">
        <v>4.814</v>
      </c>
      <c r="X114" t="n">
        <v>9.539999999999999</v>
      </c>
      <c r="Y114" t="n">
        <v>9.539999999999999</v>
      </c>
      <c r="Z114" t="n">
        <v>9.539999999999999</v>
      </c>
      <c r="AA114" s="20" t="n">
        <v>46112</v>
      </c>
      <c r="AB114" t="inlineStr">
        <is>
          <t>شركة فيرونا للصناعات الغذائية</t>
        </is>
      </c>
      <c r="AC114" s="20" t="n">
        <v>46219</v>
      </c>
      <c r="AD114" t="n">
        <v>1.06</v>
      </c>
      <c r="AE114" t="n">
        <v>0.795</v>
      </c>
      <c r="AF114" t="inlineStr">
        <is>
          <t>19:13</t>
        </is>
      </c>
      <c r="AG114" t="n">
        <v>0</v>
      </c>
    </row>
    <row r="115">
      <c r="A115" t="inlineStr">
        <is>
          <t>BIS</t>
        </is>
      </c>
      <c r="B115" t="inlineStr">
        <is>
          <t>RM</t>
        </is>
      </c>
      <c r="C115" t="inlineStr">
        <is>
          <t>RM.BIS.0026</t>
        </is>
      </c>
      <c r="D115" t="inlineStr">
        <is>
          <t>فتات البسكوت فيرمرين 2-4mm 8KG</t>
        </is>
      </c>
      <c r="E115" t="n">
        <v>264.5137</v>
      </c>
      <c r="F115" t="n">
        <v>591.0142</v>
      </c>
      <c r="G115" t="inlineStr">
        <is>
          <t>499, 9402, 801, 601, 9108, 9401, 9404, 402, 303, 202, 203, 108, 201, 107, 102, 101, 301, 305, 401, 306, 304, 403, 404, 305, 601, 499, 403, 9401, 404, 801, 9108, 402, 202, 301, 304, 203, 303, 499, 401, 108, 306, 201, 107, 102, 101, 9404, 9402</t>
        </is>
      </c>
      <c r="H115" t="n">
        <v>0</v>
      </c>
      <c r="I115" t="n">
        <v>0</v>
      </c>
      <c r="J115" t="n">
        <v>0</v>
      </c>
      <c r="K115" t="n">
        <v>0</v>
      </c>
      <c r="L115" t="n">
        <v>0</v>
      </c>
      <c r="M115" t="n">
        <v>0</v>
      </c>
      <c r="N115" t="n">
        <v>0</v>
      </c>
      <c r="O115" t="n">
        <v>0</v>
      </c>
      <c r="P115" t="n">
        <v>0</v>
      </c>
      <c r="Q115" t="n">
        <v>-264.5137</v>
      </c>
      <c r="R115" t="n">
        <v>0</v>
      </c>
      <c r="S115" t="n">
        <v>-264.5137</v>
      </c>
      <c r="T115" t="n">
        <v>0</v>
      </c>
      <c r="U115" t="n">
        <v>0</v>
      </c>
      <c r="V115" t="n">
        <v>2.2343</v>
      </c>
      <c r="W115" t="n">
        <v>264.5137</v>
      </c>
      <c r="X115" t="n">
        <v>265.2462</v>
      </c>
      <c r="Y115" t="n">
        <v>265.9787</v>
      </c>
      <c r="Z115" t="n">
        <v>265.9787</v>
      </c>
      <c r="AA115" s="20" t="n">
        <v>45305</v>
      </c>
      <c r="AB115" t="inlineStr">
        <is>
          <t>VERMEIREN.01/2024</t>
        </is>
      </c>
      <c r="AC115" s="20" t="n">
        <v>46234</v>
      </c>
      <c r="AD115" t="n">
        <v>29.5531</v>
      </c>
      <c r="AE115" t="n">
        <v>22.1648</v>
      </c>
      <c r="AF115" t="inlineStr">
        <is>
          <t>0:0</t>
        </is>
      </c>
      <c r="AG115" t="n">
        <v>0</v>
      </c>
    </row>
    <row r="116">
      <c r="A116" t="inlineStr">
        <is>
          <t>BIS</t>
        </is>
      </c>
      <c r="B116" t="inlineStr">
        <is>
          <t>RM</t>
        </is>
      </c>
      <c r="C116" t="inlineStr">
        <is>
          <t>RM.BIS.0027</t>
        </is>
      </c>
      <c r="D116" t="inlineStr">
        <is>
          <t>Rice Crispy - كورن فليكس</t>
        </is>
      </c>
      <c r="E116" t="n">
        <v>167.5</v>
      </c>
      <c r="F116" t="n">
        <v>231.0343</v>
      </c>
      <c r="G116" t="inlineStr">
        <is>
          <t>108, 403, 9403, 9108, 403, 108, 9108, 403, 9403, 108, 9403</t>
        </is>
      </c>
      <c r="H116" t="n">
        <v>0</v>
      </c>
      <c r="I116" t="n">
        <v>0</v>
      </c>
      <c r="J116" t="n">
        <v>56.65</v>
      </c>
      <c r="K116" t="n">
        <v>0</v>
      </c>
      <c r="L116" t="n">
        <v>0</v>
      </c>
      <c r="M116" t="n">
        <v>56.65</v>
      </c>
      <c r="N116" t="n">
        <v>0</v>
      </c>
      <c r="O116" t="n">
        <v>0</v>
      </c>
      <c r="P116" t="n">
        <v>-118.3</v>
      </c>
      <c r="Q116" t="n">
        <v>-0.25</v>
      </c>
      <c r="R116" t="n">
        <v>0</v>
      </c>
      <c r="S116" t="n">
        <v>-118.55</v>
      </c>
      <c r="T116" t="n">
        <v>105.6</v>
      </c>
      <c r="U116" t="n">
        <v>145.6551</v>
      </c>
      <c r="V116" t="n">
        <v>1.3793</v>
      </c>
      <c r="W116" t="n">
        <v>11.75</v>
      </c>
      <c r="X116" t="n">
        <v>162.75</v>
      </c>
      <c r="Y116" t="n">
        <v>162.75</v>
      </c>
      <c r="Z116" t="n">
        <v>162.75</v>
      </c>
      <c r="AA116" s="20" t="n">
        <v>46057</v>
      </c>
      <c r="AB116" t="inlineStr">
        <is>
          <t xml:space="preserve">مصنع فارس النتشة </t>
        </is>
      </c>
      <c r="AC116" s="20" t="n">
        <v>46223</v>
      </c>
      <c r="AD116" t="n">
        <v>18.0833</v>
      </c>
      <c r="AE116" t="n">
        <v>13.5625</v>
      </c>
      <c r="AF116" t="inlineStr">
        <is>
          <t>7:23</t>
        </is>
      </c>
      <c r="AG116" t="n">
        <v>0</v>
      </c>
    </row>
    <row r="117">
      <c r="A117" t="inlineStr">
        <is>
          <t>BIS</t>
        </is>
      </c>
      <c r="B117" t="inlineStr">
        <is>
          <t>RM</t>
        </is>
      </c>
      <c r="C117" t="inlineStr">
        <is>
          <t>RM.BIS.0028</t>
        </is>
      </c>
      <c r="D117" t="inlineStr">
        <is>
          <t>بسكوت ويفر لواكر</t>
        </is>
      </c>
      <c r="E117" t="n">
        <v>2.555</v>
      </c>
      <c r="F117" t="n">
        <v>36.881</v>
      </c>
      <c r="G117" t="inlineStr">
        <is>
          <t>304, 108, 304, 304, 108</t>
        </is>
      </c>
      <c r="H117" t="n">
        <v>0</v>
      </c>
      <c r="I117" t="n">
        <v>0</v>
      </c>
      <c r="J117" t="n">
        <v>9</v>
      </c>
      <c r="K117" t="n">
        <v>0</v>
      </c>
      <c r="L117" t="n">
        <v>0</v>
      </c>
      <c r="M117" t="n">
        <v>9</v>
      </c>
      <c r="N117" t="n">
        <v>0</v>
      </c>
      <c r="O117" t="n">
        <v>0</v>
      </c>
      <c r="P117" t="n">
        <v>-1.305</v>
      </c>
      <c r="Q117" t="n">
        <v>0</v>
      </c>
      <c r="R117" t="n">
        <v>0</v>
      </c>
      <c r="S117" t="n">
        <v>-1.305</v>
      </c>
      <c r="T117" t="n">
        <v>10.25</v>
      </c>
      <c r="U117" t="n">
        <v>129.0509</v>
      </c>
      <c r="V117" t="n">
        <v>12.5903</v>
      </c>
      <c r="W117" t="n">
        <v>0</v>
      </c>
      <c r="X117" t="n">
        <v>0</v>
      </c>
      <c r="Y117" t="n">
        <v>0</v>
      </c>
      <c r="Z117" t="n">
        <v>0</v>
      </c>
      <c r="AA117" s="20" t="n">
        <v>46194</v>
      </c>
      <c r="AB117" t="inlineStr">
        <is>
          <t>Cash Customer - مورد</t>
        </is>
      </c>
      <c r="AC117" s="20" t="n">
        <v>2</v>
      </c>
      <c r="AD117" t="n">
        <v>0</v>
      </c>
      <c r="AE117" t="n">
        <v>0</v>
      </c>
      <c r="AG117" t="n">
        <v>0</v>
      </c>
    </row>
    <row r="118">
      <c r="A118" t="inlineStr">
        <is>
          <t>BIS</t>
        </is>
      </c>
      <c r="B118" t="inlineStr">
        <is>
          <t>RM</t>
        </is>
      </c>
      <c r="C118" t="inlineStr">
        <is>
          <t>RM.BIS.0029</t>
        </is>
      </c>
      <c r="D118" t="inlineStr">
        <is>
          <t>Sifted Bisc Crumbles 2-4mm 12 KG(NewLand)</t>
        </is>
      </c>
      <c r="E118" t="n">
        <v>0</v>
      </c>
      <c r="F118" t="n">
        <v>0</v>
      </c>
      <c r="G118" t="inlineStr">
        <is>
          <t>301, 601, 9301, 301, 601, 9301</t>
        </is>
      </c>
      <c r="H118" t="n">
        <v>0</v>
      </c>
      <c r="I118" t="n">
        <v>0</v>
      </c>
      <c r="J118" t="n">
        <v>0</v>
      </c>
      <c r="K118" t="n">
        <v>0</v>
      </c>
      <c r="L118" t="n">
        <v>0</v>
      </c>
      <c r="M118" t="n">
        <v>0</v>
      </c>
      <c r="N118" t="n">
        <v>0</v>
      </c>
      <c r="O118" t="n">
        <v>0</v>
      </c>
      <c r="P118" t="n">
        <v>0</v>
      </c>
      <c r="Q118" t="n">
        <v>0</v>
      </c>
      <c r="R118" t="n">
        <v>0</v>
      </c>
      <c r="S118" t="n">
        <v>0</v>
      </c>
      <c r="T118" t="n">
        <v>0</v>
      </c>
      <c r="U118" t="n">
        <v>0</v>
      </c>
      <c r="V118" t="n">
        <v>2.0604</v>
      </c>
      <c r="W118" t="n">
        <v>600</v>
      </c>
      <c r="X118" t="n">
        <v>600</v>
      </c>
      <c r="Y118" t="n">
        <v>600</v>
      </c>
      <c r="Z118" t="n">
        <v>600</v>
      </c>
      <c r="AA118" s="20" t="n">
        <v>2</v>
      </c>
      <c r="AC118" s="20" t="n">
        <v>46153</v>
      </c>
      <c r="AD118" t="n">
        <v>66.6666</v>
      </c>
      <c r="AE118" t="n">
        <v>50</v>
      </c>
      <c r="AF118" t="inlineStr">
        <is>
          <t>0:0</t>
        </is>
      </c>
      <c r="AG118" t="n">
        <v>0</v>
      </c>
    </row>
    <row r="119">
      <c r="A119" t="inlineStr">
        <is>
          <t>BIS</t>
        </is>
      </c>
      <c r="B119" t="inlineStr">
        <is>
          <t>RM</t>
        </is>
      </c>
      <c r="C119" t="inlineStr">
        <is>
          <t>RM.BIS.0030</t>
        </is>
      </c>
      <c r="D119" t="inlineStr">
        <is>
          <t>فتات بسكويت العسل</t>
        </is>
      </c>
      <c r="E119" t="n">
        <v>112.18</v>
      </c>
      <c r="F119" t="n">
        <v>218.751</v>
      </c>
      <c r="G119" t="inlineStr">
        <is>
          <t>809, 801, 9112, 9108, 408, 408, 405, 108, 112, 801, 9405, 9801, 108, 112, 408, 405, 9112, 9108, 809, 9408, 108, 9405, 9408, 9801</t>
        </is>
      </c>
      <c r="H119" t="n">
        <v>0</v>
      </c>
      <c r="I119" t="n">
        <v>0</v>
      </c>
      <c r="J119" t="n">
        <v>0.02</v>
      </c>
      <c r="K119" t="n">
        <v>0</v>
      </c>
      <c r="L119" t="n">
        <v>0</v>
      </c>
      <c r="M119" t="n">
        <v>0.02</v>
      </c>
      <c r="N119" t="n">
        <v>0</v>
      </c>
      <c r="O119" t="n">
        <v>0</v>
      </c>
      <c r="P119" t="n">
        <v>-1.7</v>
      </c>
      <c r="Q119" t="n">
        <v>0</v>
      </c>
      <c r="R119" t="n">
        <v>0</v>
      </c>
      <c r="S119" t="n">
        <v>-1.7</v>
      </c>
      <c r="T119" t="n">
        <v>110.5</v>
      </c>
      <c r="U119" t="n">
        <v>215.475</v>
      </c>
      <c r="V119" t="n">
        <v>1.9066</v>
      </c>
      <c r="W119" t="n">
        <v>177.82</v>
      </c>
      <c r="X119" t="n">
        <v>177.82</v>
      </c>
      <c r="Y119" t="n">
        <v>177.82</v>
      </c>
      <c r="Z119" t="n">
        <v>177.82</v>
      </c>
      <c r="AA119" s="20" t="n">
        <v>46183</v>
      </c>
      <c r="AB119" t="inlineStr">
        <is>
          <t>شركة بيكر للصناعات الغذائية / مورد</t>
        </is>
      </c>
      <c r="AC119" s="20" t="n">
        <v>46183</v>
      </c>
      <c r="AD119" t="n">
        <v>19.7577</v>
      </c>
      <c r="AE119" t="n">
        <v>14.8183</v>
      </c>
      <c r="AF119" t="inlineStr">
        <is>
          <t>7:13</t>
        </is>
      </c>
      <c r="AG119" t="n">
        <v>0</v>
      </c>
    </row>
    <row r="120">
      <c r="A120" t="inlineStr">
        <is>
          <t>BIS</t>
        </is>
      </c>
      <c r="B120" t="inlineStr">
        <is>
          <t>RM</t>
        </is>
      </c>
      <c r="C120" t="inlineStr">
        <is>
          <t>RM.BIS.0031</t>
        </is>
      </c>
      <c r="D120" t="inlineStr">
        <is>
          <t>Protein Biscuit Granules Crunchy</t>
        </is>
      </c>
      <c r="E120" t="n">
        <v>0</v>
      </c>
      <c r="F120" t="n">
        <v>0</v>
      </c>
      <c r="G120" t="inlineStr">
        <is>
          <t>112, 9405, 9112, 405, 108, 112, 405, 108, 9405, 9112</t>
        </is>
      </c>
      <c r="H120" t="n">
        <v>130</v>
      </c>
      <c r="I120" t="n">
        <v>0</v>
      </c>
      <c r="J120" t="n">
        <v>0</v>
      </c>
      <c r="K120" t="n">
        <v>0</v>
      </c>
      <c r="L120" t="n">
        <v>0</v>
      </c>
      <c r="M120" t="n">
        <v>130</v>
      </c>
      <c r="N120" t="n">
        <v>0</v>
      </c>
      <c r="O120" t="n">
        <v>0</v>
      </c>
      <c r="P120" t="n">
        <v>0</v>
      </c>
      <c r="Q120" t="n">
        <v>-96</v>
      </c>
      <c r="R120" t="n">
        <v>0</v>
      </c>
      <c r="S120" t="n">
        <v>-96</v>
      </c>
      <c r="T120" t="n">
        <v>34</v>
      </c>
      <c r="U120" t="n">
        <v>98.59999999999999</v>
      </c>
      <c r="V120" t="n">
        <v>2.9</v>
      </c>
      <c r="W120" t="n">
        <v>96</v>
      </c>
      <c r="X120" t="n">
        <v>96</v>
      </c>
      <c r="Y120" t="n">
        <v>96</v>
      </c>
      <c r="Z120" t="n">
        <v>96</v>
      </c>
      <c r="AA120" s="20" t="n">
        <v>46222</v>
      </c>
      <c r="AB120" t="inlineStr">
        <is>
          <t xml:space="preserve">شركة المتحده لصناعه البسكوت والحلويات </t>
        </is>
      </c>
      <c r="AC120" s="20" t="n">
        <v>46223</v>
      </c>
      <c r="AD120" t="n">
        <v>10.6666</v>
      </c>
      <c r="AE120" t="n">
        <v>8</v>
      </c>
      <c r="AF120" t="inlineStr">
        <is>
          <t>4:7</t>
        </is>
      </c>
      <c r="AG120" t="n">
        <v>377</v>
      </c>
    </row>
    <row r="121">
      <c r="A121" t="inlineStr">
        <is>
          <t>BTQ</t>
        </is>
      </c>
      <c r="B121" t="inlineStr">
        <is>
          <t>RM</t>
        </is>
      </c>
      <c r="C121" t="inlineStr">
        <is>
          <t>RM.BTQ.0001</t>
        </is>
      </c>
      <c r="D121" t="inlineStr">
        <is>
          <t>Croissant Zaatr</t>
        </is>
      </c>
      <c r="E121" t="n">
        <v>0</v>
      </c>
      <c r="F121" t="n">
        <v>0</v>
      </c>
      <c r="G121" t="inlineStr">
        <is>
          <t>304, 304</t>
        </is>
      </c>
      <c r="H121" t="n">
        <v>0</v>
      </c>
      <c r="I121" t="n">
        <v>0</v>
      </c>
      <c r="J121" t="n">
        <v>0</v>
      </c>
      <c r="K121" t="n">
        <v>0</v>
      </c>
      <c r="L121" t="n">
        <v>0</v>
      </c>
      <c r="M121" t="n">
        <v>0</v>
      </c>
      <c r="N121" t="n">
        <v>0</v>
      </c>
      <c r="O121" t="n">
        <v>0</v>
      </c>
      <c r="P121" t="n">
        <v>0</v>
      </c>
      <c r="Q121" t="n">
        <v>0</v>
      </c>
      <c r="R121" t="n">
        <v>0</v>
      </c>
      <c r="S121" t="n">
        <v>0</v>
      </c>
      <c r="T121" t="n">
        <v>0</v>
      </c>
      <c r="U121" t="n">
        <v>0</v>
      </c>
      <c r="V121" t="n">
        <v>0.7639</v>
      </c>
      <c r="W121" t="n">
        <v>0</v>
      </c>
      <c r="X121" t="n">
        <v>0</v>
      </c>
      <c r="Y121" t="n">
        <v>0</v>
      </c>
      <c r="Z121" t="n">
        <v>0</v>
      </c>
      <c r="AA121" s="20" t="n">
        <v>45890</v>
      </c>
      <c r="AB121" t="inlineStr">
        <is>
          <t>الشركة الحصاد الخير للاستثمار</t>
        </is>
      </c>
      <c r="AC121" s="20" t="n">
        <v>45962</v>
      </c>
      <c r="AD121" t="n">
        <v>0</v>
      </c>
      <c r="AE121" t="n">
        <v>0</v>
      </c>
      <c r="AG121" t="n">
        <v>0</v>
      </c>
    </row>
    <row r="122">
      <c r="A122" t="inlineStr">
        <is>
          <t>BTQ</t>
        </is>
      </c>
      <c r="B122" t="inlineStr">
        <is>
          <t>RM</t>
        </is>
      </c>
      <c r="C122" t="inlineStr">
        <is>
          <t>RM.BTQ.0002</t>
        </is>
      </c>
      <c r="D122" t="inlineStr">
        <is>
          <t>Croissant plain</t>
        </is>
      </c>
      <c r="E122" t="n">
        <v>0</v>
      </c>
      <c r="F122" t="n">
        <v>0</v>
      </c>
      <c r="G122" t="inlineStr">
        <is>
          <t>304, 304</t>
        </is>
      </c>
      <c r="H122" t="n">
        <v>0</v>
      </c>
      <c r="I122" t="n">
        <v>0</v>
      </c>
      <c r="J122" t="n">
        <v>0</v>
      </c>
      <c r="K122" t="n">
        <v>0</v>
      </c>
      <c r="L122" t="n">
        <v>0</v>
      </c>
      <c r="M122" t="n">
        <v>0</v>
      </c>
      <c r="N122" t="n">
        <v>0</v>
      </c>
      <c r="O122" t="n">
        <v>0</v>
      </c>
      <c r="P122" t="n">
        <v>0</v>
      </c>
      <c r="Q122" t="n">
        <v>0</v>
      </c>
      <c r="R122" t="n">
        <v>0</v>
      </c>
      <c r="S122" t="n">
        <v>0</v>
      </c>
      <c r="T122" t="n">
        <v>0</v>
      </c>
      <c r="U122" t="n">
        <v>0</v>
      </c>
      <c r="V122" t="n">
        <v>0.6944</v>
      </c>
      <c r="W122" t="n">
        <v>0</v>
      </c>
      <c r="X122" t="n">
        <v>0</v>
      </c>
      <c r="Y122" t="n">
        <v>0</v>
      </c>
      <c r="Z122" t="n">
        <v>0</v>
      </c>
      <c r="AA122" s="20" t="n">
        <v>45890</v>
      </c>
      <c r="AB122" t="inlineStr">
        <is>
          <t>الشركة الحصاد الخير للاستثمار</t>
        </is>
      </c>
      <c r="AC122" s="20" t="n">
        <v>45962</v>
      </c>
      <c r="AD122" t="n">
        <v>0</v>
      </c>
      <c r="AE122" t="n">
        <v>0</v>
      </c>
      <c r="AG122" t="n">
        <v>0</v>
      </c>
    </row>
    <row r="123">
      <c r="A123" t="inlineStr">
        <is>
          <t>BTQ</t>
        </is>
      </c>
      <c r="B123" t="inlineStr">
        <is>
          <t>RM</t>
        </is>
      </c>
      <c r="C123" t="inlineStr">
        <is>
          <t>RM.BTQ.0003</t>
        </is>
      </c>
      <c r="D123" t="inlineStr">
        <is>
          <t>Croissant Cheese</t>
        </is>
      </c>
      <c r="E123" t="n">
        <v>0</v>
      </c>
      <c r="F123" t="n">
        <v>0</v>
      </c>
      <c r="G123" t="inlineStr">
        <is>
          <t>304, 304</t>
        </is>
      </c>
      <c r="H123" t="n">
        <v>0</v>
      </c>
      <c r="I123" t="n">
        <v>0</v>
      </c>
      <c r="J123" t="n">
        <v>0</v>
      </c>
      <c r="K123" t="n">
        <v>0</v>
      </c>
      <c r="L123" t="n">
        <v>0</v>
      </c>
      <c r="M123" t="n">
        <v>0</v>
      </c>
      <c r="N123" t="n">
        <v>0</v>
      </c>
      <c r="O123" t="n">
        <v>0</v>
      </c>
      <c r="P123" t="n">
        <v>0</v>
      </c>
      <c r="Q123" t="n">
        <v>0</v>
      </c>
      <c r="R123" t="n">
        <v>0</v>
      </c>
      <c r="S123" t="n">
        <v>0</v>
      </c>
      <c r="T123" t="n">
        <v>0</v>
      </c>
      <c r="U123" t="n">
        <v>0</v>
      </c>
      <c r="V123" t="n">
        <v>0.8056</v>
      </c>
      <c r="W123" t="n">
        <v>0</v>
      </c>
      <c r="X123" t="n">
        <v>0</v>
      </c>
      <c r="Y123" t="n">
        <v>0</v>
      </c>
      <c r="Z123" t="n">
        <v>0</v>
      </c>
      <c r="AA123" s="20" t="n">
        <v>45890</v>
      </c>
      <c r="AB123" t="inlineStr">
        <is>
          <t>الشركة الحصاد الخير للاستثمار</t>
        </is>
      </c>
      <c r="AC123" s="20" t="n">
        <v>45962</v>
      </c>
      <c r="AD123" t="n">
        <v>0</v>
      </c>
      <c r="AE123" t="n">
        <v>0</v>
      </c>
      <c r="AG123" t="n">
        <v>0</v>
      </c>
    </row>
    <row r="124">
      <c r="A124" t="inlineStr">
        <is>
          <t>BTQ</t>
        </is>
      </c>
      <c r="B124" t="inlineStr">
        <is>
          <t>RM</t>
        </is>
      </c>
      <c r="C124" t="inlineStr">
        <is>
          <t>RM.BTQ.0004</t>
        </is>
      </c>
      <c r="D124" t="inlineStr">
        <is>
          <t xml:space="preserve">White Sugar Sachets </t>
        </is>
      </c>
      <c r="E124" t="n">
        <v>2549.5512</v>
      </c>
      <c r="F124" t="n">
        <v>17.8469</v>
      </c>
      <c r="G124" t="inlineStr">
        <is>
          <t>304, 499, 304, 499, 499</t>
        </is>
      </c>
      <c r="H124" t="n">
        <v>0</v>
      </c>
      <c r="I124" t="n">
        <v>0</v>
      </c>
      <c r="J124" t="n">
        <v>0</v>
      </c>
      <c r="K124" t="n">
        <v>0</v>
      </c>
      <c r="L124" t="n">
        <v>0</v>
      </c>
      <c r="M124" t="n">
        <v>0</v>
      </c>
      <c r="N124" t="n">
        <v>0</v>
      </c>
      <c r="O124" t="n">
        <v>0</v>
      </c>
      <c r="P124" t="n">
        <v>0</v>
      </c>
      <c r="Q124" t="n">
        <v>-49.5512</v>
      </c>
      <c r="R124" t="n">
        <v>0</v>
      </c>
      <c r="S124" t="n">
        <v>-49.5512</v>
      </c>
      <c r="T124" t="n">
        <v>2500</v>
      </c>
      <c r="U124" t="n">
        <v>17.5</v>
      </c>
      <c r="V124" t="n">
        <v>0.007</v>
      </c>
      <c r="W124" t="n">
        <v>49.5512</v>
      </c>
      <c r="X124" t="n">
        <v>55</v>
      </c>
      <c r="Y124" t="n">
        <v>60.4488</v>
      </c>
      <c r="Z124" t="n">
        <v>60.4488</v>
      </c>
      <c r="AA124" s="20" t="n">
        <v>45705</v>
      </c>
      <c r="AB124" t="inlineStr">
        <is>
          <t>عدنان الخضري و اولادة التجارية</t>
        </is>
      </c>
      <c r="AC124" s="20" t="n">
        <v>46234</v>
      </c>
      <c r="AD124" t="n">
        <v>6.7165</v>
      </c>
      <c r="AE124" t="n">
        <v>5.0374</v>
      </c>
      <c r="AF124" t="inlineStr">
        <is>
          <t>496:8</t>
        </is>
      </c>
      <c r="AG124" t="n">
        <v>0</v>
      </c>
    </row>
    <row r="125">
      <c r="A125" t="inlineStr">
        <is>
          <t>BTQ</t>
        </is>
      </c>
      <c r="B125" t="inlineStr">
        <is>
          <t>RM</t>
        </is>
      </c>
      <c r="C125" t="inlineStr">
        <is>
          <t>RM.BTQ.0005</t>
        </is>
      </c>
      <c r="D125" t="inlineStr">
        <is>
          <t xml:space="preserve">Brown Sugar Sachets </t>
        </is>
      </c>
      <c r="E125" t="n">
        <v>2549.5512</v>
      </c>
      <c r="F125" t="n">
        <v>38.2433</v>
      </c>
      <c r="G125" t="inlineStr">
        <is>
          <t>304, 499, 499, 499, 304</t>
        </is>
      </c>
      <c r="H125" t="n">
        <v>0</v>
      </c>
      <c r="I125" t="n">
        <v>0</v>
      </c>
      <c r="J125" t="n">
        <v>0</v>
      </c>
      <c r="K125" t="n">
        <v>0</v>
      </c>
      <c r="L125" t="n">
        <v>0</v>
      </c>
      <c r="M125" t="n">
        <v>0</v>
      </c>
      <c r="N125" t="n">
        <v>0</v>
      </c>
      <c r="O125" t="n">
        <v>0</v>
      </c>
      <c r="P125" t="n">
        <v>0</v>
      </c>
      <c r="Q125" t="n">
        <v>-49.5512</v>
      </c>
      <c r="R125" t="n">
        <v>0</v>
      </c>
      <c r="S125" t="n">
        <v>-49.5512</v>
      </c>
      <c r="T125" t="n">
        <v>2500</v>
      </c>
      <c r="U125" t="n">
        <v>37.5</v>
      </c>
      <c r="V125" t="n">
        <v>0.015</v>
      </c>
      <c r="W125" t="n">
        <v>49.5512</v>
      </c>
      <c r="X125" t="n">
        <v>55</v>
      </c>
      <c r="Y125" t="n">
        <v>60.4488</v>
      </c>
      <c r="Z125" t="n">
        <v>60.4488</v>
      </c>
      <c r="AA125" s="20" t="n">
        <v>45705</v>
      </c>
      <c r="AB125" t="inlineStr">
        <is>
          <t>عدنان الخضري و اولادة التجارية</t>
        </is>
      </c>
      <c r="AC125" s="20" t="n">
        <v>46234</v>
      </c>
      <c r="AD125" t="n">
        <v>6.7165</v>
      </c>
      <c r="AE125" t="n">
        <v>5.0374</v>
      </c>
      <c r="AF125" t="inlineStr">
        <is>
          <t>496:8</t>
        </is>
      </c>
      <c r="AG125" t="n">
        <v>0</v>
      </c>
    </row>
    <row r="126">
      <c r="A126" t="inlineStr">
        <is>
          <t>BTQ</t>
        </is>
      </c>
      <c r="B126" t="inlineStr">
        <is>
          <t>RM</t>
        </is>
      </c>
      <c r="C126" t="inlineStr">
        <is>
          <t>RM.BTQ.0006</t>
        </is>
      </c>
      <c r="D126" t="inlineStr">
        <is>
          <t>PREGEL Raspberry Flavor</t>
        </is>
      </c>
      <c r="E126" t="n">
        <v>1.52</v>
      </c>
      <c r="F126" t="n">
        <v>15.7241</v>
      </c>
      <c r="G126" t="inlineStr">
        <is>
          <t>9605, 605, 103, 101, 108, 402, 304, 108, 103, 101, 402, 304, 605, 9605</t>
        </is>
      </c>
      <c r="H126" t="n">
        <v>0</v>
      </c>
      <c r="I126" t="n">
        <v>0</v>
      </c>
      <c r="J126" t="n">
        <v>0</v>
      </c>
      <c r="K126" t="n">
        <v>0</v>
      </c>
      <c r="L126" t="n">
        <v>0</v>
      </c>
      <c r="M126" t="n">
        <v>0</v>
      </c>
      <c r="N126" t="n">
        <v>0</v>
      </c>
      <c r="O126" t="n">
        <v>0</v>
      </c>
      <c r="P126" t="n">
        <v>0</v>
      </c>
      <c r="Q126" t="n">
        <v>0</v>
      </c>
      <c r="R126" t="n">
        <v>0</v>
      </c>
      <c r="S126" t="n">
        <v>0</v>
      </c>
      <c r="T126" t="n">
        <v>1.52</v>
      </c>
      <c r="U126" t="n">
        <v>15.7241</v>
      </c>
      <c r="V126" t="n">
        <v>10.3448</v>
      </c>
      <c r="W126" t="n">
        <v>0</v>
      </c>
      <c r="X126" t="n">
        <v>0</v>
      </c>
      <c r="Y126" t="n">
        <v>0.083</v>
      </c>
      <c r="Z126" t="n">
        <v>0.676</v>
      </c>
      <c r="AA126" s="20" t="n">
        <v>45885</v>
      </c>
      <c r="AB126" t="inlineStr">
        <is>
          <t>شركة الاستشارية لتجارة الكيماويات</t>
        </is>
      </c>
      <c r="AC126" s="20" t="n">
        <v>45978</v>
      </c>
      <c r="AD126" t="n">
        <v>0.0092</v>
      </c>
      <c r="AE126" t="n">
        <v>0.0563</v>
      </c>
      <c r="AF126" t="inlineStr">
        <is>
          <t>26:29</t>
        </is>
      </c>
      <c r="AG126" t="n">
        <v>0</v>
      </c>
    </row>
    <row r="127">
      <c r="A127" t="inlineStr">
        <is>
          <t>BTQ</t>
        </is>
      </c>
      <c r="B127" t="inlineStr">
        <is>
          <t>RM</t>
        </is>
      </c>
      <c r="C127" t="inlineStr">
        <is>
          <t>RM.BTQ.0007</t>
        </is>
      </c>
      <c r="D127" t="inlineStr">
        <is>
          <t xml:space="preserve">حشوة التوفي كراميل  </t>
        </is>
      </c>
      <c r="E127" t="n">
        <v>0</v>
      </c>
      <c r="F127" t="n">
        <v>0</v>
      </c>
      <c r="G127" t="inlineStr">
        <is>
          <t>9404, 9304, 9304, 801, 404, 9404, 304, 101, 201, 404, 801, 101, 201, 304</t>
        </is>
      </c>
      <c r="H127" t="n">
        <v>0</v>
      </c>
      <c r="I127" t="n">
        <v>0</v>
      </c>
      <c r="J127" t="n">
        <v>0</v>
      </c>
      <c r="K127" t="n">
        <v>0</v>
      </c>
      <c r="L127" t="n">
        <v>0</v>
      </c>
      <c r="M127" t="n">
        <v>0</v>
      </c>
      <c r="N127" t="n">
        <v>0</v>
      </c>
      <c r="O127" t="n">
        <v>0</v>
      </c>
      <c r="P127" t="n">
        <v>0</v>
      </c>
      <c r="Q127" t="n">
        <v>0</v>
      </c>
      <c r="R127" t="n">
        <v>0</v>
      </c>
      <c r="S127" t="n">
        <v>0</v>
      </c>
      <c r="T127" t="n">
        <v>0</v>
      </c>
      <c r="U127" t="n">
        <v>0</v>
      </c>
      <c r="V127" t="n">
        <v>0.8814</v>
      </c>
      <c r="W127" t="n">
        <v>0</v>
      </c>
      <c r="X127" t="n">
        <v>0</v>
      </c>
      <c r="Y127" t="n">
        <v>0</v>
      </c>
      <c r="Z127" t="n">
        <v>5.514</v>
      </c>
      <c r="AA127" s="20" t="n">
        <v>44860</v>
      </c>
      <c r="AB127" t="inlineStr">
        <is>
          <t>شركة البتيل لتجارة المواد الغذائية - مورد</t>
        </is>
      </c>
      <c r="AC127" s="20" t="n">
        <v>45907</v>
      </c>
      <c r="AD127" t="n">
        <v>0</v>
      </c>
      <c r="AE127" t="n">
        <v>0.4595</v>
      </c>
      <c r="AF127" t="inlineStr">
        <is>
          <t>0:0</t>
        </is>
      </c>
      <c r="AG127" t="n">
        <v>0</v>
      </c>
    </row>
    <row r="128">
      <c r="A128" t="inlineStr">
        <is>
          <t>BTQ</t>
        </is>
      </c>
      <c r="B128" t="inlineStr">
        <is>
          <t>RM</t>
        </is>
      </c>
      <c r="C128" t="inlineStr">
        <is>
          <t>RM.BTQ.0008</t>
        </is>
      </c>
      <c r="D128" t="inlineStr">
        <is>
          <t xml:space="preserve">حليب كامل الدسم المراعي – معرض عبدون </t>
        </is>
      </c>
      <c r="E128" t="n">
        <v>192.005</v>
      </c>
      <c r="F128" t="n">
        <v>153.604</v>
      </c>
      <c r="G128" t="inlineStr">
        <is>
          <t>304, 304, 304</t>
        </is>
      </c>
      <c r="H128" t="n">
        <v>12</v>
      </c>
      <c r="I128" t="n">
        <v>0</v>
      </c>
      <c r="J128" t="n">
        <v>0</v>
      </c>
      <c r="K128" t="n">
        <v>0</v>
      </c>
      <c r="L128" t="n">
        <v>0</v>
      </c>
      <c r="M128" t="n">
        <v>12</v>
      </c>
      <c r="N128" t="n">
        <v>0</v>
      </c>
      <c r="O128" t="n">
        <v>0</v>
      </c>
      <c r="P128" t="n">
        <v>0</v>
      </c>
      <c r="Q128" t="n">
        <v>-41.992</v>
      </c>
      <c r="R128" t="n">
        <v>0</v>
      </c>
      <c r="S128" t="n">
        <v>-41.992</v>
      </c>
      <c r="T128" t="n">
        <v>162.013</v>
      </c>
      <c r="U128" t="n">
        <v>129.6104</v>
      </c>
      <c r="V128" t="n">
        <v>0.7683</v>
      </c>
      <c r="W128" t="n">
        <v>109.686</v>
      </c>
      <c r="X128" t="n">
        <v>141.987</v>
      </c>
      <c r="Y128" t="n">
        <v>380.762</v>
      </c>
      <c r="Z128" t="n">
        <v>380.762</v>
      </c>
      <c r="AA128" s="20" t="n">
        <v>46231</v>
      </c>
      <c r="AB128" t="inlineStr">
        <is>
          <t>شركة طيبة للصناعات الغذائية / مورد</t>
        </is>
      </c>
      <c r="AC128" s="20" t="n">
        <v>46232</v>
      </c>
      <c r="AD128" t="n">
        <v>42.3068</v>
      </c>
      <c r="AE128" t="n">
        <v>31.7301</v>
      </c>
      <c r="AF128" t="inlineStr">
        <is>
          <t>5:3</t>
        </is>
      </c>
      <c r="AG128" t="n">
        <v>9.6</v>
      </c>
    </row>
    <row r="129">
      <c r="A129" t="inlineStr">
        <is>
          <t>BTQ</t>
        </is>
      </c>
      <c r="B129" t="inlineStr">
        <is>
          <t>RM</t>
        </is>
      </c>
      <c r="C129" t="inlineStr">
        <is>
          <t>RM.BTQ.0009</t>
        </is>
      </c>
      <c r="D129" t="inlineStr">
        <is>
          <t>مرزبان</t>
        </is>
      </c>
      <c r="E129" t="n">
        <v>2.465</v>
      </c>
      <c r="F129" t="n">
        <v>25.4996</v>
      </c>
      <c r="G129" t="inlineStr">
        <is>
          <t>499, 304, 402, 499, 499, 304, 402</t>
        </is>
      </c>
      <c r="H129" t="n">
        <v>0</v>
      </c>
      <c r="I129" t="n">
        <v>0</v>
      </c>
      <c r="J129" t="n">
        <v>0</v>
      </c>
      <c r="K129" t="n">
        <v>0</v>
      </c>
      <c r="L129" t="n">
        <v>0</v>
      </c>
      <c r="M129" t="n">
        <v>0</v>
      </c>
      <c r="N129" t="n">
        <v>0</v>
      </c>
      <c r="O129" t="n">
        <v>0</v>
      </c>
      <c r="P129" t="n">
        <v>0</v>
      </c>
      <c r="Q129" t="n">
        <v>-2.465</v>
      </c>
      <c r="R129" t="n">
        <v>0</v>
      </c>
      <c r="S129" t="n">
        <v>-2.465</v>
      </c>
      <c r="T129" t="n">
        <v>0</v>
      </c>
      <c r="U129" t="n">
        <v>0</v>
      </c>
      <c r="V129" t="n">
        <v>10.3447</v>
      </c>
      <c r="W129" t="n">
        <v>2.465</v>
      </c>
      <c r="X129" t="n">
        <v>2.465</v>
      </c>
      <c r="Y129" t="n">
        <v>2.465</v>
      </c>
      <c r="Z129" t="n">
        <v>2.465</v>
      </c>
      <c r="AA129" s="20" t="n">
        <v>45685</v>
      </c>
      <c r="AB129" t="inlineStr">
        <is>
          <t>شركة الكونية للاستيراد والتصدير</t>
        </is>
      </c>
      <c r="AC129" s="20" t="n">
        <v>46234</v>
      </c>
      <c r="AD129" t="n">
        <v>0.2738</v>
      </c>
      <c r="AE129" t="n">
        <v>0.2054</v>
      </c>
      <c r="AF129" t="inlineStr">
        <is>
          <t>0:0</t>
        </is>
      </c>
      <c r="AG129" t="n">
        <v>0</v>
      </c>
    </row>
    <row r="130">
      <c r="A130" t="inlineStr">
        <is>
          <t>BTQ</t>
        </is>
      </c>
      <c r="B130" t="inlineStr">
        <is>
          <t>RM</t>
        </is>
      </c>
      <c r="C130" t="inlineStr">
        <is>
          <t>RM.BTQ.0010</t>
        </is>
      </c>
      <c r="D130" t="inlineStr">
        <is>
          <t xml:space="preserve">تمر مجهول </t>
        </is>
      </c>
      <c r="E130" t="n">
        <v>17.225</v>
      </c>
      <c r="F130" t="n">
        <v>76.7039</v>
      </c>
      <c r="G130" t="inlineStr">
        <is>
          <t>304, 402, 108, 9108, 499, 108, 402, 499, 499, 304, 9108</t>
        </is>
      </c>
      <c r="H130" t="n">
        <v>0</v>
      </c>
      <c r="I130" t="n">
        <v>0</v>
      </c>
      <c r="J130" t="n">
        <v>0</v>
      </c>
      <c r="K130" t="n">
        <v>0</v>
      </c>
      <c r="L130" t="n">
        <v>0</v>
      </c>
      <c r="M130" t="n">
        <v>0</v>
      </c>
      <c r="N130" t="n">
        <v>0</v>
      </c>
      <c r="O130" t="n">
        <v>0</v>
      </c>
      <c r="P130" t="n">
        <v>0</v>
      </c>
      <c r="Q130" t="n">
        <v>-2.225</v>
      </c>
      <c r="R130" t="n">
        <v>0</v>
      </c>
      <c r="S130" t="n">
        <v>-2.225</v>
      </c>
      <c r="T130" t="n">
        <v>15</v>
      </c>
      <c r="U130" t="n">
        <v>64.7063</v>
      </c>
      <c r="V130" t="n">
        <v>4.4363</v>
      </c>
      <c r="W130" t="n">
        <v>2.225</v>
      </c>
      <c r="X130" t="n">
        <v>2.225</v>
      </c>
      <c r="Y130" t="n">
        <v>12.328</v>
      </c>
      <c r="Z130" t="n">
        <v>12.328</v>
      </c>
      <c r="AA130" s="20" t="n">
        <v>46147</v>
      </c>
      <c r="AB130" t="inlineStr">
        <is>
          <t>شركة القطوف الدانية للاستيراد والتصديروالوكالات ال</t>
        </is>
      </c>
      <c r="AC130" s="20" t="n">
        <v>46234</v>
      </c>
      <c r="AD130" t="n">
        <v>1.3697</v>
      </c>
      <c r="AE130" t="n">
        <v>1.0273</v>
      </c>
      <c r="AF130" t="inlineStr">
        <is>
          <t>14:18</t>
        </is>
      </c>
      <c r="AG130" t="n">
        <v>0</v>
      </c>
    </row>
    <row r="131">
      <c r="A131" t="inlineStr">
        <is>
          <t>BTQ</t>
        </is>
      </c>
      <c r="B131" t="inlineStr">
        <is>
          <t>RM</t>
        </is>
      </c>
      <c r="C131" t="inlineStr">
        <is>
          <t>RM.BTQ.0011</t>
        </is>
      </c>
      <c r="D131" t="inlineStr">
        <is>
          <t xml:space="preserve">مشمش مجفف </t>
        </is>
      </c>
      <c r="E131" t="n">
        <v>6.15</v>
      </c>
      <c r="F131" t="n">
        <v>39.7634</v>
      </c>
      <c r="G131" t="inlineStr">
        <is>
          <t>101, 304, 499, 402, 499, 402, 101, 304, 499</t>
        </is>
      </c>
      <c r="H131" t="n">
        <v>0</v>
      </c>
      <c r="I131" t="n">
        <v>0</v>
      </c>
      <c r="J131" t="n">
        <v>0</v>
      </c>
      <c r="K131" t="n">
        <v>0</v>
      </c>
      <c r="L131" t="n">
        <v>0</v>
      </c>
      <c r="M131" t="n">
        <v>0</v>
      </c>
      <c r="N131" t="n">
        <v>0</v>
      </c>
      <c r="O131" t="n">
        <v>0</v>
      </c>
      <c r="P131" t="n">
        <v>0</v>
      </c>
      <c r="Q131" t="n">
        <v>-5</v>
      </c>
      <c r="R131" t="n">
        <v>0</v>
      </c>
      <c r="S131" t="n">
        <v>-5</v>
      </c>
      <c r="T131" t="n">
        <v>1.15</v>
      </c>
      <c r="U131" t="n">
        <v>7.4354</v>
      </c>
      <c r="V131" t="n">
        <v>6.4656</v>
      </c>
      <c r="W131" t="n">
        <v>5</v>
      </c>
      <c r="X131" t="n">
        <v>9.1</v>
      </c>
      <c r="Y131" t="n">
        <v>9.1</v>
      </c>
      <c r="Z131" t="n">
        <v>9.1</v>
      </c>
      <c r="AA131" s="20" t="n">
        <v>45721</v>
      </c>
      <c r="AB131" t="inlineStr">
        <is>
          <t>شركة ابو عودة اخوان</t>
        </is>
      </c>
      <c r="AC131" s="20" t="n">
        <v>46234</v>
      </c>
      <c r="AD131" t="n">
        <v>1.0111</v>
      </c>
      <c r="AE131" t="n">
        <v>0.7583</v>
      </c>
      <c r="AF131" t="inlineStr">
        <is>
          <t>1:15</t>
        </is>
      </c>
      <c r="AG131" t="n">
        <v>0</v>
      </c>
    </row>
    <row r="132">
      <c r="A132" t="inlineStr">
        <is>
          <t>BTQ</t>
        </is>
      </c>
      <c r="B132" t="inlineStr">
        <is>
          <t>RM</t>
        </is>
      </c>
      <c r="C132" t="inlineStr">
        <is>
          <t>RM.BTQ.0012</t>
        </is>
      </c>
      <c r="D132" t="inlineStr">
        <is>
          <t xml:space="preserve">PreGel Strawberry 1*3kg </t>
        </is>
      </c>
      <c r="E132" t="n">
        <v>0.5</v>
      </c>
      <c r="F132" t="n">
        <v>4.3103</v>
      </c>
      <c r="G132" t="inlineStr">
        <is>
          <t>304, 101, 402, 402, 304, 101</t>
        </is>
      </c>
      <c r="H132" t="n">
        <v>0</v>
      </c>
      <c r="I132" t="n">
        <v>0</v>
      </c>
      <c r="J132" t="n">
        <v>0</v>
      </c>
      <c r="K132" t="n">
        <v>0</v>
      </c>
      <c r="L132" t="n">
        <v>0</v>
      </c>
      <c r="M132" t="n">
        <v>0</v>
      </c>
      <c r="N132" t="n">
        <v>0</v>
      </c>
      <c r="O132" t="n">
        <v>0</v>
      </c>
      <c r="P132" t="n">
        <v>0</v>
      </c>
      <c r="Q132" t="n">
        <v>0</v>
      </c>
      <c r="R132" t="n">
        <v>0</v>
      </c>
      <c r="S132" t="n">
        <v>0</v>
      </c>
      <c r="T132" t="n">
        <v>0.5</v>
      </c>
      <c r="U132" t="n">
        <v>4.3103</v>
      </c>
      <c r="V132" t="n">
        <v>8.6206</v>
      </c>
      <c r="W132" t="n">
        <v>0</v>
      </c>
      <c r="X132" t="n">
        <v>4</v>
      </c>
      <c r="Y132" t="n">
        <v>4.331</v>
      </c>
      <c r="Z132" t="n">
        <v>4.757</v>
      </c>
      <c r="AA132" s="20" t="n">
        <v>45754</v>
      </c>
      <c r="AB132" t="inlineStr">
        <is>
          <t>شركة المحمودية لتجارة مستلزمات المخابز والحلويات</t>
        </is>
      </c>
      <c r="AC132" s="20" t="n">
        <v>46081</v>
      </c>
      <c r="AD132" t="n">
        <v>0.4812</v>
      </c>
      <c r="AE132" t="n">
        <v>0.3964</v>
      </c>
      <c r="AF132" t="inlineStr">
        <is>
          <t>1:7</t>
        </is>
      </c>
      <c r="AG132" t="n">
        <v>0</v>
      </c>
    </row>
    <row r="133">
      <c r="A133" t="inlineStr">
        <is>
          <t>BTQ</t>
        </is>
      </c>
      <c r="B133" t="inlineStr">
        <is>
          <t>RM</t>
        </is>
      </c>
      <c r="C133" t="inlineStr">
        <is>
          <t>RM.BTQ.0013</t>
        </is>
      </c>
      <c r="D133" t="inlineStr">
        <is>
          <t>فراولة مقرمشة</t>
        </is>
      </c>
      <c r="E133" t="n">
        <v>0</v>
      </c>
      <c r="F133" t="n">
        <v>0</v>
      </c>
      <c r="G133" t="inlineStr">
        <is>
          <t>304, 304</t>
        </is>
      </c>
      <c r="H133" t="n">
        <v>0</v>
      </c>
      <c r="I133" t="n">
        <v>0</v>
      </c>
      <c r="J133" t="n">
        <v>0</v>
      </c>
      <c r="K133" t="n">
        <v>0</v>
      </c>
      <c r="L133" t="n">
        <v>0</v>
      </c>
      <c r="M133" t="n">
        <v>0</v>
      </c>
      <c r="N133" t="n">
        <v>0</v>
      </c>
      <c r="O133" t="n">
        <v>0</v>
      </c>
      <c r="P133" t="n">
        <v>0</v>
      </c>
      <c r="Q133" t="n">
        <v>0</v>
      </c>
      <c r="R133" t="n">
        <v>0</v>
      </c>
      <c r="S133" t="n">
        <v>0</v>
      </c>
      <c r="T133" t="n">
        <v>0</v>
      </c>
      <c r="U133" t="n">
        <v>0</v>
      </c>
      <c r="V133" t="n">
        <v>250</v>
      </c>
      <c r="W133" t="n">
        <v>0</v>
      </c>
      <c r="X133" t="n">
        <v>0</v>
      </c>
      <c r="Y133" t="n">
        <v>0</v>
      </c>
      <c r="Z133" t="n">
        <v>0</v>
      </c>
      <c r="AA133" s="20" t="n">
        <v>45679</v>
      </c>
      <c r="AB133" t="inlineStr">
        <is>
          <t>شركة الكونية للاستيراد والتصدير</t>
        </is>
      </c>
      <c r="AC133" s="20" t="n">
        <v>2</v>
      </c>
      <c r="AD133" t="n">
        <v>0</v>
      </c>
      <c r="AE133" t="n">
        <v>0</v>
      </c>
      <c r="AG133" t="n">
        <v>0</v>
      </c>
    </row>
    <row r="134">
      <c r="A134" t="inlineStr">
        <is>
          <t>BTQ</t>
        </is>
      </c>
      <c r="B134" t="inlineStr">
        <is>
          <t>RM</t>
        </is>
      </c>
      <c r="C134" t="inlineStr">
        <is>
          <t>RM.BTQ.0014</t>
        </is>
      </c>
      <c r="D134" t="inlineStr">
        <is>
          <t>فراولة كرسبي مقاوم للرطوبة</t>
        </is>
      </c>
      <c r="E134" t="n">
        <v>0</v>
      </c>
      <c r="F134" t="n">
        <v>0</v>
      </c>
      <c r="G134" t="inlineStr">
        <is>
          <t>304, 304</t>
        </is>
      </c>
      <c r="H134" t="n">
        <v>0</v>
      </c>
      <c r="I134" t="n">
        <v>0</v>
      </c>
      <c r="J134" t="n">
        <v>0</v>
      </c>
      <c r="K134" t="n">
        <v>0</v>
      </c>
      <c r="L134" t="n">
        <v>0</v>
      </c>
      <c r="M134" t="n">
        <v>0</v>
      </c>
      <c r="N134" t="n">
        <v>0</v>
      </c>
      <c r="O134" t="n">
        <v>0</v>
      </c>
      <c r="P134" t="n">
        <v>0</v>
      </c>
      <c r="Q134" t="n">
        <v>0</v>
      </c>
      <c r="R134" t="n">
        <v>0</v>
      </c>
      <c r="S134" t="n">
        <v>0</v>
      </c>
      <c r="T134" t="n">
        <v>0</v>
      </c>
      <c r="U134" t="n">
        <v>0</v>
      </c>
      <c r="V134" t="n">
        <v>117.5</v>
      </c>
      <c r="W134" t="n">
        <v>0</v>
      </c>
      <c r="X134" t="n">
        <v>0</v>
      </c>
      <c r="Y134" t="n">
        <v>0</v>
      </c>
      <c r="Z134" t="n">
        <v>0</v>
      </c>
      <c r="AA134" s="20" t="n">
        <v>45679</v>
      </c>
      <c r="AB134" t="inlineStr">
        <is>
          <t>شركة الكونية للاستيراد والتصدير</t>
        </is>
      </c>
      <c r="AC134" s="20" t="n">
        <v>2</v>
      </c>
      <c r="AD134" t="n">
        <v>0</v>
      </c>
      <c r="AE134" t="n">
        <v>0</v>
      </c>
      <c r="AG134" t="n">
        <v>0</v>
      </c>
    </row>
    <row r="135">
      <c r="A135" t="inlineStr">
        <is>
          <t>BTQ</t>
        </is>
      </c>
      <c r="B135" t="inlineStr">
        <is>
          <t>RM</t>
        </is>
      </c>
      <c r="C135" t="inlineStr">
        <is>
          <t>RM.BTQ.0015</t>
        </is>
      </c>
      <c r="D135" t="inlineStr">
        <is>
          <t>شرائح برتقال</t>
        </is>
      </c>
      <c r="E135" t="n">
        <v>0</v>
      </c>
      <c r="F135" t="n">
        <v>0</v>
      </c>
      <c r="G135" t="inlineStr">
        <is>
          <t>304, 304</t>
        </is>
      </c>
      <c r="H135" t="n">
        <v>0</v>
      </c>
      <c r="I135" t="n">
        <v>0</v>
      </c>
      <c r="J135" t="n">
        <v>0</v>
      </c>
      <c r="K135" t="n">
        <v>0</v>
      </c>
      <c r="L135" t="n">
        <v>0</v>
      </c>
      <c r="M135" t="n">
        <v>0</v>
      </c>
      <c r="N135" t="n">
        <v>0</v>
      </c>
      <c r="O135" t="n">
        <v>0</v>
      </c>
      <c r="P135" t="n">
        <v>0</v>
      </c>
      <c r="Q135" t="n">
        <v>0</v>
      </c>
      <c r="R135" t="n">
        <v>0</v>
      </c>
      <c r="S135" t="n">
        <v>0</v>
      </c>
      <c r="T135" t="n">
        <v>0</v>
      </c>
      <c r="U135" t="n">
        <v>0</v>
      </c>
      <c r="V135" t="n">
        <v>22</v>
      </c>
      <c r="W135" t="n">
        <v>0</v>
      </c>
      <c r="X135" t="n">
        <v>4.5</v>
      </c>
      <c r="Y135" t="n">
        <v>6.412</v>
      </c>
      <c r="Z135" t="n">
        <v>6.412</v>
      </c>
      <c r="AA135" s="20" t="n">
        <v>45679</v>
      </c>
      <c r="AB135" t="inlineStr">
        <is>
          <t>شركة الكونية للاستيراد والتصدير</t>
        </is>
      </c>
      <c r="AC135" s="20" t="n">
        <v>46096</v>
      </c>
      <c r="AD135" t="n">
        <v>0.7124</v>
      </c>
      <c r="AE135" t="n">
        <v>0.5343</v>
      </c>
      <c r="AF135" t="inlineStr">
        <is>
          <t>0:0</t>
        </is>
      </c>
      <c r="AG135" t="n">
        <v>0</v>
      </c>
    </row>
    <row r="136">
      <c r="A136" t="inlineStr">
        <is>
          <t>BTQ</t>
        </is>
      </c>
      <c r="B136" t="inlineStr">
        <is>
          <t>RM</t>
        </is>
      </c>
      <c r="C136" t="inlineStr">
        <is>
          <t>RM.BTQ.0016</t>
        </is>
      </c>
      <c r="D136" t="inlineStr">
        <is>
          <t>شظايا برتقال</t>
        </is>
      </c>
      <c r="E136" t="n">
        <v>0</v>
      </c>
      <c r="F136" t="n">
        <v>0</v>
      </c>
      <c r="G136" t="inlineStr">
        <is>
          <t>304, 304</t>
        </is>
      </c>
      <c r="H136" t="n">
        <v>0</v>
      </c>
      <c r="I136" t="n">
        <v>0</v>
      </c>
      <c r="J136" t="n">
        <v>0</v>
      </c>
      <c r="K136" t="n">
        <v>0</v>
      </c>
      <c r="L136" t="n">
        <v>0</v>
      </c>
      <c r="M136" t="n">
        <v>0</v>
      </c>
      <c r="N136" t="n">
        <v>0</v>
      </c>
      <c r="O136" t="n">
        <v>0</v>
      </c>
      <c r="P136" t="n">
        <v>0</v>
      </c>
      <c r="Q136" t="n">
        <v>0</v>
      </c>
      <c r="R136" t="n">
        <v>0</v>
      </c>
      <c r="S136" t="n">
        <v>0</v>
      </c>
      <c r="T136" t="n">
        <v>0</v>
      </c>
      <c r="U136" t="n">
        <v>0</v>
      </c>
      <c r="V136" t="n">
        <v>30</v>
      </c>
      <c r="W136" t="n">
        <v>0</v>
      </c>
      <c r="X136" t="n">
        <v>0</v>
      </c>
      <c r="Y136" t="n">
        <v>0</v>
      </c>
      <c r="Z136" t="n">
        <v>0</v>
      </c>
      <c r="AA136" s="20" t="n">
        <v>45679</v>
      </c>
      <c r="AB136" t="inlineStr">
        <is>
          <t>شركة الكونية للاستيراد والتصدير</t>
        </is>
      </c>
      <c r="AC136" s="20" t="n">
        <v>2</v>
      </c>
      <c r="AD136" t="n">
        <v>0</v>
      </c>
      <c r="AE136" t="n">
        <v>0</v>
      </c>
      <c r="AG136" t="n">
        <v>0</v>
      </c>
    </row>
    <row r="137">
      <c r="A137" t="inlineStr">
        <is>
          <t>BTQ</t>
        </is>
      </c>
      <c r="B137" t="inlineStr">
        <is>
          <t>RM</t>
        </is>
      </c>
      <c r="C137" t="inlineStr">
        <is>
          <t>RM.BTQ.0017</t>
        </is>
      </c>
      <c r="D137" t="inlineStr">
        <is>
          <t>شرائح الليمون</t>
        </is>
      </c>
      <c r="E137" t="n">
        <v>0</v>
      </c>
      <c r="F137" t="n">
        <v>0</v>
      </c>
      <c r="G137" t="inlineStr">
        <is>
          <t>304, 304</t>
        </is>
      </c>
      <c r="H137" t="n">
        <v>0</v>
      </c>
      <c r="I137" t="n">
        <v>0</v>
      </c>
      <c r="J137" t="n">
        <v>0</v>
      </c>
      <c r="K137" t="n">
        <v>0</v>
      </c>
      <c r="L137" t="n">
        <v>0</v>
      </c>
      <c r="M137" t="n">
        <v>0</v>
      </c>
      <c r="N137" t="n">
        <v>0</v>
      </c>
      <c r="O137" t="n">
        <v>0</v>
      </c>
      <c r="P137" t="n">
        <v>0</v>
      </c>
      <c r="Q137" t="n">
        <v>0</v>
      </c>
      <c r="R137" t="n">
        <v>0</v>
      </c>
      <c r="S137" t="n">
        <v>0</v>
      </c>
      <c r="T137" t="n">
        <v>0</v>
      </c>
      <c r="U137" t="n">
        <v>0</v>
      </c>
      <c r="V137" t="n">
        <v>27</v>
      </c>
      <c r="W137" t="n">
        <v>0</v>
      </c>
      <c r="X137" t="n">
        <v>0</v>
      </c>
      <c r="Y137" t="n">
        <v>0</v>
      </c>
      <c r="Z137" t="n">
        <v>0</v>
      </c>
      <c r="AA137" s="20" t="n">
        <v>45679</v>
      </c>
      <c r="AB137" t="inlineStr">
        <is>
          <t>شركة الكونية للاستيراد والتصدير</t>
        </is>
      </c>
      <c r="AC137" s="20" t="n">
        <v>2</v>
      </c>
      <c r="AD137" t="n">
        <v>0</v>
      </c>
      <c r="AE137" t="n">
        <v>0</v>
      </c>
      <c r="AG137" t="n">
        <v>0</v>
      </c>
    </row>
    <row r="138">
      <c r="A138" t="inlineStr">
        <is>
          <t>BTQ</t>
        </is>
      </c>
      <c r="B138" t="inlineStr">
        <is>
          <t>RM</t>
        </is>
      </c>
      <c r="C138" t="inlineStr">
        <is>
          <t>RM.BTQ.0018</t>
        </is>
      </c>
      <c r="D138" t="inlineStr">
        <is>
          <t xml:space="preserve">Peach squeeze mec3 </t>
        </is>
      </c>
      <c r="E138" t="n">
        <v>4.677</v>
      </c>
      <c r="F138" t="n">
        <v>40.3193</v>
      </c>
      <c r="G138" t="inlineStr">
        <is>
          <t>304, 304</t>
        </is>
      </c>
      <c r="H138" t="n">
        <v>0</v>
      </c>
      <c r="I138" t="n">
        <v>0</v>
      </c>
      <c r="J138" t="n">
        <v>0</v>
      </c>
      <c r="K138" t="n">
        <v>0</v>
      </c>
      <c r="L138" t="n">
        <v>0</v>
      </c>
      <c r="M138" t="n">
        <v>0</v>
      </c>
      <c r="N138" t="n">
        <v>0</v>
      </c>
      <c r="O138" t="n">
        <v>0</v>
      </c>
      <c r="P138" t="n">
        <v>0</v>
      </c>
      <c r="Q138" t="n">
        <v>0</v>
      </c>
      <c r="R138" t="n">
        <v>0</v>
      </c>
      <c r="S138" t="n">
        <v>0</v>
      </c>
      <c r="T138" t="n">
        <v>4.677</v>
      </c>
      <c r="U138" t="n">
        <v>40.3193</v>
      </c>
      <c r="V138" t="n">
        <v>9.2347</v>
      </c>
      <c r="W138" t="n">
        <v>0</v>
      </c>
      <c r="X138" t="n">
        <v>0</v>
      </c>
      <c r="Y138" t="n">
        <v>0</v>
      </c>
      <c r="Z138" t="n">
        <v>0</v>
      </c>
      <c r="AA138" s="20" t="n">
        <v>45676</v>
      </c>
      <c r="AB138" t="inlineStr">
        <is>
          <t>شركة المحمودية لتجارة مستلزمات المخابز والحلويات</t>
        </is>
      </c>
      <c r="AC138" s="20" t="n">
        <v>2</v>
      </c>
      <c r="AD138" t="n">
        <v>0</v>
      </c>
      <c r="AE138" t="n">
        <v>0</v>
      </c>
      <c r="AG138" t="n">
        <v>0</v>
      </c>
    </row>
    <row r="139">
      <c r="A139" t="inlineStr">
        <is>
          <t>BTQ</t>
        </is>
      </c>
      <c r="B139" t="inlineStr">
        <is>
          <t>RM</t>
        </is>
      </c>
      <c r="C139" t="inlineStr">
        <is>
          <t>RM.BTQ.0019</t>
        </is>
      </c>
      <c r="D139" t="inlineStr">
        <is>
          <t xml:space="preserve">Strawberry squeeze mec3 </t>
        </is>
      </c>
      <c r="E139" t="n">
        <v>73.76300000000001</v>
      </c>
      <c r="F139" t="n">
        <v>638.4798</v>
      </c>
      <c r="G139" t="inlineStr">
        <is>
          <t>304, 409, 402, 101, 9409, 499, 409, 304, 499, 402, 101, 9409, 499, 409</t>
        </is>
      </c>
      <c r="H139" t="n">
        <v>0</v>
      </c>
      <c r="I139" t="n">
        <v>0</v>
      </c>
      <c r="J139" t="n">
        <v>18.836</v>
      </c>
      <c r="K139" t="n">
        <v>0</v>
      </c>
      <c r="L139" t="n">
        <v>0</v>
      </c>
      <c r="M139" t="n">
        <v>18.836</v>
      </c>
      <c r="N139" t="n">
        <v>0</v>
      </c>
      <c r="O139" t="n">
        <v>0</v>
      </c>
      <c r="P139" t="n">
        <v>0</v>
      </c>
      <c r="Q139" t="n">
        <v>-63.27</v>
      </c>
      <c r="R139" t="n">
        <v>0</v>
      </c>
      <c r="S139" t="n">
        <v>-63.27</v>
      </c>
      <c r="T139" t="n">
        <v>29.329</v>
      </c>
      <c r="U139" t="n">
        <v>165.3201</v>
      </c>
      <c r="V139" t="n">
        <v>6.4783</v>
      </c>
      <c r="W139" t="n">
        <v>63.27</v>
      </c>
      <c r="X139" t="n">
        <v>77.899</v>
      </c>
      <c r="Y139" t="n">
        <v>100.236</v>
      </c>
      <c r="Z139" t="n">
        <v>100.236</v>
      </c>
      <c r="AA139" s="20" t="n">
        <v>46195</v>
      </c>
      <c r="AB139" t="inlineStr">
        <is>
          <t>شركة المحمودية لتجارة مستلزمات المخابز والحلويات</t>
        </is>
      </c>
      <c r="AC139" s="20" t="n">
        <v>46234</v>
      </c>
      <c r="AD139" t="n">
        <v>11.1373</v>
      </c>
      <c r="AE139" t="n">
        <v>8.353</v>
      </c>
      <c r="AF139" t="inlineStr">
        <is>
          <t>3:15</t>
        </is>
      </c>
      <c r="AG139" t="n">
        <v>0</v>
      </c>
    </row>
    <row r="140">
      <c r="A140" t="inlineStr">
        <is>
          <t>BTQ</t>
        </is>
      </c>
      <c r="B140" t="inlineStr">
        <is>
          <t>RM</t>
        </is>
      </c>
      <c r="C140" t="inlineStr">
        <is>
          <t>RM.BTQ.0020</t>
        </is>
      </c>
      <c r="D140" t="inlineStr">
        <is>
          <t>Mango squeeze mec3</t>
        </is>
      </c>
      <c r="E140" t="n">
        <v>11.371</v>
      </c>
      <c r="F140" t="n">
        <v>102.3368</v>
      </c>
      <c r="G140" t="inlineStr">
        <is>
          <t>304, 304</t>
        </is>
      </c>
      <c r="H140" t="n">
        <v>0</v>
      </c>
      <c r="I140" t="n">
        <v>0</v>
      </c>
      <c r="J140" t="n">
        <v>0</v>
      </c>
      <c r="K140" t="n">
        <v>0</v>
      </c>
      <c r="L140" t="n">
        <v>0</v>
      </c>
      <c r="M140" t="n">
        <v>0</v>
      </c>
      <c r="N140" t="n">
        <v>0</v>
      </c>
      <c r="O140" t="n">
        <v>0</v>
      </c>
      <c r="P140" t="n">
        <v>0</v>
      </c>
      <c r="Q140" t="n">
        <v>0</v>
      </c>
      <c r="R140" t="n">
        <v>0</v>
      </c>
      <c r="S140" t="n">
        <v>0</v>
      </c>
      <c r="T140" t="n">
        <v>11.371</v>
      </c>
      <c r="U140" t="n">
        <v>102.3368</v>
      </c>
      <c r="V140" t="n">
        <v>9.797000000000001</v>
      </c>
      <c r="W140" t="n">
        <v>0</v>
      </c>
      <c r="X140" t="n">
        <v>0</v>
      </c>
      <c r="Y140" t="n">
        <v>0</v>
      </c>
      <c r="Z140" t="n">
        <v>0</v>
      </c>
      <c r="AA140" s="20" t="n">
        <v>46195</v>
      </c>
      <c r="AB140" t="inlineStr">
        <is>
          <t>شركة المحمودية لتجارة مستلزمات المخابز والحلويات</t>
        </is>
      </c>
      <c r="AC140" s="20" t="n">
        <v>2</v>
      </c>
      <c r="AD140" t="n">
        <v>0</v>
      </c>
      <c r="AE140" t="n">
        <v>0</v>
      </c>
      <c r="AG140" t="n">
        <v>0</v>
      </c>
    </row>
    <row r="141">
      <c r="A141" t="inlineStr">
        <is>
          <t>BTQ</t>
        </is>
      </c>
      <c r="B141" t="inlineStr">
        <is>
          <t>RM</t>
        </is>
      </c>
      <c r="C141" t="inlineStr">
        <is>
          <t>RM.BTQ.0021</t>
        </is>
      </c>
      <c r="D141" t="inlineStr">
        <is>
          <t xml:space="preserve">Mixed berries squeeze mec3 </t>
        </is>
      </c>
      <c r="E141" t="n">
        <v>0.263</v>
      </c>
      <c r="F141" t="n">
        <v>2.2673</v>
      </c>
      <c r="G141" t="inlineStr">
        <is>
          <t>304, 304</t>
        </is>
      </c>
      <c r="H141" t="n">
        <v>0</v>
      </c>
      <c r="I141" t="n">
        <v>0</v>
      </c>
      <c r="J141" t="n">
        <v>0</v>
      </c>
      <c r="K141" t="n">
        <v>0</v>
      </c>
      <c r="L141" t="n">
        <v>0</v>
      </c>
      <c r="M141" t="n">
        <v>0</v>
      </c>
      <c r="N141" t="n">
        <v>0</v>
      </c>
      <c r="O141" t="n">
        <v>0</v>
      </c>
      <c r="P141" t="n">
        <v>0</v>
      </c>
      <c r="Q141" t="n">
        <v>0</v>
      </c>
      <c r="R141" t="n">
        <v>0</v>
      </c>
      <c r="S141" t="n">
        <v>0</v>
      </c>
      <c r="T141" t="n">
        <v>0.263</v>
      </c>
      <c r="U141" t="n">
        <v>2.2673</v>
      </c>
      <c r="V141" t="n">
        <v>11.8304</v>
      </c>
      <c r="W141" t="n">
        <v>0</v>
      </c>
      <c r="X141" t="n">
        <v>0</v>
      </c>
      <c r="Y141" t="n">
        <v>0</v>
      </c>
      <c r="Z141" t="n">
        <v>0</v>
      </c>
      <c r="AA141" s="20" t="n">
        <v>45979</v>
      </c>
      <c r="AB141" t="inlineStr">
        <is>
          <t>شركة المحمودية لتجارة مستلزمات المخابز والحلويات</t>
        </is>
      </c>
      <c r="AC141" s="20" t="n">
        <v>2</v>
      </c>
      <c r="AD141" t="n">
        <v>0</v>
      </c>
      <c r="AE141" t="n">
        <v>0</v>
      </c>
      <c r="AG141" t="n">
        <v>0</v>
      </c>
    </row>
    <row r="142">
      <c r="A142" t="inlineStr">
        <is>
          <t>BTQ</t>
        </is>
      </c>
      <c r="B142" t="inlineStr">
        <is>
          <t>RM</t>
        </is>
      </c>
      <c r="C142" t="inlineStr">
        <is>
          <t>RM.BTQ.0022</t>
        </is>
      </c>
      <c r="D142" t="inlineStr">
        <is>
          <t xml:space="preserve">Passion fruit squeeze mec3 </t>
        </is>
      </c>
      <c r="E142" t="n">
        <v>10.791</v>
      </c>
      <c r="F142" t="n">
        <v>95.6127</v>
      </c>
      <c r="G142" t="inlineStr">
        <is>
          <t>304, 101, 304, 101</t>
        </is>
      </c>
      <c r="H142" t="n">
        <v>0</v>
      </c>
      <c r="I142" t="n">
        <v>0</v>
      </c>
      <c r="J142" t="n">
        <v>0</v>
      </c>
      <c r="K142" t="n">
        <v>0</v>
      </c>
      <c r="L142" t="n">
        <v>0</v>
      </c>
      <c r="M142" t="n">
        <v>0</v>
      </c>
      <c r="N142" t="n">
        <v>0</v>
      </c>
      <c r="O142" t="n">
        <v>0</v>
      </c>
      <c r="P142" t="n">
        <v>0</v>
      </c>
      <c r="Q142" t="n">
        <v>0</v>
      </c>
      <c r="R142" t="n">
        <v>0</v>
      </c>
      <c r="S142" t="n">
        <v>0</v>
      </c>
      <c r="T142" t="n">
        <v>10.791</v>
      </c>
      <c r="U142" t="n">
        <v>95.6127</v>
      </c>
      <c r="V142" t="n">
        <v>9.0063</v>
      </c>
      <c r="W142" t="n">
        <v>0</v>
      </c>
      <c r="X142" t="n">
        <v>0</v>
      </c>
      <c r="Y142" t="n">
        <v>0</v>
      </c>
      <c r="Z142" t="n">
        <v>0</v>
      </c>
      <c r="AA142" s="20" t="n">
        <v>46195</v>
      </c>
      <c r="AB142" t="inlineStr">
        <is>
          <t>شركة المحمودية لتجارة مستلزمات المخابز والحلويات</t>
        </is>
      </c>
      <c r="AC142" s="20" t="n">
        <v>2</v>
      </c>
      <c r="AD142" t="n">
        <v>0</v>
      </c>
      <c r="AE142" t="n">
        <v>0</v>
      </c>
      <c r="AG142" t="n">
        <v>0</v>
      </c>
    </row>
    <row r="143">
      <c r="A143" t="inlineStr">
        <is>
          <t>BTQ</t>
        </is>
      </c>
      <c r="B143" t="inlineStr">
        <is>
          <t>RM</t>
        </is>
      </c>
      <c r="C143" t="inlineStr">
        <is>
          <t>RM.BTQ.0023</t>
        </is>
      </c>
      <c r="D143" t="inlineStr">
        <is>
          <t>Vanilla Syrup Flair sugar free</t>
        </is>
      </c>
      <c r="E143" t="n">
        <v>0</v>
      </c>
      <c r="F143" t="n">
        <v>0</v>
      </c>
      <c r="G143" t="inlineStr">
        <is>
          <t>304, 101, 304, 101</t>
        </is>
      </c>
      <c r="H143" t="n">
        <v>0</v>
      </c>
      <c r="I143" t="n">
        <v>0</v>
      </c>
      <c r="J143" t="n">
        <v>0</v>
      </c>
      <c r="K143" t="n">
        <v>0</v>
      </c>
      <c r="L143" t="n">
        <v>0</v>
      </c>
      <c r="M143" t="n">
        <v>0</v>
      </c>
      <c r="N143" t="n">
        <v>0</v>
      </c>
      <c r="O143" t="n">
        <v>0</v>
      </c>
      <c r="P143" t="n">
        <v>0</v>
      </c>
      <c r="Q143" t="n">
        <v>0</v>
      </c>
      <c r="R143" t="n">
        <v>0</v>
      </c>
      <c r="S143" t="n">
        <v>0</v>
      </c>
      <c r="T143" t="n">
        <v>0</v>
      </c>
      <c r="U143" t="n">
        <v>0</v>
      </c>
      <c r="V143" t="n">
        <v>6.789</v>
      </c>
      <c r="W143" t="n">
        <v>0</v>
      </c>
      <c r="X143" t="n">
        <v>0</v>
      </c>
      <c r="Y143" t="n">
        <v>0</v>
      </c>
      <c r="Z143" t="n">
        <v>0</v>
      </c>
      <c r="AA143" s="20" t="n">
        <v>45781</v>
      </c>
      <c r="AB143" t="inlineStr">
        <is>
          <t>شركة المحمودية لتجارة مستلزمات المخابز والحلويات</t>
        </is>
      </c>
      <c r="AC143" s="20" t="n">
        <v>2</v>
      </c>
      <c r="AD143" t="n">
        <v>0</v>
      </c>
      <c r="AE143" t="n">
        <v>0</v>
      </c>
      <c r="AG143" t="n">
        <v>0</v>
      </c>
    </row>
    <row r="144">
      <c r="A144" t="inlineStr">
        <is>
          <t>BTQ</t>
        </is>
      </c>
      <c r="B144" t="inlineStr">
        <is>
          <t>RM</t>
        </is>
      </c>
      <c r="C144" t="inlineStr">
        <is>
          <t>RM.BTQ.0024</t>
        </is>
      </c>
      <c r="D144" t="inlineStr">
        <is>
          <t>Caramel Syrup Flair sugar free</t>
        </is>
      </c>
      <c r="E144" t="n">
        <v>1</v>
      </c>
      <c r="F144" t="n">
        <v>7.328</v>
      </c>
      <c r="G144" t="inlineStr">
        <is>
          <t>304, 101, 304, 101</t>
        </is>
      </c>
      <c r="H144" t="n">
        <v>0</v>
      </c>
      <c r="I144" t="n">
        <v>0</v>
      </c>
      <c r="J144" t="n">
        <v>0</v>
      </c>
      <c r="K144" t="n">
        <v>0</v>
      </c>
      <c r="L144" t="n">
        <v>0</v>
      </c>
      <c r="M144" t="n">
        <v>0</v>
      </c>
      <c r="N144" t="n">
        <v>0</v>
      </c>
      <c r="O144" t="n">
        <v>0</v>
      </c>
      <c r="P144" t="n">
        <v>0</v>
      </c>
      <c r="Q144" t="n">
        <v>0</v>
      </c>
      <c r="R144" t="n">
        <v>0</v>
      </c>
      <c r="S144" t="n">
        <v>0</v>
      </c>
      <c r="T144" t="n">
        <v>1</v>
      </c>
      <c r="U144" t="n">
        <v>7.328</v>
      </c>
      <c r="V144" t="n">
        <v>7.328</v>
      </c>
      <c r="W144" t="n">
        <v>0</v>
      </c>
      <c r="X144" t="n">
        <v>0</v>
      </c>
      <c r="Y144" t="n">
        <v>0</v>
      </c>
      <c r="Z144" t="n">
        <v>0</v>
      </c>
      <c r="AA144" s="20" t="n">
        <v>46124</v>
      </c>
      <c r="AB144" t="inlineStr">
        <is>
          <t>شركة المحمودية لتجارة مستلزمات المخابز والحلويات</t>
        </is>
      </c>
      <c r="AC144" s="20" t="n">
        <v>2</v>
      </c>
      <c r="AD144" t="n">
        <v>0</v>
      </c>
      <c r="AE144" t="n">
        <v>0</v>
      </c>
      <c r="AG144" t="n">
        <v>0</v>
      </c>
    </row>
    <row r="145">
      <c r="A145" t="inlineStr">
        <is>
          <t>BTQ</t>
        </is>
      </c>
      <c r="B145" t="inlineStr">
        <is>
          <t>RM</t>
        </is>
      </c>
      <c r="C145" t="inlineStr">
        <is>
          <t>RM.BTQ.0025</t>
        </is>
      </c>
      <c r="D145" t="inlineStr">
        <is>
          <t>Hazelnut Syrup Flair sugar free</t>
        </is>
      </c>
      <c r="E145" t="n">
        <v>0</v>
      </c>
      <c r="F145" t="n">
        <v>0</v>
      </c>
      <c r="G145" t="inlineStr">
        <is>
          <t>101, 304, 101, 304</t>
        </is>
      </c>
      <c r="H145" t="n">
        <v>0</v>
      </c>
      <c r="I145" t="n">
        <v>0</v>
      </c>
      <c r="J145" t="n">
        <v>0</v>
      </c>
      <c r="K145" t="n">
        <v>0</v>
      </c>
      <c r="L145" t="n">
        <v>0</v>
      </c>
      <c r="M145" t="n">
        <v>0</v>
      </c>
      <c r="N145" t="n">
        <v>0</v>
      </c>
      <c r="O145" t="n">
        <v>0</v>
      </c>
      <c r="P145" t="n">
        <v>0</v>
      </c>
      <c r="Q145" t="n">
        <v>0</v>
      </c>
      <c r="R145" t="n">
        <v>0</v>
      </c>
      <c r="S145" t="n">
        <v>0</v>
      </c>
      <c r="T145" t="n">
        <v>0</v>
      </c>
      <c r="U145" t="n">
        <v>0</v>
      </c>
      <c r="V145" t="n">
        <v>6.789</v>
      </c>
      <c r="W145" t="n">
        <v>0</v>
      </c>
      <c r="X145" t="n">
        <v>0</v>
      </c>
      <c r="Y145" t="n">
        <v>0</v>
      </c>
      <c r="Z145" t="n">
        <v>0</v>
      </c>
      <c r="AA145" s="20" t="n">
        <v>45781</v>
      </c>
      <c r="AB145" t="inlineStr">
        <is>
          <t>شركة المحمودية لتجارة مستلزمات المخابز والحلويات</t>
        </is>
      </c>
      <c r="AC145" s="20" t="n">
        <v>2</v>
      </c>
      <c r="AD145" t="n">
        <v>0</v>
      </c>
      <c r="AE145" t="n">
        <v>0</v>
      </c>
      <c r="AG145" t="n">
        <v>0</v>
      </c>
    </row>
    <row r="146">
      <c r="A146" t="inlineStr">
        <is>
          <t>BTQ</t>
        </is>
      </c>
      <c r="B146" t="inlineStr">
        <is>
          <t>RM</t>
        </is>
      </c>
      <c r="C146" t="inlineStr">
        <is>
          <t>RM.BTQ.0026</t>
        </is>
      </c>
      <c r="D146" t="inlineStr">
        <is>
          <t xml:space="preserve">Blue Curacao syrup 1883, 1 liter </t>
        </is>
      </c>
      <c r="E146" t="n">
        <v>0</v>
      </c>
      <c r="F146" t="n">
        <v>0</v>
      </c>
      <c r="G146" t="inlineStr">
        <is>
          <t>304, 101, 304, 101</t>
        </is>
      </c>
      <c r="H146" t="n">
        <v>0</v>
      </c>
      <c r="I146" t="n">
        <v>0</v>
      </c>
      <c r="J146" t="n">
        <v>0</v>
      </c>
      <c r="K146" t="n">
        <v>0</v>
      </c>
      <c r="L146" t="n">
        <v>0</v>
      </c>
      <c r="M146" t="n">
        <v>0</v>
      </c>
      <c r="N146" t="n">
        <v>0</v>
      </c>
      <c r="O146" t="n">
        <v>0</v>
      </c>
      <c r="P146" t="n">
        <v>0</v>
      </c>
      <c r="Q146" t="n">
        <v>0</v>
      </c>
      <c r="R146" t="n">
        <v>0</v>
      </c>
      <c r="S146" t="n">
        <v>0</v>
      </c>
      <c r="T146" t="n">
        <v>0</v>
      </c>
      <c r="U146" t="n">
        <v>0</v>
      </c>
      <c r="V146" t="n">
        <v>5.603</v>
      </c>
      <c r="W146" t="n">
        <v>0</v>
      </c>
      <c r="X146" t="n">
        <v>0</v>
      </c>
      <c r="Y146" t="n">
        <v>0</v>
      </c>
      <c r="Z146" t="n">
        <v>0</v>
      </c>
      <c r="AA146" s="20" t="n">
        <v>45908</v>
      </c>
      <c r="AB146" t="inlineStr">
        <is>
          <t>شركة المحمودية لتجارة مستلزمات المخابز والحلويات</t>
        </is>
      </c>
      <c r="AC146" s="20" t="n">
        <v>2</v>
      </c>
      <c r="AD146" t="n">
        <v>0</v>
      </c>
      <c r="AE146" t="n">
        <v>0</v>
      </c>
      <c r="AG146" t="n">
        <v>0</v>
      </c>
    </row>
    <row r="147">
      <c r="A147" t="inlineStr">
        <is>
          <t>BTQ</t>
        </is>
      </c>
      <c r="B147" t="inlineStr">
        <is>
          <t>RM</t>
        </is>
      </c>
      <c r="C147" t="inlineStr">
        <is>
          <t>RM.BTQ.0027</t>
        </is>
      </c>
      <c r="D147" t="inlineStr">
        <is>
          <t xml:space="preserve">Bubble gum syrup 1883, 1 liter </t>
        </is>
      </c>
      <c r="E147" t="n">
        <v>0.54</v>
      </c>
      <c r="F147" t="n">
        <v>3.0256</v>
      </c>
      <c r="G147" t="inlineStr">
        <is>
          <t>101, 304, 101, 304</t>
        </is>
      </c>
      <c r="H147" t="n">
        <v>0</v>
      </c>
      <c r="I147" t="n">
        <v>0</v>
      </c>
      <c r="J147" t="n">
        <v>0</v>
      </c>
      <c r="K147" t="n">
        <v>0</v>
      </c>
      <c r="L147" t="n">
        <v>0</v>
      </c>
      <c r="M147" t="n">
        <v>0</v>
      </c>
      <c r="N147" t="n">
        <v>0</v>
      </c>
      <c r="O147" t="n">
        <v>0</v>
      </c>
      <c r="P147" t="n">
        <v>0</v>
      </c>
      <c r="Q147" t="n">
        <v>0</v>
      </c>
      <c r="R147" t="n">
        <v>0</v>
      </c>
      <c r="S147" t="n">
        <v>0</v>
      </c>
      <c r="T147" t="n">
        <v>0.54</v>
      </c>
      <c r="U147" t="n">
        <v>3.0256</v>
      </c>
      <c r="V147" t="n">
        <v>5.603</v>
      </c>
      <c r="W147" t="n">
        <v>0</v>
      </c>
      <c r="X147" t="n">
        <v>0</v>
      </c>
      <c r="Y147" t="n">
        <v>0</v>
      </c>
      <c r="Z147" t="n">
        <v>0</v>
      </c>
      <c r="AA147" s="20" t="n">
        <v>45767</v>
      </c>
      <c r="AB147" t="inlineStr">
        <is>
          <t>شركة المحمودية لتجارة مستلزمات المخابز والحلويات</t>
        </is>
      </c>
      <c r="AC147" s="20" t="n">
        <v>2</v>
      </c>
      <c r="AD147" t="n">
        <v>0</v>
      </c>
      <c r="AE147" t="n">
        <v>0</v>
      </c>
      <c r="AG147" t="n">
        <v>0</v>
      </c>
    </row>
    <row r="148">
      <c r="A148" t="inlineStr">
        <is>
          <t>BTQ</t>
        </is>
      </c>
      <c r="B148" t="inlineStr">
        <is>
          <t>RM</t>
        </is>
      </c>
      <c r="C148" t="inlineStr">
        <is>
          <t>RM.BTQ.0028</t>
        </is>
      </c>
      <c r="D148" t="inlineStr">
        <is>
          <t>Pomegranate syrup 1883, 1 liter</t>
        </is>
      </c>
      <c r="E148" t="n">
        <v>1.66</v>
      </c>
      <c r="F148" t="n">
        <v>9.301</v>
      </c>
      <c r="G148" t="inlineStr">
        <is>
          <t>304, 101, 101, 304</t>
        </is>
      </c>
      <c r="H148" t="n">
        <v>0</v>
      </c>
      <c r="I148" t="n">
        <v>0</v>
      </c>
      <c r="J148" t="n">
        <v>0</v>
      </c>
      <c r="K148" t="n">
        <v>0</v>
      </c>
      <c r="L148" t="n">
        <v>0</v>
      </c>
      <c r="M148" t="n">
        <v>0</v>
      </c>
      <c r="N148" t="n">
        <v>0</v>
      </c>
      <c r="O148" t="n">
        <v>0</v>
      </c>
      <c r="P148" t="n">
        <v>0</v>
      </c>
      <c r="Q148" t="n">
        <v>0</v>
      </c>
      <c r="R148" t="n">
        <v>0</v>
      </c>
      <c r="S148" t="n">
        <v>0</v>
      </c>
      <c r="T148" t="n">
        <v>1.66</v>
      </c>
      <c r="U148" t="n">
        <v>9.301</v>
      </c>
      <c r="V148" t="n">
        <v>5.603</v>
      </c>
      <c r="W148" t="n">
        <v>0</v>
      </c>
      <c r="X148" t="n">
        <v>0</v>
      </c>
      <c r="Y148" t="n">
        <v>0</v>
      </c>
      <c r="Z148" t="n">
        <v>0</v>
      </c>
      <c r="AA148" s="20" t="n">
        <v>45767</v>
      </c>
      <c r="AB148" t="inlineStr">
        <is>
          <t>شركة المحمودية لتجارة مستلزمات المخابز والحلويات</t>
        </is>
      </c>
      <c r="AC148" s="20" t="n">
        <v>2</v>
      </c>
      <c r="AD148" t="n">
        <v>0</v>
      </c>
      <c r="AE148" t="n">
        <v>0</v>
      </c>
      <c r="AG148" t="n">
        <v>0</v>
      </c>
    </row>
    <row r="149">
      <c r="A149" t="inlineStr">
        <is>
          <t>BTQ</t>
        </is>
      </c>
      <c r="B149" t="inlineStr">
        <is>
          <t>RM</t>
        </is>
      </c>
      <c r="C149" t="inlineStr">
        <is>
          <t>RM.BTQ.0029</t>
        </is>
      </c>
      <c r="D149" t="inlineStr">
        <is>
          <t>Mojito mint syrup 1883, 1 liter</t>
        </is>
      </c>
      <c r="E149" t="n">
        <v>1.59</v>
      </c>
      <c r="F149" t="n">
        <v>8.908799999999999</v>
      </c>
      <c r="G149" t="inlineStr">
        <is>
          <t>304, 101, 304, 101</t>
        </is>
      </c>
      <c r="H149" t="n">
        <v>0</v>
      </c>
      <c r="I149" t="n">
        <v>0</v>
      </c>
      <c r="J149" t="n">
        <v>0</v>
      </c>
      <c r="K149" t="n">
        <v>0</v>
      </c>
      <c r="L149" t="n">
        <v>0</v>
      </c>
      <c r="M149" t="n">
        <v>0</v>
      </c>
      <c r="N149" t="n">
        <v>0</v>
      </c>
      <c r="O149" t="n">
        <v>0</v>
      </c>
      <c r="P149" t="n">
        <v>0</v>
      </c>
      <c r="Q149" t="n">
        <v>0</v>
      </c>
      <c r="R149" t="n">
        <v>0</v>
      </c>
      <c r="S149" t="n">
        <v>0</v>
      </c>
      <c r="T149" t="n">
        <v>1.59</v>
      </c>
      <c r="U149" t="n">
        <v>8.908799999999999</v>
      </c>
      <c r="V149" t="n">
        <v>5.603</v>
      </c>
      <c r="W149" t="n">
        <v>0</v>
      </c>
      <c r="X149" t="n">
        <v>0</v>
      </c>
      <c r="Y149" t="n">
        <v>0</v>
      </c>
      <c r="Z149" t="n">
        <v>0</v>
      </c>
      <c r="AA149" s="20" t="n">
        <v>46174</v>
      </c>
      <c r="AB149" t="inlineStr">
        <is>
          <t>شركة المحمودية لتجارة مستلزمات المخابز والحلويات</t>
        </is>
      </c>
      <c r="AC149" s="20" t="n">
        <v>2</v>
      </c>
      <c r="AD149" t="n">
        <v>0</v>
      </c>
      <c r="AE149" t="n">
        <v>0</v>
      </c>
      <c r="AG149" t="n">
        <v>0</v>
      </c>
    </row>
    <row r="150">
      <c r="A150" t="inlineStr">
        <is>
          <t>BTQ</t>
        </is>
      </c>
      <c r="B150" t="inlineStr">
        <is>
          <t>RM</t>
        </is>
      </c>
      <c r="C150" t="inlineStr">
        <is>
          <t>RM.BTQ.0030</t>
        </is>
      </c>
      <c r="D150" t="inlineStr">
        <is>
          <t xml:space="preserve">Watermelon syrup 1883, 1 liter </t>
        </is>
      </c>
      <c r="E150" t="n">
        <v>0.474</v>
      </c>
      <c r="F150" t="n">
        <v>2.6558</v>
      </c>
      <c r="G150" t="inlineStr">
        <is>
          <t>101, 304, 101, 304</t>
        </is>
      </c>
      <c r="H150" t="n">
        <v>0</v>
      </c>
      <c r="I150" t="n">
        <v>0</v>
      </c>
      <c r="J150" t="n">
        <v>0</v>
      </c>
      <c r="K150" t="n">
        <v>0</v>
      </c>
      <c r="L150" t="n">
        <v>0</v>
      </c>
      <c r="M150" t="n">
        <v>0</v>
      </c>
      <c r="N150" t="n">
        <v>0</v>
      </c>
      <c r="O150" t="n">
        <v>0</v>
      </c>
      <c r="P150" t="n">
        <v>0</v>
      </c>
      <c r="Q150" t="n">
        <v>0</v>
      </c>
      <c r="R150" t="n">
        <v>0</v>
      </c>
      <c r="S150" t="n">
        <v>0</v>
      </c>
      <c r="T150" t="n">
        <v>0.474</v>
      </c>
      <c r="U150" t="n">
        <v>2.6558</v>
      </c>
      <c r="V150" t="n">
        <v>5.603</v>
      </c>
      <c r="W150" t="n">
        <v>0</v>
      </c>
      <c r="X150" t="n">
        <v>0</v>
      </c>
      <c r="Y150" t="n">
        <v>0</v>
      </c>
      <c r="Z150" t="n">
        <v>0</v>
      </c>
      <c r="AA150" s="20" t="n">
        <v>45767</v>
      </c>
      <c r="AB150" t="inlineStr">
        <is>
          <t>شركة المحمودية لتجارة مستلزمات المخابز والحلويات</t>
        </is>
      </c>
      <c r="AC150" s="20" t="n">
        <v>2</v>
      </c>
      <c r="AD150" t="n">
        <v>0</v>
      </c>
      <c r="AE150" t="n">
        <v>0</v>
      </c>
      <c r="AG150" t="n">
        <v>0</v>
      </c>
    </row>
    <row r="151">
      <c r="A151" t="inlineStr">
        <is>
          <t>BTQ</t>
        </is>
      </c>
      <c r="B151" t="inlineStr">
        <is>
          <t>RM</t>
        </is>
      </c>
      <c r="C151" t="inlineStr">
        <is>
          <t>RM.BTQ.0031</t>
        </is>
      </c>
      <c r="D151" t="inlineStr">
        <is>
          <t xml:space="preserve">Green apple syrup 1883, 1 liter </t>
        </is>
      </c>
      <c r="E151" t="n">
        <v>1.2</v>
      </c>
      <c r="F151" t="n">
        <v>6.7236</v>
      </c>
      <c r="G151" t="inlineStr">
        <is>
          <t>304, 101, 304, 101</t>
        </is>
      </c>
      <c r="H151" t="n">
        <v>0</v>
      </c>
      <c r="I151" t="n">
        <v>0</v>
      </c>
      <c r="J151" t="n">
        <v>0</v>
      </c>
      <c r="K151" t="n">
        <v>0</v>
      </c>
      <c r="L151" t="n">
        <v>0</v>
      </c>
      <c r="M151" t="n">
        <v>0</v>
      </c>
      <c r="N151" t="n">
        <v>0</v>
      </c>
      <c r="O151" t="n">
        <v>0</v>
      </c>
      <c r="P151" t="n">
        <v>0</v>
      </c>
      <c r="Q151" t="n">
        <v>0</v>
      </c>
      <c r="R151" t="n">
        <v>0</v>
      </c>
      <c r="S151" t="n">
        <v>0</v>
      </c>
      <c r="T151" t="n">
        <v>1.2</v>
      </c>
      <c r="U151" t="n">
        <v>6.7236</v>
      </c>
      <c r="V151" t="n">
        <v>5.603</v>
      </c>
      <c r="W151" t="n">
        <v>0</v>
      </c>
      <c r="X151" t="n">
        <v>0</v>
      </c>
      <c r="Y151" t="n">
        <v>0</v>
      </c>
      <c r="Z151" t="n">
        <v>0</v>
      </c>
      <c r="AA151" s="20" t="n">
        <v>45908</v>
      </c>
      <c r="AB151" t="inlineStr">
        <is>
          <t>شركة المحمودية لتجارة مستلزمات المخابز والحلويات</t>
        </is>
      </c>
      <c r="AC151" s="20" t="n">
        <v>2</v>
      </c>
      <c r="AD151" t="n">
        <v>0</v>
      </c>
      <c r="AE151" t="n">
        <v>0</v>
      </c>
      <c r="AG151" t="n">
        <v>0</v>
      </c>
    </row>
    <row r="152">
      <c r="A152" t="inlineStr">
        <is>
          <t>BTQ</t>
        </is>
      </c>
      <c r="B152" t="inlineStr">
        <is>
          <t>RM</t>
        </is>
      </c>
      <c r="C152" t="inlineStr">
        <is>
          <t>RM.BTQ.0032</t>
        </is>
      </c>
      <c r="D152" t="inlineStr">
        <is>
          <t xml:space="preserve">Blueberry squeeze mec3 </t>
        </is>
      </c>
      <c r="E152" t="n">
        <v>10.862</v>
      </c>
      <c r="F152" t="n">
        <v>93.6388</v>
      </c>
      <c r="G152" t="inlineStr">
        <is>
          <t>101, 304, 402, 499, 401, 306, 499, 409, 101, 402, 304, 306, 401, 409, 499, 409</t>
        </is>
      </c>
      <c r="H152" t="n">
        <v>0</v>
      </c>
      <c r="I152" t="n">
        <v>0</v>
      </c>
      <c r="J152" t="n">
        <v>0</v>
      </c>
      <c r="K152" t="n">
        <v>0</v>
      </c>
      <c r="L152" t="n">
        <v>0</v>
      </c>
      <c r="M152" t="n">
        <v>0</v>
      </c>
      <c r="N152" t="n">
        <v>0</v>
      </c>
      <c r="O152" t="n">
        <v>0</v>
      </c>
      <c r="P152" t="n">
        <v>-2.682</v>
      </c>
      <c r="Q152" t="n">
        <v>-8.18</v>
      </c>
      <c r="R152" t="n">
        <v>0</v>
      </c>
      <c r="S152" t="n">
        <v>-10.862</v>
      </c>
      <c r="T152" t="n">
        <v>0</v>
      </c>
      <c r="U152" t="n">
        <v>0</v>
      </c>
      <c r="V152" t="n">
        <v>8.620799999999999</v>
      </c>
      <c r="W152" t="n">
        <v>8.18</v>
      </c>
      <c r="X152" t="n">
        <v>9.007999999999999</v>
      </c>
      <c r="Y152" t="n">
        <v>9.007999999999999</v>
      </c>
      <c r="Z152" t="n">
        <v>9.007999999999999</v>
      </c>
      <c r="AA152" s="20" t="n">
        <v>45864</v>
      </c>
      <c r="AB152" t="inlineStr">
        <is>
          <t>شركة المحمودية لتجارة مستلزمات المخابز والحلويات</t>
        </is>
      </c>
      <c r="AC152" s="20" t="n">
        <v>46234</v>
      </c>
      <c r="AD152" t="n">
        <v>1.0008</v>
      </c>
      <c r="AE152" t="n">
        <v>0.7506</v>
      </c>
      <c r="AF152" t="inlineStr">
        <is>
          <t>0:0</t>
        </is>
      </c>
      <c r="AG152" t="n">
        <v>0</v>
      </c>
    </row>
    <row r="153">
      <c r="A153" t="inlineStr">
        <is>
          <t>BTQ</t>
        </is>
      </c>
      <c r="B153" t="inlineStr">
        <is>
          <t>RM</t>
        </is>
      </c>
      <c r="C153" t="inlineStr">
        <is>
          <t>RM.BTQ.0033</t>
        </is>
      </c>
      <c r="D153" t="inlineStr">
        <is>
          <t>Cranberry squeeze mec3</t>
        </is>
      </c>
      <c r="E153" t="n">
        <v>4.584</v>
      </c>
      <c r="F153" t="n">
        <v>39.5176</v>
      </c>
      <c r="G153" t="inlineStr">
        <is>
          <t>304, 101, 304, 101</t>
        </is>
      </c>
      <c r="H153" t="n">
        <v>0</v>
      </c>
      <c r="I153" t="n">
        <v>0</v>
      </c>
      <c r="J153" t="n">
        <v>0</v>
      </c>
      <c r="K153" t="n">
        <v>0</v>
      </c>
      <c r="L153" t="n">
        <v>0</v>
      </c>
      <c r="M153" t="n">
        <v>0</v>
      </c>
      <c r="N153" t="n">
        <v>0</v>
      </c>
      <c r="O153" t="n">
        <v>0</v>
      </c>
      <c r="P153" t="n">
        <v>0</v>
      </c>
      <c r="Q153" t="n">
        <v>0</v>
      </c>
      <c r="R153" t="n">
        <v>0</v>
      </c>
      <c r="S153" t="n">
        <v>0</v>
      </c>
      <c r="T153" t="n">
        <v>4.584</v>
      </c>
      <c r="U153" t="n">
        <v>39.5176</v>
      </c>
      <c r="V153" t="n">
        <v>8.620799999999999</v>
      </c>
      <c r="W153" t="n">
        <v>0</v>
      </c>
      <c r="X153" t="n">
        <v>0</v>
      </c>
      <c r="Y153" t="n">
        <v>0</v>
      </c>
      <c r="Z153" t="n">
        <v>0</v>
      </c>
      <c r="AA153" s="20" t="n">
        <v>45767</v>
      </c>
      <c r="AB153" t="inlineStr">
        <is>
          <t>شركة المحمودية لتجارة مستلزمات المخابز والحلويات</t>
        </is>
      </c>
      <c r="AC153" s="20" t="n">
        <v>2</v>
      </c>
      <c r="AD153" t="n">
        <v>0</v>
      </c>
      <c r="AE153" t="n">
        <v>0</v>
      </c>
      <c r="AG153" t="n">
        <v>0</v>
      </c>
    </row>
    <row r="154">
      <c r="A154" t="inlineStr">
        <is>
          <t>BTQ</t>
        </is>
      </c>
      <c r="B154" t="inlineStr">
        <is>
          <t>RM</t>
        </is>
      </c>
      <c r="C154" t="inlineStr">
        <is>
          <t>RM.BTQ.0034</t>
        </is>
      </c>
      <c r="D154" t="inlineStr">
        <is>
          <t>Guapa squeeze mec3</t>
        </is>
      </c>
      <c r="E154" t="n">
        <v>1.3</v>
      </c>
      <c r="F154" t="n">
        <v>11.207</v>
      </c>
      <c r="G154" t="inlineStr">
        <is>
          <t>304, 101, 304, 101</t>
        </is>
      </c>
      <c r="H154" t="n">
        <v>0</v>
      </c>
      <c r="I154" t="n">
        <v>0</v>
      </c>
      <c r="J154" t="n">
        <v>0</v>
      </c>
      <c r="K154" t="n">
        <v>0</v>
      </c>
      <c r="L154" t="n">
        <v>0</v>
      </c>
      <c r="M154" t="n">
        <v>0</v>
      </c>
      <c r="N154" t="n">
        <v>0</v>
      </c>
      <c r="O154" t="n">
        <v>0</v>
      </c>
      <c r="P154" t="n">
        <v>0</v>
      </c>
      <c r="Q154" t="n">
        <v>0</v>
      </c>
      <c r="R154" t="n">
        <v>0</v>
      </c>
      <c r="S154" t="n">
        <v>0</v>
      </c>
      <c r="T154" t="n">
        <v>1.3</v>
      </c>
      <c r="U154" t="n">
        <v>11.207</v>
      </c>
      <c r="V154" t="n">
        <v>8.952299999999999</v>
      </c>
      <c r="W154" t="n">
        <v>0</v>
      </c>
      <c r="X154" t="n">
        <v>0</v>
      </c>
      <c r="Y154" t="n">
        <v>0</v>
      </c>
      <c r="Z154" t="n">
        <v>0</v>
      </c>
      <c r="AA154" s="20" t="n">
        <v>45908</v>
      </c>
      <c r="AB154" t="inlineStr">
        <is>
          <t>شركة المحمودية لتجارة مستلزمات المخابز والحلويات</t>
        </is>
      </c>
      <c r="AC154" s="20" t="n">
        <v>2</v>
      </c>
      <c r="AD154" t="n">
        <v>0</v>
      </c>
      <c r="AE154" t="n">
        <v>0</v>
      </c>
      <c r="AG154" t="n">
        <v>0</v>
      </c>
    </row>
    <row r="155">
      <c r="A155" t="inlineStr">
        <is>
          <t>BTQ</t>
        </is>
      </c>
      <c r="B155" t="inlineStr">
        <is>
          <t>RM</t>
        </is>
      </c>
      <c r="C155" t="inlineStr">
        <is>
          <t>RM.BTQ.0035</t>
        </is>
      </c>
      <c r="D155" t="inlineStr">
        <is>
          <t>Kiwi squeeze mec3</t>
        </is>
      </c>
      <c r="E155" t="n">
        <v>1.483</v>
      </c>
      <c r="F155" t="n">
        <v>12.7846</v>
      </c>
      <c r="G155" t="inlineStr">
        <is>
          <t>101, 304, 101, 304</t>
        </is>
      </c>
      <c r="H155" t="n">
        <v>0</v>
      </c>
      <c r="I155" t="n">
        <v>0</v>
      </c>
      <c r="J155" t="n">
        <v>0</v>
      </c>
      <c r="K155" t="n">
        <v>0</v>
      </c>
      <c r="L155" t="n">
        <v>0</v>
      </c>
      <c r="M155" t="n">
        <v>0</v>
      </c>
      <c r="N155" t="n">
        <v>0</v>
      </c>
      <c r="O155" t="n">
        <v>0</v>
      </c>
      <c r="P155" t="n">
        <v>0</v>
      </c>
      <c r="Q155" t="n">
        <v>0</v>
      </c>
      <c r="R155" t="n">
        <v>0</v>
      </c>
      <c r="S155" t="n">
        <v>0</v>
      </c>
      <c r="T155" t="n">
        <v>1.483</v>
      </c>
      <c r="U155" t="n">
        <v>12.7846</v>
      </c>
      <c r="V155" t="n">
        <v>8.620799999999999</v>
      </c>
      <c r="W155" t="n">
        <v>0</v>
      </c>
      <c r="X155" t="n">
        <v>0</v>
      </c>
      <c r="Y155" t="n">
        <v>0</v>
      </c>
      <c r="Z155" t="n">
        <v>0</v>
      </c>
      <c r="AA155" s="20" t="n">
        <v>46174</v>
      </c>
      <c r="AB155" t="inlineStr">
        <is>
          <t>شركة المحمودية لتجارة مستلزمات المخابز والحلويات</t>
        </is>
      </c>
      <c r="AC155" s="20" t="n">
        <v>2</v>
      </c>
      <c r="AD155" t="n">
        <v>0</v>
      </c>
      <c r="AE155" t="n">
        <v>0</v>
      </c>
      <c r="AG155" t="n">
        <v>0</v>
      </c>
    </row>
    <row r="156">
      <c r="A156" t="inlineStr">
        <is>
          <t>BTQ</t>
        </is>
      </c>
      <c r="B156" t="inlineStr">
        <is>
          <t>RM</t>
        </is>
      </c>
      <c r="C156" t="inlineStr">
        <is>
          <t>RM.BTQ.0036</t>
        </is>
      </c>
      <c r="D156" t="inlineStr">
        <is>
          <t>Raspberry squeeze mec3</t>
        </is>
      </c>
      <c r="E156" t="n">
        <v>6.659</v>
      </c>
      <c r="F156" t="n">
        <v>66.6409</v>
      </c>
      <c r="G156" t="inlineStr">
        <is>
          <t>304, 402, 401, 409, 101, 409, 304, 402, 401, 409, 101</t>
        </is>
      </c>
      <c r="H156" t="n">
        <v>0</v>
      </c>
      <c r="I156" t="n">
        <v>0</v>
      </c>
      <c r="J156" t="n">
        <v>0</v>
      </c>
      <c r="K156" t="n">
        <v>0</v>
      </c>
      <c r="L156" t="n">
        <v>0</v>
      </c>
      <c r="M156" t="n">
        <v>0</v>
      </c>
      <c r="N156" t="n">
        <v>0</v>
      </c>
      <c r="O156" t="n">
        <v>0</v>
      </c>
      <c r="P156" t="n">
        <v>-2.359</v>
      </c>
      <c r="Q156" t="n">
        <v>0</v>
      </c>
      <c r="R156" t="n">
        <v>0</v>
      </c>
      <c r="S156" t="n">
        <v>-2.359</v>
      </c>
      <c r="T156" t="n">
        <v>4.3</v>
      </c>
      <c r="U156" t="n">
        <v>42.241</v>
      </c>
      <c r="V156" t="n">
        <v>9.823499999999999</v>
      </c>
      <c r="W156" t="n">
        <v>3.641</v>
      </c>
      <c r="X156" t="n">
        <v>3.641</v>
      </c>
      <c r="Y156" t="n">
        <v>3.641</v>
      </c>
      <c r="Z156" t="n">
        <v>3.641</v>
      </c>
      <c r="AA156" s="20" t="n">
        <v>46174</v>
      </c>
      <c r="AB156" t="inlineStr">
        <is>
          <t>شركة المحمودية لتجارة مستلزمات المخابز والحلويات</t>
        </is>
      </c>
      <c r="AC156" s="20" t="n">
        <v>46194</v>
      </c>
      <c r="AD156" t="n">
        <v>0.4045</v>
      </c>
      <c r="AE156" t="n">
        <v>0.3034</v>
      </c>
      <c r="AF156" t="inlineStr">
        <is>
          <t>14:5</t>
        </is>
      </c>
      <c r="AG156" t="n">
        <v>0</v>
      </c>
    </row>
    <row r="157">
      <c r="A157" t="inlineStr">
        <is>
          <t>BTQ</t>
        </is>
      </c>
      <c r="B157" t="inlineStr">
        <is>
          <t>RM</t>
        </is>
      </c>
      <c r="C157" t="inlineStr">
        <is>
          <t>RM.BTQ.0037</t>
        </is>
      </c>
      <c r="D157" t="inlineStr">
        <is>
          <t>Watermelon squeeze mec3</t>
        </is>
      </c>
      <c r="E157" t="n">
        <v>1.3</v>
      </c>
      <c r="F157" t="n">
        <v>11.207</v>
      </c>
      <c r="G157" t="inlineStr">
        <is>
          <t>304, 304</t>
        </is>
      </c>
      <c r="H157" t="n">
        <v>0</v>
      </c>
      <c r="I157" t="n">
        <v>0</v>
      </c>
      <c r="J157" t="n">
        <v>0</v>
      </c>
      <c r="K157" t="n">
        <v>0</v>
      </c>
      <c r="L157" t="n">
        <v>0</v>
      </c>
      <c r="M157" t="n">
        <v>0</v>
      </c>
      <c r="N157" t="n">
        <v>0</v>
      </c>
      <c r="O157" t="n">
        <v>0</v>
      </c>
      <c r="P157" t="n">
        <v>0</v>
      </c>
      <c r="Q157" t="n">
        <v>0</v>
      </c>
      <c r="R157" t="n">
        <v>0</v>
      </c>
      <c r="S157" t="n">
        <v>0</v>
      </c>
      <c r="T157" t="n">
        <v>1.3</v>
      </c>
      <c r="U157" t="n">
        <v>11.207</v>
      </c>
      <c r="V157" t="n">
        <v>8.620799999999999</v>
      </c>
      <c r="W157" t="n">
        <v>0</v>
      </c>
      <c r="X157" t="n">
        <v>0</v>
      </c>
      <c r="Y157" t="n">
        <v>0</v>
      </c>
      <c r="Z157" t="n">
        <v>0</v>
      </c>
      <c r="AA157" s="20" t="n">
        <v>45836</v>
      </c>
      <c r="AB157" t="inlineStr">
        <is>
          <t>شركة المحمودية لتجارة مستلزمات المخابز والحلويات</t>
        </is>
      </c>
      <c r="AC157" s="20" t="n">
        <v>2</v>
      </c>
      <c r="AD157" t="n">
        <v>0</v>
      </c>
      <c r="AE157" t="n">
        <v>0</v>
      </c>
      <c r="AG157" t="n">
        <v>0</v>
      </c>
    </row>
    <row r="158">
      <c r="A158" t="inlineStr">
        <is>
          <t>BTQ</t>
        </is>
      </c>
      <c r="B158" t="inlineStr">
        <is>
          <t>RM</t>
        </is>
      </c>
      <c r="C158" t="inlineStr">
        <is>
          <t>RM.BTQ.0038</t>
        </is>
      </c>
      <c r="D158" t="inlineStr">
        <is>
          <t>DR.GUSTO 100 GEL COLOR TUBE PINK</t>
        </is>
      </c>
      <c r="E158" t="n">
        <v>0</v>
      </c>
      <c r="F158" t="n">
        <v>0</v>
      </c>
      <c r="G158" t="inlineStr">
        <is>
          <t>9605, 304, 301, 305, 605, 9605, 304, 301, 305, 605</t>
        </is>
      </c>
      <c r="H158" t="n">
        <v>0</v>
      </c>
      <c r="I158" t="n">
        <v>0</v>
      </c>
      <c r="J158" t="n">
        <v>0</v>
      </c>
      <c r="K158" t="n">
        <v>0</v>
      </c>
      <c r="L158" t="n">
        <v>0</v>
      </c>
      <c r="M158" t="n">
        <v>0</v>
      </c>
      <c r="N158" t="n">
        <v>0</v>
      </c>
      <c r="O158" t="n">
        <v>0</v>
      </c>
      <c r="P158" t="n">
        <v>0</v>
      </c>
      <c r="Q158" t="n">
        <v>0</v>
      </c>
      <c r="R158" t="n">
        <v>0</v>
      </c>
      <c r="S158" t="n">
        <v>0</v>
      </c>
      <c r="T158" t="n">
        <v>0</v>
      </c>
      <c r="U158" t="n">
        <v>0</v>
      </c>
      <c r="V158" t="n">
        <v>1.2525</v>
      </c>
      <c r="W158" t="n">
        <v>0</v>
      </c>
      <c r="X158" t="n">
        <v>0</v>
      </c>
      <c r="Y158" t="n">
        <v>0</v>
      </c>
      <c r="Z158" t="n">
        <v>244</v>
      </c>
      <c r="AA158" s="20" t="n">
        <v>44599</v>
      </c>
      <c r="AB158" t="inlineStr">
        <is>
          <t>Gusto.01/2022</t>
        </is>
      </c>
      <c r="AC158" s="20" t="n">
        <v>45930</v>
      </c>
      <c r="AD158" t="n">
        <v>0</v>
      </c>
      <c r="AE158" t="n">
        <v>20.3333</v>
      </c>
      <c r="AF158" t="inlineStr">
        <is>
          <t>0:0</t>
        </is>
      </c>
      <c r="AG158" t="n">
        <v>0</v>
      </c>
    </row>
    <row r="159">
      <c r="A159" t="inlineStr">
        <is>
          <t>BTQ</t>
        </is>
      </c>
      <c r="B159" t="inlineStr">
        <is>
          <t>RM</t>
        </is>
      </c>
      <c r="C159" t="inlineStr">
        <is>
          <t>RM.BTQ.0039</t>
        </is>
      </c>
      <c r="D159" t="inlineStr">
        <is>
          <t>DR.GUSTO 100 GEL COLOR TUBE FLAG RED</t>
        </is>
      </c>
      <c r="E159" t="n">
        <v>0</v>
      </c>
      <c r="F159" t="n">
        <v>0</v>
      </c>
      <c r="G159" t="inlineStr">
        <is>
          <t>304, 301, 306, 305, 605, 304, 301, 306, 305, 9605, 605, 9605</t>
        </is>
      </c>
      <c r="H159" t="n">
        <v>0</v>
      </c>
      <c r="I159" t="n">
        <v>0</v>
      </c>
      <c r="J159" t="n">
        <v>0</v>
      </c>
      <c r="K159" t="n">
        <v>0</v>
      </c>
      <c r="L159" t="n">
        <v>0</v>
      </c>
      <c r="M159" t="n">
        <v>0</v>
      </c>
      <c r="N159" t="n">
        <v>0</v>
      </c>
      <c r="O159" t="n">
        <v>0</v>
      </c>
      <c r="P159" t="n">
        <v>0</v>
      </c>
      <c r="Q159" t="n">
        <v>0</v>
      </c>
      <c r="R159" t="n">
        <v>0</v>
      </c>
      <c r="S159" t="n">
        <v>0</v>
      </c>
      <c r="T159" t="n">
        <v>0</v>
      </c>
      <c r="U159" t="n">
        <v>0</v>
      </c>
      <c r="V159" t="n">
        <v>1.2525</v>
      </c>
      <c r="W159" t="n">
        <v>0</v>
      </c>
      <c r="X159" t="n">
        <v>0</v>
      </c>
      <c r="Y159" t="n">
        <v>0</v>
      </c>
      <c r="Z159" t="n">
        <v>278</v>
      </c>
      <c r="AA159" s="20" t="n">
        <v>44599</v>
      </c>
      <c r="AB159" t="inlineStr">
        <is>
          <t>Gusto.01/2022</t>
        </is>
      </c>
      <c r="AC159" s="20" t="n">
        <v>45930</v>
      </c>
      <c r="AD159" t="n">
        <v>0</v>
      </c>
      <c r="AE159" t="n">
        <v>23.1666</v>
      </c>
      <c r="AF159" t="inlineStr">
        <is>
          <t>0:0</t>
        </is>
      </c>
      <c r="AG159" t="n">
        <v>0</v>
      </c>
    </row>
    <row r="160">
      <c r="A160" t="inlineStr">
        <is>
          <t>BTQ</t>
        </is>
      </c>
      <c r="B160" t="inlineStr">
        <is>
          <t>RM</t>
        </is>
      </c>
      <c r="C160" t="inlineStr">
        <is>
          <t>RM.BTQ.0040</t>
        </is>
      </c>
      <c r="D160" t="inlineStr">
        <is>
          <t xml:space="preserve">DR.GUSTO 100 GEL COLOR TUBE WHITE </t>
        </is>
      </c>
      <c r="E160" t="n">
        <v>0</v>
      </c>
      <c r="F160" t="n">
        <v>0</v>
      </c>
      <c r="G160" t="inlineStr">
        <is>
          <t>9605, 605, 304, 301, 605, 9605, 304, 301</t>
        </is>
      </c>
      <c r="H160" t="n">
        <v>0</v>
      </c>
      <c r="I160" t="n">
        <v>0</v>
      </c>
      <c r="J160" t="n">
        <v>0</v>
      </c>
      <c r="K160" t="n">
        <v>0</v>
      </c>
      <c r="L160" t="n">
        <v>0</v>
      </c>
      <c r="M160" t="n">
        <v>0</v>
      </c>
      <c r="N160" t="n">
        <v>0</v>
      </c>
      <c r="O160" t="n">
        <v>0</v>
      </c>
      <c r="P160" t="n">
        <v>0</v>
      </c>
      <c r="Q160" t="n">
        <v>0</v>
      </c>
      <c r="R160" t="n">
        <v>0</v>
      </c>
      <c r="S160" t="n">
        <v>0</v>
      </c>
      <c r="T160" t="n">
        <v>0</v>
      </c>
      <c r="U160" t="n">
        <v>0</v>
      </c>
      <c r="V160" t="n">
        <v>1.2525</v>
      </c>
      <c r="W160" t="n">
        <v>0</v>
      </c>
      <c r="X160" t="n">
        <v>0</v>
      </c>
      <c r="Y160" t="n">
        <v>0</v>
      </c>
      <c r="Z160" t="n">
        <v>34</v>
      </c>
      <c r="AA160" s="20" t="n">
        <v>44599</v>
      </c>
      <c r="AB160" t="inlineStr">
        <is>
          <t>Gusto.01/2022</t>
        </is>
      </c>
      <c r="AC160" s="20" t="n">
        <v>45930</v>
      </c>
      <c r="AD160" t="n">
        <v>0</v>
      </c>
      <c r="AE160" t="n">
        <v>2.8333</v>
      </c>
      <c r="AF160" t="inlineStr">
        <is>
          <t>0:0</t>
        </is>
      </c>
      <c r="AG160" t="n">
        <v>0</v>
      </c>
    </row>
    <row r="161">
      <c r="A161" t="inlineStr">
        <is>
          <t>BTQ</t>
        </is>
      </c>
      <c r="B161" t="inlineStr">
        <is>
          <t>RM</t>
        </is>
      </c>
      <c r="C161" t="inlineStr">
        <is>
          <t>RM.BTQ.0041</t>
        </is>
      </c>
      <c r="D161" t="inlineStr">
        <is>
          <t>Vanilla syrup 1883</t>
        </is>
      </c>
      <c r="E161" t="n">
        <v>2.363</v>
      </c>
      <c r="F161" t="n">
        <v>13.2399</v>
      </c>
      <c r="G161" t="inlineStr">
        <is>
          <t>304, 304</t>
        </is>
      </c>
      <c r="H161" t="n">
        <v>0</v>
      </c>
      <c r="I161" t="n">
        <v>0</v>
      </c>
      <c r="J161" t="n">
        <v>0</v>
      </c>
      <c r="K161" t="n">
        <v>0</v>
      </c>
      <c r="L161" t="n">
        <v>0</v>
      </c>
      <c r="M161" t="n">
        <v>0</v>
      </c>
      <c r="N161" t="n">
        <v>0</v>
      </c>
      <c r="O161" t="n">
        <v>0</v>
      </c>
      <c r="P161" t="n">
        <v>0</v>
      </c>
      <c r="Q161" t="n">
        <v>0</v>
      </c>
      <c r="R161" t="n">
        <v>0</v>
      </c>
      <c r="S161" t="n">
        <v>0</v>
      </c>
      <c r="T161" t="n">
        <v>2.363</v>
      </c>
      <c r="U161" t="n">
        <v>13.2399</v>
      </c>
      <c r="V161" t="n">
        <v>5.603</v>
      </c>
      <c r="W161" t="n">
        <v>0.112</v>
      </c>
      <c r="X161" t="n">
        <v>0.147</v>
      </c>
      <c r="Y161" t="n">
        <v>0.434</v>
      </c>
      <c r="Z161" t="n">
        <v>0.434</v>
      </c>
      <c r="AA161" s="20" t="n">
        <v>45676</v>
      </c>
      <c r="AB161" t="inlineStr">
        <is>
          <t>شركة المحمودية لتجارة مستلزمات المخابز والحلويات</t>
        </is>
      </c>
      <c r="AC161" s="20" t="n">
        <v>46201</v>
      </c>
      <c r="AD161" t="n">
        <v>0.0482</v>
      </c>
      <c r="AE161" t="n">
        <v>0.0361</v>
      </c>
      <c r="AF161" t="inlineStr">
        <is>
          <t>65:10</t>
        </is>
      </c>
      <c r="AG161" t="n">
        <v>0</v>
      </c>
    </row>
    <row r="162">
      <c r="A162" t="inlineStr">
        <is>
          <t>BTQ</t>
        </is>
      </c>
      <c r="B162" t="inlineStr">
        <is>
          <t>RM</t>
        </is>
      </c>
      <c r="C162" t="inlineStr">
        <is>
          <t>RM.BTQ.0042</t>
        </is>
      </c>
      <c r="D162" t="inlineStr">
        <is>
          <t>Caramel syrup 1883</t>
        </is>
      </c>
      <c r="E162" t="n">
        <v>3.03</v>
      </c>
      <c r="F162" t="n">
        <v>18.7021</v>
      </c>
      <c r="G162" t="inlineStr">
        <is>
          <t>304, 304</t>
        </is>
      </c>
      <c r="H162" t="n">
        <v>0</v>
      </c>
      <c r="I162" t="n">
        <v>0</v>
      </c>
      <c r="J162" t="n">
        <v>0</v>
      </c>
      <c r="K162" t="n">
        <v>0</v>
      </c>
      <c r="L162" t="n">
        <v>0</v>
      </c>
      <c r="M162" t="n">
        <v>0</v>
      </c>
      <c r="N162" t="n">
        <v>0</v>
      </c>
      <c r="O162" t="n">
        <v>0</v>
      </c>
      <c r="P162" t="n">
        <v>0</v>
      </c>
      <c r="Q162" t="n">
        <v>0</v>
      </c>
      <c r="R162" t="n">
        <v>0</v>
      </c>
      <c r="S162" t="n">
        <v>0</v>
      </c>
      <c r="T162" t="n">
        <v>3.03</v>
      </c>
      <c r="U162" t="n">
        <v>18.7021</v>
      </c>
      <c r="V162" t="n">
        <v>5.8891</v>
      </c>
      <c r="W162" t="n">
        <v>0</v>
      </c>
      <c r="X162" t="n">
        <v>0</v>
      </c>
      <c r="Y162" t="n">
        <v>0</v>
      </c>
      <c r="Z162" t="n">
        <v>0</v>
      </c>
      <c r="AA162" s="20" t="n">
        <v>46174</v>
      </c>
      <c r="AB162" t="inlineStr">
        <is>
          <t>شركة المحمودية لتجارة مستلزمات المخابز والحلويات</t>
        </is>
      </c>
      <c r="AC162" s="20" t="n">
        <v>2</v>
      </c>
      <c r="AD162" t="n">
        <v>0</v>
      </c>
      <c r="AE162" t="n">
        <v>0</v>
      </c>
      <c r="AG162" t="n">
        <v>0</v>
      </c>
    </row>
    <row r="163">
      <c r="A163" t="inlineStr">
        <is>
          <t>BTQ</t>
        </is>
      </c>
      <c r="B163" t="inlineStr">
        <is>
          <t>RM</t>
        </is>
      </c>
      <c r="C163" t="inlineStr">
        <is>
          <t>RM.BTQ.0043</t>
        </is>
      </c>
      <c r="D163" t="inlineStr">
        <is>
          <t>Hazelnut syrup 1883</t>
        </is>
      </c>
      <c r="E163" t="n">
        <v>7.059</v>
      </c>
      <c r="F163" t="n">
        <v>39.5516</v>
      </c>
      <c r="G163" t="inlineStr">
        <is>
          <t>304, 304</t>
        </is>
      </c>
      <c r="H163" t="n">
        <v>0</v>
      </c>
      <c r="I163" t="n">
        <v>0</v>
      </c>
      <c r="J163" t="n">
        <v>0</v>
      </c>
      <c r="K163" t="n">
        <v>0</v>
      </c>
      <c r="L163" t="n">
        <v>0</v>
      </c>
      <c r="M163" t="n">
        <v>0</v>
      </c>
      <c r="N163" t="n">
        <v>0</v>
      </c>
      <c r="O163" t="n">
        <v>0</v>
      </c>
      <c r="P163" t="n">
        <v>0</v>
      </c>
      <c r="Q163" t="n">
        <v>0</v>
      </c>
      <c r="R163" t="n">
        <v>0</v>
      </c>
      <c r="S163" t="n">
        <v>0</v>
      </c>
      <c r="T163" t="n">
        <v>7.059</v>
      </c>
      <c r="U163" t="n">
        <v>39.5516</v>
      </c>
      <c r="V163" t="n">
        <v>5.817</v>
      </c>
      <c r="W163" t="n">
        <v>0</v>
      </c>
      <c r="X163" t="n">
        <v>0</v>
      </c>
      <c r="Y163" t="n">
        <v>0</v>
      </c>
      <c r="Z163" t="n">
        <v>0</v>
      </c>
      <c r="AA163" s="20" t="n">
        <v>45836</v>
      </c>
      <c r="AB163" t="inlineStr">
        <is>
          <t>شركة المحمودية لتجارة مستلزمات المخابز والحلويات</t>
        </is>
      </c>
      <c r="AC163" s="20" t="n">
        <v>2</v>
      </c>
      <c r="AD163" t="n">
        <v>0</v>
      </c>
      <c r="AE163" t="n">
        <v>0</v>
      </c>
      <c r="AG163" t="n">
        <v>0</v>
      </c>
    </row>
    <row r="164">
      <c r="A164" t="inlineStr">
        <is>
          <t>BTQ</t>
        </is>
      </c>
      <c r="B164" t="inlineStr">
        <is>
          <t>RM</t>
        </is>
      </c>
      <c r="C164" t="inlineStr">
        <is>
          <t>RM.BTQ.0044</t>
        </is>
      </c>
      <c r="D164" t="inlineStr">
        <is>
          <t xml:space="preserve">Pan cake mix </t>
        </is>
      </c>
      <c r="E164" t="n">
        <v>0.9</v>
      </c>
      <c r="F164" t="n">
        <v>2.7153</v>
      </c>
      <c r="G164" t="inlineStr">
        <is>
          <t>304, 304</t>
        </is>
      </c>
      <c r="H164" t="n">
        <v>0</v>
      </c>
      <c r="I164" t="n">
        <v>0</v>
      </c>
      <c r="J164" t="n">
        <v>0</v>
      </c>
      <c r="K164" t="n">
        <v>0</v>
      </c>
      <c r="L164" t="n">
        <v>0</v>
      </c>
      <c r="M164" t="n">
        <v>0</v>
      </c>
      <c r="N164" t="n">
        <v>0</v>
      </c>
      <c r="O164" t="n">
        <v>0</v>
      </c>
      <c r="P164" t="n">
        <v>0</v>
      </c>
      <c r="Q164" t="n">
        <v>0</v>
      </c>
      <c r="R164" t="n">
        <v>0</v>
      </c>
      <c r="S164" t="n">
        <v>0</v>
      </c>
      <c r="T164" t="n">
        <v>0.9</v>
      </c>
      <c r="U164" t="n">
        <v>2.7153</v>
      </c>
      <c r="V164" t="n">
        <v>3.017</v>
      </c>
      <c r="W164" t="n">
        <v>0</v>
      </c>
      <c r="X164" t="n">
        <v>0</v>
      </c>
      <c r="Y164" t="n">
        <v>0</v>
      </c>
      <c r="Z164" t="n">
        <v>0</v>
      </c>
      <c r="AA164" s="20" t="n">
        <v>45693</v>
      </c>
      <c r="AB164" t="inlineStr">
        <is>
          <t>العافية لتجارة الشوكولاتة والحلويات</t>
        </is>
      </c>
      <c r="AC164" s="20" t="n">
        <v>2</v>
      </c>
      <c r="AD164" t="n">
        <v>0</v>
      </c>
      <c r="AE164" t="n">
        <v>0</v>
      </c>
      <c r="AG164" t="n">
        <v>0</v>
      </c>
    </row>
    <row r="165">
      <c r="A165" t="inlineStr">
        <is>
          <t>BTQ</t>
        </is>
      </c>
      <c r="B165" t="inlineStr">
        <is>
          <t>RM</t>
        </is>
      </c>
      <c r="C165" t="inlineStr">
        <is>
          <t>RM.BTQ.0045</t>
        </is>
      </c>
      <c r="D165" t="inlineStr">
        <is>
          <t>مربى التوت الاحمر</t>
        </is>
      </c>
      <c r="E165" t="n">
        <v>0</v>
      </c>
      <c r="F165" t="n">
        <v>0</v>
      </c>
      <c r="G165" t="inlineStr">
        <is>
          <t>304, 304</t>
        </is>
      </c>
      <c r="H165" t="n">
        <v>0</v>
      </c>
      <c r="I165" t="n">
        <v>0</v>
      </c>
      <c r="J165" t="n">
        <v>0</v>
      </c>
      <c r="K165" t="n">
        <v>0</v>
      </c>
      <c r="L165" t="n">
        <v>0</v>
      </c>
      <c r="M165" t="n">
        <v>0</v>
      </c>
      <c r="N165" t="n">
        <v>0</v>
      </c>
      <c r="O165" t="n">
        <v>0</v>
      </c>
      <c r="P165" t="n">
        <v>0</v>
      </c>
      <c r="Q165" t="n">
        <v>0</v>
      </c>
      <c r="R165" t="n">
        <v>0</v>
      </c>
      <c r="S165" t="n">
        <v>0</v>
      </c>
      <c r="T165" t="n">
        <v>0</v>
      </c>
      <c r="U165" t="n">
        <v>0</v>
      </c>
      <c r="V165" t="n">
        <v>5</v>
      </c>
      <c r="W165" t="n">
        <v>0</v>
      </c>
      <c r="X165" t="n">
        <v>0</v>
      </c>
      <c r="Y165" t="n">
        <v>0</v>
      </c>
      <c r="Z165" t="n">
        <v>0</v>
      </c>
      <c r="AA165" s="20" t="n">
        <v>45692</v>
      </c>
      <c r="AB165" t="inlineStr">
        <is>
          <t>Cash Customer - مورد</t>
        </is>
      </c>
      <c r="AC165" s="20" t="n">
        <v>2</v>
      </c>
      <c r="AD165" t="n">
        <v>0</v>
      </c>
      <c r="AE165" t="n">
        <v>0</v>
      </c>
      <c r="AG165" t="n">
        <v>0</v>
      </c>
    </row>
    <row r="166">
      <c r="A166" t="inlineStr">
        <is>
          <t>BTQ</t>
        </is>
      </c>
      <c r="B166" t="inlineStr">
        <is>
          <t>RM</t>
        </is>
      </c>
      <c r="C166" t="inlineStr">
        <is>
          <t>RM.BTQ.0046</t>
        </is>
      </c>
      <c r="D166" t="inlineStr">
        <is>
          <t xml:space="preserve">Truffle shell white </t>
        </is>
      </c>
      <c r="E166" t="n">
        <v>1.2603</v>
      </c>
      <c r="F166" t="n">
        <v>0.0776</v>
      </c>
      <c r="G166" t="inlineStr">
        <is>
          <t>304, 499, 499, 304, 499</t>
        </is>
      </c>
      <c r="H166" t="n">
        <v>0</v>
      </c>
      <c r="I166" t="n">
        <v>0</v>
      </c>
      <c r="J166" t="n">
        <v>0</v>
      </c>
      <c r="K166" t="n">
        <v>0</v>
      </c>
      <c r="L166" t="n">
        <v>0</v>
      </c>
      <c r="M166" t="n">
        <v>0</v>
      </c>
      <c r="N166" t="n">
        <v>0</v>
      </c>
      <c r="O166" t="n">
        <v>0</v>
      </c>
      <c r="P166" t="n">
        <v>0</v>
      </c>
      <c r="Q166" t="n">
        <v>-1.2603</v>
      </c>
      <c r="R166" t="n">
        <v>0</v>
      </c>
      <c r="S166" t="n">
        <v>-1.2603</v>
      </c>
      <c r="T166" t="n">
        <v>0</v>
      </c>
      <c r="U166" t="n">
        <v>0</v>
      </c>
      <c r="V166" t="n">
        <v>0.0616</v>
      </c>
      <c r="W166" t="n">
        <v>1.2603</v>
      </c>
      <c r="X166" t="n">
        <v>2.004</v>
      </c>
      <c r="Y166" t="n">
        <v>2.7477</v>
      </c>
      <c r="Z166" t="n">
        <v>2.7477</v>
      </c>
      <c r="AA166" s="20" t="n">
        <v>45683</v>
      </c>
      <c r="AB166" t="inlineStr">
        <is>
          <t>شركة المحمودية لتجارة مستلزمات المخابز والحلويات</t>
        </is>
      </c>
      <c r="AC166" s="20" t="n">
        <v>46234</v>
      </c>
      <c r="AD166" t="n">
        <v>0.3053</v>
      </c>
      <c r="AE166" t="n">
        <v>0.2289</v>
      </c>
      <c r="AF166" t="inlineStr">
        <is>
          <t>0:0</t>
        </is>
      </c>
      <c r="AG166" t="n">
        <v>0</v>
      </c>
    </row>
    <row r="167">
      <c r="A167" t="inlineStr">
        <is>
          <t>BTQ</t>
        </is>
      </c>
      <c r="B167" t="inlineStr">
        <is>
          <t>RM</t>
        </is>
      </c>
      <c r="C167" t="inlineStr">
        <is>
          <t>RM.BTQ.0047</t>
        </is>
      </c>
      <c r="D167" t="inlineStr">
        <is>
          <t>حبوب الكاكاو المكسورة</t>
        </is>
      </c>
      <c r="E167" t="n">
        <v>0</v>
      </c>
      <c r="F167" t="n">
        <v>0</v>
      </c>
      <c r="G167" t="inlineStr">
        <is>
          <t>304, 304</t>
        </is>
      </c>
      <c r="H167" t="n">
        <v>0</v>
      </c>
      <c r="I167" t="n">
        <v>0</v>
      </c>
      <c r="J167" t="n">
        <v>0</v>
      </c>
      <c r="K167" t="n">
        <v>0</v>
      </c>
      <c r="L167" t="n">
        <v>0</v>
      </c>
      <c r="M167" t="n">
        <v>0</v>
      </c>
      <c r="N167" t="n">
        <v>0</v>
      </c>
      <c r="O167" t="n">
        <v>0</v>
      </c>
      <c r="P167" t="n">
        <v>0</v>
      </c>
      <c r="Q167" t="n">
        <v>0</v>
      </c>
      <c r="R167" t="n">
        <v>0</v>
      </c>
      <c r="S167" t="n">
        <v>0</v>
      </c>
      <c r="T167" t="n">
        <v>0</v>
      </c>
      <c r="U167" t="n">
        <v>0</v>
      </c>
      <c r="V167" t="n">
        <v>21</v>
      </c>
      <c r="W167" t="n">
        <v>0</v>
      </c>
      <c r="X167" t="n">
        <v>0</v>
      </c>
      <c r="Y167" t="n">
        <v>0</v>
      </c>
      <c r="Z167" t="n">
        <v>0</v>
      </c>
      <c r="AA167" s="20" t="n">
        <v>45679</v>
      </c>
      <c r="AB167" t="inlineStr">
        <is>
          <t>شركة الكونية للاستيراد والتصدير</t>
        </is>
      </c>
      <c r="AC167" s="20" t="n">
        <v>2</v>
      </c>
      <c r="AD167" t="n">
        <v>0</v>
      </c>
      <c r="AE167" t="n">
        <v>0</v>
      </c>
      <c r="AG167" t="n">
        <v>0</v>
      </c>
    </row>
    <row r="168">
      <c r="A168" t="inlineStr">
        <is>
          <t>BTQ</t>
        </is>
      </c>
      <c r="B168" t="inlineStr">
        <is>
          <t>RM</t>
        </is>
      </c>
      <c r="C168" t="inlineStr">
        <is>
          <t>RM.BTQ.0048</t>
        </is>
      </c>
      <c r="D168" t="inlineStr">
        <is>
          <t xml:space="preserve">Truffle Shells Milk </t>
        </is>
      </c>
      <c r="E168" t="n">
        <v>0</v>
      </c>
      <c r="F168" t="n">
        <v>0</v>
      </c>
      <c r="G168" t="inlineStr">
        <is>
          <t>304, 304</t>
        </is>
      </c>
      <c r="H168" t="n">
        <v>0</v>
      </c>
      <c r="I168" t="n">
        <v>0</v>
      </c>
      <c r="J168" t="n">
        <v>0</v>
      </c>
      <c r="K168" t="n">
        <v>0</v>
      </c>
      <c r="L168" t="n">
        <v>0</v>
      </c>
      <c r="M168" t="n">
        <v>0</v>
      </c>
      <c r="N168" t="n">
        <v>0</v>
      </c>
      <c r="O168" t="n">
        <v>0</v>
      </c>
      <c r="P168" t="n">
        <v>0</v>
      </c>
      <c r="Q168" t="n">
        <v>0</v>
      </c>
      <c r="R168" t="n">
        <v>0</v>
      </c>
      <c r="S168" t="n">
        <v>0</v>
      </c>
      <c r="T168" t="n">
        <v>0</v>
      </c>
      <c r="U168" t="n">
        <v>0</v>
      </c>
      <c r="V168" t="n">
        <v>3.8794</v>
      </c>
      <c r="W168" t="n">
        <v>0</v>
      </c>
      <c r="X168" t="n">
        <v>0</v>
      </c>
      <c r="Y168" t="n">
        <v>0</v>
      </c>
      <c r="Z168" t="n">
        <v>0</v>
      </c>
      <c r="AA168" s="20" t="n">
        <v>45693</v>
      </c>
      <c r="AB168" t="inlineStr">
        <is>
          <t>شركة المحمودية لتجارة مستلزمات المخابز والحلويات</t>
        </is>
      </c>
      <c r="AC168" s="20" t="n">
        <v>2</v>
      </c>
      <c r="AD168" t="n">
        <v>0</v>
      </c>
      <c r="AE168" t="n">
        <v>0</v>
      </c>
      <c r="AG168" t="n">
        <v>0</v>
      </c>
    </row>
    <row r="169">
      <c r="A169" t="inlineStr">
        <is>
          <t>BTQ</t>
        </is>
      </c>
      <c r="B169" t="inlineStr">
        <is>
          <t>RM</t>
        </is>
      </c>
      <c r="C169" t="inlineStr">
        <is>
          <t>RM.BTQ.0049</t>
        </is>
      </c>
      <c r="D169" t="inlineStr">
        <is>
          <t xml:space="preserve">Fondant </t>
        </is>
      </c>
      <c r="E169" t="n">
        <v>15.1</v>
      </c>
      <c r="F169" t="n">
        <v>43.1429</v>
      </c>
      <c r="G169" t="inlineStr">
        <is>
          <t>9402, 304, 402, 499, 9402, 304, 499, 402, 499</t>
        </is>
      </c>
      <c r="H169" t="n">
        <v>0</v>
      </c>
      <c r="I169" t="n">
        <v>0</v>
      </c>
      <c r="J169" t="n">
        <v>0</v>
      </c>
      <c r="K169" t="n">
        <v>0</v>
      </c>
      <c r="L169" t="n">
        <v>0</v>
      </c>
      <c r="M169" t="n">
        <v>0</v>
      </c>
      <c r="N169" t="n">
        <v>0</v>
      </c>
      <c r="O169" t="n">
        <v>0</v>
      </c>
      <c r="P169" t="n">
        <v>0</v>
      </c>
      <c r="Q169" t="n">
        <v>-2.1</v>
      </c>
      <c r="R169" t="n">
        <v>0</v>
      </c>
      <c r="S169" t="n">
        <v>-2.1</v>
      </c>
      <c r="T169" t="n">
        <v>13</v>
      </c>
      <c r="U169" t="n">
        <v>37.1429</v>
      </c>
      <c r="V169" t="n">
        <v>2.8571</v>
      </c>
      <c r="W169" t="n">
        <v>2.1</v>
      </c>
      <c r="X169" t="n">
        <v>2.1</v>
      </c>
      <c r="Y169" t="n">
        <v>2.1</v>
      </c>
      <c r="Z169" t="n">
        <v>2.1</v>
      </c>
      <c r="AA169" s="20" t="n">
        <v>45690</v>
      </c>
      <c r="AB169" t="inlineStr">
        <is>
          <t>شركة الكونية للاستيراد والتصدير</t>
        </is>
      </c>
      <c r="AC169" s="20" t="n">
        <v>46234</v>
      </c>
      <c r="AD169" t="n">
        <v>0.2333</v>
      </c>
      <c r="AE169" t="n">
        <v>0.175</v>
      </c>
      <c r="AF169" t="inlineStr">
        <is>
          <t>74:8</t>
        </is>
      </c>
      <c r="AG169" t="n">
        <v>0</v>
      </c>
    </row>
    <row r="170">
      <c r="A170" t="inlineStr">
        <is>
          <t>BTQ</t>
        </is>
      </c>
      <c r="B170" t="inlineStr">
        <is>
          <t>RM</t>
        </is>
      </c>
      <c r="C170" t="inlineStr">
        <is>
          <t>RM.BTQ.0050</t>
        </is>
      </c>
      <c r="D170" t="inlineStr">
        <is>
          <t>عجينة كروسان سادة 70 غم</t>
        </is>
      </c>
      <c r="E170" t="n">
        <v>5.04</v>
      </c>
      <c r="F170" t="n">
        <v>50</v>
      </c>
      <c r="G170" t="inlineStr">
        <is>
          <t>304, 304</t>
        </is>
      </c>
      <c r="H170" t="n">
        <v>0</v>
      </c>
      <c r="I170" t="n">
        <v>0</v>
      </c>
      <c r="J170" t="n">
        <v>0</v>
      </c>
      <c r="K170" t="n">
        <v>0</v>
      </c>
      <c r="L170" t="n">
        <v>0</v>
      </c>
      <c r="M170" t="n">
        <v>0</v>
      </c>
      <c r="N170" t="n">
        <v>0</v>
      </c>
      <c r="O170" t="n">
        <v>0</v>
      </c>
      <c r="P170" t="n">
        <v>0</v>
      </c>
      <c r="Q170" t="n">
        <v>0</v>
      </c>
      <c r="R170" t="n">
        <v>0</v>
      </c>
      <c r="S170" t="n">
        <v>0</v>
      </c>
      <c r="T170" t="n">
        <v>5.04</v>
      </c>
      <c r="U170" t="n">
        <v>50</v>
      </c>
      <c r="V170" t="n">
        <v>9.9206</v>
      </c>
      <c r="W170" t="n">
        <v>0</v>
      </c>
      <c r="X170" t="n">
        <v>0</v>
      </c>
      <c r="Y170" t="n">
        <v>0</v>
      </c>
      <c r="Z170" t="n">
        <v>0</v>
      </c>
      <c r="AA170" s="20" t="n">
        <v>46063</v>
      </c>
      <c r="AB170" t="inlineStr">
        <is>
          <t>Cash Customer - مورد</t>
        </is>
      </c>
      <c r="AC170" s="20" t="n">
        <v>45962</v>
      </c>
      <c r="AD170" t="n">
        <v>0</v>
      </c>
      <c r="AE170" t="n">
        <v>0</v>
      </c>
      <c r="AG170" t="n">
        <v>0</v>
      </c>
    </row>
    <row r="171">
      <c r="A171" t="inlineStr">
        <is>
          <t>BTQ</t>
        </is>
      </c>
      <c r="B171" t="inlineStr">
        <is>
          <t>RM</t>
        </is>
      </c>
      <c r="C171" t="inlineStr">
        <is>
          <t>RM.BTQ.0051</t>
        </is>
      </c>
      <c r="D171" t="inlineStr">
        <is>
          <t xml:space="preserve">عجينة كروسان جبنة 90 غم </t>
        </is>
      </c>
      <c r="E171" t="n">
        <v>0</v>
      </c>
      <c r="F171" t="n">
        <v>0</v>
      </c>
      <c r="G171" t="inlineStr">
        <is>
          <t>304, 304, 304</t>
        </is>
      </c>
      <c r="H171" t="n">
        <v>6.48</v>
      </c>
      <c r="I171" t="n">
        <v>0</v>
      </c>
      <c r="J171" t="n">
        <v>0</v>
      </c>
      <c r="K171" t="n">
        <v>0</v>
      </c>
      <c r="L171" t="n">
        <v>0</v>
      </c>
      <c r="M171" t="n">
        <v>6.48</v>
      </c>
      <c r="N171" t="n">
        <v>0</v>
      </c>
      <c r="O171" t="n">
        <v>0</v>
      </c>
      <c r="P171" t="n">
        <v>0</v>
      </c>
      <c r="Q171" t="n">
        <v>0</v>
      </c>
      <c r="R171" t="n">
        <v>0</v>
      </c>
      <c r="S171" t="n">
        <v>0</v>
      </c>
      <c r="T171" t="n">
        <v>6.48</v>
      </c>
      <c r="U171" t="n">
        <v>58</v>
      </c>
      <c r="V171" t="n">
        <v>8.9506</v>
      </c>
      <c r="W171" t="n">
        <v>0</v>
      </c>
      <c r="X171" t="n">
        <v>0</v>
      </c>
      <c r="Y171" t="n">
        <v>0</v>
      </c>
      <c r="Z171" t="n">
        <v>0</v>
      </c>
      <c r="AA171" s="20" t="n">
        <v>46208</v>
      </c>
      <c r="AB171" t="inlineStr">
        <is>
          <t>الشركة الحصاد الخير للاستثمار</t>
        </is>
      </c>
      <c r="AC171" s="20" t="n">
        <v>45962</v>
      </c>
      <c r="AD171" t="n">
        <v>0</v>
      </c>
      <c r="AE171" t="n">
        <v>0</v>
      </c>
      <c r="AG171" t="n">
        <v>58</v>
      </c>
    </row>
    <row r="172">
      <c r="A172" t="inlineStr">
        <is>
          <t>BTQ</t>
        </is>
      </c>
      <c r="B172" t="inlineStr">
        <is>
          <t>RM</t>
        </is>
      </c>
      <c r="C172" t="inlineStr">
        <is>
          <t>RM.BTQ.0052</t>
        </is>
      </c>
      <c r="D172" t="inlineStr">
        <is>
          <t xml:space="preserve">عجينة كروسان شوكولاتة 100 غم </t>
        </is>
      </c>
      <c r="E172" t="n">
        <v>0</v>
      </c>
      <c r="F172" t="n">
        <v>0</v>
      </c>
      <c r="G172" t="inlineStr">
        <is>
          <t>304, 304</t>
        </is>
      </c>
      <c r="H172" t="n">
        <v>0</v>
      </c>
      <c r="I172" t="n">
        <v>0</v>
      </c>
      <c r="J172" t="n">
        <v>0</v>
      </c>
      <c r="K172" t="n">
        <v>0</v>
      </c>
      <c r="L172" t="n">
        <v>0</v>
      </c>
      <c r="M172" t="n">
        <v>0</v>
      </c>
      <c r="N172" t="n">
        <v>0</v>
      </c>
      <c r="O172" t="n">
        <v>0</v>
      </c>
      <c r="P172" t="n">
        <v>0</v>
      </c>
      <c r="Q172" t="n">
        <v>0</v>
      </c>
      <c r="R172" t="n">
        <v>0</v>
      </c>
      <c r="S172" t="n">
        <v>0</v>
      </c>
      <c r="T172" t="n">
        <v>0</v>
      </c>
      <c r="U172" t="n">
        <v>0</v>
      </c>
      <c r="V172" t="n">
        <v>8.333299999999999</v>
      </c>
      <c r="W172" t="n">
        <v>0</v>
      </c>
      <c r="X172" t="n">
        <v>0</v>
      </c>
      <c r="Y172" t="n">
        <v>0</v>
      </c>
      <c r="Z172" t="n">
        <v>0</v>
      </c>
      <c r="AA172" s="20" t="n">
        <v>45676</v>
      </c>
      <c r="AB172" t="inlineStr">
        <is>
          <t>الشركة الحصاد الخير للاستثمار</t>
        </is>
      </c>
      <c r="AC172" s="20" t="n">
        <v>45962</v>
      </c>
      <c r="AD172" t="n">
        <v>0</v>
      </c>
      <c r="AE172" t="n">
        <v>0</v>
      </c>
      <c r="AG172" t="n">
        <v>0</v>
      </c>
    </row>
    <row r="173">
      <c r="A173" t="inlineStr">
        <is>
          <t>BTQ</t>
        </is>
      </c>
      <c r="B173" t="inlineStr">
        <is>
          <t>RM</t>
        </is>
      </c>
      <c r="C173" t="inlineStr">
        <is>
          <t>RM.BTQ.0053</t>
        </is>
      </c>
      <c r="D173" t="inlineStr">
        <is>
          <t xml:space="preserve">عجينة كروسان زعتر 80 غم </t>
        </is>
      </c>
      <c r="E173" t="n">
        <v>0</v>
      </c>
      <c r="F173" t="n">
        <v>0</v>
      </c>
      <c r="G173" t="inlineStr">
        <is>
          <t>304, 304</t>
        </is>
      </c>
      <c r="H173" t="n">
        <v>0</v>
      </c>
      <c r="I173" t="n">
        <v>0</v>
      </c>
      <c r="J173" t="n">
        <v>0</v>
      </c>
      <c r="K173" t="n">
        <v>0</v>
      </c>
      <c r="L173" t="n">
        <v>0</v>
      </c>
      <c r="M173" t="n">
        <v>0</v>
      </c>
      <c r="N173" t="n">
        <v>0</v>
      </c>
      <c r="O173" t="n">
        <v>0</v>
      </c>
      <c r="P173" t="n">
        <v>0</v>
      </c>
      <c r="Q173" t="n">
        <v>0</v>
      </c>
      <c r="R173" t="n">
        <v>0</v>
      </c>
      <c r="S173" t="n">
        <v>0</v>
      </c>
      <c r="T173" t="n">
        <v>0</v>
      </c>
      <c r="U173" t="n">
        <v>0</v>
      </c>
      <c r="V173" t="n">
        <v>9.5486</v>
      </c>
      <c r="W173" t="n">
        <v>0</v>
      </c>
      <c r="X173" t="n">
        <v>0</v>
      </c>
      <c r="Y173" t="n">
        <v>0</v>
      </c>
      <c r="Z173" t="n">
        <v>0</v>
      </c>
      <c r="AA173" s="20" t="n">
        <v>45676</v>
      </c>
      <c r="AB173" t="inlineStr">
        <is>
          <t>الشركة الحصاد الخير للاستثمار</t>
        </is>
      </c>
      <c r="AC173" s="20" t="n">
        <v>45962</v>
      </c>
      <c r="AD173" t="n">
        <v>0</v>
      </c>
      <c r="AE173" t="n">
        <v>0</v>
      </c>
      <c r="AG173" t="n">
        <v>0</v>
      </c>
    </row>
    <row r="174">
      <c r="A174" t="inlineStr">
        <is>
          <t>BTQ</t>
        </is>
      </c>
      <c r="B174" t="inlineStr">
        <is>
          <t>RM</t>
        </is>
      </c>
      <c r="C174" t="inlineStr">
        <is>
          <t>RM.BTQ.0054</t>
        </is>
      </c>
      <c r="D174" t="inlineStr">
        <is>
          <t>عسل</t>
        </is>
      </c>
      <c r="E174" t="n">
        <v>0</v>
      </c>
      <c r="F174" t="n">
        <v>0</v>
      </c>
      <c r="G174" t="inlineStr">
        <is>
          <t>304, 101, 304, 101</t>
        </is>
      </c>
      <c r="H174" t="n">
        <v>0</v>
      </c>
      <c r="I174" t="n">
        <v>0</v>
      </c>
      <c r="J174" t="n">
        <v>0</v>
      </c>
      <c r="K174" t="n">
        <v>0</v>
      </c>
      <c r="L174" t="n">
        <v>0</v>
      </c>
      <c r="M174" t="n">
        <v>0</v>
      </c>
      <c r="N174" t="n">
        <v>0</v>
      </c>
      <c r="O174" t="n">
        <v>0</v>
      </c>
      <c r="P174" t="n">
        <v>0</v>
      </c>
      <c r="Q174" t="n">
        <v>0</v>
      </c>
      <c r="R174" t="n">
        <v>0</v>
      </c>
      <c r="S174" t="n">
        <v>0</v>
      </c>
      <c r="T174" t="n">
        <v>0</v>
      </c>
      <c r="U174" t="n">
        <v>0</v>
      </c>
      <c r="V174" t="n">
        <v>7.04</v>
      </c>
      <c r="W174" t="n">
        <v>0</v>
      </c>
      <c r="X174" t="n">
        <v>0</v>
      </c>
      <c r="Y174" t="n">
        <v>0.047</v>
      </c>
      <c r="Z174" t="n">
        <v>0.047</v>
      </c>
      <c r="AA174" s="20" t="n">
        <v>45734</v>
      </c>
      <c r="AB174" t="inlineStr">
        <is>
          <t>مؤسسة الزنبقة للاستيراد والتصدير - مورد</t>
        </is>
      </c>
      <c r="AC174" s="20" t="n">
        <v>45980</v>
      </c>
      <c r="AD174" t="n">
        <v>0.0052</v>
      </c>
      <c r="AE174" t="n">
        <v>0.0039</v>
      </c>
      <c r="AF174" t="inlineStr">
        <is>
          <t>0:0</t>
        </is>
      </c>
      <c r="AG174" t="n">
        <v>0</v>
      </c>
    </row>
    <row r="175">
      <c r="A175" t="inlineStr">
        <is>
          <t>BTQ</t>
        </is>
      </c>
      <c r="B175" t="inlineStr">
        <is>
          <t>RM</t>
        </is>
      </c>
      <c r="C175" t="inlineStr">
        <is>
          <t>RM.BTQ.0055</t>
        </is>
      </c>
      <c r="D175" t="inlineStr">
        <is>
          <t>MATCHA TEA POWDER</t>
        </is>
      </c>
      <c r="E175" t="n">
        <v>0</v>
      </c>
      <c r="F175" t="n">
        <v>0</v>
      </c>
      <c r="G175" t="inlineStr">
        <is>
          <t>304, 304</t>
        </is>
      </c>
      <c r="H175" t="n">
        <v>0</v>
      </c>
      <c r="I175" t="n">
        <v>0</v>
      </c>
      <c r="J175" t="n">
        <v>0</v>
      </c>
      <c r="K175" t="n">
        <v>0</v>
      </c>
      <c r="L175" t="n">
        <v>0</v>
      </c>
      <c r="M175" t="n">
        <v>0</v>
      </c>
      <c r="N175" t="n">
        <v>0</v>
      </c>
      <c r="O175" t="n">
        <v>0</v>
      </c>
      <c r="P175" t="n">
        <v>0</v>
      </c>
      <c r="Q175" t="n">
        <v>0</v>
      </c>
      <c r="R175" t="n">
        <v>0</v>
      </c>
      <c r="S175" t="n">
        <v>0</v>
      </c>
      <c r="T175" t="n">
        <v>0</v>
      </c>
      <c r="U175" t="n">
        <v>0</v>
      </c>
      <c r="V175" t="n">
        <v>11</v>
      </c>
      <c r="W175" t="n">
        <v>0</v>
      </c>
      <c r="X175" t="n">
        <v>0.04</v>
      </c>
      <c r="Y175" t="n">
        <v>0.117</v>
      </c>
      <c r="Z175" t="n">
        <v>0.117</v>
      </c>
      <c r="AA175" s="20" t="n">
        <v>2</v>
      </c>
      <c r="AC175" s="20" t="n">
        <v>46096</v>
      </c>
      <c r="AD175" t="n">
        <v>0.013</v>
      </c>
      <c r="AE175" t="n">
        <v>0.0097</v>
      </c>
      <c r="AF175" t="inlineStr">
        <is>
          <t>0:0</t>
        </is>
      </c>
      <c r="AG175" t="n">
        <v>0</v>
      </c>
    </row>
    <row r="176">
      <c r="A176" t="inlineStr">
        <is>
          <t>BTQ</t>
        </is>
      </c>
      <c r="B176" t="inlineStr">
        <is>
          <t>RM</t>
        </is>
      </c>
      <c r="C176" t="inlineStr">
        <is>
          <t>RM.BTQ.0056</t>
        </is>
      </c>
      <c r="D176" t="inlineStr">
        <is>
          <t>حليب بريستا المراعي 1 لتر - المعرض</t>
        </is>
      </c>
      <c r="E176" t="n">
        <v>58.3215</v>
      </c>
      <c r="F176" t="n">
        <v>52.4894</v>
      </c>
      <c r="G176" t="inlineStr">
        <is>
          <t>499, 304, 499, 499, 304, 304</t>
        </is>
      </c>
      <c r="H176" t="n">
        <v>48</v>
      </c>
      <c r="I176" t="n">
        <v>0</v>
      </c>
      <c r="J176" t="n">
        <v>0</v>
      </c>
      <c r="K176" t="n">
        <v>0</v>
      </c>
      <c r="L176" t="n">
        <v>0</v>
      </c>
      <c r="M176" t="n">
        <v>48</v>
      </c>
      <c r="N176" t="n">
        <v>0</v>
      </c>
      <c r="O176" t="n">
        <v>0</v>
      </c>
      <c r="P176" t="n">
        <v>0</v>
      </c>
      <c r="Q176" t="n">
        <v>-0.4275</v>
      </c>
      <c r="R176" t="n">
        <v>0</v>
      </c>
      <c r="S176" t="n">
        <v>-0.4275</v>
      </c>
      <c r="T176" t="n">
        <v>105.894</v>
      </c>
      <c r="U176" t="n">
        <v>95.30459999999999</v>
      </c>
      <c r="V176" t="n">
        <v>0.9</v>
      </c>
      <c r="W176" t="n">
        <v>2.5335</v>
      </c>
      <c r="X176" t="n">
        <v>2.7777</v>
      </c>
      <c r="Y176" t="n">
        <v>4.0749</v>
      </c>
      <c r="Z176" t="n">
        <v>4.0749</v>
      </c>
      <c r="AA176" s="20" t="n">
        <v>46231</v>
      </c>
      <c r="AB176" t="inlineStr">
        <is>
          <t>شركة طيبة للصناعات الغذائية / مورد</t>
        </is>
      </c>
      <c r="AC176" s="20" t="n">
        <v>46234</v>
      </c>
      <c r="AD176" t="n">
        <v>0.4527</v>
      </c>
      <c r="AE176" t="n">
        <v>0.3395</v>
      </c>
      <c r="AF176" t="inlineStr">
        <is>
          <t>311:25</t>
        </is>
      </c>
      <c r="AG176" t="n">
        <v>43.2</v>
      </c>
    </row>
    <row r="177">
      <c r="A177" t="inlineStr">
        <is>
          <t>BTQ</t>
        </is>
      </c>
      <c r="B177" t="inlineStr">
        <is>
          <t>RM</t>
        </is>
      </c>
      <c r="C177" t="inlineStr">
        <is>
          <t>RM.BTQ.0057</t>
        </is>
      </c>
      <c r="D177" t="inlineStr">
        <is>
          <t>حلب المراعي خالي من اللاكتوز</t>
        </is>
      </c>
      <c r="E177" t="n">
        <v>83.90000000000001</v>
      </c>
      <c r="F177" t="n">
        <v>167.8</v>
      </c>
      <c r="G177" t="inlineStr">
        <is>
          <t>304, 304, 304</t>
        </is>
      </c>
      <c r="H177" t="n">
        <v>12</v>
      </c>
      <c r="I177" t="n">
        <v>0</v>
      </c>
      <c r="J177" t="n">
        <v>0</v>
      </c>
      <c r="K177" t="n">
        <v>0</v>
      </c>
      <c r="L177" t="n">
        <v>0</v>
      </c>
      <c r="M177" t="n">
        <v>12</v>
      </c>
      <c r="N177" t="n">
        <v>0</v>
      </c>
      <c r="O177" t="n">
        <v>0</v>
      </c>
      <c r="P177" t="n">
        <v>0</v>
      </c>
      <c r="Q177" t="n">
        <v>0</v>
      </c>
      <c r="R177" t="n">
        <v>0</v>
      </c>
      <c r="S177" t="n">
        <v>0</v>
      </c>
      <c r="T177" t="n">
        <v>95.90000000000001</v>
      </c>
      <c r="U177" t="n">
        <v>191.8</v>
      </c>
      <c r="V177" t="n">
        <v>1.8529</v>
      </c>
      <c r="W177" t="n">
        <v>0</v>
      </c>
      <c r="X177" t="n">
        <v>0</v>
      </c>
      <c r="Y177" t="n">
        <v>0</v>
      </c>
      <c r="Z177" t="n">
        <v>0</v>
      </c>
      <c r="AA177" s="20" t="n">
        <v>46231</v>
      </c>
      <c r="AB177" t="inlineStr">
        <is>
          <t>شركة طيبة للصناعات الغذائية / مورد</t>
        </is>
      </c>
      <c r="AC177" s="20" t="n">
        <v>2</v>
      </c>
      <c r="AD177" t="n">
        <v>0</v>
      </c>
      <c r="AE177" t="n">
        <v>0</v>
      </c>
      <c r="AG177" t="n">
        <v>24</v>
      </c>
    </row>
    <row r="178">
      <c r="A178" t="inlineStr">
        <is>
          <t>BTQ</t>
        </is>
      </c>
      <c r="B178" t="inlineStr">
        <is>
          <t>RM</t>
        </is>
      </c>
      <c r="C178" t="inlineStr">
        <is>
          <t>RM.BTQ.0058</t>
        </is>
      </c>
      <c r="D178" t="inlineStr">
        <is>
          <t xml:space="preserve">Pineapple paste mec3 
</t>
        </is>
      </c>
      <c r="E178" t="n">
        <v>4.3</v>
      </c>
      <c r="F178" t="n">
        <v>48.276</v>
      </c>
      <c r="G178" t="inlineStr">
        <is>
          <t>304, 304</t>
        </is>
      </c>
      <c r="H178" t="n">
        <v>0</v>
      </c>
      <c r="I178" t="n">
        <v>0</v>
      </c>
      <c r="J178" t="n">
        <v>0</v>
      </c>
      <c r="K178" t="n">
        <v>0</v>
      </c>
      <c r="L178" t="n">
        <v>0</v>
      </c>
      <c r="M178" t="n">
        <v>0</v>
      </c>
      <c r="N178" t="n">
        <v>0</v>
      </c>
      <c r="O178" t="n">
        <v>0</v>
      </c>
      <c r="P178" t="n">
        <v>0</v>
      </c>
      <c r="Q178" t="n">
        <v>0</v>
      </c>
      <c r="R178" t="n">
        <v>0</v>
      </c>
      <c r="S178" t="n">
        <v>0</v>
      </c>
      <c r="T178" t="n">
        <v>4.3</v>
      </c>
      <c r="U178" t="n">
        <v>48.276</v>
      </c>
      <c r="V178" t="n">
        <v>11.227</v>
      </c>
      <c r="W178" t="n">
        <v>0</v>
      </c>
      <c r="X178" t="n">
        <v>0</v>
      </c>
      <c r="Y178" t="n">
        <v>0</v>
      </c>
      <c r="Z178" t="n">
        <v>0</v>
      </c>
      <c r="AA178" s="20" t="n">
        <v>46195</v>
      </c>
      <c r="AB178" t="inlineStr">
        <is>
          <t>شركة المحمودية لتجارة مستلزمات المخابز والحلويات</t>
        </is>
      </c>
      <c r="AC178" s="20" t="n">
        <v>2</v>
      </c>
      <c r="AD178" t="n">
        <v>0</v>
      </c>
      <c r="AE178" t="n">
        <v>0</v>
      </c>
      <c r="AG178" t="n">
        <v>0</v>
      </c>
    </row>
    <row r="179">
      <c r="A179" t="inlineStr">
        <is>
          <t>BTQ</t>
        </is>
      </c>
      <c r="B179" t="inlineStr">
        <is>
          <t>RM</t>
        </is>
      </c>
      <c r="C179" t="inlineStr">
        <is>
          <t>RM.BTQ.0059</t>
        </is>
      </c>
      <c r="D179" t="inlineStr">
        <is>
          <t>ورق ذهب ديكور</t>
        </is>
      </c>
      <c r="E179" t="n">
        <v>0.005</v>
      </c>
      <c r="F179" t="n">
        <v>4.31</v>
      </c>
      <c r="G179" t="inlineStr">
        <is>
          <t>304, 304</t>
        </is>
      </c>
      <c r="H179" t="n">
        <v>0</v>
      </c>
      <c r="I179" t="n">
        <v>0</v>
      </c>
      <c r="J179" t="n">
        <v>0</v>
      </c>
      <c r="K179" t="n">
        <v>0</v>
      </c>
      <c r="L179" t="n">
        <v>0</v>
      </c>
      <c r="M179" t="n">
        <v>0</v>
      </c>
      <c r="N179" t="n">
        <v>0</v>
      </c>
      <c r="O179" t="n">
        <v>0</v>
      </c>
      <c r="P179" t="n">
        <v>0</v>
      </c>
      <c r="Q179" t="n">
        <v>0</v>
      </c>
      <c r="R179" t="n">
        <v>0</v>
      </c>
      <c r="S179" t="n">
        <v>0</v>
      </c>
      <c r="T179" t="n">
        <v>0.005</v>
      </c>
      <c r="U179" t="n">
        <v>4.31</v>
      </c>
      <c r="V179" t="n">
        <v>862</v>
      </c>
      <c r="W179" t="n">
        <v>0</v>
      </c>
      <c r="X179" t="n">
        <v>0</v>
      </c>
      <c r="Y179" t="n">
        <v>0</v>
      </c>
      <c r="Z179" t="n">
        <v>0</v>
      </c>
      <c r="AA179" s="20" t="n">
        <v>46137</v>
      </c>
      <c r="AB179" t="inlineStr">
        <is>
          <t>شركة المحمودية لتجارة مستلزمات المخابز والحلويات</t>
        </is>
      </c>
      <c r="AC179" s="20" t="n">
        <v>2</v>
      </c>
      <c r="AD179" t="n">
        <v>0</v>
      </c>
      <c r="AE179" t="n">
        <v>0</v>
      </c>
      <c r="AG179" t="n">
        <v>0</v>
      </c>
    </row>
    <row r="180">
      <c r="A180" t="inlineStr">
        <is>
          <t>BTQ</t>
        </is>
      </c>
      <c r="B180" t="inlineStr">
        <is>
          <t>RM</t>
        </is>
      </c>
      <c r="C180" t="inlineStr">
        <is>
          <t>RM.BTQ.0060</t>
        </is>
      </c>
      <c r="D180" t="inlineStr">
        <is>
          <t>ورق فضي ديكور</t>
        </is>
      </c>
      <c r="E180" t="n">
        <v>0.005</v>
      </c>
      <c r="F180" t="n">
        <v>4.31</v>
      </c>
      <c r="G180" t="inlineStr">
        <is>
          <t>304, 304</t>
        </is>
      </c>
      <c r="H180" t="n">
        <v>0</v>
      </c>
      <c r="I180" t="n">
        <v>0</v>
      </c>
      <c r="J180" t="n">
        <v>0</v>
      </c>
      <c r="K180" t="n">
        <v>0</v>
      </c>
      <c r="L180" t="n">
        <v>0</v>
      </c>
      <c r="M180" t="n">
        <v>0</v>
      </c>
      <c r="N180" t="n">
        <v>0</v>
      </c>
      <c r="O180" t="n">
        <v>0</v>
      </c>
      <c r="P180" t="n">
        <v>0</v>
      </c>
      <c r="Q180" t="n">
        <v>0</v>
      </c>
      <c r="R180" t="n">
        <v>0</v>
      </c>
      <c r="S180" t="n">
        <v>0</v>
      </c>
      <c r="T180" t="n">
        <v>0.005</v>
      </c>
      <c r="U180" t="n">
        <v>4.31</v>
      </c>
      <c r="V180" t="n">
        <v>862</v>
      </c>
      <c r="W180" t="n">
        <v>0</v>
      </c>
      <c r="X180" t="n">
        <v>0</v>
      </c>
      <c r="Y180" t="n">
        <v>0</v>
      </c>
      <c r="Z180" t="n">
        <v>0</v>
      </c>
      <c r="AA180" s="20" t="n">
        <v>46137</v>
      </c>
      <c r="AB180" t="inlineStr">
        <is>
          <t>شركة المحمودية لتجارة مستلزمات المخابز والحلويات</t>
        </is>
      </c>
      <c r="AC180" s="20" t="n">
        <v>2</v>
      </c>
      <c r="AD180" t="n">
        <v>0</v>
      </c>
      <c r="AE180" t="n">
        <v>0</v>
      </c>
      <c r="AG180" t="n">
        <v>0</v>
      </c>
    </row>
    <row r="181">
      <c r="A181" t="inlineStr">
        <is>
          <t>BTQ</t>
        </is>
      </c>
      <c r="B181" t="inlineStr">
        <is>
          <t>RM</t>
        </is>
      </c>
      <c r="C181" t="inlineStr">
        <is>
          <t>RM.BTQ.0061</t>
        </is>
      </c>
      <c r="D181" t="inlineStr">
        <is>
          <t>Apricot syrup 1883</t>
        </is>
      </c>
      <c r="E181" t="n">
        <v>1</v>
      </c>
      <c r="F181" t="n">
        <v>5.603</v>
      </c>
      <c r="G181" t="inlineStr">
        <is>
          <t>304, 304</t>
        </is>
      </c>
      <c r="H181" t="n">
        <v>0</v>
      </c>
      <c r="I181" t="n">
        <v>0</v>
      </c>
      <c r="J181" t="n">
        <v>0</v>
      </c>
      <c r="K181" t="n">
        <v>0</v>
      </c>
      <c r="L181" t="n">
        <v>0</v>
      </c>
      <c r="M181" t="n">
        <v>0</v>
      </c>
      <c r="N181" t="n">
        <v>0</v>
      </c>
      <c r="O181" t="n">
        <v>0</v>
      </c>
      <c r="P181" t="n">
        <v>0</v>
      </c>
      <c r="Q181" t="n">
        <v>0</v>
      </c>
      <c r="R181" t="n">
        <v>0</v>
      </c>
      <c r="S181" t="n">
        <v>0</v>
      </c>
      <c r="T181" t="n">
        <v>1</v>
      </c>
      <c r="U181" t="n">
        <v>5.603</v>
      </c>
      <c r="V181" t="n">
        <v>5.603</v>
      </c>
      <c r="W181" t="n">
        <v>0</v>
      </c>
      <c r="X181" t="n">
        <v>0</v>
      </c>
      <c r="Y181" t="n">
        <v>0</v>
      </c>
      <c r="Z181" t="n">
        <v>0</v>
      </c>
      <c r="AA181" s="20" t="n">
        <v>46174</v>
      </c>
      <c r="AB181" t="inlineStr">
        <is>
          <t>شركة المحمودية لتجارة مستلزمات المخابز والحلويات</t>
        </is>
      </c>
      <c r="AC181" s="20" t="n">
        <v>2</v>
      </c>
      <c r="AD181" t="n">
        <v>0</v>
      </c>
      <c r="AE181" t="n">
        <v>0</v>
      </c>
      <c r="AG181" t="n">
        <v>0</v>
      </c>
    </row>
    <row r="182">
      <c r="A182" t="inlineStr">
        <is>
          <t>BTQ</t>
        </is>
      </c>
      <c r="B182" t="inlineStr">
        <is>
          <t>RM</t>
        </is>
      </c>
      <c r="C182" t="inlineStr">
        <is>
          <t>RM.BTQ.0062</t>
        </is>
      </c>
      <c r="D182" t="inlineStr">
        <is>
          <t>Orange syrup 1883</t>
        </is>
      </c>
      <c r="E182" t="n">
        <v>1</v>
      </c>
      <c r="F182" t="n">
        <v>5.603</v>
      </c>
      <c r="G182" t="inlineStr">
        <is>
          <t>304, 304</t>
        </is>
      </c>
      <c r="H182" t="n">
        <v>0</v>
      </c>
      <c r="I182" t="n">
        <v>0</v>
      </c>
      <c r="J182" t="n">
        <v>0</v>
      </c>
      <c r="K182" t="n">
        <v>0</v>
      </c>
      <c r="L182" t="n">
        <v>0</v>
      </c>
      <c r="M182" t="n">
        <v>0</v>
      </c>
      <c r="N182" t="n">
        <v>0</v>
      </c>
      <c r="O182" t="n">
        <v>0</v>
      </c>
      <c r="P182" t="n">
        <v>0</v>
      </c>
      <c r="Q182" t="n">
        <v>0</v>
      </c>
      <c r="R182" t="n">
        <v>0</v>
      </c>
      <c r="S182" t="n">
        <v>0</v>
      </c>
      <c r="T182" t="n">
        <v>1</v>
      </c>
      <c r="U182" t="n">
        <v>5.603</v>
      </c>
      <c r="V182" t="n">
        <v>5.603</v>
      </c>
      <c r="W182" t="n">
        <v>0</v>
      </c>
      <c r="X182" t="n">
        <v>0</v>
      </c>
      <c r="Y182" t="n">
        <v>0</v>
      </c>
      <c r="Z182" t="n">
        <v>0</v>
      </c>
      <c r="AA182" s="20" t="n">
        <v>46174</v>
      </c>
      <c r="AB182" t="inlineStr">
        <is>
          <t>شركة المحمودية لتجارة مستلزمات المخابز والحلويات</t>
        </is>
      </c>
      <c r="AC182" s="20" t="n">
        <v>2</v>
      </c>
      <c r="AD182" t="n">
        <v>0</v>
      </c>
      <c r="AE182" t="n">
        <v>0</v>
      </c>
      <c r="AG182" t="n">
        <v>0</v>
      </c>
    </row>
    <row r="183">
      <c r="A183" t="inlineStr">
        <is>
          <t>BTQ</t>
        </is>
      </c>
      <c r="B183" t="inlineStr">
        <is>
          <t>RM</t>
        </is>
      </c>
      <c r="C183" t="inlineStr">
        <is>
          <t>RM.BTQ.0063</t>
        </is>
      </c>
      <c r="D183" t="inlineStr">
        <is>
          <t>Banana syrup 1883</t>
        </is>
      </c>
      <c r="E183" t="n">
        <v>1</v>
      </c>
      <c r="F183" t="n">
        <v>5.603</v>
      </c>
      <c r="G183" t="inlineStr">
        <is>
          <t>304, 304</t>
        </is>
      </c>
      <c r="H183" t="n">
        <v>0</v>
      </c>
      <c r="I183" t="n">
        <v>0</v>
      </c>
      <c r="J183" t="n">
        <v>0</v>
      </c>
      <c r="K183" t="n">
        <v>0</v>
      </c>
      <c r="L183" t="n">
        <v>0</v>
      </c>
      <c r="M183" t="n">
        <v>0</v>
      </c>
      <c r="N183" t="n">
        <v>0</v>
      </c>
      <c r="O183" t="n">
        <v>0</v>
      </c>
      <c r="P183" t="n">
        <v>0</v>
      </c>
      <c r="Q183" t="n">
        <v>0</v>
      </c>
      <c r="R183" t="n">
        <v>0</v>
      </c>
      <c r="S183" t="n">
        <v>0</v>
      </c>
      <c r="T183" t="n">
        <v>1</v>
      </c>
      <c r="U183" t="n">
        <v>5.603</v>
      </c>
      <c r="V183" t="n">
        <v>5.603</v>
      </c>
      <c r="W183" t="n">
        <v>0</v>
      </c>
      <c r="X183" t="n">
        <v>0</v>
      </c>
      <c r="Y183" t="n">
        <v>0</v>
      </c>
      <c r="Z183" t="n">
        <v>0</v>
      </c>
      <c r="AA183" s="20" t="n">
        <v>46174</v>
      </c>
      <c r="AB183" t="inlineStr">
        <is>
          <t>شركة المحمودية لتجارة مستلزمات المخابز والحلويات</t>
        </is>
      </c>
      <c r="AC183" s="20" t="n">
        <v>2</v>
      </c>
      <c r="AD183" t="n">
        <v>0</v>
      </c>
      <c r="AE183" t="n">
        <v>0</v>
      </c>
      <c r="AG183" t="n">
        <v>0</v>
      </c>
    </row>
    <row r="184">
      <c r="A184" t="inlineStr">
        <is>
          <t>BTQ</t>
        </is>
      </c>
      <c r="B184" t="inlineStr">
        <is>
          <t>RM</t>
        </is>
      </c>
      <c r="C184" t="inlineStr">
        <is>
          <t>RM.BTQ.0064</t>
        </is>
      </c>
      <c r="D184" t="inlineStr">
        <is>
          <t>Blueberry muffin 1883</t>
        </is>
      </c>
      <c r="E184" t="n">
        <v>1</v>
      </c>
      <c r="F184" t="n">
        <v>5.603</v>
      </c>
      <c r="G184" t="inlineStr">
        <is>
          <t>304, 304</t>
        </is>
      </c>
      <c r="H184" t="n">
        <v>0</v>
      </c>
      <c r="I184" t="n">
        <v>0</v>
      </c>
      <c r="J184" t="n">
        <v>0</v>
      </c>
      <c r="K184" t="n">
        <v>0</v>
      </c>
      <c r="L184" t="n">
        <v>0</v>
      </c>
      <c r="M184" t="n">
        <v>0</v>
      </c>
      <c r="N184" t="n">
        <v>0</v>
      </c>
      <c r="O184" t="n">
        <v>0</v>
      </c>
      <c r="P184" t="n">
        <v>0</v>
      </c>
      <c r="Q184" t="n">
        <v>0</v>
      </c>
      <c r="R184" t="n">
        <v>0</v>
      </c>
      <c r="S184" t="n">
        <v>0</v>
      </c>
      <c r="T184" t="n">
        <v>1</v>
      </c>
      <c r="U184" t="n">
        <v>5.603</v>
      </c>
      <c r="V184" t="n">
        <v>5.603</v>
      </c>
      <c r="W184" t="n">
        <v>0</v>
      </c>
      <c r="X184" t="n">
        <v>0</v>
      </c>
      <c r="Y184" t="n">
        <v>0</v>
      </c>
      <c r="Z184" t="n">
        <v>0</v>
      </c>
      <c r="AA184" s="20" t="n">
        <v>46174</v>
      </c>
      <c r="AB184" t="inlineStr">
        <is>
          <t>شركة المحمودية لتجارة مستلزمات المخابز والحلويات</t>
        </is>
      </c>
      <c r="AC184" s="20" t="n">
        <v>2</v>
      </c>
      <c r="AD184" t="n">
        <v>0</v>
      </c>
      <c r="AE184" t="n">
        <v>0</v>
      </c>
      <c r="AG184" t="n">
        <v>0</v>
      </c>
    </row>
    <row r="185">
      <c r="A185" t="inlineStr">
        <is>
          <t>BTQ</t>
        </is>
      </c>
      <c r="B185" t="inlineStr">
        <is>
          <t>RM</t>
        </is>
      </c>
      <c r="C185" t="inlineStr">
        <is>
          <t>RM.BTQ.0065</t>
        </is>
      </c>
      <c r="D185" t="inlineStr">
        <is>
          <t>Coconut squeeze mec3</t>
        </is>
      </c>
      <c r="E185" t="n">
        <v>1.3</v>
      </c>
      <c r="F185" t="n">
        <v>11.207</v>
      </c>
      <c r="G185" t="inlineStr">
        <is>
          <t>304, 304</t>
        </is>
      </c>
      <c r="H185" t="n">
        <v>0</v>
      </c>
      <c r="I185" t="n">
        <v>0</v>
      </c>
      <c r="J185" t="n">
        <v>0</v>
      </c>
      <c r="K185" t="n">
        <v>0</v>
      </c>
      <c r="L185" t="n">
        <v>0</v>
      </c>
      <c r="M185" t="n">
        <v>0</v>
      </c>
      <c r="N185" t="n">
        <v>0</v>
      </c>
      <c r="O185" t="n">
        <v>0</v>
      </c>
      <c r="P185" t="n">
        <v>0</v>
      </c>
      <c r="Q185" t="n">
        <v>0</v>
      </c>
      <c r="R185" t="n">
        <v>0</v>
      </c>
      <c r="S185" t="n">
        <v>0</v>
      </c>
      <c r="T185" t="n">
        <v>1.3</v>
      </c>
      <c r="U185" t="n">
        <v>11.207</v>
      </c>
      <c r="V185" t="n">
        <v>8.620799999999999</v>
      </c>
      <c r="W185" t="n">
        <v>0</v>
      </c>
      <c r="X185" t="n">
        <v>0</v>
      </c>
      <c r="Y185" t="n">
        <v>0</v>
      </c>
      <c r="Z185" t="n">
        <v>0</v>
      </c>
      <c r="AA185" s="20" t="n">
        <v>46174</v>
      </c>
      <c r="AB185" t="inlineStr">
        <is>
          <t>شركة المحمودية لتجارة مستلزمات المخابز والحلويات</t>
        </is>
      </c>
      <c r="AC185" s="20" t="n">
        <v>2</v>
      </c>
      <c r="AD185" t="n">
        <v>0</v>
      </c>
      <c r="AE185" t="n">
        <v>0</v>
      </c>
      <c r="AG185" t="n">
        <v>0</v>
      </c>
    </row>
    <row r="186">
      <c r="A186" t="inlineStr">
        <is>
          <t>BTQ</t>
        </is>
      </c>
      <c r="B186" t="inlineStr">
        <is>
          <t>RM</t>
        </is>
      </c>
      <c r="C186" t="inlineStr">
        <is>
          <t>RM.BTQ.0066</t>
        </is>
      </c>
      <c r="D186" t="inlineStr">
        <is>
          <t>Green apple squeeze mec3</t>
        </is>
      </c>
      <c r="E186" t="n">
        <v>1.3</v>
      </c>
      <c r="F186" t="n">
        <v>11.207</v>
      </c>
      <c r="G186" t="inlineStr">
        <is>
          <t>304, 304</t>
        </is>
      </c>
      <c r="H186" t="n">
        <v>0</v>
      </c>
      <c r="I186" t="n">
        <v>0</v>
      </c>
      <c r="J186" t="n">
        <v>0</v>
      </c>
      <c r="K186" t="n">
        <v>0</v>
      </c>
      <c r="L186" t="n">
        <v>0</v>
      </c>
      <c r="M186" t="n">
        <v>0</v>
      </c>
      <c r="N186" t="n">
        <v>0</v>
      </c>
      <c r="O186" t="n">
        <v>0</v>
      </c>
      <c r="P186" t="n">
        <v>0</v>
      </c>
      <c r="Q186" t="n">
        <v>0</v>
      </c>
      <c r="R186" t="n">
        <v>0</v>
      </c>
      <c r="S186" t="n">
        <v>0</v>
      </c>
      <c r="T186" t="n">
        <v>1.3</v>
      </c>
      <c r="U186" t="n">
        <v>11.207</v>
      </c>
      <c r="V186" t="n">
        <v>8.620799999999999</v>
      </c>
      <c r="W186" t="n">
        <v>0</v>
      </c>
      <c r="X186" t="n">
        <v>0</v>
      </c>
      <c r="Y186" t="n">
        <v>0</v>
      </c>
      <c r="Z186" t="n">
        <v>0</v>
      </c>
      <c r="AA186" s="20" t="n">
        <v>46174</v>
      </c>
      <c r="AB186" t="inlineStr">
        <is>
          <t>شركة المحمودية لتجارة مستلزمات المخابز والحلويات</t>
        </is>
      </c>
      <c r="AC186" s="20" t="n">
        <v>2</v>
      </c>
      <c r="AD186" t="n">
        <v>0</v>
      </c>
      <c r="AE186" t="n">
        <v>0</v>
      </c>
      <c r="AG186" t="n">
        <v>0</v>
      </c>
    </row>
    <row r="187">
      <c r="A187" t="inlineStr">
        <is>
          <t>BTQ</t>
        </is>
      </c>
      <c r="B187" t="inlineStr">
        <is>
          <t>RM</t>
        </is>
      </c>
      <c r="C187" t="inlineStr">
        <is>
          <t>RM.BTQ.0067</t>
        </is>
      </c>
      <c r="D187" t="inlineStr">
        <is>
          <t>Maracuja passion sf squeeze mec3</t>
        </is>
      </c>
      <c r="E187" t="n">
        <v>3.9</v>
      </c>
      <c r="F187" t="n">
        <v>38.793</v>
      </c>
      <c r="G187" t="inlineStr">
        <is>
          <t>304, 304</t>
        </is>
      </c>
      <c r="H187" t="n">
        <v>0</v>
      </c>
      <c r="I187" t="n">
        <v>0</v>
      </c>
      <c r="J187" t="n">
        <v>0</v>
      </c>
      <c r="K187" t="n">
        <v>0</v>
      </c>
      <c r="L187" t="n">
        <v>0</v>
      </c>
      <c r="M187" t="n">
        <v>0</v>
      </c>
      <c r="N187" t="n">
        <v>0</v>
      </c>
      <c r="O187" t="n">
        <v>0</v>
      </c>
      <c r="P187" t="n">
        <v>0</v>
      </c>
      <c r="Q187" t="n">
        <v>0</v>
      </c>
      <c r="R187" t="n">
        <v>0</v>
      </c>
      <c r="S187" t="n">
        <v>0</v>
      </c>
      <c r="T187" t="n">
        <v>3.9</v>
      </c>
      <c r="U187" t="n">
        <v>38.793</v>
      </c>
      <c r="V187" t="n">
        <v>10.8696</v>
      </c>
      <c r="W187" t="n">
        <v>0</v>
      </c>
      <c r="X187" t="n">
        <v>0</v>
      </c>
      <c r="Y187" t="n">
        <v>0</v>
      </c>
      <c r="Z187" t="n">
        <v>0</v>
      </c>
      <c r="AA187" s="20" t="n">
        <v>46195</v>
      </c>
      <c r="AB187" t="inlineStr">
        <is>
          <t>شركة المحمودية لتجارة مستلزمات المخابز والحلويات</t>
        </is>
      </c>
      <c r="AC187" s="20" t="n">
        <v>2</v>
      </c>
      <c r="AD187" t="n">
        <v>0</v>
      </c>
      <c r="AE187" t="n">
        <v>0</v>
      </c>
      <c r="AG187" t="n">
        <v>0</v>
      </c>
    </row>
    <row r="188">
      <c r="A188" t="inlineStr">
        <is>
          <t>BTQ</t>
        </is>
      </c>
      <c r="B188" t="inlineStr">
        <is>
          <t>RM</t>
        </is>
      </c>
      <c r="C188" t="inlineStr">
        <is>
          <t>RM.BTQ.0068</t>
        </is>
      </c>
      <c r="D188" t="inlineStr">
        <is>
          <t xml:space="preserve">Gray TEA </t>
        </is>
      </c>
      <c r="E188" t="n">
        <v>0</v>
      </c>
      <c r="F188" t="n">
        <v>0</v>
      </c>
      <c r="G188" t="inlineStr">
        <is>
          <t>304, 304</t>
        </is>
      </c>
      <c r="H188" t="n">
        <v>0.4</v>
      </c>
      <c r="I188" t="n">
        <v>0</v>
      </c>
      <c r="J188" t="n">
        <v>0</v>
      </c>
      <c r="K188" t="n">
        <v>0</v>
      </c>
      <c r="L188" t="n">
        <v>0</v>
      </c>
      <c r="M188" t="n">
        <v>0.4</v>
      </c>
      <c r="N188" t="n">
        <v>0</v>
      </c>
      <c r="O188" t="n">
        <v>0</v>
      </c>
      <c r="P188" t="n">
        <v>0</v>
      </c>
      <c r="Q188" t="n">
        <v>0</v>
      </c>
      <c r="R188" t="n">
        <v>0</v>
      </c>
      <c r="S188" t="n">
        <v>0</v>
      </c>
      <c r="T188" t="n">
        <v>0.4</v>
      </c>
      <c r="U188" t="n">
        <v>7</v>
      </c>
      <c r="V188" t="n">
        <v>17.5</v>
      </c>
      <c r="W188" t="n">
        <v>0</v>
      </c>
      <c r="X188" t="n">
        <v>0</v>
      </c>
      <c r="Y188" t="n">
        <v>0</v>
      </c>
      <c r="Z188" t="n">
        <v>0</v>
      </c>
      <c r="AA188" s="20" t="n">
        <v>46214</v>
      </c>
      <c r="AB188" t="inlineStr">
        <is>
          <t>شركة المعروف للصناعات الغذائية - مورد</t>
        </is>
      </c>
      <c r="AC188" s="20" t="n">
        <v>2</v>
      </c>
      <c r="AD188" t="n">
        <v>0</v>
      </c>
      <c r="AE188" t="n">
        <v>0</v>
      </c>
      <c r="AG188" t="n">
        <v>7</v>
      </c>
    </row>
    <row r="189">
      <c r="A189" t="inlineStr">
        <is>
          <t>BTQ</t>
        </is>
      </c>
      <c r="B189" t="inlineStr">
        <is>
          <t>RM</t>
        </is>
      </c>
      <c r="C189" t="inlineStr">
        <is>
          <t>RM.BTQ.0069</t>
        </is>
      </c>
      <c r="D189" t="inlineStr">
        <is>
          <t xml:space="preserve">Green TEA </t>
        </is>
      </c>
      <c r="E189" t="n">
        <v>0</v>
      </c>
      <c r="F189" t="n">
        <v>0</v>
      </c>
      <c r="G189" t="inlineStr">
        <is>
          <t>304, 304</t>
        </is>
      </c>
      <c r="H189" t="n">
        <v>0.4</v>
      </c>
      <c r="I189" t="n">
        <v>0</v>
      </c>
      <c r="J189" t="n">
        <v>0</v>
      </c>
      <c r="K189" t="n">
        <v>0</v>
      </c>
      <c r="L189" t="n">
        <v>0</v>
      </c>
      <c r="M189" t="n">
        <v>0.4</v>
      </c>
      <c r="N189" t="n">
        <v>0</v>
      </c>
      <c r="O189" t="n">
        <v>0</v>
      </c>
      <c r="P189" t="n">
        <v>0</v>
      </c>
      <c r="Q189" t="n">
        <v>0</v>
      </c>
      <c r="R189" t="n">
        <v>0</v>
      </c>
      <c r="S189" t="n">
        <v>0</v>
      </c>
      <c r="T189" t="n">
        <v>0.4</v>
      </c>
      <c r="U189" t="n">
        <v>6.034</v>
      </c>
      <c r="V189" t="n">
        <v>15.085</v>
      </c>
      <c r="W189" t="n">
        <v>0</v>
      </c>
      <c r="X189" t="n">
        <v>0</v>
      </c>
      <c r="Y189" t="n">
        <v>0</v>
      </c>
      <c r="Z189" t="n">
        <v>0</v>
      </c>
      <c r="AA189" s="20" t="n">
        <v>46214</v>
      </c>
      <c r="AB189" t="inlineStr">
        <is>
          <t>شركة المعروف للصناعات الغذائية - مورد</t>
        </is>
      </c>
      <c r="AC189" s="20" t="n">
        <v>2</v>
      </c>
      <c r="AD189" t="n">
        <v>0</v>
      </c>
      <c r="AE189" t="n">
        <v>0</v>
      </c>
      <c r="AG189" t="n">
        <v>6.034</v>
      </c>
    </row>
    <row r="190">
      <c r="A190" t="inlineStr">
        <is>
          <t>BTQ</t>
        </is>
      </c>
      <c r="B190" t="inlineStr">
        <is>
          <t>RM</t>
        </is>
      </c>
      <c r="C190" t="inlineStr">
        <is>
          <t>RM.BTQ.0070</t>
        </is>
      </c>
      <c r="D190" t="inlineStr">
        <is>
          <t xml:space="preserve">Black TEA </t>
        </is>
      </c>
      <c r="E190" t="n">
        <v>0</v>
      </c>
      <c r="F190" t="n">
        <v>0</v>
      </c>
      <c r="G190" t="inlineStr">
        <is>
          <t>304, 304</t>
        </is>
      </c>
      <c r="H190" t="n">
        <v>0.4</v>
      </c>
      <c r="I190" t="n">
        <v>0</v>
      </c>
      <c r="J190" t="n">
        <v>0</v>
      </c>
      <c r="K190" t="n">
        <v>0</v>
      </c>
      <c r="L190" t="n">
        <v>0</v>
      </c>
      <c r="M190" t="n">
        <v>0.4</v>
      </c>
      <c r="N190" t="n">
        <v>0</v>
      </c>
      <c r="O190" t="n">
        <v>0</v>
      </c>
      <c r="P190" t="n">
        <v>0</v>
      </c>
      <c r="Q190" t="n">
        <v>0</v>
      </c>
      <c r="R190" t="n">
        <v>0</v>
      </c>
      <c r="S190" t="n">
        <v>0</v>
      </c>
      <c r="T190" t="n">
        <v>0.4</v>
      </c>
      <c r="U190" t="n">
        <v>7</v>
      </c>
      <c r="V190" t="n">
        <v>17.5</v>
      </c>
      <c r="W190" t="n">
        <v>0</v>
      </c>
      <c r="X190" t="n">
        <v>0</v>
      </c>
      <c r="Y190" t="n">
        <v>0</v>
      </c>
      <c r="Z190" t="n">
        <v>0</v>
      </c>
      <c r="AA190" s="20" t="n">
        <v>46214</v>
      </c>
      <c r="AB190" t="inlineStr">
        <is>
          <t>شركة المعروف للصناعات الغذائية - مورد</t>
        </is>
      </c>
      <c r="AC190" s="20" t="n">
        <v>2</v>
      </c>
      <c r="AD190" t="n">
        <v>0</v>
      </c>
      <c r="AE190" t="n">
        <v>0</v>
      </c>
      <c r="AG190" t="n">
        <v>7</v>
      </c>
    </row>
    <row r="191">
      <c r="A191" t="inlineStr">
        <is>
          <t>BTQ</t>
        </is>
      </c>
      <c r="B191" t="inlineStr">
        <is>
          <t>RM</t>
        </is>
      </c>
      <c r="C191" t="inlineStr">
        <is>
          <t>RM.BTQ.0071</t>
        </is>
      </c>
      <c r="D191" t="inlineStr">
        <is>
          <t>Vanilla sf syrup 1883</t>
        </is>
      </c>
      <c r="V191" t="n">
        <v>7.328</v>
      </c>
      <c r="W191" t="n">
        <v>0</v>
      </c>
      <c r="X191" t="n">
        <v>0</v>
      </c>
      <c r="Y191" t="n">
        <v>0</v>
      </c>
      <c r="Z191" t="n">
        <v>0</v>
      </c>
      <c r="AA191" s="20" t="n">
        <v>2</v>
      </c>
      <c r="AC191" s="20" t="n">
        <v>2</v>
      </c>
      <c r="AD191" t="n">
        <v>0</v>
      </c>
      <c r="AE191" t="n">
        <v>0</v>
      </c>
    </row>
    <row r="192">
      <c r="A192" t="inlineStr">
        <is>
          <t>BTQ</t>
        </is>
      </c>
      <c r="B192" t="inlineStr">
        <is>
          <t>RM</t>
        </is>
      </c>
      <c r="C192" t="inlineStr">
        <is>
          <t>RM.BTQ.0072</t>
        </is>
      </c>
      <c r="D192" t="inlineStr">
        <is>
          <t>Blue raspberry syrup 1883</t>
        </is>
      </c>
      <c r="V192" t="n">
        <v>5.603</v>
      </c>
      <c r="W192" t="n">
        <v>0</v>
      </c>
      <c r="X192" t="n">
        <v>0</v>
      </c>
      <c r="Y192" t="n">
        <v>0</v>
      </c>
      <c r="Z192" t="n">
        <v>0</v>
      </c>
      <c r="AA192" s="20" t="n">
        <v>2</v>
      </c>
      <c r="AC192" s="20" t="n">
        <v>2</v>
      </c>
      <c r="AD192" t="n">
        <v>0</v>
      </c>
      <c r="AE192" t="n">
        <v>0</v>
      </c>
    </row>
    <row r="193">
      <c r="A193" t="inlineStr">
        <is>
          <t>BTQ</t>
        </is>
      </c>
      <c r="B193" t="inlineStr">
        <is>
          <t>RM</t>
        </is>
      </c>
      <c r="C193" t="inlineStr">
        <is>
          <t>RM.BTQ.0073</t>
        </is>
      </c>
      <c r="D193" t="inlineStr">
        <is>
          <t>Cocoa Butter callets</t>
        </is>
      </c>
      <c r="V193" t="n">
        <v>0</v>
      </c>
      <c r="W193" t="n">
        <v>0</v>
      </c>
      <c r="X193" t="n">
        <v>0</v>
      </c>
      <c r="Y193" t="n">
        <v>0</v>
      </c>
      <c r="Z193" t="n">
        <v>0</v>
      </c>
      <c r="AA193" s="20" t="n">
        <v>2</v>
      </c>
      <c r="AC193" s="20" t="n">
        <v>2</v>
      </c>
      <c r="AD193" t="n">
        <v>0</v>
      </c>
      <c r="AE193" t="n">
        <v>0</v>
      </c>
    </row>
    <row r="194">
      <c r="A194" t="inlineStr">
        <is>
          <t>CAC</t>
        </is>
      </c>
      <c r="B194" t="inlineStr">
        <is>
          <t>RM</t>
        </is>
      </c>
      <c r="C194" t="inlineStr">
        <is>
          <t>RM.CAC.00001</t>
        </is>
      </c>
      <c r="D194" t="inlineStr">
        <is>
          <t>Cocoa Butter</t>
        </is>
      </c>
      <c r="E194" t="n">
        <v>3387.1499</v>
      </c>
      <c r="F194" t="n">
        <v>56549.6149</v>
      </c>
      <c r="G194" t="inlineStr">
        <is>
          <t>9402, 9801, 9301, 9304, 304, 301, 499, 402, 401, 112, 101, 304, 103, 801, 102, 104, 107, 108, 9801, 301, 9301, 9103, 499, 405, 403, 9108, 9103, 9102, 9104, 9405, 9401, 9112, 801, 701, 304, 301, 403, 401, 101, 107, 103, 102, 112, 104, 105, 402, 108, 9402, 103, 108, 9304, 499, 9405, 112, 105, 401, 701, 9401, 9104, 9102, 9108, 9112, 801, 405</t>
        </is>
      </c>
      <c r="H194" t="n">
        <v>0</v>
      </c>
      <c r="I194" t="n">
        <v>0</v>
      </c>
      <c r="J194" t="n">
        <v>22</v>
      </c>
      <c r="K194" t="n">
        <v>0</v>
      </c>
      <c r="L194" t="n">
        <v>0</v>
      </c>
      <c r="M194" t="n">
        <v>22</v>
      </c>
      <c r="N194" t="n">
        <v>0</v>
      </c>
      <c r="O194" t="n">
        <v>-25</v>
      </c>
      <c r="P194" t="n">
        <v>-98.887</v>
      </c>
      <c r="Q194" t="n">
        <v>-169.2729</v>
      </c>
      <c r="R194" t="n">
        <v>0</v>
      </c>
      <c r="S194" t="n">
        <v>-293.1599</v>
      </c>
      <c r="T194" t="n">
        <v>3115.99</v>
      </c>
      <c r="U194" t="n">
        <v>52616.3564</v>
      </c>
      <c r="V194" t="n">
        <v>16.8859</v>
      </c>
      <c r="W194" t="n">
        <v>196.2729</v>
      </c>
      <c r="X194" t="n">
        <v>211.261</v>
      </c>
      <c r="Y194" t="n">
        <v>221.3351</v>
      </c>
      <c r="Z194" t="n">
        <v>222.1881</v>
      </c>
      <c r="AA194" s="20" t="n">
        <v>45712</v>
      </c>
      <c r="AB194" t="inlineStr">
        <is>
          <t>BUTTER.01/2025</t>
        </is>
      </c>
      <c r="AC194" s="20" t="n">
        <v>46234</v>
      </c>
      <c r="AD194" t="n">
        <v>24.5927</v>
      </c>
      <c r="AE194" t="n">
        <v>18.5156</v>
      </c>
      <c r="AF194" t="inlineStr">
        <is>
          <t>168:8</t>
        </is>
      </c>
      <c r="AG194" t="n">
        <v>0</v>
      </c>
    </row>
    <row r="195">
      <c r="A195" t="inlineStr">
        <is>
          <t>CAC</t>
        </is>
      </c>
      <c r="B195" t="inlineStr">
        <is>
          <t>RM</t>
        </is>
      </c>
      <c r="C195" t="inlineStr">
        <is>
          <t>RM.CAC.00002</t>
        </is>
      </c>
      <c r="D195" t="inlineStr">
        <is>
          <t>Cocoa Butter-WSS1184</t>
        </is>
      </c>
      <c r="E195" t="n">
        <v>0</v>
      </c>
      <c r="F195" t="n">
        <v>0</v>
      </c>
      <c r="G195" t="inlineStr">
        <is>
          <t>101, 102, 101, 102</t>
        </is>
      </c>
      <c r="H195" t="n">
        <v>0</v>
      </c>
      <c r="I195" t="n">
        <v>0</v>
      </c>
      <c r="J195" t="n">
        <v>0</v>
      </c>
      <c r="K195" t="n">
        <v>0</v>
      </c>
      <c r="L195" t="n">
        <v>0</v>
      </c>
      <c r="M195" t="n">
        <v>0</v>
      </c>
      <c r="N195" t="n">
        <v>0</v>
      </c>
      <c r="O195" t="n">
        <v>0</v>
      </c>
      <c r="P195" t="n">
        <v>0</v>
      </c>
      <c r="Q195" t="n">
        <v>0</v>
      </c>
      <c r="R195" t="n">
        <v>0</v>
      </c>
      <c r="S195" t="n">
        <v>0</v>
      </c>
      <c r="T195" t="n">
        <v>0</v>
      </c>
      <c r="U195" t="n">
        <v>0</v>
      </c>
      <c r="V195" t="n">
        <v>10.5176</v>
      </c>
      <c r="W195" t="n">
        <v>0</v>
      </c>
      <c r="X195" t="n">
        <v>0</v>
      </c>
      <c r="Y195" t="n">
        <v>0</v>
      </c>
      <c r="Z195" t="n">
        <v>0</v>
      </c>
      <c r="AA195" s="20" t="n">
        <v>45322</v>
      </c>
      <c r="AB195" t="inlineStr">
        <is>
          <t>C BUTTER.01/2024</t>
        </is>
      </c>
      <c r="AC195" s="20" t="n">
        <v>2</v>
      </c>
      <c r="AD195" t="n">
        <v>0</v>
      </c>
      <c r="AE195" t="n">
        <v>0</v>
      </c>
      <c r="AG195" t="n">
        <v>0</v>
      </c>
    </row>
    <row r="196">
      <c r="A196" t="inlineStr">
        <is>
          <t>CAC</t>
        </is>
      </c>
      <c r="B196" t="inlineStr">
        <is>
          <t>RM</t>
        </is>
      </c>
      <c r="C196" t="inlineStr">
        <is>
          <t>RM.CAC.00003</t>
        </is>
      </c>
      <c r="D196" t="inlineStr">
        <is>
          <t>Cocoa Butter Th</t>
        </is>
      </c>
      <c r="V196" t="n">
        <v>0</v>
      </c>
      <c r="W196" t="n">
        <v>0</v>
      </c>
      <c r="X196" t="n">
        <v>0</v>
      </c>
      <c r="Y196" t="n">
        <v>0</v>
      </c>
      <c r="Z196" t="n">
        <v>0</v>
      </c>
      <c r="AA196" s="20" t="n">
        <v>2</v>
      </c>
      <c r="AC196" s="20" t="n">
        <v>2</v>
      </c>
      <c r="AD196" t="n">
        <v>0</v>
      </c>
      <c r="AE196" t="n">
        <v>0</v>
      </c>
    </row>
    <row r="197">
      <c r="A197" t="inlineStr">
        <is>
          <t>CAC</t>
        </is>
      </c>
      <c r="B197" t="inlineStr">
        <is>
          <t>RM</t>
        </is>
      </c>
      <c r="C197" t="inlineStr">
        <is>
          <t>RM.CAC.00004</t>
        </is>
      </c>
      <c r="D197" t="inlineStr">
        <is>
          <t>Cocoa Butter Q</t>
        </is>
      </c>
      <c r="E197" t="n">
        <v>0</v>
      </c>
      <c r="F197" t="n">
        <v>0</v>
      </c>
      <c r="G197" t="inlineStr">
        <is>
          <t>102, 102</t>
        </is>
      </c>
      <c r="H197" t="n">
        <v>0</v>
      </c>
      <c r="I197" t="n">
        <v>0</v>
      </c>
      <c r="J197" t="n">
        <v>0</v>
      </c>
      <c r="K197" t="n">
        <v>0</v>
      </c>
      <c r="L197" t="n">
        <v>0</v>
      </c>
      <c r="M197" t="n">
        <v>0</v>
      </c>
      <c r="N197" t="n">
        <v>0</v>
      </c>
      <c r="O197" t="n">
        <v>0</v>
      </c>
      <c r="P197" t="n">
        <v>0</v>
      </c>
      <c r="Q197" t="n">
        <v>0</v>
      </c>
      <c r="R197" t="n">
        <v>0</v>
      </c>
      <c r="S197" t="n">
        <v>0</v>
      </c>
      <c r="T197" t="n">
        <v>0</v>
      </c>
      <c r="U197" t="n">
        <v>0</v>
      </c>
      <c r="V197" t="n">
        <v>5.3448</v>
      </c>
      <c r="W197" t="n">
        <v>0</v>
      </c>
      <c r="X197" t="n">
        <v>0</v>
      </c>
      <c r="Y197" t="n">
        <v>0</v>
      </c>
      <c r="Z197" t="n">
        <v>0</v>
      </c>
      <c r="AA197" s="20" t="n">
        <v>45230</v>
      </c>
      <c r="AB197" t="inlineStr">
        <is>
          <t>شركة القوقا التجارية</t>
        </is>
      </c>
      <c r="AC197" s="20" t="n">
        <v>2</v>
      </c>
      <c r="AD197" t="n">
        <v>0</v>
      </c>
      <c r="AE197" t="n">
        <v>0</v>
      </c>
      <c r="AG197" t="n">
        <v>0</v>
      </c>
    </row>
    <row r="198">
      <c r="A198" t="inlineStr">
        <is>
          <t>CAC</t>
        </is>
      </c>
      <c r="B198" t="inlineStr">
        <is>
          <t>RM</t>
        </is>
      </c>
      <c r="C198" t="inlineStr">
        <is>
          <t>RM.CAC.00005</t>
        </is>
      </c>
      <c r="D198" t="inlineStr">
        <is>
          <t>Cocoa Butter-Singapore</t>
        </is>
      </c>
      <c r="E198" t="n">
        <v>0</v>
      </c>
      <c r="F198" t="n">
        <v>0</v>
      </c>
      <c r="G198" t="inlineStr">
        <is>
          <t>102, 102</t>
        </is>
      </c>
      <c r="H198" t="n">
        <v>0</v>
      </c>
      <c r="I198" t="n">
        <v>0</v>
      </c>
      <c r="J198" t="n">
        <v>0</v>
      </c>
      <c r="K198" t="n">
        <v>0</v>
      </c>
      <c r="L198" t="n">
        <v>0</v>
      </c>
      <c r="M198" t="n">
        <v>0</v>
      </c>
      <c r="N198" t="n">
        <v>0</v>
      </c>
      <c r="O198" t="n">
        <v>0</v>
      </c>
      <c r="P198" t="n">
        <v>0</v>
      </c>
      <c r="Q198" t="n">
        <v>0</v>
      </c>
      <c r="R198" t="n">
        <v>0</v>
      </c>
      <c r="S198" t="n">
        <v>0</v>
      </c>
      <c r="T198" t="n">
        <v>0</v>
      </c>
      <c r="U198" t="n">
        <v>0</v>
      </c>
      <c r="V198" t="n">
        <v>22.3266</v>
      </c>
      <c r="W198" t="n">
        <v>0</v>
      </c>
      <c r="X198" t="n">
        <v>0</v>
      </c>
      <c r="Y198" t="n">
        <v>0</v>
      </c>
      <c r="Z198" t="n">
        <v>0</v>
      </c>
      <c r="AA198" s="20" t="n">
        <v>45510</v>
      </c>
      <c r="AB198" t="inlineStr">
        <is>
          <t>C.Butter.03/2024</t>
        </is>
      </c>
      <c r="AC198" s="20" t="n">
        <v>2</v>
      </c>
      <c r="AD198" t="n">
        <v>0</v>
      </c>
      <c r="AE198" t="n">
        <v>0</v>
      </c>
      <c r="AG198" t="n">
        <v>0</v>
      </c>
    </row>
    <row r="199">
      <c r="A199" t="inlineStr">
        <is>
          <t>CAC</t>
        </is>
      </c>
      <c r="B199" t="inlineStr">
        <is>
          <t>RM</t>
        </is>
      </c>
      <c r="C199" t="inlineStr">
        <is>
          <t>RM.CAC.00006</t>
        </is>
      </c>
      <c r="D199" t="inlineStr">
        <is>
          <t>Cocoa Butter-SA</t>
        </is>
      </c>
      <c r="E199" t="n">
        <v>0</v>
      </c>
      <c r="F199" t="n">
        <v>0</v>
      </c>
      <c r="G199" t="inlineStr">
        <is>
          <t>101, 304, 304, 101</t>
        </is>
      </c>
      <c r="H199" t="n">
        <v>0</v>
      </c>
      <c r="I199" t="n">
        <v>0</v>
      </c>
      <c r="J199" t="n">
        <v>0</v>
      </c>
      <c r="K199" t="n">
        <v>0</v>
      </c>
      <c r="L199" t="n">
        <v>0</v>
      </c>
      <c r="M199" t="n">
        <v>0</v>
      </c>
      <c r="N199" t="n">
        <v>0</v>
      </c>
      <c r="O199" t="n">
        <v>0</v>
      </c>
      <c r="P199" t="n">
        <v>0</v>
      </c>
      <c r="Q199" t="n">
        <v>0</v>
      </c>
      <c r="R199" t="n">
        <v>0</v>
      </c>
      <c r="S199" t="n">
        <v>0</v>
      </c>
      <c r="T199" t="n">
        <v>0</v>
      </c>
      <c r="U199" t="n">
        <v>0</v>
      </c>
      <c r="V199" t="n">
        <v>13</v>
      </c>
      <c r="W199" t="n">
        <v>0</v>
      </c>
      <c r="X199" t="n">
        <v>0</v>
      </c>
      <c r="Y199" t="n">
        <v>0</v>
      </c>
      <c r="Z199" t="n">
        <v>0</v>
      </c>
      <c r="AA199" s="20" t="n">
        <v>45731</v>
      </c>
      <c r="AB199" t="inlineStr">
        <is>
          <t xml:space="preserve">عبيدة محمد بلال محسن السباعي </t>
        </is>
      </c>
      <c r="AC199" s="20" t="n">
        <v>45639</v>
      </c>
      <c r="AD199" t="n">
        <v>0</v>
      </c>
      <c r="AE199" t="n">
        <v>0</v>
      </c>
      <c r="AG199" t="n">
        <v>0</v>
      </c>
    </row>
    <row r="200">
      <c r="A200" t="inlineStr">
        <is>
          <t>CAC</t>
        </is>
      </c>
      <c r="B200" t="inlineStr">
        <is>
          <t>RM</t>
        </is>
      </c>
      <c r="C200" t="inlineStr">
        <is>
          <t>RM.CAC.00007</t>
        </is>
      </c>
      <c r="D200" t="inlineStr">
        <is>
          <t>Cocoa Butter-Indian sample</t>
        </is>
      </c>
      <c r="E200" t="n">
        <v>0</v>
      </c>
      <c r="F200" t="n">
        <v>0</v>
      </c>
      <c r="G200" t="inlineStr">
        <is>
          <t>801, 801</t>
        </is>
      </c>
      <c r="H200" t="n">
        <v>0</v>
      </c>
      <c r="I200" t="n">
        <v>0</v>
      </c>
      <c r="J200" t="n">
        <v>0</v>
      </c>
      <c r="K200" t="n">
        <v>0</v>
      </c>
      <c r="L200" t="n">
        <v>0</v>
      </c>
      <c r="M200" t="n">
        <v>0</v>
      </c>
      <c r="N200" t="n">
        <v>0</v>
      </c>
      <c r="O200" t="n">
        <v>0</v>
      </c>
      <c r="P200" t="n">
        <v>0</v>
      </c>
      <c r="Q200" t="n">
        <v>0</v>
      </c>
      <c r="R200" t="n">
        <v>0</v>
      </c>
      <c r="S200" t="n">
        <v>0</v>
      </c>
      <c r="T200" t="n">
        <v>0</v>
      </c>
      <c r="U200" t="n">
        <v>0</v>
      </c>
      <c r="V200" t="n">
        <v>28.9992</v>
      </c>
      <c r="W200" t="n">
        <v>0</v>
      </c>
      <c r="X200" t="n">
        <v>0</v>
      </c>
      <c r="Y200" t="n">
        <v>0</v>
      </c>
      <c r="Z200" t="n">
        <v>0</v>
      </c>
      <c r="AA200" s="20" t="n">
        <v>45838</v>
      </c>
      <c r="AB200" t="inlineStr">
        <is>
          <t>SAMPLES.04/2025</t>
        </is>
      </c>
      <c r="AC200" s="20" t="n">
        <v>46104</v>
      </c>
      <c r="AD200" t="n">
        <v>0</v>
      </c>
      <c r="AE200" t="n">
        <v>0</v>
      </c>
      <c r="AG200" t="n">
        <v>0</v>
      </c>
    </row>
    <row r="201">
      <c r="A201" t="inlineStr">
        <is>
          <t>CAC</t>
        </is>
      </c>
      <c r="B201" t="inlineStr">
        <is>
          <t>RM</t>
        </is>
      </c>
      <c r="C201" t="inlineStr">
        <is>
          <t>RM.CAC.00008</t>
        </is>
      </c>
      <c r="D201" t="inlineStr">
        <is>
          <t>Cocoa Mass</t>
        </is>
      </c>
      <c r="E201" t="n">
        <v>93891.30929999999</v>
      </c>
      <c r="F201" t="n">
        <v>869332.3777</v>
      </c>
      <c r="G201" t="inlineStr">
        <is>
          <t>203, 499, 301, 401, 402, 408, 101, 9405, 405, 103, 104, 201, 801, 9409, 9408, 108, 112, 107, 9809, 102, 110, 106, 9403, 9108, 9401, 9801, 9801, 102, 9112, 499, 408, 409, 405, 403, 9108, 9102, 9103, 9403, 9401, 9409, 9405, 9112, 701, 801, 809, 403, 405, 409, 301, 401, 402, 108, 203, 101, 107, 104, 102, 103, 106, 112, 105, 201, 110, 499, 112, 9403, 809, 9405, 9408, 403, 105, 409, 401, 108, 9409, 9402, 9108, 9103, 9102, 9110, 9401, 701, 9112, 408, 801, 9408, 9110, 9801, 9402, 9809</t>
        </is>
      </c>
      <c r="H201" t="n">
        <v>0</v>
      </c>
      <c r="I201" t="n">
        <v>0</v>
      </c>
      <c r="J201" t="n">
        <v>103.531</v>
      </c>
      <c r="K201" t="n">
        <v>0</v>
      </c>
      <c r="L201" t="n">
        <v>0</v>
      </c>
      <c r="M201" t="n">
        <v>103.531</v>
      </c>
      <c r="N201" t="n">
        <v>0</v>
      </c>
      <c r="O201" t="n">
        <v>0</v>
      </c>
      <c r="P201" t="n">
        <v>-1070.417</v>
      </c>
      <c r="Q201" t="n">
        <v>-14656.6383</v>
      </c>
      <c r="R201" t="n">
        <v>0</v>
      </c>
      <c r="S201" t="n">
        <v>-15727.0553</v>
      </c>
      <c r="T201" t="n">
        <v>78267.785</v>
      </c>
      <c r="U201" t="n">
        <v>723106.0279</v>
      </c>
      <c r="V201" t="n">
        <v>9.2235</v>
      </c>
      <c r="W201" t="n">
        <v>41043.0723</v>
      </c>
      <c r="X201" t="n">
        <v>79444.0016</v>
      </c>
      <c r="Y201" t="n">
        <v>128428.1797</v>
      </c>
      <c r="Z201" t="n">
        <v>176215.8057</v>
      </c>
      <c r="AA201" s="20" t="n">
        <v>46061</v>
      </c>
      <c r="AB201" t="inlineStr">
        <is>
          <t>COCOA MASS.02/2026</t>
        </is>
      </c>
      <c r="AC201" s="20" t="n">
        <v>46234</v>
      </c>
      <c r="AD201" t="n">
        <v>14269.7977</v>
      </c>
      <c r="AE201" t="n">
        <v>14684.6504</v>
      </c>
      <c r="AF201" t="inlineStr">
        <is>
          <t>5:9</t>
        </is>
      </c>
      <c r="AG201" t="n">
        <v>0</v>
      </c>
    </row>
    <row r="202">
      <c r="A202" t="inlineStr">
        <is>
          <t>CAC</t>
        </is>
      </c>
      <c r="B202" t="inlineStr">
        <is>
          <t>RM</t>
        </is>
      </c>
      <c r="C202" t="inlineStr">
        <is>
          <t>RM.CAC.00009</t>
        </is>
      </c>
      <c r="D202" t="inlineStr">
        <is>
          <t>Cocoa Mass Th</t>
        </is>
      </c>
      <c r="V202" t="n">
        <v>0</v>
      </c>
      <c r="W202" t="n">
        <v>0</v>
      </c>
      <c r="X202" t="n">
        <v>0</v>
      </c>
      <c r="Y202" t="n">
        <v>0</v>
      </c>
      <c r="Z202" t="n">
        <v>0</v>
      </c>
      <c r="AA202" s="20" t="n">
        <v>2</v>
      </c>
      <c r="AC202" s="20" t="n">
        <v>2</v>
      </c>
      <c r="AD202" t="n">
        <v>0</v>
      </c>
      <c r="AE202" t="n">
        <v>0</v>
      </c>
    </row>
    <row r="203">
      <c r="A203" t="inlineStr">
        <is>
          <t>CAC</t>
        </is>
      </c>
      <c r="B203" t="inlineStr">
        <is>
          <t>RM</t>
        </is>
      </c>
      <c r="C203" t="inlineStr">
        <is>
          <t>RM.CAC.00010</t>
        </is>
      </c>
      <c r="D203" t="inlineStr">
        <is>
          <t>Cocoa Mass</t>
        </is>
      </c>
      <c r="E203" t="n">
        <v>0</v>
      </c>
      <c r="F203" t="n">
        <v>0</v>
      </c>
      <c r="G203" t="inlineStr">
        <is>
          <t>102, 701, 102, 701</t>
        </is>
      </c>
      <c r="H203" t="n">
        <v>0</v>
      </c>
      <c r="I203" t="n">
        <v>0</v>
      </c>
      <c r="J203" t="n">
        <v>0</v>
      </c>
      <c r="K203" t="n">
        <v>0</v>
      </c>
      <c r="L203" t="n">
        <v>0</v>
      </c>
      <c r="M203" t="n">
        <v>0</v>
      </c>
      <c r="N203" t="n">
        <v>0</v>
      </c>
      <c r="O203" t="n">
        <v>0</v>
      </c>
      <c r="P203" t="n">
        <v>0</v>
      </c>
      <c r="Q203" t="n">
        <v>0</v>
      </c>
      <c r="R203" t="n">
        <v>0</v>
      </c>
      <c r="S203" t="n">
        <v>0</v>
      </c>
      <c r="T203" t="n">
        <v>0</v>
      </c>
      <c r="U203" t="n">
        <v>0</v>
      </c>
      <c r="V203" t="n">
        <v>11.1088</v>
      </c>
      <c r="W203" t="n">
        <v>0</v>
      </c>
      <c r="X203" t="n">
        <v>0</v>
      </c>
      <c r="Y203" t="n">
        <v>0</v>
      </c>
      <c r="Z203" t="n">
        <v>0</v>
      </c>
      <c r="AA203" s="20" t="n">
        <v>45477</v>
      </c>
      <c r="AB203" t="inlineStr">
        <is>
          <t>C.MASS.05/2024</t>
        </is>
      </c>
      <c r="AC203" s="20" t="n">
        <v>45452</v>
      </c>
      <c r="AD203" t="n">
        <v>0</v>
      </c>
      <c r="AE203" t="n">
        <v>0</v>
      </c>
      <c r="AG203" t="n">
        <v>0</v>
      </c>
    </row>
    <row r="204">
      <c r="A204" t="inlineStr">
        <is>
          <t>CAC</t>
        </is>
      </c>
      <c r="B204" t="inlineStr">
        <is>
          <t>RM</t>
        </is>
      </c>
      <c r="C204" t="inlineStr">
        <is>
          <t>RM.CAC.00011</t>
        </is>
      </c>
      <c r="D204" t="inlineStr">
        <is>
          <t>Cocoa Mass</t>
        </is>
      </c>
      <c r="E204" t="n">
        <v>0</v>
      </c>
      <c r="F204" t="n">
        <v>0</v>
      </c>
      <c r="G204" t="inlineStr">
        <is>
          <t>102, 102</t>
        </is>
      </c>
      <c r="H204" t="n">
        <v>0</v>
      </c>
      <c r="I204" t="n">
        <v>0</v>
      </c>
      <c r="J204" t="n">
        <v>0</v>
      </c>
      <c r="K204" t="n">
        <v>0</v>
      </c>
      <c r="L204" t="n">
        <v>0</v>
      </c>
      <c r="M204" t="n">
        <v>0</v>
      </c>
      <c r="N204" t="n">
        <v>0</v>
      </c>
      <c r="O204" t="n">
        <v>0</v>
      </c>
      <c r="P204" t="n">
        <v>0</v>
      </c>
      <c r="Q204" t="n">
        <v>0</v>
      </c>
      <c r="R204" t="n">
        <v>0</v>
      </c>
      <c r="S204" t="n">
        <v>0</v>
      </c>
      <c r="T204" t="n">
        <v>0</v>
      </c>
      <c r="U204" t="n">
        <v>0</v>
      </c>
      <c r="V204" t="n">
        <v>18.1699</v>
      </c>
      <c r="W204" t="n">
        <v>0</v>
      </c>
      <c r="X204" t="n">
        <v>0</v>
      </c>
      <c r="Y204" t="n">
        <v>0</v>
      </c>
      <c r="Z204" t="n">
        <v>0</v>
      </c>
      <c r="AA204" s="20" t="n">
        <v>45431</v>
      </c>
      <c r="AB204" t="inlineStr">
        <is>
          <t>C.MASS.01/2024</t>
        </is>
      </c>
      <c r="AC204" s="20" t="n">
        <v>2</v>
      </c>
      <c r="AD204" t="n">
        <v>0</v>
      </c>
      <c r="AE204" t="n">
        <v>0</v>
      </c>
      <c r="AG204" t="n">
        <v>0</v>
      </c>
    </row>
    <row r="205">
      <c r="A205" t="inlineStr">
        <is>
          <t>CAC</t>
        </is>
      </c>
      <c r="B205" t="inlineStr">
        <is>
          <t>RM</t>
        </is>
      </c>
      <c r="C205" t="inlineStr">
        <is>
          <t>RM.CAC.00012</t>
        </is>
      </c>
      <c r="D205" t="inlineStr">
        <is>
          <t>Cocoa Mass</t>
        </is>
      </c>
      <c r="V205" t="n">
        <v>0</v>
      </c>
      <c r="W205" t="n">
        <v>0</v>
      </c>
      <c r="X205" t="n">
        <v>0</v>
      </c>
      <c r="Y205" t="n">
        <v>0</v>
      </c>
      <c r="Z205" t="n">
        <v>0</v>
      </c>
      <c r="AA205" s="20" t="n">
        <v>2</v>
      </c>
      <c r="AC205" s="20" t="n">
        <v>2</v>
      </c>
      <c r="AD205" t="n">
        <v>0</v>
      </c>
      <c r="AE205" t="n">
        <v>0</v>
      </c>
    </row>
    <row r="206">
      <c r="A206" t="inlineStr">
        <is>
          <t>CAC</t>
        </is>
      </c>
      <c r="B206" t="inlineStr">
        <is>
          <t>RM</t>
        </is>
      </c>
      <c r="C206" t="inlineStr">
        <is>
          <t>RM.CAC.00013</t>
        </is>
      </c>
      <c r="D206" t="inlineStr">
        <is>
          <t>Cocoa Mass-Indian samples</t>
        </is>
      </c>
      <c r="E206" t="n">
        <v>0</v>
      </c>
      <c r="F206" t="n">
        <v>0</v>
      </c>
      <c r="G206" t="inlineStr">
        <is>
          <t>801, 801</t>
        </is>
      </c>
      <c r="H206" t="n">
        <v>0</v>
      </c>
      <c r="I206" t="n">
        <v>0</v>
      </c>
      <c r="J206" t="n">
        <v>0</v>
      </c>
      <c r="K206" t="n">
        <v>0</v>
      </c>
      <c r="L206" t="n">
        <v>0</v>
      </c>
      <c r="M206" t="n">
        <v>0</v>
      </c>
      <c r="N206" t="n">
        <v>0</v>
      </c>
      <c r="O206" t="n">
        <v>0</v>
      </c>
      <c r="P206" t="n">
        <v>0</v>
      </c>
      <c r="Q206" t="n">
        <v>0</v>
      </c>
      <c r="R206" t="n">
        <v>0</v>
      </c>
      <c r="S206" t="n">
        <v>0</v>
      </c>
      <c r="T206" t="n">
        <v>0</v>
      </c>
      <c r="U206" t="n">
        <v>0</v>
      </c>
      <c r="V206" t="n">
        <v>26.2176</v>
      </c>
      <c r="W206" t="n">
        <v>0</v>
      </c>
      <c r="X206" t="n">
        <v>0</v>
      </c>
      <c r="Y206" t="n">
        <v>0</v>
      </c>
      <c r="Z206" t="n">
        <v>0</v>
      </c>
      <c r="AA206" s="20" t="n">
        <v>45832</v>
      </c>
      <c r="AB206" t="inlineStr">
        <is>
          <t>SAMPLES.01/2025</t>
        </is>
      </c>
      <c r="AC206" s="20" t="n">
        <v>46104</v>
      </c>
      <c r="AD206" t="n">
        <v>0</v>
      </c>
      <c r="AE206" t="n">
        <v>0</v>
      </c>
      <c r="AG206" t="n">
        <v>0</v>
      </c>
    </row>
    <row r="207">
      <c r="A207" t="inlineStr">
        <is>
          <t>CAC</t>
        </is>
      </c>
      <c r="B207" t="inlineStr">
        <is>
          <t>RM</t>
        </is>
      </c>
      <c r="C207" t="inlineStr">
        <is>
          <t>RM.CAC.00014</t>
        </is>
      </c>
      <c r="D207" t="inlineStr">
        <is>
          <t xml:space="preserve">بودرة الكاكاو </t>
        </is>
      </c>
      <c r="E207" t="n">
        <v>0</v>
      </c>
      <c r="F207" t="n">
        <v>0</v>
      </c>
      <c r="G207" t="inlineStr">
        <is>
          <t>9404, 9402, 102, 107, 108, 402, 101, 409, 405, 403, 409, 401, 303, 404, 9405, 9401, 9403, 9108, 102, 101, 107, 108, 403, 409, 401, 402, 303, 9403, 9405, 9402, 9401, 9404, 9108, 404, 405</t>
        </is>
      </c>
      <c r="H207" t="n">
        <v>0</v>
      </c>
      <c r="I207" t="n">
        <v>0</v>
      </c>
      <c r="J207" t="n">
        <v>4.582</v>
      </c>
      <c r="K207" t="n">
        <v>0</v>
      </c>
      <c r="L207" t="n">
        <v>0</v>
      </c>
      <c r="M207" t="n">
        <v>4.582</v>
      </c>
      <c r="N207" t="n">
        <v>0</v>
      </c>
      <c r="O207" t="n">
        <v>0</v>
      </c>
      <c r="P207" t="n">
        <v>0</v>
      </c>
      <c r="Q207" t="n">
        <v>0</v>
      </c>
      <c r="R207" t="n">
        <v>0</v>
      </c>
      <c r="S207" t="n">
        <v>0</v>
      </c>
      <c r="T207" t="n">
        <v>4.582</v>
      </c>
      <c r="U207" t="n">
        <v>10.4879</v>
      </c>
      <c r="V207" t="n">
        <v>2.2889</v>
      </c>
      <c r="W207" t="n">
        <v>0</v>
      </c>
      <c r="X207" t="n">
        <v>0</v>
      </c>
      <c r="Y207" t="n">
        <v>2</v>
      </c>
      <c r="Z207" t="n">
        <v>2.324</v>
      </c>
      <c r="AA207" s="20" t="n">
        <v>45085</v>
      </c>
      <c r="AB207" t="inlineStr">
        <is>
          <t>OMAN.20/2023</t>
        </is>
      </c>
      <c r="AC207" s="20" t="n">
        <v>46104</v>
      </c>
      <c r="AD207" t="n">
        <v>0.2222</v>
      </c>
      <c r="AE207" t="n">
        <v>0.1936</v>
      </c>
      <c r="AF207" t="inlineStr">
        <is>
          <t>23:19</t>
        </is>
      </c>
      <c r="AG207" t="n">
        <v>0</v>
      </c>
    </row>
    <row r="208">
      <c r="A208" t="inlineStr">
        <is>
          <t>CAC</t>
        </is>
      </c>
      <c r="B208" t="inlineStr">
        <is>
          <t>RM</t>
        </is>
      </c>
      <c r="C208" t="inlineStr">
        <is>
          <t>RM.CAC.00015</t>
        </is>
      </c>
      <c r="D208" t="inlineStr">
        <is>
          <t>Cocoa Powder  S83</t>
        </is>
      </c>
      <c r="E208" t="n">
        <v>941.4541</v>
      </c>
      <c r="F208" t="n">
        <v>5750.9596</v>
      </c>
      <c r="G208" t="inlineStr">
        <is>
          <t>301, 401, 499, 303, 499, 601, 408, 405, 9108, 9103, 801, 404, 403, 499, 9405, 9403, 9601, 105, 9103, 101, 102, 107, 103, 108, 112, 301, 403, 401, 303, 101, 102, 103, 107, 105, 112, 108, 9301, 108, 9402, 103, 9408, 9401, 9404, 601, 9108, 9112, 405, 408, 404, 801, 9405, 9401, 9112, 9403, 9301, 9404, 9402, 9601, 9408</t>
        </is>
      </c>
      <c r="H208" t="n">
        <v>0</v>
      </c>
      <c r="I208" t="n">
        <v>0</v>
      </c>
      <c r="J208" t="n">
        <v>200</v>
      </c>
      <c r="K208" t="n">
        <v>0</v>
      </c>
      <c r="L208" t="n">
        <v>0</v>
      </c>
      <c r="M208" t="n">
        <v>200</v>
      </c>
      <c r="N208" t="n">
        <v>0</v>
      </c>
      <c r="O208" t="n">
        <v>0</v>
      </c>
      <c r="P208" t="n">
        <v>-903.3</v>
      </c>
      <c r="Q208" t="n">
        <v>-38.1541</v>
      </c>
      <c r="R208" t="n">
        <v>0</v>
      </c>
      <c r="S208" t="n">
        <v>-941.4541</v>
      </c>
      <c r="T208" t="n">
        <v>200</v>
      </c>
      <c r="U208" t="n">
        <v>1220.0928</v>
      </c>
      <c r="V208" t="n">
        <v>6.1005</v>
      </c>
      <c r="W208" t="n">
        <v>38.1541</v>
      </c>
      <c r="X208" t="n">
        <v>32697.6241</v>
      </c>
      <c r="Y208" t="n">
        <v>55663.476</v>
      </c>
      <c r="Z208" t="n">
        <v>59440.565</v>
      </c>
      <c r="AA208" s="20" t="n">
        <v>45960</v>
      </c>
      <c r="AB208" t="inlineStr">
        <is>
          <t>COCOA S83.04/2025</t>
        </is>
      </c>
      <c r="AC208" s="20" t="n">
        <v>46234</v>
      </c>
      <c r="AD208" t="n">
        <v>6184.8306</v>
      </c>
      <c r="AE208" t="n">
        <v>4953.3804</v>
      </c>
      <c r="AF208" t="inlineStr">
        <is>
          <t>0:1</t>
        </is>
      </c>
      <c r="AG208" t="n">
        <v>0</v>
      </c>
    </row>
    <row r="209">
      <c r="A209" t="inlineStr">
        <is>
          <t>CAC</t>
        </is>
      </c>
      <c r="B209" t="inlineStr">
        <is>
          <t>RM</t>
        </is>
      </c>
      <c r="C209" t="inlineStr">
        <is>
          <t>RM.CAC.00016</t>
        </is>
      </c>
      <c r="D209" t="inlineStr">
        <is>
          <t>Cocoa Powder Dark</t>
        </is>
      </c>
      <c r="E209" t="n">
        <v>2023.512</v>
      </c>
      <c r="F209" t="n">
        <v>11936.3606</v>
      </c>
      <c r="G209" t="inlineStr">
        <is>
          <t>9801, 9204, 9402, 9408, 9404, 101, 102, 104, 103, 107, 112, 201, 108, 204, 301, 403, 402, 401, 9104, 9401, 108, 9402, 9204, 9408, 9112, 9108, 9404, 9102, 405, 408, 404, 801, 301, 401, 204, 499, 408, 405, 9108, 403, 9108, 9102, 801, 101, 405, 9408, 103, 108, 107, 112, 104, 102, 402, 408, 9112, 9405, 201, 801, 9403, 9401, 499, 9405, 112, 9403, 403, 401, 9801, 9801, 9112, 404, 9405, 9401, 9104, 9403</t>
        </is>
      </c>
      <c r="H209" t="n">
        <v>0</v>
      </c>
      <c r="I209" t="n">
        <v>0</v>
      </c>
      <c r="J209" t="n">
        <v>38.097</v>
      </c>
      <c r="K209" t="n">
        <v>0</v>
      </c>
      <c r="L209" t="n">
        <v>0</v>
      </c>
      <c r="M209" t="n">
        <v>38.097</v>
      </c>
      <c r="N209" t="n">
        <v>0</v>
      </c>
      <c r="O209" t="n">
        <v>0</v>
      </c>
      <c r="P209" t="n">
        <v>-39.588</v>
      </c>
      <c r="Q209" t="n">
        <v>-441.845</v>
      </c>
      <c r="R209" t="n">
        <v>0</v>
      </c>
      <c r="S209" t="n">
        <v>-481.433</v>
      </c>
      <c r="T209" t="n">
        <v>1580.176</v>
      </c>
      <c r="U209" t="n">
        <v>10628.5062</v>
      </c>
      <c r="V209" t="n">
        <v>5.1503</v>
      </c>
      <c r="W209" t="n">
        <v>1776.375</v>
      </c>
      <c r="X209" t="n">
        <v>3515.5296</v>
      </c>
      <c r="Y209" t="n">
        <v>5727.4292</v>
      </c>
      <c r="Z209" t="n">
        <v>7086.4062</v>
      </c>
      <c r="AA209" s="20" t="n">
        <v>46190</v>
      </c>
      <c r="AB209" t="inlineStr">
        <is>
          <t>COCOA DARK.01/2026</t>
        </is>
      </c>
      <c r="AC209" s="20" t="n">
        <v>46234</v>
      </c>
      <c r="AD209" t="n">
        <v>636.381</v>
      </c>
      <c r="AE209" t="n">
        <v>590.5338</v>
      </c>
      <c r="AF209" t="inlineStr">
        <is>
          <t>2:20</t>
        </is>
      </c>
      <c r="AG209" t="n">
        <v>0</v>
      </c>
    </row>
    <row r="210">
      <c r="A210" t="inlineStr">
        <is>
          <t>CAC</t>
        </is>
      </c>
      <c r="B210" t="inlineStr">
        <is>
          <t>RM</t>
        </is>
      </c>
      <c r="C210" t="inlineStr">
        <is>
          <t>RM.CAC.00017</t>
        </is>
      </c>
      <c r="D210" t="inlineStr">
        <is>
          <t xml:space="preserve">Cocoa Powder Olam S82 </t>
        </is>
      </c>
      <c r="E210" t="n">
        <v>0</v>
      </c>
      <c r="F210" t="n">
        <v>0</v>
      </c>
      <c r="G210" t="inlineStr">
        <is>
          <t>102, 104, 101, 112, 107, 402, 108, 301, 403, 401, 9401, 9402, 9405, 499, 9403, 405, 9112, 9605, 605, 9108, 102, 108, 104, 112, 107, 301, 401, 402, 101, 9108, 9112, 9401, 9405, 499, 605, 403, 405, 9403, 9605, 9402</t>
        </is>
      </c>
      <c r="H210" t="n">
        <v>0</v>
      </c>
      <c r="I210" t="n">
        <v>0</v>
      </c>
      <c r="J210" t="n">
        <v>0</v>
      </c>
      <c r="K210" t="n">
        <v>0</v>
      </c>
      <c r="L210" t="n">
        <v>0</v>
      </c>
      <c r="M210" t="n">
        <v>0</v>
      </c>
      <c r="N210" t="n">
        <v>0</v>
      </c>
      <c r="O210" t="n">
        <v>0</v>
      </c>
      <c r="P210" t="n">
        <v>0</v>
      </c>
      <c r="Q210" t="n">
        <v>0</v>
      </c>
      <c r="R210" t="n">
        <v>0</v>
      </c>
      <c r="S210" t="n">
        <v>0</v>
      </c>
      <c r="T210" t="n">
        <v>0</v>
      </c>
      <c r="U210" t="n">
        <v>0</v>
      </c>
      <c r="V210" t="n">
        <v>2.8867</v>
      </c>
      <c r="W210" t="n">
        <v>0</v>
      </c>
      <c r="X210" t="n">
        <v>0</v>
      </c>
      <c r="Y210" t="n">
        <v>1.976</v>
      </c>
      <c r="Z210" t="n">
        <v>1436.2384</v>
      </c>
      <c r="AA210" s="20" t="n">
        <v>45102</v>
      </c>
      <c r="AB210" t="inlineStr">
        <is>
          <t>C.POWDER.08/2023</t>
        </is>
      </c>
      <c r="AC210" s="20" t="n">
        <v>45972</v>
      </c>
      <c r="AD210" t="n">
        <v>0.2195</v>
      </c>
      <c r="AE210" t="n">
        <v>119.6865</v>
      </c>
      <c r="AF210" t="inlineStr">
        <is>
          <t>0:0</t>
        </is>
      </c>
      <c r="AG210" t="n">
        <v>0</v>
      </c>
    </row>
    <row r="211">
      <c r="A211" t="inlineStr">
        <is>
          <t>CAC</t>
        </is>
      </c>
      <c r="B211" t="inlineStr">
        <is>
          <t>RM</t>
        </is>
      </c>
      <c r="C211" t="inlineStr">
        <is>
          <t>RM.CAC.00018</t>
        </is>
      </c>
      <c r="D211" t="inlineStr">
        <is>
          <t>Cocoa Powder Nederland PN112</t>
        </is>
      </c>
      <c r="V211" t="n">
        <v>0</v>
      </c>
      <c r="W211" t="n">
        <v>0</v>
      </c>
      <c r="X211" t="n">
        <v>0</v>
      </c>
      <c r="Y211" t="n">
        <v>0</v>
      </c>
      <c r="Z211" t="n">
        <v>0</v>
      </c>
      <c r="AA211" s="20" t="n">
        <v>2</v>
      </c>
      <c r="AC211" s="20" t="n">
        <v>2</v>
      </c>
      <c r="AD211" t="n">
        <v>0</v>
      </c>
      <c r="AE211" t="n">
        <v>0</v>
      </c>
    </row>
    <row r="212">
      <c r="A212" t="inlineStr">
        <is>
          <t>CAC</t>
        </is>
      </c>
      <c r="B212" t="inlineStr">
        <is>
          <t>RM</t>
        </is>
      </c>
      <c r="C212" t="inlineStr">
        <is>
          <t>RM.CAC.00019</t>
        </is>
      </c>
      <c r="D212" t="inlineStr">
        <is>
          <t xml:space="preserve">Natural Cocoa Powder </t>
        </is>
      </c>
      <c r="E212" t="n">
        <v>58268.646</v>
      </c>
      <c r="F212" t="n">
        <v>243257.1519</v>
      </c>
      <c r="G212" t="inlineStr">
        <is>
          <t>801, 406, 405, 408, 605, 602, 9112, 501, 701, 9401, 9108, 601, 9102, 9104, 9103, 409, 104, 401, 9601, 403, 499, 105, 112, 9405, 9403, 9402, 9408, 809, 103, 9409, 108, 9301, 9304, 9110, 304, 301, 403, 401, 409, 101, 102, 103, 104, 107, 105, 112, 201, 110, 402, 303, 108, 801, 9401, 9108, 9103, 9102, 9104, 406, 701, 809, 9403, 9409, 9405, 9112, 605, 403, 602, 9108, 499, 601, 405, 408, 501, 409, 304, 9112, 9102, 102, 201, 9405, 9406, 9408, 101, 9409, 405, 801, 103, 102, 107, 110, 104, 601, 9406, 9801, 9801, 9401, 9403, 9304, 304, 301, 402, 401, 499, 303, 406, 408, 108, 112, 9809, 9601, 9801, 9402, 9406, 9110, 9408, 9304, 9301, 9809</t>
        </is>
      </c>
      <c r="H212" t="n">
        <v>150000</v>
      </c>
      <c r="I212" t="n">
        <v>0</v>
      </c>
      <c r="J212" t="n">
        <v>634.848</v>
      </c>
      <c r="K212" t="n">
        <v>0</v>
      </c>
      <c r="L212" t="n">
        <v>0</v>
      </c>
      <c r="M212" t="n">
        <v>150634.848</v>
      </c>
      <c r="N212" t="n">
        <v>0</v>
      </c>
      <c r="O212" t="n">
        <v>0</v>
      </c>
      <c r="P212" t="n">
        <v>-1416.79</v>
      </c>
      <c r="Q212" t="n">
        <v>-44380.905</v>
      </c>
      <c r="R212" t="n">
        <v>0</v>
      </c>
      <c r="S212" t="n">
        <v>-45797.695</v>
      </c>
      <c r="T212" t="n">
        <v>163105.799</v>
      </c>
      <c r="U212" t="n">
        <v>575989.3809</v>
      </c>
      <c r="V212" t="n">
        <v>3.5882</v>
      </c>
      <c r="W212" t="n">
        <v>141355.092</v>
      </c>
      <c r="X212" t="n">
        <v>323540.0506</v>
      </c>
      <c r="Y212" t="n">
        <v>337913.9722</v>
      </c>
      <c r="Z212" t="n">
        <v>339341.4192</v>
      </c>
      <c r="AA212" s="20" t="n">
        <v>46233</v>
      </c>
      <c r="AB212" t="inlineStr">
        <is>
          <t>Cocoa N55.07/2026</t>
        </is>
      </c>
      <c r="AC212" s="20" t="n">
        <v>46234</v>
      </c>
      <c r="AD212" t="n">
        <v>37545.9969</v>
      </c>
      <c r="AE212" t="n">
        <v>28278.4516</v>
      </c>
      <c r="AF212" t="inlineStr">
        <is>
          <t>5:23</t>
        </is>
      </c>
      <c r="AG212" t="n">
        <v>520147.908</v>
      </c>
    </row>
    <row r="213">
      <c r="A213" t="inlineStr">
        <is>
          <t>CAC</t>
        </is>
      </c>
      <c r="B213" t="inlineStr">
        <is>
          <t>RM</t>
        </is>
      </c>
      <c r="C213" t="inlineStr">
        <is>
          <t>RM.CAC.00020</t>
        </is>
      </c>
      <c r="D213" t="inlineStr">
        <is>
          <t xml:space="preserve">بودرة الكاكو </t>
        </is>
      </c>
      <c r="E213" t="n">
        <v>0</v>
      </c>
      <c r="F213" t="n">
        <v>0</v>
      </c>
      <c r="G213" t="inlineStr">
        <is>
          <t>201, 102, 204, 102, 201, 204</t>
        </is>
      </c>
      <c r="H213" t="n">
        <v>0</v>
      </c>
      <c r="I213" t="n">
        <v>0</v>
      </c>
      <c r="J213" t="n">
        <v>0</v>
      </c>
      <c r="K213" t="n">
        <v>0</v>
      </c>
      <c r="L213" t="n">
        <v>0</v>
      </c>
      <c r="M213" t="n">
        <v>0</v>
      </c>
      <c r="N213" t="n">
        <v>0</v>
      </c>
      <c r="O213" t="n">
        <v>0</v>
      </c>
      <c r="P213" t="n">
        <v>0</v>
      </c>
      <c r="Q213" t="n">
        <v>0</v>
      </c>
      <c r="R213" t="n">
        <v>0</v>
      </c>
      <c r="S213" t="n">
        <v>0</v>
      </c>
      <c r="T213" t="n">
        <v>0</v>
      </c>
      <c r="U213" t="n">
        <v>0</v>
      </c>
      <c r="V213" t="n">
        <v>2.9489</v>
      </c>
      <c r="W213" t="n">
        <v>0</v>
      </c>
      <c r="X213" t="n">
        <v>0</v>
      </c>
      <c r="Y213" t="n">
        <v>0</v>
      </c>
      <c r="Z213" t="n">
        <v>1000</v>
      </c>
      <c r="AA213" s="20" t="n">
        <v>44562</v>
      </c>
      <c r="AB213" t="inlineStr">
        <is>
          <t>Cocoa Podwer.03/2022</t>
        </is>
      </c>
      <c r="AC213" s="20" t="n">
        <v>45924</v>
      </c>
      <c r="AD213" t="n">
        <v>0</v>
      </c>
      <c r="AE213" t="n">
        <v>83.33329999999999</v>
      </c>
      <c r="AF213" t="inlineStr">
        <is>
          <t>0:0</t>
        </is>
      </c>
      <c r="AG213" t="n">
        <v>0</v>
      </c>
    </row>
    <row r="214">
      <c r="A214" t="inlineStr">
        <is>
          <t>CAC</t>
        </is>
      </c>
      <c r="B214" t="inlineStr">
        <is>
          <t>RM</t>
        </is>
      </c>
      <c r="C214" t="inlineStr">
        <is>
          <t>RM.CAC.00021</t>
        </is>
      </c>
      <c r="D214" t="inlineStr">
        <is>
          <t>Cocoa Powder DB400</t>
        </is>
      </c>
      <c r="E214" t="n">
        <v>0</v>
      </c>
      <c r="F214" t="n">
        <v>0</v>
      </c>
      <c r="G214" t="inlineStr">
        <is>
          <t>9402, 405, 9108, 9401, 9405, 9402, 108, 102, 101, 401, 403, 301, 9401, 9405, 9108, 403, 405, 102, 101, 108, 401, 301</t>
        </is>
      </c>
      <c r="H214" t="n">
        <v>0</v>
      </c>
      <c r="I214" t="n">
        <v>0</v>
      </c>
      <c r="J214" t="n">
        <v>0</v>
      </c>
      <c r="K214" t="n">
        <v>0</v>
      </c>
      <c r="L214" t="n">
        <v>0</v>
      </c>
      <c r="M214" t="n">
        <v>0</v>
      </c>
      <c r="N214" t="n">
        <v>0</v>
      </c>
      <c r="O214" t="n">
        <v>0</v>
      </c>
      <c r="P214" t="n">
        <v>0</v>
      </c>
      <c r="Q214" t="n">
        <v>0</v>
      </c>
      <c r="R214" t="n">
        <v>0</v>
      </c>
      <c r="S214" t="n">
        <v>0</v>
      </c>
      <c r="T214" t="n">
        <v>0</v>
      </c>
      <c r="U214" t="n">
        <v>0</v>
      </c>
      <c r="V214" t="n">
        <v>2.8659</v>
      </c>
      <c r="W214" t="n">
        <v>0</v>
      </c>
      <c r="X214" t="n">
        <v>0</v>
      </c>
      <c r="Y214" t="n">
        <v>0</v>
      </c>
      <c r="Z214" t="n">
        <v>0</v>
      </c>
      <c r="AA214" s="20" t="n">
        <v>44930</v>
      </c>
      <c r="AB214" t="inlineStr">
        <is>
          <t>C.Powder.01/2023</t>
        </is>
      </c>
      <c r="AC214" s="20" t="n">
        <v>45829</v>
      </c>
      <c r="AD214" t="n">
        <v>0</v>
      </c>
      <c r="AE214" t="n">
        <v>0</v>
      </c>
      <c r="AG214" t="n">
        <v>0</v>
      </c>
    </row>
    <row r="215">
      <c r="A215" t="inlineStr">
        <is>
          <t>CAC</t>
        </is>
      </c>
      <c r="B215" t="inlineStr">
        <is>
          <t>RM</t>
        </is>
      </c>
      <c r="C215" t="inlineStr">
        <is>
          <t>RM.CAC.00022</t>
        </is>
      </c>
      <c r="D215" t="inlineStr">
        <is>
          <t>Cocoa Powder DS200</t>
        </is>
      </c>
      <c r="E215" t="n">
        <v>0</v>
      </c>
      <c r="F215" t="n">
        <v>0</v>
      </c>
      <c r="G215" t="inlineStr">
        <is>
          <t>301, 306, 402, 101, 102, 112, 108, 9112, 9403, 9108, 403, 605, 499, 108, 402, 102, 101, 112, 306, 301, 403, 9112, 605, 9108, 9402, 9301, 9403, 499, 9301, 9402</t>
        </is>
      </c>
      <c r="H215" t="n">
        <v>0</v>
      </c>
      <c r="I215" t="n">
        <v>0</v>
      </c>
      <c r="J215" t="n">
        <v>0</v>
      </c>
      <c r="K215" t="n">
        <v>0</v>
      </c>
      <c r="L215" t="n">
        <v>0</v>
      </c>
      <c r="M215" t="n">
        <v>0</v>
      </c>
      <c r="N215" t="n">
        <v>0</v>
      </c>
      <c r="O215" t="n">
        <v>0</v>
      </c>
      <c r="P215" t="n">
        <v>0</v>
      </c>
      <c r="Q215" t="n">
        <v>0</v>
      </c>
      <c r="R215" t="n">
        <v>0</v>
      </c>
      <c r="S215" t="n">
        <v>0</v>
      </c>
      <c r="T215" t="n">
        <v>0</v>
      </c>
      <c r="U215" t="n">
        <v>0</v>
      </c>
      <c r="V215" t="n">
        <v>3.4571</v>
      </c>
      <c r="W215" t="n">
        <v>0</v>
      </c>
      <c r="X215" t="n">
        <v>0</v>
      </c>
      <c r="Y215" t="n">
        <v>15.44</v>
      </c>
      <c r="Z215" t="n">
        <v>889.4400000000001</v>
      </c>
      <c r="AA215" s="20" t="n">
        <v>45062</v>
      </c>
      <c r="AB215" t="inlineStr">
        <is>
          <t>C.POWDER.06/2023</t>
        </is>
      </c>
      <c r="AC215" s="20" t="n">
        <v>45991</v>
      </c>
      <c r="AD215" t="n">
        <v>1.7155</v>
      </c>
      <c r="AE215" t="n">
        <v>74.12</v>
      </c>
      <c r="AF215" t="inlineStr">
        <is>
          <t>0:0</t>
        </is>
      </c>
      <c r="AG215" t="n">
        <v>0</v>
      </c>
    </row>
    <row r="216">
      <c r="A216" t="inlineStr">
        <is>
          <t>CAC</t>
        </is>
      </c>
      <c r="B216" t="inlineStr">
        <is>
          <t>RM</t>
        </is>
      </c>
      <c r="C216" t="inlineStr">
        <is>
          <t>RM.CAC.00023</t>
        </is>
      </c>
      <c r="D216" t="inlineStr">
        <is>
          <t>مسحوق كاكاو 25 كغ</t>
        </is>
      </c>
      <c r="V216" t="n">
        <v>0</v>
      </c>
      <c r="W216" t="n">
        <v>0</v>
      </c>
      <c r="X216" t="n">
        <v>0</v>
      </c>
      <c r="Y216" t="n">
        <v>0</v>
      </c>
      <c r="Z216" t="n">
        <v>0</v>
      </c>
      <c r="AA216" s="20" t="n">
        <v>2</v>
      </c>
      <c r="AC216" s="20" t="n">
        <v>2</v>
      </c>
      <c r="AD216" t="n">
        <v>0</v>
      </c>
      <c r="AE216" t="n">
        <v>0</v>
      </c>
    </row>
    <row r="217">
      <c r="A217" t="inlineStr">
        <is>
          <t>CAC</t>
        </is>
      </c>
      <c r="B217" t="inlineStr">
        <is>
          <t>RM</t>
        </is>
      </c>
      <c r="C217" t="inlineStr">
        <is>
          <t>RM.CAC.00024</t>
        </is>
      </c>
      <c r="D217" t="inlineStr">
        <is>
          <t>Alkalised Cocoa powder</t>
        </is>
      </c>
      <c r="E217" t="n">
        <v>55818.3061</v>
      </c>
      <c r="F217" t="n">
        <v>354346.2194</v>
      </c>
      <c r="G217" t="inlineStr">
        <is>
          <t>9402, 9801, 9204, 9605, 9403, 9406, 9408, 9304, 9301, 301, 304, 499, 402, 401, 204, 303, 408, 108, 112, 406, 101, 201, 9408, 304, 9405, 9406, 102, 110, 104, 405, 801, 103, 9103, 102, 9112, 9304, 9403, 9401, 9801, 9801, 405, 601, 408, 499, 9108, 403, 605, 602, 9108, 9103, 9102, 9101, 9405, 9401, 9112, 701, 406, 801, 301, 403, 401, 101, 102, 103, 104, 112, 201, 110, 108, 402, 303, 204, 9402, 103, 108, 9204, 9101, 9301, 9405, 499, 9403, 112, 9408, 401, 403, 601, 9401, 701, 9605, 9108, 601, 9102, 9103, 405, 408, 801, 9112, 605, 602</t>
        </is>
      </c>
      <c r="H217" t="n">
        <v>459.5</v>
      </c>
      <c r="I217" t="n">
        <v>0</v>
      </c>
      <c r="J217" t="n">
        <v>1141.984</v>
      </c>
      <c r="K217" t="n">
        <v>0</v>
      </c>
      <c r="L217" t="n">
        <v>0</v>
      </c>
      <c r="M217" t="n">
        <v>1601.484</v>
      </c>
      <c r="N217" t="n">
        <v>0</v>
      </c>
      <c r="O217" t="n">
        <v>0</v>
      </c>
      <c r="P217" t="n">
        <v>-284.5411</v>
      </c>
      <c r="Q217" t="n">
        <v>-17222.032</v>
      </c>
      <c r="R217" t="n">
        <v>0</v>
      </c>
      <c r="S217" t="n">
        <v>-17506.5731</v>
      </c>
      <c r="T217" t="n">
        <v>39913.217</v>
      </c>
      <c r="U217" t="n">
        <v>253007.6883</v>
      </c>
      <c r="V217" t="n">
        <v>6.3034</v>
      </c>
      <c r="W217" t="n">
        <v>60271.373</v>
      </c>
      <c r="X217" t="n">
        <v>99701.75629999999</v>
      </c>
      <c r="Y217" t="n">
        <v>161731.7188</v>
      </c>
      <c r="Z217" t="n">
        <v>206904.6108</v>
      </c>
      <c r="AA217" s="20" t="n">
        <v>46197</v>
      </c>
      <c r="AB217" t="inlineStr">
        <is>
          <t>COCOA POWDER PAD.03/2026</t>
        </is>
      </c>
      <c r="AC217" s="20" t="n">
        <v>46234</v>
      </c>
      <c r="AD217" t="n">
        <v>17970.1909</v>
      </c>
      <c r="AE217" t="n">
        <v>17242.0509</v>
      </c>
      <c r="AF217" t="inlineStr">
        <is>
          <t>2:9</t>
        </is>
      </c>
      <c r="AG217" t="n">
        <v>2167.18</v>
      </c>
    </row>
    <row r="218">
      <c r="A218" t="inlineStr">
        <is>
          <t>CAC</t>
        </is>
      </c>
      <c r="B218" t="inlineStr">
        <is>
          <t>RM</t>
        </is>
      </c>
      <c r="C218" t="inlineStr">
        <is>
          <t>RM.CAC.00025</t>
        </is>
      </c>
      <c r="D218" t="inlineStr">
        <is>
          <t>Alkalised Cocoa powder M50</t>
        </is>
      </c>
      <c r="V218" t="n">
        <v>0</v>
      </c>
      <c r="W218" t="n">
        <v>0</v>
      </c>
      <c r="X218" t="n">
        <v>0</v>
      </c>
      <c r="Y218" t="n">
        <v>0</v>
      </c>
      <c r="Z218" t="n">
        <v>0</v>
      </c>
      <c r="AA218" s="20" t="n">
        <v>2</v>
      </c>
      <c r="AC218" s="20" t="n">
        <v>2</v>
      </c>
      <c r="AD218" t="n">
        <v>0</v>
      </c>
      <c r="AE218" t="n">
        <v>0</v>
      </c>
    </row>
    <row r="219">
      <c r="A219" t="inlineStr">
        <is>
          <t>CAC</t>
        </is>
      </c>
      <c r="B219" t="inlineStr">
        <is>
          <t>RM</t>
        </is>
      </c>
      <c r="C219" t="inlineStr">
        <is>
          <t>RM.CAC.00026</t>
        </is>
      </c>
      <c r="D219" t="inlineStr">
        <is>
          <t>Cocoa Powder Olam S85</t>
        </is>
      </c>
      <c r="E219" t="n">
        <v>9238.561</v>
      </c>
      <c r="F219" t="n">
        <v>41138.9966</v>
      </c>
      <c r="G219" t="inlineStr">
        <is>
          <t>9601, 9301, 405, 801, 9201, 9108, 601, 9102, 9112, 9401, 701, 9101, 9301, 9601, 9403, 499, 112, 9405, 401, 301, 108, 101, 102, 103, 201, 112, 9108, 9102, 9101, 9403, 9201, 9401, 9405, 9112, 801, 701, 401, 405, 499, 601, 601, 401, 101, 405, 201, 9601, 801, 301, 108, 112, 102, 103</t>
        </is>
      </c>
      <c r="H219" t="n">
        <v>0</v>
      </c>
      <c r="I219" t="n">
        <v>0</v>
      </c>
      <c r="J219" t="n">
        <v>0</v>
      </c>
      <c r="K219" t="n">
        <v>0</v>
      </c>
      <c r="L219" t="n">
        <v>0</v>
      </c>
      <c r="M219" t="n">
        <v>0</v>
      </c>
      <c r="N219" t="n">
        <v>0</v>
      </c>
      <c r="O219" t="n">
        <v>0</v>
      </c>
      <c r="P219" t="n">
        <v>-693.002</v>
      </c>
      <c r="Q219" t="n">
        <v>-8544.173000000001</v>
      </c>
      <c r="R219" t="n">
        <v>0</v>
      </c>
      <c r="S219" t="n">
        <v>-9237.174999999999</v>
      </c>
      <c r="T219" t="n">
        <v>1.386</v>
      </c>
      <c r="U219" t="n">
        <v>6.1977</v>
      </c>
      <c r="V219" t="n">
        <v>4.4716</v>
      </c>
      <c r="W219" t="n">
        <v>8059.673</v>
      </c>
      <c r="X219" t="n">
        <v>8573.9799</v>
      </c>
      <c r="Y219" t="n">
        <v>9091.6528</v>
      </c>
      <c r="Z219" t="n">
        <v>9116.6528</v>
      </c>
      <c r="AA219" s="20" t="n">
        <v>45457</v>
      </c>
      <c r="AB219" t="inlineStr">
        <is>
          <t>COCOA S85.01/2024</t>
        </is>
      </c>
      <c r="AC219" s="20" t="n">
        <v>46212</v>
      </c>
      <c r="AD219" t="n">
        <v>1010.1836</v>
      </c>
      <c r="AE219" t="n">
        <v>759.721</v>
      </c>
      <c r="AF219" t="inlineStr">
        <is>
          <t>0:0</t>
        </is>
      </c>
      <c r="AG219" t="n">
        <v>0</v>
      </c>
    </row>
    <row r="220">
      <c r="A220" t="inlineStr">
        <is>
          <t>CAC</t>
        </is>
      </c>
      <c r="B220" t="inlineStr">
        <is>
          <t>RM</t>
        </is>
      </c>
      <c r="C220" t="inlineStr">
        <is>
          <t>RM.CAC.00027</t>
        </is>
      </c>
      <c r="D220" t="inlineStr">
        <is>
          <t>Natural Cocoa Powder PNC</t>
        </is>
      </c>
      <c r="E220" t="n">
        <v>3.552</v>
      </c>
      <c r="F220" t="n">
        <v>19.3719</v>
      </c>
      <c r="G220" t="inlineStr">
        <is>
          <t>801, 405, 408, 605, 9112, 9108, 9103, 9102, 9605, 9401, 701, 108, 9301, 9409, 9408, 499, 9402, 102, 103, 112, 108, 301, 409, 403, 402, 401, 801, 9112, 9108, 9103, 9102, 701, 605, 403, 301, 401, 405, 409, 408, 499, 102, 103, 108, 112, 402, 9701, 9405, 9403, 9405, 9409, 9403, 9401, 9605, 9402, 9408, 9301, 9701</t>
        </is>
      </c>
      <c r="H220" t="n">
        <v>0</v>
      </c>
      <c r="I220" t="n">
        <v>0</v>
      </c>
      <c r="J220" t="n">
        <v>0</v>
      </c>
      <c r="K220" t="n">
        <v>0</v>
      </c>
      <c r="L220" t="n">
        <v>0</v>
      </c>
      <c r="M220" t="n">
        <v>0</v>
      </c>
      <c r="N220" t="n">
        <v>0</v>
      </c>
      <c r="O220" t="n">
        <v>0</v>
      </c>
      <c r="P220" t="n">
        <v>-3.552</v>
      </c>
      <c r="Q220" t="n">
        <v>0</v>
      </c>
      <c r="R220" t="n">
        <v>0</v>
      </c>
      <c r="S220" t="n">
        <v>-3.552</v>
      </c>
      <c r="T220" t="n">
        <v>0</v>
      </c>
      <c r="U220" t="n">
        <v>0</v>
      </c>
      <c r="V220" t="n">
        <v>5.4538</v>
      </c>
      <c r="W220" t="n">
        <v>0</v>
      </c>
      <c r="X220" t="n">
        <v>2565.8564</v>
      </c>
      <c r="Y220" t="n">
        <v>145823.0678</v>
      </c>
      <c r="Z220" t="n">
        <v>201202.7598</v>
      </c>
      <c r="AA220" s="20" t="n">
        <v>45960</v>
      </c>
      <c r="AB220" t="inlineStr">
        <is>
          <t>NATURAL COCOA PNC.04/2025</t>
        </is>
      </c>
      <c r="AC220" s="20" t="n">
        <v>46104</v>
      </c>
      <c r="AD220" t="n">
        <v>16202.563</v>
      </c>
      <c r="AE220" t="n">
        <v>16766.8966</v>
      </c>
      <c r="AF220" t="inlineStr">
        <is>
          <t>0:0</t>
        </is>
      </c>
      <c r="AG220" t="n">
        <v>0</v>
      </c>
    </row>
    <row r="221">
      <c r="A221" t="inlineStr">
        <is>
          <t>CAC</t>
        </is>
      </c>
      <c r="B221" t="inlineStr">
        <is>
          <t>RM</t>
        </is>
      </c>
      <c r="C221" t="inlineStr">
        <is>
          <t>RM.CAC.00028</t>
        </is>
      </c>
      <c r="D221" t="inlineStr">
        <is>
          <t>Natural Cocoa Powder YMA 153</t>
        </is>
      </c>
      <c r="E221" t="n">
        <v>25</v>
      </c>
      <c r="F221" t="n">
        <v>101.1324</v>
      </c>
      <c r="G221" t="inlineStr">
        <is>
          <t>9401, 9403, 9405, 9403, 9405, 402, 306, 112, 108, 103, 102, 110, 101, 201, 499, 408, 601, 405, 401, 204, 301, 605, 403, 701, 9102, 9103, 9108, 9112, 401, 402, 306, 403, 301, 108, 204, 112, 110, 201, 103, 102, 101, 9402, 499, 9601, 9408, 108, 9301, 9204, 701, 9401, 9110, 9605, 9102, 9103, 9108, 601, 9112, 605, 408, 405, 9301, 9408, 9110, 9402, 9605, 9204, 9601</t>
        </is>
      </c>
      <c r="H221" t="n">
        <v>0</v>
      </c>
      <c r="I221" t="n">
        <v>0</v>
      </c>
      <c r="J221" t="n">
        <v>0</v>
      </c>
      <c r="K221" t="n">
        <v>0</v>
      </c>
      <c r="L221" t="n">
        <v>0</v>
      </c>
      <c r="M221" t="n">
        <v>0</v>
      </c>
      <c r="N221" t="n">
        <v>0</v>
      </c>
      <c r="O221" t="n">
        <v>0</v>
      </c>
      <c r="P221" t="n">
        <v>-25</v>
      </c>
      <c r="Q221" t="n">
        <v>0</v>
      </c>
      <c r="R221" t="n">
        <v>0</v>
      </c>
      <c r="S221" t="n">
        <v>-25</v>
      </c>
      <c r="T221" t="n">
        <v>0</v>
      </c>
      <c r="U221" t="n">
        <v>0</v>
      </c>
      <c r="V221" t="n">
        <v>4.0453</v>
      </c>
      <c r="W221" t="n">
        <v>0</v>
      </c>
      <c r="X221" t="n">
        <v>7.4645</v>
      </c>
      <c r="Y221" t="n">
        <v>850.956</v>
      </c>
      <c r="Z221" t="n">
        <v>78293.814</v>
      </c>
      <c r="AA221" s="20" t="n">
        <v>45778</v>
      </c>
      <c r="AB221" t="inlineStr">
        <is>
          <t>COCOA YAMA.11/2025</t>
        </is>
      </c>
      <c r="AC221" s="20" t="n">
        <v>46104</v>
      </c>
      <c r="AD221" t="n">
        <v>94.5506</v>
      </c>
      <c r="AE221" t="n">
        <v>6524.4845</v>
      </c>
      <c r="AF221" t="inlineStr">
        <is>
          <t>0:0</t>
        </is>
      </c>
      <c r="AG221" t="n">
        <v>0</v>
      </c>
    </row>
    <row r="222">
      <c r="A222" t="inlineStr">
        <is>
          <t>CAC</t>
        </is>
      </c>
      <c r="B222" t="inlineStr">
        <is>
          <t>RM</t>
        </is>
      </c>
      <c r="C222" t="inlineStr">
        <is>
          <t>RM.CAC.00029</t>
        </is>
      </c>
      <c r="D222" t="inlineStr">
        <is>
          <t>Natural Cocoa Powder Granada</t>
        </is>
      </c>
      <c r="E222" t="n">
        <v>0</v>
      </c>
      <c r="F222" t="n">
        <v>0</v>
      </c>
      <c r="G222" t="inlineStr">
        <is>
          <t>103, 103</t>
        </is>
      </c>
      <c r="H222" t="n">
        <v>0</v>
      </c>
      <c r="I222" t="n">
        <v>0</v>
      </c>
      <c r="J222" t="n">
        <v>0</v>
      </c>
      <c r="K222" t="n">
        <v>0</v>
      </c>
      <c r="L222" t="n">
        <v>0</v>
      </c>
      <c r="M222" t="n">
        <v>0</v>
      </c>
      <c r="N222" t="n">
        <v>0</v>
      </c>
      <c r="O222" t="n">
        <v>0</v>
      </c>
      <c r="P222" t="n">
        <v>0</v>
      </c>
      <c r="Q222" t="n">
        <v>0</v>
      </c>
      <c r="R222" t="n">
        <v>0</v>
      </c>
      <c r="S222" t="n">
        <v>0</v>
      </c>
      <c r="T222" t="n">
        <v>0</v>
      </c>
      <c r="U222" t="n">
        <v>0</v>
      </c>
      <c r="V222" t="n">
        <v>4.7079</v>
      </c>
      <c r="W222" t="n">
        <v>0</v>
      </c>
      <c r="X222" t="n">
        <v>0</v>
      </c>
      <c r="Y222" t="n">
        <v>0</v>
      </c>
      <c r="Z222" t="n">
        <v>0</v>
      </c>
      <c r="AA222" s="20" t="n">
        <v>45509</v>
      </c>
      <c r="AB222" t="inlineStr">
        <is>
          <t>COCOA POWDER.01/2024</t>
        </is>
      </c>
      <c r="AC222" s="20" t="n">
        <v>2</v>
      </c>
      <c r="AD222" t="n">
        <v>0</v>
      </c>
      <c r="AE222" t="n">
        <v>0</v>
      </c>
      <c r="AG222" t="n">
        <v>0</v>
      </c>
    </row>
    <row r="223">
      <c r="A223" t="inlineStr">
        <is>
          <t>CAC</t>
        </is>
      </c>
      <c r="B223" t="inlineStr">
        <is>
          <t>RM</t>
        </is>
      </c>
      <c r="C223" t="inlineStr">
        <is>
          <t>RM.CAC.00030</t>
        </is>
      </c>
      <c r="D223" t="inlineStr">
        <is>
          <t>Alkalised Cocoa powder CORDOBA</t>
        </is>
      </c>
      <c r="E223" t="n">
        <v>0</v>
      </c>
      <c r="F223" t="n">
        <v>0</v>
      </c>
      <c r="G223" t="inlineStr">
        <is>
          <t>601, 499, 9201, 9108, 9103, 9102, 103, 201, 301, 108, 102, 110, 9108, 601, 9102, 9103, 9201, 499, 9601, 9110, 9301, 301, 108, 102, 103, 201, 110, 9601, 9110, 9301</t>
        </is>
      </c>
      <c r="H223" t="n">
        <v>0</v>
      </c>
      <c r="I223" t="n">
        <v>0</v>
      </c>
      <c r="J223" t="n">
        <v>0</v>
      </c>
      <c r="K223" t="n">
        <v>0</v>
      </c>
      <c r="L223" t="n">
        <v>0</v>
      </c>
      <c r="M223" t="n">
        <v>0</v>
      </c>
      <c r="N223" t="n">
        <v>0</v>
      </c>
      <c r="O223" t="n">
        <v>0</v>
      </c>
      <c r="P223" t="n">
        <v>0</v>
      </c>
      <c r="Q223" t="n">
        <v>0</v>
      </c>
      <c r="R223" t="n">
        <v>0</v>
      </c>
      <c r="S223" t="n">
        <v>0</v>
      </c>
      <c r="T223" t="n">
        <v>0</v>
      </c>
      <c r="U223" t="n">
        <v>0</v>
      </c>
      <c r="V223" t="n">
        <v>4.708</v>
      </c>
      <c r="W223" t="n">
        <v>0</v>
      </c>
      <c r="X223" t="n">
        <v>2004.4532</v>
      </c>
      <c r="Y223" t="n">
        <v>4858.9064</v>
      </c>
      <c r="Z223" t="n">
        <v>6033.9064</v>
      </c>
      <c r="AA223" s="20" t="n">
        <v>45509</v>
      </c>
      <c r="AB223" t="inlineStr">
        <is>
          <t>COCOA POWDER.01/2024</t>
        </is>
      </c>
      <c r="AC223" s="20" t="n">
        <v>46104</v>
      </c>
      <c r="AD223" t="n">
        <v>539.8784000000001</v>
      </c>
      <c r="AE223" t="n">
        <v>502.8255</v>
      </c>
      <c r="AF223" t="inlineStr">
        <is>
          <t>0:0</t>
        </is>
      </c>
      <c r="AG223" t="n">
        <v>0</v>
      </c>
    </row>
    <row r="224">
      <c r="A224" t="inlineStr">
        <is>
          <t>CAC</t>
        </is>
      </c>
      <c r="B224" t="inlineStr">
        <is>
          <t>RM</t>
        </is>
      </c>
      <c r="C224" t="inlineStr">
        <is>
          <t>RM.CAC.00031</t>
        </is>
      </c>
      <c r="D224" t="inlineStr">
        <is>
          <t>Alkalised Cocoa powder YMA 609</t>
        </is>
      </c>
      <c r="E224" t="n">
        <v>0</v>
      </c>
      <c r="F224" t="n">
        <v>0</v>
      </c>
      <c r="G224" t="inlineStr">
        <is>
          <t>108, 102, 103, 601, 499, 403, 701, 9108, 108, 103, 102, 403, 9402, 499, 601, 9108, 701, 9402</t>
        </is>
      </c>
      <c r="H224" t="n">
        <v>0</v>
      </c>
      <c r="I224" t="n">
        <v>0</v>
      </c>
      <c r="J224" t="n">
        <v>0</v>
      </c>
      <c r="K224" t="n">
        <v>0</v>
      </c>
      <c r="L224" t="n">
        <v>0</v>
      </c>
      <c r="M224" t="n">
        <v>0</v>
      </c>
      <c r="N224" t="n">
        <v>0</v>
      </c>
      <c r="O224" t="n">
        <v>0</v>
      </c>
      <c r="P224" t="n">
        <v>0</v>
      </c>
      <c r="Q224" t="n">
        <v>0</v>
      </c>
      <c r="R224" t="n">
        <v>0</v>
      </c>
      <c r="S224" t="n">
        <v>0</v>
      </c>
      <c r="T224" t="n">
        <v>0</v>
      </c>
      <c r="U224" t="n">
        <v>0</v>
      </c>
      <c r="V224" t="n">
        <v>5.5448</v>
      </c>
      <c r="W224" t="n">
        <v>0</v>
      </c>
      <c r="X224" t="n">
        <v>0</v>
      </c>
      <c r="Y224" t="n">
        <v>0</v>
      </c>
      <c r="Z224" t="n">
        <v>0</v>
      </c>
      <c r="AA224" s="20" t="n">
        <v>45778</v>
      </c>
      <c r="AB224" t="inlineStr">
        <is>
          <t>COCOA YAMA.11/2025</t>
        </is>
      </c>
      <c r="AC224" s="20" t="n">
        <v>45838</v>
      </c>
      <c r="AD224" t="n">
        <v>0</v>
      </c>
      <c r="AE224" t="n">
        <v>0</v>
      </c>
      <c r="AG224" t="n">
        <v>0</v>
      </c>
    </row>
    <row r="225">
      <c r="A225" t="inlineStr">
        <is>
          <t>CAC</t>
        </is>
      </c>
      <c r="B225" t="inlineStr">
        <is>
          <t>RM</t>
        </is>
      </c>
      <c r="C225" t="inlineStr">
        <is>
          <t>RM.CAC.0032</t>
        </is>
      </c>
      <c r="D225" t="inlineStr">
        <is>
          <t>CACAO 90%</t>
        </is>
      </c>
      <c r="E225" t="n">
        <v>14.1</v>
      </c>
      <c r="F225" t="n">
        <v>0</v>
      </c>
      <c r="G225" t="inlineStr">
        <is>
          <t>402, 409, 402, 409, 409</t>
        </is>
      </c>
      <c r="H225" t="n">
        <v>0</v>
      </c>
      <c r="I225" t="n">
        <v>0</v>
      </c>
      <c r="J225" t="n">
        <v>0</v>
      </c>
      <c r="K225" t="n">
        <v>0</v>
      </c>
      <c r="L225" t="n">
        <v>0</v>
      </c>
      <c r="M225" t="n">
        <v>0</v>
      </c>
      <c r="N225" t="n">
        <v>0</v>
      </c>
      <c r="O225" t="n">
        <v>0</v>
      </c>
      <c r="P225" t="n">
        <v>-14.1</v>
      </c>
      <c r="Q225" t="n">
        <v>0</v>
      </c>
      <c r="R225" t="n">
        <v>0</v>
      </c>
      <c r="S225" t="n">
        <v>-14.1</v>
      </c>
      <c r="T225" t="n">
        <v>0</v>
      </c>
      <c r="U225" t="n">
        <v>0</v>
      </c>
      <c r="V225" t="n">
        <v>0</v>
      </c>
      <c r="W225" t="n">
        <v>0</v>
      </c>
      <c r="X225" t="n">
        <v>0</v>
      </c>
      <c r="Y225" t="n">
        <v>0</v>
      </c>
      <c r="Z225" t="n">
        <v>0</v>
      </c>
      <c r="AA225" s="20" t="n">
        <v>2</v>
      </c>
      <c r="AC225" s="20" t="n">
        <v>2</v>
      </c>
      <c r="AD225" t="n">
        <v>0</v>
      </c>
      <c r="AE225" t="n">
        <v>0</v>
      </c>
      <c r="AG225" t="n">
        <v>0</v>
      </c>
    </row>
    <row r="226">
      <c r="A226" t="inlineStr">
        <is>
          <t>CAC</t>
        </is>
      </c>
      <c r="B226" t="inlineStr">
        <is>
          <t>RM</t>
        </is>
      </c>
      <c r="C226" t="inlineStr">
        <is>
          <t>RM.CAC.0033</t>
        </is>
      </c>
      <c r="D226" t="inlineStr">
        <is>
          <t>بودرة كاكاو للتغليف</t>
        </is>
      </c>
      <c r="E226" t="n">
        <v>0.05</v>
      </c>
      <c r="F226" t="n">
        <v>1.25</v>
      </c>
      <c r="G226" t="inlineStr">
        <is>
          <t>304, 304</t>
        </is>
      </c>
      <c r="H226" t="n">
        <v>0</v>
      </c>
      <c r="I226" t="n">
        <v>0</v>
      </c>
      <c r="J226" t="n">
        <v>0</v>
      </c>
      <c r="K226" t="n">
        <v>0</v>
      </c>
      <c r="L226" t="n">
        <v>0</v>
      </c>
      <c r="M226" t="n">
        <v>0</v>
      </c>
      <c r="N226" t="n">
        <v>0</v>
      </c>
      <c r="O226" t="n">
        <v>0</v>
      </c>
      <c r="P226" t="n">
        <v>0</v>
      </c>
      <c r="Q226" t="n">
        <v>0</v>
      </c>
      <c r="R226" t="n">
        <v>0</v>
      </c>
      <c r="S226" t="n">
        <v>0</v>
      </c>
      <c r="T226" t="n">
        <v>0.05</v>
      </c>
      <c r="U226" t="n">
        <v>1.25</v>
      </c>
      <c r="V226" t="n">
        <v>25</v>
      </c>
      <c r="W226" t="n">
        <v>0</v>
      </c>
      <c r="X226" t="n">
        <v>4</v>
      </c>
      <c r="Y226" t="n">
        <v>4.141</v>
      </c>
      <c r="Z226" t="n">
        <v>4.519</v>
      </c>
      <c r="AA226" s="20" t="n">
        <v>45679</v>
      </c>
      <c r="AB226" t="inlineStr">
        <is>
          <t>شركة الكونية للاستيراد والتصدير</t>
        </is>
      </c>
      <c r="AC226" s="20" t="n">
        <v>46081</v>
      </c>
      <c r="AD226" t="n">
        <v>0.4601</v>
      </c>
      <c r="AE226" t="n">
        <v>0.3765</v>
      </c>
      <c r="AF226" t="inlineStr">
        <is>
          <t>0:3</t>
        </is>
      </c>
      <c r="AG226" t="n">
        <v>0</v>
      </c>
    </row>
    <row r="227">
      <c r="A227" t="inlineStr">
        <is>
          <t>CAC</t>
        </is>
      </c>
      <c r="B227" t="inlineStr">
        <is>
          <t>RM</t>
        </is>
      </c>
      <c r="C227" t="inlineStr">
        <is>
          <t>RM.CAC.0034</t>
        </is>
      </c>
      <c r="D227" t="inlineStr">
        <is>
          <t>Alkalised Cocoa powder YMA 631</t>
        </is>
      </c>
      <c r="V227" t="n">
        <v>0</v>
      </c>
      <c r="W227" t="n">
        <v>0</v>
      </c>
      <c r="X227" t="n">
        <v>0</v>
      </c>
      <c r="Y227" t="n">
        <v>0</v>
      </c>
      <c r="Z227" t="n">
        <v>0</v>
      </c>
      <c r="AA227" s="20" t="n">
        <v>2</v>
      </c>
      <c r="AC227" s="20" t="n">
        <v>2</v>
      </c>
      <c r="AD227" t="n">
        <v>0</v>
      </c>
      <c r="AE227" t="n">
        <v>0</v>
      </c>
    </row>
    <row r="228">
      <c r="A228" t="inlineStr">
        <is>
          <t>CAC</t>
        </is>
      </c>
      <c r="B228" t="inlineStr">
        <is>
          <t>RM</t>
        </is>
      </c>
      <c r="C228" t="inlineStr">
        <is>
          <t>RM.CAC.0035</t>
        </is>
      </c>
      <c r="D228" t="inlineStr">
        <is>
          <t>Alkalised Cocoa powder YMA 631</t>
        </is>
      </c>
      <c r="V228" t="n">
        <v>0</v>
      </c>
      <c r="W228" t="n">
        <v>0</v>
      </c>
      <c r="X228" t="n">
        <v>0</v>
      </c>
      <c r="Y228" t="n">
        <v>0</v>
      </c>
      <c r="Z228" t="n">
        <v>0</v>
      </c>
      <c r="AA228" s="20" t="n">
        <v>2</v>
      </c>
      <c r="AC228" s="20" t="n">
        <v>2</v>
      </c>
      <c r="AD228" t="n">
        <v>0</v>
      </c>
      <c r="AE228" t="n">
        <v>0</v>
      </c>
    </row>
    <row r="229">
      <c r="A229" t="inlineStr">
        <is>
          <t>CAC</t>
        </is>
      </c>
      <c r="B229" t="inlineStr">
        <is>
          <t>RM</t>
        </is>
      </c>
      <c r="C229" t="inlineStr">
        <is>
          <t>RM.CAC.0036</t>
        </is>
      </c>
      <c r="D229" t="inlineStr">
        <is>
          <t>Alkalised Cocoa powder PADB112</t>
        </is>
      </c>
      <c r="V229" t="n">
        <v>0</v>
      </c>
      <c r="W229" t="n">
        <v>0</v>
      </c>
      <c r="X229" t="n">
        <v>0</v>
      </c>
      <c r="Y229" t="n">
        <v>0</v>
      </c>
      <c r="Z229" t="n">
        <v>0</v>
      </c>
      <c r="AA229" s="20" t="n">
        <v>2</v>
      </c>
      <c r="AC229" s="20" t="n">
        <v>2</v>
      </c>
      <c r="AD229" t="n">
        <v>0</v>
      </c>
      <c r="AE229" t="n">
        <v>0</v>
      </c>
    </row>
    <row r="230">
      <c r="A230" t="inlineStr">
        <is>
          <t>CAL</t>
        </is>
      </c>
      <c r="B230" t="inlineStr">
        <is>
          <t>RM</t>
        </is>
      </c>
      <c r="C230" t="inlineStr">
        <is>
          <t>RM.CAL.0001</t>
        </is>
      </c>
      <c r="D230" t="inlineStr">
        <is>
          <t>Milk Chocolate Callets in 1 ton bag</t>
        </is>
      </c>
      <c r="E230" t="n">
        <v>63435.7435</v>
      </c>
      <c r="F230" t="n">
        <v>321454.3529</v>
      </c>
      <c r="G230" t="inlineStr">
        <is>
          <t>9301, 9304, 9801, 9402, 9605, 9204, 9408, 103, 801, 102, 112, 108, 301, 304, 499, 402, 306, 111, 408, 9408, 405, 9409, 101, 9112, 9403, 9204, 401, 111, 409, 9801, 204, 301, 9801, 601, 408, 499, 405, 9108, 403, 605, 401, 204, 409, 701, 801, 9112, 9405, 9401, 9111, 9111, 9409, 9403, 9101, 9108, 9103, 112, 103, 102, 101, 111, 108, 204, 301, 304, 403, 401, 306, 402, 409, 9405, 112, 499, 9403, 403, 9408, 9402, 9204, 9301, 108, 9409, 9101, 9304, 701, 9401, 9605, 9112, 9111, 9103, 601, 9108, 605, 801, 405, 408</t>
        </is>
      </c>
      <c r="H230" t="n">
        <v>0</v>
      </c>
      <c r="I230" t="n">
        <v>0</v>
      </c>
      <c r="J230" t="n">
        <v>1760.4465</v>
      </c>
      <c r="K230" t="n">
        <v>0</v>
      </c>
      <c r="L230" t="n">
        <v>0</v>
      </c>
      <c r="M230" t="n">
        <v>1760.4465</v>
      </c>
      <c r="N230" t="n">
        <v>0</v>
      </c>
      <c r="O230" t="n">
        <v>0</v>
      </c>
      <c r="P230" t="n">
        <v>-1310.152</v>
      </c>
      <c r="Q230" t="n">
        <v>-62751.939</v>
      </c>
      <c r="R230" t="n">
        <v>0</v>
      </c>
      <c r="S230" t="n">
        <v>-64062.091</v>
      </c>
      <c r="T230" t="n">
        <v>1134.099</v>
      </c>
      <c r="U230" t="n">
        <v>5746.4661</v>
      </c>
      <c r="V230" t="n">
        <v>5.067</v>
      </c>
      <c r="W230" t="n">
        <v>278225.863</v>
      </c>
      <c r="X230" t="n">
        <v>495959.9406</v>
      </c>
      <c r="Y230" t="n">
        <v>797018.2632</v>
      </c>
      <c r="Z230" t="n">
        <v>1099490.3723</v>
      </c>
      <c r="AA230" s="20" t="n">
        <v>46202</v>
      </c>
      <c r="AB230" t="inlineStr">
        <is>
          <t>Callets.05/2026</t>
        </is>
      </c>
      <c r="AC230" s="20" t="n">
        <v>46232</v>
      </c>
      <c r="AD230" t="n">
        <v>88557.5848</v>
      </c>
      <c r="AE230" t="n">
        <v>91624.1976</v>
      </c>
      <c r="AF230" t="inlineStr">
        <is>
          <t>0:0</t>
        </is>
      </c>
      <c r="AG230" t="n">
        <v>0</v>
      </c>
    </row>
    <row r="231">
      <c r="A231" t="inlineStr">
        <is>
          <t>CAL</t>
        </is>
      </c>
      <c r="B231" t="inlineStr">
        <is>
          <t>RM</t>
        </is>
      </c>
      <c r="C231" t="inlineStr">
        <is>
          <t>RM.CAL.0002</t>
        </is>
      </c>
      <c r="D231" t="inlineStr">
        <is>
          <t>White Chocolate Callets in 1 ton bag</t>
        </is>
      </c>
      <c r="E231" t="n">
        <v>48372.6332</v>
      </c>
      <c r="F231" t="n">
        <v>204080.0407</v>
      </c>
      <c r="G231" t="inlineStr">
        <is>
          <t>9301, 9402, 9304, 9403, 9401, 9111, 301, 401, 403, 9403, 499, 111, 9403, 402, 306, 111, 102, 108, 103, 101, 801, 701, 9108, 9103, 9111, 403, 9101, 601, 499, 401, 301, 304, 499, 801, 9103, 601, 9108, 9111, 9402, 9301, 9304, 9401, 9101, 701, 401, 402, 306, 403, 301, 304, 108, 111, 103, 102, 101</t>
        </is>
      </c>
      <c r="H231" t="n">
        <v>0</v>
      </c>
      <c r="I231" t="n">
        <v>0</v>
      </c>
      <c r="J231" t="n">
        <v>0</v>
      </c>
      <c r="K231" t="n">
        <v>0</v>
      </c>
      <c r="L231" t="n">
        <v>0</v>
      </c>
      <c r="M231" t="n">
        <v>0</v>
      </c>
      <c r="N231" t="n">
        <v>0</v>
      </c>
      <c r="O231" t="n">
        <v>0</v>
      </c>
      <c r="P231" t="n">
        <v>-246.94</v>
      </c>
      <c r="Q231" t="n">
        <v>-5889.6932</v>
      </c>
      <c r="R231" t="n">
        <v>0</v>
      </c>
      <c r="S231" t="n">
        <v>-6136.6332</v>
      </c>
      <c r="T231" t="n">
        <v>42236</v>
      </c>
      <c r="U231" t="n">
        <v>179408.7064</v>
      </c>
      <c r="V231" t="n">
        <v>4.2537</v>
      </c>
      <c r="W231" t="n">
        <v>59504.6932</v>
      </c>
      <c r="X231" t="n">
        <v>108495.9612</v>
      </c>
      <c r="Y231" t="n">
        <v>132607.9912</v>
      </c>
      <c r="Z231" t="n">
        <v>146628.9912</v>
      </c>
      <c r="AA231" s="20" t="n">
        <v>46197</v>
      </c>
      <c r="AB231" t="inlineStr">
        <is>
          <t>Callets.02/2026</t>
        </is>
      </c>
      <c r="AC231" s="20" t="n">
        <v>46234</v>
      </c>
      <c r="AD231" t="n">
        <v>14734.2212</v>
      </c>
      <c r="AE231" t="n">
        <v>12219.0826</v>
      </c>
      <c r="AF231" t="inlineStr">
        <is>
          <t>3:13</t>
        </is>
      </c>
      <c r="AG231" t="n">
        <v>0</v>
      </c>
    </row>
    <row r="232">
      <c r="A232" t="inlineStr">
        <is>
          <t>CAL</t>
        </is>
      </c>
      <c r="B232" t="inlineStr">
        <is>
          <t>RM</t>
        </is>
      </c>
      <c r="C232" t="inlineStr">
        <is>
          <t>RM.CAL.0003</t>
        </is>
      </c>
      <c r="D232" t="inlineStr">
        <is>
          <t>Dark Chocolate Callets in 1 ton bag</t>
        </is>
      </c>
      <c r="E232" t="n">
        <v>47621.5005</v>
      </c>
      <c r="F232" t="n">
        <v>317849.2069</v>
      </c>
      <c r="G232" t="inlineStr">
        <is>
          <t>103, 102, 101, 108, 111, 306, 9403, 301, 111, 9403, 499, 403, 403, 602, 9111, 801, 701, 9103, 9108, 9101, 408, 601, 499, 499, 204, 301, 304, 402, 103, 102, 101, 111, 108, 204, 402, 306, 403, 301, 304, 801, 408, 602, 9108, 601, 9103, 9111, 701, 9304, 9101, 9408, 9204, 9402, 9301, 9403, 9111, 9408, 9204, 9402, 9304, 9301</t>
        </is>
      </c>
      <c r="H232" t="n">
        <v>0</v>
      </c>
      <c r="I232" t="n">
        <v>0</v>
      </c>
      <c r="J232" t="n">
        <v>46.56</v>
      </c>
      <c r="K232" t="n">
        <v>0</v>
      </c>
      <c r="L232" t="n">
        <v>0</v>
      </c>
      <c r="M232" t="n">
        <v>46.56</v>
      </c>
      <c r="N232" t="n">
        <v>0</v>
      </c>
      <c r="O232" t="n">
        <v>0</v>
      </c>
      <c r="P232" t="n">
        <v>0</v>
      </c>
      <c r="Q232" t="n">
        <v>-19721.9205</v>
      </c>
      <c r="R232" t="n">
        <v>0</v>
      </c>
      <c r="S232" t="n">
        <v>-19721.9205</v>
      </c>
      <c r="T232" t="n">
        <v>27946.14</v>
      </c>
      <c r="U232" t="n">
        <v>188974.1374</v>
      </c>
      <c r="V232" t="n">
        <v>6.8204</v>
      </c>
      <c r="W232" t="n">
        <v>46686.9205</v>
      </c>
      <c r="X232" t="n">
        <v>86787.71490000001</v>
      </c>
      <c r="Y232" t="n">
        <v>103943.5093</v>
      </c>
      <c r="Z232" t="n">
        <v>122843.5093</v>
      </c>
      <c r="AA232" s="20" t="n">
        <v>46197</v>
      </c>
      <c r="AB232" t="inlineStr">
        <is>
          <t>Callets.03/2026</t>
        </is>
      </c>
      <c r="AC232" s="20" t="n">
        <v>46234</v>
      </c>
      <c r="AD232" t="n">
        <v>11549.2788</v>
      </c>
      <c r="AE232" t="n">
        <v>10236.9591</v>
      </c>
      <c r="AF232" t="inlineStr">
        <is>
          <t>2:21</t>
        </is>
      </c>
      <c r="AG232" t="n">
        <v>0</v>
      </c>
    </row>
    <row r="233">
      <c r="A233" t="inlineStr">
        <is>
          <t>CAL</t>
        </is>
      </c>
      <c r="B233" t="inlineStr">
        <is>
          <t>RM</t>
        </is>
      </c>
      <c r="C233" t="inlineStr">
        <is>
          <t>RM.CAL.0004</t>
        </is>
      </c>
      <c r="D233" t="inlineStr">
        <is>
          <t>Milk Chocolate Callets 2 bags * 5Kg * Carton</t>
        </is>
      </c>
      <c r="E233" t="n">
        <v>308.3102</v>
      </c>
      <c r="F233" t="n">
        <v>1267.1839</v>
      </c>
      <c r="G233" t="inlineStr">
        <is>
          <t>404, 9401, 9405, 9402, 701, 9404, 9401, 9108, 405, 404, 801, 301, 403, 306, 402, 401, 108, 203, 201, 101, 102, 402, 203, 301, 401, 499, 499, 405, 9108, 701, 801, 403, 499, 9405, 306, 108, 101, 201, 102, 9404, 9402</t>
        </is>
      </c>
      <c r="H233" t="n">
        <v>0</v>
      </c>
      <c r="I233" t="n">
        <v>0</v>
      </c>
      <c r="J233" t="n">
        <v>0</v>
      </c>
      <c r="K233" t="n">
        <v>0</v>
      </c>
      <c r="L233" t="n">
        <v>0</v>
      </c>
      <c r="M233" t="n">
        <v>0</v>
      </c>
      <c r="N233" t="n">
        <v>0</v>
      </c>
      <c r="O233" t="n">
        <v>0</v>
      </c>
      <c r="P233" t="n">
        <v>0</v>
      </c>
      <c r="Q233" t="n">
        <v>-308.3102</v>
      </c>
      <c r="R233" t="n">
        <v>0</v>
      </c>
      <c r="S233" t="n">
        <v>-308.3102</v>
      </c>
      <c r="T233" t="n">
        <v>0</v>
      </c>
      <c r="U233" t="n">
        <v>0</v>
      </c>
      <c r="V233" t="n">
        <v>4.1101</v>
      </c>
      <c r="W233" t="n">
        <v>308.3102</v>
      </c>
      <c r="X233" t="n">
        <v>309.2869</v>
      </c>
      <c r="Y233" t="n">
        <v>310.2636</v>
      </c>
      <c r="Z233" t="n">
        <v>7818.6765</v>
      </c>
      <c r="AA233" s="20" t="n">
        <v>45473</v>
      </c>
      <c r="AB233" t="inlineStr">
        <is>
          <t>EMF.21/2024</t>
        </is>
      </c>
      <c r="AC233" s="20" t="n">
        <v>46234</v>
      </c>
      <c r="AD233" t="n">
        <v>34.4737</v>
      </c>
      <c r="AE233" t="n">
        <v>651.5563</v>
      </c>
      <c r="AF233" t="inlineStr">
        <is>
          <t>0:0</t>
        </is>
      </c>
      <c r="AG233" t="n">
        <v>0</v>
      </c>
    </row>
    <row r="234">
      <c r="A234" t="inlineStr">
        <is>
          <t>CAL</t>
        </is>
      </c>
      <c r="B234" t="inlineStr">
        <is>
          <t>RM</t>
        </is>
      </c>
      <c r="C234" t="inlineStr">
        <is>
          <t>RM.CAL.0005</t>
        </is>
      </c>
      <c r="D234" t="inlineStr">
        <is>
          <t xml:space="preserve"> Belgium White Chocolate Callets 2 bags * 5Kg * Carton(CLM)</t>
        </is>
      </c>
      <c r="E234" t="n">
        <v>50.855</v>
      </c>
      <c r="F234" t="n">
        <v>189.2869</v>
      </c>
      <c r="G234" t="inlineStr">
        <is>
          <t>404, 801, 9108, 9302, 9304, 9203, 9401, 701, 9404, 499, 9402, 201, 108, 203, 301, 304, 403, 401, 302, 404, 801, 9108, 701, 403, 9203, 301, 304, 499, 203, 401, 302, 499, 201, 108, 401, 9401, 9302, 9402, 9304, 9404</t>
        </is>
      </c>
      <c r="H234" t="n">
        <v>0</v>
      </c>
      <c r="I234" t="n">
        <v>0</v>
      </c>
      <c r="J234" t="n">
        <v>0</v>
      </c>
      <c r="K234" t="n">
        <v>0</v>
      </c>
      <c r="L234" t="n">
        <v>0</v>
      </c>
      <c r="M234" t="n">
        <v>0</v>
      </c>
      <c r="N234" t="n">
        <v>0</v>
      </c>
      <c r="O234" t="n">
        <v>0</v>
      </c>
      <c r="P234" t="n">
        <v>-50</v>
      </c>
      <c r="Q234" t="n">
        <v>-0.855</v>
      </c>
      <c r="R234" t="n">
        <v>0</v>
      </c>
      <c r="S234" t="n">
        <v>-50.855</v>
      </c>
      <c r="T234" t="n">
        <v>0</v>
      </c>
      <c r="U234" t="n">
        <v>0</v>
      </c>
      <c r="V234" t="n">
        <v>3.7221</v>
      </c>
      <c r="W234" t="n">
        <v>0.855</v>
      </c>
      <c r="X234" t="n">
        <v>1.3434</v>
      </c>
      <c r="Y234" t="n">
        <v>38.8818</v>
      </c>
      <c r="Z234" t="n">
        <v>78.5908</v>
      </c>
      <c r="AA234" s="20" t="n">
        <v>45442</v>
      </c>
      <c r="AB234" t="inlineStr">
        <is>
          <t>EMF.19/2024</t>
        </is>
      </c>
      <c r="AC234" s="20" t="n">
        <v>46234</v>
      </c>
      <c r="AD234" t="n">
        <v>4.3202</v>
      </c>
      <c r="AE234" t="n">
        <v>6.5492</v>
      </c>
      <c r="AF234" t="inlineStr">
        <is>
          <t>0:0</t>
        </is>
      </c>
      <c r="AG234" t="n">
        <v>0</v>
      </c>
    </row>
    <row r="235">
      <c r="A235" t="inlineStr">
        <is>
          <t>CAL</t>
        </is>
      </c>
      <c r="B235" t="inlineStr">
        <is>
          <t>RM</t>
        </is>
      </c>
      <c r="C235" t="inlineStr">
        <is>
          <t>RM.CAL.0006</t>
        </is>
      </c>
      <c r="D235" t="inlineStr">
        <is>
          <t xml:space="preserve"> Belgium Dark Chocolate Callets 2 bags * 5Kg * Carton (CLM)</t>
        </is>
      </c>
      <c r="E235" t="n">
        <v>0</v>
      </c>
      <c r="F235" t="n">
        <v>0</v>
      </c>
      <c r="G235" t="inlineStr">
        <is>
          <t>108, 201, 101, 402, 203, 304, 301, 403, 701, 9108, 801, 404, 402, 403, 304, 301, 203, 108, 201, 101, 9402, 9404, 701, 9304, 9108, 801, 404, 9404, 9304, 9402</t>
        </is>
      </c>
      <c r="H235" t="n">
        <v>0</v>
      </c>
      <c r="I235" t="n">
        <v>0</v>
      </c>
      <c r="J235" t="n">
        <v>0</v>
      </c>
      <c r="K235" t="n">
        <v>0</v>
      </c>
      <c r="L235" t="n">
        <v>0</v>
      </c>
      <c r="M235" t="n">
        <v>0</v>
      </c>
      <c r="N235" t="n">
        <v>0</v>
      </c>
      <c r="O235" t="n">
        <v>0</v>
      </c>
      <c r="P235" t="n">
        <v>0</v>
      </c>
      <c r="Q235" t="n">
        <v>0</v>
      </c>
      <c r="R235" t="n">
        <v>0</v>
      </c>
      <c r="S235" t="n">
        <v>0</v>
      </c>
      <c r="T235" t="n">
        <v>0</v>
      </c>
      <c r="U235" t="n">
        <v>0</v>
      </c>
      <c r="V235" t="n">
        <v>5.1002</v>
      </c>
      <c r="W235" t="n">
        <v>0</v>
      </c>
      <c r="X235" t="n">
        <v>0</v>
      </c>
      <c r="Y235" t="n">
        <v>15.718</v>
      </c>
      <c r="Z235" t="n">
        <v>46.264</v>
      </c>
      <c r="AA235" s="20" t="n">
        <v>45442</v>
      </c>
      <c r="AB235" t="inlineStr">
        <is>
          <t>EMF.19/2024</t>
        </is>
      </c>
      <c r="AC235" s="20" t="n">
        <v>46001</v>
      </c>
      <c r="AD235" t="n">
        <v>1.7464</v>
      </c>
      <c r="AE235" t="n">
        <v>3.8553</v>
      </c>
      <c r="AF235" t="inlineStr">
        <is>
          <t>0:0</t>
        </is>
      </c>
      <c r="AG235" t="n">
        <v>0</v>
      </c>
    </row>
    <row r="236">
      <c r="A236" t="inlineStr">
        <is>
          <t>CAL</t>
        </is>
      </c>
      <c r="B236" t="inlineStr">
        <is>
          <t>RM</t>
        </is>
      </c>
      <c r="C236" t="inlineStr">
        <is>
          <t>RM.CAL.0007</t>
        </is>
      </c>
      <c r="D236" t="inlineStr">
        <is>
          <t>Real Milk Chocolate Callets in 1 ton bag</t>
        </is>
      </c>
      <c r="V236" t="n">
        <v>4.6075</v>
      </c>
      <c r="W236" t="n">
        <v>0</v>
      </c>
      <c r="X236" t="n">
        <v>0</v>
      </c>
      <c r="Y236" t="n">
        <v>0</v>
      </c>
      <c r="Z236" t="n">
        <v>0</v>
      </c>
      <c r="AA236" s="20" t="n">
        <v>2</v>
      </c>
      <c r="AC236" s="20" t="n">
        <v>2</v>
      </c>
      <c r="AD236" t="n">
        <v>0</v>
      </c>
      <c r="AE236" t="n">
        <v>0</v>
      </c>
    </row>
    <row r="237">
      <c r="A237" t="inlineStr">
        <is>
          <t>CAN</t>
        </is>
      </c>
      <c r="B237" t="inlineStr">
        <is>
          <t>RM</t>
        </is>
      </c>
      <c r="C237" t="inlineStr">
        <is>
          <t>RM.CAN.0001</t>
        </is>
      </c>
      <c r="D237" t="inlineStr">
        <is>
          <t>فاكهة طبيعية مسكرة 4.50كغ</t>
        </is>
      </c>
      <c r="E237" t="n">
        <v>2011.5</v>
      </c>
      <c r="F237" t="n">
        <v>3577.1279</v>
      </c>
      <c r="G237" t="inlineStr">
        <is>
          <t>9404, 9601, 602, 601, 9108, 9404, 9601, 306, 108, 201, 305, 404, 301, 404, 9108, 602, 601, 305, 301, 201, 108, 306, 301</t>
        </is>
      </c>
      <c r="H237" t="n">
        <v>0</v>
      </c>
      <c r="I237" t="n">
        <v>0</v>
      </c>
      <c r="J237" t="n">
        <v>0</v>
      </c>
      <c r="K237" t="n">
        <v>0</v>
      </c>
      <c r="L237" t="n">
        <v>0</v>
      </c>
      <c r="M237" t="n">
        <v>0</v>
      </c>
      <c r="N237" t="n">
        <v>0</v>
      </c>
      <c r="O237" t="n">
        <v>-450</v>
      </c>
      <c r="P237" t="n">
        <v>0</v>
      </c>
      <c r="Q237" t="n">
        <v>0</v>
      </c>
      <c r="R237" t="n">
        <v>0</v>
      </c>
      <c r="S237" t="n">
        <v>-450</v>
      </c>
      <c r="T237" t="n">
        <v>1561.5</v>
      </c>
      <c r="U237" t="n">
        <v>2776.8755</v>
      </c>
      <c r="V237" t="n">
        <v>1.7783</v>
      </c>
      <c r="W237" t="n">
        <v>805.5</v>
      </c>
      <c r="X237" t="n">
        <v>2520</v>
      </c>
      <c r="Y237" t="n">
        <v>2488.5</v>
      </c>
      <c r="Z237" t="n">
        <v>4032</v>
      </c>
      <c r="AA237" s="20" t="n">
        <v>46058</v>
      </c>
      <c r="AB237" t="inlineStr">
        <is>
          <t>JAM.01/2026</t>
        </is>
      </c>
      <c r="AC237" s="20" t="n">
        <v>46232</v>
      </c>
      <c r="AD237" t="n">
        <v>276.5</v>
      </c>
      <c r="AE237" t="n">
        <v>336</v>
      </c>
      <c r="AF237" t="inlineStr">
        <is>
          <t>4:19</t>
        </is>
      </c>
      <c r="AG237" t="n">
        <v>0</v>
      </c>
    </row>
    <row r="238">
      <c r="A238" t="inlineStr">
        <is>
          <t>CLR</t>
        </is>
      </c>
      <c r="B238" t="inlineStr">
        <is>
          <t>RM</t>
        </is>
      </c>
      <c r="C238" t="inlineStr">
        <is>
          <t>RM.CLR.00001</t>
        </is>
      </c>
      <c r="D238" t="inlineStr">
        <is>
          <t xml:space="preserve">RED BEET </t>
        </is>
      </c>
      <c r="E238" t="n">
        <v>8.5</v>
      </c>
      <c r="F238" t="n">
        <v>250.75</v>
      </c>
      <c r="G238" t="inlineStr">
        <is>
          <t>9401, 9108, 499, 9402, 403, 401, 306, 101, 108, 9108, 9401, 403, 499, 101, 108, 306, 499, 401, 9402</t>
        </is>
      </c>
      <c r="H238" t="n">
        <v>0</v>
      </c>
      <c r="I238" t="n">
        <v>0</v>
      </c>
      <c r="J238" t="n">
        <v>0</v>
      </c>
      <c r="K238" t="n">
        <v>0</v>
      </c>
      <c r="L238" t="n">
        <v>0</v>
      </c>
      <c r="M238" t="n">
        <v>0</v>
      </c>
      <c r="N238" t="n">
        <v>0</v>
      </c>
      <c r="O238" t="n">
        <v>0</v>
      </c>
      <c r="P238" t="n">
        <v>0</v>
      </c>
      <c r="Q238" t="n">
        <v>-8.5</v>
      </c>
      <c r="R238" t="n">
        <v>0</v>
      </c>
      <c r="S238" t="n">
        <v>-8.5</v>
      </c>
      <c r="T238" t="n">
        <v>0</v>
      </c>
      <c r="U238" t="n">
        <v>0</v>
      </c>
      <c r="V238" t="n">
        <v>29.5</v>
      </c>
      <c r="W238" t="n">
        <v>8.5</v>
      </c>
      <c r="X238" t="n">
        <v>8.5</v>
      </c>
      <c r="Y238" t="n">
        <v>8.5</v>
      </c>
      <c r="Z238" t="n">
        <v>8.5</v>
      </c>
      <c r="AA238" s="20" t="n">
        <v>44759</v>
      </c>
      <c r="AB238" t="inlineStr">
        <is>
          <t>مؤسسة الاوتاد التجارية</t>
        </is>
      </c>
      <c r="AC238" s="20" t="n">
        <v>46234</v>
      </c>
      <c r="AD238" t="n">
        <v>0.9444</v>
      </c>
      <c r="AE238" t="n">
        <v>0.7083</v>
      </c>
      <c r="AF238" t="inlineStr">
        <is>
          <t>0:0</t>
        </is>
      </c>
      <c r="AG238" t="n">
        <v>0</v>
      </c>
    </row>
    <row r="239">
      <c r="A239" t="inlineStr">
        <is>
          <t>CLR</t>
        </is>
      </c>
      <c r="B239" t="inlineStr">
        <is>
          <t>RM</t>
        </is>
      </c>
      <c r="C239" t="inlineStr">
        <is>
          <t>RM.CLR.00002</t>
        </is>
      </c>
      <c r="D239" t="inlineStr">
        <is>
          <t>CARMINE OS</t>
        </is>
      </c>
      <c r="E239" t="n">
        <v>193.3044</v>
      </c>
      <c r="F239" t="n">
        <v>23825.9832</v>
      </c>
      <c r="G239" t="inlineStr">
        <is>
          <t>403, 401, 306, 402, 204, 108, 102, 101, 112, 108, 9401, 9204, 9402, 9408, 9405, 9403, 112, 403, 405, 801, 408, 9102, 605, 9108, 9605, 9112, 408, 401, 402, 306, 102, 108, 405, 112, 401, 499, 9801, 801, 101, 9108, 499, 204, 408, 405, 403, 605, 9102, 9108, 9405, 9401, 9112, 801, 9408, 9403, 9204, 9801, 9402, 9605</t>
        </is>
      </c>
      <c r="H239" t="n">
        <v>0</v>
      </c>
      <c r="I239" t="n">
        <v>0</v>
      </c>
      <c r="J239" t="n">
        <v>0</v>
      </c>
      <c r="K239" t="n">
        <v>0</v>
      </c>
      <c r="L239" t="n">
        <v>0</v>
      </c>
      <c r="M239" t="n">
        <v>0</v>
      </c>
      <c r="N239" t="n">
        <v>0</v>
      </c>
      <c r="O239" t="n">
        <v>0</v>
      </c>
      <c r="P239" t="n">
        <v>-17.9914</v>
      </c>
      <c r="Q239" t="n">
        <v>-0.313</v>
      </c>
      <c r="R239" t="n">
        <v>0</v>
      </c>
      <c r="S239" t="n">
        <v>-18.3044</v>
      </c>
      <c r="T239" t="n">
        <v>175</v>
      </c>
      <c r="U239" t="n">
        <v>21422.415</v>
      </c>
      <c r="V239" t="n">
        <v>122.4138</v>
      </c>
      <c r="W239" t="n">
        <v>0.79</v>
      </c>
      <c r="X239" t="n">
        <v>173.6024</v>
      </c>
      <c r="Y239" t="n">
        <v>276.5904</v>
      </c>
      <c r="Z239" t="n">
        <v>291.2744</v>
      </c>
      <c r="AA239" s="20" t="n">
        <v>46135</v>
      </c>
      <c r="AB239" t="inlineStr">
        <is>
          <t>شركة الاوتاد للتوريدات الكيماوية - مورد</t>
        </is>
      </c>
      <c r="AC239" s="20" t="n">
        <v>46212</v>
      </c>
      <c r="AD239" t="n">
        <v>30.7322</v>
      </c>
      <c r="AE239" t="n">
        <v>24.2728</v>
      </c>
      <c r="AF239" t="inlineStr">
        <is>
          <t>7:6</t>
        </is>
      </c>
      <c r="AG239" t="n">
        <v>0</v>
      </c>
    </row>
    <row r="240">
      <c r="A240" t="inlineStr">
        <is>
          <t>CLR</t>
        </is>
      </c>
      <c r="B240" t="inlineStr">
        <is>
          <t>RM</t>
        </is>
      </c>
      <c r="C240" t="inlineStr">
        <is>
          <t>RM.CLR.00003</t>
        </is>
      </c>
      <c r="D240" t="inlineStr">
        <is>
          <t>Copper Chlorophy11 Past</t>
        </is>
      </c>
      <c r="E240" t="n">
        <v>206.2833</v>
      </c>
      <c r="F240" t="n">
        <v>9475.945400000001</v>
      </c>
      <c r="G240" t="inlineStr">
        <is>
          <t>801, 9401, 9405, 9108, 9103, 9102, 403, 405, 499, 101, 103, 801, 9103, 499, 104, 108, 102, 110, 306, 402, 401, 499, 301, 9108, 9102, 9103, 801, 405, 9405, 9402, 9401, 9110, 108, 103, 101, 102, 104, 103, 110, 108, 402, 306, 401, 403, 301, 9402, 9110</t>
        </is>
      </c>
      <c r="H240" t="n">
        <v>0</v>
      </c>
      <c r="I240" t="n">
        <v>0</v>
      </c>
      <c r="J240" t="n">
        <v>0</v>
      </c>
      <c r="K240" t="n">
        <v>0</v>
      </c>
      <c r="L240" t="n">
        <v>0</v>
      </c>
      <c r="M240" t="n">
        <v>0</v>
      </c>
      <c r="N240" t="n">
        <v>0</v>
      </c>
      <c r="O240" t="n">
        <v>0</v>
      </c>
      <c r="P240" t="n">
        <v>-0.2</v>
      </c>
      <c r="Q240" t="n">
        <v>-80.1833</v>
      </c>
      <c r="R240" t="n">
        <v>0</v>
      </c>
      <c r="S240" t="n">
        <v>-80.38330000000001</v>
      </c>
      <c r="T240" t="n">
        <v>125.9</v>
      </c>
      <c r="U240" t="n">
        <v>5767.0699</v>
      </c>
      <c r="V240" t="n">
        <v>45.8068</v>
      </c>
      <c r="W240" t="n">
        <v>80.1833</v>
      </c>
      <c r="X240" t="n">
        <v>80.6717</v>
      </c>
      <c r="Y240" t="n">
        <v>81.1601</v>
      </c>
      <c r="Z240" t="n">
        <v>81.1601</v>
      </c>
      <c r="AA240" s="20" t="n">
        <v>45699</v>
      </c>
      <c r="AB240" t="inlineStr">
        <is>
          <t>شركة الاوتاد للتوريدات الكيماوية - مورد</t>
        </is>
      </c>
      <c r="AC240" s="20" t="n">
        <v>46234</v>
      </c>
      <c r="AD240" t="n">
        <v>9.0177</v>
      </c>
      <c r="AE240" t="n">
        <v>6.7633</v>
      </c>
      <c r="AF240" t="inlineStr">
        <is>
          <t>18:18</t>
        </is>
      </c>
      <c r="AG240" t="n">
        <v>0</v>
      </c>
    </row>
    <row r="241">
      <c r="A241" t="inlineStr">
        <is>
          <t>CLR</t>
        </is>
      </c>
      <c r="B241" t="inlineStr">
        <is>
          <t>RM</t>
        </is>
      </c>
      <c r="C241" t="inlineStr">
        <is>
          <t>RM.CLR.00004</t>
        </is>
      </c>
      <c r="D241" t="inlineStr">
        <is>
          <t xml:space="preserve">Curcumine Turemic </t>
        </is>
      </c>
      <c r="E241" t="n">
        <v>110.265</v>
      </c>
      <c r="F241" t="n">
        <v>3426.8417</v>
      </c>
      <c r="G241" t="inlineStr">
        <is>
          <t>9304, 9402, 9801, 9605, 9408, 9110, 9809, 101, 102, 112, 110, 108, 304, 403, 306, 402, 401, 9304, 9605, 9401, 9110, 108, 103, 9408, 809, 9402, 9112, 605, 9108, 9102, 801, 405, 408, 499, 304, 401, 499, 408, 405, 9108, 403, 605, 9103, 9108, 9102, 801, 809, 101, 405, 9408, 103, 108, 112, 102, 110, 9809, 306, 402, 408, 9403, 102, 801, 9405, 9112, 9103, 9102, 499, 9405, 112, 9403, 403, 9801, 9801, 9112, 9401, 9405, 9403</t>
        </is>
      </c>
      <c r="H241" t="n">
        <v>30</v>
      </c>
      <c r="I241" t="n">
        <v>0</v>
      </c>
      <c r="J241" t="n">
        <v>0</v>
      </c>
      <c r="K241" t="n">
        <v>0</v>
      </c>
      <c r="L241" t="n">
        <v>0</v>
      </c>
      <c r="M241" t="n">
        <v>30</v>
      </c>
      <c r="N241" t="n">
        <v>0</v>
      </c>
      <c r="O241" t="n">
        <v>0</v>
      </c>
      <c r="P241" t="n">
        <v>-30.36</v>
      </c>
      <c r="Q241" t="n">
        <v>-51.509</v>
      </c>
      <c r="R241" t="n">
        <v>0</v>
      </c>
      <c r="S241" t="n">
        <v>-81.869</v>
      </c>
      <c r="T241" t="n">
        <v>58.396</v>
      </c>
      <c r="U241" t="n">
        <v>1468.7583</v>
      </c>
      <c r="V241" t="n">
        <v>21.8781</v>
      </c>
      <c r="W241" t="n">
        <v>141.798</v>
      </c>
      <c r="X241" t="n">
        <v>244.5147</v>
      </c>
      <c r="Y241" t="n">
        <v>321.7214</v>
      </c>
      <c r="Z241" t="n">
        <v>468.6064</v>
      </c>
      <c r="AA241" s="20" t="n">
        <v>46218</v>
      </c>
      <c r="AB241" t="inlineStr">
        <is>
          <t>شركة الاستشارية لتجارة الكيماويات</t>
        </is>
      </c>
      <c r="AC241" s="20" t="n">
        <v>46234</v>
      </c>
      <c r="AD241" t="n">
        <v>35.7468</v>
      </c>
      <c r="AE241" t="n">
        <v>39.0505</v>
      </c>
      <c r="AF241" t="inlineStr">
        <is>
          <t>1:14</t>
        </is>
      </c>
      <c r="AG241" t="n">
        <v>594.84</v>
      </c>
    </row>
    <row r="242">
      <c r="A242" t="inlineStr">
        <is>
          <t>CLR</t>
        </is>
      </c>
      <c r="B242" t="inlineStr">
        <is>
          <t>RM</t>
        </is>
      </c>
      <c r="C242" t="inlineStr">
        <is>
          <t>RM.CLR.00005</t>
        </is>
      </c>
      <c r="D242" t="inlineStr">
        <is>
          <t>لون زهري - طبيعي</t>
        </is>
      </c>
      <c r="E242" t="n">
        <v>80.27589999999999</v>
      </c>
      <c r="F242" t="n">
        <v>3532.3912</v>
      </c>
      <c r="G242" t="inlineStr">
        <is>
          <t>9801, 9402, 9304, 9408, 9403, 304, 499, 402, 408, 401, 306, 108, 112, 801, 405, 102, 9801, 9403, 405, 499, 408, 403, 9108, 9102, 9405, 9401, 9112, 801, 304, 403, 401, 112, 102, 108, 306, 402, 9408, 112, 9403, 499, 9405, 403, 108, 9402, 9304, 9401, 9108, 9102, 9112, 801, 408, 405</t>
        </is>
      </c>
      <c r="H242" t="n">
        <v>0</v>
      </c>
      <c r="I242" t="n">
        <v>0</v>
      </c>
      <c r="J242" t="n">
        <v>0</v>
      </c>
      <c r="K242" t="n">
        <v>0</v>
      </c>
      <c r="L242" t="n">
        <v>0</v>
      </c>
      <c r="M242" t="n">
        <v>0</v>
      </c>
      <c r="N242" t="n">
        <v>0</v>
      </c>
      <c r="O242" t="n">
        <v>0</v>
      </c>
      <c r="P242" t="n">
        <v>-21.6999</v>
      </c>
      <c r="Q242" t="n">
        <v>-3.893</v>
      </c>
      <c r="R242" t="n">
        <v>0</v>
      </c>
      <c r="S242" t="n">
        <v>-25.5929</v>
      </c>
      <c r="T242" t="n">
        <v>54.683</v>
      </c>
      <c r="U242" t="n">
        <v>2405.5503</v>
      </c>
      <c r="V242" t="n">
        <v>43.9908</v>
      </c>
      <c r="W242" t="n">
        <v>3.893</v>
      </c>
      <c r="X242" t="n">
        <v>48.9931</v>
      </c>
      <c r="Y242" t="n">
        <v>52.7791</v>
      </c>
      <c r="Z242" t="n">
        <v>281.6451</v>
      </c>
      <c r="AA242" s="20" t="n">
        <v>46085</v>
      </c>
      <c r="AB242" t="inlineStr">
        <is>
          <t>شركة الاستشارية لتجارة الكيماويات</t>
        </is>
      </c>
      <c r="AC242" s="20" t="n">
        <v>46234</v>
      </c>
      <c r="AD242" t="n">
        <v>5.8643</v>
      </c>
      <c r="AE242" t="n">
        <v>23.4704</v>
      </c>
      <c r="AF242" t="inlineStr">
        <is>
          <t>2:9</t>
        </is>
      </c>
      <c r="AG242" t="n">
        <v>0</v>
      </c>
    </row>
    <row r="243">
      <c r="A243" t="inlineStr">
        <is>
          <t>CLR</t>
        </is>
      </c>
      <c r="B243" t="inlineStr">
        <is>
          <t>RM</t>
        </is>
      </c>
      <c r="C243" t="inlineStr">
        <is>
          <t>RM.CLR.00006</t>
        </is>
      </c>
      <c r="D243" t="inlineStr">
        <is>
          <t>لون برتقالي - طبيعي</t>
        </is>
      </c>
      <c r="E243" t="n">
        <v>118.6027</v>
      </c>
      <c r="F243" t="n">
        <v>12437.3445</v>
      </c>
      <c r="G243" t="inlineStr">
        <is>
          <t>9408, 9110, 9402, 9801, 408, 405, 801, 9108, 9103, 9102, 9112, 9110, 9401, 108, 103, 9402, 9408, 403, 9403, 499, 112, 9405, 402, 306, 401, 403, 108, 101, 102, 103, 112, 110, 9103, 9108, 9102, 9403, 9401, 9405, 9112, 801, 401, 403, 9108, 405, 499, 408, 9801, 9801, 9403, 9112, 101, 405, 9408, 9405, 408, 306, 402, 499, 108, 112, 102, 110, 801, 103</t>
        </is>
      </c>
      <c r="H243" t="n">
        <v>0</v>
      </c>
      <c r="I243" t="n">
        <v>0</v>
      </c>
      <c r="J243" t="n">
        <v>0</v>
      </c>
      <c r="K243" t="n">
        <v>0</v>
      </c>
      <c r="L243" t="n">
        <v>0</v>
      </c>
      <c r="M243" t="n">
        <v>0</v>
      </c>
      <c r="N243" t="n">
        <v>0</v>
      </c>
      <c r="O243" t="n">
        <v>0</v>
      </c>
      <c r="P243" t="n">
        <v>-45.9317</v>
      </c>
      <c r="Q243" t="n">
        <v>-7.3006</v>
      </c>
      <c r="R243" t="n">
        <v>0</v>
      </c>
      <c r="S243" t="n">
        <v>-53.2323</v>
      </c>
      <c r="T243" t="n">
        <v>65.3704</v>
      </c>
      <c r="U243" t="n">
        <v>6536.8767</v>
      </c>
      <c r="V243" t="n">
        <v>100</v>
      </c>
      <c r="W243" t="n">
        <v>14.7333</v>
      </c>
      <c r="X243" t="n">
        <v>40.4809</v>
      </c>
      <c r="Y243" t="n">
        <v>48.2275</v>
      </c>
      <c r="Z243" t="n">
        <v>82.1155</v>
      </c>
      <c r="AA243" s="20" t="n">
        <v>46086</v>
      </c>
      <c r="AB243" t="inlineStr">
        <is>
          <t>شركة المصادر للإنتاج الغذائي</t>
        </is>
      </c>
      <c r="AC243" s="20" t="n">
        <v>46234</v>
      </c>
      <c r="AD243" t="n">
        <v>5.3586</v>
      </c>
      <c r="AE243" t="n">
        <v>6.8429</v>
      </c>
      <c r="AF243" t="inlineStr">
        <is>
          <t>9:16</t>
        </is>
      </c>
      <c r="AG243" t="n">
        <v>0</v>
      </c>
    </row>
    <row r="244">
      <c r="A244" t="inlineStr">
        <is>
          <t>CLR</t>
        </is>
      </c>
      <c r="B244" t="inlineStr">
        <is>
          <t>RM</t>
        </is>
      </c>
      <c r="C244" t="inlineStr">
        <is>
          <t>RM.CLR.00007</t>
        </is>
      </c>
      <c r="D244" t="inlineStr">
        <is>
          <t>OZMYK PISTA GREEN</t>
        </is>
      </c>
      <c r="E244" t="n">
        <v>2093.2928</v>
      </c>
      <c r="F244" t="n">
        <v>44576.3727</v>
      </c>
      <c r="G244" t="inlineStr">
        <is>
          <t>102, 110, 103, 405, 9405, 801, 101, 108, 112, 306, 408, 9405, 499, 9403, 403, 112, 9406, 9801, 9801, 9403, 9103, 9112, 102, 403, 9108, 605, 801, 9108, 9103, 9102, 406, 405, 408, 499, 499, 401, 303, 402, 102, 103, 101, 112, 110, 108, 401, 402, 303, 306, 403, 801, 405, 408, 406, 9108, 9103, 9102, 605, 9112, 9401, 9110, 9605, 9402, 9408, 108, 103, 9405, 9401, 9112, 9403, 9402, 9801, 9605, 9408, 9110, 9406</t>
        </is>
      </c>
      <c r="H244" t="n">
        <v>0</v>
      </c>
      <c r="I244" t="n">
        <v>0</v>
      </c>
      <c r="J244" t="n">
        <v>0</v>
      </c>
      <c r="K244" t="n">
        <v>0</v>
      </c>
      <c r="L244" t="n">
        <v>0</v>
      </c>
      <c r="M244" t="n">
        <v>0</v>
      </c>
      <c r="N244" t="n">
        <v>0</v>
      </c>
      <c r="O244" t="n">
        <v>0</v>
      </c>
      <c r="P244" t="n">
        <v>-55.095</v>
      </c>
      <c r="Q244" t="n">
        <v>-201.8926</v>
      </c>
      <c r="R244" t="n">
        <v>0</v>
      </c>
      <c r="S244" t="n">
        <v>-256.9876</v>
      </c>
      <c r="T244" t="n">
        <v>1836.3052</v>
      </c>
      <c r="U244" t="n">
        <v>39103.9281</v>
      </c>
      <c r="V244" t="n">
        <v>21.2949</v>
      </c>
      <c r="W244" t="n">
        <v>489.9316</v>
      </c>
      <c r="X244" t="n">
        <v>844.2483</v>
      </c>
      <c r="Y244" t="n">
        <v>1230.5318</v>
      </c>
      <c r="Z244" t="n">
        <v>1905.4459</v>
      </c>
      <c r="AA244" s="20" t="n">
        <v>45942</v>
      </c>
      <c r="AB244" t="inlineStr">
        <is>
          <t>OZMYK PISTA.07/2025</t>
        </is>
      </c>
      <c r="AC244" s="20" t="n">
        <v>46234</v>
      </c>
      <c r="AD244" t="n">
        <v>136.7257</v>
      </c>
      <c r="AE244" t="n">
        <v>158.7871</v>
      </c>
      <c r="AF244" t="inlineStr">
        <is>
          <t>11:16</t>
        </is>
      </c>
      <c r="AG244" t="n">
        <v>0</v>
      </c>
    </row>
    <row r="245">
      <c r="A245" t="inlineStr">
        <is>
          <t>CLR</t>
        </is>
      </c>
      <c r="B245" t="inlineStr">
        <is>
          <t>RM</t>
        </is>
      </c>
      <c r="C245" t="inlineStr">
        <is>
          <t>RM.CLR.00008</t>
        </is>
      </c>
      <c r="D245" t="inlineStr">
        <is>
          <t xml:space="preserve">لون أخضر Green color </t>
        </is>
      </c>
      <c r="E245" t="n">
        <v>0.87</v>
      </c>
      <c r="F245" t="n">
        <v>7.5003</v>
      </c>
      <c r="G245" t="inlineStr">
        <is>
          <t>499, 101, 108, 402, 499, 499, 402, 101, 108</t>
        </is>
      </c>
      <c r="H245" t="n">
        <v>0</v>
      </c>
      <c r="I245" t="n">
        <v>0</v>
      </c>
      <c r="J245" t="n">
        <v>0</v>
      </c>
      <c r="K245" t="n">
        <v>0</v>
      </c>
      <c r="L245" t="n">
        <v>0</v>
      </c>
      <c r="M245" t="n">
        <v>0</v>
      </c>
      <c r="N245" t="n">
        <v>0</v>
      </c>
      <c r="O245" t="n">
        <v>0</v>
      </c>
      <c r="P245" t="n">
        <v>0</v>
      </c>
      <c r="Q245" t="n">
        <v>-0.87</v>
      </c>
      <c r="R245" t="n">
        <v>0</v>
      </c>
      <c r="S245" t="n">
        <v>-0.87</v>
      </c>
      <c r="T245" t="n">
        <v>0</v>
      </c>
      <c r="U245" t="n">
        <v>0</v>
      </c>
      <c r="V245" t="n">
        <v>8.621</v>
      </c>
      <c r="W245" t="n">
        <v>0.87</v>
      </c>
      <c r="X245" t="n">
        <v>0.87</v>
      </c>
      <c r="Y245" t="n">
        <v>0.87</v>
      </c>
      <c r="Z245" t="n">
        <v>0.87</v>
      </c>
      <c r="AA245" s="20" t="n">
        <v>45770</v>
      </c>
      <c r="AB245" t="inlineStr">
        <is>
          <t>شركة الاستشارية لتجارة الكيماويات</t>
        </is>
      </c>
      <c r="AC245" s="20" t="n">
        <v>46234</v>
      </c>
      <c r="AD245" t="n">
        <v>0.09660000000000001</v>
      </c>
      <c r="AE245" t="n">
        <v>0.0725</v>
      </c>
      <c r="AF245" t="inlineStr">
        <is>
          <t>0:0</t>
        </is>
      </c>
      <c r="AG245" t="n">
        <v>0</v>
      </c>
    </row>
    <row r="246">
      <c r="A246" t="inlineStr">
        <is>
          <t>CLR</t>
        </is>
      </c>
      <c r="B246" t="inlineStr">
        <is>
          <t>RM</t>
        </is>
      </c>
      <c r="C246" t="inlineStr">
        <is>
          <t>RM.CLR.00009</t>
        </is>
      </c>
      <c r="D246" t="inlineStr">
        <is>
          <t>لون اخضر طبيعي – Necol Green</t>
        </is>
      </c>
      <c r="E246" t="n">
        <v>2114.4964</v>
      </c>
      <c r="F246" t="n">
        <v>48918.6477</v>
      </c>
      <c r="G246" t="inlineStr">
        <is>
          <t>108, 102, 103, 402, 306, 9405, 409, 801, 499, 405, 409, 499, 801, 9108, 9102, 403, 9103, 402, 306, 409, 403, 108, 102, 103, 499, 9402, 405, 801, 9108, 9103, 9102, 9405, 9402</t>
        </is>
      </c>
      <c r="H246" t="n">
        <v>0</v>
      </c>
      <c r="I246" t="n">
        <v>0</v>
      </c>
      <c r="J246" t="n">
        <v>0</v>
      </c>
      <c r="K246" t="n">
        <v>0</v>
      </c>
      <c r="L246" t="n">
        <v>0</v>
      </c>
      <c r="M246" t="n">
        <v>0</v>
      </c>
      <c r="N246" t="n">
        <v>0</v>
      </c>
      <c r="O246" t="n">
        <v>0</v>
      </c>
      <c r="P246" t="n">
        <v>-2.609</v>
      </c>
      <c r="Q246" t="n">
        <v>-131.9474</v>
      </c>
      <c r="R246" t="n">
        <v>0</v>
      </c>
      <c r="S246" t="n">
        <v>-134.5564</v>
      </c>
      <c r="T246" t="n">
        <v>1979.94</v>
      </c>
      <c r="U246" t="n">
        <v>45142.632</v>
      </c>
      <c r="V246" t="n">
        <v>22.8</v>
      </c>
      <c r="W246" t="n">
        <v>131.9574</v>
      </c>
      <c r="X246" t="n">
        <v>134.6902</v>
      </c>
      <c r="Y246" t="n">
        <v>137.284</v>
      </c>
      <c r="Z246" t="n">
        <v>137.299</v>
      </c>
      <c r="AA246" s="20" t="n">
        <v>45896</v>
      </c>
      <c r="AB246" t="inlineStr">
        <is>
          <t>شركة الاستشارية لتجارة الكيماويات</t>
        </is>
      </c>
      <c r="AC246" s="20" t="n">
        <v>46234</v>
      </c>
      <c r="AD246" t="n">
        <v>15.2537</v>
      </c>
      <c r="AE246" t="n">
        <v>11.4415</v>
      </c>
      <c r="AF246" t="inlineStr">
        <is>
          <t>173:1</t>
        </is>
      </c>
      <c r="AG246" t="n">
        <v>0</v>
      </c>
    </row>
    <row r="247">
      <c r="A247" t="inlineStr">
        <is>
          <t>CLR</t>
        </is>
      </c>
      <c r="B247" t="inlineStr">
        <is>
          <t>RM</t>
        </is>
      </c>
      <c r="C247" t="inlineStr">
        <is>
          <t>RM.CLR.00010</t>
        </is>
      </c>
      <c r="D247" t="inlineStr">
        <is>
          <t xml:space="preserve">لون اسود طبيعي Natural black color </t>
        </is>
      </c>
      <c r="E247" t="n">
        <v>0</v>
      </c>
      <c r="F247" t="n">
        <v>0</v>
      </c>
      <c r="G247" t="inlineStr">
        <is>
          <t>304, 304</t>
        </is>
      </c>
      <c r="H247" t="n">
        <v>0</v>
      </c>
      <c r="I247" t="n">
        <v>0</v>
      </c>
      <c r="J247" t="n">
        <v>0</v>
      </c>
      <c r="K247" t="n">
        <v>0</v>
      </c>
      <c r="L247" t="n">
        <v>0</v>
      </c>
      <c r="M247" t="n">
        <v>0</v>
      </c>
      <c r="N247" t="n">
        <v>0</v>
      </c>
      <c r="O247" t="n">
        <v>0</v>
      </c>
      <c r="P247" t="n">
        <v>0</v>
      </c>
      <c r="Q247" t="n">
        <v>0</v>
      </c>
      <c r="R247" t="n">
        <v>0</v>
      </c>
      <c r="S247" t="n">
        <v>0</v>
      </c>
      <c r="T247" t="n">
        <v>0</v>
      </c>
      <c r="U247" t="n">
        <v>0</v>
      </c>
      <c r="V247" t="n">
        <v>750</v>
      </c>
      <c r="W247" t="n">
        <v>0</v>
      </c>
      <c r="X247" t="n">
        <v>0.08</v>
      </c>
      <c r="Y247" t="n">
        <v>0.08</v>
      </c>
      <c r="Z247" t="n">
        <v>0.08</v>
      </c>
      <c r="AA247" s="20" t="n">
        <v>45798</v>
      </c>
      <c r="AB247" t="inlineStr">
        <is>
          <t>شركة الكونية للاستيراد والتصدير</t>
        </is>
      </c>
      <c r="AC247" s="20" t="n">
        <v>46096</v>
      </c>
      <c r="AD247" t="n">
        <v>0.008800000000000001</v>
      </c>
      <c r="AE247" t="n">
        <v>0.0066</v>
      </c>
      <c r="AF247" t="inlineStr">
        <is>
          <t>0:0</t>
        </is>
      </c>
      <c r="AG247" t="n">
        <v>0</v>
      </c>
    </row>
    <row r="248">
      <c r="A248" t="inlineStr">
        <is>
          <t>CLR</t>
        </is>
      </c>
      <c r="B248" t="inlineStr">
        <is>
          <t>RM</t>
        </is>
      </c>
      <c r="C248" t="inlineStr">
        <is>
          <t>RM.CLR.00011</t>
        </is>
      </c>
      <c r="D248" t="inlineStr">
        <is>
          <t>beta carotene</t>
        </is>
      </c>
      <c r="E248" t="n">
        <v>0</v>
      </c>
      <c r="F248" t="n">
        <v>0</v>
      </c>
      <c r="G248" t="inlineStr">
        <is>
          <t>401, 101, 9401, 101, 401, 9401</t>
        </is>
      </c>
      <c r="H248" t="n">
        <v>0</v>
      </c>
      <c r="I248" t="n">
        <v>0</v>
      </c>
      <c r="J248" t="n">
        <v>0</v>
      </c>
      <c r="K248" t="n">
        <v>0</v>
      </c>
      <c r="L248" t="n">
        <v>0</v>
      </c>
      <c r="M248" t="n">
        <v>0</v>
      </c>
      <c r="N248" t="n">
        <v>0</v>
      </c>
      <c r="O248" t="n">
        <v>0</v>
      </c>
      <c r="P248" t="n">
        <v>0</v>
      </c>
      <c r="Q248" t="n">
        <v>0</v>
      </c>
      <c r="R248" t="n">
        <v>0</v>
      </c>
      <c r="S248" t="n">
        <v>0</v>
      </c>
      <c r="T248" t="n">
        <v>0</v>
      </c>
      <c r="U248" t="n">
        <v>0</v>
      </c>
      <c r="V248" t="n">
        <v>120.69</v>
      </c>
      <c r="W248" t="n">
        <v>0</v>
      </c>
      <c r="X248" t="n">
        <v>0</v>
      </c>
      <c r="Y248" t="n">
        <v>0</v>
      </c>
      <c r="Z248" t="n">
        <v>0</v>
      </c>
      <c r="AA248" s="20" t="n">
        <v>44795</v>
      </c>
      <c r="AB248" t="inlineStr">
        <is>
          <t>شركة الاوتاد للتوريدات الغذائية</t>
        </is>
      </c>
      <c r="AC248" s="20" t="n">
        <v>2</v>
      </c>
      <c r="AD248" t="n">
        <v>0</v>
      </c>
      <c r="AE248" t="n">
        <v>0</v>
      </c>
      <c r="AG248" t="n">
        <v>0</v>
      </c>
    </row>
    <row r="249">
      <c r="A249" t="inlineStr">
        <is>
          <t>CLR</t>
        </is>
      </c>
      <c r="B249" t="inlineStr">
        <is>
          <t>RM</t>
        </is>
      </c>
      <c r="C249" t="inlineStr">
        <is>
          <t>RM.CLR.00012</t>
        </is>
      </c>
      <c r="D249" t="inlineStr">
        <is>
          <t>لون احمر</t>
        </is>
      </c>
      <c r="E249" t="n">
        <v>457.3463</v>
      </c>
      <c r="F249" t="n">
        <v>7364.2146</v>
      </c>
      <c r="G249" t="inlineStr">
        <is>
          <t>401, 9108, 409, 405, 408, 499, 403, 9102, 9108, 9405, 9112, 101, 103, 201, 9112, 499, 401, 409, 9403, 408, 304, 499, 402, 306, 110, 102, 108, 405, 112, 9401, 9110, 108, 9402, 9405, 9408, 403, 112, 9403, 405, 408, 9102, 9108, 9304, 9112, 101, 103, 102, 112, 110, 201, 402, 108, 401, 306, 409, 304, 403, 9401, 9403, 9110, 9408, 9402, 9304</t>
        </is>
      </c>
      <c r="H249" t="n">
        <v>0</v>
      </c>
      <c r="I249" t="n">
        <v>0</v>
      </c>
      <c r="J249" t="n">
        <v>5.364</v>
      </c>
      <c r="K249" t="n">
        <v>0</v>
      </c>
      <c r="L249" t="n">
        <v>0</v>
      </c>
      <c r="M249" t="n">
        <v>5.364</v>
      </c>
      <c r="N249" t="n">
        <v>0</v>
      </c>
      <c r="O249" t="n">
        <v>0</v>
      </c>
      <c r="P249" t="n">
        <v>-11.4387</v>
      </c>
      <c r="Q249" t="n">
        <v>-47.5896</v>
      </c>
      <c r="R249" t="n">
        <v>0</v>
      </c>
      <c r="S249" t="n">
        <v>-59.0283</v>
      </c>
      <c r="T249" t="n">
        <v>403.682</v>
      </c>
      <c r="U249" t="n">
        <v>6491.8</v>
      </c>
      <c r="V249" t="n">
        <v>16.081</v>
      </c>
      <c r="W249" t="n">
        <v>58.0719</v>
      </c>
      <c r="X249" t="n">
        <v>89.292</v>
      </c>
      <c r="Y249" t="n">
        <v>121.1326</v>
      </c>
      <c r="Z249" t="n">
        <v>200.6034</v>
      </c>
      <c r="AA249" s="20" t="n">
        <v>45811</v>
      </c>
      <c r="AB249" t="inlineStr">
        <is>
          <t>شركة الاستشارية لتجارة الكيماويات</t>
        </is>
      </c>
      <c r="AC249" s="20" t="n">
        <v>46234</v>
      </c>
      <c r="AD249" t="n">
        <v>13.4591</v>
      </c>
      <c r="AE249" t="n">
        <v>16.7169</v>
      </c>
      <c r="AF249" t="inlineStr">
        <is>
          <t>24:4</t>
        </is>
      </c>
      <c r="AG249" t="n">
        <v>0</v>
      </c>
    </row>
    <row r="250">
      <c r="A250" t="inlineStr">
        <is>
          <t>CLR</t>
        </is>
      </c>
      <c r="B250" t="inlineStr">
        <is>
          <t>RM</t>
        </is>
      </c>
      <c r="C250" t="inlineStr">
        <is>
          <t>RM.CLR.00013</t>
        </is>
      </c>
      <c r="D250" t="inlineStr">
        <is>
          <t>لون اصفر</t>
        </is>
      </c>
      <c r="E250" t="n">
        <v>957.0639</v>
      </c>
      <c r="F250" t="n">
        <v>11242.2989</v>
      </c>
      <c r="G250" t="inlineStr">
        <is>
          <t>9404, 9110, 9408, 9801, 9402, 9304, 9403, 9405, 9409, 9401, 9112, 404, 9801, 9801, 403, 9403, 9405, 499, 409, 9103, 201, 801, 408, 402, 306, 110, 102, 112, 108, 103, 405, 101, 809, 801, 9102, 9103, 9108, 403, 409, 405, 408, 499, 401, 304, 499, 408, 405, 404, 801, 9102, 9108, 9404, 9112, 9402, 809, 9408, 103, 9409, 108, 9110, 9401, 9304, 401, 402, 306, 409, 403, 304, 108, 110, 201, 112, 102, 101, 103</t>
        </is>
      </c>
      <c r="H250" t="n">
        <v>0</v>
      </c>
      <c r="I250" t="n">
        <v>0</v>
      </c>
      <c r="J250" t="n">
        <v>0</v>
      </c>
      <c r="K250" t="n">
        <v>0</v>
      </c>
      <c r="L250" t="n">
        <v>0</v>
      </c>
      <c r="M250" t="n">
        <v>0</v>
      </c>
      <c r="N250" t="n">
        <v>0</v>
      </c>
      <c r="O250" t="n">
        <v>0</v>
      </c>
      <c r="P250" t="n">
        <v>-17.3203</v>
      </c>
      <c r="Q250" t="n">
        <v>-31.1386</v>
      </c>
      <c r="R250" t="n">
        <v>0</v>
      </c>
      <c r="S250" t="n">
        <v>-48.4589</v>
      </c>
      <c r="T250" t="n">
        <v>908.605</v>
      </c>
      <c r="U250" t="n">
        <v>10675.184</v>
      </c>
      <c r="V250" t="n">
        <v>11.749</v>
      </c>
      <c r="W250" t="n">
        <v>31.6271</v>
      </c>
      <c r="X250" t="n">
        <v>41.0922</v>
      </c>
      <c r="Y250" t="n">
        <v>52.592</v>
      </c>
      <c r="Z250" t="n">
        <v>56.353</v>
      </c>
      <c r="AA250" s="20" t="n">
        <v>45811</v>
      </c>
      <c r="AB250" t="inlineStr">
        <is>
          <t>شركة الاستشارية لتجارة الكيماويات</t>
        </is>
      </c>
      <c r="AC250" s="20" t="n">
        <v>46234</v>
      </c>
      <c r="AD250" t="n">
        <v>5.8435</v>
      </c>
      <c r="AE250" t="n">
        <v>4.696</v>
      </c>
      <c r="AF250" t="inlineStr">
        <is>
          <t>193:14</t>
        </is>
      </c>
      <c r="AG250" t="n">
        <v>0</v>
      </c>
    </row>
    <row r="251">
      <c r="A251" t="inlineStr">
        <is>
          <t>CLR</t>
        </is>
      </c>
      <c r="B251" t="inlineStr">
        <is>
          <t>RM</t>
        </is>
      </c>
      <c r="C251" t="inlineStr">
        <is>
          <t>RM.CLR.00014</t>
        </is>
      </c>
      <c r="D251" t="inlineStr">
        <is>
          <t>لون ازرق</t>
        </is>
      </c>
      <c r="E251" t="n">
        <v>612.9859</v>
      </c>
      <c r="F251" t="n">
        <v>12851.7838</v>
      </c>
      <c r="G251" t="inlineStr">
        <is>
          <t>9108, 9801, 9402, 9304, 9406, 9408, 9809, 405, 499, 408, 403, 401, 409, 801, 809, 9112, 9405, 9401, 9403, 9102, 9108, 406, 103, 801, 102, 112, 9809, 108, 499, 304, 402, 306, 408, 9405, 9408, 201, 405, 101, 9112, 102, 9403, 9801, 9801, 409, 9406, 112, 201, 103, 102, 101, 108, 403, 304, 401, 306, 402, 409, 9405, 112, 499, 9403, 403, 9408, 809, 9402, 108, 9401, 9112, 9102, 9108, 9304, 801, 408, 406, 405</t>
        </is>
      </c>
      <c r="H251" t="n">
        <v>100</v>
      </c>
      <c r="I251" t="n">
        <v>0</v>
      </c>
      <c r="J251" t="n">
        <v>2.2405</v>
      </c>
      <c r="K251" t="n">
        <v>0</v>
      </c>
      <c r="L251" t="n">
        <v>0</v>
      </c>
      <c r="M251" t="n">
        <v>102.2405</v>
      </c>
      <c r="N251" t="n">
        <v>0</v>
      </c>
      <c r="O251" t="n">
        <v>0</v>
      </c>
      <c r="P251" t="n">
        <v>-212.239</v>
      </c>
      <c r="Q251" t="n">
        <v>-328.8949</v>
      </c>
      <c r="R251" t="n">
        <v>0</v>
      </c>
      <c r="S251" t="n">
        <v>-541.1339</v>
      </c>
      <c r="T251" t="n">
        <v>174.0925</v>
      </c>
      <c r="U251" t="n">
        <v>3655.943</v>
      </c>
      <c r="V251" t="n">
        <v>21</v>
      </c>
      <c r="W251" t="n">
        <v>392.3009</v>
      </c>
      <c r="X251" t="n">
        <v>501.012</v>
      </c>
      <c r="Y251" t="n">
        <v>592.7619999999999</v>
      </c>
      <c r="Z251" t="n">
        <v>718.6227</v>
      </c>
      <c r="AA251" s="20" t="n">
        <v>46218</v>
      </c>
      <c r="AB251" t="inlineStr">
        <is>
          <t>شركة الاستشارية لتجارة الكيماويات</t>
        </is>
      </c>
      <c r="AC251" s="20" t="n">
        <v>46234</v>
      </c>
      <c r="AD251" t="n">
        <v>65.86239999999999</v>
      </c>
      <c r="AE251" t="n">
        <v>59.8852</v>
      </c>
      <c r="AF251" t="inlineStr">
        <is>
          <t>2:27</t>
        </is>
      </c>
      <c r="AG251" t="n">
        <v>2100</v>
      </c>
    </row>
    <row r="252">
      <c r="A252" t="inlineStr">
        <is>
          <t>CLR</t>
        </is>
      </c>
      <c r="B252" t="inlineStr">
        <is>
          <t>RM</t>
        </is>
      </c>
      <c r="C252" t="inlineStr">
        <is>
          <t>RM.CLR.00015</t>
        </is>
      </c>
      <c r="D252" t="inlineStr">
        <is>
          <t>Tartrazine Neelcol Yellow / Water</t>
        </is>
      </c>
      <c r="E252" t="n">
        <v>153.672</v>
      </c>
      <c r="F252" t="n">
        <v>1441.3321</v>
      </c>
      <c r="G252" t="inlineStr">
        <is>
          <t>9403, 9110, 9402, 405, 9112, 9102, 9108, 9401, 9110, 9402, 108, 403, 9405, 499, 9403, 112, 108, 102, 103, 101, 110, 112, 401, 306, 403, 9401, 9112, 9405, 9102, 9108, 403, 499, 405, 9108, 9403, 110, 102, 103, 101, 9112, 112, 108, 306, 401, 499</t>
        </is>
      </c>
      <c r="H252" t="n">
        <v>0</v>
      </c>
      <c r="I252" t="n">
        <v>0</v>
      </c>
      <c r="J252" t="n">
        <v>1.149</v>
      </c>
      <c r="K252" t="n">
        <v>0</v>
      </c>
      <c r="L252" t="n">
        <v>0</v>
      </c>
      <c r="M252" t="n">
        <v>1.149</v>
      </c>
      <c r="N252" t="n">
        <v>0</v>
      </c>
      <c r="O252" t="n">
        <v>0</v>
      </c>
      <c r="P252" t="n">
        <v>-0.923</v>
      </c>
      <c r="Q252" t="n">
        <v>-8.347</v>
      </c>
      <c r="R252" t="n">
        <v>0</v>
      </c>
      <c r="S252" t="n">
        <v>-9.27</v>
      </c>
      <c r="T252" t="n">
        <v>145.551</v>
      </c>
      <c r="U252" t="n">
        <v>1390.7174</v>
      </c>
      <c r="V252" t="n">
        <v>9.979200000000001</v>
      </c>
      <c r="W252" t="n">
        <v>25.36</v>
      </c>
      <c r="X252" t="n">
        <v>51.5224</v>
      </c>
      <c r="Y252" t="n">
        <v>75.4718</v>
      </c>
      <c r="Z252" t="n">
        <v>91.4508</v>
      </c>
      <c r="AA252" s="20" t="n">
        <v>46048</v>
      </c>
      <c r="AB252" t="inlineStr">
        <is>
          <t>Color dye.01/2026</t>
        </is>
      </c>
      <c r="AC252" s="20" t="n">
        <v>46234</v>
      </c>
      <c r="AD252" t="n">
        <v>8.3857</v>
      </c>
      <c r="AE252" t="n">
        <v>7.6209</v>
      </c>
      <c r="AF252" t="inlineStr">
        <is>
          <t>19:2</t>
        </is>
      </c>
      <c r="AG252" t="n">
        <v>0</v>
      </c>
    </row>
    <row r="253">
      <c r="A253" t="inlineStr">
        <is>
          <t>CLR</t>
        </is>
      </c>
      <c r="B253" t="inlineStr">
        <is>
          <t>RM</t>
        </is>
      </c>
      <c r="C253" t="inlineStr">
        <is>
          <t>RM.CLR.00016</t>
        </is>
      </c>
      <c r="D253" t="inlineStr">
        <is>
          <t>Allura Neelcol Red / Water</t>
        </is>
      </c>
      <c r="E253" t="n">
        <v>172.9298</v>
      </c>
      <c r="F253" t="n">
        <v>3322.457</v>
      </c>
      <c r="G253" t="inlineStr">
        <is>
          <t>9402, 9110, 9403, 499, 402, 401, 108, 112, 9112, 101, 103, 102, 110, 405, 9403, 9108, 405, 499, 403, 9108, 9102, 9405, 9112, 403, 401, 112, 110, 101, 103, 102, 108, 402, 112, 499, 9405, 9403, 403, 108, 9402, 9110, 9108, 9102, 9112, 405</t>
        </is>
      </c>
      <c r="H253" t="n">
        <v>0</v>
      </c>
      <c r="I253" t="n">
        <v>0</v>
      </c>
      <c r="J253" t="n">
        <v>10.4752</v>
      </c>
      <c r="K253" t="n">
        <v>0</v>
      </c>
      <c r="L253" t="n">
        <v>0</v>
      </c>
      <c r="M253" t="n">
        <v>10.4752</v>
      </c>
      <c r="N253" t="n">
        <v>0</v>
      </c>
      <c r="O253" t="n">
        <v>0</v>
      </c>
      <c r="P253" t="n">
        <v>-0.111</v>
      </c>
      <c r="Q253" t="n">
        <v>-2.2355</v>
      </c>
      <c r="R253" t="n">
        <v>0</v>
      </c>
      <c r="S253" t="n">
        <v>-2.3465</v>
      </c>
      <c r="T253" t="n">
        <v>181.0585</v>
      </c>
      <c r="U253" t="n">
        <v>3437.268</v>
      </c>
      <c r="V253" t="n">
        <v>19.0397</v>
      </c>
      <c r="W253" t="n">
        <v>6.0147</v>
      </c>
      <c r="X253" t="n">
        <v>14.4061</v>
      </c>
      <c r="Y253" t="n">
        <v>22.3763</v>
      </c>
      <c r="Z253" t="n">
        <v>27.5353</v>
      </c>
      <c r="AA253" s="20" t="n">
        <v>46048</v>
      </c>
      <c r="AB253" t="inlineStr">
        <is>
          <t>Color dye.01/2026</t>
        </is>
      </c>
      <c r="AC253" s="20" t="n">
        <v>46234</v>
      </c>
      <c r="AD253" t="n">
        <v>2.4862</v>
      </c>
      <c r="AE253" t="n">
        <v>2.2946</v>
      </c>
      <c r="AF253" t="inlineStr">
        <is>
          <t>78:27</t>
        </is>
      </c>
      <c r="AG253" t="n">
        <v>0</v>
      </c>
    </row>
    <row r="254">
      <c r="A254" t="inlineStr">
        <is>
          <t>CLR</t>
        </is>
      </c>
      <c r="B254" t="inlineStr">
        <is>
          <t>RM</t>
        </is>
      </c>
      <c r="C254" t="inlineStr">
        <is>
          <t>RM.CLR.00017</t>
        </is>
      </c>
      <c r="D254" t="inlineStr">
        <is>
          <t>Brilliant Blue / Water</t>
        </is>
      </c>
      <c r="E254" t="n">
        <v>192.8668</v>
      </c>
      <c r="F254" t="n">
        <v>3950.0857</v>
      </c>
      <c r="G254" t="inlineStr">
        <is>
          <t>9110, 9402, 405, 9108, 9102, 9103, 9112, 9110, 108, 9402, 403, 9403, 112, 9405, 409, 402, 306, 403, 499, 108, 101, 102, 103, 112, 110, 409, 9403, 9112, 101, 306, 402, 499, 108, 112, 102, 110, 103, 9108, 9102, 9103, 9403, 9405, 9112, 409, 403, 499, 405, 9108</t>
        </is>
      </c>
      <c r="H254" t="n">
        <v>0</v>
      </c>
      <c r="I254" t="n">
        <v>0</v>
      </c>
      <c r="J254" t="n">
        <v>12.0312</v>
      </c>
      <c r="K254" t="n">
        <v>0</v>
      </c>
      <c r="L254" t="n">
        <v>0</v>
      </c>
      <c r="M254" t="n">
        <v>12.0312</v>
      </c>
      <c r="N254" t="n">
        <v>0</v>
      </c>
      <c r="O254" t="n">
        <v>0</v>
      </c>
      <c r="P254" t="n">
        <v>-2.219</v>
      </c>
      <c r="Q254" t="n">
        <v>-27.2828</v>
      </c>
      <c r="R254" t="n">
        <v>0</v>
      </c>
      <c r="S254" t="n">
        <v>-29.5018</v>
      </c>
      <c r="T254" t="n">
        <v>175.3962</v>
      </c>
      <c r="U254" t="n">
        <v>3647.0455</v>
      </c>
      <c r="V254" t="n">
        <v>20.8464</v>
      </c>
      <c r="W254" t="n">
        <v>31.283</v>
      </c>
      <c r="X254" t="n">
        <v>38.7014</v>
      </c>
      <c r="Y254" t="n">
        <v>45.4838</v>
      </c>
      <c r="Z254" t="n">
        <v>49.7288</v>
      </c>
      <c r="AA254" s="20" t="n">
        <v>46048</v>
      </c>
      <c r="AB254" t="inlineStr">
        <is>
          <t>Color dye.01/2026</t>
        </is>
      </c>
      <c r="AC254" s="20" t="n">
        <v>46234</v>
      </c>
      <c r="AD254" t="n">
        <v>5.0537</v>
      </c>
      <c r="AE254" t="n">
        <v>4.144</v>
      </c>
      <c r="AF254" t="inlineStr">
        <is>
          <t>42:9</t>
        </is>
      </c>
      <c r="AG254" t="n">
        <v>0</v>
      </c>
    </row>
    <row r="255">
      <c r="A255" t="inlineStr">
        <is>
          <t>CLR</t>
        </is>
      </c>
      <c r="B255" t="inlineStr">
        <is>
          <t>RM</t>
        </is>
      </c>
      <c r="C255" t="inlineStr">
        <is>
          <t>RM.CLR.00018</t>
        </is>
      </c>
      <c r="D255" t="inlineStr">
        <is>
          <t>Silver Sparkel / Water</t>
        </is>
      </c>
      <c r="E255" t="n">
        <v>0</v>
      </c>
      <c r="F255" t="n">
        <v>0</v>
      </c>
      <c r="G255" t="inlineStr">
        <is>
          <t>101, 101</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s="20" t="n">
        <v>2</v>
      </c>
      <c r="AC255" s="20" t="n">
        <v>2</v>
      </c>
      <c r="AD255" t="n">
        <v>0</v>
      </c>
      <c r="AE255" t="n">
        <v>0</v>
      </c>
      <c r="AG255" t="n">
        <v>0</v>
      </c>
    </row>
    <row r="256">
      <c r="A256" t="inlineStr">
        <is>
          <t>CLR</t>
        </is>
      </c>
      <c r="B256" t="inlineStr">
        <is>
          <t>RM</t>
        </is>
      </c>
      <c r="C256" t="inlineStr">
        <is>
          <t>RM.CLR.00019</t>
        </is>
      </c>
      <c r="D256" t="inlineStr">
        <is>
          <t>Gold Sparkle / Water</t>
        </is>
      </c>
      <c r="V256" t="n">
        <v>0</v>
      </c>
      <c r="W256" t="n">
        <v>0</v>
      </c>
      <c r="X256" t="n">
        <v>0</v>
      </c>
      <c r="Y256" t="n">
        <v>0</v>
      </c>
      <c r="Z256" t="n">
        <v>0</v>
      </c>
      <c r="AA256" s="20" t="n">
        <v>2</v>
      </c>
      <c r="AC256" s="20" t="n">
        <v>2</v>
      </c>
      <c r="AD256" t="n">
        <v>0</v>
      </c>
      <c r="AE256" t="n">
        <v>0</v>
      </c>
    </row>
    <row r="257">
      <c r="A257" t="inlineStr">
        <is>
          <t>CLR</t>
        </is>
      </c>
      <c r="B257" t="inlineStr">
        <is>
          <t>RM</t>
        </is>
      </c>
      <c r="C257" t="inlineStr">
        <is>
          <t>RM.CLR.00020</t>
        </is>
      </c>
      <c r="D257" t="inlineStr">
        <is>
          <t>Liquid Caramel Color 525</t>
        </is>
      </c>
      <c r="E257" t="n">
        <v>81.5305</v>
      </c>
      <c r="F257" t="n">
        <v>278.3871</v>
      </c>
      <c r="G257" t="inlineStr">
        <is>
          <t>9405, 9401, 9403, 9102, 9103, 9108, 605, 9112, 801, 405, 9402, 108, 9605, 9401, 103, 102, 101, 201, 112, 108, 403, 499, 306, 402, 401, 9103, 403, 605, 9108, 9102, 9108, 801, 9112, 401, 499, 405, 499, 801, 9405, 9112, 9801, 9403, 9801, 9405, 9403, 403, 112, 306, 402, 103, 102, 108, 112, 101, 201, 405, 9402, 9801, 9605</t>
        </is>
      </c>
      <c r="H257" t="n">
        <v>0</v>
      </c>
      <c r="I257" t="n">
        <v>0</v>
      </c>
      <c r="J257" t="n">
        <v>0.794</v>
      </c>
      <c r="K257" t="n">
        <v>0</v>
      </c>
      <c r="L257" t="n">
        <v>0</v>
      </c>
      <c r="M257" t="n">
        <v>0.794</v>
      </c>
      <c r="N257" t="n">
        <v>0</v>
      </c>
      <c r="O257" t="n">
        <v>0</v>
      </c>
      <c r="P257" t="n">
        <v>-2.507</v>
      </c>
      <c r="Q257" t="n">
        <v>-10.2715</v>
      </c>
      <c r="R257" t="n">
        <v>0</v>
      </c>
      <c r="S257" t="n">
        <v>-12.7785</v>
      </c>
      <c r="T257" t="n">
        <v>69.54600000000001</v>
      </c>
      <c r="U257" t="n">
        <v>211.365</v>
      </c>
      <c r="V257" t="n">
        <v>3.0479</v>
      </c>
      <c r="W257" t="n">
        <v>17.1875</v>
      </c>
      <c r="X257" t="n">
        <v>38.2385</v>
      </c>
      <c r="Y257" t="n">
        <v>49.7503</v>
      </c>
      <c r="Z257" t="n">
        <v>57.3953</v>
      </c>
      <c r="AA257" s="20" t="n">
        <v>46175</v>
      </c>
      <c r="AB257" t="inlineStr">
        <is>
          <t>شركة الاوتاد للتوريدات الكيماوية - مورد</t>
        </is>
      </c>
      <c r="AC257" s="20" t="n">
        <v>46234</v>
      </c>
      <c r="AD257" t="n">
        <v>5.5278</v>
      </c>
      <c r="AE257" t="n">
        <v>4.7829</v>
      </c>
      <c r="AF257" t="inlineStr">
        <is>
          <t>14:16</t>
        </is>
      </c>
      <c r="AG257" t="n">
        <v>0</v>
      </c>
    </row>
    <row r="258">
      <c r="A258" t="inlineStr">
        <is>
          <t>CLR</t>
        </is>
      </c>
      <c r="B258" t="inlineStr">
        <is>
          <t>RM</t>
        </is>
      </c>
      <c r="C258" t="inlineStr">
        <is>
          <t>RM.CLR.00021</t>
        </is>
      </c>
      <c r="D258" t="inlineStr">
        <is>
          <t xml:space="preserve">Carbon black </t>
        </is>
      </c>
      <c r="E258" t="n">
        <v>10.7647</v>
      </c>
      <c r="F258" t="n">
        <v>420.8289</v>
      </c>
      <c r="G258" t="inlineStr">
        <is>
          <t>403, 499, 306, 401, 108, 101, 102, 103, 112, 9402, 112, 9405, 9403, 403, 108, 103, 9108, 9401, 9112, 405, 401, 499, 306, 108, 112, 101, 103, 102, 9103, 9112, 9403, 499, 405, 403, 9108, 9401, 9108, 9103, 9112, 9405, 9403, 9402</t>
        </is>
      </c>
      <c r="H258" t="n">
        <v>0</v>
      </c>
      <c r="I258" t="n">
        <v>0</v>
      </c>
      <c r="J258" t="n">
        <v>0.889</v>
      </c>
      <c r="K258" t="n">
        <v>0</v>
      </c>
      <c r="L258" t="n">
        <v>0</v>
      </c>
      <c r="M258" t="n">
        <v>0.889</v>
      </c>
      <c r="N258" t="n">
        <v>0</v>
      </c>
      <c r="O258" t="n">
        <v>0</v>
      </c>
      <c r="P258" t="n">
        <v>-0.005</v>
      </c>
      <c r="Q258" t="n">
        <v>-8.178699999999999</v>
      </c>
      <c r="R258" t="n">
        <v>0</v>
      </c>
      <c r="S258" t="n">
        <v>-8.1837</v>
      </c>
      <c r="T258" t="n">
        <v>3.47</v>
      </c>
      <c r="U258" t="n">
        <v>135.3892</v>
      </c>
      <c r="V258" t="n">
        <v>39.0171</v>
      </c>
      <c r="W258" t="n">
        <v>8.1837</v>
      </c>
      <c r="X258" t="n">
        <v>8.463699999999999</v>
      </c>
      <c r="Y258" t="n">
        <v>8.463699999999999</v>
      </c>
      <c r="Z258" t="n">
        <v>8.5017</v>
      </c>
      <c r="AA258" s="20" t="n">
        <v>45477</v>
      </c>
      <c r="AB258" t="inlineStr">
        <is>
          <t>شركة محموعة منير سختيان التجارية</t>
        </is>
      </c>
      <c r="AC258" s="20" t="n">
        <v>46234</v>
      </c>
      <c r="AD258" t="n">
        <v>0.9404</v>
      </c>
      <c r="AE258" t="n">
        <v>0.7084</v>
      </c>
      <c r="AF258" t="inlineStr">
        <is>
          <t>4:26</t>
        </is>
      </c>
      <c r="AG258" t="n">
        <v>0</v>
      </c>
    </row>
    <row r="259">
      <c r="A259" t="inlineStr">
        <is>
          <t>CLR</t>
        </is>
      </c>
      <c r="B259" t="inlineStr">
        <is>
          <t>RM</t>
        </is>
      </c>
      <c r="C259" t="inlineStr">
        <is>
          <t>RM.CLR.00022</t>
        </is>
      </c>
      <c r="D259" t="inlineStr">
        <is>
          <t>Candurin Green</t>
        </is>
      </c>
      <c r="E259" t="n">
        <v>19</v>
      </c>
      <c r="F259" t="n">
        <v>1403.796</v>
      </c>
      <c r="G259" t="inlineStr">
        <is>
          <t>9402, 403, 499, 102, 499, 101, 102, 101, 499, 403, 9402</t>
        </is>
      </c>
      <c r="H259" t="n">
        <v>0</v>
      </c>
      <c r="I259" t="n">
        <v>0</v>
      </c>
      <c r="J259" t="n">
        <v>0</v>
      </c>
      <c r="K259" t="n">
        <v>0</v>
      </c>
      <c r="L259" t="n">
        <v>0</v>
      </c>
      <c r="M259" t="n">
        <v>0</v>
      </c>
      <c r="N259" t="n">
        <v>0</v>
      </c>
      <c r="O259" t="n">
        <v>0</v>
      </c>
      <c r="P259" t="n">
        <v>0</v>
      </c>
      <c r="Q259" t="n">
        <v>-19</v>
      </c>
      <c r="R259" t="n">
        <v>0</v>
      </c>
      <c r="S259" t="n">
        <v>-19</v>
      </c>
      <c r="T259" t="n">
        <v>0</v>
      </c>
      <c r="U259" t="n">
        <v>0</v>
      </c>
      <c r="V259" t="n">
        <v>73.884</v>
      </c>
      <c r="W259" t="n">
        <v>19</v>
      </c>
      <c r="X259" t="n">
        <v>19</v>
      </c>
      <c r="Y259" t="n">
        <v>19</v>
      </c>
      <c r="Z259" t="n">
        <v>19</v>
      </c>
      <c r="AA259" s="20" t="n">
        <v>2</v>
      </c>
      <c r="AC259" s="20" t="n">
        <v>46234</v>
      </c>
      <c r="AD259" t="n">
        <v>2.1111</v>
      </c>
      <c r="AE259" t="n">
        <v>1.5833</v>
      </c>
      <c r="AF259" t="inlineStr">
        <is>
          <t>0:0</t>
        </is>
      </c>
      <c r="AG259" t="n">
        <v>0</v>
      </c>
    </row>
    <row r="260">
      <c r="A260" t="inlineStr">
        <is>
          <t>CLR</t>
        </is>
      </c>
      <c r="B260" t="inlineStr">
        <is>
          <t>RM</t>
        </is>
      </c>
      <c r="C260" t="inlineStr">
        <is>
          <t>RM.CLR.00023</t>
        </is>
      </c>
      <c r="D260" t="inlineStr">
        <is>
          <t>Candurin Red</t>
        </is>
      </c>
      <c r="E260" t="n">
        <v>0</v>
      </c>
      <c r="F260" t="n">
        <v>0</v>
      </c>
      <c r="G260" t="inlineStr">
        <is>
          <t>403, 101, 403, 101</t>
        </is>
      </c>
      <c r="H260" t="n">
        <v>0</v>
      </c>
      <c r="I260" t="n">
        <v>0</v>
      </c>
      <c r="J260" t="n">
        <v>0</v>
      </c>
      <c r="K260" t="n">
        <v>0</v>
      </c>
      <c r="L260" t="n">
        <v>0</v>
      </c>
      <c r="M260" t="n">
        <v>0</v>
      </c>
      <c r="N260" t="n">
        <v>0</v>
      </c>
      <c r="O260" t="n">
        <v>0</v>
      </c>
      <c r="P260" t="n">
        <v>0</v>
      </c>
      <c r="Q260" t="n">
        <v>0</v>
      </c>
      <c r="R260" t="n">
        <v>0</v>
      </c>
      <c r="S260" t="n">
        <v>0</v>
      </c>
      <c r="T260" t="n">
        <v>0</v>
      </c>
      <c r="U260" t="n">
        <v>0</v>
      </c>
      <c r="V260" t="n">
        <v>84.7508</v>
      </c>
      <c r="W260" t="n">
        <v>0</v>
      </c>
      <c r="X260" t="n">
        <v>0</v>
      </c>
      <c r="Y260" t="n">
        <v>0</v>
      </c>
      <c r="Z260" t="n">
        <v>0</v>
      </c>
      <c r="AA260" s="20" t="n">
        <v>2</v>
      </c>
      <c r="AC260" s="20" t="n">
        <v>44390</v>
      </c>
      <c r="AD260" t="n">
        <v>0</v>
      </c>
      <c r="AE260" t="n">
        <v>0</v>
      </c>
      <c r="AG260" t="n">
        <v>0</v>
      </c>
    </row>
    <row r="261">
      <c r="A261" t="inlineStr">
        <is>
          <t>CLR</t>
        </is>
      </c>
      <c r="B261" t="inlineStr">
        <is>
          <t>RM</t>
        </is>
      </c>
      <c r="C261" t="inlineStr">
        <is>
          <t>RM.CLR.00024</t>
        </is>
      </c>
      <c r="D261" t="inlineStr">
        <is>
          <t xml:space="preserve">Light Gold </t>
        </is>
      </c>
      <c r="E261" t="n">
        <v>0</v>
      </c>
      <c r="F261" t="n">
        <v>0</v>
      </c>
      <c r="G261" t="inlineStr">
        <is>
          <t>101, 403, 101, 403</t>
        </is>
      </c>
      <c r="H261" t="n">
        <v>0</v>
      </c>
      <c r="I261" t="n">
        <v>0</v>
      </c>
      <c r="J261" t="n">
        <v>0</v>
      </c>
      <c r="K261" t="n">
        <v>0</v>
      </c>
      <c r="L261" t="n">
        <v>0</v>
      </c>
      <c r="M261" t="n">
        <v>0</v>
      </c>
      <c r="N261" t="n">
        <v>0</v>
      </c>
      <c r="O261" t="n">
        <v>0</v>
      </c>
      <c r="P261" t="n">
        <v>0</v>
      </c>
      <c r="Q261" t="n">
        <v>0</v>
      </c>
      <c r="R261" t="n">
        <v>0</v>
      </c>
      <c r="S261" t="n">
        <v>0</v>
      </c>
      <c r="T261" t="n">
        <v>0</v>
      </c>
      <c r="U261" t="n">
        <v>0</v>
      </c>
      <c r="V261" t="n">
        <v>72.7072</v>
      </c>
      <c r="W261" t="n">
        <v>0</v>
      </c>
      <c r="X261" t="n">
        <v>0</v>
      </c>
      <c r="Y261" t="n">
        <v>0</v>
      </c>
      <c r="Z261" t="n">
        <v>0</v>
      </c>
      <c r="AA261" s="20" t="n">
        <v>2</v>
      </c>
      <c r="AC261" s="20" t="n">
        <v>2</v>
      </c>
      <c r="AD261" t="n">
        <v>0</v>
      </c>
      <c r="AE261" t="n">
        <v>0</v>
      </c>
      <c r="AG261" t="n">
        <v>0</v>
      </c>
    </row>
    <row r="262">
      <c r="A262" t="inlineStr">
        <is>
          <t>CLR</t>
        </is>
      </c>
      <c r="B262" t="inlineStr">
        <is>
          <t>RM</t>
        </is>
      </c>
      <c r="C262" t="inlineStr">
        <is>
          <t>RM.CLR.00025</t>
        </is>
      </c>
      <c r="D262" t="inlineStr">
        <is>
          <t>Silver Lustre</t>
        </is>
      </c>
      <c r="E262" t="n">
        <v>355.8241</v>
      </c>
      <c r="F262" t="n">
        <v>25754.3053</v>
      </c>
      <c r="G262" t="inlineStr">
        <is>
          <t>9403, 9103, 9102, 9108, 403, 499, 409, 9103, 102, 103, 101, 108, 306, 499, 304, 402, 9304, 9108, 9103, 9102, 103, 108, 403, 409, 9403, 9402, 103, 102, 101, 108, 402, 306, 409, 499, 403, 304, 9402, 9304</t>
        </is>
      </c>
      <c r="H262" t="n">
        <v>0</v>
      </c>
      <c r="I262" t="n">
        <v>0</v>
      </c>
      <c r="J262" t="n">
        <v>0.468</v>
      </c>
      <c r="K262" t="n">
        <v>0</v>
      </c>
      <c r="L262" t="n">
        <v>0</v>
      </c>
      <c r="M262" t="n">
        <v>0.468</v>
      </c>
      <c r="N262" t="n">
        <v>0</v>
      </c>
      <c r="O262" t="n">
        <v>0</v>
      </c>
      <c r="P262" t="n">
        <v>-2.007</v>
      </c>
      <c r="Q262" t="n">
        <v>-180.4001</v>
      </c>
      <c r="R262" t="n">
        <v>0</v>
      </c>
      <c r="S262" t="n">
        <v>-182.4071</v>
      </c>
      <c r="T262" t="n">
        <v>173.885</v>
      </c>
      <c r="U262" t="n">
        <v>12649.0056</v>
      </c>
      <c r="V262" t="n">
        <v>72.7435</v>
      </c>
      <c r="W262" t="n">
        <v>180.5101</v>
      </c>
      <c r="X262" t="n">
        <v>181.6298</v>
      </c>
      <c r="Y262" t="n">
        <v>183.2375</v>
      </c>
      <c r="Z262" t="n">
        <v>183.6215</v>
      </c>
      <c r="AA262" s="20" t="n">
        <v>45405</v>
      </c>
      <c r="AB262" t="inlineStr">
        <is>
          <t>زهرة يافا للتجارة JFT</t>
        </is>
      </c>
      <c r="AC262" s="20" t="n">
        <v>46234</v>
      </c>
      <c r="AD262" t="n">
        <v>20.3597</v>
      </c>
      <c r="AE262" t="n">
        <v>15.3017</v>
      </c>
      <c r="AF262" t="inlineStr">
        <is>
          <t>11:10</t>
        </is>
      </c>
      <c r="AG262" t="n">
        <v>0</v>
      </c>
    </row>
    <row r="263">
      <c r="A263" t="inlineStr">
        <is>
          <t>CLR</t>
        </is>
      </c>
      <c r="B263" t="inlineStr">
        <is>
          <t>RM</t>
        </is>
      </c>
      <c r="C263" t="inlineStr">
        <is>
          <t>RM.CLR.00026</t>
        </is>
      </c>
      <c r="D263" t="inlineStr">
        <is>
          <t>(E124)Ponceau 4r / Lake red color</t>
        </is>
      </c>
      <c r="E263" t="n">
        <v>25.14</v>
      </c>
      <c r="F263" t="n">
        <v>331.9216</v>
      </c>
      <c r="G263" t="inlineStr">
        <is>
          <t>9402, 101, 112, 108, 403, 499, 306, 401, 9401, 108, 103, 9402, 9112, 9108, 405, 499, 401, 499, 405, 403, 9108, 9103, 103, 108, 112, 306, 9103, 101, 9405, 9112, 9405, 9401</t>
        </is>
      </c>
      <c r="H263" t="n">
        <v>0</v>
      </c>
      <c r="I263" t="n">
        <v>0</v>
      </c>
      <c r="J263" t="n">
        <v>0</v>
      </c>
      <c r="K263" t="n">
        <v>0</v>
      </c>
      <c r="L263" t="n">
        <v>0</v>
      </c>
      <c r="M263" t="n">
        <v>0</v>
      </c>
      <c r="N263" t="n">
        <v>0</v>
      </c>
      <c r="O263" t="n">
        <v>0</v>
      </c>
      <c r="P263" t="n">
        <v>0</v>
      </c>
      <c r="Q263" t="n">
        <v>-5.909</v>
      </c>
      <c r="R263" t="n">
        <v>0</v>
      </c>
      <c r="S263" t="n">
        <v>-5.909</v>
      </c>
      <c r="T263" t="n">
        <v>19.231</v>
      </c>
      <c r="U263" t="n">
        <v>253.9055</v>
      </c>
      <c r="V263" t="n">
        <v>13.2029</v>
      </c>
      <c r="W263" t="n">
        <v>5.909</v>
      </c>
      <c r="X263" t="n">
        <v>5.909</v>
      </c>
      <c r="Y263" t="n">
        <v>5.9135</v>
      </c>
      <c r="Z263" t="n">
        <v>5.9135</v>
      </c>
      <c r="AA263" s="20" t="n">
        <v>45529</v>
      </c>
      <c r="AB263" t="inlineStr">
        <is>
          <t>شركة الاوتاد للتوريدات الكيماوية - مورد</t>
        </is>
      </c>
      <c r="AC263" s="20" t="n">
        <v>46234</v>
      </c>
      <c r="AD263" t="n">
        <v>0.657</v>
      </c>
      <c r="AE263" t="n">
        <v>0.4927</v>
      </c>
      <c r="AF263" t="inlineStr">
        <is>
          <t>39:0</t>
        </is>
      </c>
      <c r="AG263" t="n">
        <v>0</v>
      </c>
    </row>
    <row r="264">
      <c r="A264" t="inlineStr">
        <is>
          <t>CLR</t>
        </is>
      </c>
      <c r="B264" t="inlineStr">
        <is>
          <t>RM</t>
        </is>
      </c>
      <c r="C264" t="inlineStr">
        <is>
          <t>RM.CLR.00027</t>
        </is>
      </c>
      <c r="D264" t="inlineStr">
        <is>
          <t xml:space="preserve">Titanium Dioxde 25KG </t>
        </is>
      </c>
      <c r="E264" t="n">
        <v>8.459</v>
      </c>
      <c r="F264" t="n">
        <v>81.3558</v>
      </c>
      <c r="G264" t="inlineStr">
        <is>
          <t>403, 499, 306, 402, 101, 102, 108, 9402, 605, 9108, 403, 605, 9108, 402, 499, 499, 102, 306, 108, 101, 9402</t>
        </is>
      </c>
      <c r="H264" t="n">
        <v>0</v>
      </c>
      <c r="I264" t="n">
        <v>0</v>
      </c>
      <c r="J264" t="n">
        <v>0</v>
      </c>
      <c r="K264" t="n">
        <v>0</v>
      </c>
      <c r="L264" t="n">
        <v>0</v>
      </c>
      <c r="M264" t="n">
        <v>0</v>
      </c>
      <c r="N264" t="n">
        <v>0</v>
      </c>
      <c r="O264" t="n">
        <v>0</v>
      </c>
      <c r="P264" t="n">
        <v>0</v>
      </c>
      <c r="Q264" t="n">
        <v>-8.459</v>
      </c>
      <c r="R264" t="n">
        <v>0</v>
      </c>
      <c r="S264" t="n">
        <v>-8.459</v>
      </c>
      <c r="T264" t="n">
        <v>0</v>
      </c>
      <c r="U264" t="n">
        <v>0</v>
      </c>
      <c r="V264" t="n">
        <v>9.617699999999999</v>
      </c>
      <c r="W264" t="n">
        <v>8.459</v>
      </c>
      <c r="X264" t="n">
        <v>8.459</v>
      </c>
      <c r="Y264" t="n">
        <v>8.459</v>
      </c>
      <c r="Z264" t="n">
        <v>11.859</v>
      </c>
      <c r="AA264" s="20" t="n">
        <v>45693</v>
      </c>
      <c r="AB264" t="inlineStr">
        <is>
          <t>زهرة يافا للتجارة JFT</t>
        </is>
      </c>
      <c r="AC264" s="20" t="n">
        <v>46234</v>
      </c>
      <c r="AD264" t="n">
        <v>0.9398</v>
      </c>
      <c r="AE264" t="n">
        <v>0.9882</v>
      </c>
      <c r="AF264" t="inlineStr">
        <is>
          <t>0:0</t>
        </is>
      </c>
      <c r="AG264" t="n">
        <v>0</v>
      </c>
    </row>
    <row r="265">
      <c r="A265" t="inlineStr">
        <is>
          <t>CLR</t>
        </is>
      </c>
      <c r="B265" t="inlineStr">
        <is>
          <t>RM</t>
        </is>
      </c>
      <c r="C265" t="inlineStr">
        <is>
          <t>RM.CLR.00028</t>
        </is>
      </c>
      <c r="D265" t="inlineStr">
        <is>
          <t>Candurin Blue</t>
        </is>
      </c>
      <c r="E265" t="n">
        <v>24</v>
      </c>
      <c r="F265" t="n">
        <v>1849.92</v>
      </c>
      <c r="G265" t="inlineStr">
        <is>
          <t>102, 101, 499, 499, 403, 499, 403, 101, 102, 9402, 9402</t>
        </is>
      </c>
      <c r="H265" t="n">
        <v>0</v>
      </c>
      <c r="I265" t="n">
        <v>0</v>
      </c>
      <c r="J265" t="n">
        <v>0</v>
      </c>
      <c r="K265" t="n">
        <v>0</v>
      </c>
      <c r="L265" t="n">
        <v>0</v>
      </c>
      <c r="M265" t="n">
        <v>0</v>
      </c>
      <c r="N265" t="n">
        <v>0</v>
      </c>
      <c r="O265" t="n">
        <v>0</v>
      </c>
      <c r="P265" t="n">
        <v>0</v>
      </c>
      <c r="Q265" t="n">
        <v>-24</v>
      </c>
      <c r="R265" t="n">
        <v>0</v>
      </c>
      <c r="S265" t="n">
        <v>-24</v>
      </c>
      <c r="T265" t="n">
        <v>0</v>
      </c>
      <c r="U265" t="n">
        <v>0</v>
      </c>
      <c r="V265" t="n">
        <v>77.08</v>
      </c>
      <c r="W265" t="n">
        <v>24</v>
      </c>
      <c r="X265" t="n">
        <v>24</v>
      </c>
      <c r="Y265" t="n">
        <v>24</v>
      </c>
      <c r="Z265" t="n">
        <v>24</v>
      </c>
      <c r="AA265" s="20" t="n">
        <v>2</v>
      </c>
      <c r="AC265" s="20" t="n">
        <v>46234</v>
      </c>
      <c r="AD265" t="n">
        <v>2.6666</v>
      </c>
      <c r="AE265" t="n">
        <v>2</v>
      </c>
      <c r="AF265" t="inlineStr">
        <is>
          <t>0:0</t>
        </is>
      </c>
      <c r="AG265" t="n">
        <v>0</v>
      </c>
    </row>
    <row r="266">
      <c r="A266" t="inlineStr">
        <is>
          <t>CLR</t>
        </is>
      </c>
      <c r="B266" t="inlineStr">
        <is>
          <t>RM</t>
        </is>
      </c>
      <c r="C266" t="inlineStr">
        <is>
          <t>RM.CLR.00029</t>
        </is>
      </c>
      <c r="D266" t="inlineStr">
        <is>
          <t>Gold Lustre</t>
        </is>
      </c>
      <c r="E266" t="n">
        <v>163.638</v>
      </c>
      <c r="F266" t="n">
        <v>14249.7449</v>
      </c>
      <c r="G266" t="inlineStr">
        <is>
          <t>9402, 108, 103, 9304, 9108, 9103, 9102, 102, 103, 101, 108, 403, 499, 409, 304, 402, 306, 403, 9103, 9108, 9102, 499, 304, 499, 409, 101, 9103, 403, 9403, 409, 102, 103, 108, 402, 306, 9403, 9402, 9304</t>
        </is>
      </c>
      <c r="H266" t="n">
        <v>0</v>
      </c>
      <c r="I266" t="n">
        <v>0</v>
      </c>
      <c r="J266" t="n">
        <v>0</v>
      </c>
      <c r="K266" t="n">
        <v>0</v>
      </c>
      <c r="L266" t="n">
        <v>0</v>
      </c>
      <c r="M266" t="n">
        <v>0</v>
      </c>
      <c r="N266" t="n">
        <v>0</v>
      </c>
      <c r="O266" t="n">
        <v>0</v>
      </c>
      <c r="P266" t="n">
        <v>-2.16</v>
      </c>
      <c r="Q266" t="n">
        <v>-9.452999999999999</v>
      </c>
      <c r="R266" t="n">
        <v>0</v>
      </c>
      <c r="S266" t="n">
        <v>-11.613</v>
      </c>
      <c r="T266" t="n">
        <v>152.025</v>
      </c>
      <c r="U266" t="n">
        <v>13238.0158</v>
      </c>
      <c r="V266" t="n">
        <v>87.0779</v>
      </c>
      <c r="W266" t="n">
        <v>9.497999999999999</v>
      </c>
      <c r="X266" t="n">
        <v>9.9864</v>
      </c>
      <c r="Y266" t="n">
        <v>11.4428</v>
      </c>
      <c r="Z266" t="n">
        <v>11.6068</v>
      </c>
      <c r="AA266" s="20" t="n">
        <v>2</v>
      </c>
      <c r="AC266" s="20" t="n">
        <v>46234</v>
      </c>
      <c r="AD266" t="n">
        <v>1.2714</v>
      </c>
      <c r="AE266" t="n">
        <v>0.9671999999999999</v>
      </c>
      <c r="AF266" t="inlineStr">
        <is>
          <t>157:5</t>
        </is>
      </c>
      <c r="AG266" t="n">
        <v>0</v>
      </c>
    </row>
    <row r="267">
      <c r="A267" t="inlineStr">
        <is>
          <t>CLR</t>
        </is>
      </c>
      <c r="B267" t="inlineStr">
        <is>
          <t>RM</t>
        </is>
      </c>
      <c r="C267" t="inlineStr">
        <is>
          <t>RM.CLR.00030</t>
        </is>
      </c>
      <c r="D267" t="inlineStr">
        <is>
          <t>Green Lustre</t>
        </is>
      </c>
      <c r="E267" t="n">
        <v>11.28</v>
      </c>
      <c r="F267" t="n">
        <v>981.36</v>
      </c>
      <c r="G267" t="inlineStr">
        <is>
          <t>9402, 9304, 101, 402, 102, 103, 403, 499, 499, 304, 9402, 9304, 402, 499, 403, 304, 101, 103, 102</t>
        </is>
      </c>
      <c r="H267" t="n">
        <v>0</v>
      </c>
      <c r="I267" t="n">
        <v>0</v>
      </c>
      <c r="J267" t="n">
        <v>0</v>
      </c>
      <c r="K267" t="n">
        <v>0</v>
      </c>
      <c r="L267" t="n">
        <v>0</v>
      </c>
      <c r="M267" t="n">
        <v>0</v>
      </c>
      <c r="N267" t="n">
        <v>0</v>
      </c>
      <c r="O267" t="n">
        <v>0</v>
      </c>
      <c r="P267" t="n">
        <v>0</v>
      </c>
      <c r="Q267" t="n">
        <v>-10.43</v>
      </c>
      <c r="R267" t="n">
        <v>0</v>
      </c>
      <c r="S267" t="n">
        <v>-10.43</v>
      </c>
      <c r="T267" t="n">
        <v>0.85</v>
      </c>
      <c r="U267" t="n">
        <v>73.95</v>
      </c>
      <c r="V267" t="n">
        <v>87</v>
      </c>
      <c r="W267" t="n">
        <v>10.43</v>
      </c>
      <c r="X267" t="n">
        <v>10.43</v>
      </c>
      <c r="Y267" t="n">
        <v>10.43</v>
      </c>
      <c r="Z267" t="n">
        <v>10.43</v>
      </c>
      <c r="AA267" s="20" t="n">
        <v>2</v>
      </c>
      <c r="AC267" s="20" t="n">
        <v>46234</v>
      </c>
      <c r="AD267" t="n">
        <v>1.1588</v>
      </c>
      <c r="AE267" t="n">
        <v>0.8691</v>
      </c>
      <c r="AF267" t="inlineStr">
        <is>
          <t>0:29</t>
        </is>
      </c>
      <c r="AG267" t="n">
        <v>0</v>
      </c>
    </row>
    <row r="268">
      <c r="A268" t="inlineStr">
        <is>
          <t>CLR</t>
        </is>
      </c>
      <c r="B268" t="inlineStr">
        <is>
          <t>RM</t>
        </is>
      </c>
      <c r="C268" t="inlineStr">
        <is>
          <t>RM.CLR.00031</t>
        </is>
      </c>
      <c r="D268" t="inlineStr">
        <is>
          <t>Red Lustre</t>
        </is>
      </c>
      <c r="E268" t="n">
        <v>20.252</v>
      </c>
      <c r="F268" t="n">
        <v>1761.924</v>
      </c>
      <c r="G268" t="inlineStr">
        <is>
          <t>306, 402, 108, 102, 409, 101, 409, 499, 304, 499, 9108, 403, 306, 402, 304, 409, 499, 403, 108, 101, 102, 9108, 9304, 9402, 9304, 9402</t>
        </is>
      </c>
      <c r="H268" t="n">
        <v>0</v>
      </c>
      <c r="I268" t="n">
        <v>0</v>
      </c>
      <c r="J268" t="n">
        <v>0</v>
      </c>
      <c r="K268" t="n">
        <v>0</v>
      </c>
      <c r="L268" t="n">
        <v>0</v>
      </c>
      <c r="M268" t="n">
        <v>0</v>
      </c>
      <c r="N268" t="n">
        <v>0</v>
      </c>
      <c r="O268" t="n">
        <v>0</v>
      </c>
      <c r="P268" t="n">
        <v>-1.47</v>
      </c>
      <c r="Q268" t="n">
        <v>-18.382</v>
      </c>
      <c r="R268" t="n">
        <v>0</v>
      </c>
      <c r="S268" t="n">
        <v>-19.852</v>
      </c>
      <c r="T268" t="n">
        <v>0.4</v>
      </c>
      <c r="U268" t="n">
        <v>34.8</v>
      </c>
      <c r="V268" t="n">
        <v>87</v>
      </c>
      <c r="W268" t="n">
        <v>18.382</v>
      </c>
      <c r="X268" t="n">
        <v>18.382</v>
      </c>
      <c r="Y268" t="n">
        <v>18.422</v>
      </c>
      <c r="Z268" t="n">
        <v>20.633</v>
      </c>
      <c r="AA268" s="20" t="n">
        <v>2</v>
      </c>
      <c r="AC268" s="20" t="n">
        <v>46234</v>
      </c>
      <c r="AD268" t="n">
        <v>2.0468</v>
      </c>
      <c r="AE268" t="n">
        <v>1.7194</v>
      </c>
      <c r="AF268" t="inlineStr">
        <is>
          <t>0:6</t>
        </is>
      </c>
      <c r="AG268" t="n">
        <v>0</v>
      </c>
    </row>
    <row r="269">
      <c r="A269" t="inlineStr">
        <is>
          <t>CLR</t>
        </is>
      </c>
      <c r="B269" t="inlineStr">
        <is>
          <t>RM</t>
        </is>
      </c>
      <c r="C269" t="inlineStr">
        <is>
          <t>RM.CLR.00032</t>
        </is>
      </c>
      <c r="D269" t="inlineStr">
        <is>
          <t>Blue Lustre</t>
        </is>
      </c>
      <c r="E269" t="n">
        <v>11.27</v>
      </c>
      <c r="F269" t="n">
        <v>980.49</v>
      </c>
      <c r="G269" t="inlineStr">
        <is>
          <t>304, 403, 499, 101, 102, 9402, 304, 499, 102, 101, 499, 403, 9402</t>
        </is>
      </c>
      <c r="H269" t="n">
        <v>0</v>
      </c>
      <c r="I269" t="n">
        <v>0</v>
      </c>
      <c r="J269" t="n">
        <v>0</v>
      </c>
      <c r="K269" t="n">
        <v>0</v>
      </c>
      <c r="L269" t="n">
        <v>0</v>
      </c>
      <c r="M269" t="n">
        <v>0</v>
      </c>
      <c r="N269" t="n">
        <v>0</v>
      </c>
      <c r="O269" t="n">
        <v>0</v>
      </c>
      <c r="P269" t="n">
        <v>0</v>
      </c>
      <c r="Q269" t="n">
        <v>-10.95</v>
      </c>
      <c r="R269" t="n">
        <v>0</v>
      </c>
      <c r="S269" t="n">
        <v>-10.95</v>
      </c>
      <c r="T269" t="n">
        <v>0.32</v>
      </c>
      <c r="U269" t="n">
        <v>27.84</v>
      </c>
      <c r="V269" t="n">
        <v>87</v>
      </c>
      <c r="W269" t="n">
        <v>10.95</v>
      </c>
      <c r="X269" t="n">
        <v>10.95</v>
      </c>
      <c r="Y269" t="n">
        <v>10.95</v>
      </c>
      <c r="Z269" t="n">
        <v>10.95</v>
      </c>
      <c r="AA269" s="20" t="n">
        <v>2</v>
      </c>
      <c r="AC269" s="20" t="n">
        <v>46234</v>
      </c>
      <c r="AD269" t="n">
        <v>1.2166</v>
      </c>
      <c r="AE269" t="n">
        <v>0.9125</v>
      </c>
      <c r="AF269" t="inlineStr">
        <is>
          <t>0:10</t>
        </is>
      </c>
      <c r="AG269" t="n">
        <v>0</v>
      </c>
    </row>
    <row r="270">
      <c r="A270" t="inlineStr">
        <is>
          <t>CLR</t>
        </is>
      </c>
      <c r="B270" t="inlineStr">
        <is>
          <t>RM</t>
        </is>
      </c>
      <c r="C270" t="inlineStr">
        <is>
          <t>RM.CLR.00033</t>
        </is>
      </c>
      <c r="D270" t="inlineStr">
        <is>
          <t>لون بني – Brown Color</t>
        </is>
      </c>
      <c r="E270" t="n">
        <v>11.022</v>
      </c>
      <c r="F270" t="n">
        <v>232.7956</v>
      </c>
      <c r="G270" t="inlineStr">
        <is>
          <t>403, 499, 306, 401, 108, 110, 112, 102, 101, 9112, 9605, 9108, 9102, 605, 801, 405, 112, 9405, 9402, 108, 9110, 9401, 112, 405, 108, 110, 102, 306, 499, 101, 801, 9112, 801, 9405, 9108, 9102, 403, 605, 499, 405, 401, 9402, 9605, 9110, 9401</t>
        </is>
      </c>
      <c r="H270" t="n">
        <v>0</v>
      </c>
      <c r="I270" t="n">
        <v>0</v>
      </c>
      <c r="J270" t="n">
        <v>2.474</v>
      </c>
      <c r="K270" t="n">
        <v>0</v>
      </c>
      <c r="L270" t="n">
        <v>0</v>
      </c>
      <c r="M270" t="n">
        <v>2.474</v>
      </c>
      <c r="N270" t="n">
        <v>0</v>
      </c>
      <c r="O270" t="n">
        <v>0</v>
      </c>
      <c r="P270" t="n">
        <v>-2.097</v>
      </c>
      <c r="Q270" t="n">
        <v>-0.8159999999999999</v>
      </c>
      <c r="R270" t="n">
        <v>0</v>
      </c>
      <c r="S270" t="n">
        <v>-2.913</v>
      </c>
      <c r="T270" t="n">
        <v>10.583</v>
      </c>
      <c r="U270" t="n">
        <v>223.5235</v>
      </c>
      <c r="V270" t="n">
        <v>21.121</v>
      </c>
      <c r="W270" t="n">
        <v>3.357</v>
      </c>
      <c r="X270" t="n">
        <v>7.027</v>
      </c>
      <c r="Y270" t="n">
        <v>8.0184</v>
      </c>
      <c r="Z270" t="n">
        <v>8.727399999999999</v>
      </c>
      <c r="AA270" s="20" t="n">
        <v>45497</v>
      </c>
      <c r="AB270" t="inlineStr">
        <is>
          <t>شركة الاستشارية لتجارة الكيماويات</t>
        </is>
      </c>
      <c r="AC270" s="20" t="n">
        <v>46234</v>
      </c>
      <c r="AD270" t="n">
        <v>0.8909</v>
      </c>
      <c r="AE270" t="n">
        <v>0.7272</v>
      </c>
      <c r="AF270" t="inlineStr">
        <is>
          <t>14:16</t>
        </is>
      </c>
      <c r="AG270" t="n">
        <v>0</v>
      </c>
    </row>
    <row r="271">
      <c r="A271" t="inlineStr">
        <is>
          <t>CLR</t>
        </is>
      </c>
      <c r="B271" t="inlineStr">
        <is>
          <t>RM</t>
        </is>
      </c>
      <c r="C271" t="inlineStr">
        <is>
          <t>RM.CLR.00034</t>
        </is>
      </c>
      <c r="D271" t="inlineStr">
        <is>
          <t xml:space="preserve">لون اصفر – sunset yellow </t>
        </is>
      </c>
      <c r="E271" t="n">
        <v>5</v>
      </c>
      <c r="F271" t="n">
        <v>35</v>
      </c>
      <c r="G271" t="inlineStr">
        <is>
          <t>102, 102</t>
        </is>
      </c>
      <c r="H271" t="n">
        <v>0</v>
      </c>
      <c r="I271" t="n">
        <v>0</v>
      </c>
      <c r="J271" t="n">
        <v>0</v>
      </c>
      <c r="K271" t="n">
        <v>0</v>
      </c>
      <c r="L271" t="n">
        <v>0</v>
      </c>
      <c r="M271" t="n">
        <v>0</v>
      </c>
      <c r="N271" t="n">
        <v>0</v>
      </c>
      <c r="O271" t="n">
        <v>0</v>
      </c>
      <c r="P271" t="n">
        <v>0</v>
      </c>
      <c r="Q271" t="n">
        <v>0</v>
      </c>
      <c r="R271" t="n">
        <v>0</v>
      </c>
      <c r="S271" t="n">
        <v>0</v>
      </c>
      <c r="T271" t="n">
        <v>5</v>
      </c>
      <c r="U271" t="n">
        <v>35</v>
      </c>
      <c r="V271" t="n">
        <v>7</v>
      </c>
      <c r="W271" t="n">
        <v>0</v>
      </c>
      <c r="X271" t="n">
        <v>0</v>
      </c>
      <c r="Y271" t="n">
        <v>0</v>
      </c>
      <c r="Z271" t="n">
        <v>0</v>
      </c>
      <c r="AA271" s="20" t="n">
        <v>45216</v>
      </c>
      <c r="AB271" t="inlineStr">
        <is>
          <t>زهرة يافا للتجارة JFT</t>
        </is>
      </c>
      <c r="AC271" s="20" t="n">
        <v>2</v>
      </c>
      <c r="AD271" t="n">
        <v>0</v>
      </c>
      <c r="AE271" t="n">
        <v>0</v>
      </c>
      <c r="AG271" t="n">
        <v>0</v>
      </c>
    </row>
    <row r="272">
      <c r="A272" t="inlineStr">
        <is>
          <t>CLR</t>
        </is>
      </c>
      <c r="B272" t="inlineStr">
        <is>
          <t>RM</t>
        </is>
      </c>
      <c r="C272" t="inlineStr">
        <is>
          <t>RM.CLR.00035</t>
        </is>
      </c>
      <c r="D272" t="inlineStr">
        <is>
          <t xml:space="preserve">لون برتقالي -  Tartrazine </t>
        </is>
      </c>
      <c r="E272" t="n">
        <v>341.4212</v>
      </c>
      <c r="F272" t="n">
        <v>74.87560000000001</v>
      </c>
      <c r="G272" t="inlineStr">
        <is>
          <t>9403, 9402, 9112, 9103, 9402, 9403, 108, 102, 103, 112, 306, 403, 499, 9112, 9103, 403, 499, 102, 103, 112, 108, 306, 499</t>
        </is>
      </c>
      <c r="H272" t="n">
        <v>0</v>
      </c>
      <c r="I272" t="n">
        <v>0</v>
      </c>
      <c r="J272" t="n">
        <v>0</v>
      </c>
      <c r="K272" t="n">
        <v>0</v>
      </c>
      <c r="L272" t="n">
        <v>0</v>
      </c>
      <c r="M272" t="n">
        <v>0</v>
      </c>
      <c r="N272" t="n">
        <v>0</v>
      </c>
      <c r="O272" t="n">
        <v>0</v>
      </c>
      <c r="P272" t="n">
        <v>0</v>
      </c>
      <c r="Q272" t="n">
        <v>-336.4212</v>
      </c>
      <c r="R272" t="n">
        <v>0</v>
      </c>
      <c r="S272" t="n">
        <v>-336.4212</v>
      </c>
      <c r="T272" t="n">
        <v>5</v>
      </c>
      <c r="U272" t="n">
        <v>35</v>
      </c>
      <c r="V272" t="n">
        <v>7</v>
      </c>
      <c r="W272" t="n">
        <v>336.4212</v>
      </c>
      <c r="X272" t="n">
        <v>337.3979</v>
      </c>
      <c r="Y272" t="n">
        <v>338.3746</v>
      </c>
      <c r="Z272" t="n">
        <v>338.7116</v>
      </c>
      <c r="AA272" s="20" t="n">
        <v>45216</v>
      </c>
      <c r="AB272" t="inlineStr">
        <is>
          <t>زهرة يافا للتجارة JFT</t>
        </is>
      </c>
      <c r="AC272" s="20" t="n">
        <v>46234</v>
      </c>
      <c r="AD272" t="n">
        <v>37.5971</v>
      </c>
      <c r="AE272" t="n">
        <v>28.2259</v>
      </c>
      <c r="AF272" t="inlineStr">
        <is>
          <t>0:5</t>
        </is>
      </c>
      <c r="AG272" t="n">
        <v>0</v>
      </c>
    </row>
    <row r="273">
      <c r="A273" t="inlineStr">
        <is>
          <t>CLR</t>
        </is>
      </c>
      <c r="B273" t="inlineStr">
        <is>
          <t>RM</t>
        </is>
      </c>
      <c r="C273" t="inlineStr">
        <is>
          <t>RM.CLR.00036</t>
        </is>
      </c>
      <c r="D273" t="inlineStr">
        <is>
          <t>لون كراميل</t>
        </is>
      </c>
      <c r="E273" t="n">
        <v>0</v>
      </c>
      <c r="F273" t="n">
        <v>0</v>
      </c>
      <c r="G273" t="inlineStr">
        <is>
          <t>108, 403, 9402, 108, 403, 9402</t>
        </is>
      </c>
      <c r="H273" t="n">
        <v>0</v>
      </c>
      <c r="I273" t="n">
        <v>0</v>
      </c>
      <c r="J273" t="n">
        <v>0</v>
      </c>
      <c r="K273" t="n">
        <v>0</v>
      </c>
      <c r="L273" t="n">
        <v>0</v>
      </c>
      <c r="M273" t="n">
        <v>0</v>
      </c>
      <c r="N273" t="n">
        <v>0</v>
      </c>
      <c r="O273" t="n">
        <v>0</v>
      </c>
      <c r="P273" t="n">
        <v>0</v>
      </c>
      <c r="Q273" t="n">
        <v>0</v>
      </c>
      <c r="R273" t="n">
        <v>0</v>
      </c>
      <c r="S273" t="n">
        <v>0</v>
      </c>
      <c r="T273" t="n">
        <v>0</v>
      </c>
      <c r="U273" t="n">
        <v>0</v>
      </c>
      <c r="V273" t="n">
        <v>7</v>
      </c>
      <c r="W273" t="n">
        <v>0</v>
      </c>
      <c r="X273" t="n">
        <v>0</v>
      </c>
      <c r="Y273" t="n">
        <v>0</v>
      </c>
      <c r="Z273" t="n">
        <v>0</v>
      </c>
      <c r="AA273" s="20" t="n">
        <v>45231</v>
      </c>
      <c r="AB273" t="inlineStr">
        <is>
          <t>مؤسسة القسوس للكيماويات</t>
        </is>
      </c>
      <c r="AC273" s="20" t="n">
        <v>2</v>
      </c>
      <c r="AD273" t="n">
        <v>0</v>
      </c>
      <c r="AE273" t="n">
        <v>0</v>
      </c>
      <c r="AG273" t="n">
        <v>0</v>
      </c>
    </row>
    <row r="274">
      <c r="A274" t="inlineStr">
        <is>
          <t>CLR</t>
        </is>
      </c>
      <c r="B274" t="inlineStr">
        <is>
          <t>RM</t>
        </is>
      </c>
      <c r="C274" t="inlineStr">
        <is>
          <t>RM.CLR.00037</t>
        </is>
      </c>
      <c r="D274" t="inlineStr">
        <is>
          <t>لون نوفا زهري</t>
        </is>
      </c>
      <c r="E274" t="n">
        <v>30.062</v>
      </c>
      <c r="F274" t="n">
        <v>344.7566</v>
      </c>
      <c r="G274" t="inlineStr">
        <is>
          <t>403, 605, 499, 405, 9108, 9403, 9405, 9112, 9403, 405, 9112, 499, 304, 306, 108, 112, 9402, 9403, 9405, 112, 403, 108, 9108, 9605, 405, 9112, 605, 112, 108, 499, 403, 304, 306, 9402, 9605</t>
        </is>
      </c>
      <c r="H274" t="n">
        <v>0</v>
      </c>
      <c r="I274" t="n">
        <v>0</v>
      </c>
      <c r="J274" t="n">
        <v>0</v>
      </c>
      <c r="K274" t="n">
        <v>0</v>
      </c>
      <c r="L274" t="n">
        <v>0</v>
      </c>
      <c r="M274" t="n">
        <v>0</v>
      </c>
      <c r="N274" t="n">
        <v>0</v>
      </c>
      <c r="O274" t="n">
        <v>0</v>
      </c>
      <c r="P274" t="n">
        <v>-4.361</v>
      </c>
      <c r="Q274" t="n">
        <v>-1.126</v>
      </c>
      <c r="R274" t="n">
        <v>0</v>
      </c>
      <c r="S274" t="n">
        <v>-5.487</v>
      </c>
      <c r="T274" t="n">
        <v>24.575</v>
      </c>
      <c r="U274" t="n">
        <v>260.524</v>
      </c>
      <c r="V274" t="n">
        <v>10.5891</v>
      </c>
      <c r="W274" t="n">
        <v>1.141</v>
      </c>
      <c r="X274" t="n">
        <v>1.466</v>
      </c>
      <c r="Y274" t="n">
        <v>1.526</v>
      </c>
      <c r="Z274" t="n">
        <v>1.575</v>
      </c>
      <c r="AA274" s="20" t="n">
        <v>45899</v>
      </c>
      <c r="AB274" t="inlineStr">
        <is>
          <t>شركة الاوتاد للتوريدات الكيماوية - مورد</t>
        </is>
      </c>
      <c r="AC274" s="20" t="n">
        <v>46234</v>
      </c>
      <c r="AD274" t="n">
        <v>0.1695</v>
      </c>
      <c r="AE274" t="n">
        <v>0.1312</v>
      </c>
      <c r="AF274" t="inlineStr">
        <is>
          <t>187:7</t>
        </is>
      </c>
      <c r="AG274" t="n">
        <v>0</v>
      </c>
    </row>
    <row r="275">
      <c r="A275" t="inlineStr">
        <is>
          <t>CLR</t>
        </is>
      </c>
      <c r="B275" t="inlineStr">
        <is>
          <t>RM</t>
        </is>
      </c>
      <c r="C275" t="inlineStr">
        <is>
          <t>RM.CLR.00038</t>
        </is>
      </c>
      <c r="D275" t="inlineStr">
        <is>
          <t>لون نوفا ازرق</t>
        </is>
      </c>
      <c r="E275" t="n">
        <v>4.798</v>
      </c>
      <c r="F275" t="n">
        <v>75.80840000000001</v>
      </c>
      <c r="G275" t="inlineStr">
        <is>
          <t>103, 108, 112, 9103, 306, 499, 403, 9108, 9103, 499, 9403, 9112, 112, 108, 403, 499, 306, 9403, 403, 108, 103, 9108, 9112</t>
        </is>
      </c>
      <c r="H275" t="n">
        <v>0</v>
      </c>
      <c r="I275" t="n">
        <v>0</v>
      </c>
      <c r="J275" t="n">
        <v>0</v>
      </c>
      <c r="K275" t="n">
        <v>0</v>
      </c>
      <c r="L275" t="n">
        <v>0</v>
      </c>
      <c r="M275" t="n">
        <v>0</v>
      </c>
      <c r="N275" t="n">
        <v>0</v>
      </c>
      <c r="O275" t="n">
        <v>0</v>
      </c>
      <c r="P275" t="n">
        <v>-0.902</v>
      </c>
      <c r="Q275" t="n">
        <v>-1.898</v>
      </c>
      <c r="R275" t="n">
        <v>0</v>
      </c>
      <c r="S275" t="n">
        <v>-2.8</v>
      </c>
      <c r="T275" t="n">
        <v>1.998</v>
      </c>
      <c r="U275" t="n">
        <v>31.5684</v>
      </c>
      <c r="V275" t="n">
        <v>15.8</v>
      </c>
      <c r="W275" t="n">
        <v>1.898</v>
      </c>
      <c r="X275" t="n">
        <v>1.898</v>
      </c>
      <c r="Y275" t="n">
        <v>1.898</v>
      </c>
      <c r="Z275" t="n">
        <v>1.9</v>
      </c>
      <c r="AA275" s="20" t="n">
        <v>2</v>
      </c>
      <c r="AC275" s="20" t="n">
        <v>46234</v>
      </c>
      <c r="AD275" t="n">
        <v>0.2108</v>
      </c>
      <c r="AE275" t="n">
        <v>0.1583</v>
      </c>
      <c r="AF275" t="inlineStr">
        <is>
          <t>12:18</t>
        </is>
      </c>
      <c r="AG275" t="n">
        <v>0</v>
      </c>
    </row>
    <row r="276">
      <c r="A276" t="inlineStr">
        <is>
          <t>CLR</t>
        </is>
      </c>
      <c r="B276" t="inlineStr">
        <is>
          <t>RM</t>
        </is>
      </c>
      <c r="C276" t="inlineStr">
        <is>
          <t>RM.CLR.0039</t>
        </is>
      </c>
      <c r="D276" t="inlineStr">
        <is>
          <t>Carmine Os Powder</t>
        </is>
      </c>
      <c r="E276" t="n">
        <v>176.7731</v>
      </c>
      <c r="F276" t="n">
        <v>49496.468</v>
      </c>
      <c r="G276" t="inlineStr">
        <is>
          <t>403, 405, 408, 401, 9108, 9102, 9108, 9405, 801, 9112, 108, 102, 405, 112, 304, 408, 801, 9405, 9408, 9112, 9403, 9801, 9801, 401, 9408, 9405, 112, 9403, 403, 9401, 108, 405, 801, 408, 9102, 9108, 9304, 9112, 403, 304, 401, 108, 102, 112, 9304, 9801, 9403, 9401, 9408</t>
        </is>
      </c>
      <c r="H276" t="n">
        <v>0</v>
      </c>
      <c r="I276" t="n">
        <v>0</v>
      </c>
      <c r="J276" t="n">
        <v>6.6357</v>
      </c>
      <c r="K276" t="n">
        <v>0</v>
      </c>
      <c r="L276" t="n">
        <v>0</v>
      </c>
      <c r="M276" t="n">
        <v>6.6357</v>
      </c>
      <c r="N276" t="n">
        <v>0</v>
      </c>
      <c r="O276" t="n">
        <v>0</v>
      </c>
      <c r="P276" t="n">
        <v>-7.4992</v>
      </c>
      <c r="Q276" t="n">
        <v>-11.2896</v>
      </c>
      <c r="R276" t="n">
        <v>0</v>
      </c>
      <c r="S276" t="n">
        <v>-18.7888</v>
      </c>
      <c r="T276" t="n">
        <v>164.62</v>
      </c>
      <c r="U276" t="n">
        <v>46093.6</v>
      </c>
      <c r="V276" t="n">
        <v>280</v>
      </c>
      <c r="W276" t="n">
        <v>28.5774</v>
      </c>
      <c r="X276" t="n">
        <v>38.5165</v>
      </c>
      <c r="Y276" t="n">
        <v>38.5165</v>
      </c>
      <c r="Z276" t="n">
        <v>38.5165</v>
      </c>
      <c r="AA276" s="20" t="n">
        <v>46109</v>
      </c>
      <c r="AB276" t="inlineStr">
        <is>
          <t>زهرة يافا للتجارة JFT</t>
        </is>
      </c>
      <c r="AC276" s="20" t="n">
        <v>46234</v>
      </c>
      <c r="AD276" t="n">
        <v>4.2796</v>
      </c>
      <c r="AE276" t="n">
        <v>3.2097</v>
      </c>
      <c r="AF276" t="inlineStr">
        <is>
          <t>51:8</t>
        </is>
      </c>
      <c r="AG276" t="n">
        <v>0</v>
      </c>
    </row>
    <row r="277">
      <c r="A277" t="inlineStr">
        <is>
          <t>CLR</t>
        </is>
      </c>
      <c r="B277" t="inlineStr">
        <is>
          <t>RM</t>
        </is>
      </c>
      <c r="C277" t="inlineStr">
        <is>
          <t>RM.CLR.0040</t>
        </is>
      </c>
      <c r="D277" t="inlineStr">
        <is>
          <t>لون باودر اسود</t>
        </is>
      </c>
      <c r="V277" t="n">
        <v>0</v>
      </c>
      <c r="W277" t="n">
        <v>0</v>
      </c>
      <c r="X277" t="n">
        <v>0</v>
      </c>
      <c r="Y277" t="n">
        <v>0</v>
      </c>
      <c r="Z277" t="n">
        <v>0</v>
      </c>
      <c r="AA277" s="20" t="n">
        <v>2</v>
      </c>
      <c r="AC277" s="20" t="n">
        <v>2</v>
      </c>
      <c r="AD277" t="n">
        <v>0</v>
      </c>
      <c r="AE277" t="n">
        <v>0</v>
      </c>
    </row>
    <row r="278">
      <c r="A278" t="inlineStr">
        <is>
          <t>FAT</t>
        </is>
      </c>
      <c r="B278" t="inlineStr">
        <is>
          <t>RM</t>
        </is>
      </c>
      <c r="C278" t="inlineStr">
        <is>
          <t>RM.FAT.00001</t>
        </is>
      </c>
      <c r="D278" t="inlineStr">
        <is>
          <t xml:space="preserve">زبدة حيواني </t>
        </is>
      </c>
      <c r="V278" t="n">
        <v>0</v>
      </c>
      <c r="W278" t="n">
        <v>0</v>
      </c>
      <c r="X278" t="n">
        <v>0</v>
      </c>
      <c r="Y278" t="n">
        <v>0</v>
      </c>
      <c r="Z278" t="n">
        <v>0</v>
      </c>
      <c r="AA278" s="20" t="n">
        <v>2</v>
      </c>
      <c r="AC278" s="20" t="n">
        <v>2</v>
      </c>
      <c r="AD278" t="n">
        <v>0</v>
      </c>
      <c r="AE278" t="n">
        <v>0</v>
      </c>
    </row>
    <row r="279">
      <c r="A279" t="inlineStr">
        <is>
          <t>FAT</t>
        </is>
      </c>
      <c r="B279" t="inlineStr">
        <is>
          <t>RM</t>
        </is>
      </c>
      <c r="C279" t="inlineStr">
        <is>
          <t>RM.FAT.00002</t>
        </is>
      </c>
      <c r="D279" t="inlineStr">
        <is>
          <t>Gold Valley Butter 25 kg</t>
        </is>
      </c>
      <c r="E279" t="n">
        <v>0</v>
      </c>
      <c r="F279" t="n">
        <v>0</v>
      </c>
      <c r="G279" t="inlineStr">
        <is>
          <t>301, 102, 301, 102</t>
        </is>
      </c>
      <c r="H279" t="n">
        <v>0</v>
      </c>
      <c r="I279" t="n">
        <v>0</v>
      </c>
      <c r="J279" t="n">
        <v>0</v>
      </c>
      <c r="K279" t="n">
        <v>0</v>
      </c>
      <c r="L279" t="n">
        <v>0</v>
      </c>
      <c r="M279" t="n">
        <v>0</v>
      </c>
      <c r="N279" t="n">
        <v>0</v>
      </c>
      <c r="O279" t="n">
        <v>0</v>
      </c>
      <c r="P279" t="n">
        <v>0</v>
      </c>
      <c r="Q279" t="n">
        <v>0</v>
      </c>
      <c r="R279" t="n">
        <v>0</v>
      </c>
      <c r="S279" t="n">
        <v>0</v>
      </c>
      <c r="T279" t="n">
        <v>0</v>
      </c>
      <c r="U279" t="n">
        <v>0</v>
      </c>
      <c r="V279" t="n">
        <v>2.1051</v>
      </c>
      <c r="W279" t="n">
        <v>0</v>
      </c>
      <c r="X279" t="n">
        <v>0</v>
      </c>
      <c r="Y279" t="n">
        <v>0</v>
      </c>
      <c r="Z279" t="n">
        <v>0</v>
      </c>
      <c r="AA279" s="20" t="n">
        <v>45183</v>
      </c>
      <c r="AB279" t="inlineStr">
        <is>
          <t>شركة اياد خرفان وشركاه - مورد</t>
        </is>
      </c>
      <c r="AC279" s="20" t="n">
        <v>45515</v>
      </c>
      <c r="AD279" t="n">
        <v>0</v>
      </c>
      <c r="AE279" t="n">
        <v>0</v>
      </c>
      <c r="AG279" t="n">
        <v>0</v>
      </c>
    </row>
    <row r="280">
      <c r="A280" t="inlineStr">
        <is>
          <t>FAT</t>
        </is>
      </c>
      <c r="B280" t="inlineStr">
        <is>
          <t>RM</t>
        </is>
      </c>
      <c r="C280" t="inlineStr">
        <is>
          <t>RM.FAT.00003</t>
        </is>
      </c>
      <c r="D280" t="inlineStr">
        <is>
          <t>زبدة حيواني</t>
        </is>
      </c>
      <c r="E280" t="n">
        <v>0</v>
      </c>
      <c r="F280" t="n">
        <v>0</v>
      </c>
      <c r="G280" t="inlineStr">
        <is>
          <t>402, 304, 402, 304, 9304, 9304</t>
        </is>
      </c>
      <c r="H280" t="n">
        <v>0</v>
      </c>
      <c r="I280" t="n">
        <v>0</v>
      </c>
      <c r="J280" t="n">
        <v>0</v>
      </c>
      <c r="K280" t="n">
        <v>0</v>
      </c>
      <c r="L280" t="n">
        <v>0</v>
      </c>
      <c r="M280" t="n">
        <v>0</v>
      </c>
      <c r="N280" t="n">
        <v>0</v>
      </c>
      <c r="O280" t="n">
        <v>0</v>
      </c>
      <c r="P280" t="n">
        <v>0</v>
      </c>
      <c r="Q280" t="n">
        <v>0</v>
      </c>
      <c r="R280" t="n">
        <v>0</v>
      </c>
      <c r="S280" t="n">
        <v>0</v>
      </c>
      <c r="T280" t="n">
        <v>0</v>
      </c>
      <c r="U280" t="n">
        <v>0</v>
      </c>
      <c r="V280" t="n">
        <v>9.055199999999999</v>
      </c>
      <c r="W280" t="n">
        <v>0</v>
      </c>
      <c r="X280" t="n">
        <v>9.630000000000001</v>
      </c>
      <c r="Y280" t="n">
        <v>9.630000000000001</v>
      </c>
      <c r="Z280" t="n">
        <v>9.630000000000001</v>
      </c>
      <c r="AA280" s="20" t="n">
        <v>45449</v>
      </c>
      <c r="AB280" t="inlineStr">
        <is>
          <t>Cash Customer - مورد</t>
        </is>
      </c>
      <c r="AC280" s="20" t="n">
        <v>46096</v>
      </c>
      <c r="AD280" t="n">
        <v>1.07</v>
      </c>
      <c r="AE280" t="n">
        <v>0.8025</v>
      </c>
      <c r="AF280" t="inlineStr">
        <is>
          <t>0:0</t>
        </is>
      </c>
      <c r="AG280" t="n">
        <v>0</v>
      </c>
    </row>
    <row r="281">
      <c r="A281" t="inlineStr">
        <is>
          <t>FAT</t>
        </is>
      </c>
      <c r="B281" t="inlineStr">
        <is>
          <t>RM</t>
        </is>
      </c>
      <c r="C281" t="inlineStr">
        <is>
          <t>RM.FAT.00004</t>
        </is>
      </c>
      <c r="D281" t="inlineStr">
        <is>
          <t>CBE</t>
        </is>
      </c>
      <c r="E281" t="n">
        <v>580719.61</v>
      </c>
      <c r="F281" t="n">
        <v>2636982.3142</v>
      </c>
      <c r="G281" t="inlineStr">
        <is>
          <t>112, 107, 105, 102, 104, 103, 101, 110, 201, 108, 402, 204, 401, 306, 303, 409, 304, 301, 403, 499, 9112, 9107, 9108, 9102, 9103, 9104, 408, 801, 405, 108, 103, 9301, 9409, 107, 9401, 701, 9110, 9101, 403, 9403, 112, 9405, 9408, 9204, 9402, 809, 401, 409, 105, 9801, 9801, 9403, 9401, 101, 101, 9408, 9405, 201, 801, 9112, 103, 9409, 408, 304, 301, 499, 306, 402, 112, 107, 9809, 405, 104, 102, 108, 110, 9112, 801, 9405, 9101, 9409, 9107, 9108, 9103, 9104, 701, 809, 9102, 9108, 409, 401, 204, 303, 408, 405, 499, 403, 9408, 9110, 9401, 9403, 9801, 9204, 9402, 9301, 9809</t>
        </is>
      </c>
      <c r="H281" t="n">
        <v>0</v>
      </c>
      <c r="I281" t="n">
        <v>0</v>
      </c>
      <c r="J281" t="n">
        <v>468.981</v>
      </c>
      <c r="K281" t="n">
        <v>0</v>
      </c>
      <c r="L281" t="n">
        <v>0</v>
      </c>
      <c r="M281" t="n">
        <v>468.981</v>
      </c>
      <c r="N281" t="n">
        <v>0</v>
      </c>
      <c r="O281" t="n">
        <v>0</v>
      </c>
      <c r="P281" t="n">
        <v>-4974.901</v>
      </c>
      <c r="Q281" t="n">
        <v>-71845.81</v>
      </c>
      <c r="R281" t="n">
        <v>0</v>
      </c>
      <c r="S281" t="n">
        <v>-76820.711</v>
      </c>
      <c r="T281" t="n">
        <v>504367.88</v>
      </c>
      <c r="U281" t="n">
        <v>2247352.5232</v>
      </c>
      <c r="V281" t="n">
        <v>4.419</v>
      </c>
      <c r="W281" t="n">
        <v>198785.786</v>
      </c>
      <c r="X281" t="n">
        <v>339877.7323</v>
      </c>
      <c r="Y281" t="n">
        <v>546287.4206</v>
      </c>
      <c r="Z281" t="n">
        <v>784106.6556000001</v>
      </c>
      <c r="AA281" s="20" t="n">
        <v>45942</v>
      </c>
      <c r="AB281" t="inlineStr">
        <is>
          <t>CBE 608.21/2025</t>
        </is>
      </c>
      <c r="AC281" s="20" t="n">
        <v>46234</v>
      </c>
      <c r="AD281" t="n">
        <v>60698.6022</v>
      </c>
      <c r="AE281" t="n">
        <v>65342.2213</v>
      </c>
      <c r="AF281" t="inlineStr">
        <is>
          <t>7:21</t>
        </is>
      </c>
      <c r="AG281" t="n">
        <v>0</v>
      </c>
    </row>
    <row r="282">
      <c r="A282" t="inlineStr">
        <is>
          <t>FAT</t>
        </is>
      </c>
      <c r="B282" t="inlineStr">
        <is>
          <t>RM</t>
        </is>
      </c>
      <c r="C282" t="inlineStr">
        <is>
          <t>RM.FAT.00005</t>
        </is>
      </c>
      <c r="D282" t="inlineStr">
        <is>
          <t>ILLEXAO SC 70 - Crt CBE</t>
        </is>
      </c>
      <c r="E282" t="n">
        <v>2778.3003</v>
      </c>
      <c r="F282" t="n">
        <v>12018.7432</v>
      </c>
      <c r="G282" t="inlineStr">
        <is>
          <t>9112, 408, 9108, 9102, 9111, 701, 9401, 9110, 9409, 9402, 9408, 9405, 9403, 306, 401, 409, 499, 403, 405, 108, 402, 112, 101, 102, 103, 104, 107, 111, 201, 110, 9112, 701, 9403, 9401, 9405, 9111, 9409, 499, 408, 405, 409, 9108, 9102, 403, 499, 401, 306, 408, 402, 111, 101, 112, 107, 108, 102, 110, 103, 104, 201, 9402, 9110, 9408</t>
        </is>
      </c>
      <c r="H282" t="n">
        <v>0</v>
      </c>
      <c r="I282" t="n">
        <v>0</v>
      </c>
      <c r="J282" t="n">
        <v>0</v>
      </c>
      <c r="K282" t="n">
        <v>0</v>
      </c>
      <c r="L282" t="n">
        <v>0</v>
      </c>
      <c r="M282" t="n">
        <v>0</v>
      </c>
      <c r="N282" t="n">
        <v>0</v>
      </c>
      <c r="O282" t="n">
        <v>0</v>
      </c>
      <c r="P282" t="n">
        <v>-1162.193</v>
      </c>
      <c r="Q282" t="n">
        <v>-1616.1073</v>
      </c>
      <c r="R282" t="n">
        <v>0</v>
      </c>
      <c r="S282" t="n">
        <v>-2778.3003</v>
      </c>
      <c r="T282" t="n">
        <v>0</v>
      </c>
      <c r="U282" t="n">
        <v>0</v>
      </c>
      <c r="V282" t="n">
        <v>4.3259</v>
      </c>
      <c r="W282" t="n">
        <v>1616.1073</v>
      </c>
      <c r="X282" t="n">
        <v>80135.50689999999</v>
      </c>
      <c r="Y282" t="n">
        <v>84983.31849999999</v>
      </c>
      <c r="Z282" t="n">
        <v>90534.51850000001</v>
      </c>
      <c r="AA282" s="20" t="n">
        <v>45862</v>
      </c>
      <c r="AB282" t="inlineStr">
        <is>
          <t>CBE 70.06/2025</t>
        </is>
      </c>
      <c r="AC282" s="20" t="n">
        <v>46234</v>
      </c>
      <c r="AD282" t="n">
        <v>9442.590899999999</v>
      </c>
      <c r="AE282" t="n">
        <v>7544.5432</v>
      </c>
      <c r="AF282" t="inlineStr">
        <is>
          <t>0:0</t>
        </is>
      </c>
      <c r="AG282" t="n">
        <v>0</v>
      </c>
    </row>
    <row r="283">
      <c r="A283" t="inlineStr">
        <is>
          <t>FAT</t>
        </is>
      </c>
      <c r="B283" t="inlineStr">
        <is>
          <t>RM</t>
        </is>
      </c>
      <c r="C283" t="inlineStr">
        <is>
          <t>RM.FAT.00006</t>
        </is>
      </c>
      <c r="D283" t="inlineStr">
        <is>
          <t>Coconera AP 4002 "CBE"</t>
        </is>
      </c>
      <c r="E283" t="n">
        <v>415.6644</v>
      </c>
      <c r="F283" t="n">
        <v>1853.5965</v>
      </c>
      <c r="G283" t="inlineStr">
        <is>
          <t>403, 499, 701, 9108, 108, 102, 306, 499, 301, 103, 9402, 701, 9301, 9108, 499, 403, 301, 306, 108, 103, 102, 9301, 9402</t>
        </is>
      </c>
      <c r="H283" t="n">
        <v>0</v>
      </c>
      <c r="I283" t="n">
        <v>0</v>
      </c>
      <c r="J283" t="n">
        <v>0</v>
      </c>
      <c r="K283" t="n">
        <v>0</v>
      </c>
      <c r="L283" t="n">
        <v>0</v>
      </c>
      <c r="M283" t="n">
        <v>0</v>
      </c>
      <c r="N283" t="n">
        <v>0</v>
      </c>
      <c r="O283" t="n">
        <v>0</v>
      </c>
      <c r="P283" t="n">
        <v>-110.85</v>
      </c>
      <c r="Q283" t="n">
        <v>-304.8144</v>
      </c>
      <c r="R283" t="n">
        <v>0</v>
      </c>
      <c r="S283" t="n">
        <v>-415.6644</v>
      </c>
      <c r="T283" t="n">
        <v>0</v>
      </c>
      <c r="U283" t="n">
        <v>0</v>
      </c>
      <c r="V283" t="n">
        <v>4.4594</v>
      </c>
      <c r="W283" t="n">
        <v>304.8144</v>
      </c>
      <c r="X283" t="n">
        <v>344.9853</v>
      </c>
      <c r="Y283" t="n">
        <v>425.1562</v>
      </c>
      <c r="Z283" t="n">
        <v>425.1562</v>
      </c>
      <c r="AA283" s="20" t="n">
        <v>45780</v>
      </c>
      <c r="AB283" t="inlineStr">
        <is>
          <t>COCONERA AP.02/2025</t>
        </is>
      </c>
      <c r="AC283" s="20" t="n">
        <v>46234</v>
      </c>
      <c r="AD283" t="n">
        <v>47.2395</v>
      </c>
      <c r="AE283" t="n">
        <v>35.4296</v>
      </c>
      <c r="AF283" t="inlineStr">
        <is>
          <t>0:0</t>
        </is>
      </c>
      <c r="AG283" t="n">
        <v>0</v>
      </c>
    </row>
    <row r="284">
      <c r="A284" t="inlineStr">
        <is>
          <t>FAT</t>
        </is>
      </c>
      <c r="B284" t="inlineStr">
        <is>
          <t>RM</t>
        </is>
      </c>
      <c r="C284" t="inlineStr">
        <is>
          <t>RM.FAT.00007</t>
        </is>
      </c>
      <c r="D284" t="inlineStr">
        <is>
          <t>Turacao 70 "CBE"</t>
        </is>
      </c>
      <c r="E284" t="n">
        <v>3220.1747</v>
      </c>
      <c r="F284" t="n">
        <v>16044.027</v>
      </c>
      <c r="G284" t="inlineStr">
        <is>
          <t>9402, 9403, 9401, 9408, 499, 402, 401, 306, 108, 112, 103, 102, 107, 101, 408, 405, 409, 499, 403, 9108, 9112, 9409, 9405, 499, 403, 306, 401, 409, 112, 103, 102, 101, 107, 402, 108, 9403, 9405, 9402, 9409, 9408, 9108, 9401, 9112, 405, 408</t>
        </is>
      </c>
      <c r="H284" t="n">
        <v>0</v>
      </c>
      <c r="I284" t="n">
        <v>0</v>
      </c>
      <c r="J284" t="n">
        <v>0</v>
      </c>
      <c r="K284" t="n">
        <v>0</v>
      </c>
      <c r="L284" t="n">
        <v>0</v>
      </c>
      <c r="M284" t="n">
        <v>0</v>
      </c>
      <c r="N284" t="n">
        <v>0</v>
      </c>
      <c r="O284" t="n">
        <v>0</v>
      </c>
      <c r="P284" t="n">
        <v>0</v>
      </c>
      <c r="Q284" t="n">
        <v>-3220.1747</v>
      </c>
      <c r="R284" t="n">
        <v>0</v>
      </c>
      <c r="S284" t="n">
        <v>-3220.1747</v>
      </c>
      <c r="T284" t="n">
        <v>0</v>
      </c>
      <c r="U284" t="n">
        <v>0</v>
      </c>
      <c r="V284" t="n">
        <v>4.9823</v>
      </c>
      <c r="W284" t="n">
        <v>3220.1747</v>
      </c>
      <c r="X284" t="n">
        <v>3427.4705</v>
      </c>
      <c r="Y284" t="n">
        <v>31562.2133</v>
      </c>
      <c r="Z284" t="n">
        <v>87749.7743</v>
      </c>
      <c r="AA284" s="20" t="n">
        <v>45845</v>
      </c>
      <c r="AB284" t="inlineStr">
        <is>
          <t>COCOA YAMA.14/2025</t>
        </is>
      </c>
      <c r="AC284" s="20" t="n">
        <v>46234</v>
      </c>
      <c r="AD284" t="n">
        <v>3506.9125</v>
      </c>
      <c r="AE284" t="n">
        <v>7312.4811</v>
      </c>
      <c r="AF284" t="inlineStr">
        <is>
          <t>0:0</t>
        </is>
      </c>
      <c r="AG284" t="n">
        <v>0</v>
      </c>
    </row>
    <row r="285">
      <c r="A285" t="inlineStr">
        <is>
          <t>FAT</t>
        </is>
      </c>
      <c r="B285" t="inlineStr">
        <is>
          <t>RM</t>
        </is>
      </c>
      <c r="C285" t="inlineStr">
        <is>
          <t>RM.FAT.00008</t>
        </is>
      </c>
      <c r="D285" t="inlineStr">
        <is>
          <t>CBR</t>
        </is>
      </c>
      <c r="E285" t="n">
        <v>37315.887</v>
      </c>
      <c r="F285" t="n">
        <v>51970.2648</v>
      </c>
      <c r="G285" t="inlineStr">
        <is>
          <t>9402, 9801, 9408, 9301, 102, 104, 103, 101, 107, 112, 108, 301, 403, 499, 402, 306, 401, 9401, 108, 9301, 9402, 9408, 405, 408, 801, 9108, 9102, 9103, 9112, 301, 499, 401, 408, 405, 499, 403, 9108, 9103, 9102, 9108, 801, 103, 801, 102, 104, 112, 108, 107, 402, 306, 101, 9112, 102, 9403, 9401, 9405, 112, 9403, 403, 401, 9801, 9401, 9403, 9405, 9112</t>
        </is>
      </c>
      <c r="H285" t="n">
        <v>48000</v>
      </c>
      <c r="I285" t="n">
        <v>0</v>
      </c>
      <c r="J285" t="n">
        <v>339.01</v>
      </c>
      <c r="K285" t="n">
        <v>0</v>
      </c>
      <c r="L285" t="n">
        <v>0</v>
      </c>
      <c r="M285" t="n">
        <v>48339.01</v>
      </c>
      <c r="N285" t="n">
        <v>0</v>
      </c>
      <c r="O285" t="n">
        <v>0</v>
      </c>
      <c r="P285" t="n">
        <v>-10047.418</v>
      </c>
      <c r="Q285" t="n">
        <v>-26841.397</v>
      </c>
      <c r="R285" t="n">
        <v>0</v>
      </c>
      <c r="S285" t="n">
        <v>-36888.815</v>
      </c>
      <c r="T285" t="n">
        <v>48766.082</v>
      </c>
      <c r="U285" t="n">
        <v>79624.7913</v>
      </c>
      <c r="V285" t="n">
        <v>1.6267</v>
      </c>
      <c r="W285" t="n">
        <v>114411.429</v>
      </c>
      <c r="X285" t="n">
        <v>203115.636</v>
      </c>
      <c r="Y285" t="n">
        <v>223393.86</v>
      </c>
      <c r="Z285" t="n">
        <v>223994.266</v>
      </c>
      <c r="AA285" s="20" t="n">
        <v>46229</v>
      </c>
      <c r="AB285" t="inlineStr">
        <is>
          <t>CBR - CULINA .09/2026</t>
        </is>
      </c>
      <c r="AC285" s="20" t="n">
        <v>46233</v>
      </c>
      <c r="AD285" t="n">
        <v>24821.54</v>
      </c>
      <c r="AE285" t="n">
        <v>18666.1888</v>
      </c>
      <c r="AF285" t="inlineStr">
        <is>
          <t>2:18</t>
        </is>
      </c>
      <c r="AG285" t="n">
        <v>78504.186</v>
      </c>
    </row>
    <row r="286">
      <c r="A286" t="inlineStr">
        <is>
          <t>FAT</t>
        </is>
      </c>
      <c r="B286" t="inlineStr">
        <is>
          <t>RM</t>
        </is>
      </c>
      <c r="C286" t="inlineStr">
        <is>
          <t>RM.FAT.00009</t>
        </is>
      </c>
      <c r="D286" t="inlineStr">
        <is>
          <t xml:space="preserve">CBR CULINA PREMIUM CBG 135 </t>
        </is>
      </c>
      <c r="E286" t="n">
        <v>48000</v>
      </c>
      <c r="F286" t="n">
        <v>74408.552</v>
      </c>
      <c r="G286" t="inlineStr">
        <is>
          <t>9408, 9110, 9401, 9403, 9402, 408, 405, 9112, 9401, 9110, 701, 9108, 9103, 9102, 9408, 108, 9402, 9405, 9403, 112, 403, 401, 108, 402, 107, 101, 106, 102, 103, 112, 110, 401, 306, 403, 499, 9405, 9112, 701, 9108, 9103, 9102, 403, 499, 9108, 405, 408, 101, 102, 9403, 9401, 107, 106, 102, 110, 103, 9112, 112, 108, 306, 401, 402, 499</t>
        </is>
      </c>
      <c r="H286" t="n">
        <v>0</v>
      </c>
      <c r="I286" t="n">
        <v>0</v>
      </c>
      <c r="J286" t="n">
        <v>144.022</v>
      </c>
      <c r="K286" t="n">
        <v>0</v>
      </c>
      <c r="L286" t="n">
        <v>0</v>
      </c>
      <c r="M286" t="n">
        <v>144.022</v>
      </c>
      <c r="N286" t="n">
        <v>0</v>
      </c>
      <c r="O286" t="n">
        <v>0</v>
      </c>
      <c r="P286" t="n">
        <v>-110.845</v>
      </c>
      <c r="Q286" t="n">
        <v>-12591.033</v>
      </c>
      <c r="R286" t="n">
        <v>0</v>
      </c>
      <c r="S286" t="n">
        <v>-12701.878</v>
      </c>
      <c r="T286" t="n">
        <v>35442.144</v>
      </c>
      <c r="U286" t="n">
        <v>54930.3744</v>
      </c>
      <c r="V286" t="n">
        <v>1.5502</v>
      </c>
      <c r="W286" t="n">
        <v>12591.033</v>
      </c>
      <c r="X286" t="n">
        <v>80039.5494</v>
      </c>
      <c r="Y286" t="n">
        <v>214279.7858</v>
      </c>
      <c r="Z286" t="n">
        <v>291788.6288</v>
      </c>
      <c r="AA286" s="20" t="n">
        <v>46194</v>
      </c>
      <c r="AB286" t="inlineStr">
        <is>
          <t>CBR - CULINA .08/2026</t>
        </is>
      </c>
      <c r="AC286" s="20" t="n">
        <v>46234</v>
      </c>
      <c r="AD286" t="n">
        <v>23808.865</v>
      </c>
      <c r="AE286" t="n">
        <v>24315.719</v>
      </c>
      <c r="AF286" t="inlineStr">
        <is>
          <t>1:13</t>
        </is>
      </c>
      <c r="AG286" t="n">
        <v>0</v>
      </c>
    </row>
    <row r="287">
      <c r="A287" t="inlineStr">
        <is>
          <t>FAT</t>
        </is>
      </c>
      <c r="B287" t="inlineStr">
        <is>
          <t>RM</t>
        </is>
      </c>
      <c r="C287" t="inlineStr">
        <is>
          <t>RM.FAT.00010</t>
        </is>
      </c>
      <c r="D287" t="inlineStr">
        <is>
          <t>OLINERA 5515 NH</t>
        </is>
      </c>
      <c r="E287" t="n">
        <v>0</v>
      </c>
      <c r="F287" t="n">
        <v>0</v>
      </c>
      <c r="G287" t="inlineStr">
        <is>
          <t>9402, 9402, 9401, 9108, 403, 499, 401, 101, 102, 108, 101, 102, 108, 403, 499, 401, 9401, 9108</t>
        </is>
      </c>
      <c r="H287" t="n">
        <v>0</v>
      </c>
      <c r="I287" t="n">
        <v>0</v>
      </c>
      <c r="J287" t="n">
        <v>0</v>
      </c>
      <c r="K287" t="n">
        <v>0</v>
      </c>
      <c r="L287" t="n">
        <v>0</v>
      </c>
      <c r="M287" t="n">
        <v>0</v>
      </c>
      <c r="N287" t="n">
        <v>0</v>
      </c>
      <c r="O287" t="n">
        <v>0</v>
      </c>
      <c r="P287" t="n">
        <v>0</v>
      </c>
      <c r="Q287" t="n">
        <v>0</v>
      </c>
      <c r="R287" t="n">
        <v>0</v>
      </c>
      <c r="S287" t="n">
        <v>0</v>
      </c>
      <c r="T287" t="n">
        <v>0</v>
      </c>
      <c r="U287" t="n">
        <v>0</v>
      </c>
      <c r="V287" t="n">
        <v>1.2713</v>
      </c>
      <c r="W287" t="n">
        <v>0</v>
      </c>
      <c r="X287" t="n">
        <v>0.4651</v>
      </c>
      <c r="Y287" t="n">
        <v>0.9302</v>
      </c>
      <c r="Z287" t="n">
        <v>0.9302</v>
      </c>
      <c r="AA287" s="20" t="n">
        <v>45309</v>
      </c>
      <c r="AB287" t="inlineStr">
        <is>
          <t>OLINERA.01/2024</t>
        </is>
      </c>
      <c r="AC287" s="20" t="n">
        <v>46081</v>
      </c>
      <c r="AD287" t="n">
        <v>0.1033</v>
      </c>
      <c r="AE287" t="n">
        <v>0.0775</v>
      </c>
      <c r="AF287" t="inlineStr">
        <is>
          <t>0:0</t>
        </is>
      </c>
      <c r="AG287" t="n">
        <v>0</v>
      </c>
    </row>
    <row r="288">
      <c r="A288" t="inlineStr">
        <is>
          <t>FAT</t>
        </is>
      </c>
      <c r="B288" t="inlineStr">
        <is>
          <t>RM</t>
        </is>
      </c>
      <c r="C288" t="inlineStr">
        <is>
          <t>RM.FAT.00011</t>
        </is>
      </c>
      <c r="D288" t="inlineStr">
        <is>
          <t>Couva 500 - CBR</t>
        </is>
      </c>
      <c r="E288" t="n">
        <v>0.8391</v>
      </c>
      <c r="F288" t="n">
        <v>1.111</v>
      </c>
      <c r="G288" t="inlineStr">
        <is>
          <t>101, 9405, 108, 102, 103, 201, 405, 499, 499, 401, 402, 9108, 701, 403, 9108, 405, 9402, 9401, 701, 108, 102, 103, 101, 201, 402, 401, 499, 403, 9401, 9405, 9402</t>
        </is>
      </c>
      <c r="H288" t="n">
        <v>0</v>
      </c>
      <c r="I288" t="n">
        <v>0</v>
      </c>
      <c r="J288" t="n">
        <v>0</v>
      </c>
      <c r="K288" t="n">
        <v>0</v>
      </c>
      <c r="L288" t="n">
        <v>0</v>
      </c>
      <c r="M288" t="n">
        <v>0</v>
      </c>
      <c r="N288" t="n">
        <v>0</v>
      </c>
      <c r="O288" t="n">
        <v>0</v>
      </c>
      <c r="P288" t="n">
        <v>0</v>
      </c>
      <c r="Q288" t="n">
        <v>-0.8391</v>
      </c>
      <c r="R288" t="n">
        <v>0</v>
      </c>
      <c r="S288" t="n">
        <v>-0.8391</v>
      </c>
      <c r="T288" t="n">
        <v>0</v>
      </c>
      <c r="U288" t="n">
        <v>0</v>
      </c>
      <c r="V288" t="n">
        <v>1.324</v>
      </c>
      <c r="W288" t="n">
        <v>0.8391</v>
      </c>
      <c r="X288" t="n">
        <v>2.9901</v>
      </c>
      <c r="Y288" t="n">
        <v>5.1411</v>
      </c>
      <c r="Z288" t="n">
        <v>5.1411</v>
      </c>
      <c r="AA288" s="20" t="n">
        <v>45598</v>
      </c>
      <c r="AB288" t="inlineStr">
        <is>
          <t>CBR500.11/2024</t>
        </is>
      </c>
      <c r="AC288" s="20" t="n">
        <v>46234</v>
      </c>
      <c r="AD288" t="n">
        <v>0.5712</v>
      </c>
      <c r="AE288" t="n">
        <v>0.4284</v>
      </c>
      <c r="AF288" t="inlineStr">
        <is>
          <t>0:0</t>
        </is>
      </c>
      <c r="AG288" t="n">
        <v>0</v>
      </c>
    </row>
    <row r="289">
      <c r="A289" t="inlineStr">
        <is>
          <t>FAT</t>
        </is>
      </c>
      <c r="B289" t="inlineStr">
        <is>
          <t>RM</t>
        </is>
      </c>
      <c r="C289" t="inlineStr">
        <is>
          <t>RM.FAT.00012</t>
        </is>
      </c>
      <c r="D289" t="inlineStr">
        <is>
          <t>Akospread GP 19 ( AAK )</t>
        </is>
      </c>
      <c r="E289" t="n">
        <v>0</v>
      </c>
      <c r="F289" t="n">
        <v>0</v>
      </c>
      <c r="G289" t="inlineStr">
        <is>
          <t>401, 401</t>
        </is>
      </c>
      <c r="H289" t="n">
        <v>0</v>
      </c>
      <c r="I289" t="n">
        <v>0</v>
      </c>
      <c r="J289" t="n">
        <v>0</v>
      </c>
      <c r="K289" t="n">
        <v>0</v>
      </c>
      <c r="L289" t="n">
        <v>0</v>
      </c>
      <c r="M289" t="n">
        <v>0</v>
      </c>
      <c r="N289" t="n">
        <v>0</v>
      </c>
      <c r="O289" t="n">
        <v>0</v>
      </c>
      <c r="P289" t="n">
        <v>0</v>
      </c>
      <c r="Q289" t="n">
        <v>0</v>
      </c>
      <c r="R289" t="n">
        <v>0</v>
      </c>
      <c r="S289" t="n">
        <v>0</v>
      </c>
      <c r="T289" t="n">
        <v>0</v>
      </c>
      <c r="U289" t="n">
        <v>0</v>
      </c>
      <c r="V289" t="n">
        <v>1.298</v>
      </c>
      <c r="W289" t="n">
        <v>0</v>
      </c>
      <c r="X289" t="n">
        <v>0</v>
      </c>
      <c r="Y289" t="n">
        <v>0</v>
      </c>
      <c r="Z289" t="n">
        <v>0</v>
      </c>
      <c r="AA289" s="20" t="n">
        <v>2</v>
      </c>
      <c r="AC289" s="20" t="n">
        <v>2</v>
      </c>
      <c r="AD289" t="n">
        <v>0</v>
      </c>
      <c r="AE289" t="n">
        <v>0</v>
      </c>
      <c r="AG289" t="n">
        <v>0</v>
      </c>
    </row>
    <row r="290">
      <c r="A290" t="inlineStr">
        <is>
          <t>FAT</t>
        </is>
      </c>
      <c r="B290" t="inlineStr">
        <is>
          <t>RM</t>
        </is>
      </c>
      <c r="C290" t="inlineStr">
        <is>
          <t>RM.FAT.00013</t>
        </is>
      </c>
      <c r="D290" t="inlineStr">
        <is>
          <t>CBS 555</t>
        </is>
      </c>
      <c r="E290" t="n">
        <v>0</v>
      </c>
      <c r="F290" t="n">
        <v>0</v>
      </c>
      <c r="G290" t="inlineStr">
        <is>
          <t>9605, 701, 9401, 9108, 9102, 9104, 9103, 605, 9112, 405, 801, 105, 9405, 9403, 9402, 304, 403, 499, 306, 401, 303, 108, 102, 103, 104, 101, 107, 105, 112, 201, 304, 401, 303, 112, 108, 306, 102, 107, 104, 103, 201, 101, 9112, 9405, 9403, 9401, 9108, 9102, 9104, 9103, 701, 801, 405, 499, 605, 403, 9402, 9605</t>
        </is>
      </c>
      <c r="H290" t="n">
        <v>0</v>
      </c>
      <c r="I290" t="n">
        <v>0</v>
      </c>
      <c r="J290" t="n">
        <v>0</v>
      </c>
      <c r="K290" t="n">
        <v>0</v>
      </c>
      <c r="L290" t="n">
        <v>0</v>
      </c>
      <c r="M290" t="n">
        <v>0</v>
      </c>
      <c r="N290" t="n">
        <v>0</v>
      </c>
      <c r="O290" t="n">
        <v>0</v>
      </c>
      <c r="P290" t="n">
        <v>0</v>
      </c>
      <c r="Q290" t="n">
        <v>0</v>
      </c>
      <c r="R290" t="n">
        <v>0</v>
      </c>
      <c r="S290" t="n">
        <v>0</v>
      </c>
      <c r="T290" t="n">
        <v>0</v>
      </c>
      <c r="U290" t="n">
        <v>0</v>
      </c>
      <c r="V290" t="n">
        <v>1.8574</v>
      </c>
      <c r="W290" t="n">
        <v>0</v>
      </c>
      <c r="X290" t="n">
        <v>80029.8094</v>
      </c>
      <c r="Y290" t="n">
        <v>184189.5428</v>
      </c>
      <c r="Z290" t="n">
        <v>260987.3988</v>
      </c>
      <c r="AA290" s="20" t="n">
        <v>45852</v>
      </c>
      <c r="AB290" t="inlineStr">
        <is>
          <t>CBS555.10/2025</t>
        </is>
      </c>
      <c r="AC290" s="20" t="n">
        <v>46104</v>
      </c>
      <c r="AD290" t="n">
        <v>20465.5047</v>
      </c>
      <c r="AE290" t="n">
        <v>21748.9499</v>
      </c>
      <c r="AF290" t="inlineStr">
        <is>
          <t>0:0</t>
        </is>
      </c>
      <c r="AG290" t="n">
        <v>0</v>
      </c>
    </row>
    <row r="291">
      <c r="A291" t="inlineStr">
        <is>
          <t>FAT</t>
        </is>
      </c>
      <c r="B291" t="inlineStr">
        <is>
          <t>RM</t>
        </is>
      </c>
      <c r="C291" t="inlineStr">
        <is>
          <t>RM.FAT.00014</t>
        </is>
      </c>
      <c r="D291" t="inlineStr">
        <is>
          <t>CBS AAK</t>
        </is>
      </c>
      <c r="E291" t="n">
        <v>0</v>
      </c>
      <c r="F291" t="n">
        <v>0</v>
      </c>
      <c r="G291" t="inlineStr">
        <is>
          <t>403, 9108, 499, 9108, 9401, 9403, 9112, 101, 9403, 9401, 9112, 103, 107, 102, 108, 112, 401, 499, 402, 107, 101, 103, 102, 108, 402, 401, 403, 9402, 112, 403, 401, 108, 103, 9108, 9401, 9402</t>
        </is>
      </c>
      <c r="H291" t="n">
        <v>44800</v>
      </c>
      <c r="I291" t="n">
        <v>0</v>
      </c>
      <c r="J291" t="n">
        <v>405.293</v>
      </c>
      <c r="K291" t="n">
        <v>0</v>
      </c>
      <c r="L291" t="n">
        <v>0</v>
      </c>
      <c r="M291" t="n">
        <v>45205.293</v>
      </c>
      <c r="N291" t="n">
        <v>0</v>
      </c>
      <c r="O291" t="n">
        <v>0</v>
      </c>
      <c r="P291" t="n">
        <v>0</v>
      </c>
      <c r="Q291" t="n">
        <v>-4195.9546</v>
      </c>
      <c r="R291" t="n">
        <v>0</v>
      </c>
      <c r="S291" t="n">
        <v>-4195.9546</v>
      </c>
      <c r="T291" t="n">
        <v>41009.3384</v>
      </c>
      <c r="U291" t="n">
        <v>91779.5238</v>
      </c>
      <c r="V291" t="n">
        <v>2.238</v>
      </c>
      <c r="W291" t="n">
        <v>4195.9546</v>
      </c>
      <c r="X291" t="n">
        <v>4195.9546</v>
      </c>
      <c r="Y291" t="n">
        <v>4195.9546</v>
      </c>
      <c r="Z291" t="n">
        <v>4195.9546</v>
      </c>
      <c r="AA291" s="20" t="n">
        <v>46222</v>
      </c>
      <c r="AB291" t="inlineStr">
        <is>
          <t>CBS – Wilmar.03/2026</t>
        </is>
      </c>
      <c r="AC291" s="20" t="n">
        <v>46234</v>
      </c>
      <c r="AD291" t="n">
        <v>466.2171</v>
      </c>
      <c r="AE291" t="n">
        <v>349.6628</v>
      </c>
      <c r="AF291" t="inlineStr">
        <is>
          <t>117:8</t>
        </is>
      </c>
      <c r="AG291" t="n">
        <v>100263.082</v>
      </c>
    </row>
    <row r="292">
      <c r="A292" t="inlineStr">
        <is>
          <t>FAT</t>
        </is>
      </c>
      <c r="B292" t="inlineStr">
        <is>
          <t>RM</t>
        </is>
      </c>
      <c r="C292" t="inlineStr">
        <is>
          <t>RM.FAT.00015</t>
        </is>
      </c>
      <c r="D292" t="inlineStr">
        <is>
          <t>CBS</t>
        </is>
      </c>
      <c r="E292" t="n">
        <v>631.6165</v>
      </c>
      <c r="F292" t="n">
        <v>1171.7768</v>
      </c>
      <c r="G292" t="inlineStr">
        <is>
          <t>403, 9402, 9801, 112, 9403, 9402, 9401, 701, 108, 9108, 9103, 9102, 9112, 801, 108, 102, 103, 101, 107, 104, 112, 201, 401, 402, 499, 403, 304, 9108, 9103, 9102, 9401, 9403, 9112, 801, 701, 401, 499, 403, 108, 112, 102, 107, 104, 103, 801, 304, 402, 101, 9403, 201, 401, 9801</t>
        </is>
      </c>
      <c r="H292" t="n">
        <v>0</v>
      </c>
      <c r="I292" t="n">
        <v>0</v>
      </c>
      <c r="J292" t="n">
        <v>747.9583</v>
      </c>
      <c r="K292" t="n">
        <v>0</v>
      </c>
      <c r="L292" t="n">
        <v>0</v>
      </c>
      <c r="M292" t="n">
        <v>747.9583</v>
      </c>
      <c r="N292" t="n">
        <v>0</v>
      </c>
      <c r="O292" t="n">
        <v>0</v>
      </c>
      <c r="P292" t="n">
        <v>-53.9778</v>
      </c>
      <c r="Q292" t="n">
        <v>-519.186</v>
      </c>
      <c r="R292" t="n">
        <v>0</v>
      </c>
      <c r="S292" t="n">
        <v>-573.1638</v>
      </c>
      <c r="T292" t="n">
        <v>806.4109999999999</v>
      </c>
      <c r="U292" t="n">
        <v>1534.7411</v>
      </c>
      <c r="V292" t="n">
        <v>1.9032</v>
      </c>
      <c r="W292" t="n">
        <v>104790.7014</v>
      </c>
      <c r="X292" t="n">
        <v>204691.4395</v>
      </c>
      <c r="Y292" t="n">
        <v>205251.3698</v>
      </c>
      <c r="Z292" t="n">
        <v>207985.6878</v>
      </c>
      <c r="AA292" s="20" t="n">
        <v>45756</v>
      </c>
      <c r="AB292" t="inlineStr">
        <is>
          <t>CBS.03/2025</t>
        </is>
      </c>
      <c r="AC292" s="20" t="n">
        <v>46229</v>
      </c>
      <c r="AD292" t="n">
        <v>22805.7077</v>
      </c>
      <c r="AE292" t="n">
        <v>17332.1406</v>
      </c>
      <c r="AF292" t="inlineStr">
        <is>
          <t>0:1</t>
        </is>
      </c>
      <c r="AG292" t="n">
        <v>0</v>
      </c>
    </row>
    <row r="293">
      <c r="A293" t="inlineStr">
        <is>
          <t>FAT</t>
        </is>
      </c>
      <c r="B293" t="inlineStr">
        <is>
          <t>RM</t>
        </is>
      </c>
      <c r="C293" t="inlineStr">
        <is>
          <t>RM.FAT.00016</t>
        </is>
      </c>
      <c r="D293" t="inlineStr">
        <is>
          <t>CBS – Wilmar</t>
        </is>
      </c>
      <c r="E293" t="n">
        <v>0</v>
      </c>
      <c r="F293" t="n">
        <v>0</v>
      </c>
      <c r="G293" t="inlineStr">
        <is>
          <t>201, 108, 809, 112, 403, 9112, 801, 201, 102, 9403, 9401, 9801, 401, 102, 108, 112, 9108, 809, 801, 9112, 9108, 403, 401, 9801, 9403, 9401</t>
        </is>
      </c>
      <c r="H293" t="n">
        <v>45620</v>
      </c>
      <c r="I293" t="n">
        <v>0</v>
      </c>
      <c r="J293" t="n">
        <v>121.3982</v>
      </c>
      <c r="K293" t="n">
        <v>0</v>
      </c>
      <c r="L293" t="n">
        <v>0</v>
      </c>
      <c r="M293" t="n">
        <v>45741.3982</v>
      </c>
      <c r="N293" t="n">
        <v>0</v>
      </c>
      <c r="O293" t="n">
        <v>0</v>
      </c>
      <c r="P293" t="n">
        <v>-365</v>
      </c>
      <c r="Q293" t="n">
        <v>-43615.8138</v>
      </c>
      <c r="R293" t="n">
        <v>0</v>
      </c>
      <c r="S293" t="n">
        <v>-43980.8138</v>
      </c>
      <c r="T293" t="n">
        <v>1760.5844</v>
      </c>
      <c r="U293" t="n">
        <v>3689.2562</v>
      </c>
      <c r="V293" t="n">
        <v>2.0977</v>
      </c>
      <c r="W293" t="n">
        <v>43615.8138</v>
      </c>
      <c r="X293" t="n">
        <v>43615.8138</v>
      </c>
      <c r="Y293" t="n">
        <v>43615.8138</v>
      </c>
      <c r="Z293" t="n">
        <v>43615.8138</v>
      </c>
      <c r="AA293" s="20" t="n">
        <v>46214</v>
      </c>
      <c r="AB293" t="inlineStr">
        <is>
          <t>CBS – Wilmar.02/2026</t>
        </is>
      </c>
      <c r="AC293" s="20" t="n">
        <v>46234</v>
      </c>
      <c r="AD293" t="n">
        <v>4846.2015</v>
      </c>
      <c r="AE293" t="n">
        <v>3634.6511</v>
      </c>
      <c r="AF293" t="inlineStr">
        <is>
          <t>0:14</t>
        </is>
      </c>
      <c r="AG293" t="n">
        <v>98545.78200000001</v>
      </c>
    </row>
    <row r="294">
      <c r="A294" t="inlineStr">
        <is>
          <t>FAT</t>
        </is>
      </c>
      <c r="B294" t="inlineStr">
        <is>
          <t>RM</t>
        </is>
      </c>
      <c r="C294" t="inlineStr">
        <is>
          <t>RM.FAT.00017</t>
        </is>
      </c>
      <c r="D294" t="inlineStr">
        <is>
          <t>سمنة</t>
        </is>
      </c>
      <c r="V294" t="n">
        <v>0</v>
      </c>
      <c r="W294" t="n">
        <v>0</v>
      </c>
      <c r="X294" t="n">
        <v>0</v>
      </c>
      <c r="Y294" t="n">
        <v>0</v>
      </c>
      <c r="Z294" t="n">
        <v>0</v>
      </c>
      <c r="AA294" s="20" t="n">
        <v>2</v>
      </c>
      <c r="AC294" s="20" t="n">
        <v>2</v>
      </c>
      <c r="AD294" t="n">
        <v>0</v>
      </c>
      <c r="AE294" t="n">
        <v>0</v>
      </c>
    </row>
    <row r="295">
      <c r="A295" t="inlineStr">
        <is>
          <t>FAT</t>
        </is>
      </c>
      <c r="B295" t="inlineStr">
        <is>
          <t>RM</t>
        </is>
      </c>
      <c r="C295" t="inlineStr">
        <is>
          <t>RM.FAT.00018</t>
        </is>
      </c>
      <c r="D295" t="inlineStr">
        <is>
          <t xml:space="preserve">سمنة بقلاوة سيزين 18 لتر </t>
        </is>
      </c>
      <c r="E295" t="n">
        <v>0</v>
      </c>
      <c r="F295" t="n">
        <v>0</v>
      </c>
      <c r="G295" t="inlineStr">
        <is>
          <t>301, 301</t>
        </is>
      </c>
      <c r="H295" t="n">
        <v>0</v>
      </c>
      <c r="I295" t="n">
        <v>0</v>
      </c>
      <c r="J295" t="n">
        <v>0</v>
      </c>
      <c r="K295" t="n">
        <v>0</v>
      </c>
      <c r="L295" t="n">
        <v>0</v>
      </c>
      <c r="M295" t="n">
        <v>0</v>
      </c>
      <c r="N295" t="n">
        <v>0</v>
      </c>
      <c r="O295" t="n">
        <v>0</v>
      </c>
      <c r="P295" t="n">
        <v>0</v>
      </c>
      <c r="Q295" t="n">
        <v>0</v>
      </c>
      <c r="R295" t="n">
        <v>0</v>
      </c>
      <c r="S295" t="n">
        <v>0</v>
      </c>
      <c r="T295" t="n">
        <v>0</v>
      </c>
      <c r="U295" t="n">
        <v>0</v>
      </c>
      <c r="V295" t="n">
        <v>1.0684</v>
      </c>
      <c r="W295" t="n">
        <v>0</v>
      </c>
      <c r="X295" t="n">
        <v>0</v>
      </c>
      <c r="Y295" t="n">
        <v>0</v>
      </c>
      <c r="Z295" t="n">
        <v>0</v>
      </c>
      <c r="AA295" s="20" t="n">
        <v>45524</v>
      </c>
      <c r="AB295" t="inlineStr">
        <is>
          <t>شركة اياد خرفان وشركاه - مورد</t>
        </is>
      </c>
      <c r="AC295" s="20" t="n">
        <v>45524</v>
      </c>
      <c r="AD295" t="n">
        <v>0</v>
      </c>
      <c r="AE295" t="n">
        <v>0</v>
      </c>
      <c r="AG295" t="n">
        <v>0</v>
      </c>
    </row>
    <row r="296">
      <c r="A296" t="inlineStr">
        <is>
          <t>FAT</t>
        </is>
      </c>
      <c r="B296" t="inlineStr">
        <is>
          <t>RM</t>
        </is>
      </c>
      <c r="C296" t="inlineStr">
        <is>
          <t>RM.FAT.00019</t>
        </is>
      </c>
      <c r="D296" t="inlineStr">
        <is>
          <t xml:space="preserve">سمنة كنافة 18 لتر </t>
        </is>
      </c>
      <c r="E296" t="n">
        <v>0</v>
      </c>
      <c r="F296" t="n">
        <v>0</v>
      </c>
      <c r="G296" t="inlineStr">
        <is>
          <t>301, 301</t>
        </is>
      </c>
      <c r="H296" t="n">
        <v>0</v>
      </c>
      <c r="I296" t="n">
        <v>0</v>
      </c>
      <c r="J296" t="n">
        <v>0</v>
      </c>
      <c r="K296" t="n">
        <v>0</v>
      </c>
      <c r="L296" t="n">
        <v>0</v>
      </c>
      <c r="M296" t="n">
        <v>0</v>
      </c>
      <c r="N296" t="n">
        <v>0</v>
      </c>
      <c r="O296" t="n">
        <v>0</v>
      </c>
      <c r="P296" t="n">
        <v>0</v>
      </c>
      <c r="Q296" t="n">
        <v>0</v>
      </c>
      <c r="R296" t="n">
        <v>0</v>
      </c>
      <c r="S296" t="n">
        <v>0</v>
      </c>
      <c r="T296" t="n">
        <v>0</v>
      </c>
      <c r="U296" t="n">
        <v>0</v>
      </c>
      <c r="V296" t="n">
        <v>1.0684</v>
      </c>
      <c r="W296" t="n">
        <v>0</v>
      </c>
      <c r="X296" t="n">
        <v>0</v>
      </c>
      <c r="Y296" t="n">
        <v>0</v>
      </c>
      <c r="Z296" t="n">
        <v>0</v>
      </c>
      <c r="AA296" s="20" t="n">
        <v>45364</v>
      </c>
      <c r="AB296" t="inlineStr">
        <is>
          <t>شركة اياد خرفان وشركاه - مورد</t>
        </is>
      </c>
      <c r="AC296" s="20" t="n">
        <v>45469</v>
      </c>
      <c r="AD296" t="n">
        <v>0</v>
      </c>
      <c r="AE296" t="n">
        <v>0</v>
      </c>
      <c r="AG296" t="n">
        <v>0</v>
      </c>
    </row>
    <row r="297">
      <c r="A297" t="inlineStr">
        <is>
          <t>FAT</t>
        </is>
      </c>
      <c r="B297" t="inlineStr">
        <is>
          <t>RM</t>
        </is>
      </c>
      <c r="C297" t="inlineStr">
        <is>
          <t>RM.FAT.00020</t>
        </is>
      </c>
      <c r="D297" t="inlineStr">
        <is>
          <t xml:space="preserve">سمنة بقلاوة 18 لتر ان سي </t>
        </is>
      </c>
      <c r="V297" t="n">
        <v>0</v>
      </c>
      <c r="W297" t="n">
        <v>0</v>
      </c>
      <c r="X297" t="n">
        <v>0</v>
      </c>
      <c r="Y297" t="n">
        <v>0</v>
      </c>
      <c r="Z297" t="n">
        <v>0</v>
      </c>
      <c r="AA297" s="20" t="n">
        <v>2</v>
      </c>
      <c r="AC297" s="20" t="n">
        <v>2</v>
      </c>
      <c r="AD297" t="n">
        <v>0</v>
      </c>
      <c r="AE297" t="n">
        <v>0</v>
      </c>
    </row>
    <row r="298">
      <c r="A298" t="inlineStr">
        <is>
          <t>FLD</t>
        </is>
      </c>
      <c r="B298" t="inlineStr">
        <is>
          <t>RM</t>
        </is>
      </c>
      <c r="C298" t="inlineStr">
        <is>
          <t>RM.FLD.0001</t>
        </is>
      </c>
      <c r="D298" t="inlineStr">
        <is>
          <t>اصنص لوز</t>
        </is>
      </c>
      <c r="E298" t="n">
        <v>1</v>
      </c>
      <c r="F298" t="n">
        <v>0</v>
      </c>
      <c r="G298" t="inlineStr">
        <is>
          <t>409, 402, 409, 402, 409</t>
        </is>
      </c>
      <c r="H298" t="n">
        <v>0</v>
      </c>
      <c r="I298" t="n">
        <v>0</v>
      </c>
      <c r="J298" t="n">
        <v>0</v>
      </c>
      <c r="K298" t="n">
        <v>0</v>
      </c>
      <c r="L298" t="n">
        <v>0</v>
      </c>
      <c r="M298" t="n">
        <v>0</v>
      </c>
      <c r="N298" t="n">
        <v>0</v>
      </c>
      <c r="O298" t="n">
        <v>0</v>
      </c>
      <c r="P298" t="n">
        <v>-1</v>
      </c>
      <c r="Q298" t="n">
        <v>0</v>
      </c>
      <c r="R298" t="n">
        <v>0</v>
      </c>
      <c r="S298" t="n">
        <v>-1</v>
      </c>
      <c r="T298" t="n">
        <v>0</v>
      </c>
      <c r="U298" t="n">
        <v>0</v>
      </c>
      <c r="V298" t="n">
        <v>0</v>
      </c>
      <c r="W298" t="n">
        <v>0</v>
      </c>
      <c r="X298" t="n">
        <v>0</v>
      </c>
      <c r="Y298" t="n">
        <v>0</v>
      </c>
      <c r="Z298" t="n">
        <v>0</v>
      </c>
      <c r="AA298" s="20" t="n">
        <v>2</v>
      </c>
      <c r="AC298" s="20" t="n">
        <v>2</v>
      </c>
      <c r="AD298" t="n">
        <v>0</v>
      </c>
      <c r="AE298" t="n">
        <v>0</v>
      </c>
      <c r="AG298" t="n">
        <v>0</v>
      </c>
    </row>
    <row r="299">
      <c r="A299" t="inlineStr">
        <is>
          <t>FLD</t>
        </is>
      </c>
      <c r="B299" t="inlineStr">
        <is>
          <t>RM</t>
        </is>
      </c>
      <c r="C299" t="inlineStr">
        <is>
          <t>RM.FLD.0002</t>
        </is>
      </c>
      <c r="D299" t="inlineStr">
        <is>
          <t>اصنص بندق</t>
        </is>
      </c>
      <c r="E299" t="n">
        <v>1</v>
      </c>
      <c r="F299" t="n">
        <v>0</v>
      </c>
      <c r="G299" t="inlineStr">
        <is>
          <t>409, 409, 402, 402, 409</t>
        </is>
      </c>
      <c r="H299" t="n">
        <v>0</v>
      </c>
      <c r="I299" t="n">
        <v>0</v>
      </c>
      <c r="J299" t="n">
        <v>0</v>
      </c>
      <c r="K299" t="n">
        <v>0</v>
      </c>
      <c r="L299" t="n">
        <v>0</v>
      </c>
      <c r="M299" t="n">
        <v>0</v>
      </c>
      <c r="N299" t="n">
        <v>0</v>
      </c>
      <c r="O299" t="n">
        <v>0</v>
      </c>
      <c r="P299" t="n">
        <v>-1</v>
      </c>
      <c r="Q299" t="n">
        <v>0</v>
      </c>
      <c r="R299" t="n">
        <v>0</v>
      </c>
      <c r="S299" t="n">
        <v>-1</v>
      </c>
      <c r="T299" t="n">
        <v>0</v>
      </c>
      <c r="U299" t="n">
        <v>0</v>
      </c>
      <c r="V299" t="n">
        <v>0</v>
      </c>
      <c r="W299" t="n">
        <v>0</v>
      </c>
      <c r="X299" t="n">
        <v>0</v>
      </c>
      <c r="Y299" t="n">
        <v>0</v>
      </c>
      <c r="Z299" t="n">
        <v>0</v>
      </c>
      <c r="AA299" s="20" t="n">
        <v>2</v>
      </c>
      <c r="AC299" s="20" t="n">
        <v>2</v>
      </c>
      <c r="AD299" t="n">
        <v>0</v>
      </c>
      <c r="AE299" t="n">
        <v>0</v>
      </c>
      <c r="AG299" t="n">
        <v>0</v>
      </c>
    </row>
    <row r="300">
      <c r="A300" t="inlineStr">
        <is>
          <t>FLD</t>
        </is>
      </c>
      <c r="B300" t="inlineStr">
        <is>
          <t>RM</t>
        </is>
      </c>
      <c r="C300" t="inlineStr">
        <is>
          <t>RM.FLD.0003</t>
        </is>
      </c>
      <c r="D300" t="inlineStr">
        <is>
          <t>مشروب غازي - Boutique</t>
        </is>
      </c>
      <c r="E300" t="n">
        <v>0</v>
      </c>
      <c r="F300" t="n">
        <v>0</v>
      </c>
      <c r="G300" t="inlineStr">
        <is>
          <t>304, 304</t>
        </is>
      </c>
      <c r="H300" t="n">
        <v>0</v>
      </c>
      <c r="I300" t="n">
        <v>0</v>
      </c>
      <c r="J300" t="n">
        <v>0</v>
      </c>
      <c r="K300" t="n">
        <v>0</v>
      </c>
      <c r="L300" t="n">
        <v>0</v>
      </c>
      <c r="M300" t="n">
        <v>0</v>
      </c>
      <c r="N300" t="n">
        <v>0</v>
      </c>
      <c r="O300" t="n">
        <v>0</v>
      </c>
      <c r="P300" t="n">
        <v>0</v>
      </c>
      <c r="Q300" t="n">
        <v>0</v>
      </c>
      <c r="R300" t="n">
        <v>0</v>
      </c>
      <c r="S300" t="n">
        <v>0</v>
      </c>
      <c r="T300" t="n">
        <v>0</v>
      </c>
      <c r="U300" t="n">
        <v>0</v>
      </c>
      <c r="V300" t="n">
        <v>0.25</v>
      </c>
      <c r="W300" t="n">
        <v>0</v>
      </c>
      <c r="X300" t="n">
        <v>0</v>
      </c>
      <c r="Y300" t="n">
        <v>0</v>
      </c>
      <c r="Z300" t="n">
        <v>0</v>
      </c>
      <c r="AA300" s="20" t="n">
        <v>2</v>
      </c>
      <c r="AC300" s="20" t="n">
        <v>2</v>
      </c>
      <c r="AD300" t="n">
        <v>0</v>
      </c>
      <c r="AE300" t="n">
        <v>0</v>
      </c>
      <c r="AG300" t="n">
        <v>0</v>
      </c>
    </row>
    <row r="301">
      <c r="A301" t="inlineStr">
        <is>
          <t>FLV</t>
        </is>
      </c>
      <c r="B301" t="inlineStr">
        <is>
          <t>RM</t>
        </is>
      </c>
      <c r="C301" t="inlineStr">
        <is>
          <t>RM.FLV.00001</t>
        </is>
      </c>
      <c r="D301" t="inlineStr">
        <is>
          <t>Yoghin Powder Mec3 -1*10 kg</t>
        </is>
      </c>
      <c r="E301" t="n">
        <v>3.897</v>
      </c>
      <c r="F301" t="n">
        <v>60.5509</v>
      </c>
      <c r="G301" t="inlineStr">
        <is>
          <t>9402, 9409, 409, 101, 402, 108, 9108, 499, 409, 401, 499, 304, 9108, 9409, 9402, 401, 402, 409, 499, 304, 108, 101</t>
        </is>
      </c>
      <c r="H301" t="n">
        <v>0</v>
      </c>
      <c r="I301" t="n">
        <v>0</v>
      </c>
      <c r="J301" t="n">
        <v>0</v>
      </c>
      <c r="K301" t="n">
        <v>0</v>
      </c>
      <c r="L301" t="n">
        <v>0</v>
      </c>
      <c r="M301" t="n">
        <v>0</v>
      </c>
      <c r="N301" t="n">
        <v>0</v>
      </c>
      <c r="O301" t="n">
        <v>0</v>
      </c>
      <c r="P301" t="n">
        <v>-2.629</v>
      </c>
      <c r="Q301" t="n">
        <v>-1.268</v>
      </c>
      <c r="R301" t="n">
        <v>0</v>
      </c>
      <c r="S301" t="n">
        <v>-3.897</v>
      </c>
      <c r="T301" t="n">
        <v>0</v>
      </c>
      <c r="U301" t="n">
        <v>0</v>
      </c>
      <c r="V301" t="n">
        <v>15.5378</v>
      </c>
      <c r="W301" t="n">
        <v>3.671</v>
      </c>
      <c r="X301" t="n">
        <v>21.092</v>
      </c>
      <c r="Y301" t="n">
        <v>34.639</v>
      </c>
      <c r="Z301" t="n">
        <v>39.672</v>
      </c>
      <c r="AA301" s="20" t="n">
        <v>46042</v>
      </c>
      <c r="AB301" t="inlineStr">
        <is>
          <t>شركة المحمودية لتجارة مستلزمات المخابز والحلويات</t>
        </is>
      </c>
      <c r="AC301" s="20" t="n">
        <v>46234</v>
      </c>
      <c r="AD301" t="n">
        <v>3.8487</v>
      </c>
      <c r="AE301" t="n">
        <v>3.306</v>
      </c>
      <c r="AF301" t="inlineStr">
        <is>
          <t>0:0</t>
        </is>
      </c>
      <c r="AG301" t="n">
        <v>0</v>
      </c>
    </row>
    <row r="302">
      <c r="A302" t="inlineStr">
        <is>
          <t>FLV</t>
        </is>
      </c>
      <c r="B302" t="inlineStr">
        <is>
          <t>RM</t>
        </is>
      </c>
      <c r="C302" t="inlineStr">
        <is>
          <t>RM.FLV.00002</t>
        </is>
      </c>
      <c r="D302" t="inlineStr">
        <is>
          <t>Passion Fruit Flavor</t>
        </is>
      </c>
      <c r="E302" t="n">
        <v>10.817</v>
      </c>
      <c r="F302" t="n">
        <v>235.5321</v>
      </c>
      <c r="G302" t="inlineStr">
        <is>
          <t>401, 499, 405, 408, 9112, 801, 9405, 9108, 112, 108, 405, 408, 499, 402, 306, 9801, 9408, 801, 9112, 112, 9405, 9402, 9408, 108, 9401, 9108, 9112, 405, 408, 112, 108, 402, 306, 401, 499, 9401, 9408, 9801, 9402</t>
        </is>
      </c>
      <c r="H302" t="n">
        <v>0</v>
      </c>
      <c r="I302" t="n">
        <v>0</v>
      </c>
      <c r="J302" t="n">
        <v>0</v>
      </c>
      <c r="K302" t="n">
        <v>0</v>
      </c>
      <c r="L302" t="n">
        <v>0</v>
      </c>
      <c r="M302" t="n">
        <v>0</v>
      </c>
      <c r="N302" t="n">
        <v>0</v>
      </c>
      <c r="O302" t="n">
        <v>0</v>
      </c>
      <c r="P302" t="n">
        <v>-0.837</v>
      </c>
      <c r="Q302" t="n">
        <v>-1.09</v>
      </c>
      <c r="R302" t="n">
        <v>0</v>
      </c>
      <c r="S302" t="n">
        <v>-1.927</v>
      </c>
      <c r="T302" t="n">
        <v>8.890000000000001</v>
      </c>
      <c r="U302" t="n">
        <v>206.9592</v>
      </c>
      <c r="V302" t="n">
        <v>23.28</v>
      </c>
      <c r="W302" t="n">
        <v>1.09</v>
      </c>
      <c r="X302" t="n">
        <v>6.069</v>
      </c>
      <c r="Y302" t="n">
        <v>6.682</v>
      </c>
      <c r="Z302" t="n">
        <v>10.914</v>
      </c>
      <c r="AA302" s="20" t="n">
        <v>45917</v>
      </c>
      <c r="AB302" t="inlineStr">
        <is>
          <t>شركة الاستشارية لتجارة الكيماويات</t>
        </is>
      </c>
      <c r="AC302" s="20" t="n">
        <v>46234</v>
      </c>
      <c r="AD302" t="n">
        <v>0.7423999999999999</v>
      </c>
      <c r="AE302" t="n">
        <v>0.9095</v>
      </c>
      <c r="AF302" t="inlineStr">
        <is>
          <t>9:23</t>
        </is>
      </c>
      <c r="AG302" t="n">
        <v>0</v>
      </c>
    </row>
    <row r="303">
      <c r="A303" t="inlineStr">
        <is>
          <t>FLV</t>
        </is>
      </c>
      <c r="B303" t="inlineStr">
        <is>
          <t>RM</t>
        </is>
      </c>
      <c r="C303" t="inlineStr">
        <is>
          <t>RM.FLV.00003</t>
        </is>
      </c>
      <c r="D303" t="inlineStr">
        <is>
          <t xml:space="preserve">نكهة العلكة </t>
        </is>
      </c>
      <c r="E303" t="n">
        <v>6.7824</v>
      </c>
      <c r="F303" t="n">
        <v>92.2323</v>
      </c>
      <c r="G303" t="inlineStr">
        <is>
          <t>499, 401, 306, 108, 112, 101, 405, 9112, 9108, 9401, 108, 103, 9405, 103, 9103, 101, 306, 499, 108, 112, 9108, 9103, 9405, 9112, 405, 499, 401, 9401</t>
        </is>
      </c>
      <c r="H303" t="n">
        <v>0</v>
      </c>
      <c r="I303" t="n">
        <v>0</v>
      </c>
      <c r="J303" t="n">
        <v>0</v>
      </c>
      <c r="K303" t="n">
        <v>0</v>
      </c>
      <c r="L303" t="n">
        <v>0</v>
      </c>
      <c r="M303" t="n">
        <v>0</v>
      </c>
      <c r="N303" t="n">
        <v>0</v>
      </c>
      <c r="O303" t="n">
        <v>0</v>
      </c>
      <c r="P303" t="n">
        <v>0</v>
      </c>
      <c r="Q303" t="n">
        <v>-4.5704</v>
      </c>
      <c r="R303" t="n">
        <v>0</v>
      </c>
      <c r="S303" t="n">
        <v>-4.5704</v>
      </c>
      <c r="T303" t="n">
        <v>2.212</v>
      </c>
      <c r="U303" t="n">
        <v>30.0805</v>
      </c>
      <c r="V303" t="n">
        <v>13.5988</v>
      </c>
      <c r="W303" t="n">
        <v>4.5704</v>
      </c>
      <c r="X303" t="n">
        <v>4.5704</v>
      </c>
      <c r="Y303" t="n">
        <v>4.9414</v>
      </c>
      <c r="Z303" t="n">
        <v>4.9414</v>
      </c>
      <c r="AA303" s="20" t="n">
        <v>44888</v>
      </c>
      <c r="AB303" t="inlineStr">
        <is>
          <t>مؤسسة القسوس للكيماويات</t>
        </is>
      </c>
      <c r="AC303" s="20" t="n">
        <v>46234</v>
      </c>
      <c r="AD303" t="n">
        <v>0.549</v>
      </c>
      <c r="AE303" t="n">
        <v>0.4117</v>
      </c>
      <c r="AF303" t="inlineStr">
        <is>
          <t>5:11</t>
        </is>
      </c>
      <c r="AG303" t="n">
        <v>0</v>
      </c>
    </row>
    <row r="304">
      <c r="A304" t="inlineStr">
        <is>
          <t>FLV</t>
        </is>
      </c>
      <c r="B304" t="inlineStr">
        <is>
          <t>RM</t>
        </is>
      </c>
      <c r="C304" t="inlineStr">
        <is>
          <t>RM.FLV.00004</t>
        </is>
      </c>
      <c r="D304" t="inlineStr">
        <is>
          <t>Spice Mix Spekulatius - 1 Bag * 5 KG</t>
        </is>
      </c>
      <c r="E304" t="n">
        <v>0</v>
      </c>
      <c r="F304" t="n">
        <v>0</v>
      </c>
      <c r="G304" t="inlineStr">
        <is>
          <t>102, 101, 101, 102</t>
        </is>
      </c>
      <c r="H304" t="n">
        <v>0</v>
      </c>
      <c r="I304" t="n">
        <v>0</v>
      </c>
      <c r="J304" t="n">
        <v>0</v>
      </c>
      <c r="K304" t="n">
        <v>0</v>
      </c>
      <c r="L304" t="n">
        <v>0</v>
      </c>
      <c r="M304" t="n">
        <v>0</v>
      </c>
      <c r="N304" t="n">
        <v>0</v>
      </c>
      <c r="O304" t="n">
        <v>0</v>
      </c>
      <c r="P304" t="n">
        <v>0</v>
      </c>
      <c r="Q304" t="n">
        <v>0</v>
      </c>
      <c r="R304" t="n">
        <v>0</v>
      </c>
      <c r="S304" t="n">
        <v>0</v>
      </c>
      <c r="T304" t="n">
        <v>0</v>
      </c>
      <c r="U304" t="n">
        <v>0</v>
      </c>
      <c r="V304" t="n">
        <v>1.1</v>
      </c>
      <c r="W304" t="n">
        <v>0</v>
      </c>
      <c r="X304" t="n">
        <v>0</v>
      </c>
      <c r="Y304" t="n">
        <v>0</v>
      </c>
      <c r="Z304" t="n">
        <v>0</v>
      </c>
      <c r="AA304" s="20" t="n">
        <v>2</v>
      </c>
      <c r="AC304" s="20" t="n">
        <v>45781</v>
      </c>
      <c r="AD304" t="n">
        <v>0</v>
      </c>
      <c r="AE304" t="n">
        <v>0</v>
      </c>
      <c r="AG304" t="n">
        <v>0</v>
      </c>
    </row>
    <row r="305">
      <c r="A305" t="inlineStr">
        <is>
          <t>FLV</t>
        </is>
      </c>
      <c r="B305" t="inlineStr">
        <is>
          <t>RM</t>
        </is>
      </c>
      <c r="C305" t="inlineStr">
        <is>
          <t>RM.FLV.00005</t>
        </is>
      </c>
      <c r="D305" t="inlineStr">
        <is>
          <t>LAVENDER  FLAVOR</t>
        </is>
      </c>
      <c r="E305" t="n">
        <v>30.9799</v>
      </c>
      <c r="F305" t="n">
        <v>708.3554</v>
      </c>
      <c r="G305" t="inlineStr">
        <is>
          <t>401, 306, 405, 499, 102, 101, 112, 108, 9405, 401, 103, 108, 9401, 9108, 9112, 499, 306, 401, 103, 102, 108, 112, 101, 9103, 9108, 9103, 499, 405, 9405, 9401, 9112</t>
        </is>
      </c>
      <c r="H305" t="n">
        <v>0</v>
      </c>
      <c r="I305" t="n">
        <v>0</v>
      </c>
      <c r="J305" t="n">
        <v>0</v>
      </c>
      <c r="K305" t="n">
        <v>0</v>
      </c>
      <c r="L305" t="n">
        <v>0</v>
      </c>
      <c r="M305" t="n">
        <v>0</v>
      </c>
      <c r="N305" t="n">
        <v>0</v>
      </c>
      <c r="O305" t="n">
        <v>0</v>
      </c>
      <c r="P305" t="n">
        <v>-0.006</v>
      </c>
      <c r="Q305" t="n">
        <v>-0.9739</v>
      </c>
      <c r="R305" t="n">
        <v>0</v>
      </c>
      <c r="S305" t="n">
        <v>-0.9799</v>
      </c>
      <c r="T305" t="n">
        <v>30</v>
      </c>
      <c r="U305" t="n">
        <v>685.95</v>
      </c>
      <c r="V305" t="n">
        <v>22.865</v>
      </c>
      <c r="W305" t="n">
        <v>0.9739</v>
      </c>
      <c r="X305" t="n">
        <v>0.9739</v>
      </c>
      <c r="Y305" t="n">
        <v>1.0589</v>
      </c>
      <c r="Z305" t="n">
        <v>1.0589</v>
      </c>
      <c r="AA305" s="20" t="n">
        <v>44671</v>
      </c>
      <c r="AB305" t="inlineStr">
        <is>
          <t>KEVA.01/2022</t>
        </is>
      </c>
      <c r="AC305" s="20" t="n">
        <v>46234</v>
      </c>
      <c r="AD305" t="n">
        <v>0.1176</v>
      </c>
      <c r="AE305" t="n">
        <v>0.0882</v>
      </c>
      <c r="AF305" t="inlineStr">
        <is>
          <t>339:29</t>
        </is>
      </c>
      <c r="AG305" t="n">
        <v>0</v>
      </c>
    </row>
    <row r="306">
      <c r="A306" t="inlineStr">
        <is>
          <t>FLV</t>
        </is>
      </c>
      <c r="B306" t="inlineStr">
        <is>
          <t>RM</t>
        </is>
      </c>
      <c r="C306" t="inlineStr">
        <is>
          <t>RM.FLV.00006</t>
        </is>
      </c>
      <c r="D306" t="inlineStr">
        <is>
          <t xml:space="preserve">ريد فيلفت </t>
        </is>
      </c>
      <c r="E306" t="n">
        <v>14.675</v>
      </c>
      <c r="F306" t="n">
        <v>93.92</v>
      </c>
      <c r="G306" t="inlineStr">
        <is>
          <t>402, 499, 401, 101, 9409, 499, 409, 499, 401, 409, 402, 101, 9409</t>
        </is>
      </c>
      <c r="H306" t="n">
        <v>0</v>
      </c>
      <c r="I306" t="n">
        <v>0</v>
      </c>
      <c r="J306" t="n">
        <v>0</v>
      </c>
      <c r="K306" t="n">
        <v>0</v>
      </c>
      <c r="L306" t="n">
        <v>0</v>
      </c>
      <c r="M306" t="n">
        <v>0</v>
      </c>
      <c r="N306" t="n">
        <v>0</v>
      </c>
      <c r="O306" t="n">
        <v>0</v>
      </c>
      <c r="P306" t="n">
        <v>0</v>
      </c>
      <c r="Q306" t="n">
        <v>-14.675</v>
      </c>
      <c r="R306" t="n">
        <v>0</v>
      </c>
      <c r="S306" t="n">
        <v>-14.675</v>
      </c>
      <c r="T306" t="n">
        <v>0</v>
      </c>
      <c r="U306" t="n">
        <v>0</v>
      </c>
      <c r="V306" t="n">
        <v>6.4</v>
      </c>
      <c r="W306" t="n">
        <v>14.675</v>
      </c>
      <c r="X306" t="n">
        <v>14.675</v>
      </c>
      <c r="Y306" t="n">
        <v>26.675</v>
      </c>
      <c r="Z306" t="n">
        <v>28.25</v>
      </c>
      <c r="AA306" s="20" t="n">
        <v>46027</v>
      </c>
      <c r="AB306" t="inlineStr">
        <is>
          <t xml:space="preserve">شركة افران ومطاعم قصر عمره </t>
        </is>
      </c>
      <c r="AC306" s="20" t="n">
        <v>46234</v>
      </c>
      <c r="AD306" t="n">
        <v>2.9638</v>
      </c>
      <c r="AE306" t="n">
        <v>2.3541</v>
      </c>
      <c r="AF306" t="inlineStr">
        <is>
          <t>0:0</t>
        </is>
      </c>
      <c r="AG306" t="n">
        <v>0</v>
      </c>
    </row>
    <row r="307">
      <c r="A307" t="inlineStr">
        <is>
          <t>FLV</t>
        </is>
      </c>
      <c r="B307" t="inlineStr">
        <is>
          <t>RM</t>
        </is>
      </c>
      <c r="C307" t="inlineStr">
        <is>
          <t>RM.FLV.00007</t>
        </is>
      </c>
      <c r="D307" t="inlineStr">
        <is>
          <t>نكهة الفانيلا</t>
        </is>
      </c>
      <c r="E307" t="n">
        <v>556.4908</v>
      </c>
      <c r="F307" t="n">
        <v>5861.9089</v>
      </c>
      <c r="G307" t="inlineStr">
        <is>
          <t>9801, 9402, 9605, 9408, 9809, 9404, 409, 402, 401, 306, 403, 499, 201, 112, 107, 102, 101, 103, 108, 801, 405, 404, 408, 605, 9112, 9108, 9404, 108, 9409, 701, 9401, 9605, 9402, 9408, 9403, 112, 403, 9405, 809, 409, 499, 401, 403, 605, 9108, 405, 408, 701, 801, 809, 9112, 404, 9405, 9403, 9401, 9409, 9108, 402, 306, 499, 408, 801, 103, 107, 102, 112, 9809, 108, 409, 401, 9801, 9801, 9401, 201, 9408, 9405, 9403, 405, 9409, 101, 102, 9112</t>
        </is>
      </c>
      <c r="H307" t="n">
        <v>500</v>
      </c>
      <c r="I307" t="n">
        <v>0</v>
      </c>
      <c r="J307" t="n">
        <v>40.536</v>
      </c>
      <c r="K307" t="n">
        <v>0</v>
      </c>
      <c r="L307" t="n">
        <v>0</v>
      </c>
      <c r="M307" t="n">
        <v>540.5359999999999</v>
      </c>
      <c r="N307" t="n">
        <v>0</v>
      </c>
      <c r="O307" t="n">
        <v>0</v>
      </c>
      <c r="P307" t="n">
        <v>-108.1828</v>
      </c>
      <c r="Q307" t="n">
        <v>-109.833</v>
      </c>
      <c r="R307" t="n">
        <v>0</v>
      </c>
      <c r="S307" t="n">
        <v>-218.0158</v>
      </c>
      <c r="T307" t="n">
        <v>879.011</v>
      </c>
      <c r="U307" t="n">
        <v>12775.1004</v>
      </c>
      <c r="V307" t="n">
        <v>15.7037</v>
      </c>
      <c r="W307" t="n">
        <v>339.545</v>
      </c>
      <c r="X307" t="n">
        <v>765.9088</v>
      </c>
      <c r="Y307" t="n">
        <v>1123.9755</v>
      </c>
      <c r="Z307" t="n">
        <v>1397.9655</v>
      </c>
      <c r="AA307" s="20" t="n">
        <v>46212</v>
      </c>
      <c r="AB307" t="inlineStr">
        <is>
          <t>Vanilla flavor.01/2026</t>
        </is>
      </c>
      <c r="AC307" s="20" t="n">
        <v>46234</v>
      </c>
      <c r="AD307" t="n">
        <v>124.8861</v>
      </c>
      <c r="AE307" t="n">
        <v>116.4971</v>
      </c>
      <c r="AF307" t="inlineStr">
        <is>
          <t>7:16</t>
        </is>
      </c>
      <c r="AG307" t="n">
        <v>8795.485000000001</v>
      </c>
    </row>
    <row r="308">
      <c r="A308" t="inlineStr">
        <is>
          <t>FLV</t>
        </is>
      </c>
      <c r="B308" t="inlineStr">
        <is>
          <t>RM</t>
        </is>
      </c>
      <c r="C308" t="inlineStr">
        <is>
          <t>RM.FLV.00008</t>
        </is>
      </c>
      <c r="D308" t="inlineStr">
        <is>
          <t>نكهة الفستق الحلبي</t>
        </is>
      </c>
      <c r="E308" t="n">
        <v>103.827</v>
      </c>
      <c r="F308" t="n">
        <v>2623.3372</v>
      </c>
      <c r="G308" t="inlineStr">
        <is>
          <t>304, 403, 499, 402, 306, 401, 102, 103, 104, 101, 112, 201, 108, 9402, 9408, 108, 9404, 9104, 9401, 9108, 9102, 9103, 9112, 405, 408, 404, 801, 402, 102, 103, 104, 108, 112, 405, 201, 408, 9801, 9403, 403, 112, 9405, 101, 102, 9405, 801, 9408, 9112, 9801, 499, 405, 408, 401, 499, 304, 306, 403, 9108, 9103, 9108, 9102, 9104, 9112, 404, 801, 9403, 9401, 9405, 9402, 9801, 9408, 9404</t>
        </is>
      </c>
      <c r="H308" t="n">
        <v>24</v>
      </c>
      <c r="I308" t="n">
        <v>0</v>
      </c>
      <c r="J308" t="n">
        <v>0</v>
      </c>
      <c r="K308" t="n">
        <v>0</v>
      </c>
      <c r="L308" t="n">
        <v>0</v>
      </c>
      <c r="M308" t="n">
        <v>24</v>
      </c>
      <c r="N308" t="n">
        <v>0</v>
      </c>
      <c r="O308" t="n">
        <v>0</v>
      </c>
      <c r="P308" t="n">
        <v>-1.979</v>
      </c>
      <c r="Q308" t="n">
        <v>-25.243</v>
      </c>
      <c r="R308" t="n">
        <v>0</v>
      </c>
      <c r="S308" t="n">
        <v>-27.222</v>
      </c>
      <c r="T308" t="n">
        <v>100.605</v>
      </c>
      <c r="U308" t="n">
        <v>2515.125</v>
      </c>
      <c r="V308" t="n">
        <v>25</v>
      </c>
      <c r="W308" t="n">
        <v>51.523</v>
      </c>
      <c r="X308" t="n">
        <v>88.3734</v>
      </c>
      <c r="Y308" t="n">
        <v>130.8078</v>
      </c>
      <c r="Z308" t="n">
        <v>220.7838</v>
      </c>
      <c r="AA308" s="20" t="n">
        <v>46218</v>
      </c>
      <c r="AB308" t="inlineStr">
        <is>
          <t>شركة الاستشارية لتجارة الكيماويات</t>
        </is>
      </c>
      <c r="AC308" s="20" t="n">
        <v>46234</v>
      </c>
      <c r="AD308" t="n">
        <v>14.5342</v>
      </c>
      <c r="AE308" t="n">
        <v>18.3986</v>
      </c>
      <c r="AF308" t="inlineStr">
        <is>
          <t>5:14</t>
        </is>
      </c>
      <c r="AG308" t="n">
        <v>600</v>
      </c>
    </row>
    <row r="309">
      <c r="A309" t="inlineStr">
        <is>
          <t>FLV</t>
        </is>
      </c>
      <c r="B309" t="inlineStr">
        <is>
          <t>RM</t>
        </is>
      </c>
      <c r="C309" t="inlineStr">
        <is>
          <t>RM.FLV.00009</t>
        </is>
      </c>
      <c r="D309" t="inlineStr">
        <is>
          <t>PREGEL Yogurt Powder Flavor</t>
        </is>
      </c>
      <c r="E309" t="n">
        <v>0</v>
      </c>
      <c r="F309" t="n">
        <v>0</v>
      </c>
      <c r="G309" t="inlineStr">
        <is>
          <t>402, 101, 402, 101</t>
        </is>
      </c>
      <c r="H309" t="n">
        <v>0</v>
      </c>
      <c r="I309" t="n">
        <v>0</v>
      </c>
      <c r="J309" t="n">
        <v>0</v>
      </c>
      <c r="K309" t="n">
        <v>0</v>
      </c>
      <c r="L309" t="n">
        <v>0</v>
      </c>
      <c r="M309" t="n">
        <v>0</v>
      </c>
      <c r="N309" t="n">
        <v>0</v>
      </c>
      <c r="O309" t="n">
        <v>0</v>
      </c>
      <c r="P309" t="n">
        <v>0</v>
      </c>
      <c r="Q309" t="n">
        <v>0</v>
      </c>
      <c r="R309" t="n">
        <v>0</v>
      </c>
      <c r="S309" t="n">
        <v>0</v>
      </c>
      <c r="T309" t="n">
        <v>0</v>
      </c>
      <c r="U309" t="n">
        <v>0</v>
      </c>
      <c r="V309" t="n">
        <v>15.172</v>
      </c>
      <c r="W309" t="n">
        <v>0</v>
      </c>
      <c r="X309" t="n">
        <v>0</v>
      </c>
      <c r="Y309" t="n">
        <v>0</v>
      </c>
      <c r="Z309" t="n">
        <v>0</v>
      </c>
      <c r="AA309" s="20" t="n">
        <v>2</v>
      </c>
      <c r="AC309" s="20" t="n">
        <v>44493</v>
      </c>
      <c r="AD309" t="n">
        <v>0</v>
      </c>
      <c r="AE309" t="n">
        <v>0</v>
      </c>
      <c r="AG309" t="n">
        <v>0</v>
      </c>
    </row>
    <row r="310">
      <c r="A310" t="inlineStr">
        <is>
          <t>FLV</t>
        </is>
      </c>
      <c r="B310" t="inlineStr">
        <is>
          <t>RM</t>
        </is>
      </c>
      <c r="C310" t="inlineStr">
        <is>
          <t>RM.FLV.00010</t>
        </is>
      </c>
      <c r="D310" t="inlineStr">
        <is>
          <t>French cheese flavor</t>
        </is>
      </c>
      <c r="E310" t="n">
        <v>0</v>
      </c>
      <c r="F310" t="n">
        <v>0</v>
      </c>
      <c r="G310" t="inlineStr">
        <is>
          <t>9405, 9401, 409, 401, 405, 101, 9405, 409, 108, 405, 9401, 108, 101, 401</t>
        </is>
      </c>
      <c r="H310" t="n">
        <v>0</v>
      </c>
      <c r="I310" t="n">
        <v>0</v>
      </c>
      <c r="J310" t="n">
        <v>17.5</v>
      </c>
      <c r="K310" t="n">
        <v>0</v>
      </c>
      <c r="L310" t="n">
        <v>0</v>
      </c>
      <c r="M310" t="n">
        <v>17.5</v>
      </c>
      <c r="N310" t="n">
        <v>0</v>
      </c>
      <c r="O310" t="n">
        <v>0</v>
      </c>
      <c r="P310" t="n">
        <v>0</v>
      </c>
      <c r="Q310" t="n">
        <v>0</v>
      </c>
      <c r="R310" t="n">
        <v>0</v>
      </c>
      <c r="S310" t="n">
        <v>0</v>
      </c>
      <c r="T310" t="n">
        <v>17.5</v>
      </c>
      <c r="U310" t="n">
        <v>331.8962</v>
      </c>
      <c r="V310" t="n">
        <v>18.9655</v>
      </c>
      <c r="W310" t="n">
        <v>0</v>
      </c>
      <c r="X310" t="n">
        <v>0</v>
      </c>
      <c r="Y310" t="n">
        <v>0</v>
      </c>
      <c r="Z310" t="n">
        <v>0</v>
      </c>
      <c r="AA310" s="20" t="n">
        <v>2</v>
      </c>
      <c r="AC310" s="20" t="n">
        <v>45777</v>
      </c>
      <c r="AD310" t="n">
        <v>0</v>
      </c>
      <c r="AE310" t="n">
        <v>0</v>
      </c>
      <c r="AG310" t="n">
        <v>0</v>
      </c>
    </row>
    <row r="311">
      <c r="A311" t="inlineStr">
        <is>
          <t>FLV</t>
        </is>
      </c>
      <c r="B311" t="inlineStr">
        <is>
          <t>RM</t>
        </is>
      </c>
      <c r="C311" t="inlineStr">
        <is>
          <t>RM.FLV.00011</t>
        </is>
      </c>
      <c r="D311" t="inlineStr">
        <is>
          <t>نكهة برتقال</t>
        </is>
      </c>
      <c r="E311" t="n">
        <v>134.9551</v>
      </c>
      <c r="F311" t="n">
        <v>1919.3331</v>
      </c>
      <c r="G311" t="inlineStr">
        <is>
          <t>9406, 9402, 9112, 9103, 101, 405, 9405, 9406, 108, 112, 102, 103, 499, 306, 402, 9108, 9102, 9103, 406, 9401, 9405, 9112, 405, 403, 401, 499, 9405, 112, 9402, 103, 9401, 108, 9108, 9102, 9103, 9112, 406, 405, 108, 103, 101, 102, 112, 499, 403, 306, 401, 402</t>
        </is>
      </c>
      <c r="H311" t="n">
        <v>0</v>
      </c>
      <c r="I311" t="n">
        <v>0</v>
      </c>
      <c r="J311" t="n">
        <v>72.2</v>
      </c>
      <c r="K311" t="n">
        <v>0</v>
      </c>
      <c r="L311" t="n">
        <v>0</v>
      </c>
      <c r="M311" t="n">
        <v>72.2</v>
      </c>
      <c r="N311" t="n">
        <v>0</v>
      </c>
      <c r="O311" t="n">
        <v>0</v>
      </c>
      <c r="P311" t="n">
        <v>-2.762</v>
      </c>
      <c r="Q311" t="n">
        <v>-159.5921</v>
      </c>
      <c r="R311" t="n">
        <v>0</v>
      </c>
      <c r="S311" t="n">
        <v>-162.3541</v>
      </c>
      <c r="T311" t="n">
        <v>44.801</v>
      </c>
      <c r="U311" t="n">
        <v>555.5454999999999</v>
      </c>
      <c r="V311" t="n">
        <v>12.3386</v>
      </c>
      <c r="W311" t="n">
        <v>163.2041</v>
      </c>
      <c r="X311" t="n">
        <v>171.4013</v>
      </c>
      <c r="Y311" t="n">
        <v>176.6615</v>
      </c>
      <c r="Z311" t="n">
        <v>188.5815</v>
      </c>
      <c r="AA311" s="20" t="n">
        <v>45928</v>
      </c>
      <c r="AB311" t="inlineStr">
        <is>
          <t>شركة الاوتاد للتوريدات الغذائية</t>
        </is>
      </c>
      <c r="AC311" s="20" t="n">
        <v>46234</v>
      </c>
      <c r="AD311" t="n">
        <v>19.629</v>
      </c>
      <c r="AE311" t="n">
        <v>15.7151</v>
      </c>
      <c r="AF311" t="inlineStr">
        <is>
          <t>2:25</t>
        </is>
      </c>
      <c r="AG311" t="n">
        <v>0</v>
      </c>
    </row>
    <row r="312">
      <c r="A312" t="inlineStr">
        <is>
          <t>FLV</t>
        </is>
      </c>
      <c r="B312" t="inlineStr">
        <is>
          <t>RM</t>
        </is>
      </c>
      <c r="C312" t="inlineStr">
        <is>
          <t>RM.FLV.00012</t>
        </is>
      </c>
      <c r="D312" t="inlineStr">
        <is>
          <t>نكهة نعنع</t>
        </is>
      </c>
      <c r="E312" t="n">
        <v>4.388</v>
      </c>
      <c r="F312" t="n">
        <v>75.96720000000001</v>
      </c>
      <c r="G312" t="inlineStr">
        <is>
          <t>9112, 9401, 9405, 405, 499, 408, 9108, 403, 409, 101, 9112, 112, 108, 9408, 401, 306, 304, 499, 402, 9112, 408, 9108, 9401, 108, 9402, 9408, 409, 408, 9405, 112, 108, 402, 112, 101, 499, 304, 405, 403, 306, 401, 409, 9408, 9402</t>
        </is>
      </c>
      <c r="H312" t="n">
        <v>0</v>
      </c>
      <c r="I312" t="n">
        <v>0</v>
      </c>
      <c r="J312" t="n">
        <v>0.697</v>
      </c>
      <c r="K312" t="n">
        <v>0</v>
      </c>
      <c r="L312" t="n">
        <v>0</v>
      </c>
      <c r="M312" t="n">
        <v>0.697</v>
      </c>
      <c r="N312" t="n">
        <v>0</v>
      </c>
      <c r="O312" t="n">
        <v>0</v>
      </c>
      <c r="P312" t="n">
        <v>-2.292</v>
      </c>
      <c r="Q312" t="n">
        <v>-1.462</v>
      </c>
      <c r="R312" t="n">
        <v>0</v>
      </c>
      <c r="S312" t="n">
        <v>-3.754</v>
      </c>
      <c r="T312" t="n">
        <v>1.331</v>
      </c>
      <c r="U312" t="n">
        <v>24.5488</v>
      </c>
      <c r="V312" t="n">
        <v>18.4439</v>
      </c>
      <c r="W312" t="n">
        <v>1.828</v>
      </c>
      <c r="X312" t="n">
        <v>6.222</v>
      </c>
      <c r="Y312" t="n">
        <v>6.856</v>
      </c>
      <c r="Z312" t="n">
        <v>7.08</v>
      </c>
      <c r="AA312" s="20" t="n">
        <v>44702</v>
      </c>
      <c r="AB312" t="inlineStr">
        <is>
          <t>شركة الاوتاد للتوريدات الغذائية</t>
        </is>
      </c>
      <c r="AC312" s="20" t="n">
        <v>46234</v>
      </c>
      <c r="AD312" t="n">
        <v>0.7617</v>
      </c>
      <c r="AE312" t="n">
        <v>0.59</v>
      </c>
      <c r="AF312" t="inlineStr">
        <is>
          <t>2:7</t>
        </is>
      </c>
      <c r="AG312" t="n">
        <v>0</v>
      </c>
    </row>
    <row r="313">
      <c r="A313" t="inlineStr">
        <is>
          <t>FLV</t>
        </is>
      </c>
      <c r="B313" t="inlineStr">
        <is>
          <t>RM</t>
        </is>
      </c>
      <c r="C313" t="inlineStr">
        <is>
          <t>RM.FLV.00013</t>
        </is>
      </c>
      <c r="D313" t="inlineStr">
        <is>
          <t xml:space="preserve">نكهة توتي فروتي </t>
        </is>
      </c>
      <c r="E313" t="n">
        <v>4.7748</v>
      </c>
      <c r="F313" t="n">
        <v>55.4714</v>
      </c>
      <c r="G313" t="inlineStr">
        <is>
          <t>401, 306, 499, 101, 108, 108, 9401, 9108, 499, 306, 401, 108, 101, 9108, 499, 9401</t>
        </is>
      </c>
      <c r="H313" t="n">
        <v>0</v>
      </c>
      <c r="I313" t="n">
        <v>0</v>
      </c>
      <c r="J313" t="n">
        <v>0</v>
      </c>
      <c r="K313" t="n">
        <v>0</v>
      </c>
      <c r="L313" t="n">
        <v>0</v>
      </c>
      <c r="M313" t="n">
        <v>0</v>
      </c>
      <c r="N313" t="n">
        <v>0</v>
      </c>
      <c r="O313" t="n">
        <v>0</v>
      </c>
      <c r="P313" t="n">
        <v>-2.6</v>
      </c>
      <c r="Q313" t="n">
        <v>-2.1748</v>
      </c>
      <c r="R313" t="n">
        <v>0</v>
      </c>
      <c r="S313" t="n">
        <v>-4.7748</v>
      </c>
      <c r="T313" t="n">
        <v>0</v>
      </c>
      <c r="U313" t="n">
        <v>0</v>
      </c>
      <c r="V313" t="n">
        <v>11.6175</v>
      </c>
      <c r="W313" t="n">
        <v>2.1748</v>
      </c>
      <c r="X313" t="n">
        <v>2.1748</v>
      </c>
      <c r="Y313" t="n">
        <v>2.1748</v>
      </c>
      <c r="Z313" t="n">
        <v>2.1748</v>
      </c>
      <c r="AA313" s="20" t="n">
        <v>45027</v>
      </c>
      <c r="AB313" t="inlineStr">
        <is>
          <t>مؤسسة القسوس للكيماويات</t>
        </is>
      </c>
      <c r="AC313" s="20" t="n">
        <v>46234</v>
      </c>
      <c r="AD313" t="n">
        <v>0.2416</v>
      </c>
      <c r="AE313" t="n">
        <v>0.1812</v>
      </c>
      <c r="AF313" t="inlineStr">
        <is>
          <t>0:0</t>
        </is>
      </c>
      <c r="AG313" t="n">
        <v>0</v>
      </c>
    </row>
    <row r="314">
      <c r="A314" t="inlineStr">
        <is>
          <t>FLV</t>
        </is>
      </c>
      <c r="B314" t="inlineStr">
        <is>
          <t>RM</t>
        </is>
      </c>
      <c r="C314" t="inlineStr">
        <is>
          <t>RM.FLV.00014</t>
        </is>
      </c>
      <c r="D314" t="inlineStr">
        <is>
          <t xml:space="preserve">نكهة التفاح الاخضر </t>
        </is>
      </c>
      <c r="E314" t="n">
        <v>2.2501</v>
      </c>
      <c r="F314" t="n">
        <v>26.9433</v>
      </c>
      <c r="G314" t="inlineStr">
        <is>
          <t>402, 499, 403, 402, 499, 499, 403</t>
        </is>
      </c>
      <c r="H314" t="n">
        <v>0</v>
      </c>
      <c r="I314" t="n">
        <v>0</v>
      </c>
      <c r="J314" t="n">
        <v>0</v>
      </c>
      <c r="K314" t="n">
        <v>0</v>
      </c>
      <c r="L314" t="n">
        <v>0</v>
      </c>
      <c r="M314" t="n">
        <v>0</v>
      </c>
      <c r="N314" t="n">
        <v>0</v>
      </c>
      <c r="O314" t="n">
        <v>0</v>
      </c>
      <c r="P314" t="n">
        <v>0</v>
      </c>
      <c r="Q314" t="n">
        <v>-2.2501</v>
      </c>
      <c r="R314" t="n">
        <v>0</v>
      </c>
      <c r="S314" t="n">
        <v>-2.2501</v>
      </c>
      <c r="T314" t="n">
        <v>0</v>
      </c>
      <c r="U314" t="n">
        <v>0</v>
      </c>
      <c r="V314" t="n">
        <v>11.9743</v>
      </c>
      <c r="W314" t="n">
        <v>2.2501</v>
      </c>
      <c r="X314" t="n">
        <v>2.2501</v>
      </c>
      <c r="Y314" t="n">
        <v>2.2501</v>
      </c>
      <c r="Z314" t="n">
        <v>2.3541</v>
      </c>
      <c r="AA314" s="20" t="n">
        <v>45655</v>
      </c>
      <c r="AB314" t="inlineStr">
        <is>
          <t>شركة الاستشارية لتجارة الكيماويات</t>
        </is>
      </c>
      <c r="AC314" s="20" t="n">
        <v>46234</v>
      </c>
      <c r="AD314" t="n">
        <v>0.25</v>
      </c>
      <c r="AE314" t="n">
        <v>0.1961</v>
      </c>
      <c r="AF314" t="inlineStr">
        <is>
          <t>0:0</t>
        </is>
      </c>
      <c r="AG314" t="n">
        <v>0</v>
      </c>
    </row>
    <row r="315">
      <c r="A315" t="inlineStr">
        <is>
          <t>FLV</t>
        </is>
      </c>
      <c r="B315" t="inlineStr">
        <is>
          <t>RM</t>
        </is>
      </c>
      <c r="C315" t="inlineStr">
        <is>
          <t>RM.FLV.00015</t>
        </is>
      </c>
      <c r="D315" t="inlineStr">
        <is>
          <t>نكهة البيكان</t>
        </is>
      </c>
      <c r="E315" t="n">
        <v>26.1456</v>
      </c>
      <c r="F315" t="n">
        <v>495.8644</v>
      </c>
      <c r="G315" t="inlineStr">
        <is>
          <t>9801, 9408, 9110, 101, 103, 102, 110, 112, 108, 499, 306, 401, 9408, 108, 9401, 9108, 9102, 9103, 9112, 9110, 801, 408, 405, 499, 401, 499, 405, 408, 9108, 9102, 9103, 801, 108, 102, 110, 103, 405, 306, 112, 101, 9112, 9405, 112, 9405, 9801, 9405, 9112, 9401</t>
        </is>
      </c>
      <c r="H315" t="n">
        <v>0</v>
      </c>
      <c r="I315" t="n">
        <v>0</v>
      </c>
      <c r="J315" t="n">
        <v>0.434</v>
      </c>
      <c r="K315" t="n">
        <v>0</v>
      </c>
      <c r="L315" t="n">
        <v>0</v>
      </c>
      <c r="M315" t="n">
        <v>0.434</v>
      </c>
      <c r="N315" t="n">
        <v>0</v>
      </c>
      <c r="O315" t="n">
        <v>0</v>
      </c>
      <c r="P315" t="n">
        <v>-2.978</v>
      </c>
      <c r="Q315" t="n">
        <v>-12.4806</v>
      </c>
      <c r="R315" t="n">
        <v>0</v>
      </c>
      <c r="S315" t="n">
        <v>-15.4586</v>
      </c>
      <c r="T315" t="n">
        <v>11.121</v>
      </c>
      <c r="U315" t="n">
        <v>210.9153</v>
      </c>
      <c r="V315" t="n">
        <v>18.9656</v>
      </c>
      <c r="W315" t="n">
        <v>31.8526</v>
      </c>
      <c r="X315" t="n">
        <v>51.4876</v>
      </c>
      <c r="Y315" t="n">
        <v>67.3026</v>
      </c>
      <c r="Z315" t="n">
        <v>72.0436</v>
      </c>
      <c r="AA315" s="20" t="n">
        <v>46075</v>
      </c>
      <c r="AB315" t="inlineStr">
        <is>
          <t>شركة الاوتاد للتوريدات الغذائية</t>
        </is>
      </c>
      <c r="AC315" s="20" t="n">
        <v>46234</v>
      </c>
      <c r="AD315" t="n">
        <v>7.478</v>
      </c>
      <c r="AE315" t="n">
        <v>6.0036</v>
      </c>
      <c r="AF315" t="inlineStr">
        <is>
          <t>1:25</t>
        </is>
      </c>
      <c r="AG315" t="n">
        <v>0</v>
      </c>
    </row>
    <row r="316">
      <c r="A316" t="inlineStr">
        <is>
          <t>FLV</t>
        </is>
      </c>
      <c r="B316" t="inlineStr">
        <is>
          <t>RM</t>
        </is>
      </c>
      <c r="C316" t="inlineStr">
        <is>
          <t>RM.FLV.00016</t>
        </is>
      </c>
      <c r="D316" t="inlineStr">
        <is>
          <t>نكهة الكراميل</t>
        </is>
      </c>
      <c r="V316" t="n">
        <v>0</v>
      </c>
      <c r="W316" t="n">
        <v>0</v>
      </c>
      <c r="X316" t="n">
        <v>0</v>
      </c>
      <c r="Y316" t="n">
        <v>0</v>
      </c>
      <c r="Z316" t="n">
        <v>0</v>
      </c>
      <c r="AA316" s="20" t="n">
        <v>2</v>
      </c>
      <c r="AC316" s="20" t="n">
        <v>2</v>
      </c>
      <c r="AD316" t="n">
        <v>0</v>
      </c>
      <c r="AE316" t="n">
        <v>0</v>
      </c>
    </row>
    <row r="317">
      <c r="A317" t="inlineStr">
        <is>
          <t>FLV</t>
        </is>
      </c>
      <c r="B317" t="inlineStr">
        <is>
          <t>RM</t>
        </is>
      </c>
      <c r="C317" t="inlineStr">
        <is>
          <t>RM.FLV.00017</t>
        </is>
      </c>
      <c r="D317" t="inlineStr">
        <is>
          <t>نكهة الفانيلا كراميل</t>
        </is>
      </c>
      <c r="V317" t="n">
        <v>0</v>
      </c>
      <c r="W317" t="n">
        <v>0</v>
      </c>
      <c r="X317" t="n">
        <v>0</v>
      </c>
      <c r="Y317" t="n">
        <v>0</v>
      </c>
      <c r="Z317" t="n">
        <v>0</v>
      </c>
      <c r="AA317" s="20" t="n">
        <v>2</v>
      </c>
      <c r="AC317" s="20" t="n">
        <v>2</v>
      </c>
      <c r="AD317" t="n">
        <v>0</v>
      </c>
      <c r="AE317" t="n">
        <v>0</v>
      </c>
    </row>
    <row r="318">
      <c r="A318" t="inlineStr">
        <is>
          <t>FLV</t>
        </is>
      </c>
      <c r="B318" t="inlineStr">
        <is>
          <t>RM</t>
        </is>
      </c>
      <c r="C318" t="inlineStr">
        <is>
          <t>RM.FLV.00018</t>
        </is>
      </c>
      <c r="D318" t="inlineStr">
        <is>
          <t xml:space="preserve">فانلين كراميل </t>
        </is>
      </c>
      <c r="E318" t="n">
        <v>305.0197</v>
      </c>
      <c r="F318" t="n">
        <v>5437.9341</v>
      </c>
      <c r="G318" t="inlineStr">
        <is>
          <t>9408, 9403, 9801, 9402, 9809, 9401, 9112, 9405, 9409, 9801, 408, 9405, 112, 403, 9403, 409, 401, 9112, 101, 9403, 112, 9809, 306, 402, 405, 9409, 9408, 102, 108, 801, 9108, 9108, 403, 409, 408, 405, 499, 401, 499, 405, 408, 801, 9112, 9108, 9401, 108, 9408, 9409, 9402, 401, 306, 402, 409, 499, 403, 108, 112, 102, 101</t>
        </is>
      </c>
      <c r="H318" t="n">
        <v>0</v>
      </c>
      <c r="I318" t="n">
        <v>0</v>
      </c>
      <c r="J318" t="n">
        <v>1.365</v>
      </c>
      <c r="K318" t="n">
        <v>0</v>
      </c>
      <c r="L318" t="n">
        <v>0</v>
      </c>
      <c r="M318" t="n">
        <v>1.365</v>
      </c>
      <c r="N318" t="n">
        <v>0</v>
      </c>
      <c r="O318" t="n">
        <v>0</v>
      </c>
      <c r="P318" t="n">
        <v>-1.401</v>
      </c>
      <c r="Q318" t="n">
        <v>-36.3907</v>
      </c>
      <c r="R318" t="n">
        <v>0</v>
      </c>
      <c r="S318" t="n">
        <v>-37.7917</v>
      </c>
      <c r="T318" t="n">
        <v>268.593</v>
      </c>
      <c r="U318" t="n">
        <v>4780.833</v>
      </c>
      <c r="V318" t="n">
        <v>17.7982</v>
      </c>
      <c r="W318" t="n">
        <v>76.3997</v>
      </c>
      <c r="X318" t="n">
        <v>139.9046</v>
      </c>
      <c r="Y318" t="n">
        <v>213.8405</v>
      </c>
      <c r="Z318" t="n">
        <v>306.5655</v>
      </c>
      <c r="AA318" s="20" t="n">
        <v>45747</v>
      </c>
      <c r="AB318" t="inlineStr">
        <is>
          <t>flavor Vanilla.01/2025</t>
        </is>
      </c>
      <c r="AC318" s="20" t="n">
        <v>46234</v>
      </c>
      <c r="AD318" t="n">
        <v>23.76</v>
      </c>
      <c r="AE318" t="n">
        <v>25.5471</v>
      </c>
      <c r="AF318" t="inlineStr">
        <is>
          <t>10:15</t>
        </is>
      </c>
      <c r="AG318" t="n">
        <v>0</v>
      </c>
    </row>
    <row r="319">
      <c r="A319" t="inlineStr">
        <is>
          <t>FLV</t>
        </is>
      </c>
      <c r="B319" t="inlineStr">
        <is>
          <t>RM</t>
        </is>
      </c>
      <c r="C319" t="inlineStr">
        <is>
          <t>RM.FLV.00019</t>
        </is>
      </c>
      <c r="D319" t="inlineStr">
        <is>
          <t xml:space="preserve">نكهة النعنع </t>
        </is>
      </c>
      <c r="E319" t="n">
        <v>0.903</v>
      </c>
      <c r="F319" t="n">
        <v>13.2335</v>
      </c>
      <c r="G319" t="inlineStr">
        <is>
          <t>9108, 499, 499, 402, 108, 499, 402, 108, 9108</t>
        </is>
      </c>
      <c r="H319" t="n">
        <v>0</v>
      </c>
      <c r="I319" t="n">
        <v>0</v>
      </c>
      <c r="J319" t="n">
        <v>0</v>
      </c>
      <c r="K319" t="n">
        <v>0</v>
      </c>
      <c r="L319" t="n">
        <v>0</v>
      </c>
      <c r="M319" t="n">
        <v>0</v>
      </c>
      <c r="N319" t="n">
        <v>0</v>
      </c>
      <c r="O319" t="n">
        <v>0</v>
      </c>
      <c r="P319" t="n">
        <v>0</v>
      </c>
      <c r="Q319" t="n">
        <v>-0.903</v>
      </c>
      <c r="R319" t="n">
        <v>0</v>
      </c>
      <c r="S319" t="n">
        <v>-0.903</v>
      </c>
      <c r="T319" t="n">
        <v>0</v>
      </c>
      <c r="U319" t="n">
        <v>0</v>
      </c>
      <c r="V319" t="n">
        <v>14.655</v>
      </c>
      <c r="W319" t="n">
        <v>0.903</v>
      </c>
      <c r="X319" t="n">
        <v>0.903</v>
      </c>
      <c r="Y319" t="n">
        <v>0.903</v>
      </c>
      <c r="Z319" t="n">
        <v>0.903</v>
      </c>
      <c r="AA319" s="20" t="n">
        <v>45664</v>
      </c>
      <c r="AB319" t="inlineStr">
        <is>
          <t>شركة الاوتاد للتوريدات الغذائية</t>
        </is>
      </c>
      <c r="AC319" s="20" t="n">
        <v>46234</v>
      </c>
      <c r="AD319" t="n">
        <v>0.1003</v>
      </c>
      <c r="AE319" t="n">
        <v>0.0752</v>
      </c>
      <c r="AF319" t="inlineStr">
        <is>
          <t>0:0</t>
        </is>
      </c>
      <c r="AG319" t="n">
        <v>0</v>
      </c>
    </row>
    <row r="320">
      <c r="A320" t="inlineStr">
        <is>
          <t>FLV</t>
        </is>
      </c>
      <c r="B320" t="inlineStr">
        <is>
          <t>RM</t>
        </is>
      </c>
      <c r="C320" t="inlineStr">
        <is>
          <t>RM.FLV.00020</t>
        </is>
      </c>
      <c r="D320" t="inlineStr">
        <is>
          <t xml:space="preserve">بريجل بندق كريم </t>
        </is>
      </c>
      <c r="E320" t="n">
        <v>0.519</v>
      </c>
      <c r="F320" t="n">
        <v>9.664199999999999</v>
      </c>
      <c r="G320" t="inlineStr">
        <is>
          <t>499, 499, 402, 402, 499</t>
        </is>
      </c>
      <c r="H320" t="n">
        <v>0</v>
      </c>
      <c r="I320" t="n">
        <v>0</v>
      </c>
      <c r="J320" t="n">
        <v>0</v>
      </c>
      <c r="K320" t="n">
        <v>0</v>
      </c>
      <c r="L320" t="n">
        <v>0</v>
      </c>
      <c r="M320" t="n">
        <v>0</v>
      </c>
      <c r="N320" t="n">
        <v>0</v>
      </c>
      <c r="O320" t="n">
        <v>0</v>
      </c>
      <c r="P320" t="n">
        <v>0</v>
      </c>
      <c r="Q320" t="n">
        <v>-0.519</v>
      </c>
      <c r="R320" t="n">
        <v>0</v>
      </c>
      <c r="S320" t="n">
        <v>-0.519</v>
      </c>
      <c r="T320" t="n">
        <v>0</v>
      </c>
      <c r="U320" t="n">
        <v>0</v>
      </c>
      <c r="V320" t="n">
        <v>18.6208</v>
      </c>
      <c r="W320" t="n">
        <v>0.519</v>
      </c>
      <c r="X320" t="n">
        <v>0.519</v>
      </c>
      <c r="Y320" t="n">
        <v>0.519</v>
      </c>
      <c r="Z320" t="n">
        <v>0.519</v>
      </c>
      <c r="AA320" s="20" t="n">
        <v>44518</v>
      </c>
      <c r="AB320" t="inlineStr">
        <is>
          <t>شركة القوقا التجارية</t>
        </is>
      </c>
      <c r="AC320" s="20" t="n">
        <v>46234</v>
      </c>
      <c r="AD320" t="n">
        <v>0.0576</v>
      </c>
      <c r="AE320" t="n">
        <v>0.0432</v>
      </c>
      <c r="AF320" t="inlineStr">
        <is>
          <t>0:0</t>
        </is>
      </c>
      <c r="AG320" t="n">
        <v>0</v>
      </c>
    </row>
    <row r="321">
      <c r="A321" t="inlineStr">
        <is>
          <t>FLV</t>
        </is>
      </c>
      <c r="B321" t="inlineStr">
        <is>
          <t>RM</t>
        </is>
      </c>
      <c r="C321" t="inlineStr">
        <is>
          <t>RM.FLV.00021</t>
        </is>
      </c>
      <c r="D321" t="inlineStr">
        <is>
          <t>برجيل فستق عبيد كريم</t>
        </is>
      </c>
      <c r="E321" t="n">
        <v>0.037</v>
      </c>
      <c r="F321" t="n">
        <v>0.3445</v>
      </c>
      <c r="G321" t="inlineStr">
        <is>
          <t>402, 499, 499, 499, 402</t>
        </is>
      </c>
      <c r="H321" t="n">
        <v>0</v>
      </c>
      <c r="I321" t="n">
        <v>0</v>
      </c>
      <c r="J321" t="n">
        <v>0</v>
      </c>
      <c r="K321" t="n">
        <v>0</v>
      </c>
      <c r="L321" t="n">
        <v>0</v>
      </c>
      <c r="M321" t="n">
        <v>0</v>
      </c>
      <c r="N321" t="n">
        <v>0</v>
      </c>
      <c r="O321" t="n">
        <v>0</v>
      </c>
      <c r="P321" t="n">
        <v>0</v>
      </c>
      <c r="Q321" t="n">
        <v>-0.037</v>
      </c>
      <c r="R321" t="n">
        <v>0</v>
      </c>
      <c r="S321" t="n">
        <v>-0.037</v>
      </c>
      <c r="T321" t="n">
        <v>0</v>
      </c>
      <c r="U321" t="n">
        <v>0</v>
      </c>
      <c r="V321" t="n">
        <v>9.3108</v>
      </c>
      <c r="W321" t="n">
        <v>0.037</v>
      </c>
      <c r="X321" t="n">
        <v>0.037</v>
      </c>
      <c r="Y321" t="n">
        <v>0.037</v>
      </c>
      <c r="Z321" t="n">
        <v>0.037</v>
      </c>
      <c r="AA321" s="20" t="n">
        <v>44518</v>
      </c>
      <c r="AB321" t="inlineStr">
        <is>
          <t>شركة القوقا التجارية</t>
        </is>
      </c>
      <c r="AC321" s="20" t="n">
        <v>46234</v>
      </c>
      <c r="AD321" t="n">
        <v>0.0041</v>
      </c>
      <c r="AE321" t="n">
        <v>0.003</v>
      </c>
      <c r="AF321" t="inlineStr">
        <is>
          <t>0:0</t>
        </is>
      </c>
      <c r="AG321" t="n">
        <v>0</v>
      </c>
    </row>
    <row r="322">
      <c r="A322" t="inlineStr">
        <is>
          <t>FLV</t>
        </is>
      </c>
      <c r="B322" t="inlineStr">
        <is>
          <t>RM</t>
        </is>
      </c>
      <c r="C322" t="inlineStr">
        <is>
          <t>RM.FLV.00022</t>
        </is>
      </c>
      <c r="D322" t="inlineStr">
        <is>
          <t xml:space="preserve">بريجل بسكوتو </t>
        </is>
      </c>
      <c r="E322" t="n">
        <v>2.6</v>
      </c>
      <c r="F322" t="n">
        <v>23.1981</v>
      </c>
      <c r="G322" t="inlineStr">
        <is>
          <t>402, 499, 499, 499, 402</t>
        </is>
      </c>
      <c r="H322" t="n">
        <v>0</v>
      </c>
      <c r="I322" t="n">
        <v>0</v>
      </c>
      <c r="J322" t="n">
        <v>0</v>
      </c>
      <c r="K322" t="n">
        <v>0</v>
      </c>
      <c r="L322" t="n">
        <v>0</v>
      </c>
      <c r="M322" t="n">
        <v>0</v>
      </c>
      <c r="N322" t="n">
        <v>0</v>
      </c>
      <c r="O322" t="n">
        <v>0</v>
      </c>
      <c r="P322" t="n">
        <v>0</v>
      </c>
      <c r="Q322" t="n">
        <v>-2.6</v>
      </c>
      <c r="R322" t="n">
        <v>0</v>
      </c>
      <c r="S322" t="n">
        <v>-2.6</v>
      </c>
      <c r="T322" t="n">
        <v>0</v>
      </c>
      <c r="U322" t="n">
        <v>0</v>
      </c>
      <c r="V322" t="n">
        <v>8.9223</v>
      </c>
      <c r="W322" t="n">
        <v>2.6</v>
      </c>
      <c r="X322" t="n">
        <v>2.6</v>
      </c>
      <c r="Y322" t="n">
        <v>2.6</v>
      </c>
      <c r="Z322" t="n">
        <v>2.6</v>
      </c>
      <c r="AA322" s="20" t="n">
        <v>44518</v>
      </c>
      <c r="AB322" t="inlineStr">
        <is>
          <t>شركة القوقا التجارية</t>
        </is>
      </c>
      <c r="AC322" s="20" t="n">
        <v>46234</v>
      </c>
      <c r="AD322" t="n">
        <v>0.2888</v>
      </c>
      <c r="AE322" t="n">
        <v>0.2166</v>
      </c>
      <c r="AF322" t="inlineStr">
        <is>
          <t>0:0</t>
        </is>
      </c>
      <c r="AG322" t="n">
        <v>0</v>
      </c>
    </row>
    <row r="323">
      <c r="A323" t="inlineStr">
        <is>
          <t>FLV</t>
        </is>
      </c>
      <c r="B323" t="inlineStr">
        <is>
          <t>RM</t>
        </is>
      </c>
      <c r="C323" t="inlineStr">
        <is>
          <t>RM.FLV.00023</t>
        </is>
      </c>
      <c r="D323" t="inlineStr">
        <is>
          <t xml:space="preserve">نكهة  مانجا نوفا </t>
        </is>
      </c>
      <c r="E323" t="n">
        <v>36.5794</v>
      </c>
      <c r="F323" t="n">
        <v>380.0393</v>
      </c>
      <c r="G323" t="inlineStr">
        <is>
          <t>101, 103, 102, 112, 108, 402, 306, 401, 403, 499, 9401, 9402, 9408, 103, 108, 405, 408, 801, 9108, 9102, 9103, 9112, 101, 9112, 9103, 9801, 408, 9801, 9405, 9403, 403, 112, 9405, 801, 9408, 103, 405, 102, 108, 112, 402, 306, 401, 499, 499, 405, 408, 403, 801, 9108, 9102, 9103, 9405, 9112, 9401, 9403, 9402, 9801, 9408</t>
        </is>
      </c>
      <c r="H323" t="n">
        <v>0</v>
      </c>
      <c r="I323" t="n">
        <v>0</v>
      </c>
      <c r="J323" t="n">
        <v>0</v>
      </c>
      <c r="K323" t="n">
        <v>0</v>
      </c>
      <c r="L323" t="n">
        <v>0</v>
      </c>
      <c r="M323" t="n">
        <v>0</v>
      </c>
      <c r="N323" t="n">
        <v>0</v>
      </c>
      <c r="O323" t="n">
        <v>0</v>
      </c>
      <c r="P323" t="n">
        <v>-4.725</v>
      </c>
      <c r="Q323" t="n">
        <v>-7.8544</v>
      </c>
      <c r="R323" t="n">
        <v>0</v>
      </c>
      <c r="S323" t="n">
        <v>-12.5794</v>
      </c>
      <c r="T323" t="n">
        <v>24</v>
      </c>
      <c r="U323" t="n">
        <v>246.987</v>
      </c>
      <c r="V323" t="n">
        <v>10.0976</v>
      </c>
      <c r="W323" t="n">
        <v>8.2654</v>
      </c>
      <c r="X323" t="n">
        <v>18.3554</v>
      </c>
      <c r="Y323" t="n">
        <v>20.4004</v>
      </c>
      <c r="Z323" t="n">
        <v>37.6494</v>
      </c>
      <c r="AA323" s="20" t="n">
        <v>45971</v>
      </c>
      <c r="AB323" t="inlineStr">
        <is>
          <t>شركة الاستشارية لتجارة الكيماويات</t>
        </is>
      </c>
      <c r="AC323" s="20" t="n">
        <v>46234</v>
      </c>
      <c r="AD323" t="n">
        <v>2.2667</v>
      </c>
      <c r="AE323" t="n">
        <v>3.1374</v>
      </c>
      <c r="AF323" t="inlineStr">
        <is>
          <t>7:19</t>
        </is>
      </c>
      <c r="AG323" t="n">
        <v>0</v>
      </c>
    </row>
    <row r="324">
      <c r="A324" t="inlineStr">
        <is>
          <t>FLV</t>
        </is>
      </c>
      <c r="B324" t="inlineStr">
        <is>
          <t>RM</t>
        </is>
      </c>
      <c r="C324" t="inlineStr">
        <is>
          <t>RM.FLV.00024</t>
        </is>
      </c>
      <c r="D324" t="inlineStr">
        <is>
          <t>نكهة  الموكا</t>
        </is>
      </c>
      <c r="E324" t="n">
        <v>0</v>
      </c>
      <c r="F324" t="n">
        <v>0</v>
      </c>
      <c r="G324" t="inlineStr">
        <is>
          <t>9402, 9401, 401, 101, 403, 403, 401, 101, 9402, 9401</t>
        </is>
      </c>
      <c r="H324" t="n">
        <v>0</v>
      </c>
      <c r="I324" t="n">
        <v>0</v>
      </c>
      <c r="J324" t="n">
        <v>0</v>
      </c>
      <c r="K324" t="n">
        <v>0</v>
      </c>
      <c r="L324" t="n">
        <v>0</v>
      </c>
      <c r="M324" t="n">
        <v>0</v>
      </c>
      <c r="N324" t="n">
        <v>0</v>
      </c>
      <c r="O324" t="n">
        <v>0</v>
      </c>
      <c r="P324" t="n">
        <v>0</v>
      </c>
      <c r="Q324" t="n">
        <v>0</v>
      </c>
      <c r="R324" t="n">
        <v>0</v>
      </c>
      <c r="S324" t="n">
        <v>0</v>
      </c>
      <c r="T324" t="n">
        <v>0</v>
      </c>
      <c r="U324" t="n">
        <v>0</v>
      </c>
      <c r="V324" t="n">
        <v>13.7931</v>
      </c>
      <c r="W324" t="n">
        <v>0</v>
      </c>
      <c r="X324" t="n">
        <v>0</v>
      </c>
      <c r="Y324" t="n">
        <v>0</v>
      </c>
      <c r="Z324" t="n">
        <v>0</v>
      </c>
      <c r="AA324" s="20" t="n">
        <v>44623</v>
      </c>
      <c r="AB324" t="inlineStr">
        <is>
          <t>شركة القوقا التجارية</t>
        </is>
      </c>
      <c r="AC324" s="20" t="n">
        <v>45609</v>
      </c>
      <c r="AD324" t="n">
        <v>0</v>
      </c>
      <c r="AE324" t="n">
        <v>0</v>
      </c>
      <c r="AG324" t="n">
        <v>0</v>
      </c>
    </row>
    <row r="325">
      <c r="A325" t="inlineStr">
        <is>
          <t>FLV</t>
        </is>
      </c>
      <c r="B325" t="inlineStr">
        <is>
          <t>RM</t>
        </is>
      </c>
      <c r="C325" t="inlineStr">
        <is>
          <t>RM.FLV.00025</t>
        </is>
      </c>
      <c r="D325" t="inlineStr">
        <is>
          <t xml:space="preserve">نكهة التشتيز كيك </t>
        </is>
      </c>
      <c r="E325" t="n">
        <v>55.9877</v>
      </c>
      <c r="F325" t="n">
        <v>1061.8587</v>
      </c>
      <c r="G325" t="inlineStr">
        <is>
          <t>9406, 9110, 9408, 401, 306, 499, 112, 110, 102, 101, 103, 108, 405, 406, 408, 9112, 9110, 9103, 9102, 9108, 108, 9401, 9408, 112, 9405, 499, 401, 405, 9108, 408, 9112, 9405, 9401, 406, 9103, 9102, 9108, 306, 499, 103, 102, 110, 112, 108, 9406, 408, 9405, 405, 101, 9112</t>
        </is>
      </c>
      <c r="H325" t="n">
        <v>0</v>
      </c>
      <c r="I325" t="n">
        <v>0</v>
      </c>
      <c r="J325" t="n">
        <v>0</v>
      </c>
      <c r="K325" t="n">
        <v>0</v>
      </c>
      <c r="L325" t="n">
        <v>0</v>
      </c>
      <c r="M325" t="n">
        <v>0</v>
      </c>
      <c r="N325" t="n">
        <v>0</v>
      </c>
      <c r="O325" t="n">
        <v>0</v>
      </c>
      <c r="P325" t="n">
        <v>-2.398</v>
      </c>
      <c r="Q325" t="n">
        <v>-18.9107</v>
      </c>
      <c r="R325" t="n">
        <v>0</v>
      </c>
      <c r="S325" t="n">
        <v>-21.3087</v>
      </c>
      <c r="T325" t="n">
        <v>34.679</v>
      </c>
      <c r="U325" t="n">
        <v>657.7197</v>
      </c>
      <c r="V325" t="n">
        <v>18.9659</v>
      </c>
      <c r="W325" t="n">
        <v>32.7817</v>
      </c>
      <c r="X325" t="n">
        <v>66.5827</v>
      </c>
      <c r="Y325" t="n">
        <v>88.33969999999999</v>
      </c>
      <c r="Z325" t="n">
        <v>119.7577</v>
      </c>
      <c r="AA325" s="20" t="n">
        <v>46075</v>
      </c>
      <c r="AB325" t="inlineStr">
        <is>
          <t>شركة الاوتاد للتوريدات الغذائية</t>
        </is>
      </c>
      <c r="AC325" s="20" t="n">
        <v>46234</v>
      </c>
      <c r="AD325" t="n">
        <v>9.8155</v>
      </c>
      <c r="AE325" t="n">
        <v>9.979799999999999</v>
      </c>
      <c r="AF325" t="inlineStr">
        <is>
          <t>3:14</t>
        </is>
      </c>
      <c r="AG325" t="n">
        <v>0</v>
      </c>
    </row>
    <row r="326">
      <c r="A326" t="inlineStr">
        <is>
          <t>FLV</t>
        </is>
      </c>
      <c r="B326" t="inlineStr">
        <is>
          <t>RM</t>
        </is>
      </c>
      <c r="C326" t="inlineStr">
        <is>
          <t>RM.FLV.00026</t>
        </is>
      </c>
      <c r="D326" t="inlineStr">
        <is>
          <t xml:space="preserve">نكهة الفانيلا </t>
        </is>
      </c>
      <c r="E326" t="n">
        <v>0</v>
      </c>
      <c r="F326" t="n">
        <v>0</v>
      </c>
      <c r="G326" t="inlineStr">
        <is>
          <t>9404, 101, 201, 404, 9404, 404, 101, 201</t>
        </is>
      </c>
      <c r="H326" t="n">
        <v>0</v>
      </c>
      <c r="I326" t="n">
        <v>0</v>
      </c>
      <c r="J326" t="n">
        <v>0</v>
      </c>
      <c r="K326" t="n">
        <v>0</v>
      </c>
      <c r="L326" t="n">
        <v>0</v>
      </c>
      <c r="M326" t="n">
        <v>0</v>
      </c>
      <c r="N326" t="n">
        <v>0</v>
      </c>
      <c r="O326" t="n">
        <v>0</v>
      </c>
      <c r="P326" t="n">
        <v>0</v>
      </c>
      <c r="Q326" t="n">
        <v>0</v>
      </c>
      <c r="R326" t="n">
        <v>0</v>
      </c>
      <c r="S326" t="n">
        <v>0</v>
      </c>
      <c r="T326" t="n">
        <v>0</v>
      </c>
      <c r="U326" t="n">
        <v>0</v>
      </c>
      <c r="V326" t="n">
        <v>5.95</v>
      </c>
      <c r="W326" t="n">
        <v>0</v>
      </c>
      <c r="X326" t="n">
        <v>0</v>
      </c>
      <c r="Y326" t="n">
        <v>0</v>
      </c>
      <c r="Z326" t="n">
        <v>0</v>
      </c>
      <c r="AA326" s="20" t="n">
        <v>44636</v>
      </c>
      <c r="AB326" t="inlineStr">
        <is>
          <t>مؤسسة القسوس للكيماويات</t>
        </is>
      </c>
      <c r="AC326" s="20" t="n">
        <v>44632</v>
      </c>
      <c r="AD326" t="n">
        <v>0</v>
      </c>
      <c r="AE326" t="n">
        <v>0</v>
      </c>
      <c r="AG326" t="n">
        <v>0</v>
      </c>
    </row>
    <row r="327">
      <c r="A327" t="inlineStr">
        <is>
          <t>FLV</t>
        </is>
      </c>
      <c r="B327" t="inlineStr">
        <is>
          <t>RM</t>
        </is>
      </c>
      <c r="C327" t="inlineStr">
        <is>
          <t>RM.FLV.00027</t>
        </is>
      </c>
      <c r="D327" t="inlineStr">
        <is>
          <t xml:space="preserve">نكهة البسكويت </t>
        </is>
      </c>
      <c r="E327" t="n">
        <v>50</v>
      </c>
      <c r="F327" t="n">
        <v>2056.4602</v>
      </c>
      <c r="G327" t="inlineStr">
        <is>
          <t>9108, 9103, 9102, 9401, 108, 103, 108, 101, 103, 102, 401, 108, 103, 102, 101, 9103, 401, 9108, 9102, 9103, 9401</t>
        </is>
      </c>
      <c r="H327" t="n">
        <v>0</v>
      </c>
      <c r="I327" t="n">
        <v>0</v>
      </c>
      <c r="J327" t="n">
        <v>0</v>
      </c>
      <c r="K327" t="n">
        <v>0</v>
      </c>
      <c r="L327" t="n">
        <v>0</v>
      </c>
      <c r="M327" t="n">
        <v>0</v>
      </c>
      <c r="N327" t="n">
        <v>0</v>
      </c>
      <c r="O327" t="n">
        <v>0</v>
      </c>
      <c r="P327" t="n">
        <v>0</v>
      </c>
      <c r="Q327" t="n">
        <v>0</v>
      </c>
      <c r="R327" t="n">
        <v>0</v>
      </c>
      <c r="S327" t="n">
        <v>0</v>
      </c>
      <c r="T327" t="n">
        <v>50</v>
      </c>
      <c r="U327" t="n">
        <v>2056.4603</v>
      </c>
      <c r="V327" t="n">
        <v>41.1292</v>
      </c>
      <c r="W327" t="n">
        <v>0</v>
      </c>
      <c r="X327" t="n">
        <v>0</v>
      </c>
      <c r="Y327" t="n">
        <v>0</v>
      </c>
      <c r="Z327" t="n">
        <v>0</v>
      </c>
      <c r="AA327" s="20" t="n">
        <v>44671</v>
      </c>
      <c r="AB327" t="inlineStr">
        <is>
          <t>LECOCQ .01/2022</t>
        </is>
      </c>
      <c r="AC327" s="20" t="n">
        <v>45372</v>
      </c>
      <c r="AD327" t="n">
        <v>0</v>
      </c>
      <c r="AE327" t="n">
        <v>0</v>
      </c>
      <c r="AG327" t="n">
        <v>0</v>
      </c>
    </row>
    <row r="328">
      <c r="A328" t="inlineStr">
        <is>
          <t>FLV</t>
        </is>
      </c>
      <c r="B328" t="inlineStr">
        <is>
          <t>RM</t>
        </is>
      </c>
      <c r="C328" t="inlineStr">
        <is>
          <t>RM.FLV.00028</t>
        </is>
      </c>
      <c r="D328" t="inlineStr">
        <is>
          <t>نكهة الشوكولاته السائلة</t>
        </is>
      </c>
      <c r="E328" t="n">
        <v>62.3966</v>
      </c>
      <c r="F328" t="n">
        <v>858.7181</v>
      </c>
      <c r="G328" t="inlineStr">
        <is>
          <t>9401, 9403, 9405, 403, 9108, 9108, 801, 9112, 401, 499, 306, 499, 405, 9403, 101, 102, 9112, 801, 9401, 9801, 9405, 401, 112, 403, 9403, 102, 103, 108, 112, 201, 401, 306, 499, 403, 102, 103, 101, 201, 112, 108, 108, 9402, 9401, 9108, 9112, 405, 801, 9801, 9402</t>
        </is>
      </c>
      <c r="H328" t="n">
        <v>20</v>
      </c>
      <c r="I328" t="n">
        <v>0</v>
      </c>
      <c r="J328" t="n">
        <v>0</v>
      </c>
      <c r="K328" t="n">
        <v>0</v>
      </c>
      <c r="L328" t="n">
        <v>0</v>
      </c>
      <c r="M328" t="n">
        <v>20</v>
      </c>
      <c r="N328" t="n">
        <v>0</v>
      </c>
      <c r="O328" t="n">
        <v>0</v>
      </c>
      <c r="P328" t="n">
        <v>-3.566</v>
      </c>
      <c r="Q328" t="n">
        <v>-18.2566</v>
      </c>
      <c r="R328" t="n">
        <v>0</v>
      </c>
      <c r="S328" t="n">
        <v>-21.8226</v>
      </c>
      <c r="T328" t="n">
        <v>60.574</v>
      </c>
      <c r="U328" t="n">
        <v>848.0359999999999</v>
      </c>
      <c r="V328" t="n">
        <v>14</v>
      </c>
      <c r="W328" t="n">
        <v>52.3906</v>
      </c>
      <c r="X328" t="n">
        <v>103.5728</v>
      </c>
      <c r="Y328" t="n">
        <v>147.533</v>
      </c>
      <c r="Z328" t="n">
        <v>173.663</v>
      </c>
      <c r="AA328" s="20" t="n">
        <v>46225</v>
      </c>
      <c r="AB328" t="inlineStr">
        <is>
          <t>الشركة المتحدة لصناعة المطيبات والنكهات</t>
        </is>
      </c>
      <c r="AC328" s="20" t="n">
        <v>46234</v>
      </c>
      <c r="AD328" t="n">
        <v>16.3925</v>
      </c>
      <c r="AE328" t="n">
        <v>14.4719</v>
      </c>
      <c r="AF328" t="inlineStr">
        <is>
          <t>4:5</t>
        </is>
      </c>
      <c r="AG328" t="n">
        <v>280</v>
      </c>
    </row>
    <row r="329">
      <c r="A329" t="inlineStr">
        <is>
          <t>FLV</t>
        </is>
      </c>
      <c r="B329" t="inlineStr">
        <is>
          <t>RM</t>
        </is>
      </c>
      <c r="C329" t="inlineStr">
        <is>
          <t>RM.FLV.00029</t>
        </is>
      </c>
      <c r="D329" t="inlineStr">
        <is>
          <t>نكهة البندق</t>
        </is>
      </c>
      <c r="E329" t="n">
        <v>505.3699</v>
      </c>
      <c r="F329" t="n">
        <v>13331.1974</v>
      </c>
      <c r="G329" t="inlineStr">
        <is>
          <t>9401, 9112, 809, 9405, 9108, 406, 801, 403, 408, 605, 9108, 405, 499, 499, 401, 306, 301, 402, 112, 108, 102, 107, 405, 406, 9406, 801, 9405, 201, 112, 9403, 9405, 9406, 401, 9801, 408, 9801, 9112, 101, 102, 9112, 605, 9108, 9401, 801, 408, 406, 405, 108, 9408, 9402, 809, 9605, 499, 403, 301, 401, 306, 402, 108, 112, 201, 102, 101, 107, 9408, 9406, 9403, 9801, 9402, 9605</t>
        </is>
      </c>
      <c r="H329" t="n">
        <v>0</v>
      </c>
      <c r="I329" t="n">
        <v>0</v>
      </c>
      <c r="J329" t="n">
        <v>0.366</v>
      </c>
      <c r="K329" t="n">
        <v>0</v>
      </c>
      <c r="L329" t="n">
        <v>0</v>
      </c>
      <c r="M329" t="n">
        <v>0.366</v>
      </c>
      <c r="N329" t="n">
        <v>0</v>
      </c>
      <c r="O329" t="n">
        <v>0</v>
      </c>
      <c r="P329" t="n">
        <v>-67.982</v>
      </c>
      <c r="Q329" t="n">
        <v>-157.0559</v>
      </c>
      <c r="R329" t="n">
        <v>0</v>
      </c>
      <c r="S329" t="n">
        <v>-225.0379</v>
      </c>
      <c r="T329" t="n">
        <v>280.698</v>
      </c>
      <c r="U329" t="n">
        <v>7522.6731</v>
      </c>
      <c r="V329" t="n">
        <v>23.5728</v>
      </c>
      <c r="W329" t="n">
        <v>517.6789</v>
      </c>
      <c r="X329" t="n">
        <v>1257.1307</v>
      </c>
      <c r="Y329" t="n">
        <v>1791.6379</v>
      </c>
      <c r="Z329" t="n">
        <v>2078.0508</v>
      </c>
      <c r="AA329" s="20" t="n">
        <v>46190</v>
      </c>
      <c r="AB329" t="inlineStr">
        <is>
          <t>Hazelnut flavor.02/2026</t>
        </is>
      </c>
      <c r="AC329" s="20" t="n">
        <v>46234</v>
      </c>
      <c r="AD329" t="n">
        <v>199.0708</v>
      </c>
      <c r="AE329" t="n">
        <v>173.1709</v>
      </c>
      <c r="AF329" t="inlineStr">
        <is>
          <t>1:18</t>
        </is>
      </c>
      <c r="AG329" t="n">
        <v>0</v>
      </c>
    </row>
    <row r="330">
      <c r="A330" t="inlineStr">
        <is>
          <t>FLV</t>
        </is>
      </c>
      <c r="B330" t="inlineStr">
        <is>
          <t>RM</t>
        </is>
      </c>
      <c r="C330" t="inlineStr">
        <is>
          <t>RM.FLV.00030</t>
        </is>
      </c>
      <c r="D330" t="inlineStr">
        <is>
          <t>نكهة الفراولة</t>
        </is>
      </c>
      <c r="E330" t="n">
        <v>15.9053</v>
      </c>
      <c r="F330" t="n">
        <v>206.22</v>
      </c>
      <c r="G330" t="inlineStr">
        <is>
          <t>9402, 9801, 9403, 9408, 101, 102, 112, 201, 108, 403, 499, 402, 306, 401, 9402, 9408, 108, 9108, 9401, 9112, 801, 408, 405, 499, 401, 499, 405, 408, 403, 9108, 9108, 801, 108, 102, 9408, 405, 801, 402, 306, 112, 9403, 101, 9112, 9405, 201, 401, 9403, 403, 112, 9405, 9801, 9801, 408, 9405, 9112, 9401</t>
        </is>
      </c>
      <c r="H330" t="n">
        <v>0</v>
      </c>
      <c r="I330" t="n">
        <v>0</v>
      </c>
      <c r="J330" t="n">
        <v>0.676</v>
      </c>
      <c r="K330" t="n">
        <v>0</v>
      </c>
      <c r="L330" t="n">
        <v>0</v>
      </c>
      <c r="M330" t="n">
        <v>0.676</v>
      </c>
      <c r="N330" t="n">
        <v>0</v>
      </c>
      <c r="O330" t="n">
        <v>0</v>
      </c>
      <c r="P330" t="n">
        <v>-5.15</v>
      </c>
      <c r="Q330" t="n">
        <v>-3.2903</v>
      </c>
      <c r="R330" t="n">
        <v>0</v>
      </c>
      <c r="S330" t="n">
        <v>-8.440300000000001</v>
      </c>
      <c r="T330" t="n">
        <v>8.141</v>
      </c>
      <c r="U330" t="n">
        <v>105.2713</v>
      </c>
      <c r="V330" t="n">
        <v>12.931</v>
      </c>
      <c r="W330" t="n">
        <v>10.0483</v>
      </c>
      <c r="X330" t="n">
        <v>30.9603</v>
      </c>
      <c r="Y330" t="n">
        <v>42.9538</v>
      </c>
      <c r="Z330" t="n">
        <v>66.0048</v>
      </c>
      <c r="AA330" s="20" t="n">
        <v>46062</v>
      </c>
      <c r="AB330" t="inlineStr">
        <is>
          <t>شركة الاوتاد للتوريدات الغذائية</t>
        </is>
      </c>
      <c r="AC330" s="20" t="n">
        <v>46234</v>
      </c>
      <c r="AD330" t="n">
        <v>4.7726</v>
      </c>
      <c r="AE330" t="n">
        <v>5.5004</v>
      </c>
      <c r="AF330" t="inlineStr">
        <is>
          <t>1:14</t>
        </is>
      </c>
      <c r="AG330" t="n">
        <v>0</v>
      </c>
    </row>
    <row r="331">
      <c r="A331" t="inlineStr">
        <is>
          <t>FLV</t>
        </is>
      </c>
      <c r="B331" t="inlineStr">
        <is>
          <t>RM</t>
        </is>
      </c>
      <c r="C331" t="inlineStr">
        <is>
          <t>RM.FLV.00031</t>
        </is>
      </c>
      <c r="D331" t="inlineStr">
        <is>
          <t xml:space="preserve">نكهة التوت </t>
        </is>
      </c>
      <c r="E331" t="n">
        <v>6.359</v>
      </c>
      <c r="F331" t="n">
        <v>63.6489</v>
      </c>
      <c r="G331" t="inlineStr">
        <is>
          <t>101, 112, 108, 402, 306, 401, 499, 403, 9405, 112, 9408, 9402, 108, 9108, 9112, 9401, 405, 408, 101, 9112, 9405, 408, 108, 405, 112, 499, 306, 402, 401, 499, 405, 408, 403, 9112, 9405, 9108, 9401, 9408, 9402</t>
        </is>
      </c>
      <c r="H331" t="n">
        <v>0</v>
      </c>
      <c r="I331" t="n">
        <v>0</v>
      </c>
      <c r="J331" t="n">
        <v>0</v>
      </c>
      <c r="K331" t="n">
        <v>0</v>
      </c>
      <c r="L331" t="n">
        <v>0</v>
      </c>
      <c r="M331" t="n">
        <v>0</v>
      </c>
      <c r="N331" t="n">
        <v>0</v>
      </c>
      <c r="O331" t="n">
        <v>0</v>
      </c>
      <c r="P331" t="n">
        <v>-0.061</v>
      </c>
      <c r="Q331" t="n">
        <v>-0.34</v>
      </c>
      <c r="R331" t="n">
        <v>0</v>
      </c>
      <c r="S331" t="n">
        <v>-0.401</v>
      </c>
      <c r="T331" t="n">
        <v>5.958</v>
      </c>
      <c r="U331" t="n">
        <v>59.58</v>
      </c>
      <c r="V331" t="n">
        <v>10</v>
      </c>
      <c r="W331" t="n">
        <v>1.188</v>
      </c>
      <c r="X331" t="n">
        <v>2.684</v>
      </c>
      <c r="Y331" t="n">
        <v>4.655</v>
      </c>
      <c r="Z331" t="n">
        <v>13.019</v>
      </c>
      <c r="AA331" s="20" t="n">
        <v>45917</v>
      </c>
      <c r="AB331" t="inlineStr">
        <is>
          <t>شركة الاستشارية لتجارة الكيماويات</t>
        </is>
      </c>
      <c r="AC331" s="20" t="n">
        <v>46234</v>
      </c>
      <c r="AD331" t="n">
        <v>0.5172</v>
      </c>
      <c r="AE331" t="n">
        <v>1.0849</v>
      </c>
      <c r="AF331" t="inlineStr">
        <is>
          <t>5:14</t>
        </is>
      </c>
      <c r="AG331" t="n">
        <v>0</v>
      </c>
    </row>
    <row r="332">
      <c r="A332" t="inlineStr">
        <is>
          <t>FLV</t>
        </is>
      </c>
      <c r="B332" t="inlineStr">
        <is>
          <t>RM</t>
        </is>
      </c>
      <c r="C332" t="inlineStr">
        <is>
          <t>RM.FLV.00032</t>
        </is>
      </c>
      <c r="D332" t="inlineStr">
        <is>
          <t>Caramel Flavour</t>
        </is>
      </c>
      <c r="E332" t="n">
        <v>12.8102</v>
      </c>
      <c r="F332" t="n">
        <v>164.6846</v>
      </c>
      <c r="G332" t="inlineStr">
        <is>
          <t>108, 403, 112, 105, 9405, 9403, 9402, 9408, 9108, 9401, 801, 405, 408, 9112, 101, 105, 112, 108, 401, 499, 403, 499, 405, 408, 403, 9405, 9112, 9403, 9401, 9108, 801, 101, 9801, 9801, 801, 405, 9112, 9403, 9405, 401, 499, 112, 108, 9801, 9408, 9402</t>
        </is>
      </c>
      <c r="H332" t="n">
        <v>0</v>
      </c>
      <c r="I332" t="n">
        <v>0</v>
      </c>
      <c r="J332" t="n">
        <v>0</v>
      </c>
      <c r="K332" t="n">
        <v>0</v>
      </c>
      <c r="L332" t="n">
        <v>0</v>
      </c>
      <c r="M332" t="n">
        <v>0</v>
      </c>
      <c r="N332" t="n">
        <v>0</v>
      </c>
      <c r="O332" t="n">
        <v>0</v>
      </c>
      <c r="P332" t="n">
        <v>-3.294</v>
      </c>
      <c r="Q332" t="n">
        <v>-6.9717</v>
      </c>
      <c r="R332" t="n">
        <v>0</v>
      </c>
      <c r="S332" t="n">
        <v>-10.2657</v>
      </c>
      <c r="T332" t="n">
        <v>2.5445</v>
      </c>
      <c r="U332" t="n">
        <v>32.9023</v>
      </c>
      <c r="V332" t="n">
        <v>12.9303</v>
      </c>
      <c r="W332" t="n">
        <v>17.8817</v>
      </c>
      <c r="X332" t="n">
        <v>28.2857</v>
      </c>
      <c r="Y332" t="n">
        <v>34.9957</v>
      </c>
      <c r="Z332" t="n">
        <v>36.9337</v>
      </c>
      <c r="AA332" s="20" t="n">
        <v>46203</v>
      </c>
      <c r="AB332" t="inlineStr">
        <is>
          <t>شركة القوقا التجارية</t>
        </is>
      </c>
      <c r="AC332" s="20" t="n">
        <v>46234</v>
      </c>
      <c r="AD332" t="n">
        <v>3.8884</v>
      </c>
      <c r="AE332" t="n">
        <v>3.0778</v>
      </c>
      <c r="AF332" t="inlineStr">
        <is>
          <t>0:24</t>
        </is>
      </c>
      <c r="AG332" t="n">
        <v>0</v>
      </c>
    </row>
    <row r="333">
      <c r="A333" t="inlineStr">
        <is>
          <t>FLV</t>
        </is>
      </c>
      <c r="B333" t="inlineStr">
        <is>
          <t>RM</t>
        </is>
      </c>
      <c r="C333" t="inlineStr">
        <is>
          <t>RM.FLV.00033</t>
        </is>
      </c>
      <c r="D333" t="inlineStr">
        <is>
          <t>نكهة الزعفران</t>
        </is>
      </c>
      <c r="E333" t="n">
        <v>18.6881</v>
      </c>
      <c r="F333" t="n">
        <v>751.8971</v>
      </c>
      <c r="G333" t="inlineStr">
        <is>
          <t>108, 112, 499, 401, 402, 306, 9405, 201, 9103, 9112, 405, 103, 102, 101, 9108, 9103, 9401, 9112, 9405, 9108, 409, 408, 405, 499, 499, 401, 402, 306, 409, 108, 112, 201, 101, 102, 9112, 408, 405, 9401, 9108, 9408, 9405, 112, 409, 108, 103, 9408</t>
        </is>
      </c>
      <c r="H333" t="n">
        <v>0</v>
      </c>
      <c r="I333" t="n">
        <v>0</v>
      </c>
      <c r="J333" t="n">
        <v>0</v>
      </c>
      <c r="K333" t="n">
        <v>0</v>
      </c>
      <c r="L333" t="n">
        <v>0</v>
      </c>
      <c r="M333" t="n">
        <v>0</v>
      </c>
      <c r="N333" t="n">
        <v>0</v>
      </c>
      <c r="O333" t="n">
        <v>0</v>
      </c>
      <c r="P333" t="n">
        <v>-0.59</v>
      </c>
      <c r="Q333" t="n">
        <v>-0.6151</v>
      </c>
      <c r="R333" t="n">
        <v>0</v>
      </c>
      <c r="S333" t="n">
        <v>-1.2051</v>
      </c>
      <c r="T333" t="n">
        <v>17.483</v>
      </c>
      <c r="U333" t="n">
        <v>703.4109999999999</v>
      </c>
      <c r="V333" t="n">
        <v>40.234</v>
      </c>
      <c r="W333" t="n">
        <v>1.2591</v>
      </c>
      <c r="X333" t="n">
        <v>4.1531</v>
      </c>
      <c r="Y333" t="n">
        <v>5.9541</v>
      </c>
      <c r="Z333" t="n">
        <v>6.9351</v>
      </c>
      <c r="AA333" s="20" t="n">
        <v>2</v>
      </c>
      <c r="AC333" s="20" t="n">
        <v>46234</v>
      </c>
      <c r="AD333" t="n">
        <v>0.6615</v>
      </c>
      <c r="AE333" t="n">
        <v>0.5779</v>
      </c>
      <c r="AF333" t="inlineStr">
        <is>
          <t>30:7</t>
        </is>
      </c>
      <c r="AG333" t="n">
        <v>0</v>
      </c>
    </row>
    <row r="334">
      <c r="A334" t="inlineStr">
        <is>
          <t>FLV</t>
        </is>
      </c>
      <c r="B334" t="inlineStr">
        <is>
          <t>RM</t>
        </is>
      </c>
      <c r="C334" t="inlineStr">
        <is>
          <t>RM.FLV.00034</t>
        </is>
      </c>
      <c r="D334" t="inlineStr">
        <is>
          <t>كريمة الروز</t>
        </is>
      </c>
      <c r="E334" t="n">
        <v>80.50449999999999</v>
      </c>
      <c r="F334" t="n">
        <v>1756.3254</v>
      </c>
      <c r="G334" t="inlineStr">
        <is>
          <t>103, 108, 9405, 9108, 9401, 9103, 9102, 405, 9112, 102, 103, 101, 201, 112, 108, 306, 402, 401, 499, 499, 405, 9405, 9112, 9401, 9103, 9102, 9108, 101, 102, 103, 9103, 201, 306, 402, 401, 499, 112, 108</t>
        </is>
      </c>
      <c r="H334" t="n">
        <v>0</v>
      </c>
      <c r="I334" t="n">
        <v>0</v>
      </c>
      <c r="J334" t="n">
        <v>0</v>
      </c>
      <c r="K334" t="n">
        <v>0</v>
      </c>
      <c r="L334" t="n">
        <v>0</v>
      </c>
      <c r="M334" t="n">
        <v>0</v>
      </c>
      <c r="N334" t="n">
        <v>0</v>
      </c>
      <c r="O334" t="n">
        <v>0</v>
      </c>
      <c r="P334" t="n">
        <v>0</v>
      </c>
      <c r="Q334" t="n">
        <v>-1.7865</v>
      </c>
      <c r="R334" t="n">
        <v>0</v>
      </c>
      <c r="S334" t="n">
        <v>-1.7865</v>
      </c>
      <c r="T334" t="n">
        <v>78.718</v>
      </c>
      <c r="U334" t="n">
        <v>1714.1068</v>
      </c>
      <c r="V334" t="n">
        <v>21.775</v>
      </c>
      <c r="W334" t="n">
        <v>1.7865</v>
      </c>
      <c r="X334" t="n">
        <v>2.4385</v>
      </c>
      <c r="Y334" t="n">
        <v>2.7185</v>
      </c>
      <c r="Z334" t="n">
        <v>2.7365</v>
      </c>
      <c r="AA334" s="20" t="n">
        <v>45131</v>
      </c>
      <c r="AB334" t="inlineStr">
        <is>
          <t>مؤسسة القسوس للكيماويات</t>
        </is>
      </c>
      <c r="AC334" s="20" t="n">
        <v>46234</v>
      </c>
      <c r="AD334" t="n">
        <v>0.302</v>
      </c>
      <c r="AE334" t="n">
        <v>0.228</v>
      </c>
      <c r="AF334" t="inlineStr">
        <is>
          <t>345:5</t>
        </is>
      </c>
      <c r="AG334" t="n">
        <v>0</v>
      </c>
    </row>
    <row r="335">
      <c r="A335" t="inlineStr">
        <is>
          <t>FLV</t>
        </is>
      </c>
      <c r="B335" t="inlineStr">
        <is>
          <t>RM</t>
        </is>
      </c>
      <c r="C335" t="inlineStr">
        <is>
          <t>RM.FLV.00035</t>
        </is>
      </c>
      <c r="D335" t="inlineStr">
        <is>
          <t xml:space="preserve">Cardamom Flavour </t>
        </is>
      </c>
      <c r="E335" t="n">
        <v>16.853</v>
      </c>
      <c r="F335" t="n">
        <v>428.9022</v>
      </c>
      <c r="G335" t="inlineStr">
        <is>
          <t>9402, 201, 112, 101, 102, 108, 499, 403, 306, 401, 402, 405, 9108, 9112, 9401, 9405, 112, 9402, 103, 108, 9112, 9405, 9401, 9108, 9103, 405, 403, 401, 499, 201, 101, 9103, 108, 112, 102, 103, 499, 306, 402</t>
        </is>
      </c>
      <c r="H335" t="n">
        <v>0</v>
      </c>
      <c r="I335" t="n">
        <v>0</v>
      </c>
      <c r="J335" t="n">
        <v>0</v>
      </c>
      <c r="K335" t="n">
        <v>0</v>
      </c>
      <c r="L335" t="n">
        <v>0</v>
      </c>
      <c r="M335" t="n">
        <v>0</v>
      </c>
      <c r="N335" t="n">
        <v>0</v>
      </c>
      <c r="O335" t="n">
        <v>0</v>
      </c>
      <c r="P335" t="n">
        <v>-0.004</v>
      </c>
      <c r="Q335" t="n">
        <v>-0.298</v>
      </c>
      <c r="R335" t="n">
        <v>0</v>
      </c>
      <c r="S335" t="n">
        <v>-0.302</v>
      </c>
      <c r="T335" t="n">
        <v>16.551</v>
      </c>
      <c r="U335" t="n">
        <v>421.2164</v>
      </c>
      <c r="V335" t="n">
        <v>25.4496</v>
      </c>
      <c r="W335" t="n">
        <v>0.5620000000000001</v>
      </c>
      <c r="X335" t="n">
        <v>0.73</v>
      </c>
      <c r="Y335" t="n">
        <v>1.036</v>
      </c>
      <c r="Z335" t="n">
        <v>1.053</v>
      </c>
      <c r="AA335" s="20" t="n">
        <v>44985</v>
      </c>
      <c r="AB335" t="inlineStr">
        <is>
          <t>شركة الاوتاد للتوريدات الغذائية</t>
        </is>
      </c>
      <c r="AC335" s="20" t="n">
        <v>46234</v>
      </c>
      <c r="AD335" t="n">
        <v>0.1151</v>
      </c>
      <c r="AE335" t="n">
        <v>0.0877</v>
      </c>
      <c r="AF335" t="inlineStr">
        <is>
          <t>188:18</t>
        </is>
      </c>
      <c r="AG335" t="n">
        <v>0</v>
      </c>
    </row>
    <row r="336">
      <c r="A336" t="inlineStr">
        <is>
          <t>FLV</t>
        </is>
      </c>
      <c r="B336" t="inlineStr">
        <is>
          <t>RM</t>
        </is>
      </c>
      <c r="C336" t="inlineStr">
        <is>
          <t>RM.FLV.00036</t>
        </is>
      </c>
      <c r="D336" t="inlineStr">
        <is>
          <t>نكهة جوز الهند</t>
        </is>
      </c>
      <c r="E336" t="n">
        <v>55.0935</v>
      </c>
      <c r="F336" t="n">
        <v>763.309</v>
      </c>
      <c r="G336" t="inlineStr">
        <is>
          <t>101, 102, 103, 201, 112, 108, 402, 306, 401, 403, 499, 9408, 108, 103, 405, 408, 801, 9401, 9108, 9103, 9102, 9112, 101, 9112, 9103, 9801, 408, 9801, 9405, 112, 201, 9405, 801, 405, 103, 102, 108, 112, 402, 306, 401, 499, 499, 405, 408, 403, 801, 9108, 9103, 9102, 9405, 9112, 9401, 9801, 9408</t>
        </is>
      </c>
      <c r="H336" t="n">
        <v>0</v>
      </c>
      <c r="I336" t="n">
        <v>0</v>
      </c>
      <c r="J336" t="n">
        <v>0.014</v>
      </c>
      <c r="K336" t="n">
        <v>0</v>
      </c>
      <c r="L336" t="n">
        <v>0</v>
      </c>
      <c r="M336" t="n">
        <v>0.014</v>
      </c>
      <c r="N336" t="n">
        <v>0</v>
      </c>
      <c r="O336" t="n">
        <v>0</v>
      </c>
      <c r="P336" t="n">
        <v>-0.04</v>
      </c>
      <c r="Q336" t="n">
        <v>-5.7875</v>
      </c>
      <c r="R336" t="n">
        <v>0</v>
      </c>
      <c r="S336" t="n">
        <v>-5.8275</v>
      </c>
      <c r="T336" t="n">
        <v>49.28</v>
      </c>
      <c r="U336" t="n">
        <v>682.4059999999999</v>
      </c>
      <c r="V336" t="n">
        <v>15.6477</v>
      </c>
      <c r="W336" t="n">
        <v>6.3845</v>
      </c>
      <c r="X336" t="n">
        <v>7.7465</v>
      </c>
      <c r="Y336" t="n">
        <v>8.875500000000001</v>
      </c>
      <c r="Z336" t="n">
        <v>10.3385</v>
      </c>
      <c r="AA336" s="20" t="n">
        <v>45885</v>
      </c>
      <c r="AB336" t="inlineStr">
        <is>
          <t>شركة الاستشارية لتجارة الكيماويات</t>
        </is>
      </c>
      <c r="AC336" s="20" t="n">
        <v>46234</v>
      </c>
      <c r="AD336" t="n">
        <v>0.9861</v>
      </c>
      <c r="AE336" t="n">
        <v>0.8615</v>
      </c>
      <c r="AF336" t="inlineStr">
        <is>
          <t>57:5</t>
        </is>
      </c>
      <c r="AG336" t="n">
        <v>0</v>
      </c>
    </row>
    <row r="337">
      <c r="A337" t="inlineStr">
        <is>
          <t>FLV</t>
        </is>
      </c>
      <c r="B337" t="inlineStr">
        <is>
          <t>RM</t>
        </is>
      </c>
      <c r="C337" t="inlineStr">
        <is>
          <t>RM.FLV.00037</t>
        </is>
      </c>
      <c r="D337" t="inlineStr">
        <is>
          <t>نكهة المستكه</t>
        </is>
      </c>
      <c r="E337" t="n">
        <v>7.007</v>
      </c>
      <c r="F337" t="n">
        <v>191.1013</v>
      </c>
      <c r="G337" t="inlineStr">
        <is>
          <t>405, 9112, 9108, 9401, 9402, 9409, 9304, 108, 112, 201, 101, 102, 403, 499, 304, 409, 306, 402, 401, 201, 112, 108, 102, 402, 9405, 409, 101, 405, 499, 306, 304, 499, 401, 9112, 9108, 403, 409, 9405, 9409, 9401, 9402, 9304</t>
        </is>
      </c>
      <c r="H337" t="n">
        <v>0</v>
      </c>
      <c r="I337" t="n">
        <v>0</v>
      </c>
      <c r="J337" t="n">
        <v>2.112</v>
      </c>
      <c r="K337" t="n">
        <v>0</v>
      </c>
      <c r="L337" t="n">
        <v>0</v>
      </c>
      <c r="M337" t="n">
        <v>2.112</v>
      </c>
      <c r="N337" t="n">
        <v>0</v>
      </c>
      <c r="O337" t="n">
        <v>0</v>
      </c>
      <c r="P337" t="n">
        <v>0</v>
      </c>
      <c r="Q337" t="n">
        <v>-4.269</v>
      </c>
      <c r="R337" t="n">
        <v>0</v>
      </c>
      <c r="S337" t="n">
        <v>-4.269</v>
      </c>
      <c r="T337" t="n">
        <v>4.85</v>
      </c>
      <c r="U337" t="n">
        <v>137.1454</v>
      </c>
      <c r="V337" t="n">
        <v>28.2693</v>
      </c>
      <c r="W337" t="n">
        <v>4.28</v>
      </c>
      <c r="X337" t="n">
        <v>6.516</v>
      </c>
      <c r="Y337" t="n">
        <v>6.774</v>
      </c>
      <c r="Z337" t="n">
        <v>9.130000000000001</v>
      </c>
      <c r="AA337" s="20" t="n">
        <v>46030</v>
      </c>
      <c r="AB337" t="inlineStr">
        <is>
          <t>شركة الاوتاد للتوريدات الغذائية</t>
        </is>
      </c>
      <c r="AC337" s="20" t="n">
        <v>46234</v>
      </c>
      <c r="AD337" t="n">
        <v>0.7526</v>
      </c>
      <c r="AE337" t="n">
        <v>0.7608</v>
      </c>
      <c r="AF337" t="inlineStr">
        <is>
          <t>6:11</t>
        </is>
      </c>
      <c r="AG337" t="n">
        <v>0</v>
      </c>
    </row>
    <row r="338">
      <c r="A338" t="inlineStr">
        <is>
          <t>FLV</t>
        </is>
      </c>
      <c r="B338" t="inlineStr">
        <is>
          <t>RM</t>
        </is>
      </c>
      <c r="C338" t="inlineStr">
        <is>
          <t>RM.FLV.00038</t>
        </is>
      </c>
      <c r="D338" t="inlineStr">
        <is>
          <t>Custard flavor</t>
        </is>
      </c>
      <c r="E338" t="n">
        <v>7.64</v>
      </c>
      <c r="F338" t="n">
        <v>149.8905</v>
      </c>
      <c r="G338" t="inlineStr">
        <is>
          <t>9401, 9405, 9108, 9103, 9108, 9102, 9112, 401, 499, 306, 499, 405, 101, 9103, 9405, 9112, 9405, 112, 102, 110, 103, 108, 112, 405, 401, 306, 499, 103, 101, 102, 112, 110, 108, 108, 103, 9401, 9108, 9102, 9103, 9112, 9110, 405, 9110</t>
        </is>
      </c>
      <c r="H338" t="n">
        <v>0</v>
      </c>
      <c r="I338" t="n">
        <v>0</v>
      </c>
      <c r="J338" t="n">
        <v>0.061</v>
      </c>
      <c r="K338" t="n">
        <v>0</v>
      </c>
      <c r="L338" t="n">
        <v>0</v>
      </c>
      <c r="M338" t="n">
        <v>0.061</v>
      </c>
      <c r="N338" t="n">
        <v>0</v>
      </c>
      <c r="O338" t="n">
        <v>0</v>
      </c>
      <c r="P338" t="n">
        <v>0</v>
      </c>
      <c r="Q338" t="n">
        <v>-0.291</v>
      </c>
      <c r="R338" t="n">
        <v>0</v>
      </c>
      <c r="S338" t="n">
        <v>-0.291</v>
      </c>
      <c r="T338" t="n">
        <v>7.41</v>
      </c>
      <c r="U338" t="n">
        <v>145.378</v>
      </c>
      <c r="V338" t="n">
        <v>19.6192</v>
      </c>
      <c r="W338" t="n">
        <v>0.477</v>
      </c>
      <c r="X338" t="n">
        <v>1.586</v>
      </c>
      <c r="Y338" t="n">
        <v>3.008</v>
      </c>
      <c r="Z338" t="n">
        <v>4.186</v>
      </c>
      <c r="AA338" s="20" t="n">
        <v>45175</v>
      </c>
      <c r="AB338" t="inlineStr">
        <is>
          <t>الشركة المتحدة لصناعة المطيبات والنكهات</t>
        </is>
      </c>
      <c r="AC338" s="20" t="n">
        <v>46234</v>
      </c>
      <c r="AD338" t="n">
        <v>0.3342</v>
      </c>
      <c r="AE338" t="n">
        <v>0.3488</v>
      </c>
      <c r="AF338" t="inlineStr">
        <is>
          <t>21:7</t>
        </is>
      </c>
      <c r="AG338" t="n">
        <v>0</v>
      </c>
    </row>
    <row r="339">
      <c r="A339" t="inlineStr">
        <is>
          <t>FLV</t>
        </is>
      </c>
      <c r="B339" t="inlineStr">
        <is>
          <t>RM</t>
        </is>
      </c>
      <c r="C339" t="inlineStr">
        <is>
          <t>RM.FLV.00039</t>
        </is>
      </c>
      <c r="D339" t="inlineStr">
        <is>
          <t xml:space="preserve"> نكهة التوت البري</t>
        </is>
      </c>
      <c r="E339" t="n">
        <v>15.2078</v>
      </c>
      <c r="F339" t="n">
        <v>182.7107</v>
      </c>
      <c r="G339" t="inlineStr">
        <is>
          <t>9401, 9112, 9405, 9108, 403, 405, 499, 499, 401, 306, 112, 108, 405, 9405, 112, 9405, 9112, 101, 9112, 9108, 9401, 405, 108, 9402, 499, 403, 306, 401, 108, 112, 101, 9402</t>
        </is>
      </c>
      <c r="H339" t="n">
        <v>0</v>
      </c>
      <c r="I339" t="n">
        <v>0</v>
      </c>
      <c r="J339" t="n">
        <v>0</v>
      </c>
      <c r="K339" t="n">
        <v>0</v>
      </c>
      <c r="L339" t="n">
        <v>0</v>
      </c>
      <c r="M339" t="n">
        <v>0</v>
      </c>
      <c r="N339" t="n">
        <v>0</v>
      </c>
      <c r="O339" t="n">
        <v>0</v>
      </c>
      <c r="P339" t="n">
        <v>-0.51</v>
      </c>
      <c r="Q339" t="n">
        <v>-2.8218</v>
      </c>
      <c r="R339" t="n">
        <v>0</v>
      </c>
      <c r="S339" t="n">
        <v>-3.3318</v>
      </c>
      <c r="T339" t="n">
        <v>11.876</v>
      </c>
      <c r="U339" t="n">
        <v>142.512</v>
      </c>
      <c r="V339" t="n">
        <v>12</v>
      </c>
      <c r="W339" t="n">
        <v>3.1618</v>
      </c>
      <c r="X339" t="n">
        <v>5.5118</v>
      </c>
      <c r="Y339" t="n">
        <v>7.7278</v>
      </c>
      <c r="Z339" t="n">
        <v>19.7278</v>
      </c>
      <c r="AA339" s="20" t="n">
        <v>45917</v>
      </c>
      <c r="AB339" t="inlineStr">
        <is>
          <t>شركة الاستشارية لتجارة الكيماويات</t>
        </is>
      </c>
      <c r="AC339" s="20" t="n">
        <v>46234</v>
      </c>
      <c r="AD339" t="n">
        <v>0.8586</v>
      </c>
      <c r="AE339" t="n">
        <v>1.6439</v>
      </c>
      <c r="AF339" t="inlineStr">
        <is>
          <t>7:6</t>
        </is>
      </c>
      <c r="AG339" t="n">
        <v>0</v>
      </c>
    </row>
    <row r="340">
      <c r="A340" t="inlineStr">
        <is>
          <t>FLV</t>
        </is>
      </c>
      <c r="B340" t="inlineStr">
        <is>
          <t>RM</t>
        </is>
      </c>
      <c r="C340" t="inlineStr">
        <is>
          <t>RM.FLV.00040</t>
        </is>
      </c>
      <c r="D340" t="inlineStr">
        <is>
          <t>Toffee Flavor</t>
        </is>
      </c>
      <c r="E340" t="n">
        <v>2.7404</v>
      </c>
      <c r="F340" t="n">
        <v>21.9232</v>
      </c>
      <c r="G340" t="inlineStr">
        <is>
          <t>499, 403, 401, 101, 201, 9401, 9402, 499, 401, 101, 201, 499, 403, 9401, 9402</t>
        </is>
      </c>
      <c r="H340" t="n">
        <v>0</v>
      </c>
      <c r="I340" t="n">
        <v>0</v>
      </c>
      <c r="J340" t="n">
        <v>0</v>
      </c>
      <c r="K340" t="n">
        <v>0</v>
      </c>
      <c r="L340" t="n">
        <v>0</v>
      </c>
      <c r="M340" t="n">
        <v>0</v>
      </c>
      <c r="N340" t="n">
        <v>0</v>
      </c>
      <c r="O340" t="n">
        <v>0</v>
      </c>
      <c r="P340" t="n">
        <v>0</v>
      </c>
      <c r="Q340" t="n">
        <v>-2.7404</v>
      </c>
      <c r="R340" t="n">
        <v>0</v>
      </c>
      <c r="S340" t="n">
        <v>-2.7404</v>
      </c>
      <c r="T340" t="n">
        <v>0</v>
      </c>
      <c r="U340" t="n">
        <v>0</v>
      </c>
      <c r="V340" t="n">
        <v>8</v>
      </c>
      <c r="W340" t="n">
        <v>2.7404</v>
      </c>
      <c r="X340" t="n">
        <v>2.7404</v>
      </c>
      <c r="Y340" t="n">
        <v>2.7404</v>
      </c>
      <c r="Z340" t="n">
        <v>2.7404</v>
      </c>
      <c r="AA340" s="20" t="n">
        <v>44742</v>
      </c>
      <c r="AB340" t="inlineStr">
        <is>
          <t>مؤسسة القسوس للكيماويات</t>
        </is>
      </c>
      <c r="AC340" s="20" t="n">
        <v>46234</v>
      </c>
      <c r="AD340" t="n">
        <v>0.3044</v>
      </c>
      <c r="AE340" t="n">
        <v>0.2283</v>
      </c>
      <c r="AF340" t="inlineStr">
        <is>
          <t>0:0</t>
        </is>
      </c>
      <c r="AG340" t="n">
        <v>0</v>
      </c>
    </row>
    <row r="341">
      <c r="A341" t="inlineStr">
        <is>
          <t>FLV</t>
        </is>
      </c>
      <c r="B341" t="inlineStr">
        <is>
          <t>RM</t>
        </is>
      </c>
      <c r="C341" t="inlineStr">
        <is>
          <t>RM.FLV.00041</t>
        </is>
      </c>
      <c r="D341" t="inlineStr">
        <is>
          <t>PREGEL Blueberry Flavor</t>
        </is>
      </c>
      <c r="E341" t="n">
        <v>0</v>
      </c>
      <c r="F341" t="n">
        <v>0</v>
      </c>
      <c r="G341" t="inlineStr">
        <is>
          <t>402, 402</t>
        </is>
      </c>
      <c r="H341" t="n">
        <v>0</v>
      </c>
      <c r="I341" t="n">
        <v>0</v>
      </c>
      <c r="J341" t="n">
        <v>0</v>
      </c>
      <c r="K341" t="n">
        <v>0</v>
      </c>
      <c r="L341" t="n">
        <v>0</v>
      </c>
      <c r="M341" t="n">
        <v>0</v>
      </c>
      <c r="N341" t="n">
        <v>0</v>
      </c>
      <c r="O341" t="n">
        <v>0</v>
      </c>
      <c r="P341" t="n">
        <v>0</v>
      </c>
      <c r="Q341" t="n">
        <v>0</v>
      </c>
      <c r="R341" t="n">
        <v>0</v>
      </c>
      <c r="S341" t="n">
        <v>0</v>
      </c>
      <c r="T341" t="n">
        <v>0</v>
      </c>
      <c r="U341" t="n">
        <v>0</v>
      </c>
      <c r="V341" t="n">
        <v>6.543</v>
      </c>
      <c r="W341" t="n">
        <v>0</v>
      </c>
      <c r="X341" t="n">
        <v>0</v>
      </c>
      <c r="Y341" t="n">
        <v>0</v>
      </c>
      <c r="Z341" t="n">
        <v>0</v>
      </c>
      <c r="AA341" s="20" t="n">
        <v>2</v>
      </c>
      <c r="AC341" s="20" t="n">
        <v>2</v>
      </c>
      <c r="AD341" t="n">
        <v>0</v>
      </c>
      <c r="AE341" t="n">
        <v>0</v>
      </c>
      <c r="AG341" t="n">
        <v>0</v>
      </c>
    </row>
    <row r="342">
      <c r="A342" t="inlineStr">
        <is>
          <t>FLV</t>
        </is>
      </c>
      <c r="B342" t="inlineStr">
        <is>
          <t>RM</t>
        </is>
      </c>
      <c r="C342" t="inlineStr">
        <is>
          <t>RM.FLV.00042</t>
        </is>
      </c>
      <c r="D342" t="inlineStr">
        <is>
          <t xml:space="preserve">RUBY CHOCOLATE </t>
        </is>
      </c>
      <c r="E342" t="n">
        <v>9</v>
      </c>
      <c r="F342" t="n">
        <v>50.6307</v>
      </c>
      <c r="G342" t="inlineStr">
        <is>
          <t>9402, 9404, 499, 108, 102, 403, 605, 9108, 499, 405, 9405, 404, 108, 102, 403, 499, 9404, 9108, 605, 405, 404, 9402, 9405</t>
        </is>
      </c>
      <c r="H342" t="n">
        <v>0</v>
      </c>
      <c r="I342" t="n">
        <v>0</v>
      </c>
      <c r="J342" t="n">
        <v>0</v>
      </c>
      <c r="K342" t="n">
        <v>0</v>
      </c>
      <c r="L342" t="n">
        <v>0</v>
      </c>
      <c r="M342" t="n">
        <v>0</v>
      </c>
      <c r="N342" t="n">
        <v>0</v>
      </c>
      <c r="O342" t="n">
        <v>0</v>
      </c>
      <c r="P342" t="n">
        <v>0</v>
      </c>
      <c r="Q342" t="n">
        <v>-9</v>
      </c>
      <c r="R342" t="n">
        <v>0</v>
      </c>
      <c r="S342" t="n">
        <v>-9</v>
      </c>
      <c r="T342" t="n">
        <v>0</v>
      </c>
      <c r="U342" t="n">
        <v>0</v>
      </c>
      <c r="V342" t="n">
        <v>5.6256</v>
      </c>
      <c r="W342" t="n">
        <v>9</v>
      </c>
      <c r="X342" t="n">
        <v>9</v>
      </c>
      <c r="Y342" t="n">
        <v>9</v>
      </c>
      <c r="Z342" t="n">
        <v>244.4</v>
      </c>
      <c r="AA342" s="20" t="n">
        <v>44768</v>
      </c>
      <c r="AB342" t="inlineStr">
        <is>
          <t>OKAO.01/2022</t>
        </is>
      </c>
      <c r="AC342" s="20" t="n">
        <v>46234</v>
      </c>
      <c r="AD342" t="n">
        <v>1</v>
      </c>
      <c r="AE342" t="n">
        <v>20.3666</v>
      </c>
      <c r="AF342" t="inlineStr">
        <is>
          <t>0:0</t>
        </is>
      </c>
      <c r="AG342" t="n">
        <v>0</v>
      </c>
    </row>
    <row r="343">
      <c r="A343" t="inlineStr">
        <is>
          <t>FLV</t>
        </is>
      </c>
      <c r="B343" t="inlineStr">
        <is>
          <t>RM</t>
        </is>
      </c>
      <c r="C343" t="inlineStr">
        <is>
          <t>RM.FLV.00043</t>
        </is>
      </c>
      <c r="D343" t="inlineStr">
        <is>
          <t>نكهة الليمون</t>
        </is>
      </c>
      <c r="E343" t="n">
        <v>89.6049</v>
      </c>
      <c r="F343" t="n">
        <v>1473.5333</v>
      </c>
      <c r="G343" t="inlineStr">
        <is>
          <t>405, 406, 408, 801, 9112, 9103, 9102, 9108, 9401, 103, 108, 9402, 9408, 108, 112, 102, 101, 103, 499, 403, 306, 401, 405, 112, 108, 103, 102, 112, 9403, 403, 9405, 401, 9406, 408, 9801, 9112, 9405, 801, 9103, 101, 9801, 405, 408, 499, 306, 499, 401, 9112, 801, 9102, 9108, 406, 9103, 403, 9405, 9401, 9403, 9406, 9408, 9402, 9801</t>
        </is>
      </c>
      <c r="H343" t="n">
        <v>0</v>
      </c>
      <c r="I343" t="n">
        <v>0</v>
      </c>
      <c r="J343" t="n">
        <v>1.131</v>
      </c>
      <c r="K343" t="n">
        <v>0</v>
      </c>
      <c r="L343" t="n">
        <v>0</v>
      </c>
      <c r="M343" t="n">
        <v>1.131</v>
      </c>
      <c r="N343" t="n">
        <v>0</v>
      </c>
      <c r="O343" t="n">
        <v>0</v>
      </c>
      <c r="P343" t="n">
        <v>-3.209</v>
      </c>
      <c r="Q343" t="n">
        <v>-17.7769</v>
      </c>
      <c r="R343" t="n">
        <v>0</v>
      </c>
      <c r="S343" t="n">
        <v>-20.9859</v>
      </c>
      <c r="T343" t="n">
        <v>69.75</v>
      </c>
      <c r="U343" t="n">
        <v>1185.4582</v>
      </c>
      <c r="V343" t="n">
        <v>17</v>
      </c>
      <c r="W343" t="n">
        <v>27.6849</v>
      </c>
      <c r="X343" t="n">
        <v>39.4091</v>
      </c>
      <c r="Y343" t="n">
        <v>46.5303</v>
      </c>
      <c r="Z343" t="n">
        <v>63.4748</v>
      </c>
      <c r="AA343" s="20" t="n">
        <v>45960</v>
      </c>
      <c r="AB343" t="inlineStr">
        <is>
          <t>شركة الاستشارية لتجارة الكيماويات</t>
        </is>
      </c>
      <c r="AC343" s="20" t="n">
        <v>46234</v>
      </c>
      <c r="AD343" t="n">
        <v>5.17</v>
      </c>
      <c r="AE343" t="n">
        <v>5.2895</v>
      </c>
      <c r="AF343" t="inlineStr">
        <is>
          <t>13:5</t>
        </is>
      </c>
      <c r="AG343" t="n">
        <v>0</v>
      </c>
    </row>
    <row r="344">
      <c r="A344" t="inlineStr">
        <is>
          <t>FLV</t>
        </is>
      </c>
      <c r="B344" t="inlineStr">
        <is>
          <t>RM</t>
        </is>
      </c>
      <c r="C344" t="inlineStr">
        <is>
          <t>RM.FLV.00044</t>
        </is>
      </c>
      <c r="D344" t="inlineStr">
        <is>
          <t xml:space="preserve">Vitala Cream Patisserie Spray 250ml </t>
        </is>
      </c>
      <c r="E344" t="n">
        <v>0</v>
      </c>
      <c r="F344" t="n">
        <v>0</v>
      </c>
      <c r="G344" t="inlineStr">
        <is>
          <t>303, 303</t>
        </is>
      </c>
      <c r="H344" t="n">
        <v>0</v>
      </c>
      <c r="I344" t="n">
        <v>0</v>
      </c>
      <c r="J344" t="n">
        <v>0</v>
      </c>
      <c r="K344" t="n">
        <v>0</v>
      </c>
      <c r="L344" t="n">
        <v>0</v>
      </c>
      <c r="M344" t="n">
        <v>0</v>
      </c>
      <c r="N344" t="n">
        <v>0</v>
      </c>
      <c r="O344" t="n">
        <v>0</v>
      </c>
      <c r="P344" t="n">
        <v>0</v>
      </c>
      <c r="Q344" t="n">
        <v>0</v>
      </c>
      <c r="R344" t="n">
        <v>0</v>
      </c>
      <c r="S344" t="n">
        <v>0</v>
      </c>
      <c r="T344" t="n">
        <v>0</v>
      </c>
      <c r="U344" t="n">
        <v>0</v>
      </c>
      <c r="V344" t="n">
        <v>0.9204</v>
      </c>
      <c r="W344" t="n">
        <v>0</v>
      </c>
      <c r="X344" t="n">
        <v>0</v>
      </c>
      <c r="Y344" t="n">
        <v>0</v>
      </c>
      <c r="Z344" t="n">
        <v>0</v>
      </c>
      <c r="AA344" s="20" t="n">
        <v>44956</v>
      </c>
      <c r="AB344" t="inlineStr">
        <is>
          <t xml:space="preserve"> Creme .01/2023</t>
        </is>
      </c>
      <c r="AC344" s="20" t="n">
        <v>44957</v>
      </c>
      <c r="AD344" t="n">
        <v>0</v>
      </c>
      <c r="AE344" t="n">
        <v>0</v>
      </c>
      <c r="AG344" t="n">
        <v>0</v>
      </c>
    </row>
    <row r="345">
      <c r="A345" t="inlineStr">
        <is>
          <t>FLV</t>
        </is>
      </c>
      <c r="B345" t="inlineStr">
        <is>
          <t>RM</t>
        </is>
      </c>
      <c r="C345" t="inlineStr">
        <is>
          <t>RM.FLV.00045</t>
        </is>
      </c>
      <c r="D345" t="inlineStr">
        <is>
          <t>نكهة البطيخ</t>
        </is>
      </c>
      <c r="E345" t="n">
        <v>3.54</v>
      </c>
      <c r="F345" t="n">
        <v>39.6714</v>
      </c>
      <c r="G345" t="inlineStr">
        <is>
          <t>9405, 112, 108, 405, 9112, 9108, 499, 403, 112, 108, 9405, 9112, 405, 499, 9108, 403, 405, 9112, 9405, 108, 112, 499</t>
        </is>
      </c>
      <c r="H345" t="n">
        <v>0</v>
      </c>
      <c r="I345" t="n">
        <v>0</v>
      </c>
      <c r="J345" t="n">
        <v>0</v>
      </c>
      <c r="K345" t="n">
        <v>0</v>
      </c>
      <c r="L345" t="n">
        <v>0</v>
      </c>
      <c r="M345" t="n">
        <v>0</v>
      </c>
      <c r="N345" t="n">
        <v>0</v>
      </c>
      <c r="O345" t="n">
        <v>0</v>
      </c>
      <c r="P345" t="n">
        <v>-0.007</v>
      </c>
      <c r="Q345" t="n">
        <v>-0.34</v>
      </c>
      <c r="R345" t="n">
        <v>0</v>
      </c>
      <c r="S345" t="n">
        <v>-0.347</v>
      </c>
      <c r="T345" t="n">
        <v>3.193</v>
      </c>
      <c r="U345" t="n">
        <v>35.7828</v>
      </c>
      <c r="V345" t="n">
        <v>11.2066</v>
      </c>
      <c r="W345" t="n">
        <v>0.9</v>
      </c>
      <c r="X345" t="n">
        <v>0.9</v>
      </c>
      <c r="Y345" t="n">
        <v>0.9</v>
      </c>
      <c r="Z345" t="n">
        <v>0.9</v>
      </c>
      <c r="AA345" s="20" t="n">
        <v>46161</v>
      </c>
      <c r="AB345" t="inlineStr">
        <is>
          <t>شركة الاستشارية لتجارة الكيماويات</t>
        </is>
      </c>
      <c r="AC345" s="20" t="n">
        <v>46234</v>
      </c>
      <c r="AD345" t="n">
        <v>0.1</v>
      </c>
      <c r="AE345" t="n">
        <v>0.075</v>
      </c>
      <c r="AF345" t="inlineStr">
        <is>
          <t>42:17</t>
        </is>
      </c>
      <c r="AG345" t="n">
        <v>0</v>
      </c>
    </row>
    <row r="346">
      <c r="A346" t="inlineStr">
        <is>
          <t>FLV</t>
        </is>
      </c>
      <c r="B346" t="inlineStr">
        <is>
          <t>RM</t>
        </is>
      </c>
      <c r="C346" t="inlineStr">
        <is>
          <t>RM.FLV.00046</t>
        </is>
      </c>
      <c r="D346" t="inlineStr">
        <is>
          <t xml:space="preserve">نكهة شمام </t>
        </is>
      </c>
      <c r="E346" t="n">
        <v>1.225</v>
      </c>
      <c r="F346" t="n">
        <v>11.6179</v>
      </c>
      <c r="G346" t="inlineStr">
        <is>
          <t>9112, 9405, 9405, 112, 9405, 9112, 112, 405, 108, 9108, 403, 405, 499, 499, 405, 9112, 9108, 108, 499, 403, 108, 112</t>
        </is>
      </c>
      <c r="H346" t="n">
        <v>0</v>
      </c>
      <c r="I346" t="n">
        <v>0</v>
      </c>
      <c r="J346" t="n">
        <v>0</v>
      </c>
      <c r="K346" t="n">
        <v>0</v>
      </c>
      <c r="L346" t="n">
        <v>0</v>
      </c>
      <c r="M346" t="n">
        <v>0</v>
      </c>
      <c r="N346" t="n">
        <v>0</v>
      </c>
      <c r="O346" t="n">
        <v>0</v>
      </c>
      <c r="P346" t="n">
        <v>-0.006</v>
      </c>
      <c r="Q346" t="n">
        <v>-0.75</v>
      </c>
      <c r="R346" t="n">
        <v>0</v>
      </c>
      <c r="S346" t="n">
        <v>-0.756</v>
      </c>
      <c r="T346" t="n">
        <v>0.469</v>
      </c>
      <c r="U346" t="n">
        <v>4.448</v>
      </c>
      <c r="V346" t="n">
        <v>12.5286</v>
      </c>
      <c r="W346" t="n">
        <v>1.125</v>
      </c>
      <c r="X346" t="n">
        <v>1.125</v>
      </c>
      <c r="Y346" t="n">
        <v>1.125</v>
      </c>
      <c r="Z346" t="n">
        <v>1.125</v>
      </c>
      <c r="AA346" s="20" t="n">
        <v>46161</v>
      </c>
      <c r="AB346" t="inlineStr">
        <is>
          <t>شركة الاستشارية لتجارة الكيماويات</t>
        </is>
      </c>
      <c r="AC346" s="20" t="n">
        <v>46234</v>
      </c>
      <c r="AD346" t="n">
        <v>0.125</v>
      </c>
      <c r="AE346" t="n">
        <v>0.09370000000000001</v>
      </c>
      <c r="AF346" t="inlineStr">
        <is>
          <t>5:0</t>
        </is>
      </c>
      <c r="AG346" t="n">
        <v>0</v>
      </c>
    </row>
    <row r="347">
      <c r="A347" t="inlineStr">
        <is>
          <t>FLV</t>
        </is>
      </c>
      <c r="B347" t="inlineStr">
        <is>
          <t>RM</t>
        </is>
      </c>
      <c r="C347" t="inlineStr">
        <is>
          <t>RM.FLV.00047</t>
        </is>
      </c>
      <c r="D347" t="inlineStr">
        <is>
          <t xml:space="preserve">نكهة التوفي كراميل </t>
        </is>
      </c>
      <c r="E347" t="n">
        <v>26.919</v>
      </c>
      <c r="F347" t="n">
        <v>269.19</v>
      </c>
      <c r="G347" t="inlineStr">
        <is>
          <t>9401, 9403, 9405, 9112, 801, 403, 409, 9108, 9103, 499, 405, 9108, 801, 103, 9405, 405, 108, 112, 101, 9112, 9103, 9801, 401, 499, 306, 402, 9402, 103, 108, 112, 9403, 9405, 403, 409, 9401, 9108, 801, 9112, 101, 112, 402, 108, 401, 306, 409, 403, 499, 405, 9402, 9801</t>
        </is>
      </c>
      <c r="H347" t="n">
        <v>0</v>
      </c>
      <c r="I347" t="n">
        <v>0</v>
      </c>
      <c r="J347" t="n">
        <v>0.064</v>
      </c>
      <c r="K347" t="n">
        <v>0</v>
      </c>
      <c r="L347" t="n">
        <v>0</v>
      </c>
      <c r="M347" t="n">
        <v>0.064</v>
      </c>
      <c r="N347" t="n">
        <v>0</v>
      </c>
      <c r="O347" t="n">
        <v>0</v>
      </c>
      <c r="P347" t="n">
        <v>-0.733</v>
      </c>
      <c r="Q347" t="n">
        <v>-3.847</v>
      </c>
      <c r="R347" t="n">
        <v>0</v>
      </c>
      <c r="S347" t="n">
        <v>-4.58</v>
      </c>
      <c r="T347" t="n">
        <v>22.403</v>
      </c>
      <c r="U347" t="n">
        <v>224.03</v>
      </c>
      <c r="V347" t="n">
        <v>10</v>
      </c>
      <c r="W347" t="n">
        <v>11.504</v>
      </c>
      <c r="X347" t="n">
        <v>18.906</v>
      </c>
      <c r="Y347" t="n">
        <v>19.906</v>
      </c>
      <c r="Z347" t="n">
        <v>21.548</v>
      </c>
      <c r="AA347" s="20" t="n">
        <v>45938</v>
      </c>
      <c r="AB347" t="inlineStr">
        <is>
          <t>الشركة المتحدة لصناعة المطيبات والنكهات</t>
        </is>
      </c>
      <c r="AC347" s="20" t="n">
        <v>46234</v>
      </c>
      <c r="AD347" t="n">
        <v>2.2117</v>
      </c>
      <c r="AE347" t="n">
        <v>1.7956</v>
      </c>
      <c r="AF347" t="inlineStr">
        <is>
          <t>12:14</t>
        </is>
      </c>
      <c r="AG347" t="n">
        <v>0</v>
      </c>
    </row>
    <row r="348">
      <c r="A348" t="inlineStr">
        <is>
          <t>FLV</t>
        </is>
      </c>
      <c r="B348" t="inlineStr">
        <is>
          <t>RM</t>
        </is>
      </c>
      <c r="C348" t="inlineStr">
        <is>
          <t>RM.FLV.00048</t>
        </is>
      </c>
      <c r="D348" t="inlineStr">
        <is>
          <t xml:space="preserve">نكهة الكاباتشينو </t>
        </is>
      </c>
      <c r="E348" t="n">
        <v>0.63</v>
      </c>
      <c r="F348" t="n">
        <v>6.93</v>
      </c>
      <c r="G348" t="inlineStr">
        <is>
          <t>403, 403, 403</t>
        </is>
      </c>
      <c r="H348" t="n">
        <v>0</v>
      </c>
      <c r="I348" t="n">
        <v>0</v>
      </c>
      <c r="J348" t="n">
        <v>0</v>
      </c>
      <c r="K348" t="n">
        <v>0</v>
      </c>
      <c r="L348" t="n">
        <v>0</v>
      </c>
      <c r="M348" t="n">
        <v>0</v>
      </c>
      <c r="N348" t="n">
        <v>0</v>
      </c>
      <c r="O348" t="n">
        <v>0</v>
      </c>
      <c r="P348" t="n">
        <v>-0.63</v>
      </c>
      <c r="Q348" t="n">
        <v>0</v>
      </c>
      <c r="R348" t="n">
        <v>0</v>
      </c>
      <c r="S348" t="n">
        <v>-0.63</v>
      </c>
      <c r="T348" t="n">
        <v>0</v>
      </c>
      <c r="U348" t="n">
        <v>0</v>
      </c>
      <c r="V348" t="n">
        <v>11</v>
      </c>
      <c r="W348" t="n">
        <v>0</v>
      </c>
      <c r="X348" t="n">
        <v>0</v>
      </c>
      <c r="Y348" t="n">
        <v>0</v>
      </c>
      <c r="Z348" t="n">
        <v>0</v>
      </c>
      <c r="AA348" s="20" t="n">
        <v>45267</v>
      </c>
      <c r="AB348" t="inlineStr">
        <is>
          <t>مؤسسة القسوس للكيماويات</t>
        </is>
      </c>
      <c r="AC348" s="20" t="n">
        <v>45382</v>
      </c>
      <c r="AD348" t="n">
        <v>0</v>
      </c>
      <c r="AE348" t="n">
        <v>0</v>
      </c>
      <c r="AG348" t="n">
        <v>0</v>
      </c>
    </row>
    <row r="349">
      <c r="A349" t="inlineStr">
        <is>
          <t>FLV</t>
        </is>
      </c>
      <c r="B349" t="inlineStr">
        <is>
          <t>RM</t>
        </is>
      </c>
      <c r="C349" t="inlineStr">
        <is>
          <t>RM.FLV.00049</t>
        </is>
      </c>
      <c r="D349" t="inlineStr">
        <is>
          <t>نكهة الموز</t>
        </is>
      </c>
      <c r="E349" t="n">
        <v>6.436</v>
      </c>
      <c r="F349" t="n">
        <v>99.8674</v>
      </c>
      <c r="G349" t="inlineStr">
        <is>
          <t>499, 403, 108, 102, 103, 9102, 9103, 403, 9403, 108, 103, 499, 9103, 108, 102, 103, 499, 9103, 9102, 403, 9403</t>
        </is>
      </c>
      <c r="H349" t="n">
        <v>0</v>
      </c>
      <c r="I349" t="n">
        <v>0</v>
      </c>
      <c r="J349" t="n">
        <v>0.504</v>
      </c>
      <c r="K349" t="n">
        <v>0</v>
      </c>
      <c r="L349" t="n">
        <v>0</v>
      </c>
      <c r="M349" t="n">
        <v>0.504</v>
      </c>
      <c r="N349" t="n">
        <v>0</v>
      </c>
      <c r="O349" t="n">
        <v>0</v>
      </c>
      <c r="P349" t="n">
        <v>-0.396</v>
      </c>
      <c r="Q349" t="n">
        <v>-0.5</v>
      </c>
      <c r="R349" t="n">
        <v>0</v>
      </c>
      <c r="S349" t="n">
        <v>-0.896</v>
      </c>
      <c r="T349" t="n">
        <v>6.044</v>
      </c>
      <c r="U349" t="n">
        <v>93.7848</v>
      </c>
      <c r="V349" t="n">
        <v>15.517</v>
      </c>
      <c r="W349" t="n">
        <v>0.504</v>
      </c>
      <c r="X349" t="n">
        <v>0.504</v>
      </c>
      <c r="Y349" t="n">
        <v>0.504</v>
      </c>
      <c r="Z349" t="n">
        <v>0.504</v>
      </c>
      <c r="AA349" s="20" t="n">
        <v>45918</v>
      </c>
      <c r="AB349" t="inlineStr">
        <is>
          <t>شركة الاوتاد للتوريدات الغذائية</t>
        </is>
      </c>
      <c r="AC349" s="20" t="n">
        <v>46234</v>
      </c>
      <c r="AD349" t="n">
        <v>0.056</v>
      </c>
      <c r="AE349" t="n">
        <v>0.042</v>
      </c>
      <c r="AF349" t="inlineStr">
        <is>
          <t>143:27</t>
        </is>
      </c>
      <c r="AG349" t="n">
        <v>0</v>
      </c>
    </row>
    <row r="350">
      <c r="A350" t="inlineStr">
        <is>
          <t>FLV</t>
        </is>
      </c>
      <c r="B350" t="inlineStr">
        <is>
          <t>RM</t>
        </is>
      </c>
      <c r="C350" t="inlineStr">
        <is>
          <t>RM.FLV.00050</t>
        </is>
      </c>
      <c r="D350" t="inlineStr">
        <is>
          <t>نكهة التفاح الاخضر -زيتي</t>
        </is>
      </c>
      <c r="E350" t="n">
        <v>4</v>
      </c>
      <c r="F350" t="n">
        <v>58</v>
      </c>
      <c r="G350" t="inlineStr">
        <is>
          <t>9403, 499, 108, 801, 403, 499, 801, 108, 403, 499, 801, 108, 9403, 403</t>
        </is>
      </c>
      <c r="H350" t="n">
        <v>0</v>
      </c>
      <c r="I350" t="n">
        <v>0</v>
      </c>
      <c r="J350" t="n">
        <v>0.025</v>
      </c>
      <c r="K350" t="n">
        <v>0</v>
      </c>
      <c r="L350" t="n">
        <v>0</v>
      </c>
      <c r="M350" t="n">
        <v>0.025</v>
      </c>
      <c r="N350" t="n">
        <v>0</v>
      </c>
      <c r="O350" t="n">
        <v>0</v>
      </c>
      <c r="P350" t="n">
        <v>-0.32</v>
      </c>
      <c r="Q350" t="n">
        <v>-0.5</v>
      </c>
      <c r="R350" t="n">
        <v>0</v>
      </c>
      <c r="S350" t="n">
        <v>-0.82</v>
      </c>
      <c r="T350" t="n">
        <v>3.205</v>
      </c>
      <c r="U350" t="n">
        <v>46.4725</v>
      </c>
      <c r="V350" t="n">
        <v>14.5</v>
      </c>
      <c r="W350" t="n">
        <v>0.5</v>
      </c>
      <c r="X350" t="n">
        <v>0.5</v>
      </c>
      <c r="Y350" t="n">
        <v>0.5</v>
      </c>
      <c r="Z350" t="n">
        <v>0.5</v>
      </c>
      <c r="AA350" s="20" t="n">
        <v>45890</v>
      </c>
      <c r="AB350" t="inlineStr">
        <is>
          <t>شركة الاستشارية لتجارة الكيماويات</t>
        </is>
      </c>
      <c r="AC350" s="20" t="n">
        <v>46234</v>
      </c>
      <c r="AD350" t="n">
        <v>0.0555</v>
      </c>
      <c r="AE350" t="n">
        <v>0.0416</v>
      </c>
      <c r="AF350" t="inlineStr">
        <is>
          <t>76:27</t>
        </is>
      </c>
      <c r="AG350" t="n">
        <v>0</v>
      </c>
    </row>
    <row r="351">
      <c r="A351" t="inlineStr">
        <is>
          <t>FLV</t>
        </is>
      </c>
      <c r="B351" t="inlineStr">
        <is>
          <t>RM</t>
        </is>
      </c>
      <c r="C351" t="inlineStr">
        <is>
          <t>RM.FLV.00051</t>
        </is>
      </c>
      <c r="D351" t="inlineStr">
        <is>
          <t xml:space="preserve">نكهة اناناس </t>
        </is>
      </c>
      <c r="E351" t="n">
        <v>2.161</v>
      </c>
      <c r="F351" t="n">
        <v>23.9572</v>
      </c>
      <c r="G351" t="inlineStr">
        <is>
          <t>403, 499, 403, 499, 403, 499</t>
        </is>
      </c>
      <c r="H351" t="n">
        <v>0</v>
      </c>
      <c r="I351" t="n">
        <v>0</v>
      </c>
      <c r="J351" t="n">
        <v>0</v>
      </c>
      <c r="K351" t="n">
        <v>0</v>
      </c>
      <c r="L351" t="n">
        <v>0</v>
      </c>
      <c r="M351" t="n">
        <v>0</v>
      </c>
      <c r="N351" t="n">
        <v>0</v>
      </c>
      <c r="O351" t="n">
        <v>0</v>
      </c>
      <c r="P351" t="n">
        <v>-0.75</v>
      </c>
      <c r="Q351" t="n">
        <v>-1.411</v>
      </c>
      <c r="R351" t="n">
        <v>0</v>
      </c>
      <c r="S351" t="n">
        <v>-2.161</v>
      </c>
      <c r="T351" t="n">
        <v>0</v>
      </c>
      <c r="U351" t="n">
        <v>0</v>
      </c>
      <c r="V351" t="n">
        <v>11.0862</v>
      </c>
      <c r="W351" t="n">
        <v>1.461</v>
      </c>
      <c r="X351" t="n">
        <v>1.461</v>
      </c>
      <c r="Y351" t="n">
        <v>1.6882</v>
      </c>
      <c r="Z351" t="n">
        <v>1.7662</v>
      </c>
      <c r="AA351" s="20" t="n">
        <v>45603</v>
      </c>
      <c r="AB351" t="inlineStr">
        <is>
          <t>شركة الاستشارية لتجارة الكيماويات</t>
        </is>
      </c>
      <c r="AC351" s="20" t="n">
        <v>46234</v>
      </c>
      <c r="AD351" t="n">
        <v>0.1875</v>
      </c>
      <c r="AE351" t="n">
        <v>0.1471</v>
      </c>
      <c r="AF351" t="inlineStr">
        <is>
          <t>0:0</t>
        </is>
      </c>
      <c r="AG351" t="n">
        <v>0</v>
      </c>
    </row>
    <row r="352">
      <c r="A352" t="inlineStr">
        <is>
          <t>FLV</t>
        </is>
      </c>
      <c r="B352" t="inlineStr">
        <is>
          <t>RM</t>
        </is>
      </c>
      <c r="C352" t="inlineStr">
        <is>
          <t>RM.FLV.00052</t>
        </is>
      </c>
      <c r="D352" t="inlineStr">
        <is>
          <t>Mastic paste mec3</t>
        </is>
      </c>
      <c r="E352" t="n">
        <v>5.874</v>
      </c>
      <c r="F352" t="n">
        <v>45.5754</v>
      </c>
      <c r="G352" t="inlineStr">
        <is>
          <t>9402, 402, 108, 409, 409, 108, 402, 409, 9402</t>
        </is>
      </c>
      <c r="H352" t="n">
        <v>0</v>
      </c>
      <c r="I352" t="n">
        <v>0</v>
      </c>
      <c r="J352" t="n">
        <v>0</v>
      </c>
      <c r="K352" t="n">
        <v>0</v>
      </c>
      <c r="L352" t="n">
        <v>0</v>
      </c>
      <c r="M352" t="n">
        <v>0</v>
      </c>
      <c r="N352" t="n">
        <v>0</v>
      </c>
      <c r="O352" t="n">
        <v>0</v>
      </c>
      <c r="P352" t="n">
        <v>-5.874</v>
      </c>
      <c r="Q352" t="n">
        <v>0</v>
      </c>
      <c r="R352" t="n">
        <v>0</v>
      </c>
      <c r="S352" t="n">
        <v>-5.874</v>
      </c>
      <c r="T352" t="n">
        <v>0</v>
      </c>
      <c r="U352" t="n">
        <v>0</v>
      </c>
      <c r="V352" t="n">
        <v>7.7588</v>
      </c>
      <c r="W352" t="n">
        <v>0</v>
      </c>
      <c r="X352" t="n">
        <v>0</v>
      </c>
      <c r="Y352" t="n">
        <v>0.126</v>
      </c>
      <c r="Z352" t="n">
        <v>0.126</v>
      </c>
      <c r="AA352" s="20" t="n">
        <v>45886</v>
      </c>
      <c r="AB352" t="inlineStr">
        <is>
          <t>شركة المحمودية لتجارة مستلزمات المخابز والحلويات</t>
        </is>
      </c>
      <c r="AC352" s="20" t="n">
        <v>46042</v>
      </c>
      <c r="AD352" t="n">
        <v>0.014</v>
      </c>
      <c r="AE352" t="n">
        <v>0.0105</v>
      </c>
      <c r="AF352" t="inlineStr">
        <is>
          <t>0:0</t>
        </is>
      </c>
      <c r="AG352" t="n">
        <v>0</v>
      </c>
    </row>
    <row r="353">
      <c r="A353" t="inlineStr">
        <is>
          <t>FLV</t>
        </is>
      </c>
      <c r="B353" t="inlineStr">
        <is>
          <t>RM</t>
        </is>
      </c>
      <c r="C353" t="inlineStr">
        <is>
          <t>RM.FLV.00053</t>
        </is>
      </c>
      <c r="D353" t="inlineStr">
        <is>
          <t>Orange paste mec3</t>
        </is>
      </c>
      <c r="E353" t="n">
        <v>1.05</v>
      </c>
      <c r="F353" t="n">
        <v>10.8619</v>
      </c>
      <c r="G353" t="inlineStr">
        <is>
          <t>304, 304</t>
        </is>
      </c>
      <c r="H353" t="n">
        <v>0</v>
      </c>
      <c r="I353" t="n">
        <v>0</v>
      </c>
      <c r="J353" t="n">
        <v>0</v>
      </c>
      <c r="K353" t="n">
        <v>0</v>
      </c>
      <c r="L353" t="n">
        <v>0</v>
      </c>
      <c r="M353" t="n">
        <v>0</v>
      </c>
      <c r="N353" t="n">
        <v>0</v>
      </c>
      <c r="O353" t="n">
        <v>0</v>
      </c>
      <c r="P353" t="n">
        <v>0</v>
      </c>
      <c r="Q353" t="n">
        <v>0</v>
      </c>
      <c r="R353" t="n">
        <v>0</v>
      </c>
      <c r="S353" t="n">
        <v>0</v>
      </c>
      <c r="T353" t="n">
        <v>1.05</v>
      </c>
      <c r="U353" t="n">
        <v>10.8619</v>
      </c>
      <c r="V353" t="n">
        <v>10.3447</v>
      </c>
      <c r="W353" t="n">
        <v>0</v>
      </c>
      <c r="X353" t="n">
        <v>1.3</v>
      </c>
      <c r="Y353" t="n">
        <v>1.3</v>
      </c>
      <c r="Z353" t="n">
        <v>1.3</v>
      </c>
      <c r="AA353" s="20" t="n">
        <v>45754</v>
      </c>
      <c r="AB353" t="inlineStr">
        <is>
          <t>شركة المحمودية لتجارة مستلزمات المخابز والحلويات</t>
        </is>
      </c>
      <c r="AC353" s="20" t="n">
        <v>46081</v>
      </c>
      <c r="AD353" t="n">
        <v>0.1444</v>
      </c>
      <c r="AE353" t="n">
        <v>0.1083</v>
      </c>
      <c r="AF353" t="inlineStr">
        <is>
          <t>9:20</t>
        </is>
      </c>
      <c r="AG353" t="n">
        <v>0</v>
      </c>
    </row>
    <row r="354">
      <c r="A354" t="inlineStr">
        <is>
          <t>FLV</t>
        </is>
      </c>
      <c r="B354" t="inlineStr">
        <is>
          <t>RM</t>
        </is>
      </c>
      <c r="C354" t="inlineStr">
        <is>
          <t>RM.FLV.00054</t>
        </is>
      </c>
      <c r="D354" t="inlineStr">
        <is>
          <t>Lemon paste mec3</t>
        </is>
      </c>
      <c r="E354" t="n">
        <v>3</v>
      </c>
      <c r="F354" t="n">
        <v>31.034</v>
      </c>
      <c r="G354" t="inlineStr">
        <is>
          <t>304, 304</t>
        </is>
      </c>
      <c r="H354" t="n">
        <v>0</v>
      </c>
      <c r="I354" t="n">
        <v>0</v>
      </c>
      <c r="J354" t="n">
        <v>0</v>
      </c>
      <c r="K354" t="n">
        <v>0</v>
      </c>
      <c r="L354" t="n">
        <v>0</v>
      </c>
      <c r="M354" t="n">
        <v>0</v>
      </c>
      <c r="N354" t="n">
        <v>0</v>
      </c>
      <c r="O354" t="n">
        <v>0</v>
      </c>
      <c r="P354" t="n">
        <v>0</v>
      </c>
      <c r="Q354" t="n">
        <v>0</v>
      </c>
      <c r="R354" t="n">
        <v>0</v>
      </c>
      <c r="S354" t="n">
        <v>0</v>
      </c>
      <c r="T354" t="n">
        <v>3</v>
      </c>
      <c r="U354" t="n">
        <v>31.034</v>
      </c>
      <c r="V354" t="n">
        <v>10.3447</v>
      </c>
      <c r="W354" t="n">
        <v>0</v>
      </c>
      <c r="X354" t="n">
        <v>0</v>
      </c>
      <c r="Y354" t="n">
        <v>0</v>
      </c>
      <c r="Z354" t="n">
        <v>0</v>
      </c>
      <c r="AA354" s="20" t="n">
        <v>45754</v>
      </c>
      <c r="AB354" t="inlineStr">
        <is>
          <t>شركة المحمودية لتجارة مستلزمات المخابز والحلويات</t>
        </is>
      </c>
      <c r="AC354" s="20" t="n">
        <v>2</v>
      </c>
      <c r="AD354" t="n">
        <v>0</v>
      </c>
      <c r="AE354" t="n">
        <v>0</v>
      </c>
      <c r="AG354" t="n">
        <v>0</v>
      </c>
    </row>
    <row r="355">
      <c r="A355" t="inlineStr">
        <is>
          <t>FLV</t>
        </is>
      </c>
      <c r="B355" t="inlineStr">
        <is>
          <t>RM</t>
        </is>
      </c>
      <c r="C355" t="inlineStr">
        <is>
          <t>RM.FLV.00055</t>
        </is>
      </c>
      <c r="D355" t="inlineStr">
        <is>
          <t xml:space="preserve">Passion fruit paste mec3 </t>
        </is>
      </c>
      <c r="E355" t="n">
        <v>1</v>
      </c>
      <c r="F355" t="n">
        <v>12.931</v>
      </c>
      <c r="G355" t="inlineStr">
        <is>
          <t>304, 304</t>
        </is>
      </c>
      <c r="H355" t="n">
        <v>0</v>
      </c>
      <c r="I355" t="n">
        <v>0</v>
      </c>
      <c r="J355" t="n">
        <v>0</v>
      </c>
      <c r="K355" t="n">
        <v>0</v>
      </c>
      <c r="L355" t="n">
        <v>0</v>
      </c>
      <c r="M355" t="n">
        <v>0</v>
      </c>
      <c r="N355" t="n">
        <v>0</v>
      </c>
      <c r="O355" t="n">
        <v>0</v>
      </c>
      <c r="P355" t="n">
        <v>0</v>
      </c>
      <c r="Q355" t="n">
        <v>0</v>
      </c>
      <c r="R355" t="n">
        <v>0</v>
      </c>
      <c r="S355" t="n">
        <v>0</v>
      </c>
      <c r="T355" t="n">
        <v>1</v>
      </c>
      <c r="U355" t="n">
        <v>12.931</v>
      </c>
      <c r="V355" t="n">
        <v>12.931</v>
      </c>
      <c r="W355" t="n">
        <v>0</v>
      </c>
      <c r="X355" t="n">
        <v>2.6</v>
      </c>
      <c r="Y355" t="n">
        <v>2.6</v>
      </c>
      <c r="Z355" t="n">
        <v>2.6</v>
      </c>
      <c r="AA355" s="20" t="n">
        <v>45754</v>
      </c>
      <c r="AB355" t="inlineStr">
        <is>
          <t>شركة المحمودية لتجارة مستلزمات المخابز والحلويات</t>
        </is>
      </c>
      <c r="AC355" s="20" t="n">
        <v>46096</v>
      </c>
      <c r="AD355" t="n">
        <v>0.2888</v>
      </c>
      <c r="AE355" t="n">
        <v>0.2166</v>
      </c>
      <c r="AF355" t="inlineStr">
        <is>
          <t>4:18</t>
        </is>
      </c>
      <c r="AG355" t="n">
        <v>0</v>
      </c>
    </row>
    <row r="356">
      <c r="A356" t="inlineStr">
        <is>
          <t>FLV</t>
        </is>
      </c>
      <c r="B356" t="inlineStr">
        <is>
          <t>RM</t>
        </is>
      </c>
      <c r="C356" t="inlineStr">
        <is>
          <t>RM.FLV.00056</t>
        </is>
      </c>
      <c r="D356" t="inlineStr">
        <is>
          <t>Mango paste mec3</t>
        </is>
      </c>
      <c r="E356" t="n">
        <v>2.93</v>
      </c>
      <c r="F356" t="n">
        <v>81.605</v>
      </c>
      <c r="G356" t="inlineStr">
        <is>
          <t>304, 304</t>
        </is>
      </c>
      <c r="H356" t="n">
        <v>0</v>
      </c>
      <c r="I356" t="n">
        <v>0</v>
      </c>
      <c r="J356" t="n">
        <v>0</v>
      </c>
      <c r="K356" t="n">
        <v>0</v>
      </c>
      <c r="L356" t="n">
        <v>0</v>
      </c>
      <c r="M356" t="n">
        <v>0</v>
      </c>
      <c r="N356" t="n">
        <v>0</v>
      </c>
      <c r="O356" t="n">
        <v>0</v>
      </c>
      <c r="P356" t="n">
        <v>0</v>
      </c>
      <c r="Q356" t="n">
        <v>0</v>
      </c>
      <c r="R356" t="n">
        <v>0</v>
      </c>
      <c r="S356" t="n">
        <v>0</v>
      </c>
      <c r="T356" t="n">
        <v>2.93</v>
      </c>
      <c r="U356" t="n">
        <v>81.605</v>
      </c>
      <c r="V356" t="n">
        <v>27.8515</v>
      </c>
      <c r="W356" t="n">
        <v>0</v>
      </c>
      <c r="X356" t="n">
        <v>0</v>
      </c>
      <c r="Y356" t="n">
        <v>0</v>
      </c>
      <c r="Z356" t="n">
        <v>0</v>
      </c>
      <c r="AA356" s="20" t="n">
        <v>45754</v>
      </c>
      <c r="AB356" t="inlineStr">
        <is>
          <t>شركة المحمودية لتجارة مستلزمات المخابز والحلويات</t>
        </is>
      </c>
      <c r="AC356" s="20" t="n">
        <v>2</v>
      </c>
      <c r="AD356" t="n">
        <v>0</v>
      </c>
      <c r="AE356" t="n">
        <v>0</v>
      </c>
      <c r="AG356" t="n">
        <v>0</v>
      </c>
    </row>
    <row r="357">
      <c r="A357" t="inlineStr">
        <is>
          <t>FLV</t>
        </is>
      </c>
      <c r="B357" t="inlineStr">
        <is>
          <t>RM</t>
        </is>
      </c>
      <c r="C357" t="inlineStr">
        <is>
          <t>RM.FLV.00057</t>
        </is>
      </c>
      <c r="D357" t="inlineStr">
        <is>
          <t>اثيل فانيلين</t>
        </is>
      </c>
      <c r="E357" t="n">
        <v>79</v>
      </c>
      <c r="F357" t="n">
        <v>2617.1201</v>
      </c>
      <c r="G357" t="inlineStr">
        <is>
          <t>9402, 112, 201, 102, 103, 101, 107, 108, 203, 403, 306, 402, 401, 108, 103, 9402, 9108, 9102, 9401, 9103, 9112, 405, 203, 401, 405, 403, 9108, 9103, 9102, 108, 107, 102, 103, 112, 306, 402, 101, 9103, 201, 9405, 9405, 9112, 9401</t>
        </is>
      </c>
      <c r="H357" t="n">
        <v>0</v>
      </c>
      <c r="I357" t="n">
        <v>0</v>
      </c>
      <c r="J357" t="n">
        <v>0</v>
      </c>
      <c r="K357" t="n">
        <v>0</v>
      </c>
      <c r="L357" t="n">
        <v>0</v>
      </c>
      <c r="M357" t="n">
        <v>0</v>
      </c>
      <c r="N357" t="n">
        <v>0</v>
      </c>
      <c r="O357" t="n">
        <v>0</v>
      </c>
      <c r="P357" t="n">
        <v>0</v>
      </c>
      <c r="Q357" t="n">
        <v>0</v>
      </c>
      <c r="R357" t="n">
        <v>0</v>
      </c>
      <c r="S357" t="n">
        <v>0</v>
      </c>
      <c r="T357" t="n">
        <v>79</v>
      </c>
      <c r="U357" t="n">
        <v>2617.12</v>
      </c>
      <c r="V357" t="n">
        <v>33.1281</v>
      </c>
      <c r="W357" t="n">
        <v>0</v>
      </c>
      <c r="X357" t="n">
        <v>0</v>
      </c>
      <c r="Y357" t="n">
        <v>0.006</v>
      </c>
      <c r="Z357" t="n">
        <v>0.171</v>
      </c>
      <c r="AA357" s="20" t="n">
        <v>45111</v>
      </c>
      <c r="AB357" t="inlineStr">
        <is>
          <t>Obegi Chemicals</t>
        </is>
      </c>
      <c r="AC357" s="20" t="n">
        <v>46008</v>
      </c>
      <c r="AD357" t="n">
        <v>0.0005999999999999999</v>
      </c>
      <c r="AE357" t="n">
        <v>0.0142</v>
      </c>
      <c r="AF357" t="inlineStr">
        <is>
          <t>5543:25</t>
        </is>
      </c>
      <c r="AG357" t="n">
        <v>0</v>
      </c>
    </row>
    <row r="358">
      <c r="A358" t="inlineStr">
        <is>
          <t>FLV</t>
        </is>
      </c>
      <c r="B358" t="inlineStr">
        <is>
          <t>RM</t>
        </is>
      </c>
      <c r="C358" t="inlineStr">
        <is>
          <t>RM.FLV.00058</t>
        </is>
      </c>
      <c r="D358" t="inlineStr">
        <is>
          <t>فانيلا كريستال</t>
        </is>
      </c>
      <c r="E358" t="n">
        <v>5971.4919</v>
      </c>
      <c r="F358" t="n">
        <v>40841.8587</v>
      </c>
      <c r="G358" t="inlineStr">
        <is>
          <t>9402, 9801, 9302, 9605, 9403, 9401, 9406, 9110, 9408, 9404, 9301, 9809, 306, 301, 402, 499, 401, 108, 112, 9809, 406, 801, 103, 405, 107, 104, 102, 110, 9405, 9406, 9112, 9409, 201, 9408, 101, 9403, 9401, 9801, 9801, 409, 403, 605, 9108, 9108, 499, 405, 302, 408, 305, 801, 809, 406, 9112, 9409, 9405, 404, 301, 403, 499, 409, 305, 306, 401, 402, 302, 108, 112, 110, 201, 102, 103, 101, 107, 104, 9402, 9408, 108, 9409, 9301, 409, 408, 403, 401, 9403, 110, 9405, 9302, 112, 809, 801, 405, 408, 404, 9112, 605, 9108, 9110, 9401, 9404, 9605</t>
        </is>
      </c>
      <c r="H358" t="n">
        <v>0</v>
      </c>
      <c r="I358" t="n">
        <v>0</v>
      </c>
      <c r="J358" t="n">
        <v>0</v>
      </c>
      <c r="K358" t="n">
        <v>0</v>
      </c>
      <c r="L358" t="n">
        <v>0</v>
      </c>
      <c r="M358" t="n">
        <v>0</v>
      </c>
      <c r="N358" t="n">
        <v>0</v>
      </c>
      <c r="O358" t="n">
        <v>0</v>
      </c>
      <c r="P358" t="n">
        <v>-106.9126</v>
      </c>
      <c r="Q358" t="n">
        <v>-189.6023</v>
      </c>
      <c r="R358" t="n">
        <v>0</v>
      </c>
      <c r="S358" t="n">
        <v>-296.5149</v>
      </c>
      <c r="T358" t="n">
        <v>5674.977</v>
      </c>
      <c r="U358" t="n">
        <v>38805.3774</v>
      </c>
      <c r="V358" t="n">
        <v>6.838</v>
      </c>
      <c r="W358" t="n">
        <v>1256.6093</v>
      </c>
      <c r="X358" t="n">
        <v>2536.7738</v>
      </c>
      <c r="Y358" t="n">
        <v>3804.8333</v>
      </c>
      <c r="Z358" t="n">
        <v>3965.5183</v>
      </c>
      <c r="AA358" s="20" t="n">
        <v>45194</v>
      </c>
      <c r="AB358" t="inlineStr">
        <is>
          <t>YIWU.02/2023</t>
        </is>
      </c>
      <c r="AC358" s="20" t="n">
        <v>46234</v>
      </c>
      <c r="AD358" t="n">
        <v>422.7592</v>
      </c>
      <c r="AE358" t="n">
        <v>330.4598</v>
      </c>
      <c r="AF358" t="inlineStr">
        <is>
          <t>17:5</t>
        </is>
      </c>
      <c r="AG358" t="n">
        <v>0</v>
      </c>
    </row>
    <row r="359">
      <c r="A359" t="inlineStr">
        <is>
          <t>FLV</t>
        </is>
      </c>
      <c r="B359" t="inlineStr">
        <is>
          <t>RM</t>
        </is>
      </c>
      <c r="C359" t="inlineStr">
        <is>
          <t>RM.FLV.00059</t>
        </is>
      </c>
      <c r="D359" t="inlineStr">
        <is>
          <t xml:space="preserve">Pregel cheese cake 1.5kg </t>
        </is>
      </c>
      <c r="E359" t="n">
        <v>0</v>
      </c>
      <c r="F359" t="n">
        <v>0</v>
      </c>
      <c r="G359" t="inlineStr">
        <is>
          <t>402, 402</t>
        </is>
      </c>
      <c r="H359" t="n">
        <v>0</v>
      </c>
      <c r="I359" t="n">
        <v>0</v>
      </c>
      <c r="J359" t="n">
        <v>0</v>
      </c>
      <c r="K359" t="n">
        <v>0</v>
      </c>
      <c r="L359" t="n">
        <v>0</v>
      </c>
      <c r="M359" t="n">
        <v>0</v>
      </c>
      <c r="N359" t="n">
        <v>0</v>
      </c>
      <c r="O359" t="n">
        <v>0</v>
      </c>
      <c r="P359" t="n">
        <v>0</v>
      </c>
      <c r="Q359" t="n">
        <v>0</v>
      </c>
      <c r="R359" t="n">
        <v>0</v>
      </c>
      <c r="S359" t="n">
        <v>0</v>
      </c>
      <c r="T359" t="n">
        <v>0</v>
      </c>
      <c r="U359" t="n">
        <v>0</v>
      </c>
      <c r="V359" t="n">
        <v>10.69</v>
      </c>
      <c r="W359" t="n">
        <v>0</v>
      </c>
      <c r="X359" t="n">
        <v>0</v>
      </c>
      <c r="Y359" t="n">
        <v>0</v>
      </c>
      <c r="Z359" t="n">
        <v>0</v>
      </c>
      <c r="AA359" s="20" t="n">
        <v>2</v>
      </c>
      <c r="AC359" s="20" t="n">
        <v>2</v>
      </c>
      <c r="AD359" t="n">
        <v>0</v>
      </c>
      <c r="AE359" t="n">
        <v>0</v>
      </c>
      <c r="AG359" t="n">
        <v>0</v>
      </c>
    </row>
    <row r="360">
      <c r="A360" t="inlineStr">
        <is>
          <t>FLV</t>
        </is>
      </c>
      <c r="B360" t="inlineStr">
        <is>
          <t>RM</t>
        </is>
      </c>
      <c r="C360" t="inlineStr">
        <is>
          <t>RM.FLV.00060</t>
        </is>
      </c>
      <c r="D360" t="inlineStr">
        <is>
          <t>فانيلا كريستال (عابد)</t>
        </is>
      </c>
      <c r="E360" t="n">
        <v>0</v>
      </c>
      <c r="F360" t="n">
        <v>0</v>
      </c>
      <c r="G360" t="inlineStr">
        <is>
          <t>101, 102, 102, 101</t>
        </is>
      </c>
      <c r="H360" t="n">
        <v>0</v>
      </c>
      <c r="I360" t="n">
        <v>0</v>
      </c>
      <c r="J360" t="n">
        <v>0</v>
      </c>
      <c r="K360" t="n">
        <v>0</v>
      </c>
      <c r="L360" t="n">
        <v>0</v>
      </c>
      <c r="M360" t="n">
        <v>0</v>
      </c>
      <c r="N360" t="n">
        <v>0</v>
      </c>
      <c r="O360" t="n">
        <v>0</v>
      </c>
      <c r="P360" t="n">
        <v>0</v>
      </c>
      <c r="Q360" t="n">
        <v>0</v>
      </c>
      <c r="R360" t="n">
        <v>0</v>
      </c>
      <c r="S360" t="n">
        <v>0</v>
      </c>
      <c r="T360" t="n">
        <v>0</v>
      </c>
      <c r="U360" t="n">
        <v>0</v>
      </c>
      <c r="V360" t="n">
        <v>15.7214</v>
      </c>
      <c r="W360" t="n">
        <v>0</v>
      </c>
      <c r="X360" t="n">
        <v>0</v>
      </c>
      <c r="Y360" t="n">
        <v>0</v>
      </c>
      <c r="Z360" t="n">
        <v>0</v>
      </c>
      <c r="AA360" s="20" t="n">
        <v>44866</v>
      </c>
      <c r="AB360" t="inlineStr">
        <is>
          <t>ABED.15/2022</t>
        </is>
      </c>
      <c r="AC360" s="20" t="n">
        <v>44833</v>
      </c>
      <c r="AD360" t="n">
        <v>0</v>
      </c>
      <c r="AE360" t="n">
        <v>0</v>
      </c>
      <c r="AG360" t="n">
        <v>0</v>
      </c>
    </row>
    <row r="361">
      <c r="A361" t="inlineStr">
        <is>
          <t>FLV</t>
        </is>
      </c>
      <c r="B361" t="inlineStr">
        <is>
          <t>RM</t>
        </is>
      </c>
      <c r="C361" t="inlineStr">
        <is>
          <t>RM.FLV.00061</t>
        </is>
      </c>
      <c r="D361" t="inlineStr">
        <is>
          <t xml:space="preserve">vanilla crystal without sugar </t>
        </is>
      </c>
      <c r="E361" t="n">
        <v>0</v>
      </c>
      <c r="F361" t="n">
        <v>0</v>
      </c>
      <c r="G361" t="inlineStr">
        <is>
          <t>605, 301, 301, 9605, 605, 9605</t>
        </is>
      </c>
      <c r="H361" t="n">
        <v>0</v>
      </c>
      <c r="I361" t="n">
        <v>0</v>
      </c>
      <c r="J361" t="n">
        <v>0</v>
      </c>
      <c r="K361" t="n">
        <v>0</v>
      </c>
      <c r="L361" t="n">
        <v>0</v>
      </c>
      <c r="M361" t="n">
        <v>0</v>
      </c>
      <c r="N361" t="n">
        <v>0</v>
      </c>
      <c r="O361" t="n">
        <v>0</v>
      </c>
      <c r="P361" t="n">
        <v>0</v>
      </c>
      <c r="Q361" t="n">
        <v>0</v>
      </c>
      <c r="R361" t="n">
        <v>0</v>
      </c>
      <c r="S361" t="n">
        <v>0</v>
      </c>
      <c r="T361" t="n">
        <v>0</v>
      </c>
      <c r="U361" t="n">
        <v>0</v>
      </c>
      <c r="V361" t="n">
        <v>14.5225</v>
      </c>
      <c r="W361" t="n">
        <v>0</v>
      </c>
      <c r="X361" t="n">
        <v>0</v>
      </c>
      <c r="Y361" t="n">
        <v>0</v>
      </c>
      <c r="Z361" t="n">
        <v>194.6</v>
      </c>
      <c r="AA361" s="20" t="n">
        <v>44942</v>
      </c>
      <c r="AB361" t="inlineStr">
        <is>
          <t>ABED.01/2023</t>
        </is>
      </c>
      <c r="AC361" s="20" t="n">
        <v>45943</v>
      </c>
      <c r="AD361" t="n">
        <v>0</v>
      </c>
      <c r="AE361" t="n">
        <v>16.2166</v>
      </c>
      <c r="AF361" t="inlineStr">
        <is>
          <t>0:0</t>
        </is>
      </c>
      <c r="AG361" t="n">
        <v>0</v>
      </c>
    </row>
    <row r="362">
      <c r="A362" t="inlineStr">
        <is>
          <t>FLV</t>
        </is>
      </c>
      <c r="B362" t="inlineStr">
        <is>
          <t>RM</t>
        </is>
      </c>
      <c r="C362" t="inlineStr">
        <is>
          <t>RM.FLV.00062</t>
        </is>
      </c>
      <c r="D362" t="inlineStr">
        <is>
          <t xml:space="preserve">نكهة مياسي ذرة  </t>
        </is>
      </c>
      <c r="E362" t="n">
        <v>0</v>
      </c>
      <c r="F362" t="n">
        <v>0</v>
      </c>
      <c r="G362" t="inlineStr">
        <is>
          <t>108, 9108, 605, 403, 108, 403, 605, 9108</t>
        </is>
      </c>
      <c r="H362" t="n">
        <v>0</v>
      </c>
      <c r="I362" t="n">
        <v>0</v>
      </c>
      <c r="J362" t="n">
        <v>0</v>
      </c>
      <c r="K362" t="n">
        <v>0</v>
      </c>
      <c r="L362" t="n">
        <v>0</v>
      </c>
      <c r="M362" t="n">
        <v>0</v>
      </c>
      <c r="N362" t="n">
        <v>0</v>
      </c>
      <c r="O362" t="n">
        <v>0</v>
      </c>
      <c r="P362" t="n">
        <v>0</v>
      </c>
      <c r="Q362" t="n">
        <v>0</v>
      </c>
      <c r="R362" t="n">
        <v>0</v>
      </c>
      <c r="S362" t="n">
        <v>0</v>
      </c>
      <c r="T362" t="n">
        <v>0</v>
      </c>
      <c r="U362" t="n">
        <v>0</v>
      </c>
      <c r="V362" t="n">
        <v>4.3104</v>
      </c>
      <c r="W362" t="n">
        <v>0</v>
      </c>
      <c r="X362" t="n">
        <v>0</v>
      </c>
      <c r="Y362" t="n">
        <v>0</v>
      </c>
      <c r="Z362" t="n">
        <v>21.8</v>
      </c>
      <c r="AA362" s="20" t="n">
        <v>45015</v>
      </c>
      <c r="AB362" t="inlineStr">
        <is>
          <t>شركة ريماس لصناعة وتجارة المكسرات</t>
        </is>
      </c>
      <c r="AC362" s="20" t="n">
        <v>45943</v>
      </c>
      <c r="AD362" t="n">
        <v>0</v>
      </c>
      <c r="AE362" t="n">
        <v>1.8166</v>
      </c>
      <c r="AF362" t="inlineStr">
        <is>
          <t>0:0</t>
        </is>
      </c>
      <c r="AG362" t="n">
        <v>0</v>
      </c>
    </row>
    <row r="363">
      <c r="A363" t="inlineStr">
        <is>
          <t>FLV</t>
        </is>
      </c>
      <c r="B363" t="inlineStr">
        <is>
          <t>RM</t>
        </is>
      </c>
      <c r="C363" t="inlineStr">
        <is>
          <t>RM.FLV.00063</t>
        </is>
      </c>
      <c r="D363" t="inlineStr">
        <is>
          <t>نكهة مياسي حار</t>
        </is>
      </c>
      <c r="E363" t="n">
        <v>0</v>
      </c>
      <c r="F363" t="n">
        <v>0</v>
      </c>
      <c r="G363" t="inlineStr">
        <is>
          <t>9108, 9402, 403, 108, 403, 9108, 108, 9402</t>
        </is>
      </c>
      <c r="H363" t="n">
        <v>0</v>
      </c>
      <c r="I363" t="n">
        <v>0</v>
      </c>
      <c r="J363" t="n">
        <v>0</v>
      </c>
      <c r="K363" t="n">
        <v>0</v>
      </c>
      <c r="L363" t="n">
        <v>0</v>
      </c>
      <c r="M363" t="n">
        <v>0</v>
      </c>
      <c r="N363" t="n">
        <v>0</v>
      </c>
      <c r="O363" t="n">
        <v>0</v>
      </c>
      <c r="P363" t="n">
        <v>0</v>
      </c>
      <c r="Q363" t="n">
        <v>0</v>
      </c>
      <c r="R363" t="n">
        <v>0</v>
      </c>
      <c r="S363" t="n">
        <v>0</v>
      </c>
      <c r="T363" t="n">
        <v>0</v>
      </c>
      <c r="U363" t="n">
        <v>0</v>
      </c>
      <c r="V363" t="n">
        <v>3.3675</v>
      </c>
      <c r="W363" t="n">
        <v>0</v>
      </c>
      <c r="X363" t="n">
        <v>0</v>
      </c>
      <c r="Y363" t="n">
        <v>0</v>
      </c>
      <c r="Z363" t="n">
        <v>0</v>
      </c>
      <c r="AA363" s="20" t="n">
        <v>45329</v>
      </c>
      <c r="AB363" t="inlineStr">
        <is>
          <t>شركة خالد داود النتشة وشركاه</t>
        </is>
      </c>
      <c r="AC363" s="20" t="n">
        <v>45340</v>
      </c>
      <c r="AD363" t="n">
        <v>0</v>
      </c>
      <c r="AE363" t="n">
        <v>0</v>
      </c>
      <c r="AG363" t="n">
        <v>0</v>
      </c>
    </row>
    <row r="364">
      <c r="A364" t="inlineStr">
        <is>
          <t>FLV</t>
        </is>
      </c>
      <c r="B364" t="inlineStr">
        <is>
          <t>RM</t>
        </is>
      </c>
      <c r="C364" t="inlineStr">
        <is>
          <t>RM.FLV.00064</t>
        </is>
      </c>
      <c r="D364" t="inlineStr">
        <is>
          <t>نكهة مياسي جبنة</t>
        </is>
      </c>
      <c r="E364" t="n">
        <v>0</v>
      </c>
      <c r="F364" t="n">
        <v>0</v>
      </c>
      <c r="G364" t="inlineStr">
        <is>
          <t>403, 605, 9108, 108, 403, 108, 9108, 605</t>
        </is>
      </c>
      <c r="H364" t="n">
        <v>0</v>
      </c>
      <c r="I364" t="n">
        <v>0</v>
      </c>
      <c r="J364" t="n">
        <v>0</v>
      </c>
      <c r="K364" t="n">
        <v>0</v>
      </c>
      <c r="L364" t="n">
        <v>0</v>
      </c>
      <c r="M364" t="n">
        <v>0</v>
      </c>
      <c r="N364" t="n">
        <v>0</v>
      </c>
      <c r="O364" t="n">
        <v>0</v>
      </c>
      <c r="P364" t="n">
        <v>0</v>
      </c>
      <c r="Q364" t="n">
        <v>0</v>
      </c>
      <c r="R364" t="n">
        <v>0</v>
      </c>
      <c r="S364" t="n">
        <v>0</v>
      </c>
      <c r="T364" t="n">
        <v>0</v>
      </c>
      <c r="U364" t="n">
        <v>0</v>
      </c>
      <c r="V364" t="n">
        <v>4.3104</v>
      </c>
      <c r="W364" t="n">
        <v>0</v>
      </c>
      <c r="X364" t="n">
        <v>0</v>
      </c>
      <c r="Y364" t="n">
        <v>0</v>
      </c>
      <c r="Z364" t="n">
        <v>21.8</v>
      </c>
      <c r="AA364" s="20" t="n">
        <v>45015</v>
      </c>
      <c r="AB364" t="inlineStr">
        <is>
          <t>شركة ريماس لصناعة وتجارة المكسرات</t>
        </is>
      </c>
      <c r="AC364" s="20" t="n">
        <v>45943</v>
      </c>
      <c r="AD364" t="n">
        <v>0</v>
      </c>
      <c r="AE364" t="n">
        <v>1.8166</v>
      </c>
      <c r="AF364" t="inlineStr">
        <is>
          <t>0:0</t>
        </is>
      </c>
      <c r="AG364" t="n">
        <v>0</v>
      </c>
    </row>
    <row r="365">
      <c r="A365" t="inlineStr">
        <is>
          <t>FLV</t>
        </is>
      </c>
      <c r="B365" t="inlineStr">
        <is>
          <t>RM</t>
        </is>
      </c>
      <c r="C365" t="inlineStr">
        <is>
          <t>RM.FLV.00065</t>
        </is>
      </c>
      <c r="D365" t="inlineStr">
        <is>
          <t xml:space="preserve">RUBY CHOCOLATE PWODER </t>
        </is>
      </c>
      <c r="V365" t="n">
        <v>0</v>
      </c>
      <c r="W365" t="n">
        <v>0</v>
      </c>
      <c r="X365" t="n">
        <v>0</v>
      </c>
      <c r="Y365" t="n">
        <v>0</v>
      </c>
      <c r="Z365" t="n">
        <v>0</v>
      </c>
      <c r="AA365" s="20" t="n">
        <v>2</v>
      </c>
      <c r="AC365" s="20" t="n">
        <v>2</v>
      </c>
      <c r="AD365" t="n">
        <v>0</v>
      </c>
      <c r="AE365" t="n">
        <v>0</v>
      </c>
    </row>
    <row r="366">
      <c r="A366" t="inlineStr">
        <is>
          <t>FLV</t>
        </is>
      </c>
      <c r="B366" t="inlineStr">
        <is>
          <t>RM</t>
        </is>
      </c>
      <c r="C366" t="inlineStr">
        <is>
          <t>RM.FLV.0066</t>
        </is>
      </c>
      <c r="D366" t="inlineStr">
        <is>
          <t>اصنص مستكة</t>
        </is>
      </c>
      <c r="E366" t="n">
        <v>10.263</v>
      </c>
      <c r="F366" t="n">
        <v>230.0349</v>
      </c>
      <c r="G366" t="inlineStr">
        <is>
          <t>9801, 9408, 402, 306, 499, 112, 108, 9112, 9405, 405, 408, 9801, 499, 401, 405, 408, 9401, 9405, 9112, 801, 108, 9408, 112, 9405, 9401, 9112, 405, 408, 801, 402, 306, 401, 499, 108, 112</t>
        </is>
      </c>
      <c r="H366" t="n">
        <v>0</v>
      </c>
      <c r="I366" t="n">
        <v>0</v>
      </c>
      <c r="J366" t="n">
        <v>0</v>
      </c>
      <c r="K366" t="n">
        <v>0</v>
      </c>
      <c r="L366" t="n">
        <v>0</v>
      </c>
      <c r="M366" t="n">
        <v>0</v>
      </c>
      <c r="N366" t="n">
        <v>0</v>
      </c>
      <c r="O366" t="n">
        <v>0</v>
      </c>
      <c r="P366" t="n">
        <v>-0.5600000000000001</v>
      </c>
      <c r="Q366" t="n">
        <v>-1.953</v>
      </c>
      <c r="R366" t="n">
        <v>0</v>
      </c>
      <c r="S366" t="n">
        <v>-2.513</v>
      </c>
      <c r="T366" t="n">
        <v>7.75</v>
      </c>
      <c r="U366" t="n">
        <v>173.7085</v>
      </c>
      <c r="V366" t="n">
        <v>22.414</v>
      </c>
      <c r="W366" t="n">
        <v>5.509</v>
      </c>
      <c r="X366" t="n">
        <v>10.075</v>
      </c>
      <c r="Y366" t="n">
        <v>12.676</v>
      </c>
      <c r="Z366" t="n">
        <v>16.497</v>
      </c>
      <c r="AA366" s="20" t="n">
        <v>45885</v>
      </c>
      <c r="AB366" t="inlineStr">
        <is>
          <t>شركة الاستشارية لتجارة الكيماويات</t>
        </is>
      </c>
      <c r="AC366" s="20" t="n">
        <v>46234</v>
      </c>
      <c r="AD366" t="n">
        <v>1.4084</v>
      </c>
      <c r="AE366" t="n">
        <v>1.3747</v>
      </c>
      <c r="AF366" t="inlineStr">
        <is>
          <t>5:19</t>
        </is>
      </c>
      <c r="AG366" t="n">
        <v>0</v>
      </c>
    </row>
    <row r="367">
      <c r="A367" t="inlineStr">
        <is>
          <t>FLV</t>
        </is>
      </c>
      <c r="B367" t="inlineStr">
        <is>
          <t>RM</t>
        </is>
      </c>
      <c r="C367" t="inlineStr">
        <is>
          <t>RM.FLV.0067</t>
        </is>
      </c>
      <c r="D367" t="inlineStr">
        <is>
          <t>نكهة العنب</t>
        </is>
      </c>
      <c r="E367" t="n">
        <v>0.05</v>
      </c>
      <c r="F367" t="n">
        <v>0</v>
      </c>
      <c r="G367" t="inlineStr">
        <is>
          <t>409, 402, 409, 409, 402</t>
        </is>
      </c>
      <c r="H367" t="n">
        <v>0</v>
      </c>
      <c r="I367" t="n">
        <v>0</v>
      </c>
      <c r="J367" t="n">
        <v>0</v>
      </c>
      <c r="K367" t="n">
        <v>0</v>
      </c>
      <c r="L367" t="n">
        <v>0</v>
      </c>
      <c r="M367" t="n">
        <v>0</v>
      </c>
      <c r="N367" t="n">
        <v>0</v>
      </c>
      <c r="O367" t="n">
        <v>0</v>
      </c>
      <c r="P367" t="n">
        <v>-0.05</v>
      </c>
      <c r="Q367" t="n">
        <v>0</v>
      </c>
      <c r="R367" t="n">
        <v>0</v>
      </c>
      <c r="S367" t="n">
        <v>-0.05</v>
      </c>
      <c r="T367" t="n">
        <v>0</v>
      </c>
      <c r="U367" t="n">
        <v>0</v>
      </c>
      <c r="V367" t="n">
        <v>0</v>
      </c>
      <c r="W367" t="n">
        <v>0</v>
      </c>
      <c r="X367" t="n">
        <v>0</v>
      </c>
      <c r="Y367" t="n">
        <v>0</v>
      </c>
      <c r="Z367" t="n">
        <v>0</v>
      </c>
      <c r="AA367" s="20" t="n">
        <v>2</v>
      </c>
      <c r="AC367" s="20" t="n">
        <v>2</v>
      </c>
      <c r="AD367" t="n">
        <v>0</v>
      </c>
      <c r="AE367" t="n">
        <v>0</v>
      </c>
      <c r="AG367" t="n">
        <v>0</v>
      </c>
    </row>
    <row r="368">
      <c r="A368" t="inlineStr">
        <is>
          <t>FLV</t>
        </is>
      </c>
      <c r="B368" t="inlineStr">
        <is>
          <t>RM</t>
        </is>
      </c>
      <c r="C368" t="inlineStr">
        <is>
          <t>RM.FLV.0068</t>
        </is>
      </c>
      <c r="D368" t="inlineStr">
        <is>
          <t>نكهة الأناناس</t>
        </is>
      </c>
      <c r="E368" t="n">
        <v>0.05</v>
      </c>
      <c r="F368" t="n">
        <v>0</v>
      </c>
      <c r="G368" t="inlineStr">
        <is>
          <t>402, 409, 409, 402, 409</t>
        </is>
      </c>
      <c r="H368" t="n">
        <v>0</v>
      </c>
      <c r="I368" t="n">
        <v>0</v>
      </c>
      <c r="J368" t="n">
        <v>0</v>
      </c>
      <c r="K368" t="n">
        <v>0</v>
      </c>
      <c r="L368" t="n">
        <v>0</v>
      </c>
      <c r="M368" t="n">
        <v>0</v>
      </c>
      <c r="N368" t="n">
        <v>0</v>
      </c>
      <c r="O368" t="n">
        <v>0</v>
      </c>
      <c r="P368" t="n">
        <v>-0.05</v>
      </c>
      <c r="Q368" t="n">
        <v>0</v>
      </c>
      <c r="R368" t="n">
        <v>0</v>
      </c>
      <c r="S368" t="n">
        <v>-0.05</v>
      </c>
      <c r="T368" t="n">
        <v>0</v>
      </c>
      <c r="U368" t="n">
        <v>0</v>
      </c>
      <c r="V368" t="n">
        <v>10.776</v>
      </c>
      <c r="W368" t="n">
        <v>0</v>
      </c>
      <c r="X368" t="n">
        <v>0</v>
      </c>
      <c r="Y368" t="n">
        <v>0</v>
      </c>
      <c r="Z368" t="n">
        <v>0</v>
      </c>
      <c r="AA368" s="20" t="n">
        <v>2</v>
      </c>
      <c r="AC368" s="20" t="n">
        <v>2</v>
      </c>
      <c r="AD368" t="n">
        <v>0</v>
      </c>
      <c r="AE368" t="n">
        <v>0</v>
      </c>
      <c r="AG368" t="n">
        <v>0</v>
      </c>
    </row>
    <row r="369">
      <c r="A369" t="inlineStr">
        <is>
          <t>FLV</t>
        </is>
      </c>
      <c r="B369" t="inlineStr">
        <is>
          <t>RM</t>
        </is>
      </c>
      <c r="C369" t="inlineStr">
        <is>
          <t>RM.FLV.0069</t>
        </is>
      </c>
      <c r="D369" t="inlineStr">
        <is>
          <t>نكهة بيناكولادا</t>
        </is>
      </c>
      <c r="E369" t="n">
        <v>0.05</v>
      </c>
      <c r="F369" t="n">
        <v>0</v>
      </c>
      <c r="G369" t="inlineStr">
        <is>
          <t>402, 409, 409, 409, 402</t>
        </is>
      </c>
      <c r="H369" t="n">
        <v>0</v>
      </c>
      <c r="I369" t="n">
        <v>0</v>
      </c>
      <c r="J369" t="n">
        <v>0</v>
      </c>
      <c r="K369" t="n">
        <v>0</v>
      </c>
      <c r="L369" t="n">
        <v>0</v>
      </c>
      <c r="M369" t="n">
        <v>0</v>
      </c>
      <c r="N369" t="n">
        <v>0</v>
      </c>
      <c r="O369" t="n">
        <v>0</v>
      </c>
      <c r="P369" t="n">
        <v>-0.05</v>
      </c>
      <c r="Q369" t="n">
        <v>0</v>
      </c>
      <c r="R369" t="n">
        <v>0</v>
      </c>
      <c r="S369" t="n">
        <v>-0.05</v>
      </c>
      <c r="T369" t="n">
        <v>0</v>
      </c>
      <c r="U369" t="n">
        <v>0</v>
      </c>
      <c r="V369" t="n">
        <v>0</v>
      </c>
      <c r="W369" t="n">
        <v>0</v>
      </c>
      <c r="X369" t="n">
        <v>0</v>
      </c>
      <c r="Y369" t="n">
        <v>0</v>
      </c>
      <c r="Z369" t="n">
        <v>0</v>
      </c>
      <c r="AA369" s="20" t="n">
        <v>2</v>
      </c>
      <c r="AC369" s="20" t="n">
        <v>2</v>
      </c>
      <c r="AD369" t="n">
        <v>0</v>
      </c>
      <c r="AE369" t="n">
        <v>0</v>
      </c>
      <c r="AG369" t="n">
        <v>0</v>
      </c>
    </row>
    <row r="370">
      <c r="A370" t="inlineStr">
        <is>
          <t>FLV</t>
        </is>
      </c>
      <c r="B370" t="inlineStr">
        <is>
          <t>RM</t>
        </is>
      </c>
      <c r="C370" t="inlineStr">
        <is>
          <t>RM.FLV.0070</t>
        </is>
      </c>
      <c r="D370" t="inlineStr">
        <is>
          <t>Lychee Flavour</t>
        </is>
      </c>
      <c r="E370" t="n">
        <v>0.05</v>
      </c>
      <c r="F370" t="n">
        <v>0</v>
      </c>
      <c r="G370" t="inlineStr">
        <is>
          <t>402, 409, 409, 409, 402</t>
        </is>
      </c>
      <c r="H370" t="n">
        <v>0</v>
      </c>
      <c r="I370" t="n">
        <v>0</v>
      </c>
      <c r="J370" t="n">
        <v>0</v>
      </c>
      <c r="K370" t="n">
        <v>0</v>
      </c>
      <c r="L370" t="n">
        <v>0</v>
      </c>
      <c r="M370" t="n">
        <v>0</v>
      </c>
      <c r="N370" t="n">
        <v>0</v>
      </c>
      <c r="O370" t="n">
        <v>0</v>
      </c>
      <c r="P370" t="n">
        <v>-0.05</v>
      </c>
      <c r="Q370" t="n">
        <v>0</v>
      </c>
      <c r="R370" t="n">
        <v>0</v>
      </c>
      <c r="S370" t="n">
        <v>-0.05</v>
      </c>
      <c r="T370" t="n">
        <v>0</v>
      </c>
      <c r="U370" t="n">
        <v>0</v>
      </c>
      <c r="V370" t="n">
        <v>0</v>
      </c>
      <c r="W370" t="n">
        <v>0</v>
      </c>
      <c r="X370" t="n">
        <v>0</v>
      </c>
      <c r="Y370" t="n">
        <v>0</v>
      </c>
      <c r="Z370" t="n">
        <v>0</v>
      </c>
      <c r="AA370" s="20" t="n">
        <v>2</v>
      </c>
      <c r="AC370" s="20" t="n">
        <v>2</v>
      </c>
      <c r="AD370" t="n">
        <v>0</v>
      </c>
      <c r="AE370" t="n">
        <v>0</v>
      </c>
      <c r="AG370" t="n">
        <v>0</v>
      </c>
    </row>
    <row r="371">
      <c r="A371" t="inlineStr">
        <is>
          <t>FLV</t>
        </is>
      </c>
      <c r="B371" t="inlineStr">
        <is>
          <t>RM</t>
        </is>
      </c>
      <c r="C371" t="inlineStr">
        <is>
          <t>RM.FLV.0071</t>
        </is>
      </c>
      <c r="D371" t="inlineStr">
        <is>
          <t>Cola Flavour</t>
        </is>
      </c>
      <c r="E371" t="n">
        <v>0.05</v>
      </c>
      <c r="F371" t="n">
        <v>0</v>
      </c>
      <c r="G371" t="inlineStr">
        <is>
          <t>409, 402, 409, 402, 409</t>
        </is>
      </c>
      <c r="H371" t="n">
        <v>0</v>
      </c>
      <c r="I371" t="n">
        <v>0</v>
      </c>
      <c r="J371" t="n">
        <v>0</v>
      </c>
      <c r="K371" t="n">
        <v>0</v>
      </c>
      <c r="L371" t="n">
        <v>0</v>
      </c>
      <c r="M371" t="n">
        <v>0</v>
      </c>
      <c r="N371" t="n">
        <v>0</v>
      </c>
      <c r="O371" t="n">
        <v>0</v>
      </c>
      <c r="P371" t="n">
        <v>-0.05</v>
      </c>
      <c r="Q371" t="n">
        <v>0</v>
      </c>
      <c r="R371" t="n">
        <v>0</v>
      </c>
      <c r="S371" t="n">
        <v>-0.05</v>
      </c>
      <c r="T371" t="n">
        <v>0</v>
      </c>
      <c r="U371" t="n">
        <v>0</v>
      </c>
      <c r="V371" t="n">
        <v>0</v>
      </c>
      <c r="W371" t="n">
        <v>0</v>
      </c>
      <c r="X371" t="n">
        <v>0</v>
      </c>
      <c r="Y371" t="n">
        <v>0</v>
      </c>
      <c r="Z371" t="n">
        <v>0</v>
      </c>
      <c r="AA371" s="20" t="n">
        <v>2</v>
      </c>
      <c r="AC371" s="20" t="n">
        <v>2</v>
      </c>
      <c r="AD371" t="n">
        <v>0</v>
      </c>
      <c r="AE371" t="n">
        <v>0</v>
      </c>
      <c r="AG371" t="n">
        <v>0</v>
      </c>
    </row>
    <row r="372">
      <c r="A372" t="inlineStr">
        <is>
          <t>FLV</t>
        </is>
      </c>
      <c r="B372" t="inlineStr">
        <is>
          <t>RM</t>
        </is>
      </c>
      <c r="C372" t="inlineStr">
        <is>
          <t>RM.FLV.0072</t>
        </is>
      </c>
      <c r="D372" t="inlineStr">
        <is>
          <t>Cherry flavour</t>
        </is>
      </c>
      <c r="E372" t="n">
        <v>1.05</v>
      </c>
      <c r="F372" t="n">
        <v>5.603</v>
      </c>
      <c r="G372" t="inlineStr">
        <is>
          <t>304, 402, 409, 409, 409, 304, 402</t>
        </is>
      </c>
      <c r="H372" t="n">
        <v>0</v>
      </c>
      <c r="I372" t="n">
        <v>0</v>
      </c>
      <c r="J372" t="n">
        <v>0</v>
      </c>
      <c r="K372" t="n">
        <v>0</v>
      </c>
      <c r="L372" t="n">
        <v>0</v>
      </c>
      <c r="M372" t="n">
        <v>0</v>
      </c>
      <c r="N372" t="n">
        <v>0</v>
      </c>
      <c r="O372" t="n">
        <v>0</v>
      </c>
      <c r="P372" t="n">
        <v>-0.05</v>
      </c>
      <c r="Q372" t="n">
        <v>0</v>
      </c>
      <c r="R372" t="n">
        <v>0</v>
      </c>
      <c r="S372" t="n">
        <v>-0.05</v>
      </c>
      <c r="T372" t="n">
        <v>1</v>
      </c>
      <c r="U372" t="n">
        <v>5.603</v>
      </c>
      <c r="V372" t="n">
        <v>5.603</v>
      </c>
      <c r="W372" t="n">
        <v>0</v>
      </c>
      <c r="X372" t="n">
        <v>0</v>
      </c>
      <c r="Y372" t="n">
        <v>0</v>
      </c>
      <c r="Z372" t="n">
        <v>0</v>
      </c>
      <c r="AA372" s="20" t="n">
        <v>46195</v>
      </c>
      <c r="AB372" t="inlineStr">
        <is>
          <t>شركة المحمودية لتجارة مستلزمات المخابز والحلويات</t>
        </is>
      </c>
      <c r="AC372" s="20" t="n">
        <v>2</v>
      </c>
      <c r="AD372" t="n">
        <v>0</v>
      </c>
      <c r="AE372" t="n">
        <v>0</v>
      </c>
      <c r="AG372" t="n">
        <v>0</v>
      </c>
    </row>
    <row r="373">
      <c r="A373" t="inlineStr">
        <is>
          <t>FLV</t>
        </is>
      </c>
      <c r="B373" t="inlineStr">
        <is>
          <t>RM</t>
        </is>
      </c>
      <c r="C373" t="inlineStr">
        <is>
          <t>RM.FLV.0073</t>
        </is>
      </c>
      <c r="D373" t="inlineStr">
        <is>
          <t>Cheese cake flavour</t>
        </is>
      </c>
      <c r="E373" t="n">
        <v>0.012</v>
      </c>
      <c r="F373" t="n">
        <v>-0.0378</v>
      </c>
      <c r="G373" t="inlineStr">
        <is>
          <t>409, 402, 409, 409, 402</t>
        </is>
      </c>
      <c r="H373" t="n">
        <v>0</v>
      </c>
      <c r="I373" t="n">
        <v>0</v>
      </c>
      <c r="J373" t="n">
        <v>0</v>
      </c>
      <c r="K373" t="n">
        <v>0</v>
      </c>
      <c r="L373" t="n">
        <v>0</v>
      </c>
      <c r="M373" t="n">
        <v>0</v>
      </c>
      <c r="N373" t="n">
        <v>0</v>
      </c>
      <c r="O373" t="n">
        <v>0</v>
      </c>
      <c r="P373" t="n">
        <v>-0.012</v>
      </c>
      <c r="Q373" t="n">
        <v>0</v>
      </c>
      <c r="R373" t="n">
        <v>0</v>
      </c>
      <c r="S373" t="n">
        <v>-0.012</v>
      </c>
      <c r="T373" t="n">
        <v>0</v>
      </c>
      <c r="U373" t="n">
        <v>-0.038</v>
      </c>
      <c r="V373" t="n">
        <v>-0.038</v>
      </c>
      <c r="W373" t="n">
        <v>0</v>
      </c>
      <c r="X373" t="n">
        <v>0</v>
      </c>
      <c r="Y373" t="n">
        <v>0.038</v>
      </c>
      <c r="Z373" t="n">
        <v>0.038</v>
      </c>
      <c r="AA373" s="20" t="n">
        <v>2</v>
      </c>
      <c r="AC373" s="20" t="n">
        <v>46022</v>
      </c>
      <c r="AD373" t="n">
        <v>0.0042</v>
      </c>
      <c r="AE373" t="n">
        <v>0.0031</v>
      </c>
      <c r="AF373" t="inlineStr">
        <is>
          <t>0:0</t>
        </is>
      </c>
      <c r="AG373" t="n">
        <v>0</v>
      </c>
    </row>
    <row r="374">
      <c r="A374" t="inlineStr">
        <is>
          <t>FLV</t>
        </is>
      </c>
      <c r="B374" t="inlineStr">
        <is>
          <t>RM</t>
        </is>
      </c>
      <c r="C374" t="inlineStr">
        <is>
          <t>RM.FLV.0074</t>
        </is>
      </c>
      <c r="D374" t="inlineStr">
        <is>
          <t>ماتشا</t>
        </is>
      </c>
      <c r="E374" t="n">
        <v>3.868</v>
      </c>
      <c r="F374" t="n">
        <v>329</v>
      </c>
      <c r="G374" t="inlineStr">
        <is>
          <t>9801, 9402, 112, 108, 409, 402, 801, 405, 9112, 9405, 112, 9402, 108, 801, 9112, 9405, 409, 405, 9801, 9801, 409, 405, 108, 112, 801, 402</t>
        </is>
      </c>
      <c r="H374" t="n">
        <v>0</v>
      </c>
      <c r="I374" t="n">
        <v>0</v>
      </c>
      <c r="J374" t="n">
        <v>0.04</v>
      </c>
      <c r="K374" t="n">
        <v>0</v>
      </c>
      <c r="L374" t="n">
        <v>0</v>
      </c>
      <c r="M374" t="n">
        <v>0.04</v>
      </c>
      <c r="N374" t="n">
        <v>0</v>
      </c>
      <c r="O374" t="n">
        <v>0</v>
      </c>
      <c r="P374" t="n">
        <v>-1.138</v>
      </c>
      <c r="Q374" t="n">
        <v>0</v>
      </c>
      <c r="R374" t="n">
        <v>0</v>
      </c>
      <c r="S374" t="n">
        <v>-1.138</v>
      </c>
      <c r="T374" t="n">
        <v>2.77</v>
      </c>
      <c r="U374" t="n">
        <v>242.375</v>
      </c>
      <c r="V374" t="n">
        <v>87.5</v>
      </c>
      <c r="W374" t="n">
        <v>0.78</v>
      </c>
      <c r="X374" t="n">
        <v>3.54</v>
      </c>
      <c r="Y374" t="n">
        <v>5.24</v>
      </c>
      <c r="Z374" t="n">
        <v>5.24</v>
      </c>
      <c r="AA374" s="20" t="n">
        <v>46055</v>
      </c>
      <c r="AB374" t="inlineStr">
        <is>
          <t>شركة السلحفاة الذهبية لصناعة المواد الغذائية</t>
        </is>
      </c>
      <c r="AC374" s="20" t="n">
        <v>46200</v>
      </c>
      <c r="AD374" t="n">
        <v>0.5822000000000001</v>
      </c>
      <c r="AE374" t="n">
        <v>0.4366</v>
      </c>
      <c r="AF374" t="inlineStr">
        <is>
          <t>6:10</t>
        </is>
      </c>
      <c r="AG374" t="n">
        <v>0</v>
      </c>
    </row>
    <row r="375">
      <c r="A375" t="inlineStr">
        <is>
          <t>FLV</t>
        </is>
      </c>
      <c r="B375" t="inlineStr">
        <is>
          <t>RM</t>
        </is>
      </c>
      <c r="C375" t="inlineStr">
        <is>
          <t>RM.FLV.0075</t>
        </is>
      </c>
      <c r="D375" t="inlineStr">
        <is>
          <t>ROSE PASTE MEC3-Boutique</t>
        </is>
      </c>
      <c r="E375" t="n">
        <v>0</v>
      </c>
      <c r="F375" t="n">
        <v>0</v>
      </c>
      <c r="G375" t="inlineStr">
        <is>
          <t>304, 304</t>
        </is>
      </c>
      <c r="H375" t="n">
        <v>0</v>
      </c>
      <c r="I375" t="n">
        <v>0</v>
      </c>
      <c r="J375" t="n">
        <v>0</v>
      </c>
      <c r="K375" t="n">
        <v>0</v>
      </c>
      <c r="L375" t="n">
        <v>0</v>
      </c>
      <c r="M375" t="n">
        <v>0</v>
      </c>
      <c r="N375" t="n">
        <v>0</v>
      </c>
      <c r="O375" t="n">
        <v>0</v>
      </c>
      <c r="P375" t="n">
        <v>0</v>
      </c>
      <c r="Q375" t="n">
        <v>0</v>
      </c>
      <c r="R375" t="n">
        <v>0</v>
      </c>
      <c r="S375" t="n">
        <v>0</v>
      </c>
      <c r="T375" t="n">
        <v>0</v>
      </c>
      <c r="U375" t="n">
        <v>0</v>
      </c>
      <c r="V375" t="n">
        <v>13.25</v>
      </c>
      <c r="W375" t="n">
        <v>0</v>
      </c>
      <c r="X375" t="n">
        <v>0</v>
      </c>
      <c r="Y375" t="n">
        <v>0.008999999999999999</v>
      </c>
      <c r="Z375" t="n">
        <v>0.008999999999999999</v>
      </c>
      <c r="AA375" s="20" t="n">
        <v>2</v>
      </c>
      <c r="AC375" s="20" t="n">
        <v>45964</v>
      </c>
      <c r="AD375" t="n">
        <v>0.001</v>
      </c>
      <c r="AE375" t="n">
        <v>0.0007</v>
      </c>
      <c r="AF375" t="inlineStr">
        <is>
          <t>0:0</t>
        </is>
      </c>
      <c r="AG375" t="n">
        <v>0</v>
      </c>
    </row>
    <row r="376">
      <c r="A376" t="inlineStr">
        <is>
          <t>FLV</t>
        </is>
      </c>
      <c r="B376" t="inlineStr">
        <is>
          <t>RM</t>
        </is>
      </c>
      <c r="C376" t="inlineStr">
        <is>
          <t>RM.FLV.0076</t>
        </is>
      </c>
      <c r="D376" t="inlineStr">
        <is>
          <t>اصنص هيل</t>
        </is>
      </c>
      <c r="E376" t="n">
        <v>1.442</v>
      </c>
      <c r="F376" t="n">
        <v>23.703</v>
      </c>
      <c r="G376" t="inlineStr">
        <is>
          <t>409, 9409, 101, 402, 409, 499, 9409, 499, 409, 101, 499, 402</t>
        </is>
      </c>
      <c r="H376" t="n">
        <v>0</v>
      </c>
      <c r="I376" t="n">
        <v>0</v>
      </c>
      <c r="J376" t="n">
        <v>0</v>
      </c>
      <c r="K376" t="n">
        <v>0</v>
      </c>
      <c r="L376" t="n">
        <v>0</v>
      </c>
      <c r="M376" t="n">
        <v>0</v>
      </c>
      <c r="N376" t="n">
        <v>0</v>
      </c>
      <c r="O376" t="n">
        <v>0</v>
      </c>
      <c r="P376" t="n">
        <v>-1.065</v>
      </c>
      <c r="Q376" t="n">
        <v>-0.377</v>
      </c>
      <c r="R376" t="n">
        <v>0</v>
      </c>
      <c r="S376" t="n">
        <v>-1.442</v>
      </c>
      <c r="T376" t="n">
        <v>0</v>
      </c>
      <c r="U376" t="n">
        <v>0</v>
      </c>
      <c r="V376" t="n">
        <v>16.4376</v>
      </c>
      <c r="W376" t="n">
        <v>0.383</v>
      </c>
      <c r="X376" t="n">
        <v>0.404</v>
      </c>
      <c r="Y376" t="n">
        <v>0.412</v>
      </c>
      <c r="Z376" t="n">
        <v>0.415</v>
      </c>
      <c r="AA376" s="20" t="n">
        <v>46163</v>
      </c>
      <c r="AB376" t="inlineStr">
        <is>
          <t>شركة الاوتاد للتوريدات الغذائية</t>
        </is>
      </c>
      <c r="AC376" s="20" t="n">
        <v>46234</v>
      </c>
      <c r="AD376" t="n">
        <v>0.0457</v>
      </c>
      <c r="AE376" t="n">
        <v>0.0345</v>
      </c>
      <c r="AF376" t="inlineStr">
        <is>
          <t>0:0</t>
        </is>
      </c>
      <c r="AG376" t="n">
        <v>0</v>
      </c>
    </row>
    <row r="377">
      <c r="A377" t="inlineStr">
        <is>
          <t>FLV</t>
        </is>
      </c>
      <c r="B377" t="inlineStr">
        <is>
          <t>RM</t>
        </is>
      </c>
      <c r="C377" t="inlineStr">
        <is>
          <t>RM.FLV.0077</t>
        </is>
      </c>
      <c r="D377" t="inlineStr">
        <is>
          <t>اصنص ورد</t>
        </is>
      </c>
      <c r="E377" t="n">
        <v>1.171</v>
      </c>
      <c r="F377" t="n">
        <v>12.4191</v>
      </c>
      <c r="G377" t="inlineStr">
        <is>
          <t>409, 499, 402, 101, 9409, 409, 499, 499, 402, 409, 101, 9409</t>
        </is>
      </c>
      <c r="H377" t="n">
        <v>0</v>
      </c>
      <c r="I377" t="n">
        <v>0</v>
      </c>
      <c r="J377" t="n">
        <v>0</v>
      </c>
      <c r="K377" t="n">
        <v>0</v>
      </c>
      <c r="L377" t="n">
        <v>0</v>
      </c>
      <c r="M377" t="n">
        <v>0</v>
      </c>
      <c r="N377" t="n">
        <v>0</v>
      </c>
      <c r="O377" t="n">
        <v>0</v>
      </c>
      <c r="P377" t="n">
        <v>-0.994</v>
      </c>
      <c r="Q377" t="n">
        <v>-0.177</v>
      </c>
      <c r="R377" t="n">
        <v>0</v>
      </c>
      <c r="S377" t="n">
        <v>-1.171</v>
      </c>
      <c r="T377" t="n">
        <v>0</v>
      </c>
      <c r="U377" t="n">
        <v>0</v>
      </c>
      <c r="V377" t="n">
        <v>10.6056</v>
      </c>
      <c r="W377" t="n">
        <v>0.183</v>
      </c>
      <c r="X377" t="n">
        <v>0.183</v>
      </c>
      <c r="Y377" t="n">
        <v>0.183</v>
      </c>
      <c r="Z377" t="n">
        <v>0.186</v>
      </c>
      <c r="AA377" s="20" t="n">
        <v>46163</v>
      </c>
      <c r="AB377" t="inlineStr">
        <is>
          <t>شركة الاوتاد للتوريدات الغذائية</t>
        </is>
      </c>
      <c r="AC377" s="20" t="n">
        <v>46234</v>
      </c>
      <c r="AD377" t="n">
        <v>0.0203</v>
      </c>
      <c r="AE377" t="n">
        <v>0.0155</v>
      </c>
      <c r="AF377" t="inlineStr">
        <is>
          <t>0:0</t>
        </is>
      </c>
      <c r="AG377" t="n">
        <v>0</v>
      </c>
    </row>
    <row r="378">
      <c r="A378" t="inlineStr">
        <is>
          <t>FLV</t>
        </is>
      </c>
      <c r="B378" t="inlineStr">
        <is>
          <t>RM</t>
        </is>
      </c>
      <c r="C378" t="inlineStr">
        <is>
          <t>RM.FLV.0078</t>
        </is>
      </c>
      <c r="D378" t="inlineStr">
        <is>
          <t>MIlk Flavor-نكهة حليب</t>
        </is>
      </c>
      <c r="E378" t="n">
        <v>38.337</v>
      </c>
      <c r="F378" t="n">
        <v>760.146</v>
      </c>
      <c r="G378" t="inlineStr">
        <is>
          <t>801, 405, 9405, 108, 112, 9112, 9801, 405, 9405, 801, 9112, 108, 112, 9405, 112, 108, 9112, 801, 405, 9801</t>
        </is>
      </c>
      <c r="H378" t="n">
        <v>0</v>
      </c>
      <c r="I378" t="n">
        <v>0</v>
      </c>
      <c r="J378" t="n">
        <v>0</v>
      </c>
      <c r="K378" t="n">
        <v>0</v>
      </c>
      <c r="L378" t="n">
        <v>0</v>
      </c>
      <c r="M378" t="n">
        <v>0</v>
      </c>
      <c r="N378" t="n">
        <v>0</v>
      </c>
      <c r="O378" t="n">
        <v>0</v>
      </c>
      <c r="P378" t="n">
        <v>-0.048</v>
      </c>
      <c r="Q378" t="n">
        <v>-0.01</v>
      </c>
      <c r="R378" t="n">
        <v>0</v>
      </c>
      <c r="S378" t="n">
        <v>-0.058</v>
      </c>
      <c r="T378" t="n">
        <v>38.279</v>
      </c>
      <c r="U378" t="n">
        <v>758.996</v>
      </c>
      <c r="V378" t="n">
        <v>19.828</v>
      </c>
      <c r="W378" t="n">
        <v>0.288</v>
      </c>
      <c r="X378" t="n">
        <v>1.007</v>
      </c>
      <c r="Y378" t="n">
        <v>1.678</v>
      </c>
      <c r="Z378" t="n">
        <v>1.678</v>
      </c>
      <c r="AA378" s="20" t="n">
        <v>46041</v>
      </c>
      <c r="AB378" t="inlineStr">
        <is>
          <t xml:space="preserve">شركة تجمع النكهات لتجارة المواد الغذائية </t>
        </is>
      </c>
      <c r="AC378" s="20" t="n">
        <v>46219</v>
      </c>
      <c r="AD378" t="n">
        <v>0.1864</v>
      </c>
      <c r="AE378" t="n">
        <v>0.1398</v>
      </c>
      <c r="AF378" t="inlineStr">
        <is>
          <t>273:22</t>
        </is>
      </c>
      <c r="AG378" t="n">
        <v>0</v>
      </c>
    </row>
    <row r="379">
      <c r="A379" t="inlineStr">
        <is>
          <t>FLV</t>
        </is>
      </c>
      <c r="B379" t="inlineStr">
        <is>
          <t>RM</t>
        </is>
      </c>
      <c r="C379" t="inlineStr">
        <is>
          <t>RM.FLV.0079</t>
        </is>
      </c>
      <c r="D379" t="inlineStr">
        <is>
          <t>نكهة توت العليق</t>
        </is>
      </c>
      <c r="E379" t="n">
        <v>18.191</v>
      </c>
      <c r="F379" t="n">
        <v>234.3659</v>
      </c>
      <c r="G379" t="inlineStr">
        <is>
          <t>108, 112, 304, 112, 9405, 9408, 108, 408, 801, 405, 9112, 9108, 408, 405, 9108, 9405, 9112, 801, 9801, 9801, 801, 304, 112, 108, 9801, 9408</t>
        </is>
      </c>
      <c r="H379" t="n">
        <v>0</v>
      </c>
      <c r="I379" t="n">
        <v>0</v>
      </c>
      <c r="J379" t="n">
        <v>0</v>
      </c>
      <c r="K379" t="n">
        <v>0</v>
      </c>
      <c r="L379" t="n">
        <v>0</v>
      </c>
      <c r="M379" t="n">
        <v>0</v>
      </c>
      <c r="N379" t="n">
        <v>0</v>
      </c>
      <c r="O379" t="n">
        <v>0</v>
      </c>
      <c r="P379" t="n">
        <v>-4.987</v>
      </c>
      <c r="Q379" t="n">
        <v>-0.004</v>
      </c>
      <c r="R379" t="n">
        <v>0</v>
      </c>
      <c r="S379" t="n">
        <v>-4.991</v>
      </c>
      <c r="T379" t="n">
        <v>13.2</v>
      </c>
      <c r="U379" t="n">
        <v>169.8272</v>
      </c>
      <c r="V379" t="n">
        <v>12.8657</v>
      </c>
      <c r="W379" t="n">
        <v>0.012</v>
      </c>
      <c r="X379" t="n">
        <v>6.46</v>
      </c>
      <c r="Y379" t="n">
        <v>7.813</v>
      </c>
      <c r="Z379" t="n">
        <v>7.813</v>
      </c>
      <c r="AA379" s="20" t="n">
        <v>46188</v>
      </c>
      <c r="AB379" t="inlineStr">
        <is>
          <t>شركة المحمودية لتجارة مستلزمات المخابز والحلويات</t>
        </is>
      </c>
      <c r="AC379" s="20" t="n">
        <v>46211</v>
      </c>
      <c r="AD379" t="n">
        <v>0.8681</v>
      </c>
      <c r="AE379" t="n">
        <v>0.651</v>
      </c>
      <c r="AF379" t="inlineStr">
        <is>
          <t>20:8</t>
        </is>
      </c>
      <c r="AG379" t="n">
        <v>0</v>
      </c>
    </row>
    <row r="380">
      <c r="A380" t="inlineStr">
        <is>
          <t>FLV</t>
        </is>
      </c>
      <c r="B380" t="inlineStr">
        <is>
          <t>RM</t>
        </is>
      </c>
      <c r="C380" t="inlineStr">
        <is>
          <t>RM.FLV.0080</t>
        </is>
      </c>
      <c r="D380" t="inlineStr">
        <is>
          <t>Caramel Taste Salted Butter</t>
        </is>
      </c>
      <c r="E380" t="n">
        <v>0</v>
      </c>
      <c r="F380" t="n">
        <v>0</v>
      </c>
      <c r="G380" t="inlineStr">
        <is>
          <t>101, 9409, 409, 9409, 409, 101</t>
        </is>
      </c>
      <c r="H380" t="n">
        <v>0</v>
      </c>
      <c r="I380" t="n">
        <v>0</v>
      </c>
      <c r="J380" t="n">
        <v>0</v>
      </c>
      <c r="K380" t="n">
        <v>0</v>
      </c>
      <c r="L380" t="n">
        <v>0</v>
      </c>
      <c r="M380" t="n">
        <v>0</v>
      </c>
      <c r="N380" t="n">
        <v>0</v>
      </c>
      <c r="O380" t="n">
        <v>0</v>
      </c>
      <c r="P380" t="n">
        <v>0</v>
      </c>
      <c r="Q380" t="n">
        <v>0</v>
      </c>
      <c r="R380" t="n">
        <v>0</v>
      </c>
      <c r="S380" t="n">
        <v>0</v>
      </c>
      <c r="T380" t="n">
        <v>0</v>
      </c>
      <c r="U380" t="n">
        <v>0</v>
      </c>
      <c r="V380" t="n">
        <v>17.3333</v>
      </c>
      <c r="W380" t="n">
        <v>0</v>
      </c>
      <c r="X380" t="n">
        <v>0</v>
      </c>
      <c r="Y380" t="n">
        <v>1.5</v>
      </c>
      <c r="Z380" t="n">
        <v>1.5</v>
      </c>
      <c r="AA380" s="20" t="n">
        <v>46033</v>
      </c>
      <c r="AB380" t="inlineStr">
        <is>
          <t>شركة الكونية للاستيراد والتصدير</t>
        </is>
      </c>
      <c r="AC380" s="20" t="n">
        <v>46053</v>
      </c>
      <c r="AD380" t="n">
        <v>0.1666</v>
      </c>
      <c r="AE380" t="n">
        <v>0.125</v>
      </c>
      <c r="AF380" t="inlineStr">
        <is>
          <t>0:0</t>
        </is>
      </c>
      <c r="AG380" t="n">
        <v>0</v>
      </c>
    </row>
    <row r="381">
      <c r="A381" t="inlineStr">
        <is>
          <t>FLV</t>
        </is>
      </c>
      <c r="B381" t="inlineStr">
        <is>
          <t>RM</t>
        </is>
      </c>
      <c r="C381" t="inlineStr">
        <is>
          <t>RM.FLV.0081</t>
        </is>
      </c>
      <c r="D381" t="inlineStr">
        <is>
          <t>Natural VANILLA FLAVOURING KAN 25 kg</t>
        </is>
      </c>
      <c r="E381" t="n">
        <v>24.988</v>
      </c>
      <c r="F381" t="n">
        <v>1082.1303</v>
      </c>
      <c r="G381" t="inlineStr">
        <is>
          <t>9801, 102, 112, 108, 9801, 9108, 9112, 801, 108, 112, 9112, 9108, 801, 108, 112, 102</t>
        </is>
      </c>
      <c r="H381" t="n">
        <v>0</v>
      </c>
      <c r="I381" t="n">
        <v>0</v>
      </c>
      <c r="J381" t="n">
        <v>0.482</v>
      </c>
      <c r="K381" t="n">
        <v>0</v>
      </c>
      <c r="L381" t="n">
        <v>0</v>
      </c>
      <c r="M381" t="n">
        <v>0.482</v>
      </c>
      <c r="N381" t="n">
        <v>0</v>
      </c>
      <c r="O381" t="n">
        <v>0</v>
      </c>
      <c r="P381" t="n">
        <v>-0.02</v>
      </c>
      <c r="Q381" t="n">
        <v>0</v>
      </c>
      <c r="R381" t="n">
        <v>0</v>
      </c>
      <c r="S381" t="n">
        <v>-0.02</v>
      </c>
      <c r="T381" t="n">
        <v>25.45</v>
      </c>
      <c r="U381" t="n">
        <v>1102.1377</v>
      </c>
      <c r="V381" t="n">
        <v>43.306</v>
      </c>
      <c r="W381" t="n">
        <v>0.012</v>
      </c>
      <c r="X381" t="n">
        <v>0.012</v>
      </c>
      <c r="Y381" t="n">
        <v>0.012</v>
      </c>
      <c r="Z381" t="n">
        <v>0.012</v>
      </c>
      <c r="AA381" s="20" t="n">
        <v>46076</v>
      </c>
      <c r="AB381" t="inlineStr">
        <is>
          <t>Natural Flavor.01/2026</t>
        </is>
      </c>
      <c r="AC381" s="20" t="n">
        <v>46188</v>
      </c>
      <c r="AD381" t="n">
        <v>0.0013</v>
      </c>
      <c r="AE381" t="n">
        <v>0.001</v>
      </c>
      <c r="AF381" t="inlineStr">
        <is>
          <t>25450:0</t>
        </is>
      </c>
      <c r="AG381" t="n">
        <v>0</v>
      </c>
    </row>
    <row r="382">
      <c r="A382" t="inlineStr">
        <is>
          <t>FLV</t>
        </is>
      </c>
      <c r="B382" t="inlineStr">
        <is>
          <t>RM</t>
        </is>
      </c>
      <c r="C382" t="inlineStr">
        <is>
          <t>RM.FLV.0082</t>
        </is>
      </c>
      <c r="D382" t="inlineStr">
        <is>
          <t>Yellow super mix squeeze mec3-Boutique</t>
        </is>
      </c>
      <c r="E382" t="n">
        <v>1.3</v>
      </c>
      <c r="F382" t="n">
        <v>12.069</v>
      </c>
      <c r="G382" t="inlineStr">
        <is>
          <t>304, 304</t>
        </is>
      </c>
      <c r="H382" t="n">
        <v>0</v>
      </c>
      <c r="I382" t="n">
        <v>0</v>
      </c>
      <c r="J382" t="n">
        <v>0</v>
      </c>
      <c r="K382" t="n">
        <v>0</v>
      </c>
      <c r="L382" t="n">
        <v>0</v>
      </c>
      <c r="M382" t="n">
        <v>0</v>
      </c>
      <c r="N382" t="n">
        <v>0</v>
      </c>
      <c r="O382" t="n">
        <v>0</v>
      </c>
      <c r="P382" t="n">
        <v>0</v>
      </c>
      <c r="Q382" t="n">
        <v>0</v>
      </c>
      <c r="R382" t="n">
        <v>0</v>
      </c>
      <c r="S382" t="n">
        <v>0</v>
      </c>
      <c r="T382" t="n">
        <v>1.3</v>
      </c>
      <c r="U382" t="n">
        <v>12.069</v>
      </c>
      <c r="V382" t="n">
        <v>9.283799999999999</v>
      </c>
      <c r="W382" t="n">
        <v>0</v>
      </c>
      <c r="X382" t="n">
        <v>0</v>
      </c>
      <c r="Y382" t="n">
        <v>0</v>
      </c>
      <c r="Z382" t="n">
        <v>0</v>
      </c>
      <c r="AA382" s="20" t="n">
        <v>46195</v>
      </c>
      <c r="AB382" t="inlineStr">
        <is>
          <t>شركة المحمودية لتجارة مستلزمات المخابز والحلويات</t>
        </is>
      </c>
      <c r="AC382" s="20" t="n">
        <v>2</v>
      </c>
      <c r="AD382" t="n">
        <v>0</v>
      </c>
      <c r="AE382" t="n">
        <v>0</v>
      </c>
      <c r="AG382" t="n">
        <v>0</v>
      </c>
    </row>
    <row r="383">
      <c r="A383" t="inlineStr">
        <is>
          <t>FLV</t>
        </is>
      </c>
      <c r="B383" t="inlineStr">
        <is>
          <t>RM</t>
        </is>
      </c>
      <c r="C383" t="inlineStr">
        <is>
          <t>RM.FLV.0083</t>
        </is>
      </c>
      <c r="D383" t="inlineStr">
        <is>
          <t>Mango sf squeeze mec3 -Boutique</t>
        </is>
      </c>
      <c r="E383" t="n">
        <v>2.6</v>
      </c>
      <c r="F383" t="n">
        <v>25.862</v>
      </c>
      <c r="G383" t="inlineStr">
        <is>
          <t>304, 304</t>
        </is>
      </c>
      <c r="H383" t="n">
        <v>0</v>
      </c>
      <c r="I383" t="n">
        <v>0</v>
      </c>
      <c r="J383" t="n">
        <v>0</v>
      </c>
      <c r="K383" t="n">
        <v>0</v>
      </c>
      <c r="L383" t="n">
        <v>0</v>
      </c>
      <c r="M383" t="n">
        <v>0</v>
      </c>
      <c r="N383" t="n">
        <v>0</v>
      </c>
      <c r="O383" t="n">
        <v>0</v>
      </c>
      <c r="P383" t="n">
        <v>0</v>
      </c>
      <c r="Q383" t="n">
        <v>0</v>
      </c>
      <c r="R383" t="n">
        <v>0</v>
      </c>
      <c r="S383" t="n">
        <v>0</v>
      </c>
      <c r="T383" t="n">
        <v>2.6</v>
      </c>
      <c r="U383" t="n">
        <v>25.862</v>
      </c>
      <c r="V383" t="n">
        <v>11.5461</v>
      </c>
      <c r="W383" t="n">
        <v>0</v>
      </c>
      <c r="X383" t="n">
        <v>0</v>
      </c>
      <c r="Y383" t="n">
        <v>0</v>
      </c>
      <c r="Z383" t="n">
        <v>0</v>
      </c>
      <c r="AA383" s="20" t="n">
        <v>46195</v>
      </c>
      <c r="AB383" t="inlineStr">
        <is>
          <t>شركة المحمودية لتجارة مستلزمات المخابز والحلويات</t>
        </is>
      </c>
      <c r="AC383" s="20" t="n">
        <v>2</v>
      </c>
      <c r="AD383" t="n">
        <v>0</v>
      </c>
      <c r="AE383" t="n">
        <v>0</v>
      </c>
      <c r="AG383" t="n">
        <v>0</v>
      </c>
    </row>
    <row r="384">
      <c r="A384" t="inlineStr">
        <is>
          <t>FLV</t>
        </is>
      </c>
      <c r="B384" t="inlineStr">
        <is>
          <t>RM</t>
        </is>
      </c>
      <c r="C384" t="inlineStr">
        <is>
          <t>RM.FLV.0084</t>
        </is>
      </c>
      <c r="D384" t="inlineStr">
        <is>
          <t>نكهة القهوة</t>
        </is>
      </c>
      <c r="E384" t="n">
        <v>0</v>
      </c>
      <c r="F384" t="n">
        <v>0</v>
      </c>
      <c r="G384" t="inlineStr">
        <is>
          <t>409, 9409, 101, 101, 9409, 409</t>
        </is>
      </c>
      <c r="H384" t="n">
        <v>1</v>
      </c>
      <c r="I384" t="n">
        <v>0</v>
      </c>
      <c r="J384" t="n">
        <v>0</v>
      </c>
      <c r="K384" t="n">
        <v>0</v>
      </c>
      <c r="L384" t="n">
        <v>0</v>
      </c>
      <c r="M384" t="n">
        <v>1</v>
      </c>
      <c r="N384" t="n">
        <v>0</v>
      </c>
      <c r="O384" t="n">
        <v>0</v>
      </c>
      <c r="P384" t="n">
        <v>-0.99</v>
      </c>
      <c r="Q384" t="n">
        <v>0</v>
      </c>
      <c r="R384" t="n">
        <v>0</v>
      </c>
      <c r="S384" t="n">
        <v>-0.99</v>
      </c>
      <c r="T384" t="n">
        <v>0.01</v>
      </c>
      <c r="U384" t="n">
        <v>0.1379</v>
      </c>
      <c r="V384" t="n">
        <v>13.79</v>
      </c>
      <c r="W384" t="n">
        <v>0</v>
      </c>
      <c r="X384" t="n">
        <v>0</v>
      </c>
      <c r="Y384" t="n">
        <v>0</v>
      </c>
      <c r="Z384" t="n">
        <v>0</v>
      </c>
      <c r="AA384" s="20" t="n">
        <v>46204</v>
      </c>
      <c r="AB384" t="inlineStr">
        <is>
          <t>شركة المحمودية لتجارة مستلزمات المخابز والحلويات</t>
        </is>
      </c>
      <c r="AC384" s="20" t="n">
        <v>2</v>
      </c>
      <c r="AD384" t="n">
        <v>0</v>
      </c>
      <c r="AE384" t="n">
        <v>0</v>
      </c>
      <c r="AG384" t="n">
        <v>13.793</v>
      </c>
    </row>
    <row r="385">
      <c r="A385" t="inlineStr">
        <is>
          <t>FLV</t>
        </is>
      </c>
      <c r="B385" t="inlineStr">
        <is>
          <t>RM</t>
        </is>
      </c>
      <c r="C385" t="inlineStr">
        <is>
          <t>RM.FLV.0085</t>
        </is>
      </c>
      <c r="D385" t="inlineStr">
        <is>
          <t>نكهة الدراق</t>
        </is>
      </c>
      <c r="E385" t="n">
        <v>0</v>
      </c>
      <c r="F385" t="n">
        <v>0</v>
      </c>
      <c r="G385" t="inlineStr">
        <is>
          <t>108, 108</t>
        </is>
      </c>
      <c r="H385" t="n">
        <v>4</v>
      </c>
      <c r="I385" t="n">
        <v>0</v>
      </c>
      <c r="J385" t="n">
        <v>0</v>
      </c>
      <c r="K385" t="n">
        <v>0</v>
      </c>
      <c r="L385" t="n">
        <v>0</v>
      </c>
      <c r="M385" t="n">
        <v>4</v>
      </c>
      <c r="N385" t="n">
        <v>0</v>
      </c>
      <c r="O385" t="n">
        <v>0</v>
      </c>
      <c r="P385" t="n">
        <v>0</v>
      </c>
      <c r="Q385" t="n">
        <v>0</v>
      </c>
      <c r="R385" t="n">
        <v>0</v>
      </c>
      <c r="S385" t="n">
        <v>0</v>
      </c>
      <c r="T385" t="n">
        <v>4</v>
      </c>
      <c r="U385" t="n">
        <v>80</v>
      </c>
      <c r="V385" t="n">
        <v>20</v>
      </c>
      <c r="W385" t="n">
        <v>0</v>
      </c>
      <c r="X385" t="n">
        <v>0</v>
      </c>
      <c r="Y385" t="n">
        <v>0</v>
      </c>
      <c r="Z385" t="n">
        <v>0</v>
      </c>
      <c r="AA385" s="20" t="n">
        <v>46212</v>
      </c>
      <c r="AB385" t="inlineStr">
        <is>
          <t>شركة الاستشارية لتجارة الكيماويات</t>
        </is>
      </c>
      <c r="AC385" s="20" t="n">
        <v>2</v>
      </c>
      <c r="AD385" t="n">
        <v>0</v>
      </c>
      <c r="AE385" t="n">
        <v>0</v>
      </c>
      <c r="AG385" t="n">
        <v>80</v>
      </c>
    </row>
    <row r="386">
      <c r="A386" t="inlineStr">
        <is>
          <t>FLV</t>
        </is>
      </c>
      <c r="B386" t="inlineStr">
        <is>
          <t>RM</t>
        </is>
      </c>
      <c r="C386" t="inlineStr">
        <is>
          <t>RM.FLV.0086</t>
        </is>
      </c>
      <c r="D386" t="inlineStr">
        <is>
          <t>نكهة توتي فروتي</t>
        </is>
      </c>
      <c r="E386" t="n">
        <v>0</v>
      </c>
      <c r="F386" t="n">
        <v>0</v>
      </c>
      <c r="G386" t="inlineStr">
        <is>
          <t>108, 108</t>
        </is>
      </c>
      <c r="H386" t="n">
        <v>4</v>
      </c>
      <c r="I386" t="n">
        <v>0</v>
      </c>
      <c r="J386" t="n">
        <v>0.03</v>
      </c>
      <c r="K386" t="n">
        <v>0</v>
      </c>
      <c r="L386" t="n">
        <v>0</v>
      </c>
      <c r="M386" t="n">
        <v>4.03</v>
      </c>
      <c r="N386" t="n">
        <v>0</v>
      </c>
      <c r="O386" t="n">
        <v>0</v>
      </c>
      <c r="P386" t="n">
        <v>0</v>
      </c>
      <c r="Q386" t="n">
        <v>0</v>
      </c>
      <c r="R386" t="n">
        <v>0</v>
      </c>
      <c r="S386" t="n">
        <v>0</v>
      </c>
      <c r="T386" t="n">
        <v>4.03</v>
      </c>
      <c r="U386" t="n">
        <v>48.36</v>
      </c>
      <c r="V386" t="n">
        <v>12</v>
      </c>
      <c r="W386" t="n">
        <v>0</v>
      </c>
      <c r="X386" t="n">
        <v>0</v>
      </c>
      <c r="Y386" t="n">
        <v>0</v>
      </c>
      <c r="Z386" t="n">
        <v>0</v>
      </c>
      <c r="AA386" s="20" t="n">
        <v>46212</v>
      </c>
      <c r="AB386" t="inlineStr">
        <is>
          <t>شركة الاستشارية لتجارة الكيماويات</t>
        </is>
      </c>
      <c r="AC386" s="20" t="n">
        <v>2</v>
      </c>
      <c r="AD386" t="n">
        <v>0</v>
      </c>
      <c r="AE386" t="n">
        <v>0</v>
      </c>
      <c r="AG386" t="n">
        <v>48</v>
      </c>
    </row>
    <row r="387">
      <c r="A387" t="inlineStr">
        <is>
          <t>FLV</t>
        </is>
      </c>
      <c r="B387" t="inlineStr">
        <is>
          <t>RM</t>
        </is>
      </c>
      <c r="C387" t="inlineStr">
        <is>
          <t>RM.FLV.0087</t>
        </is>
      </c>
      <c r="D387" t="inlineStr">
        <is>
          <t>Chocorich Flavor</t>
        </is>
      </c>
      <c r="E387" t="n">
        <v>0</v>
      </c>
      <c r="F387" t="n">
        <v>0</v>
      </c>
      <c r="G387" t="inlineStr">
        <is>
          <t>112, 108, 108, 112, 405, 9405, 9112, 405, 9112, 9405</t>
        </is>
      </c>
      <c r="H387" t="n">
        <v>25</v>
      </c>
      <c r="I387" t="n">
        <v>0</v>
      </c>
      <c r="J387" t="n">
        <v>0</v>
      </c>
      <c r="K387" t="n">
        <v>0</v>
      </c>
      <c r="L387" t="n">
        <v>0</v>
      </c>
      <c r="M387" t="n">
        <v>25</v>
      </c>
      <c r="N387" t="n">
        <v>0</v>
      </c>
      <c r="O387" t="n">
        <v>0</v>
      </c>
      <c r="P387" t="n">
        <v>0</v>
      </c>
      <c r="Q387" t="n">
        <v>-0.31</v>
      </c>
      <c r="R387" t="n">
        <v>0</v>
      </c>
      <c r="S387" t="n">
        <v>-0.31</v>
      </c>
      <c r="T387" t="n">
        <v>24.69</v>
      </c>
      <c r="U387" t="n">
        <v>638.5345</v>
      </c>
      <c r="V387" t="n">
        <v>25.8621</v>
      </c>
      <c r="W387" t="n">
        <v>0.31</v>
      </c>
      <c r="X387" t="n">
        <v>0.31</v>
      </c>
      <c r="Y387" t="n">
        <v>0.31</v>
      </c>
      <c r="Z387" t="n">
        <v>0.31</v>
      </c>
      <c r="AA387" s="20" t="n">
        <v>46222</v>
      </c>
      <c r="AB387" t="inlineStr">
        <is>
          <t xml:space="preserve">شركة تجمع النكهات لتجارة المواد الغذائية </t>
        </is>
      </c>
      <c r="AC387" s="20" t="n">
        <v>46223</v>
      </c>
      <c r="AD387" t="n">
        <v>0.0344</v>
      </c>
      <c r="AE387" t="n">
        <v>0.0258</v>
      </c>
      <c r="AF387" t="inlineStr">
        <is>
          <t>955:22</t>
        </is>
      </c>
      <c r="AG387" t="n">
        <v>646.552</v>
      </c>
    </row>
    <row r="388">
      <c r="A388" t="inlineStr">
        <is>
          <t>FLV</t>
        </is>
      </c>
      <c r="B388" t="inlineStr">
        <is>
          <t>RM</t>
        </is>
      </c>
      <c r="C388" t="inlineStr">
        <is>
          <t>RM.FLV.0088</t>
        </is>
      </c>
      <c r="D388" t="inlineStr">
        <is>
          <t>Yellow Apple flavor</t>
        </is>
      </c>
      <c r="V388" t="n">
        <v>15</v>
      </c>
      <c r="W388" t="n">
        <v>0</v>
      </c>
      <c r="X388" t="n">
        <v>0</v>
      </c>
      <c r="Y388" t="n">
        <v>0</v>
      </c>
      <c r="Z388" t="n">
        <v>0</v>
      </c>
      <c r="AA388" s="20" t="n">
        <v>2</v>
      </c>
      <c r="AC388" s="20" t="n">
        <v>2</v>
      </c>
      <c r="AD388" t="n">
        <v>0</v>
      </c>
      <c r="AE388" t="n">
        <v>0</v>
      </c>
    </row>
    <row r="389">
      <c r="A389" t="inlineStr">
        <is>
          <t>FLV</t>
        </is>
      </c>
      <c r="B389" t="inlineStr">
        <is>
          <t>RM</t>
        </is>
      </c>
      <c r="C389" t="inlineStr">
        <is>
          <t>RM.FLV.0089</t>
        </is>
      </c>
      <c r="D389" t="inlineStr">
        <is>
          <t>Cream Flavor</t>
        </is>
      </c>
      <c r="V389" t="n">
        <v>0</v>
      </c>
      <c r="W389" t="n">
        <v>0</v>
      </c>
      <c r="X389" t="n">
        <v>0</v>
      </c>
      <c r="Y389" t="n">
        <v>0</v>
      </c>
      <c r="Z389" t="n">
        <v>0</v>
      </c>
      <c r="AA389" s="20" t="n">
        <v>2</v>
      </c>
      <c r="AC389" s="20" t="n">
        <v>2</v>
      </c>
      <c r="AD389" t="n">
        <v>0</v>
      </c>
      <c r="AE389" t="n">
        <v>0</v>
      </c>
    </row>
    <row r="390">
      <c r="A390" t="inlineStr">
        <is>
          <t>FLV</t>
        </is>
      </c>
      <c r="B390" t="inlineStr">
        <is>
          <t>RM</t>
        </is>
      </c>
      <c r="C390" t="inlineStr">
        <is>
          <t>RM.FLV.0090</t>
        </is>
      </c>
      <c r="D390" t="inlineStr">
        <is>
          <t>POMEGRANATE Flavoring kan 25kg</t>
        </is>
      </c>
      <c r="V390" t="n">
        <v>0</v>
      </c>
      <c r="W390" t="n">
        <v>0</v>
      </c>
      <c r="X390" t="n">
        <v>0</v>
      </c>
      <c r="Y390" t="n">
        <v>0</v>
      </c>
      <c r="Z390" t="n">
        <v>0</v>
      </c>
      <c r="AA390" s="20" t="n">
        <v>2</v>
      </c>
      <c r="AC390" s="20" t="n">
        <v>2</v>
      </c>
      <c r="AD390" t="n">
        <v>0</v>
      </c>
      <c r="AE390" t="n">
        <v>0</v>
      </c>
    </row>
    <row r="391">
      <c r="A391" t="inlineStr">
        <is>
          <t>FLV</t>
        </is>
      </c>
      <c r="B391" t="inlineStr">
        <is>
          <t>RM</t>
        </is>
      </c>
      <c r="C391" t="inlineStr">
        <is>
          <t>RM.FLV.0091</t>
        </is>
      </c>
      <c r="D391" t="inlineStr">
        <is>
          <t>YUZU Natural Flavoring kan 10kg</t>
        </is>
      </c>
      <c r="V391" t="n">
        <v>0</v>
      </c>
      <c r="W391" t="n">
        <v>0</v>
      </c>
      <c r="X391" t="n">
        <v>0</v>
      </c>
      <c r="Y391" t="n">
        <v>0</v>
      </c>
      <c r="Z391" t="n">
        <v>0</v>
      </c>
      <c r="AA391" s="20" t="n">
        <v>2</v>
      </c>
      <c r="AC391" s="20" t="n">
        <v>2</v>
      </c>
      <c r="AD391" t="n">
        <v>0</v>
      </c>
      <c r="AE391" t="n">
        <v>0</v>
      </c>
    </row>
    <row r="392">
      <c r="A392" t="inlineStr">
        <is>
          <t>FLV</t>
        </is>
      </c>
      <c r="B392" t="inlineStr">
        <is>
          <t>RM</t>
        </is>
      </c>
      <c r="C392" t="inlineStr">
        <is>
          <t>RM.FLV.0092</t>
        </is>
      </c>
      <c r="D392" t="inlineStr">
        <is>
          <t>UBE YAM Flavouring kan 10kg</t>
        </is>
      </c>
      <c r="V392" t="n">
        <v>0</v>
      </c>
      <c r="W392" t="n">
        <v>0</v>
      </c>
      <c r="X392" t="n">
        <v>0</v>
      </c>
      <c r="Y392" t="n">
        <v>0</v>
      </c>
      <c r="Z392" t="n">
        <v>0</v>
      </c>
      <c r="AA392" s="20" t="n">
        <v>2</v>
      </c>
      <c r="AC392" s="20" t="n">
        <v>2</v>
      </c>
      <c r="AD392" t="n">
        <v>0</v>
      </c>
      <c r="AE392" t="n">
        <v>0</v>
      </c>
    </row>
    <row r="393">
      <c r="A393" t="inlineStr">
        <is>
          <t>FLV</t>
        </is>
      </c>
      <c r="B393" t="inlineStr">
        <is>
          <t>RM</t>
        </is>
      </c>
      <c r="C393" t="inlineStr">
        <is>
          <t>RM.FLV.0093</t>
        </is>
      </c>
      <c r="D393" t="inlineStr">
        <is>
          <t>Pineapple Flavoring kan 25kg</t>
        </is>
      </c>
      <c r="V393" t="n">
        <v>0</v>
      </c>
      <c r="W393" t="n">
        <v>0</v>
      </c>
      <c r="X393" t="n">
        <v>0</v>
      </c>
      <c r="Y393" t="n">
        <v>0</v>
      </c>
      <c r="Z393" t="n">
        <v>0</v>
      </c>
      <c r="AA393" s="20" t="n">
        <v>2</v>
      </c>
      <c r="AC393" s="20" t="n">
        <v>2</v>
      </c>
      <c r="AD393" t="n">
        <v>0</v>
      </c>
      <c r="AE393" t="n">
        <v>0</v>
      </c>
    </row>
    <row r="394">
      <c r="A394" t="inlineStr">
        <is>
          <t>FRT</t>
        </is>
      </c>
      <c r="B394" t="inlineStr">
        <is>
          <t>RM</t>
        </is>
      </c>
      <c r="C394" t="inlineStr">
        <is>
          <t>RM.FRT.00001</t>
        </is>
      </c>
      <c r="D394" t="inlineStr">
        <is>
          <t xml:space="preserve">جوز هند </t>
        </is>
      </c>
      <c r="E394" t="n">
        <v>2037.6643</v>
      </c>
      <c r="F394" t="n">
        <v>5545.8837</v>
      </c>
      <c r="G394" t="inlineStr">
        <is>
          <t>9401, 9402, 9304, 9801, 402, 306, 304, 499, 401, 112, 108, 101, 102, 9304, 9801, 9801, 201, 9112, 9405, 304, 102, 405, 801, 403, 9108, 9108, 499, 405, 601, 9112, 9405, 809, 801, 499, 403, 304, 401, 306, 402, 108, 101, 102, 201, 112, 108, 9402, 809, 112, 9405, 9304, 9401, 9108, 601, 9112, 405, 801</t>
        </is>
      </c>
      <c r="H394" t="n">
        <v>0</v>
      </c>
      <c r="I394" t="n">
        <v>0</v>
      </c>
      <c r="J394" t="n">
        <v>0</v>
      </c>
      <c r="K394" t="n">
        <v>0</v>
      </c>
      <c r="L394" t="n">
        <v>0</v>
      </c>
      <c r="M394" t="n">
        <v>0</v>
      </c>
      <c r="N394" t="n">
        <v>0</v>
      </c>
      <c r="O394" t="n">
        <v>0</v>
      </c>
      <c r="P394" t="n">
        <v>-43.88</v>
      </c>
      <c r="Q394" t="n">
        <v>-427.8803</v>
      </c>
      <c r="R394" t="n">
        <v>0</v>
      </c>
      <c r="S394" t="n">
        <v>-471.7603</v>
      </c>
      <c r="T394" t="n">
        <v>1565.904</v>
      </c>
      <c r="U394" t="n">
        <v>3955.1426</v>
      </c>
      <c r="V394" t="n">
        <v>2.3336</v>
      </c>
      <c r="W394" t="n">
        <v>792.9943</v>
      </c>
      <c r="X394" t="n">
        <v>1993.9404</v>
      </c>
      <c r="Y394" t="n">
        <v>2901.6305</v>
      </c>
      <c r="Z394" t="n">
        <v>3794.2465</v>
      </c>
      <c r="AA394" s="20" t="n">
        <v>46202</v>
      </c>
      <c r="AB394" t="inlineStr">
        <is>
          <t>مؤسسة الزنبقة للاستيراد والتصدير - مورد</t>
        </is>
      </c>
      <c r="AC394" s="20" t="n">
        <v>46234</v>
      </c>
      <c r="AD394" t="n">
        <v>322.4033</v>
      </c>
      <c r="AE394" t="n">
        <v>316.1872</v>
      </c>
      <c r="AF394" t="inlineStr">
        <is>
          <t>4:28</t>
        </is>
      </c>
      <c r="AG394" t="n">
        <v>0</v>
      </c>
    </row>
    <row r="395">
      <c r="A395" t="inlineStr">
        <is>
          <t>FRT</t>
        </is>
      </c>
      <c r="B395" t="inlineStr">
        <is>
          <t>RM</t>
        </is>
      </c>
      <c r="C395" t="inlineStr">
        <is>
          <t>RM.FRT.00002</t>
        </is>
      </c>
      <c r="D395" t="inlineStr">
        <is>
          <t>شرائح البلوبري</t>
        </is>
      </c>
      <c r="V395" t="n">
        <v>0</v>
      </c>
      <c r="W395" t="n">
        <v>0</v>
      </c>
      <c r="X395" t="n">
        <v>0</v>
      </c>
      <c r="Y395" t="n">
        <v>0</v>
      </c>
      <c r="Z395" t="n">
        <v>0</v>
      </c>
      <c r="AA395" s="20" t="n">
        <v>2</v>
      </c>
      <c r="AC395" s="20" t="n">
        <v>2</v>
      </c>
      <c r="AD395" t="n">
        <v>0</v>
      </c>
      <c r="AE395" t="n">
        <v>0</v>
      </c>
    </row>
    <row r="396">
      <c r="A396" t="inlineStr">
        <is>
          <t>FRT</t>
        </is>
      </c>
      <c r="B396" t="inlineStr">
        <is>
          <t>RM</t>
        </is>
      </c>
      <c r="C396" t="inlineStr">
        <is>
          <t>RM.FRT.00003</t>
        </is>
      </c>
      <c r="D396" t="inlineStr">
        <is>
          <t>قطع البلوبري</t>
        </is>
      </c>
      <c r="E396" t="n">
        <v>0</v>
      </c>
      <c r="F396" t="n">
        <v>0</v>
      </c>
      <c r="G396" t="inlineStr">
        <is>
          <t>304, 101, 304, 101</t>
        </is>
      </c>
      <c r="H396" t="n">
        <v>0</v>
      </c>
      <c r="I396" t="n">
        <v>0</v>
      </c>
      <c r="J396" t="n">
        <v>0</v>
      </c>
      <c r="K396" t="n">
        <v>0</v>
      </c>
      <c r="L396" t="n">
        <v>0</v>
      </c>
      <c r="M396" t="n">
        <v>0</v>
      </c>
      <c r="N396" t="n">
        <v>0</v>
      </c>
      <c r="O396" t="n">
        <v>0</v>
      </c>
      <c r="P396" t="n">
        <v>0</v>
      </c>
      <c r="Q396" t="n">
        <v>0</v>
      </c>
      <c r="R396" t="n">
        <v>0</v>
      </c>
      <c r="S396" t="n">
        <v>0</v>
      </c>
      <c r="T396" t="n">
        <v>0</v>
      </c>
      <c r="U396" t="n">
        <v>0</v>
      </c>
      <c r="V396" t="n">
        <v>4.871</v>
      </c>
      <c r="W396" t="n">
        <v>0</v>
      </c>
      <c r="X396" t="n">
        <v>0</v>
      </c>
      <c r="Y396" t="n">
        <v>0</v>
      </c>
      <c r="Z396" t="n">
        <v>0</v>
      </c>
      <c r="AA396" s="20" t="n">
        <v>45727</v>
      </c>
      <c r="AB396" t="inlineStr">
        <is>
          <t>مؤسسة الزنبقة للاستيراد والتصدير - مورد</t>
        </is>
      </c>
      <c r="AC396" s="20" t="n">
        <v>2</v>
      </c>
      <c r="AD396" t="n">
        <v>0</v>
      </c>
      <c r="AE396" t="n">
        <v>0</v>
      </c>
      <c r="AG396" t="n">
        <v>0</v>
      </c>
    </row>
    <row r="397">
      <c r="A397" t="inlineStr">
        <is>
          <t>FRT</t>
        </is>
      </c>
      <c r="B397" t="inlineStr">
        <is>
          <t>RM</t>
        </is>
      </c>
      <c r="C397" t="inlineStr">
        <is>
          <t>RM.FRT.00004</t>
        </is>
      </c>
      <c r="D397" t="inlineStr">
        <is>
          <t>جوز هند خشن</t>
        </is>
      </c>
      <c r="E397" t="n">
        <v>19.9265</v>
      </c>
      <c r="F397" t="n">
        <v>63.4689</v>
      </c>
      <c r="G397" t="inlineStr">
        <is>
          <t>9402, 102, 101, 108, 402, 306, 409, 401, 499, 403, 304, 405, 9108, 9401, 9405, 9402, 9405, 9401, 9108, 409, 405, 403, 401, 499, 409, 101, 108, 102, 402, 499, 304, 306</t>
        </is>
      </c>
      <c r="H397" t="n">
        <v>0</v>
      </c>
      <c r="I397" t="n">
        <v>0</v>
      </c>
      <c r="J397" t="n">
        <v>0</v>
      </c>
      <c r="K397" t="n">
        <v>0</v>
      </c>
      <c r="L397" t="n">
        <v>0</v>
      </c>
      <c r="M397" t="n">
        <v>0</v>
      </c>
      <c r="N397" t="n">
        <v>0</v>
      </c>
      <c r="O397" t="n">
        <v>0</v>
      </c>
      <c r="P397" t="n">
        <v>-16.959</v>
      </c>
      <c r="Q397" t="n">
        <v>-2.9675</v>
      </c>
      <c r="R397" t="n">
        <v>0</v>
      </c>
      <c r="S397" t="n">
        <v>-19.9265</v>
      </c>
      <c r="T397" t="n">
        <v>0</v>
      </c>
      <c r="U397" t="n">
        <v>0</v>
      </c>
      <c r="V397" t="n">
        <v>3.1851</v>
      </c>
      <c r="W397" t="n">
        <v>16.6925</v>
      </c>
      <c r="X397" t="n">
        <v>66.7727</v>
      </c>
      <c r="Y397" t="n">
        <v>116.3149</v>
      </c>
      <c r="Z397" t="n">
        <v>117.9209</v>
      </c>
      <c r="AA397" s="20" t="n">
        <v>45575</v>
      </c>
      <c r="AB397" t="inlineStr">
        <is>
          <t xml:space="preserve">شركة عمار وابراهيم مقبل </t>
        </is>
      </c>
      <c r="AC397" s="20" t="n">
        <v>46234</v>
      </c>
      <c r="AD397" t="n">
        <v>12.9238</v>
      </c>
      <c r="AE397" t="n">
        <v>9.826700000000001</v>
      </c>
      <c r="AF397" t="inlineStr">
        <is>
          <t>0:0</t>
        </is>
      </c>
      <c r="AG397" t="n">
        <v>0</v>
      </c>
    </row>
    <row r="398">
      <c r="A398" t="inlineStr">
        <is>
          <t>FRT</t>
        </is>
      </c>
      <c r="B398" t="inlineStr">
        <is>
          <t>RM</t>
        </is>
      </c>
      <c r="C398" t="inlineStr">
        <is>
          <t>RM.FRT.00005</t>
        </is>
      </c>
      <c r="D398" t="inlineStr">
        <is>
          <t>تمر</t>
        </is>
      </c>
      <c r="E398" t="n">
        <v>1877.0143</v>
      </c>
      <c r="F398" t="n">
        <v>6976.5681</v>
      </c>
      <c r="G398" t="inlineStr">
        <is>
          <t>9304, 9605, 9402, 801, 605, 9304, 9605, 409, 9402, 9409, 101, 402, 401, 409, 304, 499, 801, 9409, 499, 9101, 605, 409, 801, 9409, 605, 101, 101, 9101, 401, 499, 304, 402</t>
        </is>
      </c>
      <c r="H398" t="n">
        <v>41.2</v>
      </c>
      <c r="I398" t="n">
        <v>0</v>
      </c>
      <c r="J398" t="n">
        <v>0</v>
      </c>
      <c r="K398" t="n">
        <v>0</v>
      </c>
      <c r="L398" t="n">
        <v>0</v>
      </c>
      <c r="M398" t="n">
        <v>41.2</v>
      </c>
      <c r="N398" t="n">
        <v>-10.357</v>
      </c>
      <c r="O398" t="n">
        <v>0</v>
      </c>
      <c r="P398" t="n">
        <v>-284.185</v>
      </c>
      <c r="Q398" t="n">
        <v>-1385.4173</v>
      </c>
      <c r="R398" t="n">
        <v>-195.94</v>
      </c>
      <c r="S398" t="n">
        <v>-1875.8993</v>
      </c>
      <c r="T398" t="n">
        <v>42.315</v>
      </c>
      <c r="U398" t="n">
        <v>128.321</v>
      </c>
      <c r="V398" t="n">
        <v>2.3592</v>
      </c>
      <c r="W398" t="n">
        <v>1386.1053</v>
      </c>
      <c r="X398" t="n">
        <v>2543.283</v>
      </c>
      <c r="Y398" t="n">
        <v>5225.7227</v>
      </c>
      <c r="Z398" t="n">
        <v>5279.3367</v>
      </c>
      <c r="AA398" s="20" t="n">
        <v>46222</v>
      </c>
      <c r="AB398" t="inlineStr">
        <is>
          <t>شركة القطوف الدانية للاستيراد والتصديروالوكالات ال</t>
        </is>
      </c>
      <c r="AC398" s="20" t="n">
        <v>46234</v>
      </c>
      <c r="AD398" t="n">
        <v>580.6358</v>
      </c>
      <c r="AE398" t="n">
        <v>439.9447</v>
      </c>
      <c r="AF398" t="inlineStr">
        <is>
          <t>0:2</t>
        </is>
      </c>
      <c r="AG398" t="n">
        <v>111.764</v>
      </c>
    </row>
    <row r="399">
      <c r="A399" t="inlineStr">
        <is>
          <t>FRT</t>
        </is>
      </c>
      <c r="B399" t="inlineStr">
        <is>
          <t>RM</t>
        </is>
      </c>
      <c r="C399" t="inlineStr">
        <is>
          <t>RM.FRT.00006</t>
        </is>
      </c>
      <c r="D399" t="inlineStr">
        <is>
          <t>جزر مجفف</t>
        </is>
      </c>
      <c r="E399" t="n">
        <v>1.6</v>
      </c>
      <c r="F399" t="n">
        <v>8.404500000000001</v>
      </c>
      <c r="G399" t="inlineStr">
        <is>
          <t>9402, 9403, 403, 9403, 108, 499, 499, 403, 9108, 9402, 9108, 108, 499, 403</t>
        </is>
      </c>
      <c r="H399" t="n">
        <v>0</v>
      </c>
      <c r="I399" t="n">
        <v>0</v>
      </c>
      <c r="J399" t="n">
        <v>0</v>
      </c>
      <c r="K399" t="n">
        <v>0</v>
      </c>
      <c r="L399" t="n">
        <v>0</v>
      </c>
      <c r="M399" t="n">
        <v>0</v>
      </c>
      <c r="N399" t="n">
        <v>0</v>
      </c>
      <c r="O399" t="n">
        <v>0</v>
      </c>
      <c r="P399" t="n">
        <v>-0.3</v>
      </c>
      <c r="Q399" t="n">
        <v>-0.3</v>
      </c>
      <c r="R399" t="n">
        <v>0</v>
      </c>
      <c r="S399" t="n">
        <v>-0.6</v>
      </c>
      <c r="T399" t="n">
        <v>1</v>
      </c>
      <c r="U399" t="n">
        <v>5.172</v>
      </c>
      <c r="V399" t="n">
        <v>5.172</v>
      </c>
      <c r="W399" t="n">
        <v>1.7</v>
      </c>
      <c r="X399" t="n">
        <v>3</v>
      </c>
      <c r="Y399" t="n">
        <v>3.5</v>
      </c>
      <c r="Z399" t="n">
        <v>3.5</v>
      </c>
      <c r="AA399" s="20" t="n">
        <v>46051</v>
      </c>
      <c r="AB399" t="inlineStr">
        <is>
          <t>مطاحن الدبور الذهبي</t>
        </is>
      </c>
      <c r="AC399" s="20" t="n">
        <v>46234</v>
      </c>
      <c r="AD399" t="n">
        <v>0.3888</v>
      </c>
      <c r="AE399" t="n">
        <v>0.2916</v>
      </c>
      <c r="AF399" t="inlineStr">
        <is>
          <t>3:12</t>
        </is>
      </c>
      <c r="AG399" t="n">
        <v>0</v>
      </c>
    </row>
    <row r="400">
      <c r="A400" t="inlineStr">
        <is>
          <t>FRT</t>
        </is>
      </c>
      <c r="B400" t="inlineStr">
        <is>
          <t>RM</t>
        </is>
      </c>
      <c r="C400" t="inlineStr">
        <is>
          <t>RM.FRT.00007</t>
        </is>
      </c>
      <c r="D400" t="inlineStr">
        <is>
          <t>كرز</t>
        </is>
      </c>
      <c r="V400" t="n">
        <v>0</v>
      </c>
      <c r="W400" t="n">
        <v>0</v>
      </c>
      <c r="X400" t="n">
        <v>0</v>
      </c>
      <c r="Y400" t="n">
        <v>0</v>
      </c>
      <c r="Z400" t="n">
        <v>0</v>
      </c>
      <c r="AA400" s="20" t="n">
        <v>2</v>
      </c>
      <c r="AC400" s="20" t="n">
        <v>2</v>
      </c>
      <c r="AD400" t="n">
        <v>0</v>
      </c>
      <c r="AE400" t="n">
        <v>0</v>
      </c>
    </row>
    <row r="401">
      <c r="A401" t="inlineStr">
        <is>
          <t>FRT</t>
        </is>
      </c>
      <c r="B401" t="inlineStr">
        <is>
          <t>RM</t>
        </is>
      </c>
      <c r="C401" t="inlineStr">
        <is>
          <t>RM.FRT.00008</t>
        </is>
      </c>
      <c r="D401" t="inlineStr">
        <is>
          <t>جوز هند مجفف</t>
        </is>
      </c>
      <c r="E401" t="n">
        <v>122.293</v>
      </c>
      <c r="F401" t="n">
        <v>835.1903</v>
      </c>
      <c r="G401" t="inlineStr">
        <is>
          <t>9402, 9605, 499, 402, 108, 101, 9101, 9409, 409, 101, 605, 499, 403, 605, 409, 9108, 9101, 9409, 9402, 9605, 9108, 605, 403, 499, 409, 402, 108</t>
        </is>
      </c>
      <c r="H401" t="n">
        <v>0</v>
      </c>
      <c r="I401" t="n">
        <v>0</v>
      </c>
      <c r="J401" t="n">
        <v>0</v>
      </c>
      <c r="K401" t="n">
        <v>0</v>
      </c>
      <c r="L401" t="n">
        <v>0</v>
      </c>
      <c r="M401" t="n">
        <v>0</v>
      </c>
      <c r="N401" t="n">
        <v>0</v>
      </c>
      <c r="O401" t="n">
        <v>0</v>
      </c>
      <c r="P401" t="n">
        <v>-14.175</v>
      </c>
      <c r="Q401" t="n">
        <v>-8.118</v>
      </c>
      <c r="R401" t="n">
        <v>-50</v>
      </c>
      <c r="S401" t="n">
        <v>-72.29300000000001</v>
      </c>
      <c r="T401" t="n">
        <v>50</v>
      </c>
      <c r="U401" t="n">
        <v>342.7647</v>
      </c>
      <c r="V401" t="n">
        <v>6.8553</v>
      </c>
      <c r="W401" t="n">
        <v>10.185</v>
      </c>
      <c r="X401" t="n">
        <v>67.0134</v>
      </c>
      <c r="Y401" t="n">
        <v>94.9198</v>
      </c>
      <c r="Z401" t="n">
        <v>100.0498</v>
      </c>
      <c r="AA401" s="20" t="n">
        <v>45376</v>
      </c>
      <c r="AB401" t="inlineStr">
        <is>
          <t xml:space="preserve">شركة عمار وابراهيم مقبل </t>
        </is>
      </c>
      <c r="AC401" s="20" t="n">
        <v>46234</v>
      </c>
      <c r="AD401" t="n">
        <v>10.5466</v>
      </c>
      <c r="AE401" t="n">
        <v>8.337400000000001</v>
      </c>
      <c r="AF401" t="inlineStr">
        <is>
          <t>5:29</t>
        </is>
      </c>
      <c r="AG401" t="n">
        <v>0</v>
      </c>
    </row>
    <row r="402">
      <c r="A402" t="inlineStr">
        <is>
          <t>FRT</t>
        </is>
      </c>
      <c r="B402" t="inlineStr">
        <is>
          <t>RM</t>
        </is>
      </c>
      <c r="C402" t="inlineStr">
        <is>
          <t>RM.FRT.00009</t>
        </is>
      </c>
      <c r="D402" t="inlineStr">
        <is>
          <t>رمان حب مجفف</t>
        </is>
      </c>
      <c r="E402" t="n">
        <v>2</v>
      </c>
      <c r="F402" t="n">
        <v>15.4546</v>
      </c>
      <c r="G402" t="inlineStr">
        <is>
          <t>108, 304, 499, 9403, 499, 403, 9108, 9402, 9403, 9108, 108, 304, 403, 499, 9402</t>
        </is>
      </c>
      <c r="H402" t="n">
        <v>0</v>
      </c>
      <c r="I402" t="n">
        <v>0</v>
      </c>
      <c r="J402" t="n">
        <v>0</v>
      </c>
      <c r="K402" t="n">
        <v>0</v>
      </c>
      <c r="L402" t="n">
        <v>0</v>
      </c>
      <c r="M402" t="n">
        <v>0</v>
      </c>
      <c r="N402" t="n">
        <v>0</v>
      </c>
      <c r="O402" t="n">
        <v>0</v>
      </c>
      <c r="P402" t="n">
        <v>0</v>
      </c>
      <c r="Q402" t="n">
        <v>-2</v>
      </c>
      <c r="R402" t="n">
        <v>0</v>
      </c>
      <c r="S402" t="n">
        <v>-2</v>
      </c>
      <c r="T402" t="n">
        <v>0</v>
      </c>
      <c r="U402" t="n">
        <v>0</v>
      </c>
      <c r="V402" t="n">
        <v>8.1899</v>
      </c>
      <c r="W402" t="n">
        <v>2</v>
      </c>
      <c r="X402" t="n">
        <v>3</v>
      </c>
      <c r="Y402" t="n">
        <v>33</v>
      </c>
      <c r="Z402" t="n">
        <v>43</v>
      </c>
      <c r="AA402" s="20" t="n">
        <v>46038</v>
      </c>
      <c r="AB402" t="inlineStr">
        <is>
          <t>مطاحن الدبور الذهبي</t>
        </is>
      </c>
      <c r="AC402" s="20" t="n">
        <v>46234</v>
      </c>
      <c r="AD402" t="n">
        <v>3.6666</v>
      </c>
      <c r="AE402" t="n">
        <v>3.5833</v>
      </c>
      <c r="AF402" t="inlineStr">
        <is>
          <t>0:0</t>
        </is>
      </c>
      <c r="AG402" t="n">
        <v>0</v>
      </c>
    </row>
    <row r="403">
      <c r="A403" t="inlineStr">
        <is>
          <t>FRT</t>
        </is>
      </c>
      <c r="B403" t="inlineStr">
        <is>
          <t>RM</t>
        </is>
      </c>
      <c r="C403" t="inlineStr">
        <is>
          <t>RM.FRT.00010</t>
        </is>
      </c>
      <c r="D403" t="inlineStr">
        <is>
          <t xml:space="preserve">فراولة حب مجففه </t>
        </is>
      </c>
      <c r="E403" t="n">
        <v>189.377</v>
      </c>
      <c r="F403" t="n">
        <v>1650.7586</v>
      </c>
      <c r="G403" t="inlineStr">
        <is>
          <t>108, 9402, 9403, 403, 9108, 108, 402, 401, 306, 304, 403, 499, 108, 304, 402, 306, 9108, 403, 499, 401, 499, 9403, 9402</t>
        </is>
      </c>
      <c r="H403" t="n">
        <v>0</v>
      </c>
      <c r="I403" t="n">
        <v>0</v>
      </c>
      <c r="J403" t="n">
        <v>0</v>
      </c>
      <c r="K403" t="n">
        <v>0</v>
      </c>
      <c r="L403" t="n">
        <v>0</v>
      </c>
      <c r="M403" t="n">
        <v>0</v>
      </c>
      <c r="N403" t="n">
        <v>0</v>
      </c>
      <c r="O403" t="n">
        <v>0</v>
      </c>
      <c r="P403" t="n">
        <v>-10.25</v>
      </c>
      <c r="Q403" t="n">
        <v>-118.305</v>
      </c>
      <c r="R403" t="n">
        <v>0</v>
      </c>
      <c r="S403" t="n">
        <v>-128.555</v>
      </c>
      <c r="T403" t="n">
        <v>60.822</v>
      </c>
      <c r="U403" t="n">
        <v>458.0298</v>
      </c>
      <c r="V403" t="n">
        <v>7.7195</v>
      </c>
      <c r="W403" t="n">
        <v>128.305</v>
      </c>
      <c r="X403" t="n">
        <v>158.6714</v>
      </c>
      <c r="Y403" t="n">
        <v>305.2098</v>
      </c>
      <c r="Z403" t="n">
        <v>512.0098</v>
      </c>
      <c r="AA403" s="20" t="n">
        <v>46092</v>
      </c>
      <c r="AB403" t="inlineStr">
        <is>
          <t>مؤسسة الزنبقة للاستيراد والتصدير - مورد</t>
        </is>
      </c>
      <c r="AC403" s="20" t="n">
        <v>46234</v>
      </c>
      <c r="AD403" t="n">
        <v>33.9122</v>
      </c>
      <c r="AE403" t="n">
        <v>42.6674</v>
      </c>
      <c r="AF403" t="inlineStr">
        <is>
          <t>1:12</t>
        </is>
      </c>
      <c r="AG403" t="n">
        <v>0</v>
      </c>
    </row>
    <row r="404">
      <c r="A404" t="inlineStr">
        <is>
          <t>FRT</t>
        </is>
      </c>
      <c r="B404" t="inlineStr">
        <is>
          <t>RM</t>
        </is>
      </c>
      <c r="C404" t="inlineStr">
        <is>
          <t>RM.FRT.00011</t>
        </is>
      </c>
      <c r="D404" t="inlineStr">
        <is>
          <t xml:space="preserve">فراوله حب مجمده </t>
        </is>
      </c>
      <c r="E404" t="n">
        <v>0</v>
      </c>
      <c r="F404" t="n">
        <v>0</v>
      </c>
      <c r="G404" t="inlineStr">
        <is>
          <t>402, 402</t>
        </is>
      </c>
      <c r="H404" t="n">
        <v>0</v>
      </c>
      <c r="I404" t="n">
        <v>0</v>
      </c>
      <c r="J404" t="n">
        <v>0</v>
      </c>
      <c r="K404" t="n">
        <v>0</v>
      </c>
      <c r="L404" t="n">
        <v>0</v>
      </c>
      <c r="M404" t="n">
        <v>0</v>
      </c>
      <c r="N404" t="n">
        <v>0</v>
      </c>
      <c r="O404" t="n">
        <v>0</v>
      </c>
      <c r="P404" t="n">
        <v>0</v>
      </c>
      <c r="Q404" t="n">
        <v>0</v>
      </c>
      <c r="R404" t="n">
        <v>0</v>
      </c>
      <c r="S404" t="n">
        <v>0</v>
      </c>
      <c r="T404" t="n">
        <v>0</v>
      </c>
      <c r="U404" t="n">
        <v>0</v>
      </c>
      <c r="V404" t="n">
        <v>3.8793</v>
      </c>
      <c r="W404" t="n">
        <v>0</v>
      </c>
      <c r="X404" t="n">
        <v>0</v>
      </c>
      <c r="Y404" t="n">
        <v>0</v>
      </c>
      <c r="Z404" t="n">
        <v>0</v>
      </c>
      <c r="AA404" s="20" t="n">
        <v>44950</v>
      </c>
      <c r="AB404" t="inlineStr">
        <is>
          <t>شركة القوقا التجارية</t>
        </is>
      </c>
      <c r="AC404" s="20" t="n">
        <v>44958</v>
      </c>
      <c r="AD404" t="n">
        <v>0</v>
      </c>
      <c r="AE404" t="n">
        <v>0</v>
      </c>
      <c r="AG404" t="n">
        <v>0</v>
      </c>
    </row>
    <row r="405">
      <c r="A405" t="inlineStr">
        <is>
          <t>FRT</t>
        </is>
      </c>
      <c r="B405" t="inlineStr">
        <is>
          <t>RM</t>
        </is>
      </c>
      <c r="C405" t="inlineStr">
        <is>
          <t>RM.FRT.00012</t>
        </is>
      </c>
      <c r="D405" t="inlineStr">
        <is>
          <t>ليمون</t>
        </is>
      </c>
      <c r="E405" t="n">
        <v>10</v>
      </c>
      <c r="F405" t="n">
        <v>5.9</v>
      </c>
      <c r="G405" t="inlineStr">
        <is>
          <t>402, 409, 409, 402, 409</t>
        </is>
      </c>
      <c r="H405" t="n">
        <v>0</v>
      </c>
      <c r="I405" t="n">
        <v>0</v>
      </c>
      <c r="J405" t="n">
        <v>0</v>
      </c>
      <c r="K405" t="n">
        <v>0</v>
      </c>
      <c r="L405" t="n">
        <v>0</v>
      </c>
      <c r="M405" t="n">
        <v>0</v>
      </c>
      <c r="N405" t="n">
        <v>0</v>
      </c>
      <c r="O405" t="n">
        <v>0</v>
      </c>
      <c r="P405" t="n">
        <v>-10</v>
      </c>
      <c r="Q405" t="n">
        <v>0</v>
      </c>
      <c r="R405" t="n">
        <v>0</v>
      </c>
      <c r="S405" t="n">
        <v>-10</v>
      </c>
      <c r="T405" t="n">
        <v>0</v>
      </c>
      <c r="U405" t="n">
        <v>0</v>
      </c>
      <c r="V405" t="n">
        <v>0.59</v>
      </c>
      <c r="W405" t="n">
        <v>0</v>
      </c>
      <c r="X405" t="n">
        <v>0</v>
      </c>
      <c r="Y405" t="n">
        <v>0</v>
      </c>
      <c r="Z405" t="n">
        <v>0</v>
      </c>
      <c r="AA405" s="20" t="n">
        <v>45246</v>
      </c>
      <c r="AB405" t="inlineStr">
        <is>
          <t>Cash Customer - مورد</t>
        </is>
      </c>
      <c r="AC405" s="20" t="n">
        <v>2</v>
      </c>
      <c r="AD405" t="n">
        <v>0</v>
      </c>
      <c r="AE405" t="n">
        <v>0</v>
      </c>
      <c r="AG405" t="n">
        <v>0</v>
      </c>
    </row>
    <row r="406">
      <c r="A406" t="inlineStr">
        <is>
          <t>FRT</t>
        </is>
      </c>
      <c r="B406" t="inlineStr">
        <is>
          <t>RM</t>
        </is>
      </c>
      <c r="C406" t="inlineStr">
        <is>
          <t>RM.FRT.00013</t>
        </is>
      </c>
      <c r="D406" t="inlineStr">
        <is>
          <t>برتقال</t>
        </is>
      </c>
      <c r="E406" t="n">
        <v>5.145</v>
      </c>
      <c r="F406" t="n">
        <v>6.4036</v>
      </c>
      <c r="G406" t="inlineStr">
        <is>
          <t>402, 499, 499, 499, 402</t>
        </is>
      </c>
      <c r="H406" t="n">
        <v>0</v>
      </c>
      <c r="I406" t="n">
        <v>0</v>
      </c>
      <c r="J406" t="n">
        <v>0</v>
      </c>
      <c r="K406" t="n">
        <v>0</v>
      </c>
      <c r="L406" t="n">
        <v>0</v>
      </c>
      <c r="M406" t="n">
        <v>0</v>
      </c>
      <c r="N406" t="n">
        <v>0</v>
      </c>
      <c r="O406" t="n">
        <v>0</v>
      </c>
      <c r="P406" t="n">
        <v>0</v>
      </c>
      <c r="Q406" t="n">
        <v>-5.145</v>
      </c>
      <c r="R406" t="n">
        <v>0</v>
      </c>
      <c r="S406" t="n">
        <v>-5.145</v>
      </c>
      <c r="T406" t="n">
        <v>0</v>
      </c>
      <c r="U406" t="n">
        <v>0</v>
      </c>
      <c r="V406" t="n">
        <v>1.2446</v>
      </c>
      <c r="W406" t="n">
        <v>5.145</v>
      </c>
      <c r="X406" t="n">
        <v>5.145</v>
      </c>
      <c r="Y406" t="n">
        <v>5.145</v>
      </c>
      <c r="Z406" t="n">
        <v>5.145</v>
      </c>
      <c r="AA406" s="20" t="n">
        <v>45449</v>
      </c>
      <c r="AB406" t="inlineStr">
        <is>
          <t>Cash Customer - مورد</t>
        </is>
      </c>
      <c r="AC406" s="20" t="n">
        <v>46234</v>
      </c>
      <c r="AD406" t="n">
        <v>0.5716</v>
      </c>
      <c r="AE406" t="n">
        <v>0.4287</v>
      </c>
      <c r="AF406" t="inlineStr">
        <is>
          <t>0:0</t>
        </is>
      </c>
      <c r="AG406" t="n">
        <v>0</v>
      </c>
    </row>
    <row r="407">
      <c r="A407" t="inlineStr">
        <is>
          <t>FRT</t>
        </is>
      </c>
      <c r="B407" t="inlineStr">
        <is>
          <t>RM</t>
        </is>
      </c>
      <c r="C407" t="inlineStr">
        <is>
          <t>RM.FRT.00014</t>
        </is>
      </c>
      <c r="D407" t="inlineStr">
        <is>
          <t xml:space="preserve">فراولة </t>
        </is>
      </c>
      <c r="E407" t="n">
        <v>1.06</v>
      </c>
      <c r="F407" t="n">
        <v>2.6394</v>
      </c>
      <c r="G407" t="inlineStr">
        <is>
          <t>402, 499, 499, 402, 499</t>
        </is>
      </c>
      <c r="H407" t="n">
        <v>0</v>
      </c>
      <c r="I407" t="n">
        <v>0</v>
      </c>
      <c r="J407" t="n">
        <v>0</v>
      </c>
      <c r="K407" t="n">
        <v>0</v>
      </c>
      <c r="L407" t="n">
        <v>0</v>
      </c>
      <c r="M407" t="n">
        <v>0</v>
      </c>
      <c r="N407" t="n">
        <v>0</v>
      </c>
      <c r="O407" t="n">
        <v>0</v>
      </c>
      <c r="P407" t="n">
        <v>0</v>
      </c>
      <c r="Q407" t="n">
        <v>-1.06</v>
      </c>
      <c r="R407" t="n">
        <v>0</v>
      </c>
      <c r="S407" t="n">
        <v>-1.06</v>
      </c>
      <c r="T407" t="n">
        <v>0</v>
      </c>
      <c r="U407" t="n">
        <v>0</v>
      </c>
      <c r="V407" t="n">
        <v>2.49</v>
      </c>
      <c r="W407" t="n">
        <v>1.06</v>
      </c>
      <c r="X407" t="n">
        <v>1.06</v>
      </c>
      <c r="Y407" t="n">
        <v>1.06</v>
      </c>
      <c r="Z407" t="n">
        <v>1.06</v>
      </c>
      <c r="AA407" s="20" t="n">
        <v>45246</v>
      </c>
      <c r="AB407" t="inlineStr">
        <is>
          <t>Cash Customer - مورد</t>
        </is>
      </c>
      <c r="AC407" s="20" t="n">
        <v>46234</v>
      </c>
      <c r="AD407" t="n">
        <v>0.1177</v>
      </c>
      <c r="AE407" t="n">
        <v>0.0883</v>
      </c>
      <c r="AF407" t="inlineStr">
        <is>
          <t>0:0</t>
        </is>
      </c>
      <c r="AG407" t="n">
        <v>0</v>
      </c>
    </row>
    <row r="408">
      <c r="A408" t="inlineStr">
        <is>
          <t>FRT</t>
        </is>
      </c>
      <c r="B408" t="inlineStr">
        <is>
          <t>RM</t>
        </is>
      </c>
      <c r="C408" t="inlineStr">
        <is>
          <t>RM.FRT.00015</t>
        </is>
      </c>
      <c r="D408" t="inlineStr">
        <is>
          <t>تفاح اخضر</t>
        </is>
      </c>
      <c r="E408" t="n">
        <v>1.955</v>
      </c>
      <c r="F408" t="n">
        <v>3.8905</v>
      </c>
      <c r="G408" t="inlineStr">
        <is>
          <t>499, 402, 499, 499, 402</t>
        </is>
      </c>
      <c r="H408" t="n">
        <v>0</v>
      </c>
      <c r="I408" t="n">
        <v>0</v>
      </c>
      <c r="J408" t="n">
        <v>0</v>
      </c>
      <c r="K408" t="n">
        <v>0</v>
      </c>
      <c r="L408" t="n">
        <v>0</v>
      </c>
      <c r="M408" t="n">
        <v>0</v>
      </c>
      <c r="N408" t="n">
        <v>0</v>
      </c>
      <c r="O408" t="n">
        <v>0</v>
      </c>
      <c r="P408" t="n">
        <v>0</v>
      </c>
      <c r="Q408" t="n">
        <v>-1.955</v>
      </c>
      <c r="R408" t="n">
        <v>0</v>
      </c>
      <c r="S408" t="n">
        <v>-1.955</v>
      </c>
      <c r="T408" t="n">
        <v>0</v>
      </c>
      <c r="U408" t="n">
        <v>0</v>
      </c>
      <c r="V408" t="n">
        <v>1.99</v>
      </c>
      <c r="W408" t="n">
        <v>1.955</v>
      </c>
      <c r="X408" t="n">
        <v>1.955</v>
      </c>
      <c r="Y408" t="n">
        <v>1.955</v>
      </c>
      <c r="Z408" t="n">
        <v>1.955</v>
      </c>
      <c r="AA408" s="20" t="n">
        <v>45246</v>
      </c>
      <c r="AB408" t="inlineStr">
        <is>
          <t>Cash Customer - مورد</t>
        </is>
      </c>
      <c r="AC408" s="20" t="n">
        <v>46234</v>
      </c>
      <c r="AD408" t="n">
        <v>0.2172</v>
      </c>
      <c r="AE408" t="n">
        <v>0.1629</v>
      </c>
      <c r="AF408" t="inlineStr">
        <is>
          <t>0:0</t>
        </is>
      </c>
      <c r="AG408" t="n">
        <v>0</v>
      </c>
    </row>
    <row r="409">
      <c r="A409" t="inlineStr">
        <is>
          <t>FRT</t>
        </is>
      </c>
      <c r="B409" t="inlineStr">
        <is>
          <t>RM</t>
        </is>
      </c>
      <c r="C409" t="inlineStr">
        <is>
          <t>RM.FRT.0016</t>
        </is>
      </c>
      <c r="D409" t="inlineStr">
        <is>
          <t>رازبري مجفف كرنشي</t>
        </is>
      </c>
      <c r="E409" t="n">
        <v>2</v>
      </c>
      <c r="F409" t="n">
        <v>56</v>
      </c>
      <c r="G409" t="inlineStr">
        <is>
          <t>304, 304</t>
        </is>
      </c>
      <c r="H409" t="n">
        <v>0</v>
      </c>
      <c r="I409" t="n">
        <v>0</v>
      </c>
      <c r="J409" t="n">
        <v>0</v>
      </c>
      <c r="K409" t="n">
        <v>0</v>
      </c>
      <c r="L409" t="n">
        <v>0</v>
      </c>
      <c r="M409" t="n">
        <v>0</v>
      </c>
      <c r="N409" t="n">
        <v>0</v>
      </c>
      <c r="O409" t="n">
        <v>0</v>
      </c>
      <c r="P409" t="n">
        <v>0</v>
      </c>
      <c r="Q409" t="n">
        <v>0</v>
      </c>
      <c r="R409" t="n">
        <v>0</v>
      </c>
      <c r="S409" t="n">
        <v>0</v>
      </c>
      <c r="T409" t="n">
        <v>2</v>
      </c>
      <c r="U409" t="n">
        <v>56</v>
      </c>
      <c r="V409" t="n">
        <v>28</v>
      </c>
      <c r="W409" t="n">
        <v>0</v>
      </c>
      <c r="X409" t="n">
        <v>0</v>
      </c>
      <c r="Y409" t="n">
        <v>0</v>
      </c>
      <c r="Z409" t="n">
        <v>0</v>
      </c>
      <c r="AA409" s="20" t="n">
        <v>46040</v>
      </c>
      <c r="AB409" t="inlineStr">
        <is>
          <t>شركة الكونية للاستيراد والتصدير</t>
        </is>
      </c>
      <c r="AC409" s="20" t="n">
        <v>2</v>
      </c>
      <c r="AD409" t="n">
        <v>0</v>
      </c>
      <c r="AE409" t="n">
        <v>0</v>
      </c>
      <c r="AG409" t="n">
        <v>0</v>
      </c>
    </row>
    <row r="410">
      <c r="A410" t="inlineStr">
        <is>
          <t>FRT</t>
        </is>
      </c>
      <c r="B410" t="inlineStr">
        <is>
          <t>RM</t>
        </is>
      </c>
      <c r="C410" t="inlineStr">
        <is>
          <t>RM.FRT.0017</t>
        </is>
      </c>
      <c r="D410" t="inlineStr">
        <is>
          <t>فراولة مجفف كرنشي</t>
        </is>
      </c>
      <c r="E410" t="n">
        <v>0</v>
      </c>
      <c r="F410" t="n">
        <v>0</v>
      </c>
      <c r="G410" t="inlineStr">
        <is>
          <t>304, 304</t>
        </is>
      </c>
      <c r="H410" t="n">
        <v>0</v>
      </c>
      <c r="I410" t="n">
        <v>0</v>
      </c>
      <c r="J410" t="n">
        <v>0</v>
      </c>
      <c r="K410" t="n">
        <v>0</v>
      </c>
      <c r="L410" t="n">
        <v>0</v>
      </c>
      <c r="M410" t="n">
        <v>0</v>
      </c>
      <c r="N410" t="n">
        <v>0</v>
      </c>
      <c r="O410" t="n">
        <v>0</v>
      </c>
      <c r="P410" t="n">
        <v>0</v>
      </c>
      <c r="Q410" t="n">
        <v>0</v>
      </c>
      <c r="R410" t="n">
        <v>0</v>
      </c>
      <c r="S410" t="n">
        <v>0</v>
      </c>
      <c r="T410" t="n">
        <v>0</v>
      </c>
      <c r="U410" t="n">
        <v>0</v>
      </c>
      <c r="V410" t="n">
        <v>24</v>
      </c>
      <c r="W410" t="n">
        <v>0</v>
      </c>
      <c r="X410" t="n">
        <v>0</v>
      </c>
      <c r="Y410" t="n">
        <v>0</v>
      </c>
      <c r="Z410" t="n">
        <v>0</v>
      </c>
      <c r="AA410" s="20" t="n">
        <v>46037</v>
      </c>
      <c r="AB410" t="inlineStr">
        <is>
          <t>شركة الكونية للاستيراد والتصدير</t>
        </is>
      </c>
      <c r="AC410" s="20" t="n">
        <v>2</v>
      </c>
      <c r="AD410" t="n">
        <v>0</v>
      </c>
      <c r="AE410" t="n">
        <v>0</v>
      </c>
      <c r="AG410" t="n">
        <v>0</v>
      </c>
    </row>
    <row r="411">
      <c r="A411" t="inlineStr">
        <is>
          <t>FRT</t>
        </is>
      </c>
      <c r="B411" t="inlineStr">
        <is>
          <t>RM</t>
        </is>
      </c>
      <c r="C411" t="inlineStr">
        <is>
          <t>RM.FRT.0018</t>
        </is>
      </c>
      <c r="D411" t="inlineStr">
        <is>
          <t>Crunchy Freeze-Dried Mango</t>
        </is>
      </c>
      <c r="V411" t="n">
        <v>40</v>
      </c>
      <c r="W411" t="n">
        <v>0</v>
      </c>
      <c r="X411" t="n">
        <v>0</v>
      </c>
      <c r="Y411" t="n">
        <v>0</v>
      </c>
      <c r="Z411" t="n">
        <v>0</v>
      </c>
      <c r="AA411" s="20" t="n">
        <v>2</v>
      </c>
      <c r="AC411" s="20" t="n">
        <v>2</v>
      </c>
      <c r="AD411" t="n">
        <v>0</v>
      </c>
      <c r="AE411" t="n">
        <v>0</v>
      </c>
    </row>
    <row r="412">
      <c r="A412" t="inlineStr">
        <is>
          <t>FRT</t>
        </is>
      </c>
      <c r="B412" t="inlineStr">
        <is>
          <t>RM</t>
        </is>
      </c>
      <c r="C412" t="inlineStr">
        <is>
          <t>RM.FRT.0019</t>
        </is>
      </c>
      <c r="D412" t="inlineStr">
        <is>
          <t>Crunchy Freeze-Dried Kiwi</t>
        </is>
      </c>
      <c r="V412" t="n">
        <v>40</v>
      </c>
      <c r="W412" t="n">
        <v>0</v>
      </c>
      <c r="X412" t="n">
        <v>0</v>
      </c>
      <c r="Y412" t="n">
        <v>0</v>
      </c>
      <c r="Z412" t="n">
        <v>0</v>
      </c>
      <c r="AA412" s="20" t="n">
        <v>2</v>
      </c>
      <c r="AC412" s="20" t="n">
        <v>2</v>
      </c>
      <c r="AD412" t="n">
        <v>0</v>
      </c>
      <c r="AE412" t="n">
        <v>0</v>
      </c>
    </row>
    <row r="413">
      <c r="A413" t="inlineStr">
        <is>
          <t>FRT</t>
        </is>
      </c>
      <c r="B413" t="inlineStr">
        <is>
          <t>RM</t>
        </is>
      </c>
      <c r="C413" t="inlineStr">
        <is>
          <t>RM.FRT.0020</t>
        </is>
      </c>
      <c r="D413" t="inlineStr">
        <is>
          <t>Crunchy Freeze-Dried Raspberry</t>
        </is>
      </c>
      <c r="V413" t="n">
        <v>95</v>
      </c>
      <c r="W413" t="n">
        <v>0</v>
      </c>
      <c r="X413" t="n">
        <v>0</v>
      </c>
      <c r="Y413" t="n">
        <v>0</v>
      </c>
      <c r="Z413" t="n">
        <v>0</v>
      </c>
      <c r="AA413" s="20" t="n">
        <v>2</v>
      </c>
      <c r="AC413" s="20" t="n">
        <v>2</v>
      </c>
      <c r="AD413" t="n">
        <v>0</v>
      </c>
      <c r="AE413" t="n">
        <v>0</v>
      </c>
    </row>
    <row r="414">
      <c r="A414" t="inlineStr">
        <is>
          <t>FRT</t>
        </is>
      </c>
      <c r="B414" t="inlineStr">
        <is>
          <t>RM</t>
        </is>
      </c>
      <c r="C414" t="inlineStr">
        <is>
          <t>RM.FRT.0021</t>
        </is>
      </c>
      <c r="D414" t="inlineStr">
        <is>
          <t>Crunchy Freeze-Dried Banana</t>
        </is>
      </c>
      <c r="V414" t="n">
        <v>40</v>
      </c>
      <c r="W414" t="n">
        <v>0</v>
      </c>
      <c r="X414" t="n">
        <v>0</v>
      </c>
      <c r="Y414" t="n">
        <v>0</v>
      </c>
      <c r="Z414" t="n">
        <v>0</v>
      </c>
      <c r="AA414" s="20" t="n">
        <v>2</v>
      </c>
      <c r="AC414" s="20" t="n">
        <v>2</v>
      </c>
      <c r="AD414" t="n">
        <v>0</v>
      </c>
      <c r="AE414" t="n">
        <v>0</v>
      </c>
    </row>
    <row r="415">
      <c r="A415" t="inlineStr">
        <is>
          <t>FRT</t>
        </is>
      </c>
      <c r="B415" t="inlineStr">
        <is>
          <t>RM</t>
        </is>
      </c>
      <c r="C415" t="inlineStr">
        <is>
          <t>RM.FRT.0022</t>
        </is>
      </c>
      <c r="D415" t="inlineStr">
        <is>
          <t>Crunchy Freeze-Dried Apple</t>
        </is>
      </c>
      <c r="V415" t="n">
        <v>40</v>
      </c>
      <c r="W415" t="n">
        <v>0</v>
      </c>
      <c r="X415" t="n">
        <v>0</v>
      </c>
      <c r="Y415" t="n">
        <v>0</v>
      </c>
      <c r="Z415" t="n">
        <v>0</v>
      </c>
      <c r="AA415" s="20" t="n">
        <v>2</v>
      </c>
      <c r="AC415" s="20" t="n">
        <v>2</v>
      </c>
      <c r="AD415" t="n">
        <v>0</v>
      </c>
      <c r="AE415" t="n">
        <v>0</v>
      </c>
    </row>
    <row r="416">
      <c r="A416" t="inlineStr">
        <is>
          <t>FRT</t>
        </is>
      </c>
      <c r="B416" t="inlineStr">
        <is>
          <t>RM</t>
        </is>
      </c>
      <c r="C416" t="inlineStr">
        <is>
          <t>RM.FRT.0023</t>
        </is>
      </c>
      <c r="D416" t="inlineStr">
        <is>
          <t>Crunchy Freeze-Dried Blue Fig</t>
        </is>
      </c>
      <c r="V416" t="n">
        <v>40</v>
      </c>
      <c r="W416" t="n">
        <v>0</v>
      </c>
      <c r="X416" t="n">
        <v>0</v>
      </c>
      <c r="Y416" t="n">
        <v>0</v>
      </c>
      <c r="Z416" t="n">
        <v>0</v>
      </c>
      <c r="AA416" s="20" t="n">
        <v>2</v>
      </c>
      <c r="AC416" s="20" t="n">
        <v>2</v>
      </c>
      <c r="AD416" t="n">
        <v>0</v>
      </c>
      <c r="AE416" t="n">
        <v>0</v>
      </c>
    </row>
    <row r="417">
      <c r="A417" t="inlineStr">
        <is>
          <t>FRT</t>
        </is>
      </c>
      <c r="B417" t="inlineStr">
        <is>
          <t>RM</t>
        </is>
      </c>
      <c r="C417" t="inlineStr">
        <is>
          <t>RM.FRT.0024</t>
        </is>
      </c>
      <c r="D417" t="inlineStr">
        <is>
          <t>Crunchy Freeze-Dried Dates</t>
        </is>
      </c>
      <c r="V417" t="n">
        <v>40</v>
      </c>
      <c r="W417" t="n">
        <v>0</v>
      </c>
      <c r="X417" t="n">
        <v>0</v>
      </c>
      <c r="Y417" t="n">
        <v>0</v>
      </c>
      <c r="Z417" t="n">
        <v>0</v>
      </c>
      <c r="AA417" s="20" t="n">
        <v>2</v>
      </c>
      <c r="AC417" s="20" t="n">
        <v>2</v>
      </c>
      <c r="AD417" t="n">
        <v>0</v>
      </c>
      <c r="AE417" t="n">
        <v>0</v>
      </c>
    </row>
    <row r="418">
      <c r="A418" t="inlineStr">
        <is>
          <t>GLZ</t>
        </is>
      </c>
      <c r="B418" t="inlineStr">
        <is>
          <t>RM</t>
        </is>
      </c>
      <c r="C418" t="inlineStr">
        <is>
          <t>RM.GLZ.0001</t>
        </is>
      </c>
      <c r="D418" t="inlineStr">
        <is>
          <t xml:space="preserve">جلي تلميع شفاف </t>
        </is>
      </c>
      <c r="E418" t="n">
        <v>0</v>
      </c>
      <c r="F418" t="n">
        <v>0</v>
      </c>
      <c r="G418" t="inlineStr">
        <is>
          <t>403, 108, 203, 204, 101, 201, 9108, 9404, 601, 404, 801, 605, 501, 9402, 9108, 403, 605, 501, 601, 404, 801, 203, 204, 108, 201, 101, 9402, 9404</t>
        </is>
      </c>
      <c r="H418" t="n">
        <v>0</v>
      </c>
      <c r="I418" t="n">
        <v>0</v>
      </c>
      <c r="J418" t="n">
        <v>0</v>
      </c>
      <c r="K418" t="n">
        <v>0</v>
      </c>
      <c r="L418" t="n">
        <v>0</v>
      </c>
      <c r="M418" t="n">
        <v>0</v>
      </c>
      <c r="N418" t="n">
        <v>0</v>
      </c>
      <c r="O418" t="n">
        <v>0</v>
      </c>
      <c r="P418" t="n">
        <v>0</v>
      </c>
      <c r="Q418" t="n">
        <v>0</v>
      </c>
      <c r="R418" t="n">
        <v>0</v>
      </c>
      <c r="S418" t="n">
        <v>0</v>
      </c>
      <c r="T418" t="n">
        <v>0</v>
      </c>
      <c r="U418" t="n">
        <v>0</v>
      </c>
      <c r="V418" t="n">
        <v>0.7759</v>
      </c>
      <c r="W418" t="n">
        <v>0</v>
      </c>
      <c r="X418" t="n">
        <v>0</v>
      </c>
      <c r="Y418" t="n">
        <v>0</v>
      </c>
      <c r="Z418" t="n">
        <v>4470</v>
      </c>
      <c r="AA418" s="20" t="n">
        <v>45951</v>
      </c>
      <c r="AB418" t="inlineStr">
        <is>
          <t xml:space="preserve">مؤسسة ثمار الربيع لتكنولوجيا الاغذية </t>
        </is>
      </c>
      <c r="AC418" s="20" t="n">
        <v>45952</v>
      </c>
      <c r="AD418" t="n">
        <v>0</v>
      </c>
      <c r="AE418" t="n">
        <v>372.5</v>
      </c>
      <c r="AF418" t="inlineStr">
        <is>
          <t>0:0</t>
        </is>
      </c>
      <c r="AG418" t="n">
        <v>0</v>
      </c>
    </row>
    <row r="419">
      <c r="A419" t="inlineStr">
        <is>
          <t>GLZ</t>
        </is>
      </c>
      <c r="B419" t="inlineStr">
        <is>
          <t>RM</t>
        </is>
      </c>
      <c r="C419" t="inlineStr">
        <is>
          <t>RM.GLZ.0002</t>
        </is>
      </c>
      <c r="D419" t="inlineStr">
        <is>
          <t>جلي تلميع شوكولاته</t>
        </is>
      </c>
      <c r="E419" t="n">
        <v>0</v>
      </c>
      <c r="F419" t="n">
        <v>0</v>
      </c>
      <c r="G419" t="inlineStr">
        <is>
          <t>403, 101, 201, 108, 204, 203, 9402, 9404, 9108, 601, 605, 801, 404, 601, 204, 203, 403, 605, 801, 9108, 404, 108, 201, 101, 9402, 9404</t>
        </is>
      </c>
      <c r="H419" t="n">
        <v>0</v>
      </c>
      <c r="I419" t="n">
        <v>0</v>
      </c>
      <c r="J419" t="n">
        <v>0</v>
      </c>
      <c r="K419" t="n">
        <v>0</v>
      </c>
      <c r="L419" t="n">
        <v>0</v>
      </c>
      <c r="M419" t="n">
        <v>0</v>
      </c>
      <c r="N419" t="n">
        <v>0</v>
      </c>
      <c r="O419" t="n">
        <v>0</v>
      </c>
      <c r="P419" t="n">
        <v>0</v>
      </c>
      <c r="Q419" t="n">
        <v>0</v>
      </c>
      <c r="R419" t="n">
        <v>0</v>
      </c>
      <c r="S419" t="n">
        <v>0</v>
      </c>
      <c r="T419" t="n">
        <v>0</v>
      </c>
      <c r="U419" t="n">
        <v>0</v>
      </c>
      <c r="V419" t="n">
        <v>0.7759</v>
      </c>
      <c r="W419" t="n">
        <v>0</v>
      </c>
      <c r="X419" t="n">
        <v>0</v>
      </c>
      <c r="Y419" t="n">
        <v>0</v>
      </c>
      <c r="Z419" t="n">
        <v>3630</v>
      </c>
      <c r="AA419" s="20" t="n">
        <v>45951</v>
      </c>
      <c r="AB419" t="inlineStr">
        <is>
          <t xml:space="preserve">مؤسسة ثمار الربيع لتكنولوجيا الاغذية </t>
        </is>
      </c>
      <c r="AC419" s="20" t="n">
        <v>45952</v>
      </c>
      <c r="AD419" t="n">
        <v>0</v>
      </c>
      <c r="AE419" t="n">
        <v>302.5</v>
      </c>
      <c r="AF419" t="inlineStr">
        <is>
          <t>0:0</t>
        </is>
      </c>
      <c r="AG419" t="n">
        <v>0</v>
      </c>
    </row>
    <row r="420">
      <c r="A420" t="inlineStr">
        <is>
          <t>GLZ</t>
        </is>
      </c>
      <c r="B420" t="inlineStr">
        <is>
          <t>RM</t>
        </is>
      </c>
      <c r="C420" t="inlineStr">
        <is>
          <t>RM.GLZ.0003</t>
        </is>
      </c>
      <c r="D420" t="inlineStr">
        <is>
          <t xml:space="preserve">جلي تلميع فراولة </t>
        </is>
      </c>
      <c r="E420" t="n">
        <v>0</v>
      </c>
      <c r="F420" t="n">
        <v>0</v>
      </c>
      <c r="G420" t="inlineStr">
        <is>
          <t>403, 601, 801, 9108, 404, 203, 204, 108, 201, 101, 9402, 9108, 601, 9404, 801, 403, 404, 108, 203, 204, 101, 201, 9402, 9404</t>
        </is>
      </c>
      <c r="H420" t="n">
        <v>0</v>
      </c>
      <c r="I420" t="n">
        <v>0</v>
      </c>
      <c r="J420" t="n">
        <v>0</v>
      </c>
      <c r="K420" t="n">
        <v>0</v>
      </c>
      <c r="L420" t="n">
        <v>0</v>
      </c>
      <c r="M420" t="n">
        <v>0</v>
      </c>
      <c r="N420" t="n">
        <v>0</v>
      </c>
      <c r="O420" t="n">
        <v>0</v>
      </c>
      <c r="P420" t="n">
        <v>0</v>
      </c>
      <c r="Q420" t="n">
        <v>0</v>
      </c>
      <c r="R420" t="n">
        <v>0</v>
      </c>
      <c r="S420" t="n">
        <v>0</v>
      </c>
      <c r="T420" t="n">
        <v>0</v>
      </c>
      <c r="U420" t="n">
        <v>0</v>
      </c>
      <c r="V420" t="n">
        <v>0.7759</v>
      </c>
      <c r="W420" t="n">
        <v>0</v>
      </c>
      <c r="X420" t="n">
        <v>0</v>
      </c>
      <c r="Y420" t="n">
        <v>0</v>
      </c>
      <c r="Z420" t="n">
        <v>1000</v>
      </c>
      <c r="AA420" s="20" t="n">
        <v>45882</v>
      </c>
      <c r="AB420" t="inlineStr">
        <is>
          <t xml:space="preserve">مؤسسة ثمار الربيع لتكنولوجيا الاغذية </t>
        </is>
      </c>
      <c r="AC420" s="20" t="n">
        <v>45883</v>
      </c>
      <c r="AD420" t="n">
        <v>0</v>
      </c>
      <c r="AE420" t="n">
        <v>83.33329999999999</v>
      </c>
      <c r="AF420" t="inlineStr">
        <is>
          <t>0:0</t>
        </is>
      </c>
      <c r="AG420" t="n">
        <v>0</v>
      </c>
    </row>
    <row r="421">
      <c r="A421" t="inlineStr">
        <is>
          <t>GLZ</t>
        </is>
      </c>
      <c r="B421" t="inlineStr">
        <is>
          <t>RM</t>
        </is>
      </c>
      <c r="C421" t="inlineStr">
        <is>
          <t>RM.GLZ.0004</t>
        </is>
      </c>
      <c r="D421" t="inlineStr">
        <is>
          <t xml:space="preserve">جلي تلميع فراولة </t>
        </is>
      </c>
      <c r="E421" t="n">
        <v>0</v>
      </c>
      <c r="F421" t="n">
        <v>0</v>
      </c>
      <c r="G421" t="inlineStr">
        <is>
          <t>201, 204, 204, 201</t>
        </is>
      </c>
      <c r="H421" t="n">
        <v>0</v>
      </c>
      <c r="I421" t="n">
        <v>0</v>
      </c>
      <c r="J421" t="n">
        <v>0</v>
      </c>
      <c r="K421" t="n">
        <v>0</v>
      </c>
      <c r="L421" t="n">
        <v>0</v>
      </c>
      <c r="M421" t="n">
        <v>0</v>
      </c>
      <c r="N421" t="n">
        <v>0</v>
      </c>
      <c r="O421" t="n">
        <v>0</v>
      </c>
      <c r="P421" t="n">
        <v>0</v>
      </c>
      <c r="Q421" t="n">
        <v>0</v>
      </c>
      <c r="R421" t="n">
        <v>0</v>
      </c>
      <c r="S421" t="n">
        <v>0</v>
      </c>
      <c r="T421" t="n">
        <v>0</v>
      </c>
      <c r="U421" t="n">
        <v>0</v>
      </c>
      <c r="V421" t="n">
        <v>0.7759</v>
      </c>
      <c r="W421" t="n">
        <v>0</v>
      </c>
      <c r="X421" t="n">
        <v>0</v>
      </c>
      <c r="Y421" t="n">
        <v>800</v>
      </c>
      <c r="Z421" t="n">
        <v>1600</v>
      </c>
      <c r="AA421" s="20" t="n">
        <v>45971</v>
      </c>
      <c r="AB421" t="inlineStr">
        <is>
          <t xml:space="preserve">مؤسسة ثمار الربيع لتكنولوجيا الاغذية </t>
        </is>
      </c>
      <c r="AC421" s="20" t="n">
        <v>45972</v>
      </c>
      <c r="AD421" t="n">
        <v>88.8888</v>
      </c>
      <c r="AE421" t="n">
        <v>133.3333</v>
      </c>
      <c r="AF421" t="inlineStr">
        <is>
          <t>0:0</t>
        </is>
      </c>
      <c r="AG421" t="n">
        <v>0</v>
      </c>
    </row>
    <row r="422">
      <c r="A422" t="inlineStr">
        <is>
          <t>GLZ</t>
        </is>
      </c>
      <c r="B422" t="inlineStr">
        <is>
          <t>RM</t>
        </is>
      </c>
      <c r="C422" t="inlineStr">
        <is>
          <t>RM.GLZ.0005</t>
        </is>
      </c>
      <c r="D422" t="inlineStr">
        <is>
          <t xml:space="preserve">جلي تلميع كراميل </t>
        </is>
      </c>
      <c r="E422" t="n">
        <v>0</v>
      </c>
      <c r="F422" t="n">
        <v>0</v>
      </c>
      <c r="G422" t="inlineStr">
        <is>
          <t>101, 201, 108, 404, 801, 9108, 605, 403, 203, 204, 601, 404, 801, 605, 601, 9108, 9404, 9402, 203, 204, 108, 201, 101, 403, 9404, 9402</t>
        </is>
      </c>
      <c r="H422" t="n">
        <v>0</v>
      </c>
      <c r="I422" t="n">
        <v>0</v>
      </c>
      <c r="J422" t="n">
        <v>0</v>
      </c>
      <c r="K422" t="n">
        <v>0</v>
      </c>
      <c r="L422" t="n">
        <v>0</v>
      </c>
      <c r="M422" t="n">
        <v>0</v>
      </c>
      <c r="N422" t="n">
        <v>0</v>
      </c>
      <c r="O422" t="n">
        <v>0</v>
      </c>
      <c r="P422" t="n">
        <v>0</v>
      </c>
      <c r="Q422" t="n">
        <v>0</v>
      </c>
      <c r="R422" t="n">
        <v>0</v>
      </c>
      <c r="S422" t="n">
        <v>0</v>
      </c>
      <c r="T422" t="n">
        <v>0</v>
      </c>
      <c r="U422" t="n">
        <v>0</v>
      </c>
      <c r="V422" t="n">
        <v>0.7759</v>
      </c>
      <c r="W422" t="n">
        <v>0</v>
      </c>
      <c r="X422" t="n">
        <v>0</v>
      </c>
      <c r="Y422" t="n">
        <v>0</v>
      </c>
      <c r="Z422" t="n">
        <v>885</v>
      </c>
      <c r="AA422" s="20" t="n">
        <v>45951</v>
      </c>
      <c r="AB422" t="inlineStr">
        <is>
          <t xml:space="preserve">مؤسسة ثمار الربيع لتكنولوجيا الاغذية </t>
        </is>
      </c>
      <c r="AC422" s="20" t="n">
        <v>45952</v>
      </c>
      <c r="AD422" t="n">
        <v>0</v>
      </c>
      <c r="AE422" t="n">
        <v>73.75</v>
      </c>
      <c r="AF422" t="inlineStr">
        <is>
          <t>0:0</t>
        </is>
      </c>
      <c r="AG422" t="n">
        <v>0</v>
      </c>
    </row>
    <row r="423">
      <c r="A423" t="inlineStr">
        <is>
          <t>GLZ</t>
        </is>
      </c>
      <c r="B423" t="inlineStr">
        <is>
          <t>RM</t>
        </is>
      </c>
      <c r="C423" t="inlineStr">
        <is>
          <t>RM.GLZ.0006</t>
        </is>
      </c>
      <c r="D423" t="inlineStr">
        <is>
          <t xml:space="preserve">جلي تلميع مانجو </t>
        </is>
      </c>
      <c r="E423" t="n">
        <v>0</v>
      </c>
      <c r="F423" t="n">
        <v>0</v>
      </c>
      <c r="G423" t="inlineStr">
        <is>
          <t>204, 201, 204, 201</t>
        </is>
      </c>
      <c r="H423" t="n">
        <v>0</v>
      </c>
      <c r="I423" t="n">
        <v>0</v>
      </c>
      <c r="J423" t="n">
        <v>0</v>
      </c>
      <c r="K423" t="n">
        <v>0</v>
      </c>
      <c r="L423" t="n">
        <v>0</v>
      </c>
      <c r="M423" t="n">
        <v>0</v>
      </c>
      <c r="N423" t="n">
        <v>0</v>
      </c>
      <c r="O423" t="n">
        <v>0</v>
      </c>
      <c r="P423" t="n">
        <v>0</v>
      </c>
      <c r="Q423" t="n">
        <v>0</v>
      </c>
      <c r="R423" t="n">
        <v>0</v>
      </c>
      <c r="S423" t="n">
        <v>0</v>
      </c>
      <c r="T423" t="n">
        <v>0</v>
      </c>
      <c r="U423" t="n">
        <v>0</v>
      </c>
      <c r="V423" t="n">
        <v>0.7759</v>
      </c>
      <c r="W423" t="n">
        <v>0</v>
      </c>
      <c r="X423" t="n">
        <v>0</v>
      </c>
      <c r="Y423" t="n">
        <v>0</v>
      </c>
      <c r="Z423" t="n">
        <v>250</v>
      </c>
      <c r="AA423" s="20" t="n">
        <v>45902</v>
      </c>
      <c r="AB423" t="inlineStr">
        <is>
          <t xml:space="preserve">مؤسسة ثمار الربيع لتكنولوجيا الاغذية </t>
        </is>
      </c>
      <c r="AC423" s="20" t="n">
        <v>45903</v>
      </c>
      <c r="AD423" t="n">
        <v>0</v>
      </c>
      <c r="AE423" t="n">
        <v>20.8333</v>
      </c>
      <c r="AF423" t="inlineStr">
        <is>
          <t>0:0</t>
        </is>
      </c>
      <c r="AG423" t="n">
        <v>0</v>
      </c>
    </row>
    <row r="424">
      <c r="A424" t="inlineStr">
        <is>
          <t>GLZ</t>
        </is>
      </c>
      <c r="B424" t="inlineStr">
        <is>
          <t>RM</t>
        </is>
      </c>
      <c r="C424" t="inlineStr">
        <is>
          <t>RM.GLZ.0007</t>
        </is>
      </c>
      <c r="D424" t="inlineStr">
        <is>
          <t xml:space="preserve">جلي تلميع توت </t>
        </is>
      </c>
      <c r="E424" t="n">
        <v>0</v>
      </c>
      <c r="F424" t="n">
        <v>0</v>
      </c>
      <c r="G424" t="inlineStr">
        <is>
          <t>201, 204, 201, 204</t>
        </is>
      </c>
      <c r="H424" t="n">
        <v>0</v>
      </c>
      <c r="I424" t="n">
        <v>0</v>
      </c>
      <c r="J424" t="n">
        <v>0</v>
      </c>
      <c r="K424" t="n">
        <v>0</v>
      </c>
      <c r="L424" t="n">
        <v>0</v>
      </c>
      <c r="M424" t="n">
        <v>0</v>
      </c>
      <c r="N424" t="n">
        <v>0</v>
      </c>
      <c r="O424" t="n">
        <v>0</v>
      </c>
      <c r="P424" t="n">
        <v>0</v>
      </c>
      <c r="Q424" t="n">
        <v>0</v>
      </c>
      <c r="R424" t="n">
        <v>0</v>
      </c>
      <c r="S424" t="n">
        <v>0</v>
      </c>
      <c r="T424" t="n">
        <v>0</v>
      </c>
      <c r="U424" t="n">
        <v>0</v>
      </c>
      <c r="V424" t="n">
        <v>0.7759</v>
      </c>
      <c r="W424" t="n">
        <v>0</v>
      </c>
      <c r="X424" t="n">
        <v>0</v>
      </c>
      <c r="Y424" t="n">
        <v>0</v>
      </c>
      <c r="Z424" t="n">
        <v>250</v>
      </c>
      <c r="AA424" s="20" t="n">
        <v>45902</v>
      </c>
      <c r="AB424" t="inlineStr">
        <is>
          <t xml:space="preserve">مؤسسة ثمار الربيع لتكنولوجيا الاغذية </t>
        </is>
      </c>
      <c r="AC424" s="20" t="n">
        <v>45903</v>
      </c>
      <c r="AD424" t="n">
        <v>0</v>
      </c>
      <c r="AE424" t="n">
        <v>20.8333</v>
      </c>
      <c r="AF424" t="inlineStr">
        <is>
          <t>0:0</t>
        </is>
      </c>
      <c r="AG424" t="n">
        <v>0</v>
      </c>
    </row>
    <row r="425">
      <c r="A425" t="inlineStr">
        <is>
          <t>GLZ</t>
        </is>
      </c>
      <c r="B425" t="inlineStr">
        <is>
          <t>RM</t>
        </is>
      </c>
      <c r="C425" t="inlineStr">
        <is>
          <t>RM.GLZ.0008</t>
        </is>
      </c>
      <c r="D425" t="inlineStr">
        <is>
          <t>جلي تلميع كيوي</t>
        </is>
      </c>
      <c r="E425" t="n">
        <v>0</v>
      </c>
      <c r="F425" t="n">
        <v>0</v>
      </c>
      <c r="G425" t="inlineStr">
        <is>
          <t>201, 201</t>
        </is>
      </c>
      <c r="H425" t="n">
        <v>0</v>
      </c>
      <c r="I425" t="n">
        <v>0</v>
      </c>
      <c r="J425" t="n">
        <v>0</v>
      </c>
      <c r="K425" t="n">
        <v>0</v>
      </c>
      <c r="L425" t="n">
        <v>0</v>
      </c>
      <c r="M425" t="n">
        <v>0</v>
      </c>
      <c r="N425" t="n">
        <v>0</v>
      </c>
      <c r="O425" t="n">
        <v>0</v>
      </c>
      <c r="P425" t="n">
        <v>0</v>
      </c>
      <c r="Q425" t="n">
        <v>0</v>
      </c>
      <c r="R425" t="n">
        <v>0</v>
      </c>
      <c r="S425" t="n">
        <v>0</v>
      </c>
      <c r="T425" t="n">
        <v>0</v>
      </c>
      <c r="U425" t="n">
        <v>0</v>
      </c>
      <c r="V425" t="n">
        <v>0.776</v>
      </c>
      <c r="W425" t="n">
        <v>0</v>
      </c>
      <c r="X425" t="n">
        <v>0</v>
      </c>
      <c r="Y425" t="n">
        <v>0</v>
      </c>
      <c r="Z425" t="n">
        <v>0</v>
      </c>
      <c r="AA425" s="20" t="n">
        <v>45308</v>
      </c>
      <c r="AB425" t="inlineStr">
        <is>
          <t xml:space="preserve">مؤسسة ثمار الربيع لتكنولوجيا الاغذية </t>
        </is>
      </c>
      <c r="AC425" s="20" t="n">
        <v>45309</v>
      </c>
      <c r="AD425" t="n">
        <v>0</v>
      </c>
      <c r="AE425" t="n">
        <v>0</v>
      </c>
      <c r="AG425" t="n">
        <v>0</v>
      </c>
    </row>
    <row r="426">
      <c r="A426" t="inlineStr">
        <is>
          <t>GLZ</t>
        </is>
      </c>
      <c r="B426" t="inlineStr">
        <is>
          <t>RM</t>
        </is>
      </c>
      <c r="C426" t="inlineStr">
        <is>
          <t>RM.GLZ.0009</t>
        </is>
      </c>
      <c r="D426" t="inlineStr">
        <is>
          <t>Strawberry Cold Pastry Jelly 6 kg</t>
        </is>
      </c>
      <c r="E426" t="n">
        <v>910.8261</v>
      </c>
      <c r="F426" t="n">
        <v>706.6754</v>
      </c>
      <c r="G426" t="inlineStr">
        <is>
          <t>9404, 9605, 9401, 301, 499, 305, 401, 306, 9605, 9404, 9401, 605, 801, 404, 306, 301, 499, 401, 301, 605, 499, 305, 404, 801</t>
        </is>
      </c>
      <c r="H426" t="n">
        <v>0</v>
      </c>
      <c r="I426" t="n">
        <v>0</v>
      </c>
      <c r="J426" t="n">
        <v>6</v>
      </c>
      <c r="K426" t="n">
        <v>0</v>
      </c>
      <c r="L426" t="n">
        <v>0</v>
      </c>
      <c r="M426" t="n">
        <v>6</v>
      </c>
      <c r="N426" t="n">
        <v>0</v>
      </c>
      <c r="O426" t="n">
        <v>-528</v>
      </c>
      <c r="P426" t="n">
        <v>0</v>
      </c>
      <c r="Q426" t="n">
        <v>-22.8261</v>
      </c>
      <c r="R426" t="n">
        <v>0</v>
      </c>
      <c r="S426" t="n">
        <v>-550.8261</v>
      </c>
      <c r="T426" t="n">
        <v>366</v>
      </c>
      <c r="U426" t="n">
        <v>283.9655</v>
      </c>
      <c r="V426" t="n">
        <v>0.8405</v>
      </c>
      <c r="W426" t="n">
        <v>1528.8261</v>
      </c>
      <c r="X426" t="n">
        <v>4357.1514</v>
      </c>
      <c r="Y426" t="n">
        <v>7173.4767</v>
      </c>
      <c r="Z426" t="n">
        <v>9303.476699999999</v>
      </c>
      <c r="AA426" s="20" t="n">
        <v>46161</v>
      </c>
      <c r="AB426" t="inlineStr">
        <is>
          <t xml:space="preserve">مؤسسة ثمار الربيع لتكنولوجيا الاغذية </t>
        </is>
      </c>
      <c r="AC426" s="20" t="n">
        <v>46234</v>
      </c>
      <c r="AD426" t="n">
        <v>797.0529</v>
      </c>
      <c r="AE426" t="n">
        <v>775.2897</v>
      </c>
      <c r="AF426" t="inlineStr">
        <is>
          <t>0:14</t>
        </is>
      </c>
      <c r="AG426" t="n">
        <v>0</v>
      </c>
    </row>
    <row r="427">
      <c r="A427" t="inlineStr">
        <is>
          <t>GLZ</t>
        </is>
      </c>
      <c r="B427" t="inlineStr">
        <is>
          <t>RM</t>
        </is>
      </c>
      <c r="C427" t="inlineStr">
        <is>
          <t>RM.GLZ.0010</t>
        </is>
      </c>
      <c r="D427" t="inlineStr">
        <is>
          <t>caramel Cold Pastry Jelly 6 kg</t>
        </is>
      </c>
      <c r="E427" t="n">
        <v>492.6885</v>
      </c>
      <c r="F427" t="n">
        <v>382.2583</v>
      </c>
      <c r="G427" t="inlineStr">
        <is>
          <t>9401, 9605, 9404, 801, 404, 305, 499, 605, 301, 401, 499, 301, 306, 404, 801, 605, 9401, 9404, 9605, 306, 401, 305, 499, 301</t>
        </is>
      </c>
      <c r="H427" t="n">
        <v>0</v>
      </c>
      <c r="I427" t="n">
        <v>0</v>
      </c>
      <c r="J427" t="n">
        <v>0</v>
      </c>
      <c r="K427" t="n">
        <v>0</v>
      </c>
      <c r="L427" t="n">
        <v>0</v>
      </c>
      <c r="M427" t="n">
        <v>0</v>
      </c>
      <c r="N427" t="n">
        <v>0</v>
      </c>
      <c r="O427" t="n">
        <v>-414</v>
      </c>
      <c r="P427" t="n">
        <v>0</v>
      </c>
      <c r="Q427" t="n">
        <v>-18.6885</v>
      </c>
      <c r="R427" t="n">
        <v>0</v>
      </c>
      <c r="S427" t="n">
        <v>-432.6885</v>
      </c>
      <c r="T427" t="n">
        <v>60</v>
      </c>
      <c r="U427" t="n">
        <v>46.5517</v>
      </c>
      <c r="V427" t="n">
        <v>0.8399</v>
      </c>
      <c r="W427" t="n">
        <v>2358.6885</v>
      </c>
      <c r="X427" t="n">
        <v>4856.7929</v>
      </c>
      <c r="Y427" t="n">
        <v>7390.8973</v>
      </c>
      <c r="Z427" t="n">
        <v>9886.897300000001</v>
      </c>
      <c r="AA427" s="20" t="n">
        <v>46161</v>
      </c>
      <c r="AB427" t="inlineStr">
        <is>
          <t xml:space="preserve">مؤسسة ثمار الربيع لتكنولوجيا الاغذية </t>
        </is>
      </c>
      <c r="AC427" s="20" t="n">
        <v>46234</v>
      </c>
      <c r="AD427" t="n">
        <v>821.2107999999999</v>
      </c>
      <c r="AE427" t="n">
        <v>823.9081</v>
      </c>
      <c r="AF427" t="inlineStr">
        <is>
          <t>0:2</t>
        </is>
      </c>
      <c r="AG427" t="n">
        <v>0</v>
      </c>
    </row>
    <row r="428">
      <c r="A428" t="inlineStr">
        <is>
          <t>GLZ</t>
        </is>
      </c>
      <c r="B428" t="inlineStr">
        <is>
          <t>RM</t>
        </is>
      </c>
      <c r="C428" t="inlineStr">
        <is>
          <t>RM.GLZ.0011</t>
        </is>
      </c>
      <c r="D428" t="inlineStr">
        <is>
          <t>chocolate Cold Pastry Jelly 6 kg</t>
        </is>
      </c>
      <c r="E428" t="n">
        <v>1608.1084</v>
      </c>
      <c r="F428" t="n">
        <v>1247.6702</v>
      </c>
      <c r="G428" t="inlineStr">
        <is>
          <t>499, 301, 306, 401, 305, 9404, 9401, 801, 404, 305, 499, 499, 401, 301, 306, 801, 404, 301, 9401, 9404</t>
        </is>
      </c>
      <c r="H428" t="n">
        <v>0</v>
      </c>
      <c r="I428" t="n">
        <v>0</v>
      </c>
      <c r="J428" t="n">
        <v>0</v>
      </c>
      <c r="K428" t="n">
        <v>0</v>
      </c>
      <c r="L428" t="n">
        <v>0</v>
      </c>
      <c r="M428" t="n">
        <v>0</v>
      </c>
      <c r="N428" t="n">
        <v>0</v>
      </c>
      <c r="O428" t="n">
        <v>-216</v>
      </c>
      <c r="P428" t="n">
        <v>-6</v>
      </c>
      <c r="Q428" t="n">
        <v>-24.1084</v>
      </c>
      <c r="R428" t="n">
        <v>0</v>
      </c>
      <c r="S428" t="n">
        <v>-246.1084</v>
      </c>
      <c r="T428" t="n">
        <v>1362</v>
      </c>
      <c r="U428" t="n">
        <v>1056.724</v>
      </c>
      <c r="V428" t="n">
        <v>0.7759</v>
      </c>
      <c r="W428" t="n">
        <v>642.1084</v>
      </c>
      <c r="X428" t="n">
        <v>1575.1664</v>
      </c>
      <c r="Y428" t="n">
        <v>2328.2244</v>
      </c>
      <c r="Z428" t="n">
        <v>3054.2244</v>
      </c>
      <c r="AA428" s="20" t="n">
        <v>46161</v>
      </c>
      <c r="AB428" t="inlineStr">
        <is>
          <t xml:space="preserve">مؤسسة ثمار الربيع لتكنولوجيا الاغذية </t>
        </is>
      </c>
      <c r="AC428" s="20" t="n">
        <v>46234</v>
      </c>
      <c r="AD428" t="n">
        <v>258.6916</v>
      </c>
      <c r="AE428" t="n">
        <v>254.5187</v>
      </c>
      <c r="AF428" t="inlineStr">
        <is>
          <t>5:10</t>
        </is>
      </c>
      <c r="AG428" t="n">
        <v>0</v>
      </c>
    </row>
    <row r="429">
      <c r="A429" t="inlineStr">
        <is>
          <t>GLZ</t>
        </is>
      </c>
      <c r="B429" t="inlineStr">
        <is>
          <t>RM</t>
        </is>
      </c>
      <c r="C429" t="inlineStr">
        <is>
          <t>RM.GLZ.0012</t>
        </is>
      </c>
      <c r="D429" t="inlineStr">
        <is>
          <t>mango Cold Pastry Jelly 6 kg</t>
        </is>
      </c>
      <c r="E429" t="n">
        <v>265.2827</v>
      </c>
      <c r="F429" t="n">
        <v>205.8227</v>
      </c>
      <c r="G429" t="inlineStr">
        <is>
          <t>301, 401, 499, 306, 301, 499, 305, 801, 499, 301, 306, 305, 401, 9401, 404, 801, 9404, 404, 9401, 9404</t>
        </is>
      </c>
      <c r="H429" t="n">
        <v>0</v>
      </c>
      <c r="I429" t="n">
        <v>0</v>
      </c>
      <c r="J429" t="n">
        <v>0</v>
      </c>
      <c r="K429" t="n">
        <v>0</v>
      </c>
      <c r="L429" t="n">
        <v>0</v>
      </c>
      <c r="M429" t="n">
        <v>0</v>
      </c>
      <c r="N429" t="n">
        <v>0</v>
      </c>
      <c r="O429" t="n">
        <v>-60</v>
      </c>
      <c r="P429" t="n">
        <v>0</v>
      </c>
      <c r="Q429" t="n">
        <v>-1.2827</v>
      </c>
      <c r="R429" t="n">
        <v>0</v>
      </c>
      <c r="S429" t="n">
        <v>-61.2827</v>
      </c>
      <c r="T429" t="n">
        <v>204</v>
      </c>
      <c r="U429" t="n">
        <v>158.2758</v>
      </c>
      <c r="V429" t="n">
        <v>0.7759</v>
      </c>
      <c r="W429" t="n">
        <v>97.28270000000001</v>
      </c>
      <c r="X429" t="n">
        <v>98.01519999999999</v>
      </c>
      <c r="Y429" t="n">
        <v>98.74769999999999</v>
      </c>
      <c r="Z429" t="n">
        <v>98.74769999999999</v>
      </c>
      <c r="AA429" s="20" t="n">
        <v>45997</v>
      </c>
      <c r="AB429" t="inlineStr">
        <is>
          <t xml:space="preserve">مؤسسة ثمار الربيع لتكنولوجيا الاغذية </t>
        </is>
      </c>
      <c r="AC429" s="20" t="n">
        <v>46234</v>
      </c>
      <c r="AD429" t="n">
        <v>10.9719</v>
      </c>
      <c r="AE429" t="n">
        <v>8.228899999999999</v>
      </c>
      <c r="AF429" t="inlineStr">
        <is>
          <t>24:23</t>
        </is>
      </c>
      <c r="AG429" t="n">
        <v>0</v>
      </c>
    </row>
    <row r="430">
      <c r="A430" t="inlineStr">
        <is>
          <t>GLZ</t>
        </is>
      </c>
      <c r="B430" t="inlineStr">
        <is>
          <t>RM</t>
        </is>
      </c>
      <c r="C430" t="inlineStr">
        <is>
          <t>RM.GLZ.0013</t>
        </is>
      </c>
      <c r="D430" t="inlineStr">
        <is>
          <t>Neutral Pstry Jelly 6 kg</t>
        </is>
      </c>
      <c r="E430" t="n">
        <v>1083.4058</v>
      </c>
      <c r="F430" t="n">
        <v>840.5735</v>
      </c>
      <c r="G430" t="inlineStr">
        <is>
          <t>9605, 9404, 306, 401, 305, 499, 301, 9401, 9404, 605, 404, 801, 9605, 401, 499, 301, 499, 305, 801, 605, 301, 306, 404, 9401</t>
        </is>
      </c>
      <c r="H430" t="n">
        <v>0</v>
      </c>
      <c r="I430" t="n">
        <v>0</v>
      </c>
      <c r="J430" t="n">
        <v>0</v>
      </c>
      <c r="K430" t="n">
        <v>0</v>
      </c>
      <c r="L430" t="n">
        <v>0</v>
      </c>
      <c r="M430" t="n">
        <v>0</v>
      </c>
      <c r="N430" t="n">
        <v>0</v>
      </c>
      <c r="O430" t="n">
        <v>-1068</v>
      </c>
      <c r="P430" t="n">
        <v>0</v>
      </c>
      <c r="Q430" t="n">
        <v>-15.4058</v>
      </c>
      <c r="R430" t="n">
        <v>0</v>
      </c>
      <c r="S430" t="n">
        <v>-1083.4058</v>
      </c>
      <c r="T430" t="n">
        <v>0</v>
      </c>
      <c r="U430" t="n">
        <v>0</v>
      </c>
      <c r="V430" t="n">
        <v>0.8405</v>
      </c>
      <c r="W430" t="n">
        <v>2619.4058</v>
      </c>
      <c r="X430" t="n">
        <v>5711.7777</v>
      </c>
      <c r="Y430" t="n">
        <v>8114.1496</v>
      </c>
      <c r="Z430" t="n">
        <v>10904.1496</v>
      </c>
      <c r="AA430" s="20" t="n">
        <v>46161</v>
      </c>
      <c r="AB430" t="inlineStr">
        <is>
          <t xml:space="preserve">مؤسسة ثمار الربيع لتكنولوجيا الاغذية </t>
        </is>
      </c>
      <c r="AC430" s="20" t="n">
        <v>46234</v>
      </c>
      <c r="AD430" t="n">
        <v>901.5721</v>
      </c>
      <c r="AE430" t="n">
        <v>908.6790999999999</v>
      </c>
      <c r="AF430" t="inlineStr">
        <is>
          <t>0:0</t>
        </is>
      </c>
      <c r="AG430" t="n">
        <v>0</v>
      </c>
    </row>
    <row r="431">
      <c r="A431" t="inlineStr">
        <is>
          <t>GLZ</t>
        </is>
      </c>
      <c r="B431" t="inlineStr">
        <is>
          <t>RM</t>
        </is>
      </c>
      <c r="C431" t="inlineStr">
        <is>
          <t>RM.GLZ.0014</t>
        </is>
      </c>
      <c r="D431" t="inlineStr">
        <is>
          <t>Blueberry Pstry Jelly 6 kg</t>
        </is>
      </c>
      <c r="E431" t="n">
        <v>918.855</v>
      </c>
      <c r="F431" t="n">
        <v>712.9044</v>
      </c>
      <c r="G431" t="inlineStr">
        <is>
          <t>9605, 401, 305, 499, 301, 605, 9401, 9605, 9401, 605, 305, 499, 401, 301, 499, 301</t>
        </is>
      </c>
      <c r="H431" t="n">
        <v>0</v>
      </c>
      <c r="I431" t="n">
        <v>0</v>
      </c>
      <c r="J431" t="n">
        <v>0</v>
      </c>
      <c r="K431" t="n">
        <v>0</v>
      </c>
      <c r="L431" t="n">
        <v>0</v>
      </c>
      <c r="M431" t="n">
        <v>0</v>
      </c>
      <c r="N431" t="n">
        <v>0</v>
      </c>
      <c r="O431" t="n">
        <v>-198</v>
      </c>
      <c r="P431" t="n">
        <v>0</v>
      </c>
      <c r="Q431" t="n">
        <v>-0.855</v>
      </c>
      <c r="R431" t="n">
        <v>0</v>
      </c>
      <c r="S431" t="n">
        <v>-198.855</v>
      </c>
      <c r="T431" t="n">
        <v>720</v>
      </c>
      <c r="U431" t="n">
        <v>558.6204</v>
      </c>
      <c r="V431" t="n">
        <v>0.7759</v>
      </c>
      <c r="W431" t="n">
        <v>330.855</v>
      </c>
      <c r="X431" t="n">
        <v>1135.3434</v>
      </c>
      <c r="Y431" t="n">
        <v>1495.8318</v>
      </c>
      <c r="Z431" t="n">
        <v>2281.8318</v>
      </c>
      <c r="AA431" s="20" t="n">
        <v>46161</v>
      </c>
      <c r="AB431" t="inlineStr">
        <is>
          <t xml:space="preserve">مؤسسة ثمار الربيع لتكنولوجيا الاغذية </t>
        </is>
      </c>
      <c r="AC431" s="20" t="n">
        <v>46234</v>
      </c>
      <c r="AD431" t="n">
        <v>166.2035</v>
      </c>
      <c r="AE431" t="n">
        <v>190.1526</v>
      </c>
      <c r="AF431" t="inlineStr">
        <is>
          <t>3:23</t>
        </is>
      </c>
      <c r="AG431" t="n">
        <v>0</v>
      </c>
    </row>
    <row r="432">
      <c r="A432" t="inlineStr">
        <is>
          <t>JAM</t>
        </is>
      </c>
      <c r="B432" t="inlineStr">
        <is>
          <t>RM</t>
        </is>
      </c>
      <c r="C432" t="inlineStr">
        <is>
          <t>RM.JAM.0001</t>
        </is>
      </c>
      <c r="D432" t="inlineStr">
        <is>
          <t xml:space="preserve">مربى لحشو الكيك - فراولة </t>
        </is>
      </c>
      <c r="E432" t="n">
        <v>4050.3984</v>
      </c>
      <c r="F432" t="n">
        <v>4933.7968</v>
      </c>
      <c r="G432" t="inlineStr">
        <is>
          <t>9605, 9601, 9404, 9301, 301, 499, 102, 601, 201, 499, 305, 601, 404, 801, 602, 605, 9605, 9601, 9301, 601, 9404, 605, 602, 404, 801, 301, 499, 305, 102, 201</t>
        </is>
      </c>
      <c r="H432" t="n">
        <v>0</v>
      </c>
      <c r="I432" t="n">
        <v>0</v>
      </c>
      <c r="J432" t="n">
        <v>0</v>
      </c>
      <c r="K432" t="n">
        <v>0</v>
      </c>
      <c r="L432" t="n">
        <v>0</v>
      </c>
      <c r="M432" t="n">
        <v>0</v>
      </c>
      <c r="N432" t="n">
        <v>0</v>
      </c>
      <c r="O432" t="n">
        <v>0</v>
      </c>
      <c r="P432" t="n">
        <v>0</v>
      </c>
      <c r="Q432" t="n">
        <v>-180.3984</v>
      </c>
      <c r="R432" t="n">
        <v>0</v>
      </c>
      <c r="S432" t="n">
        <v>-180.3984</v>
      </c>
      <c r="T432" t="n">
        <v>3870</v>
      </c>
      <c r="U432" t="n">
        <v>4786.2274</v>
      </c>
      <c r="V432" t="n">
        <v>1.1922</v>
      </c>
      <c r="W432" t="n">
        <v>20.3984</v>
      </c>
      <c r="X432" t="n">
        <v>383.4796</v>
      </c>
      <c r="Y432" t="n">
        <v>1086.5608</v>
      </c>
      <c r="Z432" t="n">
        <v>2961.5608</v>
      </c>
      <c r="AA432" s="20" t="n">
        <v>46091</v>
      </c>
      <c r="AB432" t="inlineStr">
        <is>
          <t>JAM.02/2026</t>
        </is>
      </c>
      <c r="AC432" s="20" t="n">
        <v>46234</v>
      </c>
      <c r="AD432" t="n">
        <v>120.7289</v>
      </c>
      <c r="AE432" t="n">
        <v>246.7967</v>
      </c>
      <c r="AF432" t="inlineStr">
        <is>
          <t>15:20</t>
        </is>
      </c>
      <c r="AG432" t="n">
        <v>0</v>
      </c>
    </row>
    <row r="433">
      <c r="A433" t="inlineStr">
        <is>
          <t>JAM</t>
        </is>
      </c>
      <c r="B433" t="inlineStr">
        <is>
          <t>RM</t>
        </is>
      </c>
      <c r="C433" t="inlineStr">
        <is>
          <t>RM.JAM.0002</t>
        </is>
      </c>
      <c r="D433" t="inlineStr">
        <is>
          <t>مربى- مشمش   4سطل*5كغ</t>
        </is>
      </c>
      <c r="E433" t="n">
        <v>6165</v>
      </c>
      <c r="F433" t="n">
        <v>5400.945</v>
      </c>
      <c r="G433" t="inlineStr">
        <is>
          <t>201, 601, 301, 301, 306, 102, 602, 605, 601, 305, 801, 404, 201, 102, 301, 306, 305, 601, 9404, 605, 9605, 9601, 602, 404, 801, 9404, 9605, 9601</t>
        </is>
      </c>
      <c r="H433" t="n">
        <v>0</v>
      </c>
      <c r="I433" t="n">
        <v>0</v>
      </c>
      <c r="J433" t="n">
        <v>0</v>
      </c>
      <c r="K433" t="n">
        <v>0</v>
      </c>
      <c r="L433" t="n">
        <v>0</v>
      </c>
      <c r="M433" t="n">
        <v>0</v>
      </c>
      <c r="N433" t="n">
        <v>0</v>
      </c>
      <c r="O433" t="n">
        <v>-1175</v>
      </c>
      <c r="P433" t="n">
        <v>0</v>
      </c>
      <c r="Q433" t="n">
        <v>-500</v>
      </c>
      <c r="R433" t="n">
        <v>0</v>
      </c>
      <c r="S433" t="n">
        <v>-1675</v>
      </c>
      <c r="T433" t="n">
        <v>4490</v>
      </c>
      <c r="U433" t="n">
        <v>3933.535</v>
      </c>
      <c r="V433" t="n">
        <v>1.0853</v>
      </c>
      <c r="W433" t="n">
        <v>2920</v>
      </c>
      <c r="X433" t="n">
        <v>7850</v>
      </c>
      <c r="Y433" t="n">
        <v>7870</v>
      </c>
      <c r="Z433" t="n">
        <v>12605</v>
      </c>
      <c r="AA433" s="20" t="n">
        <v>46058</v>
      </c>
      <c r="AB433" t="inlineStr">
        <is>
          <t>JAM.01/2026</t>
        </is>
      </c>
      <c r="AC433" s="20" t="n">
        <v>46232</v>
      </c>
      <c r="AD433" t="n">
        <v>874.4444</v>
      </c>
      <c r="AE433" t="n">
        <v>1050.4166</v>
      </c>
      <c r="AF433" t="inlineStr">
        <is>
          <t>4:8</t>
        </is>
      </c>
      <c r="AG433" t="n">
        <v>0</v>
      </c>
    </row>
    <row r="434">
      <c r="A434" t="inlineStr">
        <is>
          <t>JAM</t>
        </is>
      </c>
      <c r="B434" t="inlineStr">
        <is>
          <t>RM</t>
        </is>
      </c>
      <c r="C434" t="inlineStr">
        <is>
          <t>RM.JAM.0003</t>
        </is>
      </c>
      <c r="D434" t="inlineStr">
        <is>
          <t>حشوة الفراولة 2.7كغ *4سطل</t>
        </is>
      </c>
      <c r="E434" t="n">
        <v>27883.7043</v>
      </c>
      <c r="F434" t="n">
        <v>46580.5819</v>
      </c>
      <c r="G434" t="inlineStr">
        <is>
          <t>801, 404, 9110, 9404, 601, 110, 9301, 9302, 302, 301, 499, 201, 110, 404, 801, 302, 601, 499, 499, 110, 301, 201, 9110, 9404, 9301, 9302</t>
        </is>
      </c>
      <c r="H434" t="n">
        <v>0</v>
      </c>
      <c r="I434" t="n">
        <v>0</v>
      </c>
      <c r="J434" t="n">
        <v>0</v>
      </c>
      <c r="K434" t="n">
        <v>0</v>
      </c>
      <c r="L434" t="n">
        <v>0</v>
      </c>
      <c r="M434" t="n">
        <v>0</v>
      </c>
      <c r="N434" t="n">
        <v>0</v>
      </c>
      <c r="O434" t="n">
        <v>0</v>
      </c>
      <c r="P434" t="n">
        <v>0</v>
      </c>
      <c r="Q434" t="n">
        <v>-27797.3043</v>
      </c>
      <c r="R434" t="n">
        <v>0</v>
      </c>
      <c r="S434" t="n">
        <v>-27797.3043</v>
      </c>
      <c r="T434" t="n">
        <v>86.40000000000001</v>
      </c>
      <c r="U434" t="n">
        <v>144.3338</v>
      </c>
      <c r="V434" t="n">
        <v>1.6705</v>
      </c>
      <c r="W434" t="n">
        <v>300.5043</v>
      </c>
      <c r="X434" t="n">
        <v>329.1181</v>
      </c>
      <c r="Y434" t="n">
        <v>357.7319</v>
      </c>
      <c r="Z434" t="n">
        <v>357.7319</v>
      </c>
      <c r="AA434" s="20" t="n">
        <v>45186</v>
      </c>
      <c r="AB434" t="inlineStr">
        <is>
          <t>INTERNATIONAL.06/2023</t>
        </is>
      </c>
      <c r="AC434" s="20" t="n">
        <v>46234</v>
      </c>
      <c r="AD434" t="n">
        <v>39.7479</v>
      </c>
      <c r="AE434" t="n">
        <v>29.8109</v>
      </c>
      <c r="AF434" t="inlineStr">
        <is>
          <t>2:26</t>
        </is>
      </c>
      <c r="AG434" t="n">
        <v>0</v>
      </c>
    </row>
    <row r="435">
      <c r="A435" t="inlineStr">
        <is>
          <t>MLK</t>
        </is>
      </c>
      <c r="B435" t="inlineStr">
        <is>
          <t>RM</t>
        </is>
      </c>
      <c r="C435" t="inlineStr">
        <is>
          <t>RM.MILK.00001</t>
        </is>
      </c>
      <c r="D435" t="inlineStr">
        <is>
          <t>Milk Permeate Powder</t>
        </is>
      </c>
      <c r="E435" t="n">
        <v>551434.1489</v>
      </c>
      <c r="F435" t="n">
        <v>398791.144</v>
      </c>
      <c r="G435" t="inlineStr">
        <is>
          <t>9809, 9801, 9402, 9605, 9204, 9408, 9110, 201, 112, 110, 102, 107, 101, 103, 104, 111, 108, 105, 204, 401, 402, 306, 403, 499, 301, 801, 408, 405, 605, 9107, 9108, 9102, 9103, 9401, 9111, 9110, 9112, 108, 701, 9605, 9101, 9402, 9408, 103, 9204, 9405, 112, 9403, 403, 809, 605, 9101, 9103, 9102, 801, 701, 9108, 809, 9112, 9405, 9111, 9401, 9403, 9107, 408, 405, 9108, 499, 403, 401, 204, 201, 9408, 9405, 9403, 405, 101, 101, 9112, 105, 408, 401, 9801, 9801, 9401, 102, 107, 110, 104, 801, 103, 108, 112, 9809, 499, 306, 301, 402, 111</t>
        </is>
      </c>
      <c r="H435" t="n">
        <v>0</v>
      </c>
      <c r="I435" t="n">
        <v>0</v>
      </c>
      <c r="J435" t="n">
        <v>868.054</v>
      </c>
      <c r="K435" t="n">
        <v>0</v>
      </c>
      <c r="L435" t="n">
        <v>0</v>
      </c>
      <c r="M435" t="n">
        <v>868.054</v>
      </c>
      <c r="N435" t="n">
        <v>0</v>
      </c>
      <c r="O435" t="n">
        <v>0</v>
      </c>
      <c r="P435" t="n">
        <v>-2390.804</v>
      </c>
      <c r="Q435" t="n">
        <v>-95587.8009</v>
      </c>
      <c r="R435" t="n">
        <v>0</v>
      </c>
      <c r="S435" t="n">
        <v>-97978.60490000001</v>
      </c>
      <c r="T435" t="n">
        <v>454323.598</v>
      </c>
      <c r="U435" t="n">
        <v>328384.3099</v>
      </c>
      <c r="V435" t="n">
        <v>0.7349</v>
      </c>
      <c r="W435" t="n">
        <v>276227.4079</v>
      </c>
      <c r="X435" t="n">
        <v>670395.827</v>
      </c>
      <c r="Y435" t="n">
        <v>951507.4695</v>
      </c>
      <c r="Z435" t="n">
        <v>1240845.8355</v>
      </c>
      <c r="AA435" s="20" t="n">
        <v>45970</v>
      </c>
      <c r="AB435" t="inlineStr">
        <is>
          <t>PERMEATE POWDER.28/2025</t>
        </is>
      </c>
      <c r="AC435" s="20" t="n">
        <v>46234</v>
      </c>
      <c r="AD435" t="n">
        <v>105723.0521</v>
      </c>
      <c r="AE435" t="n">
        <v>103403.8196</v>
      </c>
      <c r="AF435" t="inlineStr">
        <is>
          <t>4:11</t>
        </is>
      </c>
      <c r="AG435" t="n">
        <v>0</v>
      </c>
    </row>
    <row r="436">
      <c r="A436" t="inlineStr">
        <is>
          <t>MLK</t>
        </is>
      </c>
      <c r="B436" t="inlineStr">
        <is>
          <t>RM</t>
        </is>
      </c>
      <c r="C436" t="inlineStr">
        <is>
          <t>RM.MILK.00002</t>
        </is>
      </c>
      <c r="D436" t="inlineStr">
        <is>
          <t xml:space="preserve">Whey Milk Permeate Powder - 25 kg </t>
        </is>
      </c>
      <c r="E436" t="n">
        <v>0</v>
      </c>
      <c r="F436" t="n">
        <v>0</v>
      </c>
      <c r="G436" t="inlineStr">
        <is>
          <t>201, 303, 303, 201</t>
        </is>
      </c>
      <c r="H436" t="n">
        <v>0</v>
      </c>
      <c r="I436" t="n">
        <v>0</v>
      </c>
      <c r="J436" t="n">
        <v>0</v>
      </c>
      <c r="K436" t="n">
        <v>0</v>
      </c>
      <c r="L436" t="n">
        <v>0</v>
      </c>
      <c r="M436" t="n">
        <v>0</v>
      </c>
      <c r="N436" t="n">
        <v>0</v>
      </c>
      <c r="O436" t="n">
        <v>0</v>
      </c>
      <c r="P436" t="n">
        <v>0</v>
      </c>
      <c r="Q436" t="n">
        <v>0</v>
      </c>
      <c r="R436" t="n">
        <v>0</v>
      </c>
      <c r="S436" t="n">
        <v>0</v>
      </c>
      <c r="T436" t="n">
        <v>0</v>
      </c>
      <c r="U436" t="n">
        <v>0</v>
      </c>
      <c r="V436" t="n">
        <v>0.727</v>
      </c>
      <c r="W436" t="n">
        <v>0</v>
      </c>
      <c r="X436" t="n">
        <v>0</v>
      </c>
      <c r="Y436" t="n">
        <v>0</v>
      </c>
      <c r="Z436" t="n">
        <v>0</v>
      </c>
      <c r="AA436" s="20" t="n">
        <v>45775</v>
      </c>
      <c r="AB436" t="inlineStr">
        <is>
          <t>PERMEATE POWDER.12/2025</t>
        </is>
      </c>
      <c r="AC436" s="20" t="n">
        <v>45775</v>
      </c>
      <c r="AD436" t="n">
        <v>0</v>
      </c>
      <c r="AE436" t="n">
        <v>0</v>
      </c>
      <c r="AG436" t="n">
        <v>0</v>
      </c>
    </row>
    <row r="437">
      <c r="A437" t="inlineStr">
        <is>
          <t>MLK</t>
        </is>
      </c>
      <c r="B437" t="inlineStr">
        <is>
          <t>RM</t>
        </is>
      </c>
      <c r="C437" t="inlineStr">
        <is>
          <t>RM.MILK.00003</t>
        </is>
      </c>
      <c r="D437" t="inlineStr">
        <is>
          <t xml:space="preserve">مصل الحليب 25 كيلو </t>
        </is>
      </c>
      <c r="E437" t="n">
        <v>0</v>
      </c>
      <c r="F437" t="n">
        <v>0</v>
      </c>
      <c r="G437" t="inlineStr">
        <is>
          <t>9108, 101, 103, 102, 108, 9108, 101, 103, 102, 108</t>
        </is>
      </c>
      <c r="H437" t="n">
        <v>0</v>
      </c>
      <c r="I437" t="n">
        <v>0</v>
      </c>
      <c r="J437" t="n">
        <v>0</v>
      </c>
      <c r="K437" t="n">
        <v>0</v>
      </c>
      <c r="L437" t="n">
        <v>0</v>
      </c>
      <c r="M437" t="n">
        <v>0</v>
      </c>
      <c r="N437" t="n">
        <v>0</v>
      </c>
      <c r="O437" t="n">
        <v>0</v>
      </c>
      <c r="P437" t="n">
        <v>0</v>
      </c>
      <c r="Q437" t="n">
        <v>0</v>
      </c>
      <c r="R437" t="n">
        <v>0</v>
      </c>
      <c r="S437" t="n">
        <v>0</v>
      </c>
      <c r="T437" t="n">
        <v>0</v>
      </c>
      <c r="U437" t="n">
        <v>0</v>
      </c>
      <c r="V437" t="n">
        <v>0.9091</v>
      </c>
      <c r="W437" t="n">
        <v>0</v>
      </c>
      <c r="X437" t="n">
        <v>0</v>
      </c>
      <c r="Y437" t="n">
        <v>0</v>
      </c>
      <c r="Z437" t="n">
        <v>0</v>
      </c>
      <c r="AA437" s="20" t="n">
        <v>45683</v>
      </c>
      <c r="AB437" t="inlineStr">
        <is>
          <t>شركة حقول اللاكتوز للصناعات الغذائية  / مورد</t>
        </is>
      </c>
      <c r="AC437" s="20" t="n">
        <v>45805</v>
      </c>
      <c r="AD437" t="n">
        <v>0</v>
      </c>
      <c r="AE437" t="n">
        <v>0</v>
      </c>
      <c r="AG437" t="n">
        <v>0</v>
      </c>
    </row>
    <row r="438">
      <c r="A438" t="inlineStr">
        <is>
          <t>MLK</t>
        </is>
      </c>
      <c r="B438" t="inlineStr">
        <is>
          <t>RM</t>
        </is>
      </c>
      <c r="C438" t="inlineStr">
        <is>
          <t>RM.MILK.00004</t>
        </is>
      </c>
      <c r="D438" t="inlineStr">
        <is>
          <t>Skimmed Milk Powder</t>
        </is>
      </c>
      <c r="E438" t="n">
        <v>268823.2049</v>
      </c>
      <c r="F438" t="n">
        <v>558634.7205000001</v>
      </c>
      <c r="G438" t="inlineStr">
        <is>
          <t>201, 112, 101, 106, 103, 104, 102, 107, 105, 108, 204, 402, 306, 401, 409, 499, 403, 408, 405, 801, 605, 9401, 9108, 9102, 9103, 9112, 9106, 9107, 701, 9605, 9101, 9402, 9408, 809, 108, 9409, 103, 9204, 401, 499, 204, 306, 9406, 499, 408, 405, 9112, 801, 9108, 809, 9102, 406, 701, 403, 605, 409, 9108, 9103, 9101, 201, 9409, 405, 108, 112, 406, 102, 106, 107, 103, 104, 402, 9809, 9801, 9401, 101, 9103, 9403, 801, 9408, 9405, 9112, 409, 408, 105, 9801, 401, 9405, 403, 9403, 112, 9401, 9106, 9107, 9403, 9405, 9409, 9809, 9402, 9801, 9605, 9408, 9204, 9406</t>
        </is>
      </c>
      <c r="H438" t="n">
        <v>50000</v>
      </c>
      <c r="I438" t="n">
        <v>0</v>
      </c>
      <c r="J438" t="n">
        <v>1033.914</v>
      </c>
      <c r="K438" t="n">
        <v>0</v>
      </c>
      <c r="L438" t="n">
        <v>0</v>
      </c>
      <c r="M438" t="n">
        <v>51033.914</v>
      </c>
      <c r="N438" t="n">
        <v>0</v>
      </c>
      <c r="O438" t="n">
        <v>0</v>
      </c>
      <c r="P438" t="n">
        <v>-2554.4306</v>
      </c>
      <c r="Q438" t="n">
        <v>-68572.8273</v>
      </c>
      <c r="R438" t="n">
        <v>0</v>
      </c>
      <c r="S438" t="n">
        <v>-71127.2579</v>
      </c>
      <c r="T438" t="n">
        <v>248729.861</v>
      </c>
      <c r="U438" t="n">
        <v>525047.6746</v>
      </c>
      <c r="V438" t="n">
        <v>2.184</v>
      </c>
      <c r="W438" t="n">
        <v>203208.1693</v>
      </c>
      <c r="X438" t="n">
        <v>463046.6506</v>
      </c>
      <c r="Y438" t="n">
        <v>680338.4919</v>
      </c>
      <c r="Z438" t="n">
        <v>900590.1007</v>
      </c>
      <c r="AA438" s="20" t="n">
        <v>46233</v>
      </c>
      <c r="AB438" t="inlineStr">
        <is>
          <t>SKIMMED.04/2026</t>
        </is>
      </c>
      <c r="AC438" s="20" t="n">
        <v>46234</v>
      </c>
      <c r="AD438" t="n">
        <v>75593.1657</v>
      </c>
      <c r="AE438" t="n">
        <v>75049.175</v>
      </c>
      <c r="AF438" t="inlineStr">
        <is>
          <t>3:9</t>
        </is>
      </c>
      <c r="AG438" t="n">
        <v>113994.994</v>
      </c>
    </row>
    <row r="439">
      <c r="A439" t="inlineStr">
        <is>
          <t>MLK</t>
        </is>
      </c>
      <c r="B439" t="inlineStr">
        <is>
          <t>RM</t>
        </is>
      </c>
      <c r="C439" t="inlineStr">
        <is>
          <t>RM.MILK.00005</t>
        </is>
      </c>
      <c r="D439" t="inlineStr">
        <is>
          <t>Skimmed Milk Powder H</t>
        </is>
      </c>
      <c r="E439" t="n">
        <v>0</v>
      </c>
      <c r="F439" t="n">
        <v>0</v>
      </c>
      <c r="G439" t="inlineStr">
        <is>
          <t>107, 102, 103, 101, 101, 107, 103, 102</t>
        </is>
      </c>
      <c r="H439" t="n">
        <v>0</v>
      </c>
      <c r="I439" t="n">
        <v>0</v>
      </c>
      <c r="J439" t="n">
        <v>0</v>
      </c>
      <c r="K439" t="n">
        <v>0</v>
      </c>
      <c r="L439" t="n">
        <v>0</v>
      </c>
      <c r="M439" t="n">
        <v>0</v>
      </c>
      <c r="N439" t="n">
        <v>0</v>
      </c>
      <c r="O439" t="n">
        <v>0</v>
      </c>
      <c r="P439" t="n">
        <v>0</v>
      </c>
      <c r="Q439" t="n">
        <v>0</v>
      </c>
      <c r="R439" t="n">
        <v>0</v>
      </c>
      <c r="S439" t="n">
        <v>0</v>
      </c>
      <c r="T439" t="n">
        <v>0</v>
      </c>
      <c r="U439" t="n">
        <v>0</v>
      </c>
      <c r="V439" t="n">
        <v>1.9163</v>
      </c>
      <c r="W439" t="n">
        <v>0</v>
      </c>
      <c r="X439" t="n">
        <v>0</v>
      </c>
      <c r="Y439" t="n">
        <v>0</v>
      </c>
      <c r="Z439" t="n">
        <v>0</v>
      </c>
      <c r="AA439" s="20" t="n">
        <v>45435</v>
      </c>
      <c r="AB439" t="inlineStr">
        <is>
          <t>SKIMMED.07/2024</t>
        </is>
      </c>
      <c r="AC439" s="20" t="n">
        <v>45440</v>
      </c>
      <c r="AD439" t="n">
        <v>0</v>
      </c>
      <c r="AE439" t="n">
        <v>0</v>
      </c>
      <c r="AG439" t="n">
        <v>0</v>
      </c>
    </row>
    <row r="440">
      <c r="A440" t="inlineStr">
        <is>
          <t>MLK</t>
        </is>
      </c>
      <c r="B440" t="inlineStr">
        <is>
          <t>RM</t>
        </is>
      </c>
      <c r="C440" t="inlineStr">
        <is>
          <t>RM.MILK.00006</t>
        </is>
      </c>
      <c r="D440" t="inlineStr">
        <is>
          <t>Skimmed Milk Powder Q</t>
        </is>
      </c>
      <c r="E440" t="n">
        <v>0</v>
      </c>
      <c r="F440" t="n">
        <v>0</v>
      </c>
      <c r="G440" t="inlineStr">
        <is>
          <t>101, 102, 103, 108, 701, 9108, 108, 101, 103, 102, 701, 9108</t>
        </is>
      </c>
      <c r="H440" t="n">
        <v>0</v>
      </c>
      <c r="I440" t="n">
        <v>0</v>
      </c>
      <c r="J440" t="n">
        <v>0</v>
      </c>
      <c r="K440" t="n">
        <v>0</v>
      </c>
      <c r="L440" t="n">
        <v>0</v>
      </c>
      <c r="M440" t="n">
        <v>0</v>
      </c>
      <c r="N440" t="n">
        <v>0</v>
      </c>
      <c r="O440" t="n">
        <v>0</v>
      </c>
      <c r="P440" t="n">
        <v>0</v>
      </c>
      <c r="Q440" t="n">
        <v>0</v>
      </c>
      <c r="R440" t="n">
        <v>0</v>
      </c>
      <c r="S440" t="n">
        <v>0</v>
      </c>
      <c r="T440" t="n">
        <v>0</v>
      </c>
      <c r="U440" t="n">
        <v>0</v>
      </c>
      <c r="V440" t="n">
        <v>2.1531</v>
      </c>
      <c r="W440" t="n">
        <v>0</v>
      </c>
      <c r="X440" t="n">
        <v>0</v>
      </c>
      <c r="Y440" t="n">
        <v>0</v>
      </c>
      <c r="Z440" t="n">
        <v>0</v>
      </c>
      <c r="AA440" s="20" t="n">
        <v>45736</v>
      </c>
      <c r="AB440" t="inlineStr">
        <is>
          <t>SKIMMED</t>
        </is>
      </c>
      <c r="AC440" s="20" t="n">
        <v>45796</v>
      </c>
      <c r="AD440" t="n">
        <v>0</v>
      </c>
      <c r="AE440" t="n">
        <v>0</v>
      </c>
      <c r="AG440" t="n">
        <v>0</v>
      </c>
    </row>
    <row r="441">
      <c r="A441" t="inlineStr">
        <is>
          <t>MLK</t>
        </is>
      </c>
      <c r="B441" t="inlineStr">
        <is>
          <t>RM</t>
        </is>
      </c>
      <c r="C441" t="inlineStr">
        <is>
          <t>RM.MILK.00007</t>
        </is>
      </c>
      <c r="D441" t="inlineStr">
        <is>
          <t>حليب كامل الدسم</t>
        </is>
      </c>
      <c r="E441" t="n">
        <v>202337.9828</v>
      </c>
      <c r="F441" t="n">
        <v>609651.4456</v>
      </c>
      <c r="G441" t="inlineStr">
        <is>
          <t>201, 9405, 9408, 801, 9112, 9409, 103, 9102, 101, 9103, 102, 9403, 109, 9801, 9801, 9401, 409, 105, 408, 401, 304, 306, 402, 110, 108, 102, 405, 104, 9809, 107, 112, 111, 499, 499, 401, 408, 405, 501, 605, 403, 409, 9108, 801, 9108, 9112, 9111, 9409, 9405, 9103, 809, 701, 9102, 110, 112, 201, 102, 104, 103, 101, 109, 107, 111, 105, 108, 402, 499, 403, 304, 306, 401, 409, 701, 9605, 103, 9409, 108, 112, 9403, 403, 9405, 9402, 809, 9408, 9108, 9102, 9103, 9110, 9112, 9401, 9111, 405, 801, 408, 501, 605, 9809, 9402, 9110, 9401, 9801, 9605, 9403, 9408</t>
        </is>
      </c>
      <c r="H441" t="n">
        <v>50000</v>
      </c>
      <c r="I441" t="n">
        <v>0</v>
      </c>
      <c r="J441" t="n">
        <v>0</v>
      </c>
      <c r="K441" t="n">
        <v>0</v>
      </c>
      <c r="L441" t="n">
        <v>0</v>
      </c>
      <c r="M441" t="n">
        <v>50000</v>
      </c>
      <c r="N441" t="n">
        <v>0</v>
      </c>
      <c r="O441" t="n">
        <v>0</v>
      </c>
      <c r="P441" t="n">
        <v>-1395.6571</v>
      </c>
      <c r="Q441" t="n">
        <v>-51803.7687</v>
      </c>
      <c r="R441" t="n">
        <v>0</v>
      </c>
      <c r="S441" t="n">
        <v>-53199.4258</v>
      </c>
      <c r="T441" t="n">
        <v>199138.557</v>
      </c>
      <c r="U441" t="n">
        <v>601287.639</v>
      </c>
      <c r="V441" t="n">
        <v>3.0089</v>
      </c>
      <c r="W441" t="n">
        <v>144269.4947</v>
      </c>
      <c r="X441" t="n">
        <v>330861.8797</v>
      </c>
      <c r="Y441" t="n">
        <v>511345.3352</v>
      </c>
      <c r="Z441" t="n">
        <v>710121.3902</v>
      </c>
      <c r="AA441" s="20" t="n">
        <v>46214</v>
      </c>
      <c r="AB441" t="inlineStr">
        <is>
          <t>Whole milk.08/2026</t>
        </is>
      </c>
      <c r="AC441" s="20" t="n">
        <v>46234</v>
      </c>
      <c r="AD441" t="n">
        <v>56816.1483</v>
      </c>
      <c r="AE441" t="n">
        <v>59176.7825</v>
      </c>
      <c r="AF441" t="inlineStr">
        <is>
          <t>3:10</t>
        </is>
      </c>
      <c r="AG441" t="n">
        <v>157071.306</v>
      </c>
    </row>
    <row r="442">
      <c r="A442" t="inlineStr">
        <is>
          <t>MLK</t>
        </is>
      </c>
      <c r="B442" t="inlineStr">
        <is>
          <t>RM</t>
        </is>
      </c>
      <c r="C442" t="inlineStr">
        <is>
          <t>RM.MILK.00008</t>
        </is>
      </c>
      <c r="D442" t="inlineStr">
        <is>
          <t>LARA Milk Powder / Bag * 2250 GM ( Carton*6 Bags )</t>
        </is>
      </c>
      <c r="V442" t="n">
        <v>0</v>
      </c>
      <c r="W442" t="n">
        <v>0</v>
      </c>
      <c r="X442" t="n">
        <v>0</v>
      </c>
      <c r="Y442" t="n">
        <v>0</v>
      </c>
      <c r="Z442" t="n">
        <v>0</v>
      </c>
      <c r="AA442" s="20" t="n">
        <v>2</v>
      </c>
      <c r="AC442" s="20" t="n">
        <v>2</v>
      </c>
      <c r="AD442" t="n">
        <v>0</v>
      </c>
      <c r="AE442" t="n">
        <v>0</v>
      </c>
    </row>
    <row r="443">
      <c r="A443" t="inlineStr">
        <is>
          <t>NUT</t>
        </is>
      </c>
      <c r="B443" t="inlineStr">
        <is>
          <t>RM</t>
        </is>
      </c>
      <c r="C443" t="inlineStr">
        <is>
          <t>RM.NUT.00001</t>
        </is>
      </c>
      <c r="D443" t="inlineStr">
        <is>
          <t>Hazulnut Base</t>
        </is>
      </c>
      <c r="E443" t="n">
        <v>29653.7034</v>
      </c>
      <c r="F443" t="n">
        <v>166896.4661</v>
      </c>
      <c r="G443" t="inlineStr">
        <is>
          <t>9402, 9801, 9304, 9406, 9408, 102, 107, 101, 108, 112, 301, 304, 403, 401, 402, 9304, 108, 9402, 9408, 801, 405, 408, 9112, 9401, 9108, 9102, 101, 9112, 102, 9405, 9406, 408, 9801, 9801, 9405, 112, 401, 102, 801, 405, 9408, 107, 108, 402, 406, 112, 403, 9108, 801, 9108, 406, 9102, 408, 405, 499, 301, 304, 499, 401, 9401, 9112, 9405</t>
        </is>
      </c>
      <c r="H443" t="n">
        <v>7000</v>
      </c>
      <c r="I443" t="n">
        <v>0</v>
      </c>
      <c r="J443" t="n">
        <v>4.491</v>
      </c>
      <c r="K443" t="n">
        <v>0</v>
      </c>
      <c r="L443" t="n">
        <v>0</v>
      </c>
      <c r="M443" t="n">
        <v>7004.491</v>
      </c>
      <c r="N443" t="n">
        <v>0</v>
      </c>
      <c r="O443" t="n">
        <v>0</v>
      </c>
      <c r="P443" t="n">
        <v>-357.7924</v>
      </c>
      <c r="Q443" t="n">
        <v>-8876.314</v>
      </c>
      <c r="R443" t="n">
        <v>0</v>
      </c>
      <c r="S443" t="n">
        <v>-9234.106400000001</v>
      </c>
      <c r="T443" t="n">
        <v>27424.088</v>
      </c>
      <c r="U443" t="n">
        <v>154011.6177</v>
      </c>
      <c r="V443" t="n">
        <v>5.2673</v>
      </c>
      <c r="W443" t="n">
        <v>34512.779</v>
      </c>
      <c r="X443" t="n">
        <v>66155.568</v>
      </c>
      <c r="Y443" t="n">
        <v>66155.568</v>
      </c>
      <c r="Z443" t="n">
        <v>66158.724</v>
      </c>
      <c r="AA443" s="20" t="n">
        <v>46228</v>
      </c>
      <c r="AB443" t="inlineStr">
        <is>
          <t>Hazelnut Paste.06/2026</t>
        </is>
      </c>
      <c r="AC443" s="20" t="n">
        <v>46234</v>
      </c>
      <c r="AD443" t="n">
        <v>7350.6186</v>
      </c>
      <c r="AE443" t="n">
        <v>5513.227</v>
      </c>
      <c r="AF443" t="inlineStr">
        <is>
          <t>4:29</t>
        </is>
      </c>
      <c r="AG443" t="n">
        <v>39430.258</v>
      </c>
    </row>
    <row r="444">
      <c r="A444" t="inlineStr">
        <is>
          <t>NUT</t>
        </is>
      </c>
      <c r="B444" t="inlineStr">
        <is>
          <t>RM</t>
        </is>
      </c>
      <c r="C444" t="inlineStr">
        <is>
          <t>RM.NUT.00002</t>
        </is>
      </c>
      <c r="D444" t="inlineStr">
        <is>
          <t>Hazelnut Paste</t>
        </is>
      </c>
      <c r="E444" t="n">
        <v>1116.1846</v>
      </c>
      <c r="F444" t="n">
        <v>5244.584</v>
      </c>
      <c r="G444" t="inlineStr">
        <is>
          <t>605, 408, 801, 405, 9401, 9112, 9104, 9102, 9108, 9408, 9402, 9405, 9403, 601, 9605, 701, 401, 306, 303, 301, 403, 499, 402, 108, 105, 107, 101, 102, 103, 104, 201, 112, 9102, 701, 9104, 9405, 9112, 9108, 801, 403, 605, 405, 408, 601, 401, 499, 303, 499, 112, 107, 104, 108, 402, 306, 301, 408, 105, 101, 103, 102, 201, 9408, 9403, 9605, 9401, 9402</t>
        </is>
      </c>
      <c r="H444" t="n">
        <v>0</v>
      </c>
      <c r="I444" t="n">
        <v>0</v>
      </c>
      <c r="J444" t="n">
        <v>0</v>
      </c>
      <c r="K444" t="n">
        <v>0</v>
      </c>
      <c r="L444" t="n">
        <v>0</v>
      </c>
      <c r="M444" t="n">
        <v>0</v>
      </c>
      <c r="N444" t="n">
        <v>0</v>
      </c>
      <c r="O444" t="n">
        <v>0</v>
      </c>
      <c r="P444" t="n">
        <v>-0.9350000000000001</v>
      </c>
      <c r="Q444" t="n">
        <v>-1115.2496</v>
      </c>
      <c r="R444" t="n">
        <v>0</v>
      </c>
      <c r="S444" t="n">
        <v>-1116.1846</v>
      </c>
      <c r="T444" t="n">
        <v>0</v>
      </c>
      <c r="U444" t="n">
        <v>0</v>
      </c>
      <c r="V444" t="n">
        <v>4.6987</v>
      </c>
      <c r="W444" t="n">
        <v>1115.2496</v>
      </c>
      <c r="X444" t="n">
        <v>35298.4422</v>
      </c>
      <c r="Y444" t="n">
        <v>87709.289</v>
      </c>
      <c r="Z444" t="n">
        <v>124763.443</v>
      </c>
      <c r="AA444" s="20" t="n">
        <v>46095</v>
      </c>
      <c r="AB444" t="inlineStr">
        <is>
          <t>Hazelnut Past&amp;Roasted Chopped Hazelnut.01/2026</t>
        </is>
      </c>
      <c r="AC444" s="20" t="n">
        <v>46234</v>
      </c>
      <c r="AD444" t="n">
        <v>9745.476500000001</v>
      </c>
      <c r="AE444" t="n">
        <v>10396.9535</v>
      </c>
      <c r="AF444" t="inlineStr">
        <is>
          <t>0:0</t>
        </is>
      </c>
      <c r="AG444" t="n">
        <v>0</v>
      </c>
    </row>
    <row r="445">
      <c r="A445" t="inlineStr">
        <is>
          <t>NUT</t>
        </is>
      </c>
      <c r="B445" t="inlineStr">
        <is>
          <t>RM</t>
        </is>
      </c>
      <c r="C445" t="inlineStr">
        <is>
          <t>RM.NUT.00003</t>
        </is>
      </c>
      <c r="D445" t="inlineStr">
        <is>
          <t>Almonde Whole</t>
        </is>
      </c>
      <c r="E445" t="n">
        <v>825.8681</v>
      </c>
      <c r="F445" t="n">
        <v>5062.3532</v>
      </c>
      <c r="G445" t="inlineStr">
        <is>
          <t>9409, 9405, 9403, 9401, 9403, 9405, 408, 403, 409, 9408, 801, 9403, 101, 9801, 402, 103, 112, 108, 409, 403, 9108, 801, 9112, 405, 408, 499, 304, 306, 499, 401, 9409, 108, 9408, 9402, 9304, 9112, 9108, 9401, 801, 405, 408, 403, 499, 409, 304, 401, 306, 402, 108, 103, 101, 112, 9408, 9801, 9402, 9304</t>
        </is>
      </c>
      <c r="H445" t="n">
        <v>226.8</v>
      </c>
      <c r="I445" t="n">
        <v>0</v>
      </c>
      <c r="J445" t="n">
        <v>50.194</v>
      </c>
      <c r="K445" t="n">
        <v>0</v>
      </c>
      <c r="L445" t="n">
        <v>0</v>
      </c>
      <c r="M445" t="n">
        <v>276.994</v>
      </c>
      <c r="N445" t="n">
        <v>0</v>
      </c>
      <c r="O445" t="n">
        <v>0</v>
      </c>
      <c r="P445" t="n">
        <v>-118.207</v>
      </c>
      <c r="Q445" t="n">
        <v>-945.0351000000001</v>
      </c>
      <c r="R445" t="n">
        <v>0</v>
      </c>
      <c r="S445" t="n">
        <v>-1063.2421</v>
      </c>
      <c r="T445" t="n">
        <v>39.62</v>
      </c>
      <c r="U445" t="n">
        <v>244.4343</v>
      </c>
      <c r="V445" t="n">
        <v>6.2611</v>
      </c>
      <c r="W445" t="n">
        <v>2016.8241</v>
      </c>
      <c r="X445" t="n">
        <v>3089.4472</v>
      </c>
      <c r="Y445" t="n">
        <v>5906.5533</v>
      </c>
      <c r="Z445" t="n">
        <v>6539.1813</v>
      </c>
      <c r="AA445" s="20" t="n">
        <v>46231</v>
      </c>
      <c r="AB445" t="inlineStr">
        <is>
          <t>مؤسسة الزنبقة للاستيراد والتصدير - مورد</t>
        </is>
      </c>
      <c r="AC445" s="20" t="n">
        <v>46234</v>
      </c>
      <c r="AD445" t="n">
        <v>656.2837</v>
      </c>
      <c r="AE445" t="n">
        <v>544.9317</v>
      </c>
      <c r="AF445" t="inlineStr">
        <is>
          <t>0:2</t>
        </is>
      </c>
      <c r="AG445" t="n">
        <v>1437.232</v>
      </c>
    </row>
    <row r="446">
      <c r="A446" t="inlineStr">
        <is>
          <t>NUT</t>
        </is>
      </c>
      <c r="B446" t="inlineStr">
        <is>
          <t>RM</t>
        </is>
      </c>
      <c r="C446" t="inlineStr">
        <is>
          <t>RM.NUT.00004</t>
        </is>
      </c>
      <c r="D446" t="inlineStr">
        <is>
          <t>American almond slices</t>
        </is>
      </c>
      <c r="E446" t="n">
        <v>54.755</v>
      </c>
      <c r="F446" t="n">
        <v>243.9832</v>
      </c>
      <c r="G446" t="inlineStr">
        <is>
          <t>108, 409, 409, 499, 306, 304, 402, 499, 401, 108, 401, 409, 306, 402, 304, 499, 9304, 108, 9304</t>
        </is>
      </c>
      <c r="H446" t="n">
        <v>0</v>
      </c>
      <c r="I446" t="n">
        <v>0</v>
      </c>
      <c r="J446" t="n">
        <v>55.438</v>
      </c>
      <c r="K446" t="n">
        <v>0</v>
      </c>
      <c r="L446" t="n">
        <v>0</v>
      </c>
      <c r="M446" t="n">
        <v>55.438</v>
      </c>
      <c r="N446" t="n">
        <v>0</v>
      </c>
      <c r="O446" t="n">
        <v>0</v>
      </c>
      <c r="P446" t="n">
        <v>0</v>
      </c>
      <c r="Q446" t="n">
        <v>-25.036</v>
      </c>
      <c r="R446" t="n">
        <v>0</v>
      </c>
      <c r="S446" t="n">
        <v>-25.036</v>
      </c>
      <c r="T446" t="n">
        <v>85.157</v>
      </c>
      <c r="U446" t="n">
        <v>126.4652</v>
      </c>
      <c r="V446" t="n">
        <v>2.5165</v>
      </c>
      <c r="W446" t="n">
        <v>25.036</v>
      </c>
      <c r="X446" t="n">
        <v>45.901</v>
      </c>
      <c r="Y446" t="n">
        <v>47.332</v>
      </c>
      <c r="Z446" t="n">
        <v>56.556</v>
      </c>
      <c r="AA446" s="20" t="n">
        <v>46123</v>
      </c>
      <c r="AB446" t="inlineStr">
        <is>
          <t>مؤسسة الزنبقة للاستيراد والتصدير - مورد</t>
        </is>
      </c>
      <c r="AC446" s="20" t="n">
        <v>46234</v>
      </c>
      <c r="AD446" t="n">
        <v>5.2591</v>
      </c>
      <c r="AE446" t="n">
        <v>4.713</v>
      </c>
      <c r="AF446" t="inlineStr">
        <is>
          <t>18:2</t>
        </is>
      </c>
      <c r="AG446" t="n">
        <v>0</v>
      </c>
    </row>
    <row r="447">
      <c r="A447" t="inlineStr">
        <is>
          <t>NUT</t>
        </is>
      </c>
      <c r="B447" t="inlineStr">
        <is>
          <t>RM</t>
        </is>
      </c>
      <c r="C447" t="inlineStr">
        <is>
          <t>RM.NUT.00005</t>
        </is>
      </c>
      <c r="D447" t="inlineStr">
        <is>
          <t>Almond  32/34</t>
        </is>
      </c>
      <c r="E447" t="n">
        <v>30.4137</v>
      </c>
      <c r="F447" t="n">
        <v>185.7526</v>
      </c>
      <c r="G447" t="inlineStr">
        <is>
          <t>101, 108, 102, 402, 401, 304, 409, 499, 403, 9401, 9108, 9304, 9402, 401, 499, 304, 499, 9108, 403, 409, 108, 102, 402, 101, 409, 9403, 9401, 9403, 9304, 9402</t>
        </is>
      </c>
      <c r="H447" t="n">
        <v>0</v>
      </c>
      <c r="I447" t="n">
        <v>0</v>
      </c>
      <c r="J447" t="n">
        <v>0</v>
      </c>
      <c r="K447" t="n">
        <v>0</v>
      </c>
      <c r="L447" t="n">
        <v>0</v>
      </c>
      <c r="M447" t="n">
        <v>0</v>
      </c>
      <c r="N447" t="n">
        <v>0</v>
      </c>
      <c r="O447" t="n">
        <v>0</v>
      </c>
      <c r="P447" t="n">
        <v>-6.81</v>
      </c>
      <c r="Q447" t="n">
        <v>-23.6037</v>
      </c>
      <c r="R447" t="n">
        <v>0</v>
      </c>
      <c r="S447" t="n">
        <v>-30.4137</v>
      </c>
      <c r="T447" t="n">
        <v>0</v>
      </c>
      <c r="U447" t="n">
        <v>0</v>
      </c>
      <c r="V447" t="n">
        <v>6.1075</v>
      </c>
      <c r="W447" t="n">
        <v>52.7427</v>
      </c>
      <c r="X447" t="n">
        <v>279.7896</v>
      </c>
      <c r="Y447" t="n">
        <v>476.3955</v>
      </c>
      <c r="Z447" t="n">
        <v>665.1045</v>
      </c>
      <c r="AA447" s="20" t="n">
        <v>45916</v>
      </c>
      <c r="AB447" t="inlineStr">
        <is>
          <t>مؤسسة الزنبقة للاستيراد والتصدير - مورد</t>
        </is>
      </c>
      <c r="AC447" s="20" t="n">
        <v>46234</v>
      </c>
      <c r="AD447" t="n">
        <v>52.9328</v>
      </c>
      <c r="AE447" t="n">
        <v>55.4253</v>
      </c>
      <c r="AF447" t="inlineStr">
        <is>
          <t>0:0</t>
        </is>
      </c>
      <c r="AG447" t="n">
        <v>0</v>
      </c>
    </row>
    <row r="448">
      <c r="A448" t="inlineStr">
        <is>
          <t>NUT</t>
        </is>
      </c>
      <c r="B448" t="inlineStr">
        <is>
          <t>RM</t>
        </is>
      </c>
      <c r="C448" t="inlineStr">
        <is>
          <t>RM.NUT.00006</t>
        </is>
      </c>
      <c r="D448" t="inlineStr">
        <is>
          <t>لوز مدخن</t>
        </is>
      </c>
      <c r="E448" t="n">
        <v>5</v>
      </c>
      <c r="F448" t="n">
        <v>38.7932</v>
      </c>
      <c r="G448" t="inlineStr">
        <is>
          <t>403, 499, 499, 499, 403</t>
        </is>
      </c>
      <c r="H448" t="n">
        <v>0</v>
      </c>
      <c r="I448" t="n">
        <v>0</v>
      </c>
      <c r="J448" t="n">
        <v>0</v>
      </c>
      <c r="K448" t="n">
        <v>0</v>
      </c>
      <c r="L448" t="n">
        <v>0</v>
      </c>
      <c r="M448" t="n">
        <v>0</v>
      </c>
      <c r="N448" t="n">
        <v>0</v>
      </c>
      <c r="O448" t="n">
        <v>0</v>
      </c>
      <c r="P448" t="n">
        <v>0</v>
      </c>
      <c r="Q448" t="n">
        <v>-5</v>
      </c>
      <c r="R448" t="n">
        <v>0</v>
      </c>
      <c r="S448" t="n">
        <v>-5</v>
      </c>
      <c r="T448" t="n">
        <v>0</v>
      </c>
      <c r="U448" t="n">
        <v>0</v>
      </c>
      <c r="V448" t="n">
        <v>7.7586</v>
      </c>
      <c r="W448" t="n">
        <v>5</v>
      </c>
      <c r="X448" t="n">
        <v>5</v>
      </c>
      <c r="Y448" t="n">
        <v>5</v>
      </c>
      <c r="Z448" t="n">
        <v>5</v>
      </c>
      <c r="AA448" s="20" t="n">
        <v>45575</v>
      </c>
      <c r="AB448" t="inlineStr">
        <is>
          <t>شركة ريماس لصناعة وتجارة المكسرات</t>
        </is>
      </c>
      <c r="AC448" s="20" t="n">
        <v>46234</v>
      </c>
      <c r="AD448" t="n">
        <v>0.5555</v>
      </c>
      <c r="AE448" t="n">
        <v>0.4166</v>
      </c>
      <c r="AF448" t="inlineStr">
        <is>
          <t>0:0</t>
        </is>
      </c>
      <c r="AG448" t="n">
        <v>0</v>
      </c>
    </row>
    <row r="449">
      <c r="A449" t="inlineStr">
        <is>
          <t>NUT</t>
        </is>
      </c>
      <c r="B449" t="inlineStr">
        <is>
          <t>RM</t>
        </is>
      </c>
      <c r="C449" t="inlineStr">
        <is>
          <t>RM.NUT.00007</t>
        </is>
      </c>
      <c r="D449" t="inlineStr">
        <is>
          <t xml:space="preserve">Cashew Roasted </t>
        </is>
      </c>
      <c r="E449" t="n">
        <v>1964.0125</v>
      </c>
      <c r="F449" t="n">
        <v>13760.8354</v>
      </c>
      <c r="G449" t="inlineStr">
        <is>
          <t>9402, 9304, 402, 306, 499, 304, 112, 108, 103, 801, 409, 101, 9403, 401, 403, 499, 9108, 405, 9409, 9403, 9401, 9405, 9112, 9108, 801, 409, 403, 9403, 9405, 9402, 405, 108, 9409, 9112, 9401, 9108, 9304, 801, 304, 499, 403, 306, 402, 401, 409, 108, 103, 101, 112</t>
        </is>
      </c>
      <c r="H449" t="n">
        <v>50</v>
      </c>
      <c r="I449" t="n">
        <v>0</v>
      </c>
      <c r="J449" t="n">
        <v>20</v>
      </c>
      <c r="K449" t="n">
        <v>0</v>
      </c>
      <c r="L449" t="n">
        <v>0</v>
      </c>
      <c r="M449" t="n">
        <v>70</v>
      </c>
      <c r="N449" t="n">
        <v>0</v>
      </c>
      <c r="O449" t="n">
        <v>0</v>
      </c>
      <c r="P449" t="n">
        <v>-562.183</v>
      </c>
      <c r="Q449" t="n">
        <v>-1423.0845</v>
      </c>
      <c r="R449" t="n">
        <v>0</v>
      </c>
      <c r="S449" t="n">
        <v>-1985.2675</v>
      </c>
      <c r="T449" t="n">
        <v>48.745</v>
      </c>
      <c r="U449" t="n">
        <v>346.6779</v>
      </c>
      <c r="V449" t="n">
        <v>7.5156</v>
      </c>
      <c r="W449" t="n">
        <v>1645.4715</v>
      </c>
      <c r="X449" t="n">
        <v>3446.426</v>
      </c>
      <c r="Y449" t="n">
        <v>4774.9215</v>
      </c>
      <c r="Z449" t="n">
        <v>5304.7925</v>
      </c>
      <c r="AA449" s="20" t="n">
        <v>46226</v>
      </c>
      <c r="AB449" t="inlineStr">
        <is>
          <t>شركة خالد داود النتشة وشركاه</t>
        </is>
      </c>
      <c r="AC449" s="20" t="n">
        <v>46234</v>
      </c>
      <c r="AD449" t="n">
        <v>530.5468</v>
      </c>
      <c r="AE449" t="n">
        <v>442.066</v>
      </c>
      <c r="AF449" t="inlineStr">
        <is>
          <t>0:3</t>
        </is>
      </c>
      <c r="AG449" t="n">
        <v>355.603</v>
      </c>
    </row>
    <row r="450">
      <c r="A450" t="inlineStr">
        <is>
          <t>NUT</t>
        </is>
      </c>
      <c r="B450" t="inlineStr">
        <is>
          <t>RM</t>
        </is>
      </c>
      <c r="C450" t="inlineStr">
        <is>
          <t>RM.NUT.00008</t>
        </is>
      </c>
      <c r="D450" t="inlineStr">
        <is>
          <t>Cashew Roasted Paste</t>
        </is>
      </c>
      <c r="E450" t="n">
        <v>0</v>
      </c>
      <c r="F450" t="n">
        <v>0</v>
      </c>
      <c r="G450" t="inlineStr">
        <is>
          <t>9402, 403, 108, 101, 9402, 108, 101, 403</t>
        </is>
      </c>
      <c r="H450" t="n">
        <v>0</v>
      </c>
      <c r="I450" t="n">
        <v>0</v>
      </c>
      <c r="J450" t="n">
        <v>0</v>
      </c>
      <c r="K450" t="n">
        <v>0</v>
      </c>
      <c r="L450" t="n">
        <v>0</v>
      </c>
      <c r="M450" t="n">
        <v>0</v>
      </c>
      <c r="N450" t="n">
        <v>0</v>
      </c>
      <c r="O450" t="n">
        <v>0</v>
      </c>
      <c r="P450" t="n">
        <v>0</v>
      </c>
      <c r="Q450" t="n">
        <v>0</v>
      </c>
      <c r="R450" t="n">
        <v>0</v>
      </c>
      <c r="S450" t="n">
        <v>0</v>
      </c>
      <c r="T450" t="n">
        <v>0</v>
      </c>
      <c r="U450" t="n">
        <v>0</v>
      </c>
      <c r="V450" t="n">
        <v>6.2071</v>
      </c>
      <c r="W450" t="n">
        <v>0</v>
      </c>
      <c r="X450" t="n">
        <v>0</v>
      </c>
      <c r="Y450" t="n">
        <v>0</v>
      </c>
      <c r="Z450" t="n">
        <v>0</v>
      </c>
      <c r="AA450" s="20" t="n">
        <v>45124</v>
      </c>
      <c r="AB450" t="inlineStr">
        <is>
          <t>شركة خالد داود النتشة وشركاه</t>
        </is>
      </c>
      <c r="AC450" s="20" t="n">
        <v>45126</v>
      </c>
      <c r="AD450" t="n">
        <v>0</v>
      </c>
      <c r="AE450" t="n">
        <v>0</v>
      </c>
      <c r="AG450" t="n">
        <v>0</v>
      </c>
    </row>
    <row r="451">
      <c r="A451" t="inlineStr">
        <is>
          <t>NUT</t>
        </is>
      </c>
      <c r="B451" t="inlineStr">
        <is>
          <t>RM</t>
        </is>
      </c>
      <c r="C451" t="inlineStr">
        <is>
          <t>RM.NUT.00009</t>
        </is>
      </c>
      <c r="D451" t="inlineStr">
        <is>
          <t>كاجو مدخن</t>
        </is>
      </c>
      <c r="E451" t="n">
        <v>0</v>
      </c>
      <c r="F451" t="n">
        <v>0</v>
      </c>
      <c r="G451" t="inlineStr">
        <is>
          <t>403, 403</t>
        </is>
      </c>
      <c r="H451" t="n">
        <v>0</v>
      </c>
      <c r="I451" t="n">
        <v>0</v>
      </c>
      <c r="J451" t="n">
        <v>0</v>
      </c>
      <c r="K451" t="n">
        <v>0</v>
      </c>
      <c r="L451" t="n">
        <v>0</v>
      </c>
      <c r="M451" t="n">
        <v>0</v>
      </c>
      <c r="N451" t="n">
        <v>0</v>
      </c>
      <c r="O451" t="n">
        <v>0</v>
      </c>
      <c r="P451" t="n">
        <v>0</v>
      </c>
      <c r="Q451" t="n">
        <v>0</v>
      </c>
      <c r="R451" t="n">
        <v>0</v>
      </c>
      <c r="S451" t="n">
        <v>0</v>
      </c>
      <c r="T451" t="n">
        <v>0</v>
      </c>
      <c r="U451" t="n">
        <v>0</v>
      </c>
      <c r="V451" t="n">
        <v>6.681</v>
      </c>
      <c r="W451" t="n">
        <v>0</v>
      </c>
      <c r="X451" t="n">
        <v>0</v>
      </c>
      <c r="Y451" t="n">
        <v>0</v>
      </c>
      <c r="Z451" t="n">
        <v>0</v>
      </c>
      <c r="AA451" s="20" t="n">
        <v>44864</v>
      </c>
      <c r="AB451" t="inlineStr">
        <is>
          <t>شركة خالد داود النتشة وشركاه</t>
        </is>
      </c>
      <c r="AC451" s="20" t="n">
        <v>2</v>
      </c>
      <c r="AD451" t="n">
        <v>0</v>
      </c>
      <c r="AE451" t="n">
        <v>0</v>
      </c>
      <c r="AG451" t="n">
        <v>0</v>
      </c>
    </row>
    <row r="452">
      <c r="A452" t="inlineStr">
        <is>
          <t>NUT</t>
        </is>
      </c>
      <c r="B452" t="inlineStr">
        <is>
          <t>RM</t>
        </is>
      </c>
      <c r="C452" t="inlineStr">
        <is>
          <t>RM.NUT.00010</t>
        </is>
      </c>
      <c r="D452" t="inlineStr">
        <is>
          <t>كاجو ني</t>
        </is>
      </c>
      <c r="E452" t="n">
        <v>62.1145</v>
      </c>
      <c r="F452" t="n">
        <v>125.6687</v>
      </c>
      <c r="G452" t="inlineStr">
        <is>
          <t>9402, 9605, 605, 409, 499, 605, 499, 401, 304, 402, 9402, 9605, 409, 605, 402, 499, 304, 409, 401</t>
        </is>
      </c>
      <c r="H452" t="n">
        <v>0</v>
      </c>
      <c r="I452" t="n">
        <v>0</v>
      </c>
      <c r="J452" t="n">
        <v>0</v>
      </c>
      <c r="K452" t="n">
        <v>0</v>
      </c>
      <c r="L452" t="n">
        <v>0</v>
      </c>
      <c r="M452" t="n">
        <v>0</v>
      </c>
      <c r="N452" t="n">
        <v>0</v>
      </c>
      <c r="O452" t="n">
        <v>0</v>
      </c>
      <c r="P452" t="n">
        <v>-1.047</v>
      </c>
      <c r="Q452" t="n">
        <v>-0.4275</v>
      </c>
      <c r="R452" t="n">
        <v>-60</v>
      </c>
      <c r="S452" t="n">
        <v>-61.4745</v>
      </c>
      <c r="T452" t="n">
        <v>0.64</v>
      </c>
      <c r="U452" t="n">
        <v>4.4138</v>
      </c>
      <c r="V452" t="n">
        <v>6.8966</v>
      </c>
      <c r="W452" t="n">
        <v>0.4275</v>
      </c>
      <c r="X452" t="n">
        <v>1.6117</v>
      </c>
      <c r="Y452" t="n">
        <v>37.2519</v>
      </c>
      <c r="Z452" t="n">
        <v>40.6619</v>
      </c>
      <c r="AA452" s="20" t="n">
        <v>45917</v>
      </c>
      <c r="AB452" t="inlineStr">
        <is>
          <t>شركة صقر ابو عيشة و رضوان النتشة وشركاهم</t>
        </is>
      </c>
      <c r="AC452" s="20" t="n">
        <v>46234</v>
      </c>
      <c r="AD452" t="n">
        <v>4.1391</v>
      </c>
      <c r="AE452" t="n">
        <v>3.3884</v>
      </c>
      <c r="AF452" t="inlineStr">
        <is>
          <t>0:5</t>
        </is>
      </c>
      <c r="AG452" t="n">
        <v>0</v>
      </c>
    </row>
    <row r="453">
      <c r="A453" t="inlineStr">
        <is>
          <t>NUT</t>
        </is>
      </c>
      <c r="B453" t="inlineStr">
        <is>
          <t>RM</t>
        </is>
      </c>
      <c r="C453" t="inlineStr">
        <is>
          <t>RM.NUT.00011</t>
        </is>
      </c>
      <c r="D453" t="inlineStr">
        <is>
          <t>كاجو محمص مكسر</t>
        </is>
      </c>
      <c r="E453" t="n">
        <v>0</v>
      </c>
      <c r="F453" t="n">
        <v>0</v>
      </c>
      <c r="G453" t="inlineStr">
        <is>
          <t>108, 108</t>
        </is>
      </c>
      <c r="H453" t="n">
        <v>0</v>
      </c>
      <c r="I453" t="n">
        <v>0</v>
      </c>
      <c r="J453" t="n">
        <v>0</v>
      </c>
      <c r="K453" t="n">
        <v>0</v>
      </c>
      <c r="L453" t="n">
        <v>0</v>
      </c>
      <c r="M453" t="n">
        <v>0</v>
      </c>
      <c r="N453" t="n">
        <v>0</v>
      </c>
      <c r="O453" t="n">
        <v>0</v>
      </c>
      <c r="P453" t="n">
        <v>0</v>
      </c>
      <c r="Q453" t="n">
        <v>0</v>
      </c>
      <c r="R453" t="n">
        <v>0</v>
      </c>
      <c r="S453" t="n">
        <v>0</v>
      </c>
      <c r="T453" t="n">
        <v>0</v>
      </c>
      <c r="U453" t="n">
        <v>0</v>
      </c>
      <c r="V453" t="n">
        <v>5.1724</v>
      </c>
      <c r="W453" t="n">
        <v>0</v>
      </c>
      <c r="X453" t="n">
        <v>0</v>
      </c>
      <c r="Y453" t="n">
        <v>0</v>
      </c>
      <c r="Z453" t="n">
        <v>0</v>
      </c>
      <c r="AA453" s="20" t="n">
        <v>45726</v>
      </c>
      <c r="AB453" t="inlineStr">
        <is>
          <t>شركة صقر ابو عيشة و رضوان النتشة وشركاهم</t>
        </is>
      </c>
      <c r="AC453" s="20" t="n">
        <v>45729</v>
      </c>
      <c r="AD453" t="n">
        <v>0</v>
      </c>
      <c r="AE453" t="n">
        <v>0</v>
      </c>
      <c r="AG453" t="n">
        <v>0</v>
      </c>
    </row>
    <row r="454">
      <c r="A454" t="inlineStr">
        <is>
          <t>NUT</t>
        </is>
      </c>
      <c r="B454" t="inlineStr">
        <is>
          <t>RM</t>
        </is>
      </c>
      <c r="C454" t="inlineStr">
        <is>
          <t>RM.NUT.00012</t>
        </is>
      </c>
      <c r="D454" t="inlineStr">
        <is>
          <t>Roasted Chopped Hazelnut</t>
        </is>
      </c>
      <c r="E454" t="n">
        <v>1137.9301</v>
      </c>
      <c r="F454" t="n">
        <v>7485.2585</v>
      </c>
      <c r="G454" t="inlineStr">
        <is>
          <t>9304, 9402, 9801, 9406, 9408, 9403, 112, 101, 107, 102, 108, 409, 401, 402, 303, 306, 403, 499, 304, 801, 408, 406, 9304, 9108, 9401, 9112, 9409, 108, 405, 701, 9408, 9402, 9405, 9403, 112, 403, 409, 406, 801, 9108, 701, 9112, 9405, 9401, 9409, 9108, 499, 408, 405, 403, 401, 303, 9405, 101, 9112, 409, 9406, 408, 9801, 801, 102, 405, 107, 108, 112, 304, 499, 306, 402</t>
        </is>
      </c>
      <c r="H454" t="n">
        <v>397.5</v>
      </c>
      <c r="I454" t="n">
        <v>0</v>
      </c>
      <c r="J454" t="n">
        <v>538.511</v>
      </c>
      <c r="K454" t="n">
        <v>0</v>
      </c>
      <c r="L454" t="n">
        <v>0</v>
      </c>
      <c r="M454" t="n">
        <v>936.011</v>
      </c>
      <c r="N454" t="n">
        <v>0</v>
      </c>
      <c r="O454" t="n">
        <v>0</v>
      </c>
      <c r="P454" t="n">
        <v>-429.7151</v>
      </c>
      <c r="Q454" t="n">
        <v>-1379.571</v>
      </c>
      <c r="R454" t="n">
        <v>0</v>
      </c>
      <c r="S454" t="n">
        <v>-1809.2861</v>
      </c>
      <c r="T454" t="n">
        <v>264.655</v>
      </c>
      <c r="U454" t="n">
        <v>2471.1081</v>
      </c>
      <c r="V454" t="n">
        <v>6.9257</v>
      </c>
      <c r="W454" t="n">
        <v>4533.296</v>
      </c>
      <c r="X454" t="n">
        <v>11097.155</v>
      </c>
      <c r="Y454" t="n">
        <v>16143.591</v>
      </c>
      <c r="Z454" t="n">
        <v>17905.438</v>
      </c>
      <c r="AA454" s="20" t="n">
        <v>46095</v>
      </c>
      <c r="AB454" t="inlineStr">
        <is>
          <t>Hazelnut Past&amp;Roasted Chopped Hazelnut.01/2026</t>
        </is>
      </c>
      <c r="AC454" s="20" t="n">
        <v>46234</v>
      </c>
      <c r="AD454" t="n">
        <v>1793.7323</v>
      </c>
      <c r="AE454" t="n">
        <v>1492.1198</v>
      </c>
      <c r="AF454" t="inlineStr">
        <is>
          <t>0:5</t>
        </is>
      </c>
      <c r="AG454" t="n">
        <v>4431.049</v>
      </c>
    </row>
    <row r="455">
      <c r="A455" t="inlineStr">
        <is>
          <t>NUT</t>
        </is>
      </c>
      <c r="B455" t="inlineStr">
        <is>
          <t>RM</t>
        </is>
      </c>
      <c r="C455" t="inlineStr">
        <is>
          <t>RM.NUT.00013</t>
        </is>
      </c>
      <c r="D455" t="inlineStr">
        <is>
          <t>Hazelnut Heart</t>
        </is>
      </c>
      <c r="E455" t="n">
        <v>1089.6467</v>
      </c>
      <c r="F455" t="n">
        <v>11347.035</v>
      </c>
      <c r="G455" t="inlineStr">
        <is>
          <t>9403, 9304, 9605, 9402, 403, 499, 304, 409, 402, 306, 401, 108, 101, 9108, 9401, 801, 605, 9409, 9402, 809, 108, 9304, 405, 9605, 403, 9108, 605, 409, 9101, 9108, 801, 809, 499, 304, 499, 401, 405, 402, 306, 108, 405, 9409, 801, 102, 403, 9405, 9403, 409, 102, 101, 9101, 9403, 101, 9405, 9409, 9401</t>
        </is>
      </c>
      <c r="H455" t="n">
        <v>3670</v>
      </c>
      <c r="I455" t="n">
        <v>0</v>
      </c>
      <c r="J455" t="n">
        <v>0</v>
      </c>
      <c r="K455" t="n">
        <v>0</v>
      </c>
      <c r="L455" t="n">
        <v>0</v>
      </c>
      <c r="M455" t="n">
        <v>3670</v>
      </c>
      <c r="N455" t="n">
        <v>0</v>
      </c>
      <c r="O455" t="n">
        <v>0</v>
      </c>
      <c r="P455" t="n">
        <v>-156.916</v>
      </c>
      <c r="Q455" t="n">
        <v>-2497.1907</v>
      </c>
      <c r="R455" t="n">
        <v>0</v>
      </c>
      <c r="S455" t="n">
        <v>-2654.1067</v>
      </c>
      <c r="T455" t="n">
        <v>2105.54</v>
      </c>
      <c r="U455" t="n">
        <v>19009.2954</v>
      </c>
      <c r="V455" t="n">
        <v>9.0732</v>
      </c>
      <c r="W455" t="n">
        <v>3492.2357</v>
      </c>
      <c r="X455" t="n">
        <v>5385.1905</v>
      </c>
      <c r="Y455" t="n">
        <v>7514.5253</v>
      </c>
      <c r="Z455" t="n">
        <v>7964.0523</v>
      </c>
      <c r="AA455" s="20" t="n">
        <v>46228</v>
      </c>
      <c r="AB455" t="inlineStr">
        <is>
          <t>Hazelnut Paste.06/2026</t>
        </is>
      </c>
      <c r="AC455" s="20" t="n">
        <v>46234</v>
      </c>
      <c r="AD455" t="n">
        <v>834.9472</v>
      </c>
      <c r="AE455" t="n">
        <v>663.671</v>
      </c>
      <c r="AF455" t="inlineStr">
        <is>
          <t>3:5</t>
        </is>
      </c>
      <c r="AG455" t="n">
        <v>33769.246</v>
      </c>
    </row>
    <row r="456">
      <c r="A456" t="inlineStr">
        <is>
          <t>NUT</t>
        </is>
      </c>
      <c r="B456" t="inlineStr">
        <is>
          <t>RM</t>
        </is>
      </c>
      <c r="C456" t="inlineStr">
        <is>
          <t>RM.NUT.00014</t>
        </is>
      </c>
      <c r="D456" t="inlineStr">
        <is>
          <t>Hazelnut Paste Medium</t>
        </is>
      </c>
      <c r="E456" t="n">
        <v>306.0587</v>
      </c>
      <c r="F456" t="n">
        <v>2362.0329</v>
      </c>
      <c r="G456" t="inlineStr">
        <is>
          <t>9402, 9401, 9405, 9112, 101, 9405, 102, 103, 405, 108, 107, 104, 306, 402, 112, 405, 401, 499, 301, 499, 701, 9108, 403, 405, 701, 9402, 499, 9401, 9108, 9112, 101, 103, 104, 107, 108, 102, 112, 401, 306, 402, 301, 403</t>
        </is>
      </c>
      <c r="H456" t="n">
        <v>0</v>
      </c>
      <c r="I456" t="n">
        <v>0</v>
      </c>
      <c r="J456" t="n">
        <v>0</v>
      </c>
      <c r="K456" t="n">
        <v>0</v>
      </c>
      <c r="L456" t="n">
        <v>0</v>
      </c>
      <c r="M456" t="n">
        <v>0</v>
      </c>
      <c r="N456" t="n">
        <v>0</v>
      </c>
      <c r="O456" t="n">
        <v>0</v>
      </c>
      <c r="P456" t="n">
        <v>-5.41</v>
      </c>
      <c r="Q456" t="n">
        <v>-300.6487</v>
      </c>
      <c r="R456" t="n">
        <v>0</v>
      </c>
      <c r="S456" t="n">
        <v>-306.0587</v>
      </c>
      <c r="T456" t="n">
        <v>0</v>
      </c>
      <c r="U456" t="n">
        <v>0</v>
      </c>
      <c r="V456" t="n">
        <v>7.7176</v>
      </c>
      <c r="W456" t="n">
        <v>300.6487</v>
      </c>
      <c r="X456" t="n">
        <v>5216.7042</v>
      </c>
      <c r="Y456" t="n">
        <v>5217.4367</v>
      </c>
      <c r="Z456" t="n">
        <v>5217.4367</v>
      </c>
      <c r="AA456" s="20" t="n">
        <v>46091</v>
      </c>
      <c r="AB456" t="inlineStr">
        <is>
          <t>Hazelnut Past.01/2026</t>
        </is>
      </c>
      <c r="AC456" s="20" t="n">
        <v>46234</v>
      </c>
      <c r="AD456" t="n">
        <v>579.7151</v>
      </c>
      <c r="AE456" t="n">
        <v>434.7863</v>
      </c>
      <c r="AF456" t="inlineStr">
        <is>
          <t>0:0</t>
        </is>
      </c>
      <c r="AG456" t="n">
        <v>0</v>
      </c>
    </row>
    <row r="457">
      <c r="A457" t="inlineStr">
        <is>
          <t>NUT</t>
        </is>
      </c>
      <c r="B457" t="inlineStr">
        <is>
          <t>RM</t>
        </is>
      </c>
      <c r="C457" t="inlineStr">
        <is>
          <t>RM.NUT.00015</t>
        </is>
      </c>
      <c r="D457" t="inlineStr">
        <is>
          <t xml:space="preserve">Roasted Hazelnut Whole </t>
        </is>
      </c>
      <c r="E457" t="n">
        <v>110.4275</v>
      </c>
      <c r="F457" t="n">
        <v>904.3641</v>
      </c>
      <c r="G457" t="inlineStr">
        <is>
          <t>499, 401, 306, 499, 499, 401, 306</t>
        </is>
      </c>
      <c r="H457" t="n">
        <v>0</v>
      </c>
      <c r="I457" t="n">
        <v>0</v>
      </c>
      <c r="J457" t="n">
        <v>0</v>
      </c>
      <c r="K457" t="n">
        <v>0</v>
      </c>
      <c r="L457" t="n">
        <v>0</v>
      </c>
      <c r="M457" t="n">
        <v>0</v>
      </c>
      <c r="N457" t="n">
        <v>0</v>
      </c>
      <c r="O457" t="n">
        <v>0</v>
      </c>
      <c r="P457" t="n">
        <v>0</v>
      </c>
      <c r="Q457" t="n">
        <v>-110.4275</v>
      </c>
      <c r="R457" t="n">
        <v>0</v>
      </c>
      <c r="S457" t="n">
        <v>-110.4275</v>
      </c>
      <c r="T457" t="n">
        <v>0</v>
      </c>
      <c r="U457" t="n">
        <v>0</v>
      </c>
      <c r="V457" t="n">
        <v>8.1897</v>
      </c>
      <c r="W457" t="n">
        <v>110.4275</v>
      </c>
      <c r="X457" t="n">
        <v>110.6717</v>
      </c>
      <c r="Y457" t="n">
        <v>110.9159</v>
      </c>
      <c r="Z457" t="n">
        <v>110.9159</v>
      </c>
      <c r="AA457" s="20" t="n">
        <v>45894</v>
      </c>
      <c r="AB457" t="inlineStr">
        <is>
          <t>شركة خالد داود النتشة وشركاه</t>
        </is>
      </c>
      <c r="AC457" s="20" t="n">
        <v>46234</v>
      </c>
      <c r="AD457" t="n">
        <v>12.3239</v>
      </c>
      <c r="AE457" t="n">
        <v>9.242900000000001</v>
      </c>
      <c r="AF457" t="inlineStr">
        <is>
          <t>0:0</t>
        </is>
      </c>
      <c r="AG457" t="n">
        <v>0</v>
      </c>
    </row>
    <row r="458">
      <c r="A458" t="inlineStr">
        <is>
          <t>NUT</t>
        </is>
      </c>
      <c r="B458" t="inlineStr">
        <is>
          <t>RM</t>
        </is>
      </c>
      <c r="C458" t="inlineStr">
        <is>
          <t>RM.NUT.00016</t>
        </is>
      </c>
      <c r="D458" t="inlineStr">
        <is>
          <t>سمسم</t>
        </is>
      </c>
      <c r="E458" t="n">
        <v>14.705</v>
      </c>
      <c r="F458" t="n">
        <v>31.62</v>
      </c>
      <c r="G458" t="inlineStr">
        <is>
          <t>9304, 304, 409, 402, 401, 108, 101, 402, 304, 401, 409, 9101, 409, 401, 101, 101, 9101, 108, 9409, 9409, 9304</t>
        </is>
      </c>
      <c r="H458" t="n">
        <v>0</v>
      </c>
      <c r="I458" t="n">
        <v>0</v>
      </c>
      <c r="J458" t="n">
        <v>2.255</v>
      </c>
      <c r="K458" t="n">
        <v>0</v>
      </c>
      <c r="L458" t="n">
        <v>0</v>
      </c>
      <c r="M458" t="n">
        <v>2.255</v>
      </c>
      <c r="N458" t="n">
        <v>0</v>
      </c>
      <c r="O458" t="n">
        <v>0</v>
      </c>
      <c r="P458" t="n">
        <v>-2</v>
      </c>
      <c r="Q458" t="n">
        <v>0</v>
      </c>
      <c r="R458" t="n">
        <v>0</v>
      </c>
      <c r="S458" t="n">
        <v>-2</v>
      </c>
      <c r="T458" t="n">
        <v>14.96</v>
      </c>
      <c r="U458" t="n">
        <v>26.2272</v>
      </c>
      <c r="V458" t="n">
        <v>1.7536</v>
      </c>
      <c r="W458" t="n">
        <v>0</v>
      </c>
      <c r="X458" t="n">
        <v>5.14</v>
      </c>
      <c r="Y458" t="n">
        <v>5.331</v>
      </c>
      <c r="Z458" t="n">
        <v>8.026999999999999</v>
      </c>
      <c r="AA458" s="20" t="n">
        <v>46202</v>
      </c>
      <c r="AB458" t="inlineStr">
        <is>
          <t>شركة كيجن لتعبئة وتغليف المواد الغذائية</t>
        </is>
      </c>
      <c r="AC458" s="20" t="n">
        <v>46096</v>
      </c>
      <c r="AD458" t="n">
        <v>0.5923</v>
      </c>
      <c r="AE458" t="n">
        <v>0.6689000000000001</v>
      </c>
      <c r="AF458" t="inlineStr">
        <is>
          <t>22:10</t>
        </is>
      </c>
      <c r="AG458" t="n">
        <v>0</v>
      </c>
    </row>
    <row r="459">
      <c r="A459" t="inlineStr">
        <is>
          <t>NUT</t>
        </is>
      </c>
      <c r="B459" t="inlineStr">
        <is>
          <t>RM</t>
        </is>
      </c>
      <c r="C459" t="inlineStr">
        <is>
          <t>RM.NUT.00017</t>
        </is>
      </c>
      <c r="D459" t="inlineStr">
        <is>
          <t>قزحه</t>
        </is>
      </c>
      <c r="E459" t="n">
        <v>0.1</v>
      </c>
      <c r="F459" t="n">
        <v>0.02</v>
      </c>
      <c r="G459" t="inlineStr">
        <is>
          <t>402, 499, 108, 499, 9108, 9108, 499, 402, 108</t>
        </is>
      </c>
      <c r="H459" t="n">
        <v>0</v>
      </c>
      <c r="I459" t="n">
        <v>0</v>
      </c>
      <c r="J459" t="n">
        <v>0</v>
      </c>
      <c r="K459" t="n">
        <v>0</v>
      </c>
      <c r="L459" t="n">
        <v>0</v>
      </c>
      <c r="M459" t="n">
        <v>0</v>
      </c>
      <c r="N459" t="n">
        <v>0</v>
      </c>
      <c r="O459" t="n">
        <v>0</v>
      </c>
      <c r="P459" t="n">
        <v>0</v>
      </c>
      <c r="Q459" t="n">
        <v>-0.1</v>
      </c>
      <c r="R459" t="n">
        <v>0</v>
      </c>
      <c r="S459" t="n">
        <v>-0.1</v>
      </c>
      <c r="T459" t="n">
        <v>0</v>
      </c>
      <c r="U459" t="n">
        <v>0</v>
      </c>
      <c r="V459" t="n">
        <v>0.2</v>
      </c>
      <c r="W459" t="n">
        <v>0.1</v>
      </c>
      <c r="X459" t="n">
        <v>0.1</v>
      </c>
      <c r="Y459" t="n">
        <v>0.1</v>
      </c>
      <c r="Z459" t="n">
        <v>0.1</v>
      </c>
      <c r="AA459" s="20" t="n">
        <v>2</v>
      </c>
      <c r="AC459" s="20" t="n">
        <v>46234</v>
      </c>
      <c r="AD459" t="n">
        <v>0.0111</v>
      </c>
      <c r="AE459" t="n">
        <v>0.0083</v>
      </c>
      <c r="AF459" t="inlineStr">
        <is>
          <t>0:0</t>
        </is>
      </c>
      <c r="AG459" t="n">
        <v>0</v>
      </c>
    </row>
    <row r="460">
      <c r="A460" t="inlineStr">
        <is>
          <t>NUT</t>
        </is>
      </c>
      <c r="B460" t="inlineStr">
        <is>
          <t>RM</t>
        </is>
      </c>
      <c r="C460" t="inlineStr">
        <is>
          <t>RM.NUT.00019</t>
        </is>
      </c>
      <c r="D460" t="inlineStr">
        <is>
          <t>سمسم</t>
        </is>
      </c>
      <c r="V460" t="n">
        <v>0</v>
      </c>
      <c r="W460" t="n">
        <v>0</v>
      </c>
      <c r="X460" t="n">
        <v>0</v>
      </c>
      <c r="Y460" t="n">
        <v>0</v>
      </c>
      <c r="Z460" t="n">
        <v>0</v>
      </c>
      <c r="AA460" s="20" t="n">
        <v>2</v>
      </c>
      <c r="AC460" s="20" t="n">
        <v>2</v>
      </c>
      <c r="AD460" t="n">
        <v>0</v>
      </c>
      <c r="AE460" t="n">
        <v>0</v>
      </c>
    </row>
    <row r="461">
      <c r="A461" t="inlineStr">
        <is>
          <t>NUT</t>
        </is>
      </c>
      <c r="B461" t="inlineStr">
        <is>
          <t>RM</t>
        </is>
      </c>
      <c r="C461" t="inlineStr">
        <is>
          <t>RM.NUT.00020</t>
        </is>
      </c>
      <c r="D461" t="inlineStr">
        <is>
          <t>قهوة سادة اردنية</t>
        </is>
      </c>
      <c r="E461" t="n">
        <v>9.6</v>
      </c>
      <c r="F461" t="n">
        <v>248.2752</v>
      </c>
      <c r="G461" t="inlineStr">
        <is>
          <t>304, 304</t>
        </is>
      </c>
      <c r="H461" t="n">
        <v>0</v>
      </c>
      <c r="I461" t="n">
        <v>0</v>
      </c>
      <c r="J461" t="n">
        <v>0</v>
      </c>
      <c r="K461" t="n">
        <v>0</v>
      </c>
      <c r="L461" t="n">
        <v>0</v>
      </c>
      <c r="M461" t="n">
        <v>0</v>
      </c>
      <c r="N461" t="n">
        <v>0</v>
      </c>
      <c r="O461" t="n">
        <v>0</v>
      </c>
      <c r="P461" t="n">
        <v>0</v>
      </c>
      <c r="Q461" t="n">
        <v>0</v>
      </c>
      <c r="R461" t="n">
        <v>0</v>
      </c>
      <c r="S461" t="n">
        <v>0</v>
      </c>
      <c r="T461" t="n">
        <v>9.6</v>
      </c>
      <c r="U461" t="n">
        <v>248.2752</v>
      </c>
      <c r="V461" t="n">
        <v>25.9058</v>
      </c>
      <c r="W461" t="n">
        <v>0</v>
      </c>
      <c r="X461" t="n">
        <v>6.4</v>
      </c>
      <c r="Y461" t="n">
        <v>6.4</v>
      </c>
      <c r="Z461" t="n">
        <v>6.4</v>
      </c>
      <c r="AA461" s="20" t="n">
        <v>45853</v>
      </c>
      <c r="AB461" t="inlineStr">
        <is>
          <t>شركة المعروف للصناعات الغذائية - مورد</t>
        </is>
      </c>
      <c r="AC461" s="20" t="n">
        <v>46096</v>
      </c>
      <c r="AD461" t="n">
        <v>0.7111</v>
      </c>
      <c r="AE461" t="n">
        <v>0.5333</v>
      </c>
      <c r="AF461" t="inlineStr">
        <is>
          <t>18:0</t>
        </is>
      </c>
      <c r="AG461" t="n">
        <v>0</v>
      </c>
    </row>
    <row r="462">
      <c r="A462" t="inlineStr">
        <is>
          <t>NUT</t>
        </is>
      </c>
      <c r="B462" t="inlineStr">
        <is>
          <t>RM</t>
        </is>
      </c>
      <c r="C462" t="inlineStr">
        <is>
          <t>RM.NUT.00021</t>
        </is>
      </c>
      <c r="D462" t="inlineStr">
        <is>
          <t>قهوة سادة خليجية</t>
        </is>
      </c>
      <c r="E462" t="n">
        <v>10</v>
      </c>
      <c r="F462" t="n">
        <v>244.25</v>
      </c>
      <c r="G462" t="inlineStr">
        <is>
          <t>304, 304</t>
        </is>
      </c>
      <c r="H462" t="n">
        <v>0</v>
      </c>
      <c r="I462" t="n">
        <v>0</v>
      </c>
      <c r="J462" t="n">
        <v>0</v>
      </c>
      <c r="K462" t="n">
        <v>0</v>
      </c>
      <c r="L462" t="n">
        <v>0</v>
      </c>
      <c r="M462" t="n">
        <v>0</v>
      </c>
      <c r="N462" t="n">
        <v>0</v>
      </c>
      <c r="O462" t="n">
        <v>0</v>
      </c>
      <c r="P462" t="n">
        <v>0</v>
      </c>
      <c r="Q462" t="n">
        <v>0</v>
      </c>
      <c r="R462" t="n">
        <v>0</v>
      </c>
      <c r="S462" t="n">
        <v>0</v>
      </c>
      <c r="T462" t="n">
        <v>10</v>
      </c>
      <c r="U462" t="n">
        <v>244.25</v>
      </c>
      <c r="V462" t="n">
        <v>24.5862</v>
      </c>
      <c r="W462" t="n">
        <v>0</v>
      </c>
      <c r="X462" t="n">
        <v>0</v>
      </c>
      <c r="Y462" t="n">
        <v>0</v>
      </c>
      <c r="Z462" t="n">
        <v>0</v>
      </c>
      <c r="AA462" s="20" t="n">
        <v>45836</v>
      </c>
      <c r="AB462" t="inlineStr">
        <is>
          <t>شركة المعروف للصناعات الغذائية - مورد</t>
        </is>
      </c>
      <c r="AC462" s="20" t="n">
        <v>2</v>
      </c>
      <c r="AD462" t="n">
        <v>0</v>
      </c>
      <c r="AE462" t="n">
        <v>0</v>
      </c>
      <c r="AG462" t="n">
        <v>0</v>
      </c>
    </row>
    <row r="463">
      <c r="A463" t="inlineStr">
        <is>
          <t>NUT</t>
        </is>
      </c>
      <c r="B463" t="inlineStr">
        <is>
          <t>RM</t>
        </is>
      </c>
      <c r="C463" t="inlineStr">
        <is>
          <t>RM.NUT.00022</t>
        </is>
      </c>
      <c r="D463" t="inlineStr">
        <is>
          <t>جوز قلب</t>
        </is>
      </c>
      <c r="E463" t="n">
        <v>47.7</v>
      </c>
      <c r="F463" t="n">
        <v>286.2</v>
      </c>
      <c r="G463" t="inlineStr">
        <is>
          <t>402, 409, 108, 108, 402, 801, 409, 9801, 409, 801, 9801</t>
        </is>
      </c>
      <c r="H463" t="n">
        <v>11.34</v>
      </c>
      <c r="I463" t="n">
        <v>0</v>
      </c>
      <c r="J463" t="n">
        <v>0</v>
      </c>
      <c r="K463" t="n">
        <v>0</v>
      </c>
      <c r="L463" t="n">
        <v>0</v>
      </c>
      <c r="M463" t="n">
        <v>11.34</v>
      </c>
      <c r="N463" t="n">
        <v>0</v>
      </c>
      <c r="O463" t="n">
        <v>0</v>
      </c>
      <c r="P463" t="n">
        <v>-59.04</v>
      </c>
      <c r="Q463" t="n">
        <v>0</v>
      </c>
      <c r="R463" t="n">
        <v>0</v>
      </c>
      <c r="S463" t="n">
        <v>-59.04</v>
      </c>
      <c r="T463" t="n">
        <v>0</v>
      </c>
      <c r="U463" t="n">
        <v>0</v>
      </c>
      <c r="V463" t="n">
        <v>6.035</v>
      </c>
      <c r="W463" t="n">
        <v>0</v>
      </c>
      <c r="X463" t="n">
        <v>0</v>
      </c>
      <c r="Y463" t="n">
        <v>0</v>
      </c>
      <c r="Z463" t="n">
        <v>0</v>
      </c>
      <c r="AA463" s="20" t="n">
        <v>46205</v>
      </c>
      <c r="AB463" t="inlineStr">
        <is>
          <t>شركة ابو عودة اخوان</t>
        </is>
      </c>
      <c r="AC463" s="20" t="n">
        <v>2</v>
      </c>
      <c r="AD463" t="n">
        <v>0</v>
      </c>
      <c r="AE463" t="n">
        <v>0</v>
      </c>
      <c r="AG463" t="n">
        <v>49.567</v>
      </c>
    </row>
    <row r="464">
      <c r="A464" t="inlineStr">
        <is>
          <t>NUT</t>
        </is>
      </c>
      <c r="B464" t="inlineStr">
        <is>
          <t>RM</t>
        </is>
      </c>
      <c r="C464" t="inlineStr">
        <is>
          <t>RM.NUT.00023</t>
        </is>
      </c>
      <c r="D464" t="inlineStr">
        <is>
          <t>مكاديميا مكسرات</t>
        </is>
      </c>
      <c r="E464" t="n">
        <v>0</v>
      </c>
      <c r="F464" t="n">
        <v>0</v>
      </c>
      <c r="G464" t="inlineStr">
        <is>
          <t>9409, 409, 403, 409, 9409, 101, 101, 304, 108, 9402, 403, 304, 108, 9402</t>
        </is>
      </c>
      <c r="H464" t="n">
        <v>2.5</v>
      </c>
      <c r="I464" t="n">
        <v>0</v>
      </c>
      <c r="J464" t="n">
        <v>0</v>
      </c>
      <c r="K464" t="n">
        <v>0</v>
      </c>
      <c r="L464" t="n">
        <v>0</v>
      </c>
      <c r="M464" t="n">
        <v>2.5</v>
      </c>
      <c r="N464" t="n">
        <v>0</v>
      </c>
      <c r="O464" t="n">
        <v>0</v>
      </c>
      <c r="P464" t="n">
        <v>-2.5</v>
      </c>
      <c r="Q464" t="n">
        <v>0</v>
      </c>
      <c r="R464" t="n">
        <v>0</v>
      </c>
      <c r="S464" t="n">
        <v>-2.5</v>
      </c>
      <c r="T464" t="n">
        <v>0</v>
      </c>
      <c r="U464" t="n">
        <v>0</v>
      </c>
      <c r="V464" t="n">
        <v>12.9312</v>
      </c>
      <c r="W464" t="n">
        <v>0</v>
      </c>
      <c r="X464" t="n">
        <v>1.016</v>
      </c>
      <c r="Y464" t="n">
        <v>1.016</v>
      </c>
      <c r="Z464" t="n">
        <v>1.016</v>
      </c>
      <c r="AA464" s="20" t="n">
        <v>46204</v>
      </c>
      <c r="AB464" t="inlineStr">
        <is>
          <t>شركة خالد داود النتشة وشركاه</t>
        </is>
      </c>
      <c r="AC464" s="20" t="n">
        <v>46096</v>
      </c>
      <c r="AD464" t="n">
        <v>0.1128</v>
      </c>
      <c r="AE464" t="n">
        <v>0.08459999999999999</v>
      </c>
      <c r="AF464" t="inlineStr">
        <is>
          <t>0:0</t>
        </is>
      </c>
      <c r="AG464" t="n">
        <v>32.328</v>
      </c>
    </row>
    <row r="465">
      <c r="A465" t="inlineStr">
        <is>
          <t>NUT</t>
        </is>
      </c>
      <c r="B465" t="inlineStr">
        <is>
          <t>RM</t>
        </is>
      </c>
      <c r="C465" t="inlineStr">
        <is>
          <t>RM.NUT.00024</t>
        </is>
      </c>
      <c r="D465" t="inlineStr">
        <is>
          <t>مياسي بنكهة الذره</t>
        </is>
      </c>
      <c r="E465" t="n">
        <v>35</v>
      </c>
      <c r="F465" t="n">
        <v>69.39660000000001</v>
      </c>
      <c r="G465" t="inlineStr">
        <is>
          <t>9402, 108, 499, 403, 9108, 9402, 9108, 499, 403, 108, 499</t>
        </is>
      </c>
      <c r="H465" t="n">
        <v>0</v>
      </c>
      <c r="I465" t="n">
        <v>0</v>
      </c>
      <c r="J465" t="n">
        <v>0</v>
      </c>
      <c r="K465" t="n">
        <v>0</v>
      </c>
      <c r="L465" t="n">
        <v>0</v>
      </c>
      <c r="M465" t="n">
        <v>0</v>
      </c>
      <c r="N465" t="n">
        <v>0</v>
      </c>
      <c r="O465" t="n">
        <v>0</v>
      </c>
      <c r="P465" t="n">
        <v>0</v>
      </c>
      <c r="Q465" t="n">
        <v>-35</v>
      </c>
      <c r="R465" t="n">
        <v>0</v>
      </c>
      <c r="S465" t="n">
        <v>-35</v>
      </c>
      <c r="T465" t="n">
        <v>0</v>
      </c>
      <c r="U465" t="n">
        <v>0</v>
      </c>
      <c r="V465" t="n">
        <v>1.9828</v>
      </c>
      <c r="W465" t="n">
        <v>35</v>
      </c>
      <c r="X465" t="n">
        <v>35</v>
      </c>
      <c r="Y465" t="n">
        <v>35</v>
      </c>
      <c r="Z465" t="n">
        <v>35</v>
      </c>
      <c r="AA465" s="20" t="n">
        <v>45358</v>
      </c>
      <c r="AB465" t="inlineStr">
        <is>
          <t>شركة خالد داود النتشة وشركاه</t>
        </is>
      </c>
      <c r="AC465" s="20" t="n">
        <v>46234</v>
      </c>
      <c r="AD465" t="n">
        <v>3.8888</v>
      </c>
      <c r="AE465" t="n">
        <v>2.9166</v>
      </c>
      <c r="AF465" t="inlineStr">
        <is>
          <t>0:0</t>
        </is>
      </c>
      <c r="AG465" t="n">
        <v>0</v>
      </c>
    </row>
    <row r="466">
      <c r="A466" t="inlineStr">
        <is>
          <t>NUT</t>
        </is>
      </c>
      <c r="B466" t="inlineStr">
        <is>
          <t>RM</t>
        </is>
      </c>
      <c r="C466" t="inlineStr">
        <is>
          <t>RM.NUT.00025</t>
        </is>
      </c>
      <c r="D466" t="inlineStr">
        <is>
          <t>مياسي بنكهة باربكيو</t>
        </is>
      </c>
      <c r="V466" t="n">
        <v>0</v>
      </c>
      <c r="W466" t="n">
        <v>0</v>
      </c>
      <c r="X466" t="n">
        <v>0</v>
      </c>
      <c r="Y466" t="n">
        <v>0</v>
      </c>
      <c r="Z466" t="n">
        <v>0</v>
      </c>
      <c r="AA466" s="20" t="n">
        <v>2</v>
      </c>
      <c r="AC466" s="20" t="n">
        <v>2</v>
      </c>
      <c r="AD466" t="n">
        <v>0</v>
      </c>
      <c r="AE466" t="n">
        <v>0</v>
      </c>
    </row>
    <row r="467">
      <c r="A467" t="inlineStr">
        <is>
          <t>NUT</t>
        </is>
      </c>
      <c r="B467" t="inlineStr">
        <is>
          <t>RM</t>
        </is>
      </c>
      <c r="C467" t="inlineStr">
        <is>
          <t>RM.NUT.00026</t>
        </is>
      </c>
      <c r="D467" t="inlineStr">
        <is>
          <t>مياسي بنكهة الجبنه</t>
        </is>
      </c>
      <c r="V467" t="n">
        <v>0</v>
      </c>
      <c r="W467" t="n">
        <v>0</v>
      </c>
      <c r="X467" t="n">
        <v>0</v>
      </c>
      <c r="Y467" t="n">
        <v>0</v>
      </c>
      <c r="Z467" t="n">
        <v>0</v>
      </c>
      <c r="AA467" s="20" t="n">
        <v>2</v>
      </c>
      <c r="AC467" s="20" t="n">
        <v>2</v>
      </c>
      <c r="AD467" t="n">
        <v>0</v>
      </c>
      <c r="AE467" t="n">
        <v>0</v>
      </c>
    </row>
    <row r="468">
      <c r="A468" t="inlineStr">
        <is>
          <t>NUT</t>
        </is>
      </c>
      <c r="B468" t="inlineStr">
        <is>
          <t>RM</t>
        </is>
      </c>
      <c r="C468" t="inlineStr">
        <is>
          <t>RM.NUT.00027</t>
        </is>
      </c>
      <c r="D468" t="inlineStr">
        <is>
          <t>مياسي شطة و ليمون</t>
        </is>
      </c>
      <c r="V468" t="n">
        <v>0</v>
      </c>
      <c r="W468" t="n">
        <v>0</v>
      </c>
      <c r="X468" t="n">
        <v>0</v>
      </c>
      <c r="Y468" t="n">
        <v>0</v>
      </c>
      <c r="Z468" t="n">
        <v>0</v>
      </c>
      <c r="AA468" s="20" t="n">
        <v>2</v>
      </c>
      <c r="AC468" s="20" t="n">
        <v>2</v>
      </c>
      <c r="AD468" t="n">
        <v>0</v>
      </c>
      <c r="AE468" t="n">
        <v>0</v>
      </c>
    </row>
    <row r="469">
      <c r="A469" t="inlineStr">
        <is>
          <t>NUT</t>
        </is>
      </c>
      <c r="B469" t="inlineStr">
        <is>
          <t>RM</t>
        </is>
      </c>
      <c r="C469" t="inlineStr">
        <is>
          <t>RM.NUT.00028</t>
        </is>
      </c>
      <c r="D469" t="inlineStr">
        <is>
          <t xml:space="preserve">جوز البيكان </t>
        </is>
      </c>
      <c r="E469" t="n">
        <v>6157.4057</v>
      </c>
      <c r="F469" t="n">
        <v>62272.7462</v>
      </c>
      <c r="G469" t="inlineStr">
        <is>
          <t>499, 304, 306, 301, 401, 499, 408, 405, 409, 403, 605, 9108, 9108, 809, 9112, 801, 406, 9403, 9405, 409, 9406, 403, 101, 9403, 801, 9801, 402, 108, 112, 405, 304, 409, 301, 499, 403, 306, 401, 402, 108, 101, 112, 9402, 9408, 809, 108, 9409, 9304, 405, 9605, 9108, 9401, 9112, 408, 406, 801, 605, 9401, 9405, 9409, 9402, 9304, 9801, 9408, 9605, 9406, 9403</t>
        </is>
      </c>
      <c r="H469" t="n">
        <v>544.4</v>
      </c>
      <c r="I469" t="n">
        <v>0</v>
      </c>
      <c r="J469" t="n">
        <v>122.38</v>
      </c>
      <c r="K469" t="n">
        <v>0</v>
      </c>
      <c r="L469" t="n">
        <v>0</v>
      </c>
      <c r="M469" t="n">
        <v>666.78</v>
      </c>
      <c r="N469" t="n">
        <v>0</v>
      </c>
      <c r="O469" t="n">
        <v>0</v>
      </c>
      <c r="P469" t="n">
        <v>-88.333</v>
      </c>
      <c r="Q469" t="n">
        <v>-6613.0527</v>
      </c>
      <c r="R469" t="n">
        <v>0</v>
      </c>
      <c r="S469" t="n">
        <v>-6701.3857</v>
      </c>
      <c r="T469" t="n">
        <v>122.8</v>
      </c>
      <c r="U469" t="n">
        <v>1161.3161</v>
      </c>
      <c r="V469" t="n">
        <v>10.5748</v>
      </c>
      <c r="W469" t="n">
        <v>12213.6987</v>
      </c>
      <c r="X469" t="n">
        <v>21605.3258</v>
      </c>
      <c r="Y469" t="n">
        <v>33767.2249</v>
      </c>
      <c r="Z469" t="n">
        <v>37018.8249</v>
      </c>
      <c r="AA469" s="20" t="n">
        <v>46231</v>
      </c>
      <c r="AB469" t="inlineStr">
        <is>
          <t>مؤسسة الزنبقة للاستيراد والتصدير - مورد</t>
        </is>
      </c>
      <c r="AC469" s="20" t="n">
        <v>46234</v>
      </c>
      <c r="AD469" t="n">
        <v>3751.9138</v>
      </c>
      <c r="AE469" t="n">
        <v>3084.902</v>
      </c>
      <c r="AF469" t="inlineStr">
        <is>
          <t>0:1</t>
        </is>
      </c>
      <c r="AG469" t="n">
        <v>5960.091</v>
      </c>
    </row>
    <row r="470">
      <c r="A470" t="inlineStr">
        <is>
          <t>NUT</t>
        </is>
      </c>
      <c r="B470" t="inlineStr">
        <is>
          <t>RM</t>
        </is>
      </c>
      <c r="C470" t="inlineStr">
        <is>
          <t>RM.NUT.00029</t>
        </is>
      </c>
      <c r="D470" t="inlineStr">
        <is>
          <t>معجون البيكان</t>
        </is>
      </c>
      <c r="E470" t="n">
        <v>1037.558</v>
      </c>
      <c r="F470" t="n">
        <v>10537.5401</v>
      </c>
      <c r="G470" t="inlineStr">
        <is>
          <t>9112, 9405, 110, 405, 108, 112, 9405, 9403, 112, 406, 9108, 605, 403, 401, 499, 405, 499, 108, 112, 110, 401, 499, 403, 9605, 405, 9108, 9401, 9112, 9110, 605, 406, 9605, 9110, 9401, 9403</t>
        </is>
      </c>
      <c r="H470" t="n">
        <v>0</v>
      </c>
      <c r="I470" t="n">
        <v>0</v>
      </c>
      <c r="J470" t="n">
        <v>0</v>
      </c>
      <c r="K470" t="n">
        <v>0</v>
      </c>
      <c r="L470" t="n">
        <v>0</v>
      </c>
      <c r="M470" t="n">
        <v>0</v>
      </c>
      <c r="N470" t="n">
        <v>0</v>
      </c>
      <c r="O470" t="n">
        <v>0</v>
      </c>
      <c r="P470" t="n">
        <v>-1025</v>
      </c>
      <c r="Q470" t="n">
        <v>-12.558</v>
      </c>
      <c r="R470" t="n">
        <v>0</v>
      </c>
      <c r="S470" t="n">
        <v>-1037.558</v>
      </c>
      <c r="T470" t="n">
        <v>0</v>
      </c>
      <c r="U470" t="n">
        <v>0</v>
      </c>
      <c r="V470" t="n">
        <v>10.1561</v>
      </c>
      <c r="W470" t="n">
        <v>12.558</v>
      </c>
      <c r="X470" t="n">
        <v>13.7323</v>
      </c>
      <c r="Y470" t="n">
        <v>4824.9066</v>
      </c>
      <c r="Z470" t="n">
        <v>13587.3186</v>
      </c>
      <c r="AA470" s="20" t="n">
        <v>2</v>
      </c>
      <c r="AC470" s="20" t="n">
        <v>46234</v>
      </c>
      <c r="AD470" t="n">
        <v>536.1007</v>
      </c>
      <c r="AE470" t="n">
        <v>1132.2765</v>
      </c>
      <c r="AF470" t="inlineStr">
        <is>
          <t>0:0</t>
        </is>
      </c>
      <c r="AG470" t="n">
        <v>0</v>
      </c>
    </row>
    <row r="471">
      <c r="A471" t="inlineStr">
        <is>
          <t>NUT</t>
        </is>
      </c>
      <c r="B471" t="inlineStr">
        <is>
          <t>RM</t>
        </is>
      </c>
      <c r="C471" t="inlineStr">
        <is>
          <t>RM.NUT.00030</t>
        </is>
      </c>
      <c r="D471" t="inlineStr">
        <is>
          <t>Peanut White - Abeed</t>
        </is>
      </c>
      <c r="E471" t="n">
        <v>1.3</v>
      </c>
      <c r="F471" t="n">
        <v>2.2412</v>
      </c>
      <c r="G471" t="inlineStr">
        <is>
          <t>108, 101, 102, 304, 403, 499, 401, 402, 9403, 9401, 108, 304, 402, 101, 102, 403, 499, 401, 9401, 9403</t>
        </is>
      </c>
      <c r="H471" t="n">
        <v>0</v>
      </c>
      <c r="I471" t="n">
        <v>0</v>
      </c>
      <c r="J471" t="n">
        <v>0</v>
      </c>
      <c r="K471" t="n">
        <v>0</v>
      </c>
      <c r="L471" t="n">
        <v>0</v>
      </c>
      <c r="M471" t="n">
        <v>0</v>
      </c>
      <c r="N471" t="n">
        <v>0</v>
      </c>
      <c r="O471" t="n">
        <v>0</v>
      </c>
      <c r="P471" t="n">
        <v>0</v>
      </c>
      <c r="Q471" t="n">
        <v>0</v>
      </c>
      <c r="R471" t="n">
        <v>0</v>
      </c>
      <c r="S471" t="n">
        <v>0</v>
      </c>
      <c r="T471" t="n">
        <v>1.3</v>
      </c>
      <c r="U471" t="n">
        <v>2.2412</v>
      </c>
      <c r="V471" t="n">
        <v>1.724</v>
      </c>
      <c r="W471" t="n">
        <v>0</v>
      </c>
      <c r="X471" t="n">
        <v>1.2209</v>
      </c>
      <c r="Y471" t="n">
        <v>10902.5088</v>
      </c>
      <c r="Z471" t="n">
        <v>10902.5088</v>
      </c>
      <c r="AA471" s="20" t="n">
        <v>46040</v>
      </c>
      <c r="AB471" t="inlineStr">
        <is>
          <t>شركة رجائي ومحمد عيسى الملك</t>
        </is>
      </c>
      <c r="AC471" s="20" t="n">
        <v>46081</v>
      </c>
      <c r="AD471" t="n">
        <v>1211.3898</v>
      </c>
      <c r="AE471" t="n">
        <v>908.5424</v>
      </c>
      <c r="AF471" t="inlineStr">
        <is>
          <t>0:0</t>
        </is>
      </c>
      <c r="AG471" t="n">
        <v>0</v>
      </c>
    </row>
    <row r="472">
      <c r="A472" t="inlineStr">
        <is>
          <t>NUT</t>
        </is>
      </c>
      <c r="B472" t="inlineStr">
        <is>
          <t>RM</t>
        </is>
      </c>
      <c r="C472" t="inlineStr">
        <is>
          <t>RM.NUT.00031</t>
        </is>
      </c>
      <c r="D472" t="inlineStr">
        <is>
          <t>Chopped Peanut Rosted</t>
        </is>
      </c>
      <c r="E472" t="n">
        <v>356.4694</v>
      </c>
      <c r="F472" t="n">
        <v>846.6688</v>
      </c>
      <c r="G472" t="inlineStr">
        <is>
          <t>401, 499, 499, 403, 409, 405, 9405, 801, 9108, 9112, 404, 406, 605, 101, 9406, 409, 402, 306, 108, 112, 801, 9401, 9112, 9108, 9404, 406, 404, 801, 605, 9403, 403, 9405, 9402, 108, 405, 402, 306, 401, 409, 499, 403, 101, 108, 112, 9403, 9401, 9406, 9402, 9404</t>
        </is>
      </c>
      <c r="H472" t="n">
        <v>0</v>
      </c>
      <c r="I472" t="n">
        <v>0</v>
      </c>
      <c r="J472" t="n">
        <v>0</v>
      </c>
      <c r="K472" t="n">
        <v>0</v>
      </c>
      <c r="L472" t="n">
        <v>0</v>
      </c>
      <c r="M472" t="n">
        <v>0</v>
      </c>
      <c r="N472" t="n">
        <v>0</v>
      </c>
      <c r="O472" t="n">
        <v>0</v>
      </c>
      <c r="P472" t="n">
        <v>-55.982</v>
      </c>
      <c r="Q472" t="n">
        <v>-300.4874</v>
      </c>
      <c r="R472" t="n">
        <v>0</v>
      </c>
      <c r="S472" t="n">
        <v>-356.4694</v>
      </c>
      <c r="T472" t="n">
        <v>0</v>
      </c>
      <c r="U472" t="n">
        <v>0</v>
      </c>
      <c r="V472" t="n">
        <v>2.3752</v>
      </c>
      <c r="W472" t="n">
        <v>322.9874</v>
      </c>
      <c r="X472" t="n">
        <v>958.3999</v>
      </c>
      <c r="Y472" t="n">
        <v>2717.8474</v>
      </c>
      <c r="Z472" t="n">
        <v>5958.5944</v>
      </c>
      <c r="AA472" s="20" t="n">
        <v>46113</v>
      </c>
      <c r="AB472" t="inlineStr">
        <is>
          <t>شركة صقر ابو عيشة و رضوان النتشة وشركاهم</t>
        </is>
      </c>
      <c r="AC472" s="20" t="n">
        <v>46234</v>
      </c>
      <c r="AD472" t="n">
        <v>301.983</v>
      </c>
      <c r="AE472" t="n">
        <v>496.5495</v>
      </c>
      <c r="AF472" t="inlineStr">
        <is>
          <t>0:0</t>
        </is>
      </c>
      <c r="AG472" t="n">
        <v>0</v>
      </c>
    </row>
    <row r="473">
      <c r="A473" t="inlineStr">
        <is>
          <t>NUT</t>
        </is>
      </c>
      <c r="B473" t="inlineStr">
        <is>
          <t>RM</t>
        </is>
      </c>
      <c r="C473" t="inlineStr">
        <is>
          <t>RM.NUT.00032</t>
        </is>
      </c>
      <c r="D473" t="inlineStr">
        <is>
          <t>Peanut heart</t>
        </is>
      </c>
      <c r="E473" t="n">
        <v>11.347</v>
      </c>
      <c r="F473" t="n">
        <v>25.3108</v>
      </c>
      <c r="G473" t="inlineStr">
        <is>
          <t>108, 9402, 403, 499, 409, 402, 108, 499, 402, 499, 403, 409, 9403, 403, 409, 9403, 108, 9403, 9402</t>
        </is>
      </c>
      <c r="H473" t="n">
        <v>75</v>
      </c>
      <c r="I473" t="n">
        <v>0</v>
      </c>
      <c r="J473" t="n">
        <v>0</v>
      </c>
      <c r="K473" t="n">
        <v>0</v>
      </c>
      <c r="L473" t="n">
        <v>0</v>
      </c>
      <c r="M473" t="n">
        <v>75</v>
      </c>
      <c r="N473" t="n">
        <v>0</v>
      </c>
      <c r="O473" t="n">
        <v>0</v>
      </c>
      <c r="P473" t="n">
        <v>-1.3</v>
      </c>
      <c r="Q473" t="n">
        <v>-85.047</v>
      </c>
      <c r="R473" t="n">
        <v>0</v>
      </c>
      <c r="S473" t="n">
        <v>-86.34699999999999</v>
      </c>
      <c r="T473" t="n">
        <v>0</v>
      </c>
      <c r="U473" t="n">
        <v>0</v>
      </c>
      <c r="V473" t="n">
        <v>2.069</v>
      </c>
      <c r="W473" t="n">
        <v>85.047</v>
      </c>
      <c r="X473" t="n">
        <v>85.047</v>
      </c>
      <c r="Y473" t="n">
        <v>85.047</v>
      </c>
      <c r="Z473" t="n">
        <v>168.447</v>
      </c>
      <c r="AA473" s="20" t="n">
        <v>46226</v>
      </c>
      <c r="AB473" t="inlineStr">
        <is>
          <t>شركة ارض بلو دايموند لتجارة المواد الغذائية</t>
        </is>
      </c>
      <c r="AC473" s="20" t="n">
        <v>46234</v>
      </c>
      <c r="AD473" t="n">
        <v>9.4496</v>
      </c>
      <c r="AE473" t="n">
        <v>14.0372</v>
      </c>
      <c r="AF473" t="inlineStr">
        <is>
          <t>0:0</t>
        </is>
      </c>
      <c r="AG473" t="n">
        <v>155.175</v>
      </c>
    </row>
    <row r="474">
      <c r="A474" t="inlineStr">
        <is>
          <t>NUT</t>
        </is>
      </c>
      <c r="B474" t="inlineStr">
        <is>
          <t>RM</t>
        </is>
      </c>
      <c r="C474" t="inlineStr">
        <is>
          <t>RM.NUT.00033</t>
        </is>
      </c>
      <c r="D474" t="inlineStr">
        <is>
          <t>roasted peanuts</t>
        </is>
      </c>
      <c r="E474" t="n">
        <v>0</v>
      </c>
      <c r="F474" t="n">
        <v>0</v>
      </c>
      <c r="G474" t="inlineStr">
        <is>
          <t>9108, 9402, 108, 306, 403, 499, 108, 9108, 403, 499, 306, 9402</t>
        </is>
      </c>
      <c r="H474" t="n">
        <v>0</v>
      </c>
      <c r="I474" t="n">
        <v>0</v>
      </c>
      <c r="J474" t="n">
        <v>0</v>
      </c>
      <c r="K474" t="n">
        <v>0</v>
      </c>
      <c r="L474" t="n">
        <v>0</v>
      </c>
      <c r="M474" t="n">
        <v>0</v>
      </c>
      <c r="N474" t="n">
        <v>0</v>
      </c>
      <c r="O474" t="n">
        <v>0</v>
      </c>
      <c r="P474" t="n">
        <v>0</v>
      </c>
      <c r="Q474" t="n">
        <v>0</v>
      </c>
      <c r="R474" t="n">
        <v>0</v>
      </c>
      <c r="S474" t="n">
        <v>0</v>
      </c>
      <c r="T474" t="n">
        <v>0</v>
      </c>
      <c r="U474" t="n">
        <v>0</v>
      </c>
      <c r="V474" t="n">
        <v>2.4</v>
      </c>
      <c r="W474" t="n">
        <v>0</v>
      </c>
      <c r="X474" t="n">
        <v>0</v>
      </c>
      <c r="Y474" t="n">
        <v>0</v>
      </c>
      <c r="Z474" t="n">
        <v>32</v>
      </c>
      <c r="AA474" s="20" t="n">
        <v>45792</v>
      </c>
      <c r="AB474" t="inlineStr">
        <is>
          <t>شركة صقر ابو عيشة و رضوان النتشة وشركاهم</t>
        </is>
      </c>
      <c r="AC474" s="20" t="n">
        <v>45897</v>
      </c>
      <c r="AD474" t="n">
        <v>0</v>
      </c>
      <c r="AE474" t="n">
        <v>2.6666</v>
      </c>
      <c r="AF474" t="inlineStr">
        <is>
          <t>0:0</t>
        </is>
      </c>
      <c r="AG474" t="n">
        <v>0</v>
      </c>
    </row>
    <row r="475">
      <c r="A475" t="inlineStr">
        <is>
          <t>NUT</t>
        </is>
      </c>
      <c r="B475" t="inlineStr">
        <is>
          <t>RM</t>
        </is>
      </c>
      <c r="C475" t="inlineStr">
        <is>
          <t>RM.NUT.00034</t>
        </is>
      </c>
      <c r="D475" t="inlineStr">
        <is>
          <t xml:space="preserve">Caramelized Chopped Green Pistachio </t>
        </is>
      </c>
      <c r="E475" t="n">
        <v>0</v>
      </c>
      <c r="F475" t="n">
        <v>0</v>
      </c>
      <c r="G475" t="inlineStr">
        <is>
          <t>401, 401</t>
        </is>
      </c>
      <c r="H475" t="n">
        <v>0</v>
      </c>
      <c r="I475" t="n">
        <v>0</v>
      </c>
      <c r="J475" t="n">
        <v>0</v>
      </c>
      <c r="K475" t="n">
        <v>0</v>
      </c>
      <c r="L475" t="n">
        <v>0</v>
      </c>
      <c r="M475" t="n">
        <v>0</v>
      </c>
      <c r="N475" t="n">
        <v>0</v>
      </c>
      <c r="O475" t="n">
        <v>0</v>
      </c>
      <c r="P475" t="n">
        <v>0</v>
      </c>
      <c r="Q475" t="n">
        <v>0</v>
      </c>
      <c r="R475" t="n">
        <v>0</v>
      </c>
      <c r="S475" t="n">
        <v>0</v>
      </c>
      <c r="T475" t="n">
        <v>0</v>
      </c>
      <c r="U475" t="n">
        <v>0</v>
      </c>
      <c r="V475" t="n">
        <v>13.362</v>
      </c>
      <c r="W475" t="n">
        <v>0</v>
      </c>
      <c r="X475" t="n">
        <v>0</v>
      </c>
      <c r="Y475" t="n">
        <v>0</v>
      </c>
      <c r="Z475" t="n">
        <v>0</v>
      </c>
      <c r="AA475" s="20" t="n">
        <v>2</v>
      </c>
      <c r="AC475" s="20" t="n">
        <v>44401</v>
      </c>
      <c r="AD475" t="n">
        <v>0</v>
      </c>
      <c r="AE475" t="n">
        <v>0</v>
      </c>
      <c r="AG475" t="n">
        <v>0</v>
      </c>
    </row>
    <row r="476">
      <c r="A476" t="inlineStr">
        <is>
          <t>NUT</t>
        </is>
      </c>
      <c r="B476" t="inlineStr">
        <is>
          <t>RM</t>
        </is>
      </c>
      <c r="C476" t="inlineStr">
        <is>
          <t>RM.NUT.00035</t>
        </is>
      </c>
      <c r="D476" t="inlineStr">
        <is>
          <t xml:space="preserve">Pure Pistachio Paste </t>
        </is>
      </c>
      <c r="E476" t="n">
        <v>0.45</v>
      </c>
      <c r="F476" t="n">
        <v>3.8293</v>
      </c>
      <c r="G476" t="inlineStr">
        <is>
          <t>304, 801, 801, 304</t>
        </is>
      </c>
      <c r="H476" t="n">
        <v>0</v>
      </c>
      <c r="I476" t="n">
        <v>0</v>
      </c>
      <c r="J476" t="n">
        <v>0</v>
      </c>
      <c r="K476" t="n">
        <v>0</v>
      </c>
      <c r="L476" t="n">
        <v>0</v>
      </c>
      <c r="M476" t="n">
        <v>0</v>
      </c>
      <c r="N476" t="n">
        <v>0</v>
      </c>
      <c r="O476" t="n">
        <v>0</v>
      </c>
      <c r="P476" t="n">
        <v>0</v>
      </c>
      <c r="Q476" t="n">
        <v>0</v>
      </c>
      <c r="R476" t="n">
        <v>0</v>
      </c>
      <c r="S476" t="n">
        <v>0</v>
      </c>
      <c r="T476" t="n">
        <v>0.45</v>
      </c>
      <c r="U476" t="n">
        <v>3.8293</v>
      </c>
      <c r="V476" t="n">
        <v>8.509600000000001</v>
      </c>
      <c r="W476" t="n">
        <v>0</v>
      </c>
      <c r="X476" t="n">
        <v>0</v>
      </c>
      <c r="Y476" t="n">
        <v>0</v>
      </c>
      <c r="Z476" t="n">
        <v>0</v>
      </c>
      <c r="AA476" s="20" t="n">
        <v>2</v>
      </c>
      <c r="AC476" s="20" t="n">
        <v>2</v>
      </c>
      <c r="AD476" t="n">
        <v>0</v>
      </c>
      <c r="AE476" t="n">
        <v>0</v>
      </c>
      <c r="AG476" t="n">
        <v>0</v>
      </c>
    </row>
    <row r="477">
      <c r="A477" t="inlineStr">
        <is>
          <t>NUT</t>
        </is>
      </c>
      <c r="B477" t="inlineStr">
        <is>
          <t>RM</t>
        </is>
      </c>
      <c r="C477" t="inlineStr">
        <is>
          <t>RM.NUT.00036</t>
        </is>
      </c>
      <c r="D477" t="inlineStr">
        <is>
          <t>Roasted Pistachio Paste</t>
        </is>
      </c>
      <c r="E477" t="n">
        <v>0</v>
      </c>
      <c r="F477" t="n">
        <v>0</v>
      </c>
      <c r="G477" t="inlineStr">
        <is>
          <t>401, 401</t>
        </is>
      </c>
      <c r="H477" t="n">
        <v>0</v>
      </c>
      <c r="I477" t="n">
        <v>0</v>
      </c>
      <c r="J477" t="n">
        <v>0</v>
      </c>
      <c r="K477" t="n">
        <v>0</v>
      </c>
      <c r="L477" t="n">
        <v>0</v>
      </c>
      <c r="M477" t="n">
        <v>0</v>
      </c>
      <c r="N477" t="n">
        <v>0</v>
      </c>
      <c r="O477" t="n">
        <v>0</v>
      </c>
      <c r="P477" t="n">
        <v>0</v>
      </c>
      <c r="Q477" t="n">
        <v>0</v>
      </c>
      <c r="R477" t="n">
        <v>0</v>
      </c>
      <c r="S477" t="n">
        <v>0</v>
      </c>
      <c r="T477" t="n">
        <v>0</v>
      </c>
      <c r="U477" t="n">
        <v>0</v>
      </c>
      <c r="V477" t="n">
        <v>11.207</v>
      </c>
      <c r="W477" t="n">
        <v>0</v>
      </c>
      <c r="X477" t="n">
        <v>0</v>
      </c>
      <c r="Y477" t="n">
        <v>0</v>
      </c>
      <c r="Z477" t="n">
        <v>0</v>
      </c>
      <c r="AA477" s="20" t="n">
        <v>2</v>
      </c>
      <c r="AC477" s="20" t="n">
        <v>2</v>
      </c>
      <c r="AD477" t="n">
        <v>0</v>
      </c>
      <c r="AE477" t="n">
        <v>0</v>
      </c>
      <c r="AG477" t="n">
        <v>0</v>
      </c>
    </row>
    <row r="478">
      <c r="A478" t="inlineStr">
        <is>
          <t>NUT</t>
        </is>
      </c>
      <c r="B478" t="inlineStr">
        <is>
          <t>RM</t>
        </is>
      </c>
      <c r="C478" t="inlineStr">
        <is>
          <t>RM.NUT.00038</t>
        </is>
      </c>
      <c r="D478" t="inlineStr">
        <is>
          <t>Syrian Pistachio Whole</t>
        </is>
      </c>
      <c r="E478" t="n">
        <v>0</v>
      </c>
      <c r="F478" t="n">
        <v>0</v>
      </c>
      <c r="G478" t="inlineStr">
        <is>
          <t>402, 103, 102, 101, 403, 401, 9402, 409, 402, 102, 103, 101, 401, 403, 409, 9402</t>
        </is>
      </c>
      <c r="H478" t="n">
        <v>0</v>
      </c>
      <c r="I478" t="n">
        <v>0</v>
      </c>
      <c r="J478" t="n">
        <v>43.855</v>
      </c>
      <c r="K478" t="n">
        <v>0</v>
      </c>
      <c r="L478" t="n">
        <v>0</v>
      </c>
      <c r="M478" t="n">
        <v>43.855</v>
      </c>
      <c r="N478" t="n">
        <v>0</v>
      </c>
      <c r="O478" t="n">
        <v>0</v>
      </c>
      <c r="P478" t="n">
        <v>0</v>
      </c>
      <c r="Q478" t="n">
        <v>0</v>
      </c>
      <c r="R478" t="n">
        <v>0</v>
      </c>
      <c r="S478" t="n">
        <v>0</v>
      </c>
      <c r="T478" t="n">
        <v>43.855</v>
      </c>
      <c r="U478" t="n">
        <v>542.3203</v>
      </c>
      <c r="V478" t="n">
        <v>12.3662</v>
      </c>
      <c r="W478" t="n">
        <v>0</v>
      </c>
      <c r="X478" t="n">
        <v>0</v>
      </c>
      <c r="Y478" t="n">
        <v>0</v>
      </c>
      <c r="Z478" t="n">
        <v>0</v>
      </c>
      <c r="AA478" s="20" t="n">
        <v>44712</v>
      </c>
      <c r="AB478" t="inlineStr">
        <is>
          <t>مؤسسة الزنبقة للاستيراد والتصدير - مورد</t>
        </is>
      </c>
      <c r="AC478" s="20" t="n">
        <v>44727</v>
      </c>
      <c r="AD478" t="n">
        <v>0</v>
      </c>
      <c r="AE478" t="n">
        <v>0</v>
      </c>
      <c r="AG478" t="n">
        <v>0</v>
      </c>
    </row>
    <row r="479">
      <c r="A479" t="inlineStr">
        <is>
          <t>NUT</t>
        </is>
      </c>
      <c r="B479" t="inlineStr">
        <is>
          <t>RM</t>
        </is>
      </c>
      <c r="C479" t="inlineStr">
        <is>
          <t>RM.NUT.00039</t>
        </is>
      </c>
      <c r="D479" t="inlineStr">
        <is>
          <t xml:space="preserve">American Pistachio Whole </t>
        </is>
      </c>
      <c r="E479" t="n">
        <v>47954.2626</v>
      </c>
      <c r="F479" t="n">
        <v>840824.8860000001</v>
      </c>
      <c r="G479" t="inlineStr">
        <is>
          <t>112, 108, 107, 111, 109, 101, 103, 104, 102, 203, 403, 499, 304, 301, 409, 401, 306, 402, 405, 701, 9605, 108, 9409, 9301, 9402, 9405, 109, 403, 9403, 111, 605, 9108, 9103, 9112, 9401, 9111, 104, 112, 107, 108, 111, 306, 304, 301, 203, 402, 409, 301, 101, 109, 9403, 9301, 102, 103, 605, 9111, 9103, 701, 9112, 9108, 9111, 9405, 9409, 405, 409, 403, 499, 499, 401, 9301, 9402, 9401, 9403, 9605</t>
        </is>
      </c>
      <c r="H479" t="n">
        <v>68000</v>
      </c>
      <c r="I479" t="n">
        <v>0</v>
      </c>
      <c r="J479" t="n">
        <v>0</v>
      </c>
      <c r="K479" t="n">
        <v>0</v>
      </c>
      <c r="L479" t="n">
        <v>0</v>
      </c>
      <c r="M479" t="n">
        <v>68000</v>
      </c>
      <c r="N479" t="n">
        <v>-5000</v>
      </c>
      <c r="O479" t="n">
        <v>0</v>
      </c>
      <c r="P479" t="n">
        <v>-103.803</v>
      </c>
      <c r="Q479" t="n">
        <v>-23792.0856</v>
      </c>
      <c r="R479" t="n">
        <v>0</v>
      </c>
      <c r="S479" t="n">
        <v>-28895.8886</v>
      </c>
      <c r="T479" t="n">
        <v>87058.374</v>
      </c>
      <c r="U479" t="n">
        <v>1466673.1083</v>
      </c>
      <c r="V479" t="n">
        <v>17.4508</v>
      </c>
      <c r="W479" t="n">
        <v>61550.4916</v>
      </c>
      <c r="X479" t="n">
        <v>132517.3017</v>
      </c>
      <c r="Y479" t="n">
        <v>191480.7858</v>
      </c>
      <c r="Z479" t="n">
        <v>191566.8888</v>
      </c>
      <c r="AA479" s="20" t="n">
        <v>46217</v>
      </c>
      <c r="AB479" t="inlineStr">
        <is>
          <t>PISTACHIO.10/2026</t>
        </is>
      </c>
      <c r="AC479" s="20" t="n">
        <v>46234</v>
      </c>
      <c r="AD479" t="n">
        <v>21275.6428</v>
      </c>
      <c r="AE479" t="n">
        <v>15963.9074</v>
      </c>
      <c r="AF479" t="inlineStr">
        <is>
          <t>5:13</t>
        </is>
      </c>
      <c r="AG479" t="n">
        <v>1112686.241</v>
      </c>
    </row>
    <row r="480">
      <c r="A480" t="inlineStr">
        <is>
          <t>NUT</t>
        </is>
      </c>
      <c r="B480" t="inlineStr">
        <is>
          <t>RM</t>
        </is>
      </c>
      <c r="C480" t="inlineStr">
        <is>
          <t>RM.NUT.00040</t>
        </is>
      </c>
      <c r="D480" t="inlineStr">
        <is>
          <t>فستق حلبي بوز فاكيوم</t>
        </is>
      </c>
      <c r="E480" t="n">
        <v>216.156</v>
      </c>
      <c r="F480" t="n">
        <v>5138.8487</v>
      </c>
      <c r="G480" t="inlineStr">
        <is>
          <t>401, 499, 499, 403, 409, 9409, 9101, 9108, 801, 102, 101, 409, 402, 202, 304, 306, 108, 9401, 9108, 9304, 801, 9402, 9409, 9101, 402, 202, 306, 401, 409, 304, 499, 403, 102, 101, 108, 9304, 9401, 9402</t>
        </is>
      </c>
      <c r="H480" t="n">
        <v>0</v>
      </c>
      <c r="I480" t="n">
        <v>0</v>
      </c>
      <c r="J480" t="n">
        <v>0</v>
      </c>
      <c r="K480" t="n">
        <v>0</v>
      </c>
      <c r="L480" t="n">
        <v>0</v>
      </c>
      <c r="M480" t="n">
        <v>0</v>
      </c>
      <c r="N480" t="n">
        <v>0</v>
      </c>
      <c r="O480" t="n">
        <v>0</v>
      </c>
      <c r="P480" t="n">
        <v>-20</v>
      </c>
      <c r="Q480" t="n">
        <v>-159.356</v>
      </c>
      <c r="R480" t="n">
        <v>0</v>
      </c>
      <c r="S480" t="n">
        <v>-179.356</v>
      </c>
      <c r="T480" t="n">
        <v>36.8</v>
      </c>
      <c r="U480" t="n">
        <v>1026.7424</v>
      </c>
      <c r="V480" t="n">
        <v>27.831</v>
      </c>
      <c r="W480" t="n">
        <v>159.356</v>
      </c>
      <c r="X480" t="n">
        <v>520.7944</v>
      </c>
      <c r="Y480" t="n">
        <v>554.9188</v>
      </c>
      <c r="Z480" t="n">
        <v>615.4248</v>
      </c>
      <c r="AA480" s="20" t="n">
        <v>46202</v>
      </c>
      <c r="AB480" t="inlineStr">
        <is>
          <t>مؤسسة الزنبقة للاستيراد والتصدير - مورد</t>
        </is>
      </c>
      <c r="AC480" s="20" t="n">
        <v>46234</v>
      </c>
      <c r="AD480" t="n">
        <v>61.6576</v>
      </c>
      <c r="AE480" t="n">
        <v>51.2854</v>
      </c>
      <c r="AF480" t="inlineStr">
        <is>
          <t>0:21</t>
        </is>
      </c>
      <c r="AG480" t="n">
        <v>0</v>
      </c>
    </row>
    <row r="481">
      <c r="A481" t="inlineStr">
        <is>
          <t>NUT</t>
        </is>
      </c>
      <c r="B481" t="inlineStr">
        <is>
          <t>RM</t>
        </is>
      </c>
      <c r="C481" t="inlineStr">
        <is>
          <t>RM.NUT.00041</t>
        </is>
      </c>
      <c r="D481" t="inlineStr">
        <is>
          <t xml:space="preserve">عجينة الفستق الحلبي </t>
        </is>
      </c>
      <c r="E481" t="n">
        <v>273.2827</v>
      </c>
      <c r="F481" t="n">
        <v>2648.6559</v>
      </c>
      <c r="G481" t="inlineStr">
        <is>
          <t>9404, 499, 499, 401, 402, 201, 499, 404, 9404, 402, 401, 201, 404</t>
        </is>
      </c>
      <c r="H481" t="n">
        <v>0</v>
      </c>
      <c r="I481" t="n">
        <v>0</v>
      </c>
      <c r="J481" t="n">
        <v>0</v>
      </c>
      <c r="K481" t="n">
        <v>0</v>
      </c>
      <c r="L481" t="n">
        <v>0</v>
      </c>
      <c r="M481" t="n">
        <v>0</v>
      </c>
      <c r="N481" t="n">
        <v>0</v>
      </c>
      <c r="O481" t="n">
        <v>0</v>
      </c>
      <c r="P481" t="n">
        <v>0</v>
      </c>
      <c r="Q481" t="n">
        <v>-273.2827</v>
      </c>
      <c r="R481" t="n">
        <v>0</v>
      </c>
      <c r="S481" t="n">
        <v>-273.2827</v>
      </c>
      <c r="T481" t="n">
        <v>0</v>
      </c>
      <c r="U481" t="n">
        <v>0</v>
      </c>
      <c r="V481" t="n">
        <v>9.692</v>
      </c>
      <c r="W481" t="n">
        <v>273.2827</v>
      </c>
      <c r="X481" t="n">
        <v>274.0152</v>
      </c>
      <c r="Y481" t="n">
        <v>274.7477</v>
      </c>
      <c r="Z481" t="n">
        <v>274.7477</v>
      </c>
      <c r="AA481" s="20" t="n">
        <v>2</v>
      </c>
      <c r="AC481" s="20" t="n">
        <v>46234</v>
      </c>
      <c r="AD481" t="n">
        <v>30.5275</v>
      </c>
      <c r="AE481" t="n">
        <v>22.8956</v>
      </c>
      <c r="AF481" t="inlineStr">
        <is>
          <t>0:0</t>
        </is>
      </c>
      <c r="AG481" t="n">
        <v>0</v>
      </c>
    </row>
    <row r="482">
      <c r="A482" t="inlineStr">
        <is>
          <t>NUT</t>
        </is>
      </c>
      <c r="B482" t="inlineStr">
        <is>
          <t>RM</t>
        </is>
      </c>
      <c r="C482" t="inlineStr">
        <is>
          <t>RM.NUT.00042</t>
        </is>
      </c>
      <c r="D482" t="inlineStr">
        <is>
          <t xml:space="preserve">عجينة الفستق الحلبي </t>
        </is>
      </c>
      <c r="E482" t="n">
        <v>0</v>
      </c>
      <c r="F482" t="n">
        <v>0</v>
      </c>
      <c r="G482" t="inlineStr">
        <is>
          <t>9404, 106, 201, 401, 9401, 404, 9404, 9401, 404, 401, 106, 201</t>
        </is>
      </c>
      <c r="H482" t="n">
        <v>0</v>
      </c>
      <c r="I482" t="n">
        <v>0</v>
      </c>
      <c r="J482" t="n">
        <v>0</v>
      </c>
      <c r="K482" t="n">
        <v>0</v>
      </c>
      <c r="L482" t="n">
        <v>0</v>
      </c>
      <c r="M482" t="n">
        <v>0</v>
      </c>
      <c r="N482" t="n">
        <v>0</v>
      </c>
      <c r="O482" t="n">
        <v>0</v>
      </c>
      <c r="P482" t="n">
        <v>0</v>
      </c>
      <c r="Q482" t="n">
        <v>0</v>
      </c>
      <c r="R482" t="n">
        <v>0</v>
      </c>
      <c r="S482" t="n">
        <v>0</v>
      </c>
      <c r="T482" t="n">
        <v>0</v>
      </c>
      <c r="U482" t="n">
        <v>0</v>
      </c>
      <c r="V482" t="n">
        <v>7.1639</v>
      </c>
      <c r="W482" t="n">
        <v>0</v>
      </c>
      <c r="X482" t="n">
        <v>0</v>
      </c>
      <c r="Y482" t="n">
        <v>0</v>
      </c>
      <c r="Z482" t="n">
        <v>0</v>
      </c>
      <c r="AA482" s="20" t="n">
        <v>2</v>
      </c>
      <c r="AC482" s="20" t="n">
        <v>2</v>
      </c>
      <c r="AD482" t="n">
        <v>0</v>
      </c>
      <c r="AE482" t="n">
        <v>0</v>
      </c>
      <c r="AG482" t="n">
        <v>0</v>
      </c>
    </row>
    <row r="483">
      <c r="A483" t="inlineStr">
        <is>
          <t>NUT</t>
        </is>
      </c>
      <c r="B483" t="inlineStr">
        <is>
          <t>RM</t>
        </is>
      </c>
      <c r="C483" t="inlineStr">
        <is>
          <t>RM.NUT.00043</t>
        </is>
      </c>
      <c r="D483" t="inlineStr">
        <is>
          <t xml:space="preserve"> فستق حلبي موردي </t>
        </is>
      </c>
      <c r="E483" t="n">
        <v>0</v>
      </c>
      <c r="F483" t="n">
        <v>0</v>
      </c>
      <c r="G483" t="inlineStr">
        <is>
          <t>499, 402, 499, 402</t>
        </is>
      </c>
      <c r="H483" t="n">
        <v>0</v>
      </c>
      <c r="I483" t="n">
        <v>0</v>
      </c>
      <c r="J483" t="n">
        <v>0</v>
      </c>
      <c r="K483" t="n">
        <v>0</v>
      </c>
      <c r="L483" t="n">
        <v>0</v>
      </c>
      <c r="M483" t="n">
        <v>0</v>
      </c>
      <c r="N483" t="n">
        <v>0</v>
      </c>
      <c r="O483" t="n">
        <v>0</v>
      </c>
      <c r="P483" t="n">
        <v>0</v>
      </c>
      <c r="Q483" t="n">
        <v>0</v>
      </c>
      <c r="R483" t="n">
        <v>0</v>
      </c>
      <c r="S483" t="n">
        <v>0</v>
      </c>
      <c r="T483" t="n">
        <v>0</v>
      </c>
      <c r="U483" t="n">
        <v>0</v>
      </c>
      <c r="V483" t="n">
        <v>14.9065</v>
      </c>
      <c r="W483" t="n">
        <v>0</v>
      </c>
      <c r="X483" t="n">
        <v>0</v>
      </c>
      <c r="Y483" t="n">
        <v>0</v>
      </c>
      <c r="Z483" t="n">
        <v>0</v>
      </c>
      <c r="AA483" s="20" t="n">
        <v>45048</v>
      </c>
      <c r="AB483" t="inlineStr">
        <is>
          <t>مؤسسة الزنبقة للاستيراد والتصدير - مورد</t>
        </is>
      </c>
      <c r="AC483" s="20" t="n">
        <v>44995</v>
      </c>
      <c r="AD483" t="n">
        <v>0</v>
      </c>
      <c r="AE483" t="n">
        <v>0</v>
      </c>
      <c r="AG483" t="n">
        <v>0</v>
      </c>
    </row>
    <row r="484">
      <c r="A484" t="inlineStr">
        <is>
          <t>NUT</t>
        </is>
      </c>
      <c r="B484" t="inlineStr">
        <is>
          <t>RM</t>
        </is>
      </c>
      <c r="C484" t="inlineStr">
        <is>
          <t>RM.NUT.00044</t>
        </is>
      </c>
      <c r="D484" t="inlineStr">
        <is>
          <t xml:space="preserve">فستق حلبي </t>
        </is>
      </c>
      <c r="E484" t="n">
        <v>10</v>
      </c>
      <c r="F484" t="n">
        <v>100</v>
      </c>
      <c r="G484" t="inlineStr">
        <is>
          <t>108, 102, 101, 403, 9108, 499, 306, 301, 499, 108, 102, 101, 306, 301, 499, 403, 9402, 9108, 9402</t>
        </is>
      </c>
      <c r="H484" t="n">
        <v>0</v>
      </c>
      <c r="I484" t="n">
        <v>0</v>
      </c>
      <c r="J484" t="n">
        <v>0</v>
      </c>
      <c r="K484" t="n">
        <v>0</v>
      </c>
      <c r="L484" t="n">
        <v>0</v>
      </c>
      <c r="M484" t="n">
        <v>0</v>
      </c>
      <c r="N484" t="n">
        <v>0</v>
      </c>
      <c r="O484" t="n">
        <v>0</v>
      </c>
      <c r="P484" t="n">
        <v>0</v>
      </c>
      <c r="Q484" t="n">
        <v>-10</v>
      </c>
      <c r="R484" t="n">
        <v>0</v>
      </c>
      <c r="S484" t="n">
        <v>-10</v>
      </c>
      <c r="T484" t="n">
        <v>0</v>
      </c>
      <c r="U484" t="n">
        <v>0</v>
      </c>
      <c r="V484" t="n">
        <v>10</v>
      </c>
      <c r="W484" t="n">
        <v>10</v>
      </c>
      <c r="X484" t="n">
        <v>10</v>
      </c>
      <c r="Y484" t="n">
        <v>10</v>
      </c>
      <c r="Z484" t="n">
        <v>10</v>
      </c>
      <c r="AA484" s="20" t="n">
        <v>45754</v>
      </c>
      <c r="AB484" t="inlineStr">
        <is>
          <t>مؤسسة الزنبقة للاستيراد والتصدير - مورد</t>
        </is>
      </c>
      <c r="AC484" s="20" t="n">
        <v>46234</v>
      </c>
      <c r="AD484" t="n">
        <v>1.1111</v>
      </c>
      <c r="AE484" t="n">
        <v>0.8333</v>
      </c>
      <c r="AF484" t="inlineStr">
        <is>
          <t>0:0</t>
        </is>
      </c>
      <c r="AG484" t="n">
        <v>0</v>
      </c>
    </row>
    <row r="485">
      <c r="A485" t="inlineStr">
        <is>
          <t>NUT</t>
        </is>
      </c>
      <c r="B485" t="inlineStr">
        <is>
          <t>RM</t>
        </is>
      </c>
      <c r="C485" t="inlineStr">
        <is>
          <t>RM.NUT.00045</t>
        </is>
      </c>
      <c r="D485" t="inlineStr">
        <is>
          <t>Marouf pistachio</t>
        </is>
      </c>
      <c r="E485" t="n">
        <v>0</v>
      </c>
      <c r="F485" t="n">
        <v>0</v>
      </c>
      <c r="G485" t="inlineStr">
        <is>
          <t>9402, 102, 101, 401, 403, 9401, 9402, 9401, 401, 403, 101, 102</t>
        </is>
      </c>
      <c r="H485" t="n">
        <v>0</v>
      </c>
      <c r="I485" t="n">
        <v>0</v>
      </c>
      <c r="J485" t="n">
        <v>0</v>
      </c>
      <c r="K485" t="n">
        <v>0</v>
      </c>
      <c r="L485" t="n">
        <v>0</v>
      </c>
      <c r="M485" t="n">
        <v>0</v>
      </c>
      <c r="N485" t="n">
        <v>0</v>
      </c>
      <c r="O485" t="n">
        <v>0</v>
      </c>
      <c r="P485" t="n">
        <v>0</v>
      </c>
      <c r="Q485" t="n">
        <v>0</v>
      </c>
      <c r="R485" t="n">
        <v>0</v>
      </c>
      <c r="S485" t="n">
        <v>0</v>
      </c>
      <c r="T485" t="n">
        <v>0</v>
      </c>
      <c r="U485" t="n">
        <v>0</v>
      </c>
      <c r="V485" t="n">
        <v>14.6552</v>
      </c>
      <c r="W485" t="n">
        <v>0</v>
      </c>
      <c r="X485" t="n">
        <v>0</v>
      </c>
      <c r="Y485" t="n">
        <v>0</v>
      </c>
      <c r="Z485" t="n">
        <v>0</v>
      </c>
      <c r="AA485" s="20" t="n">
        <v>44795</v>
      </c>
      <c r="AB485" t="inlineStr">
        <is>
          <t>شركة المعروف للصناعات الغذائية - مورد</t>
        </is>
      </c>
      <c r="AC485" s="20" t="n">
        <v>44807</v>
      </c>
      <c r="AD485" t="n">
        <v>0</v>
      </c>
      <c r="AE485" t="n">
        <v>0</v>
      </c>
      <c r="AG485" t="n">
        <v>0</v>
      </c>
    </row>
    <row r="486">
      <c r="A486" t="inlineStr">
        <is>
          <t>NUT</t>
        </is>
      </c>
      <c r="B486" t="inlineStr">
        <is>
          <t>RM</t>
        </is>
      </c>
      <c r="C486" t="inlineStr">
        <is>
          <t>RM.NUT.00046</t>
        </is>
      </c>
      <c r="D486" t="inlineStr">
        <is>
          <t xml:space="preserve">فستق حلبي رأس خاروف </t>
        </is>
      </c>
      <c r="E486" t="n">
        <v>0</v>
      </c>
      <c r="F486" t="n">
        <v>0</v>
      </c>
      <c r="G486" t="inlineStr">
        <is>
          <t>301, 301</t>
        </is>
      </c>
      <c r="H486" t="n">
        <v>0</v>
      </c>
      <c r="I486" t="n">
        <v>0</v>
      </c>
      <c r="J486" t="n">
        <v>0</v>
      </c>
      <c r="K486" t="n">
        <v>0</v>
      </c>
      <c r="L486" t="n">
        <v>0</v>
      </c>
      <c r="M486" t="n">
        <v>0</v>
      </c>
      <c r="N486" t="n">
        <v>0</v>
      </c>
      <c r="O486" t="n">
        <v>0</v>
      </c>
      <c r="P486" t="n">
        <v>0</v>
      </c>
      <c r="Q486" t="n">
        <v>0</v>
      </c>
      <c r="R486" t="n">
        <v>0</v>
      </c>
      <c r="S486" t="n">
        <v>0</v>
      </c>
      <c r="T486" t="n">
        <v>0</v>
      </c>
      <c r="U486" t="n">
        <v>0</v>
      </c>
      <c r="V486" t="n">
        <v>12.5</v>
      </c>
      <c r="W486" t="n">
        <v>0</v>
      </c>
      <c r="X486" t="n">
        <v>0</v>
      </c>
      <c r="Y486" t="n">
        <v>0</v>
      </c>
      <c r="Z486" t="n">
        <v>0</v>
      </c>
      <c r="AA486" s="20" t="n">
        <v>45284</v>
      </c>
      <c r="AB486" t="inlineStr">
        <is>
          <t>مؤسسة سراج الاقصى لتجارة المواد الغذائية - مورد</t>
        </is>
      </c>
      <c r="AC486" s="20" t="n">
        <v>45579</v>
      </c>
      <c r="AD486" t="n">
        <v>0</v>
      </c>
      <c r="AE486" t="n">
        <v>0</v>
      </c>
      <c r="AG486" t="n">
        <v>0</v>
      </c>
    </row>
    <row r="487">
      <c r="A487" t="inlineStr">
        <is>
          <t>NUT</t>
        </is>
      </c>
      <c r="B487" t="inlineStr">
        <is>
          <t>RM</t>
        </is>
      </c>
      <c r="C487" t="inlineStr">
        <is>
          <t>RM.NUT.00047</t>
        </is>
      </c>
      <c r="D487" t="inlineStr">
        <is>
          <t>فستق حلبي قلب</t>
        </is>
      </c>
      <c r="E487" t="n">
        <v>0</v>
      </c>
      <c r="F487" t="n">
        <v>0</v>
      </c>
      <c r="G487" t="inlineStr">
        <is>
          <t>9402, 9403, 108, 101, 304, 301, 403, 9402, 101, 9403, 108, 304, 301, 403</t>
        </is>
      </c>
      <c r="H487" t="n">
        <v>0</v>
      </c>
      <c r="I487" t="n">
        <v>0</v>
      </c>
      <c r="J487" t="n">
        <v>0</v>
      </c>
      <c r="K487" t="n">
        <v>0</v>
      </c>
      <c r="L487" t="n">
        <v>0</v>
      </c>
      <c r="M487" t="n">
        <v>0</v>
      </c>
      <c r="N487" t="n">
        <v>0</v>
      </c>
      <c r="O487" t="n">
        <v>0</v>
      </c>
      <c r="P487" t="n">
        <v>0</v>
      </c>
      <c r="Q487" t="n">
        <v>0</v>
      </c>
      <c r="R487" t="n">
        <v>0</v>
      </c>
      <c r="S487" t="n">
        <v>0</v>
      </c>
      <c r="T487" t="n">
        <v>0</v>
      </c>
      <c r="U487" t="n">
        <v>0</v>
      </c>
      <c r="V487" t="n">
        <v>12.5</v>
      </c>
      <c r="W487" t="n">
        <v>0</v>
      </c>
      <c r="X487" t="n">
        <v>0</v>
      </c>
      <c r="Y487" t="n">
        <v>0</v>
      </c>
      <c r="Z487" t="n">
        <v>0</v>
      </c>
      <c r="AA487" s="20" t="n">
        <v>46041</v>
      </c>
      <c r="AB487" t="inlineStr">
        <is>
          <t>مؤسسة الزنبقة للاستيراد والتصدير - مورد</t>
        </is>
      </c>
      <c r="AC487" s="20" t="n">
        <v>46104</v>
      </c>
      <c r="AD487" t="n">
        <v>0</v>
      </c>
      <c r="AE487" t="n">
        <v>0</v>
      </c>
      <c r="AG487" t="n">
        <v>0</v>
      </c>
    </row>
    <row r="488">
      <c r="A488" t="inlineStr">
        <is>
          <t>NUT</t>
        </is>
      </c>
      <c r="B488" t="inlineStr">
        <is>
          <t>RM</t>
        </is>
      </c>
      <c r="C488" t="inlineStr">
        <is>
          <t>RM.NUT.00048</t>
        </is>
      </c>
      <c r="D488" t="inlineStr">
        <is>
          <t>فستق حلبي شرائح</t>
        </is>
      </c>
      <c r="E488" t="n">
        <v>522.1928</v>
      </c>
      <c r="F488" t="n">
        <v>8080.5728</v>
      </c>
      <c r="G488" t="inlineStr">
        <is>
          <t>9605, 9403, 9402, 499, 403, 401, 409, 402, 101, 102, 108, 605, 9108, 409, 9403, 9605, 9402, 9409, 402, 499, 108, 605, 101, 102, 499, 401, 409, 403, 605, 9108, 9409</t>
        </is>
      </c>
      <c r="H488" t="n">
        <v>0</v>
      </c>
      <c r="I488" t="n">
        <v>0</v>
      </c>
      <c r="J488" t="n">
        <v>356.613</v>
      </c>
      <c r="K488" t="n">
        <v>0</v>
      </c>
      <c r="L488" t="n">
        <v>0</v>
      </c>
      <c r="M488" t="n">
        <v>356.613</v>
      </c>
      <c r="N488" t="n">
        <v>0</v>
      </c>
      <c r="O488" t="n">
        <v>0</v>
      </c>
      <c r="P488" t="n">
        <v>0</v>
      </c>
      <c r="Q488" t="n">
        <v>-146.6688</v>
      </c>
      <c r="R488" t="n">
        <v>-180</v>
      </c>
      <c r="S488" t="n">
        <v>-326.6688</v>
      </c>
      <c r="T488" t="n">
        <v>552.1369999999999</v>
      </c>
      <c r="U488" t="n">
        <v>8558.1235</v>
      </c>
      <c r="V488" t="n">
        <v>15.5</v>
      </c>
      <c r="W488" t="n">
        <v>153.4128</v>
      </c>
      <c r="X488" t="n">
        <v>1473.448</v>
      </c>
      <c r="Y488" t="n">
        <v>1661.1872</v>
      </c>
      <c r="Z488" t="n">
        <v>2053.6922</v>
      </c>
      <c r="AA488" s="20" t="n">
        <v>46112</v>
      </c>
      <c r="AB488" t="inlineStr">
        <is>
          <t>مؤسسة الزنبقة للاستيراد والتصدير - مورد</t>
        </is>
      </c>
      <c r="AC488" s="20" t="n">
        <v>46234</v>
      </c>
      <c r="AD488" t="n">
        <v>184.5763</v>
      </c>
      <c r="AE488" t="n">
        <v>171.141</v>
      </c>
      <c r="AF488" t="inlineStr">
        <is>
          <t>3:6</t>
        </is>
      </c>
      <c r="AG488" t="n">
        <v>0</v>
      </c>
    </row>
    <row r="489">
      <c r="A489" t="inlineStr">
        <is>
          <t>NUT</t>
        </is>
      </c>
      <c r="B489" t="inlineStr">
        <is>
          <t>RM</t>
        </is>
      </c>
      <c r="C489" t="inlineStr">
        <is>
          <t>RM.NUT.00049</t>
        </is>
      </c>
      <c r="D489" t="inlineStr">
        <is>
          <t>Pistachio Kernels #1</t>
        </is>
      </c>
      <c r="E489" t="n">
        <v>82891.8352</v>
      </c>
      <c r="F489" t="n">
        <v>1027092.7975</v>
      </c>
      <c r="G489" t="inlineStr">
        <is>
          <t>402, 409, 403, 499, 304, 301, 110, 112, 103, 101, 102, 111, 108, 204, 605, 408, 9112, 9304, 701, 9605, 9108, 9111, 9110, 9402, 111, 403, 112, 9405, 9403, 110, 9409, 9301, 9204, 405, 405, 408, 499, 403, 9110, 9111, 409, 605, 9111, 9108, 701, 9405, 9409, 9112, 101, 408, 605, 9403, 103, 102, 110, 112, 108, 111, 204, 304, 499, 301, 402, 9402, 9301, 9110, 9403, 9605, 9204, 9304</t>
        </is>
      </c>
      <c r="H489" t="n">
        <v>0</v>
      </c>
      <c r="I489" t="n">
        <v>0</v>
      </c>
      <c r="J489" t="n">
        <v>69</v>
      </c>
      <c r="K489" t="n">
        <v>0</v>
      </c>
      <c r="L489" t="n">
        <v>0</v>
      </c>
      <c r="M489" t="n">
        <v>69</v>
      </c>
      <c r="N489" t="n">
        <v>0</v>
      </c>
      <c r="O489" t="n">
        <v>0</v>
      </c>
      <c r="P489" t="n">
        <v>-411.64</v>
      </c>
      <c r="Q489" t="n">
        <v>-21145.7342</v>
      </c>
      <c r="R489" t="n">
        <v>-0.22</v>
      </c>
      <c r="S489" t="n">
        <v>-21557.5942</v>
      </c>
      <c r="T489" t="n">
        <v>61403.241</v>
      </c>
      <c r="U489" t="n">
        <v>761089.8403</v>
      </c>
      <c r="V489" t="n">
        <v>13.0564</v>
      </c>
      <c r="W489" t="n">
        <v>61155.7342</v>
      </c>
      <c r="X489" t="n">
        <v>113715.6636</v>
      </c>
      <c r="Y489" t="n">
        <v>147815.514</v>
      </c>
      <c r="Z489" t="n">
        <v>249047.261</v>
      </c>
      <c r="AA489" s="20" t="n">
        <v>46153</v>
      </c>
      <c r="AB489" t="inlineStr">
        <is>
          <t>PISTACHIO.05/2026</t>
        </is>
      </c>
      <c r="AC489" s="20" t="n">
        <v>46234</v>
      </c>
      <c r="AD489" t="n">
        <v>16423.946</v>
      </c>
      <c r="AE489" t="n">
        <v>20753.9384</v>
      </c>
      <c r="AF489" t="inlineStr">
        <is>
          <t>2:28</t>
        </is>
      </c>
      <c r="AG489" t="n">
        <v>0</v>
      </c>
    </row>
    <row r="490">
      <c r="A490" t="inlineStr">
        <is>
          <t>NUT</t>
        </is>
      </c>
      <c r="B490" t="inlineStr">
        <is>
          <t>RM</t>
        </is>
      </c>
      <c r="C490" t="inlineStr">
        <is>
          <t>RM.NUT.00050</t>
        </is>
      </c>
      <c r="D490" t="inlineStr">
        <is>
          <t>Pistachio Kernel - Broken</t>
        </is>
      </c>
      <c r="E490" t="n">
        <v>0</v>
      </c>
      <c r="F490" t="n">
        <v>0</v>
      </c>
      <c r="G490" t="inlineStr">
        <is>
          <t>403, 108, 102, 111, 9402, 701, 9108, 9111, 111, 108, 102, 9403, 403, 9108, 9111, 701, 9403, 9402</t>
        </is>
      </c>
      <c r="H490" t="n">
        <v>0</v>
      </c>
      <c r="I490" t="n">
        <v>0</v>
      </c>
      <c r="J490" t="n">
        <v>0</v>
      </c>
      <c r="K490" t="n">
        <v>0</v>
      </c>
      <c r="L490" t="n">
        <v>0</v>
      </c>
      <c r="M490" t="n">
        <v>0</v>
      </c>
      <c r="N490" t="n">
        <v>0</v>
      </c>
      <c r="O490" t="n">
        <v>0</v>
      </c>
      <c r="P490" t="n">
        <v>0</v>
      </c>
      <c r="Q490" t="n">
        <v>0</v>
      </c>
      <c r="R490" t="n">
        <v>0</v>
      </c>
      <c r="S490" t="n">
        <v>0</v>
      </c>
      <c r="T490" t="n">
        <v>0</v>
      </c>
      <c r="U490" t="n">
        <v>0</v>
      </c>
      <c r="V490" t="n">
        <v>9.392099999999999</v>
      </c>
      <c r="W490" t="n">
        <v>0</v>
      </c>
      <c r="X490" t="n">
        <v>0</v>
      </c>
      <c r="Y490" t="n">
        <v>20</v>
      </c>
      <c r="Z490" t="n">
        <v>20</v>
      </c>
      <c r="AA490" s="20" t="n">
        <v>45713</v>
      </c>
      <c r="AB490" t="inlineStr">
        <is>
          <t>PISTACHIO.09/2025</t>
        </is>
      </c>
      <c r="AC490" s="20" t="n">
        <v>45964</v>
      </c>
      <c r="AD490" t="n">
        <v>2.2222</v>
      </c>
      <c r="AE490" t="n">
        <v>1.6666</v>
      </c>
      <c r="AF490" t="inlineStr">
        <is>
          <t>0:0</t>
        </is>
      </c>
      <c r="AG490" t="n">
        <v>0</v>
      </c>
    </row>
    <row r="491">
      <c r="A491" t="inlineStr">
        <is>
          <t>NUT</t>
        </is>
      </c>
      <c r="B491" t="inlineStr">
        <is>
          <t>RM</t>
        </is>
      </c>
      <c r="C491" t="inlineStr">
        <is>
          <t>RM.NUT.00051</t>
        </is>
      </c>
      <c r="D491" t="inlineStr">
        <is>
          <t>Pistachio Kernel - Broken-2nd grade</t>
        </is>
      </c>
      <c r="E491" t="n">
        <v>24914.404</v>
      </c>
      <c r="F491" t="n">
        <v>252117.3867</v>
      </c>
      <c r="G491" t="inlineStr">
        <is>
          <t>9403, 9110, 9204, 9402, 9301, 403, 409, 701, 9108, 9102, 807, 301, 499, 204, 499, 405, 108, 110, 103, 102, 402, 306, 112, 111, 9405, 9403, 9402, 9204, 701, 405, 9301, 807, 9108, 9102, 9112, 9110, 9111, 499, 403, 301, 409, 402, 306, 103, 108, 102, 111, 112, 110, 204, 9111, 9112, 9405</t>
        </is>
      </c>
      <c r="H491" t="n">
        <v>0</v>
      </c>
      <c r="I491" t="n">
        <v>0</v>
      </c>
      <c r="J491" t="n">
        <v>0</v>
      </c>
      <c r="K491" t="n">
        <v>0</v>
      </c>
      <c r="L491" t="n">
        <v>0</v>
      </c>
      <c r="M491" t="n">
        <v>0</v>
      </c>
      <c r="N491" t="n">
        <v>0</v>
      </c>
      <c r="O491" t="n">
        <v>0</v>
      </c>
      <c r="P491" t="n">
        <v>0</v>
      </c>
      <c r="Q491" t="n">
        <v>-24914.404</v>
      </c>
      <c r="R491" t="n">
        <v>0</v>
      </c>
      <c r="S491" t="n">
        <v>-24914.404</v>
      </c>
      <c r="T491" t="n">
        <v>0</v>
      </c>
      <c r="U491" t="n">
        <v>0</v>
      </c>
      <c r="V491" t="n">
        <v>10.1193</v>
      </c>
      <c r="W491" t="n">
        <v>24914.404</v>
      </c>
      <c r="X491" t="n">
        <v>33906.0087</v>
      </c>
      <c r="Y491" t="n">
        <v>72459.2524</v>
      </c>
      <c r="Z491" t="n">
        <v>127098.4364</v>
      </c>
      <c r="AA491" s="20" t="n">
        <v>45993</v>
      </c>
      <c r="AB491" t="inlineStr">
        <is>
          <t>PISTACHIO.47/2025</t>
        </is>
      </c>
      <c r="AC491" s="20" t="n">
        <v>46234</v>
      </c>
      <c r="AD491" t="n">
        <v>8051.028</v>
      </c>
      <c r="AE491" t="n">
        <v>10591.5363</v>
      </c>
      <c r="AF491" t="inlineStr">
        <is>
          <t>0:0</t>
        </is>
      </c>
      <c r="AG491" t="n">
        <v>0</v>
      </c>
    </row>
    <row r="492">
      <c r="A492" t="inlineStr">
        <is>
          <t>NUT</t>
        </is>
      </c>
      <c r="B492" t="inlineStr">
        <is>
          <t>RM</t>
        </is>
      </c>
      <c r="C492" t="inlineStr">
        <is>
          <t>RM.NUT.00053</t>
        </is>
      </c>
      <c r="D492" t="inlineStr">
        <is>
          <t>Iranian golden raisins</t>
        </is>
      </c>
      <c r="E492" t="n">
        <v>949.213</v>
      </c>
      <c r="F492" t="n">
        <v>1953.2038</v>
      </c>
      <c r="G492" t="inlineStr">
        <is>
          <t>409, 403, 605, 499, 9108, 9409, 9301, 301, 102, 9409, 108, 402, 304, 499, 301, 409, 605, 9402, 605, 9108, 9605, 409, 403, 499, 304, 102, 108, 402, 9402, 9605, 9301</t>
        </is>
      </c>
      <c r="H492" t="n">
        <v>0</v>
      </c>
      <c r="I492" t="n">
        <v>0</v>
      </c>
      <c r="J492" t="n">
        <v>6.504</v>
      </c>
      <c r="K492" t="n">
        <v>0</v>
      </c>
      <c r="L492" t="n">
        <v>0</v>
      </c>
      <c r="M492" t="n">
        <v>6.504</v>
      </c>
      <c r="N492" t="n">
        <v>0</v>
      </c>
      <c r="O492" t="n">
        <v>-400</v>
      </c>
      <c r="P492" t="n">
        <v>0</v>
      </c>
      <c r="Q492" t="n">
        <v>-339.057</v>
      </c>
      <c r="R492" t="n">
        <v>-200</v>
      </c>
      <c r="S492" t="n">
        <v>-939.057</v>
      </c>
      <c r="T492" t="n">
        <v>16.66</v>
      </c>
      <c r="U492" t="n">
        <v>34.5313</v>
      </c>
      <c r="V492" t="n">
        <v>2.0727</v>
      </c>
      <c r="W492" t="n">
        <v>740.393</v>
      </c>
      <c r="X492" t="n">
        <v>811.3243</v>
      </c>
      <c r="Y492" t="n">
        <v>843.3486</v>
      </c>
      <c r="Z492" t="n">
        <v>901.3066</v>
      </c>
      <c r="AA492" s="20" t="n">
        <v>45718</v>
      </c>
      <c r="AB492" t="inlineStr">
        <is>
          <t>شركة ابو عودة اخوان</t>
        </is>
      </c>
      <c r="AC492" s="20" t="n">
        <v>46234</v>
      </c>
      <c r="AD492" t="n">
        <v>93.7054</v>
      </c>
      <c r="AE492" t="n">
        <v>75.1088</v>
      </c>
      <c r="AF492" t="inlineStr">
        <is>
          <t>0:6</t>
        </is>
      </c>
      <c r="AG492" t="n">
        <v>0</v>
      </c>
    </row>
    <row r="493">
      <c r="A493" t="inlineStr">
        <is>
          <t>NUT</t>
        </is>
      </c>
      <c r="B493" t="inlineStr">
        <is>
          <t>RM</t>
        </is>
      </c>
      <c r="C493" t="inlineStr">
        <is>
          <t>RM.NUT.00054</t>
        </is>
      </c>
      <c r="D493" t="inlineStr">
        <is>
          <t>Black Raisins</t>
        </is>
      </c>
      <c r="E493" t="n">
        <v>51.7185</v>
      </c>
      <c r="F493" t="n">
        <v>167.4787</v>
      </c>
      <c r="G493" t="inlineStr">
        <is>
          <t>9402, 102, 103, 108, 499, 304, 402, 101, 101, 9101, 9409, 409, 499, 9409, 9108, 9101, 409, 9402, 9108, 499, 304, 409, 402, 103, 102, 108</t>
        </is>
      </c>
      <c r="H493" t="n">
        <v>0</v>
      </c>
      <c r="I493" t="n">
        <v>0</v>
      </c>
      <c r="J493" t="n">
        <v>0</v>
      </c>
      <c r="K493" t="n">
        <v>0</v>
      </c>
      <c r="L493" t="n">
        <v>0</v>
      </c>
      <c r="M493" t="n">
        <v>0</v>
      </c>
      <c r="N493" t="n">
        <v>0</v>
      </c>
      <c r="O493" t="n">
        <v>0</v>
      </c>
      <c r="P493" t="n">
        <v>-21.672</v>
      </c>
      <c r="Q493" t="n">
        <v>-8.9275</v>
      </c>
      <c r="R493" t="n">
        <v>0</v>
      </c>
      <c r="S493" t="n">
        <v>-30.5995</v>
      </c>
      <c r="T493" t="n">
        <v>21.119</v>
      </c>
      <c r="U493" t="n">
        <v>68.5861</v>
      </c>
      <c r="V493" t="n">
        <v>3.2477</v>
      </c>
      <c r="W493" t="n">
        <v>9.063499999999999</v>
      </c>
      <c r="X493" t="n">
        <v>80.6387</v>
      </c>
      <c r="Y493" t="n">
        <v>81.4329</v>
      </c>
      <c r="Z493" t="n">
        <v>99.0239</v>
      </c>
      <c r="AA493" s="20" t="n">
        <v>45677</v>
      </c>
      <c r="AB493" t="inlineStr">
        <is>
          <t>مؤسسة الزنبقة للاستيراد والتصدير - مورد</t>
        </is>
      </c>
      <c r="AC493" s="20" t="n">
        <v>46234</v>
      </c>
      <c r="AD493" t="n">
        <v>9.0481</v>
      </c>
      <c r="AE493" t="n">
        <v>8.251899999999999</v>
      </c>
      <c r="AF493" t="inlineStr">
        <is>
          <t>2:16</t>
        </is>
      </c>
      <c r="AG493" t="n">
        <v>0</v>
      </c>
    </row>
    <row r="494">
      <c r="A494" t="inlineStr">
        <is>
          <t>NUT</t>
        </is>
      </c>
      <c r="B494" t="inlineStr">
        <is>
          <t>RM</t>
        </is>
      </c>
      <c r="C494" t="inlineStr">
        <is>
          <t>RM.NUT.00055</t>
        </is>
      </c>
      <c r="D494" t="inlineStr">
        <is>
          <t>American Raisins</t>
        </is>
      </c>
      <c r="E494" t="n">
        <v>509.2171</v>
      </c>
      <c r="F494" t="n">
        <v>1934.6847</v>
      </c>
      <c r="G494" t="inlineStr">
        <is>
          <t>108, 101, 103, 403, 499, 402, 108, 9402, 9403, 403, 801, 9108, 108, 801, 301, 402, 301, 101, 9301, 103, 801, 9108, 403, 499, 499, 9402, 9301, 9403</t>
        </is>
      </c>
      <c r="H494" t="n">
        <v>0</v>
      </c>
      <c r="I494" t="n">
        <v>0</v>
      </c>
      <c r="J494" t="n">
        <v>0</v>
      </c>
      <c r="K494" t="n">
        <v>0</v>
      </c>
      <c r="L494" t="n">
        <v>0</v>
      </c>
      <c r="M494" t="n">
        <v>0</v>
      </c>
      <c r="N494" t="n">
        <v>0</v>
      </c>
      <c r="O494" t="n">
        <v>-474.7</v>
      </c>
      <c r="P494" t="n">
        <v>-3.5</v>
      </c>
      <c r="Q494" t="n">
        <v>-24.0171</v>
      </c>
      <c r="R494" t="n">
        <v>0</v>
      </c>
      <c r="S494" t="n">
        <v>-502.2171</v>
      </c>
      <c r="T494" t="n">
        <v>7</v>
      </c>
      <c r="U494" t="n">
        <v>26.5953</v>
      </c>
      <c r="V494" t="n">
        <v>3.7993</v>
      </c>
      <c r="W494" t="n">
        <v>498.7171</v>
      </c>
      <c r="X494" t="n">
        <v>499.1822</v>
      </c>
      <c r="Y494" t="n">
        <v>499.6473</v>
      </c>
      <c r="Z494" t="n">
        <v>499.6473</v>
      </c>
      <c r="AA494" s="20" t="n">
        <v>45314</v>
      </c>
      <c r="AB494" t="inlineStr">
        <is>
          <t>مؤسسة الزنبقة للاستيراد والتصدير - مورد</t>
        </is>
      </c>
      <c r="AC494" s="20" t="n">
        <v>46234</v>
      </c>
      <c r="AD494" t="n">
        <v>55.5163</v>
      </c>
      <c r="AE494" t="n">
        <v>41.6372</v>
      </c>
      <c r="AF494" t="inlineStr">
        <is>
          <t>0:5</t>
        </is>
      </c>
      <c r="AG494" t="n">
        <v>0</v>
      </c>
    </row>
    <row r="495">
      <c r="A495" t="inlineStr">
        <is>
          <t>NUT</t>
        </is>
      </c>
      <c r="B495" t="inlineStr">
        <is>
          <t>RM</t>
        </is>
      </c>
      <c r="C495" t="inlineStr">
        <is>
          <t>RM.NUT.00056</t>
        </is>
      </c>
      <c r="D495" t="inlineStr">
        <is>
          <t>فستق عبيد ني</t>
        </is>
      </c>
      <c r="E495" t="n">
        <v>0</v>
      </c>
      <c r="F495" t="n">
        <v>0</v>
      </c>
      <c r="G495" t="inlineStr">
        <is>
          <t>9405, 499, 405, 108, 405, 9405, 108, 499</t>
        </is>
      </c>
      <c r="H495" t="n">
        <v>0</v>
      </c>
      <c r="I495" t="n">
        <v>0</v>
      </c>
      <c r="J495" t="n">
        <v>0</v>
      </c>
      <c r="K495" t="n">
        <v>0</v>
      </c>
      <c r="L495" t="n">
        <v>0</v>
      </c>
      <c r="M495" t="n">
        <v>0</v>
      </c>
      <c r="N495" t="n">
        <v>0</v>
      </c>
      <c r="O495" t="n">
        <v>0</v>
      </c>
      <c r="P495" t="n">
        <v>0</v>
      </c>
      <c r="Q495" t="n">
        <v>0</v>
      </c>
      <c r="R495" t="n">
        <v>0</v>
      </c>
      <c r="S495" t="n">
        <v>0</v>
      </c>
      <c r="T495" t="n">
        <v>0</v>
      </c>
      <c r="U495" t="n">
        <v>0</v>
      </c>
      <c r="V495" t="n">
        <v>1.2931</v>
      </c>
      <c r="W495" t="n">
        <v>0</v>
      </c>
      <c r="X495" t="n">
        <v>0</v>
      </c>
      <c r="Y495" t="n">
        <v>0</v>
      </c>
      <c r="Z495" t="n">
        <v>0</v>
      </c>
      <c r="AA495" s="20" t="n">
        <v>45949</v>
      </c>
      <c r="AB495" t="inlineStr">
        <is>
          <t>شركة خالد داود النتشة وشركاه</t>
        </is>
      </c>
      <c r="AC495" s="20" t="n">
        <v>2</v>
      </c>
      <c r="AD495" t="n">
        <v>0</v>
      </c>
      <c r="AE495" t="n">
        <v>0</v>
      </c>
      <c r="AG495" t="n">
        <v>0</v>
      </c>
    </row>
    <row r="496">
      <c r="A496" t="inlineStr">
        <is>
          <t>NUT</t>
        </is>
      </c>
      <c r="B496" t="inlineStr">
        <is>
          <t>RM</t>
        </is>
      </c>
      <c r="C496" t="inlineStr">
        <is>
          <t>RM.NUT.00057</t>
        </is>
      </c>
      <c r="D496" t="inlineStr">
        <is>
          <t>roasted almond</t>
        </is>
      </c>
      <c r="E496" t="n">
        <v>381.7147</v>
      </c>
      <c r="F496" t="n">
        <v>2486.8282</v>
      </c>
      <c r="G496" t="inlineStr">
        <is>
          <t>499, 499, 403, 409, 9108, 405, 408, 9108, 801, 9112, 9409, 9405, 605, 9408, 304, 9801, 9801, 409, 605, 408, 306, 304, 801, 108, 112, 9108, 9304, 9112, 801, 408, 605, 403, 9403, 112, 9405, 9408, 108, 9409, 405, 9605, 306, 409, 304, 499, 403, 108, 112, 9403, 9304, 9801, 9605, 9408</t>
        </is>
      </c>
      <c r="H496" t="n">
        <v>0</v>
      </c>
      <c r="I496" t="n">
        <v>0</v>
      </c>
      <c r="J496" t="n">
        <v>1.378</v>
      </c>
      <c r="K496" t="n">
        <v>0</v>
      </c>
      <c r="L496" t="n">
        <v>0</v>
      </c>
      <c r="M496" t="n">
        <v>1.378</v>
      </c>
      <c r="N496" t="n">
        <v>0</v>
      </c>
      <c r="O496" t="n">
        <v>0</v>
      </c>
      <c r="P496" t="n">
        <v>-42.655</v>
      </c>
      <c r="Q496" t="n">
        <v>-240.1377</v>
      </c>
      <c r="R496" t="n">
        <v>-50</v>
      </c>
      <c r="S496" t="n">
        <v>-332.7927</v>
      </c>
      <c r="T496" t="n">
        <v>50.3</v>
      </c>
      <c r="U496" t="n">
        <v>335.0164</v>
      </c>
      <c r="V496" t="n">
        <v>6.6416</v>
      </c>
      <c r="W496" t="n">
        <v>323.4177</v>
      </c>
      <c r="X496" t="n">
        <v>573.9816</v>
      </c>
      <c r="Y496" t="n">
        <v>927.0055</v>
      </c>
      <c r="Z496" t="n">
        <v>927.0055</v>
      </c>
      <c r="AA496" s="20" t="n">
        <v>46113</v>
      </c>
      <c r="AB496" t="inlineStr">
        <is>
          <t>شركة خالد داود النتشة وشركاه</t>
        </is>
      </c>
      <c r="AC496" s="20" t="n">
        <v>46234</v>
      </c>
      <c r="AD496" t="n">
        <v>103.0006</v>
      </c>
      <c r="AE496" t="n">
        <v>77.2504</v>
      </c>
      <c r="AF496" t="inlineStr">
        <is>
          <t>0:19</t>
        </is>
      </c>
      <c r="AG496" t="n">
        <v>0</v>
      </c>
    </row>
    <row r="497">
      <c r="A497" t="inlineStr">
        <is>
          <t>NUT</t>
        </is>
      </c>
      <c r="B497" t="inlineStr">
        <is>
          <t>RM</t>
        </is>
      </c>
      <c r="C497" t="inlineStr">
        <is>
          <t>RM.NUT.0058</t>
        </is>
      </c>
      <c r="D497" t="inlineStr">
        <is>
          <t xml:space="preserve">توت بري حب </t>
        </is>
      </c>
      <c r="E497" t="n">
        <v>280.0677</v>
      </c>
      <c r="F497" t="n">
        <v>1336.7772</v>
      </c>
      <c r="G497" t="inlineStr">
        <is>
          <t>402, 108, 101, 499, 403, 409, 304, 306, 9108, 605, 801, 9402, 108, 409, 403, 9403, 499, 304, 306, 402, 108, 801, 101, 9108, 801, 499, 605, 403, 409, 9403, 9402</t>
        </is>
      </c>
      <c r="H497" t="n">
        <v>0</v>
      </c>
      <c r="I497" t="n">
        <v>0</v>
      </c>
      <c r="J497" t="n">
        <v>45.642</v>
      </c>
      <c r="K497" t="n">
        <v>0</v>
      </c>
      <c r="L497" t="n">
        <v>0</v>
      </c>
      <c r="M497" t="n">
        <v>45.642</v>
      </c>
      <c r="N497" t="n">
        <v>0</v>
      </c>
      <c r="O497" t="n">
        <v>0</v>
      </c>
      <c r="P497" t="n">
        <v>-8.1</v>
      </c>
      <c r="Q497" t="n">
        <v>-256.9677</v>
      </c>
      <c r="R497" t="n">
        <v>0</v>
      </c>
      <c r="S497" t="n">
        <v>-265.0677</v>
      </c>
      <c r="T497" t="n">
        <v>60.642</v>
      </c>
      <c r="U497" t="n">
        <v>289.8426</v>
      </c>
      <c r="V497" t="n">
        <v>4.914</v>
      </c>
      <c r="W497" t="n">
        <v>256.9677</v>
      </c>
      <c r="X497" t="n">
        <v>291.5502</v>
      </c>
      <c r="Y497" t="n">
        <v>519.3427</v>
      </c>
      <c r="Z497" t="n">
        <v>671.2677</v>
      </c>
      <c r="AA497" s="20" t="n">
        <v>46092</v>
      </c>
      <c r="AB497" t="inlineStr">
        <is>
          <t>مؤسسة الزنبقة للاستيراد والتصدير - مورد</t>
        </is>
      </c>
      <c r="AC497" s="20" t="n">
        <v>46234</v>
      </c>
      <c r="AD497" t="n">
        <v>57.7047</v>
      </c>
      <c r="AE497" t="n">
        <v>55.9389</v>
      </c>
      <c r="AF497" t="inlineStr">
        <is>
          <t>1:2</t>
        </is>
      </c>
      <c r="AG497" t="n">
        <v>0</v>
      </c>
    </row>
    <row r="498">
      <c r="A498" t="inlineStr">
        <is>
          <t>NUT</t>
        </is>
      </c>
      <c r="B498" t="inlineStr">
        <is>
          <t>RM</t>
        </is>
      </c>
      <c r="C498" t="inlineStr">
        <is>
          <t>RM.NUT.0059</t>
        </is>
      </c>
      <c r="D498" t="inlineStr">
        <is>
          <t>فستق عبيد ني برازيلي</t>
        </is>
      </c>
      <c r="E498" t="n">
        <v>2107</v>
      </c>
      <c r="F498" t="n">
        <v>3269.4828</v>
      </c>
      <c r="G498" t="inlineStr">
        <is>
          <t>9403, 9409, 108, 403, 499, 108, 9403, 403, 409, 9403, 9409, 108, 499, 499, 409, 403</t>
        </is>
      </c>
      <c r="H498" t="n">
        <v>0</v>
      </c>
      <c r="I498" t="n">
        <v>0</v>
      </c>
      <c r="J498" t="n">
        <v>107</v>
      </c>
      <c r="K498" t="n">
        <v>0</v>
      </c>
      <c r="L498" t="n">
        <v>0</v>
      </c>
      <c r="M498" t="n">
        <v>107</v>
      </c>
      <c r="N498" t="n">
        <v>0</v>
      </c>
      <c r="O498" t="n">
        <v>0</v>
      </c>
      <c r="P498" t="n">
        <v>-85.7</v>
      </c>
      <c r="Q498" t="n">
        <v>-1126.3</v>
      </c>
      <c r="R498" t="n">
        <v>0</v>
      </c>
      <c r="S498" t="n">
        <v>-1212</v>
      </c>
      <c r="T498" t="n">
        <v>1002</v>
      </c>
      <c r="U498" t="n">
        <v>1554.8275</v>
      </c>
      <c r="V498" t="n">
        <v>1.5517</v>
      </c>
      <c r="W498" t="n">
        <v>7126.3</v>
      </c>
      <c r="X498" t="n">
        <v>20576.3</v>
      </c>
      <c r="Y498" t="n">
        <v>23576.3</v>
      </c>
      <c r="Z498" t="n">
        <v>23576.3</v>
      </c>
      <c r="AA498" s="20" t="n">
        <v>46201</v>
      </c>
      <c r="AB498" t="inlineStr">
        <is>
          <t>شركة صقر ابو عيشة و رضوان النتشة وشركاهم</t>
        </is>
      </c>
      <c r="AC498" s="20" t="n">
        <v>46233</v>
      </c>
      <c r="AD498" t="n">
        <v>2619.5888</v>
      </c>
      <c r="AE498" t="n">
        <v>1964.6916</v>
      </c>
      <c r="AF498" t="inlineStr">
        <is>
          <t>0:15</t>
        </is>
      </c>
      <c r="AG498" t="n">
        <v>0</v>
      </c>
    </row>
    <row r="499">
      <c r="A499" t="inlineStr">
        <is>
          <t>NUT</t>
        </is>
      </c>
      <c r="B499" t="inlineStr">
        <is>
          <t>RM</t>
        </is>
      </c>
      <c r="C499" t="inlineStr">
        <is>
          <t>RM.NUT.0060</t>
        </is>
      </c>
      <c r="D499" t="inlineStr">
        <is>
          <t>Almonds Whole 20/22</t>
        </is>
      </c>
      <c r="E499" t="n">
        <v>100.608</v>
      </c>
      <c r="F499" t="n">
        <v>650.4829999999999</v>
      </c>
      <c r="G499" t="inlineStr">
        <is>
          <t>9403, 9605, 403, 409, 108, 9403, 409, 403, 9605, 9409, 605, 108, 605, 605, 403, 409, 9409</t>
        </is>
      </c>
      <c r="H499" t="n">
        <v>0</v>
      </c>
      <c r="I499" t="n">
        <v>0</v>
      </c>
      <c r="J499" t="n">
        <v>0</v>
      </c>
      <c r="K499" t="n">
        <v>0</v>
      </c>
      <c r="L499" t="n">
        <v>0</v>
      </c>
      <c r="M499" t="n">
        <v>0</v>
      </c>
      <c r="N499" t="n">
        <v>0</v>
      </c>
      <c r="O499" t="n">
        <v>0</v>
      </c>
      <c r="P499" t="n">
        <v>-60.608</v>
      </c>
      <c r="Q499" t="n">
        <v>0</v>
      </c>
      <c r="R499" t="n">
        <v>-40</v>
      </c>
      <c r="S499" t="n">
        <v>-100.608</v>
      </c>
      <c r="T499" t="n">
        <v>0</v>
      </c>
      <c r="U499" t="n">
        <v>0</v>
      </c>
      <c r="V499" t="n">
        <v>6.466</v>
      </c>
      <c r="W499" t="n">
        <v>57</v>
      </c>
      <c r="X499" t="n">
        <v>57</v>
      </c>
      <c r="Y499" t="n">
        <v>57</v>
      </c>
      <c r="Z499" t="n">
        <v>57</v>
      </c>
      <c r="AA499" s="20" t="n">
        <v>46089</v>
      </c>
      <c r="AB499" t="inlineStr">
        <is>
          <t>شركة خالد داود النتشة وشركاه</t>
        </is>
      </c>
      <c r="AC499" s="20" t="n">
        <v>46177</v>
      </c>
      <c r="AD499" t="n">
        <v>6.3333</v>
      </c>
      <c r="AE499" t="n">
        <v>4.75</v>
      </c>
      <c r="AF499" t="inlineStr">
        <is>
          <t>0:0</t>
        </is>
      </c>
      <c r="AG499" t="n">
        <v>0</v>
      </c>
    </row>
    <row r="500">
      <c r="A500" t="inlineStr">
        <is>
          <t>NUT</t>
        </is>
      </c>
      <c r="B500" t="inlineStr">
        <is>
          <t>RM</t>
        </is>
      </c>
      <c r="C500" t="inlineStr">
        <is>
          <t>RM.NUT.0061</t>
        </is>
      </c>
      <c r="D500" t="inlineStr">
        <is>
          <t xml:space="preserve">Salted Roasted Hazelnut </t>
        </is>
      </c>
      <c r="E500" t="n">
        <v>20</v>
      </c>
      <c r="F500" t="n">
        <v>258.6207</v>
      </c>
      <c r="G500" t="inlineStr">
        <is>
          <t>403, 108, 9403, 403, 403, 108, 9403</t>
        </is>
      </c>
      <c r="H500" t="n">
        <v>0</v>
      </c>
      <c r="I500" t="n">
        <v>0</v>
      </c>
      <c r="J500" t="n">
        <v>0</v>
      </c>
      <c r="K500" t="n">
        <v>0</v>
      </c>
      <c r="L500" t="n">
        <v>0</v>
      </c>
      <c r="M500" t="n">
        <v>0</v>
      </c>
      <c r="N500" t="n">
        <v>0</v>
      </c>
      <c r="O500" t="n">
        <v>0</v>
      </c>
      <c r="P500" t="n">
        <v>-20</v>
      </c>
      <c r="Q500" t="n">
        <v>0</v>
      </c>
      <c r="R500" t="n">
        <v>0</v>
      </c>
      <c r="S500" t="n">
        <v>-20</v>
      </c>
      <c r="T500" t="n">
        <v>0</v>
      </c>
      <c r="U500" t="n">
        <v>0</v>
      </c>
      <c r="V500" t="n">
        <v>12.931</v>
      </c>
      <c r="W500" t="n">
        <v>0</v>
      </c>
      <c r="X500" t="n">
        <v>0</v>
      </c>
      <c r="Y500" t="n">
        <v>0</v>
      </c>
      <c r="Z500" t="n">
        <v>0</v>
      </c>
      <c r="AA500" s="20" t="n">
        <v>46149</v>
      </c>
      <c r="AB500" t="inlineStr">
        <is>
          <t>شركة خالد داود النتشة وشركاه</t>
        </is>
      </c>
      <c r="AC500" s="20" t="n">
        <v>2</v>
      </c>
      <c r="AD500" t="n">
        <v>0</v>
      </c>
      <c r="AE500" t="n">
        <v>0</v>
      </c>
      <c r="AG500" t="n">
        <v>0</v>
      </c>
    </row>
    <row r="501">
      <c r="A501" t="inlineStr">
        <is>
          <t>NUT</t>
        </is>
      </c>
      <c r="B501" t="inlineStr">
        <is>
          <t>RM</t>
        </is>
      </c>
      <c r="C501" t="inlineStr">
        <is>
          <t>RM.NUT.0062</t>
        </is>
      </c>
      <c r="D501" t="inlineStr">
        <is>
          <t>Salted Roasted Peanut</t>
        </is>
      </c>
      <c r="E501" t="n">
        <v>20</v>
      </c>
      <c r="F501" t="n">
        <v>43.1034</v>
      </c>
      <c r="G501" t="inlineStr">
        <is>
          <t>108, 403, 403, 9403, 108, 403, 9403</t>
        </is>
      </c>
      <c r="H501" t="n">
        <v>0</v>
      </c>
      <c r="I501" t="n">
        <v>0</v>
      </c>
      <c r="J501" t="n">
        <v>0</v>
      </c>
      <c r="K501" t="n">
        <v>0</v>
      </c>
      <c r="L501" t="n">
        <v>0</v>
      </c>
      <c r="M501" t="n">
        <v>0</v>
      </c>
      <c r="N501" t="n">
        <v>0</v>
      </c>
      <c r="O501" t="n">
        <v>0</v>
      </c>
      <c r="P501" t="n">
        <v>-20</v>
      </c>
      <c r="Q501" t="n">
        <v>0</v>
      </c>
      <c r="R501" t="n">
        <v>0</v>
      </c>
      <c r="S501" t="n">
        <v>-20</v>
      </c>
      <c r="T501" t="n">
        <v>0</v>
      </c>
      <c r="U501" t="n">
        <v>0</v>
      </c>
      <c r="V501" t="n">
        <v>2.1552</v>
      </c>
      <c r="W501" t="n">
        <v>0</v>
      </c>
      <c r="X501" t="n">
        <v>0</v>
      </c>
      <c r="Y501" t="n">
        <v>0</v>
      </c>
      <c r="Z501" t="n">
        <v>0</v>
      </c>
      <c r="AA501" s="20" t="n">
        <v>46149</v>
      </c>
      <c r="AB501" t="inlineStr">
        <is>
          <t>شركة خالد داود النتشة وشركاه</t>
        </is>
      </c>
      <c r="AC501" s="20" t="n">
        <v>2</v>
      </c>
      <c r="AD501" t="n">
        <v>0</v>
      </c>
      <c r="AE501" t="n">
        <v>0</v>
      </c>
      <c r="AG501" t="n">
        <v>0</v>
      </c>
    </row>
    <row r="502">
      <c r="A502" t="inlineStr">
        <is>
          <t>NUT</t>
        </is>
      </c>
      <c r="B502" t="inlineStr">
        <is>
          <t>RM</t>
        </is>
      </c>
      <c r="C502" t="inlineStr">
        <is>
          <t>RM.NUT.0063</t>
        </is>
      </c>
      <c r="D502" t="inlineStr">
        <is>
          <t>Salted Roasted Pecan</t>
        </is>
      </c>
      <c r="E502" t="n">
        <v>20</v>
      </c>
      <c r="F502" t="n">
        <v>258.6207</v>
      </c>
      <c r="G502" t="inlineStr">
        <is>
          <t>9403, 108, 403, 9403, 403, 403, 108</t>
        </is>
      </c>
      <c r="H502" t="n">
        <v>0</v>
      </c>
      <c r="I502" t="n">
        <v>0</v>
      </c>
      <c r="J502" t="n">
        <v>0</v>
      </c>
      <c r="K502" t="n">
        <v>0</v>
      </c>
      <c r="L502" t="n">
        <v>0</v>
      </c>
      <c r="M502" t="n">
        <v>0</v>
      </c>
      <c r="N502" t="n">
        <v>0</v>
      </c>
      <c r="O502" t="n">
        <v>0</v>
      </c>
      <c r="P502" t="n">
        <v>-20</v>
      </c>
      <c r="Q502" t="n">
        <v>0</v>
      </c>
      <c r="R502" t="n">
        <v>0</v>
      </c>
      <c r="S502" t="n">
        <v>-20</v>
      </c>
      <c r="T502" t="n">
        <v>0</v>
      </c>
      <c r="U502" t="n">
        <v>0</v>
      </c>
      <c r="V502" t="n">
        <v>12.931</v>
      </c>
      <c r="W502" t="n">
        <v>0</v>
      </c>
      <c r="X502" t="n">
        <v>0</v>
      </c>
      <c r="Y502" t="n">
        <v>0</v>
      </c>
      <c r="Z502" t="n">
        <v>0</v>
      </c>
      <c r="AA502" s="20" t="n">
        <v>46149</v>
      </c>
      <c r="AB502" t="inlineStr">
        <is>
          <t>شركة خالد داود النتشة وشركاه</t>
        </is>
      </c>
      <c r="AC502" s="20" t="n">
        <v>2</v>
      </c>
      <c r="AD502" t="n">
        <v>0</v>
      </c>
      <c r="AE502" t="n">
        <v>0</v>
      </c>
      <c r="AG502" t="n">
        <v>0</v>
      </c>
    </row>
    <row r="503">
      <c r="A503" t="inlineStr">
        <is>
          <t>NUT</t>
        </is>
      </c>
      <c r="B503" t="inlineStr">
        <is>
          <t>RM</t>
        </is>
      </c>
      <c r="C503" t="inlineStr">
        <is>
          <t>RM.NUT.0064</t>
        </is>
      </c>
      <c r="D503" t="inlineStr">
        <is>
          <t>جوز هند شرائح</t>
        </is>
      </c>
      <c r="E503" t="n">
        <v>0</v>
      </c>
      <c r="F503" t="n">
        <v>0</v>
      </c>
      <c r="G503" t="inlineStr">
        <is>
          <t>9403, 403, 9108, 9108, 108, 9403, 403, 108</t>
        </is>
      </c>
      <c r="H503" t="n">
        <v>3</v>
      </c>
      <c r="I503" t="n">
        <v>0</v>
      </c>
      <c r="J503" t="n">
        <v>0</v>
      </c>
      <c r="K503" t="n">
        <v>0</v>
      </c>
      <c r="L503" t="n">
        <v>0</v>
      </c>
      <c r="M503" t="n">
        <v>3</v>
      </c>
      <c r="N503" t="n">
        <v>0</v>
      </c>
      <c r="O503" t="n">
        <v>0</v>
      </c>
      <c r="P503" t="n">
        <v>0</v>
      </c>
      <c r="Q503" t="n">
        <v>0</v>
      </c>
      <c r="R503" t="n">
        <v>0</v>
      </c>
      <c r="S503" t="n">
        <v>0</v>
      </c>
      <c r="T503" t="n">
        <v>3</v>
      </c>
      <c r="U503" t="n">
        <v>21.2727</v>
      </c>
      <c r="V503" t="n">
        <v>7.0909</v>
      </c>
      <c r="W503" t="n">
        <v>0</v>
      </c>
      <c r="X503" t="n">
        <v>0</v>
      </c>
      <c r="Y503" t="n">
        <v>0</v>
      </c>
      <c r="Z503" t="n">
        <v>0</v>
      </c>
      <c r="AA503" s="20" t="n">
        <v>46226</v>
      </c>
      <c r="AB503" t="inlineStr">
        <is>
          <t>شركة كيجن لتعبئة وتغليف المواد الغذائية</t>
        </is>
      </c>
      <c r="AC503" s="20" t="n">
        <v>2</v>
      </c>
      <c r="AD503" t="n">
        <v>0</v>
      </c>
      <c r="AE503" t="n">
        <v>0</v>
      </c>
      <c r="AG503" t="n">
        <v>21.273</v>
      </c>
    </row>
    <row r="504">
      <c r="A504" t="inlineStr">
        <is>
          <t>NUT</t>
        </is>
      </c>
      <c r="B504" t="inlineStr">
        <is>
          <t>RM</t>
        </is>
      </c>
      <c r="C504" t="inlineStr">
        <is>
          <t>RM.NUT.0065</t>
        </is>
      </c>
      <c r="D504" t="inlineStr">
        <is>
          <t xml:space="preserve">توت كوجي </t>
        </is>
      </c>
      <c r="E504" t="n">
        <v>97.90000000000001</v>
      </c>
      <c r="F504" t="n">
        <v>789.8817</v>
      </c>
      <c r="G504" t="inlineStr">
        <is>
          <t>9108, 403, 605, 499, 306, 499, 102, 108, 9108, 605, 9402, 108, 102, 108, 403, 499, 306, 9402</t>
        </is>
      </c>
      <c r="H504" t="n">
        <v>0</v>
      </c>
      <c r="I504" t="n">
        <v>0</v>
      </c>
      <c r="J504" t="n">
        <v>105</v>
      </c>
      <c r="K504" t="n">
        <v>0</v>
      </c>
      <c r="L504" t="n">
        <v>0</v>
      </c>
      <c r="M504" t="n">
        <v>105</v>
      </c>
      <c r="N504" t="n">
        <v>0</v>
      </c>
      <c r="O504" t="n">
        <v>0</v>
      </c>
      <c r="P504" t="n">
        <v>0</v>
      </c>
      <c r="Q504" t="n">
        <v>-97.90000000000001</v>
      </c>
      <c r="R504" t="n">
        <v>0</v>
      </c>
      <c r="S504" t="n">
        <v>-97.90000000000001</v>
      </c>
      <c r="T504" t="n">
        <v>105</v>
      </c>
      <c r="U504" t="n">
        <v>847.1662</v>
      </c>
      <c r="V504" t="n">
        <v>8.068199999999999</v>
      </c>
      <c r="W504" t="n">
        <v>97.90000000000001</v>
      </c>
      <c r="X504" t="n">
        <v>97.90000000000001</v>
      </c>
      <c r="Y504" t="n">
        <v>97.90000000000001</v>
      </c>
      <c r="Z504" t="n">
        <v>108</v>
      </c>
      <c r="AA504" s="20" t="n">
        <v>45353</v>
      </c>
      <c r="AB504" t="inlineStr">
        <is>
          <t>Nigxia.01/2024</t>
        </is>
      </c>
      <c r="AC504" s="20" t="n">
        <v>46234</v>
      </c>
      <c r="AD504" t="n">
        <v>10.8777</v>
      </c>
      <c r="AE504" t="n">
        <v>9</v>
      </c>
      <c r="AF504" t="inlineStr">
        <is>
          <t>11:19</t>
        </is>
      </c>
      <c r="AG504" t="n">
        <v>0</v>
      </c>
    </row>
    <row r="505">
      <c r="A505" t="inlineStr">
        <is>
          <t>OIL</t>
        </is>
      </c>
      <c r="B505" t="inlineStr">
        <is>
          <t>RM</t>
        </is>
      </c>
      <c r="C505" t="inlineStr">
        <is>
          <t>RM.OIL.00001</t>
        </is>
      </c>
      <c r="D505" t="inlineStr">
        <is>
          <t>PALM OLEIN - Croclan</t>
        </is>
      </c>
      <c r="E505" t="n">
        <v>506511.1286</v>
      </c>
      <c r="F505" t="n">
        <v>558286.0588999999</v>
      </c>
      <c r="G505" t="inlineStr">
        <is>
          <t>402, 301, 306, 499, 204, 303, 111, 112, 9809, 108, 110, 106, 107, 104, 102, 103, 801, 405, 9403, 9103, 9112, 109, 201, 9405, 9408, 408, 9801, 9801, 101, 9112, 9409, 9405, 9401, 9107, 701, 809, 9102, 9104, 9103, 9108, 801, 9111, 605, 9101, 409, 403, 9108, 499, 408, 405, 401, 405, 9101, 9204, 103, 9301, 9409, 108, 9403, 9405, 112, 105, 403, 104, 409, 401, 9402, 9408, 809, 9110, 9111, 9108, 9102, 9104, 9103, 9401, 9605, 701, 9107, 9112, 408, 605, 801, 204, 303, 109, 108, 111, 102, 105, 101, 103, 104, 106, 107, 112, 110, 201, 301, 499, 403, 409, 402, 401, 306, 9204, 9801, 9605, 9403, 9110, 9408, 9301, 9402, 9809</t>
        </is>
      </c>
      <c r="H505" t="n">
        <v>0</v>
      </c>
      <c r="I505" t="n">
        <v>0</v>
      </c>
      <c r="J505" t="n">
        <v>3298.413</v>
      </c>
      <c r="K505" t="n">
        <v>0</v>
      </c>
      <c r="L505" t="n">
        <v>0</v>
      </c>
      <c r="M505" t="n">
        <v>3298.413</v>
      </c>
      <c r="N505" t="n">
        <v>0</v>
      </c>
      <c r="O505" t="n">
        <v>0</v>
      </c>
      <c r="P505" t="n">
        <v>-5387.548</v>
      </c>
      <c r="Q505" t="n">
        <v>-172450.9876</v>
      </c>
      <c r="R505" t="n">
        <v>0</v>
      </c>
      <c r="S505" t="n">
        <v>-177838.5356</v>
      </c>
      <c r="T505" t="n">
        <v>331971.006</v>
      </c>
      <c r="U505" t="n">
        <v>368432.1697</v>
      </c>
      <c r="V505" t="n">
        <v>1.2419</v>
      </c>
      <c r="W505" t="n">
        <v>477946.5356</v>
      </c>
      <c r="X505" t="n">
        <v>1039912.1425</v>
      </c>
      <c r="Y505" t="n">
        <v>1423435.8494</v>
      </c>
      <c r="Z505" t="n">
        <v>1824927.4039</v>
      </c>
      <c r="AA505" s="20" t="n">
        <v>45970</v>
      </c>
      <c r="AB505" t="inlineStr">
        <is>
          <t>PALAM.32/2025</t>
        </is>
      </c>
      <c r="AC505" s="20" t="n">
        <v>46234</v>
      </c>
      <c r="AD505" t="n">
        <v>158159.5388</v>
      </c>
      <c r="AE505" t="n">
        <v>152077.2836</v>
      </c>
      <c r="AF505" t="inlineStr">
        <is>
          <t>2:5</t>
        </is>
      </c>
      <c r="AG505" t="n">
        <v>0</v>
      </c>
    </row>
    <row r="506">
      <c r="A506" t="inlineStr">
        <is>
          <t>OIL</t>
        </is>
      </c>
      <c r="B506" t="inlineStr">
        <is>
          <t>RM</t>
        </is>
      </c>
      <c r="C506" t="inlineStr">
        <is>
          <t>RM.OIL.00002</t>
        </is>
      </c>
      <c r="D506" t="inlineStr">
        <is>
          <t>زيت نباتي</t>
        </is>
      </c>
      <c r="E506" t="n">
        <v>485919.6205</v>
      </c>
      <c r="F506" t="n">
        <v>550499.953</v>
      </c>
      <c r="G506" t="inlineStr">
        <is>
          <t>9403, 9406, 9110, 9408, 9801, 9605, 9402, 9809, 9603, 108, 405, 9107, 701, 9605, 9603, 9101, 9408, 103, 9402, 809, 499, 406, 408, 801, 605, 501, 9110, 9112, 9102, 9108, 9401, 9103, 403, 301, 306, 402, 303, 202, 401, 108, 105, 102, 103, 101, 104, 107, 106, 110, 112, 109, 201, 403, 401, 105, 9403, 112, 9405, 9406, 9801, 9801, 408, 9403, 9112, 101, 9101, 9103, 201, 9406, 9405, 109, 101, 9401, 108, 107, 110, 106, 104, 405, 9408, 102, 103, 801, 9809, 112, 306, 402, 202, 406, 9108, 701, 801, 809, 9102, 605, 9103, 406, 9108, 403, 499, 303, 301, 499, 401, 405, 408, 501, 9405, 9112, 9101, 9401, 9107</t>
        </is>
      </c>
      <c r="H506" t="n">
        <v>87480</v>
      </c>
      <c r="I506" t="n">
        <v>0</v>
      </c>
      <c r="J506" t="n">
        <v>482.336</v>
      </c>
      <c r="K506" t="n">
        <v>0</v>
      </c>
      <c r="L506" t="n">
        <v>0</v>
      </c>
      <c r="M506" t="n">
        <v>87962.336</v>
      </c>
      <c r="N506" t="n">
        <v>0</v>
      </c>
      <c r="O506" t="n">
        <v>0</v>
      </c>
      <c r="P506" t="n">
        <v>-21282.2672</v>
      </c>
      <c r="Q506" t="n">
        <v>-182812.7383</v>
      </c>
      <c r="R506" t="n">
        <v>0</v>
      </c>
      <c r="S506" t="n">
        <v>-204095.0055</v>
      </c>
      <c r="T506" t="n">
        <v>369786.951</v>
      </c>
      <c r="U506" t="n">
        <v>438954.3534</v>
      </c>
      <c r="V506" t="n">
        <v>1.294</v>
      </c>
      <c r="W506" t="n">
        <v>525804.6803</v>
      </c>
      <c r="X506" t="n">
        <v>939706.5104</v>
      </c>
      <c r="Y506" t="n">
        <v>1081175.4561</v>
      </c>
      <c r="Z506" t="n">
        <v>1576135.9391</v>
      </c>
      <c r="AA506" s="20" t="n">
        <v>46211</v>
      </c>
      <c r="AB506" t="inlineStr">
        <is>
          <t>vegetable oil.02/2026</t>
        </is>
      </c>
      <c r="AC506" s="20" t="n">
        <v>46234</v>
      </c>
      <c r="AD506" t="n">
        <v>120130.6062</v>
      </c>
      <c r="AE506" t="n">
        <v>131344.6615</v>
      </c>
      <c r="AF506" t="inlineStr">
        <is>
          <t>2:24</t>
        </is>
      </c>
      <c r="AG506" t="n">
        <v>111230.505</v>
      </c>
    </row>
    <row r="507">
      <c r="A507" t="inlineStr">
        <is>
          <t>OIL</t>
        </is>
      </c>
      <c r="B507" t="inlineStr">
        <is>
          <t>RM</t>
        </is>
      </c>
      <c r="C507" t="inlineStr">
        <is>
          <t>RM.OIL.00003</t>
        </is>
      </c>
      <c r="D507" t="inlineStr">
        <is>
          <t>Chocolate Spread Fat ( BESSPREAD SP) / Winter</t>
        </is>
      </c>
      <c r="E507" t="n">
        <v>0</v>
      </c>
      <c r="F507" t="n">
        <v>0</v>
      </c>
      <c r="G507" t="inlineStr">
        <is>
          <t>401, 401</t>
        </is>
      </c>
      <c r="H507" t="n">
        <v>0</v>
      </c>
      <c r="I507" t="n">
        <v>0</v>
      </c>
      <c r="J507" t="n">
        <v>0</v>
      </c>
      <c r="K507" t="n">
        <v>0</v>
      </c>
      <c r="L507" t="n">
        <v>0</v>
      </c>
      <c r="M507" t="n">
        <v>0</v>
      </c>
      <c r="N507" t="n">
        <v>0</v>
      </c>
      <c r="O507" t="n">
        <v>0</v>
      </c>
      <c r="P507" t="n">
        <v>0</v>
      </c>
      <c r="Q507" t="n">
        <v>0</v>
      </c>
      <c r="R507" t="n">
        <v>0</v>
      </c>
      <c r="S507" t="n">
        <v>0</v>
      </c>
      <c r="T507" t="n">
        <v>0</v>
      </c>
      <c r="U507" t="n">
        <v>0</v>
      </c>
      <c r="V507" t="n">
        <v>0.75</v>
      </c>
      <c r="W507" t="n">
        <v>0</v>
      </c>
      <c r="X507" t="n">
        <v>0</v>
      </c>
      <c r="Y507" t="n">
        <v>0</v>
      </c>
      <c r="Z507" t="n">
        <v>0</v>
      </c>
      <c r="AA507" s="20" t="n">
        <v>2</v>
      </c>
      <c r="AC507" s="20" t="n">
        <v>2</v>
      </c>
      <c r="AD507" t="n">
        <v>0</v>
      </c>
      <c r="AE507" t="n">
        <v>0</v>
      </c>
      <c r="AG507" t="n">
        <v>0</v>
      </c>
    </row>
    <row r="508">
      <c r="A508" t="inlineStr">
        <is>
          <t>OIL</t>
        </is>
      </c>
      <c r="B508" t="inlineStr">
        <is>
          <t>RM</t>
        </is>
      </c>
      <c r="C508" t="inlineStr">
        <is>
          <t>RM.OIL.00004</t>
        </is>
      </c>
      <c r="D508" t="inlineStr">
        <is>
          <t xml:space="preserve">Oil Soya 18 liter </t>
        </is>
      </c>
      <c r="E508" t="n">
        <v>15.0657</v>
      </c>
      <c r="F508" t="n">
        <v>16.9695</v>
      </c>
      <c r="G508" t="inlineStr">
        <is>
          <t>108, 107, 101, 102, 403, 401, 9402, 9401, 9108, 107, 108, 401, 101, 102, 9108, 403, 401, 9401, 9402</t>
        </is>
      </c>
      <c r="H508" t="n">
        <v>0</v>
      </c>
      <c r="I508" t="n">
        <v>0</v>
      </c>
      <c r="J508" t="n">
        <v>0</v>
      </c>
      <c r="K508" t="n">
        <v>0</v>
      </c>
      <c r="L508" t="n">
        <v>0</v>
      </c>
      <c r="M508" t="n">
        <v>0</v>
      </c>
      <c r="N508" t="n">
        <v>0</v>
      </c>
      <c r="O508" t="n">
        <v>0</v>
      </c>
      <c r="P508" t="n">
        <v>-15.0657</v>
      </c>
      <c r="Q508" t="n">
        <v>0</v>
      </c>
      <c r="R508" t="n">
        <v>0</v>
      </c>
      <c r="S508" t="n">
        <v>-15.0657</v>
      </c>
      <c r="T508" t="n">
        <v>0</v>
      </c>
      <c r="U508" t="n">
        <v>0</v>
      </c>
      <c r="V508" t="n">
        <v>1.1264</v>
      </c>
      <c r="W508" t="n">
        <v>0</v>
      </c>
      <c r="X508" t="n">
        <v>0</v>
      </c>
      <c r="Y508" t="n">
        <v>0</v>
      </c>
      <c r="Z508" t="n">
        <v>0</v>
      </c>
      <c r="AA508" s="20" t="n">
        <v>45607</v>
      </c>
      <c r="AB508" t="inlineStr">
        <is>
          <t xml:space="preserve">شركة ابناء درويش مصطفى الصعيدي التجارية و شركائهم </t>
        </is>
      </c>
      <c r="AC508" s="20" t="n">
        <v>45642</v>
      </c>
      <c r="AD508" t="n">
        <v>0</v>
      </c>
      <c r="AE508" t="n">
        <v>0</v>
      </c>
      <c r="AG508" t="n">
        <v>0</v>
      </c>
    </row>
    <row r="509">
      <c r="A509" t="inlineStr">
        <is>
          <t>OIL</t>
        </is>
      </c>
      <c r="B509" t="inlineStr">
        <is>
          <t>RM</t>
        </is>
      </c>
      <c r="C509" t="inlineStr">
        <is>
          <t>RM.OIL.00005</t>
        </is>
      </c>
      <c r="D509" t="inlineStr">
        <is>
          <t xml:space="preserve">زيت دوار الشمس </t>
        </is>
      </c>
      <c r="E509" t="n">
        <v>0</v>
      </c>
      <c r="F509" t="n">
        <v>0</v>
      </c>
      <c r="G509" t="inlineStr">
        <is>
          <t>9401, 401, 101, 108, 9401, 108, 101, 401</t>
        </is>
      </c>
      <c r="H509" t="n">
        <v>0</v>
      </c>
      <c r="I509" t="n">
        <v>0</v>
      </c>
      <c r="J509" t="n">
        <v>10</v>
      </c>
      <c r="K509" t="n">
        <v>0</v>
      </c>
      <c r="L509" t="n">
        <v>0</v>
      </c>
      <c r="M509" t="n">
        <v>10</v>
      </c>
      <c r="N509" t="n">
        <v>0</v>
      </c>
      <c r="O509" t="n">
        <v>0</v>
      </c>
      <c r="P509" t="n">
        <v>0</v>
      </c>
      <c r="Q509" t="n">
        <v>0</v>
      </c>
      <c r="R509" t="n">
        <v>0</v>
      </c>
      <c r="S509" t="n">
        <v>0</v>
      </c>
      <c r="T509" t="n">
        <v>10</v>
      </c>
      <c r="U509" t="n">
        <v>14.3108</v>
      </c>
      <c r="V509" t="n">
        <v>1.4311</v>
      </c>
      <c r="W509" t="n">
        <v>0</v>
      </c>
      <c r="X509" t="n">
        <v>0</v>
      </c>
      <c r="Y509" t="n">
        <v>0</v>
      </c>
      <c r="Z509" t="n">
        <v>0</v>
      </c>
      <c r="AA509" s="20" t="n">
        <v>45305</v>
      </c>
      <c r="AB509" t="inlineStr">
        <is>
          <t>شركة زمزم اخوان للتجارة</t>
        </is>
      </c>
      <c r="AC509" s="20" t="n">
        <v>45389</v>
      </c>
      <c r="AD509" t="n">
        <v>0</v>
      </c>
      <c r="AE509" t="n">
        <v>0</v>
      </c>
      <c r="AG509" t="n">
        <v>0</v>
      </c>
    </row>
    <row r="510">
      <c r="A510" t="inlineStr">
        <is>
          <t>OIL</t>
        </is>
      </c>
      <c r="B510" t="inlineStr">
        <is>
          <t>RM</t>
        </is>
      </c>
      <c r="C510" t="inlineStr">
        <is>
          <t>RM.OIL.00006</t>
        </is>
      </c>
      <c r="D510" t="inlineStr">
        <is>
          <t xml:space="preserve">زيت دوار الشمس </t>
        </is>
      </c>
      <c r="E510" t="n">
        <v>11378.5485</v>
      </c>
      <c r="F510" t="n">
        <v>16283.6478</v>
      </c>
      <c r="G510" t="inlineStr">
        <is>
          <t>9809, 9402, 9801, 9304, 9408, 9406, 9403, 9401, 9112, 9405, 408, 405, 401, 499, 304, 499, 403, 9108, 406, 809, 801, 9108, 402, 306, 9809, 801, 9408, 405, 112, 108, 9405, 101, 9112, 408, 9801, 9801, 9406, 9405, 112, 9403, 112, 101, 108, 401, 304, 402, 306, 403, 9401, 9108, 9112, 801, 408, 406, 499, 809, 9402, 9408, 9304, 405, 108</t>
        </is>
      </c>
      <c r="H510" t="n">
        <v>6250</v>
      </c>
      <c r="I510" t="n">
        <v>0</v>
      </c>
      <c r="J510" t="n">
        <v>388.913</v>
      </c>
      <c r="K510" t="n">
        <v>0</v>
      </c>
      <c r="L510" t="n">
        <v>0</v>
      </c>
      <c r="M510" t="n">
        <v>6638.913</v>
      </c>
      <c r="N510" t="n">
        <v>0</v>
      </c>
      <c r="O510" t="n">
        <v>0</v>
      </c>
      <c r="P510" t="n">
        <v>-1009.533</v>
      </c>
      <c r="Q510" t="n">
        <v>-11828.0265</v>
      </c>
      <c r="R510" t="n">
        <v>0</v>
      </c>
      <c r="S510" t="n">
        <v>-12837.5595</v>
      </c>
      <c r="T510" t="n">
        <v>5179.902</v>
      </c>
      <c r="U510" t="n">
        <v>7482.422</v>
      </c>
      <c r="V510" t="n">
        <v>1.5042</v>
      </c>
      <c r="W510" t="n">
        <v>54790.5085</v>
      </c>
      <c r="X510" t="n">
        <v>119326.667</v>
      </c>
      <c r="Y510" t="n">
        <v>175656.7253</v>
      </c>
      <c r="Z510" t="n">
        <v>216912.4608</v>
      </c>
      <c r="AA510" s="20" t="n">
        <v>46204</v>
      </c>
      <c r="AB510" t="inlineStr">
        <is>
          <t>شركة زمزم اخوان للتجارة</t>
        </is>
      </c>
      <c r="AC510" s="20" t="n">
        <v>46234</v>
      </c>
      <c r="AD510" t="n">
        <v>19517.4139</v>
      </c>
      <c r="AE510" t="n">
        <v>18076.0384</v>
      </c>
      <c r="AF510" t="inlineStr">
        <is>
          <t>0:8</t>
        </is>
      </c>
      <c r="AG510" t="n">
        <v>9014.423000000001</v>
      </c>
    </row>
    <row r="511">
      <c r="A511" t="inlineStr">
        <is>
          <t>OIL</t>
        </is>
      </c>
      <c r="B511" t="inlineStr">
        <is>
          <t>RM</t>
        </is>
      </c>
      <c r="C511" t="inlineStr">
        <is>
          <t>RM.OIL.00007</t>
        </is>
      </c>
      <c r="D511" t="inlineStr">
        <is>
          <t xml:space="preserve">BIB 18KG Cargill / Coconut </t>
        </is>
      </c>
      <c r="E511" t="n">
        <v>0</v>
      </c>
      <c r="F511" t="n">
        <v>0</v>
      </c>
      <c r="G511" t="inlineStr">
        <is>
          <t>107, 101, 701, 701, 107, 101</t>
        </is>
      </c>
      <c r="H511" t="n">
        <v>0</v>
      </c>
      <c r="I511" t="n">
        <v>0</v>
      </c>
      <c r="J511" t="n">
        <v>0</v>
      </c>
      <c r="K511" t="n">
        <v>0</v>
      </c>
      <c r="L511" t="n">
        <v>0</v>
      </c>
      <c r="M511" t="n">
        <v>0</v>
      </c>
      <c r="N511" t="n">
        <v>0</v>
      </c>
      <c r="O511" t="n">
        <v>0</v>
      </c>
      <c r="P511" t="n">
        <v>0</v>
      </c>
      <c r="Q511" t="n">
        <v>0</v>
      </c>
      <c r="R511" t="n">
        <v>0</v>
      </c>
      <c r="S511" t="n">
        <v>0</v>
      </c>
      <c r="T511" t="n">
        <v>0</v>
      </c>
      <c r="U511" t="n">
        <v>0</v>
      </c>
      <c r="V511" t="n">
        <v>1.3246</v>
      </c>
      <c r="W511" t="n">
        <v>0</v>
      </c>
      <c r="X511" t="n">
        <v>0</v>
      </c>
      <c r="Y511" t="n">
        <v>0</v>
      </c>
      <c r="Z511" t="n">
        <v>0</v>
      </c>
      <c r="AA511" s="20" t="n">
        <v>45351</v>
      </c>
      <c r="AB511" t="inlineStr">
        <is>
          <t>BIB COCONUT .01/2024</t>
        </is>
      </c>
      <c r="AC511" s="20" t="n">
        <v>2</v>
      </c>
      <c r="AD511" t="n">
        <v>0</v>
      </c>
      <c r="AE511" t="n">
        <v>0</v>
      </c>
      <c r="AG511" t="n">
        <v>0</v>
      </c>
    </row>
    <row r="512">
      <c r="A512" t="inlineStr">
        <is>
          <t>OIL</t>
        </is>
      </c>
      <c r="B512" t="inlineStr">
        <is>
          <t>RM</t>
        </is>
      </c>
      <c r="C512" t="inlineStr">
        <is>
          <t>RM.OIL.00008</t>
        </is>
      </c>
      <c r="D512" t="inlineStr">
        <is>
          <t>Chocolate Spread Fat ( ARMA )</t>
        </is>
      </c>
      <c r="E512" t="n">
        <v>0</v>
      </c>
      <c r="F512" t="n">
        <v>0</v>
      </c>
      <c r="G512" t="inlineStr">
        <is>
          <t>401, 403, 107, 101, 102, 108, 701, 9401, 9108, 9402, 401, 403, 9108, 701, 9401, 101, 102, 108, 107, 9402</t>
        </is>
      </c>
      <c r="H512" t="n">
        <v>0</v>
      </c>
      <c r="I512" t="n">
        <v>0</v>
      </c>
      <c r="J512" t="n">
        <v>0</v>
      </c>
      <c r="K512" t="n">
        <v>0</v>
      </c>
      <c r="L512" t="n">
        <v>0</v>
      </c>
      <c r="M512" t="n">
        <v>0</v>
      </c>
      <c r="N512" t="n">
        <v>0</v>
      </c>
      <c r="O512" t="n">
        <v>0</v>
      </c>
      <c r="P512" t="n">
        <v>0</v>
      </c>
      <c r="Q512" t="n">
        <v>0</v>
      </c>
      <c r="R512" t="n">
        <v>0</v>
      </c>
      <c r="S512" t="n">
        <v>0</v>
      </c>
      <c r="T512" t="n">
        <v>0</v>
      </c>
      <c r="U512" t="n">
        <v>0</v>
      </c>
      <c r="V512" t="n">
        <v>1.1338</v>
      </c>
      <c r="W512" t="n">
        <v>0</v>
      </c>
      <c r="X512" t="n">
        <v>0</v>
      </c>
      <c r="Y512" t="n">
        <v>0</v>
      </c>
      <c r="Z512" t="n">
        <v>0</v>
      </c>
      <c r="AA512" s="20" t="n">
        <v>45379</v>
      </c>
      <c r="AB512" t="inlineStr">
        <is>
          <t>AL-Behar International Co. For Edible Oils - JOD</t>
        </is>
      </c>
      <c r="AC512" s="20" t="n">
        <v>45395</v>
      </c>
      <c r="AD512" t="n">
        <v>0</v>
      </c>
      <c r="AE512" t="n">
        <v>0</v>
      </c>
      <c r="AG512" t="n">
        <v>0</v>
      </c>
    </row>
    <row r="513">
      <c r="A513" t="inlineStr">
        <is>
          <t>OIL</t>
        </is>
      </c>
      <c r="B513" t="inlineStr">
        <is>
          <t>RM</t>
        </is>
      </c>
      <c r="C513" t="inlineStr">
        <is>
          <t>RM.OIL.00009</t>
        </is>
      </c>
      <c r="D513" t="inlineStr">
        <is>
          <t>زيت نباتي OCOLNA 9505</t>
        </is>
      </c>
      <c r="E513" t="n">
        <v>27121.131</v>
      </c>
      <c r="F513" t="n">
        <v>32226.5033</v>
      </c>
      <c r="G513" t="inlineStr">
        <is>
          <t>403, 9103, 9104, 9102, 499, 401, 405, 501, 408, 9108, 701, 9108, 9112, 9405, 9401, 9107, 108, 107, 110, 102, 103, 104, 9405, 405, 112, 101, 102, 9701, 402, 306, 499, 9403, 112, 9405, 408, 405, 9402, 9408, 408, 501, 9112, 9110, 9108, 9103, 9104, 9102, 9401, 9107, 701, 403, 499, 306, 401, 108, 112, 101, 102, 103, 107, 104, 110, 402, 9403, 9110, 9408, 9402, 9701</t>
        </is>
      </c>
      <c r="H513" t="n">
        <v>0</v>
      </c>
      <c r="I513" t="n">
        <v>0</v>
      </c>
      <c r="J513" t="n">
        <v>204.96</v>
      </c>
      <c r="K513" t="n">
        <v>0</v>
      </c>
      <c r="L513" t="n">
        <v>0</v>
      </c>
      <c r="M513" t="n">
        <v>204.96</v>
      </c>
      <c r="N513" t="n">
        <v>0</v>
      </c>
      <c r="O513" t="n">
        <v>0</v>
      </c>
      <c r="P513" t="n">
        <v>-2555.843</v>
      </c>
      <c r="Q513" t="n">
        <v>-5359.288</v>
      </c>
      <c r="R513" t="n">
        <v>0</v>
      </c>
      <c r="S513" t="n">
        <v>-7915.131</v>
      </c>
      <c r="T513" t="n">
        <v>19410.96</v>
      </c>
      <c r="U513" t="n">
        <v>22794.4797</v>
      </c>
      <c r="V513" t="n">
        <v>1.2244</v>
      </c>
      <c r="W513" t="n">
        <v>5359.288</v>
      </c>
      <c r="X513" t="n">
        <v>356505.267</v>
      </c>
      <c r="Y513" t="n">
        <v>860988.9821</v>
      </c>
      <c r="Z513" t="n">
        <v>926986.55</v>
      </c>
      <c r="AA513" s="20" t="n">
        <v>46148</v>
      </c>
      <c r="AB513" t="inlineStr">
        <is>
          <t>vegetable oil &amp; Hazulnut Base.01/2026</t>
        </is>
      </c>
      <c r="AC513" s="20" t="n">
        <v>46234</v>
      </c>
      <c r="AD513" t="n">
        <v>95665.4424</v>
      </c>
      <c r="AE513" t="n">
        <v>77248.87910000001</v>
      </c>
      <c r="AF513" t="inlineStr">
        <is>
          <t>0:7</t>
        </is>
      </c>
      <c r="AG513" t="n">
        <v>0</v>
      </c>
    </row>
    <row r="514">
      <c r="A514" t="inlineStr">
        <is>
          <t>OIL</t>
        </is>
      </c>
      <c r="B514" t="inlineStr">
        <is>
          <t>RM</t>
        </is>
      </c>
      <c r="C514" t="inlineStr">
        <is>
          <t>RM.OIL.00010</t>
        </is>
      </c>
      <c r="D514" t="inlineStr">
        <is>
          <t>Culina SCF 300 S ( BESSPREAD) / Summer25 kg</t>
        </is>
      </c>
      <c r="V514" t="n">
        <v>0</v>
      </c>
      <c r="W514" t="n">
        <v>0</v>
      </c>
      <c r="X514" t="n">
        <v>0</v>
      </c>
      <c r="Y514" t="n">
        <v>0</v>
      </c>
      <c r="Z514" t="n">
        <v>0</v>
      </c>
      <c r="AA514" s="20" t="n">
        <v>2</v>
      </c>
      <c r="AC514" s="20" t="n">
        <v>2</v>
      </c>
      <c r="AD514" t="n">
        <v>0</v>
      </c>
      <c r="AE514" t="n">
        <v>0</v>
      </c>
    </row>
    <row r="515">
      <c r="A515" t="inlineStr">
        <is>
          <t>OIL</t>
        </is>
      </c>
      <c r="B515" t="inlineStr">
        <is>
          <t>RM</t>
        </is>
      </c>
      <c r="C515" t="inlineStr">
        <is>
          <t>RM.OIL.00011</t>
        </is>
      </c>
      <c r="D515" t="inlineStr">
        <is>
          <t>REFINED PALM OLEIN DURKEX 20 kg</t>
        </is>
      </c>
      <c r="V515" t="n">
        <v>0</v>
      </c>
      <c r="W515" t="n">
        <v>0</v>
      </c>
      <c r="X515" t="n">
        <v>0</v>
      </c>
      <c r="Y515" t="n">
        <v>0</v>
      </c>
      <c r="Z515" t="n">
        <v>0</v>
      </c>
      <c r="AA515" s="20" t="n">
        <v>2</v>
      </c>
      <c r="AC515" s="20" t="n">
        <v>2</v>
      </c>
      <c r="AD515" t="n">
        <v>0</v>
      </c>
      <c r="AE515" t="n">
        <v>0</v>
      </c>
    </row>
    <row r="516">
      <c r="A516" t="inlineStr">
        <is>
          <t>OIL</t>
        </is>
      </c>
      <c r="B516" t="inlineStr">
        <is>
          <t>RM</t>
        </is>
      </c>
      <c r="C516" t="inlineStr">
        <is>
          <t>RM.OIL.00012</t>
        </is>
      </c>
      <c r="D516" t="inlineStr">
        <is>
          <t>Chocolate Spread Fat ( BESSPREAD 533) in 20kg carton</t>
        </is>
      </c>
      <c r="E516" t="n">
        <v>0</v>
      </c>
      <c r="F516" t="n">
        <v>0</v>
      </c>
      <c r="G516" t="inlineStr">
        <is>
          <t>107, 107</t>
        </is>
      </c>
      <c r="H516" t="n">
        <v>0</v>
      </c>
      <c r="I516" t="n">
        <v>0</v>
      </c>
      <c r="J516" t="n">
        <v>0</v>
      </c>
      <c r="K516" t="n">
        <v>0</v>
      </c>
      <c r="L516" t="n">
        <v>0</v>
      </c>
      <c r="M516" t="n">
        <v>0</v>
      </c>
      <c r="N516" t="n">
        <v>0</v>
      </c>
      <c r="O516" t="n">
        <v>0</v>
      </c>
      <c r="P516" t="n">
        <v>0</v>
      </c>
      <c r="Q516" t="n">
        <v>0</v>
      </c>
      <c r="R516" t="n">
        <v>0</v>
      </c>
      <c r="S516" t="n">
        <v>0</v>
      </c>
      <c r="T516" t="n">
        <v>0</v>
      </c>
      <c r="U516" t="n">
        <v>0</v>
      </c>
      <c r="V516" t="n">
        <v>1.3915</v>
      </c>
      <c r="W516" t="n">
        <v>0</v>
      </c>
      <c r="X516" t="n">
        <v>0</v>
      </c>
      <c r="Y516" t="n">
        <v>0</v>
      </c>
      <c r="Z516" t="n">
        <v>0</v>
      </c>
      <c r="AA516" s="20" t="n">
        <v>45396</v>
      </c>
      <c r="AB516" t="inlineStr">
        <is>
          <t>SUMMER.03/2024</t>
        </is>
      </c>
      <c r="AC516" s="20" t="n">
        <v>2</v>
      </c>
      <c r="AD516" t="n">
        <v>0</v>
      </c>
      <c r="AE516" t="n">
        <v>0</v>
      </c>
      <c r="AG516" t="n">
        <v>0</v>
      </c>
    </row>
    <row r="517">
      <c r="A517" t="inlineStr">
        <is>
          <t>OIL</t>
        </is>
      </c>
      <c r="B517" t="inlineStr">
        <is>
          <t>RM</t>
        </is>
      </c>
      <c r="C517" t="inlineStr">
        <is>
          <t>RM.OIL.00013</t>
        </is>
      </c>
      <c r="D517" t="inlineStr">
        <is>
          <t>Chocolate Spread Fat Culina® SCF 300</t>
        </is>
      </c>
      <c r="E517" t="n">
        <v>257.3297</v>
      </c>
      <c r="F517" t="n">
        <v>324.1413</v>
      </c>
      <c r="G517" t="inlineStr">
        <is>
          <t>101, 108, 102, 499, 401, 306, 9405, 405, 9108, 9401, 605, 108, 499, 306, 102, 101, 9401, 9405, 9108, 605, 401, 405, 499</t>
        </is>
      </c>
      <c r="H517" t="n">
        <v>0</v>
      </c>
      <c r="I517" t="n">
        <v>0</v>
      </c>
      <c r="J517" t="n">
        <v>0</v>
      </c>
      <c r="K517" t="n">
        <v>0</v>
      </c>
      <c r="L517" t="n">
        <v>0</v>
      </c>
      <c r="M517" t="n">
        <v>0</v>
      </c>
      <c r="N517" t="n">
        <v>0</v>
      </c>
      <c r="O517" t="n">
        <v>0</v>
      </c>
      <c r="P517" t="n">
        <v>0</v>
      </c>
      <c r="Q517" t="n">
        <v>-257.3297</v>
      </c>
      <c r="R517" t="n">
        <v>0</v>
      </c>
      <c r="S517" t="n">
        <v>-257.3297</v>
      </c>
      <c r="T517" t="n">
        <v>0</v>
      </c>
      <c r="U517" t="n">
        <v>0</v>
      </c>
      <c r="V517" t="n">
        <v>1.2596</v>
      </c>
      <c r="W517" t="n">
        <v>257.3297</v>
      </c>
      <c r="X517" t="n">
        <v>258.0622</v>
      </c>
      <c r="Y517" t="n">
        <v>258.7947</v>
      </c>
      <c r="Z517" t="n">
        <v>267.5947</v>
      </c>
      <c r="AA517" s="20" t="n">
        <v>45440</v>
      </c>
      <c r="AB517" t="inlineStr">
        <is>
          <t>SPREAD.01/2024</t>
        </is>
      </c>
      <c r="AC517" s="20" t="n">
        <v>46234</v>
      </c>
      <c r="AD517" t="n">
        <v>28.7549</v>
      </c>
      <c r="AE517" t="n">
        <v>22.2995</v>
      </c>
      <c r="AF517" t="inlineStr">
        <is>
          <t>0:0</t>
        </is>
      </c>
      <c r="AG517" t="n">
        <v>0</v>
      </c>
    </row>
    <row r="518">
      <c r="A518" t="inlineStr">
        <is>
          <t>OIL</t>
        </is>
      </c>
      <c r="B518" t="inlineStr">
        <is>
          <t>RM</t>
        </is>
      </c>
      <c r="C518" t="inlineStr">
        <is>
          <t>RM.OIL.00014</t>
        </is>
      </c>
      <c r="D518" t="inlineStr">
        <is>
          <t>Besspread 533 - 18kg BIB- للمرطبانات</t>
        </is>
      </c>
      <c r="E518" t="n">
        <v>0</v>
      </c>
      <c r="F518" t="n">
        <v>-0.0003</v>
      </c>
      <c r="G518" t="inlineStr">
        <is>
          <t>401, 405, 402, 9108, 403, 101, 9405, 102, 103, 110, 107, 201, 108, 401, 402, 403, 101, 103, 102, 107, 108, 110, 201, 9108, 9401, 9110, 9402, 405, 9405, 9402, 9401, 9110</t>
        </is>
      </c>
      <c r="H518" t="n">
        <v>0</v>
      </c>
      <c r="I518" t="n">
        <v>0</v>
      </c>
      <c r="J518" t="n">
        <v>0</v>
      </c>
      <c r="K518" t="n">
        <v>0</v>
      </c>
      <c r="L518" t="n">
        <v>0</v>
      </c>
      <c r="M518" t="n">
        <v>0</v>
      </c>
      <c r="N518" t="n">
        <v>0</v>
      </c>
      <c r="O518" t="n">
        <v>0</v>
      </c>
      <c r="P518" t="n">
        <v>0</v>
      </c>
      <c r="Q518" t="n">
        <v>0</v>
      </c>
      <c r="R518" t="n">
        <v>0</v>
      </c>
      <c r="S518" t="n">
        <v>0</v>
      </c>
      <c r="T518" t="n">
        <v>0</v>
      </c>
      <c r="U518" t="n">
        <v>-0.0003</v>
      </c>
      <c r="V518" t="n">
        <v>0.106</v>
      </c>
      <c r="W518" t="n">
        <v>0</v>
      </c>
      <c r="X518" t="n">
        <v>0</v>
      </c>
      <c r="Y518" t="n">
        <v>0</v>
      </c>
      <c r="Z518" t="n">
        <v>84.76300000000001</v>
      </c>
      <c r="AA518" s="20" t="n">
        <v>45611</v>
      </c>
      <c r="AB518" t="inlineStr">
        <is>
          <t>BESSPREAD533.06/2024</t>
        </is>
      </c>
      <c r="AC518" s="20" t="n">
        <v>45961</v>
      </c>
      <c r="AD518" t="n">
        <v>0</v>
      </c>
      <c r="AE518" t="n">
        <v>7.0635</v>
      </c>
      <c r="AF518" t="inlineStr">
        <is>
          <t>0:0</t>
        </is>
      </c>
      <c r="AG518" t="n">
        <v>0</v>
      </c>
    </row>
    <row r="519">
      <c r="A519" t="inlineStr">
        <is>
          <t>OIL</t>
        </is>
      </c>
      <c r="B519" t="inlineStr">
        <is>
          <t>RM</t>
        </is>
      </c>
      <c r="C519" t="inlineStr">
        <is>
          <t>RM.OIL.00015</t>
        </is>
      </c>
      <c r="D519" t="inlineStr">
        <is>
          <t>زيت تنظيف</t>
        </is>
      </c>
      <c r="E519" t="n">
        <v>108</v>
      </c>
      <c r="F519" t="n">
        <v>116.8745</v>
      </c>
      <c r="G519" t="inlineStr">
        <is>
          <t>9603, 9603, 408, 402, 408, 402, 408</t>
        </is>
      </c>
      <c r="H519" t="n">
        <v>0</v>
      </c>
      <c r="I519" t="n">
        <v>0</v>
      </c>
      <c r="J519" t="n">
        <v>0</v>
      </c>
      <c r="K519" t="n">
        <v>0</v>
      </c>
      <c r="L519" t="n">
        <v>0</v>
      </c>
      <c r="M519" t="n">
        <v>0</v>
      </c>
      <c r="N519" t="n">
        <v>0</v>
      </c>
      <c r="O519" t="n">
        <v>0</v>
      </c>
      <c r="P519" t="n">
        <v>-108</v>
      </c>
      <c r="Q519" t="n">
        <v>0</v>
      </c>
      <c r="R519" t="n">
        <v>0</v>
      </c>
      <c r="S519" t="n">
        <v>-108</v>
      </c>
      <c r="T519" t="n">
        <v>0</v>
      </c>
      <c r="U519" t="n">
        <v>0</v>
      </c>
      <c r="V519" t="n">
        <v>1.0822</v>
      </c>
      <c r="W519" t="n">
        <v>0</v>
      </c>
      <c r="X519" t="n">
        <v>0</v>
      </c>
      <c r="Y519" t="n">
        <v>1614</v>
      </c>
      <c r="Z519" t="n">
        <v>1614</v>
      </c>
      <c r="AA519" s="20" t="n">
        <v>2</v>
      </c>
      <c r="AC519" s="20" t="n">
        <v>46014</v>
      </c>
      <c r="AD519" t="n">
        <v>179.3333</v>
      </c>
      <c r="AE519" t="n">
        <v>134.5</v>
      </c>
      <c r="AF519" t="inlineStr">
        <is>
          <t>0:0</t>
        </is>
      </c>
      <c r="AG519" t="n">
        <v>0</v>
      </c>
    </row>
    <row r="520">
      <c r="A520" t="inlineStr">
        <is>
          <t>OIL</t>
        </is>
      </c>
      <c r="B520" t="inlineStr">
        <is>
          <t>RM</t>
        </is>
      </c>
      <c r="C520" t="inlineStr">
        <is>
          <t>RM.OIL.00016</t>
        </is>
      </c>
      <c r="D520" t="inlineStr">
        <is>
          <t>زيت جوز الهند</t>
        </is>
      </c>
      <c r="E520" t="n">
        <v>0.62</v>
      </c>
      <c r="F520" t="n">
        <v>0</v>
      </c>
      <c r="G520" t="inlineStr">
        <is>
          <t>402, 409, 9402, 402, 409, 409, 9402</t>
        </is>
      </c>
      <c r="H520" t="n">
        <v>0</v>
      </c>
      <c r="I520" t="n">
        <v>0</v>
      </c>
      <c r="J520" t="n">
        <v>0</v>
      </c>
      <c r="K520" t="n">
        <v>0</v>
      </c>
      <c r="L520" t="n">
        <v>0</v>
      </c>
      <c r="M520" t="n">
        <v>0</v>
      </c>
      <c r="N520" t="n">
        <v>0</v>
      </c>
      <c r="O520" t="n">
        <v>0</v>
      </c>
      <c r="P520" t="n">
        <v>-0.62</v>
      </c>
      <c r="Q520" t="n">
        <v>0</v>
      </c>
      <c r="R520" t="n">
        <v>0</v>
      </c>
      <c r="S520" t="n">
        <v>-0.62</v>
      </c>
      <c r="T520" t="n">
        <v>0</v>
      </c>
      <c r="U520" t="n">
        <v>0</v>
      </c>
      <c r="V520" t="n">
        <v>0</v>
      </c>
      <c r="W520" t="n">
        <v>0</v>
      </c>
      <c r="X520" t="n">
        <v>0</v>
      </c>
      <c r="Y520" t="n">
        <v>0</v>
      </c>
      <c r="Z520" t="n">
        <v>0</v>
      </c>
      <c r="AA520" s="20" t="n">
        <v>2</v>
      </c>
      <c r="AC520" s="20" t="n">
        <v>2</v>
      </c>
      <c r="AD520" t="n">
        <v>0</v>
      </c>
      <c r="AE520" t="n">
        <v>0</v>
      </c>
      <c r="AG520" t="n">
        <v>0</v>
      </c>
    </row>
    <row r="521">
      <c r="A521" t="inlineStr">
        <is>
          <t>OTH</t>
        </is>
      </c>
      <c r="B521" t="inlineStr">
        <is>
          <t>RM</t>
        </is>
      </c>
      <c r="C521" t="inlineStr">
        <is>
          <t>RM.OTH.0001</t>
        </is>
      </c>
      <c r="D521" t="inlineStr">
        <is>
          <t>شوكولاته فيوري كراميل  ( مارس ) 20 غم - 12*24</t>
        </is>
      </c>
      <c r="E521" t="n">
        <v>11.706</v>
      </c>
      <c r="F521" t="n">
        <v>61.7888</v>
      </c>
      <c r="G521" t="inlineStr">
        <is>
          <t>9406, 101, 108, 112, 499, 306, 401, 405, 108, 9405, 9401, 9112, 406, 9401, 9112, 9405, 406, 499, 405, 401, 101, 112, 9406, 108, 499, 306</t>
        </is>
      </c>
      <c r="H521" t="n">
        <v>0</v>
      </c>
      <c r="I521" t="n">
        <v>0</v>
      </c>
      <c r="J521" t="n">
        <v>0</v>
      </c>
      <c r="K521" t="n">
        <v>0</v>
      </c>
      <c r="L521" t="n">
        <v>0</v>
      </c>
      <c r="M521" t="n">
        <v>0</v>
      </c>
      <c r="N521" t="n">
        <v>0</v>
      </c>
      <c r="O521" t="n">
        <v>0</v>
      </c>
      <c r="P521" t="n">
        <v>-1.2</v>
      </c>
      <c r="Q521" t="n">
        <v>-10.506</v>
      </c>
      <c r="R521" t="n">
        <v>0</v>
      </c>
      <c r="S521" t="n">
        <v>-11.706</v>
      </c>
      <c r="T521" t="n">
        <v>0</v>
      </c>
      <c r="U521" t="n">
        <v>0</v>
      </c>
      <c r="V521" t="n">
        <v>5.2691</v>
      </c>
      <c r="W521" t="n">
        <v>62.306</v>
      </c>
      <c r="X521" t="n">
        <v>62.306</v>
      </c>
      <c r="Y521" t="n">
        <v>173.747</v>
      </c>
      <c r="Z521" t="n">
        <v>173.747</v>
      </c>
      <c r="AA521" s="20" t="n">
        <v>46151</v>
      </c>
      <c r="AB521" t="inlineStr">
        <is>
          <t>شركة عمر بولص الزعمط - مورد</t>
        </is>
      </c>
      <c r="AC521" s="20" t="n">
        <v>46234</v>
      </c>
      <c r="AD521" t="n">
        <v>19.3052</v>
      </c>
      <c r="AE521" t="n">
        <v>14.4789</v>
      </c>
      <c r="AF521" t="inlineStr">
        <is>
          <t>0:0</t>
        </is>
      </c>
      <c r="AG521" t="n">
        <v>0</v>
      </c>
    </row>
    <row r="522">
      <c r="A522" t="inlineStr">
        <is>
          <t>OTH</t>
        </is>
      </c>
      <c r="B522" t="inlineStr">
        <is>
          <t>RM</t>
        </is>
      </c>
      <c r="C522" t="inlineStr">
        <is>
          <t>RM.OTH.0002</t>
        </is>
      </c>
      <c r="D522" t="inlineStr">
        <is>
          <t>شيبس برنجلز اوريجينال</t>
        </is>
      </c>
      <c r="E522" t="n">
        <v>53.154</v>
      </c>
      <c r="F522" t="n">
        <v>570.205</v>
      </c>
      <c r="G522" t="inlineStr">
        <is>
          <t>101, 409, 408, 9408, 9409, 408, 409, 101, 9101, 101, 9409, 9409, 9101, 408, 409, 9408</t>
        </is>
      </c>
      <c r="H522" t="n">
        <v>658.35</v>
      </c>
      <c r="I522" t="n">
        <v>0</v>
      </c>
      <c r="J522" t="n">
        <v>8.866</v>
      </c>
      <c r="K522" t="n">
        <v>0</v>
      </c>
      <c r="L522" t="n">
        <v>0</v>
      </c>
      <c r="M522" t="n">
        <v>667.216</v>
      </c>
      <c r="N522" t="n">
        <v>0</v>
      </c>
      <c r="O522" t="n">
        <v>0</v>
      </c>
      <c r="P522" t="n">
        <v>-0.66</v>
      </c>
      <c r="Q522" t="n">
        <v>-578.6</v>
      </c>
      <c r="R522" t="n">
        <v>0</v>
      </c>
      <c r="S522" t="n">
        <v>-579.26</v>
      </c>
      <c r="T522" t="n">
        <v>141.11</v>
      </c>
      <c r="U522" t="n">
        <v>970.0682</v>
      </c>
      <c r="V522" t="n">
        <v>6.8746</v>
      </c>
      <c r="W522" t="n">
        <v>730.1660000000001</v>
      </c>
      <c r="X522" t="n">
        <v>730.1660000000001</v>
      </c>
      <c r="Y522" t="n">
        <v>730.1660000000001</v>
      </c>
      <c r="Z522" t="n">
        <v>730.1660000000001</v>
      </c>
      <c r="AA522" s="20" t="n">
        <v>46233</v>
      </c>
      <c r="AB522" t="inlineStr">
        <is>
          <t xml:space="preserve">مؤسسة نور الايمان للمواد الغذائية </t>
        </is>
      </c>
      <c r="AC522" s="20" t="n">
        <v>46232</v>
      </c>
      <c r="AD522" t="n">
        <v>81.12949999999999</v>
      </c>
      <c r="AE522" t="n">
        <v>60.8471</v>
      </c>
      <c r="AF522" t="inlineStr">
        <is>
          <t>2:9</t>
        </is>
      </c>
      <c r="AG522" t="n">
        <v>4525.862</v>
      </c>
    </row>
    <row r="523">
      <c r="A523" t="inlineStr">
        <is>
          <t>OTH</t>
        </is>
      </c>
      <c r="B523" t="inlineStr">
        <is>
          <t>RM</t>
        </is>
      </c>
      <c r="C523" t="inlineStr">
        <is>
          <t>RM.OTH.0003</t>
        </is>
      </c>
      <c r="D523" t="inlineStr">
        <is>
          <t>Cream Cheese 4x2.750kg</t>
        </is>
      </c>
      <c r="E523" t="n">
        <v>19316</v>
      </c>
      <c r="F523" t="n">
        <v>59487.4949</v>
      </c>
      <c r="G523" t="inlineStr">
        <is>
          <t>809, 9301, 102, 301, 201, 801, 102, 201, 102, 9204, 301, 9801, 204, 801, 809, 301, 204, 9801, 9204, 9301</t>
        </is>
      </c>
      <c r="H523" t="n">
        <v>0</v>
      </c>
      <c r="I523" t="n">
        <v>2.75</v>
      </c>
      <c r="J523" t="n">
        <v>0</v>
      </c>
      <c r="K523" t="n">
        <v>0</v>
      </c>
      <c r="L523" t="n">
        <v>0</v>
      </c>
      <c r="M523" t="n">
        <v>2.75</v>
      </c>
      <c r="N523" t="n">
        <v>0</v>
      </c>
      <c r="O523" t="n">
        <v>-10136.5</v>
      </c>
      <c r="P523" t="n">
        <v>0</v>
      </c>
      <c r="Q523" t="n">
        <v>0</v>
      </c>
      <c r="R523" t="n">
        <v>0</v>
      </c>
      <c r="S523" t="n">
        <v>-10136.5</v>
      </c>
      <c r="T523" t="n">
        <v>9182.25</v>
      </c>
      <c r="U523" t="n">
        <v>28278.58</v>
      </c>
      <c r="V523" t="n">
        <v>3.0797</v>
      </c>
      <c r="W523" t="n">
        <v>10804.75</v>
      </c>
      <c r="X523" t="n">
        <v>10804.75</v>
      </c>
      <c r="Y523" t="n">
        <v>10804.75</v>
      </c>
      <c r="Z523" t="n">
        <v>10804.75</v>
      </c>
      <c r="AA523" s="20" t="n">
        <v>46188</v>
      </c>
      <c r="AB523" t="inlineStr">
        <is>
          <t xml:space="preserve"> Cream Cheese.01/2026</t>
        </is>
      </c>
      <c r="AC523" s="20" t="n">
        <v>46232</v>
      </c>
      <c r="AD523" t="n">
        <v>1200.5277</v>
      </c>
      <c r="AE523" t="n">
        <v>900.3958</v>
      </c>
      <c r="AF523" t="inlineStr">
        <is>
          <t>10:5</t>
        </is>
      </c>
      <c r="AG523" t="n">
        <v>0</v>
      </c>
    </row>
    <row r="524">
      <c r="A524" t="inlineStr">
        <is>
          <t>OTH</t>
        </is>
      </c>
      <c r="B524" t="inlineStr">
        <is>
          <t>RM</t>
        </is>
      </c>
      <c r="C524" t="inlineStr">
        <is>
          <t>RM.OTH.0003.0062</t>
        </is>
      </c>
      <c r="D524" t="inlineStr">
        <is>
          <t>Cream Cheese 4 Pail* 2.750 Kg</t>
        </is>
      </c>
      <c r="V524" t="n">
        <v>0</v>
      </c>
      <c r="W524" t="n">
        <v>0</v>
      </c>
      <c r="X524" t="n">
        <v>0</v>
      </c>
      <c r="Y524" t="n">
        <v>0</v>
      </c>
      <c r="Z524" t="n">
        <v>0</v>
      </c>
      <c r="AA524" s="20" t="n">
        <v>2</v>
      </c>
      <c r="AC524" s="20" t="n">
        <v>2</v>
      </c>
      <c r="AD524" t="n">
        <v>0</v>
      </c>
      <c r="AE524" t="n">
        <v>0</v>
      </c>
    </row>
    <row r="525">
      <c r="A525" t="inlineStr">
        <is>
          <t>OTH</t>
        </is>
      </c>
      <c r="B525" t="inlineStr">
        <is>
          <t>RM</t>
        </is>
      </c>
      <c r="C525" t="inlineStr">
        <is>
          <t>RM.OTH.0004</t>
        </is>
      </c>
      <c r="D525" t="inlineStr">
        <is>
          <t>شيبس ليز فورنو فلفل اسود</t>
        </is>
      </c>
      <c r="E525" t="n">
        <v>0</v>
      </c>
      <c r="F525" t="n">
        <v>0</v>
      </c>
      <c r="G525" t="inlineStr">
        <is>
          <t>9408, 408, 103, 103, 408, 9408</t>
        </is>
      </c>
      <c r="H525" t="n">
        <v>0</v>
      </c>
      <c r="I525" t="n">
        <v>0</v>
      </c>
      <c r="J525" t="n">
        <v>0</v>
      </c>
      <c r="K525" t="n">
        <v>0</v>
      </c>
      <c r="L525" t="n">
        <v>0</v>
      </c>
      <c r="M525" t="n">
        <v>0</v>
      </c>
      <c r="N525" t="n">
        <v>0</v>
      </c>
      <c r="O525" t="n">
        <v>0</v>
      </c>
      <c r="P525" t="n">
        <v>0</v>
      </c>
      <c r="Q525" t="n">
        <v>0</v>
      </c>
      <c r="R525" t="n">
        <v>0</v>
      </c>
      <c r="S525" t="n">
        <v>0</v>
      </c>
      <c r="T525" t="n">
        <v>0</v>
      </c>
      <c r="U525" t="n">
        <v>0</v>
      </c>
      <c r="V525" t="n">
        <v>9.75</v>
      </c>
      <c r="W525" t="n">
        <v>360</v>
      </c>
      <c r="X525" t="n">
        <v>360</v>
      </c>
      <c r="Y525" t="n">
        <v>360</v>
      </c>
      <c r="Z525" t="n">
        <v>360</v>
      </c>
      <c r="AA525" s="20" t="n">
        <v>46180</v>
      </c>
      <c r="AB525" t="inlineStr">
        <is>
          <t>شركة عمر بولص الزعمط - مورد</t>
        </is>
      </c>
      <c r="AC525" s="20" t="n">
        <v>46187</v>
      </c>
      <c r="AD525" t="n">
        <v>40</v>
      </c>
      <c r="AE525" t="n">
        <v>30</v>
      </c>
      <c r="AF525" t="inlineStr">
        <is>
          <t>0:0</t>
        </is>
      </c>
      <c r="AG525" t="n">
        <v>0</v>
      </c>
    </row>
    <row r="526">
      <c r="A526" t="inlineStr">
        <is>
          <t>OTH</t>
        </is>
      </c>
      <c r="B526" t="inlineStr">
        <is>
          <t>RM</t>
        </is>
      </c>
      <c r="C526" t="inlineStr">
        <is>
          <t>RM.OTH.0005</t>
        </is>
      </c>
      <c r="D526" t="inlineStr">
        <is>
          <t xml:space="preserve">Popcorn syrup 1883 </t>
        </is>
      </c>
      <c r="E526" t="n">
        <v>1</v>
      </c>
      <c r="F526" t="n">
        <v>5.603</v>
      </c>
      <c r="G526" t="inlineStr">
        <is>
          <t>409, 101, 409, 409, 101, 9409, 9409</t>
        </is>
      </c>
      <c r="H526" t="n">
        <v>0</v>
      </c>
      <c r="I526" t="n">
        <v>0</v>
      </c>
      <c r="J526" t="n">
        <v>0</v>
      </c>
      <c r="K526" t="n">
        <v>0</v>
      </c>
      <c r="L526" t="n">
        <v>0</v>
      </c>
      <c r="M526" t="n">
        <v>0</v>
      </c>
      <c r="N526" t="n">
        <v>0</v>
      </c>
      <c r="O526" t="n">
        <v>0</v>
      </c>
      <c r="P526" t="n">
        <v>-1</v>
      </c>
      <c r="Q526" t="n">
        <v>0</v>
      </c>
      <c r="R526" t="n">
        <v>0</v>
      </c>
      <c r="S526" t="n">
        <v>-1</v>
      </c>
      <c r="T526" t="n">
        <v>0</v>
      </c>
      <c r="U526" t="n">
        <v>0</v>
      </c>
      <c r="V526" t="n">
        <v>5.603</v>
      </c>
      <c r="W526" t="n">
        <v>0</v>
      </c>
      <c r="X526" t="n">
        <v>0</v>
      </c>
      <c r="Y526" t="n">
        <v>0</v>
      </c>
      <c r="Z526" t="n">
        <v>0</v>
      </c>
      <c r="AA526" s="20" t="n">
        <v>46184</v>
      </c>
      <c r="AB526" t="inlineStr">
        <is>
          <t>شركة المحمودية لتجارة مستلزمات المخابز والحلويات</t>
        </is>
      </c>
      <c r="AC526" s="20" t="n">
        <v>2</v>
      </c>
      <c r="AD526" t="n">
        <v>0</v>
      </c>
      <c r="AE526" t="n">
        <v>0</v>
      </c>
      <c r="AG526" t="n">
        <v>0</v>
      </c>
    </row>
    <row r="527">
      <c r="A527" t="inlineStr">
        <is>
          <t>OTH</t>
        </is>
      </c>
      <c r="B527" t="inlineStr">
        <is>
          <t>RM</t>
        </is>
      </c>
      <c r="C527" t="inlineStr">
        <is>
          <t>RM.OTH.0007</t>
        </is>
      </c>
      <c r="D527" t="inlineStr">
        <is>
          <t>Cherry syrup 1883</t>
        </is>
      </c>
      <c r="V527" t="n">
        <v>0</v>
      </c>
      <c r="W527" t="n">
        <v>0</v>
      </c>
      <c r="X527" t="n">
        <v>0</v>
      </c>
      <c r="Y527" t="n">
        <v>0</v>
      </c>
      <c r="Z527" t="n">
        <v>0</v>
      </c>
      <c r="AA527" s="20" t="n">
        <v>2</v>
      </c>
      <c r="AC527" s="20" t="n">
        <v>2</v>
      </c>
      <c r="AD527" t="n">
        <v>0</v>
      </c>
      <c r="AE527" t="n">
        <v>0</v>
      </c>
    </row>
    <row r="528">
      <c r="A528" t="inlineStr">
        <is>
          <t>OTH</t>
        </is>
      </c>
      <c r="B528" t="inlineStr">
        <is>
          <t>RM</t>
        </is>
      </c>
      <c r="C528" t="inlineStr">
        <is>
          <t>RM.OTH.0063</t>
        </is>
      </c>
      <c r="D528" t="inlineStr">
        <is>
          <t>جبنة كريمية المراعي</t>
        </is>
      </c>
      <c r="V528" t="n">
        <v>8.449999999999999</v>
      </c>
      <c r="W528" t="n">
        <v>0</v>
      </c>
      <c r="X528" t="n">
        <v>0</v>
      </c>
      <c r="Y528" t="n">
        <v>0</v>
      </c>
      <c r="Z528" t="n">
        <v>0</v>
      </c>
      <c r="AA528" s="20" t="n">
        <v>2</v>
      </c>
      <c r="AC528" s="20" t="n">
        <v>2</v>
      </c>
      <c r="AD528" t="n">
        <v>0</v>
      </c>
      <c r="AE528" t="n">
        <v>0</v>
      </c>
    </row>
    <row r="529">
      <c r="A529" t="inlineStr">
        <is>
          <t>SPC</t>
        </is>
      </c>
      <c r="B529" t="inlineStr">
        <is>
          <t>RM</t>
        </is>
      </c>
      <c r="C529" t="inlineStr">
        <is>
          <t>RM.SPC.00001</t>
        </is>
      </c>
      <c r="D529" t="inlineStr">
        <is>
          <t>Cinnamon</t>
        </is>
      </c>
      <c r="E529" t="n">
        <v>11.666</v>
      </c>
      <c r="F529" t="n">
        <v>34.2159</v>
      </c>
      <c r="G529" t="inlineStr">
        <is>
          <t>9401, 9403, 9801, 9402, 401, 306, 409, 304, 403, 499, 101, 108, 112, 402, 108, 9402, 405, 403, 409, 9403, 9405, 112, 9401, 9108, 801, 9112, 108, 499, 402, 304, 306, 101, 9403, 9801, 9801, 405, 801, 112, 9405, 9112, 499, 401, 405, 409, 403, 9112, 9405, 9108, 801</t>
        </is>
      </c>
      <c r="H529" t="n">
        <v>30.774</v>
      </c>
      <c r="I529" t="n">
        <v>0</v>
      </c>
      <c r="J529" t="n">
        <v>0</v>
      </c>
      <c r="K529" t="n">
        <v>0</v>
      </c>
      <c r="L529" t="n">
        <v>0</v>
      </c>
      <c r="M529" t="n">
        <v>30.774</v>
      </c>
      <c r="N529" t="n">
        <v>0</v>
      </c>
      <c r="O529" t="n">
        <v>0</v>
      </c>
      <c r="P529" t="n">
        <v>-13.937</v>
      </c>
      <c r="Q529" t="n">
        <v>-13.179</v>
      </c>
      <c r="R529" t="n">
        <v>0</v>
      </c>
      <c r="S529" t="n">
        <v>-27.116</v>
      </c>
      <c r="T529" t="n">
        <v>15.324</v>
      </c>
      <c r="U529" t="n">
        <v>57.7883</v>
      </c>
      <c r="V529" t="n">
        <v>2.99</v>
      </c>
      <c r="W529" t="n">
        <v>36.167</v>
      </c>
      <c r="X529" t="n">
        <v>86.64400000000001</v>
      </c>
      <c r="Y529" t="n">
        <v>179.098</v>
      </c>
      <c r="Z529" t="n">
        <v>218.171</v>
      </c>
      <c r="AA529" s="20" t="n">
        <v>46215</v>
      </c>
      <c r="AB529" t="inlineStr">
        <is>
          <t>شركة كيجن لتعبئة وتغليف المواد الغذائية</t>
        </is>
      </c>
      <c r="AC529" s="20" t="n">
        <v>46234</v>
      </c>
      <c r="AD529" t="n">
        <v>19.8997</v>
      </c>
      <c r="AE529" t="n">
        <v>18.1809</v>
      </c>
      <c r="AF529" t="inlineStr">
        <is>
          <t>0:25</t>
        </is>
      </c>
      <c r="AG529" t="n">
        <v>104.084</v>
      </c>
    </row>
    <row r="530">
      <c r="A530" t="inlineStr">
        <is>
          <t>SPC</t>
        </is>
      </c>
      <c r="B530" t="inlineStr">
        <is>
          <t>RM</t>
        </is>
      </c>
      <c r="C530" t="inlineStr">
        <is>
          <t>RM.SPC.00002</t>
        </is>
      </c>
      <c r="D530" t="inlineStr">
        <is>
          <t xml:space="preserve">Cardamon Powder </t>
        </is>
      </c>
      <c r="E530" t="n">
        <v>32.507</v>
      </c>
      <c r="F530" t="n">
        <v>507.0307</v>
      </c>
      <c r="G530" t="inlineStr">
        <is>
          <t>409, 403, 605, 405, 401, 499, 801, 9112, 9108, 9405, 9401, 112, 801, 108, 101, 9801, 499, 306, 304, 402, 409, 9405, 403, 9403, 9402, 405, 108, 801, 605, 9112, 9401, 9108, 409, 304, 401, 306, 499, 403, 101, 112, 108, 402, 9403, 9801, 9402</t>
        </is>
      </c>
      <c r="H530" t="n">
        <v>0</v>
      </c>
      <c r="I530" t="n">
        <v>0</v>
      </c>
      <c r="J530" t="n">
        <v>1.884</v>
      </c>
      <c r="K530" t="n">
        <v>0</v>
      </c>
      <c r="L530" t="n">
        <v>0</v>
      </c>
      <c r="M530" t="n">
        <v>1.884</v>
      </c>
      <c r="N530" t="n">
        <v>0</v>
      </c>
      <c r="O530" t="n">
        <v>0</v>
      </c>
      <c r="P530" t="n">
        <v>-2.375</v>
      </c>
      <c r="Q530" t="n">
        <v>-20.776</v>
      </c>
      <c r="R530" t="n">
        <v>0</v>
      </c>
      <c r="S530" t="n">
        <v>-23.151</v>
      </c>
      <c r="T530" t="n">
        <v>11.24</v>
      </c>
      <c r="U530" t="n">
        <v>193.2923</v>
      </c>
      <c r="V530" t="n">
        <v>16.8771</v>
      </c>
      <c r="W530" t="n">
        <v>24.816</v>
      </c>
      <c r="X530" t="n">
        <v>27.944</v>
      </c>
      <c r="Y530" t="n">
        <v>34.191</v>
      </c>
      <c r="Z530" t="n">
        <v>38.498</v>
      </c>
      <c r="AA530" s="20" t="n">
        <v>46194</v>
      </c>
      <c r="AB530" t="inlineStr">
        <is>
          <t>شركة كيجن لتعبئة وتغليف المواد الغذائية</t>
        </is>
      </c>
      <c r="AC530" s="20" t="n">
        <v>46234</v>
      </c>
      <c r="AD530" t="n">
        <v>3.799</v>
      </c>
      <c r="AE530" t="n">
        <v>3.2081</v>
      </c>
      <c r="AF530" t="inlineStr">
        <is>
          <t>3:15</t>
        </is>
      </c>
      <c r="AG530" t="n">
        <v>0</v>
      </c>
    </row>
    <row r="531">
      <c r="A531" t="inlineStr">
        <is>
          <t>SPC</t>
        </is>
      </c>
      <c r="B531" t="inlineStr">
        <is>
          <t>RM</t>
        </is>
      </c>
      <c r="C531" t="inlineStr">
        <is>
          <t>RM.SPC.00003</t>
        </is>
      </c>
      <c r="D531" t="inlineStr">
        <is>
          <t xml:space="preserve">Cinnamon Brown </t>
        </is>
      </c>
      <c r="E531" t="n">
        <v>4.942</v>
      </c>
      <c r="F531" t="n">
        <v>15.9669</v>
      </c>
      <c r="G531" t="inlineStr">
        <is>
          <t>108, 101, 112, 403, 499, 306, 401, 9108, 9401, 9112, 405, 9402, 9403, 9405, 306, 499, 101, 108, 112, 9401, 9112, 9405, 9108, 499, 401, 405, 403, 9402, 9403</t>
        </is>
      </c>
      <c r="H531" t="n">
        <v>0</v>
      </c>
      <c r="I531" t="n">
        <v>0</v>
      </c>
      <c r="J531" t="n">
        <v>0</v>
      </c>
      <c r="K531" t="n">
        <v>0</v>
      </c>
      <c r="L531" t="n">
        <v>0</v>
      </c>
      <c r="M531" t="n">
        <v>0</v>
      </c>
      <c r="N531" t="n">
        <v>0</v>
      </c>
      <c r="O531" t="n">
        <v>0</v>
      </c>
      <c r="P531" t="n">
        <v>0</v>
      </c>
      <c r="Q531" t="n">
        <v>-4.942</v>
      </c>
      <c r="R531" t="n">
        <v>0</v>
      </c>
      <c r="S531" t="n">
        <v>-4.942</v>
      </c>
      <c r="T531" t="n">
        <v>0</v>
      </c>
      <c r="U531" t="n">
        <v>0</v>
      </c>
      <c r="V531" t="n">
        <v>3.2309</v>
      </c>
      <c r="W531" t="n">
        <v>4.942</v>
      </c>
      <c r="X531" t="n">
        <v>4.942</v>
      </c>
      <c r="Y531" t="n">
        <v>5.086</v>
      </c>
      <c r="Z531" t="n">
        <v>17.661</v>
      </c>
      <c r="AA531" s="20" t="n">
        <v>45917</v>
      </c>
      <c r="AB531" t="inlineStr">
        <is>
          <t>شركة كيجن لتعبئة وتغليف المواد الغذائية</t>
        </is>
      </c>
      <c r="AC531" s="20" t="n">
        <v>46234</v>
      </c>
      <c r="AD531" t="n">
        <v>0.5651</v>
      </c>
      <c r="AE531" t="n">
        <v>1.4717</v>
      </c>
      <c r="AF531" t="inlineStr">
        <is>
          <t>0:0</t>
        </is>
      </c>
      <c r="AG531" t="n">
        <v>0</v>
      </c>
    </row>
    <row r="532">
      <c r="A532" t="inlineStr">
        <is>
          <t>SPC</t>
        </is>
      </c>
      <c r="B532" t="inlineStr">
        <is>
          <t>RM</t>
        </is>
      </c>
      <c r="C532" t="inlineStr">
        <is>
          <t>RM.SPC.00004</t>
        </is>
      </c>
      <c r="D532" t="inlineStr">
        <is>
          <t>lemon salt</t>
        </is>
      </c>
      <c r="E532" t="n">
        <v>14.649</v>
      </c>
      <c r="F532" t="n">
        <v>9.6693</v>
      </c>
      <c r="G532" t="inlineStr">
        <is>
          <t>9403, 9408, 9801, 9304, 9605, 9402, 306, 304, 402, 108, 405, 102, 801, 403, 408, 9801, 9801, 112, 9405, 9403, 9112, 101, 401, 499, 405, 408, 499, 9108, 403, 605, 409, 9405, 9112, 9401, 9409, 9108, 801, 408, 801, 605, 9112, 9401, 9108, 9304, 9405, 9403, 112, 9402, 9408, 108, 9409, 405, 9605, 401, 304, 409, 306, 402, 499, 403, 112, 108, 101, 102</t>
        </is>
      </c>
      <c r="H532" t="n">
        <v>0</v>
      </c>
      <c r="I532" t="n">
        <v>0</v>
      </c>
      <c r="J532" t="n">
        <v>0</v>
      </c>
      <c r="K532" t="n">
        <v>0</v>
      </c>
      <c r="L532" t="n">
        <v>0</v>
      </c>
      <c r="M532" t="n">
        <v>0</v>
      </c>
      <c r="N532" t="n">
        <v>0</v>
      </c>
      <c r="O532" t="n">
        <v>0</v>
      </c>
      <c r="P532" t="n">
        <v>-1.296</v>
      </c>
      <c r="Q532" t="n">
        <v>-4.286</v>
      </c>
      <c r="R532" t="n">
        <v>0</v>
      </c>
      <c r="S532" t="n">
        <v>-5.582</v>
      </c>
      <c r="T532" t="n">
        <v>9.067</v>
      </c>
      <c r="U532" t="n">
        <v>6.2491</v>
      </c>
      <c r="V532" t="n">
        <v>0.8505</v>
      </c>
      <c r="W532" t="n">
        <v>15.31</v>
      </c>
      <c r="X532" t="n">
        <v>23.333</v>
      </c>
      <c r="Y532" t="n">
        <v>27.337</v>
      </c>
      <c r="Z532" t="n">
        <v>61.499</v>
      </c>
      <c r="AA532" s="20" t="n">
        <v>46069</v>
      </c>
      <c r="AB532" t="inlineStr">
        <is>
          <t>شركة زمزم لصناعة الزيوت النباتية والمواد الغذائية</t>
        </is>
      </c>
      <c r="AC532" s="20" t="n">
        <v>46234</v>
      </c>
      <c r="AD532" t="n">
        <v>3.0374</v>
      </c>
      <c r="AE532" t="n">
        <v>5.1249</v>
      </c>
      <c r="AF532" t="inlineStr">
        <is>
          <t>1:23</t>
        </is>
      </c>
      <c r="AG532" t="n">
        <v>0</v>
      </c>
    </row>
    <row r="533">
      <c r="A533" t="inlineStr">
        <is>
          <t>SPC</t>
        </is>
      </c>
      <c r="B533" t="inlineStr">
        <is>
          <t>RM</t>
        </is>
      </c>
      <c r="C533" t="inlineStr">
        <is>
          <t>RM.SPC.00005</t>
        </is>
      </c>
      <c r="D533" t="inlineStr">
        <is>
          <t xml:space="preserve"> زنجبيل مطحون </t>
        </is>
      </c>
      <c r="E533" t="n">
        <v>10.137</v>
      </c>
      <c r="F533" t="n">
        <v>37.5299</v>
      </c>
      <c r="G533" t="inlineStr">
        <is>
          <t>499, 405, 401, 499, 605, 403, 9108, 9405, 9112, 9401, 101, 405, 112, 306, 304, 108, 605, 9112, 9401, 9108, 405, 9605, 108, 9405, 9403, 403, 9402, 306, 401, 304, 499, 403, 108, 101, 112, 9402, 9403, 9605</t>
        </is>
      </c>
      <c r="H533" t="n">
        <v>0</v>
      </c>
      <c r="I533" t="n">
        <v>0</v>
      </c>
      <c r="J533" t="n">
        <v>0</v>
      </c>
      <c r="K533" t="n">
        <v>0</v>
      </c>
      <c r="L533" t="n">
        <v>0</v>
      </c>
      <c r="M533" t="n">
        <v>0</v>
      </c>
      <c r="N533" t="n">
        <v>0</v>
      </c>
      <c r="O533" t="n">
        <v>0</v>
      </c>
      <c r="P533" t="n">
        <v>-1.151</v>
      </c>
      <c r="Q533" t="n">
        <v>-5.298</v>
      </c>
      <c r="R533" t="n">
        <v>0</v>
      </c>
      <c r="S533" t="n">
        <v>-6.449</v>
      </c>
      <c r="T533" t="n">
        <v>3.688</v>
      </c>
      <c r="U533" t="n">
        <v>11.9232</v>
      </c>
      <c r="V533" t="n">
        <v>3.2435</v>
      </c>
      <c r="W533" t="n">
        <v>11.934</v>
      </c>
      <c r="X533" t="n">
        <v>14.739</v>
      </c>
      <c r="Y533" t="n">
        <v>15.789</v>
      </c>
      <c r="Z533" t="n">
        <v>20.139</v>
      </c>
      <c r="AA533" s="20" t="n">
        <v>46190</v>
      </c>
      <c r="AB533" t="inlineStr">
        <is>
          <t>شركة كيجن لتعبئة وتغليف المواد الغذائية</t>
        </is>
      </c>
      <c r="AC533" s="20" t="n">
        <v>46234</v>
      </c>
      <c r="AD533" t="n">
        <v>1.7543</v>
      </c>
      <c r="AE533" t="n">
        <v>1.6782</v>
      </c>
      <c r="AF533" t="inlineStr">
        <is>
          <t>2:5</t>
        </is>
      </c>
      <c r="AG533" t="n">
        <v>0</v>
      </c>
    </row>
    <row r="534">
      <c r="A534" t="inlineStr">
        <is>
          <t>SPC</t>
        </is>
      </c>
      <c r="B534" t="inlineStr">
        <is>
          <t>RM</t>
        </is>
      </c>
      <c r="C534" t="inlineStr">
        <is>
          <t>RM.SPC.00006</t>
        </is>
      </c>
      <c r="D534" t="inlineStr">
        <is>
          <t>زعتر الضفة</t>
        </is>
      </c>
      <c r="E534" t="n">
        <v>7.255</v>
      </c>
      <c r="F534" t="n">
        <v>21.1128</v>
      </c>
      <c r="G534" t="inlineStr">
        <is>
          <t>9408, 9403, 9402, 9408, 9402, 108, 408, 499, 605, 9108, 101, 108, 306, 304, 403, 108, 306, 408, 9403, 403, 101, 408, 499, 499, 304, 9108, 605, 403</t>
        </is>
      </c>
      <c r="H534" t="n">
        <v>0</v>
      </c>
      <c r="I534" t="n">
        <v>0</v>
      </c>
      <c r="J534" t="n">
        <v>0</v>
      </c>
      <c r="K534" t="n">
        <v>0</v>
      </c>
      <c r="L534" t="n">
        <v>0</v>
      </c>
      <c r="M534" t="n">
        <v>0</v>
      </c>
      <c r="N534" t="n">
        <v>0</v>
      </c>
      <c r="O534" t="n">
        <v>0</v>
      </c>
      <c r="P534" t="n">
        <v>-1.991</v>
      </c>
      <c r="Q534" t="n">
        <v>-3.309</v>
      </c>
      <c r="R534" t="n">
        <v>0</v>
      </c>
      <c r="S534" t="n">
        <v>-5.3</v>
      </c>
      <c r="T534" t="n">
        <v>1.955</v>
      </c>
      <c r="U534" t="n">
        <v>5.6273</v>
      </c>
      <c r="V534" t="n">
        <v>3.4968</v>
      </c>
      <c r="W534" t="n">
        <v>4.884</v>
      </c>
      <c r="X534" t="n">
        <v>9.042999999999999</v>
      </c>
      <c r="Y534" t="n">
        <v>11.668</v>
      </c>
      <c r="Z534" t="n">
        <v>38.238</v>
      </c>
      <c r="AA534" s="20" t="n">
        <v>46092</v>
      </c>
      <c r="AB534" t="inlineStr">
        <is>
          <t>شركة كيجن لتعبئة وتغليف المواد الغذائية</t>
        </is>
      </c>
      <c r="AC534" s="20" t="n">
        <v>46234</v>
      </c>
      <c r="AD534" t="n">
        <v>1.2964</v>
      </c>
      <c r="AE534" t="n">
        <v>3.1865</v>
      </c>
      <c r="AF534" t="inlineStr">
        <is>
          <t>0:18</t>
        </is>
      </c>
      <c r="AG534" t="n">
        <v>0</v>
      </c>
    </row>
    <row r="535">
      <c r="A535" t="inlineStr">
        <is>
          <t>SPC</t>
        </is>
      </c>
      <c r="B535" t="inlineStr">
        <is>
          <t>RM</t>
        </is>
      </c>
      <c r="C535" t="inlineStr">
        <is>
          <t>RM.SPC.00007</t>
        </is>
      </c>
      <c r="D535" t="inlineStr">
        <is>
          <t>جوزة الطيب</t>
        </is>
      </c>
      <c r="E535" t="n">
        <v>3.353</v>
      </c>
      <c r="F535" t="n">
        <v>21.8247</v>
      </c>
      <c r="G535" t="inlineStr">
        <is>
          <t>112, 101, 108, 401, 9405, 108, 405, 9401, 9112, 108, 112, 405, 101, 9401, 9112, 9405, 401, 405</t>
        </is>
      </c>
      <c r="H535" t="n">
        <v>0</v>
      </c>
      <c r="I535" t="n">
        <v>0</v>
      </c>
      <c r="J535" t="n">
        <v>0</v>
      </c>
      <c r="K535" t="n">
        <v>0</v>
      </c>
      <c r="L535" t="n">
        <v>0</v>
      </c>
      <c r="M535" t="n">
        <v>0</v>
      </c>
      <c r="N535" t="n">
        <v>0</v>
      </c>
      <c r="O535" t="n">
        <v>0</v>
      </c>
      <c r="P535" t="n">
        <v>-0.063</v>
      </c>
      <c r="Q535" t="n">
        <v>0</v>
      </c>
      <c r="R535" t="n">
        <v>0</v>
      </c>
      <c r="S535" t="n">
        <v>-0.063</v>
      </c>
      <c r="T535" t="n">
        <v>3.29</v>
      </c>
      <c r="U535" t="n">
        <v>21.4146</v>
      </c>
      <c r="V535" t="n">
        <v>6.5087</v>
      </c>
      <c r="W535" t="n">
        <v>2.112</v>
      </c>
      <c r="X535" t="n">
        <v>2.647</v>
      </c>
      <c r="Y535" t="n">
        <v>2.647</v>
      </c>
      <c r="Z535" t="n">
        <v>3.447</v>
      </c>
      <c r="AA535" s="20" t="n">
        <v>45931</v>
      </c>
      <c r="AB535" t="inlineStr">
        <is>
          <t>شركة كيجن لتعبئة وتغليف المواد الغذائية</t>
        </is>
      </c>
      <c r="AC535" s="20" t="n">
        <v>46191</v>
      </c>
      <c r="AD535" t="n">
        <v>0.2941</v>
      </c>
      <c r="AE535" t="n">
        <v>0.2872</v>
      </c>
      <c r="AF535" t="inlineStr">
        <is>
          <t>11:13</t>
        </is>
      </c>
      <c r="AG535" t="n">
        <v>0</v>
      </c>
    </row>
    <row r="536">
      <c r="A536" t="inlineStr">
        <is>
          <t>SPC</t>
        </is>
      </c>
      <c r="B536" t="inlineStr">
        <is>
          <t>RM</t>
        </is>
      </c>
      <c r="C536" t="inlineStr">
        <is>
          <t>RM.SPC.00008</t>
        </is>
      </c>
      <c r="D536" t="inlineStr">
        <is>
          <t>قرنفل مطحون</t>
        </is>
      </c>
      <c r="E536" t="n">
        <v>6.639</v>
      </c>
      <c r="F536" t="n">
        <v>57.3371</v>
      </c>
      <c r="G536" t="inlineStr">
        <is>
          <t>9405, 9112, 108, 405, 9605, 9112, 9401, 605, 101, 108, 112, 499, 401, 306, 9405, 101, 405, 112, 108, 605, 499, 306, 405, 401, 499, 9605, 9401</t>
        </is>
      </c>
      <c r="H536" t="n">
        <v>0</v>
      </c>
      <c r="I536" t="n">
        <v>0</v>
      </c>
      <c r="J536" t="n">
        <v>0.636</v>
      </c>
      <c r="K536" t="n">
        <v>0</v>
      </c>
      <c r="L536" t="n">
        <v>0</v>
      </c>
      <c r="M536" t="n">
        <v>0.636</v>
      </c>
      <c r="N536" t="n">
        <v>0</v>
      </c>
      <c r="O536" t="n">
        <v>0</v>
      </c>
      <c r="P536" t="n">
        <v>-0.015</v>
      </c>
      <c r="Q536" t="n">
        <v>-3.54</v>
      </c>
      <c r="R536" t="n">
        <v>0</v>
      </c>
      <c r="S536" t="n">
        <v>-3.555</v>
      </c>
      <c r="T536" t="n">
        <v>3.72</v>
      </c>
      <c r="U536" t="n">
        <v>32.4142</v>
      </c>
      <c r="V536" t="n">
        <v>8.492000000000001</v>
      </c>
      <c r="W536" t="n">
        <v>6.716</v>
      </c>
      <c r="X536" t="n">
        <v>7.521</v>
      </c>
      <c r="Y536" t="n">
        <v>7.521</v>
      </c>
      <c r="Z536" t="n">
        <v>8.721</v>
      </c>
      <c r="AA536" s="20" t="n">
        <v>45931</v>
      </c>
      <c r="AB536" t="inlineStr">
        <is>
          <t>شركة كيجن لتعبئة وتغليف المواد الغذائية</t>
        </is>
      </c>
      <c r="AC536" s="20" t="n">
        <v>46234</v>
      </c>
      <c r="AD536" t="n">
        <v>0.8356</v>
      </c>
      <c r="AE536" t="n">
        <v>0.7267</v>
      </c>
      <c r="AF536" t="inlineStr">
        <is>
          <t>5:3</t>
        </is>
      </c>
      <c r="AG536" t="n">
        <v>0</v>
      </c>
    </row>
    <row r="537">
      <c r="A537" t="inlineStr">
        <is>
          <t>SPC</t>
        </is>
      </c>
      <c r="B537" t="inlineStr">
        <is>
          <t>RM</t>
        </is>
      </c>
      <c r="C537" t="inlineStr">
        <is>
          <t>RM.SPC.00009</t>
        </is>
      </c>
      <c r="D537" t="inlineStr">
        <is>
          <t xml:space="preserve">ورد محمدي </t>
        </is>
      </c>
      <c r="E537" t="n">
        <v>7.4</v>
      </c>
      <c r="F537" t="n">
        <v>141.2727</v>
      </c>
      <c r="G537" t="inlineStr">
        <is>
          <t>409, 9101, 809, 304, 409, 101, 101, 9101, 9809, 9409, 809, 9409, 409, 304, 101, 9409, 9809</t>
        </is>
      </c>
      <c r="H537" t="n">
        <v>0</v>
      </c>
      <c r="I537" t="n">
        <v>0</v>
      </c>
      <c r="J537" t="n">
        <v>0</v>
      </c>
      <c r="K537" t="n">
        <v>0</v>
      </c>
      <c r="L537" t="n">
        <v>0</v>
      </c>
      <c r="M537" t="n">
        <v>0</v>
      </c>
      <c r="N537" t="n">
        <v>0</v>
      </c>
      <c r="O537" t="n">
        <v>0</v>
      </c>
      <c r="P537" t="n">
        <v>0</v>
      </c>
      <c r="Q537" t="n">
        <v>-3.12</v>
      </c>
      <c r="R537" t="n">
        <v>0</v>
      </c>
      <c r="S537" t="n">
        <v>-3.12</v>
      </c>
      <c r="T537" t="n">
        <v>4.28</v>
      </c>
      <c r="U537" t="n">
        <v>81.70910000000001</v>
      </c>
      <c r="V537" t="n">
        <v>19.0909</v>
      </c>
      <c r="W537" t="n">
        <v>3.12</v>
      </c>
      <c r="X537" t="n">
        <v>15.72</v>
      </c>
      <c r="Y537" t="n">
        <v>15.759</v>
      </c>
      <c r="Z537" t="n">
        <v>15.848</v>
      </c>
      <c r="AA537" s="20" t="n">
        <v>46138</v>
      </c>
      <c r="AB537" t="inlineStr">
        <is>
          <t>مطاحن الدبور الذهبي</t>
        </is>
      </c>
      <c r="AC537" s="20" t="n">
        <v>46204</v>
      </c>
      <c r="AD537" t="n">
        <v>1.751</v>
      </c>
      <c r="AE537" t="n">
        <v>1.3206</v>
      </c>
      <c r="AF537" t="inlineStr">
        <is>
          <t>3:7</t>
        </is>
      </c>
      <c r="AG537" t="n">
        <v>0</v>
      </c>
    </row>
    <row r="538">
      <c r="A538" t="inlineStr">
        <is>
          <t>SPC</t>
        </is>
      </c>
      <c r="B538" t="inlineStr">
        <is>
          <t>RM</t>
        </is>
      </c>
      <c r="C538" t="inlineStr">
        <is>
          <t>RM.SPC.00010</t>
        </is>
      </c>
      <c r="D538" t="inlineStr">
        <is>
          <t>Coffee Piece</t>
        </is>
      </c>
      <c r="E538" t="n">
        <v>0</v>
      </c>
      <c r="F538" t="n">
        <v>0</v>
      </c>
      <c r="G538" t="inlineStr">
        <is>
          <t>402, 402</t>
        </is>
      </c>
      <c r="H538" t="n">
        <v>0</v>
      </c>
      <c r="I538" t="n">
        <v>0</v>
      </c>
      <c r="J538" t="n">
        <v>0</v>
      </c>
      <c r="K538" t="n">
        <v>0</v>
      </c>
      <c r="L538" t="n">
        <v>0</v>
      </c>
      <c r="M538" t="n">
        <v>0</v>
      </c>
      <c r="N538" t="n">
        <v>0</v>
      </c>
      <c r="O538" t="n">
        <v>0</v>
      </c>
      <c r="P538" t="n">
        <v>0</v>
      </c>
      <c r="Q538" t="n">
        <v>0</v>
      </c>
      <c r="R538" t="n">
        <v>0</v>
      </c>
      <c r="S538" t="n">
        <v>0</v>
      </c>
      <c r="T538" t="n">
        <v>0</v>
      </c>
      <c r="U538" t="n">
        <v>0</v>
      </c>
      <c r="V538" t="n">
        <v>5.38</v>
      </c>
      <c r="W538" t="n">
        <v>0</v>
      </c>
      <c r="X538" t="n">
        <v>0</v>
      </c>
      <c r="Y538" t="n">
        <v>0</v>
      </c>
      <c r="Z538" t="n">
        <v>0</v>
      </c>
      <c r="AA538" s="20" t="n">
        <v>2</v>
      </c>
      <c r="AC538" s="20" t="n">
        <v>2</v>
      </c>
      <c r="AD538" t="n">
        <v>0</v>
      </c>
      <c r="AE538" t="n">
        <v>0</v>
      </c>
      <c r="AG538" t="n">
        <v>0</v>
      </c>
    </row>
    <row r="539">
      <c r="A539" t="inlineStr">
        <is>
          <t>SPC</t>
        </is>
      </c>
      <c r="B539" t="inlineStr">
        <is>
          <t>RM</t>
        </is>
      </c>
      <c r="C539" t="inlineStr">
        <is>
          <t>RM.SPC.00011</t>
        </is>
      </c>
      <c r="D539" t="inlineStr">
        <is>
          <t xml:space="preserve">بذور الشيا </t>
        </is>
      </c>
      <c r="E539" t="n">
        <v>0.25</v>
      </c>
      <c r="F539" t="n">
        <v>1.293</v>
      </c>
      <c r="G539" t="inlineStr">
        <is>
          <t>499, 499, 402, 499, 402</t>
        </is>
      </c>
      <c r="H539" t="n">
        <v>0</v>
      </c>
      <c r="I539" t="n">
        <v>0</v>
      </c>
      <c r="J539" t="n">
        <v>0</v>
      </c>
      <c r="K539" t="n">
        <v>0</v>
      </c>
      <c r="L539" t="n">
        <v>0</v>
      </c>
      <c r="M539" t="n">
        <v>0</v>
      </c>
      <c r="N539" t="n">
        <v>0</v>
      </c>
      <c r="O539" t="n">
        <v>0</v>
      </c>
      <c r="P539" t="n">
        <v>0</v>
      </c>
      <c r="Q539" t="n">
        <v>-0.25</v>
      </c>
      <c r="R539" t="n">
        <v>0</v>
      </c>
      <c r="S539" t="n">
        <v>-0.25</v>
      </c>
      <c r="T539" t="n">
        <v>0</v>
      </c>
      <c r="U539" t="n">
        <v>0</v>
      </c>
      <c r="V539" t="n">
        <v>5.172</v>
      </c>
      <c r="W539" t="n">
        <v>0.25</v>
      </c>
      <c r="X539" t="n">
        <v>0.25</v>
      </c>
      <c r="Y539" t="n">
        <v>0.25</v>
      </c>
      <c r="Z539" t="n">
        <v>0.25</v>
      </c>
      <c r="AA539" s="20" t="n">
        <v>45498</v>
      </c>
      <c r="AB539" t="inlineStr">
        <is>
          <t xml:space="preserve">شركة عمار وابراهيم مقبل </t>
        </is>
      </c>
      <c r="AC539" s="20" t="n">
        <v>46234</v>
      </c>
      <c r="AD539" t="n">
        <v>0.0277</v>
      </c>
      <c r="AE539" t="n">
        <v>0.0208</v>
      </c>
      <c r="AF539" t="inlineStr">
        <is>
          <t>0:0</t>
        </is>
      </c>
      <c r="AG539" t="n">
        <v>0</v>
      </c>
    </row>
    <row r="540">
      <c r="A540" t="inlineStr">
        <is>
          <t>SPC</t>
        </is>
      </c>
      <c r="B540" t="inlineStr">
        <is>
          <t>RM</t>
        </is>
      </c>
      <c r="C540" t="inlineStr">
        <is>
          <t>RM.SPC.00012</t>
        </is>
      </c>
      <c r="D540" t="inlineStr">
        <is>
          <t xml:space="preserve">ورد محمدي </t>
        </is>
      </c>
      <c r="E540" t="n">
        <v>25.672</v>
      </c>
      <c r="F540" t="n">
        <v>235.8134</v>
      </c>
      <c r="G540" t="inlineStr">
        <is>
          <t>9409, 101, 108, 304, 402, 409, 499, 9409, 9402, 9304, 9108, 108, 402, 101, 409, 304, 499, 499, 9108, 409, 9402, 9304</t>
        </is>
      </c>
      <c r="H540" t="n">
        <v>0</v>
      </c>
      <c r="I540" t="n">
        <v>0</v>
      </c>
      <c r="J540" t="n">
        <v>0</v>
      </c>
      <c r="K540" t="n">
        <v>0</v>
      </c>
      <c r="L540" t="n">
        <v>0</v>
      </c>
      <c r="M540" t="n">
        <v>0</v>
      </c>
      <c r="N540" t="n">
        <v>0</v>
      </c>
      <c r="O540" t="n">
        <v>0</v>
      </c>
      <c r="P540" t="n">
        <v>-0.102</v>
      </c>
      <c r="Q540" t="n">
        <v>-24.87</v>
      </c>
      <c r="R540" t="n">
        <v>0</v>
      </c>
      <c r="S540" t="n">
        <v>-24.972</v>
      </c>
      <c r="T540" t="n">
        <v>0.7</v>
      </c>
      <c r="U540" t="n">
        <v>6.3362</v>
      </c>
      <c r="V540" t="n">
        <v>9.0517</v>
      </c>
      <c r="W540" t="n">
        <v>24.87</v>
      </c>
      <c r="X540" t="n">
        <v>32.17</v>
      </c>
      <c r="Y540" t="n">
        <v>45.568</v>
      </c>
      <c r="Z540" t="n">
        <v>53.168</v>
      </c>
      <c r="AA540" s="20" t="n">
        <v>46021</v>
      </c>
      <c r="AB540" t="inlineStr">
        <is>
          <t>مطاحن الدبور الذهبي</t>
        </is>
      </c>
      <c r="AC540" s="20" t="n">
        <v>46234</v>
      </c>
      <c r="AD540" t="n">
        <v>5.0631</v>
      </c>
      <c r="AE540" t="n">
        <v>4.4306</v>
      </c>
      <c r="AF540" t="inlineStr">
        <is>
          <t>0:4</t>
        </is>
      </c>
      <c r="AG540" t="n">
        <v>0</v>
      </c>
    </row>
    <row r="541">
      <c r="A541" t="inlineStr">
        <is>
          <t>SPC</t>
        </is>
      </c>
      <c r="B541" t="inlineStr">
        <is>
          <t>RM</t>
        </is>
      </c>
      <c r="C541" t="inlineStr">
        <is>
          <t>RM.SPC.00013</t>
        </is>
      </c>
      <c r="D541" t="inlineStr">
        <is>
          <t>قهوة تركي وسط 250غرام</t>
        </is>
      </c>
      <c r="E541" t="n">
        <v>7.565</v>
      </c>
      <c r="F541" t="n">
        <v>78.2599</v>
      </c>
      <c r="G541" t="inlineStr">
        <is>
          <t>304, 304, 304</t>
        </is>
      </c>
      <c r="H541" t="n">
        <v>2</v>
      </c>
      <c r="I541" t="n">
        <v>0</v>
      </c>
      <c r="J541" t="n">
        <v>0</v>
      </c>
      <c r="K541" t="n">
        <v>0</v>
      </c>
      <c r="L541" t="n">
        <v>0</v>
      </c>
      <c r="M541" t="n">
        <v>2</v>
      </c>
      <c r="N541" t="n">
        <v>0</v>
      </c>
      <c r="O541" t="n">
        <v>0</v>
      </c>
      <c r="P541" t="n">
        <v>0</v>
      </c>
      <c r="Q541" t="n">
        <v>-0.255</v>
      </c>
      <c r="R541" t="n">
        <v>0</v>
      </c>
      <c r="S541" t="n">
        <v>-0.255</v>
      </c>
      <c r="T541" t="n">
        <v>9.31</v>
      </c>
      <c r="U541" t="n">
        <v>96.312</v>
      </c>
      <c r="V541" t="n">
        <v>10.345</v>
      </c>
      <c r="W541" t="n">
        <v>0.6899999999999999</v>
      </c>
      <c r="X541" t="n">
        <v>0.6899999999999999</v>
      </c>
      <c r="Y541" t="n">
        <v>0.735</v>
      </c>
      <c r="Z541" t="n">
        <v>0.735</v>
      </c>
      <c r="AA541" s="20" t="n">
        <v>46214</v>
      </c>
      <c r="AB541" t="inlineStr">
        <is>
          <t>شركة المعروف للصناعات الغذائية - مورد</t>
        </is>
      </c>
      <c r="AC541" s="20" t="n">
        <v>46228</v>
      </c>
      <c r="AD541" t="n">
        <v>0.08160000000000001</v>
      </c>
      <c r="AE541" t="n">
        <v>0.0612</v>
      </c>
      <c r="AF541" t="inlineStr">
        <is>
          <t>152:0</t>
        </is>
      </c>
      <c r="AG541" t="n">
        <v>20.69</v>
      </c>
    </row>
    <row r="542">
      <c r="A542" t="inlineStr">
        <is>
          <t>SPC</t>
        </is>
      </c>
      <c r="B542" t="inlineStr">
        <is>
          <t>RM</t>
        </is>
      </c>
      <c r="C542" t="inlineStr">
        <is>
          <t>RM.SPC.00014</t>
        </is>
      </c>
      <c r="D542" t="inlineStr">
        <is>
          <t xml:space="preserve">قهوة امريكية </t>
        </is>
      </c>
      <c r="E542" t="n">
        <v>13.043</v>
      </c>
      <c r="F542" t="n">
        <v>134.9304</v>
      </c>
      <c r="G542" t="inlineStr">
        <is>
          <t>304, 409, 409, 304, 304, 409</t>
        </is>
      </c>
      <c r="H542" t="n">
        <v>3</v>
      </c>
      <c r="I542" t="n">
        <v>0</v>
      </c>
      <c r="J542" t="n">
        <v>0</v>
      </c>
      <c r="K542" t="n">
        <v>0</v>
      </c>
      <c r="L542" t="n">
        <v>0</v>
      </c>
      <c r="M542" t="n">
        <v>3</v>
      </c>
      <c r="N542" t="n">
        <v>0</v>
      </c>
      <c r="O542" t="n">
        <v>0</v>
      </c>
      <c r="P542" t="n">
        <v>-0.003</v>
      </c>
      <c r="Q542" t="n">
        <v>-0.48</v>
      </c>
      <c r="R542" t="n">
        <v>0</v>
      </c>
      <c r="S542" t="n">
        <v>-0.483</v>
      </c>
      <c r="T542" t="n">
        <v>15.56</v>
      </c>
      <c r="U542" t="n">
        <v>160.9662</v>
      </c>
      <c r="V542" t="n">
        <v>10.3449</v>
      </c>
      <c r="W542" t="n">
        <v>2.34</v>
      </c>
      <c r="X542" t="n">
        <v>2.94</v>
      </c>
      <c r="Y542" t="n">
        <v>6.937</v>
      </c>
      <c r="Z542" t="n">
        <v>6.937</v>
      </c>
      <c r="AA542" s="20" t="n">
        <v>46214</v>
      </c>
      <c r="AB542" t="inlineStr">
        <is>
          <t>شركة المعروف للصناعات الغذائية - مورد</t>
        </is>
      </c>
      <c r="AC542" s="20" t="n">
        <v>46229</v>
      </c>
      <c r="AD542" t="n">
        <v>0.7707000000000001</v>
      </c>
      <c r="AE542" t="n">
        <v>0.578</v>
      </c>
      <c r="AF542" t="inlineStr">
        <is>
          <t>26:27</t>
        </is>
      </c>
      <c r="AG542" t="n">
        <v>31.034</v>
      </c>
    </row>
    <row r="543">
      <c r="A543" t="inlineStr">
        <is>
          <t>SPC</t>
        </is>
      </c>
      <c r="B543" t="inlineStr">
        <is>
          <t>RM</t>
        </is>
      </c>
      <c r="C543" t="inlineStr">
        <is>
          <t>RM.SPC.00015</t>
        </is>
      </c>
      <c r="D543" t="inlineStr">
        <is>
          <t xml:space="preserve">قهوة محمصة اسبرسو </t>
        </is>
      </c>
      <c r="E543" t="n">
        <v>94.27249999999999</v>
      </c>
      <c r="F543" t="n">
        <v>973.2843</v>
      </c>
      <c r="G543" t="inlineStr">
        <is>
          <t>409, 403, 605, 9108, 499, 802, 499, 304, 409, 403, 9403, 101, 9403, 304, 402, 108, 9108, 605, 802, 9402, 108, 499, 403, 402, 409, 304, 108, 101, 9403, 9402</t>
        </is>
      </c>
      <c r="H543" t="n">
        <v>10</v>
      </c>
      <c r="I543" t="n">
        <v>0</v>
      </c>
      <c r="J543" t="n">
        <v>3.785</v>
      </c>
      <c r="K543" t="n">
        <v>0</v>
      </c>
      <c r="L543" t="n">
        <v>0</v>
      </c>
      <c r="M543" t="n">
        <v>13.785</v>
      </c>
      <c r="N543" t="n">
        <v>0</v>
      </c>
      <c r="O543" t="n">
        <v>0</v>
      </c>
      <c r="P543" t="n">
        <v>0</v>
      </c>
      <c r="Q543" t="n">
        <v>-48.2175</v>
      </c>
      <c r="R543" t="n">
        <v>0</v>
      </c>
      <c r="S543" t="n">
        <v>-48.2175</v>
      </c>
      <c r="T543" t="n">
        <v>59.84</v>
      </c>
      <c r="U543" t="n">
        <v>618.9589999999999</v>
      </c>
      <c r="V543" t="n">
        <v>10.3437</v>
      </c>
      <c r="W543" t="n">
        <v>67.5545</v>
      </c>
      <c r="X543" t="n">
        <v>112.0267</v>
      </c>
      <c r="Y543" t="n">
        <v>157.8799</v>
      </c>
      <c r="Z543" t="n">
        <v>204.0019</v>
      </c>
      <c r="AA543" s="20" t="n">
        <v>46214</v>
      </c>
      <c r="AB543" t="inlineStr">
        <is>
          <t>شركة المعروف للصناعات الغذائية - مورد</t>
        </is>
      </c>
      <c r="AC543" s="20" t="n">
        <v>46234</v>
      </c>
      <c r="AD543" t="n">
        <v>17.5422</v>
      </c>
      <c r="AE543" t="n">
        <v>17.0001</v>
      </c>
      <c r="AF543" t="inlineStr">
        <is>
          <t>3:15</t>
        </is>
      </c>
      <c r="AG543" t="n">
        <v>103.448</v>
      </c>
    </row>
    <row r="544">
      <c r="A544" t="inlineStr">
        <is>
          <t>SPC</t>
        </is>
      </c>
      <c r="B544" t="inlineStr">
        <is>
          <t>RM</t>
        </is>
      </c>
      <c r="C544" t="inlineStr">
        <is>
          <t>RM.SPC.00016</t>
        </is>
      </c>
      <c r="D544" t="inlineStr">
        <is>
          <t>شومر</t>
        </is>
      </c>
      <c r="E544" t="n">
        <v>0.36</v>
      </c>
      <c r="F544" t="n">
        <v>0.0756</v>
      </c>
      <c r="G544" t="inlineStr">
        <is>
          <t>402, 409, 409, 402, 409</t>
        </is>
      </c>
      <c r="H544" t="n">
        <v>0</v>
      </c>
      <c r="I544" t="n">
        <v>0</v>
      </c>
      <c r="J544" t="n">
        <v>0</v>
      </c>
      <c r="K544" t="n">
        <v>0</v>
      </c>
      <c r="L544" t="n">
        <v>0</v>
      </c>
      <c r="M544" t="n">
        <v>0</v>
      </c>
      <c r="N544" t="n">
        <v>0</v>
      </c>
      <c r="O544" t="n">
        <v>0</v>
      </c>
      <c r="P544" t="n">
        <v>-0.31</v>
      </c>
      <c r="Q544" t="n">
        <v>0</v>
      </c>
      <c r="R544" t="n">
        <v>0</v>
      </c>
      <c r="S544" t="n">
        <v>-0.31</v>
      </c>
      <c r="T544" t="n">
        <v>0.05</v>
      </c>
      <c r="U544" t="n">
        <v>0.0105</v>
      </c>
      <c r="V544" t="n">
        <v>0.21</v>
      </c>
      <c r="W544" t="n">
        <v>0</v>
      </c>
      <c r="X544" t="n">
        <v>0</v>
      </c>
      <c r="Y544" t="n">
        <v>0</v>
      </c>
      <c r="Z544" t="n">
        <v>0</v>
      </c>
      <c r="AA544" s="20" t="n">
        <v>2</v>
      </c>
      <c r="AC544" s="20" t="n">
        <v>46022</v>
      </c>
      <c r="AD544" t="n">
        <v>0</v>
      </c>
      <c r="AE544" t="n">
        <v>0</v>
      </c>
      <c r="AG544" t="n">
        <v>0</v>
      </c>
    </row>
    <row r="545">
      <c r="A545" t="inlineStr">
        <is>
          <t>SPC</t>
        </is>
      </c>
      <c r="B545" t="inlineStr">
        <is>
          <t>RM</t>
        </is>
      </c>
      <c r="C545" t="inlineStr">
        <is>
          <t>RM.SPC.0017</t>
        </is>
      </c>
      <c r="D545" t="inlineStr">
        <is>
          <t>كركديه مجفف</t>
        </is>
      </c>
      <c r="E545" t="n">
        <v>2</v>
      </c>
      <c r="F545" t="n">
        <v>5.172</v>
      </c>
      <c r="G545" t="inlineStr">
        <is>
          <t>304, 304</t>
        </is>
      </c>
      <c r="H545" t="n">
        <v>0</v>
      </c>
      <c r="I545" t="n">
        <v>0</v>
      </c>
      <c r="J545" t="n">
        <v>0</v>
      </c>
      <c r="K545" t="n">
        <v>0</v>
      </c>
      <c r="L545" t="n">
        <v>0</v>
      </c>
      <c r="M545" t="n">
        <v>0</v>
      </c>
      <c r="N545" t="n">
        <v>0</v>
      </c>
      <c r="O545" t="n">
        <v>0</v>
      </c>
      <c r="P545" t="n">
        <v>0</v>
      </c>
      <c r="Q545" t="n">
        <v>0</v>
      </c>
      <c r="R545" t="n">
        <v>0</v>
      </c>
      <c r="S545" t="n">
        <v>0</v>
      </c>
      <c r="T545" t="n">
        <v>2</v>
      </c>
      <c r="U545" t="n">
        <v>5.172</v>
      </c>
      <c r="V545" t="n">
        <v>2.586</v>
      </c>
      <c r="W545" t="n">
        <v>0</v>
      </c>
      <c r="X545" t="n">
        <v>0</v>
      </c>
      <c r="Y545" t="n">
        <v>0</v>
      </c>
      <c r="Z545" t="n">
        <v>0</v>
      </c>
      <c r="AA545" s="20" t="n">
        <v>46187</v>
      </c>
      <c r="AB545" t="inlineStr">
        <is>
          <t>شركة كيجن لتعبئة وتغليف المواد الغذائية</t>
        </is>
      </c>
      <c r="AC545" s="20" t="n">
        <v>2</v>
      </c>
      <c r="AD545" t="n">
        <v>0</v>
      </c>
      <c r="AE545" t="n">
        <v>0</v>
      </c>
      <c r="AG545" t="n">
        <v>0</v>
      </c>
    </row>
    <row r="546">
      <c r="A546" t="inlineStr">
        <is>
          <t>SPC</t>
        </is>
      </c>
      <c r="B546" t="inlineStr">
        <is>
          <t>RM</t>
        </is>
      </c>
      <c r="C546" t="inlineStr">
        <is>
          <t>RM.SPC.0018</t>
        </is>
      </c>
      <c r="D546" t="inlineStr">
        <is>
          <t xml:space="preserve">Karak TEA </t>
        </is>
      </c>
      <c r="V546" t="n">
        <v>12.069</v>
      </c>
      <c r="W546" t="n">
        <v>0</v>
      </c>
      <c r="X546" t="n">
        <v>0</v>
      </c>
      <c r="Y546" t="n">
        <v>0</v>
      </c>
      <c r="Z546" t="n">
        <v>0</v>
      </c>
      <c r="AA546" s="20" t="n">
        <v>2</v>
      </c>
      <c r="AC546" s="20" t="n">
        <v>2</v>
      </c>
      <c r="AD546" t="n">
        <v>0</v>
      </c>
      <c r="AE546" t="n">
        <v>0</v>
      </c>
    </row>
    <row r="547">
      <c r="A547" t="inlineStr">
        <is>
          <t>SPC</t>
        </is>
      </c>
      <c r="B547" t="inlineStr">
        <is>
          <t>RM</t>
        </is>
      </c>
      <c r="C547" t="inlineStr">
        <is>
          <t>RM.SPC.0019</t>
        </is>
      </c>
      <c r="D547" t="inlineStr">
        <is>
          <t>Specialty decaf coffee</t>
        </is>
      </c>
      <c r="V547" t="n">
        <v>15.517</v>
      </c>
      <c r="W547" t="n">
        <v>0</v>
      </c>
      <c r="X547" t="n">
        <v>0</v>
      </c>
      <c r="Y547" t="n">
        <v>0</v>
      </c>
      <c r="Z547" t="n">
        <v>0</v>
      </c>
      <c r="AA547" s="20" t="n">
        <v>2</v>
      </c>
      <c r="AC547" s="20" t="n">
        <v>2</v>
      </c>
      <c r="AD547" t="n">
        <v>0</v>
      </c>
      <c r="AE547" t="n">
        <v>0</v>
      </c>
    </row>
    <row r="548">
      <c r="A548" t="inlineStr">
        <is>
          <t>SWT</t>
        </is>
      </c>
      <c r="B548" t="inlineStr">
        <is>
          <t>RM</t>
        </is>
      </c>
      <c r="C548" t="inlineStr">
        <is>
          <t>RM.SWT.00001</t>
        </is>
      </c>
      <c r="D548" t="inlineStr">
        <is>
          <t>Glucose SyrupGlucose Syrup</t>
        </is>
      </c>
      <c r="E548" t="n">
        <v>3583.1395</v>
      </c>
      <c r="F548" t="n">
        <v>2085.7477</v>
      </c>
      <c r="G548" t="inlineStr">
        <is>
          <t>401, 499, 499, 402, 403, 9108, 409, 405, 9108, 801, 9405, 9409, 9112, 102, 103, 112, 9112, 101, 304, 102, 9403, 9304, 409, 9801, 108, 801, 304, 306, 301, 9108, 9304, 9401, 9112, 9402, 9405, 112, 9403, 403, 405, 9409, 108, 401, 304, 409, 306, 403, 499, 402, 301, 102, 101, 103, 108, 112, 9402, 9401, 9403, 9801, 9304</t>
        </is>
      </c>
      <c r="H548" t="n">
        <v>1200</v>
      </c>
      <c r="I548" t="n">
        <v>0</v>
      </c>
      <c r="J548" t="n">
        <v>60.902</v>
      </c>
      <c r="K548" t="n">
        <v>0</v>
      </c>
      <c r="L548" t="n">
        <v>0</v>
      </c>
      <c r="M548" t="n">
        <v>1260.902</v>
      </c>
      <c r="N548" t="n">
        <v>0</v>
      </c>
      <c r="O548" t="n">
        <v>0</v>
      </c>
      <c r="P548" t="n">
        <v>-432.257</v>
      </c>
      <c r="Q548" t="n">
        <v>-1780.8055</v>
      </c>
      <c r="R548" t="n">
        <v>0</v>
      </c>
      <c r="S548" t="n">
        <v>-2213.0625</v>
      </c>
      <c r="T548" t="n">
        <v>2630.979</v>
      </c>
      <c r="U548" t="n">
        <v>1499.5728</v>
      </c>
      <c r="V548" t="n">
        <v>0.57</v>
      </c>
      <c r="W548" t="n">
        <v>4476.2255</v>
      </c>
      <c r="X548" t="n">
        <v>7780.4508</v>
      </c>
      <c r="Y548" t="n">
        <v>8960.8241</v>
      </c>
      <c r="Z548" t="n">
        <v>10477.3281</v>
      </c>
      <c r="AA548" s="20" t="n">
        <v>46217</v>
      </c>
      <c r="AB548" t="inlineStr">
        <is>
          <t>زهرة يافا للتجارة JFT</t>
        </is>
      </c>
      <c r="AC548" s="20" t="n">
        <v>46234</v>
      </c>
      <c r="AD548" t="n">
        <v>995.6471</v>
      </c>
      <c r="AE548" t="n">
        <v>873.1106</v>
      </c>
      <c r="AF548" t="inlineStr">
        <is>
          <t>3:0</t>
        </is>
      </c>
      <c r="AG548" t="n">
        <v>684</v>
      </c>
    </row>
    <row r="549">
      <c r="A549" t="inlineStr">
        <is>
          <t>SWT</t>
        </is>
      </c>
      <c r="B549" t="inlineStr">
        <is>
          <t>RM</t>
        </is>
      </c>
      <c r="C549" t="inlineStr">
        <is>
          <t>RM.SWT.00004</t>
        </is>
      </c>
      <c r="D549" t="inlineStr">
        <is>
          <t xml:space="preserve">مالتيتول </t>
        </is>
      </c>
      <c r="E549" t="n">
        <v>42104.5024</v>
      </c>
      <c r="F549" t="n">
        <v>74352.27340000001</v>
      </c>
      <c r="G549" t="inlineStr">
        <is>
          <t>101, 103, 104, 108, 102, 112, 401, 306, 301, 402, 403, 499, 108, 9402, 9408, 405, 9104, 605, 801, 408, 9108, 9102, 9401, 9112, 108, 405, 103, 104, 112, 102, 9403, 101, 102, 801, 9112, 9801, 301, 9301, 9403, 112, 9405, 403, 408, 9801, 306, 301, 499, 402, 408, 405, 499, 401, 9108, 801, 9104, 9102, 605, 403, 9108, 9112, 9405, 9401, 9402, 9301, 9403, 9801, 9408</t>
        </is>
      </c>
      <c r="H549" t="n">
        <v>0</v>
      </c>
      <c r="I549" t="n">
        <v>0</v>
      </c>
      <c r="J549" t="n">
        <v>158.219</v>
      </c>
      <c r="K549" t="n">
        <v>0</v>
      </c>
      <c r="L549" t="n">
        <v>0</v>
      </c>
      <c r="M549" t="n">
        <v>158.219</v>
      </c>
      <c r="N549" t="n">
        <v>0</v>
      </c>
      <c r="O549" t="n">
        <v>-5000</v>
      </c>
      <c r="P549" t="n">
        <v>-203.527</v>
      </c>
      <c r="Q549" t="n">
        <v>-1346.4584</v>
      </c>
      <c r="R549" t="n">
        <v>0</v>
      </c>
      <c r="S549" t="n">
        <v>-6549.9854</v>
      </c>
      <c r="T549" t="n">
        <v>35712.736</v>
      </c>
      <c r="U549" t="n">
        <v>63065.0289</v>
      </c>
      <c r="V549" t="n">
        <v>1.7659</v>
      </c>
      <c r="W549" t="n">
        <v>7466.1214</v>
      </c>
      <c r="X549" t="n">
        <v>10319.3873</v>
      </c>
      <c r="Y549" t="n">
        <v>14382.4312</v>
      </c>
      <c r="Z549" t="n">
        <v>17099.9642</v>
      </c>
      <c r="AA549" s="20" t="n">
        <v>45466</v>
      </c>
      <c r="AB549" t="inlineStr">
        <is>
          <t>مالتيتول .02/2024</t>
        </is>
      </c>
      <c r="AC549" s="20" t="n">
        <v>46234</v>
      </c>
      <c r="AD549" t="n">
        <v>1598.0479</v>
      </c>
      <c r="AE549" t="n">
        <v>1424.997</v>
      </c>
      <c r="AF549" t="inlineStr">
        <is>
          <t>25:1</t>
        </is>
      </c>
      <c r="AG549" t="n">
        <v>0</v>
      </c>
    </row>
    <row r="550">
      <c r="A550" t="inlineStr">
        <is>
          <t>SWT</t>
        </is>
      </c>
      <c r="B550" t="inlineStr">
        <is>
          <t>RM</t>
        </is>
      </c>
      <c r="C550" t="inlineStr">
        <is>
          <t>RM.SWT.00005</t>
        </is>
      </c>
      <c r="D550" t="inlineStr">
        <is>
          <t>MaltiPlus P 25 Kg * Bag</t>
        </is>
      </c>
      <c r="E550" t="n">
        <v>0</v>
      </c>
      <c r="F550" t="n">
        <v>0</v>
      </c>
      <c r="G550" t="inlineStr">
        <is>
          <t>102, 102</t>
        </is>
      </c>
      <c r="H550" t="n">
        <v>0</v>
      </c>
      <c r="I550" t="n">
        <v>0</v>
      </c>
      <c r="J550" t="n">
        <v>0</v>
      </c>
      <c r="K550" t="n">
        <v>0</v>
      </c>
      <c r="L550" t="n">
        <v>0</v>
      </c>
      <c r="M550" t="n">
        <v>0</v>
      </c>
      <c r="N550" t="n">
        <v>0</v>
      </c>
      <c r="O550" t="n">
        <v>0</v>
      </c>
      <c r="P550" t="n">
        <v>0</v>
      </c>
      <c r="Q550" t="n">
        <v>0</v>
      </c>
      <c r="R550" t="n">
        <v>0</v>
      </c>
      <c r="S550" t="n">
        <v>0</v>
      </c>
      <c r="T550" t="n">
        <v>0</v>
      </c>
      <c r="U550" t="n">
        <v>0</v>
      </c>
      <c r="V550" t="n">
        <v>1.5333</v>
      </c>
      <c r="W550" t="n">
        <v>0</v>
      </c>
      <c r="X550" t="n">
        <v>0</v>
      </c>
      <c r="Y550" t="n">
        <v>0</v>
      </c>
      <c r="Z550" t="n">
        <v>0</v>
      </c>
      <c r="AA550" s="20" t="n">
        <v>45263</v>
      </c>
      <c r="AB550" t="inlineStr">
        <is>
          <t>Maltiplus.01/2023</t>
        </is>
      </c>
      <c r="AC550" s="20" t="n">
        <v>2</v>
      </c>
      <c r="AD550" t="n">
        <v>0</v>
      </c>
      <c r="AE550" t="n">
        <v>0</v>
      </c>
      <c r="AG550" t="n">
        <v>0</v>
      </c>
    </row>
    <row r="551">
      <c r="A551" t="inlineStr">
        <is>
          <t>SWT</t>
        </is>
      </c>
      <c r="B551" t="inlineStr">
        <is>
          <t>RM</t>
        </is>
      </c>
      <c r="C551" t="inlineStr">
        <is>
          <t>RM.SWT.00006</t>
        </is>
      </c>
      <c r="D551" t="inlineStr">
        <is>
          <t>Malt Dextrin 25 kg</t>
        </is>
      </c>
      <c r="E551" t="n">
        <v>0</v>
      </c>
      <c r="F551" t="n">
        <v>0</v>
      </c>
      <c r="G551" t="inlineStr">
        <is>
          <t>108, 108</t>
        </is>
      </c>
      <c r="H551" t="n">
        <v>0</v>
      </c>
      <c r="I551" t="n">
        <v>0</v>
      </c>
      <c r="J551" t="n">
        <v>0</v>
      </c>
      <c r="K551" t="n">
        <v>0</v>
      </c>
      <c r="L551" t="n">
        <v>0</v>
      </c>
      <c r="M551" t="n">
        <v>0</v>
      </c>
      <c r="N551" t="n">
        <v>0</v>
      </c>
      <c r="O551" t="n">
        <v>0</v>
      </c>
      <c r="P551" t="n">
        <v>0</v>
      </c>
      <c r="Q551" t="n">
        <v>0</v>
      </c>
      <c r="R551" t="n">
        <v>0</v>
      </c>
      <c r="S551" t="n">
        <v>0</v>
      </c>
      <c r="T551" t="n">
        <v>0</v>
      </c>
      <c r="U551" t="n">
        <v>0</v>
      </c>
      <c r="V551" t="n">
        <v>2</v>
      </c>
      <c r="W551" t="n">
        <v>0</v>
      </c>
      <c r="X551" t="n">
        <v>0</v>
      </c>
      <c r="Y551" t="n">
        <v>0</v>
      </c>
      <c r="Z551" t="n">
        <v>0</v>
      </c>
      <c r="AA551" s="20" t="n">
        <v>45792</v>
      </c>
      <c r="AB551" t="inlineStr">
        <is>
          <t>زهرة يافا للتجارة JFT</t>
        </is>
      </c>
      <c r="AC551" s="20" t="n">
        <v>45794</v>
      </c>
      <c r="AD551" t="n">
        <v>0</v>
      </c>
      <c r="AE551" t="n">
        <v>0</v>
      </c>
      <c r="AG551" t="n">
        <v>0</v>
      </c>
    </row>
    <row r="552">
      <c r="A552" t="inlineStr">
        <is>
          <t>SWT</t>
        </is>
      </c>
      <c r="B552" t="inlineStr">
        <is>
          <t>RM</t>
        </is>
      </c>
      <c r="C552" t="inlineStr">
        <is>
          <t>RM.SWT.00007</t>
        </is>
      </c>
      <c r="D552" t="inlineStr">
        <is>
          <t>Sugar</t>
        </is>
      </c>
      <c r="E552" t="n">
        <v>498465.7039</v>
      </c>
      <c r="F552" t="n">
        <v>209014.0027</v>
      </c>
      <c r="G552" t="inlineStr">
        <is>
          <t>405, 408, 499, 401, 499, 403, 9108, 605, 9101, 409, 9405, 9409, 9112, 9401, 9108, 801, 406, 809, 101, 9401, 9801, 9801, 408, 105, 405, 9409, 102, 801, 103, 112, 9408, 9405, 9406, 9112, 101, 9403, 102, 9101, 108, 107, 9809, 406, 304, 402, 301, 9112, 801, 605, 408, 9401, 9108, 9304, 405, 9605, 9101, 108, 9409, 9405, 409, 401, 403, 9403, 112, 9402, 9408, 809, 401, 304, 409, 403, 499, 301, 402, 108, 102, 105, 101, 103, 107, 112, 9605, 9801, 9304, 9403, 9406, 9408, 9402, 9809</t>
        </is>
      </c>
      <c r="H552" t="n">
        <v>252000</v>
      </c>
      <c r="I552" t="n">
        <v>0</v>
      </c>
      <c r="J552" t="n">
        <v>40147.736</v>
      </c>
      <c r="K552" t="n">
        <v>0</v>
      </c>
      <c r="L552" t="n">
        <v>0</v>
      </c>
      <c r="M552" t="n">
        <v>292147.736</v>
      </c>
      <c r="N552" t="n">
        <v>-550</v>
      </c>
      <c r="O552" t="n">
        <v>0</v>
      </c>
      <c r="P552" t="n">
        <v>-8341.0263</v>
      </c>
      <c r="Q552" t="n">
        <v>-560855.5526000001</v>
      </c>
      <c r="R552" t="n">
        <v>0</v>
      </c>
      <c r="S552" t="n">
        <v>-569746.5789</v>
      </c>
      <c r="T552" t="n">
        <v>220866.861</v>
      </c>
      <c r="U552" t="n">
        <v>92711.8808</v>
      </c>
      <c r="V552" t="n">
        <v>0.4156</v>
      </c>
      <c r="W552" t="n">
        <v>1785622.2956</v>
      </c>
      <c r="X552" t="n">
        <v>4089647.3782</v>
      </c>
      <c r="Y552" t="n">
        <v>6001260.907</v>
      </c>
      <c r="Z552" t="n">
        <v>7633904.0151</v>
      </c>
      <c r="AA552" s="20" t="n">
        <v>46233</v>
      </c>
      <c r="AB552" t="inlineStr">
        <is>
          <t xml:space="preserve">شركة انجاز للتموين والتوزيع </t>
        </is>
      </c>
      <c r="AC552" s="20" t="n">
        <v>46234</v>
      </c>
      <c r="AD552" t="n">
        <v>666806.7674</v>
      </c>
      <c r="AE552" t="n">
        <v>636158.6679</v>
      </c>
      <c r="AF552" t="inlineStr">
        <is>
          <t>0:10</t>
        </is>
      </c>
      <c r="AG552" t="n">
        <v>105840</v>
      </c>
    </row>
    <row r="553">
      <c r="A553" t="inlineStr">
        <is>
          <t>SWT</t>
        </is>
      </c>
      <c r="B553" t="inlineStr">
        <is>
          <t>RM</t>
        </is>
      </c>
      <c r="C553" t="inlineStr">
        <is>
          <t>RM.SWT.00008</t>
        </is>
      </c>
      <c r="D553" t="inlineStr">
        <is>
          <t>سكر بني</t>
        </is>
      </c>
      <c r="E553" t="n">
        <v>0</v>
      </c>
      <c r="F553" t="n">
        <v>0</v>
      </c>
      <c r="G553" t="inlineStr">
        <is>
          <t>401, 401</t>
        </is>
      </c>
      <c r="H553" t="n">
        <v>0</v>
      </c>
      <c r="I553" t="n">
        <v>0</v>
      </c>
      <c r="J553" t="n">
        <v>0</v>
      </c>
      <c r="K553" t="n">
        <v>0</v>
      </c>
      <c r="L553" t="n">
        <v>0</v>
      </c>
      <c r="M553" t="n">
        <v>0</v>
      </c>
      <c r="N553" t="n">
        <v>0</v>
      </c>
      <c r="O553" t="n">
        <v>0</v>
      </c>
      <c r="P553" t="n">
        <v>0</v>
      </c>
      <c r="Q553" t="n">
        <v>0</v>
      </c>
      <c r="R553" t="n">
        <v>0</v>
      </c>
      <c r="S553" t="n">
        <v>0</v>
      </c>
      <c r="T553" t="n">
        <v>0</v>
      </c>
      <c r="U553" t="n">
        <v>0</v>
      </c>
      <c r="V553" t="n">
        <v>2.242</v>
      </c>
      <c r="W553" t="n">
        <v>0</v>
      </c>
      <c r="X553" t="n">
        <v>0</v>
      </c>
      <c r="Y553" t="n">
        <v>0</v>
      </c>
      <c r="Z553" t="n">
        <v>0</v>
      </c>
      <c r="AA553" s="20" t="n">
        <v>45123</v>
      </c>
      <c r="AB553" t="inlineStr">
        <is>
          <t>مؤسسة الزنبقة للاستيراد والتصدير - مورد</t>
        </is>
      </c>
      <c r="AC553" s="20" t="n">
        <v>2</v>
      </c>
      <c r="AD553" t="n">
        <v>0</v>
      </c>
      <c r="AE553" t="n">
        <v>0</v>
      </c>
      <c r="AG553" t="n">
        <v>0</v>
      </c>
    </row>
    <row r="554">
      <c r="A554" t="inlineStr">
        <is>
          <t>SWT</t>
        </is>
      </c>
      <c r="B554" t="inlineStr">
        <is>
          <t>RM</t>
        </is>
      </c>
      <c r="C554" t="inlineStr">
        <is>
          <t>RM.SWT.00009</t>
        </is>
      </c>
      <c r="D554" t="inlineStr">
        <is>
          <t>سكر ناعم</t>
        </is>
      </c>
      <c r="E554" t="n">
        <v>9.199999999999999</v>
      </c>
      <c r="F554" t="n">
        <v>3.7742</v>
      </c>
      <c r="G554" t="inlineStr">
        <is>
          <t>304, 9304, 801, 304, 801, 801, 9304</t>
        </is>
      </c>
      <c r="H554" t="n">
        <v>0</v>
      </c>
      <c r="I554" t="n">
        <v>0</v>
      </c>
      <c r="J554" t="n">
        <v>0</v>
      </c>
      <c r="K554" t="n">
        <v>0</v>
      </c>
      <c r="L554" t="n">
        <v>0</v>
      </c>
      <c r="M554" t="n">
        <v>0</v>
      </c>
      <c r="N554" t="n">
        <v>0</v>
      </c>
      <c r="O554" t="n">
        <v>0</v>
      </c>
      <c r="P554" t="n">
        <v>-8.5</v>
      </c>
      <c r="Q554" t="n">
        <v>0</v>
      </c>
      <c r="R554" t="n">
        <v>0</v>
      </c>
      <c r="S554" t="n">
        <v>-8.5</v>
      </c>
      <c r="T554" t="n">
        <v>0.7</v>
      </c>
      <c r="U554" t="n">
        <v>0.2872</v>
      </c>
      <c r="V554" t="n">
        <v>0.4103</v>
      </c>
      <c r="W554" t="n">
        <v>0</v>
      </c>
      <c r="X554" t="n">
        <v>0.7</v>
      </c>
      <c r="Y554" t="n">
        <v>0.7</v>
      </c>
      <c r="Z554" t="n">
        <v>0.7</v>
      </c>
      <c r="AA554" s="20" t="n">
        <v>2</v>
      </c>
      <c r="AC554" s="20" t="n">
        <v>46054</v>
      </c>
      <c r="AD554" t="n">
        <v>0.07770000000000001</v>
      </c>
      <c r="AE554" t="n">
        <v>0.0583</v>
      </c>
      <c r="AF554" t="inlineStr">
        <is>
          <t>12:0</t>
        </is>
      </c>
      <c r="AG554" t="n">
        <v>0</v>
      </c>
    </row>
    <row r="555">
      <c r="A555" t="inlineStr">
        <is>
          <t>SWT</t>
        </is>
      </c>
      <c r="B555" t="inlineStr">
        <is>
          <t>RM</t>
        </is>
      </c>
      <c r="C555" t="inlineStr">
        <is>
          <t>RM.SWT.00010</t>
        </is>
      </c>
      <c r="D555" t="inlineStr">
        <is>
          <t>حليب مكثف محلى - المعرض</t>
        </is>
      </c>
      <c r="E555" t="n">
        <v>28.99</v>
      </c>
      <c r="F555" t="n">
        <v>114.3869</v>
      </c>
      <c r="G555" t="inlineStr">
        <is>
          <t>409, 9409, 304, 101, 304, 409, 9409, 409, 304, 101</t>
        </is>
      </c>
      <c r="H555" t="n">
        <v>0</v>
      </c>
      <c r="I555" t="n">
        <v>0</v>
      </c>
      <c r="J555" t="n">
        <v>0</v>
      </c>
      <c r="K555" t="n">
        <v>0</v>
      </c>
      <c r="L555" t="n">
        <v>0</v>
      </c>
      <c r="M555" t="n">
        <v>0</v>
      </c>
      <c r="N555" t="n">
        <v>0</v>
      </c>
      <c r="O555" t="n">
        <v>0</v>
      </c>
      <c r="P555" t="n">
        <v>-6</v>
      </c>
      <c r="Q555" t="n">
        <v>-3.65</v>
      </c>
      <c r="R555" t="n">
        <v>0</v>
      </c>
      <c r="S555" t="n">
        <v>-9.65</v>
      </c>
      <c r="T555" t="n">
        <v>19.34</v>
      </c>
      <c r="U555" t="n">
        <v>75.6581</v>
      </c>
      <c r="V555" t="n">
        <v>3.912</v>
      </c>
      <c r="W555" t="n">
        <v>9</v>
      </c>
      <c r="X555" t="n">
        <v>10.6</v>
      </c>
      <c r="Y555" t="n">
        <v>29.25</v>
      </c>
      <c r="Z555" t="n">
        <v>29.25</v>
      </c>
      <c r="AA555" s="20" t="n">
        <v>46194</v>
      </c>
      <c r="AB555" t="inlineStr">
        <is>
          <t>Cash Customer - مورد</t>
        </is>
      </c>
      <c r="AC555" s="20" t="n">
        <v>46232</v>
      </c>
      <c r="AD555" t="n">
        <v>3.25</v>
      </c>
      <c r="AE555" t="n">
        <v>2.4375</v>
      </c>
      <c r="AF555" t="inlineStr">
        <is>
          <t>7:28</t>
        </is>
      </c>
      <c r="AG555" t="n">
        <v>0</v>
      </c>
    </row>
    <row r="556">
      <c r="A556" t="inlineStr">
        <is>
          <t>SWT</t>
        </is>
      </c>
      <c r="B556" t="inlineStr">
        <is>
          <t>RM</t>
        </is>
      </c>
      <c r="C556" t="inlineStr">
        <is>
          <t>RM.SWT.0011</t>
        </is>
      </c>
      <c r="D556" t="inlineStr">
        <is>
          <t>ستيفيا</t>
        </is>
      </c>
      <c r="V556" t="n">
        <v>0</v>
      </c>
      <c r="W556" t="n">
        <v>0</v>
      </c>
      <c r="X556" t="n">
        <v>0</v>
      </c>
      <c r="Y556" t="n">
        <v>0</v>
      </c>
      <c r="Z556" t="n">
        <v>0</v>
      </c>
      <c r="AA556" s="20" t="n">
        <v>2</v>
      </c>
      <c r="AC556" s="20" t="n">
        <v>2</v>
      </c>
      <c r="AD556" t="n">
        <v>0</v>
      </c>
      <c r="AE556" t="n">
        <v>0</v>
      </c>
    </row>
    <row r="557">
      <c r="A557" t="inlineStr">
        <is>
          <t>WAF</t>
        </is>
      </c>
      <c r="B557" t="inlineStr">
        <is>
          <t>RM</t>
        </is>
      </c>
      <c r="C557" t="inlineStr">
        <is>
          <t>RM.WAF.0001</t>
        </is>
      </c>
      <c r="D557" t="inlineStr">
        <is>
          <t xml:space="preserve">رقائق الويفر الكرانشية </t>
        </is>
      </c>
      <c r="E557" t="n">
        <v>110.7317</v>
      </c>
      <c r="F557" t="n">
        <v>422.1453</v>
      </c>
      <c r="G557" t="inlineStr">
        <is>
          <t>102, 108, 103, 101, 112, 201, 204, 203, 499, 403, 402, 301, 409, 306, 305, 401, 304, 303, 202, 9112, 602, 501, 9401, 9108, 601, 404, 801, 605, 405, 701, 9304, 9404, 9605, 9402, 9409, 102, 112, 201, 103, 108, 202, 9405, 801, 101, 403, 409, 602, 605, 701, 801, 404, 9108, 401, 499, 405, 501, 601, 305, 402, 204, 499, 303, 301, 306, 304, 203, 9401, 9405, 9112, 9409, 9605, 9304, 9402, 9404</t>
        </is>
      </c>
      <c r="H557" t="n">
        <v>0</v>
      </c>
      <c r="I557" t="n">
        <v>0</v>
      </c>
      <c r="J557" t="n">
        <v>0</v>
      </c>
      <c r="K557" t="n">
        <v>0</v>
      </c>
      <c r="L557" t="n">
        <v>0</v>
      </c>
      <c r="M557" t="n">
        <v>0</v>
      </c>
      <c r="N557" t="n">
        <v>0</v>
      </c>
      <c r="O557" t="n">
        <v>0</v>
      </c>
      <c r="P557" t="n">
        <v>-3.194</v>
      </c>
      <c r="Q557" t="n">
        <v>-107.5377</v>
      </c>
      <c r="R557" t="n">
        <v>0</v>
      </c>
      <c r="S557" t="n">
        <v>-110.7317</v>
      </c>
      <c r="T557" t="n">
        <v>0</v>
      </c>
      <c r="U557" t="n">
        <v>0</v>
      </c>
      <c r="V557" t="n">
        <v>3.8123</v>
      </c>
      <c r="W557" t="n">
        <v>107.5377</v>
      </c>
      <c r="X557" t="n">
        <v>118.7902</v>
      </c>
      <c r="Y557" t="n">
        <v>420.7017</v>
      </c>
      <c r="Z557" t="n">
        <v>558.2337</v>
      </c>
      <c r="AA557" s="20" t="n">
        <v>45484</v>
      </c>
      <c r="AB557" t="inlineStr">
        <is>
          <t>WAFER.19/2024</t>
        </is>
      </c>
      <c r="AC557" s="20" t="n">
        <v>46234</v>
      </c>
      <c r="AD557" t="n">
        <v>46.7446</v>
      </c>
      <c r="AE557" t="n">
        <v>46.5194</v>
      </c>
      <c r="AF557" t="inlineStr">
        <is>
          <t>0:0</t>
        </is>
      </c>
      <c r="AG557" t="n">
        <v>0</v>
      </c>
    </row>
    <row r="558">
      <c r="A558" t="inlineStr">
        <is>
          <t>WAF</t>
        </is>
      </c>
      <c r="B558" t="inlineStr">
        <is>
          <t>RM</t>
        </is>
      </c>
      <c r="C558" t="inlineStr">
        <is>
          <t>RM.WAF.0002</t>
        </is>
      </c>
      <c r="D558" t="inlineStr">
        <is>
          <t xml:space="preserve">رقائق الويفر الكرانشية FORTUNE MOR 2.5 </t>
        </is>
      </c>
      <c r="E558" t="n">
        <v>1013.5485</v>
      </c>
      <c r="F558" t="n">
        <v>2543.0049</v>
      </c>
      <c r="G558" t="inlineStr">
        <is>
          <t>9402, 9301, 9404, 9204, 9304, 9801, 9601, 9302, 9408, 304, 301, 801, 103, 405, 108, 101, 9112, 101, 9101, 9103, 9405, 201, 9408, 9601, 112, 9409, 9801, 301, 9801, 9401, 408, 401, 409, 601, 801, 9108, 701, 809, 9409, 9401, 9112, 404, 9405, 409, 9108, 602, 9103, 9101, 499, 408, 601, 302, 405, 499, 401, 303, 402, 204, 304, 409, 302, 303, 499, 402, 301, 101, 103, 108, 112, 201, 204, 405, 701, 9601, 9302, 9409, 108, 9301, 9402, 9204, 103, 112, 9405, 809, 9304, 9404, 9108, 601, 9103, 9112, 602, 801, 404</t>
        </is>
      </c>
      <c r="H558" t="n">
        <v>13455</v>
      </c>
      <c r="I558" t="n">
        <v>0</v>
      </c>
      <c r="J558" t="n">
        <v>337.97</v>
      </c>
      <c r="K558" t="n">
        <v>0</v>
      </c>
      <c r="L558" t="n">
        <v>0</v>
      </c>
      <c r="M558" t="n">
        <v>13792.97</v>
      </c>
      <c r="N558" t="n">
        <v>0</v>
      </c>
      <c r="O558" t="n">
        <v>-765</v>
      </c>
      <c r="P558" t="n">
        <v>-1017.9</v>
      </c>
      <c r="Q558" t="n">
        <v>-11944.3505</v>
      </c>
      <c r="R558" t="n">
        <v>0</v>
      </c>
      <c r="S558" t="n">
        <v>-13727.2505</v>
      </c>
      <c r="T558" t="n">
        <v>1079.268</v>
      </c>
      <c r="U558" t="n">
        <v>2857.3356</v>
      </c>
      <c r="V558" t="n">
        <v>2.773</v>
      </c>
      <c r="W558" t="n">
        <v>12721.5205</v>
      </c>
      <c r="X558" t="n">
        <v>15196.5418</v>
      </c>
      <c r="Y558" t="n">
        <v>19504.2721</v>
      </c>
      <c r="Z558" t="n">
        <v>35626.7721</v>
      </c>
      <c r="AA558" s="20" t="n">
        <v>46222</v>
      </c>
      <c r="AB558" t="inlineStr">
        <is>
          <t>Crunchy wafer.01/2026</t>
        </is>
      </c>
      <c r="AC558" s="20" t="n">
        <v>46234</v>
      </c>
      <c r="AD558" t="n">
        <v>2167.1413</v>
      </c>
      <c r="AE558" t="n">
        <v>2968.8976</v>
      </c>
      <c r="AF558" t="inlineStr">
        <is>
          <t>0:10</t>
        </is>
      </c>
      <c r="AG558" t="n">
        <v>37051.131</v>
      </c>
    </row>
    <row r="559">
      <c r="A559" t="inlineStr">
        <is>
          <t>WAF</t>
        </is>
      </c>
      <c r="B559" t="inlineStr">
        <is>
          <t>RM</t>
        </is>
      </c>
      <c r="C559" t="inlineStr">
        <is>
          <t>RM.WAF.0003</t>
        </is>
      </c>
      <c r="D559" t="inlineStr">
        <is>
          <t xml:space="preserve">رقائق الويفر الكرانشية 4 FORTUNE MAROC </t>
        </is>
      </c>
      <c r="E559" t="n">
        <v>507.2663</v>
      </c>
      <c r="F559" t="n">
        <v>1366.234</v>
      </c>
      <c r="G559" t="inlineStr">
        <is>
          <t>9304, 9601, 9605, 9406, 9401, 101, 108, 111, 112, 201, 304, 409, 306, 401, 499, 301, 9409, 108, 103, 405, 9605, 601, 401, 9405, 9112, 801, 406, 605, 9108, 601, 9401, 9304, 304, 306, 301, 499, 108, 111, 101, 9103, 9406, 301, 9401, 112, 201, 9601, 801, 103, 9409, 9112, 9405, 801, 9108, 406, 409, 605, 9103, 405, 601, 401, 499</t>
        </is>
      </c>
      <c r="H559" t="n">
        <v>6552</v>
      </c>
      <c r="I559" t="n">
        <v>0</v>
      </c>
      <c r="J559" t="n">
        <v>0</v>
      </c>
      <c r="K559" t="n">
        <v>0</v>
      </c>
      <c r="L559" t="n">
        <v>0</v>
      </c>
      <c r="M559" t="n">
        <v>6552</v>
      </c>
      <c r="N559" t="n">
        <v>0</v>
      </c>
      <c r="O559" t="n">
        <v>0</v>
      </c>
      <c r="P559" t="n">
        <v>-1212.55</v>
      </c>
      <c r="Q559" t="n">
        <v>-498.7163</v>
      </c>
      <c r="R559" t="n">
        <v>0</v>
      </c>
      <c r="S559" t="n">
        <v>-1711.2663</v>
      </c>
      <c r="T559" t="n">
        <v>5348</v>
      </c>
      <c r="U559" t="n">
        <v>16304.9745</v>
      </c>
      <c r="V559" t="n">
        <v>2.6933</v>
      </c>
      <c r="W559" t="n">
        <v>498.7163</v>
      </c>
      <c r="X559" t="n">
        <v>500.6697</v>
      </c>
      <c r="Y559" t="n">
        <v>607.7491</v>
      </c>
      <c r="Z559" t="n">
        <v>738.5691</v>
      </c>
      <c r="AA559" s="20" t="n">
        <v>46222</v>
      </c>
      <c r="AB559" t="inlineStr">
        <is>
          <t>Crunchy wafer.02/2026</t>
        </is>
      </c>
      <c r="AC559" s="20" t="n">
        <v>46234</v>
      </c>
      <c r="AD559" t="n">
        <v>67.52760000000001</v>
      </c>
      <c r="AE559" t="n">
        <v>61.5474</v>
      </c>
      <c r="AF559" t="inlineStr">
        <is>
          <t>86:26</t>
        </is>
      </c>
      <c r="AG559" t="n">
        <v>19977.471</v>
      </c>
    </row>
    <row r="560">
      <c r="A560" t="inlineStr">
        <is>
          <t>WAF</t>
        </is>
      </c>
      <c r="B560" t="inlineStr">
        <is>
          <t>RM</t>
        </is>
      </c>
      <c r="C560" t="inlineStr">
        <is>
          <t>RM.WAF.0004</t>
        </is>
      </c>
      <c r="D560" t="inlineStr">
        <is>
          <t>Instant Ceral Flakes (Oat Flake B)</t>
        </is>
      </c>
      <c r="E560" t="n">
        <v>0</v>
      </c>
      <c r="F560" t="n">
        <v>0</v>
      </c>
      <c r="G560" t="inlineStr">
        <is>
          <t>102, 101, 403, 102, 101, 403</t>
        </is>
      </c>
      <c r="H560" t="n">
        <v>0</v>
      </c>
      <c r="I560" t="n">
        <v>0</v>
      </c>
      <c r="J560" t="n">
        <v>0</v>
      </c>
      <c r="K560" t="n">
        <v>0</v>
      </c>
      <c r="L560" t="n">
        <v>0</v>
      </c>
      <c r="M560" t="n">
        <v>0</v>
      </c>
      <c r="N560" t="n">
        <v>0</v>
      </c>
      <c r="O560" t="n">
        <v>0</v>
      </c>
      <c r="P560" t="n">
        <v>0</v>
      </c>
      <c r="Q560" t="n">
        <v>0</v>
      </c>
      <c r="R560" t="n">
        <v>0</v>
      </c>
      <c r="S560" t="n">
        <v>0</v>
      </c>
      <c r="T560" t="n">
        <v>0</v>
      </c>
      <c r="U560" t="n">
        <v>0</v>
      </c>
      <c r="V560" t="n">
        <v>0.09329999999999999</v>
      </c>
      <c r="W560" t="n">
        <v>0</v>
      </c>
      <c r="X560" t="n">
        <v>0</v>
      </c>
      <c r="Y560" t="n">
        <v>0</v>
      </c>
      <c r="Z560" t="n">
        <v>0</v>
      </c>
      <c r="AA560" s="20" t="n">
        <v>2</v>
      </c>
      <c r="AC560" s="20" t="n">
        <v>2</v>
      </c>
      <c r="AD560" t="n">
        <v>0</v>
      </c>
      <c r="AE560" t="n">
        <v>0</v>
      </c>
      <c r="AG560" t="n">
        <v>0</v>
      </c>
    </row>
    <row r="561">
      <c r="A561" t="inlineStr">
        <is>
          <t>WAF</t>
        </is>
      </c>
      <c r="B561" t="inlineStr">
        <is>
          <t>RM</t>
        </is>
      </c>
      <c r="C561" t="inlineStr">
        <is>
          <t>RM.WAF.0005</t>
        </is>
      </c>
      <c r="D561" t="inlineStr">
        <is>
          <t>ويفر ماجستو شوكولاته</t>
        </is>
      </c>
      <c r="E561" t="n">
        <v>10.5</v>
      </c>
      <c r="F561" t="n">
        <v>21.9975</v>
      </c>
      <c r="G561" t="inlineStr">
        <is>
          <t>101, 409, 9409, 409, 101, 101, 9409, 9409, 409</t>
        </is>
      </c>
      <c r="H561" t="n">
        <v>3.6</v>
      </c>
      <c r="I561" t="n">
        <v>0</v>
      </c>
      <c r="J561" t="n">
        <v>0</v>
      </c>
      <c r="K561" t="n">
        <v>0</v>
      </c>
      <c r="L561" t="n">
        <v>0</v>
      </c>
      <c r="M561" t="n">
        <v>3.6</v>
      </c>
      <c r="N561" t="n">
        <v>0</v>
      </c>
      <c r="O561" t="n">
        <v>0</v>
      </c>
      <c r="P561" t="n">
        <v>-9.5</v>
      </c>
      <c r="Q561" t="n">
        <v>-1.7</v>
      </c>
      <c r="R561" t="n">
        <v>0</v>
      </c>
      <c r="S561" t="n">
        <v>-11.2</v>
      </c>
      <c r="T561" t="n">
        <v>2.9</v>
      </c>
      <c r="U561" t="n">
        <v>10.1258</v>
      </c>
      <c r="V561" t="n">
        <v>3.4917</v>
      </c>
      <c r="W561" t="n">
        <v>6.2</v>
      </c>
      <c r="X561" t="n">
        <v>6.2</v>
      </c>
      <c r="Y561" t="n">
        <v>6.2</v>
      </c>
      <c r="Z561" t="n">
        <v>6.2</v>
      </c>
      <c r="AA561" s="20" t="n">
        <v>46222</v>
      </c>
      <c r="AB561" t="inlineStr">
        <is>
          <t>شركة عمر بولص الزعمط - مورد</t>
        </is>
      </c>
      <c r="AC561" s="20" t="n">
        <v>46222</v>
      </c>
      <c r="AD561" t="n">
        <v>0.6888</v>
      </c>
      <c r="AE561" t="n">
        <v>0.5165999999999999</v>
      </c>
      <c r="AF561" t="inlineStr">
        <is>
          <t>5:18</t>
        </is>
      </c>
      <c r="AG561" t="n">
        <v>12.57</v>
      </c>
    </row>
    <row r="562">
      <c r="A562" t="inlineStr">
        <is>
          <t>WSWT</t>
        </is>
      </c>
      <c r="B562" t="inlineStr">
        <is>
          <t>RM</t>
        </is>
      </c>
      <c r="C562" t="inlineStr">
        <is>
          <t>RM.WSWT.0001</t>
        </is>
      </c>
      <c r="D562" t="inlineStr">
        <is>
          <t>Brawni cake</t>
        </is>
      </c>
      <c r="E562" t="n">
        <v>8.000999999999999</v>
      </c>
      <c r="F562" t="n">
        <v>53.0814</v>
      </c>
      <c r="G562" t="inlineStr">
        <is>
          <t>9409, 401, 409, 101, 101, 409, 9409, 401, 409, 101</t>
        </is>
      </c>
      <c r="H562" t="n">
        <v>5</v>
      </c>
      <c r="I562" t="n">
        <v>0</v>
      </c>
      <c r="J562" t="n">
        <v>0</v>
      </c>
      <c r="K562" t="n">
        <v>0</v>
      </c>
      <c r="L562" t="n">
        <v>0</v>
      </c>
      <c r="M562" t="n">
        <v>5</v>
      </c>
      <c r="N562" t="n">
        <v>-5</v>
      </c>
      <c r="O562" t="n">
        <v>0</v>
      </c>
      <c r="P562" t="n">
        <v>-1.351</v>
      </c>
      <c r="Q562" t="n">
        <v>-6.645</v>
      </c>
      <c r="R562" t="n">
        <v>0</v>
      </c>
      <c r="S562" t="n">
        <v>-12.996</v>
      </c>
      <c r="T562" t="n">
        <v>0.005</v>
      </c>
      <c r="U562" t="n">
        <v>0.0329</v>
      </c>
      <c r="V562" t="n">
        <v>6.4</v>
      </c>
      <c r="W562" t="n">
        <v>20.645</v>
      </c>
      <c r="X562" t="n">
        <v>21.645</v>
      </c>
      <c r="Y562" t="n">
        <v>36.144</v>
      </c>
      <c r="Z562" t="n">
        <v>36.144</v>
      </c>
      <c r="AA562" s="20" t="n">
        <v>46222</v>
      </c>
      <c r="AB562" t="inlineStr">
        <is>
          <t xml:space="preserve">شركة افران ومطاعم قصر عمره </t>
        </is>
      </c>
      <c r="AC562" s="20" t="n">
        <v>46223</v>
      </c>
      <c r="AD562" t="n">
        <v>4.016</v>
      </c>
      <c r="AE562" t="n">
        <v>3.012</v>
      </c>
      <c r="AF562" t="inlineStr">
        <is>
          <t>0:0</t>
        </is>
      </c>
      <c r="AG562" t="n">
        <v>32</v>
      </c>
    </row>
    <row r="563">
      <c r="A563" t="inlineStr">
        <is>
          <t>WSWT</t>
        </is>
      </c>
      <c r="B563" t="inlineStr">
        <is>
          <t>RM</t>
        </is>
      </c>
      <c r="C563" t="inlineStr">
        <is>
          <t>RM.WSWT.0002</t>
        </is>
      </c>
      <c r="D563" t="inlineStr">
        <is>
          <t>كيك براوني بالكيلو</t>
        </is>
      </c>
      <c r="E563" t="n">
        <v>68.057</v>
      </c>
      <c r="F563" t="n">
        <v>425.8429</v>
      </c>
      <c r="G563" t="inlineStr">
        <is>
          <t>9409, 409, 499, 499, 409, 101, 402, 9409, 409, 402, 499, 101</t>
        </is>
      </c>
      <c r="H563" t="n">
        <v>0</v>
      </c>
      <c r="I563" t="n">
        <v>0</v>
      </c>
      <c r="J563" t="n">
        <v>0</v>
      </c>
      <c r="K563" t="n">
        <v>0</v>
      </c>
      <c r="L563" t="n">
        <v>0</v>
      </c>
      <c r="M563" t="n">
        <v>0</v>
      </c>
      <c r="N563" t="n">
        <v>0</v>
      </c>
      <c r="O563" t="n">
        <v>0</v>
      </c>
      <c r="P563" t="n">
        <v>0</v>
      </c>
      <c r="Q563" t="n">
        <v>-68.057</v>
      </c>
      <c r="R563" t="n">
        <v>0</v>
      </c>
      <c r="S563" t="n">
        <v>-68.057</v>
      </c>
      <c r="T563" t="n">
        <v>0</v>
      </c>
      <c r="U563" t="n">
        <v>0</v>
      </c>
      <c r="V563" t="n">
        <v>6.2572</v>
      </c>
      <c r="W563" t="n">
        <v>73.45699999999999</v>
      </c>
      <c r="X563" t="n">
        <v>81.45699999999999</v>
      </c>
      <c r="Y563" t="n">
        <v>81.45699999999999</v>
      </c>
      <c r="Z563" t="n">
        <v>84.22499999999999</v>
      </c>
      <c r="AA563" s="20" t="n">
        <v>46133</v>
      </c>
      <c r="AB563" t="inlineStr">
        <is>
          <t xml:space="preserve">شركة افران ومطاعم قصر عمره </t>
        </is>
      </c>
      <c r="AC563" s="20" t="n">
        <v>46234</v>
      </c>
      <c r="AD563" t="n">
        <v>9.050700000000001</v>
      </c>
      <c r="AE563" t="n">
        <v>7.0187</v>
      </c>
      <c r="AF563" t="inlineStr">
        <is>
          <t>0:0</t>
        </is>
      </c>
      <c r="AG563" t="n">
        <v>0</v>
      </c>
    </row>
    <row r="564">
      <c r="E564" t="n">
        <v>4289117.5512</v>
      </c>
      <c r="F564" t="n">
        <v>11911319.867</v>
      </c>
      <c r="H564" t="n">
        <v>962184.014</v>
      </c>
      <c r="I564" t="n">
        <v>152.75</v>
      </c>
      <c r="J564" t="n">
        <v>70427.7956</v>
      </c>
      <c r="K564" t="n">
        <v>0</v>
      </c>
      <c r="L564" t="n">
        <v>0</v>
      </c>
      <c r="M564" t="n">
        <v>1032764.5596</v>
      </c>
      <c r="N564" t="n">
        <v>-5707.357</v>
      </c>
      <c r="O564" t="n">
        <v>-27752.2</v>
      </c>
      <c r="P564" t="n">
        <v>-98134.6413</v>
      </c>
      <c r="Q564" t="n">
        <v>-1847049.3133</v>
      </c>
      <c r="R564" t="n">
        <v>-1072.1</v>
      </c>
      <c r="S564" t="n">
        <v>-1979715.6116</v>
      </c>
      <c r="T564" t="n">
        <v>3342166.4992</v>
      </c>
      <c r="U564" t="n">
        <v>10201867.862</v>
      </c>
      <c r="AG564" t="n">
        <v>2813384.912</v>
      </c>
    </row>
  </sheetData>
  <autoFilter ref="A1:AG56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5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4" customWidth="1" min="5" max="5"/>
    <col width="14"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5" t="inlineStr">
        <is>
          <t>SubCateg</t>
        </is>
      </c>
      <c r="B1" s="15" t="inlineStr">
        <is>
          <t>Categ</t>
        </is>
      </c>
      <c r="C1" s="15" t="inlineStr">
        <is>
          <t>ItemNo</t>
        </is>
      </c>
      <c r="D1" s="15" t="inlineStr">
        <is>
          <t>ItemDesc</t>
        </is>
      </c>
      <c r="E1" s="15" t="inlineStr">
        <is>
          <t>OpenQty</t>
        </is>
      </c>
      <c r="F1" s="15" t="inlineStr">
        <is>
          <t>OpenCost</t>
        </is>
      </c>
      <c r="G1" s="15" t="inlineStr">
        <is>
          <t>StoreList</t>
        </is>
      </c>
      <c r="H1" s="15" t="inlineStr">
        <is>
          <t>RecQty</t>
        </is>
      </c>
      <c r="I1" s="15" t="inlineStr">
        <is>
          <t>RetSaleQty</t>
        </is>
      </c>
      <c r="J1" s="15" t="inlineStr">
        <is>
          <t>AddQty</t>
        </is>
      </c>
      <c r="K1" s="15" t="inlineStr">
        <is>
          <t>RetIssueQty</t>
        </is>
      </c>
      <c r="L1" s="15" t="inlineStr">
        <is>
          <t>ProdRecQty</t>
        </is>
      </c>
      <c r="M1" s="15" t="inlineStr">
        <is>
          <t>TotalInQty</t>
        </is>
      </c>
      <c r="N1" s="15" t="inlineStr">
        <is>
          <t>RetRecQty</t>
        </is>
      </c>
      <c r="O1" s="15" t="inlineStr">
        <is>
          <t>SaleQty</t>
        </is>
      </c>
      <c r="P1" s="15" t="inlineStr">
        <is>
          <t>SubQty</t>
        </is>
      </c>
      <c r="Q1" s="15" t="inlineStr">
        <is>
          <t>IssueQty</t>
        </is>
      </c>
      <c r="R1" s="15" t="inlineStr">
        <is>
          <t>WriteOffQty</t>
        </is>
      </c>
      <c r="S1" s="15" t="inlineStr">
        <is>
          <t>TotalOutQty</t>
        </is>
      </c>
      <c r="T1" s="15" t="inlineStr">
        <is>
          <t>EndQty</t>
        </is>
      </c>
      <c r="U1" s="15" t="inlineStr">
        <is>
          <t>EndCost</t>
        </is>
      </c>
      <c r="V1" s="15" t="inlineStr">
        <is>
          <t>ItemUnitCost</t>
        </is>
      </c>
      <c r="W1" s="15" t="inlineStr">
        <is>
          <t>ConsQty3M</t>
        </is>
      </c>
      <c r="X1" s="15" t="inlineStr">
        <is>
          <t>ConsQty6M</t>
        </is>
      </c>
      <c r="Y1" s="15" t="inlineStr">
        <is>
          <t>ConsQty9M</t>
        </is>
      </c>
      <c r="Z1" s="15" t="inlineStr">
        <is>
          <t>ConsQty12M</t>
        </is>
      </c>
      <c r="AA1" s="15" t="inlineStr">
        <is>
          <t>Last Purchase Date</t>
        </is>
      </c>
      <c r="AB1" s="15" t="inlineStr">
        <is>
          <t>Last Purchase Vendor</t>
        </is>
      </c>
      <c r="AC1" s="15" t="inlineStr">
        <is>
          <t>LastIssueSaleDate</t>
        </is>
      </c>
      <c r="AD1" s="15" t="inlineStr">
        <is>
          <t>ConsMonRate9</t>
        </is>
      </c>
      <c r="AE1" s="15" t="inlineStr">
        <is>
          <t>ConsMonRate12</t>
        </is>
      </c>
      <c r="AF1" s="15" t="inlineStr">
        <is>
          <t>Coverage Period</t>
        </is>
      </c>
      <c r="AG1" s="15" t="inlineStr">
        <is>
          <t>Purchase Amount</t>
        </is>
      </c>
    </row>
    <row r="2">
      <c r="A2" t="inlineStr">
        <is>
          <t>ADTV</t>
        </is>
      </c>
      <c r="B2" t="inlineStr">
        <is>
          <t>RM</t>
        </is>
      </c>
      <c r="C2" t="inlineStr">
        <is>
          <t>RM.ADTV.00001</t>
        </is>
      </c>
      <c r="D2" t="inlineStr">
        <is>
          <t>ليسيتين الصويا</t>
        </is>
      </c>
      <c r="E2" t="n">
        <v>11739.931</v>
      </c>
      <c r="F2" t="n">
        <v>11517.758</v>
      </c>
      <c r="G2" t="inlineStr">
        <is>
          <t>9801, 9409, 9605, 9405, 9403, 9809, 9402, 9408, 9406, 402, 401, 406, 306, 304, 301, 101, 103, 102, 108, 107, 112, 201, 499, 605, 9103, 408, 701, 801, 409, 405, 403, 9408, 9605, 405, 9403, 9401, 108, 9402, 9108, 9102, 809, 9112, 402, 301, 304, 112, 9809, 201, 107, 108, 9401, 408, 102, 809, 9403, 101, 112, 9112, 9408, 9409, 401, 9406, 9405, 9108, 9409, 403, 409, 9809, 103, 9405, 9801, 102, 499, 403, 405, 409, 401, 306, 408, 605, 9108, 701, 406, 809, 9103, 9401, 9112, 801, 9102</t>
        </is>
      </c>
      <c r="H2" t="n">
        <v>14000</v>
      </c>
      <c r="I2" t="n">
        <v>0</v>
      </c>
      <c r="J2" t="n">
        <v>0</v>
      </c>
      <c r="K2" t="n">
        <v>0</v>
      </c>
      <c r="L2" t="n">
        <v>0</v>
      </c>
      <c r="M2" t="n">
        <v>14000</v>
      </c>
      <c r="N2" t="n">
        <v>0</v>
      </c>
      <c r="O2" t="n">
        <v>0</v>
      </c>
      <c r="P2" t="n">
        <v>0</v>
      </c>
      <c r="Q2" t="n">
        <v>-5291.353</v>
      </c>
      <c r="R2" t="n">
        <v>0</v>
      </c>
      <c r="S2" t="n">
        <v>-5291.353</v>
      </c>
      <c r="T2" t="n">
        <v>20448.578</v>
      </c>
      <c r="U2" t="n">
        <v>27510.6677</v>
      </c>
      <c r="V2" t="n">
        <v>1.4901</v>
      </c>
      <c r="W2" t="n">
        <v>19799.4668</v>
      </c>
      <c r="X2" t="n">
        <v>42118.7398</v>
      </c>
      <c r="Y2" t="n">
        <v>65121.1703</v>
      </c>
      <c r="Z2" t="n">
        <v>85456.5673</v>
      </c>
      <c r="AA2" s="20" t="n">
        <v>46257</v>
      </c>
      <c r="AB2" t="inlineStr">
        <is>
          <t>Soy Lecithin.04/2026</t>
        </is>
      </c>
      <c r="AC2" s="20" t="n">
        <v>46265</v>
      </c>
      <c r="AD2" t="n">
        <v>7235.6855</v>
      </c>
      <c r="AE2" t="n">
        <v>7121.3806</v>
      </c>
      <c r="AF2" t="inlineStr">
        <is>
          <t>2:26</t>
        </is>
      </c>
      <c r="AG2" t="n">
        <v>21185.16</v>
      </c>
    </row>
    <row r="3">
      <c r="A3" t="inlineStr">
        <is>
          <t>ADTV</t>
        </is>
      </c>
      <c r="B3" t="inlineStr">
        <is>
          <t>RM</t>
        </is>
      </c>
      <c r="C3" t="inlineStr">
        <is>
          <t>RM.ADTV.00002</t>
        </is>
      </c>
      <c r="D3" t="inlineStr">
        <is>
          <t>Lecithin L</t>
        </is>
      </c>
      <c r="V3" t="n">
        <v>0</v>
      </c>
      <c r="W3" t="n">
        <v>0</v>
      </c>
      <c r="X3" t="n">
        <v>0</v>
      </c>
      <c r="Y3" t="n">
        <v>0</v>
      </c>
      <c r="Z3" t="n">
        <v>0</v>
      </c>
      <c r="AA3" s="20" t="n">
        <v>2</v>
      </c>
      <c r="AC3" s="20" t="n">
        <v>2</v>
      </c>
      <c r="AD3" t="n">
        <v>0</v>
      </c>
      <c r="AE3" t="n">
        <v>0</v>
      </c>
    </row>
    <row r="4">
      <c r="A4" t="inlineStr">
        <is>
          <t>ADTV</t>
        </is>
      </c>
      <c r="B4" t="inlineStr">
        <is>
          <t>RM</t>
        </is>
      </c>
      <c r="C4" t="inlineStr">
        <is>
          <t>RM.ADTV.00003</t>
        </is>
      </c>
      <c r="D4" t="inlineStr">
        <is>
          <t>SALT</t>
        </is>
      </c>
      <c r="E4" t="n">
        <v>340.6821</v>
      </c>
      <c r="F4" t="n">
        <v>58.0195</v>
      </c>
      <c r="G4" t="inlineStr">
        <is>
          <t>9406, 9408, 9402, 9809, 9403, 9405, 9605, 9409, 9801, 801, 9112, 9401, 9304, 809, 406, 9108, 605, 408, 401, 409, 405, 403, 499, 9304, 9801, 9405, 103, 9809, 409, 403, 9409, 304, 9108, 9405, 9406, 401, 9409, 9408, 9112, 112, 101, 9403, 9304, 809, 408, 9401, 108, 9809, 112, 304, 203, 402, 9112, 809, 9108, 9402, 108, 9401, 9403, 405, 9605, 9408, 403, 405, 409, 801, 408, 605, 499, 203, 112, 108, 103, 101, 304, 406, 401, 402</t>
        </is>
      </c>
      <c r="H4" t="n">
        <v>337.5</v>
      </c>
      <c r="I4" t="n">
        <v>0</v>
      </c>
      <c r="J4" t="n">
        <v>0</v>
      </c>
      <c r="K4" t="n">
        <v>0</v>
      </c>
      <c r="L4" t="n">
        <v>0</v>
      </c>
      <c r="M4" t="n">
        <v>337.5</v>
      </c>
      <c r="N4" t="n">
        <v>0</v>
      </c>
      <c r="O4" t="n">
        <v>0</v>
      </c>
      <c r="P4" t="n">
        <v>0</v>
      </c>
      <c r="Q4" t="n">
        <v>-551.5176</v>
      </c>
      <c r="R4" t="n">
        <v>0</v>
      </c>
      <c r="S4" t="n">
        <v>-551.5176</v>
      </c>
      <c r="T4" t="n">
        <v>126.6645</v>
      </c>
      <c r="U4" t="n">
        <v>21.4943</v>
      </c>
      <c r="V4" t="n">
        <v>0.17</v>
      </c>
      <c r="W4" t="n">
        <v>1837.2657</v>
      </c>
      <c r="X4" t="n">
        <v>4179.0817</v>
      </c>
      <c r="Y4" t="n">
        <v>6439.5548</v>
      </c>
      <c r="Z4" t="n">
        <v>8200.4722</v>
      </c>
      <c r="AA4" s="20" t="n">
        <v>46246</v>
      </c>
      <c r="AB4" t="inlineStr">
        <is>
          <t>شركة عيسى ابراهيم وشركاه</t>
        </is>
      </c>
      <c r="AC4" s="20" t="n">
        <v>46265</v>
      </c>
      <c r="AD4" t="n">
        <v>715.506</v>
      </c>
      <c r="AE4" t="n">
        <v>683.3726</v>
      </c>
      <c r="AF4" t="inlineStr">
        <is>
          <t>0:5</t>
        </is>
      </c>
      <c r="AG4" t="n">
        <v>57.598</v>
      </c>
    </row>
    <row r="5">
      <c r="A5" t="inlineStr">
        <is>
          <t>ADTV</t>
        </is>
      </c>
      <c r="B5" t="inlineStr">
        <is>
          <t>RM</t>
        </is>
      </c>
      <c r="C5" t="inlineStr">
        <is>
          <t>RM.ADTV.00004</t>
        </is>
      </c>
      <c r="D5" t="inlineStr">
        <is>
          <t>مستحلب للشوكولاته</t>
        </is>
      </c>
      <c r="E5" t="n">
        <v>5574.407</v>
      </c>
      <c r="F5" t="n">
        <v>10249.1588</v>
      </c>
      <c r="G5" t="inlineStr">
        <is>
          <t>401, 405, 306, 402, 499, 403, 408, 605, 9104, 809, 9102, 9112, 801, 9108, 9403, 107, 108, 9809, 112, 301, 201, 403, 9809, 103, 9801, 9405, 9108, 9408, 101, 9112, 112, 408, 9102, 102, 809, 9405, 9402, 104, 102, 9401, 9403, 9605, 405, 9408, 108, 9104, 809, 9108, 9102, 9112, 499, 605, 403, 408, 801, 405, 401, 402, 306, 301, 104, 107, 108, 101, 103, 102, 112, 201, 9401, 9402, 9801, 9605, 9405, 9408, 9809, 9403</t>
        </is>
      </c>
      <c r="H5" t="n">
        <v>0</v>
      </c>
      <c r="I5" t="n">
        <v>0</v>
      </c>
      <c r="J5" t="n">
        <v>0</v>
      </c>
      <c r="K5" t="n">
        <v>0</v>
      </c>
      <c r="L5" t="n">
        <v>0</v>
      </c>
      <c r="M5" t="n">
        <v>0</v>
      </c>
      <c r="N5" t="n">
        <v>0</v>
      </c>
      <c r="O5" t="n">
        <v>0</v>
      </c>
      <c r="P5" t="n">
        <v>0</v>
      </c>
      <c r="Q5" t="n">
        <v>-2558.421</v>
      </c>
      <c r="R5" t="n">
        <v>0</v>
      </c>
      <c r="S5" t="n">
        <v>-2558.421</v>
      </c>
      <c r="T5" t="n">
        <v>3015.986</v>
      </c>
      <c r="U5" t="n">
        <v>5518.7085</v>
      </c>
      <c r="V5" t="n">
        <v>1.8494</v>
      </c>
      <c r="W5" t="n">
        <v>9318.090899999999</v>
      </c>
      <c r="X5" t="n">
        <v>19574.9379</v>
      </c>
      <c r="Y5" t="n">
        <v>30666.9307</v>
      </c>
      <c r="Z5" t="n">
        <v>41699.8327</v>
      </c>
      <c r="AA5" s="20" t="n">
        <v>46231</v>
      </c>
      <c r="AB5" t="inlineStr">
        <is>
          <t>زهرة يافا للتجارة JFT</t>
        </is>
      </c>
      <c r="AC5" s="20" t="n">
        <v>46265</v>
      </c>
      <c r="AD5" t="n">
        <v>3407.4367</v>
      </c>
      <c r="AE5" t="n">
        <v>3474.986</v>
      </c>
      <c r="AF5" t="inlineStr">
        <is>
          <t>0:26</t>
        </is>
      </c>
      <c r="AG5" t="n">
        <v>0</v>
      </c>
    </row>
    <row r="6">
      <c r="A6" t="inlineStr">
        <is>
          <t>ADTV</t>
        </is>
      </c>
      <c r="B6" t="inlineStr">
        <is>
          <t>RM</t>
        </is>
      </c>
      <c r="C6" t="inlineStr">
        <is>
          <t>RM.ADTV.00005</t>
        </is>
      </c>
      <c r="D6" t="inlineStr">
        <is>
          <t>Instant coffee type B20</t>
        </is>
      </c>
      <c r="E6" t="n">
        <v>82.559</v>
      </c>
      <c r="F6" t="n">
        <v>690.3641</v>
      </c>
      <c r="G6" t="inlineStr">
        <is>
          <t>9801, 9405, 9403, 9809, 9402, 9408, 402, 401, 306, 101, 102, 108, 112, 499, 605, 408, 801, 409, 405, 403, 9408, 405, 9403, 9401, 108, 9108, 9112, 402, 112, 9809, 108, 809, 102, 112, 9112, 101, 9108, 9405, 403, 9405, 9801, 9402, 499, 403, 405, 409, 401, 306, 408, 605, 9108, 809, 9401, 9112, 801</t>
        </is>
      </c>
      <c r="H6" t="n">
        <v>200</v>
      </c>
      <c r="I6" t="n">
        <v>0</v>
      </c>
      <c r="J6" t="n">
        <v>0</v>
      </c>
      <c r="K6" t="n">
        <v>0</v>
      </c>
      <c r="L6" t="n">
        <v>0</v>
      </c>
      <c r="M6" t="n">
        <v>200</v>
      </c>
      <c r="N6" t="n">
        <v>0</v>
      </c>
      <c r="O6" t="n">
        <v>0</v>
      </c>
      <c r="P6" t="n">
        <v>0</v>
      </c>
      <c r="Q6" t="n">
        <v>-209.485</v>
      </c>
      <c r="R6" t="n">
        <v>0</v>
      </c>
      <c r="S6" t="n">
        <v>-209.485</v>
      </c>
      <c r="T6" t="n">
        <v>73.074</v>
      </c>
      <c r="U6" t="n">
        <v>611.0499</v>
      </c>
      <c r="V6" t="n">
        <v>8.3621</v>
      </c>
      <c r="W6" t="n">
        <v>629.33</v>
      </c>
      <c r="X6" t="n">
        <v>1185.806</v>
      </c>
      <c r="Y6" t="n">
        <v>2053.0548</v>
      </c>
      <c r="Z6" t="n">
        <v>2414.6513</v>
      </c>
      <c r="AA6" s="20" t="n">
        <v>46251</v>
      </c>
      <c r="AB6" t="inlineStr">
        <is>
          <t>الشركة الوطنية للتجارة والتوزيع</t>
        </is>
      </c>
      <c r="AC6" s="20" t="n">
        <v>46265</v>
      </c>
      <c r="AD6" t="n">
        <v>228.1172</v>
      </c>
      <c r="AE6" t="n">
        <v>201.2209</v>
      </c>
      <c r="AF6" t="inlineStr">
        <is>
          <t>0:10</t>
        </is>
      </c>
      <c r="AG6" t="n">
        <v>1672.414</v>
      </c>
    </row>
    <row r="7">
      <c r="A7" t="inlineStr">
        <is>
          <t>ADTV</t>
        </is>
      </c>
      <c r="B7" t="inlineStr">
        <is>
          <t>RM</t>
        </is>
      </c>
      <c r="C7" t="inlineStr">
        <is>
          <t>RM.ADTV.00006</t>
        </is>
      </c>
      <c r="D7" t="inlineStr">
        <is>
          <t>Indian barley powder 25 KG</t>
        </is>
      </c>
      <c r="E7" t="n">
        <v>0</v>
      </c>
      <c r="F7" t="n">
        <v>0</v>
      </c>
      <c r="G7" t="inlineStr">
        <is>
          <t>403, 403</t>
        </is>
      </c>
      <c r="H7" t="n">
        <v>0</v>
      </c>
      <c r="I7" t="n">
        <v>0</v>
      </c>
      <c r="J7" t="n">
        <v>0</v>
      </c>
      <c r="K7" t="n">
        <v>0</v>
      </c>
      <c r="L7" t="n">
        <v>0</v>
      </c>
      <c r="M7" t="n">
        <v>0</v>
      </c>
      <c r="N7" t="n">
        <v>0</v>
      </c>
      <c r="O7" t="n">
        <v>0</v>
      </c>
      <c r="P7" t="n">
        <v>0</v>
      </c>
      <c r="Q7" t="n">
        <v>0</v>
      </c>
      <c r="R7" t="n">
        <v>0</v>
      </c>
      <c r="S7" t="n">
        <v>0</v>
      </c>
      <c r="T7" t="n">
        <v>0</v>
      </c>
      <c r="U7" t="n">
        <v>0</v>
      </c>
      <c r="V7" t="n">
        <v>2.598</v>
      </c>
      <c r="W7" t="n">
        <v>0</v>
      </c>
      <c r="X7" t="n">
        <v>0</v>
      </c>
      <c r="Y7" t="n">
        <v>0</v>
      </c>
      <c r="Z7" t="n">
        <v>0</v>
      </c>
      <c r="AA7" s="20" t="n">
        <v>2</v>
      </c>
      <c r="AC7" s="20" t="n">
        <v>2</v>
      </c>
      <c r="AD7" t="n">
        <v>0</v>
      </c>
      <c r="AE7" t="n">
        <v>0</v>
      </c>
      <c r="AG7" t="n">
        <v>0</v>
      </c>
    </row>
    <row r="8">
      <c r="A8" t="inlineStr">
        <is>
          <t>ADTV</t>
        </is>
      </c>
      <c r="B8" t="inlineStr">
        <is>
          <t>RM</t>
        </is>
      </c>
      <c r="C8" t="inlineStr">
        <is>
          <t>RM.ADTV.00007</t>
        </is>
      </c>
      <c r="D8" t="inlineStr">
        <is>
          <t>Krystal Malt Dark 80 /25 kg</t>
        </is>
      </c>
      <c r="E8" t="n">
        <v>0</v>
      </c>
      <c r="F8" t="n">
        <v>0</v>
      </c>
      <c r="G8" t="inlineStr">
        <is>
          <t>401, 304, 101, 102, 107, 101, 107, 102, 304, 401</t>
        </is>
      </c>
      <c r="H8" t="n">
        <v>0</v>
      </c>
      <c r="I8" t="n">
        <v>0</v>
      </c>
      <c r="J8" t="n">
        <v>0</v>
      </c>
      <c r="K8" t="n">
        <v>0</v>
      </c>
      <c r="L8" t="n">
        <v>0</v>
      </c>
      <c r="M8" t="n">
        <v>0</v>
      </c>
      <c r="N8" t="n">
        <v>0</v>
      </c>
      <c r="O8" t="n">
        <v>0</v>
      </c>
      <c r="P8" t="n">
        <v>0</v>
      </c>
      <c r="Q8" t="n">
        <v>0</v>
      </c>
      <c r="R8" t="n">
        <v>0</v>
      </c>
      <c r="S8" t="n">
        <v>0</v>
      </c>
      <c r="T8" t="n">
        <v>0</v>
      </c>
      <c r="U8" t="n">
        <v>0</v>
      </c>
      <c r="V8" t="n">
        <v>2.499</v>
      </c>
      <c r="W8" t="n">
        <v>0</v>
      </c>
      <c r="X8" t="n">
        <v>0</v>
      </c>
      <c r="Y8" t="n">
        <v>0</v>
      </c>
      <c r="Z8" t="n">
        <v>0</v>
      </c>
      <c r="AA8" s="20" t="n">
        <v>2</v>
      </c>
      <c r="AC8" s="20" t="n">
        <v>45606</v>
      </c>
      <c r="AD8" t="n">
        <v>0</v>
      </c>
      <c r="AE8" t="n">
        <v>0</v>
      </c>
      <c r="AG8" t="n">
        <v>0</v>
      </c>
    </row>
    <row r="9">
      <c r="A9" t="inlineStr">
        <is>
          <t>ADTV</t>
        </is>
      </c>
      <c r="B9" t="inlineStr">
        <is>
          <t>RM</t>
        </is>
      </c>
      <c r="C9" t="inlineStr">
        <is>
          <t>RM.ADTV.00008</t>
        </is>
      </c>
      <c r="D9" t="inlineStr">
        <is>
          <t>Malt Extract Powder / 25 KG</t>
        </is>
      </c>
      <c r="E9" t="n">
        <v>0</v>
      </c>
      <c r="F9" t="n">
        <v>0</v>
      </c>
      <c r="G9" t="inlineStr">
        <is>
          <t>9402, 102, 101, 107, 108, 403, 401, 9401, 801, 9108, 403, 401, 108, 101, 102, 107, 801, 9401, 9108, 9402</t>
        </is>
      </c>
      <c r="H9" t="n">
        <v>0</v>
      </c>
      <c r="I9" t="n">
        <v>0</v>
      </c>
      <c r="J9" t="n">
        <v>0</v>
      </c>
      <c r="K9" t="n">
        <v>0</v>
      </c>
      <c r="L9" t="n">
        <v>0</v>
      </c>
      <c r="M9" t="n">
        <v>0</v>
      </c>
      <c r="N9" t="n">
        <v>0</v>
      </c>
      <c r="O9" t="n">
        <v>0</v>
      </c>
      <c r="P9" t="n">
        <v>0</v>
      </c>
      <c r="Q9" t="n">
        <v>0</v>
      </c>
      <c r="R9" t="n">
        <v>0</v>
      </c>
      <c r="S9" t="n">
        <v>0</v>
      </c>
      <c r="T9" t="n">
        <v>0</v>
      </c>
      <c r="U9" t="n">
        <v>0</v>
      </c>
      <c r="V9" t="n">
        <v>2.517</v>
      </c>
      <c r="W9" t="n">
        <v>0</v>
      </c>
      <c r="X9" t="n">
        <v>0</v>
      </c>
      <c r="Y9" t="n">
        <v>0</v>
      </c>
      <c r="Z9" t="n">
        <v>0</v>
      </c>
      <c r="AA9" s="20" t="n">
        <v>2</v>
      </c>
      <c r="AC9" s="20" t="n">
        <v>45606</v>
      </c>
      <c r="AD9" t="n">
        <v>0</v>
      </c>
      <c r="AE9" t="n">
        <v>0</v>
      </c>
      <c r="AG9" t="n">
        <v>0</v>
      </c>
    </row>
    <row r="10">
      <c r="A10" t="inlineStr">
        <is>
          <t>ADTV</t>
        </is>
      </c>
      <c r="B10" t="inlineStr">
        <is>
          <t>RM</t>
        </is>
      </c>
      <c r="C10" t="inlineStr">
        <is>
          <t>RM.ADTV.00009</t>
        </is>
      </c>
      <c r="D10" t="inlineStr">
        <is>
          <t>Roko Gel Powder</t>
        </is>
      </c>
      <c r="E10" t="n">
        <v>0</v>
      </c>
      <c r="F10" t="n">
        <v>0</v>
      </c>
      <c r="G10" t="inlineStr">
        <is>
          <t>301, 102, 101, 102, 101, 301</t>
        </is>
      </c>
      <c r="H10" t="n">
        <v>0</v>
      </c>
      <c r="I10" t="n">
        <v>0</v>
      </c>
      <c r="J10" t="n">
        <v>0</v>
      </c>
      <c r="K10" t="n">
        <v>0</v>
      </c>
      <c r="L10" t="n">
        <v>0</v>
      </c>
      <c r="M10" t="n">
        <v>0</v>
      </c>
      <c r="N10" t="n">
        <v>0</v>
      </c>
      <c r="O10" t="n">
        <v>0</v>
      </c>
      <c r="P10" t="n">
        <v>0</v>
      </c>
      <c r="Q10" t="n">
        <v>0</v>
      </c>
      <c r="R10" t="n">
        <v>0</v>
      </c>
      <c r="S10" t="n">
        <v>0</v>
      </c>
      <c r="T10" t="n">
        <v>0</v>
      </c>
      <c r="U10" t="n">
        <v>0</v>
      </c>
      <c r="V10" t="n">
        <v>15.6404</v>
      </c>
      <c r="W10" t="n">
        <v>0</v>
      </c>
      <c r="X10" t="n">
        <v>0</v>
      </c>
      <c r="Y10" t="n">
        <v>0</v>
      </c>
      <c r="Z10" t="n">
        <v>0</v>
      </c>
      <c r="AA10" s="20" t="n">
        <v>45035</v>
      </c>
      <c r="AB10" t="inlineStr">
        <is>
          <t>ROKO.01/2023</t>
        </is>
      </c>
      <c r="AC10" s="20" t="n">
        <v>45041</v>
      </c>
      <c r="AD10" t="n">
        <v>0</v>
      </c>
      <c r="AE10" t="n">
        <v>0</v>
      </c>
      <c r="AG10" t="n">
        <v>0</v>
      </c>
    </row>
    <row r="11">
      <c r="A11" t="inlineStr">
        <is>
          <t>ADTV</t>
        </is>
      </c>
      <c r="B11" t="inlineStr">
        <is>
          <t>RM</t>
        </is>
      </c>
      <c r="C11" t="inlineStr">
        <is>
          <t>RM.ADTV.00010</t>
        </is>
      </c>
      <c r="D11" t="inlineStr">
        <is>
          <t>NESCAFE 0.475 GM / 12*1</t>
        </is>
      </c>
      <c r="E11" t="n">
        <v>0</v>
      </c>
      <c r="F11" t="n">
        <v>0</v>
      </c>
      <c r="G11" t="inlineStr">
        <is>
          <t>402, 402</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s="20" t="n">
        <v>2</v>
      </c>
      <c r="AC11" s="20" t="n">
        <v>44560</v>
      </c>
      <c r="AD11" t="n">
        <v>0</v>
      </c>
      <c r="AE11" t="n">
        <v>0</v>
      </c>
      <c r="AG11" t="n">
        <v>0</v>
      </c>
    </row>
    <row r="12">
      <c r="A12" t="inlineStr">
        <is>
          <t>ADTV</t>
        </is>
      </c>
      <c r="B12" t="inlineStr">
        <is>
          <t>RM</t>
        </is>
      </c>
      <c r="C12" t="inlineStr">
        <is>
          <t>RM.ADTV.00011</t>
        </is>
      </c>
      <c r="D12" t="inlineStr">
        <is>
          <t>CALCIUM CHLORIDE 77%)</t>
        </is>
      </c>
      <c r="E12" t="n">
        <v>18</v>
      </c>
      <c r="F12" t="n">
        <v>16.1993</v>
      </c>
      <c r="G12" t="inlineStr">
        <is>
          <t>306, 403, 103, 108, 9402, 9108, 9103, 605, 499, 108, 103, 306, 403, 499, 605, 9103, 9108, 9402</t>
        </is>
      </c>
      <c r="H12" t="n">
        <v>0</v>
      </c>
      <c r="I12" t="n">
        <v>0</v>
      </c>
      <c r="J12" t="n">
        <v>0</v>
      </c>
      <c r="K12" t="n">
        <v>0</v>
      </c>
      <c r="L12" t="n">
        <v>0</v>
      </c>
      <c r="M12" t="n">
        <v>0</v>
      </c>
      <c r="N12" t="n">
        <v>0</v>
      </c>
      <c r="O12" t="n">
        <v>0</v>
      </c>
      <c r="P12" t="n">
        <v>0</v>
      </c>
      <c r="Q12" t="n">
        <v>0</v>
      </c>
      <c r="R12" t="n">
        <v>0</v>
      </c>
      <c r="S12" t="n">
        <v>0</v>
      </c>
      <c r="T12" t="n">
        <v>18</v>
      </c>
      <c r="U12" t="n">
        <v>16.1993</v>
      </c>
      <c r="V12" t="n">
        <v>0.9</v>
      </c>
      <c r="W12" t="n">
        <v>24.43</v>
      </c>
      <c r="X12" t="n">
        <v>24.43</v>
      </c>
      <c r="Y12" t="n">
        <v>24.43</v>
      </c>
      <c r="Z12" t="n">
        <v>46.41</v>
      </c>
      <c r="AA12" s="20" t="n">
        <v>45845</v>
      </c>
      <c r="AB12" t="inlineStr">
        <is>
          <t>زهرة يافا للتجارة JFT</t>
        </is>
      </c>
      <c r="AC12" s="20" t="n">
        <v>46234</v>
      </c>
      <c r="AD12" t="n">
        <v>2.7144</v>
      </c>
      <c r="AE12" t="n">
        <v>3.8675</v>
      </c>
      <c r="AF12" t="inlineStr">
        <is>
          <t>4:19</t>
        </is>
      </c>
      <c r="AG12" t="n">
        <v>0</v>
      </c>
    </row>
    <row r="13">
      <c r="A13" t="inlineStr">
        <is>
          <t>ADTV</t>
        </is>
      </c>
      <c r="B13" t="inlineStr">
        <is>
          <t>RM</t>
        </is>
      </c>
      <c r="C13" t="inlineStr">
        <is>
          <t>RM.ADTV.00012</t>
        </is>
      </c>
      <c r="D13" t="inlineStr">
        <is>
          <t>CITRICACID MONOHYDRATE 25KG</t>
        </is>
      </c>
      <c r="E13" t="n">
        <v>0</v>
      </c>
      <c r="F13" t="n">
        <v>0</v>
      </c>
      <c r="G13" t="inlineStr">
        <is>
          <t>403, 403</t>
        </is>
      </c>
      <c r="H13" t="n">
        <v>0</v>
      </c>
      <c r="I13" t="n">
        <v>0</v>
      </c>
      <c r="J13" t="n">
        <v>0</v>
      </c>
      <c r="K13" t="n">
        <v>0</v>
      </c>
      <c r="L13" t="n">
        <v>0</v>
      </c>
      <c r="M13" t="n">
        <v>0</v>
      </c>
      <c r="N13" t="n">
        <v>0</v>
      </c>
      <c r="O13" t="n">
        <v>0</v>
      </c>
      <c r="P13" t="n">
        <v>0</v>
      </c>
      <c r="Q13" t="n">
        <v>0</v>
      </c>
      <c r="R13" t="n">
        <v>0</v>
      </c>
      <c r="S13" t="n">
        <v>0</v>
      </c>
      <c r="T13" t="n">
        <v>0</v>
      </c>
      <c r="U13" t="n">
        <v>0</v>
      </c>
      <c r="V13" t="n">
        <v>0.86</v>
      </c>
      <c r="W13" t="n">
        <v>0</v>
      </c>
      <c r="X13" t="n">
        <v>0</v>
      </c>
      <c r="Y13" t="n">
        <v>0</v>
      </c>
      <c r="Z13" t="n">
        <v>0</v>
      </c>
      <c r="AA13" s="20" t="n">
        <v>2</v>
      </c>
      <c r="AC13" s="20" t="n">
        <v>44915</v>
      </c>
      <c r="AD13" t="n">
        <v>0</v>
      </c>
      <c r="AE13" t="n">
        <v>0</v>
      </c>
      <c r="AG13" t="n">
        <v>0</v>
      </c>
    </row>
    <row r="14">
      <c r="A14" t="inlineStr">
        <is>
          <t>ADTV</t>
        </is>
      </c>
      <c r="B14" t="inlineStr">
        <is>
          <t>RM</t>
        </is>
      </c>
      <c r="C14" t="inlineStr">
        <is>
          <t>RM.ADTV.00013</t>
        </is>
      </c>
      <c r="D14" t="inlineStr">
        <is>
          <t>مميع للشوكولاته</t>
        </is>
      </c>
      <c r="E14" t="n">
        <v>466.704</v>
      </c>
      <c r="F14" t="n">
        <v>2128.5</v>
      </c>
      <c r="G14" t="inlineStr">
        <is>
          <t>9402, 9403, 9408, 9809, 9409, 9405, 9801, 809, 9108, 9102, 408, 405, 409, 499, 801, 9112, 9401, 9403, 9408, 108, 405, 102, 9402, 104, 402, 403, 401, 306, 104, 101, 102, 103, 108, 107, 112, 201, 402, 401, 306, 201, 9403, 9401, 108, 9809, 112, 107, 9801, 9405, 409, 9809, 103, 9409, 9108, 403, 401, 112, 9405, 408, 809, 9409, 101, 9408, 102, 9112, 9102, 9401, 809, 9112, 801, 408, 9108, 499, 403, 405, 409</t>
        </is>
      </c>
      <c r="H14" t="n">
        <v>1520</v>
      </c>
      <c r="I14" t="n">
        <v>0</v>
      </c>
      <c r="J14" t="n">
        <v>0</v>
      </c>
      <c r="K14" t="n">
        <v>0</v>
      </c>
      <c r="L14" t="n">
        <v>0</v>
      </c>
      <c r="M14" t="n">
        <v>1520</v>
      </c>
      <c r="N14" t="n">
        <v>0</v>
      </c>
      <c r="O14" t="n">
        <v>0</v>
      </c>
      <c r="P14" t="n">
        <v>-19.692</v>
      </c>
      <c r="Q14" t="n">
        <v>-1143.158</v>
      </c>
      <c r="R14" t="n">
        <v>0</v>
      </c>
      <c r="S14" t="n">
        <v>-1162.85</v>
      </c>
      <c r="T14" t="n">
        <v>823.854</v>
      </c>
      <c r="U14" t="n">
        <v>4033.2245</v>
      </c>
      <c r="V14" t="n">
        <v>3.3964</v>
      </c>
      <c r="W14" t="n">
        <v>5885.5415</v>
      </c>
      <c r="X14" t="n">
        <v>10896.7285</v>
      </c>
      <c r="Y14" t="n">
        <v>16706.9681</v>
      </c>
      <c r="Z14" t="n">
        <v>22501.1081</v>
      </c>
      <c r="AA14" s="20" t="n">
        <v>46260</v>
      </c>
      <c r="AB14" t="inlineStr">
        <is>
          <t>شركة اثمار للصناعة والتوزيع</t>
        </is>
      </c>
      <c r="AC14" s="20" t="n">
        <v>46265</v>
      </c>
      <c r="AD14" t="n">
        <v>1856.3297</v>
      </c>
      <c r="AE14" t="n">
        <v>1875.0923</v>
      </c>
      <c r="AF14" t="inlineStr">
        <is>
          <t>0:13</t>
        </is>
      </c>
      <c r="AG14" t="n">
        <v>7410.345</v>
      </c>
    </row>
    <row r="15">
      <c r="A15" t="inlineStr">
        <is>
          <t>ADTV</t>
        </is>
      </c>
      <c r="B15" t="inlineStr">
        <is>
          <t>RM</t>
        </is>
      </c>
      <c r="C15" t="inlineStr">
        <is>
          <t>RM.ADTV.00014</t>
        </is>
      </c>
      <c r="D15" t="inlineStr">
        <is>
          <t>Ethanol 99.8%</t>
        </is>
      </c>
      <c r="V15" t="n">
        <v>0</v>
      </c>
      <c r="W15" t="n">
        <v>0</v>
      </c>
      <c r="X15" t="n">
        <v>0</v>
      </c>
      <c r="Y15" t="n">
        <v>0</v>
      </c>
      <c r="Z15" t="n">
        <v>0</v>
      </c>
      <c r="AA15" s="20" t="n">
        <v>2</v>
      </c>
      <c r="AC15" s="20" t="n">
        <v>2</v>
      </c>
      <c r="AD15" t="n">
        <v>0</v>
      </c>
      <c r="AE15" t="n">
        <v>0</v>
      </c>
    </row>
    <row r="16">
      <c r="A16" t="inlineStr">
        <is>
          <t>ADTV</t>
        </is>
      </c>
      <c r="B16" t="inlineStr">
        <is>
          <t>RM</t>
        </is>
      </c>
      <c r="C16" t="inlineStr">
        <is>
          <t>RM.ADTV.00015</t>
        </is>
      </c>
      <c r="D16" t="inlineStr">
        <is>
          <t>GLYCERINE BP 250KG</t>
        </is>
      </c>
      <c r="E16" t="n">
        <v>2531.066</v>
      </c>
      <c r="F16" t="n">
        <v>5062.132</v>
      </c>
      <c r="G16" t="inlineStr">
        <is>
          <t>112, 102, 103, 101, 108, 301, 306, 402, 405, 801, 403, 605, 499, 9112, 9108, 9103, 108, 9605, 9403, 9402, 9405, 102, 101, 112, 9112, 9801, 103, 403, 301, 112, 108, 9403, 9108, 801, 9112, 9103, 605, 403, 499, 402, 306, 405, 9403, 9402, 9405, 9605, 9801</t>
        </is>
      </c>
      <c r="H16" t="n">
        <v>0</v>
      </c>
      <c r="I16" t="n">
        <v>0</v>
      </c>
      <c r="J16" t="n">
        <v>0</v>
      </c>
      <c r="K16" t="n">
        <v>0</v>
      </c>
      <c r="L16" t="n">
        <v>0</v>
      </c>
      <c r="M16" t="n">
        <v>0</v>
      </c>
      <c r="N16" t="n">
        <v>0</v>
      </c>
      <c r="O16" t="n">
        <v>0</v>
      </c>
      <c r="P16" t="n">
        <v>0</v>
      </c>
      <c r="Q16" t="n">
        <v>-187.241</v>
      </c>
      <c r="R16" t="n">
        <v>0</v>
      </c>
      <c r="S16" t="n">
        <v>-187.241</v>
      </c>
      <c r="T16" t="n">
        <v>2343.825</v>
      </c>
      <c r="U16" t="n">
        <v>4687.65</v>
      </c>
      <c r="V16" t="n">
        <v>2</v>
      </c>
      <c r="W16" t="n">
        <v>1388.1922</v>
      </c>
      <c r="X16" t="n">
        <v>2169.6942</v>
      </c>
      <c r="Y16" t="n">
        <v>2747.0476</v>
      </c>
      <c r="Z16" t="n">
        <v>3582.3976</v>
      </c>
      <c r="AA16" s="20" t="n">
        <v>46217</v>
      </c>
      <c r="AB16" t="inlineStr">
        <is>
          <t>زهرة يافا للتجارة JFT</t>
        </is>
      </c>
      <c r="AC16" s="20" t="n">
        <v>46264</v>
      </c>
      <c r="AD16" t="n">
        <v>305.2275</v>
      </c>
      <c r="AE16" t="n">
        <v>298.5331</v>
      </c>
      <c r="AF16" t="inlineStr">
        <is>
          <t>7:25</t>
        </is>
      </c>
      <c r="AG16" t="n">
        <v>0</v>
      </c>
    </row>
    <row r="17">
      <c r="A17" t="inlineStr">
        <is>
          <t>ADTV</t>
        </is>
      </c>
      <c r="B17" t="inlineStr">
        <is>
          <t>RM</t>
        </is>
      </c>
      <c r="C17" t="inlineStr">
        <is>
          <t>RM.ADTV.00016</t>
        </is>
      </c>
      <c r="D17" t="inlineStr">
        <is>
          <t xml:space="preserve">بروبلين </t>
        </is>
      </c>
      <c r="E17" t="n">
        <v>616.1</v>
      </c>
      <c r="F17" t="n">
        <v>1309.4728</v>
      </c>
      <c r="G17" t="inlineStr">
        <is>
          <t>9402, 9403, 9405, 9801, 801, 9112, 9103, 9108, 605, 405, 403, 499, 9402, 9801, 9405, 112, 403, 103, 101, 9112, 102, 9403, 108, 107, 112, 201, 402, 9112, 9108, 9102, 108, 9403, 403, 801, 405, 605, 499, 9103, 112, 108, 107, 102, 101, 103, 201, 402, 9102</t>
        </is>
      </c>
      <c r="H17" t="n">
        <v>0</v>
      </c>
      <c r="I17" t="n">
        <v>0</v>
      </c>
      <c r="J17" t="n">
        <v>0</v>
      </c>
      <c r="K17" t="n">
        <v>0</v>
      </c>
      <c r="L17" t="n">
        <v>0</v>
      </c>
      <c r="M17" t="n">
        <v>0</v>
      </c>
      <c r="N17" t="n">
        <v>0</v>
      </c>
      <c r="O17" t="n">
        <v>0</v>
      </c>
      <c r="P17" t="n">
        <v>0</v>
      </c>
      <c r="Q17" t="n">
        <v>-34.643</v>
      </c>
      <c r="R17" t="n">
        <v>0</v>
      </c>
      <c r="S17" t="n">
        <v>-34.643</v>
      </c>
      <c r="T17" t="n">
        <v>581.457</v>
      </c>
      <c r="U17" t="n">
        <v>1236.2445</v>
      </c>
      <c r="V17" t="n">
        <v>2.1261</v>
      </c>
      <c r="W17" t="n">
        <v>685.4961</v>
      </c>
      <c r="X17" t="n">
        <v>832.2071</v>
      </c>
      <c r="Y17" t="n">
        <v>942.4619</v>
      </c>
      <c r="Z17" t="n">
        <v>1104.4839</v>
      </c>
      <c r="AA17" s="20" t="n">
        <v>45522</v>
      </c>
      <c r="AB17" t="inlineStr">
        <is>
          <t>زهرة يافا للتجارة JFT</t>
        </is>
      </c>
      <c r="AC17" s="20" t="n">
        <v>46264</v>
      </c>
      <c r="AD17" t="n">
        <v>104.7179</v>
      </c>
      <c r="AE17" t="n">
        <v>92.0403</v>
      </c>
      <c r="AF17" t="inlineStr">
        <is>
          <t>6:9</t>
        </is>
      </c>
      <c r="AG17" t="n">
        <v>0</v>
      </c>
    </row>
    <row r="18">
      <c r="A18" t="inlineStr">
        <is>
          <t>ADTV</t>
        </is>
      </c>
      <c r="B18" t="inlineStr">
        <is>
          <t>RM</t>
        </is>
      </c>
      <c r="C18" t="inlineStr">
        <is>
          <t>RM.ADTV.00017</t>
        </is>
      </c>
      <c r="D18" t="inlineStr">
        <is>
          <t>SODIUM CARBOXYMETHYL CELLULOSE / CMC 25KG</t>
        </is>
      </c>
      <c r="E18" t="n">
        <v>102.666</v>
      </c>
      <c r="F18" t="n">
        <v>333.6706</v>
      </c>
      <c r="G18" t="inlineStr">
        <is>
          <t>9801, 9405, 9605, 9403, 9402, 306, 201, 103, 101, 102, 108, 112, 9103, 499, 605, 405, 801, 403, 9403, 108, 9605, 9108, 9112, 201, 112, 108, 9403, 102, 9112, 101, 103, 403, 112, 9405, 9801, 9402, 499, 403, 405, 306, 605, 9108, 9103, 9112, 801</t>
        </is>
      </c>
      <c r="H18" t="n">
        <v>0</v>
      </c>
      <c r="I18" t="n">
        <v>0</v>
      </c>
      <c r="J18" t="n">
        <v>0</v>
      </c>
      <c r="K18" t="n">
        <v>0</v>
      </c>
      <c r="L18" t="n">
        <v>0</v>
      </c>
      <c r="M18" t="n">
        <v>0</v>
      </c>
      <c r="N18" t="n">
        <v>0</v>
      </c>
      <c r="O18" t="n">
        <v>0</v>
      </c>
      <c r="P18" t="n">
        <v>0</v>
      </c>
      <c r="Q18" t="n">
        <v>-7.185</v>
      </c>
      <c r="R18" t="n">
        <v>0</v>
      </c>
      <c r="S18" t="n">
        <v>-7.185</v>
      </c>
      <c r="T18" t="n">
        <v>95.48099999999999</v>
      </c>
      <c r="U18" t="n">
        <v>310.3194</v>
      </c>
      <c r="V18" t="n">
        <v>3.2501</v>
      </c>
      <c r="W18" t="n">
        <v>75.19110000000001</v>
      </c>
      <c r="X18" t="n">
        <v>105.6261</v>
      </c>
      <c r="Y18" t="n">
        <v>128.7909</v>
      </c>
      <c r="Z18" t="n">
        <v>261.3149</v>
      </c>
      <c r="AA18" s="20" t="n">
        <v>46000</v>
      </c>
      <c r="AB18" t="inlineStr">
        <is>
          <t>زهرة يافا للتجارة JFT</t>
        </is>
      </c>
      <c r="AC18" s="20" t="n">
        <v>46264</v>
      </c>
      <c r="AD18" t="n">
        <v>14.3101</v>
      </c>
      <c r="AE18" t="n">
        <v>21.7762</v>
      </c>
      <c r="AF18" t="inlineStr">
        <is>
          <t>4:11</t>
        </is>
      </c>
      <c r="AG18" t="n">
        <v>0</v>
      </c>
    </row>
    <row r="19">
      <c r="A19" t="inlineStr">
        <is>
          <t>ADTV</t>
        </is>
      </c>
      <c r="B19" t="inlineStr">
        <is>
          <t>RM</t>
        </is>
      </c>
      <c r="C19" t="inlineStr">
        <is>
          <t>RM.ADTV.00018</t>
        </is>
      </c>
      <c r="D19" t="inlineStr">
        <is>
          <t>XANTHAN GUM 25KG</t>
        </is>
      </c>
      <c r="E19" t="n">
        <v>93.48399999999999</v>
      </c>
      <c r="F19" t="n">
        <v>327.194</v>
      </c>
      <c r="G19" t="inlineStr">
        <is>
          <t>405, 499, 403, 9103, 9112, 801, 9108, 9403, 108, 112, 403, 103, 9801, 112, 9112, 101, 102, 9405, 9402, 9403, 108, 9103, 9108, 9112, 499, 403, 801, 405, 108, 101, 103, 102, 112, 9801, 9405, 9402, 9403</t>
        </is>
      </c>
      <c r="H19" t="n">
        <v>0</v>
      </c>
      <c r="I19" t="n">
        <v>0</v>
      </c>
      <c r="J19" t="n">
        <v>0</v>
      </c>
      <c r="K19" t="n">
        <v>0</v>
      </c>
      <c r="L19" t="n">
        <v>0</v>
      </c>
      <c r="M19" t="n">
        <v>0</v>
      </c>
      <c r="N19" t="n">
        <v>0</v>
      </c>
      <c r="O19" t="n">
        <v>0</v>
      </c>
      <c r="P19" t="n">
        <v>0</v>
      </c>
      <c r="Q19" t="n">
        <v>-7.185</v>
      </c>
      <c r="R19" t="n">
        <v>0</v>
      </c>
      <c r="S19" t="n">
        <v>-7.185</v>
      </c>
      <c r="T19" t="n">
        <v>86.29900000000001</v>
      </c>
      <c r="U19" t="n">
        <v>302.0465</v>
      </c>
      <c r="V19" t="n">
        <v>3.5</v>
      </c>
      <c r="W19" t="n">
        <v>53.237</v>
      </c>
      <c r="X19" t="n">
        <v>83.672</v>
      </c>
      <c r="Y19" t="n">
        <v>106.8368</v>
      </c>
      <c r="Z19" t="n">
        <v>139.3608</v>
      </c>
      <c r="AA19" s="20" t="n">
        <v>46000</v>
      </c>
      <c r="AB19" t="inlineStr">
        <is>
          <t>زهرة يافا للتجارة JFT</t>
        </is>
      </c>
      <c r="AC19" s="20" t="n">
        <v>46264</v>
      </c>
      <c r="AD19" t="n">
        <v>11.8707</v>
      </c>
      <c r="AE19" t="n">
        <v>11.6134</v>
      </c>
      <c r="AF19" t="inlineStr">
        <is>
          <t>7:12</t>
        </is>
      </c>
      <c r="AG19" t="n">
        <v>0</v>
      </c>
    </row>
    <row r="20">
      <c r="A20" t="inlineStr">
        <is>
          <t>ADTV</t>
        </is>
      </c>
      <c r="B20" t="inlineStr">
        <is>
          <t>RM</t>
        </is>
      </c>
      <c r="C20" t="inlineStr">
        <is>
          <t>RM.ADTV.00019</t>
        </is>
      </c>
      <c r="D20" t="inlineStr">
        <is>
          <t>GUAR GUM POWDER 25KG</t>
        </is>
      </c>
      <c r="E20" t="n">
        <v>47.668</v>
      </c>
      <c r="F20" t="n">
        <v>95.33629999999999</v>
      </c>
      <c r="G20" t="inlineStr">
        <is>
          <t>9801, 9405, 9403, 9402, 405, 403, 499, 9108, 801, 9112, 9103, 9112, 102, 101, 403, 103, 9405, 9801, 112, 108, 9403, 201, 201, 112, 108, 103, 102, 101, 403, 112, 9402, 108, 9403, 9112, 801, 499, 405, 9108, 9103</t>
        </is>
      </c>
      <c r="H20" t="n">
        <v>0</v>
      </c>
      <c r="I20" t="n">
        <v>0</v>
      </c>
      <c r="J20" t="n">
        <v>0</v>
      </c>
      <c r="K20" t="n">
        <v>0</v>
      </c>
      <c r="L20" t="n">
        <v>0</v>
      </c>
      <c r="M20" t="n">
        <v>0</v>
      </c>
      <c r="N20" t="n">
        <v>0</v>
      </c>
      <c r="O20" t="n">
        <v>0</v>
      </c>
      <c r="P20" t="n">
        <v>0</v>
      </c>
      <c r="Q20" t="n">
        <v>-7.185</v>
      </c>
      <c r="R20" t="n">
        <v>0</v>
      </c>
      <c r="S20" t="n">
        <v>-7.185</v>
      </c>
      <c r="T20" t="n">
        <v>40.483</v>
      </c>
      <c r="U20" t="n">
        <v>80.9663</v>
      </c>
      <c r="V20" t="n">
        <v>2</v>
      </c>
      <c r="W20" t="n">
        <v>53.1295</v>
      </c>
      <c r="X20" t="n">
        <v>83.5645</v>
      </c>
      <c r="Y20" t="n">
        <v>106.2409</v>
      </c>
      <c r="Z20" t="n">
        <v>138.7649</v>
      </c>
      <c r="AA20" s="20" t="n">
        <v>45258</v>
      </c>
      <c r="AB20" t="inlineStr">
        <is>
          <t>زهرة يافا للتجارة JFT</t>
        </is>
      </c>
      <c r="AC20" s="20" t="n">
        <v>46264</v>
      </c>
      <c r="AD20" t="n">
        <v>11.8045</v>
      </c>
      <c r="AE20" t="n">
        <v>11.5637</v>
      </c>
      <c r="AF20" t="inlineStr">
        <is>
          <t>3:15</t>
        </is>
      </c>
      <c r="AG20" t="n">
        <v>0</v>
      </c>
    </row>
    <row r="21">
      <c r="A21" t="inlineStr">
        <is>
          <t>ADTV</t>
        </is>
      </c>
      <c r="B21" t="inlineStr">
        <is>
          <t>RM</t>
        </is>
      </c>
      <c r="C21" t="inlineStr">
        <is>
          <t>RM.ADTV.00020</t>
        </is>
      </c>
      <c r="D21" t="inlineStr">
        <is>
          <t>زيت القرفة</t>
        </is>
      </c>
      <c r="E21" t="n">
        <v>79.902</v>
      </c>
      <c r="F21" t="n">
        <v>2031.7672</v>
      </c>
      <c r="G21" t="inlineStr">
        <is>
          <t>403, 402, 306, 401, 108, 101, 102, 105, 112, 201, 499, 408, 801, 405, 605, 9108, 809, 9402, 405, 9605, 9408, 108, 9401, 9403, 9112, 403, 405, 401, 605, 499, 408, 9108, 801, 9112, 809, 9401, 306, 402, 201, 9809, 102, 9801, 112, 9405, 102, 9408, 9112, 9108, 9405, 809, 108, 112, 9809, 101, 408, 105, 9402, 9408, 9801, 9605, 9405, 9403, 9809</t>
        </is>
      </c>
      <c r="H21" t="n">
        <v>0</v>
      </c>
      <c r="I21" t="n">
        <v>0</v>
      </c>
      <c r="J21" t="n">
        <v>0</v>
      </c>
      <c r="K21" t="n">
        <v>0</v>
      </c>
      <c r="L21" t="n">
        <v>0</v>
      </c>
      <c r="M21" t="n">
        <v>0</v>
      </c>
      <c r="N21" t="n">
        <v>0</v>
      </c>
      <c r="O21" t="n">
        <v>0</v>
      </c>
      <c r="P21" t="n">
        <v>0</v>
      </c>
      <c r="Q21" t="n">
        <v>-8.509</v>
      </c>
      <c r="R21" t="n">
        <v>0</v>
      </c>
      <c r="S21" t="n">
        <v>-8.509</v>
      </c>
      <c r="T21" t="n">
        <v>71.393</v>
      </c>
      <c r="U21" t="n">
        <v>1815.3984</v>
      </c>
      <c r="V21" t="n">
        <v>25.4282</v>
      </c>
      <c r="W21" t="n">
        <v>46.8996</v>
      </c>
      <c r="X21" t="n">
        <v>81.1846</v>
      </c>
      <c r="Y21" t="n">
        <v>120.6442</v>
      </c>
      <c r="Z21" t="n">
        <v>149.5382</v>
      </c>
      <c r="AA21" s="20" t="n">
        <v>45943</v>
      </c>
      <c r="AB21" t="inlineStr">
        <is>
          <t>Cinnamon.01/2025</t>
        </is>
      </c>
      <c r="AC21" s="20" t="n">
        <v>46265</v>
      </c>
      <c r="AD21" t="n">
        <v>13.4049</v>
      </c>
      <c r="AE21" t="n">
        <v>12.4615</v>
      </c>
      <c r="AF21" t="inlineStr">
        <is>
          <t>5:21</t>
        </is>
      </c>
      <c r="AG21" t="n">
        <v>0</v>
      </c>
    </row>
    <row r="22">
      <c r="A22" t="inlineStr">
        <is>
          <t>ADTV</t>
        </is>
      </c>
      <c r="B22" t="inlineStr">
        <is>
          <t>RM</t>
        </is>
      </c>
      <c r="C22" t="inlineStr">
        <is>
          <t>RM.ADTV.00021</t>
        </is>
      </c>
      <c r="D22" t="inlineStr">
        <is>
          <t xml:space="preserve">طحينية سائلة </t>
        </is>
      </c>
      <c r="E22" t="n">
        <v>448.2</v>
      </c>
      <c r="F22" t="n">
        <v>935.818</v>
      </c>
      <c r="G22" t="inlineStr">
        <is>
          <t>9402, 9408, 9605, 9409, 9405, 9801, 801, 9112, 9401, 9108, 605, 408, 306, 401, 409, 405, 499, 9402, 9801, 9405, 409, 9409, 101, 111, 108, 112, 402, 9112, 9108, 9605, 405, 9408, 9401, 409, 801, 408, 405, 605, 499, 112, 108, 101, 111, 306, 402, 401</t>
        </is>
      </c>
      <c r="H22" t="n">
        <v>0</v>
      </c>
      <c r="I22" t="n">
        <v>0</v>
      </c>
      <c r="J22" t="n">
        <v>0</v>
      </c>
      <c r="K22" t="n">
        <v>0</v>
      </c>
      <c r="L22" t="n">
        <v>0</v>
      </c>
      <c r="M22" t="n">
        <v>0</v>
      </c>
      <c r="N22" t="n">
        <v>0</v>
      </c>
      <c r="O22" t="n">
        <v>0</v>
      </c>
      <c r="P22" t="n">
        <v>0</v>
      </c>
      <c r="Q22" t="n">
        <v>-309.724</v>
      </c>
      <c r="R22" t="n">
        <v>0</v>
      </c>
      <c r="S22" t="n">
        <v>-309.724</v>
      </c>
      <c r="T22" t="n">
        <v>138.476</v>
      </c>
      <c r="U22" t="n">
        <v>285.3976</v>
      </c>
      <c r="V22" t="n">
        <v>2.0585</v>
      </c>
      <c r="W22" t="n">
        <v>327.2325</v>
      </c>
      <c r="X22" t="n">
        <v>2530.0325</v>
      </c>
      <c r="Y22" t="n">
        <v>3791.2209</v>
      </c>
      <c r="Z22" t="n">
        <v>3798.2739</v>
      </c>
      <c r="AA22" s="20" t="n">
        <v>46099</v>
      </c>
      <c r="AB22" t="inlineStr">
        <is>
          <t>شركة حقول السمسم للصناعات الغذائية</t>
        </is>
      </c>
      <c r="AC22" s="20" t="n">
        <v>46258</v>
      </c>
      <c r="AD22" t="n">
        <v>421.2467</v>
      </c>
      <c r="AE22" t="n">
        <v>316.5228</v>
      </c>
      <c r="AF22" t="inlineStr">
        <is>
          <t>0:13</t>
        </is>
      </c>
      <c r="AG22" t="n">
        <v>0</v>
      </c>
    </row>
    <row r="23">
      <c r="A23" t="inlineStr">
        <is>
          <t>ADTV</t>
        </is>
      </c>
      <c r="B23" t="inlineStr">
        <is>
          <t>RM</t>
        </is>
      </c>
      <c r="C23" t="inlineStr">
        <is>
          <t>RM.ADTV.00022</t>
        </is>
      </c>
      <c r="D23" t="inlineStr">
        <is>
          <t xml:space="preserve">جيلاتين حيواني </t>
        </is>
      </c>
      <c r="E23" t="n">
        <v>0</v>
      </c>
      <c r="F23" t="n">
        <v>0</v>
      </c>
      <c r="G23" t="inlineStr">
        <is>
          <t>301, 301</t>
        </is>
      </c>
      <c r="H23" t="n">
        <v>0</v>
      </c>
      <c r="I23" t="n">
        <v>0</v>
      </c>
      <c r="J23" t="n">
        <v>0</v>
      </c>
      <c r="K23" t="n">
        <v>0</v>
      </c>
      <c r="L23" t="n">
        <v>0</v>
      </c>
      <c r="M23" t="n">
        <v>0</v>
      </c>
      <c r="N23" t="n">
        <v>0</v>
      </c>
      <c r="O23" t="n">
        <v>0</v>
      </c>
      <c r="P23" t="n">
        <v>0</v>
      </c>
      <c r="Q23" t="n">
        <v>0</v>
      </c>
      <c r="R23" t="n">
        <v>0</v>
      </c>
      <c r="S23" t="n">
        <v>0</v>
      </c>
      <c r="T23" t="n">
        <v>0</v>
      </c>
      <c r="U23" t="n">
        <v>0</v>
      </c>
      <c r="V23" t="n">
        <v>7.4138</v>
      </c>
      <c r="W23" t="n">
        <v>0</v>
      </c>
      <c r="X23" t="n">
        <v>0</v>
      </c>
      <c r="Y23" t="n">
        <v>0</v>
      </c>
      <c r="Z23" t="n">
        <v>0</v>
      </c>
      <c r="AA23" s="20" t="n">
        <v>45364</v>
      </c>
      <c r="AB23" t="inlineStr">
        <is>
          <t>شركة اياد خرفان وشركاه - مورد</t>
        </is>
      </c>
      <c r="AC23" s="20" t="n">
        <v>45364</v>
      </c>
      <c r="AD23" t="n">
        <v>0</v>
      </c>
      <c r="AE23" t="n">
        <v>0</v>
      </c>
      <c r="AG23" t="n">
        <v>0</v>
      </c>
    </row>
    <row r="24">
      <c r="A24" t="inlineStr">
        <is>
          <t>ADTV</t>
        </is>
      </c>
      <c r="B24" t="inlineStr">
        <is>
          <t>RM</t>
        </is>
      </c>
      <c r="C24" t="inlineStr">
        <is>
          <t>RM.ADTV.00023</t>
        </is>
      </c>
      <c r="D24" t="inlineStr">
        <is>
          <t xml:space="preserve">Oil Binder </t>
        </is>
      </c>
      <c r="E24" t="n">
        <v>1073.127</v>
      </c>
      <c r="F24" t="n">
        <v>6574.2513</v>
      </c>
      <c r="G24" t="inlineStr">
        <is>
          <t>9605, 9801, 9405, 9408, 9809, 9402, 408, 801, 405, 499, 605, 9112, 9108, 9102, 9408, 108, 9605, 405, 9401, 402, 401, 306, 108, 101, 102, 104, 112, 499, 405, 401, 306, 9112, 801, 9108, 809, 9102, 408, 605, 108, 112, 9809, 402, 9801, 112, 102, 9405, 9402, 104, 102, 101, 809, 9112, 9405, 9108, 9401</t>
        </is>
      </c>
      <c r="H24" t="n">
        <v>0</v>
      </c>
      <c r="I24" t="n">
        <v>0</v>
      </c>
      <c r="J24" t="n">
        <v>0</v>
      </c>
      <c r="K24" t="n">
        <v>0</v>
      </c>
      <c r="L24" t="n">
        <v>0</v>
      </c>
      <c r="M24" t="n">
        <v>0</v>
      </c>
      <c r="N24" t="n">
        <v>0</v>
      </c>
      <c r="O24" t="n">
        <v>0</v>
      </c>
      <c r="P24" t="n">
        <v>0</v>
      </c>
      <c r="Q24" t="n">
        <v>-51.189</v>
      </c>
      <c r="R24" t="n">
        <v>0</v>
      </c>
      <c r="S24" t="n">
        <v>-51.189</v>
      </c>
      <c r="T24" t="n">
        <v>1021.938</v>
      </c>
      <c r="U24" t="n">
        <v>6269.6564</v>
      </c>
      <c r="V24" t="n">
        <v>6.249</v>
      </c>
      <c r="W24" t="n">
        <v>382.4882</v>
      </c>
      <c r="X24" t="n">
        <v>902.3312</v>
      </c>
      <c r="Y24" t="n">
        <v>1150.3736</v>
      </c>
      <c r="Z24" t="n">
        <v>1634.7846</v>
      </c>
      <c r="AA24" s="20" t="n">
        <v>46203</v>
      </c>
      <c r="AB24" t="inlineStr">
        <is>
          <t>كوينكا للمواد والمكونات الغذائية والكيميائية</t>
        </is>
      </c>
      <c r="AC24" s="20" t="n">
        <v>46265</v>
      </c>
      <c r="AD24" t="n">
        <v>127.8192</v>
      </c>
      <c r="AE24" t="n">
        <v>136.232</v>
      </c>
      <c r="AF24" t="inlineStr">
        <is>
          <t>7:15</t>
        </is>
      </c>
      <c r="AG24" t="n">
        <v>0</v>
      </c>
    </row>
    <row r="25">
      <c r="A25" t="inlineStr">
        <is>
          <t>ADTV</t>
        </is>
      </c>
      <c r="B25" t="inlineStr">
        <is>
          <t>RM</t>
        </is>
      </c>
      <c r="C25" t="inlineStr">
        <is>
          <t>RM.ADTV.00024</t>
        </is>
      </c>
      <c r="D25" t="inlineStr">
        <is>
          <t>Water</t>
        </is>
      </c>
      <c r="E25" t="n">
        <v>4399.659</v>
      </c>
      <c r="F25" t="n">
        <v>12.9523</v>
      </c>
      <c r="G25" t="inlineStr">
        <is>
          <t>9403, 9304, 801, 409, 499, 304, 403, 402, 801, 9304, 409, 499, 403, 9402, 9801, 304, 9409, 403, 402, 304, 9402, 9403, 9409, 9801</t>
        </is>
      </c>
      <c r="H25" t="n">
        <v>0</v>
      </c>
      <c r="I25" t="n">
        <v>0</v>
      </c>
      <c r="J25" t="n">
        <v>0</v>
      </c>
      <c r="K25" t="n">
        <v>0</v>
      </c>
      <c r="L25" t="n">
        <v>0</v>
      </c>
      <c r="M25" t="n">
        <v>0</v>
      </c>
      <c r="N25" t="n">
        <v>0</v>
      </c>
      <c r="O25" t="n">
        <v>0</v>
      </c>
      <c r="P25" t="n">
        <v>-1</v>
      </c>
      <c r="Q25" t="n">
        <v>-1300.206</v>
      </c>
      <c r="R25" t="n">
        <v>0</v>
      </c>
      <c r="S25" t="n">
        <v>-1301.206</v>
      </c>
      <c r="T25" t="n">
        <v>3098.453</v>
      </c>
      <c r="U25" t="n">
        <v>3.1742</v>
      </c>
      <c r="V25" t="n">
        <v>0.001</v>
      </c>
      <c r="W25" t="n">
        <v>10300.3717</v>
      </c>
      <c r="X25" t="n">
        <v>16759.4707</v>
      </c>
      <c r="Y25" t="n">
        <v>22107.9179</v>
      </c>
      <c r="Z25" t="n">
        <v>25749.8949</v>
      </c>
      <c r="AA25" s="20" t="n">
        <v>2</v>
      </c>
      <c r="AC25" s="20" t="n">
        <v>46264</v>
      </c>
      <c r="AD25" t="n">
        <v>2456.4353</v>
      </c>
      <c r="AE25" t="n">
        <v>2145.8245</v>
      </c>
      <c r="AF25" t="inlineStr">
        <is>
          <t>1:13</t>
        </is>
      </c>
      <c r="AG25" t="n">
        <v>0</v>
      </c>
    </row>
    <row r="26">
      <c r="A26" t="inlineStr">
        <is>
          <t>ADTV</t>
        </is>
      </c>
      <c r="B26" t="inlineStr">
        <is>
          <t>RM</t>
        </is>
      </c>
      <c r="C26" t="inlineStr">
        <is>
          <t>RM.ADTV.00025</t>
        </is>
      </c>
      <c r="D26" t="inlineStr">
        <is>
          <t xml:space="preserve">عجينة كنافة خالي من السكر </t>
        </is>
      </c>
      <c r="V26" t="n">
        <v>0</v>
      </c>
      <c r="W26" t="n">
        <v>0</v>
      </c>
      <c r="X26" t="n">
        <v>0</v>
      </c>
      <c r="Y26" t="n">
        <v>0</v>
      </c>
      <c r="Z26" t="n">
        <v>0</v>
      </c>
      <c r="AA26" s="20" t="n">
        <v>2</v>
      </c>
      <c r="AC26" s="20" t="n">
        <v>2</v>
      </c>
      <c r="AD26" t="n">
        <v>0</v>
      </c>
      <c r="AE26" t="n">
        <v>0</v>
      </c>
    </row>
    <row r="27">
      <c r="A27" t="inlineStr">
        <is>
          <t>ADTV</t>
        </is>
      </c>
      <c r="B27" t="inlineStr">
        <is>
          <t>RM</t>
        </is>
      </c>
      <c r="C27" t="inlineStr">
        <is>
          <t>RM.ADTV.00026</t>
        </is>
      </c>
      <c r="D27" t="inlineStr">
        <is>
          <t>طحين</t>
        </is>
      </c>
      <c r="E27" t="n">
        <v>0</v>
      </c>
      <c r="F27" t="n">
        <v>0</v>
      </c>
      <c r="G27" t="inlineStr">
        <is>
          <t>108, 402, 605, 9108, 499, 402, 108, 9108, 499, 605</t>
        </is>
      </c>
      <c r="H27" t="n">
        <v>0</v>
      </c>
      <c r="I27" t="n">
        <v>0</v>
      </c>
      <c r="J27" t="n">
        <v>0</v>
      </c>
      <c r="K27" t="n">
        <v>0</v>
      </c>
      <c r="L27" t="n">
        <v>0</v>
      </c>
      <c r="M27" t="n">
        <v>0</v>
      </c>
      <c r="N27" t="n">
        <v>0</v>
      </c>
      <c r="O27" t="n">
        <v>0</v>
      </c>
      <c r="P27" t="n">
        <v>0</v>
      </c>
      <c r="Q27" t="n">
        <v>0</v>
      </c>
      <c r="R27" t="n">
        <v>0</v>
      </c>
      <c r="S27" t="n">
        <v>0</v>
      </c>
      <c r="T27" t="n">
        <v>0</v>
      </c>
      <c r="U27" t="n">
        <v>0</v>
      </c>
      <c r="V27" t="n">
        <v>0.002</v>
      </c>
      <c r="W27" t="n">
        <v>7.15</v>
      </c>
      <c r="X27" t="n">
        <v>7.15</v>
      </c>
      <c r="Y27" t="n">
        <v>7.15</v>
      </c>
      <c r="Z27" t="n">
        <v>50</v>
      </c>
      <c r="AA27" s="20" t="n">
        <v>2</v>
      </c>
      <c r="AC27" s="20" t="n">
        <v>46234</v>
      </c>
      <c r="AD27" t="n">
        <v>0.7944</v>
      </c>
      <c r="AE27" t="n">
        <v>4.1666</v>
      </c>
      <c r="AF27" t="inlineStr">
        <is>
          <t>0:0</t>
        </is>
      </c>
      <c r="AG27" t="n">
        <v>0</v>
      </c>
    </row>
    <row r="28">
      <c r="A28" t="inlineStr">
        <is>
          <t>ADTV</t>
        </is>
      </c>
      <c r="B28" t="inlineStr">
        <is>
          <t>RM</t>
        </is>
      </c>
      <c r="C28" t="inlineStr">
        <is>
          <t>RM.ADTV.00027</t>
        </is>
      </c>
      <c r="D28" t="inlineStr">
        <is>
          <t>طحين زهرة 50 ك</t>
        </is>
      </c>
      <c r="E28" t="n">
        <v>0</v>
      </c>
      <c r="F28" t="n">
        <v>0</v>
      </c>
      <c r="G28" t="inlineStr">
        <is>
          <t>403, 108, 9108, 605, 108, 9108, 605, 403</t>
        </is>
      </c>
      <c r="H28" t="n">
        <v>0</v>
      </c>
      <c r="I28" t="n">
        <v>0</v>
      </c>
      <c r="J28" t="n">
        <v>0</v>
      </c>
      <c r="K28" t="n">
        <v>0</v>
      </c>
      <c r="L28" t="n">
        <v>0</v>
      </c>
      <c r="M28" t="n">
        <v>0</v>
      </c>
      <c r="N28" t="n">
        <v>0</v>
      </c>
      <c r="O28" t="n">
        <v>0</v>
      </c>
      <c r="P28" t="n">
        <v>0</v>
      </c>
      <c r="Q28" t="n">
        <v>0</v>
      </c>
      <c r="R28" t="n">
        <v>0</v>
      </c>
      <c r="S28" t="n">
        <v>0</v>
      </c>
      <c r="T28" t="n">
        <v>0</v>
      </c>
      <c r="U28" t="n">
        <v>0</v>
      </c>
      <c r="V28" t="n">
        <v>0.002</v>
      </c>
      <c r="W28" t="n">
        <v>0</v>
      </c>
      <c r="X28" t="n">
        <v>0</v>
      </c>
      <c r="Y28" t="n">
        <v>0</v>
      </c>
      <c r="Z28" t="n">
        <v>39</v>
      </c>
      <c r="AA28" s="20" t="n">
        <v>45190</v>
      </c>
      <c r="AB28" t="inlineStr">
        <is>
          <t>شركة اياد خرفان وشركاه - مورد</t>
        </is>
      </c>
      <c r="AC28" s="20" t="n">
        <v>45943</v>
      </c>
      <c r="AD28" t="n">
        <v>0</v>
      </c>
      <c r="AE28" t="n">
        <v>3.25</v>
      </c>
      <c r="AF28" t="inlineStr">
        <is>
          <t>0:0</t>
        </is>
      </c>
      <c r="AG28" t="n">
        <v>0</v>
      </c>
    </row>
    <row r="29">
      <c r="A29" t="inlineStr">
        <is>
          <t>ADTV</t>
        </is>
      </c>
      <c r="B29" t="inlineStr">
        <is>
          <t>RM</t>
        </is>
      </c>
      <c r="C29" t="inlineStr">
        <is>
          <t>RM.ADTV.00028</t>
        </is>
      </c>
      <c r="D29" t="inlineStr">
        <is>
          <t xml:space="preserve">بيكنج باودر </t>
        </is>
      </c>
      <c r="E29" t="n">
        <v>0</v>
      </c>
      <c r="F29" t="n">
        <v>0</v>
      </c>
      <c r="G29" t="inlineStr">
        <is>
          <t>499, 402, 499, 402</t>
        </is>
      </c>
      <c r="H29" t="n">
        <v>0</v>
      </c>
      <c r="I29" t="n">
        <v>0</v>
      </c>
      <c r="J29" t="n">
        <v>0</v>
      </c>
      <c r="K29" t="n">
        <v>0</v>
      </c>
      <c r="L29" t="n">
        <v>0</v>
      </c>
      <c r="M29" t="n">
        <v>0</v>
      </c>
      <c r="N29" t="n">
        <v>0</v>
      </c>
      <c r="O29" t="n">
        <v>0</v>
      </c>
      <c r="P29" t="n">
        <v>0</v>
      </c>
      <c r="Q29" t="n">
        <v>0</v>
      </c>
      <c r="R29" t="n">
        <v>0</v>
      </c>
      <c r="S29" t="n">
        <v>0</v>
      </c>
      <c r="T29" t="n">
        <v>0</v>
      </c>
      <c r="U29" t="n">
        <v>0</v>
      </c>
      <c r="V29" t="n">
        <v>8.9</v>
      </c>
      <c r="W29" t="n">
        <v>0.1</v>
      </c>
      <c r="X29" t="n">
        <v>0.1</v>
      </c>
      <c r="Y29" t="n">
        <v>0.1</v>
      </c>
      <c r="Z29" t="n">
        <v>0.1</v>
      </c>
      <c r="AA29" s="20" t="n">
        <v>45246</v>
      </c>
      <c r="AB29" t="inlineStr">
        <is>
          <t>Cash Customer - مورد</t>
        </is>
      </c>
      <c r="AC29" s="20" t="n">
        <v>46234</v>
      </c>
      <c r="AD29" t="n">
        <v>0.0111</v>
      </c>
      <c r="AE29" t="n">
        <v>0.0083</v>
      </c>
      <c r="AF29" t="inlineStr">
        <is>
          <t>0:0</t>
        </is>
      </c>
      <c r="AG29" t="n">
        <v>0</v>
      </c>
    </row>
    <row r="30">
      <c r="A30" t="inlineStr">
        <is>
          <t>ADTV</t>
        </is>
      </c>
      <c r="B30" t="inlineStr">
        <is>
          <t>RM</t>
        </is>
      </c>
      <c r="C30" t="inlineStr">
        <is>
          <t>RM.ADTV.00029</t>
        </is>
      </c>
      <c r="D30" t="inlineStr">
        <is>
          <t>Gelatin Powder – Abdoun showroom</t>
        </is>
      </c>
      <c r="E30" t="n">
        <v>0</v>
      </c>
      <c r="F30" t="n">
        <v>0</v>
      </c>
      <c r="G30" t="inlineStr">
        <is>
          <t>304, 304</t>
        </is>
      </c>
      <c r="H30" t="n">
        <v>0</v>
      </c>
      <c r="I30" t="n">
        <v>0</v>
      </c>
      <c r="J30" t="n">
        <v>0</v>
      </c>
      <c r="K30" t="n">
        <v>0</v>
      </c>
      <c r="L30" t="n">
        <v>0</v>
      </c>
      <c r="M30" t="n">
        <v>0</v>
      </c>
      <c r="N30" t="n">
        <v>0</v>
      </c>
      <c r="O30" t="n">
        <v>0</v>
      </c>
      <c r="P30" t="n">
        <v>0</v>
      </c>
      <c r="Q30" t="n">
        <v>0</v>
      </c>
      <c r="R30" t="n">
        <v>0</v>
      </c>
      <c r="S30" t="n">
        <v>0</v>
      </c>
      <c r="T30" t="n">
        <v>0</v>
      </c>
      <c r="U30" t="n">
        <v>0</v>
      </c>
      <c r="V30" t="n">
        <v>13.1</v>
      </c>
      <c r="W30" t="n">
        <v>0</v>
      </c>
      <c r="X30" t="n">
        <v>1</v>
      </c>
      <c r="Y30" t="n">
        <v>1</v>
      </c>
      <c r="Z30" t="n">
        <v>1</v>
      </c>
      <c r="AA30" s="20" t="n">
        <v>45854</v>
      </c>
      <c r="AB30" t="inlineStr">
        <is>
          <t>شركة الكونية للاستيراد والتصدير</t>
        </is>
      </c>
      <c r="AC30" s="20" t="n">
        <v>46096</v>
      </c>
      <c r="AD30" t="n">
        <v>0.1111</v>
      </c>
      <c r="AE30" t="n">
        <v>0.0833</v>
      </c>
      <c r="AF30" t="inlineStr">
        <is>
          <t>0:0</t>
        </is>
      </c>
      <c r="AG30" t="n">
        <v>0</v>
      </c>
    </row>
    <row r="31">
      <c r="A31" t="inlineStr">
        <is>
          <t>ADTV</t>
        </is>
      </c>
      <c r="B31" t="inlineStr">
        <is>
          <t>RM</t>
        </is>
      </c>
      <c r="C31" t="inlineStr">
        <is>
          <t>RM.ADTV.00030</t>
        </is>
      </c>
      <c r="D31" t="inlineStr">
        <is>
          <t xml:space="preserve">بوردة تشيز كيك </t>
        </is>
      </c>
      <c r="V31" t="n">
        <v>0</v>
      </c>
      <c r="W31" t="n">
        <v>0</v>
      </c>
      <c r="X31" t="n">
        <v>0</v>
      </c>
      <c r="Y31" t="n">
        <v>0</v>
      </c>
      <c r="Z31" t="n">
        <v>0</v>
      </c>
      <c r="AA31" s="20" t="n">
        <v>2</v>
      </c>
      <c r="AC31" s="20" t="n">
        <v>2</v>
      </c>
      <c r="AD31" t="n">
        <v>0</v>
      </c>
      <c r="AE31" t="n">
        <v>0</v>
      </c>
    </row>
    <row r="32">
      <c r="A32" t="inlineStr">
        <is>
          <t>ADTV</t>
        </is>
      </c>
      <c r="B32" t="inlineStr">
        <is>
          <t>RM</t>
        </is>
      </c>
      <c r="C32" t="inlineStr">
        <is>
          <t>RM.ADTV.00031</t>
        </is>
      </c>
      <c r="D32" t="inlineStr">
        <is>
          <t xml:space="preserve">شوفان </t>
        </is>
      </c>
      <c r="E32" t="n">
        <v>162.778</v>
      </c>
      <c r="F32" t="n">
        <v>141.9559</v>
      </c>
      <c r="G32" t="inlineStr">
        <is>
          <t>9405, 9409, 401, 112, 101, 108, 9401, 9112, 499, 9101, 405, 801, 409, 112, 108, 101, 9405, 9409, 9101, 801, 9112, 401, 405, 499, 409, 9401</t>
        </is>
      </c>
      <c r="H32" t="n">
        <v>0</v>
      </c>
      <c r="I32" t="n">
        <v>0</v>
      </c>
      <c r="J32" t="n">
        <v>0</v>
      </c>
      <c r="K32" t="n">
        <v>0</v>
      </c>
      <c r="L32" t="n">
        <v>0</v>
      </c>
      <c r="M32" t="n">
        <v>0</v>
      </c>
      <c r="N32" t="n">
        <v>0</v>
      </c>
      <c r="O32" t="n">
        <v>0</v>
      </c>
      <c r="P32" t="n">
        <v>0</v>
      </c>
      <c r="Q32" t="n">
        <v>0</v>
      </c>
      <c r="R32" t="n">
        <v>0</v>
      </c>
      <c r="S32" t="n">
        <v>0</v>
      </c>
      <c r="T32" t="n">
        <v>162.778</v>
      </c>
      <c r="U32" t="n">
        <v>141.9559</v>
      </c>
      <c r="V32" t="n">
        <v>0.8721</v>
      </c>
      <c r="W32" t="n">
        <v>4.9317</v>
      </c>
      <c r="X32" t="n">
        <v>10.9097</v>
      </c>
      <c r="Y32" t="n">
        <v>150.0487</v>
      </c>
      <c r="Z32" t="n">
        <v>283.3727</v>
      </c>
      <c r="AA32" s="20" t="n">
        <v>45995</v>
      </c>
      <c r="AB32" t="inlineStr">
        <is>
          <t>مطاحن الدبور الذهبي</t>
        </is>
      </c>
      <c r="AC32" s="20" t="n">
        <v>46234</v>
      </c>
      <c r="AD32" t="n">
        <v>16.672</v>
      </c>
      <c r="AE32" t="n">
        <v>23.6143</v>
      </c>
      <c r="AF32" t="inlineStr">
        <is>
          <t>6:26</t>
        </is>
      </c>
      <c r="AG32" t="n">
        <v>0</v>
      </c>
    </row>
    <row r="33">
      <c r="A33" t="inlineStr">
        <is>
          <t>ADTV</t>
        </is>
      </c>
      <c r="B33" t="inlineStr">
        <is>
          <t>RM</t>
        </is>
      </c>
      <c r="C33" t="inlineStr">
        <is>
          <t>RM.ADTV.00032</t>
        </is>
      </c>
      <c r="D33" t="inlineStr">
        <is>
          <t xml:space="preserve">Malt Dextrin 25 kg   </t>
        </is>
      </c>
      <c r="V33" t="n">
        <v>0</v>
      </c>
      <c r="W33" t="n">
        <v>0</v>
      </c>
      <c r="X33" t="n">
        <v>0</v>
      </c>
      <c r="Y33" t="n">
        <v>0</v>
      </c>
      <c r="Z33" t="n">
        <v>0</v>
      </c>
      <c r="AA33" s="20" t="n">
        <v>2</v>
      </c>
      <c r="AC33" s="20" t="n">
        <v>2</v>
      </c>
      <c r="AD33" t="n">
        <v>0</v>
      </c>
      <c r="AE33" t="n">
        <v>0</v>
      </c>
    </row>
    <row r="34">
      <c r="A34" t="inlineStr">
        <is>
          <t>ADTV</t>
        </is>
      </c>
      <c r="B34" t="inlineStr">
        <is>
          <t>RM</t>
        </is>
      </c>
      <c r="C34" t="inlineStr">
        <is>
          <t>RM.ADTV.00033</t>
        </is>
      </c>
      <c r="D34" t="inlineStr">
        <is>
          <t>egg</t>
        </is>
      </c>
      <c r="E34" t="n">
        <v>0</v>
      </c>
      <c r="F34" t="n">
        <v>0</v>
      </c>
      <c r="G34" t="inlineStr">
        <is>
          <t>402, 304, 499, 402, 304, 499</t>
        </is>
      </c>
      <c r="H34" t="n">
        <v>0</v>
      </c>
      <c r="I34" t="n">
        <v>0</v>
      </c>
      <c r="J34" t="n">
        <v>0</v>
      </c>
      <c r="K34" t="n">
        <v>0</v>
      </c>
      <c r="L34" t="n">
        <v>0</v>
      </c>
      <c r="M34" t="n">
        <v>0</v>
      </c>
      <c r="N34" t="n">
        <v>0</v>
      </c>
      <c r="O34" t="n">
        <v>0</v>
      </c>
      <c r="P34" t="n">
        <v>0</v>
      </c>
      <c r="Q34" t="n">
        <v>0</v>
      </c>
      <c r="R34" t="n">
        <v>0</v>
      </c>
      <c r="S34" t="n">
        <v>0</v>
      </c>
      <c r="T34" t="n">
        <v>0</v>
      </c>
      <c r="U34" t="n">
        <v>0</v>
      </c>
      <c r="V34" t="n">
        <v>0.0804</v>
      </c>
      <c r="W34" t="n">
        <v>60</v>
      </c>
      <c r="X34" t="n">
        <v>60</v>
      </c>
      <c r="Y34" t="n">
        <v>60</v>
      </c>
      <c r="Z34" t="n">
        <v>60</v>
      </c>
      <c r="AA34" s="20" t="n">
        <v>45693</v>
      </c>
      <c r="AB34" t="inlineStr">
        <is>
          <t>Cash Customer - مورد</t>
        </is>
      </c>
      <c r="AC34" s="20" t="n">
        <v>46234</v>
      </c>
      <c r="AD34" t="n">
        <v>6.6666</v>
      </c>
      <c r="AE34" t="n">
        <v>5</v>
      </c>
      <c r="AF34" t="inlineStr">
        <is>
          <t>0:0</t>
        </is>
      </c>
      <c r="AG34" t="n">
        <v>0</v>
      </c>
    </row>
    <row r="35">
      <c r="A35" t="inlineStr">
        <is>
          <t>ADTV</t>
        </is>
      </c>
      <c r="B35" t="inlineStr">
        <is>
          <t>RM</t>
        </is>
      </c>
      <c r="C35" t="inlineStr">
        <is>
          <t>RM.ADTV.00034</t>
        </is>
      </c>
      <c r="D35" t="inlineStr">
        <is>
          <t>Yeast instant dry bakmate blue</t>
        </is>
      </c>
      <c r="E35" t="n">
        <v>0</v>
      </c>
      <c r="F35" t="n">
        <v>0</v>
      </c>
      <c r="G35" t="inlineStr">
        <is>
          <t>9605, 605, 9605, 301, 305, 301, 305, 605</t>
        </is>
      </c>
      <c r="H35" t="n">
        <v>0</v>
      </c>
      <c r="I35" t="n">
        <v>0</v>
      </c>
      <c r="J35" t="n">
        <v>0</v>
      </c>
      <c r="K35" t="n">
        <v>0</v>
      </c>
      <c r="L35" t="n">
        <v>0</v>
      </c>
      <c r="M35" t="n">
        <v>0</v>
      </c>
      <c r="N35" t="n">
        <v>0</v>
      </c>
      <c r="O35" t="n">
        <v>0</v>
      </c>
      <c r="P35" t="n">
        <v>0</v>
      </c>
      <c r="Q35" t="n">
        <v>0</v>
      </c>
      <c r="R35" t="n">
        <v>0</v>
      </c>
      <c r="S35" t="n">
        <v>0</v>
      </c>
      <c r="T35" t="n">
        <v>0</v>
      </c>
      <c r="U35" t="n">
        <v>0</v>
      </c>
      <c r="V35" t="n">
        <v>2.3239</v>
      </c>
      <c r="W35" t="n">
        <v>0</v>
      </c>
      <c r="X35" t="n">
        <v>0</v>
      </c>
      <c r="Y35" t="n">
        <v>7069.95</v>
      </c>
      <c r="Z35" t="n">
        <v>3382.65</v>
      </c>
      <c r="AA35" s="20" t="n">
        <v>45197</v>
      </c>
      <c r="AB35" t="inlineStr">
        <is>
          <t>YEAST.03/2023</t>
        </is>
      </c>
      <c r="AC35" s="20" t="n">
        <v>46008</v>
      </c>
      <c r="AD35" t="n">
        <v>785.55</v>
      </c>
      <c r="AE35" t="n">
        <v>281.8875</v>
      </c>
      <c r="AF35" t="inlineStr">
        <is>
          <t>0:0</t>
        </is>
      </c>
      <c r="AG35" t="n">
        <v>0</v>
      </c>
    </row>
    <row r="36">
      <c r="A36" t="inlineStr">
        <is>
          <t>ADTV</t>
        </is>
      </c>
      <c r="B36" t="inlineStr">
        <is>
          <t>RM</t>
        </is>
      </c>
      <c r="C36" t="inlineStr">
        <is>
          <t>RM.ADTV.00035</t>
        </is>
      </c>
      <c r="D36" t="inlineStr">
        <is>
          <t>Marsh Mallows</t>
        </is>
      </c>
      <c r="E36" t="n">
        <v>0</v>
      </c>
      <c r="F36" t="n">
        <v>0</v>
      </c>
      <c r="G36" t="inlineStr">
        <is>
          <t>402, 402</t>
        </is>
      </c>
      <c r="H36" t="n">
        <v>0</v>
      </c>
      <c r="I36" t="n">
        <v>0</v>
      </c>
      <c r="J36" t="n">
        <v>0</v>
      </c>
      <c r="K36" t="n">
        <v>0</v>
      </c>
      <c r="L36" t="n">
        <v>0</v>
      </c>
      <c r="M36" t="n">
        <v>0</v>
      </c>
      <c r="N36" t="n">
        <v>0</v>
      </c>
      <c r="O36" t="n">
        <v>0</v>
      </c>
      <c r="P36" t="n">
        <v>0</v>
      </c>
      <c r="Q36" t="n">
        <v>0</v>
      </c>
      <c r="R36" t="n">
        <v>0</v>
      </c>
      <c r="S36" t="n">
        <v>0</v>
      </c>
      <c r="T36" t="n">
        <v>0</v>
      </c>
      <c r="U36" t="n">
        <v>0</v>
      </c>
      <c r="V36" t="n">
        <v>0.862</v>
      </c>
      <c r="W36" t="n">
        <v>0</v>
      </c>
      <c r="X36" t="n">
        <v>0</v>
      </c>
      <c r="Y36" t="n">
        <v>0</v>
      </c>
      <c r="Z36" t="n">
        <v>0</v>
      </c>
      <c r="AA36" s="20" t="n">
        <v>2</v>
      </c>
      <c r="AC36" s="20" t="n">
        <v>2</v>
      </c>
      <c r="AD36" t="n">
        <v>0</v>
      </c>
      <c r="AE36" t="n">
        <v>0</v>
      </c>
      <c r="AG36" t="n">
        <v>0</v>
      </c>
    </row>
    <row r="37">
      <c r="A37" t="inlineStr">
        <is>
          <t>ADTV</t>
        </is>
      </c>
      <c r="B37" t="inlineStr">
        <is>
          <t>RM</t>
        </is>
      </c>
      <c r="C37" t="inlineStr">
        <is>
          <t>RM.ADTV.00036</t>
        </is>
      </c>
      <c r="D37" t="inlineStr">
        <is>
          <t>فريش كريم</t>
        </is>
      </c>
      <c r="E37" t="n">
        <v>41.03</v>
      </c>
      <c r="F37" t="n">
        <v>147.7194</v>
      </c>
      <c r="G37" t="inlineStr">
        <is>
          <t>9409, 9108, 499, 409, 9103, 9304, 9102, 801, 401, 402, 304, 102, 108, 103, 409, 9409, 101, 101, 102, 103, 108, 304, 401, 402, 9304, 9103, 9108, 9102, 409, 499, 801</t>
        </is>
      </c>
      <c r="H37" t="n">
        <v>0</v>
      </c>
      <c r="I37" t="n">
        <v>0</v>
      </c>
      <c r="J37" t="n">
        <v>0</v>
      </c>
      <c r="K37" t="n">
        <v>0</v>
      </c>
      <c r="L37" t="n">
        <v>0</v>
      </c>
      <c r="M37" t="n">
        <v>0</v>
      </c>
      <c r="N37" t="n">
        <v>0</v>
      </c>
      <c r="O37" t="n">
        <v>0</v>
      </c>
      <c r="P37" t="n">
        <v>0</v>
      </c>
      <c r="Q37" t="n">
        <v>-6.2</v>
      </c>
      <c r="R37" t="n">
        <v>0</v>
      </c>
      <c r="S37" t="n">
        <v>-6.2</v>
      </c>
      <c r="T37" t="n">
        <v>34.83</v>
      </c>
      <c r="U37" t="n">
        <v>125.644</v>
      </c>
      <c r="V37" t="n">
        <v>3.8679</v>
      </c>
      <c r="W37" t="n">
        <v>17.528</v>
      </c>
      <c r="X37" t="n">
        <v>20.528</v>
      </c>
      <c r="Y37" t="n">
        <v>56.822</v>
      </c>
      <c r="Z37" t="n">
        <v>59.765</v>
      </c>
      <c r="AA37" s="20" t="n">
        <v>46221</v>
      </c>
      <c r="AB37" t="inlineStr">
        <is>
          <t>شركة المحمودية لتجارة مستلزمات المخابز والحلويات</t>
        </is>
      </c>
      <c r="AC37" s="20" t="n">
        <v>46249</v>
      </c>
      <c r="AD37" t="n">
        <v>6.3135</v>
      </c>
      <c r="AE37" t="n">
        <v>4.9804</v>
      </c>
      <c r="AF37" t="inlineStr">
        <is>
          <t>6:29</t>
        </is>
      </c>
      <c r="AG37" t="n">
        <v>0</v>
      </c>
    </row>
    <row r="38">
      <c r="A38" t="inlineStr">
        <is>
          <t>ADTV</t>
        </is>
      </c>
      <c r="B38" t="inlineStr">
        <is>
          <t>RM</t>
        </is>
      </c>
      <c r="C38" t="inlineStr">
        <is>
          <t>RM.ADTV.00037</t>
        </is>
      </c>
      <c r="D38" t="inlineStr">
        <is>
          <t>عجينه خشنه</t>
        </is>
      </c>
      <c r="E38" t="n">
        <v>0</v>
      </c>
      <c r="F38" t="n">
        <v>0</v>
      </c>
      <c r="G38" t="inlineStr">
        <is>
          <t>402, 101, 402, 101</t>
        </is>
      </c>
      <c r="H38" t="n">
        <v>0</v>
      </c>
      <c r="I38" t="n">
        <v>0</v>
      </c>
      <c r="J38" t="n">
        <v>0</v>
      </c>
      <c r="K38" t="n">
        <v>0</v>
      </c>
      <c r="L38" t="n">
        <v>0</v>
      </c>
      <c r="M38" t="n">
        <v>0</v>
      </c>
      <c r="N38" t="n">
        <v>0</v>
      </c>
      <c r="O38" t="n">
        <v>0</v>
      </c>
      <c r="P38" t="n">
        <v>0</v>
      </c>
      <c r="Q38" t="n">
        <v>0</v>
      </c>
      <c r="R38" t="n">
        <v>0</v>
      </c>
      <c r="S38" t="n">
        <v>0</v>
      </c>
      <c r="T38" t="n">
        <v>0</v>
      </c>
      <c r="U38" t="n">
        <v>0</v>
      </c>
      <c r="V38" t="n">
        <v>4.31</v>
      </c>
      <c r="W38" t="n">
        <v>0</v>
      </c>
      <c r="X38" t="n">
        <v>0</v>
      </c>
      <c r="Y38" t="n">
        <v>0</v>
      </c>
      <c r="Z38" t="n">
        <v>0</v>
      </c>
      <c r="AA38" s="20" t="n">
        <v>45525</v>
      </c>
      <c r="AB38" t="inlineStr">
        <is>
          <t>شركة (سالي للتسويق)</t>
        </is>
      </c>
      <c r="AC38" s="20" t="n">
        <v>45532</v>
      </c>
      <c r="AD38" t="n">
        <v>0</v>
      </c>
      <c r="AE38" t="n">
        <v>0</v>
      </c>
      <c r="AG38" t="n">
        <v>0</v>
      </c>
    </row>
    <row r="39">
      <c r="A39" t="inlineStr">
        <is>
          <t>ADTV</t>
        </is>
      </c>
      <c r="B39" t="inlineStr">
        <is>
          <t>RM</t>
        </is>
      </c>
      <c r="C39" t="inlineStr">
        <is>
          <t>RM.ADTV.00038</t>
        </is>
      </c>
      <c r="D39" t="inlineStr">
        <is>
          <t>عجينة كنافة Free sugar</t>
        </is>
      </c>
      <c r="E39" t="n">
        <v>325.89</v>
      </c>
      <c r="F39" t="n">
        <v>642.6063</v>
      </c>
      <c r="G39" t="inlineStr">
        <is>
          <t>9801, 9405, 9408, 9402, 401, 402, 306, 304, 108, 112, 499, 405, 408, 801, 9401, 9408, 9108, 9112, 402, 304, 112, 108, 9405, 9801, 9402, 9304, 499, 405, 401, 306, 408, 9108, 9401, 9304, 9112, 801</t>
        </is>
      </c>
      <c r="H39" t="n">
        <v>0</v>
      </c>
      <c r="I39" t="n">
        <v>0</v>
      </c>
      <c r="J39" t="n">
        <v>0</v>
      </c>
      <c r="K39" t="n">
        <v>0</v>
      </c>
      <c r="L39" t="n">
        <v>0</v>
      </c>
      <c r="M39" t="n">
        <v>0</v>
      </c>
      <c r="N39" t="n">
        <v>0</v>
      </c>
      <c r="O39" t="n">
        <v>0</v>
      </c>
      <c r="P39" t="n">
        <v>0</v>
      </c>
      <c r="Q39" t="n">
        <v>0</v>
      </c>
      <c r="R39" t="n">
        <v>0</v>
      </c>
      <c r="S39" t="n">
        <v>0</v>
      </c>
      <c r="T39" t="n">
        <v>325.89</v>
      </c>
      <c r="U39" t="n">
        <v>642.6063</v>
      </c>
      <c r="V39" t="n">
        <v>1.9719</v>
      </c>
      <c r="W39" t="n">
        <v>22.8457</v>
      </c>
      <c r="X39" t="n">
        <v>152.3507</v>
      </c>
      <c r="Y39" t="n">
        <v>376.6907</v>
      </c>
      <c r="Z39" t="n">
        <v>482.3217</v>
      </c>
      <c r="AA39" s="20" t="n">
        <v>46161</v>
      </c>
      <c r="AB39" t="inlineStr">
        <is>
          <t>شركة  عبيد والنيربيه</t>
        </is>
      </c>
      <c r="AC39" s="20" t="n">
        <v>46234</v>
      </c>
      <c r="AD39" t="n">
        <v>41.8545</v>
      </c>
      <c r="AE39" t="n">
        <v>40.1934</v>
      </c>
      <c r="AF39" t="inlineStr">
        <is>
          <t>8:3</t>
        </is>
      </c>
      <c r="AG39" t="n">
        <v>0</v>
      </c>
    </row>
    <row r="40">
      <c r="A40" t="inlineStr">
        <is>
          <t>ADTV</t>
        </is>
      </c>
      <c r="B40" t="inlineStr">
        <is>
          <t>RM</t>
        </is>
      </c>
      <c r="C40" t="inlineStr">
        <is>
          <t>RM.ADTV.00039</t>
        </is>
      </c>
      <c r="D40" t="inlineStr">
        <is>
          <t>غزل البنات</t>
        </is>
      </c>
      <c r="V40" t="n">
        <v>0</v>
      </c>
      <c r="W40" t="n">
        <v>0</v>
      </c>
      <c r="X40" t="n">
        <v>0</v>
      </c>
      <c r="Y40" t="n">
        <v>0</v>
      </c>
      <c r="Z40" t="n">
        <v>0</v>
      </c>
      <c r="AA40" s="20" t="n">
        <v>2</v>
      </c>
      <c r="AC40" s="20" t="n">
        <v>2</v>
      </c>
      <c r="AD40" t="n">
        <v>0</v>
      </c>
      <c r="AE40" t="n">
        <v>0</v>
      </c>
    </row>
    <row r="41">
      <c r="A41" t="inlineStr">
        <is>
          <t>ADTV</t>
        </is>
      </c>
      <c r="B41" t="inlineStr">
        <is>
          <t>RM</t>
        </is>
      </c>
      <c r="C41" t="inlineStr">
        <is>
          <t>RM.ADTV.00040</t>
        </is>
      </c>
      <c r="D41" t="inlineStr">
        <is>
          <t>Sweetened Condensed Milk</t>
        </is>
      </c>
      <c r="E41" t="n">
        <v>0</v>
      </c>
      <c r="F41" t="n">
        <v>0</v>
      </c>
      <c r="G41" t="inlineStr">
        <is>
          <t>102, 103, 101, 108, 402, 401, 301, 405, 801, 403, 499, 605, 9108, 9401, 9402, 9405, 102, 101, 103, 108, 301, 9108, 801, 403, 499, 605, 405, 401, 402, 9401, 9402, 9405</t>
        </is>
      </c>
      <c r="H41" t="n">
        <v>0</v>
      </c>
      <c r="I41" t="n">
        <v>0</v>
      </c>
      <c r="J41" t="n">
        <v>0</v>
      </c>
      <c r="K41" t="n">
        <v>0</v>
      </c>
      <c r="L41" t="n">
        <v>0</v>
      </c>
      <c r="M41" t="n">
        <v>0</v>
      </c>
      <c r="N41" t="n">
        <v>0</v>
      </c>
      <c r="O41" t="n">
        <v>0</v>
      </c>
      <c r="P41" t="n">
        <v>0</v>
      </c>
      <c r="Q41" t="n">
        <v>0</v>
      </c>
      <c r="R41" t="n">
        <v>0</v>
      </c>
      <c r="S41" t="n">
        <v>0</v>
      </c>
      <c r="T41" t="n">
        <v>0</v>
      </c>
      <c r="U41" t="n">
        <v>0</v>
      </c>
      <c r="V41" t="n">
        <v>2.0307</v>
      </c>
      <c r="W41" t="n">
        <v>10970.1921</v>
      </c>
      <c r="X41" t="n">
        <v>10995.1921</v>
      </c>
      <c r="Y41" t="n">
        <v>11018.0041</v>
      </c>
      <c r="Z41" t="n">
        <v>11081.0041</v>
      </c>
      <c r="AA41" s="20" t="n">
        <v>46204</v>
      </c>
      <c r="AB41" t="inlineStr">
        <is>
          <t>م. التوالف</t>
        </is>
      </c>
      <c r="AC41" s="20" t="n">
        <v>46234</v>
      </c>
      <c r="AD41" t="n">
        <v>1224.2226</v>
      </c>
      <c r="AE41" t="n">
        <v>923.417</v>
      </c>
      <c r="AF41" t="inlineStr">
        <is>
          <t>0:0</t>
        </is>
      </c>
      <c r="AG41" t="n">
        <v>0</v>
      </c>
    </row>
    <row r="42">
      <c r="A42" t="inlineStr">
        <is>
          <t>ADTV</t>
        </is>
      </c>
      <c r="B42" t="inlineStr">
        <is>
          <t>RM</t>
        </is>
      </c>
      <c r="C42" t="inlineStr">
        <is>
          <t>RM.ADTV.00041</t>
        </is>
      </c>
      <c r="D42" t="inlineStr">
        <is>
          <t xml:space="preserve">Resistamy 368 - 25 kg </t>
        </is>
      </c>
      <c r="E42" t="n">
        <v>3852.628</v>
      </c>
      <c r="F42" t="n">
        <v>14639.9864</v>
      </c>
      <c r="G42" t="inlineStr">
        <is>
          <t>103, 102, 108, 110, 112, 402, 403, 306, 301, 499, 9110, 605, 9103, 9102, 9403, 108, 9108, 9112, 102, 110, 9112, 9403, 403, 103, 112, 9402, 402, 301, 108, 112, 403, 499, 306, 9102, 9110, 9112, 9103, 9108, 605, 9403, 9402</t>
        </is>
      </c>
      <c r="H42" t="n">
        <v>0</v>
      </c>
      <c r="I42" t="n">
        <v>0</v>
      </c>
      <c r="J42" t="n">
        <v>0</v>
      </c>
      <c r="K42" t="n">
        <v>0</v>
      </c>
      <c r="L42" t="n">
        <v>0</v>
      </c>
      <c r="M42" t="n">
        <v>0</v>
      </c>
      <c r="N42" t="n">
        <v>0</v>
      </c>
      <c r="O42" t="n">
        <v>0</v>
      </c>
      <c r="P42" t="n">
        <v>0</v>
      </c>
      <c r="Q42" t="n">
        <v>-17.505</v>
      </c>
      <c r="R42" t="n">
        <v>0</v>
      </c>
      <c r="S42" t="n">
        <v>-17.505</v>
      </c>
      <c r="T42" t="n">
        <v>3835.123</v>
      </c>
      <c r="U42" t="n">
        <v>14573.4674</v>
      </c>
      <c r="V42" t="n">
        <v>3.8</v>
      </c>
      <c r="W42" t="n">
        <v>297.5809</v>
      </c>
      <c r="X42" t="n">
        <v>461.8959</v>
      </c>
      <c r="Y42" t="n">
        <v>536.6067</v>
      </c>
      <c r="Z42" t="n">
        <v>728.0177</v>
      </c>
      <c r="AA42" s="20" t="n">
        <v>44887</v>
      </c>
      <c r="AB42" t="inlineStr">
        <is>
          <t>شركة نبيل احمد محمد اسماعيل وشريكته</t>
        </is>
      </c>
      <c r="AC42" s="20" t="n">
        <v>46258</v>
      </c>
      <c r="AD42" t="n">
        <v>59.6229</v>
      </c>
      <c r="AE42" t="n">
        <v>60.6681</v>
      </c>
      <c r="AF42" t="inlineStr">
        <is>
          <t>63:6</t>
        </is>
      </c>
      <c r="AG42" t="n">
        <v>0</v>
      </c>
    </row>
    <row r="43">
      <c r="A43" t="inlineStr">
        <is>
          <t>ADTV</t>
        </is>
      </c>
      <c r="B43" t="inlineStr">
        <is>
          <t>RM</t>
        </is>
      </c>
      <c r="C43" t="inlineStr">
        <is>
          <t>RM.ADTV.00042</t>
        </is>
      </c>
      <c r="D43" t="inlineStr">
        <is>
          <t>عجينة كنافة خشنة</t>
        </is>
      </c>
      <c r="E43" t="n">
        <v>12471.848</v>
      </c>
      <c r="F43" t="n">
        <v>21202.1424</v>
      </c>
      <c r="G43" t="inlineStr">
        <is>
          <t>605, 408, 406, 9108, 9401, 9112, 801, 809, 9102, 9304, 306, 409, 401, 499, 403, 405, 108, 112, 304, 402, 9402, 102, 112, 9405, 9801, 9108, 9405, 9409, 304, 408, 9809, 9112, 9406, 110, 101, 406, 102, 809, 9408, 9406, 9112, 9108, 809, 108, 9401, 9304, 405, 9605, 9408, 9102, 605, 499, 409, 405, 801, 408, 306, 401, 304, 403, 402, 406, 112, 110, 108, 102, 101, 9402, 9406, 9408, 9405, 9809, 9801, 9409, 9605</t>
        </is>
      </c>
      <c r="H43" t="n">
        <v>7000</v>
      </c>
      <c r="I43" t="n">
        <v>0</v>
      </c>
      <c r="J43" t="n">
        <v>0</v>
      </c>
      <c r="K43" t="n">
        <v>0</v>
      </c>
      <c r="L43" t="n">
        <v>0</v>
      </c>
      <c r="M43" t="n">
        <v>7000</v>
      </c>
      <c r="N43" t="n">
        <v>0</v>
      </c>
      <c r="O43" t="n">
        <v>0</v>
      </c>
      <c r="P43" t="n">
        <v>0</v>
      </c>
      <c r="Q43" t="n">
        <v>-7819.519</v>
      </c>
      <c r="R43" t="n">
        <v>0</v>
      </c>
      <c r="S43" t="n">
        <v>-7819.519</v>
      </c>
      <c r="T43" t="n">
        <v>11652.329</v>
      </c>
      <c r="U43" t="n">
        <v>19808.9596</v>
      </c>
      <c r="V43" t="n">
        <v>1.5929</v>
      </c>
      <c r="W43" t="n">
        <v>38431.7271</v>
      </c>
      <c r="X43" t="n">
        <v>73888.85309999999</v>
      </c>
      <c r="Y43" t="n">
        <v>119160.5997</v>
      </c>
      <c r="Z43" t="n">
        <v>187087.5026</v>
      </c>
      <c r="AA43" s="20" t="n">
        <v>46263</v>
      </c>
      <c r="AB43" t="inlineStr">
        <is>
          <t>رمضان ابولبه واولاده  - مورد</t>
        </is>
      </c>
      <c r="AC43" s="20" t="n">
        <v>46265</v>
      </c>
      <c r="AD43" t="n">
        <v>13240.0666</v>
      </c>
      <c r="AE43" t="n">
        <v>15590.6252</v>
      </c>
      <c r="AF43" t="inlineStr">
        <is>
          <t>0:22</t>
        </is>
      </c>
      <c r="AG43" t="n">
        <v>11900</v>
      </c>
    </row>
    <row r="44">
      <c r="A44" t="inlineStr">
        <is>
          <t>ADTV</t>
        </is>
      </c>
      <c r="B44" t="inlineStr">
        <is>
          <t>RM</t>
        </is>
      </c>
      <c r="C44" t="inlineStr">
        <is>
          <t>RM.ADTV.00043</t>
        </is>
      </c>
      <c r="D44" t="inlineStr">
        <is>
          <t>مميع</t>
        </is>
      </c>
      <c r="E44" t="n">
        <v>1976.547</v>
      </c>
      <c r="F44" t="n">
        <v>7906.188</v>
      </c>
      <c r="G44" t="inlineStr">
        <is>
          <t>499, 605, 405, 801, 408, 9108, 9102, 9112, 9408, 108, 9403, 9401, 9405, 112, 102, 9402, 9605, 306, 401, 402, 403, 409, 108, 101, 102, 112, 499, 408, 405, 403, 9108, 605, 9102, 9112, 801, 809, 9401, 402, 401, 409, 306, 108, 9809, 9401, 112, 9108, 9405, 809, 9801, 403, 409, 9809, 9409, 401, 9112, 9408, 101, 102, 9409, 408, 9403, 9402, 9405, 9809, 9403, 9408, 9801, 9409, 9605</t>
        </is>
      </c>
      <c r="H44" t="n">
        <v>2000</v>
      </c>
      <c r="I44" t="n">
        <v>0</v>
      </c>
      <c r="J44" t="n">
        <v>0</v>
      </c>
      <c r="K44" t="n">
        <v>0</v>
      </c>
      <c r="L44" t="n">
        <v>0</v>
      </c>
      <c r="M44" t="n">
        <v>2000</v>
      </c>
      <c r="N44" t="n">
        <v>0</v>
      </c>
      <c r="O44" t="n">
        <v>0</v>
      </c>
      <c r="P44" t="n">
        <v>-5.55</v>
      </c>
      <c r="Q44" t="n">
        <v>-886.335</v>
      </c>
      <c r="R44" t="n">
        <v>0</v>
      </c>
      <c r="S44" t="n">
        <v>-891.885</v>
      </c>
      <c r="T44" t="n">
        <v>3084.662</v>
      </c>
      <c r="U44" t="n">
        <v>12338.648</v>
      </c>
      <c r="V44" t="n">
        <v>4</v>
      </c>
      <c r="W44" t="n">
        <v>2276.3414</v>
      </c>
      <c r="X44" t="n">
        <v>4173.4944</v>
      </c>
      <c r="Y44" t="n">
        <v>5846.9918</v>
      </c>
      <c r="Z44" t="n">
        <v>7438.9218</v>
      </c>
      <c r="AA44" s="20" t="n">
        <v>46254</v>
      </c>
      <c r="AB44" t="inlineStr">
        <is>
          <t>شركة وديع فينان وشركاه</t>
        </is>
      </c>
      <c r="AC44" s="20" t="n">
        <v>46265</v>
      </c>
      <c r="AD44" t="n">
        <v>649.6657</v>
      </c>
      <c r="AE44" t="n">
        <v>619.9101000000001</v>
      </c>
      <c r="AF44" t="inlineStr">
        <is>
          <t>4:29</t>
        </is>
      </c>
      <c r="AG44" t="n">
        <v>8000</v>
      </c>
    </row>
    <row r="45">
      <c r="A45" t="inlineStr">
        <is>
          <t>ADTV</t>
        </is>
      </c>
      <c r="B45" t="inlineStr">
        <is>
          <t>RM</t>
        </is>
      </c>
      <c r="C45" t="inlineStr">
        <is>
          <t>RM.ADTV.00044</t>
        </is>
      </c>
      <c r="D45" t="inlineStr">
        <is>
          <t>البوتاسيوم سوربات</t>
        </is>
      </c>
      <c r="E45" t="n">
        <v>60.5</v>
      </c>
      <c r="F45" t="n">
        <v>219.9515</v>
      </c>
      <c r="G45" t="inlineStr">
        <is>
          <t>9403, 102, 9112, 403, 112, 110, 103, 112, 108, 306, 9112, 9102, 9103, 605, 9108, 403, 499, 112, 102, 103, 108, 110, 403, 306, 9605, 9402, 9403, 108, 9112, 9102, 9108, 9103, 605, 499, 9605, 9403, 9402</t>
        </is>
      </c>
      <c r="H45" t="n">
        <v>0</v>
      </c>
      <c r="I45" t="n">
        <v>0</v>
      </c>
      <c r="J45" t="n">
        <v>0</v>
      </c>
      <c r="K45" t="n">
        <v>0</v>
      </c>
      <c r="L45" t="n">
        <v>0</v>
      </c>
      <c r="M45" t="n">
        <v>0</v>
      </c>
      <c r="N45" t="n">
        <v>0</v>
      </c>
      <c r="O45" t="n">
        <v>0</v>
      </c>
      <c r="P45" t="n">
        <v>0</v>
      </c>
      <c r="Q45" t="n">
        <v>-0.5</v>
      </c>
      <c r="R45" t="n">
        <v>0</v>
      </c>
      <c r="S45" t="n">
        <v>-0.5</v>
      </c>
      <c r="T45" t="n">
        <v>60</v>
      </c>
      <c r="U45" t="n">
        <v>218.1496</v>
      </c>
      <c r="V45" t="n">
        <v>3.6361</v>
      </c>
      <c r="W45" t="n">
        <v>30.4045</v>
      </c>
      <c r="X45" t="n">
        <v>35.8745</v>
      </c>
      <c r="Y45" t="n">
        <v>38.3569</v>
      </c>
      <c r="Z45" t="n">
        <v>40.8509</v>
      </c>
      <c r="AA45" s="20" t="n">
        <v>45844</v>
      </c>
      <c r="AB45" t="inlineStr">
        <is>
          <t>زهرة يافا للتجارة JFT</t>
        </is>
      </c>
      <c r="AC45" s="20" t="n">
        <v>46258</v>
      </c>
      <c r="AD45" t="n">
        <v>4.2618</v>
      </c>
      <c r="AE45" t="n">
        <v>3.4042</v>
      </c>
      <c r="AF45" t="inlineStr">
        <is>
          <t>17:18</t>
        </is>
      </c>
      <c r="AG45" t="n">
        <v>0</v>
      </c>
    </row>
    <row r="46">
      <c r="A46" t="inlineStr">
        <is>
          <t>ADTV</t>
        </is>
      </c>
      <c r="B46" t="inlineStr">
        <is>
          <t>RM</t>
        </is>
      </c>
      <c r="C46" t="inlineStr">
        <is>
          <t>RM.ADTV.00045</t>
        </is>
      </c>
      <c r="D46" t="inlineStr">
        <is>
          <t>خل ابيض</t>
        </is>
      </c>
      <c r="E46" t="n">
        <v>800</v>
      </c>
      <c r="F46" t="n">
        <v>250</v>
      </c>
      <c r="G46" t="inlineStr">
        <is>
          <t>402, 499, 803, 803, 402, 499, 803</t>
        </is>
      </c>
      <c r="H46" t="n">
        <v>0</v>
      </c>
      <c r="I46" t="n">
        <v>0</v>
      </c>
      <c r="J46" t="n">
        <v>0</v>
      </c>
      <c r="K46" t="n">
        <v>0</v>
      </c>
      <c r="L46" t="n">
        <v>0</v>
      </c>
      <c r="M46" t="n">
        <v>0</v>
      </c>
      <c r="N46" t="n">
        <v>0</v>
      </c>
      <c r="O46" t="n">
        <v>0</v>
      </c>
      <c r="P46" t="n">
        <v>0</v>
      </c>
      <c r="Q46" t="n">
        <v>-800</v>
      </c>
      <c r="R46" t="n">
        <v>0</v>
      </c>
      <c r="S46" t="n">
        <v>-800</v>
      </c>
      <c r="T46" t="n">
        <v>0</v>
      </c>
      <c r="U46" t="n">
        <v>0</v>
      </c>
      <c r="V46" t="n">
        <v>0.3125</v>
      </c>
      <c r="W46" t="n">
        <v>1601.7827</v>
      </c>
      <c r="X46" t="n">
        <v>5601.7827</v>
      </c>
      <c r="Y46" t="n">
        <v>6227.2477</v>
      </c>
      <c r="Z46" t="n">
        <v>6355.2477</v>
      </c>
      <c r="AA46" s="20" t="n">
        <v>46233</v>
      </c>
      <c r="AB46" t="inlineStr">
        <is>
          <t>مؤسسة الزنبقة للاستيراد والتصدير - مورد</t>
        </is>
      </c>
      <c r="AC46" s="20" t="n">
        <v>46243</v>
      </c>
      <c r="AD46" t="n">
        <v>691.9164</v>
      </c>
      <c r="AE46" t="n">
        <v>529.6039</v>
      </c>
      <c r="AF46" t="inlineStr">
        <is>
          <t>0:0</t>
        </is>
      </c>
      <c r="AG46" t="n">
        <v>0</v>
      </c>
    </row>
    <row r="47">
      <c r="A47" t="inlineStr">
        <is>
          <t>ADTV</t>
        </is>
      </c>
      <c r="B47" t="inlineStr">
        <is>
          <t>RM</t>
        </is>
      </c>
      <c r="C47" t="inlineStr">
        <is>
          <t>RM.ADTV.00046</t>
        </is>
      </c>
      <c r="D47" t="inlineStr">
        <is>
          <t>خميرة فورية</t>
        </is>
      </c>
      <c r="E47" t="n">
        <v>0</v>
      </c>
      <c r="F47" t="n">
        <v>0</v>
      </c>
      <c r="G47" t="inlineStr">
        <is>
          <t>499, 402, 402, 499</t>
        </is>
      </c>
      <c r="H47" t="n">
        <v>0</v>
      </c>
      <c r="I47" t="n">
        <v>0</v>
      </c>
      <c r="J47" t="n">
        <v>0</v>
      </c>
      <c r="K47" t="n">
        <v>0</v>
      </c>
      <c r="L47" t="n">
        <v>0</v>
      </c>
      <c r="M47" t="n">
        <v>0</v>
      </c>
      <c r="N47" t="n">
        <v>0</v>
      </c>
      <c r="O47" t="n">
        <v>0</v>
      </c>
      <c r="P47" t="n">
        <v>0</v>
      </c>
      <c r="Q47" t="n">
        <v>0</v>
      </c>
      <c r="R47" t="n">
        <v>0</v>
      </c>
      <c r="S47" t="n">
        <v>0</v>
      </c>
      <c r="T47" t="n">
        <v>0</v>
      </c>
      <c r="U47" t="n">
        <v>0</v>
      </c>
      <c r="V47" t="n">
        <v>15</v>
      </c>
      <c r="W47" t="n">
        <v>0.06</v>
      </c>
      <c r="X47" t="n">
        <v>0.06</v>
      </c>
      <c r="Y47" t="n">
        <v>0.06</v>
      </c>
      <c r="Z47" t="n">
        <v>0.06</v>
      </c>
      <c r="AA47" s="20" t="n">
        <v>45246</v>
      </c>
      <c r="AB47" t="inlineStr">
        <is>
          <t>Cash Customer - مورد</t>
        </is>
      </c>
      <c r="AC47" s="20" t="n">
        <v>46234</v>
      </c>
      <c r="AD47" t="n">
        <v>0.0066</v>
      </c>
      <c r="AE47" t="n">
        <v>0.005</v>
      </c>
      <c r="AF47" t="inlineStr">
        <is>
          <t>0:0</t>
        </is>
      </c>
      <c r="AG47" t="n">
        <v>0</v>
      </c>
    </row>
    <row r="48">
      <c r="A48" t="inlineStr">
        <is>
          <t>ADTV</t>
        </is>
      </c>
      <c r="B48" t="inlineStr">
        <is>
          <t>RM</t>
        </is>
      </c>
      <c r="C48" t="inlineStr">
        <is>
          <t>RM.ADTV.00047</t>
        </is>
      </c>
      <c r="D48" t="inlineStr">
        <is>
          <t>Sodium Benzoate 25 kg</t>
        </is>
      </c>
      <c r="E48" t="n">
        <v>32.9</v>
      </c>
      <c r="F48" t="n">
        <v>0</v>
      </c>
      <c r="G48" t="inlineStr">
        <is>
          <t>9403, 9402, 306, 108, 102, 103, 112, 110, 403, 9103, 499, 9110, 9112, 9102, 9108, 9403, 108, 108, 112, 403, 112, 9402, 102, 9403, 103, 110, 9112, 499, 403, 306, 9112, 9108, 9102, 9103, 9110</t>
        </is>
      </c>
      <c r="H48" t="n">
        <v>32.604</v>
      </c>
      <c r="I48" t="n">
        <v>0</v>
      </c>
      <c r="J48" t="n">
        <v>0</v>
      </c>
      <c r="K48" t="n">
        <v>0</v>
      </c>
      <c r="L48" t="n">
        <v>0</v>
      </c>
      <c r="M48" t="n">
        <v>32.604</v>
      </c>
      <c r="N48" t="n">
        <v>0</v>
      </c>
      <c r="O48" t="n">
        <v>0</v>
      </c>
      <c r="P48" t="n">
        <v>0</v>
      </c>
      <c r="Q48" t="n">
        <v>-32.9</v>
      </c>
      <c r="R48" t="n">
        <v>0</v>
      </c>
      <c r="S48" t="n">
        <v>-32.9</v>
      </c>
      <c r="T48" t="n">
        <v>32.604</v>
      </c>
      <c r="U48" t="n">
        <v>32.604</v>
      </c>
      <c r="V48" t="n">
        <v>1</v>
      </c>
      <c r="W48" t="n">
        <v>38.669</v>
      </c>
      <c r="X48" t="n">
        <v>41.925</v>
      </c>
      <c r="Y48" t="n">
        <v>43.109</v>
      </c>
      <c r="Z48" t="n">
        <v>44.589</v>
      </c>
      <c r="AA48" s="20" t="n">
        <v>46265</v>
      </c>
      <c r="AB48" t="inlineStr">
        <is>
          <t>م. فروقات جرد مستودعات</t>
        </is>
      </c>
      <c r="AC48" s="20" t="n">
        <v>46265</v>
      </c>
      <c r="AD48" t="n">
        <v>4.7898</v>
      </c>
      <c r="AE48" t="n">
        <v>3.7157</v>
      </c>
      <c r="AF48" t="inlineStr">
        <is>
          <t>8:23</t>
        </is>
      </c>
      <c r="AG48" t="n">
        <v>32.604</v>
      </c>
    </row>
    <row r="49">
      <c r="A49" t="inlineStr">
        <is>
          <t>ADTV</t>
        </is>
      </c>
      <c r="B49" t="inlineStr">
        <is>
          <t>RM</t>
        </is>
      </c>
      <c r="C49" t="inlineStr">
        <is>
          <t>RM.ADTV.00048</t>
        </is>
      </c>
      <c r="D49" t="inlineStr">
        <is>
          <t xml:space="preserve">Non Dairy Cremer 25 kg </t>
        </is>
      </c>
      <c r="E49" t="n">
        <v>25102.6</v>
      </c>
      <c r="F49" t="n">
        <v>49122.189</v>
      </c>
      <c r="G49" t="inlineStr">
        <is>
          <t>405, 605, 408, 499, 9108, 809, 9112, 801, 9103, 108, 9809, 112, 408, 809, 9405, 9112, 9408, 102, 9405, 112, 9801, 9809, 103, 301, 306, 605, 9108, 9103, 405, 801, 408, 499, 9112, 108, 9408, 9605, 405, 108, 102, 103, 112, 301, 306, 9809, 9405, 9605, 9801, 9408</t>
        </is>
      </c>
      <c r="H49" t="n">
        <v>0</v>
      </c>
      <c r="I49" t="n">
        <v>0</v>
      </c>
      <c r="J49" t="n">
        <v>0</v>
      </c>
      <c r="K49" t="n">
        <v>0</v>
      </c>
      <c r="L49" t="n">
        <v>0</v>
      </c>
      <c r="M49" t="n">
        <v>0</v>
      </c>
      <c r="N49" t="n">
        <v>0</v>
      </c>
      <c r="O49" t="n">
        <v>0</v>
      </c>
      <c r="P49" t="n">
        <v>0</v>
      </c>
      <c r="Q49" t="n">
        <v>-143.046</v>
      </c>
      <c r="R49" t="n">
        <v>0</v>
      </c>
      <c r="S49" t="n">
        <v>-143.046</v>
      </c>
      <c r="T49" t="n">
        <v>24959.554</v>
      </c>
      <c r="U49" t="n">
        <v>48842.9615</v>
      </c>
      <c r="V49" t="n">
        <v>1.9569</v>
      </c>
      <c r="W49" t="n">
        <v>524.5587</v>
      </c>
      <c r="X49" t="n">
        <v>2118.5327</v>
      </c>
      <c r="Y49" t="n">
        <v>9871.957399999999</v>
      </c>
      <c r="Z49" t="n">
        <v>9877.311400000001</v>
      </c>
      <c r="AA49" s="20" t="n">
        <v>46139</v>
      </c>
      <c r="AB49" t="inlineStr">
        <is>
          <t>Non Dairy Creamer.01/2026</t>
        </is>
      </c>
      <c r="AC49" s="20" t="n">
        <v>46251</v>
      </c>
      <c r="AD49" t="n">
        <v>1096.8841</v>
      </c>
      <c r="AE49" t="n">
        <v>823.1092</v>
      </c>
      <c r="AF49" t="inlineStr">
        <is>
          <t>30:9</t>
        </is>
      </c>
      <c r="AG49" t="n">
        <v>0</v>
      </c>
    </row>
    <row r="50">
      <c r="A50" t="inlineStr">
        <is>
          <t>ADTV</t>
        </is>
      </c>
      <c r="B50" t="inlineStr">
        <is>
          <t>RM</t>
        </is>
      </c>
      <c r="C50" t="inlineStr">
        <is>
          <t>RM.ADTV.00049</t>
        </is>
      </c>
      <c r="D50" t="inlineStr">
        <is>
          <t>CAPOL 11-5519</t>
        </is>
      </c>
      <c r="E50" t="n">
        <v>200</v>
      </c>
      <c r="F50" t="n">
        <v>1664.2986</v>
      </c>
      <c r="G50" t="inlineStr">
        <is>
          <t>9402, 9403, 9102, 9108, 9112, 306, 401, 403, 499, 409, 103, 102, 101, 9402, 108, 112, 402, 203, 9403, 9401, 9108, 9102, 9112, 499, 409, 112, 103, 102, 101, 108, 203, 306, 403, 402, 401, 9401</t>
        </is>
      </c>
      <c r="H50" t="n">
        <v>0</v>
      </c>
      <c r="I50" t="n">
        <v>0</v>
      </c>
      <c r="J50" t="n">
        <v>0</v>
      </c>
      <c r="K50" t="n">
        <v>0</v>
      </c>
      <c r="L50" t="n">
        <v>0</v>
      </c>
      <c r="M50" t="n">
        <v>0</v>
      </c>
      <c r="N50" t="n">
        <v>0</v>
      </c>
      <c r="O50" t="n">
        <v>0</v>
      </c>
      <c r="P50" t="n">
        <v>0</v>
      </c>
      <c r="Q50" t="n">
        <v>0</v>
      </c>
      <c r="R50" t="n">
        <v>0</v>
      </c>
      <c r="S50" t="n">
        <v>0</v>
      </c>
      <c r="T50" t="n">
        <v>200</v>
      </c>
      <c r="U50" t="n">
        <v>1664.2986</v>
      </c>
      <c r="V50" t="n">
        <v>8.3215</v>
      </c>
      <c r="W50" t="n">
        <v>14.7755</v>
      </c>
      <c r="X50" t="n">
        <v>14.7755</v>
      </c>
      <c r="Y50" t="n">
        <v>31.7243</v>
      </c>
      <c r="Z50" t="n">
        <v>35.6693</v>
      </c>
      <c r="AA50" s="20" t="n">
        <v>2</v>
      </c>
      <c r="AC50" s="20" t="n">
        <v>46234</v>
      </c>
      <c r="AD50" t="n">
        <v>3.5249</v>
      </c>
      <c r="AE50" t="n">
        <v>2.9724</v>
      </c>
      <c r="AF50" t="inlineStr">
        <is>
          <t>67:8</t>
        </is>
      </c>
      <c r="AG50" t="n">
        <v>0</v>
      </c>
    </row>
    <row r="51">
      <c r="A51" t="inlineStr">
        <is>
          <t>ADTV</t>
        </is>
      </c>
      <c r="B51" t="inlineStr">
        <is>
          <t>RM</t>
        </is>
      </c>
      <c r="C51" t="inlineStr">
        <is>
          <t>RM.ADTV.00050</t>
        </is>
      </c>
      <c r="D51" t="inlineStr">
        <is>
          <t>CAPOL 425 M</t>
        </is>
      </c>
      <c r="E51" t="n">
        <v>1357.49</v>
      </c>
      <c r="F51" t="n">
        <v>20207.0088</v>
      </c>
      <c r="G51" t="inlineStr">
        <is>
          <t>306, 405, 9104, 499, 403, 9112, 9103, 9102, 9108, 701, 203, 108, 112, 103, 101, 102, 9405, 9402, 104, 9403, 9102, 9108, 9103, 9104, 9112, 499, 701, 405, 306, 403, 108, 104, 101, 103, 102, 112, 203, 9405, 9402, 9403</t>
        </is>
      </c>
      <c r="H51" t="n">
        <v>0</v>
      </c>
      <c r="I51" t="n">
        <v>0</v>
      </c>
      <c r="J51" t="n">
        <v>0</v>
      </c>
      <c r="K51" t="n">
        <v>0</v>
      </c>
      <c r="L51" t="n">
        <v>0</v>
      </c>
      <c r="M51" t="n">
        <v>0</v>
      </c>
      <c r="N51" t="n">
        <v>0</v>
      </c>
      <c r="O51" t="n">
        <v>0</v>
      </c>
      <c r="P51" t="n">
        <v>0</v>
      </c>
      <c r="Q51" t="n">
        <v>0</v>
      </c>
      <c r="R51" t="n">
        <v>0</v>
      </c>
      <c r="S51" t="n">
        <v>0</v>
      </c>
      <c r="T51" t="n">
        <v>1357.49</v>
      </c>
      <c r="U51" t="n">
        <v>20207.0088</v>
      </c>
      <c r="V51" t="n">
        <v>14.8856</v>
      </c>
      <c r="W51" t="n">
        <v>14.9323</v>
      </c>
      <c r="X51" t="n">
        <v>43.7153</v>
      </c>
      <c r="Y51" t="n">
        <v>106.1916</v>
      </c>
      <c r="Z51" t="n">
        <v>152.4648</v>
      </c>
      <c r="AA51" s="20" t="n">
        <v>45540</v>
      </c>
      <c r="AB51" t="inlineStr">
        <is>
          <t>CAPOL.03/2024</t>
        </is>
      </c>
      <c r="AC51" s="20" t="n">
        <v>46234</v>
      </c>
      <c r="AD51" t="n">
        <v>11.799</v>
      </c>
      <c r="AE51" t="n">
        <v>12.7054</v>
      </c>
      <c r="AF51" t="inlineStr">
        <is>
          <t>106:25</t>
        </is>
      </c>
      <c r="AG51" t="n">
        <v>0</v>
      </c>
    </row>
    <row r="52">
      <c r="A52" t="inlineStr">
        <is>
          <t>ADTV</t>
        </is>
      </c>
      <c r="B52" t="inlineStr">
        <is>
          <t>RM</t>
        </is>
      </c>
      <c r="C52" t="inlineStr">
        <is>
          <t>RM.ADTV.00051</t>
        </is>
      </c>
      <c r="D52" t="inlineStr">
        <is>
          <t>CAPOL 254 N</t>
        </is>
      </c>
      <c r="E52" t="n">
        <v>806.4400000000001</v>
      </c>
      <c r="F52" t="n">
        <v>4514.5606</v>
      </c>
      <c r="G52" t="inlineStr">
        <is>
          <t>306, 403, 301, 402, 104, 112, 103, 102, 108, 108, 9402, 9112, 9403, 499, 801, 701, 9103, 9108, 9104, 9301, 9102, 306, 402, 301, 103, 403, 9801, 102, 104, 102, 9108, 9403, 112, 108, 9103, 9102, 9112, 801, 9108, 701, 499, 9104, 403, 9402, 9301, 9801, 9403</t>
        </is>
      </c>
      <c r="H52" t="n">
        <v>0</v>
      </c>
      <c r="I52" t="n">
        <v>0</v>
      </c>
      <c r="J52" t="n">
        <v>0</v>
      </c>
      <c r="K52" t="n">
        <v>0</v>
      </c>
      <c r="L52" t="n">
        <v>0</v>
      </c>
      <c r="M52" t="n">
        <v>0</v>
      </c>
      <c r="N52" t="n">
        <v>0</v>
      </c>
      <c r="O52" t="n">
        <v>0</v>
      </c>
      <c r="P52" t="n">
        <v>0</v>
      </c>
      <c r="Q52" t="n">
        <v>-117.385</v>
      </c>
      <c r="R52" t="n">
        <v>0</v>
      </c>
      <c r="S52" t="n">
        <v>-117.385</v>
      </c>
      <c r="T52" t="n">
        <v>689.0549999999999</v>
      </c>
      <c r="U52" t="n">
        <v>3857.3813</v>
      </c>
      <c r="V52" t="n">
        <v>5.598</v>
      </c>
      <c r="W52" t="n">
        <v>554.5644</v>
      </c>
      <c r="X52" t="n">
        <v>1100.7724</v>
      </c>
      <c r="Y52" t="n">
        <v>1832.6816</v>
      </c>
      <c r="Z52" t="n">
        <v>2089.4051</v>
      </c>
      <c r="AA52" s="20" t="n">
        <v>45540</v>
      </c>
      <c r="AB52" t="inlineStr">
        <is>
          <t>CAPOL.03/2024</t>
        </is>
      </c>
      <c r="AC52" s="20" t="n">
        <v>46265</v>
      </c>
      <c r="AD52" t="n">
        <v>203.6312</v>
      </c>
      <c r="AE52" t="n">
        <v>174.117</v>
      </c>
      <c r="AF52" t="inlineStr">
        <is>
          <t>3:28</t>
        </is>
      </c>
      <c r="AG52" t="n">
        <v>0</v>
      </c>
    </row>
    <row r="53">
      <c r="A53" t="inlineStr">
        <is>
          <t>ADTV</t>
        </is>
      </c>
      <c r="B53" t="inlineStr">
        <is>
          <t>RM</t>
        </is>
      </c>
      <c r="C53" t="inlineStr">
        <is>
          <t>RM.ADTV.00052</t>
        </is>
      </c>
      <c r="D53" t="inlineStr">
        <is>
          <t>Quick Lac IPA</t>
        </is>
      </c>
      <c r="E53" t="n">
        <v>562.207</v>
      </c>
      <c r="F53" t="n">
        <v>10430.2309</v>
      </c>
      <c r="G53" t="inlineStr">
        <is>
          <t>499, 9103, 9108, 108, 9403, 9402, 102, 306, 403, 108, 103, 102, 499, 403, 9108, 9103, 306, 108, 103, 9108, 403, 102, 9403, 9402, 9403</t>
        </is>
      </c>
      <c r="H53" t="n">
        <v>0</v>
      </c>
      <c r="I53" t="n">
        <v>0</v>
      </c>
      <c r="J53" t="n">
        <v>0</v>
      </c>
      <c r="K53" t="n">
        <v>0</v>
      </c>
      <c r="L53" t="n">
        <v>0</v>
      </c>
      <c r="M53" t="n">
        <v>0</v>
      </c>
      <c r="N53" t="n">
        <v>0</v>
      </c>
      <c r="O53" t="n">
        <v>0</v>
      </c>
      <c r="P53" t="n">
        <v>0</v>
      </c>
      <c r="Q53" t="n">
        <v>-11.373</v>
      </c>
      <c r="R53" t="n">
        <v>0</v>
      </c>
      <c r="S53" t="n">
        <v>-11.373</v>
      </c>
      <c r="T53" t="n">
        <v>550.8339999999999</v>
      </c>
      <c r="U53" t="n">
        <v>10219.2356</v>
      </c>
      <c r="V53" t="n">
        <v>18.5523</v>
      </c>
      <c r="W53" t="n">
        <v>97.05629999999999</v>
      </c>
      <c r="X53" t="n">
        <v>98.6563</v>
      </c>
      <c r="Y53" t="n">
        <v>100.5631</v>
      </c>
      <c r="Z53" t="n">
        <v>100.5631</v>
      </c>
      <c r="AA53" s="20" t="n">
        <v>45587</v>
      </c>
      <c r="AB53" t="inlineStr">
        <is>
          <t>Quick .03/2024</t>
        </is>
      </c>
      <c r="AC53" s="20" t="n">
        <v>46265</v>
      </c>
      <c r="AD53" t="n">
        <v>11.1736</v>
      </c>
      <c r="AE53" t="n">
        <v>8.3802</v>
      </c>
      <c r="AF53" t="inlineStr">
        <is>
          <t>65:21</t>
        </is>
      </c>
      <c r="AG53" t="n">
        <v>0</v>
      </c>
    </row>
    <row r="54">
      <c r="A54" t="inlineStr">
        <is>
          <t>ADTV</t>
        </is>
      </c>
      <c r="B54" t="inlineStr">
        <is>
          <t>RM</t>
        </is>
      </c>
      <c r="C54" t="inlineStr">
        <is>
          <t>RM.ADTV.00053</t>
        </is>
      </c>
      <c r="D54" t="inlineStr">
        <is>
          <t xml:space="preserve">Quick Shine </t>
        </is>
      </c>
      <c r="E54" t="n">
        <v>0</v>
      </c>
      <c r="F54" t="n">
        <v>0</v>
      </c>
      <c r="G54" t="inlineStr">
        <is>
          <t>102, 108, 306, 9108, 701, 403, 499, 102, 108, 403, 306, 9402, 9108, 499, 701, 9402</t>
        </is>
      </c>
      <c r="H54" t="n">
        <v>0</v>
      </c>
      <c r="I54" t="n">
        <v>0</v>
      </c>
      <c r="J54" t="n">
        <v>0</v>
      </c>
      <c r="K54" t="n">
        <v>0</v>
      </c>
      <c r="L54" t="n">
        <v>0</v>
      </c>
      <c r="M54" t="n">
        <v>0</v>
      </c>
      <c r="N54" t="n">
        <v>0</v>
      </c>
      <c r="O54" t="n">
        <v>0</v>
      </c>
      <c r="P54" t="n">
        <v>0</v>
      </c>
      <c r="Q54" t="n">
        <v>0</v>
      </c>
      <c r="R54" t="n">
        <v>0</v>
      </c>
      <c r="S54" t="n">
        <v>0</v>
      </c>
      <c r="T54" t="n">
        <v>0</v>
      </c>
      <c r="U54" t="n">
        <v>0</v>
      </c>
      <c r="V54" t="n">
        <v>5.3526</v>
      </c>
      <c r="W54" t="n">
        <v>443.1377</v>
      </c>
      <c r="X54" t="n">
        <v>443.1377</v>
      </c>
      <c r="Y54" t="n">
        <v>445.5795</v>
      </c>
      <c r="Z54" t="n">
        <v>445.5795</v>
      </c>
      <c r="AA54" s="20" t="n">
        <v>45587</v>
      </c>
      <c r="AB54" t="inlineStr">
        <is>
          <t>Quick .03/2024</t>
        </is>
      </c>
      <c r="AC54" s="20" t="n">
        <v>46234</v>
      </c>
      <c r="AD54" t="n">
        <v>49.5088</v>
      </c>
      <c r="AE54" t="n">
        <v>37.1316</v>
      </c>
      <c r="AF54" t="inlineStr">
        <is>
          <t>0:0</t>
        </is>
      </c>
      <c r="AG54" t="n">
        <v>0</v>
      </c>
    </row>
    <row r="55">
      <c r="A55" t="inlineStr">
        <is>
          <t>ADTV</t>
        </is>
      </c>
      <c r="B55" t="inlineStr">
        <is>
          <t>RM</t>
        </is>
      </c>
      <c r="C55" t="inlineStr">
        <is>
          <t>RM.ADTV.00054</t>
        </is>
      </c>
      <c r="D55" t="inlineStr">
        <is>
          <t>Corn Starch</t>
        </is>
      </c>
      <c r="E55" t="n">
        <v>0</v>
      </c>
      <c r="F55" t="n">
        <v>0</v>
      </c>
      <c r="G55" t="inlineStr">
        <is>
          <t>9403, 9402, 403, 306, 108, 101, 102, 103, 112, 499, 9112, 9108, 9403, 112, 108, 9402, 101, 102, 103, 499, 403, 306, 9112, 9108</t>
        </is>
      </c>
      <c r="H55" t="n">
        <v>0</v>
      </c>
      <c r="I55" t="n">
        <v>0</v>
      </c>
      <c r="J55" t="n">
        <v>0</v>
      </c>
      <c r="K55" t="n">
        <v>0</v>
      </c>
      <c r="L55" t="n">
        <v>0</v>
      </c>
      <c r="M55" t="n">
        <v>0</v>
      </c>
      <c r="N55" t="n">
        <v>0</v>
      </c>
      <c r="O55" t="n">
        <v>0</v>
      </c>
      <c r="P55" t="n">
        <v>0</v>
      </c>
      <c r="Q55" t="n">
        <v>0</v>
      </c>
      <c r="R55" t="n">
        <v>0</v>
      </c>
      <c r="S55" t="n">
        <v>0</v>
      </c>
      <c r="T55" t="n">
        <v>0</v>
      </c>
      <c r="U55" t="n">
        <v>0</v>
      </c>
      <c r="V55" t="n">
        <v>0.3793</v>
      </c>
      <c r="W55" t="n">
        <v>259.9487</v>
      </c>
      <c r="X55" t="n">
        <v>259.9487</v>
      </c>
      <c r="Y55" t="n">
        <v>261.4137</v>
      </c>
      <c r="Z55" t="n">
        <v>396.3477</v>
      </c>
      <c r="AA55" s="20" t="n">
        <v>45859</v>
      </c>
      <c r="AB55" t="inlineStr">
        <is>
          <t>شركة زمزم اخوان للتجارة</t>
        </is>
      </c>
      <c r="AC55" s="20" t="n">
        <v>46234</v>
      </c>
      <c r="AD55" t="n">
        <v>29.0459</v>
      </c>
      <c r="AE55" t="n">
        <v>33.0289</v>
      </c>
      <c r="AF55" t="inlineStr">
        <is>
          <t>0:0</t>
        </is>
      </c>
      <c r="AG55" t="n">
        <v>0</v>
      </c>
    </row>
    <row r="56">
      <c r="A56" t="inlineStr">
        <is>
          <t>ADTV</t>
        </is>
      </c>
      <c r="B56" t="inlineStr">
        <is>
          <t>RM</t>
        </is>
      </c>
      <c r="C56" t="inlineStr">
        <is>
          <t>RM.ADTV.00055</t>
        </is>
      </c>
      <c r="D56" t="inlineStr">
        <is>
          <t>Native Rice Starch</t>
        </is>
      </c>
      <c r="E56" t="n">
        <v>827.016</v>
      </c>
      <c r="F56" t="n">
        <v>717.2577</v>
      </c>
      <c r="G56" t="inlineStr">
        <is>
          <t>9402, 9405, 9605, 9403, 9112, 9103, 9108, 701, 605, 306, 405, 403, 499, 9402, 9405, 112, 103, 403, 108, 102, 9403, 9112, 112, 9112, 9108, 9605, 108, 9403, 701, 405, 499, 605, 9103, 112, 108, 103, 102, 306, 403</t>
        </is>
      </c>
      <c r="H56" t="n">
        <v>0</v>
      </c>
      <c r="I56" t="n">
        <v>0</v>
      </c>
      <c r="J56" t="n">
        <v>0</v>
      </c>
      <c r="K56" t="n">
        <v>0</v>
      </c>
      <c r="L56" t="n">
        <v>0</v>
      </c>
      <c r="M56" t="n">
        <v>0</v>
      </c>
      <c r="N56" t="n">
        <v>0</v>
      </c>
      <c r="O56" t="n">
        <v>0</v>
      </c>
      <c r="P56" t="n">
        <v>0</v>
      </c>
      <c r="Q56" t="n">
        <v>-4.796</v>
      </c>
      <c r="R56" t="n">
        <v>0</v>
      </c>
      <c r="S56" t="n">
        <v>-4.796</v>
      </c>
      <c r="T56" t="n">
        <v>822.22</v>
      </c>
      <c r="U56" t="n">
        <v>713.0982</v>
      </c>
      <c r="V56" t="n">
        <v>0.8673</v>
      </c>
      <c r="W56" t="n">
        <v>47.6828</v>
      </c>
      <c r="X56" t="n">
        <v>71.6778</v>
      </c>
      <c r="Y56" t="n">
        <v>98.9598</v>
      </c>
      <c r="Z56" t="n">
        <v>136.0538</v>
      </c>
      <c r="AA56" s="20" t="n">
        <v>45743</v>
      </c>
      <c r="AB56" t="inlineStr">
        <is>
          <t>NATIVE.01/2025</t>
        </is>
      </c>
      <c r="AC56" s="20" t="n">
        <v>46264</v>
      </c>
      <c r="AD56" t="n">
        <v>10.9955</v>
      </c>
      <c r="AE56" t="n">
        <v>11.3378</v>
      </c>
      <c r="AF56" t="inlineStr">
        <is>
          <t>72:15</t>
        </is>
      </c>
      <c r="AG56" t="n">
        <v>0</v>
      </c>
    </row>
    <row r="57">
      <c r="A57" t="inlineStr">
        <is>
          <t>ADTV</t>
        </is>
      </c>
      <c r="B57" t="inlineStr">
        <is>
          <t>RM</t>
        </is>
      </c>
      <c r="C57" t="inlineStr">
        <is>
          <t>RM.ADTV.00056</t>
        </is>
      </c>
      <c r="D57" t="inlineStr">
        <is>
          <t>Potato starch</t>
        </is>
      </c>
      <c r="E57" t="n">
        <v>0</v>
      </c>
      <c r="F57" t="n">
        <v>0</v>
      </c>
      <c r="G57" t="inlineStr">
        <is>
          <t>101, 403, 101, 9402, 403, 9402</t>
        </is>
      </c>
      <c r="H57" t="n">
        <v>0</v>
      </c>
      <c r="I57" t="n">
        <v>0</v>
      </c>
      <c r="J57" t="n">
        <v>0</v>
      </c>
      <c r="K57" t="n">
        <v>0</v>
      </c>
      <c r="L57" t="n">
        <v>0</v>
      </c>
      <c r="M57" t="n">
        <v>0</v>
      </c>
      <c r="N57" t="n">
        <v>0</v>
      </c>
      <c r="O57" t="n">
        <v>0</v>
      </c>
      <c r="P57" t="n">
        <v>0</v>
      </c>
      <c r="Q57" t="n">
        <v>0</v>
      </c>
      <c r="R57" t="n">
        <v>0</v>
      </c>
      <c r="S57" t="n">
        <v>0</v>
      </c>
      <c r="T57" t="n">
        <v>0</v>
      </c>
      <c r="U57" t="n">
        <v>0</v>
      </c>
      <c r="V57" t="n">
        <v>0.7328</v>
      </c>
      <c r="W57" t="n">
        <v>0</v>
      </c>
      <c r="X57" t="n">
        <v>0</v>
      </c>
      <c r="Y57" t="n">
        <v>0</v>
      </c>
      <c r="Z57" t="n">
        <v>0</v>
      </c>
      <c r="AA57" s="20" t="n">
        <v>44446</v>
      </c>
      <c r="AB57" t="inlineStr">
        <is>
          <t>شركة زمزم اخوان للتجارة</t>
        </is>
      </c>
      <c r="AC57" s="20" t="n">
        <v>44601</v>
      </c>
      <c r="AD57" t="n">
        <v>0</v>
      </c>
      <c r="AE57" t="n">
        <v>0</v>
      </c>
      <c r="AG57" t="n">
        <v>0</v>
      </c>
    </row>
    <row r="58">
      <c r="A58" t="inlineStr">
        <is>
          <t>ADTV</t>
        </is>
      </c>
      <c r="B58" t="inlineStr">
        <is>
          <t>RM</t>
        </is>
      </c>
      <c r="C58" t="inlineStr">
        <is>
          <t>RM.ADTV.00057</t>
        </is>
      </c>
      <c r="D58" t="inlineStr">
        <is>
          <t xml:space="preserve">CORN STARCH NATURAL  - 25 kg </t>
        </is>
      </c>
      <c r="E58" t="n">
        <v>0</v>
      </c>
      <c r="F58" t="n">
        <v>0</v>
      </c>
      <c r="G58" t="inlineStr">
        <is>
          <t>403, 301, 301, 403</t>
        </is>
      </c>
      <c r="H58" t="n">
        <v>0</v>
      </c>
      <c r="I58" t="n">
        <v>0</v>
      </c>
      <c r="J58" t="n">
        <v>0</v>
      </c>
      <c r="K58" t="n">
        <v>0</v>
      </c>
      <c r="L58" t="n">
        <v>0</v>
      </c>
      <c r="M58" t="n">
        <v>0</v>
      </c>
      <c r="N58" t="n">
        <v>0</v>
      </c>
      <c r="O58" t="n">
        <v>0</v>
      </c>
      <c r="P58" t="n">
        <v>0</v>
      </c>
      <c r="Q58" t="n">
        <v>0</v>
      </c>
      <c r="R58" t="n">
        <v>0</v>
      </c>
      <c r="S58" t="n">
        <v>0</v>
      </c>
      <c r="T58" t="n">
        <v>0</v>
      </c>
      <c r="U58" t="n">
        <v>0</v>
      </c>
      <c r="V58" t="n">
        <v>0.5862000000000001</v>
      </c>
      <c r="W58" t="n">
        <v>0</v>
      </c>
      <c r="X58" t="n">
        <v>0</v>
      </c>
      <c r="Y58" t="n">
        <v>0</v>
      </c>
      <c r="Z58" t="n">
        <v>0</v>
      </c>
      <c r="AA58" s="20" t="n">
        <v>44737</v>
      </c>
      <c r="AB58" t="inlineStr">
        <is>
          <t>ABED.12/2022</t>
        </is>
      </c>
      <c r="AC58" s="20" t="n">
        <v>45505</v>
      </c>
      <c r="AD58" t="n">
        <v>0</v>
      </c>
      <c r="AE58" t="n">
        <v>0</v>
      </c>
      <c r="AG58" t="n">
        <v>0</v>
      </c>
    </row>
    <row r="59">
      <c r="A59" t="inlineStr">
        <is>
          <t>ADTV</t>
        </is>
      </c>
      <c r="B59" t="inlineStr">
        <is>
          <t>RM</t>
        </is>
      </c>
      <c r="C59" t="inlineStr">
        <is>
          <t>RM.ADTV.00058</t>
        </is>
      </c>
      <c r="D59" t="inlineStr">
        <is>
          <t xml:space="preserve">CORN STARCH NATURAL MASTER FOOD   - 25 kg </t>
        </is>
      </c>
      <c r="E59" t="n">
        <v>283.2</v>
      </c>
      <c r="F59" t="n">
        <v>129.1536</v>
      </c>
      <c r="G59" t="inlineStr">
        <is>
          <t>305, 112, 102, 108, 403, 306, 301, 405, 801, 408, 701, 499, 605, 9112, 9108, 9403, 108, 9408, 9402, 9405, 102, 9112, 112, 9801, 403, 112, 108, 9403, 301, 701, 9108, 9112, 801, 403, 499, 605, 408, 405, 306, 305, 9402, 9405, 9408, 9403, 9801</t>
        </is>
      </c>
      <c r="H59" t="n">
        <v>0</v>
      </c>
      <c r="I59" t="n">
        <v>0</v>
      </c>
      <c r="J59" t="n">
        <v>0</v>
      </c>
      <c r="K59" t="n">
        <v>0</v>
      </c>
      <c r="L59" t="n">
        <v>0</v>
      </c>
      <c r="M59" t="n">
        <v>0</v>
      </c>
      <c r="N59" t="n">
        <v>0</v>
      </c>
      <c r="O59" t="n">
        <v>0</v>
      </c>
      <c r="P59" t="n">
        <v>0</v>
      </c>
      <c r="Q59" t="n">
        <v>-106.07</v>
      </c>
      <c r="R59" t="n">
        <v>0</v>
      </c>
      <c r="S59" t="n">
        <v>-106.07</v>
      </c>
      <c r="T59" t="n">
        <v>177.13</v>
      </c>
      <c r="U59" t="n">
        <v>81.041</v>
      </c>
      <c r="V59" t="n">
        <v>0.4575</v>
      </c>
      <c r="W59" t="n">
        <v>980.5228</v>
      </c>
      <c r="X59" t="n">
        <v>1429.7378</v>
      </c>
      <c r="Y59" t="n">
        <v>1760.6822</v>
      </c>
      <c r="Z59" t="n">
        <v>2128.8082</v>
      </c>
      <c r="AA59" s="20" t="n">
        <v>46217</v>
      </c>
      <c r="AB59" t="inlineStr">
        <is>
          <t xml:space="preserve">شركة ابناء درويش مصطفى الصعيدي التجارية و شركائهم </t>
        </is>
      </c>
      <c r="AC59" s="20" t="n">
        <v>46264</v>
      </c>
      <c r="AD59" t="n">
        <v>195.6313</v>
      </c>
      <c r="AE59" t="n">
        <v>177.4006</v>
      </c>
      <c r="AF59" t="inlineStr">
        <is>
          <t>0:29</t>
        </is>
      </c>
      <c r="AG59" t="n">
        <v>0</v>
      </c>
    </row>
    <row r="60">
      <c r="A60" t="inlineStr">
        <is>
          <t>ADTV</t>
        </is>
      </c>
      <c r="B60" t="inlineStr">
        <is>
          <t>RM</t>
        </is>
      </c>
      <c r="C60" t="inlineStr">
        <is>
          <t>RM.ADTV.0059</t>
        </is>
      </c>
      <c r="D60" t="inlineStr">
        <is>
          <t xml:space="preserve">اصابع جوز هند </t>
        </is>
      </c>
      <c r="E60" t="n">
        <v>0</v>
      </c>
      <c r="F60" t="n">
        <v>0</v>
      </c>
      <c r="G60" t="inlineStr">
        <is>
          <t>9409, 499, 409, 101, 9409, 101, 499, 409</t>
        </is>
      </c>
      <c r="H60" t="n">
        <v>0</v>
      </c>
      <c r="I60" t="n">
        <v>0</v>
      </c>
      <c r="J60" t="n">
        <v>0</v>
      </c>
      <c r="K60" t="n">
        <v>0</v>
      </c>
      <c r="L60" t="n">
        <v>0</v>
      </c>
      <c r="M60" t="n">
        <v>0</v>
      </c>
      <c r="N60" t="n">
        <v>0</v>
      </c>
      <c r="O60" t="n">
        <v>0</v>
      </c>
      <c r="P60" t="n">
        <v>0</v>
      </c>
      <c r="Q60" t="n">
        <v>0</v>
      </c>
      <c r="R60" t="n">
        <v>0</v>
      </c>
      <c r="S60" t="n">
        <v>0</v>
      </c>
      <c r="T60" t="n">
        <v>0</v>
      </c>
      <c r="U60" t="n">
        <v>0</v>
      </c>
      <c r="V60" t="n">
        <v>12.76</v>
      </c>
      <c r="W60" t="n">
        <v>1.2827</v>
      </c>
      <c r="X60" t="n">
        <v>1.2827</v>
      </c>
      <c r="Y60" t="n">
        <v>490.6777</v>
      </c>
      <c r="Z60" t="n">
        <v>490.6777</v>
      </c>
      <c r="AA60" s="20" t="n">
        <v>45978</v>
      </c>
      <c r="AB60" t="inlineStr">
        <is>
          <t xml:space="preserve">حلويات عبداللطيف التوم </t>
        </is>
      </c>
      <c r="AC60" s="20" t="n">
        <v>46234</v>
      </c>
      <c r="AD60" t="n">
        <v>54.5197</v>
      </c>
      <c r="AE60" t="n">
        <v>40.8898</v>
      </c>
      <c r="AF60" t="inlineStr">
        <is>
          <t>0:0</t>
        </is>
      </c>
      <c r="AG60" t="n">
        <v>0</v>
      </c>
    </row>
    <row r="61">
      <c r="A61" t="inlineStr">
        <is>
          <t>ADTV</t>
        </is>
      </c>
      <c r="B61" t="inlineStr">
        <is>
          <t>RM</t>
        </is>
      </c>
      <c r="C61" t="inlineStr">
        <is>
          <t>RM.ADTV.0060</t>
        </is>
      </c>
      <c r="D61" t="inlineStr">
        <is>
          <t>اصابع لوتس</t>
        </is>
      </c>
      <c r="E61" t="n">
        <v>33.475</v>
      </c>
      <c r="F61" t="n">
        <v>200.85</v>
      </c>
      <c r="G61" t="inlineStr">
        <is>
          <t>9409, 499, 409, 101, 409, 9409, 499, 409, 101</t>
        </is>
      </c>
      <c r="H61" t="n">
        <v>0</v>
      </c>
      <c r="I61" t="n">
        <v>0</v>
      </c>
      <c r="J61" t="n">
        <v>0</v>
      </c>
      <c r="K61" t="n">
        <v>0</v>
      </c>
      <c r="L61" t="n">
        <v>0</v>
      </c>
      <c r="M61" t="n">
        <v>0</v>
      </c>
      <c r="N61" t="n">
        <v>0</v>
      </c>
      <c r="O61" t="n">
        <v>0</v>
      </c>
      <c r="P61" t="n">
        <v>0</v>
      </c>
      <c r="Q61" t="n">
        <v>-0.3</v>
      </c>
      <c r="R61" t="n">
        <v>0</v>
      </c>
      <c r="S61" t="n">
        <v>-0.3</v>
      </c>
      <c r="T61" t="n">
        <v>33.175</v>
      </c>
      <c r="U61" t="n">
        <v>199.05</v>
      </c>
      <c r="V61" t="n">
        <v>6</v>
      </c>
      <c r="W61" t="n">
        <v>0.7275</v>
      </c>
      <c r="X61" t="n">
        <v>348.0675</v>
      </c>
      <c r="Y61" t="n">
        <v>1043.2359</v>
      </c>
      <c r="Z61" t="n">
        <v>1043.2359</v>
      </c>
      <c r="AA61" s="20" t="n">
        <v>46120</v>
      </c>
      <c r="AB61" t="inlineStr">
        <is>
          <t>شركة  عبيد والنيربيه</t>
        </is>
      </c>
      <c r="AC61" s="20" t="n">
        <v>46258</v>
      </c>
      <c r="AD61" t="n">
        <v>115.9151</v>
      </c>
      <c r="AE61" t="n">
        <v>86.9363</v>
      </c>
      <c r="AF61" t="inlineStr">
        <is>
          <t>0:11</t>
        </is>
      </c>
      <c r="AG61" t="n">
        <v>0</v>
      </c>
    </row>
    <row r="62">
      <c r="A62" t="inlineStr">
        <is>
          <t>ADTV</t>
        </is>
      </c>
      <c r="B62" t="inlineStr">
        <is>
          <t>RM</t>
        </is>
      </c>
      <c r="C62" t="inlineStr">
        <is>
          <t>RM.ADTV.0061</t>
        </is>
      </c>
      <c r="D62" t="inlineStr">
        <is>
          <t xml:space="preserve">اصابع فستق حلبي </t>
        </is>
      </c>
      <c r="E62" t="n">
        <v>76.755</v>
      </c>
      <c r="F62" t="n">
        <v>844.3049999999999</v>
      </c>
      <c r="G62" t="inlineStr">
        <is>
          <t>9409, 409, 499, 101, 9409, 409, 101, 101, 9409, 409, 499</t>
        </is>
      </c>
      <c r="H62" t="n">
        <v>0.5</v>
      </c>
      <c r="I62" t="n">
        <v>0</v>
      </c>
      <c r="J62" t="n">
        <v>0</v>
      </c>
      <c r="K62" t="n">
        <v>0</v>
      </c>
      <c r="L62" t="n">
        <v>0</v>
      </c>
      <c r="M62" t="n">
        <v>0.5</v>
      </c>
      <c r="N62" t="n">
        <v>0</v>
      </c>
      <c r="O62" t="n">
        <v>0</v>
      </c>
      <c r="P62" t="n">
        <v>0</v>
      </c>
      <c r="Q62" t="n">
        <v>-0.28</v>
      </c>
      <c r="R62" t="n">
        <v>0</v>
      </c>
      <c r="S62" t="n">
        <v>-0.28</v>
      </c>
      <c r="T62" t="n">
        <v>76.97499999999999</v>
      </c>
      <c r="U62" t="n">
        <v>846.725</v>
      </c>
      <c r="V62" t="n">
        <v>11</v>
      </c>
      <c r="W62" t="n">
        <v>112.7828</v>
      </c>
      <c r="X62" t="n">
        <v>460.1228</v>
      </c>
      <c r="Y62" t="n">
        <v>1160.4712</v>
      </c>
      <c r="Z62" t="n">
        <v>1160.4712</v>
      </c>
      <c r="AA62" s="20" t="n">
        <v>46252</v>
      </c>
      <c r="AB62" t="inlineStr">
        <is>
          <t>شركة  عبيد والنيربيه</t>
        </is>
      </c>
      <c r="AC62" s="20" t="n">
        <v>46258</v>
      </c>
      <c r="AD62" t="n">
        <v>128.9412</v>
      </c>
      <c r="AE62" t="n">
        <v>96.7059</v>
      </c>
      <c r="AF62" t="inlineStr">
        <is>
          <t>0:23</t>
        </is>
      </c>
      <c r="AG62" t="n">
        <v>5.5</v>
      </c>
    </row>
    <row r="63">
      <c r="A63" t="inlineStr">
        <is>
          <t>ADTV</t>
        </is>
      </c>
      <c r="B63" t="inlineStr">
        <is>
          <t>RM</t>
        </is>
      </c>
      <c r="C63" t="inlineStr">
        <is>
          <t>RM.ADTV.0062</t>
        </is>
      </c>
      <c r="D63" t="inlineStr">
        <is>
          <t>اصابع كاجو</t>
        </is>
      </c>
      <c r="E63" t="n">
        <v>0</v>
      </c>
      <c r="F63" t="n">
        <v>0</v>
      </c>
      <c r="G63" t="inlineStr">
        <is>
          <t>499, 401, 409, 101, 409, 9409, 101, 9409, 401, 101, 409, 499, 9409</t>
        </is>
      </c>
      <c r="H63" t="n">
        <v>0.5</v>
      </c>
      <c r="I63" t="n">
        <v>0</v>
      </c>
      <c r="J63" t="n">
        <v>0</v>
      </c>
      <c r="K63" t="n">
        <v>0</v>
      </c>
      <c r="L63" t="n">
        <v>0</v>
      </c>
      <c r="M63" t="n">
        <v>0.5</v>
      </c>
      <c r="N63" t="n">
        <v>0</v>
      </c>
      <c r="O63" t="n">
        <v>0</v>
      </c>
      <c r="P63" t="n">
        <v>0</v>
      </c>
      <c r="Q63" t="n">
        <v>-0.28</v>
      </c>
      <c r="R63" t="n">
        <v>0</v>
      </c>
      <c r="S63" t="n">
        <v>-0.28</v>
      </c>
      <c r="T63" t="n">
        <v>0.22</v>
      </c>
      <c r="U63" t="n">
        <v>1.76</v>
      </c>
      <c r="V63" t="n">
        <v>8</v>
      </c>
      <c r="W63" t="n">
        <v>9.850300000000001</v>
      </c>
      <c r="X63" t="n">
        <v>408.8773</v>
      </c>
      <c r="Y63" t="n">
        <v>1529.7931</v>
      </c>
      <c r="Z63" t="n">
        <v>1529.7931</v>
      </c>
      <c r="AA63" s="20" t="n">
        <v>46252</v>
      </c>
      <c r="AB63" t="inlineStr">
        <is>
          <t>شركة  عبيد والنيربيه</t>
        </is>
      </c>
      <c r="AC63" s="20" t="n">
        <v>46258</v>
      </c>
      <c r="AD63" t="n">
        <v>169.977</v>
      </c>
      <c r="AE63" t="n">
        <v>127.4827</v>
      </c>
      <c r="AF63" t="inlineStr">
        <is>
          <t>0:0</t>
        </is>
      </c>
      <c r="AG63" t="n">
        <v>4</v>
      </c>
    </row>
    <row r="64">
      <c r="A64" t="inlineStr">
        <is>
          <t>ADTV</t>
        </is>
      </c>
      <c r="B64" t="inlineStr">
        <is>
          <t>RM</t>
        </is>
      </c>
      <c r="C64" t="inlineStr">
        <is>
          <t>RM.ADTV.0063</t>
        </is>
      </c>
      <c r="D64" t="inlineStr">
        <is>
          <t>اصابع بيكان</t>
        </is>
      </c>
      <c r="V64" t="n">
        <v>0</v>
      </c>
      <c r="W64" t="n">
        <v>0</v>
      </c>
      <c r="X64" t="n">
        <v>0</v>
      </c>
      <c r="Y64" t="n">
        <v>0</v>
      </c>
      <c r="Z64" t="n">
        <v>0</v>
      </c>
      <c r="AA64" s="20" t="n">
        <v>2</v>
      </c>
      <c r="AC64" s="20" t="n">
        <v>2</v>
      </c>
      <c r="AD64" t="n">
        <v>0</v>
      </c>
      <c r="AE64" t="n">
        <v>0</v>
      </c>
    </row>
    <row r="65">
      <c r="A65" t="inlineStr">
        <is>
          <t>ADTV</t>
        </is>
      </c>
      <c r="B65" t="inlineStr">
        <is>
          <t>RM</t>
        </is>
      </c>
      <c r="C65" t="inlineStr">
        <is>
          <t>RM.ADTV.0064</t>
        </is>
      </c>
      <c r="D65" t="inlineStr">
        <is>
          <t>بقلاوة عيون</t>
        </is>
      </c>
      <c r="E65" t="n">
        <v>0</v>
      </c>
      <c r="F65" t="n">
        <v>0</v>
      </c>
      <c r="G65" t="inlineStr">
        <is>
          <t>409, 9409, 101, 409, 101, 9409</t>
        </is>
      </c>
      <c r="H65" t="n">
        <v>0</v>
      </c>
      <c r="I65" t="n">
        <v>0</v>
      </c>
      <c r="J65" t="n">
        <v>0</v>
      </c>
      <c r="K65" t="n">
        <v>0</v>
      </c>
      <c r="L65" t="n">
        <v>0</v>
      </c>
      <c r="M65" t="n">
        <v>0</v>
      </c>
      <c r="N65" t="n">
        <v>0</v>
      </c>
      <c r="O65" t="n">
        <v>0</v>
      </c>
      <c r="P65" t="n">
        <v>0</v>
      </c>
      <c r="Q65" t="n">
        <v>0</v>
      </c>
      <c r="R65" t="n">
        <v>0</v>
      </c>
      <c r="S65" t="n">
        <v>0</v>
      </c>
      <c r="T65" t="n">
        <v>0</v>
      </c>
      <c r="U65" t="n">
        <v>0</v>
      </c>
      <c r="V65" t="n">
        <v>11</v>
      </c>
      <c r="W65" t="n">
        <v>107.51</v>
      </c>
      <c r="X65" t="n">
        <v>434.51</v>
      </c>
      <c r="Y65" t="n">
        <v>1319.31</v>
      </c>
      <c r="Z65" t="n">
        <v>1319.31</v>
      </c>
      <c r="AA65" s="20" t="n">
        <v>46204</v>
      </c>
      <c r="AB65" t="inlineStr">
        <is>
          <t>شركة  عبيد والنيربيه</t>
        </is>
      </c>
      <c r="AC65" s="20" t="n">
        <v>46204</v>
      </c>
      <c r="AD65" t="n">
        <v>146.59</v>
      </c>
      <c r="AE65" t="n">
        <v>109.9425</v>
      </c>
      <c r="AF65" t="inlineStr">
        <is>
          <t>0:0</t>
        </is>
      </c>
      <c r="AG65" t="n">
        <v>0</v>
      </c>
    </row>
    <row r="66">
      <c r="A66" t="inlineStr">
        <is>
          <t>ADTV</t>
        </is>
      </c>
      <c r="B66" t="inlineStr">
        <is>
          <t>RM</t>
        </is>
      </c>
      <c r="C66" t="inlineStr">
        <is>
          <t>RM.ADTV.0065</t>
        </is>
      </c>
      <c r="D66" t="inlineStr">
        <is>
          <t>ملح بحري</t>
        </is>
      </c>
      <c r="E66" t="n">
        <v>0</v>
      </c>
      <c r="F66" t="n">
        <v>0</v>
      </c>
      <c r="G66" t="inlineStr">
        <is>
          <t>9403, 403, 409, 801, 108, 402, 108, 403, 402, 409, 801, 9403</t>
        </is>
      </c>
      <c r="H66" t="n">
        <v>0</v>
      </c>
      <c r="I66" t="n">
        <v>0</v>
      </c>
      <c r="J66" t="n">
        <v>0</v>
      </c>
      <c r="K66" t="n">
        <v>0</v>
      </c>
      <c r="L66" t="n">
        <v>0</v>
      </c>
      <c r="M66" t="n">
        <v>0</v>
      </c>
      <c r="N66" t="n">
        <v>0</v>
      </c>
      <c r="O66" t="n">
        <v>0</v>
      </c>
      <c r="P66" t="n">
        <v>0</v>
      </c>
      <c r="Q66" t="n">
        <v>0</v>
      </c>
      <c r="R66" t="n">
        <v>0</v>
      </c>
      <c r="S66" t="n">
        <v>0</v>
      </c>
      <c r="T66" t="n">
        <v>0</v>
      </c>
      <c r="U66" t="n">
        <v>0</v>
      </c>
      <c r="V66" t="n">
        <v>0.75</v>
      </c>
      <c r="W66" t="n">
        <v>0</v>
      </c>
      <c r="X66" t="n">
        <v>0.74</v>
      </c>
      <c r="Y66" t="n">
        <v>1.04</v>
      </c>
      <c r="Z66" t="n">
        <v>1.04</v>
      </c>
      <c r="AA66" s="20" t="n">
        <v>46051</v>
      </c>
      <c r="AB66" t="inlineStr">
        <is>
          <t>Cash Customer - مورد</t>
        </is>
      </c>
      <c r="AC66" s="20" t="n">
        <v>46142</v>
      </c>
      <c r="AD66" t="n">
        <v>0.1155</v>
      </c>
      <c r="AE66" t="n">
        <v>0.0866</v>
      </c>
      <c r="AF66" t="inlineStr">
        <is>
          <t>0:0</t>
        </is>
      </c>
      <c r="AG66" t="n">
        <v>0</v>
      </c>
    </row>
    <row r="67">
      <c r="A67" t="inlineStr">
        <is>
          <t>ADTV</t>
        </is>
      </c>
      <c r="B67" t="inlineStr">
        <is>
          <t>RM</t>
        </is>
      </c>
      <c r="C67" t="inlineStr">
        <is>
          <t>RM.ADTV.0066</t>
        </is>
      </c>
      <c r="D67" t="inlineStr">
        <is>
          <t xml:space="preserve">White powder cream </t>
        </is>
      </c>
      <c r="E67" t="n">
        <v>20.7</v>
      </c>
      <c r="F67" t="n">
        <v>95.0402</v>
      </c>
      <c r="G67" t="inlineStr">
        <is>
          <t>801, 304, 108, 801, 304, 108, 304</t>
        </is>
      </c>
      <c r="H67" t="n">
        <v>0</v>
      </c>
      <c r="I67" t="n">
        <v>0</v>
      </c>
      <c r="J67" t="n">
        <v>0</v>
      </c>
      <c r="K67" t="n">
        <v>0</v>
      </c>
      <c r="L67" t="n">
        <v>0</v>
      </c>
      <c r="M67" t="n">
        <v>0</v>
      </c>
      <c r="N67" t="n">
        <v>0</v>
      </c>
      <c r="O67" t="n">
        <v>0</v>
      </c>
      <c r="P67" t="n">
        <v>0</v>
      </c>
      <c r="Q67" t="n">
        <v>-1.59</v>
      </c>
      <c r="R67" t="n">
        <v>0</v>
      </c>
      <c r="S67" t="n">
        <v>-1.59</v>
      </c>
      <c r="T67" t="n">
        <v>19.11</v>
      </c>
      <c r="U67" t="n">
        <v>90.928</v>
      </c>
      <c r="V67" t="n">
        <v>5.1653</v>
      </c>
      <c r="W67" t="n">
        <v>1.59</v>
      </c>
      <c r="X67" t="n">
        <v>1.59</v>
      </c>
      <c r="Y67" t="n">
        <v>1.59</v>
      </c>
      <c r="Z67" t="n">
        <v>1.59</v>
      </c>
      <c r="AA67" s="20" t="n">
        <v>46214</v>
      </c>
      <c r="AB67" t="inlineStr">
        <is>
          <t>شركة المعروف للصناعات الغذائية - مورد</t>
        </is>
      </c>
      <c r="AC67" s="20" t="n">
        <v>46264</v>
      </c>
      <c r="AD67" t="n">
        <v>0.1766</v>
      </c>
      <c r="AE67" t="n">
        <v>0.1325</v>
      </c>
      <c r="AF67" t="inlineStr">
        <is>
          <t>144:6</t>
        </is>
      </c>
      <c r="AG67" t="n">
        <v>0</v>
      </c>
    </row>
    <row r="68">
      <c r="A68" t="inlineStr">
        <is>
          <t>ADTV</t>
        </is>
      </c>
      <c r="B68" t="inlineStr">
        <is>
          <t>RM</t>
        </is>
      </c>
      <c r="C68" t="inlineStr">
        <is>
          <t>RM.ADTV.0067</t>
        </is>
      </c>
      <c r="D68" t="inlineStr">
        <is>
          <t xml:space="preserve">اوريو ناعم </t>
        </is>
      </c>
      <c r="E68" t="n">
        <v>3.475</v>
      </c>
      <c r="F68" t="n">
        <v>6.3802</v>
      </c>
      <c r="G68" t="inlineStr">
        <is>
          <t>9108, 9112, 801, 9401, 499, 403, 501, 401, 405, 404, 402, 306, 305, 303, 304, 301, 201, 9404, 9108, 9405, 403, 102, 104, 107, 101, 112, 108, 9402, 108, 9401, 9403, 9112, 9108, 499, 501, 404, 405, 801, 402, 401, 304, 403, 306, 301, 107, 303, 101, 102, 108, 104, 112, 201, 305, 9402, 9404, 9405, 9403</t>
        </is>
      </c>
      <c r="H68" t="n">
        <v>0</v>
      </c>
      <c r="I68" t="n">
        <v>0</v>
      </c>
      <c r="J68" t="n">
        <v>0</v>
      </c>
      <c r="K68" t="n">
        <v>0</v>
      </c>
      <c r="L68" t="n">
        <v>0</v>
      </c>
      <c r="M68" t="n">
        <v>0</v>
      </c>
      <c r="N68" t="n">
        <v>0</v>
      </c>
      <c r="O68" t="n">
        <v>0</v>
      </c>
      <c r="P68" t="n">
        <v>0</v>
      </c>
      <c r="Q68" t="n">
        <v>-1.315</v>
      </c>
      <c r="R68" t="n">
        <v>0</v>
      </c>
      <c r="S68" t="n">
        <v>-1.315</v>
      </c>
      <c r="T68" t="n">
        <v>2.16</v>
      </c>
      <c r="U68" t="n">
        <v>3.9658</v>
      </c>
      <c r="V68" t="n">
        <v>1.836</v>
      </c>
      <c r="W68" t="n">
        <v>22.385</v>
      </c>
      <c r="X68" t="n">
        <v>22.385</v>
      </c>
      <c r="Y68" t="n">
        <v>27.001</v>
      </c>
      <c r="Z68" t="n">
        <v>961.949</v>
      </c>
      <c r="AA68" s="20" t="n">
        <v>44874</v>
      </c>
      <c r="AB68" t="inlineStr">
        <is>
          <t>شركة بيكر للصناعات الغذائية / مورد</t>
        </is>
      </c>
      <c r="AC68" s="20" t="n">
        <v>46243</v>
      </c>
      <c r="AD68" t="n">
        <v>3.0001</v>
      </c>
      <c r="AE68" t="n">
        <v>80.16240000000001</v>
      </c>
      <c r="AF68" t="inlineStr">
        <is>
          <t>0:0</t>
        </is>
      </c>
      <c r="AG68" t="n">
        <v>0</v>
      </c>
    </row>
    <row r="69">
      <c r="A69" t="inlineStr">
        <is>
          <t>ADTV</t>
        </is>
      </c>
      <c r="B69" t="inlineStr">
        <is>
          <t>RM</t>
        </is>
      </c>
      <c r="C69" t="inlineStr">
        <is>
          <t>RM.ADTV.0068</t>
        </is>
      </c>
      <c r="D69" t="inlineStr">
        <is>
          <t>فلوريكس باودر</t>
        </is>
      </c>
      <c r="E69" t="n">
        <v>115.75</v>
      </c>
      <c r="F69" t="n">
        <v>1072.754</v>
      </c>
      <c r="G69" t="inlineStr">
        <is>
          <t>304, 304</t>
        </is>
      </c>
      <c r="H69" t="n">
        <v>0</v>
      </c>
      <c r="I69" t="n">
        <v>0</v>
      </c>
      <c r="J69" t="n">
        <v>0</v>
      </c>
      <c r="K69" t="n">
        <v>0</v>
      </c>
      <c r="L69" t="n">
        <v>0</v>
      </c>
      <c r="M69" t="n">
        <v>0</v>
      </c>
      <c r="N69" t="n">
        <v>0</v>
      </c>
      <c r="O69" t="n">
        <v>0</v>
      </c>
      <c r="P69" t="n">
        <v>0</v>
      </c>
      <c r="Q69" t="n">
        <v>0</v>
      </c>
      <c r="R69" t="n">
        <v>0</v>
      </c>
      <c r="S69" t="n">
        <v>0</v>
      </c>
      <c r="T69" t="n">
        <v>115.75</v>
      </c>
      <c r="U69" t="n">
        <v>1072.754</v>
      </c>
      <c r="V69" t="n">
        <v>9.3528</v>
      </c>
      <c r="W69" t="n">
        <v>0</v>
      </c>
      <c r="X69" t="n">
        <v>0</v>
      </c>
      <c r="Y69" t="n">
        <v>8.359999999999999</v>
      </c>
      <c r="Z69" t="n">
        <v>26.207</v>
      </c>
      <c r="AA69" s="20" t="n">
        <v>46126</v>
      </c>
      <c r="AB69" t="inlineStr">
        <is>
          <t>شركة بانو بوراتوس التجارية</t>
        </is>
      </c>
      <c r="AC69" s="20" t="n">
        <v>46054</v>
      </c>
      <c r="AD69" t="n">
        <v>0.9288</v>
      </c>
      <c r="AE69" t="n">
        <v>2.1839</v>
      </c>
      <c r="AF69" t="inlineStr">
        <is>
          <t>53:0</t>
        </is>
      </c>
      <c r="AG69" t="n">
        <v>0</v>
      </c>
    </row>
    <row r="70">
      <c r="A70" t="inlineStr">
        <is>
          <t>ADTV</t>
        </is>
      </c>
      <c r="B70" t="inlineStr">
        <is>
          <t>RM</t>
        </is>
      </c>
      <c r="C70" t="inlineStr">
        <is>
          <t>RM.ADTV.0069</t>
        </is>
      </c>
      <c r="D70" t="inlineStr">
        <is>
          <t>كروكان لوز</t>
        </is>
      </c>
      <c r="E70" t="n">
        <v>0</v>
      </c>
      <c r="F70" t="n">
        <v>0</v>
      </c>
      <c r="G70" t="inlineStr">
        <is>
          <t>9402, 101, 203, 202, 403, 402, 409, 499, 9202, 9402, 101, 203, 402, 202, 409, 403, 9202, 499</t>
        </is>
      </c>
      <c r="H70" t="n">
        <v>0</v>
      </c>
      <c r="I70" t="n">
        <v>0</v>
      </c>
      <c r="J70" t="n">
        <v>0</v>
      </c>
      <c r="K70" t="n">
        <v>0</v>
      </c>
      <c r="L70" t="n">
        <v>0</v>
      </c>
      <c r="M70" t="n">
        <v>0</v>
      </c>
      <c r="N70" t="n">
        <v>0</v>
      </c>
      <c r="O70" t="n">
        <v>0</v>
      </c>
      <c r="P70" t="n">
        <v>0</v>
      </c>
      <c r="Q70" t="n">
        <v>0</v>
      </c>
      <c r="R70" t="n">
        <v>0</v>
      </c>
      <c r="S70" t="n">
        <v>0</v>
      </c>
      <c r="T70" t="n">
        <v>0</v>
      </c>
      <c r="U70" t="n">
        <v>0</v>
      </c>
      <c r="V70" t="n">
        <v>2.8197</v>
      </c>
      <c r="W70" t="n">
        <v>101.5495</v>
      </c>
      <c r="X70" t="n">
        <v>101.5495</v>
      </c>
      <c r="Y70" t="n">
        <v>102.0379</v>
      </c>
      <c r="Z70" t="n">
        <v>108.2629</v>
      </c>
      <c r="AA70" s="20" t="n">
        <v>2</v>
      </c>
      <c r="AC70" s="20" t="n">
        <v>46234</v>
      </c>
      <c r="AD70" t="n">
        <v>11.3375</v>
      </c>
      <c r="AE70" t="n">
        <v>9.0219</v>
      </c>
      <c r="AF70" t="inlineStr">
        <is>
          <t>0:0</t>
        </is>
      </c>
      <c r="AG70" t="n">
        <v>0</v>
      </c>
    </row>
    <row r="71">
      <c r="A71" t="inlineStr">
        <is>
          <t>ADTV</t>
        </is>
      </c>
      <c r="B71" t="inlineStr">
        <is>
          <t>RM</t>
        </is>
      </c>
      <c r="C71" t="inlineStr">
        <is>
          <t>RM.ADTV.0070</t>
        </is>
      </c>
      <c r="D71" t="inlineStr">
        <is>
          <t>Belgian Milk Chocolate Callets 2 bags x 5kg*CTN (CLM)</t>
        </is>
      </c>
      <c r="E71" t="n">
        <v>0</v>
      </c>
      <c r="F71" t="n">
        <v>0</v>
      </c>
      <c r="G71" t="inlineStr">
        <is>
          <t>108, 201, 203, 301, 403, 304, 801, 601, 602, 499, 701, 9108, 9203, 9402, 9304, 301, 304, 203, 201, 108, 499, 403, 801, 9108, 701, 602, 601, 9203, 9304, 9402</t>
        </is>
      </c>
      <c r="H71" t="n">
        <v>0</v>
      </c>
      <c r="I71" t="n">
        <v>0</v>
      </c>
      <c r="J71" t="n">
        <v>0</v>
      </c>
      <c r="K71" t="n">
        <v>0</v>
      </c>
      <c r="L71" t="n">
        <v>0</v>
      </c>
      <c r="M71" t="n">
        <v>0</v>
      </c>
      <c r="N71" t="n">
        <v>0</v>
      </c>
      <c r="O71" t="n">
        <v>0</v>
      </c>
      <c r="P71" t="n">
        <v>0</v>
      </c>
      <c r="Q71" t="n">
        <v>0</v>
      </c>
      <c r="R71" t="n">
        <v>0</v>
      </c>
      <c r="S71" t="n">
        <v>0</v>
      </c>
      <c r="T71" t="n">
        <v>0</v>
      </c>
      <c r="U71" t="n">
        <v>0</v>
      </c>
      <c r="V71" t="n">
        <v>4.469</v>
      </c>
      <c r="W71" t="n">
        <v>5.4275</v>
      </c>
      <c r="X71" t="n">
        <v>5.4275</v>
      </c>
      <c r="Y71" t="n">
        <v>16.6109</v>
      </c>
      <c r="Z71" t="n">
        <v>169.8459</v>
      </c>
      <c r="AA71" s="20" t="n">
        <v>45535</v>
      </c>
      <c r="AB71" t="inlineStr">
        <is>
          <t>PYORITY.11/2024</t>
        </is>
      </c>
      <c r="AC71" s="20" t="n">
        <v>46234</v>
      </c>
      <c r="AD71" t="n">
        <v>1.8456</v>
      </c>
      <c r="AE71" t="n">
        <v>14.1538</v>
      </c>
      <c r="AF71" t="inlineStr">
        <is>
          <t>0:0</t>
        </is>
      </c>
      <c r="AG71" t="n">
        <v>0</v>
      </c>
    </row>
    <row r="72">
      <c r="A72" t="inlineStr">
        <is>
          <t>ADTV</t>
        </is>
      </c>
      <c r="B72" t="inlineStr">
        <is>
          <t>RM</t>
        </is>
      </c>
      <c r="C72" t="inlineStr">
        <is>
          <t>RM.ADTV.0071</t>
        </is>
      </c>
      <c r="D72" t="inlineStr">
        <is>
          <t xml:space="preserve">فتات البسكويت المكرمل ( سبيكيلوس) 2-4 ملم خشن </t>
        </is>
      </c>
      <c r="E72" t="n">
        <v>1.5</v>
      </c>
      <c r="F72" t="n">
        <v>2.8672</v>
      </c>
      <c r="G72" t="inlineStr">
        <is>
          <t>601, 404, 108, 9204, 201, 204, 403, 9108, 403, 204, 108, 201, 403, 404, 9108, 601, 9204</t>
        </is>
      </c>
      <c r="H72" t="n">
        <v>0</v>
      </c>
      <c r="I72" t="n">
        <v>0</v>
      </c>
      <c r="J72" t="n">
        <v>0</v>
      </c>
      <c r="K72" t="n">
        <v>0</v>
      </c>
      <c r="L72" t="n">
        <v>0</v>
      </c>
      <c r="M72" t="n">
        <v>0</v>
      </c>
      <c r="N72" t="n">
        <v>0</v>
      </c>
      <c r="O72" t="n">
        <v>0</v>
      </c>
      <c r="P72" t="n">
        <v>0</v>
      </c>
      <c r="Q72" t="n">
        <v>-0.79</v>
      </c>
      <c r="R72" t="n">
        <v>0</v>
      </c>
      <c r="S72" t="n">
        <v>-0.79</v>
      </c>
      <c r="T72" t="n">
        <v>0.71</v>
      </c>
      <c r="U72" t="n">
        <v>1.3571</v>
      </c>
      <c r="V72" t="n">
        <v>1.9114</v>
      </c>
      <c r="W72" t="n">
        <v>0.79</v>
      </c>
      <c r="X72" t="n">
        <v>0.79</v>
      </c>
      <c r="Y72" t="n">
        <v>0.79</v>
      </c>
      <c r="Z72" t="n">
        <v>2520.79</v>
      </c>
      <c r="AA72" s="20" t="n">
        <v>2</v>
      </c>
      <c r="AC72" s="20" t="n">
        <v>46243</v>
      </c>
      <c r="AD72" t="n">
        <v>0.0877</v>
      </c>
      <c r="AE72" t="n">
        <v>210.0658</v>
      </c>
      <c r="AF72" t="inlineStr">
        <is>
          <t>0:0</t>
        </is>
      </c>
      <c r="AG72" t="n">
        <v>0</v>
      </c>
    </row>
    <row r="73">
      <c r="A73" t="inlineStr">
        <is>
          <t>ADTV</t>
        </is>
      </c>
      <c r="B73" t="inlineStr">
        <is>
          <t>RM</t>
        </is>
      </c>
      <c r="C73" t="inlineStr">
        <is>
          <t>RM.ADTV.0072</t>
        </is>
      </c>
      <c r="D73" t="inlineStr">
        <is>
          <t>Malt Powder Extract</t>
        </is>
      </c>
      <c r="E73" t="n">
        <v>257.1</v>
      </c>
      <c r="F73" t="n">
        <v>831.6209</v>
      </c>
      <c r="G73" t="inlineStr">
        <is>
          <t>9405, 108, 405, 9102, 9108, 9112, 405, 499, 108, 102, 112, 112, 108, 9112, 9405, 102, 112, 9405, 9112, 9102, 9108, 405, 499</t>
        </is>
      </c>
      <c r="H73" t="n">
        <v>0</v>
      </c>
      <c r="I73" t="n">
        <v>0</v>
      </c>
      <c r="J73" t="n">
        <v>0</v>
      </c>
      <c r="K73" t="n">
        <v>0</v>
      </c>
      <c r="L73" t="n">
        <v>0</v>
      </c>
      <c r="M73" t="n">
        <v>0</v>
      </c>
      <c r="N73" t="n">
        <v>0</v>
      </c>
      <c r="O73" t="n">
        <v>0</v>
      </c>
      <c r="P73" t="n">
        <v>0</v>
      </c>
      <c r="Q73" t="n">
        <v>-13.5</v>
      </c>
      <c r="R73" t="n">
        <v>0</v>
      </c>
      <c r="S73" t="n">
        <v>-13.5</v>
      </c>
      <c r="T73" t="n">
        <v>243.6</v>
      </c>
      <c r="U73" t="n">
        <v>788.3744</v>
      </c>
      <c r="V73" t="n">
        <v>3.2363</v>
      </c>
      <c r="W73" t="n">
        <v>13.5</v>
      </c>
      <c r="X73" t="n">
        <v>15.3</v>
      </c>
      <c r="Y73" t="n">
        <v>36.425</v>
      </c>
      <c r="Z73" t="n">
        <v>36.425</v>
      </c>
      <c r="AA73" s="20" t="n">
        <v>46069</v>
      </c>
      <c r="AB73" t="inlineStr">
        <is>
          <t>Foodstuffs.01/2026</t>
        </is>
      </c>
      <c r="AC73" s="20" t="n">
        <v>46252</v>
      </c>
      <c r="AD73" t="n">
        <v>4.0472</v>
      </c>
      <c r="AE73" t="n">
        <v>3.0354</v>
      </c>
      <c r="AF73" t="inlineStr">
        <is>
          <t>80:7</t>
        </is>
      </c>
      <c r="AG73" t="n">
        <v>0</v>
      </c>
    </row>
    <row r="74">
      <c r="A74" t="inlineStr">
        <is>
          <t>ADTV</t>
        </is>
      </c>
      <c r="B74" t="inlineStr">
        <is>
          <t>RM</t>
        </is>
      </c>
      <c r="C74" t="inlineStr">
        <is>
          <t>RM.ADTV.0073</t>
        </is>
      </c>
      <c r="D74" t="inlineStr">
        <is>
          <t>Chocolate Malt Crunchy</t>
        </is>
      </c>
      <c r="E74" t="n">
        <v>499.5</v>
      </c>
      <c r="F74" t="n">
        <v>4000.3</v>
      </c>
      <c r="G74" t="inlineStr">
        <is>
          <t>112, 108, 102, 405, 499, 9108, 9102, 9112, 108, 405, 9809, 108, 112, 9102, 102, 102, 9405, 112, 9108, 809, 9405, 9112, 405, 499, 9112, 809, 9102, 9108, 9809, 9405</t>
        </is>
      </c>
      <c r="H74" t="n">
        <v>0</v>
      </c>
      <c r="I74" t="n">
        <v>0</v>
      </c>
      <c r="J74" t="n">
        <v>0</v>
      </c>
      <c r="K74" t="n">
        <v>0</v>
      </c>
      <c r="L74" t="n">
        <v>0</v>
      </c>
      <c r="M74" t="n">
        <v>0</v>
      </c>
      <c r="N74" t="n">
        <v>0</v>
      </c>
      <c r="O74" t="n">
        <v>0</v>
      </c>
      <c r="P74" t="n">
        <v>0</v>
      </c>
      <c r="Q74" t="n">
        <v>-30</v>
      </c>
      <c r="R74" t="n">
        <v>0</v>
      </c>
      <c r="S74" t="n">
        <v>-30</v>
      </c>
      <c r="T74" t="n">
        <v>469.5</v>
      </c>
      <c r="U74" t="n">
        <v>3760.0417</v>
      </c>
      <c r="V74" t="n">
        <v>8.008599999999999</v>
      </c>
      <c r="W74" t="n">
        <v>30</v>
      </c>
      <c r="X74" t="n">
        <v>34</v>
      </c>
      <c r="Y74" t="n">
        <v>51.5</v>
      </c>
      <c r="Z74" t="n">
        <v>51.5</v>
      </c>
      <c r="AA74" s="20" t="n">
        <v>46069</v>
      </c>
      <c r="AB74" t="inlineStr">
        <is>
          <t>Foodstuffs.01/2026</t>
        </is>
      </c>
      <c r="AC74" s="20" t="n">
        <v>46252</v>
      </c>
      <c r="AD74" t="n">
        <v>5.7222</v>
      </c>
      <c r="AE74" t="n">
        <v>4.2916</v>
      </c>
      <c r="AF74" t="inlineStr">
        <is>
          <t>109:11</t>
        </is>
      </c>
      <c r="AG74" t="n">
        <v>0</v>
      </c>
    </row>
    <row r="75">
      <c r="A75" t="inlineStr">
        <is>
          <t>ADTV</t>
        </is>
      </c>
      <c r="B75" t="inlineStr">
        <is>
          <t>RM</t>
        </is>
      </c>
      <c r="C75" t="inlineStr">
        <is>
          <t>RM.ADTV.0074</t>
        </is>
      </c>
      <c r="D75" t="inlineStr">
        <is>
          <t>Sweetened Condensed Creamer</t>
        </is>
      </c>
      <c r="E75" t="n">
        <v>41.6</v>
      </c>
      <c r="F75" t="n">
        <v>266.5265</v>
      </c>
      <c r="G75" t="inlineStr">
        <is>
          <t>9409, 9403, 9405, 801, 9108, 9112, 403, 405, 409, 108, 112, 9409, 102, 9405, 9108, 9112, 9403, 409, 801, 405, 403, 102, 108, 112</t>
        </is>
      </c>
      <c r="H75" t="n">
        <v>0</v>
      </c>
      <c r="I75" t="n">
        <v>0</v>
      </c>
      <c r="J75" t="n">
        <v>0</v>
      </c>
      <c r="K75" t="n">
        <v>0</v>
      </c>
      <c r="L75" t="n">
        <v>0</v>
      </c>
      <c r="M75" t="n">
        <v>0</v>
      </c>
      <c r="N75" t="n">
        <v>0</v>
      </c>
      <c r="O75" t="n">
        <v>0</v>
      </c>
      <c r="P75" t="n">
        <v>0</v>
      </c>
      <c r="Q75" t="n">
        <v>0</v>
      </c>
      <c r="R75" t="n">
        <v>0</v>
      </c>
      <c r="S75" t="n">
        <v>0</v>
      </c>
      <c r="T75" t="n">
        <v>41.6</v>
      </c>
      <c r="U75" t="n">
        <v>266.5265</v>
      </c>
      <c r="V75" t="n">
        <v>6.4069</v>
      </c>
      <c r="W75" t="n">
        <v>0</v>
      </c>
      <c r="X75" t="n">
        <v>1.655</v>
      </c>
      <c r="Y75" t="n">
        <v>3.005</v>
      </c>
      <c r="Z75" t="n">
        <v>3.005</v>
      </c>
      <c r="AA75" s="20" t="n">
        <v>46069</v>
      </c>
      <c r="AB75" t="inlineStr">
        <is>
          <t>Foodstuffs.01/2026</t>
        </is>
      </c>
      <c r="AC75" s="20" t="n">
        <v>46139</v>
      </c>
      <c r="AD75" t="n">
        <v>0.3338</v>
      </c>
      <c r="AE75" t="n">
        <v>0.2504</v>
      </c>
      <c r="AF75" t="inlineStr">
        <is>
          <t>166:3</t>
        </is>
      </c>
      <c r="AG75" t="n">
        <v>0</v>
      </c>
    </row>
    <row r="76">
      <c r="A76" t="inlineStr">
        <is>
          <t>ADTV</t>
        </is>
      </c>
      <c r="B76" t="inlineStr">
        <is>
          <t>RM</t>
        </is>
      </c>
      <c r="C76" t="inlineStr">
        <is>
          <t>RM.ADTV.0075</t>
        </is>
      </c>
      <c r="D76" t="inlineStr">
        <is>
          <t>اصابع جوز عين الجمل</t>
        </is>
      </c>
      <c r="E76" t="n">
        <v>0</v>
      </c>
      <c r="F76" t="n">
        <v>0</v>
      </c>
      <c r="G76" t="inlineStr">
        <is>
          <t>499, 409, 401, 9409, 409, 101, 9409, 101, 401, 101, 409, 499, 9409</t>
        </is>
      </c>
      <c r="H76" t="n">
        <v>0.5</v>
      </c>
      <c r="I76" t="n">
        <v>0</v>
      </c>
      <c r="J76" t="n">
        <v>0</v>
      </c>
      <c r="K76" t="n">
        <v>0</v>
      </c>
      <c r="L76" t="n">
        <v>0</v>
      </c>
      <c r="M76" t="n">
        <v>0.5</v>
      </c>
      <c r="N76" t="n">
        <v>0</v>
      </c>
      <c r="O76" t="n">
        <v>0</v>
      </c>
      <c r="P76" t="n">
        <v>0</v>
      </c>
      <c r="Q76" t="n">
        <v>-0.29</v>
      </c>
      <c r="R76" t="n">
        <v>0</v>
      </c>
      <c r="S76" t="n">
        <v>-0.29</v>
      </c>
      <c r="T76" t="n">
        <v>0.21</v>
      </c>
      <c r="U76" t="n">
        <v>1.47</v>
      </c>
      <c r="V76" t="n">
        <v>7</v>
      </c>
      <c r="W76" t="n">
        <v>102.7828</v>
      </c>
      <c r="X76" t="n">
        <v>417.7828</v>
      </c>
      <c r="Y76" t="n">
        <v>1049.2012</v>
      </c>
      <c r="Z76" t="n">
        <v>1049.2012</v>
      </c>
      <c r="AA76" s="20" t="n">
        <v>46252</v>
      </c>
      <c r="AB76" t="inlineStr">
        <is>
          <t>شركة  عبيد والنيربيه</t>
        </is>
      </c>
      <c r="AC76" s="20" t="n">
        <v>46258</v>
      </c>
      <c r="AD76" t="n">
        <v>116.5779</v>
      </c>
      <c r="AE76" t="n">
        <v>87.43340000000001</v>
      </c>
      <c r="AF76" t="inlineStr">
        <is>
          <t>0:0</t>
        </is>
      </c>
      <c r="AG76" t="n">
        <v>3.5</v>
      </c>
    </row>
    <row r="77">
      <c r="A77" t="inlineStr">
        <is>
          <t>ADTV</t>
        </is>
      </c>
      <c r="B77" t="inlineStr">
        <is>
          <t>RM</t>
        </is>
      </c>
      <c r="C77" t="inlineStr">
        <is>
          <t>RM.ADTV.0076</t>
        </is>
      </c>
      <c r="D77" t="inlineStr">
        <is>
          <t>Glitter dust silver-معرض عبدون</t>
        </is>
      </c>
      <c r="E77" t="n">
        <v>0</v>
      </c>
      <c r="F77" t="n">
        <v>0</v>
      </c>
      <c r="G77" t="inlineStr">
        <is>
          <t>304, 304</t>
        </is>
      </c>
      <c r="H77" t="n">
        <v>0</v>
      </c>
      <c r="I77" t="n">
        <v>0</v>
      </c>
      <c r="J77" t="n">
        <v>0</v>
      </c>
      <c r="K77" t="n">
        <v>0</v>
      </c>
      <c r="L77" t="n">
        <v>0</v>
      </c>
      <c r="M77" t="n">
        <v>0</v>
      </c>
      <c r="N77" t="n">
        <v>0</v>
      </c>
      <c r="O77" t="n">
        <v>0</v>
      </c>
      <c r="P77" t="n">
        <v>0</v>
      </c>
      <c r="Q77" t="n">
        <v>0</v>
      </c>
      <c r="R77" t="n">
        <v>0</v>
      </c>
      <c r="S77" t="n">
        <v>0</v>
      </c>
      <c r="T77" t="n">
        <v>0</v>
      </c>
      <c r="U77" t="n">
        <v>0</v>
      </c>
      <c r="V77" t="n">
        <v>86.205</v>
      </c>
      <c r="W77" t="n">
        <v>0</v>
      </c>
      <c r="X77" t="n">
        <v>0</v>
      </c>
      <c r="Y77" t="n">
        <v>0</v>
      </c>
      <c r="Z77" t="n">
        <v>0</v>
      </c>
      <c r="AA77" s="20" t="n">
        <v>46047</v>
      </c>
      <c r="AB77" t="inlineStr">
        <is>
          <t>شركة المحمودية لتجارة مستلزمات المخابز والحلويات</t>
        </is>
      </c>
      <c r="AC77" s="20" t="n">
        <v>2</v>
      </c>
      <c r="AD77" t="n">
        <v>0</v>
      </c>
      <c r="AE77" t="n">
        <v>0</v>
      </c>
      <c r="AG77" t="n">
        <v>0</v>
      </c>
    </row>
    <row r="78">
      <c r="A78" t="inlineStr">
        <is>
          <t>ADTV</t>
        </is>
      </c>
      <c r="B78" t="inlineStr">
        <is>
          <t>RM</t>
        </is>
      </c>
      <c r="C78" t="inlineStr">
        <is>
          <t>RM.ADTV.0077</t>
        </is>
      </c>
      <c r="D78" t="inlineStr">
        <is>
          <t>Cremodan Se</t>
        </is>
      </c>
      <c r="E78" t="n">
        <v>194.686</v>
      </c>
      <c r="F78" t="n">
        <v>973.4299999999999</v>
      </c>
      <c r="G78" t="inlineStr">
        <is>
          <t>112, 9801, 102, 103, 9405, 108, 112, 801, 9112, 9103, 408, 405, 9108, 108, 102, 103, 112, 801, 408, 405, 9108, 9112, 9103, 9405, 405, 9408, 9408, 9405, 9801</t>
        </is>
      </c>
      <c r="H78" t="n">
        <v>0</v>
      </c>
      <c r="I78" t="n">
        <v>0</v>
      </c>
      <c r="J78" t="n">
        <v>0</v>
      </c>
      <c r="K78" t="n">
        <v>0</v>
      </c>
      <c r="L78" t="n">
        <v>0</v>
      </c>
      <c r="M78" t="n">
        <v>0</v>
      </c>
      <c r="N78" t="n">
        <v>0</v>
      </c>
      <c r="O78" t="n">
        <v>0</v>
      </c>
      <c r="P78" t="n">
        <v>0</v>
      </c>
      <c r="Q78" t="n">
        <v>-0.348</v>
      </c>
      <c r="R78" t="n">
        <v>0</v>
      </c>
      <c r="S78" t="n">
        <v>-0.348</v>
      </c>
      <c r="T78" t="n">
        <v>194.338</v>
      </c>
      <c r="U78" t="n">
        <v>971.6900000000001</v>
      </c>
      <c r="V78" t="n">
        <v>5</v>
      </c>
      <c r="W78" t="n">
        <v>4.292</v>
      </c>
      <c r="X78" t="n">
        <v>5.642</v>
      </c>
      <c r="Y78" t="n">
        <v>5.642</v>
      </c>
      <c r="Z78" t="n">
        <v>5.642</v>
      </c>
      <c r="AA78" s="20" t="n">
        <v>46098</v>
      </c>
      <c r="AB78" t="inlineStr">
        <is>
          <t>شركة وديع فينان وشركاه</t>
        </is>
      </c>
      <c r="AC78" s="20" t="n">
        <v>46238</v>
      </c>
      <c r="AD78" t="n">
        <v>0.6268</v>
      </c>
      <c r="AE78" t="n">
        <v>0.4701</v>
      </c>
      <c r="AF78" t="inlineStr">
        <is>
          <t>413:10</t>
        </is>
      </c>
      <c r="AG78" t="n">
        <v>0</v>
      </c>
    </row>
    <row r="79">
      <c r="A79" t="inlineStr">
        <is>
          <t>ADTV</t>
        </is>
      </c>
      <c r="B79" t="inlineStr">
        <is>
          <t>RM</t>
        </is>
      </c>
      <c r="C79" t="inlineStr">
        <is>
          <t>RM.ADTV.0078</t>
        </is>
      </c>
      <c r="D79" t="inlineStr">
        <is>
          <t>Pea Protein Powder</t>
        </is>
      </c>
      <c r="E79" t="n">
        <v>12</v>
      </c>
      <c r="F79" t="n">
        <v>43.2</v>
      </c>
      <c r="G79" t="inlineStr">
        <is>
          <t>9108, 809, 9112, 801, 809, 9108, 112, 9801, 102, 102, 112, 108, 9809, 108, 9112, 801, 108, 112, 9809, 9801</t>
        </is>
      </c>
      <c r="H79" t="n">
        <v>140</v>
      </c>
      <c r="I79" t="n">
        <v>0</v>
      </c>
      <c r="J79" t="n">
        <v>0</v>
      </c>
      <c r="K79" t="n">
        <v>0</v>
      </c>
      <c r="L79" t="n">
        <v>0</v>
      </c>
      <c r="M79" t="n">
        <v>140</v>
      </c>
      <c r="N79" t="n">
        <v>0</v>
      </c>
      <c r="O79" t="n">
        <v>0</v>
      </c>
      <c r="P79" t="n">
        <v>0</v>
      </c>
      <c r="Q79" t="n">
        <v>-21.55</v>
      </c>
      <c r="R79" t="n">
        <v>0</v>
      </c>
      <c r="S79" t="n">
        <v>-21.55</v>
      </c>
      <c r="T79" t="n">
        <v>130.45</v>
      </c>
      <c r="U79" t="n">
        <v>469.62</v>
      </c>
      <c r="V79" t="n">
        <v>3.6</v>
      </c>
      <c r="W79" t="n">
        <v>32.927</v>
      </c>
      <c r="X79" t="n">
        <v>68.50700000000001</v>
      </c>
      <c r="Y79" t="n">
        <v>68.50700000000001</v>
      </c>
      <c r="Z79" t="n">
        <v>68.50700000000001</v>
      </c>
      <c r="AA79" s="20" t="n">
        <v>46254</v>
      </c>
      <c r="AB79" t="inlineStr">
        <is>
          <t>كوينكا للمواد والمكونات الغذائية والكيميائية</t>
        </is>
      </c>
      <c r="AC79" s="20" t="n">
        <v>46265</v>
      </c>
      <c r="AD79" t="n">
        <v>7.6118</v>
      </c>
      <c r="AE79" t="n">
        <v>5.7089</v>
      </c>
      <c r="AF79" t="inlineStr">
        <is>
          <t>22:25</t>
        </is>
      </c>
      <c r="AG79" t="n">
        <v>504</v>
      </c>
    </row>
    <row r="80">
      <c r="A80" t="inlineStr">
        <is>
          <t>ADTV</t>
        </is>
      </c>
      <c r="B80" t="inlineStr">
        <is>
          <t>RM</t>
        </is>
      </c>
      <c r="C80" t="inlineStr">
        <is>
          <t>RM.ADTV.0079</t>
        </is>
      </c>
      <c r="D80" t="inlineStr">
        <is>
          <t xml:space="preserve">Malic Acid </t>
        </is>
      </c>
      <c r="V80" t="n">
        <v>0</v>
      </c>
      <c r="W80" t="n">
        <v>0</v>
      </c>
      <c r="X80" t="n">
        <v>0</v>
      </c>
      <c r="Y80" t="n">
        <v>0</v>
      </c>
      <c r="Z80" t="n">
        <v>0</v>
      </c>
      <c r="AA80" s="20" t="n">
        <v>2</v>
      </c>
      <c r="AC80" s="20" t="n">
        <v>2</v>
      </c>
      <c r="AD80" t="n">
        <v>0</v>
      </c>
      <c r="AE80" t="n">
        <v>0</v>
      </c>
    </row>
    <row r="81">
      <c r="A81" t="inlineStr">
        <is>
          <t>ADTV</t>
        </is>
      </c>
      <c r="B81" t="inlineStr">
        <is>
          <t>RM</t>
        </is>
      </c>
      <c r="C81" t="inlineStr">
        <is>
          <t>RM.ADTV.0080</t>
        </is>
      </c>
      <c r="D81" t="inlineStr">
        <is>
          <t>بيكنغ باودر</t>
        </is>
      </c>
      <c r="V81" t="n">
        <v>0</v>
      </c>
      <c r="W81" t="n">
        <v>0</v>
      </c>
      <c r="X81" t="n">
        <v>0</v>
      </c>
      <c r="Y81" t="n">
        <v>0</v>
      </c>
      <c r="Z81" t="n">
        <v>0</v>
      </c>
      <c r="AA81" s="20" t="n">
        <v>2</v>
      </c>
      <c r="AC81" s="20" t="n">
        <v>2</v>
      </c>
      <c r="AD81" t="n">
        <v>0</v>
      </c>
      <c r="AE81" t="n">
        <v>0</v>
      </c>
    </row>
    <row r="82">
      <c r="A82" t="inlineStr">
        <is>
          <t>ADTV</t>
        </is>
      </c>
      <c r="B82" t="inlineStr">
        <is>
          <t>RM</t>
        </is>
      </c>
      <c r="C82" t="inlineStr">
        <is>
          <t>RM.ADTV.0081</t>
        </is>
      </c>
      <c r="D82" t="inlineStr">
        <is>
          <t xml:space="preserve">sodium alginate  </t>
        </is>
      </c>
      <c r="V82" t="n">
        <v>0</v>
      </c>
      <c r="W82" t="n">
        <v>0</v>
      </c>
      <c r="X82" t="n">
        <v>0</v>
      </c>
      <c r="Y82" t="n">
        <v>0</v>
      </c>
      <c r="Z82" t="n">
        <v>0</v>
      </c>
      <c r="AA82" s="20" t="n">
        <v>2</v>
      </c>
      <c r="AC82" s="20" t="n">
        <v>2</v>
      </c>
      <c r="AD82" t="n">
        <v>0</v>
      </c>
      <c r="AE82" t="n">
        <v>0</v>
      </c>
    </row>
    <row r="83">
      <c r="A83" t="inlineStr">
        <is>
          <t>ADTV</t>
        </is>
      </c>
      <c r="B83" t="inlineStr">
        <is>
          <t>RM</t>
        </is>
      </c>
      <c r="C83" t="inlineStr">
        <is>
          <t>RM.ADTV.0082</t>
        </is>
      </c>
      <c r="D83" t="inlineStr">
        <is>
          <t>Topping Base</t>
        </is>
      </c>
      <c r="V83" t="n">
        <v>0</v>
      </c>
      <c r="W83" t="n">
        <v>0</v>
      </c>
      <c r="X83" t="n">
        <v>0</v>
      </c>
      <c r="Y83" t="n">
        <v>0</v>
      </c>
      <c r="Z83" t="n">
        <v>0</v>
      </c>
      <c r="AA83" s="20" t="n">
        <v>2</v>
      </c>
      <c r="AC83" s="20" t="n">
        <v>2</v>
      </c>
      <c r="AD83" t="n">
        <v>0</v>
      </c>
      <c r="AE83" t="n">
        <v>0</v>
      </c>
    </row>
    <row r="84">
      <c r="A84" t="inlineStr">
        <is>
          <t>ASWT</t>
        </is>
      </c>
      <c r="B84" t="inlineStr">
        <is>
          <t>RM</t>
        </is>
      </c>
      <c r="C84" t="inlineStr">
        <is>
          <t>RM.ASWT.0001</t>
        </is>
      </c>
      <c r="D84" t="inlineStr">
        <is>
          <t xml:space="preserve">عش البلبل </t>
        </is>
      </c>
      <c r="E84" t="n">
        <v>24.72</v>
      </c>
      <c r="F84" t="n">
        <v>124.35</v>
      </c>
      <c r="G84" t="inlineStr">
        <is>
          <t>9605, 9402, 9101, 499, 605, 101, 108, 304, 401, 409, 402, 605, 499, 9101, 108, 9409, 101, 304, 402, 409, 401, 9605, 9409, 9402</t>
        </is>
      </c>
      <c r="H84" t="n">
        <v>0</v>
      </c>
      <c r="I84" t="n">
        <v>0</v>
      </c>
      <c r="J84" t="n">
        <v>0</v>
      </c>
      <c r="K84" t="n">
        <v>0</v>
      </c>
      <c r="L84" t="n">
        <v>0</v>
      </c>
      <c r="M84" t="n">
        <v>0</v>
      </c>
      <c r="N84" t="n">
        <v>0</v>
      </c>
      <c r="O84" t="n">
        <v>0</v>
      </c>
      <c r="P84" t="n">
        <v>0</v>
      </c>
      <c r="Q84" t="n">
        <v>0</v>
      </c>
      <c r="R84" t="n">
        <v>0</v>
      </c>
      <c r="S84" t="n">
        <v>0</v>
      </c>
      <c r="T84" t="n">
        <v>24.72</v>
      </c>
      <c r="U84" t="n">
        <v>124.35</v>
      </c>
      <c r="V84" t="n">
        <v>5.0423</v>
      </c>
      <c r="W84" t="n">
        <v>3618.1464</v>
      </c>
      <c r="X84" t="n">
        <v>4798.7664</v>
      </c>
      <c r="Y84" t="n">
        <v>5939.931</v>
      </c>
      <c r="Z84" t="n">
        <v>6217.311</v>
      </c>
      <c r="AA84" s="20" t="n">
        <v>46204</v>
      </c>
      <c r="AB84" t="inlineStr">
        <is>
          <t>شركة  عبيد والنيربيه</t>
        </is>
      </c>
      <c r="AC84" s="20" t="n">
        <v>46234</v>
      </c>
      <c r="AD84" t="n">
        <v>659.9923</v>
      </c>
      <c r="AE84" t="n">
        <v>518.1092</v>
      </c>
      <c r="AF84" t="inlineStr">
        <is>
          <t>0:1</t>
        </is>
      </c>
      <c r="AG84" t="n">
        <v>0</v>
      </c>
    </row>
    <row r="85">
      <c r="A85" t="inlineStr">
        <is>
          <t>ASWT</t>
        </is>
      </c>
      <c r="B85" t="inlineStr">
        <is>
          <t>RM</t>
        </is>
      </c>
      <c r="C85" t="inlineStr">
        <is>
          <t>RM.ASWT.0002</t>
        </is>
      </c>
      <c r="D85" t="inlineStr">
        <is>
          <t xml:space="preserve">برازق سمسم </t>
        </is>
      </c>
      <c r="E85" t="n">
        <v>34.228</v>
      </c>
      <c r="F85" t="n">
        <v>177.0413</v>
      </c>
      <c r="G85" t="inlineStr">
        <is>
          <t>409, 402, 101, 9409, 409, 108, 499, 402, 409, 101, 108, 499, 9409</t>
        </is>
      </c>
      <c r="H85" t="n">
        <v>0</v>
      </c>
      <c r="I85" t="n">
        <v>0</v>
      </c>
      <c r="J85" t="n">
        <v>0</v>
      </c>
      <c r="K85" t="n">
        <v>0</v>
      </c>
      <c r="L85" t="n">
        <v>0</v>
      </c>
      <c r="M85" t="n">
        <v>0</v>
      </c>
      <c r="N85" t="n">
        <v>0</v>
      </c>
      <c r="O85" t="n">
        <v>0</v>
      </c>
      <c r="P85" t="n">
        <v>0</v>
      </c>
      <c r="Q85" t="n">
        <v>-6.294</v>
      </c>
      <c r="R85" t="n">
        <v>0</v>
      </c>
      <c r="S85" t="n">
        <v>-6.294</v>
      </c>
      <c r="T85" t="n">
        <v>27.934</v>
      </c>
      <c r="U85" t="n">
        <v>144.4862</v>
      </c>
      <c r="V85" t="n">
        <v>5.1724</v>
      </c>
      <c r="W85" t="n">
        <v>20.094</v>
      </c>
      <c r="X85" t="n">
        <v>20.094</v>
      </c>
      <c r="Y85" t="n">
        <v>23.094</v>
      </c>
      <c r="Z85" t="n">
        <v>23.094</v>
      </c>
      <c r="AA85" s="20" t="n">
        <v>46056</v>
      </c>
      <c r="AB85" t="inlineStr">
        <is>
          <t>شركة مجمع البندر للحلويات والماكولات</t>
        </is>
      </c>
      <c r="AC85" s="20" t="n">
        <v>46258</v>
      </c>
      <c r="AD85" t="n">
        <v>2.566</v>
      </c>
      <c r="AE85" t="n">
        <v>1.9245</v>
      </c>
      <c r="AF85" t="inlineStr">
        <is>
          <t>14:15</t>
        </is>
      </c>
      <c r="AG85" t="n">
        <v>0</v>
      </c>
    </row>
    <row r="86">
      <c r="A86" t="inlineStr">
        <is>
          <t>ASWT</t>
        </is>
      </c>
      <c r="B86" t="inlineStr">
        <is>
          <t>RM</t>
        </is>
      </c>
      <c r="C86" t="inlineStr">
        <is>
          <t>RM.ASWT.0003</t>
        </is>
      </c>
      <c r="D86" t="inlineStr">
        <is>
          <t>البقلاوة</t>
        </is>
      </c>
      <c r="E86" t="n">
        <v>0</v>
      </c>
      <c r="F86" t="n">
        <v>0</v>
      </c>
      <c r="G86" t="inlineStr">
        <is>
          <t>499, 605, 409, 9605, 101, 108, 401, 402, 101, 9409, 101, 9402, 409, 9409, 108, 402, 401, 409, 499, 605, 9409, 9605, 9402</t>
        </is>
      </c>
      <c r="H86" t="n">
        <v>6</v>
      </c>
      <c r="I86" t="n">
        <v>0</v>
      </c>
      <c r="J86" t="n">
        <v>0</v>
      </c>
      <c r="K86" t="n">
        <v>0</v>
      </c>
      <c r="L86" t="n">
        <v>0</v>
      </c>
      <c r="M86" t="n">
        <v>6</v>
      </c>
      <c r="N86" t="n">
        <v>0</v>
      </c>
      <c r="O86" t="n">
        <v>0</v>
      </c>
      <c r="P86" t="n">
        <v>0</v>
      </c>
      <c r="Q86" t="n">
        <v>-2.3</v>
      </c>
      <c r="R86" t="n">
        <v>0</v>
      </c>
      <c r="S86" t="n">
        <v>-2.3</v>
      </c>
      <c r="T86" t="n">
        <v>3.7</v>
      </c>
      <c r="U86" t="n">
        <v>44.4</v>
      </c>
      <c r="V86" t="n">
        <v>12</v>
      </c>
      <c r="W86" t="n">
        <v>895.0808</v>
      </c>
      <c r="X86" t="n">
        <v>1209.0478</v>
      </c>
      <c r="Y86" t="n">
        <v>1728.6528</v>
      </c>
      <c r="Z86" t="n">
        <v>1733.2428</v>
      </c>
      <c r="AA86" s="20" t="n">
        <v>46252</v>
      </c>
      <c r="AB86" t="inlineStr">
        <is>
          <t>شركة  عبيد والنيربيه</t>
        </is>
      </c>
      <c r="AC86" s="20" t="n">
        <v>46265</v>
      </c>
      <c r="AD86" t="n">
        <v>192.0725</v>
      </c>
      <c r="AE86" t="n">
        <v>144.4369</v>
      </c>
      <c r="AF86" t="inlineStr">
        <is>
          <t>0:0</t>
        </is>
      </c>
      <c r="AG86" t="n">
        <v>72</v>
      </c>
    </row>
    <row r="87">
      <c r="A87" t="inlineStr">
        <is>
          <t>ASWT</t>
        </is>
      </c>
      <c r="B87" t="inlineStr">
        <is>
          <t>RM</t>
        </is>
      </c>
      <c r="C87" t="inlineStr">
        <is>
          <t>RM.ASWT.0004</t>
        </is>
      </c>
      <c r="D87" t="inlineStr">
        <is>
          <t xml:space="preserve">اصابع الكاشو </t>
        </is>
      </c>
      <c r="E87" t="n">
        <v>0</v>
      </c>
      <c r="F87" t="n">
        <v>0</v>
      </c>
      <c r="G87" t="inlineStr">
        <is>
          <t>499, 402, 101, 499, 402, 101</t>
        </is>
      </c>
      <c r="H87" t="n">
        <v>0</v>
      </c>
      <c r="I87" t="n">
        <v>0</v>
      </c>
      <c r="J87" t="n">
        <v>0</v>
      </c>
      <c r="K87" t="n">
        <v>0</v>
      </c>
      <c r="L87" t="n">
        <v>0</v>
      </c>
      <c r="M87" t="n">
        <v>0</v>
      </c>
      <c r="N87" t="n">
        <v>0</v>
      </c>
      <c r="O87" t="n">
        <v>0</v>
      </c>
      <c r="P87" t="n">
        <v>0</v>
      </c>
      <c r="Q87" t="n">
        <v>0</v>
      </c>
      <c r="R87" t="n">
        <v>0</v>
      </c>
      <c r="S87" t="n">
        <v>0</v>
      </c>
      <c r="T87" t="n">
        <v>0</v>
      </c>
      <c r="U87" t="n">
        <v>0</v>
      </c>
      <c r="V87" t="n">
        <v>7.4887</v>
      </c>
      <c r="W87" t="n">
        <v>447.1967</v>
      </c>
      <c r="X87" t="n">
        <v>447.1967</v>
      </c>
      <c r="Y87" t="n">
        <v>449.6385</v>
      </c>
      <c r="Z87" t="n">
        <v>449.6385</v>
      </c>
      <c r="AA87" s="20" t="n">
        <v>45710</v>
      </c>
      <c r="AB87" t="inlineStr">
        <is>
          <t>شركة مجمع البندر للحلويات والماكولات</t>
        </is>
      </c>
      <c r="AC87" s="20" t="n">
        <v>46234</v>
      </c>
      <c r="AD87" t="n">
        <v>49.9598</v>
      </c>
      <c r="AE87" t="n">
        <v>37.4698</v>
      </c>
      <c r="AF87" t="inlineStr">
        <is>
          <t>0:0</t>
        </is>
      </c>
      <c r="AG87" t="n">
        <v>0</v>
      </c>
    </row>
    <row r="88">
      <c r="A88" t="inlineStr">
        <is>
          <t>ASWT</t>
        </is>
      </c>
      <c r="B88" t="inlineStr">
        <is>
          <t>RM</t>
        </is>
      </c>
      <c r="C88" t="inlineStr">
        <is>
          <t>RM.ASWT.0005</t>
        </is>
      </c>
      <c r="D88" t="inlineStr">
        <is>
          <t>برزاق سمسم حجم صغير</t>
        </is>
      </c>
      <c r="E88" t="n">
        <v>0</v>
      </c>
      <c r="F88" t="n">
        <v>0</v>
      </c>
      <c r="G88" t="inlineStr">
        <is>
          <t>101, 409, 101, 9409, 409, 9409</t>
        </is>
      </c>
      <c r="H88" t="n">
        <v>0</v>
      </c>
      <c r="I88" t="n">
        <v>0</v>
      </c>
      <c r="J88" t="n">
        <v>0</v>
      </c>
      <c r="K88" t="n">
        <v>0</v>
      </c>
      <c r="L88" t="n">
        <v>0</v>
      </c>
      <c r="M88" t="n">
        <v>0</v>
      </c>
      <c r="N88" t="n">
        <v>0</v>
      </c>
      <c r="O88" t="n">
        <v>0</v>
      </c>
      <c r="P88" t="n">
        <v>0</v>
      </c>
      <c r="Q88" t="n">
        <v>0</v>
      </c>
      <c r="R88" t="n">
        <v>0</v>
      </c>
      <c r="S88" t="n">
        <v>0</v>
      </c>
      <c r="T88" t="n">
        <v>0</v>
      </c>
      <c r="U88" t="n">
        <v>0</v>
      </c>
      <c r="V88" t="n">
        <v>6.466</v>
      </c>
      <c r="W88" t="n">
        <v>0</v>
      </c>
      <c r="X88" t="n">
        <v>0</v>
      </c>
      <c r="Y88" t="n">
        <v>0</v>
      </c>
      <c r="Z88" t="n">
        <v>0</v>
      </c>
      <c r="AA88" s="20" t="n">
        <v>46056</v>
      </c>
      <c r="AB88" t="inlineStr">
        <is>
          <t>شركة مجمع البندر للحلويات والماكولات</t>
        </is>
      </c>
      <c r="AC88" s="20" t="n">
        <v>2</v>
      </c>
      <c r="AD88" t="n">
        <v>0</v>
      </c>
      <c r="AE88" t="n">
        <v>0</v>
      </c>
      <c r="AG88" t="n">
        <v>0</v>
      </c>
    </row>
    <row r="89">
      <c r="A89" t="inlineStr">
        <is>
          <t>ASWT</t>
        </is>
      </c>
      <c r="B89" t="inlineStr">
        <is>
          <t>RM</t>
        </is>
      </c>
      <c r="C89" t="inlineStr">
        <is>
          <t>RM.ASWT.0006</t>
        </is>
      </c>
      <c r="D89" t="inlineStr">
        <is>
          <t xml:space="preserve">برازق سمسم  من غير فستق حلبي </t>
        </is>
      </c>
      <c r="E89" t="n">
        <v>0</v>
      </c>
      <c r="F89" t="n">
        <v>0</v>
      </c>
      <c r="G89" t="inlineStr">
        <is>
          <t>9409, 409, 9409, 101, 101, 409</t>
        </is>
      </c>
      <c r="H89" t="n">
        <v>0</v>
      </c>
      <c r="I89" t="n">
        <v>0</v>
      </c>
      <c r="J89" t="n">
        <v>0</v>
      </c>
      <c r="K89" t="n">
        <v>0</v>
      </c>
      <c r="L89" t="n">
        <v>0</v>
      </c>
      <c r="M89" t="n">
        <v>0</v>
      </c>
      <c r="N89" t="n">
        <v>0</v>
      </c>
      <c r="O89" t="n">
        <v>0</v>
      </c>
      <c r="P89" t="n">
        <v>0</v>
      </c>
      <c r="Q89" t="n">
        <v>0</v>
      </c>
      <c r="R89" t="n">
        <v>0</v>
      </c>
      <c r="S89" t="n">
        <v>0</v>
      </c>
      <c r="T89" t="n">
        <v>0</v>
      </c>
      <c r="U89" t="n">
        <v>0</v>
      </c>
      <c r="V89" t="n">
        <v>2.75</v>
      </c>
      <c r="W89" t="n">
        <v>92.91500000000001</v>
      </c>
      <c r="X89" t="n">
        <v>243.631</v>
      </c>
      <c r="Y89" t="n">
        <v>526.879</v>
      </c>
      <c r="Z89" t="n">
        <v>526.879</v>
      </c>
      <c r="AA89" s="20" t="n">
        <v>46075</v>
      </c>
      <c r="AB89" t="inlineStr">
        <is>
          <t>شركة مجمع البندر للحلويات والماكولات</t>
        </is>
      </c>
      <c r="AC89" s="20" t="n">
        <v>46205</v>
      </c>
      <c r="AD89" t="n">
        <v>58.5421</v>
      </c>
      <c r="AE89" t="n">
        <v>43.9065</v>
      </c>
      <c r="AF89" t="inlineStr">
        <is>
          <t>0:0</t>
        </is>
      </c>
      <c r="AG89" t="n">
        <v>0</v>
      </c>
    </row>
    <row r="90">
      <c r="A90" t="inlineStr">
        <is>
          <t>BIS</t>
        </is>
      </c>
      <c r="B90" t="inlineStr">
        <is>
          <t>RM</t>
        </is>
      </c>
      <c r="C90" t="inlineStr">
        <is>
          <t>RM.BIS.0001</t>
        </is>
      </c>
      <c r="D90" t="inlineStr">
        <is>
          <t xml:space="preserve">فتات الاوريو </t>
        </is>
      </c>
      <c r="E90" t="n">
        <v>17</v>
      </c>
      <c r="F90" t="n">
        <v>32.0277</v>
      </c>
      <c r="G90" t="inlineStr">
        <is>
          <t>601, 501, 9108, 602, 701, 801, 403, 404, 306, 305, 402, 202, 304, 301, 108, 201, 102, 103, 9402, 101, 9404, 402, 403, 306, 304, 301, 305, 202, 108, 101, 103, 102, 201, 9108, 404, 701, 801, 501, 602, 601, 9402, 9404</t>
        </is>
      </c>
      <c r="H90" t="n">
        <v>0</v>
      </c>
      <c r="I90" t="n">
        <v>0</v>
      </c>
      <c r="J90" t="n">
        <v>0</v>
      </c>
      <c r="K90" t="n">
        <v>0</v>
      </c>
      <c r="L90" t="n">
        <v>0</v>
      </c>
      <c r="M90" t="n">
        <v>0</v>
      </c>
      <c r="N90" t="n">
        <v>0</v>
      </c>
      <c r="O90" t="n">
        <v>0</v>
      </c>
      <c r="P90" t="n">
        <v>0</v>
      </c>
      <c r="Q90" t="n">
        <v>0</v>
      </c>
      <c r="R90" t="n">
        <v>0</v>
      </c>
      <c r="S90" t="n">
        <v>0</v>
      </c>
      <c r="T90" t="n">
        <v>17</v>
      </c>
      <c r="U90" t="n">
        <v>32.0277</v>
      </c>
      <c r="V90" t="n">
        <v>1.884</v>
      </c>
      <c r="W90" t="n">
        <v>1</v>
      </c>
      <c r="X90" t="n">
        <v>1</v>
      </c>
      <c r="Y90" t="n">
        <v>1</v>
      </c>
      <c r="Z90" t="n">
        <v>1</v>
      </c>
      <c r="AA90" s="20" t="n">
        <v>45476</v>
      </c>
      <c r="AB90" t="inlineStr">
        <is>
          <t>OREO.01/2024</t>
        </is>
      </c>
      <c r="AC90" s="20" t="n">
        <v>46230</v>
      </c>
      <c r="AD90" t="n">
        <v>0.1111</v>
      </c>
      <c r="AE90" t="n">
        <v>0.0833</v>
      </c>
      <c r="AF90" t="inlineStr">
        <is>
          <t>204:0</t>
        </is>
      </c>
      <c r="AG90" t="n">
        <v>0</v>
      </c>
    </row>
    <row r="91">
      <c r="A91" t="inlineStr">
        <is>
          <t>BIS</t>
        </is>
      </c>
      <c r="B91" t="inlineStr">
        <is>
          <t>RM</t>
        </is>
      </c>
      <c r="C91" t="inlineStr">
        <is>
          <t>RM.BIS.0002</t>
        </is>
      </c>
      <c r="D91" t="inlineStr">
        <is>
          <t>Extruded P White - Bags 10 Kg</t>
        </is>
      </c>
      <c r="E91" t="n">
        <v>293.9</v>
      </c>
      <c r="F91" t="n">
        <v>724.151</v>
      </c>
      <c r="G91" t="inlineStr">
        <is>
          <t>499, 407, 9103, 9108, 9402, 102, 103, 9407, 108, 9403, 108, 101, 103, 102, 203, 402, 306, 403, 499, 407, 403, 9108, 9103, 108, 102, 403, 103, 9108, 101, 9403, 402, 203, 306, 9407, 9402, 9403</t>
        </is>
      </c>
      <c r="H91" t="n">
        <v>3861</v>
      </c>
      <c r="I91" t="n">
        <v>0</v>
      </c>
      <c r="J91" t="n">
        <v>0</v>
      </c>
      <c r="K91" t="n">
        <v>0</v>
      </c>
      <c r="L91" t="n">
        <v>0</v>
      </c>
      <c r="M91" t="n">
        <v>3861</v>
      </c>
      <c r="N91" t="n">
        <v>0</v>
      </c>
      <c r="O91" t="n">
        <v>0</v>
      </c>
      <c r="P91" t="n">
        <v>0</v>
      </c>
      <c r="Q91" t="n">
        <v>-374</v>
      </c>
      <c r="R91" t="n">
        <v>0</v>
      </c>
      <c r="S91" t="n">
        <v>-374</v>
      </c>
      <c r="T91" t="n">
        <v>3780.9</v>
      </c>
      <c r="U91" t="n">
        <v>11332.7586</v>
      </c>
      <c r="V91" t="n">
        <v>2.9974</v>
      </c>
      <c r="W91" t="n">
        <v>1355.4312</v>
      </c>
      <c r="X91" t="n">
        <v>2453.0812</v>
      </c>
      <c r="Y91" t="n">
        <v>4355.5924</v>
      </c>
      <c r="Z91" t="n">
        <v>4970.5924</v>
      </c>
      <c r="AA91" s="20" t="n">
        <v>46252</v>
      </c>
      <c r="AB91" t="inlineStr">
        <is>
          <t>Rice Puffs.02/2026</t>
        </is>
      </c>
      <c r="AC91" s="20" t="n">
        <v>46264</v>
      </c>
      <c r="AD91" t="n">
        <v>483.9547</v>
      </c>
      <c r="AE91" t="n">
        <v>414.216</v>
      </c>
      <c r="AF91" t="inlineStr">
        <is>
          <t>9:3</t>
        </is>
      </c>
      <c r="AG91" t="n">
        <v>11572.848</v>
      </c>
    </row>
    <row r="92">
      <c r="A92" t="inlineStr">
        <is>
          <t>BIS</t>
        </is>
      </c>
      <c r="B92" t="inlineStr">
        <is>
          <t>RM</t>
        </is>
      </c>
      <c r="C92" t="inlineStr">
        <is>
          <t>RM.BIS.0003</t>
        </is>
      </c>
      <c r="D92" t="inlineStr">
        <is>
          <t xml:space="preserve">فتات البسكويت خشن 8 كيلو </t>
        </is>
      </c>
      <c r="E92" t="n">
        <v>0</v>
      </c>
      <c r="F92" t="n">
        <v>0</v>
      </c>
      <c r="G92" t="inlineStr">
        <is>
          <t>306, 305, 303, 401, 203, 301, 304, 201, 402, 107, 101, 9404, 102, 108, 112, 9112, 9401, 9108, 501, 601, 403, 405, 404, 499, 403, 306, 304, 401, 303, 301, 402, 404, 203, 107, 201, 305, 102, 101, 108, 112, 9401, 9402, 9405, 9108, 9112, 601, 405, 499, 501, 9402, 9404, 9405</t>
        </is>
      </c>
      <c r="H92" t="n">
        <v>0</v>
      </c>
      <c r="I92" t="n">
        <v>0</v>
      </c>
      <c r="J92" t="n">
        <v>0</v>
      </c>
      <c r="K92" t="n">
        <v>0</v>
      </c>
      <c r="L92" t="n">
        <v>0</v>
      </c>
      <c r="M92" t="n">
        <v>0</v>
      </c>
      <c r="N92" t="n">
        <v>0</v>
      </c>
      <c r="O92" t="n">
        <v>0</v>
      </c>
      <c r="P92" t="n">
        <v>0</v>
      </c>
      <c r="Q92" t="n">
        <v>0</v>
      </c>
      <c r="R92" t="n">
        <v>0</v>
      </c>
      <c r="S92" t="n">
        <v>0</v>
      </c>
      <c r="T92" t="n">
        <v>0</v>
      </c>
      <c r="U92" t="n">
        <v>0</v>
      </c>
      <c r="V92" t="n">
        <v>1.7476</v>
      </c>
      <c r="W92" t="n">
        <v>3201.9582</v>
      </c>
      <c r="X92" t="n">
        <v>3201.9582</v>
      </c>
      <c r="Y92" t="n">
        <v>3208.7004</v>
      </c>
      <c r="Z92" t="n">
        <v>3209.4864</v>
      </c>
      <c r="AA92" s="20" t="n">
        <v>45257</v>
      </c>
      <c r="AB92" t="inlineStr">
        <is>
          <t>OMAN.35/2023</t>
        </is>
      </c>
      <c r="AC92" s="20" t="n">
        <v>46234</v>
      </c>
      <c r="AD92" t="n">
        <v>356.5222</v>
      </c>
      <c r="AE92" t="n">
        <v>267.4572</v>
      </c>
      <c r="AF92" t="inlineStr">
        <is>
          <t>0:0</t>
        </is>
      </c>
      <c r="AG92" t="n">
        <v>0</v>
      </c>
    </row>
    <row r="93">
      <c r="A93" t="inlineStr">
        <is>
          <t>BIS</t>
        </is>
      </c>
      <c r="B93" t="inlineStr">
        <is>
          <t>RM</t>
        </is>
      </c>
      <c r="C93" t="inlineStr">
        <is>
          <t>RM.BIS.0004</t>
        </is>
      </c>
      <c r="D93" t="inlineStr">
        <is>
          <t>بسكوت شاي</t>
        </is>
      </c>
      <c r="E93" t="n">
        <v>0</v>
      </c>
      <c r="F93" t="n">
        <v>0</v>
      </c>
      <c r="G93" t="inlineStr">
        <is>
          <t>402, 409, 402, 409</t>
        </is>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s="20" t="n">
        <v>2</v>
      </c>
      <c r="AC93" s="20" t="n">
        <v>2</v>
      </c>
      <c r="AD93" t="n">
        <v>0</v>
      </c>
      <c r="AE93" t="n">
        <v>0</v>
      </c>
      <c r="AG93" t="n">
        <v>0</v>
      </c>
    </row>
    <row r="94">
      <c r="A94" t="inlineStr">
        <is>
          <t>BIS</t>
        </is>
      </c>
      <c r="B94" t="inlineStr">
        <is>
          <t>RM</t>
        </is>
      </c>
      <c r="C94" t="inlineStr">
        <is>
          <t>RM.BIS.0005</t>
        </is>
      </c>
      <c r="D94" t="inlineStr">
        <is>
          <t>بسكويت برتزل</t>
        </is>
      </c>
      <c r="E94" t="n">
        <v>0</v>
      </c>
      <c r="F94" t="n">
        <v>0</v>
      </c>
      <c r="G94" t="inlineStr">
        <is>
          <t>499, 409, 101, 402, 101, 402, 409, 499</t>
        </is>
      </c>
      <c r="H94" t="n">
        <v>0</v>
      </c>
      <c r="I94" t="n">
        <v>0</v>
      </c>
      <c r="J94" t="n">
        <v>0</v>
      </c>
      <c r="K94" t="n">
        <v>0</v>
      </c>
      <c r="L94" t="n">
        <v>0</v>
      </c>
      <c r="M94" t="n">
        <v>0</v>
      </c>
      <c r="N94" t="n">
        <v>0</v>
      </c>
      <c r="O94" t="n">
        <v>0</v>
      </c>
      <c r="P94" t="n">
        <v>0</v>
      </c>
      <c r="Q94" t="n">
        <v>0</v>
      </c>
      <c r="R94" t="n">
        <v>0</v>
      </c>
      <c r="S94" t="n">
        <v>0</v>
      </c>
      <c r="T94" t="n">
        <v>0</v>
      </c>
      <c r="U94" t="n">
        <v>0</v>
      </c>
      <c r="V94" t="n">
        <v>3.3333</v>
      </c>
      <c r="W94" t="n">
        <v>271.0127</v>
      </c>
      <c r="X94" t="n">
        <v>271.0127</v>
      </c>
      <c r="Y94" t="n">
        <v>272.4777</v>
      </c>
      <c r="Z94" t="n">
        <v>272.4777</v>
      </c>
      <c r="AA94" s="20" t="n">
        <v>45801</v>
      </c>
      <c r="AB94" t="inlineStr">
        <is>
          <t>Cash Customer - مورد</t>
        </is>
      </c>
      <c r="AC94" s="20" t="n">
        <v>46234</v>
      </c>
      <c r="AD94" t="n">
        <v>30.2753</v>
      </c>
      <c r="AE94" t="n">
        <v>22.7064</v>
      </c>
      <c r="AF94" t="inlineStr">
        <is>
          <t>0:0</t>
        </is>
      </c>
      <c r="AG94" t="n">
        <v>0</v>
      </c>
    </row>
    <row r="95">
      <c r="A95" t="inlineStr">
        <is>
          <t>BIS</t>
        </is>
      </c>
      <c r="B95" t="inlineStr">
        <is>
          <t>RM</t>
        </is>
      </c>
      <c r="C95" t="inlineStr">
        <is>
          <t>RM.BIS.0006</t>
        </is>
      </c>
      <c r="D95" t="inlineStr">
        <is>
          <t>COOKIE GRANULES 1CTN*14KG</t>
        </is>
      </c>
      <c r="E95" t="n">
        <v>0</v>
      </c>
      <c r="F95" t="n">
        <v>0</v>
      </c>
      <c r="G95" t="inlineStr">
        <is>
          <t>401, 403, 499, 9108, 9401, 306, 203, 108, 101, 102, 499, 9108, 9401, 9402, 306, 403, 401, 108, 102, 101, 203, 9402</t>
        </is>
      </c>
      <c r="H95" t="n">
        <v>0</v>
      </c>
      <c r="I95" t="n">
        <v>0</v>
      </c>
      <c r="J95" t="n">
        <v>0</v>
      </c>
      <c r="K95" t="n">
        <v>0</v>
      </c>
      <c r="L95" t="n">
        <v>0</v>
      </c>
      <c r="M95" t="n">
        <v>0</v>
      </c>
      <c r="N95" t="n">
        <v>0</v>
      </c>
      <c r="O95" t="n">
        <v>0</v>
      </c>
      <c r="P95" t="n">
        <v>0</v>
      </c>
      <c r="Q95" t="n">
        <v>0</v>
      </c>
      <c r="R95" t="n">
        <v>0</v>
      </c>
      <c r="S95" t="n">
        <v>0</v>
      </c>
      <c r="T95" t="n">
        <v>0</v>
      </c>
      <c r="U95" t="n">
        <v>0</v>
      </c>
      <c r="V95" t="n">
        <v>1.2216</v>
      </c>
      <c r="W95" t="n">
        <v>10.555</v>
      </c>
      <c r="X95" t="n">
        <v>10.555</v>
      </c>
      <c r="Y95" t="n">
        <v>10.555</v>
      </c>
      <c r="Z95" t="n">
        <v>10.555</v>
      </c>
      <c r="AA95" s="20" t="n">
        <v>44808</v>
      </c>
      <c r="AB95" t="inlineStr">
        <is>
          <t>FORTUNE.04/2022</t>
        </is>
      </c>
      <c r="AC95" s="20" t="n">
        <v>46234</v>
      </c>
      <c r="AD95" t="n">
        <v>1.1727</v>
      </c>
      <c r="AE95" t="n">
        <v>0.8794999999999999</v>
      </c>
      <c r="AF95" t="inlineStr">
        <is>
          <t>0:0</t>
        </is>
      </c>
      <c r="AG95" t="n">
        <v>0</v>
      </c>
    </row>
    <row r="96">
      <c r="A96" t="inlineStr">
        <is>
          <t>BIS</t>
        </is>
      </c>
      <c r="B96" t="inlineStr">
        <is>
          <t>RM</t>
        </is>
      </c>
      <c r="C96" t="inlineStr">
        <is>
          <t>RM.BIS.0007</t>
        </is>
      </c>
      <c r="D96" t="inlineStr">
        <is>
          <t>Oreo Biscuit 2-4 / bag 10kg</t>
        </is>
      </c>
      <c r="E96" t="n">
        <v>0</v>
      </c>
      <c r="F96" t="n">
        <v>-0.0005</v>
      </c>
      <c r="G96" t="inlineStr">
        <is>
          <t>9405, 9404, 108, 102, 103, 101, 104, 201, 403, 304, 301, 402, 401, 405, 404, 501, 601, 9401, 9405, 102, 104, 101, 103, 9404, 108, 402, 304, 301, 201, 405, 404, 403, 401, 601, 501, 9401</t>
        </is>
      </c>
      <c r="H96" t="n">
        <v>0</v>
      </c>
      <c r="I96" t="n">
        <v>0</v>
      </c>
      <c r="J96" t="n">
        <v>0</v>
      </c>
      <c r="K96" t="n">
        <v>0</v>
      </c>
      <c r="L96" t="n">
        <v>0</v>
      </c>
      <c r="M96" t="n">
        <v>0</v>
      </c>
      <c r="N96" t="n">
        <v>0</v>
      </c>
      <c r="O96" t="n">
        <v>0</v>
      </c>
      <c r="P96" t="n">
        <v>0</v>
      </c>
      <c r="Q96" t="n">
        <v>0</v>
      </c>
      <c r="R96" t="n">
        <v>0</v>
      </c>
      <c r="S96" t="n">
        <v>0</v>
      </c>
      <c r="T96" t="n">
        <v>0</v>
      </c>
      <c r="U96" t="n">
        <v>-0.0005</v>
      </c>
      <c r="V96" t="n">
        <v>1.8497</v>
      </c>
      <c r="W96" t="n">
        <v>0</v>
      </c>
      <c r="X96" t="n">
        <v>0</v>
      </c>
      <c r="Y96" t="n">
        <v>0</v>
      </c>
      <c r="Z96" t="n">
        <v>0</v>
      </c>
      <c r="AA96" s="20" t="n">
        <v>44437</v>
      </c>
      <c r="AB96" t="inlineStr">
        <is>
          <t>شركة بيكر للصناعات الغذائية / مورد</t>
        </is>
      </c>
      <c r="AC96" s="20" t="n">
        <v>45793</v>
      </c>
      <c r="AD96" t="n">
        <v>0</v>
      </c>
      <c r="AE96" t="n">
        <v>0</v>
      </c>
      <c r="AG96" t="n">
        <v>0</v>
      </c>
    </row>
    <row r="97">
      <c r="A97" t="inlineStr">
        <is>
          <t>BIS</t>
        </is>
      </c>
      <c r="B97" t="inlineStr">
        <is>
          <t>RM</t>
        </is>
      </c>
      <c r="C97" t="inlineStr">
        <is>
          <t>RM.BIS.0008</t>
        </is>
      </c>
      <c r="D97" t="inlineStr">
        <is>
          <t xml:space="preserve">فتات البسكويت المكرمل ( سبيكيلوس) 2-0 ملم </t>
        </is>
      </c>
      <c r="E97" t="n">
        <v>110837.921</v>
      </c>
      <c r="F97" t="n">
        <v>215718.5576</v>
      </c>
      <c r="G97" t="inlineStr">
        <is>
          <t>9409, 9605, 9601, 9405, 9809, 9801, 9402, 9204, 9301, 9404, 9408, 9403, 9406, 409, 404, 405, 801, 701, 408, 499, 605, 9110, 601, 501, 9103, 602, 9112, 9301, 9108, 9102, 809, 9204, 405, 9605, 9408, 108, 9401, 9403, 101, 103, 102, 108, 107, 104, 112, 110, 201, 203, 202, 402, 401, 406, 403, 306, 304, 303, 204, 301, 305, 101, 9408, 9112, 301, 9405, 9404, 110, 401, 9406, 9108, 108, 9401, 107, 9301, 809, 408, 9102, 9409, 103, 9809, 102, 9405, 112, 9801, 102, 104, 9402, 9601, 112, 9809, 201, 402, 202, 301, 304, 203, 409, 404, 499, 405, 403, 306, 204, 303, 305, 401, 9108, 602, 701, 406, 601, 605, 501, 408, 9102, 9103, 809, 9110, 9401, 9112, 801</t>
        </is>
      </c>
      <c r="H97" t="n">
        <v>113400</v>
      </c>
      <c r="I97" t="n">
        <v>0</v>
      </c>
      <c r="J97" t="n">
        <v>0</v>
      </c>
      <c r="K97" t="n">
        <v>0</v>
      </c>
      <c r="L97" t="n">
        <v>0</v>
      </c>
      <c r="M97" t="n">
        <v>113400</v>
      </c>
      <c r="N97" t="n">
        <v>0</v>
      </c>
      <c r="O97" t="n">
        <v>-5004</v>
      </c>
      <c r="P97" t="n">
        <v>0</v>
      </c>
      <c r="Q97" t="n">
        <v>-61108.439</v>
      </c>
      <c r="R97" t="n">
        <v>0</v>
      </c>
      <c r="S97" t="n">
        <v>-66112.439</v>
      </c>
      <c r="T97" t="n">
        <v>158125.482</v>
      </c>
      <c r="U97" t="n">
        <v>307941.8494</v>
      </c>
      <c r="V97" t="n">
        <v>1.9414</v>
      </c>
      <c r="W97" t="n">
        <v>260372.4115</v>
      </c>
      <c r="X97" t="n">
        <v>479915.0485</v>
      </c>
      <c r="Y97" t="n">
        <v>761394.3749000001</v>
      </c>
      <c r="Z97" t="n">
        <v>940838.6269</v>
      </c>
      <c r="AA97" s="20" t="n">
        <v>46263</v>
      </c>
      <c r="AB97" t="inlineStr">
        <is>
          <t>Vermeiren.36/2026</t>
        </is>
      </c>
      <c r="AC97" s="20" t="n">
        <v>46265</v>
      </c>
      <c r="AD97" t="n">
        <v>84599.3749</v>
      </c>
      <c r="AE97" t="n">
        <v>78403.21890000001</v>
      </c>
      <c r="AF97" t="inlineStr">
        <is>
          <t>2:0</t>
        </is>
      </c>
      <c r="AG97" t="n">
        <v>221013.664</v>
      </c>
    </row>
    <row r="98">
      <c r="A98" t="inlineStr">
        <is>
          <t>BIS</t>
        </is>
      </c>
      <c r="B98" t="inlineStr">
        <is>
          <t>RM</t>
        </is>
      </c>
      <c r="C98" t="inlineStr">
        <is>
          <t>RM.BIS.0009</t>
        </is>
      </c>
      <c r="D98" t="inlineStr">
        <is>
          <t>فتات الاوريو الداكنة</t>
        </is>
      </c>
      <c r="E98" t="n">
        <v>21692.551</v>
      </c>
      <c r="F98" t="n">
        <v>39766.8886</v>
      </c>
      <c r="G98" t="inlineStr">
        <is>
          <t>409, 401, 405, 404, 402, 204, 499, 403, 408, 605, 501, 601, 602, 701, 9108, 801, 9112, 9102, 9101, 809, 9409, 102, 103, 9801, 9405, 112, 103, 9105, 9108, 9404, 9405, 101, 9101, 408, 9112, 9408, 401, 9304, 9601, 9402, 101, 104, 108, 9401, 105, 112, 304, 301, 409, 404, 801, 408, 405, 499, 501, 701, 602, 601, 605, 9112, 9204, 9108, 9102, 809, 9408, 108, 9605, 405, 105, 9403, 9401, 101, 103, 102, 104, 108, 112, 402, 401, 403, 304, 204, 301, 9304, 9105, 9401, 9409, 9605, 9405, 9601, 9408, 9801, 9402, 9404, 9204, 9403</t>
        </is>
      </c>
      <c r="H98" t="n">
        <v>0</v>
      </c>
      <c r="I98" t="n">
        <v>0</v>
      </c>
      <c r="J98" t="n">
        <v>400</v>
      </c>
      <c r="K98" t="n">
        <v>0</v>
      </c>
      <c r="L98" t="n">
        <v>0</v>
      </c>
      <c r="M98" t="n">
        <v>400</v>
      </c>
      <c r="N98" t="n">
        <v>0</v>
      </c>
      <c r="O98" t="n">
        <v>0</v>
      </c>
      <c r="P98" t="n">
        <v>-400</v>
      </c>
      <c r="Q98" t="n">
        <v>-2024.043</v>
      </c>
      <c r="R98" t="n">
        <v>0</v>
      </c>
      <c r="S98" t="n">
        <v>-2424.043</v>
      </c>
      <c r="T98" t="n">
        <v>19668.508</v>
      </c>
      <c r="U98" t="n">
        <v>36083.2543</v>
      </c>
      <c r="V98" t="n">
        <v>1.835</v>
      </c>
      <c r="W98" t="n">
        <v>3654.4328</v>
      </c>
      <c r="X98" t="n">
        <v>6814.7118</v>
      </c>
      <c r="Y98" t="n">
        <v>14722.3126</v>
      </c>
      <c r="Z98" t="n">
        <v>15013.6176</v>
      </c>
      <c r="AA98" s="20" t="n">
        <v>45980</v>
      </c>
      <c r="AB98" t="inlineStr">
        <is>
          <t>شركة بحر الشوكولاتة لصناعة الشوكولاتة والحلويات</t>
        </is>
      </c>
      <c r="AC98" s="20" t="n">
        <v>46265</v>
      </c>
      <c r="AD98" t="n">
        <v>1635.8125</v>
      </c>
      <c r="AE98" t="n">
        <v>1251.1348</v>
      </c>
      <c r="AF98" t="inlineStr">
        <is>
          <t>15:21</t>
        </is>
      </c>
      <c r="AG98" t="n">
        <v>0</v>
      </c>
    </row>
    <row r="99">
      <c r="A99" t="inlineStr">
        <is>
          <t>BIS</t>
        </is>
      </c>
      <c r="B99" t="inlineStr">
        <is>
          <t>RM</t>
        </is>
      </c>
      <c r="C99" t="inlineStr">
        <is>
          <t>RM.BIS.0010</t>
        </is>
      </c>
      <c r="D99" t="inlineStr">
        <is>
          <t>Sifted Bisc Crumbles 2-4mm 12 KG</t>
        </is>
      </c>
      <c r="E99" t="n">
        <v>8940.690000000001</v>
      </c>
      <c r="F99" t="n">
        <v>18051.8277</v>
      </c>
      <c r="G99" t="inlineStr">
        <is>
          <t>201, 305, 101, 103, 102, 108, 107, 112, 401, 406, 403, 304, 301, 204, 402, 9402, 9601, 108, 9606, 9408, 405, 9605, 9304, 9401, 9403, 9112, 9301, 9204, 9108, 9103, 9102, 605, 601, 606, 602, 499, 9107, 801, 408, 409, 701, 405, 102, 103, 9801, 409, 9409, 9108, 103, 112, 9405, 9405, 809, 9408, 101, 9112, 401, 301, 9406, 408, 9401, 107, 108, 9809, 9801, 112, 304, 301, 201, 305, 402, 204, 9401, 9304, 9108, 701, 602, 801, 809, 9112, 9107, 9102, 9103, 499, 408, 601, 406, 605, 606, 403, 405, 401, 409, 9402, 9301, 9204, 9408, 9606, 9403, 9406, 9809, 9605, 9409, 9405, 9601, 9801</t>
        </is>
      </c>
      <c r="H99" t="n">
        <v>0</v>
      </c>
      <c r="I99" t="n">
        <v>0</v>
      </c>
      <c r="J99" t="n">
        <v>0</v>
      </c>
      <c r="K99" t="n">
        <v>0</v>
      </c>
      <c r="L99" t="n">
        <v>0</v>
      </c>
      <c r="M99" t="n">
        <v>0</v>
      </c>
      <c r="N99" t="n">
        <v>0</v>
      </c>
      <c r="O99" t="n">
        <v>-1560</v>
      </c>
      <c r="P99" t="n">
        <v>0</v>
      </c>
      <c r="Q99" t="n">
        <v>-6724.239</v>
      </c>
      <c r="R99" t="n">
        <v>0</v>
      </c>
      <c r="S99" t="n">
        <v>-8284.239</v>
      </c>
      <c r="T99" t="n">
        <v>656.451</v>
      </c>
      <c r="U99" t="n">
        <v>1302.619</v>
      </c>
      <c r="V99" t="n">
        <v>1.8993</v>
      </c>
      <c r="W99" t="n">
        <v>33933.7231</v>
      </c>
      <c r="X99" t="n">
        <v>74992.0291</v>
      </c>
      <c r="Y99" t="n">
        <v>109598.1089</v>
      </c>
      <c r="Z99" t="n">
        <v>123184.9979</v>
      </c>
      <c r="AA99" s="20" t="n">
        <v>45889</v>
      </c>
      <c r="AB99" t="inlineStr">
        <is>
          <t>VERMEIREN.40/2025</t>
        </is>
      </c>
      <c r="AC99" s="20" t="n">
        <v>46265</v>
      </c>
      <c r="AD99" t="n">
        <v>12177.5676</v>
      </c>
      <c r="AE99" t="n">
        <v>10265.4164</v>
      </c>
      <c r="AF99" t="inlineStr">
        <is>
          <t>0:1</t>
        </is>
      </c>
      <c r="AG99" t="n">
        <v>0</v>
      </c>
    </row>
    <row r="100">
      <c r="A100" t="inlineStr">
        <is>
          <t>BIS</t>
        </is>
      </c>
      <c r="B100" t="inlineStr">
        <is>
          <t>RM</t>
        </is>
      </c>
      <c r="C100" t="inlineStr">
        <is>
          <t>RM.BIS.0011</t>
        </is>
      </c>
      <c r="D100" t="inlineStr">
        <is>
          <t>Oreo (Shell) Course  Crumbs/1kg x 10Bags</t>
        </is>
      </c>
      <c r="E100" t="n">
        <v>8350</v>
      </c>
      <c r="F100" t="n">
        <v>16700</v>
      </c>
      <c r="G100" t="inlineStr">
        <is>
          <t>9401, 301, 403, 401, 402, 112, 108, 102, 103, 101, 9401, 9403, 9408, 9301, 9102, 9101, 9108, 9103, 9112, 601, 602, 807, 701, 499, 405, 408, 801, 409, 301, 112, 108, 101, 9402, 9601, 401, 9408, 408, 301, 9101, 9401, 101, 9409, 103, 9405, 9801, 409, 102, 9409, 9101, 9102, 9103, 9112, 801, 807, 9108, 701, 602, 601, 408, 403, 499, 402, 405, 401, 409, 9403, 9301, 9402, 9801, 9408, 9601, 9405, 9409</t>
        </is>
      </c>
      <c r="H100" t="n">
        <v>0</v>
      </c>
      <c r="I100" t="n">
        <v>0</v>
      </c>
      <c r="J100" t="n">
        <v>0</v>
      </c>
      <c r="K100" t="n">
        <v>0</v>
      </c>
      <c r="L100" t="n">
        <v>0</v>
      </c>
      <c r="M100" t="n">
        <v>0</v>
      </c>
      <c r="N100" t="n">
        <v>0</v>
      </c>
      <c r="O100" t="n">
        <v>-840</v>
      </c>
      <c r="P100" t="n">
        <v>0</v>
      </c>
      <c r="Q100" t="n">
        <v>-2300</v>
      </c>
      <c r="R100" t="n">
        <v>0</v>
      </c>
      <c r="S100" t="n">
        <v>-3140</v>
      </c>
      <c r="T100" t="n">
        <v>5210</v>
      </c>
      <c r="U100" t="n">
        <v>10420</v>
      </c>
      <c r="V100" t="n">
        <v>2</v>
      </c>
      <c r="W100" t="n">
        <v>5140.7078</v>
      </c>
      <c r="X100" t="n">
        <v>6550.9928</v>
      </c>
      <c r="Y100" t="n">
        <v>8789.1988</v>
      </c>
      <c r="Z100" t="n">
        <v>14853.5918</v>
      </c>
      <c r="AA100" s="20" t="n">
        <v>46204</v>
      </c>
      <c r="AB100" t="inlineStr">
        <is>
          <t xml:space="preserve">شركة المتحده لصناعه البسكوت والحلويات </t>
        </is>
      </c>
      <c r="AC100" s="20" t="n">
        <v>46259</v>
      </c>
      <c r="AD100" t="n">
        <v>976.5776</v>
      </c>
      <c r="AE100" t="n">
        <v>1237.7993</v>
      </c>
      <c r="AF100" t="inlineStr">
        <is>
          <t>4:6</t>
        </is>
      </c>
      <c r="AG100" t="n">
        <v>0</v>
      </c>
    </row>
    <row r="101">
      <c r="A101" t="inlineStr">
        <is>
          <t>BIS</t>
        </is>
      </c>
      <c r="B101" t="inlineStr">
        <is>
          <t>RM</t>
        </is>
      </c>
      <c r="C101" t="inlineStr">
        <is>
          <t>RM.BIS.0012</t>
        </is>
      </c>
      <c r="D101" t="inlineStr">
        <is>
          <t xml:space="preserve">فتات البسكويت المكرمل ( سبيكيلوس) 2-0 خالي من السكر </t>
        </is>
      </c>
      <c r="E101" t="n">
        <v>0</v>
      </c>
      <c r="F101" t="n">
        <v>0</v>
      </c>
      <c r="G101" t="inlineStr">
        <is>
          <t>801, 801</t>
        </is>
      </c>
      <c r="H101" t="n">
        <v>0</v>
      </c>
      <c r="I101" t="n">
        <v>0</v>
      </c>
      <c r="J101" t="n">
        <v>0</v>
      </c>
      <c r="K101" t="n">
        <v>0</v>
      </c>
      <c r="L101" t="n">
        <v>0</v>
      </c>
      <c r="M101" t="n">
        <v>0</v>
      </c>
      <c r="N101" t="n">
        <v>0</v>
      </c>
      <c r="O101" t="n">
        <v>0</v>
      </c>
      <c r="P101" t="n">
        <v>0</v>
      </c>
      <c r="Q101" t="n">
        <v>0</v>
      </c>
      <c r="R101" t="n">
        <v>0</v>
      </c>
      <c r="S101" t="n">
        <v>0</v>
      </c>
      <c r="T101" t="n">
        <v>0</v>
      </c>
      <c r="U101" t="n">
        <v>0</v>
      </c>
      <c r="V101" t="n">
        <v>16.9425</v>
      </c>
      <c r="W101" t="n">
        <v>0</v>
      </c>
      <c r="X101" t="n">
        <v>0</v>
      </c>
      <c r="Y101" t="n">
        <v>0</v>
      </c>
      <c r="Z101" t="n">
        <v>0</v>
      </c>
      <c r="AA101" s="20" t="n">
        <v>45900</v>
      </c>
      <c r="AB101" t="inlineStr">
        <is>
          <t>SAMPLES.06/2025</t>
        </is>
      </c>
      <c r="AC101" s="20" t="n">
        <v>2</v>
      </c>
      <c r="AD101" t="n">
        <v>0</v>
      </c>
      <c r="AE101" t="n">
        <v>0</v>
      </c>
      <c r="AG101" t="n">
        <v>0</v>
      </c>
    </row>
    <row r="102">
      <c r="A102" t="inlineStr">
        <is>
          <t>BIS</t>
        </is>
      </c>
      <c r="B102" t="inlineStr">
        <is>
          <t>RM</t>
        </is>
      </c>
      <c r="C102" t="inlineStr">
        <is>
          <t>RM.BIS.0013</t>
        </is>
      </c>
      <c r="D102" t="inlineStr">
        <is>
          <t>COOKIE GRANULES SPECULOOS 1CTN*14KG</t>
        </is>
      </c>
      <c r="E102" t="n">
        <v>0</v>
      </c>
      <c r="F102" t="n">
        <v>0</v>
      </c>
      <c r="G102" t="inlineStr">
        <is>
          <t>499, 405, 401, 801, 9112, 9401, 9108, 601, 201, 108, 112, 101, 102, 9801, 9405, 401, 102, 108, 101, 201, 112, 801, 405, 499, 601, 9108, 9112, 9401, 9801, 9405</t>
        </is>
      </c>
      <c r="H102" t="n">
        <v>0</v>
      </c>
      <c r="I102" t="n">
        <v>0</v>
      </c>
      <c r="J102" t="n">
        <v>0</v>
      </c>
      <c r="K102" t="n">
        <v>0</v>
      </c>
      <c r="L102" t="n">
        <v>0</v>
      </c>
      <c r="M102" t="n">
        <v>0</v>
      </c>
      <c r="N102" t="n">
        <v>0</v>
      </c>
      <c r="O102" t="n">
        <v>0</v>
      </c>
      <c r="P102" t="n">
        <v>0</v>
      </c>
      <c r="Q102" t="n">
        <v>0</v>
      </c>
      <c r="R102" t="n">
        <v>0</v>
      </c>
      <c r="S102" t="n">
        <v>0</v>
      </c>
      <c r="T102" t="n">
        <v>0</v>
      </c>
      <c r="U102" t="n">
        <v>0</v>
      </c>
      <c r="V102" t="n">
        <v>1.2216</v>
      </c>
      <c r="W102" t="n">
        <v>40.92</v>
      </c>
      <c r="X102" t="n">
        <v>41.92</v>
      </c>
      <c r="Y102" t="n">
        <v>242.64</v>
      </c>
      <c r="Z102" t="n">
        <v>6893.851</v>
      </c>
      <c r="AA102" s="20" t="n">
        <v>45363</v>
      </c>
      <c r="AB102" t="inlineStr">
        <is>
          <t>SPECULOOS.02/2024</t>
        </is>
      </c>
      <c r="AC102" s="20" t="n">
        <v>46234</v>
      </c>
      <c r="AD102" t="n">
        <v>26.96</v>
      </c>
      <c r="AE102" t="n">
        <v>574.4875</v>
      </c>
      <c r="AF102" t="inlineStr">
        <is>
          <t>0:0</t>
        </is>
      </c>
      <c r="AG102" t="n">
        <v>0</v>
      </c>
    </row>
    <row r="103">
      <c r="A103" t="inlineStr">
        <is>
          <t>BIS</t>
        </is>
      </c>
      <c r="B103" t="inlineStr">
        <is>
          <t>RM</t>
        </is>
      </c>
      <c r="C103" t="inlineStr">
        <is>
          <t>RM.BIS.0014</t>
        </is>
      </c>
      <c r="D103" t="inlineStr">
        <is>
          <t xml:space="preserve">بسكويت الزبدة – Butter Cookies </t>
        </is>
      </c>
      <c r="E103" t="n">
        <v>1606.3</v>
      </c>
      <c r="F103" t="n">
        <v>3252.7575</v>
      </c>
      <c r="G103" t="inlineStr">
        <is>
          <t>605, 499, 405, 9112, 9108, 9405, 9605, 405, 9401, 108, 112, 108, 101, 401, 306, 499, 405, 605, 9108, 9401, 9112, 809, 112, 108, 9809, 112, 9405, 809, 101, 9112, 401, 306, 9809, 9405, 9605</t>
        </is>
      </c>
      <c r="H103" t="n">
        <v>0</v>
      </c>
      <c r="I103" t="n">
        <v>0</v>
      </c>
      <c r="J103" t="n">
        <v>0</v>
      </c>
      <c r="K103" t="n">
        <v>0</v>
      </c>
      <c r="L103" t="n">
        <v>0</v>
      </c>
      <c r="M103" t="n">
        <v>0</v>
      </c>
      <c r="N103" t="n">
        <v>0</v>
      </c>
      <c r="O103" t="n">
        <v>0</v>
      </c>
      <c r="P103" t="n">
        <v>0</v>
      </c>
      <c r="Q103" t="n">
        <v>-463.226</v>
      </c>
      <c r="R103" t="n">
        <v>0</v>
      </c>
      <c r="S103" t="n">
        <v>-463.226</v>
      </c>
      <c r="T103" t="n">
        <v>1143.074</v>
      </c>
      <c r="U103" t="n">
        <v>2314.7248</v>
      </c>
      <c r="V103" t="n">
        <v>2.025</v>
      </c>
      <c r="W103" t="n">
        <v>5084.6553</v>
      </c>
      <c r="X103" t="n">
        <v>13546.8863</v>
      </c>
      <c r="Y103" t="n">
        <v>17334.3399</v>
      </c>
      <c r="Z103" t="n">
        <v>23711.3499</v>
      </c>
      <c r="AA103" s="20" t="n">
        <v>46205</v>
      </c>
      <c r="AB103" t="inlineStr">
        <is>
          <t>شركة فيرونا للصناعات الغذائية</t>
        </is>
      </c>
      <c r="AC103" s="20" t="n">
        <v>46265</v>
      </c>
      <c r="AD103" t="n">
        <v>1926.0377</v>
      </c>
      <c r="AE103" t="n">
        <v>1975.9458</v>
      </c>
      <c r="AF103" t="inlineStr">
        <is>
          <t>0:17</t>
        </is>
      </c>
      <c r="AG103" t="n">
        <v>0</v>
      </c>
    </row>
    <row r="104">
      <c r="A104" t="inlineStr">
        <is>
          <t>BIS</t>
        </is>
      </c>
      <c r="B104" t="inlineStr">
        <is>
          <t>RM</t>
        </is>
      </c>
      <c r="C104" t="inlineStr">
        <is>
          <t>RM.BIS.0015</t>
        </is>
      </c>
      <c r="D104" t="inlineStr">
        <is>
          <t>كرات الريزو</t>
        </is>
      </c>
      <c r="E104" t="n">
        <v>3612.671</v>
      </c>
      <c r="F104" t="n">
        <v>8257.1402</v>
      </c>
      <c r="G104" t="inlineStr">
        <is>
          <t>112, 108, 102, 103, 101, 201, 203, 301, 306, 304, 403, 401, 402, 406, 408, 801, 405, 409, 9102, 9108, 499, 605, 9112, 9403, 9401, 108, 405, 9605, 9408, 9402, 108, 112, 9102, 9409, 101, 9403, 102, 102, 403, 9801, 112, 9405, 9108, 103, 9409, 409, 9112, 9406, 9405, 201, 301, 304, 203, 306, 402, 801, 9112, 9102, 9108, 499, 403, 406, 408, 605, 405, 401, 409, 9801, 9605, 9405, 9409, 9402, 9406, 9401, 9403, 9408</t>
        </is>
      </c>
      <c r="H104" t="n">
        <v>0</v>
      </c>
      <c r="I104" t="n">
        <v>0</v>
      </c>
      <c r="J104" t="n">
        <v>0</v>
      </c>
      <c r="K104" t="n">
        <v>0</v>
      </c>
      <c r="L104" t="n">
        <v>0</v>
      </c>
      <c r="M104" t="n">
        <v>0</v>
      </c>
      <c r="N104" t="n">
        <v>0</v>
      </c>
      <c r="O104" t="n">
        <v>0</v>
      </c>
      <c r="P104" t="n">
        <v>0</v>
      </c>
      <c r="Q104" t="n">
        <v>-681.755</v>
      </c>
      <c r="R104" t="n">
        <v>0</v>
      </c>
      <c r="S104" t="n">
        <v>-681.755</v>
      </c>
      <c r="T104" t="n">
        <v>2930.916</v>
      </c>
      <c r="U104" t="n">
        <v>6688.0866</v>
      </c>
      <c r="V104" t="n">
        <v>2.2811</v>
      </c>
      <c r="W104" t="n">
        <v>1625.9792</v>
      </c>
      <c r="X104" t="n">
        <v>2624.9439</v>
      </c>
      <c r="Y104" t="n">
        <v>4693.8009</v>
      </c>
      <c r="Z104" t="n">
        <v>5451.3239</v>
      </c>
      <c r="AA104" s="20" t="n">
        <v>46200</v>
      </c>
      <c r="AB104" t="inlineStr">
        <is>
          <t>Rice Puffs.01/2026</t>
        </is>
      </c>
      <c r="AC104" s="20" t="n">
        <v>46265</v>
      </c>
      <c r="AD104" t="n">
        <v>521.5334</v>
      </c>
      <c r="AE104" t="n">
        <v>454.2769</v>
      </c>
      <c r="AF104" t="inlineStr">
        <is>
          <t>6:13</t>
        </is>
      </c>
      <c r="AG104" t="n">
        <v>0</v>
      </c>
    </row>
    <row r="105">
      <c r="A105" t="inlineStr">
        <is>
          <t>BIS</t>
        </is>
      </c>
      <c r="B105" t="inlineStr">
        <is>
          <t>RM</t>
        </is>
      </c>
      <c r="C105" t="inlineStr">
        <is>
          <t>RM.BIS.0016</t>
        </is>
      </c>
      <c r="D105" t="inlineStr">
        <is>
          <t xml:space="preserve">Oh Boy Biscut </t>
        </is>
      </c>
      <c r="E105" t="n">
        <v>0.192</v>
      </c>
      <c r="F105" t="n">
        <v>0.4706</v>
      </c>
      <c r="G105" t="inlineStr">
        <is>
          <t>401, 409, 402, 304, 101, 9409, 9409, 409, 108, 499, 304, 401, 409, 402, 101, 108, 101, 499, 9409</t>
        </is>
      </c>
      <c r="H105" t="n">
        <v>1</v>
      </c>
      <c r="I105" t="n">
        <v>0</v>
      </c>
      <c r="J105" t="n">
        <v>0</v>
      </c>
      <c r="K105" t="n">
        <v>0</v>
      </c>
      <c r="L105" t="n">
        <v>0</v>
      </c>
      <c r="M105" t="n">
        <v>1</v>
      </c>
      <c r="N105" t="n">
        <v>0</v>
      </c>
      <c r="O105" t="n">
        <v>0</v>
      </c>
      <c r="P105" t="n">
        <v>0</v>
      </c>
      <c r="Q105" t="n">
        <v>0</v>
      </c>
      <c r="R105" t="n">
        <v>0</v>
      </c>
      <c r="S105" t="n">
        <v>0</v>
      </c>
      <c r="T105" t="n">
        <v>1.192</v>
      </c>
      <c r="U105" t="n">
        <v>2.5656</v>
      </c>
      <c r="V105" t="n">
        <v>2.1523</v>
      </c>
      <c r="W105" t="n">
        <v>142.1355</v>
      </c>
      <c r="X105" t="n">
        <v>159.0355</v>
      </c>
      <c r="Y105" t="n">
        <v>159.5239</v>
      </c>
      <c r="Z105" t="n">
        <v>161.4739</v>
      </c>
      <c r="AA105" s="20" t="n">
        <v>46260</v>
      </c>
      <c r="AB105" t="inlineStr">
        <is>
          <t>شركة عمر بولص الزعمط - مورد</t>
        </is>
      </c>
      <c r="AC105" s="20" t="n">
        <v>46234</v>
      </c>
      <c r="AD105" t="n">
        <v>17.7248</v>
      </c>
      <c r="AE105" t="n">
        <v>13.4561</v>
      </c>
      <c r="AF105" t="inlineStr">
        <is>
          <t>0:2</t>
        </is>
      </c>
      <c r="AG105" t="n">
        <v>2.095</v>
      </c>
    </row>
    <row r="106">
      <c r="A106" t="inlineStr">
        <is>
          <t>BIS</t>
        </is>
      </c>
      <c r="B106" t="inlineStr">
        <is>
          <t>RM</t>
        </is>
      </c>
      <c r="C106" t="inlineStr">
        <is>
          <t>RM.BIS.0017</t>
        </is>
      </c>
      <c r="D106" t="inlineStr">
        <is>
          <t>رقائق الفيوتين كريب الكرنشية</t>
        </is>
      </c>
      <c r="E106" t="n">
        <v>7.69</v>
      </c>
      <c r="F106" t="n">
        <v>24.5721</v>
      </c>
      <c r="G106" t="inlineStr">
        <is>
          <t>404, 809, 801, 9304, 402, 303, 304, 201, 809, 304, 108, 9304, 809, 404, 801, 402, 304, 303, 201, 108</t>
        </is>
      </c>
      <c r="H106" t="n">
        <v>1.38</v>
      </c>
      <c r="I106" t="n">
        <v>0</v>
      </c>
      <c r="J106" t="n">
        <v>0</v>
      </c>
      <c r="K106" t="n">
        <v>0</v>
      </c>
      <c r="L106" t="n">
        <v>0</v>
      </c>
      <c r="M106" t="n">
        <v>1.38</v>
      </c>
      <c r="N106" t="n">
        <v>0</v>
      </c>
      <c r="O106" t="n">
        <v>0</v>
      </c>
      <c r="P106" t="n">
        <v>0</v>
      </c>
      <c r="Q106" t="n">
        <v>-2.496</v>
      </c>
      <c r="R106" t="n">
        <v>0</v>
      </c>
      <c r="S106" t="n">
        <v>-2.496</v>
      </c>
      <c r="T106" t="n">
        <v>6.574</v>
      </c>
      <c r="U106" t="n">
        <v>25.5985</v>
      </c>
      <c r="V106" t="n">
        <v>3.8939</v>
      </c>
      <c r="W106" t="n">
        <v>2.496</v>
      </c>
      <c r="X106" t="n">
        <v>2.496</v>
      </c>
      <c r="Y106" t="n">
        <v>2.941</v>
      </c>
      <c r="Z106" t="n">
        <v>10.692</v>
      </c>
      <c r="AA106" s="20" t="n">
        <v>46265</v>
      </c>
      <c r="AB106" t="inlineStr">
        <is>
          <t>م. فروقات جرد مستودعات</t>
        </is>
      </c>
      <c r="AC106" s="20" t="n">
        <v>46265</v>
      </c>
      <c r="AD106" t="n">
        <v>0.3267</v>
      </c>
      <c r="AE106" t="n">
        <v>0.891</v>
      </c>
      <c r="AF106" t="inlineStr">
        <is>
          <t>7:11</t>
        </is>
      </c>
      <c r="AG106" t="n">
        <v>5.374</v>
      </c>
    </row>
    <row r="107">
      <c r="A107" t="inlineStr">
        <is>
          <t>BIS</t>
        </is>
      </c>
      <c r="B107" t="inlineStr">
        <is>
          <t>RM</t>
        </is>
      </c>
      <c r="C107" t="inlineStr">
        <is>
          <t>RM.BIS.0018</t>
        </is>
      </c>
      <c r="D107" t="inlineStr">
        <is>
          <t>Krusty Crepe wafer biscuit /3  Bag1 Kg</t>
        </is>
      </c>
      <c r="E107" t="n">
        <v>0</v>
      </c>
      <c r="F107" t="n">
        <v>0</v>
      </c>
      <c r="G107" t="inlineStr">
        <is>
          <t>9301, 304, 301, 404, 801, 9301, 9304, 304, 301, 304, 404, 801, 9304</t>
        </is>
      </c>
      <c r="H107" t="n">
        <v>0</v>
      </c>
      <c r="I107" t="n">
        <v>0</v>
      </c>
      <c r="J107" t="n">
        <v>0</v>
      </c>
      <c r="K107" t="n">
        <v>0</v>
      </c>
      <c r="L107" t="n">
        <v>1</v>
      </c>
      <c r="M107" t="n">
        <v>1</v>
      </c>
      <c r="N107" t="n">
        <v>0</v>
      </c>
      <c r="O107" t="n">
        <v>-1</v>
      </c>
      <c r="P107" t="n">
        <v>0</v>
      </c>
      <c r="Q107" t="n">
        <v>0</v>
      </c>
      <c r="R107" t="n">
        <v>0</v>
      </c>
      <c r="S107" t="n">
        <v>-1</v>
      </c>
      <c r="T107" t="n">
        <v>0</v>
      </c>
      <c r="U107" t="n">
        <v>0</v>
      </c>
      <c r="V107" t="n">
        <v>2.4101</v>
      </c>
      <c r="W107" t="n">
        <v>1</v>
      </c>
      <c r="X107" t="n">
        <v>15</v>
      </c>
      <c r="Y107" t="n">
        <v>23</v>
      </c>
      <c r="Z107" t="n">
        <v>25</v>
      </c>
      <c r="AA107" s="20" t="n">
        <v>2</v>
      </c>
      <c r="AC107" s="20" t="n">
        <v>46243</v>
      </c>
      <c r="AD107" t="n">
        <v>2.5555</v>
      </c>
      <c r="AE107" t="n">
        <v>2.0833</v>
      </c>
      <c r="AF107" t="inlineStr">
        <is>
          <t>0:0</t>
        </is>
      </c>
      <c r="AG107" t="n">
        <v>0</v>
      </c>
    </row>
    <row r="108">
      <c r="A108" t="inlineStr">
        <is>
          <t>BIS</t>
        </is>
      </c>
      <c r="B108" t="inlineStr">
        <is>
          <t>RM</t>
        </is>
      </c>
      <c r="C108" t="inlineStr">
        <is>
          <t>RM.BIS.0019</t>
        </is>
      </c>
      <c r="D108" t="inlineStr">
        <is>
          <t>فتات بسكويت اللوتس الناعم</t>
        </is>
      </c>
      <c r="E108" t="n">
        <v>1.7</v>
      </c>
      <c r="F108" t="n">
        <v>2.9103</v>
      </c>
      <c r="G108" t="inlineStr">
        <is>
          <t>801, 404, 201, 304, 201, 304, 801, 404</t>
        </is>
      </c>
      <c r="H108" t="n">
        <v>0</v>
      </c>
      <c r="I108" t="n">
        <v>0</v>
      </c>
      <c r="J108" t="n">
        <v>0</v>
      </c>
      <c r="K108" t="n">
        <v>0</v>
      </c>
      <c r="L108" t="n">
        <v>0</v>
      </c>
      <c r="M108" t="n">
        <v>0</v>
      </c>
      <c r="N108" t="n">
        <v>0</v>
      </c>
      <c r="O108" t="n">
        <v>0</v>
      </c>
      <c r="P108" t="n">
        <v>0</v>
      </c>
      <c r="Q108" t="n">
        <v>0</v>
      </c>
      <c r="R108" t="n">
        <v>0</v>
      </c>
      <c r="S108" t="n">
        <v>0</v>
      </c>
      <c r="T108" t="n">
        <v>1.7</v>
      </c>
      <c r="U108" t="n">
        <v>2.9103</v>
      </c>
      <c r="V108" t="n">
        <v>1.7119</v>
      </c>
      <c r="W108" t="n">
        <v>0</v>
      </c>
      <c r="X108" t="n">
        <v>0</v>
      </c>
      <c r="Y108" t="n">
        <v>0</v>
      </c>
      <c r="Z108" t="n">
        <v>0</v>
      </c>
      <c r="AA108" s="20" t="n">
        <v>2</v>
      </c>
      <c r="AC108" s="20" t="n">
        <v>45103</v>
      </c>
      <c r="AD108" t="n">
        <v>0</v>
      </c>
      <c r="AE108" t="n">
        <v>0</v>
      </c>
      <c r="AG108" t="n">
        <v>0</v>
      </c>
    </row>
    <row r="109">
      <c r="A109" t="inlineStr">
        <is>
          <t>BIS</t>
        </is>
      </c>
      <c r="B109" t="inlineStr">
        <is>
          <t>RM</t>
        </is>
      </c>
      <c r="C109" t="inlineStr">
        <is>
          <t>RM.BIS.0020</t>
        </is>
      </c>
      <c r="D109" t="inlineStr">
        <is>
          <t xml:space="preserve">Digestive Biscuit  </t>
        </is>
      </c>
      <c r="E109" t="n">
        <v>24.545</v>
      </c>
      <c r="F109" t="n">
        <v>48.6941</v>
      </c>
      <c r="G109" t="inlineStr">
        <is>
          <t>409, 405, 402, 499, 9108, 9409, 102, 409, 9405, 101, 9304, 108, 301, 304, 409, 405, 499, 9108, 101, 102, 108, 402, 304, 301, 9304, 9405, 9409</t>
        </is>
      </c>
      <c r="H109" t="n">
        <v>0</v>
      </c>
      <c r="I109" t="n">
        <v>0</v>
      </c>
      <c r="J109" t="n">
        <v>0</v>
      </c>
      <c r="K109" t="n">
        <v>0</v>
      </c>
      <c r="L109" t="n">
        <v>0</v>
      </c>
      <c r="M109" t="n">
        <v>0</v>
      </c>
      <c r="N109" t="n">
        <v>0</v>
      </c>
      <c r="O109" t="n">
        <v>0</v>
      </c>
      <c r="P109" t="n">
        <v>0</v>
      </c>
      <c r="Q109" t="n">
        <v>-1.565</v>
      </c>
      <c r="R109" t="n">
        <v>0</v>
      </c>
      <c r="S109" t="n">
        <v>-1.565</v>
      </c>
      <c r="T109" t="n">
        <v>22.98</v>
      </c>
      <c r="U109" t="n">
        <v>45.5905</v>
      </c>
      <c r="V109" t="n">
        <v>1.984</v>
      </c>
      <c r="W109" t="n">
        <v>495.2821</v>
      </c>
      <c r="X109" t="n">
        <v>504.9871</v>
      </c>
      <c r="Y109" t="n">
        <v>539.1983</v>
      </c>
      <c r="Z109" t="n">
        <v>541.4783</v>
      </c>
      <c r="AA109" s="20" t="n">
        <v>46027</v>
      </c>
      <c r="AB109" t="inlineStr">
        <is>
          <t>شركة فيرونا للصناعات الغذائية</t>
        </is>
      </c>
      <c r="AC109" s="20" t="n">
        <v>46238</v>
      </c>
      <c r="AD109" t="n">
        <v>59.9109</v>
      </c>
      <c r="AE109" t="n">
        <v>45.1231</v>
      </c>
      <c r="AF109" t="inlineStr">
        <is>
          <t>0:15</t>
        </is>
      </c>
      <c r="AG109" t="n">
        <v>0</v>
      </c>
    </row>
    <row r="110">
      <c r="A110" t="inlineStr">
        <is>
          <t>BIS</t>
        </is>
      </c>
      <c r="B110" t="inlineStr">
        <is>
          <t>RM</t>
        </is>
      </c>
      <c r="C110" t="inlineStr">
        <is>
          <t>RM.BIS.0021</t>
        </is>
      </c>
      <c r="D110" t="inlineStr">
        <is>
          <t>SILK - C#40 BROWN 80 MM</t>
        </is>
      </c>
      <c r="E110" t="n">
        <v>0</v>
      </c>
      <c r="F110" t="n">
        <v>0</v>
      </c>
      <c r="G110" t="inlineStr">
        <is>
          <t>402, 402</t>
        </is>
      </c>
      <c r="H110" t="n">
        <v>0</v>
      </c>
      <c r="I110" t="n">
        <v>0</v>
      </c>
      <c r="J110" t="n">
        <v>0</v>
      </c>
      <c r="K110" t="n">
        <v>0</v>
      </c>
      <c r="L110" t="n">
        <v>0</v>
      </c>
      <c r="M110" t="n">
        <v>0</v>
      </c>
      <c r="N110" t="n">
        <v>0</v>
      </c>
      <c r="O110" t="n">
        <v>0</v>
      </c>
      <c r="P110" t="n">
        <v>0</v>
      </c>
      <c r="Q110" t="n">
        <v>0</v>
      </c>
      <c r="R110" t="n">
        <v>0</v>
      </c>
      <c r="S110" t="n">
        <v>0</v>
      </c>
      <c r="T110" t="n">
        <v>0</v>
      </c>
      <c r="U110" t="n">
        <v>0</v>
      </c>
      <c r="V110" t="n">
        <v>8.423999999999999</v>
      </c>
      <c r="W110" t="n">
        <v>0</v>
      </c>
      <c r="X110" t="n">
        <v>0</v>
      </c>
      <c r="Y110" t="n">
        <v>0</v>
      </c>
      <c r="Z110" t="n">
        <v>0</v>
      </c>
      <c r="AA110" s="20" t="n">
        <v>2</v>
      </c>
      <c r="AC110" s="20" t="n">
        <v>44586</v>
      </c>
      <c r="AD110" t="n">
        <v>0</v>
      </c>
      <c r="AE110" t="n">
        <v>0</v>
      </c>
      <c r="AG110" t="n">
        <v>0</v>
      </c>
    </row>
    <row r="111">
      <c r="A111" t="inlineStr">
        <is>
          <t>BIS</t>
        </is>
      </c>
      <c r="B111" t="inlineStr">
        <is>
          <t>RM</t>
        </is>
      </c>
      <c r="C111" t="inlineStr">
        <is>
          <t>RM.BIS.0022</t>
        </is>
      </c>
      <c r="D111" t="inlineStr">
        <is>
          <t>شوكفنجر بسكويت بالشوكولاته والكراميل ( تويكس )  19 غم - 12*24</t>
        </is>
      </c>
      <c r="E111" t="n">
        <v>0</v>
      </c>
      <c r="F111" t="n">
        <v>0</v>
      </c>
      <c r="G111" t="inlineStr">
        <is>
          <t>9406, 9401, 9405, 9801, 801, 405, 499, 9401, 108, 405, 9112, 9108, 401, 406, 306, 101, 108, 112, 801, 9108, 9112, 406, 499, 401, 306, 405, 108, 112, 9405, 9406, 9112, 101, 9801, 9405, 112</t>
        </is>
      </c>
      <c r="H111" t="n">
        <v>25.2</v>
      </c>
      <c r="I111" t="n">
        <v>0</v>
      </c>
      <c r="J111" t="n">
        <v>0</v>
      </c>
      <c r="K111" t="n">
        <v>0</v>
      </c>
      <c r="L111" t="n">
        <v>0</v>
      </c>
      <c r="M111" t="n">
        <v>25.2</v>
      </c>
      <c r="N111" t="n">
        <v>0</v>
      </c>
      <c r="O111" t="n">
        <v>0</v>
      </c>
      <c r="P111" t="n">
        <v>0</v>
      </c>
      <c r="Q111" t="n">
        <v>-25.064</v>
      </c>
      <c r="R111" t="n">
        <v>0</v>
      </c>
      <c r="S111" t="n">
        <v>-25.064</v>
      </c>
      <c r="T111" t="n">
        <v>0.136</v>
      </c>
      <c r="U111" t="n">
        <v>0.7914</v>
      </c>
      <c r="V111" t="n">
        <v>5.8194</v>
      </c>
      <c r="W111" t="n">
        <v>66.627</v>
      </c>
      <c r="X111" t="n">
        <v>204.48</v>
      </c>
      <c r="Y111" t="n">
        <v>265.47</v>
      </c>
      <c r="Z111" t="n">
        <v>269.65</v>
      </c>
      <c r="AA111" s="20" t="n">
        <v>46250</v>
      </c>
      <c r="AB111" t="inlineStr">
        <is>
          <t>شركة عمر بولص الزعمط - مورد</t>
        </is>
      </c>
      <c r="AC111" s="20" t="n">
        <v>46252</v>
      </c>
      <c r="AD111" t="n">
        <v>29.4966</v>
      </c>
      <c r="AE111" t="n">
        <v>22.4708</v>
      </c>
      <c r="AF111" t="inlineStr">
        <is>
          <t>0:0</t>
        </is>
      </c>
      <c r="AG111" t="n">
        <v>146.65</v>
      </c>
    </row>
    <row r="112">
      <c r="A112" t="inlineStr">
        <is>
          <t>BIS</t>
        </is>
      </c>
      <c r="B112" t="inlineStr">
        <is>
          <t>RM</t>
        </is>
      </c>
      <c r="C112" t="inlineStr">
        <is>
          <t>RM.BIS.0023</t>
        </is>
      </c>
      <c r="D112" t="inlineStr">
        <is>
          <t xml:space="preserve">فتات البسكويت المكرمل الخشن 2-4 </t>
        </is>
      </c>
      <c r="E112" t="n">
        <v>0</v>
      </c>
      <c r="F112" t="n">
        <v>0</v>
      </c>
      <c r="G112" t="inlineStr">
        <is>
          <t>402, 409, 402, 409</t>
        </is>
      </c>
      <c r="H112" t="n">
        <v>0</v>
      </c>
      <c r="I112" t="n">
        <v>0</v>
      </c>
      <c r="J112" t="n">
        <v>0</v>
      </c>
      <c r="K112" t="n">
        <v>0</v>
      </c>
      <c r="L112" t="n">
        <v>0</v>
      </c>
      <c r="M112" t="n">
        <v>0</v>
      </c>
      <c r="N112" t="n">
        <v>0</v>
      </c>
      <c r="O112" t="n">
        <v>0</v>
      </c>
      <c r="P112" t="n">
        <v>0</v>
      </c>
      <c r="Q112" t="n">
        <v>0</v>
      </c>
      <c r="R112" t="n">
        <v>0</v>
      </c>
      <c r="S112" t="n">
        <v>0</v>
      </c>
      <c r="T112" t="n">
        <v>0</v>
      </c>
      <c r="U112" t="n">
        <v>0</v>
      </c>
      <c r="V112" t="n">
        <v>0</v>
      </c>
      <c r="W112" t="n">
        <v>0.333</v>
      </c>
      <c r="X112" t="n">
        <v>2.333</v>
      </c>
      <c r="Y112" t="n">
        <v>2.333</v>
      </c>
      <c r="Z112" t="n">
        <v>2.333</v>
      </c>
      <c r="AA112" s="20" t="n">
        <v>2</v>
      </c>
      <c r="AC112" s="20" t="n">
        <v>46181</v>
      </c>
      <c r="AD112" t="n">
        <v>0.2592</v>
      </c>
      <c r="AE112" t="n">
        <v>0.1944</v>
      </c>
      <c r="AF112" t="inlineStr">
        <is>
          <t>0:0</t>
        </is>
      </c>
      <c r="AG112" t="n">
        <v>0</v>
      </c>
    </row>
    <row r="113">
      <c r="A113" t="inlineStr">
        <is>
          <t>BIS</t>
        </is>
      </c>
      <c r="B113" t="inlineStr">
        <is>
          <t>RM</t>
        </is>
      </c>
      <c r="C113" t="inlineStr">
        <is>
          <t>RM.BIS.0024</t>
        </is>
      </c>
      <c r="D113" t="inlineStr">
        <is>
          <t xml:space="preserve">بسكويت سيجار 250 </t>
        </is>
      </c>
      <c r="E113" t="n">
        <v>14.385</v>
      </c>
      <c r="F113" t="n">
        <v>43.3995</v>
      </c>
      <c r="G113" t="inlineStr">
        <is>
          <t>9409, 9409, 101, 108, 301, 402, 409, 499, 9108, 108, 101, 301, 402, 9108, 499, 409</t>
        </is>
      </c>
      <c r="H113" t="n">
        <v>0</v>
      </c>
      <c r="I113" t="n">
        <v>0</v>
      </c>
      <c r="J113" t="n">
        <v>0</v>
      </c>
      <c r="K113" t="n">
        <v>0</v>
      </c>
      <c r="L113" t="n">
        <v>0</v>
      </c>
      <c r="M113" t="n">
        <v>0</v>
      </c>
      <c r="N113" t="n">
        <v>0</v>
      </c>
      <c r="O113" t="n">
        <v>0</v>
      </c>
      <c r="P113" t="n">
        <v>0</v>
      </c>
      <c r="Q113" t="n">
        <v>0</v>
      </c>
      <c r="R113" t="n">
        <v>0</v>
      </c>
      <c r="S113" t="n">
        <v>0</v>
      </c>
      <c r="T113" t="n">
        <v>14.385</v>
      </c>
      <c r="U113" t="n">
        <v>43.3995</v>
      </c>
      <c r="V113" t="n">
        <v>3.017</v>
      </c>
      <c r="W113" t="n">
        <v>122.5085</v>
      </c>
      <c r="X113" t="n">
        <v>133.2955</v>
      </c>
      <c r="Y113" t="n">
        <v>133.7839</v>
      </c>
      <c r="Z113" t="n">
        <v>135.9969</v>
      </c>
      <c r="AA113" s="20" t="n">
        <v>46182</v>
      </c>
      <c r="AB113" t="inlineStr">
        <is>
          <t>شركة فيرونا للصناعات الغذائية</t>
        </is>
      </c>
      <c r="AC113" s="20" t="n">
        <v>46234</v>
      </c>
      <c r="AD113" t="n">
        <v>14.8648</v>
      </c>
      <c r="AE113" t="n">
        <v>11.333</v>
      </c>
      <c r="AF113" t="inlineStr">
        <is>
          <t>1:8</t>
        </is>
      </c>
      <c r="AG113" t="n">
        <v>0</v>
      </c>
    </row>
    <row r="114">
      <c r="A114" t="inlineStr">
        <is>
          <t>BIS</t>
        </is>
      </c>
      <c r="B114" t="inlineStr">
        <is>
          <t>RM</t>
        </is>
      </c>
      <c r="C114" t="inlineStr">
        <is>
          <t>RM.BIS.0025</t>
        </is>
      </c>
      <c r="D114" t="inlineStr">
        <is>
          <t xml:space="preserve">Digestive Biscuit 8 kg </t>
        </is>
      </c>
      <c r="E114" t="n">
        <v>15.46</v>
      </c>
      <c r="F114" t="n">
        <v>32.466</v>
      </c>
      <c r="G114" t="inlineStr">
        <is>
          <t>301, 101, 102, 409, 9101, 301, 102, 9409, 101, 409, 9101, 9409</t>
        </is>
      </c>
      <c r="H114" t="n">
        <v>0</v>
      </c>
      <c r="I114" t="n">
        <v>0</v>
      </c>
      <c r="J114" t="n">
        <v>0</v>
      </c>
      <c r="K114" t="n">
        <v>0</v>
      </c>
      <c r="L114" t="n">
        <v>0</v>
      </c>
      <c r="M114" t="n">
        <v>0</v>
      </c>
      <c r="N114" t="n">
        <v>0</v>
      </c>
      <c r="O114" t="n">
        <v>0</v>
      </c>
      <c r="P114" t="n">
        <v>0</v>
      </c>
      <c r="Q114" t="n">
        <v>0</v>
      </c>
      <c r="R114" t="n">
        <v>0</v>
      </c>
      <c r="S114" t="n">
        <v>0</v>
      </c>
      <c r="T114" t="n">
        <v>15.46</v>
      </c>
      <c r="U114" t="n">
        <v>32.466</v>
      </c>
      <c r="V114" t="n">
        <v>2.1</v>
      </c>
      <c r="W114" t="n">
        <v>4.814</v>
      </c>
      <c r="X114" t="n">
        <v>9.539999999999999</v>
      </c>
      <c r="Y114" t="n">
        <v>9.539999999999999</v>
      </c>
      <c r="Z114" t="n">
        <v>9.539999999999999</v>
      </c>
      <c r="AA114" s="20" t="n">
        <v>46112</v>
      </c>
      <c r="AB114" t="inlineStr">
        <is>
          <t>شركة فيرونا للصناعات الغذائية</t>
        </is>
      </c>
      <c r="AC114" s="20" t="n">
        <v>46219</v>
      </c>
      <c r="AD114" t="n">
        <v>1.06</v>
      </c>
      <c r="AE114" t="n">
        <v>0.795</v>
      </c>
      <c r="AF114" t="inlineStr">
        <is>
          <t>19:13</t>
        </is>
      </c>
      <c r="AG114" t="n">
        <v>0</v>
      </c>
    </row>
    <row r="115">
      <c r="A115" t="inlineStr">
        <is>
          <t>BIS</t>
        </is>
      </c>
      <c r="B115" t="inlineStr">
        <is>
          <t>RM</t>
        </is>
      </c>
      <c r="C115" t="inlineStr">
        <is>
          <t>RM.BIS.0026</t>
        </is>
      </c>
      <c r="D115" t="inlineStr">
        <is>
          <t>فتات البسكوت فيرمرين 2-4mm 8KG</t>
        </is>
      </c>
      <c r="E115" t="n">
        <v>0</v>
      </c>
      <c r="F115" t="n">
        <v>0</v>
      </c>
      <c r="G115" t="inlineStr">
        <is>
          <t>401, 403, 404, 601, 499, 801, 9108, 402, 202, 305, 306, 303, 201, 301, 304, 203, 108, 107, 101, 9404, 102, 404, 801, 499, 601, 9108, 9401, 9402, 402, 301, 304, 303, 306, 403, 401, 107, 108, 102, 101, 305, 202, 201, 203, 9401, 9402, 9404</t>
        </is>
      </c>
      <c r="H115" t="n">
        <v>0</v>
      </c>
      <c r="I115" t="n">
        <v>0</v>
      </c>
      <c r="J115" t="n">
        <v>0</v>
      </c>
      <c r="K115" t="n">
        <v>0</v>
      </c>
      <c r="L115" t="n">
        <v>0</v>
      </c>
      <c r="M115" t="n">
        <v>0</v>
      </c>
      <c r="N115" t="n">
        <v>0</v>
      </c>
      <c r="O115" t="n">
        <v>0</v>
      </c>
      <c r="P115" t="n">
        <v>0</v>
      </c>
      <c r="Q115" t="n">
        <v>0</v>
      </c>
      <c r="R115" t="n">
        <v>0</v>
      </c>
      <c r="S115" t="n">
        <v>0</v>
      </c>
      <c r="T115" t="n">
        <v>0</v>
      </c>
      <c r="U115" t="n">
        <v>0</v>
      </c>
      <c r="V115" t="n">
        <v>2.2343</v>
      </c>
      <c r="W115" t="n">
        <v>264.5137</v>
      </c>
      <c r="X115" t="n">
        <v>264.5137</v>
      </c>
      <c r="Y115" t="n">
        <v>265.9787</v>
      </c>
      <c r="Z115" t="n">
        <v>265.9787</v>
      </c>
      <c r="AA115" s="20" t="n">
        <v>45305</v>
      </c>
      <c r="AB115" t="inlineStr">
        <is>
          <t>VERMEIREN.01/2024</t>
        </is>
      </c>
      <c r="AC115" s="20" t="n">
        <v>46234</v>
      </c>
      <c r="AD115" t="n">
        <v>29.5531</v>
      </c>
      <c r="AE115" t="n">
        <v>22.1648</v>
      </c>
      <c r="AF115" t="inlineStr">
        <is>
          <t>0:0</t>
        </is>
      </c>
      <c r="AG115" t="n">
        <v>0</v>
      </c>
    </row>
    <row r="116">
      <c r="A116" t="inlineStr">
        <is>
          <t>BIS</t>
        </is>
      </c>
      <c r="B116" t="inlineStr">
        <is>
          <t>RM</t>
        </is>
      </c>
      <c r="C116" t="inlineStr">
        <is>
          <t>RM.BIS.0027</t>
        </is>
      </c>
      <c r="D116" t="inlineStr">
        <is>
          <t>Rice Crispy - كورن فليكس</t>
        </is>
      </c>
      <c r="E116" t="n">
        <v>105.6</v>
      </c>
      <c r="F116" t="n">
        <v>145.6551</v>
      </c>
      <c r="G116" t="inlineStr">
        <is>
          <t>9108, 9403, 108, 403, 403, 9108, 108, 403, 9403</t>
        </is>
      </c>
      <c r="H116" t="n">
        <v>0</v>
      </c>
      <c r="I116" t="n">
        <v>0</v>
      </c>
      <c r="J116" t="n">
        <v>0</v>
      </c>
      <c r="K116" t="n">
        <v>0</v>
      </c>
      <c r="L116" t="n">
        <v>0</v>
      </c>
      <c r="M116" t="n">
        <v>0</v>
      </c>
      <c r="N116" t="n">
        <v>0</v>
      </c>
      <c r="O116" t="n">
        <v>0</v>
      </c>
      <c r="P116" t="n">
        <v>0</v>
      </c>
      <c r="Q116" t="n">
        <v>-30</v>
      </c>
      <c r="R116" t="n">
        <v>0</v>
      </c>
      <c r="S116" t="n">
        <v>-30</v>
      </c>
      <c r="T116" t="n">
        <v>75.59999999999999</v>
      </c>
      <c r="U116" t="n">
        <v>104.2758</v>
      </c>
      <c r="V116" t="n">
        <v>1.3793</v>
      </c>
      <c r="W116" t="n">
        <v>41.75</v>
      </c>
      <c r="X116" t="n">
        <v>192.75</v>
      </c>
      <c r="Y116" t="n">
        <v>192.75</v>
      </c>
      <c r="Z116" t="n">
        <v>192.75</v>
      </c>
      <c r="AA116" s="20" t="n">
        <v>46057</v>
      </c>
      <c r="AB116" t="inlineStr">
        <is>
          <t xml:space="preserve">مصنع فارس النتشة </t>
        </is>
      </c>
      <c r="AC116" s="20" t="n">
        <v>46252</v>
      </c>
      <c r="AD116" t="n">
        <v>21.4166</v>
      </c>
      <c r="AE116" t="n">
        <v>16.0625</v>
      </c>
      <c r="AF116" t="inlineStr">
        <is>
          <t>4:21</t>
        </is>
      </c>
      <c r="AG116" t="n">
        <v>0</v>
      </c>
    </row>
    <row r="117">
      <c r="A117" t="inlineStr">
        <is>
          <t>BIS</t>
        </is>
      </c>
      <c r="B117" t="inlineStr">
        <is>
          <t>RM</t>
        </is>
      </c>
      <c r="C117" t="inlineStr">
        <is>
          <t>RM.BIS.0028</t>
        </is>
      </c>
      <c r="D117" t="inlineStr">
        <is>
          <t>بسكوت ويفر لواكر</t>
        </is>
      </c>
      <c r="E117" t="n">
        <v>10.25</v>
      </c>
      <c r="F117" t="n">
        <v>129.0509</v>
      </c>
      <c r="G117" t="inlineStr">
        <is>
          <t>304, 108, 304, 108</t>
        </is>
      </c>
      <c r="H117" t="n">
        <v>0</v>
      </c>
      <c r="I117" t="n">
        <v>0</v>
      </c>
      <c r="J117" t="n">
        <v>0</v>
      </c>
      <c r="K117" t="n">
        <v>0</v>
      </c>
      <c r="L117" t="n">
        <v>0</v>
      </c>
      <c r="M117" t="n">
        <v>0</v>
      </c>
      <c r="N117" t="n">
        <v>0</v>
      </c>
      <c r="O117" t="n">
        <v>0</v>
      </c>
      <c r="P117" t="n">
        <v>0</v>
      </c>
      <c r="Q117" t="n">
        <v>0</v>
      </c>
      <c r="R117" t="n">
        <v>0</v>
      </c>
      <c r="S117" t="n">
        <v>0</v>
      </c>
      <c r="T117" t="n">
        <v>10.25</v>
      </c>
      <c r="U117" t="n">
        <v>129.0509</v>
      </c>
      <c r="V117" t="n">
        <v>12.5903</v>
      </c>
      <c r="W117" t="n">
        <v>0</v>
      </c>
      <c r="X117" t="n">
        <v>0</v>
      </c>
      <c r="Y117" t="n">
        <v>0</v>
      </c>
      <c r="Z117" t="n">
        <v>0</v>
      </c>
      <c r="AA117" s="20" t="n">
        <v>46194</v>
      </c>
      <c r="AB117" t="inlineStr">
        <is>
          <t>Cash Customer - مورد</t>
        </is>
      </c>
      <c r="AC117" s="20" t="n">
        <v>2</v>
      </c>
      <c r="AD117" t="n">
        <v>0</v>
      </c>
      <c r="AE117" t="n">
        <v>0</v>
      </c>
      <c r="AG117" t="n">
        <v>0</v>
      </c>
    </row>
    <row r="118">
      <c r="A118" t="inlineStr">
        <is>
          <t>BIS</t>
        </is>
      </c>
      <c r="B118" t="inlineStr">
        <is>
          <t>RM</t>
        </is>
      </c>
      <c r="C118" t="inlineStr">
        <is>
          <t>RM.BIS.0029</t>
        </is>
      </c>
      <c r="D118" t="inlineStr">
        <is>
          <t>Sifted Bisc Crumbles 2-4mm 12 KG(NewLand)</t>
        </is>
      </c>
      <c r="E118" t="n">
        <v>0</v>
      </c>
      <c r="F118" t="n">
        <v>0</v>
      </c>
      <c r="G118" t="inlineStr">
        <is>
          <t>301, 9301, 601, 301, 601, 9301</t>
        </is>
      </c>
      <c r="H118" t="n">
        <v>0</v>
      </c>
      <c r="I118" t="n">
        <v>0</v>
      </c>
      <c r="J118" t="n">
        <v>0</v>
      </c>
      <c r="K118" t="n">
        <v>0</v>
      </c>
      <c r="L118" t="n">
        <v>0</v>
      </c>
      <c r="M118" t="n">
        <v>0</v>
      </c>
      <c r="N118" t="n">
        <v>0</v>
      </c>
      <c r="O118" t="n">
        <v>0</v>
      </c>
      <c r="P118" t="n">
        <v>0</v>
      </c>
      <c r="Q118" t="n">
        <v>0</v>
      </c>
      <c r="R118" t="n">
        <v>0</v>
      </c>
      <c r="S118" t="n">
        <v>0</v>
      </c>
      <c r="T118" t="n">
        <v>0</v>
      </c>
      <c r="U118" t="n">
        <v>0</v>
      </c>
      <c r="V118" t="n">
        <v>2.0604</v>
      </c>
      <c r="W118" t="n">
        <v>0</v>
      </c>
      <c r="X118" t="n">
        <v>600</v>
      </c>
      <c r="Y118" t="n">
        <v>600</v>
      </c>
      <c r="Z118" t="n">
        <v>600</v>
      </c>
      <c r="AA118" s="20" t="n">
        <v>2</v>
      </c>
      <c r="AC118" s="20" t="n">
        <v>46153</v>
      </c>
      <c r="AD118" t="n">
        <v>66.6666</v>
      </c>
      <c r="AE118" t="n">
        <v>50</v>
      </c>
      <c r="AF118" t="inlineStr">
        <is>
          <t>0:0</t>
        </is>
      </c>
      <c r="AG118" t="n">
        <v>0</v>
      </c>
    </row>
    <row r="119">
      <c r="A119" t="inlineStr">
        <is>
          <t>BIS</t>
        </is>
      </c>
      <c r="B119" t="inlineStr">
        <is>
          <t>RM</t>
        </is>
      </c>
      <c r="C119" t="inlineStr">
        <is>
          <t>RM.BIS.0030</t>
        </is>
      </c>
      <c r="D119" t="inlineStr">
        <is>
          <t>فتات بسكويت العسل</t>
        </is>
      </c>
      <c r="E119" t="n">
        <v>110.5</v>
      </c>
      <c r="F119" t="n">
        <v>215.475</v>
      </c>
      <c r="G119" t="inlineStr">
        <is>
          <t>9408, 9801, 9405, 801, 9112, 809, 408, 9108, 405, 108, 112, 9801, 9405, 408, 9108, 9408, 112, 108, 108, 9408, 809, 9108, 9112, 408, 801, 405</t>
        </is>
      </c>
      <c r="H119" t="n">
        <v>296</v>
      </c>
      <c r="I119" t="n">
        <v>0</v>
      </c>
      <c r="J119" t="n">
        <v>180</v>
      </c>
      <c r="K119" t="n">
        <v>0</v>
      </c>
      <c r="L119" t="n">
        <v>0</v>
      </c>
      <c r="M119" t="n">
        <v>476</v>
      </c>
      <c r="N119" t="n">
        <v>0</v>
      </c>
      <c r="O119" t="n">
        <v>0</v>
      </c>
      <c r="P119" t="n">
        <v>-180</v>
      </c>
      <c r="Q119" t="n">
        <v>-368.5</v>
      </c>
      <c r="R119" t="n">
        <v>0</v>
      </c>
      <c r="S119" t="n">
        <v>-548.5</v>
      </c>
      <c r="T119" t="n">
        <v>38</v>
      </c>
      <c r="U119" t="n">
        <v>72.45</v>
      </c>
      <c r="V119" t="n">
        <v>1.9066</v>
      </c>
      <c r="W119" t="n">
        <v>546.3200000000001</v>
      </c>
      <c r="X119" t="n">
        <v>546.3200000000001</v>
      </c>
      <c r="Y119" t="n">
        <v>546.3200000000001</v>
      </c>
      <c r="Z119" t="n">
        <v>546.3200000000001</v>
      </c>
      <c r="AA119" s="20" t="n">
        <v>46264</v>
      </c>
      <c r="AB119" t="inlineStr">
        <is>
          <t>شركة فيرونا للصناعات الغذائية</t>
        </is>
      </c>
      <c r="AC119" s="20" t="n">
        <v>46265</v>
      </c>
      <c r="AD119" t="n">
        <v>60.7022</v>
      </c>
      <c r="AE119" t="n">
        <v>45.5266</v>
      </c>
      <c r="AF119" t="inlineStr">
        <is>
          <t>0:25</t>
        </is>
      </c>
      <c r="AG119" t="n">
        <v>584.8</v>
      </c>
    </row>
    <row r="120">
      <c r="A120" t="inlineStr">
        <is>
          <t>BIS</t>
        </is>
      </c>
      <c r="B120" t="inlineStr">
        <is>
          <t>RM</t>
        </is>
      </c>
      <c r="C120" t="inlineStr">
        <is>
          <t>RM.BIS.0031</t>
        </is>
      </c>
      <c r="D120" t="inlineStr">
        <is>
          <t>Protein Biscuit Granules Crunchy</t>
        </is>
      </c>
      <c r="E120" t="n">
        <v>34</v>
      </c>
      <c r="F120" t="n">
        <v>98.59999999999999</v>
      </c>
      <c r="G120" t="inlineStr">
        <is>
          <t>9405, 9809, 405, 9112, 108, 108, 112, 9112, 809, 405, 108, 9809, 112, 809, 9405</t>
        </is>
      </c>
      <c r="H120" t="n">
        <v>0</v>
      </c>
      <c r="I120" t="n">
        <v>0</v>
      </c>
      <c r="J120" t="n">
        <v>0</v>
      </c>
      <c r="K120" t="n">
        <v>0</v>
      </c>
      <c r="L120" t="n">
        <v>0</v>
      </c>
      <c r="M120" t="n">
        <v>0</v>
      </c>
      <c r="N120" t="n">
        <v>0</v>
      </c>
      <c r="O120" t="n">
        <v>0</v>
      </c>
      <c r="P120" t="n">
        <v>0</v>
      </c>
      <c r="Q120" t="n">
        <v>-3.072</v>
      </c>
      <c r="R120" t="n">
        <v>0</v>
      </c>
      <c r="S120" t="n">
        <v>-3.072</v>
      </c>
      <c r="T120" t="n">
        <v>30.928</v>
      </c>
      <c r="U120" t="n">
        <v>89.69119999999999</v>
      </c>
      <c r="V120" t="n">
        <v>2.9</v>
      </c>
      <c r="W120" t="n">
        <v>99.072</v>
      </c>
      <c r="X120" t="n">
        <v>99.072</v>
      </c>
      <c r="Y120" t="n">
        <v>99.072</v>
      </c>
      <c r="Z120" t="n">
        <v>99.072</v>
      </c>
      <c r="AA120" s="20" t="n">
        <v>46222</v>
      </c>
      <c r="AB120" t="inlineStr">
        <is>
          <t xml:space="preserve">شركة المتحده لصناعه البسكوت والحلويات </t>
        </is>
      </c>
      <c r="AC120" s="20" t="n">
        <v>46265</v>
      </c>
      <c r="AD120" t="n">
        <v>11.008</v>
      </c>
      <c r="AE120" t="n">
        <v>8.256</v>
      </c>
      <c r="AF120" t="inlineStr">
        <is>
          <t>3:22</t>
        </is>
      </c>
      <c r="AG120" t="n">
        <v>0</v>
      </c>
    </row>
    <row r="121">
      <c r="A121" t="inlineStr">
        <is>
          <t>BTQ</t>
        </is>
      </c>
      <c r="B121" t="inlineStr">
        <is>
          <t>RM</t>
        </is>
      </c>
      <c r="C121" t="inlineStr">
        <is>
          <t>RM.BTQ.0001</t>
        </is>
      </c>
      <c r="D121" t="inlineStr">
        <is>
          <t>Croissant Zaatr</t>
        </is>
      </c>
      <c r="E121" t="n">
        <v>0</v>
      </c>
      <c r="F121" t="n">
        <v>0</v>
      </c>
      <c r="G121" t="inlineStr">
        <is>
          <t>304, 304</t>
        </is>
      </c>
      <c r="H121" t="n">
        <v>0</v>
      </c>
      <c r="I121" t="n">
        <v>0</v>
      </c>
      <c r="J121" t="n">
        <v>0</v>
      </c>
      <c r="K121" t="n">
        <v>0</v>
      </c>
      <c r="L121" t="n">
        <v>0</v>
      </c>
      <c r="M121" t="n">
        <v>0</v>
      </c>
      <c r="N121" t="n">
        <v>0</v>
      </c>
      <c r="O121" t="n">
        <v>0</v>
      </c>
      <c r="P121" t="n">
        <v>0</v>
      </c>
      <c r="Q121" t="n">
        <v>0</v>
      </c>
      <c r="R121" t="n">
        <v>0</v>
      </c>
      <c r="S121" t="n">
        <v>0</v>
      </c>
      <c r="T121" t="n">
        <v>0</v>
      </c>
      <c r="U121" t="n">
        <v>0</v>
      </c>
      <c r="V121" t="n">
        <v>0.7639</v>
      </c>
      <c r="W121" t="n">
        <v>0</v>
      </c>
      <c r="X121" t="n">
        <v>0</v>
      </c>
      <c r="Y121" t="n">
        <v>0</v>
      </c>
      <c r="Z121" t="n">
        <v>0</v>
      </c>
      <c r="AA121" s="20" t="n">
        <v>45890</v>
      </c>
      <c r="AB121" t="inlineStr">
        <is>
          <t>الشركة الحصاد الخير للاستثمار</t>
        </is>
      </c>
      <c r="AC121" s="20" t="n">
        <v>45962</v>
      </c>
      <c r="AD121" t="n">
        <v>0</v>
      </c>
      <c r="AE121" t="n">
        <v>0</v>
      </c>
      <c r="AG121" t="n">
        <v>0</v>
      </c>
    </row>
    <row r="122">
      <c r="A122" t="inlineStr">
        <is>
          <t>BTQ</t>
        </is>
      </c>
      <c r="B122" t="inlineStr">
        <is>
          <t>RM</t>
        </is>
      </c>
      <c r="C122" t="inlineStr">
        <is>
          <t>RM.BTQ.0002</t>
        </is>
      </c>
      <c r="D122" t="inlineStr">
        <is>
          <t>Croissant plain</t>
        </is>
      </c>
      <c r="E122" t="n">
        <v>0</v>
      </c>
      <c r="F122" t="n">
        <v>0</v>
      </c>
      <c r="G122" t="inlineStr">
        <is>
          <t>304, 304, 304</t>
        </is>
      </c>
      <c r="H122" t="n">
        <v>72</v>
      </c>
      <c r="I122" t="n">
        <v>0</v>
      </c>
      <c r="J122" t="n">
        <v>0</v>
      </c>
      <c r="K122" t="n">
        <v>0</v>
      </c>
      <c r="L122" t="n">
        <v>0</v>
      </c>
      <c r="M122" t="n">
        <v>72</v>
      </c>
      <c r="N122" t="n">
        <v>0</v>
      </c>
      <c r="O122" t="n">
        <v>0</v>
      </c>
      <c r="P122" t="n">
        <v>0</v>
      </c>
      <c r="Q122" t="n">
        <v>0</v>
      </c>
      <c r="R122" t="n">
        <v>0</v>
      </c>
      <c r="S122" t="n">
        <v>0</v>
      </c>
      <c r="T122" t="n">
        <v>72</v>
      </c>
      <c r="U122" t="n">
        <v>50</v>
      </c>
      <c r="V122" t="n">
        <v>0.6944</v>
      </c>
      <c r="W122" t="n">
        <v>0</v>
      </c>
      <c r="X122" t="n">
        <v>0</v>
      </c>
      <c r="Y122" t="n">
        <v>0</v>
      </c>
      <c r="Z122" t="n">
        <v>0</v>
      </c>
      <c r="AA122" s="20" t="n">
        <v>46252</v>
      </c>
      <c r="AB122" t="inlineStr">
        <is>
          <t>الشركة الحصاد الخير للاستثمار</t>
        </is>
      </c>
      <c r="AC122" s="20" t="n">
        <v>45962</v>
      </c>
      <c r="AD122" t="n">
        <v>0</v>
      </c>
      <c r="AE122" t="n">
        <v>0</v>
      </c>
      <c r="AG122" t="n">
        <v>50</v>
      </c>
    </row>
    <row r="123">
      <c r="A123" t="inlineStr">
        <is>
          <t>BTQ</t>
        </is>
      </c>
      <c r="B123" t="inlineStr">
        <is>
          <t>RM</t>
        </is>
      </c>
      <c r="C123" t="inlineStr">
        <is>
          <t>RM.BTQ.0003</t>
        </is>
      </c>
      <c r="D123" t="inlineStr">
        <is>
          <t>Croissant Cheese</t>
        </is>
      </c>
      <c r="E123" t="n">
        <v>0</v>
      </c>
      <c r="F123" t="n">
        <v>0</v>
      </c>
      <c r="G123" t="inlineStr">
        <is>
          <t>304, 304</t>
        </is>
      </c>
      <c r="H123" t="n">
        <v>0</v>
      </c>
      <c r="I123" t="n">
        <v>0</v>
      </c>
      <c r="J123" t="n">
        <v>0</v>
      </c>
      <c r="K123" t="n">
        <v>0</v>
      </c>
      <c r="L123" t="n">
        <v>0</v>
      </c>
      <c r="M123" t="n">
        <v>0</v>
      </c>
      <c r="N123" t="n">
        <v>0</v>
      </c>
      <c r="O123" t="n">
        <v>0</v>
      </c>
      <c r="P123" t="n">
        <v>0</v>
      </c>
      <c r="Q123" t="n">
        <v>0</v>
      </c>
      <c r="R123" t="n">
        <v>0</v>
      </c>
      <c r="S123" t="n">
        <v>0</v>
      </c>
      <c r="T123" t="n">
        <v>0</v>
      </c>
      <c r="U123" t="n">
        <v>0</v>
      </c>
      <c r="V123" t="n">
        <v>0.8056</v>
      </c>
      <c r="W123" t="n">
        <v>0</v>
      </c>
      <c r="X123" t="n">
        <v>0</v>
      </c>
      <c r="Y123" t="n">
        <v>0</v>
      </c>
      <c r="Z123" t="n">
        <v>0</v>
      </c>
      <c r="AA123" s="20" t="n">
        <v>45890</v>
      </c>
      <c r="AB123" t="inlineStr">
        <is>
          <t>الشركة الحصاد الخير للاستثمار</t>
        </is>
      </c>
      <c r="AC123" s="20" t="n">
        <v>45962</v>
      </c>
      <c r="AD123" t="n">
        <v>0</v>
      </c>
      <c r="AE123" t="n">
        <v>0</v>
      </c>
      <c r="AG123" t="n">
        <v>0</v>
      </c>
    </row>
    <row r="124">
      <c r="A124" t="inlineStr">
        <is>
          <t>BTQ</t>
        </is>
      </c>
      <c r="B124" t="inlineStr">
        <is>
          <t>RM</t>
        </is>
      </c>
      <c r="C124" t="inlineStr">
        <is>
          <t>RM.BTQ.0004</t>
        </is>
      </c>
      <c r="D124" t="inlineStr">
        <is>
          <t xml:space="preserve">White Sugar Sachets </t>
        </is>
      </c>
      <c r="E124" t="n">
        <v>2500</v>
      </c>
      <c r="F124" t="n">
        <v>17.5</v>
      </c>
      <c r="G124" t="inlineStr">
        <is>
          <t>304, 499, 304, 499</t>
        </is>
      </c>
      <c r="H124" t="n">
        <v>0</v>
      </c>
      <c r="I124" t="n">
        <v>0</v>
      </c>
      <c r="J124" t="n">
        <v>0</v>
      </c>
      <c r="K124" t="n">
        <v>0</v>
      </c>
      <c r="L124" t="n">
        <v>0</v>
      </c>
      <c r="M124" t="n">
        <v>0</v>
      </c>
      <c r="N124" t="n">
        <v>0</v>
      </c>
      <c r="O124" t="n">
        <v>0</v>
      </c>
      <c r="P124" t="n">
        <v>0</v>
      </c>
      <c r="Q124" t="n">
        <v>0</v>
      </c>
      <c r="R124" t="n">
        <v>0</v>
      </c>
      <c r="S124" t="n">
        <v>0</v>
      </c>
      <c r="T124" t="n">
        <v>2500</v>
      </c>
      <c r="U124" t="n">
        <v>17.5</v>
      </c>
      <c r="V124" t="n">
        <v>0.007</v>
      </c>
      <c r="W124" t="n">
        <v>49.5512</v>
      </c>
      <c r="X124" t="n">
        <v>49.5512</v>
      </c>
      <c r="Y124" t="n">
        <v>60.4488</v>
      </c>
      <c r="Z124" t="n">
        <v>60.4488</v>
      </c>
      <c r="AA124" s="20" t="n">
        <v>45705</v>
      </c>
      <c r="AB124" t="inlineStr">
        <is>
          <t>عدنان الخضري و اولادة التجارية</t>
        </is>
      </c>
      <c r="AC124" s="20" t="n">
        <v>46234</v>
      </c>
      <c r="AD124" t="n">
        <v>6.7165</v>
      </c>
      <c r="AE124" t="n">
        <v>5.0374</v>
      </c>
      <c r="AF124" t="inlineStr">
        <is>
          <t>496:8</t>
        </is>
      </c>
      <c r="AG124" t="n">
        <v>0</v>
      </c>
    </row>
    <row r="125">
      <c r="A125" t="inlineStr">
        <is>
          <t>BTQ</t>
        </is>
      </c>
      <c r="B125" t="inlineStr">
        <is>
          <t>RM</t>
        </is>
      </c>
      <c r="C125" t="inlineStr">
        <is>
          <t>RM.BTQ.0005</t>
        </is>
      </c>
      <c r="D125" t="inlineStr">
        <is>
          <t xml:space="preserve">Brown Sugar Sachets </t>
        </is>
      </c>
      <c r="E125" t="n">
        <v>2500</v>
      </c>
      <c r="F125" t="n">
        <v>37.5</v>
      </c>
      <c r="G125" t="inlineStr">
        <is>
          <t>304, 499, 304, 499</t>
        </is>
      </c>
      <c r="H125" t="n">
        <v>0</v>
      </c>
      <c r="I125" t="n">
        <v>0</v>
      </c>
      <c r="J125" t="n">
        <v>0</v>
      </c>
      <c r="K125" t="n">
        <v>0</v>
      </c>
      <c r="L125" t="n">
        <v>0</v>
      </c>
      <c r="M125" t="n">
        <v>0</v>
      </c>
      <c r="N125" t="n">
        <v>0</v>
      </c>
      <c r="O125" t="n">
        <v>0</v>
      </c>
      <c r="P125" t="n">
        <v>0</v>
      </c>
      <c r="Q125" t="n">
        <v>0</v>
      </c>
      <c r="R125" t="n">
        <v>0</v>
      </c>
      <c r="S125" t="n">
        <v>0</v>
      </c>
      <c r="T125" t="n">
        <v>2500</v>
      </c>
      <c r="U125" t="n">
        <v>37.5</v>
      </c>
      <c r="V125" t="n">
        <v>0.015</v>
      </c>
      <c r="W125" t="n">
        <v>49.5512</v>
      </c>
      <c r="X125" t="n">
        <v>49.5512</v>
      </c>
      <c r="Y125" t="n">
        <v>60.4488</v>
      </c>
      <c r="Z125" t="n">
        <v>60.4488</v>
      </c>
      <c r="AA125" s="20" t="n">
        <v>45705</v>
      </c>
      <c r="AB125" t="inlineStr">
        <is>
          <t>عدنان الخضري و اولادة التجارية</t>
        </is>
      </c>
      <c r="AC125" s="20" t="n">
        <v>46234</v>
      </c>
      <c r="AD125" t="n">
        <v>6.7165</v>
      </c>
      <c r="AE125" t="n">
        <v>5.0374</v>
      </c>
      <c r="AF125" t="inlineStr">
        <is>
          <t>496:8</t>
        </is>
      </c>
      <c r="AG125" t="n">
        <v>0</v>
      </c>
    </row>
    <row r="126">
      <c r="A126" t="inlineStr">
        <is>
          <t>BTQ</t>
        </is>
      </c>
      <c r="B126" t="inlineStr">
        <is>
          <t>RM</t>
        </is>
      </c>
      <c r="C126" t="inlineStr">
        <is>
          <t>RM.BTQ.0006</t>
        </is>
      </c>
      <c r="D126" t="inlineStr">
        <is>
          <t>PREGEL Raspberry Flavor</t>
        </is>
      </c>
      <c r="E126" t="n">
        <v>1.52</v>
      </c>
      <c r="F126" t="n">
        <v>15.7241</v>
      </c>
      <c r="G126" t="inlineStr">
        <is>
          <t>9605, 605, 9605, 108, 103, 101, 304, 402, 101, 103, 108, 304, 402, 605</t>
        </is>
      </c>
      <c r="H126" t="n">
        <v>0</v>
      </c>
      <c r="I126" t="n">
        <v>0</v>
      </c>
      <c r="J126" t="n">
        <v>0</v>
      </c>
      <c r="K126" t="n">
        <v>0</v>
      </c>
      <c r="L126" t="n">
        <v>0</v>
      </c>
      <c r="M126" t="n">
        <v>0</v>
      </c>
      <c r="N126" t="n">
        <v>0</v>
      </c>
      <c r="O126" t="n">
        <v>0</v>
      </c>
      <c r="P126" t="n">
        <v>0</v>
      </c>
      <c r="Q126" t="n">
        <v>0</v>
      </c>
      <c r="R126" t="n">
        <v>0</v>
      </c>
      <c r="S126" t="n">
        <v>0</v>
      </c>
      <c r="T126" t="n">
        <v>1.52</v>
      </c>
      <c r="U126" t="n">
        <v>15.7241</v>
      </c>
      <c r="V126" t="n">
        <v>10.3448</v>
      </c>
      <c r="W126" t="n">
        <v>0</v>
      </c>
      <c r="X126" t="n">
        <v>0</v>
      </c>
      <c r="Y126" t="n">
        <v>0</v>
      </c>
      <c r="Z126" t="n">
        <v>0.676</v>
      </c>
      <c r="AA126" s="20" t="n">
        <v>45885</v>
      </c>
      <c r="AB126" t="inlineStr">
        <is>
          <t>شركة الاستشارية لتجارة الكيماويات</t>
        </is>
      </c>
      <c r="AC126" s="20" t="n">
        <v>45978</v>
      </c>
      <c r="AD126" t="n">
        <v>0</v>
      </c>
      <c r="AE126" t="n">
        <v>0.0563</v>
      </c>
      <c r="AF126" t="inlineStr">
        <is>
          <t>26:29</t>
        </is>
      </c>
      <c r="AG126" t="n">
        <v>0</v>
      </c>
    </row>
    <row r="127">
      <c r="A127" t="inlineStr">
        <is>
          <t>BTQ</t>
        </is>
      </c>
      <c r="B127" t="inlineStr">
        <is>
          <t>RM</t>
        </is>
      </c>
      <c r="C127" t="inlineStr">
        <is>
          <t>RM.BTQ.0007</t>
        </is>
      </c>
      <c r="D127" t="inlineStr">
        <is>
          <t xml:space="preserve">حشوة التوفي كراميل  </t>
        </is>
      </c>
      <c r="E127" t="n">
        <v>0</v>
      </c>
      <c r="F127" t="n">
        <v>0</v>
      </c>
      <c r="G127" t="inlineStr">
        <is>
          <t>9304, 801, 404, 101, 9404, 304, 201, 404, 801, 9304, 101, 201, 304, 9404</t>
        </is>
      </c>
      <c r="H127" t="n">
        <v>0</v>
      </c>
      <c r="I127" t="n">
        <v>0</v>
      </c>
      <c r="J127" t="n">
        <v>0</v>
      </c>
      <c r="K127" t="n">
        <v>0</v>
      </c>
      <c r="L127" t="n">
        <v>0</v>
      </c>
      <c r="M127" t="n">
        <v>0</v>
      </c>
      <c r="N127" t="n">
        <v>0</v>
      </c>
      <c r="O127" t="n">
        <v>0</v>
      </c>
      <c r="P127" t="n">
        <v>0</v>
      </c>
      <c r="Q127" t="n">
        <v>0</v>
      </c>
      <c r="R127" t="n">
        <v>0</v>
      </c>
      <c r="S127" t="n">
        <v>0</v>
      </c>
      <c r="T127" t="n">
        <v>0</v>
      </c>
      <c r="U127" t="n">
        <v>0</v>
      </c>
      <c r="V127" t="n">
        <v>0.8814</v>
      </c>
      <c r="W127" t="n">
        <v>0</v>
      </c>
      <c r="X127" t="n">
        <v>0</v>
      </c>
      <c r="Y127" t="n">
        <v>0</v>
      </c>
      <c r="Z127" t="n">
        <v>5.514</v>
      </c>
      <c r="AA127" s="20" t="n">
        <v>44860</v>
      </c>
      <c r="AB127" t="inlineStr">
        <is>
          <t>شركة البتيل لتجارة المواد الغذائية - مورد</t>
        </is>
      </c>
      <c r="AC127" s="20" t="n">
        <v>45907</v>
      </c>
      <c r="AD127" t="n">
        <v>0</v>
      </c>
      <c r="AE127" t="n">
        <v>0.4595</v>
      </c>
      <c r="AF127" t="inlineStr">
        <is>
          <t>0:0</t>
        </is>
      </c>
      <c r="AG127" t="n">
        <v>0</v>
      </c>
    </row>
    <row r="128">
      <c r="A128" t="inlineStr">
        <is>
          <t>BTQ</t>
        </is>
      </c>
      <c r="B128" t="inlineStr">
        <is>
          <t>RM</t>
        </is>
      </c>
      <c r="C128" t="inlineStr">
        <is>
          <t>RM.BTQ.0008</t>
        </is>
      </c>
      <c r="D128" t="inlineStr">
        <is>
          <t xml:space="preserve">حليب كامل الدسم المراعي – معرض عبدون </t>
        </is>
      </c>
      <c r="E128" t="n">
        <v>162.013</v>
      </c>
      <c r="F128" t="n">
        <v>129.6104</v>
      </c>
      <c r="G128" t="inlineStr">
        <is>
          <t>304, 304, 304</t>
        </is>
      </c>
      <c r="H128" t="n">
        <v>24</v>
      </c>
      <c r="I128" t="n">
        <v>0</v>
      </c>
      <c r="J128" t="n">
        <v>0</v>
      </c>
      <c r="K128" t="n">
        <v>0</v>
      </c>
      <c r="L128" t="n">
        <v>0</v>
      </c>
      <c r="M128" t="n">
        <v>24</v>
      </c>
      <c r="N128" t="n">
        <v>0</v>
      </c>
      <c r="O128" t="n">
        <v>0</v>
      </c>
      <c r="P128" t="n">
        <v>0</v>
      </c>
      <c r="Q128" t="n">
        <v>-61.929</v>
      </c>
      <c r="R128" t="n">
        <v>0</v>
      </c>
      <c r="S128" t="n">
        <v>-61.929</v>
      </c>
      <c r="T128" t="n">
        <v>124.084</v>
      </c>
      <c r="U128" t="n">
        <v>99.2672</v>
      </c>
      <c r="V128" t="n">
        <v>0.7683</v>
      </c>
      <c r="W128" t="n">
        <v>144.797</v>
      </c>
      <c r="X128" t="n">
        <v>203.916</v>
      </c>
      <c r="Y128" t="n">
        <v>442.691</v>
      </c>
      <c r="Z128" t="n">
        <v>442.691</v>
      </c>
      <c r="AA128" s="20" t="n">
        <v>46257</v>
      </c>
      <c r="AB128" t="inlineStr">
        <is>
          <t>شركة طيبة للصناعات الغذائية / مورد</t>
        </is>
      </c>
      <c r="AC128" s="20" t="n">
        <v>46265</v>
      </c>
      <c r="AD128" t="n">
        <v>49.1878</v>
      </c>
      <c r="AE128" t="n">
        <v>36.8909</v>
      </c>
      <c r="AF128" t="inlineStr">
        <is>
          <t>3:10</t>
        </is>
      </c>
      <c r="AG128" t="n">
        <v>19.2</v>
      </c>
    </row>
    <row r="129">
      <c r="A129" t="inlineStr">
        <is>
          <t>BTQ</t>
        </is>
      </c>
      <c r="B129" t="inlineStr">
        <is>
          <t>RM</t>
        </is>
      </c>
      <c r="C129" t="inlineStr">
        <is>
          <t>RM.BTQ.0009</t>
        </is>
      </c>
      <c r="D129" t="inlineStr">
        <is>
          <t>مرزبان</t>
        </is>
      </c>
      <c r="E129" t="n">
        <v>0</v>
      </c>
      <c r="F129" t="n">
        <v>0</v>
      </c>
      <c r="G129" t="inlineStr">
        <is>
          <t>499, 402, 304, 499, 304, 402</t>
        </is>
      </c>
      <c r="H129" t="n">
        <v>0</v>
      </c>
      <c r="I129" t="n">
        <v>0</v>
      </c>
      <c r="J129" t="n">
        <v>0</v>
      </c>
      <c r="K129" t="n">
        <v>0</v>
      </c>
      <c r="L129" t="n">
        <v>0</v>
      </c>
      <c r="M129" t="n">
        <v>0</v>
      </c>
      <c r="N129" t="n">
        <v>0</v>
      </c>
      <c r="O129" t="n">
        <v>0</v>
      </c>
      <c r="P129" t="n">
        <v>0</v>
      </c>
      <c r="Q129" t="n">
        <v>0</v>
      </c>
      <c r="R129" t="n">
        <v>0</v>
      </c>
      <c r="S129" t="n">
        <v>0</v>
      </c>
      <c r="T129" t="n">
        <v>0</v>
      </c>
      <c r="U129" t="n">
        <v>0</v>
      </c>
      <c r="V129" t="n">
        <v>10.3447</v>
      </c>
      <c r="W129" t="n">
        <v>2.465</v>
      </c>
      <c r="X129" t="n">
        <v>2.465</v>
      </c>
      <c r="Y129" t="n">
        <v>2.465</v>
      </c>
      <c r="Z129" t="n">
        <v>2.465</v>
      </c>
      <c r="AA129" s="20" t="n">
        <v>45685</v>
      </c>
      <c r="AB129" t="inlineStr">
        <is>
          <t>شركة الكونية للاستيراد والتصدير</t>
        </is>
      </c>
      <c r="AC129" s="20" t="n">
        <v>46234</v>
      </c>
      <c r="AD129" t="n">
        <v>0.2738</v>
      </c>
      <c r="AE129" t="n">
        <v>0.2054</v>
      </c>
      <c r="AF129" t="inlineStr">
        <is>
          <t>0:0</t>
        </is>
      </c>
      <c r="AG129" t="n">
        <v>0</v>
      </c>
    </row>
    <row r="130">
      <c r="A130" t="inlineStr">
        <is>
          <t>BTQ</t>
        </is>
      </c>
      <c r="B130" t="inlineStr">
        <is>
          <t>RM</t>
        </is>
      </c>
      <c r="C130" t="inlineStr">
        <is>
          <t>RM.BTQ.0010</t>
        </is>
      </c>
      <c r="D130" t="inlineStr">
        <is>
          <t xml:space="preserve">تمر مجهول </t>
        </is>
      </c>
      <c r="E130" t="n">
        <v>15</v>
      </c>
      <c r="F130" t="n">
        <v>64.7063</v>
      </c>
      <c r="G130" t="inlineStr">
        <is>
          <t>499, 9108, 304, 402, 108, 499, 9108, 304, 402, 108</t>
        </is>
      </c>
      <c r="H130" t="n">
        <v>0</v>
      </c>
      <c r="I130" t="n">
        <v>0</v>
      </c>
      <c r="J130" t="n">
        <v>0</v>
      </c>
      <c r="K130" t="n">
        <v>0</v>
      </c>
      <c r="L130" t="n">
        <v>0</v>
      </c>
      <c r="M130" t="n">
        <v>0</v>
      </c>
      <c r="N130" t="n">
        <v>0</v>
      </c>
      <c r="O130" t="n">
        <v>0</v>
      </c>
      <c r="P130" t="n">
        <v>0</v>
      </c>
      <c r="Q130" t="n">
        <v>0</v>
      </c>
      <c r="R130" t="n">
        <v>0</v>
      </c>
      <c r="S130" t="n">
        <v>0</v>
      </c>
      <c r="T130" t="n">
        <v>15</v>
      </c>
      <c r="U130" t="n">
        <v>64.7063</v>
      </c>
      <c r="V130" t="n">
        <v>4.4363</v>
      </c>
      <c r="W130" t="n">
        <v>2.225</v>
      </c>
      <c r="X130" t="n">
        <v>2.225</v>
      </c>
      <c r="Y130" t="n">
        <v>2.225</v>
      </c>
      <c r="Z130" t="n">
        <v>12.328</v>
      </c>
      <c r="AA130" s="20" t="n">
        <v>46147</v>
      </c>
      <c r="AB130" t="inlineStr">
        <is>
          <t>شركة القطوف الدانية للاستيراد والتصديروالوكالات ال</t>
        </is>
      </c>
      <c r="AC130" s="20" t="n">
        <v>46234</v>
      </c>
      <c r="AD130" t="n">
        <v>0.2472</v>
      </c>
      <c r="AE130" t="n">
        <v>1.0273</v>
      </c>
      <c r="AF130" t="inlineStr">
        <is>
          <t>14:18</t>
        </is>
      </c>
      <c r="AG130" t="n">
        <v>0</v>
      </c>
    </row>
    <row r="131">
      <c r="A131" t="inlineStr">
        <is>
          <t>BTQ</t>
        </is>
      </c>
      <c r="B131" t="inlineStr">
        <is>
          <t>RM</t>
        </is>
      </c>
      <c r="C131" t="inlineStr">
        <is>
          <t>RM.BTQ.0011</t>
        </is>
      </c>
      <c r="D131" t="inlineStr">
        <is>
          <t xml:space="preserve">مشمش مجفف </t>
        </is>
      </c>
      <c r="E131" t="n">
        <v>1.15</v>
      </c>
      <c r="F131" t="n">
        <v>7.4354</v>
      </c>
      <c r="G131" t="inlineStr">
        <is>
          <t>101, 304, 402, 499, 304, 402, 101, 499</t>
        </is>
      </c>
      <c r="H131" t="n">
        <v>0</v>
      </c>
      <c r="I131" t="n">
        <v>0</v>
      </c>
      <c r="J131" t="n">
        <v>0</v>
      </c>
      <c r="K131" t="n">
        <v>0</v>
      </c>
      <c r="L131" t="n">
        <v>0</v>
      </c>
      <c r="M131" t="n">
        <v>0</v>
      </c>
      <c r="N131" t="n">
        <v>0</v>
      </c>
      <c r="O131" t="n">
        <v>0</v>
      </c>
      <c r="P131" t="n">
        <v>0</v>
      </c>
      <c r="Q131" t="n">
        <v>0</v>
      </c>
      <c r="R131" t="n">
        <v>0</v>
      </c>
      <c r="S131" t="n">
        <v>0</v>
      </c>
      <c r="T131" t="n">
        <v>1.15</v>
      </c>
      <c r="U131" t="n">
        <v>7.4354</v>
      </c>
      <c r="V131" t="n">
        <v>6.4656</v>
      </c>
      <c r="W131" t="n">
        <v>5</v>
      </c>
      <c r="X131" t="n">
        <v>6</v>
      </c>
      <c r="Y131" t="n">
        <v>9.1</v>
      </c>
      <c r="Z131" t="n">
        <v>9.1</v>
      </c>
      <c r="AA131" s="20" t="n">
        <v>45721</v>
      </c>
      <c r="AB131" t="inlineStr">
        <is>
          <t>شركة ابو عودة اخوان</t>
        </is>
      </c>
      <c r="AC131" s="20" t="n">
        <v>46234</v>
      </c>
      <c r="AD131" t="n">
        <v>1.0111</v>
      </c>
      <c r="AE131" t="n">
        <v>0.7583</v>
      </c>
      <c r="AF131" t="inlineStr">
        <is>
          <t>1:15</t>
        </is>
      </c>
      <c r="AG131" t="n">
        <v>0</v>
      </c>
    </row>
    <row r="132">
      <c r="A132" t="inlineStr">
        <is>
          <t>BTQ</t>
        </is>
      </c>
      <c r="B132" t="inlineStr">
        <is>
          <t>RM</t>
        </is>
      </c>
      <c r="C132" t="inlineStr">
        <is>
          <t>RM.BTQ.0012</t>
        </is>
      </c>
      <c r="D132" t="inlineStr">
        <is>
          <t xml:space="preserve">PreGel Strawberry 1*3kg </t>
        </is>
      </c>
      <c r="E132" t="n">
        <v>0.5</v>
      </c>
      <c r="F132" t="n">
        <v>4.3103</v>
      </c>
      <c r="G132" t="inlineStr">
        <is>
          <t>101, 402, 304, 402, 304, 101</t>
        </is>
      </c>
      <c r="H132" t="n">
        <v>0</v>
      </c>
      <c r="I132" t="n">
        <v>0</v>
      </c>
      <c r="J132" t="n">
        <v>0</v>
      </c>
      <c r="K132" t="n">
        <v>0</v>
      </c>
      <c r="L132" t="n">
        <v>0</v>
      </c>
      <c r="M132" t="n">
        <v>0</v>
      </c>
      <c r="N132" t="n">
        <v>0</v>
      </c>
      <c r="O132" t="n">
        <v>0</v>
      </c>
      <c r="P132" t="n">
        <v>0</v>
      </c>
      <c r="Q132" t="n">
        <v>0</v>
      </c>
      <c r="R132" t="n">
        <v>0</v>
      </c>
      <c r="S132" t="n">
        <v>0</v>
      </c>
      <c r="T132" t="n">
        <v>0.5</v>
      </c>
      <c r="U132" t="n">
        <v>4.3103</v>
      </c>
      <c r="V132" t="n">
        <v>8.6206</v>
      </c>
      <c r="W132" t="n">
        <v>0</v>
      </c>
      <c r="X132" t="n">
        <v>0</v>
      </c>
      <c r="Y132" t="n">
        <v>4</v>
      </c>
      <c r="Z132" t="n">
        <v>4.757</v>
      </c>
      <c r="AA132" s="20" t="n">
        <v>45754</v>
      </c>
      <c r="AB132" t="inlineStr">
        <is>
          <t>شركة المحمودية لتجارة مستلزمات المخابز والحلويات</t>
        </is>
      </c>
      <c r="AC132" s="20" t="n">
        <v>46081</v>
      </c>
      <c r="AD132" t="n">
        <v>0.4444</v>
      </c>
      <c r="AE132" t="n">
        <v>0.3964</v>
      </c>
      <c r="AF132" t="inlineStr">
        <is>
          <t>1:7</t>
        </is>
      </c>
      <c r="AG132" t="n">
        <v>0</v>
      </c>
    </row>
    <row r="133">
      <c r="A133" t="inlineStr">
        <is>
          <t>BTQ</t>
        </is>
      </c>
      <c r="B133" t="inlineStr">
        <is>
          <t>RM</t>
        </is>
      </c>
      <c r="C133" t="inlineStr">
        <is>
          <t>RM.BTQ.0013</t>
        </is>
      </c>
      <c r="D133" t="inlineStr">
        <is>
          <t>فراولة مقرمشة</t>
        </is>
      </c>
      <c r="E133" t="n">
        <v>0</v>
      </c>
      <c r="F133" t="n">
        <v>0</v>
      </c>
      <c r="G133" t="inlineStr">
        <is>
          <t>304, 304</t>
        </is>
      </c>
      <c r="H133" t="n">
        <v>0</v>
      </c>
      <c r="I133" t="n">
        <v>0</v>
      </c>
      <c r="J133" t="n">
        <v>0</v>
      </c>
      <c r="K133" t="n">
        <v>0</v>
      </c>
      <c r="L133" t="n">
        <v>0</v>
      </c>
      <c r="M133" t="n">
        <v>0</v>
      </c>
      <c r="N133" t="n">
        <v>0</v>
      </c>
      <c r="O133" t="n">
        <v>0</v>
      </c>
      <c r="P133" t="n">
        <v>0</v>
      </c>
      <c r="Q133" t="n">
        <v>0</v>
      </c>
      <c r="R133" t="n">
        <v>0</v>
      </c>
      <c r="S133" t="n">
        <v>0</v>
      </c>
      <c r="T133" t="n">
        <v>0</v>
      </c>
      <c r="U133" t="n">
        <v>0</v>
      </c>
      <c r="V133" t="n">
        <v>250</v>
      </c>
      <c r="W133" t="n">
        <v>0</v>
      </c>
      <c r="X133" t="n">
        <v>0</v>
      </c>
      <c r="Y133" t="n">
        <v>0</v>
      </c>
      <c r="Z133" t="n">
        <v>0</v>
      </c>
      <c r="AA133" s="20" t="n">
        <v>45679</v>
      </c>
      <c r="AB133" t="inlineStr">
        <is>
          <t>شركة الكونية للاستيراد والتصدير</t>
        </is>
      </c>
      <c r="AC133" s="20" t="n">
        <v>2</v>
      </c>
      <c r="AD133" t="n">
        <v>0</v>
      </c>
      <c r="AE133" t="n">
        <v>0</v>
      </c>
      <c r="AG133" t="n">
        <v>0</v>
      </c>
    </row>
    <row r="134">
      <c r="A134" t="inlineStr">
        <is>
          <t>BTQ</t>
        </is>
      </c>
      <c r="B134" t="inlineStr">
        <is>
          <t>RM</t>
        </is>
      </c>
      <c r="C134" t="inlineStr">
        <is>
          <t>RM.BTQ.0014</t>
        </is>
      </c>
      <c r="D134" t="inlineStr">
        <is>
          <t>فراولة كرسبي مقاوم للرطوبة</t>
        </is>
      </c>
      <c r="E134" t="n">
        <v>0</v>
      </c>
      <c r="F134" t="n">
        <v>0</v>
      </c>
      <c r="G134" t="inlineStr">
        <is>
          <t>304, 304</t>
        </is>
      </c>
      <c r="H134" t="n">
        <v>0</v>
      </c>
      <c r="I134" t="n">
        <v>0</v>
      </c>
      <c r="J134" t="n">
        <v>0</v>
      </c>
      <c r="K134" t="n">
        <v>0</v>
      </c>
      <c r="L134" t="n">
        <v>0</v>
      </c>
      <c r="M134" t="n">
        <v>0</v>
      </c>
      <c r="N134" t="n">
        <v>0</v>
      </c>
      <c r="O134" t="n">
        <v>0</v>
      </c>
      <c r="P134" t="n">
        <v>0</v>
      </c>
      <c r="Q134" t="n">
        <v>0</v>
      </c>
      <c r="R134" t="n">
        <v>0</v>
      </c>
      <c r="S134" t="n">
        <v>0</v>
      </c>
      <c r="T134" t="n">
        <v>0</v>
      </c>
      <c r="U134" t="n">
        <v>0</v>
      </c>
      <c r="V134" t="n">
        <v>117.5</v>
      </c>
      <c r="W134" t="n">
        <v>0</v>
      </c>
      <c r="X134" t="n">
        <v>0</v>
      </c>
      <c r="Y134" t="n">
        <v>0</v>
      </c>
      <c r="Z134" t="n">
        <v>0</v>
      </c>
      <c r="AA134" s="20" t="n">
        <v>45679</v>
      </c>
      <c r="AB134" t="inlineStr">
        <is>
          <t>شركة الكونية للاستيراد والتصدير</t>
        </is>
      </c>
      <c r="AC134" s="20" t="n">
        <v>2</v>
      </c>
      <c r="AD134" t="n">
        <v>0</v>
      </c>
      <c r="AE134" t="n">
        <v>0</v>
      </c>
      <c r="AG134" t="n">
        <v>0</v>
      </c>
    </row>
    <row r="135">
      <c r="A135" t="inlineStr">
        <is>
          <t>BTQ</t>
        </is>
      </c>
      <c r="B135" t="inlineStr">
        <is>
          <t>RM</t>
        </is>
      </c>
      <c r="C135" t="inlineStr">
        <is>
          <t>RM.BTQ.0015</t>
        </is>
      </c>
      <c r="D135" t="inlineStr">
        <is>
          <t>شرائح برتقال</t>
        </is>
      </c>
      <c r="E135" t="n">
        <v>0</v>
      </c>
      <c r="F135" t="n">
        <v>0</v>
      </c>
      <c r="G135" t="inlineStr">
        <is>
          <t>304, 304</t>
        </is>
      </c>
      <c r="H135" t="n">
        <v>0</v>
      </c>
      <c r="I135" t="n">
        <v>0</v>
      </c>
      <c r="J135" t="n">
        <v>0</v>
      </c>
      <c r="K135" t="n">
        <v>0</v>
      </c>
      <c r="L135" t="n">
        <v>0</v>
      </c>
      <c r="M135" t="n">
        <v>0</v>
      </c>
      <c r="N135" t="n">
        <v>0</v>
      </c>
      <c r="O135" t="n">
        <v>0</v>
      </c>
      <c r="P135" t="n">
        <v>0</v>
      </c>
      <c r="Q135" t="n">
        <v>0</v>
      </c>
      <c r="R135" t="n">
        <v>0</v>
      </c>
      <c r="S135" t="n">
        <v>0</v>
      </c>
      <c r="T135" t="n">
        <v>0</v>
      </c>
      <c r="U135" t="n">
        <v>0</v>
      </c>
      <c r="V135" t="n">
        <v>22</v>
      </c>
      <c r="W135" t="n">
        <v>0</v>
      </c>
      <c r="X135" t="n">
        <v>1.5</v>
      </c>
      <c r="Y135" t="n">
        <v>5.5</v>
      </c>
      <c r="Z135" t="n">
        <v>6.412</v>
      </c>
      <c r="AA135" s="20" t="n">
        <v>45679</v>
      </c>
      <c r="AB135" t="inlineStr">
        <is>
          <t>شركة الكونية للاستيراد والتصدير</t>
        </is>
      </c>
      <c r="AC135" s="20" t="n">
        <v>46096</v>
      </c>
      <c r="AD135" t="n">
        <v>0.6111</v>
      </c>
      <c r="AE135" t="n">
        <v>0.5343</v>
      </c>
      <c r="AF135" t="inlineStr">
        <is>
          <t>0:0</t>
        </is>
      </c>
      <c r="AG135" t="n">
        <v>0</v>
      </c>
    </row>
    <row r="136">
      <c r="A136" t="inlineStr">
        <is>
          <t>BTQ</t>
        </is>
      </c>
      <c r="B136" t="inlineStr">
        <is>
          <t>RM</t>
        </is>
      </c>
      <c r="C136" t="inlineStr">
        <is>
          <t>RM.BTQ.0016</t>
        </is>
      </c>
      <c r="D136" t="inlineStr">
        <is>
          <t>شظايا برتقال</t>
        </is>
      </c>
      <c r="E136" t="n">
        <v>0</v>
      </c>
      <c r="F136" t="n">
        <v>0</v>
      </c>
      <c r="G136" t="inlineStr">
        <is>
          <t>304, 304</t>
        </is>
      </c>
      <c r="H136" t="n">
        <v>0</v>
      </c>
      <c r="I136" t="n">
        <v>0</v>
      </c>
      <c r="J136" t="n">
        <v>0</v>
      </c>
      <c r="K136" t="n">
        <v>0</v>
      </c>
      <c r="L136" t="n">
        <v>0</v>
      </c>
      <c r="M136" t="n">
        <v>0</v>
      </c>
      <c r="N136" t="n">
        <v>0</v>
      </c>
      <c r="O136" t="n">
        <v>0</v>
      </c>
      <c r="P136" t="n">
        <v>0</v>
      </c>
      <c r="Q136" t="n">
        <v>0</v>
      </c>
      <c r="R136" t="n">
        <v>0</v>
      </c>
      <c r="S136" t="n">
        <v>0</v>
      </c>
      <c r="T136" t="n">
        <v>0</v>
      </c>
      <c r="U136" t="n">
        <v>0</v>
      </c>
      <c r="V136" t="n">
        <v>30</v>
      </c>
      <c r="W136" t="n">
        <v>0</v>
      </c>
      <c r="X136" t="n">
        <v>0</v>
      </c>
      <c r="Y136" t="n">
        <v>0</v>
      </c>
      <c r="Z136" t="n">
        <v>0</v>
      </c>
      <c r="AA136" s="20" t="n">
        <v>45679</v>
      </c>
      <c r="AB136" t="inlineStr">
        <is>
          <t>شركة الكونية للاستيراد والتصدير</t>
        </is>
      </c>
      <c r="AC136" s="20" t="n">
        <v>2</v>
      </c>
      <c r="AD136" t="n">
        <v>0</v>
      </c>
      <c r="AE136" t="n">
        <v>0</v>
      </c>
      <c r="AG136" t="n">
        <v>0</v>
      </c>
    </row>
    <row r="137">
      <c r="A137" t="inlineStr">
        <is>
          <t>BTQ</t>
        </is>
      </c>
      <c r="B137" t="inlineStr">
        <is>
          <t>RM</t>
        </is>
      </c>
      <c r="C137" t="inlineStr">
        <is>
          <t>RM.BTQ.0017</t>
        </is>
      </c>
      <c r="D137" t="inlineStr">
        <is>
          <t>شرائح الليمون</t>
        </is>
      </c>
      <c r="E137" t="n">
        <v>0</v>
      </c>
      <c r="F137" t="n">
        <v>0</v>
      </c>
      <c r="G137" t="inlineStr">
        <is>
          <t>304, 304</t>
        </is>
      </c>
      <c r="H137" t="n">
        <v>0</v>
      </c>
      <c r="I137" t="n">
        <v>0</v>
      </c>
      <c r="J137" t="n">
        <v>0</v>
      </c>
      <c r="K137" t="n">
        <v>0</v>
      </c>
      <c r="L137" t="n">
        <v>0</v>
      </c>
      <c r="M137" t="n">
        <v>0</v>
      </c>
      <c r="N137" t="n">
        <v>0</v>
      </c>
      <c r="O137" t="n">
        <v>0</v>
      </c>
      <c r="P137" t="n">
        <v>0</v>
      </c>
      <c r="Q137" t="n">
        <v>0</v>
      </c>
      <c r="R137" t="n">
        <v>0</v>
      </c>
      <c r="S137" t="n">
        <v>0</v>
      </c>
      <c r="T137" t="n">
        <v>0</v>
      </c>
      <c r="U137" t="n">
        <v>0</v>
      </c>
      <c r="V137" t="n">
        <v>27</v>
      </c>
      <c r="W137" t="n">
        <v>0</v>
      </c>
      <c r="X137" t="n">
        <v>0</v>
      </c>
      <c r="Y137" t="n">
        <v>0</v>
      </c>
      <c r="Z137" t="n">
        <v>0</v>
      </c>
      <c r="AA137" s="20" t="n">
        <v>45679</v>
      </c>
      <c r="AB137" t="inlineStr">
        <is>
          <t>شركة الكونية للاستيراد والتصدير</t>
        </is>
      </c>
      <c r="AC137" s="20" t="n">
        <v>2</v>
      </c>
      <c r="AD137" t="n">
        <v>0</v>
      </c>
      <c r="AE137" t="n">
        <v>0</v>
      </c>
      <c r="AG137" t="n">
        <v>0</v>
      </c>
    </row>
    <row r="138">
      <c r="A138" t="inlineStr">
        <is>
          <t>BTQ</t>
        </is>
      </c>
      <c r="B138" t="inlineStr">
        <is>
          <t>RM</t>
        </is>
      </c>
      <c r="C138" t="inlineStr">
        <is>
          <t>RM.BTQ.0018</t>
        </is>
      </c>
      <c r="D138" t="inlineStr">
        <is>
          <t xml:space="preserve">Peach squeeze mec3 </t>
        </is>
      </c>
      <c r="E138" t="n">
        <v>4.677</v>
      </c>
      <c r="F138" t="n">
        <v>40.3193</v>
      </c>
      <c r="G138" t="inlineStr">
        <is>
          <t>304, 304</t>
        </is>
      </c>
      <c r="H138" t="n">
        <v>0</v>
      </c>
      <c r="I138" t="n">
        <v>0</v>
      </c>
      <c r="J138" t="n">
        <v>0</v>
      </c>
      <c r="K138" t="n">
        <v>0</v>
      </c>
      <c r="L138" t="n">
        <v>0</v>
      </c>
      <c r="M138" t="n">
        <v>0</v>
      </c>
      <c r="N138" t="n">
        <v>0</v>
      </c>
      <c r="O138" t="n">
        <v>0</v>
      </c>
      <c r="P138" t="n">
        <v>0</v>
      </c>
      <c r="Q138" t="n">
        <v>0</v>
      </c>
      <c r="R138" t="n">
        <v>0</v>
      </c>
      <c r="S138" t="n">
        <v>0</v>
      </c>
      <c r="T138" t="n">
        <v>4.677</v>
      </c>
      <c r="U138" t="n">
        <v>40.3193</v>
      </c>
      <c r="V138" t="n">
        <v>9.2347</v>
      </c>
      <c r="W138" t="n">
        <v>0</v>
      </c>
      <c r="X138" t="n">
        <v>0</v>
      </c>
      <c r="Y138" t="n">
        <v>0</v>
      </c>
      <c r="Z138" t="n">
        <v>0</v>
      </c>
      <c r="AA138" s="20" t="n">
        <v>45676</v>
      </c>
      <c r="AB138" t="inlineStr">
        <is>
          <t>شركة المحمودية لتجارة مستلزمات المخابز والحلويات</t>
        </is>
      </c>
      <c r="AC138" s="20" t="n">
        <v>2</v>
      </c>
      <c r="AD138" t="n">
        <v>0</v>
      </c>
      <c r="AE138" t="n">
        <v>0</v>
      </c>
      <c r="AG138" t="n">
        <v>0</v>
      </c>
    </row>
    <row r="139">
      <c r="A139" t="inlineStr">
        <is>
          <t>BTQ</t>
        </is>
      </c>
      <c r="B139" t="inlineStr">
        <is>
          <t>RM</t>
        </is>
      </c>
      <c r="C139" t="inlineStr">
        <is>
          <t>RM.BTQ.0019</t>
        </is>
      </c>
      <c r="D139" t="inlineStr">
        <is>
          <t xml:space="preserve">Strawberry squeeze mec3 </t>
        </is>
      </c>
      <c r="E139" t="n">
        <v>29.329</v>
      </c>
      <c r="F139" t="n">
        <v>165.3201</v>
      </c>
      <c r="G139" t="inlineStr">
        <is>
          <t>9409, 304, 402, 304, 9409, 101, 499, 409, 304, 402, 101, 499, 409</t>
        </is>
      </c>
      <c r="H139" t="n">
        <v>0</v>
      </c>
      <c r="I139" t="n">
        <v>0</v>
      </c>
      <c r="J139" t="n">
        <v>0</v>
      </c>
      <c r="K139" t="n">
        <v>0</v>
      </c>
      <c r="L139" t="n">
        <v>0</v>
      </c>
      <c r="M139" t="n">
        <v>0</v>
      </c>
      <c r="N139" t="n">
        <v>0</v>
      </c>
      <c r="O139" t="n">
        <v>0</v>
      </c>
      <c r="P139" t="n">
        <v>0</v>
      </c>
      <c r="Q139" t="n">
        <v>-0.93</v>
      </c>
      <c r="R139" t="n">
        <v>0</v>
      </c>
      <c r="S139" t="n">
        <v>-0.93</v>
      </c>
      <c r="T139" t="n">
        <v>28.399</v>
      </c>
      <c r="U139" t="n">
        <v>157.3028</v>
      </c>
      <c r="V139" t="n">
        <v>6.4783</v>
      </c>
      <c r="W139" t="n">
        <v>64.2</v>
      </c>
      <c r="X139" t="n">
        <v>65.58799999999999</v>
      </c>
      <c r="Y139" t="n">
        <v>101.025</v>
      </c>
      <c r="Z139" t="n">
        <v>101.166</v>
      </c>
      <c r="AA139" s="20" t="n">
        <v>46195</v>
      </c>
      <c r="AB139" t="inlineStr">
        <is>
          <t>شركة المحمودية لتجارة مستلزمات المخابز والحلويات</t>
        </is>
      </c>
      <c r="AC139" s="20" t="n">
        <v>46264</v>
      </c>
      <c r="AD139" t="n">
        <v>11.225</v>
      </c>
      <c r="AE139" t="n">
        <v>8.4305</v>
      </c>
      <c r="AF139" t="inlineStr">
        <is>
          <t>3:11</t>
        </is>
      </c>
      <c r="AG139" t="n">
        <v>0</v>
      </c>
    </row>
    <row r="140">
      <c r="A140" t="inlineStr">
        <is>
          <t>BTQ</t>
        </is>
      </c>
      <c r="B140" t="inlineStr">
        <is>
          <t>RM</t>
        </is>
      </c>
      <c r="C140" t="inlineStr">
        <is>
          <t>RM.BTQ.0020</t>
        </is>
      </c>
      <c r="D140" t="inlineStr">
        <is>
          <t>Mango squeeze mec3</t>
        </is>
      </c>
      <c r="E140" t="n">
        <v>11.371</v>
      </c>
      <c r="F140" t="n">
        <v>102.3368</v>
      </c>
      <c r="G140" t="inlineStr">
        <is>
          <t>304, 304, 304</t>
        </is>
      </c>
      <c r="H140" t="n">
        <v>0</v>
      </c>
      <c r="I140" t="n">
        <v>0</v>
      </c>
      <c r="J140" t="n">
        <v>0</v>
      </c>
      <c r="K140" t="n">
        <v>0</v>
      </c>
      <c r="L140" t="n">
        <v>0</v>
      </c>
      <c r="M140" t="n">
        <v>0</v>
      </c>
      <c r="N140" t="n">
        <v>0</v>
      </c>
      <c r="O140" t="n">
        <v>0</v>
      </c>
      <c r="P140" t="n">
        <v>0</v>
      </c>
      <c r="Q140" t="n">
        <v>-0.22</v>
      </c>
      <c r="R140" t="n">
        <v>0</v>
      </c>
      <c r="S140" t="n">
        <v>-0.22</v>
      </c>
      <c r="T140" t="n">
        <v>11.151</v>
      </c>
      <c r="U140" t="n">
        <v>100.1484</v>
      </c>
      <c r="V140" t="n">
        <v>9.797000000000001</v>
      </c>
      <c r="W140" t="n">
        <v>0.22</v>
      </c>
      <c r="X140" t="n">
        <v>0.22</v>
      </c>
      <c r="Y140" t="n">
        <v>0.22</v>
      </c>
      <c r="Z140" t="n">
        <v>0.22</v>
      </c>
      <c r="AA140" s="20" t="n">
        <v>46195</v>
      </c>
      <c r="AB140" t="inlineStr">
        <is>
          <t>شركة المحمودية لتجارة مستلزمات المخابز والحلويات</t>
        </is>
      </c>
      <c r="AC140" s="20" t="n">
        <v>46258</v>
      </c>
      <c r="AD140" t="n">
        <v>0.0244</v>
      </c>
      <c r="AE140" t="n">
        <v>0.0183</v>
      </c>
      <c r="AF140" t="inlineStr">
        <is>
          <t>608:7</t>
        </is>
      </c>
      <c r="AG140" t="n">
        <v>0</v>
      </c>
    </row>
    <row r="141">
      <c r="A141" t="inlineStr">
        <is>
          <t>BTQ</t>
        </is>
      </c>
      <c r="B141" t="inlineStr">
        <is>
          <t>RM</t>
        </is>
      </c>
      <c r="C141" t="inlineStr">
        <is>
          <t>RM.BTQ.0021</t>
        </is>
      </c>
      <c r="D141" t="inlineStr">
        <is>
          <t xml:space="preserve">Mixed berries squeeze mec3 </t>
        </is>
      </c>
      <c r="E141" t="n">
        <v>0.263</v>
      </c>
      <c r="F141" t="n">
        <v>2.2673</v>
      </c>
      <c r="G141" t="inlineStr">
        <is>
          <t>304, 304, 304</t>
        </is>
      </c>
      <c r="H141" t="n">
        <v>0</v>
      </c>
      <c r="I141" t="n">
        <v>0</v>
      </c>
      <c r="J141" t="n">
        <v>0</v>
      </c>
      <c r="K141" t="n">
        <v>0</v>
      </c>
      <c r="L141" t="n">
        <v>0</v>
      </c>
      <c r="M141" t="n">
        <v>0</v>
      </c>
      <c r="N141" t="n">
        <v>0</v>
      </c>
      <c r="O141" t="n">
        <v>0</v>
      </c>
      <c r="P141" t="n">
        <v>0</v>
      </c>
      <c r="Q141" t="n">
        <v>-0.04</v>
      </c>
      <c r="R141" t="n">
        <v>0</v>
      </c>
      <c r="S141" t="n">
        <v>-0.04</v>
      </c>
      <c r="T141" t="n">
        <v>0.223</v>
      </c>
      <c r="U141" t="n">
        <v>1.9224</v>
      </c>
      <c r="V141" t="n">
        <v>11.8304</v>
      </c>
      <c r="W141" t="n">
        <v>0.04</v>
      </c>
      <c r="X141" t="n">
        <v>0.04</v>
      </c>
      <c r="Y141" t="n">
        <v>0.04</v>
      </c>
      <c r="Z141" t="n">
        <v>0.04</v>
      </c>
      <c r="AA141" s="20" t="n">
        <v>45979</v>
      </c>
      <c r="AB141" t="inlineStr">
        <is>
          <t>شركة المحمودية لتجارة مستلزمات المخابز والحلويات</t>
        </is>
      </c>
      <c r="AC141" s="20" t="n">
        <v>46257</v>
      </c>
      <c r="AD141" t="n">
        <v>0.0044</v>
      </c>
      <c r="AE141" t="n">
        <v>0.0033</v>
      </c>
      <c r="AF141" t="inlineStr">
        <is>
          <t>66:27</t>
        </is>
      </c>
      <c r="AG141" t="n">
        <v>0</v>
      </c>
    </row>
    <row r="142">
      <c r="A142" t="inlineStr">
        <is>
          <t>BTQ</t>
        </is>
      </c>
      <c r="B142" t="inlineStr">
        <is>
          <t>RM</t>
        </is>
      </c>
      <c r="C142" t="inlineStr">
        <is>
          <t>RM.BTQ.0022</t>
        </is>
      </c>
      <c r="D142" t="inlineStr">
        <is>
          <t xml:space="preserve">Passion fruit squeeze mec3 </t>
        </is>
      </c>
      <c r="E142" t="n">
        <v>10.791</v>
      </c>
      <c r="F142" t="n">
        <v>95.6127</v>
      </c>
      <c r="G142" t="inlineStr">
        <is>
          <t>304, 101, 304, 304, 101</t>
        </is>
      </c>
      <c r="H142" t="n">
        <v>5.2</v>
      </c>
      <c r="I142" t="n">
        <v>0</v>
      </c>
      <c r="J142" t="n">
        <v>0</v>
      </c>
      <c r="K142" t="n">
        <v>0</v>
      </c>
      <c r="L142" t="n">
        <v>0</v>
      </c>
      <c r="M142" t="n">
        <v>5.2</v>
      </c>
      <c r="N142" t="n">
        <v>0</v>
      </c>
      <c r="O142" t="n">
        <v>0</v>
      </c>
      <c r="P142" t="n">
        <v>0</v>
      </c>
      <c r="Q142" t="n">
        <v>-0.235</v>
      </c>
      <c r="R142" t="n">
        <v>0</v>
      </c>
      <c r="S142" t="n">
        <v>-0.235</v>
      </c>
      <c r="T142" t="n">
        <v>15.756</v>
      </c>
      <c r="U142" t="n">
        <v>141.8628</v>
      </c>
      <c r="V142" t="n">
        <v>9.0063</v>
      </c>
      <c r="W142" t="n">
        <v>0.235</v>
      </c>
      <c r="X142" t="n">
        <v>0.235</v>
      </c>
      <c r="Y142" t="n">
        <v>0.235</v>
      </c>
      <c r="Z142" t="n">
        <v>0.235</v>
      </c>
      <c r="AA142" s="20" t="n">
        <v>46246</v>
      </c>
      <c r="AB142" t="inlineStr">
        <is>
          <t>شركة المحمودية لتجارة مستلزمات المخابز والحلويات</t>
        </is>
      </c>
      <c r="AC142" s="20" t="n">
        <v>46257</v>
      </c>
      <c r="AD142" t="n">
        <v>0.0261</v>
      </c>
      <c r="AE142" t="n">
        <v>0.0195</v>
      </c>
      <c r="AF142" t="inlineStr">
        <is>
          <t>804:16</t>
        </is>
      </c>
      <c r="AG142" t="n">
        <v>48.276</v>
      </c>
    </row>
    <row r="143">
      <c r="A143" t="inlineStr">
        <is>
          <t>BTQ</t>
        </is>
      </c>
      <c r="B143" t="inlineStr">
        <is>
          <t>RM</t>
        </is>
      </c>
      <c r="C143" t="inlineStr">
        <is>
          <t>RM.BTQ.0023</t>
        </is>
      </c>
      <c r="D143" t="inlineStr">
        <is>
          <t>Vanilla Syrup Flair sugar free</t>
        </is>
      </c>
      <c r="E143" t="n">
        <v>0</v>
      </c>
      <c r="F143" t="n">
        <v>0</v>
      </c>
      <c r="G143" t="inlineStr">
        <is>
          <t>304, 101, 304, 101</t>
        </is>
      </c>
      <c r="H143" t="n">
        <v>0</v>
      </c>
      <c r="I143" t="n">
        <v>0</v>
      </c>
      <c r="J143" t="n">
        <v>0</v>
      </c>
      <c r="K143" t="n">
        <v>0</v>
      </c>
      <c r="L143" t="n">
        <v>0</v>
      </c>
      <c r="M143" t="n">
        <v>0</v>
      </c>
      <c r="N143" t="n">
        <v>0</v>
      </c>
      <c r="O143" t="n">
        <v>0</v>
      </c>
      <c r="P143" t="n">
        <v>0</v>
      </c>
      <c r="Q143" t="n">
        <v>0</v>
      </c>
      <c r="R143" t="n">
        <v>0</v>
      </c>
      <c r="S143" t="n">
        <v>0</v>
      </c>
      <c r="T143" t="n">
        <v>0</v>
      </c>
      <c r="U143" t="n">
        <v>0</v>
      </c>
      <c r="V143" t="n">
        <v>6.789</v>
      </c>
      <c r="W143" t="n">
        <v>0</v>
      </c>
      <c r="X143" t="n">
        <v>0</v>
      </c>
      <c r="Y143" t="n">
        <v>0</v>
      </c>
      <c r="Z143" t="n">
        <v>0</v>
      </c>
      <c r="AA143" s="20" t="n">
        <v>45781</v>
      </c>
      <c r="AB143" t="inlineStr">
        <is>
          <t>شركة المحمودية لتجارة مستلزمات المخابز والحلويات</t>
        </is>
      </c>
      <c r="AC143" s="20" t="n">
        <v>2</v>
      </c>
      <c r="AD143" t="n">
        <v>0</v>
      </c>
      <c r="AE143" t="n">
        <v>0</v>
      </c>
      <c r="AG143" t="n">
        <v>0</v>
      </c>
    </row>
    <row r="144">
      <c r="A144" t="inlineStr">
        <is>
          <t>BTQ</t>
        </is>
      </c>
      <c r="B144" t="inlineStr">
        <is>
          <t>RM</t>
        </is>
      </c>
      <c r="C144" t="inlineStr">
        <is>
          <t>RM.BTQ.0024</t>
        </is>
      </c>
      <c r="D144" t="inlineStr">
        <is>
          <t>Caramel Syrup Flair sugar free</t>
        </is>
      </c>
      <c r="E144" t="n">
        <v>1</v>
      </c>
      <c r="F144" t="n">
        <v>7.328</v>
      </c>
      <c r="G144" t="inlineStr">
        <is>
          <t>304, 101, 304, 101</t>
        </is>
      </c>
      <c r="H144" t="n">
        <v>0</v>
      </c>
      <c r="I144" t="n">
        <v>0</v>
      </c>
      <c r="J144" t="n">
        <v>0</v>
      </c>
      <c r="K144" t="n">
        <v>0</v>
      </c>
      <c r="L144" t="n">
        <v>0</v>
      </c>
      <c r="M144" t="n">
        <v>0</v>
      </c>
      <c r="N144" t="n">
        <v>0</v>
      </c>
      <c r="O144" t="n">
        <v>0</v>
      </c>
      <c r="P144" t="n">
        <v>0</v>
      </c>
      <c r="Q144" t="n">
        <v>0</v>
      </c>
      <c r="R144" t="n">
        <v>0</v>
      </c>
      <c r="S144" t="n">
        <v>0</v>
      </c>
      <c r="T144" t="n">
        <v>1</v>
      </c>
      <c r="U144" t="n">
        <v>7.328</v>
      </c>
      <c r="V144" t="n">
        <v>7.328</v>
      </c>
      <c r="W144" t="n">
        <v>0</v>
      </c>
      <c r="X144" t="n">
        <v>0</v>
      </c>
      <c r="Y144" t="n">
        <v>0</v>
      </c>
      <c r="Z144" t="n">
        <v>0</v>
      </c>
      <c r="AA144" s="20" t="n">
        <v>46124</v>
      </c>
      <c r="AB144" t="inlineStr">
        <is>
          <t>شركة المحمودية لتجارة مستلزمات المخابز والحلويات</t>
        </is>
      </c>
      <c r="AC144" s="20" t="n">
        <v>2</v>
      </c>
      <c r="AD144" t="n">
        <v>0</v>
      </c>
      <c r="AE144" t="n">
        <v>0</v>
      </c>
      <c r="AG144" t="n">
        <v>0</v>
      </c>
    </row>
    <row r="145">
      <c r="A145" t="inlineStr">
        <is>
          <t>BTQ</t>
        </is>
      </c>
      <c r="B145" t="inlineStr">
        <is>
          <t>RM</t>
        </is>
      </c>
      <c r="C145" t="inlineStr">
        <is>
          <t>RM.BTQ.0025</t>
        </is>
      </c>
      <c r="D145" t="inlineStr">
        <is>
          <t>Hazelnut Syrup Flair sugar free</t>
        </is>
      </c>
      <c r="E145" t="n">
        <v>0</v>
      </c>
      <c r="F145" t="n">
        <v>0</v>
      </c>
      <c r="G145" t="inlineStr">
        <is>
          <t>101, 304, 101, 304</t>
        </is>
      </c>
      <c r="H145" t="n">
        <v>0</v>
      </c>
      <c r="I145" t="n">
        <v>0</v>
      </c>
      <c r="J145" t="n">
        <v>0</v>
      </c>
      <c r="K145" t="n">
        <v>0</v>
      </c>
      <c r="L145" t="n">
        <v>0</v>
      </c>
      <c r="M145" t="n">
        <v>0</v>
      </c>
      <c r="N145" t="n">
        <v>0</v>
      </c>
      <c r="O145" t="n">
        <v>0</v>
      </c>
      <c r="P145" t="n">
        <v>0</v>
      </c>
      <c r="Q145" t="n">
        <v>0</v>
      </c>
      <c r="R145" t="n">
        <v>0</v>
      </c>
      <c r="S145" t="n">
        <v>0</v>
      </c>
      <c r="T145" t="n">
        <v>0</v>
      </c>
      <c r="U145" t="n">
        <v>0</v>
      </c>
      <c r="V145" t="n">
        <v>6.789</v>
      </c>
      <c r="W145" t="n">
        <v>0</v>
      </c>
      <c r="X145" t="n">
        <v>0</v>
      </c>
      <c r="Y145" t="n">
        <v>0</v>
      </c>
      <c r="Z145" t="n">
        <v>0</v>
      </c>
      <c r="AA145" s="20" t="n">
        <v>45781</v>
      </c>
      <c r="AB145" t="inlineStr">
        <is>
          <t>شركة المحمودية لتجارة مستلزمات المخابز والحلويات</t>
        </is>
      </c>
      <c r="AC145" s="20" t="n">
        <v>2</v>
      </c>
      <c r="AD145" t="n">
        <v>0</v>
      </c>
      <c r="AE145" t="n">
        <v>0</v>
      </c>
      <c r="AG145" t="n">
        <v>0</v>
      </c>
    </row>
    <row r="146">
      <c r="A146" t="inlineStr">
        <is>
          <t>BTQ</t>
        </is>
      </c>
      <c r="B146" t="inlineStr">
        <is>
          <t>RM</t>
        </is>
      </c>
      <c r="C146" t="inlineStr">
        <is>
          <t>RM.BTQ.0026</t>
        </is>
      </c>
      <c r="D146" t="inlineStr">
        <is>
          <t xml:space="preserve">Blue Curacao syrup 1883, 1 liter </t>
        </is>
      </c>
      <c r="E146" t="n">
        <v>0</v>
      </c>
      <c r="F146" t="n">
        <v>0</v>
      </c>
      <c r="G146" t="inlineStr">
        <is>
          <t>304, 101, 304, 101</t>
        </is>
      </c>
      <c r="H146" t="n">
        <v>0</v>
      </c>
      <c r="I146" t="n">
        <v>0</v>
      </c>
      <c r="J146" t="n">
        <v>0</v>
      </c>
      <c r="K146" t="n">
        <v>0</v>
      </c>
      <c r="L146" t="n">
        <v>0</v>
      </c>
      <c r="M146" t="n">
        <v>0</v>
      </c>
      <c r="N146" t="n">
        <v>0</v>
      </c>
      <c r="O146" t="n">
        <v>0</v>
      </c>
      <c r="P146" t="n">
        <v>0</v>
      </c>
      <c r="Q146" t="n">
        <v>0</v>
      </c>
      <c r="R146" t="n">
        <v>0</v>
      </c>
      <c r="S146" t="n">
        <v>0</v>
      </c>
      <c r="T146" t="n">
        <v>0</v>
      </c>
      <c r="U146" t="n">
        <v>0</v>
      </c>
      <c r="V146" t="n">
        <v>5.603</v>
      </c>
      <c r="W146" t="n">
        <v>0</v>
      </c>
      <c r="X146" t="n">
        <v>0</v>
      </c>
      <c r="Y146" t="n">
        <v>0</v>
      </c>
      <c r="Z146" t="n">
        <v>0</v>
      </c>
      <c r="AA146" s="20" t="n">
        <v>45908</v>
      </c>
      <c r="AB146" t="inlineStr">
        <is>
          <t>شركة المحمودية لتجارة مستلزمات المخابز والحلويات</t>
        </is>
      </c>
      <c r="AC146" s="20" t="n">
        <v>2</v>
      </c>
      <c r="AD146" t="n">
        <v>0</v>
      </c>
      <c r="AE146" t="n">
        <v>0</v>
      </c>
      <c r="AG146" t="n">
        <v>0</v>
      </c>
    </row>
    <row r="147">
      <c r="A147" t="inlineStr">
        <is>
          <t>BTQ</t>
        </is>
      </c>
      <c r="B147" t="inlineStr">
        <is>
          <t>RM</t>
        </is>
      </c>
      <c r="C147" t="inlineStr">
        <is>
          <t>RM.BTQ.0027</t>
        </is>
      </c>
      <c r="D147" t="inlineStr">
        <is>
          <t xml:space="preserve">Bubble gum syrup 1883, 1 liter </t>
        </is>
      </c>
      <c r="E147" t="n">
        <v>0.54</v>
      </c>
      <c r="F147" t="n">
        <v>3.0256</v>
      </c>
      <c r="G147" t="inlineStr">
        <is>
          <t>101, 304, 304, 101</t>
        </is>
      </c>
      <c r="H147" t="n">
        <v>0</v>
      </c>
      <c r="I147" t="n">
        <v>0</v>
      </c>
      <c r="J147" t="n">
        <v>0</v>
      </c>
      <c r="K147" t="n">
        <v>0</v>
      </c>
      <c r="L147" t="n">
        <v>0</v>
      </c>
      <c r="M147" t="n">
        <v>0</v>
      </c>
      <c r="N147" t="n">
        <v>0</v>
      </c>
      <c r="O147" t="n">
        <v>0</v>
      </c>
      <c r="P147" t="n">
        <v>0</v>
      </c>
      <c r="Q147" t="n">
        <v>0</v>
      </c>
      <c r="R147" t="n">
        <v>0</v>
      </c>
      <c r="S147" t="n">
        <v>0</v>
      </c>
      <c r="T147" t="n">
        <v>0.54</v>
      </c>
      <c r="U147" t="n">
        <v>3.0256</v>
      </c>
      <c r="V147" t="n">
        <v>5.603</v>
      </c>
      <c r="W147" t="n">
        <v>0</v>
      </c>
      <c r="X147" t="n">
        <v>0</v>
      </c>
      <c r="Y147" t="n">
        <v>0</v>
      </c>
      <c r="Z147" t="n">
        <v>0</v>
      </c>
      <c r="AA147" s="20" t="n">
        <v>45767</v>
      </c>
      <c r="AB147" t="inlineStr">
        <is>
          <t>شركة المحمودية لتجارة مستلزمات المخابز والحلويات</t>
        </is>
      </c>
      <c r="AC147" s="20" t="n">
        <v>2</v>
      </c>
      <c r="AD147" t="n">
        <v>0</v>
      </c>
      <c r="AE147" t="n">
        <v>0</v>
      </c>
      <c r="AG147" t="n">
        <v>0</v>
      </c>
    </row>
    <row r="148">
      <c r="A148" t="inlineStr">
        <is>
          <t>BTQ</t>
        </is>
      </c>
      <c r="B148" t="inlineStr">
        <is>
          <t>RM</t>
        </is>
      </c>
      <c r="C148" t="inlineStr">
        <is>
          <t>RM.BTQ.0028</t>
        </is>
      </c>
      <c r="D148" t="inlineStr">
        <is>
          <t>Pomegranate syrup 1883, 1 liter</t>
        </is>
      </c>
      <c r="E148" t="n">
        <v>1.66</v>
      </c>
      <c r="F148" t="n">
        <v>9.301</v>
      </c>
      <c r="G148" t="inlineStr">
        <is>
          <t>101, 304, 304, 101</t>
        </is>
      </c>
      <c r="H148" t="n">
        <v>0</v>
      </c>
      <c r="I148" t="n">
        <v>0</v>
      </c>
      <c r="J148" t="n">
        <v>0</v>
      </c>
      <c r="K148" t="n">
        <v>0</v>
      </c>
      <c r="L148" t="n">
        <v>0</v>
      </c>
      <c r="M148" t="n">
        <v>0</v>
      </c>
      <c r="N148" t="n">
        <v>0</v>
      </c>
      <c r="O148" t="n">
        <v>0</v>
      </c>
      <c r="P148" t="n">
        <v>0</v>
      </c>
      <c r="Q148" t="n">
        <v>0</v>
      </c>
      <c r="R148" t="n">
        <v>0</v>
      </c>
      <c r="S148" t="n">
        <v>0</v>
      </c>
      <c r="T148" t="n">
        <v>1.66</v>
      </c>
      <c r="U148" t="n">
        <v>9.301</v>
      </c>
      <c r="V148" t="n">
        <v>5.603</v>
      </c>
      <c r="W148" t="n">
        <v>0</v>
      </c>
      <c r="X148" t="n">
        <v>0</v>
      </c>
      <c r="Y148" t="n">
        <v>0</v>
      </c>
      <c r="Z148" t="n">
        <v>0</v>
      </c>
      <c r="AA148" s="20" t="n">
        <v>45767</v>
      </c>
      <c r="AB148" t="inlineStr">
        <is>
          <t>شركة المحمودية لتجارة مستلزمات المخابز والحلويات</t>
        </is>
      </c>
      <c r="AC148" s="20" t="n">
        <v>2</v>
      </c>
      <c r="AD148" t="n">
        <v>0</v>
      </c>
      <c r="AE148" t="n">
        <v>0</v>
      </c>
      <c r="AG148" t="n">
        <v>0</v>
      </c>
    </row>
    <row r="149">
      <c r="A149" t="inlineStr">
        <is>
          <t>BTQ</t>
        </is>
      </c>
      <c r="B149" t="inlineStr">
        <is>
          <t>RM</t>
        </is>
      </c>
      <c r="C149" t="inlineStr">
        <is>
          <t>RM.BTQ.0029</t>
        </is>
      </c>
      <c r="D149" t="inlineStr">
        <is>
          <t>Mojito mint syrup 1883, 1 liter</t>
        </is>
      </c>
      <c r="E149" t="n">
        <v>1.59</v>
      </c>
      <c r="F149" t="n">
        <v>8.908799999999999</v>
      </c>
      <c r="G149" t="inlineStr">
        <is>
          <t>304, 101, 101, 304</t>
        </is>
      </c>
      <c r="H149" t="n">
        <v>0</v>
      </c>
      <c r="I149" t="n">
        <v>0</v>
      </c>
      <c r="J149" t="n">
        <v>0</v>
      </c>
      <c r="K149" t="n">
        <v>0</v>
      </c>
      <c r="L149" t="n">
        <v>0</v>
      </c>
      <c r="M149" t="n">
        <v>0</v>
      </c>
      <c r="N149" t="n">
        <v>0</v>
      </c>
      <c r="O149" t="n">
        <v>0</v>
      </c>
      <c r="P149" t="n">
        <v>0</v>
      </c>
      <c r="Q149" t="n">
        <v>0</v>
      </c>
      <c r="R149" t="n">
        <v>0</v>
      </c>
      <c r="S149" t="n">
        <v>0</v>
      </c>
      <c r="T149" t="n">
        <v>1.59</v>
      </c>
      <c r="U149" t="n">
        <v>8.908799999999999</v>
      </c>
      <c r="V149" t="n">
        <v>5.603</v>
      </c>
      <c r="W149" t="n">
        <v>0</v>
      </c>
      <c r="X149" t="n">
        <v>0</v>
      </c>
      <c r="Y149" t="n">
        <v>0</v>
      </c>
      <c r="Z149" t="n">
        <v>0</v>
      </c>
      <c r="AA149" s="20" t="n">
        <v>46174</v>
      </c>
      <c r="AB149" t="inlineStr">
        <is>
          <t>شركة المحمودية لتجارة مستلزمات المخابز والحلويات</t>
        </is>
      </c>
      <c r="AC149" s="20" t="n">
        <v>2</v>
      </c>
      <c r="AD149" t="n">
        <v>0</v>
      </c>
      <c r="AE149" t="n">
        <v>0</v>
      </c>
      <c r="AG149" t="n">
        <v>0</v>
      </c>
    </row>
    <row r="150">
      <c r="A150" t="inlineStr">
        <is>
          <t>BTQ</t>
        </is>
      </c>
      <c r="B150" t="inlineStr">
        <is>
          <t>RM</t>
        </is>
      </c>
      <c r="C150" t="inlineStr">
        <is>
          <t>RM.BTQ.0030</t>
        </is>
      </c>
      <c r="D150" t="inlineStr">
        <is>
          <t xml:space="preserve">Watermelon syrup 1883, 1 liter </t>
        </is>
      </c>
      <c r="E150" t="n">
        <v>0.474</v>
      </c>
      <c r="F150" t="n">
        <v>2.6558</v>
      </c>
      <c r="G150" t="inlineStr">
        <is>
          <t>304, 101, 101, 304</t>
        </is>
      </c>
      <c r="H150" t="n">
        <v>0</v>
      </c>
      <c r="I150" t="n">
        <v>0</v>
      </c>
      <c r="J150" t="n">
        <v>0</v>
      </c>
      <c r="K150" t="n">
        <v>0</v>
      </c>
      <c r="L150" t="n">
        <v>0</v>
      </c>
      <c r="M150" t="n">
        <v>0</v>
      </c>
      <c r="N150" t="n">
        <v>0</v>
      </c>
      <c r="O150" t="n">
        <v>0</v>
      </c>
      <c r="P150" t="n">
        <v>0</v>
      </c>
      <c r="Q150" t="n">
        <v>0</v>
      </c>
      <c r="R150" t="n">
        <v>0</v>
      </c>
      <c r="S150" t="n">
        <v>0</v>
      </c>
      <c r="T150" t="n">
        <v>0.474</v>
      </c>
      <c r="U150" t="n">
        <v>2.6558</v>
      </c>
      <c r="V150" t="n">
        <v>5.603</v>
      </c>
      <c r="W150" t="n">
        <v>0</v>
      </c>
      <c r="X150" t="n">
        <v>0</v>
      </c>
      <c r="Y150" t="n">
        <v>0</v>
      </c>
      <c r="Z150" t="n">
        <v>0</v>
      </c>
      <c r="AA150" s="20" t="n">
        <v>45767</v>
      </c>
      <c r="AB150" t="inlineStr">
        <is>
          <t>شركة المحمودية لتجارة مستلزمات المخابز والحلويات</t>
        </is>
      </c>
      <c r="AC150" s="20" t="n">
        <v>2</v>
      </c>
      <c r="AD150" t="n">
        <v>0</v>
      </c>
      <c r="AE150" t="n">
        <v>0</v>
      </c>
      <c r="AG150" t="n">
        <v>0</v>
      </c>
    </row>
    <row r="151">
      <c r="A151" t="inlineStr">
        <is>
          <t>BTQ</t>
        </is>
      </c>
      <c r="B151" t="inlineStr">
        <is>
          <t>RM</t>
        </is>
      </c>
      <c r="C151" t="inlineStr">
        <is>
          <t>RM.BTQ.0031</t>
        </is>
      </c>
      <c r="D151" t="inlineStr">
        <is>
          <t xml:space="preserve">Green apple syrup 1883, 1 liter </t>
        </is>
      </c>
      <c r="E151" t="n">
        <v>1.2</v>
      </c>
      <c r="F151" t="n">
        <v>6.7236</v>
      </c>
      <c r="G151" t="inlineStr">
        <is>
          <t>101, 304, 304, 101</t>
        </is>
      </c>
      <c r="H151" t="n">
        <v>0</v>
      </c>
      <c r="I151" t="n">
        <v>0</v>
      </c>
      <c r="J151" t="n">
        <v>0</v>
      </c>
      <c r="K151" t="n">
        <v>0</v>
      </c>
      <c r="L151" t="n">
        <v>0</v>
      </c>
      <c r="M151" t="n">
        <v>0</v>
      </c>
      <c r="N151" t="n">
        <v>0</v>
      </c>
      <c r="O151" t="n">
        <v>0</v>
      </c>
      <c r="P151" t="n">
        <v>0</v>
      </c>
      <c r="Q151" t="n">
        <v>0</v>
      </c>
      <c r="R151" t="n">
        <v>0</v>
      </c>
      <c r="S151" t="n">
        <v>0</v>
      </c>
      <c r="T151" t="n">
        <v>1.2</v>
      </c>
      <c r="U151" t="n">
        <v>6.7236</v>
      </c>
      <c r="V151" t="n">
        <v>5.603</v>
      </c>
      <c r="W151" t="n">
        <v>0</v>
      </c>
      <c r="X151" t="n">
        <v>0</v>
      </c>
      <c r="Y151" t="n">
        <v>0</v>
      </c>
      <c r="Z151" t="n">
        <v>0</v>
      </c>
      <c r="AA151" s="20" t="n">
        <v>45908</v>
      </c>
      <c r="AB151" t="inlineStr">
        <is>
          <t>شركة المحمودية لتجارة مستلزمات المخابز والحلويات</t>
        </is>
      </c>
      <c r="AC151" s="20" t="n">
        <v>2</v>
      </c>
      <c r="AD151" t="n">
        <v>0</v>
      </c>
      <c r="AE151" t="n">
        <v>0</v>
      </c>
      <c r="AG151" t="n">
        <v>0</v>
      </c>
    </row>
    <row r="152">
      <c r="A152" t="inlineStr">
        <is>
          <t>BTQ</t>
        </is>
      </c>
      <c r="B152" t="inlineStr">
        <is>
          <t>RM</t>
        </is>
      </c>
      <c r="C152" t="inlineStr">
        <is>
          <t>RM.BTQ.0032</t>
        </is>
      </c>
      <c r="D152" t="inlineStr">
        <is>
          <t xml:space="preserve">Blueberry squeeze mec3 </t>
        </is>
      </c>
      <c r="E152" t="n">
        <v>0</v>
      </c>
      <c r="F152" t="n">
        <v>0</v>
      </c>
      <c r="G152" t="inlineStr">
        <is>
          <t>101, 304, 306, 401, 402, 499, 409, 304, 306, 402, 101, 499, 401, 409</t>
        </is>
      </c>
      <c r="H152" t="n">
        <v>0</v>
      </c>
      <c r="I152" t="n">
        <v>0</v>
      </c>
      <c r="J152" t="n">
        <v>0</v>
      </c>
      <c r="K152" t="n">
        <v>0</v>
      </c>
      <c r="L152" t="n">
        <v>0</v>
      </c>
      <c r="M152" t="n">
        <v>0</v>
      </c>
      <c r="N152" t="n">
        <v>0</v>
      </c>
      <c r="O152" t="n">
        <v>0</v>
      </c>
      <c r="P152" t="n">
        <v>0</v>
      </c>
      <c r="Q152" t="n">
        <v>0</v>
      </c>
      <c r="R152" t="n">
        <v>0</v>
      </c>
      <c r="S152" t="n">
        <v>0</v>
      </c>
      <c r="T152" t="n">
        <v>0</v>
      </c>
      <c r="U152" t="n">
        <v>0</v>
      </c>
      <c r="V152" t="n">
        <v>8.620799999999999</v>
      </c>
      <c r="W152" t="n">
        <v>8.18</v>
      </c>
      <c r="X152" t="n">
        <v>9.007999999999999</v>
      </c>
      <c r="Y152" t="n">
        <v>9.007999999999999</v>
      </c>
      <c r="Z152" t="n">
        <v>9.007999999999999</v>
      </c>
      <c r="AA152" s="20" t="n">
        <v>45864</v>
      </c>
      <c r="AB152" t="inlineStr">
        <is>
          <t>شركة المحمودية لتجارة مستلزمات المخابز والحلويات</t>
        </is>
      </c>
      <c r="AC152" s="20" t="n">
        <v>46234</v>
      </c>
      <c r="AD152" t="n">
        <v>1.0008</v>
      </c>
      <c r="AE152" t="n">
        <v>0.7506</v>
      </c>
      <c r="AF152" t="inlineStr">
        <is>
          <t>0:0</t>
        </is>
      </c>
      <c r="AG152" t="n">
        <v>0</v>
      </c>
    </row>
    <row r="153">
      <c r="A153" t="inlineStr">
        <is>
          <t>BTQ</t>
        </is>
      </c>
      <c r="B153" t="inlineStr">
        <is>
          <t>RM</t>
        </is>
      </c>
      <c r="C153" t="inlineStr">
        <is>
          <t>RM.BTQ.0033</t>
        </is>
      </c>
      <c r="D153" t="inlineStr">
        <is>
          <t>Cranberry squeeze mec3</t>
        </is>
      </c>
      <c r="E153" t="n">
        <v>4.584</v>
      </c>
      <c r="F153" t="n">
        <v>39.5176</v>
      </c>
      <c r="G153" t="inlineStr">
        <is>
          <t>101, 304, 304, 101</t>
        </is>
      </c>
      <c r="H153" t="n">
        <v>0</v>
      </c>
      <c r="I153" t="n">
        <v>0</v>
      </c>
      <c r="J153" t="n">
        <v>0</v>
      </c>
      <c r="K153" t="n">
        <v>0</v>
      </c>
      <c r="L153" t="n">
        <v>0</v>
      </c>
      <c r="M153" t="n">
        <v>0</v>
      </c>
      <c r="N153" t="n">
        <v>0</v>
      </c>
      <c r="O153" t="n">
        <v>0</v>
      </c>
      <c r="P153" t="n">
        <v>0</v>
      </c>
      <c r="Q153" t="n">
        <v>0</v>
      </c>
      <c r="R153" t="n">
        <v>0</v>
      </c>
      <c r="S153" t="n">
        <v>0</v>
      </c>
      <c r="T153" t="n">
        <v>4.584</v>
      </c>
      <c r="U153" t="n">
        <v>39.5176</v>
      </c>
      <c r="V153" t="n">
        <v>8.620799999999999</v>
      </c>
      <c r="W153" t="n">
        <v>0</v>
      </c>
      <c r="X153" t="n">
        <v>0</v>
      </c>
      <c r="Y153" t="n">
        <v>0</v>
      </c>
      <c r="Z153" t="n">
        <v>0</v>
      </c>
      <c r="AA153" s="20" t="n">
        <v>45767</v>
      </c>
      <c r="AB153" t="inlineStr">
        <is>
          <t>شركة المحمودية لتجارة مستلزمات المخابز والحلويات</t>
        </is>
      </c>
      <c r="AC153" s="20" t="n">
        <v>2</v>
      </c>
      <c r="AD153" t="n">
        <v>0</v>
      </c>
      <c r="AE153" t="n">
        <v>0</v>
      </c>
      <c r="AG153" t="n">
        <v>0</v>
      </c>
    </row>
    <row r="154">
      <c r="A154" t="inlineStr">
        <is>
          <t>BTQ</t>
        </is>
      </c>
      <c r="B154" t="inlineStr">
        <is>
          <t>RM</t>
        </is>
      </c>
      <c r="C154" t="inlineStr">
        <is>
          <t>RM.BTQ.0034</t>
        </is>
      </c>
      <c r="D154" t="inlineStr">
        <is>
          <t>Guapa squeeze mec3</t>
        </is>
      </c>
      <c r="E154" t="n">
        <v>1.3</v>
      </c>
      <c r="F154" t="n">
        <v>11.207</v>
      </c>
      <c r="G154" t="inlineStr">
        <is>
          <t>304, 101, 304, 101, 304</t>
        </is>
      </c>
      <c r="H154" t="n">
        <v>1.3</v>
      </c>
      <c r="I154" t="n">
        <v>0</v>
      </c>
      <c r="J154" t="n">
        <v>0</v>
      </c>
      <c r="K154" t="n">
        <v>0</v>
      </c>
      <c r="L154" t="n">
        <v>0</v>
      </c>
      <c r="M154" t="n">
        <v>1.3</v>
      </c>
      <c r="N154" t="n">
        <v>0</v>
      </c>
      <c r="O154" t="n">
        <v>0</v>
      </c>
      <c r="P154" t="n">
        <v>0</v>
      </c>
      <c r="Q154" t="n">
        <v>0</v>
      </c>
      <c r="R154" t="n">
        <v>0</v>
      </c>
      <c r="S154" t="n">
        <v>0</v>
      </c>
      <c r="T154" t="n">
        <v>2.6</v>
      </c>
      <c r="U154" t="n">
        <v>23.276</v>
      </c>
      <c r="V154" t="n">
        <v>8.952299999999999</v>
      </c>
      <c r="W154" t="n">
        <v>0</v>
      </c>
      <c r="X154" t="n">
        <v>0</v>
      </c>
      <c r="Y154" t="n">
        <v>0</v>
      </c>
      <c r="Z154" t="n">
        <v>0</v>
      </c>
      <c r="AA154" s="20" t="n">
        <v>46246</v>
      </c>
      <c r="AB154" t="inlineStr">
        <is>
          <t>شركة المحمودية لتجارة مستلزمات المخابز والحلويات</t>
        </is>
      </c>
      <c r="AC154" s="20" t="n">
        <v>2</v>
      </c>
      <c r="AD154" t="n">
        <v>0</v>
      </c>
      <c r="AE154" t="n">
        <v>0</v>
      </c>
      <c r="AG154" t="n">
        <v>12.069</v>
      </c>
    </row>
    <row r="155">
      <c r="A155" t="inlineStr">
        <is>
          <t>BTQ</t>
        </is>
      </c>
      <c r="B155" t="inlineStr">
        <is>
          <t>RM</t>
        </is>
      </c>
      <c r="C155" t="inlineStr">
        <is>
          <t>RM.BTQ.0035</t>
        </is>
      </c>
      <c r="D155" t="inlineStr">
        <is>
          <t>Kiwi squeeze mec3</t>
        </is>
      </c>
      <c r="E155" t="n">
        <v>1.483</v>
      </c>
      <c r="F155" t="n">
        <v>12.7846</v>
      </c>
      <c r="G155" t="inlineStr">
        <is>
          <t>101, 304, 101, 304</t>
        </is>
      </c>
      <c r="H155" t="n">
        <v>0</v>
      </c>
      <c r="I155" t="n">
        <v>0</v>
      </c>
      <c r="J155" t="n">
        <v>0</v>
      </c>
      <c r="K155" t="n">
        <v>0</v>
      </c>
      <c r="L155" t="n">
        <v>0</v>
      </c>
      <c r="M155" t="n">
        <v>0</v>
      </c>
      <c r="N155" t="n">
        <v>0</v>
      </c>
      <c r="O155" t="n">
        <v>0</v>
      </c>
      <c r="P155" t="n">
        <v>0</v>
      </c>
      <c r="Q155" t="n">
        <v>0</v>
      </c>
      <c r="R155" t="n">
        <v>0</v>
      </c>
      <c r="S155" t="n">
        <v>0</v>
      </c>
      <c r="T155" t="n">
        <v>1.483</v>
      </c>
      <c r="U155" t="n">
        <v>12.7846</v>
      </c>
      <c r="V155" t="n">
        <v>8.620799999999999</v>
      </c>
      <c r="W155" t="n">
        <v>0</v>
      </c>
      <c r="X155" t="n">
        <v>0</v>
      </c>
      <c r="Y155" t="n">
        <v>0</v>
      </c>
      <c r="Z155" t="n">
        <v>0</v>
      </c>
      <c r="AA155" s="20" t="n">
        <v>46174</v>
      </c>
      <c r="AB155" t="inlineStr">
        <is>
          <t>شركة المحمودية لتجارة مستلزمات المخابز والحلويات</t>
        </is>
      </c>
      <c r="AC155" s="20" t="n">
        <v>2</v>
      </c>
      <c r="AD155" t="n">
        <v>0</v>
      </c>
      <c r="AE155" t="n">
        <v>0</v>
      </c>
      <c r="AG155" t="n">
        <v>0</v>
      </c>
    </row>
    <row r="156">
      <c r="A156" t="inlineStr">
        <is>
          <t>BTQ</t>
        </is>
      </c>
      <c r="B156" t="inlineStr">
        <is>
          <t>RM</t>
        </is>
      </c>
      <c r="C156" t="inlineStr">
        <is>
          <t>RM.BTQ.0036</t>
        </is>
      </c>
      <c r="D156" t="inlineStr">
        <is>
          <t>Raspberry squeeze mec3</t>
        </is>
      </c>
      <c r="E156" t="n">
        <v>4.3</v>
      </c>
      <c r="F156" t="n">
        <v>42.241</v>
      </c>
      <c r="G156" t="inlineStr">
        <is>
          <t>304, 101, 402, 409, 401, 304, 402, 401, 101, 409</t>
        </is>
      </c>
      <c r="H156" t="n">
        <v>0</v>
      </c>
      <c r="I156" t="n">
        <v>0</v>
      </c>
      <c r="J156" t="n">
        <v>0</v>
      </c>
      <c r="K156" t="n">
        <v>0</v>
      </c>
      <c r="L156" t="n">
        <v>0</v>
      </c>
      <c r="M156" t="n">
        <v>0</v>
      </c>
      <c r="N156" t="n">
        <v>0</v>
      </c>
      <c r="O156" t="n">
        <v>0</v>
      </c>
      <c r="P156" t="n">
        <v>0</v>
      </c>
      <c r="Q156" t="n">
        <v>0</v>
      </c>
      <c r="R156" t="n">
        <v>0</v>
      </c>
      <c r="S156" t="n">
        <v>0</v>
      </c>
      <c r="T156" t="n">
        <v>4.3</v>
      </c>
      <c r="U156" t="n">
        <v>42.241</v>
      </c>
      <c r="V156" t="n">
        <v>9.823499999999999</v>
      </c>
      <c r="W156" t="n">
        <v>3.641</v>
      </c>
      <c r="X156" t="n">
        <v>3.641</v>
      </c>
      <c r="Y156" t="n">
        <v>3.641</v>
      </c>
      <c r="Z156" t="n">
        <v>3.641</v>
      </c>
      <c r="AA156" s="20" t="n">
        <v>46174</v>
      </c>
      <c r="AB156" t="inlineStr">
        <is>
          <t>شركة المحمودية لتجارة مستلزمات المخابز والحلويات</t>
        </is>
      </c>
      <c r="AC156" s="20" t="n">
        <v>46194</v>
      </c>
      <c r="AD156" t="n">
        <v>0.4045</v>
      </c>
      <c r="AE156" t="n">
        <v>0.3034</v>
      </c>
      <c r="AF156" t="inlineStr">
        <is>
          <t>14:5</t>
        </is>
      </c>
      <c r="AG156" t="n">
        <v>0</v>
      </c>
    </row>
    <row r="157">
      <c r="A157" t="inlineStr">
        <is>
          <t>BTQ</t>
        </is>
      </c>
      <c r="B157" t="inlineStr">
        <is>
          <t>RM</t>
        </is>
      </c>
      <c r="C157" t="inlineStr">
        <is>
          <t>RM.BTQ.0037</t>
        </is>
      </c>
      <c r="D157" t="inlineStr">
        <is>
          <t>Watermelon squeeze mec3</t>
        </is>
      </c>
      <c r="E157" t="n">
        <v>1.3</v>
      </c>
      <c r="F157" t="n">
        <v>11.207</v>
      </c>
      <c r="G157" t="inlineStr">
        <is>
          <t>304, 304</t>
        </is>
      </c>
      <c r="H157" t="n">
        <v>0</v>
      </c>
      <c r="I157" t="n">
        <v>0</v>
      </c>
      <c r="J157" t="n">
        <v>0</v>
      </c>
      <c r="K157" t="n">
        <v>0</v>
      </c>
      <c r="L157" t="n">
        <v>0</v>
      </c>
      <c r="M157" t="n">
        <v>0</v>
      </c>
      <c r="N157" t="n">
        <v>0</v>
      </c>
      <c r="O157" t="n">
        <v>0</v>
      </c>
      <c r="P157" t="n">
        <v>0</v>
      </c>
      <c r="Q157" t="n">
        <v>0</v>
      </c>
      <c r="R157" t="n">
        <v>0</v>
      </c>
      <c r="S157" t="n">
        <v>0</v>
      </c>
      <c r="T157" t="n">
        <v>1.3</v>
      </c>
      <c r="U157" t="n">
        <v>11.207</v>
      </c>
      <c r="V157" t="n">
        <v>8.620799999999999</v>
      </c>
      <c r="W157" t="n">
        <v>0</v>
      </c>
      <c r="X157" t="n">
        <v>0</v>
      </c>
      <c r="Y157" t="n">
        <v>0</v>
      </c>
      <c r="Z157" t="n">
        <v>0</v>
      </c>
      <c r="AA157" s="20" t="n">
        <v>45836</v>
      </c>
      <c r="AB157" t="inlineStr">
        <is>
          <t>شركة المحمودية لتجارة مستلزمات المخابز والحلويات</t>
        </is>
      </c>
      <c r="AC157" s="20" t="n">
        <v>2</v>
      </c>
      <c r="AD157" t="n">
        <v>0</v>
      </c>
      <c r="AE157" t="n">
        <v>0</v>
      </c>
      <c r="AG157" t="n">
        <v>0</v>
      </c>
    </row>
    <row r="158">
      <c r="A158" t="inlineStr">
        <is>
          <t>BTQ</t>
        </is>
      </c>
      <c r="B158" t="inlineStr">
        <is>
          <t>RM</t>
        </is>
      </c>
      <c r="C158" t="inlineStr">
        <is>
          <t>RM.BTQ.0038</t>
        </is>
      </c>
      <c r="D158" t="inlineStr">
        <is>
          <t>DR.GUSTO 100 GEL COLOR TUBE PINK</t>
        </is>
      </c>
      <c r="E158" t="n">
        <v>0</v>
      </c>
      <c r="F158" t="n">
        <v>0</v>
      </c>
      <c r="G158" t="inlineStr">
        <is>
          <t>9605, 304, 301, 605, 305, 304, 301, 305, 9605, 605</t>
        </is>
      </c>
      <c r="H158" t="n">
        <v>0</v>
      </c>
      <c r="I158" t="n">
        <v>0</v>
      </c>
      <c r="J158" t="n">
        <v>0</v>
      </c>
      <c r="K158" t="n">
        <v>0</v>
      </c>
      <c r="L158" t="n">
        <v>0</v>
      </c>
      <c r="M158" t="n">
        <v>0</v>
      </c>
      <c r="N158" t="n">
        <v>0</v>
      </c>
      <c r="O158" t="n">
        <v>0</v>
      </c>
      <c r="P158" t="n">
        <v>0</v>
      </c>
      <c r="Q158" t="n">
        <v>0</v>
      </c>
      <c r="R158" t="n">
        <v>0</v>
      </c>
      <c r="S158" t="n">
        <v>0</v>
      </c>
      <c r="T158" t="n">
        <v>0</v>
      </c>
      <c r="U158" t="n">
        <v>0</v>
      </c>
      <c r="V158" t="n">
        <v>1.2525</v>
      </c>
      <c r="W158" t="n">
        <v>0</v>
      </c>
      <c r="X158" t="n">
        <v>0</v>
      </c>
      <c r="Y158" t="n">
        <v>0</v>
      </c>
      <c r="Z158" t="n">
        <v>244</v>
      </c>
      <c r="AA158" s="20" t="n">
        <v>44599</v>
      </c>
      <c r="AB158" t="inlineStr">
        <is>
          <t>Gusto.01/2022</t>
        </is>
      </c>
      <c r="AC158" s="20" t="n">
        <v>45930</v>
      </c>
      <c r="AD158" t="n">
        <v>0</v>
      </c>
      <c r="AE158" t="n">
        <v>20.3333</v>
      </c>
      <c r="AF158" t="inlineStr">
        <is>
          <t>0:0</t>
        </is>
      </c>
      <c r="AG158" t="n">
        <v>0</v>
      </c>
    </row>
    <row r="159">
      <c r="A159" t="inlineStr">
        <is>
          <t>BTQ</t>
        </is>
      </c>
      <c r="B159" t="inlineStr">
        <is>
          <t>RM</t>
        </is>
      </c>
      <c r="C159" t="inlineStr">
        <is>
          <t>RM.BTQ.0039</t>
        </is>
      </c>
      <c r="D159" t="inlineStr">
        <is>
          <t>DR.GUSTO 100 GEL COLOR TUBE FLAG RED</t>
        </is>
      </c>
      <c r="E159" t="n">
        <v>0</v>
      </c>
      <c r="F159" t="n">
        <v>0</v>
      </c>
      <c r="G159" t="inlineStr">
        <is>
          <t>305, 304, 306, 301, 605, 9605, 304, 301, 306, 305, 605, 9605</t>
        </is>
      </c>
      <c r="H159" t="n">
        <v>0</v>
      </c>
      <c r="I159" t="n">
        <v>0</v>
      </c>
      <c r="J159" t="n">
        <v>0</v>
      </c>
      <c r="K159" t="n">
        <v>0</v>
      </c>
      <c r="L159" t="n">
        <v>0</v>
      </c>
      <c r="M159" t="n">
        <v>0</v>
      </c>
      <c r="N159" t="n">
        <v>0</v>
      </c>
      <c r="O159" t="n">
        <v>0</v>
      </c>
      <c r="P159" t="n">
        <v>0</v>
      </c>
      <c r="Q159" t="n">
        <v>0</v>
      </c>
      <c r="R159" t="n">
        <v>0</v>
      </c>
      <c r="S159" t="n">
        <v>0</v>
      </c>
      <c r="T159" t="n">
        <v>0</v>
      </c>
      <c r="U159" t="n">
        <v>0</v>
      </c>
      <c r="V159" t="n">
        <v>1.2525</v>
      </c>
      <c r="W159" t="n">
        <v>0</v>
      </c>
      <c r="X159" t="n">
        <v>0</v>
      </c>
      <c r="Y159" t="n">
        <v>0</v>
      </c>
      <c r="Z159" t="n">
        <v>278</v>
      </c>
      <c r="AA159" s="20" t="n">
        <v>44599</v>
      </c>
      <c r="AB159" t="inlineStr">
        <is>
          <t>Gusto.01/2022</t>
        </is>
      </c>
      <c r="AC159" s="20" t="n">
        <v>45930</v>
      </c>
      <c r="AD159" t="n">
        <v>0</v>
      </c>
      <c r="AE159" t="n">
        <v>23.1666</v>
      </c>
      <c r="AF159" t="inlineStr">
        <is>
          <t>0:0</t>
        </is>
      </c>
      <c r="AG159" t="n">
        <v>0</v>
      </c>
    </row>
    <row r="160">
      <c r="A160" t="inlineStr">
        <is>
          <t>BTQ</t>
        </is>
      </c>
      <c r="B160" t="inlineStr">
        <is>
          <t>RM</t>
        </is>
      </c>
      <c r="C160" t="inlineStr">
        <is>
          <t>RM.BTQ.0040</t>
        </is>
      </c>
      <c r="D160" t="inlineStr">
        <is>
          <t xml:space="preserve">DR.GUSTO 100 GEL COLOR TUBE WHITE </t>
        </is>
      </c>
      <c r="E160" t="n">
        <v>0</v>
      </c>
      <c r="F160" t="n">
        <v>0</v>
      </c>
      <c r="G160" t="inlineStr">
        <is>
          <t>9605, 605, 9605, 304, 301, 605, 304, 301</t>
        </is>
      </c>
      <c r="H160" t="n">
        <v>0</v>
      </c>
      <c r="I160" t="n">
        <v>0</v>
      </c>
      <c r="J160" t="n">
        <v>0</v>
      </c>
      <c r="K160" t="n">
        <v>0</v>
      </c>
      <c r="L160" t="n">
        <v>0</v>
      </c>
      <c r="M160" t="n">
        <v>0</v>
      </c>
      <c r="N160" t="n">
        <v>0</v>
      </c>
      <c r="O160" t="n">
        <v>0</v>
      </c>
      <c r="P160" t="n">
        <v>0</v>
      </c>
      <c r="Q160" t="n">
        <v>0</v>
      </c>
      <c r="R160" t="n">
        <v>0</v>
      </c>
      <c r="S160" t="n">
        <v>0</v>
      </c>
      <c r="T160" t="n">
        <v>0</v>
      </c>
      <c r="U160" t="n">
        <v>0</v>
      </c>
      <c r="V160" t="n">
        <v>1.2525</v>
      </c>
      <c r="W160" t="n">
        <v>0</v>
      </c>
      <c r="X160" t="n">
        <v>0</v>
      </c>
      <c r="Y160" t="n">
        <v>0</v>
      </c>
      <c r="Z160" t="n">
        <v>34</v>
      </c>
      <c r="AA160" s="20" t="n">
        <v>44599</v>
      </c>
      <c r="AB160" t="inlineStr">
        <is>
          <t>Gusto.01/2022</t>
        </is>
      </c>
      <c r="AC160" s="20" t="n">
        <v>45930</v>
      </c>
      <c r="AD160" t="n">
        <v>0</v>
      </c>
      <c r="AE160" t="n">
        <v>2.8333</v>
      </c>
      <c r="AF160" t="inlineStr">
        <is>
          <t>0:0</t>
        </is>
      </c>
      <c r="AG160" t="n">
        <v>0</v>
      </c>
    </row>
    <row r="161">
      <c r="A161" t="inlineStr">
        <is>
          <t>BTQ</t>
        </is>
      </c>
      <c r="B161" t="inlineStr">
        <is>
          <t>RM</t>
        </is>
      </c>
      <c r="C161" t="inlineStr">
        <is>
          <t>RM.BTQ.0041</t>
        </is>
      </c>
      <c r="D161" t="inlineStr">
        <is>
          <t>Vanilla syrup 1883</t>
        </is>
      </c>
      <c r="E161" t="n">
        <v>2.363</v>
      </c>
      <c r="F161" t="n">
        <v>13.2399</v>
      </c>
      <c r="G161" t="inlineStr">
        <is>
          <t>304, 304, 304</t>
        </is>
      </c>
      <c r="H161" t="n">
        <v>1</v>
      </c>
      <c r="I161" t="n">
        <v>0</v>
      </c>
      <c r="J161" t="n">
        <v>0</v>
      </c>
      <c r="K161" t="n">
        <v>0</v>
      </c>
      <c r="L161" t="n">
        <v>0</v>
      </c>
      <c r="M161" t="n">
        <v>1</v>
      </c>
      <c r="N161" t="n">
        <v>0</v>
      </c>
      <c r="O161" t="n">
        <v>0</v>
      </c>
      <c r="P161" t="n">
        <v>0</v>
      </c>
      <c r="Q161" t="n">
        <v>-0.173</v>
      </c>
      <c r="R161" t="n">
        <v>0</v>
      </c>
      <c r="S161" t="n">
        <v>-0.173</v>
      </c>
      <c r="T161" t="n">
        <v>3.19</v>
      </c>
      <c r="U161" t="n">
        <v>17.8736</v>
      </c>
      <c r="V161" t="n">
        <v>5.603</v>
      </c>
      <c r="W161" t="n">
        <v>0.271</v>
      </c>
      <c r="X161" t="n">
        <v>0.32</v>
      </c>
      <c r="Y161" t="n">
        <v>0.607</v>
      </c>
      <c r="Z161" t="n">
        <v>0.607</v>
      </c>
      <c r="AA161" s="20" t="n">
        <v>46246</v>
      </c>
      <c r="AB161" t="inlineStr">
        <is>
          <t>شركة المحمودية لتجارة مستلزمات المخابز والحلويات</t>
        </is>
      </c>
      <c r="AC161" s="20" t="n">
        <v>46264</v>
      </c>
      <c r="AD161" t="n">
        <v>0.0674</v>
      </c>
      <c r="AE161" t="n">
        <v>0.0505</v>
      </c>
      <c r="AF161" t="inlineStr">
        <is>
          <t>63:1</t>
        </is>
      </c>
      <c r="AG161" t="n">
        <v>5.603</v>
      </c>
    </row>
    <row r="162">
      <c r="A162" t="inlineStr">
        <is>
          <t>BTQ</t>
        </is>
      </c>
      <c r="B162" t="inlineStr">
        <is>
          <t>RM</t>
        </is>
      </c>
      <c r="C162" t="inlineStr">
        <is>
          <t>RM.BTQ.0042</t>
        </is>
      </c>
      <c r="D162" t="inlineStr">
        <is>
          <t>Caramel syrup 1883</t>
        </is>
      </c>
      <c r="E162" t="n">
        <v>3.03</v>
      </c>
      <c r="F162" t="n">
        <v>18.7021</v>
      </c>
      <c r="G162" t="inlineStr">
        <is>
          <t>304, 304, 304</t>
        </is>
      </c>
      <c r="H162" t="n">
        <v>1</v>
      </c>
      <c r="I162" t="n">
        <v>0</v>
      </c>
      <c r="J162" t="n">
        <v>0</v>
      </c>
      <c r="K162" t="n">
        <v>0</v>
      </c>
      <c r="L162" t="n">
        <v>0</v>
      </c>
      <c r="M162" t="n">
        <v>1</v>
      </c>
      <c r="N162" t="n">
        <v>0</v>
      </c>
      <c r="O162" t="n">
        <v>0</v>
      </c>
      <c r="P162" t="n">
        <v>0</v>
      </c>
      <c r="Q162" t="n">
        <v>0</v>
      </c>
      <c r="R162" t="n">
        <v>0</v>
      </c>
      <c r="S162" t="n">
        <v>0</v>
      </c>
      <c r="T162" t="n">
        <v>4.03</v>
      </c>
      <c r="U162" t="n">
        <v>24.3051</v>
      </c>
      <c r="V162" t="n">
        <v>5.8891</v>
      </c>
      <c r="W162" t="n">
        <v>0</v>
      </c>
      <c r="X162" t="n">
        <v>0</v>
      </c>
      <c r="Y162" t="n">
        <v>0</v>
      </c>
      <c r="Z162" t="n">
        <v>0</v>
      </c>
      <c r="AA162" s="20" t="n">
        <v>46246</v>
      </c>
      <c r="AB162" t="inlineStr">
        <is>
          <t>شركة المحمودية لتجارة مستلزمات المخابز والحلويات</t>
        </is>
      </c>
      <c r="AC162" s="20" t="n">
        <v>2</v>
      </c>
      <c r="AD162" t="n">
        <v>0</v>
      </c>
      <c r="AE162" t="n">
        <v>0</v>
      </c>
      <c r="AG162" t="n">
        <v>5.603</v>
      </c>
    </row>
    <row r="163">
      <c r="A163" t="inlineStr">
        <is>
          <t>BTQ</t>
        </is>
      </c>
      <c r="B163" t="inlineStr">
        <is>
          <t>RM</t>
        </is>
      </c>
      <c r="C163" t="inlineStr">
        <is>
          <t>RM.BTQ.0043</t>
        </is>
      </c>
      <c r="D163" t="inlineStr">
        <is>
          <t>Hazelnut syrup 1883</t>
        </is>
      </c>
      <c r="E163" t="n">
        <v>7.059</v>
      </c>
      <c r="F163" t="n">
        <v>39.5516</v>
      </c>
      <c r="G163" t="inlineStr">
        <is>
          <t>304, 304, 304</t>
        </is>
      </c>
      <c r="H163" t="n">
        <v>1</v>
      </c>
      <c r="I163" t="n">
        <v>0</v>
      </c>
      <c r="J163" t="n">
        <v>0</v>
      </c>
      <c r="K163" t="n">
        <v>0</v>
      </c>
      <c r="L163" t="n">
        <v>0</v>
      </c>
      <c r="M163" t="n">
        <v>1</v>
      </c>
      <c r="N163" t="n">
        <v>0</v>
      </c>
      <c r="O163" t="n">
        <v>0</v>
      </c>
      <c r="P163" t="n">
        <v>0</v>
      </c>
      <c r="Q163" t="n">
        <v>0</v>
      </c>
      <c r="R163" t="n">
        <v>0</v>
      </c>
      <c r="S163" t="n">
        <v>0</v>
      </c>
      <c r="T163" t="n">
        <v>8.058999999999999</v>
      </c>
      <c r="U163" t="n">
        <v>46.8796</v>
      </c>
      <c r="V163" t="n">
        <v>5.817</v>
      </c>
      <c r="W163" t="n">
        <v>0</v>
      </c>
      <c r="X163" t="n">
        <v>0</v>
      </c>
      <c r="Y163" t="n">
        <v>0</v>
      </c>
      <c r="Z163" t="n">
        <v>0</v>
      </c>
      <c r="AA163" s="20" t="n">
        <v>46246</v>
      </c>
      <c r="AB163" t="inlineStr">
        <is>
          <t>شركة المحمودية لتجارة مستلزمات المخابز والحلويات</t>
        </is>
      </c>
      <c r="AC163" s="20" t="n">
        <v>2</v>
      </c>
      <c r="AD163" t="n">
        <v>0</v>
      </c>
      <c r="AE163" t="n">
        <v>0</v>
      </c>
      <c r="AG163" t="n">
        <v>7.328</v>
      </c>
    </row>
    <row r="164">
      <c r="A164" t="inlineStr">
        <is>
          <t>BTQ</t>
        </is>
      </c>
      <c r="B164" t="inlineStr">
        <is>
          <t>RM</t>
        </is>
      </c>
      <c r="C164" t="inlineStr">
        <is>
          <t>RM.BTQ.0044</t>
        </is>
      </c>
      <c r="D164" t="inlineStr">
        <is>
          <t xml:space="preserve">Pan cake mix </t>
        </is>
      </c>
      <c r="E164" t="n">
        <v>0.9</v>
      </c>
      <c r="F164" t="n">
        <v>2.7153</v>
      </c>
      <c r="G164" t="inlineStr">
        <is>
          <t>304, 304</t>
        </is>
      </c>
      <c r="H164" t="n">
        <v>0</v>
      </c>
      <c r="I164" t="n">
        <v>0</v>
      </c>
      <c r="J164" t="n">
        <v>0</v>
      </c>
      <c r="K164" t="n">
        <v>0</v>
      </c>
      <c r="L164" t="n">
        <v>0</v>
      </c>
      <c r="M164" t="n">
        <v>0</v>
      </c>
      <c r="N164" t="n">
        <v>0</v>
      </c>
      <c r="O164" t="n">
        <v>0</v>
      </c>
      <c r="P164" t="n">
        <v>0</v>
      </c>
      <c r="Q164" t="n">
        <v>0</v>
      </c>
      <c r="R164" t="n">
        <v>0</v>
      </c>
      <c r="S164" t="n">
        <v>0</v>
      </c>
      <c r="T164" t="n">
        <v>0.9</v>
      </c>
      <c r="U164" t="n">
        <v>2.7153</v>
      </c>
      <c r="V164" t="n">
        <v>3.017</v>
      </c>
      <c r="W164" t="n">
        <v>0</v>
      </c>
      <c r="X164" t="n">
        <v>0</v>
      </c>
      <c r="Y164" t="n">
        <v>0</v>
      </c>
      <c r="Z164" t="n">
        <v>0</v>
      </c>
      <c r="AA164" s="20" t="n">
        <v>45693</v>
      </c>
      <c r="AB164" t="inlineStr">
        <is>
          <t>العافية لتجارة الشوكولاتة والحلويات</t>
        </is>
      </c>
      <c r="AC164" s="20" t="n">
        <v>2</v>
      </c>
      <c r="AD164" t="n">
        <v>0</v>
      </c>
      <c r="AE164" t="n">
        <v>0</v>
      </c>
      <c r="AG164" t="n">
        <v>0</v>
      </c>
    </row>
    <row r="165">
      <c r="A165" t="inlineStr">
        <is>
          <t>BTQ</t>
        </is>
      </c>
      <c r="B165" t="inlineStr">
        <is>
          <t>RM</t>
        </is>
      </c>
      <c r="C165" t="inlineStr">
        <is>
          <t>RM.BTQ.0045</t>
        </is>
      </c>
      <c r="D165" t="inlineStr">
        <is>
          <t>مربى التوت الاحمر</t>
        </is>
      </c>
      <c r="E165" t="n">
        <v>0</v>
      </c>
      <c r="F165" t="n">
        <v>0</v>
      </c>
      <c r="G165" t="inlineStr">
        <is>
          <t>304, 304</t>
        </is>
      </c>
      <c r="H165" t="n">
        <v>0</v>
      </c>
      <c r="I165" t="n">
        <v>0</v>
      </c>
      <c r="J165" t="n">
        <v>0</v>
      </c>
      <c r="K165" t="n">
        <v>0</v>
      </c>
      <c r="L165" t="n">
        <v>0</v>
      </c>
      <c r="M165" t="n">
        <v>0</v>
      </c>
      <c r="N165" t="n">
        <v>0</v>
      </c>
      <c r="O165" t="n">
        <v>0</v>
      </c>
      <c r="P165" t="n">
        <v>0</v>
      </c>
      <c r="Q165" t="n">
        <v>0</v>
      </c>
      <c r="R165" t="n">
        <v>0</v>
      </c>
      <c r="S165" t="n">
        <v>0</v>
      </c>
      <c r="T165" t="n">
        <v>0</v>
      </c>
      <c r="U165" t="n">
        <v>0</v>
      </c>
      <c r="V165" t="n">
        <v>5</v>
      </c>
      <c r="W165" t="n">
        <v>0</v>
      </c>
      <c r="X165" t="n">
        <v>0</v>
      </c>
      <c r="Y165" t="n">
        <v>0</v>
      </c>
      <c r="Z165" t="n">
        <v>0</v>
      </c>
      <c r="AA165" s="20" t="n">
        <v>45692</v>
      </c>
      <c r="AB165" t="inlineStr">
        <is>
          <t>Cash Customer - مورد</t>
        </is>
      </c>
      <c r="AC165" s="20" t="n">
        <v>2</v>
      </c>
      <c r="AD165" t="n">
        <v>0</v>
      </c>
      <c r="AE165" t="n">
        <v>0</v>
      </c>
      <c r="AG165" t="n">
        <v>0</v>
      </c>
    </row>
    <row r="166">
      <c r="A166" t="inlineStr">
        <is>
          <t>BTQ</t>
        </is>
      </c>
      <c r="B166" t="inlineStr">
        <is>
          <t>RM</t>
        </is>
      </c>
      <c r="C166" t="inlineStr">
        <is>
          <t>RM.BTQ.0046</t>
        </is>
      </c>
      <c r="D166" t="inlineStr">
        <is>
          <t xml:space="preserve">Truffle shell white </t>
        </is>
      </c>
      <c r="E166" t="n">
        <v>0</v>
      </c>
      <c r="F166" t="n">
        <v>0</v>
      </c>
      <c r="G166" t="inlineStr">
        <is>
          <t>304, 499, 304, 499</t>
        </is>
      </c>
      <c r="H166" t="n">
        <v>0</v>
      </c>
      <c r="I166" t="n">
        <v>0</v>
      </c>
      <c r="J166" t="n">
        <v>0</v>
      </c>
      <c r="K166" t="n">
        <v>0</v>
      </c>
      <c r="L166" t="n">
        <v>0</v>
      </c>
      <c r="M166" t="n">
        <v>0</v>
      </c>
      <c r="N166" t="n">
        <v>0</v>
      </c>
      <c r="O166" t="n">
        <v>0</v>
      </c>
      <c r="P166" t="n">
        <v>0</v>
      </c>
      <c r="Q166" t="n">
        <v>0</v>
      </c>
      <c r="R166" t="n">
        <v>0</v>
      </c>
      <c r="S166" t="n">
        <v>0</v>
      </c>
      <c r="T166" t="n">
        <v>0</v>
      </c>
      <c r="U166" t="n">
        <v>0</v>
      </c>
      <c r="V166" t="n">
        <v>0.0616</v>
      </c>
      <c r="W166" t="n">
        <v>1.2603</v>
      </c>
      <c r="X166" t="n">
        <v>1.2603</v>
      </c>
      <c r="Y166" t="n">
        <v>2.7477</v>
      </c>
      <c r="Z166" t="n">
        <v>2.7477</v>
      </c>
      <c r="AA166" s="20" t="n">
        <v>45683</v>
      </c>
      <c r="AB166" t="inlineStr">
        <is>
          <t>شركة المحمودية لتجارة مستلزمات المخابز والحلويات</t>
        </is>
      </c>
      <c r="AC166" s="20" t="n">
        <v>46234</v>
      </c>
      <c r="AD166" t="n">
        <v>0.3053</v>
      </c>
      <c r="AE166" t="n">
        <v>0.2289</v>
      </c>
      <c r="AF166" t="inlineStr">
        <is>
          <t>0:0</t>
        </is>
      </c>
      <c r="AG166" t="n">
        <v>0</v>
      </c>
    </row>
    <row r="167">
      <c r="A167" t="inlineStr">
        <is>
          <t>BTQ</t>
        </is>
      </c>
      <c r="B167" t="inlineStr">
        <is>
          <t>RM</t>
        </is>
      </c>
      <c r="C167" t="inlineStr">
        <is>
          <t>RM.BTQ.0047</t>
        </is>
      </c>
      <c r="D167" t="inlineStr">
        <is>
          <t>حبوب الكاكاو المكسورة</t>
        </is>
      </c>
      <c r="E167" t="n">
        <v>0</v>
      </c>
      <c r="F167" t="n">
        <v>0</v>
      </c>
      <c r="G167" t="inlineStr">
        <is>
          <t>304, 304</t>
        </is>
      </c>
      <c r="H167" t="n">
        <v>0</v>
      </c>
      <c r="I167" t="n">
        <v>0</v>
      </c>
      <c r="J167" t="n">
        <v>0</v>
      </c>
      <c r="K167" t="n">
        <v>0</v>
      </c>
      <c r="L167" t="n">
        <v>0</v>
      </c>
      <c r="M167" t="n">
        <v>0</v>
      </c>
      <c r="N167" t="n">
        <v>0</v>
      </c>
      <c r="O167" t="n">
        <v>0</v>
      </c>
      <c r="P167" t="n">
        <v>0</v>
      </c>
      <c r="Q167" t="n">
        <v>0</v>
      </c>
      <c r="R167" t="n">
        <v>0</v>
      </c>
      <c r="S167" t="n">
        <v>0</v>
      </c>
      <c r="T167" t="n">
        <v>0</v>
      </c>
      <c r="U167" t="n">
        <v>0</v>
      </c>
      <c r="V167" t="n">
        <v>21</v>
      </c>
      <c r="W167" t="n">
        <v>0</v>
      </c>
      <c r="X167" t="n">
        <v>0</v>
      </c>
      <c r="Y167" t="n">
        <v>0</v>
      </c>
      <c r="Z167" t="n">
        <v>0</v>
      </c>
      <c r="AA167" s="20" t="n">
        <v>45679</v>
      </c>
      <c r="AB167" t="inlineStr">
        <is>
          <t>شركة الكونية للاستيراد والتصدير</t>
        </is>
      </c>
      <c r="AC167" s="20" t="n">
        <v>2</v>
      </c>
      <c r="AD167" t="n">
        <v>0</v>
      </c>
      <c r="AE167" t="n">
        <v>0</v>
      </c>
      <c r="AG167" t="n">
        <v>0</v>
      </c>
    </row>
    <row r="168">
      <c r="A168" t="inlineStr">
        <is>
          <t>BTQ</t>
        </is>
      </c>
      <c r="B168" t="inlineStr">
        <is>
          <t>RM</t>
        </is>
      </c>
      <c r="C168" t="inlineStr">
        <is>
          <t>RM.BTQ.0048</t>
        </is>
      </c>
      <c r="D168" t="inlineStr">
        <is>
          <t xml:space="preserve">Truffle Shells Milk </t>
        </is>
      </c>
      <c r="E168" t="n">
        <v>0</v>
      </c>
      <c r="F168" t="n">
        <v>0</v>
      </c>
      <c r="G168" t="inlineStr">
        <is>
          <t>304, 304</t>
        </is>
      </c>
      <c r="H168" t="n">
        <v>0</v>
      </c>
      <c r="I168" t="n">
        <v>0</v>
      </c>
      <c r="J168" t="n">
        <v>0</v>
      </c>
      <c r="K168" t="n">
        <v>0</v>
      </c>
      <c r="L168" t="n">
        <v>0</v>
      </c>
      <c r="M168" t="n">
        <v>0</v>
      </c>
      <c r="N168" t="n">
        <v>0</v>
      </c>
      <c r="O168" t="n">
        <v>0</v>
      </c>
      <c r="P168" t="n">
        <v>0</v>
      </c>
      <c r="Q168" t="n">
        <v>0</v>
      </c>
      <c r="R168" t="n">
        <v>0</v>
      </c>
      <c r="S168" t="n">
        <v>0</v>
      </c>
      <c r="T168" t="n">
        <v>0</v>
      </c>
      <c r="U168" t="n">
        <v>0</v>
      </c>
      <c r="V168" t="n">
        <v>3.8794</v>
      </c>
      <c r="W168" t="n">
        <v>0</v>
      </c>
      <c r="X168" t="n">
        <v>0</v>
      </c>
      <c r="Y168" t="n">
        <v>0</v>
      </c>
      <c r="Z168" t="n">
        <v>0</v>
      </c>
      <c r="AA168" s="20" t="n">
        <v>45693</v>
      </c>
      <c r="AB168" t="inlineStr">
        <is>
          <t>شركة المحمودية لتجارة مستلزمات المخابز والحلويات</t>
        </is>
      </c>
      <c r="AC168" s="20" t="n">
        <v>2</v>
      </c>
      <c r="AD168" t="n">
        <v>0</v>
      </c>
      <c r="AE168" t="n">
        <v>0</v>
      </c>
      <c r="AG168" t="n">
        <v>0</v>
      </c>
    </row>
    <row r="169">
      <c r="A169" t="inlineStr">
        <is>
          <t>BTQ</t>
        </is>
      </c>
      <c r="B169" t="inlineStr">
        <is>
          <t>RM</t>
        </is>
      </c>
      <c r="C169" t="inlineStr">
        <is>
          <t>RM.BTQ.0049</t>
        </is>
      </c>
      <c r="D169" t="inlineStr">
        <is>
          <t xml:space="preserve">Fondant </t>
        </is>
      </c>
      <c r="E169" t="n">
        <v>13</v>
      </c>
      <c r="F169" t="n">
        <v>37.1429</v>
      </c>
      <c r="G169" t="inlineStr">
        <is>
          <t>9402, 304, 402, 499, 304, 402, 9402, 499</t>
        </is>
      </c>
      <c r="H169" t="n">
        <v>0</v>
      </c>
      <c r="I169" t="n">
        <v>0</v>
      </c>
      <c r="J169" t="n">
        <v>0</v>
      </c>
      <c r="K169" t="n">
        <v>0</v>
      </c>
      <c r="L169" t="n">
        <v>0</v>
      </c>
      <c r="M169" t="n">
        <v>0</v>
      </c>
      <c r="N169" t="n">
        <v>0</v>
      </c>
      <c r="O169" t="n">
        <v>0</v>
      </c>
      <c r="P169" t="n">
        <v>0</v>
      </c>
      <c r="Q169" t="n">
        <v>0</v>
      </c>
      <c r="R169" t="n">
        <v>0</v>
      </c>
      <c r="S169" t="n">
        <v>0</v>
      </c>
      <c r="T169" t="n">
        <v>13</v>
      </c>
      <c r="U169" t="n">
        <v>37.1429</v>
      </c>
      <c r="V169" t="n">
        <v>2.8571</v>
      </c>
      <c r="W169" t="n">
        <v>2.1</v>
      </c>
      <c r="X169" t="n">
        <v>2.1</v>
      </c>
      <c r="Y169" t="n">
        <v>2.1</v>
      </c>
      <c r="Z169" t="n">
        <v>2.1</v>
      </c>
      <c r="AA169" s="20" t="n">
        <v>45690</v>
      </c>
      <c r="AB169" t="inlineStr">
        <is>
          <t>شركة الكونية للاستيراد والتصدير</t>
        </is>
      </c>
      <c r="AC169" s="20" t="n">
        <v>46234</v>
      </c>
      <c r="AD169" t="n">
        <v>0.2333</v>
      </c>
      <c r="AE169" t="n">
        <v>0.175</v>
      </c>
      <c r="AF169" t="inlineStr">
        <is>
          <t>74:8</t>
        </is>
      </c>
      <c r="AG169" t="n">
        <v>0</v>
      </c>
    </row>
    <row r="170">
      <c r="A170" t="inlineStr">
        <is>
          <t>BTQ</t>
        </is>
      </c>
      <c r="B170" t="inlineStr">
        <is>
          <t>RM</t>
        </is>
      </c>
      <c r="C170" t="inlineStr">
        <is>
          <t>RM.BTQ.0050</t>
        </is>
      </c>
      <c r="D170" t="inlineStr">
        <is>
          <t>عجينة كروسان سادة 70 غم</t>
        </is>
      </c>
      <c r="E170" t="n">
        <v>5.04</v>
      </c>
      <c r="F170" t="n">
        <v>50</v>
      </c>
      <c r="G170" t="inlineStr">
        <is>
          <t>304, 304</t>
        </is>
      </c>
      <c r="H170" t="n">
        <v>0</v>
      </c>
      <c r="I170" t="n">
        <v>0</v>
      </c>
      <c r="J170" t="n">
        <v>0</v>
      </c>
      <c r="K170" t="n">
        <v>0</v>
      </c>
      <c r="L170" t="n">
        <v>0</v>
      </c>
      <c r="M170" t="n">
        <v>0</v>
      </c>
      <c r="N170" t="n">
        <v>0</v>
      </c>
      <c r="O170" t="n">
        <v>0</v>
      </c>
      <c r="P170" t="n">
        <v>0</v>
      </c>
      <c r="Q170" t="n">
        <v>0</v>
      </c>
      <c r="R170" t="n">
        <v>0</v>
      </c>
      <c r="S170" t="n">
        <v>0</v>
      </c>
      <c r="T170" t="n">
        <v>5.04</v>
      </c>
      <c r="U170" t="n">
        <v>50</v>
      </c>
      <c r="V170" t="n">
        <v>9.9206</v>
      </c>
      <c r="W170" t="n">
        <v>0</v>
      </c>
      <c r="X170" t="n">
        <v>0</v>
      </c>
      <c r="Y170" t="n">
        <v>0</v>
      </c>
      <c r="Z170" t="n">
        <v>0</v>
      </c>
      <c r="AA170" s="20" t="n">
        <v>46063</v>
      </c>
      <c r="AB170" t="inlineStr">
        <is>
          <t>Cash Customer - مورد</t>
        </is>
      </c>
      <c r="AC170" s="20" t="n">
        <v>45962</v>
      </c>
      <c r="AD170" t="n">
        <v>0</v>
      </c>
      <c r="AE170" t="n">
        <v>0</v>
      </c>
      <c r="AG170" t="n">
        <v>0</v>
      </c>
    </row>
    <row r="171">
      <c r="A171" t="inlineStr">
        <is>
          <t>BTQ</t>
        </is>
      </c>
      <c r="B171" t="inlineStr">
        <is>
          <t>RM</t>
        </is>
      </c>
      <c r="C171" t="inlineStr">
        <is>
          <t>RM.BTQ.0051</t>
        </is>
      </c>
      <c r="D171" t="inlineStr">
        <is>
          <t xml:space="preserve">عجينة كروسان جبنة 90 غم </t>
        </is>
      </c>
      <c r="E171" t="n">
        <v>6.48</v>
      </c>
      <c r="F171" t="n">
        <v>58</v>
      </c>
      <c r="G171" t="inlineStr">
        <is>
          <t>304, 304</t>
        </is>
      </c>
      <c r="H171" t="n">
        <v>0</v>
      </c>
      <c r="I171" t="n">
        <v>0</v>
      </c>
      <c r="J171" t="n">
        <v>0</v>
      </c>
      <c r="K171" t="n">
        <v>0</v>
      </c>
      <c r="L171" t="n">
        <v>0</v>
      </c>
      <c r="M171" t="n">
        <v>0</v>
      </c>
      <c r="N171" t="n">
        <v>0</v>
      </c>
      <c r="O171" t="n">
        <v>0</v>
      </c>
      <c r="P171" t="n">
        <v>0</v>
      </c>
      <c r="Q171" t="n">
        <v>0</v>
      </c>
      <c r="R171" t="n">
        <v>0</v>
      </c>
      <c r="S171" t="n">
        <v>0</v>
      </c>
      <c r="T171" t="n">
        <v>6.48</v>
      </c>
      <c r="U171" t="n">
        <v>58</v>
      </c>
      <c r="V171" t="n">
        <v>8.9506</v>
      </c>
      <c r="W171" t="n">
        <v>0</v>
      </c>
      <c r="X171" t="n">
        <v>0</v>
      </c>
      <c r="Y171" t="n">
        <v>0</v>
      </c>
      <c r="Z171" t="n">
        <v>0</v>
      </c>
      <c r="AA171" s="20" t="n">
        <v>46208</v>
      </c>
      <c r="AB171" t="inlineStr">
        <is>
          <t>الشركة الحصاد الخير للاستثمار</t>
        </is>
      </c>
      <c r="AC171" s="20" t="n">
        <v>45962</v>
      </c>
      <c r="AD171" t="n">
        <v>0</v>
      </c>
      <c r="AE171" t="n">
        <v>0</v>
      </c>
      <c r="AG171" t="n">
        <v>0</v>
      </c>
    </row>
    <row r="172">
      <c r="A172" t="inlineStr">
        <is>
          <t>BTQ</t>
        </is>
      </c>
      <c r="B172" t="inlineStr">
        <is>
          <t>RM</t>
        </is>
      </c>
      <c r="C172" t="inlineStr">
        <is>
          <t>RM.BTQ.0052</t>
        </is>
      </c>
      <c r="D172" t="inlineStr">
        <is>
          <t xml:space="preserve">عجينة كروسان شوكولاتة 100 غم </t>
        </is>
      </c>
      <c r="E172" t="n">
        <v>0</v>
      </c>
      <c r="F172" t="n">
        <v>0</v>
      </c>
      <c r="G172" t="inlineStr">
        <is>
          <t>304, 304</t>
        </is>
      </c>
      <c r="H172" t="n">
        <v>0</v>
      </c>
      <c r="I172" t="n">
        <v>0</v>
      </c>
      <c r="J172" t="n">
        <v>0</v>
      </c>
      <c r="K172" t="n">
        <v>0</v>
      </c>
      <c r="L172" t="n">
        <v>0</v>
      </c>
      <c r="M172" t="n">
        <v>0</v>
      </c>
      <c r="N172" t="n">
        <v>0</v>
      </c>
      <c r="O172" t="n">
        <v>0</v>
      </c>
      <c r="P172" t="n">
        <v>0</v>
      </c>
      <c r="Q172" t="n">
        <v>0</v>
      </c>
      <c r="R172" t="n">
        <v>0</v>
      </c>
      <c r="S172" t="n">
        <v>0</v>
      </c>
      <c r="T172" t="n">
        <v>0</v>
      </c>
      <c r="U172" t="n">
        <v>0</v>
      </c>
      <c r="V172" t="n">
        <v>8.333299999999999</v>
      </c>
      <c r="W172" t="n">
        <v>0</v>
      </c>
      <c r="X172" t="n">
        <v>0</v>
      </c>
      <c r="Y172" t="n">
        <v>0</v>
      </c>
      <c r="Z172" t="n">
        <v>0</v>
      </c>
      <c r="AA172" s="20" t="n">
        <v>45676</v>
      </c>
      <c r="AB172" t="inlineStr">
        <is>
          <t>الشركة الحصاد الخير للاستثمار</t>
        </is>
      </c>
      <c r="AC172" s="20" t="n">
        <v>45962</v>
      </c>
      <c r="AD172" t="n">
        <v>0</v>
      </c>
      <c r="AE172" t="n">
        <v>0</v>
      </c>
      <c r="AG172" t="n">
        <v>0</v>
      </c>
    </row>
    <row r="173">
      <c r="A173" t="inlineStr">
        <is>
          <t>BTQ</t>
        </is>
      </c>
      <c r="B173" t="inlineStr">
        <is>
          <t>RM</t>
        </is>
      </c>
      <c r="C173" t="inlineStr">
        <is>
          <t>RM.BTQ.0053</t>
        </is>
      </c>
      <c r="D173" t="inlineStr">
        <is>
          <t xml:space="preserve">عجينة كروسان زعتر 80 غم </t>
        </is>
      </c>
      <c r="E173" t="n">
        <v>0</v>
      </c>
      <c r="F173" t="n">
        <v>0</v>
      </c>
      <c r="G173" t="inlineStr">
        <is>
          <t>304, 304</t>
        </is>
      </c>
      <c r="H173" t="n">
        <v>0</v>
      </c>
      <c r="I173" t="n">
        <v>0</v>
      </c>
      <c r="J173" t="n">
        <v>0</v>
      </c>
      <c r="K173" t="n">
        <v>0</v>
      </c>
      <c r="L173" t="n">
        <v>0</v>
      </c>
      <c r="M173" t="n">
        <v>0</v>
      </c>
      <c r="N173" t="n">
        <v>0</v>
      </c>
      <c r="O173" t="n">
        <v>0</v>
      </c>
      <c r="P173" t="n">
        <v>0</v>
      </c>
      <c r="Q173" t="n">
        <v>0</v>
      </c>
      <c r="R173" t="n">
        <v>0</v>
      </c>
      <c r="S173" t="n">
        <v>0</v>
      </c>
      <c r="T173" t="n">
        <v>0</v>
      </c>
      <c r="U173" t="n">
        <v>0</v>
      </c>
      <c r="V173" t="n">
        <v>9.5486</v>
      </c>
      <c r="W173" t="n">
        <v>0</v>
      </c>
      <c r="X173" t="n">
        <v>0</v>
      </c>
      <c r="Y173" t="n">
        <v>0</v>
      </c>
      <c r="Z173" t="n">
        <v>0</v>
      </c>
      <c r="AA173" s="20" t="n">
        <v>45676</v>
      </c>
      <c r="AB173" t="inlineStr">
        <is>
          <t>الشركة الحصاد الخير للاستثمار</t>
        </is>
      </c>
      <c r="AC173" s="20" t="n">
        <v>45962</v>
      </c>
      <c r="AD173" t="n">
        <v>0</v>
      </c>
      <c r="AE173" t="n">
        <v>0</v>
      </c>
      <c r="AG173" t="n">
        <v>0</v>
      </c>
    </row>
    <row r="174">
      <c r="A174" t="inlineStr">
        <is>
          <t>BTQ</t>
        </is>
      </c>
      <c r="B174" t="inlineStr">
        <is>
          <t>RM</t>
        </is>
      </c>
      <c r="C174" t="inlineStr">
        <is>
          <t>RM.BTQ.0054</t>
        </is>
      </c>
      <c r="D174" t="inlineStr">
        <is>
          <t>عسل</t>
        </is>
      </c>
      <c r="E174" t="n">
        <v>0</v>
      </c>
      <c r="F174" t="n">
        <v>0</v>
      </c>
      <c r="G174" t="inlineStr">
        <is>
          <t>304, 101, 304, 101</t>
        </is>
      </c>
      <c r="H174" t="n">
        <v>0</v>
      </c>
      <c r="I174" t="n">
        <v>0</v>
      </c>
      <c r="J174" t="n">
        <v>0</v>
      </c>
      <c r="K174" t="n">
        <v>0</v>
      </c>
      <c r="L174" t="n">
        <v>0</v>
      </c>
      <c r="M174" t="n">
        <v>0</v>
      </c>
      <c r="N174" t="n">
        <v>0</v>
      </c>
      <c r="O174" t="n">
        <v>0</v>
      </c>
      <c r="P174" t="n">
        <v>0</v>
      </c>
      <c r="Q174" t="n">
        <v>0</v>
      </c>
      <c r="R174" t="n">
        <v>0</v>
      </c>
      <c r="S174" t="n">
        <v>0</v>
      </c>
      <c r="T174" t="n">
        <v>0</v>
      </c>
      <c r="U174" t="n">
        <v>0</v>
      </c>
      <c r="V174" t="n">
        <v>7.04</v>
      </c>
      <c r="W174" t="n">
        <v>0</v>
      </c>
      <c r="X174" t="n">
        <v>0</v>
      </c>
      <c r="Y174" t="n">
        <v>0</v>
      </c>
      <c r="Z174" t="n">
        <v>0.047</v>
      </c>
      <c r="AA174" s="20" t="n">
        <v>45734</v>
      </c>
      <c r="AB174" t="inlineStr">
        <is>
          <t>مؤسسة الزنبقة للاستيراد والتصدير - مورد</t>
        </is>
      </c>
      <c r="AC174" s="20" t="n">
        <v>45980</v>
      </c>
      <c r="AD174" t="n">
        <v>0</v>
      </c>
      <c r="AE174" t="n">
        <v>0.0039</v>
      </c>
      <c r="AF174" t="inlineStr">
        <is>
          <t>0:0</t>
        </is>
      </c>
      <c r="AG174" t="n">
        <v>0</v>
      </c>
    </row>
    <row r="175">
      <c r="A175" t="inlineStr">
        <is>
          <t>BTQ</t>
        </is>
      </c>
      <c r="B175" t="inlineStr">
        <is>
          <t>RM</t>
        </is>
      </c>
      <c r="C175" t="inlineStr">
        <is>
          <t>RM.BTQ.0055</t>
        </is>
      </c>
      <c r="D175" t="inlineStr">
        <is>
          <t>MATCHA TEA POWDER</t>
        </is>
      </c>
      <c r="E175" t="n">
        <v>0</v>
      </c>
      <c r="F175" t="n">
        <v>0</v>
      </c>
      <c r="G175" t="inlineStr">
        <is>
          <t>304, 304</t>
        </is>
      </c>
      <c r="H175" t="n">
        <v>0</v>
      </c>
      <c r="I175" t="n">
        <v>0</v>
      </c>
      <c r="J175" t="n">
        <v>0</v>
      </c>
      <c r="K175" t="n">
        <v>0</v>
      </c>
      <c r="L175" t="n">
        <v>0</v>
      </c>
      <c r="M175" t="n">
        <v>0</v>
      </c>
      <c r="N175" t="n">
        <v>0</v>
      </c>
      <c r="O175" t="n">
        <v>0</v>
      </c>
      <c r="P175" t="n">
        <v>0</v>
      </c>
      <c r="Q175" t="n">
        <v>0</v>
      </c>
      <c r="R175" t="n">
        <v>0</v>
      </c>
      <c r="S175" t="n">
        <v>0</v>
      </c>
      <c r="T175" t="n">
        <v>0</v>
      </c>
      <c r="U175" t="n">
        <v>0</v>
      </c>
      <c r="V175" t="n">
        <v>11</v>
      </c>
      <c r="W175" t="n">
        <v>0</v>
      </c>
      <c r="X175" t="n">
        <v>0.04</v>
      </c>
      <c r="Y175" t="n">
        <v>0.068</v>
      </c>
      <c r="Z175" t="n">
        <v>0.117</v>
      </c>
      <c r="AA175" s="20" t="n">
        <v>2</v>
      </c>
      <c r="AC175" s="20" t="n">
        <v>46096</v>
      </c>
      <c r="AD175" t="n">
        <v>0.0075</v>
      </c>
      <c r="AE175" t="n">
        <v>0.0097</v>
      </c>
      <c r="AF175" t="inlineStr">
        <is>
          <t>0:0</t>
        </is>
      </c>
      <c r="AG175" t="n">
        <v>0</v>
      </c>
    </row>
    <row r="176">
      <c r="A176" t="inlineStr">
        <is>
          <t>BTQ</t>
        </is>
      </c>
      <c r="B176" t="inlineStr">
        <is>
          <t>RM</t>
        </is>
      </c>
      <c r="C176" t="inlineStr">
        <is>
          <t>RM.BTQ.0056</t>
        </is>
      </c>
      <c r="D176" t="inlineStr">
        <is>
          <t>حليب بريستا المراعي 1 لتر - المعرض</t>
        </is>
      </c>
      <c r="E176" t="n">
        <v>105.894</v>
      </c>
      <c r="F176" t="n">
        <v>95.30459999999999</v>
      </c>
      <c r="G176" t="inlineStr">
        <is>
          <t>499, 304, 304, 499, 304</t>
        </is>
      </c>
      <c r="H176" t="n">
        <v>60</v>
      </c>
      <c r="I176" t="n">
        <v>0</v>
      </c>
      <c r="J176" t="n">
        <v>0</v>
      </c>
      <c r="K176" t="n">
        <v>0</v>
      </c>
      <c r="L176" t="n">
        <v>0</v>
      </c>
      <c r="M176" t="n">
        <v>60</v>
      </c>
      <c r="N176" t="n">
        <v>0</v>
      </c>
      <c r="O176" t="n">
        <v>0</v>
      </c>
      <c r="P176" t="n">
        <v>0</v>
      </c>
      <c r="Q176" t="n">
        <v>-3.437</v>
      </c>
      <c r="R176" t="n">
        <v>0</v>
      </c>
      <c r="S176" t="n">
        <v>-3.437</v>
      </c>
      <c r="T176" t="n">
        <v>162.457</v>
      </c>
      <c r="U176" t="n">
        <v>146.2113</v>
      </c>
      <c r="V176" t="n">
        <v>0.9</v>
      </c>
      <c r="W176" t="n">
        <v>5.9705</v>
      </c>
      <c r="X176" t="n">
        <v>5.9705</v>
      </c>
      <c r="Y176" t="n">
        <v>7.5119</v>
      </c>
      <c r="Z176" t="n">
        <v>7.5119</v>
      </c>
      <c r="AA176" s="20" t="n">
        <v>46257</v>
      </c>
      <c r="AB176" t="inlineStr">
        <is>
          <t>شركة طيبة للصناعات الغذائية / مورد</t>
        </is>
      </c>
      <c r="AC176" s="20" t="n">
        <v>46264</v>
      </c>
      <c r="AD176" t="n">
        <v>0.8346</v>
      </c>
      <c r="AE176" t="n">
        <v>0.6259</v>
      </c>
      <c r="AF176" t="inlineStr">
        <is>
          <t>259:15</t>
        </is>
      </c>
      <c r="AG176" t="n">
        <v>54</v>
      </c>
    </row>
    <row r="177">
      <c r="A177" t="inlineStr">
        <is>
          <t>BTQ</t>
        </is>
      </c>
      <c r="B177" t="inlineStr">
        <is>
          <t>RM</t>
        </is>
      </c>
      <c r="C177" t="inlineStr">
        <is>
          <t>RM.BTQ.0057</t>
        </is>
      </c>
      <c r="D177" t="inlineStr">
        <is>
          <t>حلب المراعي خالي من اللاكتوز</t>
        </is>
      </c>
      <c r="E177" t="n">
        <v>95.90000000000001</v>
      </c>
      <c r="F177" t="n">
        <v>191.8</v>
      </c>
      <c r="G177" t="inlineStr">
        <is>
          <t>304, 304</t>
        </is>
      </c>
      <c r="H177" t="n">
        <v>0</v>
      </c>
      <c r="I177" t="n">
        <v>0</v>
      </c>
      <c r="J177" t="n">
        <v>0</v>
      </c>
      <c r="K177" t="n">
        <v>0</v>
      </c>
      <c r="L177" t="n">
        <v>0</v>
      </c>
      <c r="M177" t="n">
        <v>0</v>
      </c>
      <c r="N177" t="n">
        <v>0</v>
      </c>
      <c r="O177" t="n">
        <v>0</v>
      </c>
      <c r="P177" t="n">
        <v>0</v>
      </c>
      <c r="Q177" t="n">
        <v>0</v>
      </c>
      <c r="R177" t="n">
        <v>0</v>
      </c>
      <c r="S177" t="n">
        <v>0</v>
      </c>
      <c r="T177" t="n">
        <v>95.90000000000001</v>
      </c>
      <c r="U177" t="n">
        <v>191.8</v>
      </c>
      <c r="V177" t="n">
        <v>1.8529</v>
      </c>
      <c r="W177" t="n">
        <v>0</v>
      </c>
      <c r="X177" t="n">
        <v>0</v>
      </c>
      <c r="Y177" t="n">
        <v>0</v>
      </c>
      <c r="Z177" t="n">
        <v>0</v>
      </c>
      <c r="AA177" s="20" t="n">
        <v>46231</v>
      </c>
      <c r="AB177" t="inlineStr">
        <is>
          <t>شركة طيبة للصناعات الغذائية / مورد</t>
        </is>
      </c>
      <c r="AC177" s="20" t="n">
        <v>2</v>
      </c>
      <c r="AD177" t="n">
        <v>0</v>
      </c>
      <c r="AE177" t="n">
        <v>0</v>
      </c>
      <c r="AG177" t="n">
        <v>0</v>
      </c>
    </row>
    <row r="178">
      <c r="A178" t="inlineStr">
        <is>
          <t>BTQ</t>
        </is>
      </c>
      <c r="B178" t="inlineStr">
        <is>
          <t>RM</t>
        </is>
      </c>
      <c r="C178" t="inlineStr">
        <is>
          <t>RM.BTQ.0058</t>
        </is>
      </c>
      <c r="D178" t="inlineStr">
        <is>
          <t xml:space="preserve">Pineapple paste mec3 
</t>
        </is>
      </c>
      <c r="E178" t="n">
        <v>4.3</v>
      </c>
      <c r="F178" t="n">
        <v>48.276</v>
      </c>
      <c r="G178" t="inlineStr">
        <is>
          <t>304, 304</t>
        </is>
      </c>
      <c r="H178" t="n">
        <v>0</v>
      </c>
      <c r="I178" t="n">
        <v>0</v>
      </c>
      <c r="J178" t="n">
        <v>0</v>
      </c>
      <c r="K178" t="n">
        <v>0</v>
      </c>
      <c r="L178" t="n">
        <v>0</v>
      </c>
      <c r="M178" t="n">
        <v>0</v>
      </c>
      <c r="N178" t="n">
        <v>0</v>
      </c>
      <c r="O178" t="n">
        <v>0</v>
      </c>
      <c r="P178" t="n">
        <v>0</v>
      </c>
      <c r="Q178" t="n">
        <v>0</v>
      </c>
      <c r="R178" t="n">
        <v>0</v>
      </c>
      <c r="S178" t="n">
        <v>0</v>
      </c>
      <c r="T178" t="n">
        <v>4.3</v>
      </c>
      <c r="U178" t="n">
        <v>48.276</v>
      </c>
      <c r="V178" t="n">
        <v>11.227</v>
      </c>
      <c r="W178" t="n">
        <v>0</v>
      </c>
      <c r="X178" t="n">
        <v>0</v>
      </c>
      <c r="Y178" t="n">
        <v>0</v>
      </c>
      <c r="Z178" t="n">
        <v>0</v>
      </c>
      <c r="AA178" s="20" t="n">
        <v>46195</v>
      </c>
      <c r="AB178" t="inlineStr">
        <is>
          <t>شركة المحمودية لتجارة مستلزمات المخابز والحلويات</t>
        </is>
      </c>
      <c r="AC178" s="20" t="n">
        <v>2</v>
      </c>
      <c r="AD178" t="n">
        <v>0</v>
      </c>
      <c r="AE178" t="n">
        <v>0</v>
      </c>
      <c r="AG178" t="n">
        <v>0</v>
      </c>
    </row>
    <row r="179">
      <c r="A179" t="inlineStr">
        <is>
          <t>BTQ</t>
        </is>
      </c>
      <c r="B179" t="inlineStr">
        <is>
          <t>RM</t>
        </is>
      </c>
      <c r="C179" t="inlineStr">
        <is>
          <t>RM.BTQ.0059</t>
        </is>
      </c>
      <c r="D179" t="inlineStr">
        <is>
          <t>ورق ذهب ديكور</t>
        </is>
      </c>
      <c r="E179" t="n">
        <v>0.005</v>
      </c>
      <c r="F179" t="n">
        <v>4.31</v>
      </c>
      <c r="G179" t="inlineStr">
        <is>
          <t>304, 304</t>
        </is>
      </c>
      <c r="H179" t="n">
        <v>0</v>
      </c>
      <c r="I179" t="n">
        <v>0</v>
      </c>
      <c r="J179" t="n">
        <v>0</v>
      </c>
      <c r="K179" t="n">
        <v>0</v>
      </c>
      <c r="L179" t="n">
        <v>0</v>
      </c>
      <c r="M179" t="n">
        <v>0</v>
      </c>
      <c r="N179" t="n">
        <v>0</v>
      </c>
      <c r="O179" t="n">
        <v>0</v>
      </c>
      <c r="P179" t="n">
        <v>0</v>
      </c>
      <c r="Q179" t="n">
        <v>0</v>
      </c>
      <c r="R179" t="n">
        <v>0</v>
      </c>
      <c r="S179" t="n">
        <v>0</v>
      </c>
      <c r="T179" t="n">
        <v>0.005</v>
      </c>
      <c r="U179" t="n">
        <v>4.31</v>
      </c>
      <c r="V179" t="n">
        <v>862</v>
      </c>
      <c r="W179" t="n">
        <v>0</v>
      </c>
      <c r="X179" t="n">
        <v>0</v>
      </c>
      <c r="Y179" t="n">
        <v>0</v>
      </c>
      <c r="Z179" t="n">
        <v>0</v>
      </c>
      <c r="AA179" s="20" t="n">
        <v>46137</v>
      </c>
      <c r="AB179" t="inlineStr">
        <is>
          <t>شركة المحمودية لتجارة مستلزمات المخابز والحلويات</t>
        </is>
      </c>
      <c r="AC179" s="20" t="n">
        <v>2</v>
      </c>
      <c r="AD179" t="n">
        <v>0</v>
      </c>
      <c r="AE179" t="n">
        <v>0</v>
      </c>
      <c r="AG179" t="n">
        <v>0</v>
      </c>
    </row>
    <row r="180">
      <c r="A180" t="inlineStr">
        <is>
          <t>BTQ</t>
        </is>
      </c>
      <c r="B180" t="inlineStr">
        <is>
          <t>RM</t>
        </is>
      </c>
      <c r="C180" t="inlineStr">
        <is>
          <t>RM.BTQ.0060</t>
        </is>
      </c>
      <c r="D180" t="inlineStr">
        <is>
          <t>ورق فضي ديكور</t>
        </is>
      </c>
      <c r="E180" t="n">
        <v>0.005</v>
      </c>
      <c r="F180" t="n">
        <v>4.31</v>
      </c>
      <c r="G180" t="inlineStr">
        <is>
          <t>304, 304</t>
        </is>
      </c>
      <c r="H180" t="n">
        <v>0</v>
      </c>
      <c r="I180" t="n">
        <v>0</v>
      </c>
      <c r="J180" t="n">
        <v>0</v>
      </c>
      <c r="K180" t="n">
        <v>0</v>
      </c>
      <c r="L180" t="n">
        <v>0</v>
      </c>
      <c r="M180" t="n">
        <v>0</v>
      </c>
      <c r="N180" t="n">
        <v>0</v>
      </c>
      <c r="O180" t="n">
        <v>0</v>
      </c>
      <c r="P180" t="n">
        <v>0</v>
      </c>
      <c r="Q180" t="n">
        <v>0</v>
      </c>
      <c r="R180" t="n">
        <v>0</v>
      </c>
      <c r="S180" t="n">
        <v>0</v>
      </c>
      <c r="T180" t="n">
        <v>0.005</v>
      </c>
      <c r="U180" t="n">
        <v>4.31</v>
      </c>
      <c r="V180" t="n">
        <v>862</v>
      </c>
      <c r="W180" t="n">
        <v>0</v>
      </c>
      <c r="X180" t="n">
        <v>0</v>
      </c>
      <c r="Y180" t="n">
        <v>0</v>
      </c>
      <c r="Z180" t="n">
        <v>0</v>
      </c>
      <c r="AA180" s="20" t="n">
        <v>46137</v>
      </c>
      <c r="AB180" t="inlineStr">
        <is>
          <t>شركة المحمودية لتجارة مستلزمات المخابز والحلويات</t>
        </is>
      </c>
      <c r="AC180" s="20" t="n">
        <v>2</v>
      </c>
      <c r="AD180" t="n">
        <v>0</v>
      </c>
      <c r="AE180" t="n">
        <v>0</v>
      </c>
      <c r="AG180" t="n">
        <v>0</v>
      </c>
    </row>
    <row r="181">
      <c r="A181" t="inlineStr">
        <is>
          <t>BTQ</t>
        </is>
      </c>
      <c r="B181" t="inlineStr">
        <is>
          <t>RM</t>
        </is>
      </c>
      <c r="C181" t="inlineStr">
        <is>
          <t>RM.BTQ.0061</t>
        </is>
      </c>
      <c r="D181" t="inlineStr">
        <is>
          <t>Apricot syrup 1883</t>
        </is>
      </c>
      <c r="E181" t="n">
        <v>1</v>
      </c>
      <c r="F181" t="n">
        <v>5.603</v>
      </c>
      <c r="G181" t="inlineStr">
        <is>
          <t>304, 304</t>
        </is>
      </c>
      <c r="H181" t="n">
        <v>0</v>
      </c>
      <c r="I181" t="n">
        <v>0</v>
      </c>
      <c r="J181" t="n">
        <v>0</v>
      </c>
      <c r="K181" t="n">
        <v>0</v>
      </c>
      <c r="L181" t="n">
        <v>0</v>
      </c>
      <c r="M181" t="n">
        <v>0</v>
      </c>
      <c r="N181" t="n">
        <v>0</v>
      </c>
      <c r="O181" t="n">
        <v>0</v>
      </c>
      <c r="P181" t="n">
        <v>0</v>
      </c>
      <c r="Q181" t="n">
        <v>0</v>
      </c>
      <c r="R181" t="n">
        <v>0</v>
      </c>
      <c r="S181" t="n">
        <v>0</v>
      </c>
      <c r="T181" t="n">
        <v>1</v>
      </c>
      <c r="U181" t="n">
        <v>5.603</v>
      </c>
      <c r="V181" t="n">
        <v>5.603</v>
      </c>
      <c r="W181" t="n">
        <v>0</v>
      </c>
      <c r="X181" t="n">
        <v>0</v>
      </c>
      <c r="Y181" t="n">
        <v>0</v>
      </c>
      <c r="Z181" t="n">
        <v>0</v>
      </c>
      <c r="AA181" s="20" t="n">
        <v>46174</v>
      </c>
      <c r="AB181" t="inlineStr">
        <is>
          <t>شركة المحمودية لتجارة مستلزمات المخابز والحلويات</t>
        </is>
      </c>
      <c r="AC181" s="20" t="n">
        <v>2</v>
      </c>
      <c r="AD181" t="n">
        <v>0</v>
      </c>
      <c r="AE181" t="n">
        <v>0</v>
      </c>
      <c r="AG181" t="n">
        <v>0</v>
      </c>
    </row>
    <row r="182">
      <c r="A182" t="inlineStr">
        <is>
          <t>BTQ</t>
        </is>
      </c>
      <c r="B182" t="inlineStr">
        <is>
          <t>RM</t>
        </is>
      </c>
      <c r="C182" t="inlineStr">
        <is>
          <t>RM.BTQ.0062</t>
        </is>
      </c>
      <c r="D182" t="inlineStr">
        <is>
          <t>Orange syrup 1883</t>
        </is>
      </c>
      <c r="E182" t="n">
        <v>1</v>
      </c>
      <c r="F182" t="n">
        <v>5.603</v>
      </c>
      <c r="G182" t="inlineStr">
        <is>
          <t>304, 304</t>
        </is>
      </c>
      <c r="H182" t="n">
        <v>0</v>
      </c>
      <c r="I182" t="n">
        <v>0</v>
      </c>
      <c r="J182" t="n">
        <v>0</v>
      </c>
      <c r="K182" t="n">
        <v>0</v>
      </c>
      <c r="L182" t="n">
        <v>0</v>
      </c>
      <c r="M182" t="n">
        <v>0</v>
      </c>
      <c r="N182" t="n">
        <v>0</v>
      </c>
      <c r="O182" t="n">
        <v>0</v>
      </c>
      <c r="P182" t="n">
        <v>0</v>
      </c>
      <c r="Q182" t="n">
        <v>0</v>
      </c>
      <c r="R182" t="n">
        <v>0</v>
      </c>
      <c r="S182" t="n">
        <v>0</v>
      </c>
      <c r="T182" t="n">
        <v>1</v>
      </c>
      <c r="U182" t="n">
        <v>5.603</v>
      </c>
      <c r="V182" t="n">
        <v>5.603</v>
      </c>
      <c r="W182" t="n">
        <v>0</v>
      </c>
      <c r="X182" t="n">
        <v>0</v>
      </c>
      <c r="Y182" t="n">
        <v>0</v>
      </c>
      <c r="Z182" t="n">
        <v>0</v>
      </c>
      <c r="AA182" s="20" t="n">
        <v>46174</v>
      </c>
      <c r="AB182" t="inlineStr">
        <is>
          <t>شركة المحمودية لتجارة مستلزمات المخابز والحلويات</t>
        </is>
      </c>
      <c r="AC182" s="20" t="n">
        <v>2</v>
      </c>
      <c r="AD182" t="n">
        <v>0</v>
      </c>
      <c r="AE182" t="n">
        <v>0</v>
      </c>
      <c r="AG182" t="n">
        <v>0</v>
      </c>
    </row>
    <row r="183">
      <c r="A183" t="inlineStr">
        <is>
          <t>BTQ</t>
        </is>
      </c>
      <c r="B183" t="inlineStr">
        <is>
          <t>RM</t>
        </is>
      </c>
      <c r="C183" t="inlineStr">
        <is>
          <t>RM.BTQ.0063</t>
        </is>
      </c>
      <c r="D183" t="inlineStr">
        <is>
          <t>Banana syrup 1883</t>
        </is>
      </c>
      <c r="E183" t="n">
        <v>1</v>
      </c>
      <c r="F183" t="n">
        <v>5.603</v>
      </c>
      <c r="G183" t="inlineStr">
        <is>
          <t>304, 304</t>
        </is>
      </c>
      <c r="H183" t="n">
        <v>0</v>
      </c>
      <c r="I183" t="n">
        <v>0</v>
      </c>
      <c r="J183" t="n">
        <v>0</v>
      </c>
      <c r="K183" t="n">
        <v>0</v>
      </c>
      <c r="L183" t="n">
        <v>0</v>
      </c>
      <c r="M183" t="n">
        <v>0</v>
      </c>
      <c r="N183" t="n">
        <v>0</v>
      </c>
      <c r="O183" t="n">
        <v>0</v>
      </c>
      <c r="P183" t="n">
        <v>0</v>
      </c>
      <c r="Q183" t="n">
        <v>0</v>
      </c>
      <c r="R183" t="n">
        <v>0</v>
      </c>
      <c r="S183" t="n">
        <v>0</v>
      </c>
      <c r="T183" t="n">
        <v>1</v>
      </c>
      <c r="U183" t="n">
        <v>5.603</v>
      </c>
      <c r="V183" t="n">
        <v>5.603</v>
      </c>
      <c r="W183" t="n">
        <v>0</v>
      </c>
      <c r="X183" t="n">
        <v>0</v>
      </c>
      <c r="Y183" t="n">
        <v>0</v>
      </c>
      <c r="Z183" t="n">
        <v>0</v>
      </c>
      <c r="AA183" s="20" t="n">
        <v>46174</v>
      </c>
      <c r="AB183" t="inlineStr">
        <is>
          <t>شركة المحمودية لتجارة مستلزمات المخابز والحلويات</t>
        </is>
      </c>
      <c r="AC183" s="20" t="n">
        <v>2</v>
      </c>
      <c r="AD183" t="n">
        <v>0</v>
      </c>
      <c r="AE183" t="n">
        <v>0</v>
      </c>
      <c r="AG183" t="n">
        <v>0</v>
      </c>
    </row>
    <row r="184">
      <c r="A184" t="inlineStr">
        <is>
          <t>BTQ</t>
        </is>
      </c>
      <c r="B184" t="inlineStr">
        <is>
          <t>RM</t>
        </is>
      </c>
      <c r="C184" t="inlineStr">
        <is>
          <t>RM.BTQ.0064</t>
        </is>
      </c>
      <c r="D184" t="inlineStr">
        <is>
          <t>Blueberry muffin 1883</t>
        </is>
      </c>
      <c r="E184" t="n">
        <v>1</v>
      </c>
      <c r="F184" t="n">
        <v>5.603</v>
      </c>
      <c r="G184" t="inlineStr">
        <is>
          <t>304, 304</t>
        </is>
      </c>
      <c r="H184" t="n">
        <v>0</v>
      </c>
      <c r="I184" t="n">
        <v>0</v>
      </c>
      <c r="J184" t="n">
        <v>0</v>
      </c>
      <c r="K184" t="n">
        <v>0</v>
      </c>
      <c r="L184" t="n">
        <v>0</v>
      </c>
      <c r="M184" t="n">
        <v>0</v>
      </c>
      <c r="N184" t="n">
        <v>0</v>
      </c>
      <c r="O184" t="n">
        <v>0</v>
      </c>
      <c r="P184" t="n">
        <v>0</v>
      </c>
      <c r="Q184" t="n">
        <v>0</v>
      </c>
      <c r="R184" t="n">
        <v>0</v>
      </c>
      <c r="S184" t="n">
        <v>0</v>
      </c>
      <c r="T184" t="n">
        <v>1</v>
      </c>
      <c r="U184" t="n">
        <v>5.603</v>
      </c>
      <c r="V184" t="n">
        <v>5.603</v>
      </c>
      <c r="W184" t="n">
        <v>0</v>
      </c>
      <c r="X184" t="n">
        <v>0</v>
      </c>
      <c r="Y184" t="n">
        <v>0</v>
      </c>
      <c r="Z184" t="n">
        <v>0</v>
      </c>
      <c r="AA184" s="20" t="n">
        <v>46174</v>
      </c>
      <c r="AB184" t="inlineStr">
        <is>
          <t>شركة المحمودية لتجارة مستلزمات المخابز والحلويات</t>
        </is>
      </c>
      <c r="AC184" s="20" t="n">
        <v>2</v>
      </c>
      <c r="AD184" t="n">
        <v>0</v>
      </c>
      <c r="AE184" t="n">
        <v>0</v>
      </c>
      <c r="AG184" t="n">
        <v>0</v>
      </c>
    </row>
    <row r="185">
      <c r="A185" t="inlineStr">
        <is>
          <t>BTQ</t>
        </is>
      </c>
      <c r="B185" t="inlineStr">
        <is>
          <t>RM</t>
        </is>
      </c>
      <c r="C185" t="inlineStr">
        <is>
          <t>RM.BTQ.0065</t>
        </is>
      </c>
      <c r="D185" t="inlineStr">
        <is>
          <t>Coconut squeeze mec3</t>
        </is>
      </c>
      <c r="E185" t="n">
        <v>1.3</v>
      </c>
      <c r="F185" t="n">
        <v>11.207</v>
      </c>
      <c r="G185" t="inlineStr">
        <is>
          <t>304, 304</t>
        </is>
      </c>
      <c r="H185" t="n">
        <v>0</v>
      </c>
      <c r="I185" t="n">
        <v>0</v>
      </c>
      <c r="J185" t="n">
        <v>0</v>
      </c>
      <c r="K185" t="n">
        <v>0</v>
      </c>
      <c r="L185" t="n">
        <v>0</v>
      </c>
      <c r="M185" t="n">
        <v>0</v>
      </c>
      <c r="N185" t="n">
        <v>0</v>
      </c>
      <c r="O185" t="n">
        <v>0</v>
      </c>
      <c r="P185" t="n">
        <v>0</v>
      </c>
      <c r="Q185" t="n">
        <v>0</v>
      </c>
      <c r="R185" t="n">
        <v>0</v>
      </c>
      <c r="S185" t="n">
        <v>0</v>
      </c>
      <c r="T185" t="n">
        <v>1.3</v>
      </c>
      <c r="U185" t="n">
        <v>11.207</v>
      </c>
      <c r="V185" t="n">
        <v>8.620799999999999</v>
      </c>
      <c r="W185" t="n">
        <v>0</v>
      </c>
      <c r="X185" t="n">
        <v>0</v>
      </c>
      <c r="Y185" t="n">
        <v>0</v>
      </c>
      <c r="Z185" t="n">
        <v>0</v>
      </c>
      <c r="AA185" s="20" t="n">
        <v>46174</v>
      </c>
      <c r="AB185" t="inlineStr">
        <is>
          <t>شركة المحمودية لتجارة مستلزمات المخابز والحلويات</t>
        </is>
      </c>
      <c r="AC185" s="20" t="n">
        <v>2</v>
      </c>
      <c r="AD185" t="n">
        <v>0</v>
      </c>
      <c r="AE185" t="n">
        <v>0</v>
      </c>
      <c r="AG185" t="n">
        <v>0</v>
      </c>
    </row>
    <row r="186">
      <c r="A186" t="inlineStr">
        <is>
          <t>BTQ</t>
        </is>
      </c>
      <c r="B186" t="inlineStr">
        <is>
          <t>RM</t>
        </is>
      </c>
      <c r="C186" t="inlineStr">
        <is>
          <t>RM.BTQ.0066</t>
        </is>
      </c>
      <c r="D186" t="inlineStr">
        <is>
          <t>Green apple squeeze mec3</t>
        </is>
      </c>
      <c r="E186" t="n">
        <v>1.3</v>
      </c>
      <c r="F186" t="n">
        <v>11.207</v>
      </c>
      <c r="G186" t="inlineStr">
        <is>
          <t>304, 304</t>
        </is>
      </c>
      <c r="H186" t="n">
        <v>0</v>
      </c>
      <c r="I186" t="n">
        <v>0</v>
      </c>
      <c r="J186" t="n">
        <v>0</v>
      </c>
      <c r="K186" t="n">
        <v>0</v>
      </c>
      <c r="L186" t="n">
        <v>0</v>
      </c>
      <c r="M186" t="n">
        <v>0</v>
      </c>
      <c r="N186" t="n">
        <v>0</v>
      </c>
      <c r="O186" t="n">
        <v>0</v>
      </c>
      <c r="P186" t="n">
        <v>0</v>
      </c>
      <c r="Q186" t="n">
        <v>0</v>
      </c>
      <c r="R186" t="n">
        <v>0</v>
      </c>
      <c r="S186" t="n">
        <v>0</v>
      </c>
      <c r="T186" t="n">
        <v>1.3</v>
      </c>
      <c r="U186" t="n">
        <v>11.207</v>
      </c>
      <c r="V186" t="n">
        <v>8.620799999999999</v>
      </c>
      <c r="W186" t="n">
        <v>0</v>
      </c>
      <c r="X186" t="n">
        <v>0</v>
      </c>
      <c r="Y186" t="n">
        <v>0</v>
      </c>
      <c r="Z186" t="n">
        <v>0</v>
      </c>
      <c r="AA186" s="20" t="n">
        <v>46174</v>
      </c>
      <c r="AB186" t="inlineStr">
        <is>
          <t>شركة المحمودية لتجارة مستلزمات المخابز والحلويات</t>
        </is>
      </c>
      <c r="AC186" s="20" t="n">
        <v>2</v>
      </c>
      <c r="AD186" t="n">
        <v>0</v>
      </c>
      <c r="AE186" t="n">
        <v>0</v>
      </c>
      <c r="AG186" t="n">
        <v>0</v>
      </c>
    </row>
    <row r="187">
      <c r="A187" t="inlineStr">
        <is>
          <t>BTQ</t>
        </is>
      </c>
      <c r="B187" t="inlineStr">
        <is>
          <t>RM</t>
        </is>
      </c>
      <c r="C187" t="inlineStr">
        <is>
          <t>RM.BTQ.0067</t>
        </is>
      </c>
      <c r="D187" t="inlineStr">
        <is>
          <t>Maracuja passion sf squeeze mec3</t>
        </is>
      </c>
      <c r="E187" t="n">
        <v>3.9</v>
      </c>
      <c r="F187" t="n">
        <v>38.793</v>
      </c>
      <c r="G187" t="inlineStr">
        <is>
          <t>304, 304</t>
        </is>
      </c>
      <c r="H187" t="n">
        <v>0</v>
      </c>
      <c r="I187" t="n">
        <v>0</v>
      </c>
      <c r="J187" t="n">
        <v>0</v>
      </c>
      <c r="K187" t="n">
        <v>0</v>
      </c>
      <c r="L187" t="n">
        <v>0</v>
      </c>
      <c r="M187" t="n">
        <v>0</v>
      </c>
      <c r="N187" t="n">
        <v>0</v>
      </c>
      <c r="O187" t="n">
        <v>0</v>
      </c>
      <c r="P187" t="n">
        <v>0</v>
      </c>
      <c r="Q187" t="n">
        <v>0</v>
      </c>
      <c r="R187" t="n">
        <v>0</v>
      </c>
      <c r="S187" t="n">
        <v>0</v>
      </c>
      <c r="T187" t="n">
        <v>3.9</v>
      </c>
      <c r="U187" t="n">
        <v>38.793</v>
      </c>
      <c r="V187" t="n">
        <v>10.8696</v>
      </c>
      <c r="W187" t="n">
        <v>0</v>
      </c>
      <c r="X187" t="n">
        <v>0</v>
      </c>
      <c r="Y187" t="n">
        <v>0</v>
      </c>
      <c r="Z187" t="n">
        <v>0</v>
      </c>
      <c r="AA187" s="20" t="n">
        <v>46195</v>
      </c>
      <c r="AB187" t="inlineStr">
        <is>
          <t>شركة المحمودية لتجارة مستلزمات المخابز والحلويات</t>
        </is>
      </c>
      <c r="AC187" s="20" t="n">
        <v>2</v>
      </c>
      <c r="AD187" t="n">
        <v>0</v>
      </c>
      <c r="AE187" t="n">
        <v>0</v>
      </c>
      <c r="AG187" t="n">
        <v>0</v>
      </c>
    </row>
    <row r="188">
      <c r="A188" t="inlineStr">
        <is>
          <t>BTQ</t>
        </is>
      </c>
      <c r="B188" t="inlineStr">
        <is>
          <t>RM</t>
        </is>
      </c>
      <c r="C188" t="inlineStr">
        <is>
          <t>RM.BTQ.0068</t>
        </is>
      </c>
      <c r="D188" t="inlineStr">
        <is>
          <t xml:space="preserve">Gray TEA </t>
        </is>
      </c>
      <c r="E188" t="n">
        <v>0.4</v>
      </c>
      <c r="F188" t="n">
        <v>7</v>
      </c>
      <c r="G188" t="inlineStr">
        <is>
          <t>304, 304, 304</t>
        </is>
      </c>
      <c r="H188" t="n">
        <v>0</v>
      </c>
      <c r="I188" t="n">
        <v>0</v>
      </c>
      <c r="J188" t="n">
        <v>0</v>
      </c>
      <c r="K188" t="n">
        <v>0</v>
      </c>
      <c r="L188" t="n">
        <v>0</v>
      </c>
      <c r="M188" t="n">
        <v>0</v>
      </c>
      <c r="N188" t="n">
        <v>0</v>
      </c>
      <c r="O188" t="n">
        <v>0</v>
      </c>
      <c r="P188" t="n">
        <v>0</v>
      </c>
      <c r="Q188" t="n">
        <v>-0.01</v>
      </c>
      <c r="R188" t="n">
        <v>0</v>
      </c>
      <c r="S188" t="n">
        <v>-0.01</v>
      </c>
      <c r="T188" t="n">
        <v>0.39</v>
      </c>
      <c r="U188" t="n">
        <v>6.825</v>
      </c>
      <c r="V188" t="n">
        <v>17.5</v>
      </c>
      <c r="W188" t="n">
        <v>0.01</v>
      </c>
      <c r="X188" t="n">
        <v>0.01</v>
      </c>
      <c r="Y188" t="n">
        <v>0.01</v>
      </c>
      <c r="Z188" t="n">
        <v>0.01</v>
      </c>
      <c r="AA188" s="20" t="n">
        <v>46214</v>
      </c>
      <c r="AB188" t="inlineStr">
        <is>
          <t>شركة المعروف للصناعات الغذائية - مورد</t>
        </is>
      </c>
      <c r="AC188" s="20" t="n">
        <v>46264</v>
      </c>
      <c r="AD188" t="n">
        <v>0.0011</v>
      </c>
      <c r="AE188" t="n">
        <v>0.0008</v>
      </c>
      <c r="AF188" t="inlineStr">
        <is>
          <t>468:0</t>
        </is>
      </c>
      <c r="AG188" t="n">
        <v>0</v>
      </c>
    </row>
    <row r="189">
      <c r="A189" t="inlineStr">
        <is>
          <t>BTQ</t>
        </is>
      </c>
      <c r="B189" t="inlineStr">
        <is>
          <t>RM</t>
        </is>
      </c>
      <c r="C189" t="inlineStr">
        <is>
          <t>RM.BTQ.0069</t>
        </is>
      </c>
      <c r="D189" t="inlineStr">
        <is>
          <t xml:space="preserve">Green TEA </t>
        </is>
      </c>
      <c r="E189" t="n">
        <v>0.4</v>
      </c>
      <c r="F189" t="n">
        <v>6.034</v>
      </c>
      <c r="G189" t="inlineStr">
        <is>
          <t>304, 304</t>
        </is>
      </c>
      <c r="H189" t="n">
        <v>0</v>
      </c>
      <c r="I189" t="n">
        <v>0</v>
      </c>
      <c r="J189" t="n">
        <v>0</v>
      </c>
      <c r="K189" t="n">
        <v>0</v>
      </c>
      <c r="L189" t="n">
        <v>0</v>
      </c>
      <c r="M189" t="n">
        <v>0</v>
      </c>
      <c r="N189" t="n">
        <v>0</v>
      </c>
      <c r="O189" t="n">
        <v>0</v>
      </c>
      <c r="P189" t="n">
        <v>0</v>
      </c>
      <c r="Q189" t="n">
        <v>0</v>
      </c>
      <c r="R189" t="n">
        <v>0</v>
      </c>
      <c r="S189" t="n">
        <v>0</v>
      </c>
      <c r="T189" t="n">
        <v>0.4</v>
      </c>
      <c r="U189" t="n">
        <v>6.034</v>
      </c>
      <c r="V189" t="n">
        <v>15.085</v>
      </c>
      <c r="W189" t="n">
        <v>0</v>
      </c>
      <c r="X189" t="n">
        <v>0</v>
      </c>
      <c r="Y189" t="n">
        <v>0</v>
      </c>
      <c r="Z189" t="n">
        <v>0</v>
      </c>
      <c r="AA189" s="20" t="n">
        <v>46214</v>
      </c>
      <c r="AB189" t="inlineStr">
        <is>
          <t>شركة المعروف للصناعات الغذائية - مورد</t>
        </is>
      </c>
      <c r="AC189" s="20" t="n">
        <v>2</v>
      </c>
      <c r="AD189" t="n">
        <v>0</v>
      </c>
      <c r="AE189" t="n">
        <v>0</v>
      </c>
      <c r="AG189" t="n">
        <v>0</v>
      </c>
    </row>
    <row r="190">
      <c r="A190" t="inlineStr">
        <is>
          <t>BTQ</t>
        </is>
      </c>
      <c r="B190" t="inlineStr">
        <is>
          <t>RM</t>
        </is>
      </c>
      <c r="C190" t="inlineStr">
        <is>
          <t>RM.BTQ.0070</t>
        </is>
      </c>
      <c r="D190" t="inlineStr">
        <is>
          <t xml:space="preserve">Black TEA </t>
        </is>
      </c>
      <c r="E190" t="n">
        <v>0.4</v>
      </c>
      <c r="F190" t="n">
        <v>7</v>
      </c>
      <c r="G190" t="inlineStr">
        <is>
          <t>304, 304</t>
        </is>
      </c>
      <c r="H190" t="n">
        <v>0</v>
      </c>
      <c r="I190" t="n">
        <v>0</v>
      </c>
      <c r="J190" t="n">
        <v>0</v>
      </c>
      <c r="K190" t="n">
        <v>0</v>
      </c>
      <c r="L190" t="n">
        <v>0</v>
      </c>
      <c r="M190" t="n">
        <v>0</v>
      </c>
      <c r="N190" t="n">
        <v>0</v>
      </c>
      <c r="O190" t="n">
        <v>0</v>
      </c>
      <c r="P190" t="n">
        <v>0</v>
      </c>
      <c r="Q190" t="n">
        <v>0</v>
      </c>
      <c r="R190" t="n">
        <v>0</v>
      </c>
      <c r="S190" t="n">
        <v>0</v>
      </c>
      <c r="T190" t="n">
        <v>0.4</v>
      </c>
      <c r="U190" t="n">
        <v>7</v>
      </c>
      <c r="V190" t="n">
        <v>17.5</v>
      </c>
      <c r="W190" t="n">
        <v>0</v>
      </c>
      <c r="X190" t="n">
        <v>0</v>
      </c>
      <c r="Y190" t="n">
        <v>0</v>
      </c>
      <c r="Z190" t="n">
        <v>0</v>
      </c>
      <c r="AA190" s="20" t="n">
        <v>46214</v>
      </c>
      <c r="AB190" t="inlineStr">
        <is>
          <t>شركة المعروف للصناعات الغذائية - مورد</t>
        </is>
      </c>
      <c r="AC190" s="20" t="n">
        <v>2</v>
      </c>
      <c r="AD190" t="n">
        <v>0</v>
      </c>
      <c r="AE190" t="n">
        <v>0</v>
      </c>
      <c r="AG190" t="n">
        <v>0</v>
      </c>
    </row>
    <row r="191">
      <c r="A191" t="inlineStr">
        <is>
          <t>BTQ</t>
        </is>
      </c>
      <c r="B191" t="inlineStr">
        <is>
          <t>RM</t>
        </is>
      </c>
      <c r="C191" t="inlineStr">
        <is>
          <t>RM.BTQ.0071</t>
        </is>
      </c>
      <c r="D191" t="inlineStr">
        <is>
          <t>Vanilla sf syrup 1883</t>
        </is>
      </c>
      <c r="E191" t="n">
        <v>0</v>
      </c>
      <c r="F191" t="n">
        <v>0</v>
      </c>
      <c r="G191" t="inlineStr">
        <is>
          <t>304, 304</t>
        </is>
      </c>
      <c r="H191" t="n">
        <v>1</v>
      </c>
      <c r="I191" t="n">
        <v>0</v>
      </c>
      <c r="J191" t="n">
        <v>0</v>
      </c>
      <c r="K191" t="n">
        <v>0</v>
      </c>
      <c r="L191" t="n">
        <v>0</v>
      </c>
      <c r="M191" t="n">
        <v>1</v>
      </c>
      <c r="N191" t="n">
        <v>0</v>
      </c>
      <c r="O191" t="n">
        <v>0</v>
      </c>
      <c r="P191" t="n">
        <v>0</v>
      </c>
      <c r="Q191" t="n">
        <v>0</v>
      </c>
      <c r="R191" t="n">
        <v>0</v>
      </c>
      <c r="S191" t="n">
        <v>0</v>
      </c>
      <c r="T191" t="n">
        <v>1</v>
      </c>
      <c r="U191" t="n">
        <v>7.328</v>
      </c>
      <c r="V191" t="n">
        <v>7.328</v>
      </c>
      <c r="W191" t="n">
        <v>0</v>
      </c>
      <c r="X191" t="n">
        <v>0</v>
      </c>
      <c r="Y191" t="n">
        <v>0</v>
      </c>
      <c r="Z191" t="n">
        <v>0</v>
      </c>
      <c r="AA191" s="20" t="n">
        <v>46246</v>
      </c>
      <c r="AB191" t="inlineStr">
        <is>
          <t>شركة المحمودية لتجارة مستلزمات المخابز والحلويات</t>
        </is>
      </c>
      <c r="AC191" s="20" t="n">
        <v>2</v>
      </c>
      <c r="AD191" t="n">
        <v>0</v>
      </c>
      <c r="AE191" t="n">
        <v>0</v>
      </c>
      <c r="AG191" t="n">
        <v>7.328</v>
      </c>
    </row>
    <row r="192">
      <c r="A192" t="inlineStr">
        <is>
          <t>BTQ</t>
        </is>
      </c>
      <c r="B192" t="inlineStr">
        <is>
          <t>RM</t>
        </is>
      </c>
      <c r="C192" t="inlineStr">
        <is>
          <t>RM.BTQ.0072</t>
        </is>
      </c>
      <c r="D192" t="inlineStr">
        <is>
          <t>Blue raspberry syrup 1883</t>
        </is>
      </c>
      <c r="E192" t="n">
        <v>0</v>
      </c>
      <c r="F192" t="n">
        <v>0</v>
      </c>
      <c r="G192" t="inlineStr">
        <is>
          <t>304, 304</t>
        </is>
      </c>
      <c r="H192" t="n">
        <v>1</v>
      </c>
      <c r="I192" t="n">
        <v>0</v>
      </c>
      <c r="J192" t="n">
        <v>0</v>
      </c>
      <c r="K192" t="n">
        <v>0</v>
      </c>
      <c r="L192" t="n">
        <v>0</v>
      </c>
      <c r="M192" t="n">
        <v>1</v>
      </c>
      <c r="N192" t="n">
        <v>0</v>
      </c>
      <c r="O192" t="n">
        <v>0</v>
      </c>
      <c r="P192" t="n">
        <v>0</v>
      </c>
      <c r="Q192" t="n">
        <v>0</v>
      </c>
      <c r="R192" t="n">
        <v>0</v>
      </c>
      <c r="S192" t="n">
        <v>0</v>
      </c>
      <c r="T192" t="n">
        <v>1</v>
      </c>
      <c r="U192" t="n">
        <v>5.603</v>
      </c>
      <c r="V192" t="n">
        <v>5.603</v>
      </c>
      <c r="W192" t="n">
        <v>0</v>
      </c>
      <c r="X192" t="n">
        <v>0</v>
      </c>
      <c r="Y192" t="n">
        <v>0</v>
      </c>
      <c r="Z192" t="n">
        <v>0</v>
      </c>
      <c r="AA192" s="20" t="n">
        <v>46246</v>
      </c>
      <c r="AB192" t="inlineStr">
        <is>
          <t>شركة المحمودية لتجارة مستلزمات المخابز والحلويات</t>
        </is>
      </c>
      <c r="AC192" s="20" t="n">
        <v>2</v>
      </c>
      <c r="AD192" t="n">
        <v>0</v>
      </c>
      <c r="AE192" t="n">
        <v>0</v>
      </c>
      <c r="AG192" t="n">
        <v>5.603</v>
      </c>
    </row>
    <row r="193">
      <c r="A193" t="inlineStr">
        <is>
          <t>BTQ</t>
        </is>
      </c>
      <c r="B193" t="inlineStr">
        <is>
          <t>RM</t>
        </is>
      </c>
      <c r="C193" t="inlineStr">
        <is>
          <t>RM.BTQ.0073</t>
        </is>
      </c>
      <c r="D193" t="inlineStr">
        <is>
          <t>Cocoa Butter callets</t>
        </is>
      </c>
      <c r="V193" t="n">
        <v>0</v>
      </c>
      <c r="W193" t="n">
        <v>0</v>
      </c>
      <c r="X193" t="n">
        <v>0</v>
      </c>
      <c r="Y193" t="n">
        <v>0</v>
      </c>
      <c r="Z193" t="n">
        <v>0</v>
      </c>
      <c r="AA193" s="20" t="n">
        <v>2</v>
      </c>
      <c r="AC193" s="20" t="n">
        <v>2</v>
      </c>
      <c r="AD193" t="n">
        <v>0</v>
      </c>
      <c r="AE193" t="n">
        <v>0</v>
      </c>
    </row>
    <row r="194">
      <c r="A194" t="inlineStr">
        <is>
          <t>CAC</t>
        </is>
      </c>
      <c r="B194" t="inlineStr">
        <is>
          <t>RM</t>
        </is>
      </c>
      <c r="C194" t="inlineStr">
        <is>
          <t>RM.CAC.00001</t>
        </is>
      </c>
      <c r="D194" t="inlineStr">
        <is>
          <t>Cocoa Butter</t>
        </is>
      </c>
      <c r="E194" t="n">
        <v>3115.99</v>
      </c>
      <c r="F194" t="n">
        <v>52616.3564</v>
      </c>
      <c r="G194" t="inlineStr">
        <is>
          <t>9402, 9301, 9401, 9405, 9809, 9801, 304, 403, 401, 301, 402, 101, 102, 103, 104, 105, 108, 107, 112, 499, 801, 405, 701, 9103, 9301, 9102, 9108, 9104, 9402, 102, 103, 104, 9304, 108, 9112, 9401, 304, 402, 401, 301, 101, 809, 9102, 9103, 102, 104, 103, 9108, 9801, 9405, 108, 9809, 105, 112, 107, 499, 403, 405, 9108, 701, 9104, 9304, 9103, 9102, 801, 9112, 809, 9104</t>
        </is>
      </c>
      <c r="H194" t="n">
        <v>4</v>
      </c>
      <c r="I194" t="n">
        <v>0</v>
      </c>
      <c r="J194" t="n">
        <v>0</v>
      </c>
      <c r="K194" t="n">
        <v>0</v>
      </c>
      <c r="L194" t="n">
        <v>0</v>
      </c>
      <c r="M194" t="n">
        <v>4</v>
      </c>
      <c r="N194" t="n">
        <v>0</v>
      </c>
      <c r="O194" t="n">
        <v>0</v>
      </c>
      <c r="P194" t="n">
        <v>0</v>
      </c>
      <c r="Q194" t="n">
        <v>-6.891</v>
      </c>
      <c r="R194" t="n">
        <v>0</v>
      </c>
      <c r="S194" t="n">
        <v>-6.891</v>
      </c>
      <c r="T194" t="n">
        <v>3113.099</v>
      </c>
      <c r="U194" t="n">
        <v>52567.5401</v>
      </c>
      <c r="V194" t="n">
        <v>16.8859</v>
      </c>
      <c r="W194" t="n">
        <v>203.1639</v>
      </c>
      <c r="X194" t="n">
        <v>211.1639</v>
      </c>
      <c r="Y194" t="n">
        <v>222.1401</v>
      </c>
      <c r="Z194" t="n">
        <v>229.0791</v>
      </c>
      <c r="AA194" s="20" t="n">
        <v>46265</v>
      </c>
      <c r="AB194" t="inlineStr">
        <is>
          <t>م. فروقات جرد مستودعات</t>
        </is>
      </c>
      <c r="AC194" s="20" t="n">
        <v>46265</v>
      </c>
      <c r="AD194" t="n">
        <v>24.6822</v>
      </c>
      <c r="AE194" t="n">
        <v>19.0899</v>
      </c>
      <c r="AF194" t="inlineStr">
        <is>
          <t>163:2</t>
        </is>
      </c>
      <c r="AG194" t="n">
        <v>0</v>
      </c>
    </row>
    <row r="195">
      <c r="A195" t="inlineStr">
        <is>
          <t>CAC</t>
        </is>
      </c>
      <c r="B195" t="inlineStr">
        <is>
          <t>RM</t>
        </is>
      </c>
      <c r="C195" t="inlineStr">
        <is>
          <t>RM.CAC.00002</t>
        </is>
      </c>
      <c r="D195" t="inlineStr">
        <is>
          <t>Cocoa Butter-WSS1184</t>
        </is>
      </c>
      <c r="E195" t="n">
        <v>0</v>
      </c>
      <c r="F195" t="n">
        <v>0</v>
      </c>
      <c r="G195" t="inlineStr">
        <is>
          <t>102, 101, 101, 102</t>
        </is>
      </c>
      <c r="H195" t="n">
        <v>0</v>
      </c>
      <c r="I195" t="n">
        <v>0</v>
      </c>
      <c r="J195" t="n">
        <v>0</v>
      </c>
      <c r="K195" t="n">
        <v>0</v>
      </c>
      <c r="L195" t="n">
        <v>0</v>
      </c>
      <c r="M195" t="n">
        <v>0</v>
      </c>
      <c r="N195" t="n">
        <v>0</v>
      </c>
      <c r="O195" t="n">
        <v>0</v>
      </c>
      <c r="P195" t="n">
        <v>0</v>
      </c>
      <c r="Q195" t="n">
        <v>0</v>
      </c>
      <c r="R195" t="n">
        <v>0</v>
      </c>
      <c r="S195" t="n">
        <v>0</v>
      </c>
      <c r="T195" t="n">
        <v>0</v>
      </c>
      <c r="U195" t="n">
        <v>0</v>
      </c>
      <c r="V195" t="n">
        <v>10.5176</v>
      </c>
      <c r="W195" t="n">
        <v>0</v>
      </c>
      <c r="X195" t="n">
        <v>0</v>
      </c>
      <c r="Y195" t="n">
        <v>0</v>
      </c>
      <c r="Z195" t="n">
        <v>0</v>
      </c>
      <c r="AA195" s="20" t="n">
        <v>45322</v>
      </c>
      <c r="AB195" t="inlineStr">
        <is>
          <t>C BUTTER.01/2024</t>
        </is>
      </c>
      <c r="AC195" s="20" t="n">
        <v>2</v>
      </c>
      <c r="AD195" t="n">
        <v>0</v>
      </c>
      <c r="AE195" t="n">
        <v>0</v>
      </c>
      <c r="AG195" t="n">
        <v>0</v>
      </c>
    </row>
    <row r="196">
      <c r="A196" t="inlineStr">
        <is>
          <t>CAC</t>
        </is>
      </c>
      <c r="B196" t="inlineStr">
        <is>
          <t>RM</t>
        </is>
      </c>
      <c r="C196" t="inlineStr">
        <is>
          <t>RM.CAC.00003</t>
        </is>
      </c>
      <c r="D196" t="inlineStr">
        <is>
          <t>Cocoa Butter Th</t>
        </is>
      </c>
      <c r="V196" t="n">
        <v>0</v>
      </c>
      <c r="W196" t="n">
        <v>0</v>
      </c>
      <c r="X196" t="n">
        <v>0</v>
      </c>
      <c r="Y196" t="n">
        <v>0</v>
      </c>
      <c r="Z196" t="n">
        <v>0</v>
      </c>
      <c r="AA196" s="20" t="n">
        <v>2</v>
      </c>
      <c r="AC196" s="20" t="n">
        <v>2</v>
      </c>
      <c r="AD196" t="n">
        <v>0</v>
      </c>
      <c r="AE196" t="n">
        <v>0</v>
      </c>
    </row>
    <row r="197">
      <c r="A197" t="inlineStr">
        <is>
          <t>CAC</t>
        </is>
      </c>
      <c r="B197" t="inlineStr">
        <is>
          <t>RM</t>
        </is>
      </c>
      <c r="C197" t="inlineStr">
        <is>
          <t>RM.CAC.00004</t>
        </is>
      </c>
      <c r="D197" t="inlineStr">
        <is>
          <t>Cocoa Butter Q</t>
        </is>
      </c>
      <c r="E197" t="n">
        <v>0</v>
      </c>
      <c r="F197" t="n">
        <v>0</v>
      </c>
      <c r="G197" t="inlineStr">
        <is>
          <t>102, 102</t>
        </is>
      </c>
      <c r="H197" t="n">
        <v>0</v>
      </c>
      <c r="I197" t="n">
        <v>0</v>
      </c>
      <c r="J197" t="n">
        <v>0</v>
      </c>
      <c r="K197" t="n">
        <v>0</v>
      </c>
      <c r="L197" t="n">
        <v>0</v>
      </c>
      <c r="M197" t="n">
        <v>0</v>
      </c>
      <c r="N197" t="n">
        <v>0</v>
      </c>
      <c r="O197" t="n">
        <v>0</v>
      </c>
      <c r="P197" t="n">
        <v>0</v>
      </c>
      <c r="Q197" t="n">
        <v>0</v>
      </c>
      <c r="R197" t="n">
        <v>0</v>
      </c>
      <c r="S197" t="n">
        <v>0</v>
      </c>
      <c r="T197" t="n">
        <v>0</v>
      </c>
      <c r="U197" t="n">
        <v>0</v>
      </c>
      <c r="V197" t="n">
        <v>5.3448</v>
      </c>
      <c r="W197" t="n">
        <v>0</v>
      </c>
      <c r="X197" t="n">
        <v>0</v>
      </c>
      <c r="Y197" t="n">
        <v>0</v>
      </c>
      <c r="Z197" t="n">
        <v>0</v>
      </c>
      <c r="AA197" s="20" t="n">
        <v>45230</v>
      </c>
      <c r="AB197" t="inlineStr">
        <is>
          <t>شركة القوقا التجارية</t>
        </is>
      </c>
      <c r="AC197" s="20" t="n">
        <v>2</v>
      </c>
      <c r="AD197" t="n">
        <v>0</v>
      </c>
      <c r="AE197" t="n">
        <v>0</v>
      </c>
      <c r="AG197" t="n">
        <v>0</v>
      </c>
    </row>
    <row r="198">
      <c r="A198" t="inlineStr">
        <is>
          <t>CAC</t>
        </is>
      </c>
      <c r="B198" t="inlineStr">
        <is>
          <t>RM</t>
        </is>
      </c>
      <c r="C198" t="inlineStr">
        <is>
          <t>RM.CAC.00005</t>
        </is>
      </c>
      <c r="D198" t="inlineStr">
        <is>
          <t>Cocoa Butter-Singapore</t>
        </is>
      </c>
      <c r="E198" t="n">
        <v>0</v>
      </c>
      <c r="F198" t="n">
        <v>0</v>
      </c>
      <c r="G198" t="inlineStr">
        <is>
          <t>102, 102</t>
        </is>
      </c>
      <c r="H198" t="n">
        <v>0</v>
      </c>
      <c r="I198" t="n">
        <v>0</v>
      </c>
      <c r="J198" t="n">
        <v>0</v>
      </c>
      <c r="K198" t="n">
        <v>0</v>
      </c>
      <c r="L198" t="n">
        <v>0</v>
      </c>
      <c r="M198" t="n">
        <v>0</v>
      </c>
      <c r="N198" t="n">
        <v>0</v>
      </c>
      <c r="O198" t="n">
        <v>0</v>
      </c>
      <c r="P198" t="n">
        <v>0</v>
      </c>
      <c r="Q198" t="n">
        <v>0</v>
      </c>
      <c r="R198" t="n">
        <v>0</v>
      </c>
      <c r="S198" t="n">
        <v>0</v>
      </c>
      <c r="T198" t="n">
        <v>0</v>
      </c>
      <c r="U198" t="n">
        <v>0</v>
      </c>
      <c r="V198" t="n">
        <v>22.3266</v>
      </c>
      <c r="W198" t="n">
        <v>0</v>
      </c>
      <c r="X198" t="n">
        <v>0</v>
      </c>
      <c r="Y198" t="n">
        <v>0</v>
      </c>
      <c r="Z198" t="n">
        <v>0</v>
      </c>
      <c r="AA198" s="20" t="n">
        <v>45510</v>
      </c>
      <c r="AB198" t="inlineStr">
        <is>
          <t>C.Butter.03/2024</t>
        </is>
      </c>
      <c r="AC198" s="20" t="n">
        <v>2</v>
      </c>
      <c r="AD198" t="n">
        <v>0</v>
      </c>
      <c r="AE198" t="n">
        <v>0</v>
      </c>
      <c r="AG198" t="n">
        <v>0</v>
      </c>
    </row>
    <row r="199">
      <c r="A199" t="inlineStr">
        <is>
          <t>CAC</t>
        </is>
      </c>
      <c r="B199" t="inlineStr">
        <is>
          <t>RM</t>
        </is>
      </c>
      <c r="C199" t="inlineStr">
        <is>
          <t>RM.CAC.00006</t>
        </is>
      </c>
      <c r="D199" t="inlineStr">
        <is>
          <t>Cocoa Butter-SA</t>
        </is>
      </c>
      <c r="E199" t="n">
        <v>0</v>
      </c>
      <c r="F199" t="n">
        <v>0</v>
      </c>
      <c r="G199" t="inlineStr">
        <is>
          <t>304, 101, 304, 101</t>
        </is>
      </c>
      <c r="H199" t="n">
        <v>0</v>
      </c>
      <c r="I199" t="n">
        <v>0</v>
      </c>
      <c r="J199" t="n">
        <v>0</v>
      </c>
      <c r="K199" t="n">
        <v>0</v>
      </c>
      <c r="L199" t="n">
        <v>0</v>
      </c>
      <c r="M199" t="n">
        <v>0</v>
      </c>
      <c r="N199" t="n">
        <v>0</v>
      </c>
      <c r="O199" t="n">
        <v>0</v>
      </c>
      <c r="P199" t="n">
        <v>0</v>
      </c>
      <c r="Q199" t="n">
        <v>0</v>
      </c>
      <c r="R199" t="n">
        <v>0</v>
      </c>
      <c r="S199" t="n">
        <v>0</v>
      </c>
      <c r="T199" t="n">
        <v>0</v>
      </c>
      <c r="U199" t="n">
        <v>0</v>
      </c>
      <c r="V199" t="n">
        <v>13</v>
      </c>
      <c r="W199" t="n">
        <v>0</v>
      </c>
      <c r="X199" t="n">
        <v>0</v>
      </c>
      <c r="Y199" t="n">
        <v>0</v>
      </c>
      <c r="Z199" t="n">
        <v>0</v>
      </c>
      <c r="AA199" s="20" t="n">
        <v>45731</v>
      </c>
      <c r="AB199" t="inlineStr">
        <is>
          <t xml:space="preserve">عبيدة محمد بلال محسن السباعي </t>
        </is>
      </c>
      <c r="AC199" s="20" t="n">
        <v>45639</v>
      </c>
      <c r="AD199" t="n">
        <v>0</v>
      </c>
      <c r="AE199" t="n">
        <v>0</v>
      </c>
      <c r="AG199" t="n">
        <v>0</v>
      </c>
    </row>
    <row r="200">
      <c r="A200" t="inlineStr">
        <is>
          <t>CAC</t>
        </is>
      </c>
      <c r="B200" t="inlineStr">
        <is>
          <t>RM</t>
        </is>
      </c>
      <c r="C200" t="inlineStr">
        <is>
          <t>RM.CAC.00007</t>
        </is>
      </c>
      <c r="D200" t="inlineStr">
        <is>
          <t>Cocoa Butter-Indian sample</t>
        </is>
      </c>
      <c r="E200" t="n">
        <v>0</v>
      </c>
      <c r="F200" t="n">
        <v>0</v>
      </c>
      <c r="G200" t="inlineStr">
        <is>
          <t>801, 801</t>
        </is>
      </c>
      <c r="H200" t="n">
        <v>0</v>
      </c>
      <c r="I200" t="n">
        <v>0</v>
      </c>
      <c r="J200" t="n">
        <v>0</v>
      </c>
      <c r="K200" t="n">
        <v>0</v>
      </c>
      <c r="L200" t="n">
        <v>0</v>
      </c>
      <c r="M200" t="n">
        <v>0</v>
      </c>
      <c r="N200" t="n">
        <v>0</v>
      </c>
      <c r="O200" t="n">
        <v>0</v>
      </c>
      <c r="P200" t="n">
        <v>0</v>
      </c>
      <c r="Q200" t="n">
        <v>0</v>
      </c>
      <c r="R200" t="n">
        <v>0</v>
      </c>
      <c r="S200" t="n">
        <v>0</v>
      </c>
      <c r="T200" t="n">
        <v>0</v>
      </c>
      <c r="U200" t="n">
        <v>0</v>
      </c>
      <c r="V200" t="n">
        <v>28.9992</v>
      </c>
      <c r="W200" t="n">
        <v>0</v>
      </c>
      <c r="X200" t="n">
        <v>0</v>
      </c>
      <c r="Y200" t="n">
        <v>0</v>
      </c>
      <c r="Z200" t="n">
        <v>0</v>
      </c>
      <c r="AA200" s="20" t="n">
        <v>45838</v>
      </c>
      <c r="AB200" t="inlineStr">
        <is>
          <t>SAMPLES.04/2025</t>
        </is>
      </c>
      <c r="AC200" s="20" t="n">
        <v>46104</v>
      </c>
      <c r="AD200" t="n">
        <v>0</v>
      </c>
      <c r="AE200" t="n">
        <v>0</v>
      </c>
      <c r="AG200" t="n">
        <v>0</v>
      </c>
    </row>
    <row r="201">
      <c r="A201" t="inlineStr">
        <is>
          <t>CAC</t>
        </is>
      </c>
      <c r="B201" t="inlineStr">
        <is>
          <t>RM</t>
        </is>
      </c>
      <c r="C201" t="inlineStr">
        <is>
          <t>RM.CAC.00008</t>
        </is>
      </c>
      <c r="D201" t="inlineStr">
        <is>
          <t>Cocoa Mass</t>
        </is>
      </c>
      <c r="E201" t="n">
        <v>78267.785</v>
      </c>
      <c r="F201" t="n">
        <v>723106.0279</v>
      </c>
      <c r="G201" t="inlineStr">
        <is>
          <t>403, 112, 9801, 409, 9809, 9409, 102, 809, 9108, 110, 9405, 103, 101, 9408, 9112, 401, 9409, 408, 9401, 107, 9103, 9403, 105, 106, 108, 9809, 112, 301, 203, 201, 402, 409, 401, 499, 403, 405, 9108, 701, 801, 408, 809, 9110, 9112, 9103, 9102, 403, 401, 301, 402, 409, 101, 103, 102, 105, 107, 106, 104, 110, 108, 112, 201, 203, 499, 9110, 405, 408, 701, 801, 9108, 9102, 9112, 9103, 9403, 9401, 108, 9408, 809, 9402, 103, 102, 104, 9405, 405, 9403, 9401, 9402, 9409, 9405, 9801, 9809, 9408</t>
        </is>
      </c>
      <c r="H201" t="n">
        <v>0</v>
      </c>
      <c r="I201" t="n">
        <v>0</v>
      </c>
      <c r="J201" t="n">
        <v>0</v>
      </c>
      <c r="K201" t="n">
        <v>0</v>
      </c>
      <c r="L201" t="n">
        <v>0</v>
      </c>
      <c r="M201" t="n">
        <v>0</v>
      </c>
      <c r="N201" t="n">
        <v>0</v>
      </c>
      <c r="O201" t="n">
        <v>0</v>
      </c>
      <c r="P201" t="n">
        <v>-3.531</v>
      </c>
      <c r="Q201" t="n">
        <v>-11349.604</v>
      </c>
      <c r="R201" t="n">
        <v>0</v>
      </c>
      <c r="S201" t="n">
        <v>-11353.135</v>
      </c>
      <c r="T201" t="n">
        <v>66914.64999999999</v>
      </c>
      <c r="U201" t="n">
        <v>618427.1732</v>
      </c>
      <c r="V201" t="n">
        <v>9.2235</v>
      </c>
      <c r="W201" t="n">
        <v>42012.1223</v>
      </c>
      <c r="X201" t="n">
        <v>77878.31329999999</v>
      </c>
      <c r="Y201" t="n">
        <v>126558.4117</v>
      </c>
      <c r="Z201" t="n">
        <v>173035.5727</v>
      </c>
      <c r="AA201" s="20" t="n">
        <v>46061</v>
      </c>
      <c r="AB201" t="inlineStr">
        <is>
          <t>COCOA MASS.02/2026</t>
        </is>
      </c>
      <c r="AC201" s="20" t="n">
        <v>46265</v>
      </c>
      <c r="AD201" t="n">
        <v>14062.0457</v>
      </c>
      <c r="AE201" t="n">
        <v>14419.631</v>
      </c>
      <c r="AF201" t="inlineStr">
        <is>
          <t>4:19</t>
        </is>
      </c>
      <c r="AG201" t="n">
        <v>0</v>
      </c>
    </row>
    <row r="202">
      <c r="A202" t="inlineStr">
        <is>
          <t>CAC</t>
        </is>
      </c>
      <c r="B202" t="inlineStr">
        <is>
          <t>RM</t>
        </is>
      </c>
      <c r="C202" t="inlineStr">
        <is>
          <t>RM.CAC.00009</t>
        </is>
      </c>
      <c r="D202" t="inlineStr">
        <is>
          <t>Cocoa Mass Th</t>
        </is>
      </c>
      <c r="V202" t="n">
        <v>0</v>
      </c>
      <c r="W202" t="n">
        <v>0</v>
      </c>
      <c r="X202" t="n">
        <v>0</v>
      </c>
      <c r="Y202" t="n">
        <v>0</v>
      </c>
      <c r="Z202" t="n">
        <v>0</v>
      </c>
      <c r="AA202" s="20" t="n">
        <v>2</v>
      </c>
      <c r="AC202" s="20" t="n">
        <v>2</v>
      </c>
      <c r="AD202" t="n">
        <v>0</v>
      </c>
      <c r="AE202" t="n">
        <v>0</v>
      </c>
    </row>
    <row r="203">
      <c r="A203" t="inlineStr">
        <is>
          <t>CAC</t>
        </is>
      </c>
      <c r="B203" t="inlineStr">
        <is>
          <t>RM</t>
        </is>
      </c>
      <c r="C203" t="inlineStr">
        <is>
          <t>RM.CAC.00010</t>
        </is>
      </c>
      <c r="D203" t="inlineStr">
        <is>
          <t>Cocoa Mass</t>
        </is>
      </c>
      <c r="E203" t="n">
        <v>0</v>
      </c>
      <c r="F203" t="n">
        <v>0</v>
      </c>
      <c r="G203" t="inlineStr">
        <is>
          <t>102, 701, 102, 701</t>
        </is>
      </c>
      <c r="H203" t="n">
        <v>0</v>
      </c>
      <c r="I203" t="n">
        <v>0</v>
      </c>
      <c r="J203" t="n">
        <v>0</v>
      </c>
      <c r="K203" t="n">
        <v>0</v>
      </c>
      <c r="L203" t="n">
        <v>0</v>
      </c>
      <c r="M203" t="n">
        <v>0</v>
      </c>
      <c r="N203" t="n">
        <v>0</v>
      </c>
      <c r="O203" t="n">
        <v>0</v>
      </c>
      <c r="P203" t="n">
        <v>0</v>
      </c>
      <c r="Q203" t="n">
        <v>0</v>
      </c>
      <c r="R203" t="n">
        <v>0</v>
      </c>
      <c r="S203" t="n">
        <v>0</v>
      </c>
      <c r="T203" t="n">
        <v>0</v>
      </c>
      <c r="U203" t="n">
        <v>0</v>
      </c>
      <c r="V203" t="n">
        <v>11.1088</v>
      </c>
      <c r="W203" t="n">
        <v>0</v>
      </c>
      <c r="X203" t="n">
        <v>0</v>
      </c>
      <c r="Y203" t="n">
        <v>0</v>
      </c>
      <c r="Z203" t="n">
        <v>0</v>
      </c>
      <c r="AA203" s="20" t="n">
        <v>45477</v>
      </c>
      <c r="AB203" t="inlineStr">
        <is>
          <t>C.MASS.05/2024</t>
        </is>
      </c>
      <c r="AC203" s="20" t="n">
        <v>45452</v>
      </c>
      <c r="AD203" t="n">
        <v>0</v>
      </c>
      <c r="AE203" t="n">
        <v>0</v>
      </c>
      <c r="AG203" t="n">
        <v>0</v>
      </c>
    </row>
    <row r="204">
      <c r="A204" t="inlineStr">
        <is>
          <t>CAC</t>
        </is>
      </c>
      <c r="B204" t="inlineStr">
        <is>
          <t>RM</t>
        </is>
      </c>
      <c r="C204" t="inlineStr">
        <is>
          <t>RM.CAC.00011</t>
        </is>
      </c>
      <c r="D204" t="inlineStr">
        <is>
          <t>Cocoa Mass</t>
        </is>
      </c>
      <c r="E204" t="n">
        <v>0</v>
      </c>
      <c r="F204" t="n">
        <v>0</v>
      </c>
      <c r="G204" t="inlineStr">
        <is>
          <t>102, 102</t>
        </is>
      </c>
      <c r="H204" t="n">
        <v>0</v>
      </c>
      <c r="I204" t="n">
        <v>0</v>
      </c>
      <c r="J204" t="n">
        <v>0</v>
      </c>
      <c r="K204" t="n">
        <v>0</v>
      </c>
      <c r="L204" t="n">
        <v>0</v>
      </c>
      <c r="M204" t="n">
        <v>0</v>
      </c>
      <c r="N204" t="n">
        <v>0</v>
      </c>
      <c r="O204" t="n">
        <v>0</v>
      </c>
      <c r="P204" t="n">
        <v>0</v>
      </c>
      <c r="Q204" t="n">
        <v>0</v>
      </c>
      <c r="R204" t="n">
        <v>0</v>
      </c>
      <c r="S204" t="n">
        <v>0</v>
      </c>
      <c r="T204" t="n">
        <v>0</v>
      </c>
      <c r="U204" t="n">
        <v>0</v>
      </c>
      <c r="V204" t="n">
        <v>18.1699</v>
      </c>
      <c r="W204" t="n">
        <v>0</v>
      </c>
      <c r="X204" t="n">
        <v>0</v>
      </c>
      <c r="Y204" t="n">
        <v>0</v>
      </c>
      <c r="Z204" t="n">
        <v>0</v>
      </c>
      <c r="AA204" s="20" t="n">
        <v>45431</v>
      </c>
      <c r="AB204" t="inlineStr">
        <is>
          <t>C.MASS.01/2024</t>
        </is>
      </c>
      <c r="AC204" s="20" t="n">
        <v>2</v>
      </c>
      <c r="AD204" t="n">
        <v>0</v>
      </c>
      <c r="AE204" t="n">
        <v>0</v>
      </c>
      <c r="AG204" t="n">
        <v>0</v>
      </c>
    </row>
    <row r="205">
      <c r="A205" t="inlineStr">
        <is>
          <t>CAC</t>
        </is>
      </c>
      <c r="B205" t="inlineStr">
        <is>
          <t>RM</t>
        </is>
      </c>
      <c r="C205" t="inlineStr">
        <is>
          <t>RM.CAC.00012</t>
        </is>
      </c>
      <c r="D205" t="inlineStr">
        <is>
          <t>Cocoa Mass</t>
        </is>
      </c>
      <c r="V205" t="n">
        <v>0</v>
      </c>
      <c r="W205" t="n">
        <v>0</v>
      </c>
      <c r="X205" t="n">
        <v>0</v>
      </c>
      <c r="Y205" t="n">
        <v>0</v>
      </c>
      <c r="Z205" t="n">
        <v>0</v>
      </c>
      <c r="AA205" s="20" t="n">
        <v>2</v>
      </c>
      <c r="AC205" s="20" t="n">
        <v>2</v>
      </c>
      <c r="AD205" t="n">
        <v>0</v>
      </c>
      <c r="AE205" t="n">
        <v>0</v>
      </c>
    </row>
    <row r="206">
      <c r="A206" t="inlineStr">
        <is>
          <t>CAC</t>
        </is>
      </c>
      <c r="B206" t="inlineStr">
        <is>
          <t>RM</t>
        </is>
      </c>
      <c r="C206" t="inlineStr">
        <is>
          <t>RM.CAC.00013</t>
        </is>
      </c>
      <c r="D206" t="inlineStr">
        <is>
          <t>Cocoa Mass-Indian samples</t>
        </is>
      </c>
      <c r="E206" t="n">
        <v>0</v>
      </c>
      <c r="F206" t="n">
        <v>0</v>
      </c>
      <c r="G206" t="inlineStr">
        <is>
          <t>801, 801</t>
        </is>
      </c>
      <c r="H206" t="n">
        <v>0</v>
      </c>
      <c r="I206" t="n">
        <v>0</v>
      </c>
      <c r="J206" t="n">
        <v>0</v>
      </c>
      <c r="K206" t="n">
        <v>0</v>
      </c>
      <c r="L206" t="n">
        <v>0</v>
      </c>
      <c r="M206" t="n">
        <v>0</v>
      </c>
      <c r="N206" t="n">
        <v>0</v>
      </c>
      <c r="O206" t="n">
        <v>0</v>
      </c>
      <c r="P206" t="n">
        <v>0</v>
      </c>
      <c r="Q206" t="n">
        <v>0</v>
      </c>
      <c r="R206" t="n">
        <v>0</v>
      </c>
      <c r="S206" t="n">
        <v>0</v>
      </c>
      <c r="T206" t="n">
        <v>0</v>
      </c>
      <c r="U206" t="n">
        <v>0</v>
      </c>
      <c r="V206" t="n">
        <v>26.2176</v>
      </c>
      <c r="W206" t="n">
        <v>0</v>
      </c>
      <c r="X206" t="n">
        <v>0</v>
      </c>
      <c r="Y206" t="n">
        <v>0</v>
      </c>
      <c r="Z206" t="n">
        <v>0</v>
      </c>
      <c r="AA206" s="20" t="n">
        <v>45832</v>
      </c>
      <c r="AB206" t="inlineStr">
        <is>
          <t>SAMPLES.01/2025</t>
        </is>
      </c>
      <c r="AC206" s="20" t="n">
        <v>46104</v>
      </c>
      <c r="AD206" t="n">
        <v>0</v>
      </c>
      <c r="AE206" t="n">
        <v>0</v>
      </c>
      <c r="AG206" t="n">
        <v>0</v>
      </c>
    </row>
    <row r="207">
      <c r="A207" t="inlineStr">
        <is>
          <t>CAC</t>
        </is>
      </c>
      <c r="B207" t="inlineStr">
        <is>
          <t>RM</t>
        </is>
      </c>
      <c r="C207" t="inlineStr">
        <is>
          <t>RM.CAC.00014</t>
        </is>
      </c>
      <c r="D207" t="inlineStr">
        <is>
          <t xml:space="preserve">بودرة الكاكاو </t>
        </is>
      </c>
      <c r="E207" t="n">
        <v>4.582</v>
      </c>
      <c r="F207" t="n">
        <v>10.4879</v>
      </c>
      <c r="G207" t="inlineStr">
        <is>
          <t>102, 101, 108, 107, 401, 303, 402, 403, 405, 404, 409, 9403, 9401, 9108, 102, 9405, 9402, 101, 9404, 107, 402, 108, 403, 404, 405, 409, 401, 303, 9108, 9404, 9402, 9401, 9405, 9403</t>
        </is>
      </c>
      <c r="H207" t="n">
        <v>0</v>
      </c>
      <c r="I207" t="n">
        <v>0</v>
      </c>
      <c r="J207" t="n">
        <v>0</v>
      </c>
      <c r="K207" t="n">
        <v>0</v>
      </c>
      <c r="L207" t="n">
        <v>0</v>
      </c>
      <c r="M207" t="n">
        <v>0</v>
      </c>
      <c r="N207" t="n">
        <v>0</v>
      </c>
      <c r="O207" t="n">
        <v>0</v>
      </c>
      <c r="P207" t="n">
        <v>0</v>
      </c>
      <c r="Q207" t="n">
        <v>0</v>
      </c>
      <c r="R207" t="n">
        <v>0</v>
      </c>
      <c r="S207" t="n">
        <v>0</v>
      </c>
      <c r="T207" t="n">
        <v>4.582</v>
      </c>
      <c r="U207" t="n">
        <v>10.4879</v>
      </c>
      <c r="V207" t="n">
        <v>2.2889</v>
      </c>
      <c r="W207" t="n">
        <v>0</v>
      </c>
      <c r="X207" t="n">
        <v>0</v>
      </c>
      <c r="Y207" t="n">
        <v>0</v>
      </c>
      <c r="Z207" t="n">
        <v>2</v>
      </c>
      <c r="AA207" s="20" t="n">
        <v>45085</v>
      </c>
      <c r="AB207" t="inlineStr">
        <is>
          <t>OMAN.20/2023</t>
        </is>
      </c>
      <c r="AC207" s="20" t="n">
        <v>46104</v>
      </c>
      <c r="AD207" t="n">
        <v>0</v>
      </c>
      <c r="AE207" t="n">
        <v>0.1666</v>
      </c>
      <c r="AF207" t="inlineStr">
        <is>
          <t>27:14</t>
        </is>
      </c>
      <c r="AG207" t="n">
        <v>0</v>
      </c>
    </row>
    <row r="208">
      <c r="A208" t="inlineStr">
        <is>
          <t>CAC</t>
        </is>
      </c>
      <c r="B208" t="inlineStr">
        <is>
          <t>RM</t>
        </is>
      </c>
      <c r="C208" t="inlineStr">
        <is>
          <t>RM.CAC.00015</t>
        </is>
      </c>
      <c r="D208" t="inlineStr">
        <is>
          <t>Cocoa Powder  S83</t>
        </is>
      </c>
      <c r="E208" t="n">
        <v>200</v>
      </c>
      <c r="F208" t="n">
        <v>1220.0928</v>
      </c>
      <c r="G208" t="inlineStr">
        <is>
          <t>102, 9405, 103, 9404, 101, 9601, 9402, 301, 108, 105, 107, 112, 401, 405, 404, 303, 499, 403, 408, 601, 9108, 801, 9112, 9103, 403, 303, 301, 401, 101, 103, 102, 108, 107, 105, 112, 404, 405, 801, 408, 499, 601, 9301, 9108, 9103, 9112, 9408, 9403, 9401, 9301, 9402, 9404, 9403, 9401, 9405, 9601, 9408</t>
        </is>
      </c>
      <c r="H208" t="n">
        <v>0</v>
      </c>
      <c r="I208" t="n">
        <v>0</v>
      </c>
      <c r="J208" t="n">
        <v>0</v>
      </c>
      <c r="K208" t="n">
        <v>0</v>
      </c>
      <c r="L208" t="n">
        <v>0</v>
      </c>
      <c r="M208" t="n">
        <v>0</v>
      </c>
      <c r="N208" t="n">
        <v>0</v>
      </c>
      <c r="O208" t="n">
        <v>0</v>
      </c>
      <c r="P208" t="n">
        <v>0</v>
      </c>
      <c r="Q208" t="n">
        <v>0</v>
      </c>
      <c r="R208" t="n">
        <v>0</v>
      </c>
      <c r="S208" t="n">
        <v>0</v>
      </c>
      <c r="T208" t="n">
        <v>200</v>
      </c>
      <c r="U208" t="n">
        <v>1220.0928</v>
      </c>
      <c r="V208" t="n">
        <v>6.1005</v>
      </c>
      <c r="W208" t="n">
        <v>38.1541</v>
      </c>
      <c r="X208" t="n">
        <v>9228.4033</v>
      </c>
      <c r="Y208" t="n">
        <v>54888.476</v>
      </c>
      <c r="Z208" t="n">
        <v>59440.565</v>
      </c>
      <c r="AA208" s="20" t="n">
        <v>45960</v>
      </c>
      <c r="AB208" t="inlineStr">
        <is>
          <t>COCOA S83.04/2025</t>
        </is>
      </c>
      <c r="AC208" s="20" t="n">
        <v>46234</v>
      </c>
      <c r="AD208" t="n">
        <v>6098.7195</v>
      </c>
      <c r="AE208" t="n">
        <v>4953.3804</v>
      </c>
      <c r="AF208" t="inlineStr">
        <is>
          <t>0:1</t>
        </is>
      </c>
      <c r="AG208" t="n">
        <v>0</v>
      </c>
    </row>
    <row r="209">
      <c r="A209" t="inlineStr">
        <is>
          <t>CAC</t>
        </is>
      </c>
      <c r="B209" t="inlineStr">
        <is>
          <t>RM</t>
        </is>
      </c>
      <c r="C209" t="inlineStr">
        <is>
          <t>RM.CAC.00016</t>
        </is>
      </c>
      <c r="D209" t="inlineStr">
        <is>
          <t>Cocoa Powder Dark</t>
        </is>
      </c>
      <c r="E209" t="n">
        <v>1580.176</v>
      </c>
      <c r="F209" t="n">
        <v>10628.5062</v>
      </c>
      <c r="G209" t="inlineStr">
        <is>
          <t>9801, 9809, 9408, 9405, 9401, 9403, 9404, 9402, 9204, 101, 9408, 809, 401, 9102, 408, 9403, 9401, 107, 9112, 9405, 9404, 103, 499, 9405, 112, 102, 102, 403, 9801, 9108, 104, 9402, 301, 201, 402, 108, 9809, 112, 401, 204, 405, 404, 403, 499, 408, 9104, 9108, 801, 809, 9112, 9102, 101, 103, 102, 104, 108, 112, 201, 403, 301, 204, 107, 402, 401, 499, 405, 801, 408, 404, 405, 108, 9408, 9401, 9403, 9108, 9104, 9102, 9112, 9204</t>
        </is>
      </c>
      <c r="H209" t="n">
        <v>0</v>
      </c>
      <c r="I209" t="n">
        <v>0</v>
      </c>
      <c r="J209" t="n">
        <v>1000</v>
      </c>
      <c r="K209" t="n">
        <v>0</v>
      </c>
      <c r="L209" t="n">
        <v>0</v>
      </c>
      <c r="M209" t="n">
        <v>1000</v>
      </c>
      <c r="N209" t="n">
        <v>0</v>
      </c>
      <c r="O209" t="n">
        <v>0</v>
      </c>
      <c r="P209" t="n">
        <v>-32.728</v>
      </c>
      <c r="Q209" t="n">
        <v>-648.101</v>
      </c>
      <c r="R209" t="n">
        <v>0</v>
      </c>
      <c r="S209" t="n">
        <v>-680.829</v>
      </c>
      <c r="T209" t="n">
        <v>1899.347</v>
      </c>
      <c r="U209" t="n">
        <v>9215.573899999999</v>
      </c>
      <c r="V209" t="n">
        <v>5.1503</v>
      </c>
      <c r="W209" t="n">
        <v>2146.706</v>
      </c>
      <c r="X209" t="n">
        <v>3575.335</v>
      </c>
      <c r="Y209" t="n">
        <v>5572.8312</v>
      </c>
      <c r="Z209" t="n">
        <v>7301.4172</v>
      </c>
      <c r="AA209" s="20" t="n">
        <v>46190</v>
      </c>
      <c r="AB209" t="inlineStr">
        <is>
          <t>COCOA DARK.01/2026</t>
        </is>
      </c>
      <c r="AC209" s="20" t="n">
        <v>46265</v>
      </c>
      <c r="AD209" t="n">
        <v>619.2034</v>
      </c>
      <c r="AE209" t="n">
        <v>608.4514</v>
      </c>
      <c r="AF209" t="inlineStr">
        <is>
          <t>3:3</t>
        </is>
      </c>
      <c r="AG209" t="n">
        <v>0</v>
      </c>
    </row>
    <row r="210">
      <c r="A210" t="inlineStr">
        <is>
          <t>CAC</t>
        </is>
      </c>
      <c r="B210" t="inlineStr">
        <is>
          <t>RM</t>
        </is>
      </c>
      <c r="C210" t="inlineStr">
        <is>
          <t>RM.CAC.00017</t>
        </is>
      </c>
      <c r="D210" t="inlineStr">
        <is>
          <t xml:space="preserve">Cocoa Powder Olam S82 </t>
        </is>
      </c>
      <c r="E210" t="n">
        <v>0</v>
      </c>
      <c r="F210" t="n">
        <v>0</v>
      </c>
      <c r="G210" t="inlineStr">
        <is>
          <t>102, 9405, 104, 101, 107, 108, 112, 301, 402, 9108, 9112, 401, 405, 605, 403, 499, 102, 101, 108, 104, 112, 401, 403, 107, 301, 402, 405, 9108, 605, 499, 9402, 9605, 9401, 9403, 9112, 9403, 9401, 9402, 9405, 9605</t>
        </is>
      </c>
      <c r="H210" t="n">
        <v>0</v>
      </c>
      <c r="I210" t="n">
        <v>0</v>
      </c>
      <c r="J210" t="n">
        <v>0</v>
      </c>
      <c r="K210" t="n">
        <v>0</v>
      </c>
      <c r="L210" t="n">
        <v>0</v>
      </c>
      <c r="M210" t="n">
        <v>0</v>
      </c>
      <c r="N210" t="n">
        <v>0</v>
      </c>
      <c r="O210" t="n">
        <v>0</v>
      </c>
      <c r="P210" t="n">
        <v>0</v>
      </c>
      <c r="Q210" t="n">
        <v>0</v>
      </c>
      <c r="R210" t="n">
        <v>0</v>
      </c>
      <c r="S210" t="n">
        <v>0</v>
      </c>
      <c r="T210" t="n">
        <v>0</v>
      </c>
      <c r="U210" t="n">
        <v>0</v>
      </c>
      <c r="V210" t="n">
        <v>2.8867</v>
      </c>
      <c r="W210" t="n">
        <v>0</v>
      </c>
      <c r="X210" t="n">
        <v>0</v>
      </c>
      <c r="Y210" t="n">
        <v>0</v>
      </c>
      <c r="Z210" t="n">
        <v>177.8734</v>
      </c>
      <c r="AA210" s="20" t="n">
        <v>45102</v>
      </c>
      <c r="AB210" t="inlineStr">
        <is>
          <t>C.POWDER.08/2023</t>
        </is>
      </c>
      <c r="AC210" s="20" t="n">
        <v>45972</v>
      </c>
      <c r="AD210" t="n">
        <v>0</v>
      </c>
      <c r="AE210" t="n">
        <v>14.8227</v>
      </c>
      <c r="AF210" t="inlineStr">
        <is>
          <t>0:0</t>
        </is>
      </c>
      <c r="AG210" t="n">
        <v>0</v>
      </c>
    </row>
    <row r="211">
      <c r="A211" t="inlineStr">
        <is>
          <t>CAC</t>
        </is>
      </c>
      <c r="B211" t="inlineStr">
        <is>
          <t>RM</t>
        </is>
      </c>
      <c r="C211" t="inlineStr">
        <is>
          <t>RM.CAC.00018</t>
        </is>
      </c>
      <c r="D211" t="inlineStr">
        <is>
          <t>Cocoa Powder Nederland PN112</t>
        </is>
      </c>
      <c r="V211" t="n">
        <v>0</v>
      </c>
      <c r="W211" t="n">
        <v>0</v>
      </c>
      <c r="X211" t="n">
        <v>0</v>
      </c>
      <c r="Y211" t="n">
        <v>0</v>
      </c>
      <c r="Z211" t="n">
        <v>0</v>
      </c>
      <c r="AA211" s="20" t="n">
        <v>2</v>
      </c>
      <c r="AC211" s="20" t="n">
        <v>2</v>
      </c>
      <c r="AD211" t="n">
        <v>0</v>
      </c>
      <c r="AE211" t="n">
        <v>0</v>
      </c>
    </row>
    <row r="212">
      <c r="A212" t="inlineStr">
        <is>
          <t>CAC</t>
        </is>
      </c>
      <c r="B212" t="inlineStr">
        <is>
          <t>RM</t>
        </is>
      </c>
      <c r="C212" t="inlineStr">
        <is>
          <t>RM.CAC.00019</t>
        </is>
      </c>
      <c r="D212" t="inlineStr">
        <is>
          <t xml:space="preserve">Natural Cocoa Powder </t>
        </is>
      </c>
      <c r="E212" t="n">
        <v>163105.799</v>
      </c>
      <c r="F212" t="n">
        <v>575989.3809</v>
      </c>
      <c r="G212" t="inlineStr">
        <is>
          <t>801, 602, 701, 9108, 809, 9112, 9103, 9102, 9110, 9304, 605, 601, 406, 9104, 501, 499, 408, 409, 401, 403, 405, 304, 301, 201, 303, 402, 101, 9408, 9406, 401, 9112, 809, 9405, 110, 409, 499, 9801, 9409, 102, 403, 103, 9809, 9108, 9405, 112, 104, 102, 107, 9102, 9403, 105, 9409, 9401, 408, 108, 112, 9809, 801, 408, 499, 501, 409, 701, 405, 605, 601, 9110, 602, 9104, 9103, 9102, 9108, 809, 405, 9304, 9408, 108, 9402, 9601, 9401, 9403, 9301, 9112, 304, 303, 403, 401, 406, 301, 402, 201, 101, 108, 107, 110, 103, 102, 105, 112, 104, 9409, 9601, 9405, 9809, 9406, 9801, 9402, 9301, 9401, 9403, 9408</t>
        </is>
      </c>
      <c r="H212" t="n">
        <v>100000</v>
      </c>
      <c r="I212" t="n">
        <v>0</v>
      </c>
      <c r="J212" t="n">
        <v>25</v>
      </c>
      <c r="K212" t="n">
        <v>0</v>
      </c>
      <c r="L212" t="n">
        <v>0</v>
      </c>
      <c r="M212" t="n">
        <v>100025</v>
      </c>
      <c r="N212" t="n">
        <v>0</v>
      </c>
      <c r="O212" t="n">
        <v>0</v>
      </c>
      <c r="P212" t="n">
        <v>-110.079</v>
      </c>
      <c r="Q212" t="n">
        <v>-41282.733</v>
      </c>
      <c r="R212" t="n">
        <v>0</v>
      </c>
      <c r="S212" t="n">
        <v>-41392.812</v>
      </c>
      <c r="T212" t="n">
        <v>221737.987</v>
      </c>
      <c r="U212" t="n">
        <v>793850.9998</v>
      </c>
      <c r="V212" t="n">
        <v>3.5882</v>
      </c>
      <c r="W212" t="n">
        <v>131100.406</v>
      </c>
      <c r="X212" t="n">
        <v>308969.15</v>
      </c>
      <c r="Y212" t="n">
        <v>379193.1492</v>
      </c>
      <c r="Z212" t="n">
        <v>379314.1342</v>
      </c>
      <c r="AA212" s="20" t="n">
        <v>46252</v>
      </c>
      <c r="AB212" t="inlineStr">
        <is>
          <t>Cocoa N55.08/2026</t>
        </is>
      </c>
      <c r="AC212" s="20" t="n">
        <v>46265</v>
      </c>
      <c r="AD212" t="n">
        <v>42132.5721</v>
      </c>
      <c r="AE212" t="n">
        <v>31609.5111</v>
      </c>
      <c r="AF212" t="inlineStr">
        <is>
          <t>7:0</t>
        </is>
      </c>
      <c r="AG212" t="n">
        <v>366509.052</v>
      </c>
    </row>
    <row r="213">
      <c r="A213" t="inlineStr">
        <is>
          <t>CAC</t>
        </is>
      </c>
      <c r="B213" t="inlineStr">
        <is>
          <t>RM</t>
        </is>
      </c>
      <c r="C213" t="inlineStr">
        <is>
          <t>RM.CAC.00020</t>
        </is>
      </c>
      <c r="D213" t="inlineStr">
        <is>
          <t xml:space="preserve">بودرة الكاكو </t>
        </is>
      </c>
      <c r="E213" t="n">
        <v>0</v>
      </c>
      <c r="F213" t="n">
        <v>0</v>
      </c>
      <c r="G213" t="inlineStr">
        <is>
          <t>201, 102, 204, 204, 201, 102</t>
        </is>
      </c>
      <c r="H213" t="n">
        <v>0</v>
      </c>
      <c r="I213" t="n">
        <v>0</v>
      </c>
      <c r="J213" t="n">
        <v>0</v>
      </c>
      <c r="K213" t="n">
        <v>0</v>
      </c>
      <c r="L213" t="n">
        <v>0</v>
      </c>
      <c r="M213" t="n">
        <v>0</v>
      </c>
      <c r="N213" t="n">
        <v>0</v>
      </c>
      <c r="O213" t="n">
        <v>0</v>
      </c>
      <c r="P213" t="n">
        <v>0</v>
      </c>
      <c r="Q213" t="n">
        <v>0</v>
      </c>
      <c r="R213" t="n">
        <v>0</v>
      </c>
      <c r="S213" t="n">
        <v>0</v>
      </c>
      <c r="T213" t="n">
        <v>0</v>
      </c>
      <c r="U213" t="n">
        <v>0</v>
      </c>
      <c r="V213" t="n">
        <v>2.9489</v>
      </c>
      <c r="W213" t="n">
        <v>0</v>
      </c>
      <c r="X213" t="n">
        <v>0</v>
      </c>
      <c r="Y213" t="n">
        <v>0</v>
      </c>
      <c r="Z213" t="n">
        <v>1000</v>
      </c>
      <c r="AA213" s="20" t="n">
        <v>44562</v>
      </c>
      <c r="AB213" t="inlineStr">
        <is>
          <t>Cocoa Podwer.03/2022</t>
        </is>
      </c>
      <c r="AC213" s="20" t="n">
        <v>45924</v>
      </c>
      <c r="AD213" t="n">
        <v>0</v>
      </c>
      <c r="AE213" t="n">
        <v>83.33329999999999</v>
      </c>
      <c r="AF213" t="inlineStr">
        <is>
          <t>0:0</t>
        </is>
      </c>
      <c r="AG213" t="n">
        <v>0</v>
      </c>
    </row>
    <row r="214">
      <c r="A214" t="inlineStr">
        <is>
          <t>CAC</t>
        </is>
      </c>
      <c r="B214" t="inlineStr">
        <is>
          <t>RM</t>
        </is>
      </c>
      <c r="C214" t="inlineStr">
        <is>
          <t>RM.CAC.00021</t>
        </is>
      </c>
      <c r="D214" t="inlineStr">
        <is>
          <t>Cocoa Powder DB400</t>
        </is>
      </c>
      <c r="E214" t="n">
        <v>0</v>
      </c>
      <c r="F214" t="n">
        <v>0</v>
      </c>
      <c r="G214" t="inlineStr">
        <is>
          <t>9405, 9401, 9402, 9108, 405, 403, 108, 102, 9405, 101, 301, 401, 9401, 9402, 9108, 405, 108, 102, 101, 301, 401, 403</t>
        </is>
      </c>
      <c r="H214" t="n">
        <v>0</v>
      </c>
      <c r="I214" t="n">
        <v>0</v>
      </c>
      <c r="J214" t="n">
        <v>0</v>
      </c>
      <c r="K214" t="n">
        <v>0</v>
      </c>
      <c r="L214" t="n">
        <v>0</v>
      </c>
      <c r="M214" t="n">
        <v>0</v>
      </c>
      <c r="N214" t="n">
        <v>0</v>
      </c>
      <c r="O214" t="n">
        <v>0</v>
      </c>
      <c r="P214" t="n">
        <v>0</v>
      </c>
      <c r="Q214" t="n">
        <v>0</v>
      </c>
      <c r="R214" t="n">
        <v>0</v>
      </c>
      <c r="S214" t="n">
        <v>0</v>
      </c>
      <c r="T214" t="n">
        <v>0</v>
      </c>
      <c r="U214" t="n">
        <v>0</v>
      </c>
      <c r="V214" t="n">
        <v>2.8659</v>
      </c>
      <c r="W214" t="n">
        <v>0</v>
      </c>
      <c r="X214" t="n">
        <v>0</v>
      </c>
      <c r="Y214" t="n">
        <v>0</v>
      </c>
      <c r="Z214" t="n">
        <v>0</v>
      </c>
      <c r="AA214" s="20" t="n">
        <v>44930</v>
      </c>
      <c r="AB214" t="inlineStr">
        <is>
          <t>C.Powder.01/2023</t>
        </is>
      </c>
      <c r="AC214" s="20" t="n">
        <v>45829</v>
      </c>
      <c r="AD214" t="n">
        <v>0</v>
      </c>
      <c r="AE214" t="n">
        <v>0</v>
      </c>
      <c r="AG214" t="n">
        <v>0</v>
      </c>
    </row>
    <row r="215">
      <c r="A215" t="inlineStr">
        <is>
          <t>CAC</t>
        </is>
      </c>
      <c r="B215" t="inlineStr">
        <is>
          <t>RM</t>
        </is>
      </c>
      <c r="C215" t="inlineStr">
        <is>
          <t>RM.CAC.00022</t>
        </is>
      </c>
      <c r="D215" t="inlineStr">
        <is>
          <t>Cocoa Powder DS200</t>
        </is>
      </c>
      <c r="E215" t="n">
        <v>0</v>
      </c>
      <c r="F215" t="n">
        <v>0</v>
      </c>
      <c r="G215" t="inlineStr">
        <is>
          <t>102, 101, 112, 108, 301, 402, 306, 9112, 605, 9108, 403, 499, 301, 403, 306, 402, 102, 101, 112, 108, 9402, 9403, 9112, 9301, 9108, 605, 499, 9402, 9301, 9403</t>
        </is>
      </c>
      <c r="H215" t="n">
        <v>0</v>
      </c>
      <c r="I215" t="n">
        <v>0</v>
      </c>
      <c r="J215" t="n">
        <v>0</v>
      </c>
      <c r="K215" t="n">
        <v>0</v>
      </c>
      <c r="L215" t="n">
        <v>0</v>
      </c>
      <c r="M215" t="n">
        <v>0</v>
      </c>
      <c r="N215" t="n">
        <v>0</v>
      </c>
      <c r="O215" t="n">
        <v>0</v>
      </c>
      <c r="P215" t="n">
        <v>0</v>
      </c>
      <c r="Q215" t="n">
        <v>0</v>
      </c>
      <c r="R215" t="n">
        <v>0</v>
      </c>
      <c r="S215" t="n">
        <v>0</v>
      </c>
      <c r="T215" t="n">
        <v>0</v>
      </c>
      <c r="U215" t="n">
        <v>0</v>
      </c>
      <c r="V215" t="n">
        <v>3.4571</v>
      </c>
      <c r="W215" t="n">
        <v>0</v>
      </c>
      <c r="X215" t="n">
        <v>0</v>
      </c>
      <c r="Y215" t="n">
        <v>0</v>
      </c>
      <c r="Z215" t="n">
        <v>60.44</v>
      </c>
      <c r="AA215" s="20" t="n">
        <v>45062</v>
      </c>
      <c r="AB215" t="inlineStr">
        <is>
          <t>C.POWDER.06/2023</t>
        </is>
      </c>
      <c r="AC215" s="20" t="n">
        <v>45991</v>
      </c>
      <c r="AD215" t="n">
        <v>0</v>
      </c>
      <c r="AE215" t="n">
        <v>5.0366</v>
      </c>
      <c r="AF215" t="inlineStr">
        <is>
          <t>0:0</t>
        </is>
      </c>
      <c r="AG215" t="n">
        <v>0</v>
      </c>
    </row>
    <row r="216">
      <c r="A216" t="inlineStr">
        <is>
          <t>CAC</t>
        </is>
      </c>
      <c r="B216" t="inlineStr">
        <is>
          <t>RM</t>
        </is>
      </c>
      <c r="C216" t="inlineStr">
        <is>
          <t>RM.CAC.00023</t>
        </is>
      </c>
      <c r="D216" t="inlineStr">
        <is>
          <t>مسحوق كاكاو 25 كغ</t>
        </is>
      </c>
      <c r="V216" t="n">
        <v>0</v>
      </c>
      <c r="W216" t="n">
        <v>0</v>
      </c>
      <c r="X216" t="n">
        <v>0</v>
      </c>
      <c r="Y216" t="n">
        <v>0</v>
      </c>
      <c r="Z216" t="n">
        <v>0</v>
      </c>
      <c r="AA216" s="20" t="n">
        <v>2</v>
      </c>
      <c r="AC216" s="20" t="n">
        <v>2</v>
      </c>
      <c r="AD216" t="n">
        <v>0</v>
      </c>
      <c r="AE216" t="n">
        <v>0</v>
      </c>
    </row>
    <row r="217">
      <c r="A217" t="inlineStr">
        <is>
          <t>CAC</t>
        </is>
      </c>
      <c r="B217" t="inlineStr">
        <is>
          <t>RM</t>
        </is>
      </c>
      <c r="C217" t="inlineStr">
        <is>
          <t>RM.CAC.00024</t>
        </is>
      </c>
      <c r="D217" t="inlineStr">
        <is>
          <t>Alkalised Cocoa powder</t>
        </is>
      </c>
      <c r="E217" t="n">
        <v>39913.217</v>
      </c>
      <c r="F217" t="n">
        <v>253007.6883</v>
      </c>
      <c r="G217" t="inlineStr">
        <is>
          <t>9402, 9204, 9301, 9401, 9406, 9403, 9408, 9405, 9605, 9809, 9801, 403, 304, 401, 303, 301, 204, 402, 406, 101, 102, 103, 104, 108, 110, 112, 201, 405, 701, 408, 801, 499, 9108, 9102, 9101, 9301, 9103, 605, 602, 601, 9402, 102, 104, 112, 103, 9304, 108, 9408, 9605, 405, 9401, 9403, 9112, 9204, 401, 303, 402, 204, 301, 201, 101, 9401, 9102, 408, 809, 9408, 9112, 9405, 110, 401, 499, 9406, 9405, 102, 9108, 103, 403, 9801, 108, 9809, 9403, 112, 403, 405, 499, 304, 9108, 701, 602, 406, 601, 605, 408, 809, 9112, 801, 9102, 9101, 9103, 9304</t>
        </is>
      </c>
      <c r="H217" t="n">
        <v>1</v>
      </c>
      <c r="I217" t="n">
        <v>0</v>
      </c>
      <c r="J217" t="n">
        <v>50</v>
      </c>
      <c r="K217" t="n">
        <v>0</v>
      </c>
      <c r="L217" t="n">
        <v>0</v>
      </c>
      <c r="M217" t="n">
        <v>51</v>
      </c>
      <c r="N217" t="n">
        <v>0</v>
      </c>
      <c r="O217" t="n">
        <v>0</v>
      </c>
      <c r="P217" t="n">
        <v>-6.932</v>
      </c>
      <c r="Q217" t="n">
        <v>-14987.894</v>
      </c>
      <c r="R217" t="n">
        <v>0</v>
      </c>
      <c r="S217" t="n">
        <v>-14994.826</v>
      </c>
      <c r="T217" t="n">
        <v>24969.391</v>
      </c>
      <c r="U217" t="n">
        <v>158569.708</v>
      </c>
      <c r="V217" t="n">
        <v>6.3034</v>
      </c>
      <c r="W217" t="n">
        <v>56546.45</v>
      </c>
      <c r="X217" t="n">
        <v>114662.2108</v>
      </c>
      <c r="Y217" t="n">
        <v>157087.4098</v>
      </c>
      <c r="Z217" t="n">
        <v>211359.3058</v>
      </c>
      <c r="AA217" s="20" t="n">
        <v>46265</v>
      </c>
      <c r="AB217" t="inlineStr">
        <is>
          <t>م. فروقات جرد مستودعات</t>
        </is>
      </c>
      <c r="AC217" s="20" t="n">
        <v>46265</v>
      </c>
      <c r="AD217" t="n">
        <v>17454.1566</v>
      </c>
      <c r="AE217" t="n">
        <v>17613.2754</v>
      </c>
      <c r="AF217" t="inlineStr">
        <is>
          <t>1:12</t>
        </is>
      </c>
      <c r="AG217" t="n">
        <v>0</v>
      </c>
    </row>
    <row r="218">
      <c r="A218" t="inlineStr">
        <is>
          <t>CAC</t>
        </is>
      </c>
      <c r="B218" t="inlineStr">
        <is>
          <t>RM</t>
        </is>
      </c>
      <c r="C218" t="inlineStr">
        <is>
          <t>RM.CAC.00025</t>
        </is>
      </c>
      <c r="D218" t="inlineStr">
        <is>
          <t>Alkalised Cocoa powder M50</t>
        </is>
      </c>
      <c r="V218" t="n">
        <v>0</v>
      </c>
      <c r="W218" t="n">
        <v>0</v>
      </c>
      <c r="X218" t="n">
        <v>0</v>
      </c>
      <c r="Y218" t="n">
        <v>0</v>
      </c>
      <c r="Z218" t="n">
        <v>0</v>
      </c>
      <c r="AA218" s="20" t="n">
        <v>2</v>
      </c>
      <c r="AC218" s="20" t="n">
        <v>2</v>
      </c>
      <c r="AD218" t="n">
        <v>0</v>
      </c>
      <c r="AE218" t="n">
        <v>0</v>
      </c>
    </row>
    <row r="219">
      <c r="A219" t="inlineStr">
        <is>
          <t>CAC</t>
        </is>
      </c>
      <c r="B219" t="inlineStr">
        <is>
          <t>RM</t>
        </is>
      </c>
      <c r="C219" t="inlineStr">
        <is>
          <t>RM.CAC.00026</t>
        </is>
      </c>
      <c r="D219" t="inlineStr">
        <is>
          <t>Cocoa Powder Olam S85</t>
        </is>
      </c>
      <c r="E219" t="n">
        <v>1.386</v>
      </c>
      <c r="F219" t="n">
        <v>6.1977</v>
      </c>
      <c r="G219" t="inlineStr">
        <is>
          <t>9108, 701, 801, 601, 9112, 9102, 9101, 9201, 401, 405, 499, 108, 112, 201, 301, 101, 9405, 102, 103, 9108, 9201, 9112, 9301, 9401, 9403, 9601, 405, 801, 701, 499, 9101, 9102, 601, 401, 301, 108, 101, 102, 103, 201, 112, 9403, 9405, 9601, 9401, 9301</t>
        </is>
      </c>
      <c r="H219" t="n">
        <v>0</v>
      </c>
      <c r="I219" t="n">
        <v>0</v>
      </c>
      <c r="J219" t="n">
        <v>0</v>
      </c>
      <c r="K219" t="n">
        <v>0</v>
      </c>
      <c r="L219" t="n">
        <v>0</v>
      </c>
      <c r="M219" t="n">
        <v>0</v>
      </c>
      <c r="N219" t="n">
        <v>0</v>
      </c>
      <c r="O219" t="n">
        <v>0</v>
      </c>
      <c r="P219" t="n">
        <v>0</v>
      </c>
      <c r="Q219" t="n">
        <v>0</v>
      </c>
      <c r="R219" t="n">
        <v>0</v>
      </c>
      <c r="S219" t="n">
        <v>0</v>
      </c>
      <c r="T219" t="n">
        <v>1.386</v>
      </c>
      <c r="U219" t="n">
        <v>6.1977</v>
      </c>
      <c r="V219" t="n">
        <v>4.4716</v>
      </c>
      <c r="W219" t="n">
        <v>8059.673</v>
      </c>
      <c r="X219" t="n">
        <v>8555.307000000001</v>
      </c>
      <c r="Y219" t="n">
        <v>8591.6528</v>
      </c>
      <c r="Z219" t="n">
        <v>9116.6528</v>
      </c>
      <c r="AA219" s="20" t="n">
        <v>45457</v>
      </c>
      <c r="AB219" t="inlineStr">
        <is>
          <t>COCOA S85.01/2024</t>
        </is>
      </c>
      <c r="AC219" s="20" t="n">
        <v>46212</v>
      </c>
      <c r="AD219" t="n">
        <v>954.628</v>
      </c>
      <c r="AE219" t="n">
        <v>759.721</v>
      </c>
      <c r="AF219" t="inlineStr">
        <is>
          <t>0:0</t>
        </is>
      </c>
      <c r="AG219" t="n">
        <v>0</v>
      </c>
    </row>
    <row r="220">
      <c r="A220" t="inlineStr">
        <is>
          <t>CAC</t>
        </is>
      </c>
      <c r="B220" t="inlineStr">
        <is>
          <t>RM</t>
        </is>
      </c>
      <c r="C220" t="inlineStr">
        <is>
          <t>RM.CAC.00027</t>
        </is>
      </c>
      <c r="D220" t="inlineStr">
        <is>
          <t>Natural Cocoa Powder PNC</t>
        </is>
      </c>
      <c r="E220" t="n">
        <v>0</v>
      </c>
      <c r="F220" t="n">
        <v>0</v>
      </c>
      <c r="G220" t="inlineStr">
        <is>
          <t>9605, 9409, 9701, 9405, 9408, 9403, 9401, 9301, 9402, 801, 701, 408, 405, 409, 605, 499, 9103, 9605, 9408, 9401, 9403, 9112, 9301, 9108, 9102, 102, 103, 108, 112, 403, 301, 402, 401, 801, 9112, 9103, 9102, 605, 408, 9108, 701, 405, 403, 499, 409, 401, 102, 103, 9409, 9405, 9402, 9701, 402, 301, 108, 112</t>
        </is>
      </c>
      <c r="H220" t="n">
        <v>0</v>
      </c>
      <c r="I220" t="n">
        <v>0</v>
      </c>
      <c r="J220" t="n">
        <v>0</v>
      </c>
      <c r="K220" t="n">
        <v>0</v>
      </c>
      <c r="L220" t="n">
        <v>0</v>
      </c>
      <c r="M220" t="n">
        <v>0</v>
      </c>
      <c r="N220" t="n">
        <v>0</v>
      </c>
      <c r="O220" t="n">
        <v>0</v>
      </c>
      <c r="P220" t="n">
        <v>0</v>
      </c>
      <c r="Q220" t="n">
        <v>0</v>
      </c>
      <c r="R220" t="n">
        <v>0</v>
      </c>
      <c r="S220" t="n">
        <v>0</v>
      </c>
      <c r="T220" t="n">
        <v>0</v>
      </c>
      <c r="U220" t="n">
        <v>0</v>
      </c>
      <c r="V220" t="n">
        <v>5.4538</v>
      </c>
      <c r="W220" t="n">
        <v>0</v>
      </c>
      <c r="X220" t="n">
        <v>0</v>
      </c>
      <c r="Y220" t="n">
        <v>99402.8028</v>
      </c>
      <c r="Z220" t="n">
        <v>201202.7598</v>
      </c>
      <c r="AA220" s="20" t="n">
        <v>45960</v>
      </c>
      <c r="AB220" t="inlineStr">
        <is>
          <t>NATURAL COCOA PNC.04/2025</t>
        </is>
      </c>
      <c r="AC220" s="20" t="n">
        <v>46104</v>
      </c>
      <c r="AD220" t="n">
        <v>11044.7558</v>
      </c>
      <c r="AE220" t="n">
        <v>16766.8966</v>
      </c>
      <c r="AF220" t="inlineStr">
        <is>
          <t>0:0</t>
        </is>
      </c>
      <c r="AG220" t="n">
        <v>0</v>
      </c>
    </row>
    <row r="221">
      <c r="A221" t="inlineStr">
        <is>
          <t>CAC</t>
        </is>
      </c>
      <c r="B221" t="inlineStr">
        <is>
          <t>RM</t>
        </is>
      </c>
      <c r="C221" t="inlineStr">
        <is>
          <t>RM.CAC.00028</t>
        </is>
      </c>
      <c r="D221" t="inlineStr">
        <is>
          <t>Natural Cocoa Powder YMA 153</t>
        </is>
      </c>
      <c r="E221" t="n">
        <v>0</v>
      </c>
      <c r="F221" t="n">
        <v>0</v>
      </c>
      <c r="G221" t="inlineStr">
        <is>
          <t>9402, 9204, 9301, 9401, 9403, 9408, 9405, 9601, 9605, 112, 108, 201, 301, 402, 110, 103, 101, 9402, 9601, 9405, 102, 401, 204, 306, 499, 403, 405, 701, 9108, 601, 408, 605, 9102, 9103, 9110, 9112, 401, 402, 301, 403, 306, 204, 110, 108, 103, 102, 101, 201, 112, 9102, 9108, 9301, 9112, 9204, 9403, 9401, 9408, 9605, 9103, 499, 605, 9110, 601, 405, 408, 701</t>
        </is>
      </c>
      <c r="H221" t="n">
        <v>0</v>
      </c>
      <c r="I221" t="n">
        <v>0</v>
      </c>
      <c r="J221" t="n">
        <v>0</v>
      </c>
      <c r="K221" t="n">
        <v>0</v>
      </c>
      <c r="L221" t="n">
        <v>0</v>
      </c>
      <c r="M221" t="n">
        <v>0</v>
      </c>
      <c r="N221" t="n">
        <v>0</v>
      </c>
      <c r="O221" t="n">
        <v>0</v>
      </c>
      <c r="P221" t="n">
        <v>0</v>
      </c>
      <c r="Q221" t="n">
        <v>0</v>
      </c>
      <c r="R221" t="n">
        <v>0</v>
      </c>
      <c r="S221" t="n">
        <v>0</v>
      </c>
      <c r="T221" t="n">
        <v>0</v>
      </c>
      <c r="U221" t="n">
        <v>0</v>
      </c>
      <c r="V221" t="n">
        <v>4.0453</v>
      </c>
      <c r="W221" t="n">
        <v>0</v>
      </c>
      <c r="X221" t="n">
        <v>0</v>
      </c>
      <c r="Y221" t="n">
        <v>14.929</v>
      </c>
      <c r="Z221" t="n">
        <v>38736.245</v>
      </c>
      <c r="AA221" s="20" t="n">
        <v>45778</v>
      </c>
      <c r="AB221" t="inlineStr">
        <is>
          <t>COCOA YAMA.11/2025</t>
        </is>
      </c>
      <c r="AC221" s="20" t="n">
        <v>46104</v>
      </c>
      <c r="AD221" t="n">
        <v>1.6587</v>
      </c>
      <c r="AE221" t="n">
        <v>3228.0204</v>
      </c>
      <c r="AF221" t="inlineStr">
        <is>
          <t>0:0</t>
        </is>
      </c>
      <c r="AG221" t="n">
        <v>0</v>
      </c>
    </row>
    <row r="222">
      <c r="A222" t="inlineStr">
        <is>
          <t>CAC</t>
        </is>
      </c>
      <c r="B222" t="inlineStr">
        <is>
          <t>RM</t>
        </is>
      </c>
      <c r="C222" t="inlineStr">
        <is>
          <t>RM.CAC.00029</t>
        </is>
      </c>
      <c r="D222" t="inlineStr">
        <is>
          <t>Natural Cocoa Powder Granada</t>
        </is>
      </c>
      <c r="E222" t="n">
        <v>0</v>
      </c>
      <c r="F222" t="n">
        <v>0</v>
      </c>
      <c r="G222" t="inlineStr">
        <is>
          <t>103, 103</t>
        </is>
      </c>
      <c r="H222" t="n">
        <v>0</v>
      </c>
      <c r="I222" t="n">
        <v>0</v>
      </c>
      <c r="J222" t="n">
        <v>0</v>
      </c>
      <c r="K222" t="n">
        <v>0</v>
      </c>
      <c r="L222" t="n">
        <v>0</v>
      </c>
      <c r="M222" t="n">
        <v>0</v>
      </c>
      <c r="N222" t="n">
        <v>0</v>
      </c>
      <c r="O222" t="n">
        <v>0</v>
      </c>
      <c r="P222" t="n">
        <v>0</v>
      </c>
      <c r="Q222" t="n">
        <v>0</v>
      </c>
      <c r="R222" t="n">
        <v>0</v>
      </c>
      <c r="S222" t="n">
        <v>0</v>
      </c>
      <c r="T222" t="n">
        <v>0</v>
      </c>
      <c r="U222" t="n">
        <v>0</v>
      </c>
      <c r="V222" t="n">
        <v>4.7079</v>
      </c>
      <c r="W222" t="n">
        <v>0</v>
      </c>
      <c r="X222" t="n">
        <v>0</v>
      </c>
      <c r="Y222" t="n">
        <v>0</v>
      </c>
      <c r="Z222" t="n">
        <v>0</v>
      </c>
      <c r="AA222" s="20" t="n">
        <v>45509</v>
      </c>
      <c r="AB222" t="inlineStr">
        <is>
          <t>COCOA POWDER.01/2024</t>
        </is>
      </c>
      <c r="AC222" s="20" t="n">
        <v>2</v>
      </c>
      <c r="AD222" t="n">
        <v>0</v>
      </c>
      <c r="AE222" t="n">
        <v>0</v>
      </c>
      <c r="AG222" t="n">
        <v>0</v>
      </c>
    </row>
    <row r="223">
      <c r="A223" t="inlineStr">
        <is>
          <t>CAC</t>
        </is>
      </c>
      <c r="B223" t="inlineStr">
        <is>
          <t>RM</t>
        </is>
      </c>
      <c r="C223" t="inlineStr">
        <is>
          <t>RM.CAC.00030</t>
        </is>
      </c>
      <c r="D223" t="inlineStr">
        <is>
          <t>Alkalised Cocoa powder CORDOBA</t>
        </is>
      </c>
      <c r="E223" t="n">
        <v>0</v>
      </c>
      <c r="F223" t="n">
        <v>0</v>
      </c>
      <c r="G223" t="inlineStr">
        <is>
          <t>9201, 9301, 9601, 499, 9110, 601, 9108, 9102, 9103, 301, 110, 108, 102, 103, 201, 499, 9110, 9102, 9103, 9108, 601, 9201, 9301, 301, 201, 108, 102, 103, 110, 9601</t>
        </is>
      </c>
      <c r="H223" t="n">
        <v>0</v>
      </c>
      <c r="I223" t="n">
        <v>0</v>
      </c>
      <c r="J223" t="n">
        <v>0</v>
      </c>
      <c r="K223" t="n">
        <v>0</v>
      </c>
      <c r="L223" t="n">
        <v>0</v>
      </c>
      <c r="M223" t="n">
        <v>0</v>
      </c>
      <c r="N223" t="n">
        <v>0</v>
      </c>
      <c r="O223" t="n">
        <v>0</v>
      </c>
      <c r="P223" t="n">
        <v>0</v>
      </c>
      <c r="Q223" t="n">
        <v>0</v>
      </c>
      <c r="R223" t="n">
        <v>0</v>
      </c>
      <c r="S223" t="n">
        <v>0</v>
      </c>
      <c r="T223" t="n">
        <v>0</v>
      </c>
      <c r="U223" t="n">
        <v>0</v>
      </c>
      <c r="V223" t="n">
        <v>4.708</v>
      </c>
      <c r="W223" t="n">
        <v>0</v>
      </c>
      <c r="X223" t="n">
        <v>0</v>
      </c>
      <c r="Y223" t="n">
        <v>4558.9064</v>
      </c>
      <c r="Z223" t="n">
        <v>6033.9064</v>
      </c>
      <c r="AA223" s="20" t="n">
        <v>45509</v>
      </c>
      <c r="AB223" t="inlineStr">
        <is>
          <t>COCOA POWDER.01/2024</t>
        </is>
      </c>
      <c r="AC223" s="20" t="n">
        <v>46104</v>
      </c>
      <c r="AD223" t="n">
        <v>506.5451</v>
      </c>
      <c r="AE223" t="n">
        <v>502.8255</v>
      </c>
      <c r="AF223" t="inlineStr">
        <is>
          <t>0:0</t>
        </is>
      </c>
      <c r="AG223" t="n">
        <v>0</v>
      </c>
    </row>
    <row r="224">
      <c r="A224" t="inlineStr">
        <is>
          <t>CAC</t>
        </is>
      </c>
      <c r="B224" t="inlineStr">
        <is>
          <t>RM</t>
        </is>
      </c>
      <c r="C224" t="inlineStr">
        <is>
          <t>RM.CAC.00031</t>
        </is>
      </c>
      <c r="D224" t="inlineStr">
        <is>
          <t>Alkalised Cocoa powder YMA 609</t>
        </is>
      </c>
      <c r="E224" t="n">
        <v>0</v>
      </c>
      <c r="F224" t="n">
        <v>0</v>
      </c>
      <c r="G224" t="inlineStr">
        <is>
          <t>102, 103, 108, 403, 9402, 9108, 601, 701, 499, 108, 103, 102, 403, 499, 601, 9108, 701, 9402</t>
        </is>
      </c>
      <c r="H224" t="n">
        <v>0</v>
      </c>
      <c r="I224" t="n">
        <v>0</v>
      </c>
      <c r="J224" t="n">
        <v>0</v>
      </c>
      <c r="K224" t="n">
        <v>0</v>
      </c>
      <c r="L224" t="n">
        <v>0</v>
      </c>
      <c r="M224" t="n">
        <v>0</v>
      </c>
      <c r="N224" t="n">
        <v>0</v>
      </c>
      <c r="O224" t="n">
        <v>0</v>
      </c>
      <c r="P224" t="n">
        <v>0</v>
      </c>
      <c r="Q224" t="n">
        <v>0</v>
      </c>
      <c r="R224" t="n">
        <v>0</v>
      </c>
      <c r="S224" t="n">
        <v>0</v>
      </c>
      <c r="T224" t="n">
        <v>0</v>
      </c>
      <c r="U224" t="n">
        <v>0</v>
      </c>
      <c r="V224" t="n">
        <v>5.5448</v>
      </c>
      <c r="W224" t="n">
        <v>0</v>
      </c>
      <c r="X224" t="n">
        <v>0</v>
      </c>
      <c r="Y224" t="n">
        <v>0</v>
      </c>
      <c r="Z224" t="n">
        <v>0</v>
      </c>
      <c r="AA224" s="20" t="n">
        <v>45778</v>
      </c>
      <c r="AB224" t="inlineStr">
        <is>
          <t>COCOA YAMA.11/2025</t>
        </is>
      </c>
      <c r="AC224" s="20" t="n">
        <v>45838</v>
      </c>
      <c r="AD224" t="n">
        <v>0</v>
      </c>
      <c r="AE224" t="n">
        <v>0</v>
      </c>
      <c r="AG224" t="n">
        <v>0</v>
      </c>
    </row>
    <row r="225">
      <c r="A225" t="inlineStr">
        <is>
          <t>CAC</t>
        </is>
      </c>
      <c r="B225" t="inlineStr">
        <is>
          <t>RM</t>
        </is>
      </c>
      <c r="C225" t="inlineStr">
        <is>
          <t>RM.CAC.0032</t>
        </is>
      </c>
      <c r="D225" t="inlineStr">
        <is>
          <t>CACAO 90%</t>
        </is>
      </c>
      <c r="E225" t="n">
        <v>0</v>
      </c>
      <c r="F225" t="n">
        <v>0</v>
      </c>
      <c r="G225" t="inlineStr">
        <is>
          <t>402, 409, 402, 409</t>
        </is>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s="20" t="n">
        <v>2</v>
      </c>
      <c r="AC225" s="20" t="n">
        <v>2</v>
      </c>
      <c r="AD225" t="n">
        <v>0</v>
      </c>
      <c r="AE225" t="n">
        <v>0</v>
      </c>
      <c r="AG225" t="n">
        <v>0</v>
      </c>
    </row>
    <row r="226">
      <c r="A226" t="inlineStr">
        <is>
          <t>CAC</t>
        </is>
      </c>
      <c r="B226" t="inlineStr">
        <is>
          <t>RM</t>
        </is>
      </c>
      <c r="C226" t="inlineStr">
        <is>
          <t>RM.CAC.0033</t>
        </is>
      </c>
      <c r="D226" t="inlineStr">
        <is>
          <t>بودرة كاكاو للتغليف</t>
        </is>
      </c>
      <c r="E226" t="n">
        <v>0.05</v>
      </c>
      <c r="F226" t="n">
        <v>1.25</v>
      </c>
      <c r="G226" t="inlineStr">
        <is>
          <t>304, 304</t>
        </is>
      </c>
      <c r="H226" t="n">
        <v>0</v>
      </c>
      <c r="I226" t="n">
        <v>0</v>
      </c>
      <c r="J226" t="n">
        <v>0</v>
      </c>
      <c r="K226" t="n">
        <v>0</v>
      </c>
      <c r="L226" t="n">
        <v>0</v>
      </c>
      <c r="M226" t="n">
        <v>0</v>
      </c>
      <c r="N226" t="n">
        <v>0</v>
      </c>
      <c r="O226" t="n">
        <v>0</v>
      </c>
      <c r="P226" t="n">
        <v>0</v>
      </c>
      <c r="Q226" t="n">
        <v>0</v>
      </c>
      <c r="R226" t="n">
        <v>0</v>
      </c>
      <c r="S226" t="n">
        <v>0</v>
      </c>
      <c r="T226" t="n">
        <v>0.05</v>
      </c>
      <c r="U226" t="n">
        <v>1.25</v>
      </c>
      <c r="V226" t="n">
        <v>25</v>
      </c>
      <c r="W226" t="n">
        <v>0</v>
      </c>
      <c r="X226" t="n">
        <v>0</v>
      </c>
      <c r="Y226" t="n">
        <v>4.107</v>
      </c>
      <c r="Z226" t="n">
        <v>4.519</v>
      </c>
      <c r="AA226" s="20" t="n">
        <v>45679</v>
      </c>
      <c r="AB226" t="inlineStr">
        <is>
          <t>شركة الكونية للاستيراد والتصدير</t>
        </is>
      </c>
      <c r="AC226" s="20" t="n">
        <v>46081</v>
      </c>
      <c r="AD226" t="n">
        <v>0.4563</v>
      </c>
      <c r="AE226" t="n">
        <v>0.3765</v>
      </c>
      <c r="AF226" t="inlineStr">
        <is>
          <t>0:3</t>
        </is>
      </c>
      <c r="AG226" t="n">
        <v>0</v>
      </c>
    </row>
    <row r="227">
      <c r="A227" t="inlineStr">
        <is>
          <t>CAC</t>
        </is>
      </c>
      <c r="B227" t="inlineStr">
        <is>
          <t>RM</t>
        </is>
      </c>
      <c r="C227" t="inlineStr">
        <is>
          <t>RM.CAC.0034</t>
        </is>
      </c>
      <c r="D227" t="inlineStr">
        <is>
          <t>Alkalised Cocoa powder YMA 631</t>
        </is>
      </c>
      <c r="V227" t="n">
        <v>0</v>
      </c>
      <c r="W227" t="n">
        <v>0</v>
      </c>
      <c r="X227" t="n">
        <v>0</v>
      </c>
      <c r="Y227" t="n">
        <v>0</v>
      </c>
      <c r="Z227" t="n">
        <v>0</v>
      </c>
      <c r="AA227" s="20" t="n">
        <v>2</v>
      </c>
      <c r="AC227" s="20" t="n">
        <v>2</v>
      </c>
      <c r="AD227" t="n">
        <v>0</v>
      </c>
      <c r="AE227" t="n">
        <v>0</v>
      </c>
    </row>
    <row r="228">
      <c r="A228" t="inlineStr">
        <is>
          <t>CAC</t>
        </is>
      </c>
      <c r="B228" t="inlineStr">
        <is>
          <t>RM</t>
        </is>
      </c>
      <c r="C228" t="inlineStr">
        <is>
          <t>RM.CAC.0035</t>
        </is>
      </c>
      <c r="D228" t="inlineStr">
        <is>
          <t>Alkalised Cocoa powder YMA 631</t>
        </is>
      </c>
      <c r="V228" t="n">
        <v>0</v>
      </c>
      <c r="W228" t="n">
        <v>0</v>
      </c>
      <c r="X228" t="n">
        <v>0</v>
      </c>
      <c r="Y228" t="n">
        <v>0</v>
      </c>
      <c r="Z228" t="n">
        <v>0</v>
      </c>
      <c r="AA228" s="20" t="n">
        <v>2</v>
      </c>
      <c r="AC228" s="20" t="n">
        <v>2</v>
      </c>
      <c r="AD228" t="n">
        <v>0</v>
      </c>
      <c r="AE228" t="n">
        <v>0</v>
      </c>
    </row>
    <row r="229">
      <c r="A229" t="inlineStr">
        <is>
          <t>CAC</t>
        </is>
      </c>
      <c r="B229" t="inlineStr">
        <is>
          <t>RM</t>
        </is>
      </c>
      <c r="C229" t="inlineStr">
        <is>
          <t>RM.CAC.0036</t>
        </is>
      </c>
      <c r="D229" t="inlineStr">
        <is>
          <t>Alkalised Cocoa powder PADB112</t>
        </is>
      </c>
      <c r="V229" t="n">
        <v>0</v>
      </c>
      <c r="W229" t="n">
        <v>0</v>
      </c>
      <c r="X229" t="n">
        <v>0</v>
      </c>
      <c r="Y229" t="n">
        <v>0</v>
      </c>
      <c r="Z229" t="n">
        <v>0</v>
      </c>
      <c r="AA229" s="20" t="n">
        <v>2</v>
      </c>
      <c r="AC229" s="20" t="n">
        <v>2</v>
      </c>
      <c r="AD229" t="n">
        <v>0</v>
      </c>
      <c r="AE229" t="n">
        <v>0</v>
      </c>
    </row>
    <row r="230">
      <c r="A230" t="inlineStr">
        <is>
          <t>CAL</t>
        </is>
      </c>
      <c r="B230" t="inlineStr">
        <is>
          <t>RM</t>
        </is>
      </c>
      <c r="C230" t="inlineStr">
        <is>
          <t>RM.CAL.0001</t>
        </is>
      </c>
      <c r="D230" t="inlineStr">
        <is>
          <t>Milk Chocolate Callets in 1 ton bag</t>
        </is>
      </c>
      <c r="E230" t="n">
        <v>1134.099</v>
      </c>
      <c r="F230" t="n">
        <v>5746.4661</v>
      </c>
      <c r="G230" t="inlineStr">
        <is>
          <t>112, 103, 102, 101, 108, 111, 301, 401, 304, 306, 204, 403, 402, 601, 9111, 9101, 9103, 499, 605, 701, 801, 408, 405, 409, 9304, 9605, 9408, 9403, 9401, 9301, 9112, 9204, 9108, 103, 403, 102, 9409, 9405, 9801, 9402, 801, 101, 111, 301, 402, 204, 112, 9801, 108, 499, 403, 405, 401, 409, 304, 306, 9103, 9111, 9101, 9304, 9112, 601, 605, 408, 801, 701, 9108, 9301, 9204, 9402, 9401, 9405, 9403, 9408, 9409, 9605, 9801</t>
        </is>
      </c>
      <c r="H230" t="n">
        <v>0</v>
      </c>
      <c r="I230" t="n">
        <v>0</v>
      </c>
      <c r="J230" t="n">
        <v>0</v>
      </c>
      <c r="K230" t="n">
        <v>0</v>
      </c>
      <c r="L230" t="n">
        <v>0</v>
      </c>
      <c r="M230" t="n">
        <v>0</v>
      </c>
      <c r="N230" t="n">
        <v>0</v>
      </c>
      <c r="O230" t="n">
        <v>0</v>
      </c>
      <c r="P230" t="n">
        <v>0</v>
      </c>
      <c r="Q230" t="n">
        <v>-55.671</v>
      </c>
      <c r="R230" t="n">
        <v>0</v>
      </c>
      <c r="S230" t="n">
        <v>-55.671</v>
      </c>
      <c r="T230" t="n">
        <v>1078.428</v>
      </c>
      <c r="U230" t="n">
        <v>5464.093</v>
      </c>
      <c r="V230" t="n">
        <v>5.067</v>
      </c>
      <c r="W230" t="n">
        <v>174100.243</v>
      </c>
      <c r="X230" t="n">
        <v>395699.44</v>
      </c>
      <c r="Y230" t="n">
        <v>670332.5592</v>
      </c>
      <c r="Z230" t="n">
        <v>1072278.1933</v>
      </c>
      <c r="AA230" s="20" t="n">
        <v>46202</v>
      </c>
      <c r="AB230" t="inlineStr">
        <is>
          <t>Callets.05/2026</t>
        </is>
      </c>
      <c r="AC230" s="20" t="n">
        <v>46242</v>
      </c>
      <c r="AD230" t="n">
        <v>74481.39539999999</v>
      </c>
      <c r="AE230" t="n">
        <v>89356.51609999999</v>
      </c>
      <c r="AF230" t="inlineStr">
        <is>
          <t>0:0</t>
        </is>
      </c>
      <c r="AG230" t="n">
        <v>0</v>
      </c>
    </row>
    <row r="231">
      <c r="A231" t="inlineStr">
        <is>
          <t>CAL</t>
        </is>
      </c>
      <c r="B231" t="inlineStr">
        <is>
          <t>RM</t>
        </is>
      </c>
      <c r="C231" t="inlineStr">
        <is>
          <t>RM.CAL.0002</t>
        </is>
      </c>
      <c r="D231" t="inlineStr">
        <is>
          <t>White Chocolate Callets in 1 ton bag</t>
        </is>
      </c>
      <c r="E231" t="n">
        <v>42236</v>
      </c>
      <c r="F231" t="n">
        <v>179408.7064</v>
      </c>
      <c r="G231" t="inlineStr">
        <is>
          <t>9402, 9403, 9401, 9801, 9108, 9301, 9403, 9401, 9304, 801, 499, 701, 601, 9111, 9103, 9101, 401, 402, 301, 403, 304, 306, 111, 108, 102, 103, 101, 9101, 9103, 9304, 801, 9108, 601, 701, 499, 403, 304, 306, 401, 9801, 108, 402, 301, 9402, 801, 304, 403, 102, 103, 111, 111, 9304, 101, 9301, 9111</t>
        </is>
      </c>
      <c r="H231" t="n">
        <v>0</v>
      </c>
      <c r="I231" t="n">
        <v>0</v>
      </c>
      <c r="J231" t="n">
        <v>0</v>
      </c>
      <c r="K231" t="n">
        <v>0</v>
      </c>
      <c r="L231" t="n">
        <v>0</v>
      </c>
      <c r="M231" t="n">
        <v>0</v>
      </c>
      <c r="N231" t="n">
        <v>0</v>
      </c>
      <c r="O231" t="n">
        <v>0</v>
      </c>
      <c r="P231" t="n">
        <v>0</v>
      </c>
      <c r="Q231" t="n">
        <v>-2236</v>
      </c>
      <c r="R231" t="n">
        <v>0</v>
      </c>
      <c r="S231" t="n">
        <v>-2236</v>
      </c>
      <c r="T231" t="n">
        <v>40000</v>
      </c>
      <c r="U231" t="n">
        <v>170146.8822</v>
      </c>
      <c r="V231" t="n">
        <v>4.2537</v>
      </c>
      <c r="W231" t="n">
        <v>37855.6932</v>
      </c>
      <c r="X231" t="n">
        <v>99575.69319999999</v>
      </c>
      <c r="Y231" t="n">
        <v>129838.2292</v>
      </c>
      <c r="Z231" t="n">
        <v>148788.9912</v>
      </c>
      <c r="AA231" s="20" t="n">
        <v>46197</v>
      </c>
      <c r="AB231" t="inlineStr">
        <is>
          <t>Callets.02/2026</t>
        </is>
      </c>
      <c r="AC231" s="20" t="n">
        <v>46240</v>
      </c>
      <c r="AD231" t="n">
        <v>14426.4699</v>
      </c>
      <c r="AE231" t="n">
        <v>12399.0826</v>
      </c>
      <c r="AF231" t="inlineStr">
        <is>
          <t>3:6</t>
        </is>
      </c>
      <c r="AG231" t="n">
        <v>0</v>
      </c>
    </row>
    <row r="232">
      <c r="A232" t="inlineStr">
        <is>
          <t>CAL</t>
        </is>
      </c>
      <c r="B232" t="inlineStr">
        <is>
          <t>RM</t>
        </is>
      </c>
      <c r="C232" t="inlineStr">
        <is>
          <t>RM.CAL.0003</t>
        </is>
      </c>
      <c r="D232" t="inlineStr">
        <is>
          <t>Dark Chocolate Callets in 1 ton bag</t>
        </is>
      </c>
      <c r="E232" t="n">
        <v>27946.14</v>
      </c>
      <c r="F232" t="n">
        <v>188974.1374</v>
      </c>
      <c r="G232" t="inlineStr">
        <is>
          <t>103, 111, 102, 403, 101, 9111, 9402, 9111, 9304, 9403, 108, 301, 111, 9103, 9101, 801, 9108, 602, 701, 601, 408, 403, 499, 306, 402, 204, 304, 103, 101, 102, 108, 111, 402, 301, 204, 403, 304, 306, 9403, 9408, 9204, 9103, 9108, 9101, 9301, 601, 602, 499, 701, 408, 801, 9304, 9111, 9408, 9403, 9402, 9301, 9204</t>
        </is>
      </c>
      <c r="H232" t="n">
        <v>0</v>
      </c>
      <c r="I232" t="n">
        <v>0</v>
      </c>
      <c r="J232" t="n">
        <v>0</v>
      </c>
      <c r="K232" t="n">
        <v>0</v>
      </c>
      <c r="L232" t="n">
        <v>0</v>
      </c>
      <c r="M232" t="n">
        <v>0</v>
      </c>
      <c r="N232" t="n">
        <v>0</v>
      </c>
      <c r="O232" t="n">
        <v>0</v>
      </c>
      <c r="P232" t="n">
        <v>0</v>
      </c>
      <c r="Q232" t="n">
        <v>-9000</v>
      </c>
      <c r="R232" t="n">
        <v>0</v>
      </c>
      <c r="S232" t="n">
        <v>-9000</v>
      </c>
      <c r="T232" t="n">
        <v>18946.14</v>
      </c>
      <c r="U232" t="n">
        <v>129220.2219</v>
      </c>
      <c r="V232" t="n">
        <v>6.8204</v>
      </c>
      <c r="W232" t="n">
        <v>46666.9205</v>
      </c>
      <c r="X232" t="n">
        <v>71696.92049999999</v>
      </c>
      <c r="Y232" t="n">
        <v>111943.5093</v>
      </c>
      <c r="Z232" t="n">
        <v>130843.5093</v>
      </c>
      <c r="AA232" s="20" t="n">
        <v>46197</v>
      </c>
      <c r="AB232" t="inlineStr">
        <is>
          <t>Callets.03/2026</t>
        </is>
      </c>
      <c r="AC232" s="20" t="n">
        <v>46240</v>
      </c>
      <c r="AD232" t="n">
        <v>12438.1677</v>
      </c>
      <c r="AE232" t="n">
        <v>10903.6257</v>
      </c>
      <c r="AF232" t="inlineStr">
        <is>
          <t>1:22</t>
        </is>
      </c>
      <c r="AG232" t="n">
        <v>0</v>
      </c>
    </row>
    <row r="233">
      <c r="A233" t="inlineStr">
        <is>
          <t>CAL</t>
        </is>
      </c>
      <c r="B233" t="inlineStr">
        <is>
          <t>RM</t>
        </is>
      </c>
      <c r="C233" t="inlineStr">
        <is>
          <t>RM.CAL.0004</t>
        </is>
      </c>
      <c r="D233" t="inlineStr">
        <is>
          <t>Milk Chocolate Callets 2 bags * 5Kg * Carton</t>
        </is>
      </c>
      <c r="E233" t="n">
        <v>0</v>
      </c>
      <c r="F233" t="n">
        <v>0</v>
      </c>
      <c r="G233" t="inlineStr">
        <is>
          <t>801, 405, 404, 701, 499, 9108, 9401, 306, 403, 301, 402, 401, 203, 201, 108, 102, 101, 401, 404, 405, 402, 306, 499, 403, 9108, 801, 701, 201, 301, 203, 108, 9402, 101, 102, 9405, 9404, 9402, 9404, 9401, 9405</t>
        </is>
      </c>
      <c r="H233" t="n">
        <v>0</v>
      </c>
      <c r="I233" t="n">
        <v>0</v>
      </c>
      <c r="J233" t="n">
        <v>0</v>
      </c>
      <c r="K233" t="n">
        <v>0</v>
      </c>
      <c r="L233" t="n">
        <v>0</v>
      </c>
      <c r="M233" t="n">
        <v>0</v>
      </c>
      <c r="N233" t="n">
        <v>0</v>
      </c>
      <c r="O233" t="n">
        <v>0</v>
      </c>
      <c r="P233" t="n">
        <v>0</v>
      </c>
      <c r="Q233" t="n">
        <v>0</v>
      </c>
      <c r="R233" t="n">
        <v>0</v>
      </c>
      <c r="S233" t="n">
        <v>0</v>
      </c>
      <c r="T233" t="n">
        <v>0</v>
      </c>
      <c r="U233" t="n">
        <v>0</v>
      </c>
      <c r="V233" t="n">
        <v>4.1101</v>
      </c>
      <c r="W233" t="n">
        <v>308.3102</v>
      </c>
      <c r="X233" t="n">
        <v>308.3102</v>
      </c>
      <c r="Y233" t="n">
        <v>310.2636</v>
      </c>
      <c r="Z233" t="n">
        <v>454.6765</v>
      </c>
      <c r="AA233" s="20" t="n">
        <v>45473</v>
      </c>
      <c r="AB233" t="inlineStr">
        <is>
          <t>EMF.21/2024</t>
        </is>
      </c>
      <c r="AC233" s="20" t="n">
        <v>46234</v>
      </c>
      <c r="AD233" t="n">
        <v>34.4737</v>
      </c>
      <c r="AE233" t="n">
        <v>37.8897</v>
      </c>
      <c r="AF233" t="inlineStr">
        <is>
          <t>0:0</t>
        </is>
      </c>
      <c r="AG233" t="n">
        <v>0</v>
      </c>
    </row>
    <row r="234">
      <c r="A234" t="inlineStr">
        <is>
          <t>CAL</t>
        </is>
      </c>
      <c r="B234" t="inlineStr">
        <is>
          <t>RM</t>
        </is>
      </c>
      <c r="C234" t="inlineStr">
        <is>
          <t>RM.CAL.0005</t>
        </is>
      </c>
      <c r="D234" t="inlineStr">
        <is>
          <t xml:space="preserve"> Belgium White Chocolate Callets 2 bags * 5Kg * Carton(CLM)</t>
        </is>
      </c>
      <c r="E234" t="n">
        <v>0</v>
      </c>
      <c r="F234" t="n">
        <v>0</v>
      </c>
      <c r="G234" t="inlineStr">
        <is>
          <t>9401, 9402, 9404, 9302, 701, 801, 404, 499, 9401, 9203, 9302, 9108, 201, 302, 203, 108, 304, 403, 301, 401, 801, 9304, 9108, 701, 403, 499, 404, 304, 401, 9304, 9402, 9404, 302, 301, 203, 201, 108, 9203</t>
        </is>
      </c>
      <c r="H234" t="n">
        <v>0</v>
      </c>
      <c r="I234" t="n">
        <v>0</v>
      </c>
      <c r="J234" t="n">
        <v>0</v>
      </c>
      <c r="K234" t="n">
        <v>0</v>
      </c>
      <c r="L234" t="n">
        <v>0</v>
      </c>
      <c r="M234" t="n">
        <v>0</v>
      </c>
      <c r="N234" t="n">
        <v>0</v>
      </c>
      <c r="O234" t="n">
        <v>0</v>
      </c>
      <c r="P234" t="n">
        <v>0</v>
      </c>
      <c r="Q234" t="n">
        <v>0</v>
      </c>
      <c r="R234" t="n">
        <v>0</v>
      </c>
      <c r="S234" t="n">
        <v>0</v>
      </c>
      <c r="T234" t="n">
        <v>0</v>
      </c>
      <c r="U234" t="n">
        <v>0</v>
      </c>
      <c r="V234" t="n">
        <v>3.7221</v>
      </c>
      <c r="W234" t="n">
        <v>0.855</v>
      </c>
      <c r="X234" t="n">
        <v>0.855</v>
      </c>
      <c r="Y234" t="n">
        <v>7.7938</v>
      </c>
      <c r="Z234" t="n">
        <v>78.5908</v>
      </c>
      <c r="AA234" s="20" t="n">
        <v>45442</v>
      </c>
      <c r="AB234" t="inlineStr">
        <is>
          <t>EMF.19/2024</t>
        </is>
      </c>
      <c r="AC234" s="20" t="n">
        <v>46234</v>
      </c>
      <c r="AD234" t="n">
        <v>0.8659</v>
      </c>
      <c r="AE234" t="n">
        <v>6.5492</v>
      </c>
      <c r="AF234" t="inlineStr">
        <is>
          <t>0:0</t>
        </is>
      </c>
      <c r="AG234" t="n">
        <v>0</v>
      </c>
    </row>
    <row r="235">
      <c r="A235" t="inlineStr">
        <is>
          <t>CAL</t>
        </is>
      </c>
      <c r="B235" t="inlineStr">
        <is>
          <t>RM</t>
        </is>
      </c>
      <c r="C235" t="inlineStr">
        <is>
          <t>RM.CAL.0006</t>
        </is>
      </c>
      <c r="D235" t="inlineStr">
        <is>
          <t xml:space="preserve"> Belgium Dark Chocolate Callets 2 bags * 5Kg * Carton (CLM)</t>
        </is>
      </c>
      <c r="E235" t="n">
        <v>0</v>
      </c>
      <c r="F235" t="n">
        <v>0</v>
      </c>
      <c r="G235" t="inlineStr">
        <is>
          <t>9404, 9402, 108, 201, 203, 301, 402, 9404, 101, 9402, 9304, 404, 304, 403, 9108, 9304, 801, 701, 402, 301, 403, 304, 108, 101, 203, 201, 9108, 404, 801, 701</t>
        </is>
      </c>
      <c r="H235" t="n">
        <v>0</v>
      </c>
      <c r="I235" t="n">
        <v>0</v>
      </c>
      <c r="J235" t="n">
        <v>0</v>
      </c>
      <c r="K235" t="n">
        <v>0</v>
      </c>
      <c r="L235" t="n">
        <v>0</v>
      </c>
      <c r="M235" t="n">
        <v>0</v>
      </c>
      <c r="N235" t="n">
        <v>0</v>
      </c>
      <c r="O235" t="n">
        <v>0</v>
      </c>
      <c r="P235" t="n">
        <v>0</v>
      </c>
      <c r="Q235" t="n">
        <v>0</v>
      </c>
      <c r="R235" t="n">
        <v>0</v>
      </c>
      <c r="S235" t="n">
        <v>0</v>
      </c>
      <c r="T235" t="n">
        <v>0</v>
      </c>
      <c r="U235" t="n">
        <v>0</v>
      </c>
      <c r="V235" t="n">
        <v>5.1002</v>
      </c>
      <c r="W235" t="n">
        <v>0</v>
      </c>
      <c r="X235" t="n">
        <v>0</v>
      </c>
      <c r="Y235" t="n">
        <v>8.550000000000001</v>
      </c>
      <c r="Z235" t="n">
        <v>46.264</v>
      </c>
      <c r="AA235" s="20" t="n">
        <v>45442</v>
      </c>
      <c r="AB235" t="inlineStr">
        <is>
          <t>EMF.19/2024</t>
        </is>
      </c>
      <c r="AC235" s="20" t="n">
        <v>46001</v>
      </c>
      <c r="AD235" t="n">
        <v>0.95</v>
      </c>
      <c r="AE235" t="n">
        <v>3.8553</v>
      </c>
      <c r="AF235" t="inlineStr">
        <is>
          <t>0:0</t>
        </is>
      </c>
      <c r="AG235" t="n">
        <v>0</v>
      </c>
    </row>
    <row r="236">
      <c r="A236" t="inlineStr">
        <is>
          <t>CAL</t>
        </is>
      </c>
      <c r="B236" t="inlineStr">
        <is>
          <t>RM</t>
        </is>
      </c>
      <c r="C236" t="inlineStr">
        <is>
          <t>RM.CAL.0007</t>
        </is>
      </c>
      <c r="D236" t="inlineStr">
        <is>
          <t>Real Milk Chocolate Callets in 1 ton bag</t>
        </is>
      </c>
      <c r="V236" t="n">
        <v>4.6075</v>
      </c>
      <c r="W236" t="n">
        <v>0</v>
      </c>
      <c r="X236" t="n">
        <v>0</v>
      </c>
      <c r="Y236" t="n">
        <v>0</v>
      </c>
      <c r="Z236" t="n">
        <v>0</v>
      </c>
      <c r="AA236" s="20" t="n">
        <v>2</v>
      </c>
      <c r="AC236" s="20" t="n">
        <v>2</v>
      </c>
      <c r="AD236" t="n">
        <v>0</v>
      </c>
      <c r="AE236" t="n">
        <v>0</v>
      </c>
    </row>
    <row r="237">
      <c r="A237" t="inlineStr">
        <is>
          <t>CAN</t>
        </is>
      </c>
      <c r="B237" t="inlineStr">
        <is>
          <t>RM</t>
        </is>
      </c>
      <c r="C237" t="inlineStr">
        <is>
          <t>RM.CAN.0001</t>
        </is>
      </c>
      <c r="D237" t="inlineStr">
        <is>
          <t>فاكهة طبيعية مسكرة 4.50كغ</t>
        </is>
      </c>
      <c r="E237" t="n">
        <v>1561.5</v>
      </c>
      <c r="F237" t="n">
        <v>2776.8755</v>
      </c>
      <c r="G237" t="inlineStr">
        <is>
          <t>9601, 9404, 601, 602, 9108, 404, 108, 9404, 301, 201, 301, 306, 305, 9601, 601, 602, 9108, 201, 305, 108, 404, 301, 306</t>
        </is>
      </c>
      <c r="H237" t="n">
        <v>0</v>
      </c>
      <c r="I237" t="n">
        <v>0</v>
      </c>
      <c r="J237" t="n">
        <v>0</v>
      </c>
      <c r="K237" t="n">
        <v>0</v>
      </c>
      <c r="L237" t="n">
        <v>0</v>
      </c>
      <c r="M237" t="n">
        <v>0</v>
      </c>
      <c r="N237" t="n">
        <v>0</v>
      </c>
      <c r="O237" t="n">
        <v>-427.5</v>
      </c>
      <c r="P237" t="n">
        <v>0</v>
      </c>
      <c r="Q237" t="n">
        <v>0</v>
      </c>
      <c r="R237" t="n">
        <v>0</v>
      </c>
      <c r="S237" t="n">
        <v>-427.5</v>
      </c>
      <c r="T237" t="n">
        <v>1134</v>
      </c>
      <c r="U237" t="n">
        <v>2016.6358</v>
      </c>
      <c r="V237" t="n">
        <v>1.7783</v>
      </c>
      <c r="W237" t="n">
        <v>1084.5</v>
      </c>
      <c r="X237" t="n">
        <v>1687.5</v>
      </c>
      <c r="Y237" t="n">
        <v>2916</v>
      </c>
      <c r="Z237" t="n">
        <v>3964.5</v>
      </c>
      <c r="AA237" s="20" t="n">
        <v>46058</v>
      </c>
      <c r="AB237" t="inlineStr">
        <is>
          <t>JAM.01/2026</t>
        </is>
      </c>
      <c r="AC237" s="20" t="n">
        <v>46264</v>
      </c>
      <c r="AD237" t="n">
        <v>324</v>
      </c>
      <c r="AE237" t="n">
        <v>330.375</v>
      </c>
      <c r="AF237" t="inlineStr">
        <is>
          <t>3:12</t>
        </is>
      </c>
      <c r="AG237" t="n">
        <v>0</v>
      </c>
    </row>
    <row r="238">
      <c r="A238" t="inlineStr">
        <is>
          <t>CLR</t>
        </is>
      </c>
      <c r="B238" t="inlineStr">
        <is>
          <t>RM</t>
        </is>
      </c>
      <c r="C238" t="inlineStr">
        <is>
          <t>RM.CLR.00001</t>
        </is>
      </c>
      <c r="D238" t="inlineStr">
        <is>
          <t xml:space="preserve">RED BEET </t>
        </is>
      </c>
      <c r="E238" t="n">
        <v>0</v>
      </c>
      <c r="F238" t="n">
        <v>0</v>
      </c>
      <c r="G238" t="inlineStr">
        <is>
          <t>9108, 499, 403, 401, 101, 108, 306, 499, 9108, 9402, 9401, 403, 306, 401, 108, 101, 9402, 9401</t>
        </is>
      </c>
      <c r="H238" t="n">
        <v>0</v>
      </c>
      <c r="I238" t="n">
        <v>0</v>
      </c>
      <c r="J238" t="n">
        <v>0</v>
      </c>
      <c r="K238" t="n">
        <v>0</v>
      </c>
      <c r="L238" t="n">
        <v>0</v>
      </c>
      <c r="M238" t="n">
        <v>0</v>
      </c>
      <c r="N238" t="n">
        <v>0</v>
      </c>
      <c r="O238" t="n">
        <v>0</v>
      </c>
      <c r="P238" t="n">
        <v>0</v>
      </c>
      <c r="Q238" t="n">
        <v>0</v>
      </c>
      <c r="R238" t="n">
        <v>0</v>
      </c>
      <c r="S238" t="n">
        <v>0</v>
      </c>
      <c r="T238" t="n">
        <v>0</v>
      </c>
      <c r="U238" t="n">
        <v>0</v>
      </c>
      <c r="V238" t="n">
        <v>29.5</v>
      </c>
      <c r="W238" t="n">
        <v>8.5</v>
      </c>
      <c r="X238" t="n">
        <v>8.5</v>
      </c>
      <c r="Y238" t="n">
        <v>8.5</v>
      </c>
      <c r="Z238" t="n">
        <v>8.5</v>
      </c>
      <c r="AA238" s="20" t="n">
        <v>44759</v>
      </c>
      <c r="AB238" t="inlineStr">
        <is>
          <t>مؤسسة الاوتاد التجارية</t>
        </is>
      </c>
      <c r="AC238" s="20" t="n">
        <v>46234</v>
      </c>
      <c r="AD238" t="n">
        <v>0.9444</v>
      </c>
      <c r="AE238" t="n">
        <v>0.7083</v>
      </c>
      <c r="AF238" t="inlineStr">
        <is>
          <t>0:0</t>
        </is>
      </c>
      <c r="AG238" t="n">
        <v>0</v>
      </c>
    </row>
    <row r="239">
      <c r="A239" t="inlineStr">
        <is>
          <t>CLR</t>
        </is>
      </c>
      <c r="B239" t="inlineStr">
        <is>
          <t>RM</t>
        </is>
      </c>
      <c r="C239" t="inlineStr">
        <is>
          <t>RM.CLR.00002</t>
        </is>
      </c>
      <c r="D239" t="inlineStr">
        <is>
          <t>CARMINE OS</t>
        </is>
      </c>
      <c r="E239" t="n">
        <v>175</v>
      </c>
      <c r="F239" t="n">
        <v>21422.415</v>
      </c>
      <c r="G239" t="inlineStr">
        <is>
          <t>401, 405, 499, 403, 605, 408, 9108, 801, 9102, 9112, 402, 306, 204, 102, 9405, 9801, 108, 112, 101, 204, 306, 403, 401, 402, 102, 101, 108, 112, 405, 801, 408, 9102, 9108, 605, 499, 9402, 9605, 9408, 9112, 9204, 9403, 9401, 9405, 9605, 9801, 9402, 9204, 9401, 9403, 9408</t>
        </is>
      </c>
      <c r="H239" t="n">
        <v>0</v>
      </c>
      <c r="I239" t="n">
        <v>0</v>
      </c>
      <c r="J239" t="n">
        <v>0</v>
      </c>
      <c r="K239" t="n">
        <v>0</v>
      </c>
      <c r="L239" t="n">
        <v>0</v>
      </c>
      <c r="M239" t="n">
        <v>0</v>
      </c>
      <c r="N239" t="n">
        <v>0</v>
      </c>
      <c r="O239" t="n">
        <v>0</v>
      </c>
      <c r="P239" t="n">
        <v>0</v>
      </c>
      <c r="Q239" t="n">
        <v>0</v>
      </c>
      <c r="R239" t="n">
        <v>0</v>
      </c>
      <c r="S239" t="n">
        <v>0</v>
      </c>
      <c r="T239" t="n">
        <v>175</v>
      </c>
      <c r="U239" t="n">
        <v>21422.415</v>
      </c>
      <c r="V239" t="n">
        <v>122.4138</v>
      </c>
      <c r="W239" t="n">
        <v>0.32</v>
      </c>
      <c r="X239" t="n">
        <v>14.1184</v>
      </c>
      <c r="Y239" t="n">
        <v>250.9084</v>
      </c>
      <c r="Z239" t="n">
        <v>291.2744</v>
      </c>
      <c r="AA239" s="20" t="n">
        <v>46135</v>
      </c>
      <c r="AB239" t="inlineStr">
        <is>
          <t>شركة الاوتاد للتوريدات الكيماوية - مورد</t>
        </is>
      </c>
      <c r="AC239" s="20" t="n">
        <v>46212</v>
      </c>
      <c r="AD239" t="n">
        <v>27.8787</v>
      </c>
      <c r="AE239" t="n">
        <v>24.2728</v>
      </c>
      <c r="AF239" t="inlineStr">
        <is>
          <t>7:6</t>
        </is>
      </c>
      <c r="AG239" t="n">
        <v>0</v>
      </c>
    </row>
    <row r="240">
      <c r="A240" t="inlineStr">
        <is>
          <t>CLR</t>
        </is>
      </c>
      <c r="B240" t="inlineStr">
        <is>
          <t>RM</t>
        </is>
      </c>
      <c r="C240" t="inlineStr">
        <is>
          <t>RM.CLR.00003</t>
        </is>
      </c>
      <c r="D240" t="inlineStr">
        <is>
          <t>Copper Chlorophy11 Past</t>
        </is>
      </c>
      <c r="E240" t="n">
        <v>125.9</v>
      </c>
      <c r="F240" t="n">
        <v>5767.0699</v>
      </c>
      <c r="G240" t="inlineStr">
        <is>
          <t>9401, 9402, 499, 9110, 9108, 9102, 9103, 801, 405, 110, 108, 104, 101, 102, 103, 402, 401, 403, 306, 301, 101, 108, 102, 9405, 104, 110, 103, 306, 402, 301, 9102, 9103, 9110, 801, 9108, 403, 499, 405, 401, 9401, 9402, 9405</t>
        </is>
      </c>
      <c r="H240" t="n">
        <v>0</v>
      </c>
      <c r="I240" t="n">
        <v>0</v>
      </c>
      <c r="J240" t="n">
        <v>0</v>
      </c>
      <c r="K240" t="n">
        <v>0</v>
      </c>
      <c r="L240" t="n">
        <v>0</v>
      </c>
      <c r="M240" t="n">
        <v>0</v>
      </c>
      <c r="N240" t="n">
        <v>0</v>
      </c>
      <c r="O240" t="n">
        <v>0</v>
      </c>
      <c r="P240" t="n">
        <v>0</v>
      </c>
      <c r="Q240" t="n">
        <v>0</v>
      </c>
      <c r="R240" t="n">
        <v>0</v>
      </c>
      <c r="S240" t="n">
        <v>0</v>
      </c>
      <c r="T240" t="n">
        <v>125.9</v>
      </c>
      <c r="U240" t="n">
        <v>5767.0699</v>
      </c>
      <c r="V240" t="n">
        <v>45.8068</v>
      </c>
      <c r="W240" t="n">
        <v>80.1833</v>
      </c>
      <c r="X240" t="n">
        <v>80.1833</v>
      </c>
      <c r="Y240" t="n">
        <v>81.1601</v>
      </c>
      <c r="Z240" t="n">
        <v>81.1601</v>
      </c>
      <c r="AA240" s="20" t="n">
        <v>45699</v>
      </c>
      <c r="AB240" t="inlineStr">
        <is>
          <t>شركة الاوتاد للتوريدات الكيماوية - مورد</t>
        </is>
      </c>
      <c r="AC240" s="20" t="n">
        <v>46234</v>
      </c>
      <c r="AD240" t="n">
        <v>9.0177</v>
      </c>
      <c r="AE240" t="n">
        <v>6.7633</v>
      </c>
      <c r="AF240" t="inlineStr">
        <is>
          <t>18:18</t>
        </is>
      </c>
      <c r="AG240" t="n">
        <v>0</v>
      </c>
    </row>
    <row r="241">
      <c r="A241" t="inlineStr">
        <is>
          <t>CLR</t>
        </is>
      </c>
      <c r="B241" t="inlineStr">
        <is>
          <t>RM</t>
        </is>
      </c>
      <c r="C241" t="inlineStr">
        <is>
          <t>RM.CLR.00004</t>
        </is>
      </c>
      <c r="D241" t="inlineStr">
        <is>
          <t xml:space="preserve">Curcumine Turemic </t>
        </is>
      </c>
      <c r="E241" t="n">
        <v>58.396</v>
      </c>
      <c r="F241" t="n">
        <v>1468.7583</v>
      </c>
      <c r="G241" t="inlineStr">
        <is>
          <t>9801, 9605, 9405, 9408, 9809, 9401, 9403, 9402, 101, 9408, 809, 408, 9403, 9405, 110, 103, 9112, 102, 403, 9801, 9108, 102, 112, 9405, 9402, 9809, 402, 108, 9809, 112, 401, 306, 405, 403, 304, 499, 408, 605, 9108, 801, 9304, 9103, 9102, 9112, 809, 9110, 101, 103, 102, 108, 110, 112, 306, 304, 403, 402, 401, 9103, 499, 605, 9110, 801, 408, 405, 9304, 405, 9605, 9408, 108, 9401, 9403, 9108, 9102, 9112, 809</t>
        </is>
      </c>
      <c r="H241" t="n">
        <v>15</v>
      </c>
      <c r="I241" t="n">
        <v>0</v>
      </c>
      <c r="J241" t="n">
        <v>0</v>
      </c>
      <c r="K241" t="n">
        <v>0</v>
      </c>
      <c r="L241" t="n">
        <v>0</v>
      </c>
      <c r="M241" t="n">
        <v>15</v>
      </c>
      <c r="N241" t="n">
        <v>0</v>
      </c>
      <c r="O241" t="n">
        <v>0</v>
      </c>
      <c r="P241" t="n">
        <v>0</v>
      </c>
      <c r="Q241" t="n">
        <v>-19.17</v>
      </c>
      <c r="R241" t="n">
        <v>0</v>
      </c>
      <c r="S241" t="n">
        <v>-19.17</v>
      </c>
      <c r="T241" t="n">
        <v>54.226</v>
      </c>
      <c r="U241" t="n">
        <v>1215.0203</v>
      </c>
      <c r="V241" t="n">
        <v>21.8781</v>
      </c>
      <c r="W241" t="n">
        <v>97.19</v>
      </c>
      <c r="X241" t="n">
        <v>225.01</v>
      </c>
      <c r="Y241" t="n">
        <v>310.5144</v>
      </c>
      <c r="Z241" t="n">
        <v>460.0984</v>
      </c>
      <c r="AA241" s="20" t="n">
        <v>46246</v>
      </c>
      <c r="AB241" t="inlineStr">
        <is>
          <t>شركة الاستشارية لتجارة الكيماويات</t>
        </is>
      </c>
      <c r="AC241" s="20" t="n">
        <v>46265</v>
      </c>
      <c r="AD241" t="n">
        <v>34.5016</v>
      </c>
      <c r="AE241" t="n">
        <v>38.3415</v>
      </c>
      <c r="AF241" t="inlineStr">
        <is>
          <t>1:12</t>
        </is>
      </c>
      <c r="AG241" t="n">
        <v>297.42</v>
      </c>
    </row>
    <row r="242">
      <c r="A242" t="inlineStr">
        <is>
          <t>CLR</t>
        </is>
      </c>
      <c r="B242" t="inlineStr">
        <is>
          <t>RM</t>
        </is>
      </c>
      <c r="C242" t="inlineStr">
        <is>
          <t>RM.CLR.00005</t>
        </is>
      </c>
      <c r="D242" t="inlineStr">
        <is>
          <t>لون زهري - طبيعي</t>
        </is>
      </c>
      <c r="E242" t="n">
        <v>54.683</v>
      </c>
      <c r="F242" t="n">
        <v>2405.5503</v>
      </c>
      <c r="G242" t="inlineStr">
        <is>
          <t>9402, 9408, 9403, 9401, 9405, 9801, 306, 304, 403, 401, 402, 108, 102, 112, 9108, 9102, 499, 801, 408, 405, 9304, 9402, 9408, 9112, 9403, 9401, 306, 401, 402, 9801, 9405, 102, 108, 112, 405, 403, 304, 9108, 408, 499, 9304, 9102, 801, 9112</t>
        </is>
      </c>
      <c r="H242" t="n">
        <v>0</v>
      </c>
      <c r="I242" t="n">
        <v>0</v>
      </c>
      <c r="J242" t="n">
        <v>0</v>
      </c>
      <c r="K242" t="n">
        <v>0</v>
      </c>
      <c r="L242" t="n">
        <v>0</v>
      </c>
      <c r="M242" t="n">
        <v>0</v>
      </c>
      <c r="N242" t="n">
        <v>0</v>
      </c>
      <c r="O242" t="n">
        <v>0</v>
      </c>
      <c r="P242" t="n">
        <v>0</v>
      </c>
      <c r="Q242" t="n">
        <v>0</v>
      </c>
      <c r="R242" t="n">
        <v>0</v>
      </c>
      <c r="S242" t="n">
        <v>0</v>
      </c>
      <c r="T242" t="n">
        <v>54.683</v>
      </c>
      <c r="U242" t="n">
        <v>2405.5503</v>
      </c>
      <c r="V242" t="n">
        <v>43.9908</v>
      </c>
      <c r="W242" t="n">
        <v>3.893</v>
      </c>
      <c r="X242" t="n">
        <v>42.6929</v>
      </c>
      <c r="Y242" t="n">
        <v>49.0031</v>
      </c>
      <c r="Z242" t="n">
        <v>263.7031</v>
      </c>
      <c r="AA242" s="20" t="n">
        <v>46085</v>
      </c>
      <c r="AB242" t="inlineStr">
        <is>
          <t>شركة الاستشارية لتجارة الكيماويات</t>
        </is>
      </c>
      <c r="AC242" s="20" t="n">
        <v>46234</v>
      </c>
      <c r="AD242" t="n">
        <v>5.4447</v>
      </c>
      <c r="AE242" t="n">
        <v>21.9752</v>
      </c>
      <c r="AF242" t="inlineStr">
        <is>
          <t>2:14</t>
        </is>
      </c>
      <c r="AG242" t="n">
        <v>0</v>
      </c>
    </row>
    <row r="243">
      <c r="A243" t="inlineStr">
        <is>
          <t>CLR</t>
        </is>
      </c>
      <c r="B243" t="inlineStr">
        <is>
          <t>RM</t>
        </is>
      </c>
      <c r="C243" t="inlineStr">
        <is>
          <t>RM.CLR.00006</t>
        </is>
      </c>
      <c r="D243" t="inlineStr">
        <is>
          <t>لون برتقالي - طبيعي</t>
        </is>
      </c>
      <c r="E243" t="n">
        <v>65.3704</v>
      </c>
      <c r="F243" t="n">
        <v>6536.8767</v>
      </c>
      <c r="G243" t="inlineStr">
        <is>
          <t>9108, 801, 408, 809, 9112, 9102, 9110, 9103, 306, 401, 405, 403, 499, 108, 112, 402, 110, 9112, 101, 809, 9408, 9809, 408, 9403, 9402, 9402, 103, 9801, 9405, 112, 9108, 102, 403, 9405, 9108, 9102, 9112, 9401, 108, 9403, 9408, 405, 405, 408, 801, 9110, 499, 9103, 402, 403, 306, 401, 108, 101, 110, 102, 103, 112, 9801, 9408, 9403, 9405, 9809, 9401, 9402</t>
        </is>
      </c>
      <c r="H243" t="n">
        <v>1</v>
      </c>
      <c r="I243" t="n">
        <v>0</v>
      </c>
      <c r="J243" t="n">
        <v>0</v>
      </c>
      <c r="K243" t="n">
        <v>0</v>
      </c>
      <c r="L243" t="n">
        <v>0</v>
      </c>
      <c r="M243" t="n">
        <v>1</v>
      </c>
      <c r="N243" t="n">
        <v>0</v>
      </c>
      <c r="O243" t="n">
        <v>0</v>
      </c>
      <c r="P243" t="n">
        <v>0</v>
      </c>
      <c r="Q243" t="n">
        <v>-3.3851</v>
      </c>
      <c r="R243" t="n">
        <v>0</v>
      </c>
      <c r="S243" t="n">
        <v>-3.3851</v>
      </c>
      <c r="T243" t="n">
        <v>62.9853</v>
      </c>
      <c r="U243" t="n">
        <v>6298.53</v>
      </c>
      <c r="V243" t="n">
        <v>100</v>
      </c>
      <c r="W243" t="n">
        <v>14.8724</v>
      </c>
      <c r="X243" t="n">
        <v>26.8472</v>
      </c>
      <c r="Y243" t="n">
        <v>50.4146</v>
      </c>
      <c r="Z243" t="n">
        <v>78.56959999999999</v>
      </c>
      <c r="AA243" s="20" t="n">
        <v>46265</v>
      </c>
      <c r="AB243" t="inlineStr">
        <is>
          <t>م. فروقات جرد مستودعات</t>
        </is>
      </c>
      <c r="AC243" s="20" t="n">
        <v>46265</v>
      </c>
      <c r="AD243" t="n">
        <v>5.6016</v>
      </c>
      <c r="AE243" t="n">
        <v>6.5474</v>
      </c>
      <c r="AF243" t="inlineStr">
        <is>
          <t>9:18</t>
        </is>
      </c>
      <c r="AG243" t="n">
        <v>0</v>
      </c>
    </row>
    <row r="244">
      <c r="A244" t="inlineStr">
        <is>
          <t>CLR</t>
        </is>
      </c>
      <c r="B244" t="inlineStr">
        <is>
          <t>RM</t>
        </is>
      </c>
      <c r="C244" t="inlineStr">
        <is>
          <t>RM.CLR.00007</t>
        </is>
      </c>
      <c r="D244" t="inlineStr">
        <is>
          <t>OZMYK PISTA GREEN</t>
        </is>
      </c>
      <c r="E244" t="n">
        <v>1836.3052</v>
      </c>
      <c r="F244" t="n">
        <v>39103.9281</v>
      </c>
      <c r="G244" t="inlineStr">
        <is>
          <t>9405, 110, 9108, 9405, 9801, 112, 102, 403, 9406, 101, 408, 9408, 9112, 9402, 103, 102, 108, 9403, 112, 801, 9108, 406, 9103, 9102, 9110, 9112, 403, 499, 408, 605, 306, 303, 402, 405, 401, 101, 108, 102, 103, 110, 112, 401, 406, 402, 403, 306, 303, 9401, 9403, 108, 9408, 405, 9605, 9108, 9102, 9103, 9112, 499, 9110, 605, 405, 801, 408, 9405, 9605, 9408, 9801, 9401, 9406, 9403, 9402</t>
        </is>
      </c>
      <c r="H244" t="n">
        <v>0</v>
      </c>
      <c r="I244" t="n">
        <v>0</v>
      </c>
      <c r="J244" t="n">
        <v>0</v>
      </c>
      <c r="K244" t="n">
        <v>0</v>
      </c>
      <c r="L244" t="n">
        <v>0</v>
      </c>
      <c r="M244" t="n">
        <v>0</v>
      </c>
      <c r="N244" t="n">
        <v>0</v>
      </c>
      <c r="O244" t="n">
        <v>0</v>
      </c>
      <c r="P244" t="n">
        <v>0</v>
      </c>
      <c r="Q244" t="n">
        <v>-86.47199999999999</v>
      </c>
      <c r="R244" t="n">
        <v>0</v>
      </c>
      <c r="S244" t="n">
        <v>-86.47199999999999</v>
      </c>
      <c r="T244" t="n">
        <v>1749.8332</v>
      </c>
      <c r="U244" t="n">
        <v>37262.5159</v>
      </c>
      <c r="V244" t="n">
        <v>21.2949</v>
      </c>
      <c r="W244" t="n">
        <v>442.9586</v>
      </c>
      <c r="X244" t="n">
        <v>803.2906</v>
      </c>
      <c r="Y244" t="n">
        <v>1129.3518</v>
      </c>
      <c r="Z244" t="n">
        <v>1791.1765</v>
      </c>
      <c r="AA244" s="20" t="n">
        <v>45942</v>
      </c>
      <c r="AB244" t="inlineStr">
        <is>
          <t>OZMYK PISTA.07/2025</t>
        </is>
      </c>
      <c r="AC244" s="20" t="n">
        <v>46260</v>
      </c>
      <c r="AD244" t="n">
        <v>125.4835</v>
      </c>
      <c r="AE244" t="n">
        <v>149.2647</v>
      </c>
      <c r="AF244" t="inlineStr">
        <is>
          <t>11:21</t>
        </is>
      </c>
      <c r="AG244" t="n">
        <v>0</v>
      </c>
    </row>
    <row r="245">
      <c r="A245" t="inlineStr">
        <is>
          <t>CLR</t>
        </is>
      </c>
      <c r="B245" t="inlineStr">
        <is>
          <t>RM</t>
        </is>
      </c>
      <c r="C245" t="inlineStr">
        <is>
          <t>RM.CLR.00008</t>
        </is>
      </c>
      <c r="D245" t="inlineStr">
        <is>
          <t xml:space="preserve">لون أخضر Green color </t>
        </is>
      </c>
      <c r="E245" t="n">
        <v>0</v>
      </c>
      <c r="F245" t="n">
        <v>0</v>
      </c>
      <c r="G245" t="inlineStr">
        <is>
          <t>499, 101, 108, 402, 499, 101, 402, 108</t>
        </is>
      </c>
      <c r="H245" t="n">
        <v>0</v>
      </c>
      <c r="I245" t="n">
        <v>0</v>
      </c>
      <c r="J245" t="n">
        <v>0</v>
      </c>
      <c r="K245" t="n">
        <v>0</v>
      </c>
      <c r="L245" t="n">
        <v>0</v>
      </c>
      <c r="M245" t="n">
        <v>0</v>
      </c>
      <c r="N245" t="n">
        <v>0</v>
      </c>
      <c r="O245" t="n">
        <v>0</v>
      </c>
      <c r="P245" t="n">
        <v>0</v>
      </c>
      <c r="Q245" t="n">
        <v>0</v>
      </c>
      <c r="R245" t="n">
        <v>0</v>
      </c>
      <c r="S245" t="n">
        <v>0</v>
      </c>
      <c r="T245" t="n">
        <v>0</v>
      </c>
      <c r="U245" t="n">
        <v>0</v>
      </c>
      <c r="V245" t="n">
        <v>8.621</v>
      </c>
      <c r="W245" t="n">
        <v>0.87</v>
      </c>
      <c r="X245" t="n">
        <v>0.87</v>
      </c>
      <c r="Y245" t="n">
        <v>0.87</v>
      </c>
      <c r="Z245" t="n">
        <v>0.87</v>
      </c>
      <c r="AA245" s="20" t="n">
        <v>45770</v>
      </c>
      <c r="AB245" t="inlineStr">
        <is>
          <t>شركة الاستشارية لتجارة الكيماويات</t>
        </is>
      </c>
      <c r="AC245" s="20" t="n">
        <v>46234</v>
      </c>
      <c r="AD245" t="n">
        <v>0.09660000000000001</v>
      </c>
      <c r="AE245" t="n">
        <v>0.0725</v>
      </c>
      <c r="AF245" t="inlineStr">
        <is>
          <t>0:0</t>
        </is>
      </c>
      <c r="AG245" t="n">
        <v>0</v>
      </c>
    </row>
    <row r="246">
      <c r="A246" t="inlineStr">
        <is>
          <t>CLR</t>
        </is>
      </c>
      <c r="B246" t="inlineStr">
        <is>
          <t>RM</t>
        </is>
      </c>
      <c r="C246" t="inlineStr">
        <is>
          <t>RM.CLR.00009</t>
        </is>
      </c>
      <c r="D246" t="inlineStr">
        <is>
          <t>لون اخضر طبيعي – Necol Green</t>
        </is>
      </c>
      <c r="E246" t="n">
        <v>1979.94</v>
      </c>
      <c r="F246" t="n">
        <v>45142.632</v>
      </c>
      <c r="G246" t="inlineStr">
        <is>
          <t>9402, 9405, 108, 402, 9402, 103, 102, 499, 403, 405, 409, 306, 801, 9103, 9102, 9108, 402, 306, 403, 108, 102, 103, 499, 9103, 801, 405, 409, 9108, 9102, 9405</t>
        </is>
      </c>
      <c r="H246" t="n">
        <v>0</v>
      </c>
      <c r="I246" t="n">
        <v>0</v>
      </c>
      <c r="J246" t="n">
        <v>0</v>
      </c>
      <c r="K246" t="n">
        <v>0</v>
      </c>
      <c r="L246" t="n">
        <v>0</v>
      </c>
      <c r="M246" t="n">
        <v>0</v>
      </c>
      <c r="N246" t="n">
        <v>0</v>
      </c>
      <c r="O246" t="n">
        <v>0</v>
      </c>
      <c r="P246" t="n">
        <v>0</v>
      </c>
      <c r="Q246" t="n">
        <v>0</v>
      </c>
      <c r="R246" t="n">
        <v>0</v>
      </c>
      <c r="S246" t="n">
        <v>0</v>
      </c>
      <c r="T246" t="n">
        <v>1979.94</v>
      </c>
      <c r="U246" t="n">
        <v>45142.632</v>
      </c>
      <c r="V246" t="n">
        <v>22.8</v>
      </c>
      <c r="W246" t="n">
        <v>131.9574</v>
      </c>
      <c r="X246" t="n">
        <v>132.0204</v>
      </c>
      <c r="Y246" t="n">
        <v>137.284</v>
      </c>
      <c r="Z246" t="n">
        <v>137.284</v>
      </c>
      <c r="AA246" s="20" t="n">
        <v>45896</v>
      </c>
      <c r="AB246" t="inlineStr">
        <is>
          <t>شركة الاستشارية لتجارة الكيماويات</t>
        </is>
      </c>
      <c r="AC246" s="20" t="n">
        <v>46234</v>
      </c>
      <c r="AD246" t="n">
        <v>15.2537</v>
      </c>
      <c r="AE246" t="n">
        <v>11.4403</v>
      </c>
      <c r="AF246" t="inlineStr">
        <is>
          <t>173:1</t>
        </is>
      </c>
      <c r="AG246" t="n">
        <v>0</v>
      </c>
    </row>
    <row r="247">
      <c r="A247" t="inlineStr">
        <is>
          <t>CLR</t>
        </is>
      </c>
      <c r="B247" t="inlineStr">
        <is>
          <t>RM</t>
        </is>
      </c>
      <c r="C247" t="inlineStr">
        <is>
          <t>RM.CLR.00010</t>
        </is>
      </c>
      <c r="D247" t="inlineStr">
        <is>
          <t xml:space="preserve">لون اسود طبيعي Natural black color </t>
        </is>
      </c>
      <c r="E247" t="n">
        <v>0</v>
      </c>
      <c r="F247" t="n">
        <v>0</v>
      </c>
      <c r="G247" t="inlineStr">
        <is>
          <t>304, 304</t>
        </is>
      </c>
      <c r="H247" t="n">
        <v>0</v>
      </c>
      <c r="I247" t="n">
        <v>0</v>
      </c>
      <c r="J247" t="n">
        <v>0</v>
      </c>
      <c r="K247" t="n">
        <v>0</v>
      </c>
      <c r="L247" t="n">
        <v>0</v>
      </c>
      <c r="M247" t="n">
        <v>0</v>
      </c>
      <c r="N247" t="n">
        <v>0</v>
      </c>
      <c r="O247" t="n">
        <v>0</v>
      </c>
      <c r="P247" t="n">
        <v>0</v>
      </c>
      <c r="Q247" t="n">
        <v>0</v>
      </c>
      <c r="R247" t="n">
        <v>0</v>
      </c>
      <c r="S247" t="n">
        <v>0</v>
      </c>
      <c r="T247" t="n">
        <v>0</v>
      </c>
      <c r="U247" t="n">
        <v>0</v>
      </c>
      <c r="V247" t="n">
        <v>750</v>
      </c>
      <c r="W247" t="n">
        <v>0</v>
      </c>
      <c r="X247" t="n">
        <v>0.08</v>
      </c>
      <c r="Y247" t="n">
        <v>0.08</v>
      </c>
      <c r="Z247" t="n">
        <v>0.08</v>
      </c>
      <c r="AA247" s="20" t="n">
        <v>45798</v>
      </c>
      <c r="AB247" t="inlineStr">
        <is>
          <t>شركة الكونية للاستيراد والتصدير</t>
        </is>
      </c>
      <c r="AC247" s="20" t="n">
        <v>46096</v>
      </c>
      <c r="AD247" t="n">
        <v>0.008800000000000001</v>
      </c>
      <c r="AE247" t="n">
        <v>0.0066</v>
      </c>
      <c r="AF247" t="inlineStr">
        <is>
          <t>0:0</t>
        </is>
      </c>
      <c r="AG247" t="n">
        <v>0</v>
      </c>
    </row>
    <row r="248">
      <c r="A248" t="inlineStr">
        <is>
          <t>CLR</t>
        </is>
      </c>
      <c r="B248" t="inlineStr">
        <is>
          <t>RM</t>
        </is>
      </c>
      <c r="C248" t="inlineStr">
        <is>
          <t>RM.CLR.00011</t>
        </is>
      </c>
      <c r="D248" t="inlineStr">
        <is>
          <t>beta carotene</t>
        </is>
      </c>
      <c r="E248" t="n">
        <v>0</v>
      </c>
      <c r="F248" t="n">
        <v>0</v>
      </c>
      <c r="G248" t="inlineStr">
        <is>
          <t>401, 101, 401, 101, 9401, 9401</t>
        </is>
      </c>
      <c r="H248" t="n">
        <v>0</v>
      </c>
      <c r="I248" t="n">
        <v>0</v>
      </c>
      <c r="J248" t="n">
        <v>0</v>
      </c>
      <c r="K248" t="n">
        <v>0</v>
      </c>
      <c r="L248" t="n">
        <v>0</v>
      </c>
      <c r="M248" t="n">
        <v>0</v>
      </c>
      <c r="N248" t="n">
        <v>0</v>
      </c>
      <c r="O248" t="n">
        <v>0</v>
      </c>
      <c r="P248" t="n">
        <v>0</v>
      </c>
      <c r="Q248" t="n">
        <v>0</v>
      </c>
      <c r="R248" t="n">
        <v>0</v>
      </c>
      <c r="S248" t="n">
        <v>0</v>
      </c>
      <c r="T248" t="n">
        <v>0</v>
      </c>
      <c r="U248" t="n">
        <v>0</v>
      </c>
      <c r="V248" t="n">
        <v>120.69</v>
      </c>
      <c r="W248" t="n">
        <v>0</v>
      </c>
      <c r="X248" t="n">
        <v>0</v>
      </c>
      <c r="Y248" t="n">
        <v>0</v>
      </c>
      <c r="Z248" t="n">
        <v>0</v>
      </c>
      <c r="AA248" s="20" t="n">
        <v>44795</v>
      </c>
      <c r="AB248" t="inlineStr">
        <is>
          <t>شركة الاوتاد للتوريدات الغذائية</t>
        </is>
      </c>
      <c r="AC248" s="20" t="n">
        <v>2</v>
      </c>
      <c r="AD248" t="n">
        <v>0</v>
      </c>
      <c r="AE248" t="n">
        <v>0</v>
      </c>
      <c r="AG248" t="n">
        <v>0</v>
      </c>
    </row>
    <row r="249">
      <c r="A249" t="inlineStr">
        <is>
          <t>CLR</t>
        </is>
      </c>
      <c r="B249" t="inlineStr">
        <is>
          <t>RM</t>
        </is>
      </c>
      <c r="C249" t="inlineStr">
        <is>
          <t>RM.CLR.00012</t>
        </is>
      </c>
      <c r="D249" t="inlineStr">
        <is>
          <t>لون احمر</t>
        </is>
      </c>
      <c r="E249" t="n">
        <v>403.682</v>
      </c>
      <c r="F249" t="n">
        <v>6491.8</v>
      </c>
      <c r="G249" t="inlineStr">
        <is>
          <t>9401, 9403, 9112, 9402, 9304, 9408, 108, 9405, 405, 409, 408, 9102, 9108, 9110, 499, 101, 103, 102, 108, 110, 112, 201, 401, 403, 306, 304, 402, 101, 9403, 108, 9809, 112, 809, 110, 9112, 102, 103, 102, 403, 112, 9108, 201, 402, 306, 401, 304, 409, 405, 499, 403, 408, 9108, 9110, 809, 9102, 9112, 9304, 9401, 9408, 9403, 9402, 9405, 9809</t>
        </is>
      </c>
      <c r="H249" t="n">
        <v>0</v>
      </c>
      <c r="I249" t="n">
        <v>0</v>
      </c>
      <c r="J249" t="n">
        <v>0</v>
      </c>
      <c r="K249" t="n">
        <v>0</v>
      </c>
      <c r="L249" t="n">
        <v>0</v>
      </c>
      <c r="M249" t="n">
        <v>0</v>
      </c>
      <c r="N249" t="n">
        <v>0</v>
      </c>
      <c r="O249" t="n">
        <v>0</v>
      </c>
      <c r="P249" t="n">
        <v>0</v>
      </c>
      <c r="Q249" t="n">
        <v>-5.0745</v>
      </c>
      <c r="R249" t="n">
        <v>0</v>
      </c>
      <c r="S249" t="n">
        <v>-5.0745</v>
      </c>
      <c r="T249" t="n">
        <v>398.6075</v>
      </c>
      <c r="U249" t="n">
        <v>6410.3342</v>
      </c>
      <c r="V249" t="n">
        <v>16.081</v>
      </c>
      <c r="W249" t="n">
        <v>60.4001</v>
      </c>
      <c r="X249" t="n">
        <v>83.79340000000001</v>
      </c>
      <c r="Y249" t="n">
        <v>119.7946</v>
      </c>
      <c r="Z249" t="n">
        <v>199.1719</v>
      </c>
      <c r="AA249" s="20" t="n">
        <v>45811</v>
      </c>
      <c r="AB249" t="inlineStr">
        <is>
          <t>شركة الاستشارية لتجارة الكيماويات</t>
        </is>
      </c>
      <c r="AC249" s="20" t="n">
        <v>46265</v>
      </c>
      <c r="AD249" t="n">
        <v>13.3105</v>
      </c>
      <c r="AE249" t="n">
        <v>16.5976</v>
      </c>
      <c r="AF249" t="inlineStr">
        <is>
          <t>24:0</t>
        </is>
      </c>
      <c r="AG249" t="n">
        <v>0</v>
      </c>
    </row>
    <row r="250">
      <c r="A250" t="inlineStr">
        <is>
          <t>CLR</t>
        </is>
      </c>
      <c r="B250" t="inlineStr">
        <is>
          <t>RM</t>
        </is>
      </c>
      <c r="C250" t="inlineStr">
        <is>
          <t>RM.CLR.00013</t>
        </is>
      </c>
      <c r="D250" t="inlineStr">
        <is>
          <t>لون اصفر</t>
        </is>
      </c>
      <c r="E250" t="n">
        <v>908.605</v>
      </c>
      <c r="F250" t="n">
        <v>10675.184</v>
      </c>
      <c r="G250" t="inlineStr">
        <is>
          <t>9402, 9404, 9403, 9401, 9408, 9405, 9409, 9801, 9112, 9102, 9108, 809, 9403, 9401, 9405, 108, 9408, 9304, 405, 408, 801, 404, 409, 9110, 499, 9103, 401, 402, 403, 304, 306, 112, 110, 108, 102, 103, 101, 201, 9110, 809, 9112, 9102, 9103, 9304, 801, 9108, 408, 499, 304, 409, 403, 405, 404, 306, 401, 112, 108, 402, 201, 9402, 103, 112, 9801, 403, 102, 9409, 9112, 110, 9404, 9403, 101</t>
        </is>
      </c>
      <c r="H250" t="n">
        <v>0</v>
      </c>
      <c r="I250" t="n">
        <v>0</v>
      </c>
      <c r="J250" t="n">
        <v>0</v>
      </c>
      <c r="K250" t="n">
        <v>0</v>
      </c>
      <c r="L250" t="n">
        <v>0</v>
      </c>
      <c r="M250" t="n">
        <v>0</v>
      </c>
      <c r="N250" t="n">
        <v>0</v>
      </c>
      <c r="O250" t="n">
        <v>0</v>
      </c>
      <c r="P250" t="n">
        <v>0</v>
      </c>
      <c r="Q250" t="n">
        <v>-0.2125</v>
      </c>
      <c r="R250" t="n">
        <v>0</v>
      </c>
      <c r="S250" t="n">
        <v>-0.2125</v>
      </c>
      <c r="T250" t="n">
        <v>908.3925</v>
      </c>
      <c r="U250" t="n">
        <v>10672.6914</v>
      </c>
      <c r="V250" t="n">
        <v>11.749</v>
      </c>
      <c r="W250" t="n">
        <v>31.3911</v>
      </c>
      <c r="X250" t="n">
        <v>39.3266</v>
      </c>
      <c r="Y250" t="n">
        <v>51.162</v>
      </c>
      <c r="Z250" t="n">
        <v>54.5228</v>
      </c>
      <c r="AA250" s="20" t="n">
        <v>45811</v>
      </c>
      <c r="AB250" t="inlineStr">
        <is>
          <t>شركة الاستشارية لتجارة الكيماويات</t>
        </is>
      </c>
      <c r="AC250" s="20" t="n">
        <v>46265</v>
      </c>
      <c r="AD250" t="n">
        <v>5.6846</v>
      </c>
      <c r="AE250" t="n">
        <v>4.5435</v>
      </c>
      <c r="AF250" t="inlineStr">
        <is>
          <t>199:27</t>
        </is>
      </c>
      <c r="AG250" t="n">
        <v>0</v>
      </c>
    </row>
    <row r="251">
      <c r="A251" t="inlineStr">
        <is>
          <t>CLR</t>
        </is>
      </c>
      <c r="B251" t="inlineStr">
        <is>
          <t>RM</t>
        </is>
      </c>
      <c r="C251" t="inlineStr">
        <is>
          <t>RM.CLR.00014</t>
        </is>
      </c>
      <c r="D251" t="inlineStr">
        <is>
          <t>لون ازرق</t>
        </is>
      </c>
      <c r="E251" t="n">
        <v>174.0925</v>
      </c>
      <c r="F251" t="n">
        <v>3655.943</v>
      </c>
      <c r="G251" t="inlineStr">
        <is>
          <t>112, 201, 103, 102, 101, 108, 401, 306, 304, 403, 406, 402, 499, 801, 408, 405, 409, 405, 9408, 9304, 9403, 108, 9401, 9405, 9112, 9102, 9108, 809, 403, 102, 9108, 112, 9801, 103, 9402, 102, 9809, 9403, 408, 9809, 9408, 809, 9102, 101, 9112, 9406, 9405, 402, 112, 108, 201, 499, 403, 405, 401, 304, 409, 306, 9102, 9304, 9112, 809, 408, 406, 801, 9108, 9402, 9401, 9406, 9809, 9408, 9405, 9403, 9801</t>
        </is>
      </c>
      <c r="H251" t="n">
        <v>75</v>
      </c>
      <c r="I251" t="n">
        <v>0</v>
      </c>
      <c r="J251" t="n">
        <v>0</v>
      </c>
      <c r="K251" t="n">
        <v>0</v>
      </c>
      <c r="L251" t="n">
        <v>0</v>
      </c>
      <c r="M251" t="n">
        <v>75</v>
      </c>
      <c r="N251" t="n">
        <v>0</v>
      </c>
      <c r="O251" t="n">
        <v>0</v>
      </c>
      <c r="P251" t="n">
        <v>0</v>
      </c>
      <c r="Q251" t="n">
        <v>-56.3011</v>
      </c>
      <c r="R251" t="n">
        <v>0</v>
      </c>
      <c r="S251" t="n">
        <v>-56.3011</v>
      </c>
      <c r="T251" t="n">
        <v>192.7914</v>
      </c>
      <c r="U251" t="n">
        <v>4048.6199</v>
      </c>
      <c r="V251" t="n">
        <v>21</v>
      </c>
      <c r="W251" t="n">
        <v>414.823</v>
      </c>
      <c r="X251" t="n">
        <v>514.259</v>
      </c>
      <c r="Y251" t="n">
        <v>617.4164</v>
      </c>
      <c r="Z251" t="n">
        <v>744.9238</v>
      </c>
      <c r="AA251" s="20" t="n">
        <v>46246</v>
      </c>
      <c r="AB251" t="inlineStr">
        <is>
          <t>شركة الاستشارية لتجارة الكيماويات</t>
        </is>
      </c>
      <c r="AC251" s="20" t="n">
        <v>46265</v>
      </c>
      <c r="AD251" t="n">
        <v>68.6018</v>
      </c>
      <c r="AE251" t="n">
        <v>62.0769</v>
      </c>
      <c r="AF251" t="inlineStr">
        <is>
          <t>3:3</t>
        </is>
      </c>
      <c r="AG251" t="n">
        <v>1575</v>
      </c>
    </row>
    <row r="252">
      <c r="A252" t="inlineStr">
        <is>
          <t>CLR</t>
        </is>
      </c>
      <c r="B252" t="inlineStr">
        <is>
          <t>RM</t>
        </is>
      </c>
      <c r="C252" t="inlineStr">
        <is>
          <t>RM.CLR.00015</t>
        </is>
      </c>
      <c r="D252" t="inlineStr">
        <is>
          <t>Tartrazine Neelcol Yellow / Water</t>
        </is>
      </c>
      <c r="E252" t="n">
        <v>145.551</v>
      </c>
      <c r="F252" t="n">
        <v>1390.7174</v>
      </c>
      <c r="G252" t="inlineStr">
        <is>
          <t>9405, 9401, 9403, 9402, 9112, 9110, 9102, 9103, 499, 9108, 403, 405, 112, 108, 9403, 102, 403, 9108, 101, 9103, 9112, 110, 401, 306, 9401, 9405, 9403, 9112, 108, 9402, 103, 112, 103, 405, 499, 9102, 9108, 9110, 112, 102, 101, 103, 108, 110, 401, 403, 306</t>
        </is>
      </c>
      <c r="H252" t="n">
        <v>0</v>
      </c>
      <c r="I252" t="n">
        <v>0</v>
      </c>
      <c r="J252" t="n">
        <v>0</v>
      </c>
      <c r="K252" t="n">
        <v>0</v>
      </c>
      <c r="L252" t="n">
        <v>0</v>
      </c>
      <c r="M252" t="n">
        <v>0</v>
      </c>
      <c r="N252" t="n">
        <v>0</v>
      </c>
      <c r="O252" t="n">
        <v>0</v>
      </c>
      <c r="P252" t="n">
        <v>-0.068</v>
      </c>
      <c r="Q252" t="n">
        <v>-8.577199999999999</v>
      </c>
      <c r="R252" t="n">
        <v>0</v>
      </c>
      <c r="S252" t="n">
        <v>-8.645200000000001</v>
      </c>
      <c r="T252" t="n">
        <v>136.9058</v>
      </c>
      <c r="U252" t="n">
        <v>1336.7708</v>
      </c>
      <c r="V252" t="n">
        <v>9.979200000000001</v>
      </c>
      <c r="W252" t="n">
        <v>28.2262</v>
      </c>
      <c r="X252" t="n">
        <v>51.1792</v>
      </c>
      <c r="Y252" t="n">
        <v>79.301</v>
      </c>
      <c r="Z252" t="n">
        <v>97.87</v>
      </c>
      <c r="AA252" s="20" t="n">
        <v>46048</v>
      </c>
      <c r="AB252" t="inlineStr">
        <is>
          <t>Color dye.01/2026</t>
        </is>
      </c>
      <c r="AC252" s="20" t="n">
        <v>46264</v>
      </c>
      <c r="AD252" t="n">
        <v>8.811199999999999</v>
      </c>
      <c r="AE252" t="n">
        <v>8.155799999999999</v>
      </c>
      <c r="AF252" t="inlineStr">
        <is>
          <t>16:23</t>
        </is>
      </c>
      <c r="AG252" t="n">
        <v>0</v>
      </c>
    </row>
    <row r="253">
      <c r="A253" t="inlineStr">
        <is>
          <t>CLR</t>
        </is>
      </c>
      <c r="B253" t="inlineStr">
        <is>
          <t>RM</t>
        </is>
      </c>
      <c r="C253" t="inlineStr">
        <is>
          <t>RM.CLR.00016</t>
        </is>
      </c>
      <c r="D253" t="inlineStr">
        <is>
          <t>Allura Neelcol Red / Water</t>
        </is>
      </c>
      <c r="E253" t="n">
        <v>181.0585</v>
      </c>
      <c r="F253" t="n">
        <v>3437.268</v>
      </c>
      <c r="G253" t="inlineStr">
        <is>
          <t>9402, 9403, 9405, 403, 401, 402, 110, 108, 103, 101, 102, 112, 9110, 9108, 9102, 499, 405, 103, 103, 9402, 108, 9112, 9403, 9405, 401, 402, 110, 9112, 9103, 101, 9108, 403, 102, 112, 9403, 108, 112, 405, 403, 9108, 499, 9103, 9102, 9110, 9112</t>
        </is>
      </c>
      <c r="H253" t="n">
        <v>0</v>
      </c>
      <c r="I253" t="n">
        <v>0</v>
      </c>
      <c r="J253" t="n">
        <v>0</v>
      </c>
      <c r="K253" t="n">
        <v>0</v>
      </c>
      <c r="L253" t="n">
        <v>0</v>
      </c>
      <c r="M253" t="n">
        <v>0</v>
      </c>
      <c r="N253" t="n">
        <v>0</v>
      </c>
      <c r="O253" t="n">
        <v>0</v>
      </c>
      <c r="P253" t="n">
        <v>0</v>
      </c>
      <c r="Q253" t="n">
        <v>-0.83</v>
      </c>
      <c r="R253" t="n">
        <v>0</v>
      </c>
      <c r="S253" t="n">
        <v>-0.83</v>
      </c>
      <c r="T253" t="n">
        <v>180.2285</v>
      </c>
      <c r="U253" t="n">
        <v>3425.1827</v>
      </c>
      <c r="V253" t="n">
        <v>19.0397</v>
      </c>
      <c r="W253" t="n">
        <v>5.2097</v>
      </c>
      <c r="X253" t="n">
        <v>11.9007</v>
      </c>
      <c r="Y253" t="n">
        <v>22.2973</v>
      </c>
      <c r="Z253" t="n">
        <v>27.6683</v>
      </c>
      <c r="AA253" s="20" t="n">
        <v>46048</v>
      </c>
      <c r="AB253" t="inlineStr">
        <is>
          <t>Color dye.01/2026</t>
        </is>
      </c>
      <c r="AC253" s="20" t="n">
        <v>46264</v>
      </c>
      <c r="AD253" t="n">
        <v>2.4774</v>
      </c>
      <c r="AE253" t="n">
        <v>2.3056</v>
      </c>
      <c r="AF253" t="inlineStr">
        <is>
          <t>78:5</t>
        </is>
      </c>
      <c r="AG253" t="n">
        <v>0</v>
      </c>
    </row>
    <row r="254">
      <c r="A254" t="inlineStr">
        <is>
          <t>CLR</t>
        </is>
      </c>
      <c r="B254" t="inlineStr">
        <is>
          <t>RM</t>
        </is>
      </c>
      <c r="C254" t="inlineStr">
        <is>
          <t>RM.CLR.00017</t>
        </is>
      </c>
      <c r="D254" t="inlineStr">
        <is>
          <t>Brilliant Blue / Water</t>
        </is>
      </c>
      <c r="E254" t="n">
        <v>175.3962</v>
      </c>
      <c r="F254" t="n">
        <v>3647.0455</v>
      </c>
      <c r="G254" t="inlineStr">
        <is>
          <t>9108, 9112, 9102, 9110, 9103, 306, 409, 405, 403, 499, 108, 112, 402, 110, 9112, 101, 9103, 9403, 9402, 103, 9108, 103, 112, 102, 403, 9108, 9102, 9112, 9405, 108, 9403, 409, 405, 499, 9110, 9103, 402, 403, 306, 108, 101, 110, 102, 103, 112, 9403, 9405, 9402</t>
        </is>
      </c>
      <c r="H254" t="n">
        <v>0</v>
      </c>
      <c r="I254" t="n">
        <v>0</v>
      </c>
      <c r="J254" t="n">
        <v>0</v>
      </c>
      <c r="K254" t="n">
        <v>0</v>
      </c>
      <c r="L254" t="n">
        <v>0</v>
      </c>
      <c r="M254" t="n">
        <v>0</v>
      </c>
      <c r="N254" t="n">
        <v>0</v>
      </c>
      <c r="O254" t="n">
        <v>0</v>
      </c>
      <c r="P254" t="n">
        <v>0</v>
      </c>
      <c r="Q254" t="n">
        <v>-1.3882</v>
      </c>
      <c r="R254" t="n">
        <v>0</v>
      </c>
      <c r="S254" t="n">
        <v>-1.3882</v>
      </c>
      <c r="T254" t="n">
        <v>174.008</v>
      </c>
      <c r="U254" t="n">
        <v>3622.9652</v>
      </c>
      <c r="V254" t="n">
        <v>20.8464</v>
      </c>
      <c r="W254" t="n">
        <v>30.9912</v>
      </c>
      <c r="X254" t="n">
        <v>36.8872</v>
      </c>
      <c r="Y254" t="n">
        <v>45.916</v>
      </c>
      <c r="Z254" t="n">
        <v>50.112</v>
      </c>
      <c r="AA254" s="20" t="n">
        <v>46048</v>
      </c>
      <c r="AB254" t="inlineStr">
        <is>
          <t>Color dye.01/2026</t>
        </is>
      </c>
      <c r="AC254" s="20" t="n">
        <v>46264</v>
      </c>
      <c r="AD254" t="n">
        <v>5.1017</v>
      </c>
      <c r="AE254" t="n">
        <v>4.176</v>
      </c>
      <c r="AF254" t="inlineStr">
        <is>
          <t>41:20</t>
        </is>
      </c>
      <c r="AG254" t="n">
        <v>0</v>
      </c>
    </row>
    <row r="255">
      <c r="A255" t="inlineStr">
        <is>
          <t>CLR</t>
        </is>
      </c>
      <c r="B255" t="inlineStr">
        <is>
          <t>RM</t>
        </is>
      </c>
      <c r="C255" t="inlineStr">
        <is>
          <t>RM.CLR.00018</t>
        </is>
      </c>
      <c r="D255" t="inlineStr">
        <is>
          <t>Silver Sparkel / Water</t>
        </is>
      </c>
      <c r="E255" t="n">
        <v>0</v>
      </c>
      <c r="F255" t="n">
        <v>0</v>
      </c>
      <c r="G255" t="inlineStr">
        <is>
          <t>101, 101</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s="20" t="n">
        <v>2</v>
      </c>
      <c r="AC255" s="20" t="n">
        <v>2</v>
      </c>
      <c r="AD255" t="n">
        <v>0</v>
      </c>
      <c r="AE255" t="n">
        <v>0</v>
      </c>
      <c r="AG255" t="n">
        <v>0</v>
      </c>
    </row>
    <row r="256">
      <c r="A256" t="inlineStr">
        <is>
          <t>CLR</t>
        </is>
      </c>
      <c r="B256" t="inlineStr">
        <is>
          <t>RM</t>
        </is>
      </c>
      <c r="C256" t="inlineStr">
        <is>
          <t>RM.CLR.00019</t>
        </is>
      </c>
      <c r="D256" t="inlineStr">
        <is>
          <t>Gold Sparkle / Water</t>
        </is>
      </c>
      <c r="V256" t="n">
        <v>0</v>
      </c>
      <c r="W256" t="n">
        <v>0</v>
      </c>
      <c r="X256" t="n">
        <v>0</v>
      </c>
      <c r="Y256" t="n">
        <v>0</v>
      </c>
      <c r="Z256" t="n">
        <v>0</v>
      </c>
      <c r="AA256" s="20" t="n">
        <v>2</v>
      </c>
      <c r="AC256" s="20" t="n">
        <v>2</v>
      </c>
      <c r="AD256" t="n">
        <v>0</v>
      </c>
      <c r="AE256" t="n">
        <v>0</v>
      </c>
    </row>
    <row r="257">
      <c r="A257" t="inlineStr">
        <is>
          <t>CLR</t>
        </is>
      </c>
      <c r="B257" t="inlineStr">
        <is>
          <t>RM</t>
        </is>
      </c>
      <c r="C257" t="inlineStr">
        <is>
          <t>RM.CLR.00020</t>
        </is>
      </c>
      <c r="D257" t="inlineStr">
        <is>
          <t>Liquid Caramel Color 525</t>
        </is>
      </c>
      <c r="E257" t="n">
        <v>69.54600000000001</v>
      </c>
      <c r="F257" t="n">
        <v>211.365</v>
      </c>
      <c r="G257" t="inlineStr">
        <is>
          <t>9405, 9605, 9801, 9402, 9401, 9403, 9405, 108, 9401, 9403, 9605, 9102, 9108, 9112, 405, 801, 9103, 499, 605, 103, 102, 101, 108, 201, 112, 403, 306, 402, 401, 9108, 605, 9102, 9103, 801, 9112, 306, 401, 405, 403, 499, 102, 403, 112, 9801, 103, 9402, 101, 9112, 9403, 402, 108, 112, 201</t>
        </is>
      </c>
      <c r="H257" t="n">
        <v>0</v>
      </c>
      <c r="I257" t="n">
        <v>0</v>
      </c>
      <c r="J257" t="n">
        <v>0</v>
      </c>
      <c r="K257" t="n">
        <v>0</v>
      </c>
      <c r="L257" t="n">
        <v>0</v>
      </c>
      <c r="M257" t="n">
        <v>0</v>
      </c>
      <c r="N257" t="n">
        <v>0</v>
      </c>
      <c r="O257" t="n">
        <v>0</v>
      </c>
      <c r="P257" t="n">
        <v>0</v>
      </c>
      <c r="Q257" t="n">
        <v>-0.657</v>
      </c>
      <c r="R257" t="n">
        <v>0</v>
      </c>
      <c r="S257" t="n">
        <v>-0.657</v>
      </c>
      <c r="T257" t="n">
        <v>68.889</v>
      </c>
      <c r="U257" t="n">
        <v>209.7225</v>
      </c>
      <c r="V257" t="n">
        <v>3.0479</v>
      </c>
      <c r="W257" t="n">
        <v>15.6945</v>
      </c>
      <c r="X257" t="n">
        <v>26.4815</v>
      </c>
      <c r="Y257" t="n">
        <v>46.8953</v>
      </c>
      <c r="Z257" t="n">
        <v>57.8123</v>
      </c>
      <c r="AA257" s="20" t="n">
        <v>46175</v>
      </c>
      <c r="AB257" t="inlineStr">
        <is>
          <t>شركة الاوتاد للتوريدات الكيماوية - مورد</t>
        </is>
      </c>
      <c r="AC257" s="20" t="n">
        <v>46258</v>
      </c>
      <c r="AD257" t="n">
        <v>5.2105</v>
      </c>
      <c r="AE257" t="n">
        <v>4.8176</v>
      </c>
      <c r="AF257" t="inlineStr">
        <is>
          <t>14:8</t>
        </is>
      </c>
      <c r="AG257" t="n">
        <v>0</v>
      </c>
    </row>
    <row r="258">
      <c r="A258" t="inlineStr">
        <is>
          <t>CLR</t>
        </is>
      </c>
      <c r="B258" t="inlineStr">
        <is>
          <t>RM</t>
        </is>
      </c>
      <c r="C258" t="inlineStr">
        <is>
          <t>RM.CLR.00021</t>
        </is>
      </c>
      <c r="D258" t="inlineStr">
        <is>
          <t xml:space="preserve">Carbon black </t>
        </is>
      </c>
      <c r="E258" t="n">
        <v>3.47</v>
      </c>
      <c r="F258" t="n">
        <v>135.3892</v>
      </c>
      <c r="G258" t="inlineStr">
        <is>
          <t>401, 405, 403, 499, 9108, 9103, 9112, 306, 108, 112, 9403, 101, 9112, 102, 403, 112, 306, 403, 401, 101, 108, 103, 102, 112, 9401, 9405, 9403, 9112, 9402, 103, 108, 9108, 9103, 499, 405, 9401, 9403, 9402, 9405</t>
        </is>
      </c>
      <c r="H258" t="n">
        <v>0</v>
      </c>
      <c r="I258" t="n">
        <v>0</v>
      </c>
      <c r="J258" t="n">
        <v>0</v>
      </c>
      <c r="K258" t="n">
        <v>0</v>
      </c>
      <c r="L258" t="n">
        <v>0</v>
      </c>
      <c r="M258" t="n">
        <v>0</v>
      </c>
      <c r="N258" t="n">
        <v>0</v>
      </c>
      <c r="O258" t="n">
        <v>0</v>
      </c>
      <c r="P258" t="n">
        <v>0</v>
      </c>
      <c r="Q258" t="n">
        <v>-0.289</v>
      </c>
      <c r="R258" t="n">
        <v>0</v>
      </c>
      <c r="S258" t="n">
        <v>-0.289</v>
      </c>
      <c r="T258" t="n">
        <v>3.181</v>
      </c>
      <c r="U258" t="n">
        <v>124.1133</v>
      </c>
      <c r="V258" t="n">
        <v>39.0171</v>
      </c>
      <c r="W258" t="n">
        <v>8.4727</v>
      </c>
      <c r="X258" t="n">
        <v>8.752700000000001</v>
      </c>
      <c r="Y258" t="n">
        <v>8.752700000000001</v>
      </c>
      <c r="Z258" t="n">
        <v>8.752700000000001</v>
      </c>
      <c r="AA258" s="20" t="n">
        <v>45477</v>
      </c>
      <c r="AB258" t="inlineStr">
        <is>
          <t>شركة محموعة منير سختيان التجارية</t>
        </is>
      </c>
      <c r="AC258" s="20" t="n">
        <v>46252</v>
      </c>
      <c r="AD258" t="n">
        <v>0.9725</v>
      </c>
      <c r="AE258" t="n">
        <v>0.7292999999999999</v>
      </c>
      <c r="AF258" t="inlineStr">
        <is>
          <t>4:10</t>
        </is>
      </c>
      <c r="AG258" t="n">
        <v>0</v>
      </c>
    </row>
    <row r="259">
      <c r="A259" t="inlineStr">
        <is>
          <t>CLR</t>
        </is>
      </c>
      <c r="B259" t="inlineStr">
        <is>
          <t>RM</t>
        </is>
      </c>
      <c r="C259" t="inlineStr">
        <is>
          <t>RM.CLR.00022</t>
        </is>
      </c>
      <c r="D259" t="inlineStr">
        <is>
          <t>Candurin Green</t>
        </is>
      </c>
      <c r="E259" t="n">
        <v>0</v>
      </c>
      <c r="F259" t="n">
        <v>0</v>
      </c>
      <c r="G259" t="inlineStr">
        <is>
          <t>102, 101, 403, 499, 102, 9402, 101, 499, 403, 9402</t>
        </is>
      </c>
      <c r="H259" t="n">
        <v>0</v>
      </c>
      <c r="I259" t="n">
        <v>0</v>
      </c>
      <c r="J259" t="n">
        <v>0</v>
      </c>
      <c r="K259" t="n">
        <v>0</v>
      </c>
      <c r="L259" t="n">
        <v>0</v>
      </c>
      <c r="M259" t="n">
        <v>0</v>
      </c>
      <c r="N259" t="n">
        <v>0</v>
      </c>
      <c r="O259" t="n">
        <v>0</v>
      </c>
      <c r="P259" t="n">
        <v>0</v>
      </c>
      <c r="Q259" t="n">
        <v>0</v>
      </c>
      <c r="R259" t="n">
        <v>0</v>
      </c>
      <c r="S259" t="n">
        <v>0</v>
      </c>
      <c r="T259" t="n">
        <v>0</v>
      </c>
      <c r="U259" t="n">
        <v>0</v>
      </c>
      <c r="V259" t="n">
        <v>73.884</v>
      </c>
      <c r="W259" t="n">
        <v>19</v>
      </c>
      <c r="X259" t="n">
        <v>19</v>
      </c>
      <c r="Y259" t="n">
        <v>19</v>
      </c>
      <c r="Z259" t="n">
        <v>19</v>
      </c>
      <c r="AA259" s="20" t="n">
        <v>2</v>
      </c>
      <c r="AC259" s="20" t="n">
        <v>46234</v>
      </c>
      <c r="AD259" t="n">
        <v>2.1111</v>
      </c>
      <c r="AE259" t="n">
        <v>1.5833</v>
      </c>
      <c r="AF259" t="inlineStr">
        <is>
          <t>0:0</t>
        </is>
      </c>
      <c r="AG259" t="n">
        <v>0</v>
      </c>
    </row>
    <row r="260">
      <c r="A260" t="inlineStr">
        <is>
          <t>CLR</t>
        </is>
      </c>
      <c r="B260" t="inlineStr">
        <is>
          <t>RM</t>
        </is>
      </c>
      <c r="C260" t="inlineStr">
        <is>
          <t>RM.CLR.00023</t>
        </is>
      </c>
      <c r="D260" t="inlineStr">
        <is>
          <t>Candurin Red</t>
        </is>
      </c>
      <c r="E260" t="n">
        <v>0</v>
      </c>
      <c r="F260" t="n">
        <v>0</v>
      </c>
      <c r="G260" t="inlineStr">
        <is>
          <t>101, 403, 403, 101</t>
        </is>
      </c>
      <c r="H260" t="n">
        <v>0</v>
      </c>
      <c r="I260" t="n">
        <v>0</v>
      </c>
      <c r="J260" t="n">
        <v>0</v>
      </c>
      <c r="K260" t="n">
        <v>0</v>
      </c>
      <c r="L260" t="n">
        <v>0</v>
      </c>
      <c r="M260" t="n">
        <v>0</v>
      </c>
      <c r="N260" t="n">
        <v>0</v>
      </c>
      <c r="O260" t="n">
        <v>0</v>
      </c>
      <c r="P260" t="n">
        <v>0</v>
      </c>
      <c r="Q260" t="n">
        <v>0</v>
      </c>
      <c r="R260" t="n">
        <v>0</v>
      </c>
      <c r="S260" t="n">
        <v>0</v>
      </c>
      <c r="T260" t="n">
        <v>0</v>
      </c>
      <c r="U260" t="n">
        <v>0</v>
      </c>
      <c r="V260" t="n">
        <v>84.7508</v>
      </c>
      <c r="W260" t="n">
        <v>0</v>
      </c>
      <c r="X260" t="n">
        <v>0</v>
      </c>
      <c r="Y260" t="n">
        <v>0</v>
      </c>
      <c r="Z260" t="n">
        <v>0</v>
      </c>
      <c r="AA260" s="20" t="n">
        <v>2</v>
      </c>
      <c r="AC260" s="20" t="n">
        <v>44390</v>
      </c>
      <c r="AD260" t="n">
        <v>0</v>
      </c>
      <c r="AE260" t="n">
        <v>0</v>
      </c>
      <c r="AG260" t="n">
        <v>0</v>
      </c>
    </row>
    <row r="261">
      <c r="A261" t="inlineStr">
        <is>
          <t>CLR</t>
        </is>
      </c>
      <c r="B261" t="inlineStr">
        <is>
          <t>RM</t>
        </is>
      </c>
      <c r="C261" t="inlineStr">
        <is>
          <t>RM.CLR.00024</t>
        </is>
      </c>
      <c r="D261" t="inlineStr">
        <is>
          <t xml:space="preserve">Light Gold </t>
        </is>
      </c>
      <c r="E261" t="n">
        <v>0</v>
      </c>
      <c r="F261" t="n">
        <v>0</v>
      </c>
      <c r="G261" t="inlineStr">
        <is>
          <t>101, 403, 101, 403</t>
        </is>
      </c>
      <c r="H261" t="n">
        <v>0</v>
      </c>
      <c r="I261" t="n">
        <v>0</v>
      </c>
      <c r="J261" t="n">
        <v>0</v>
      </c>
      <c r="K261" t="n">
        <v>0</v>
      </c>
      <c r="L261" t="n">
        <v>0</v>
      </c>
      <c r="M261" t="n">
        <v>0</v>
      </c>
      <c r="N261" t="n">
        <v>0</v>
      </c>
      <c r="O261" t="n">
        <v>0</v>
      </c>
      <c r="P261" t="n">
        <v>0</v>
      </c>
      <c r="Q261" t="n">
        <v>0</v>
      </c>
      <c r="R261" t="n">
        <v>0</v>
      </c>
      <c r="S261" t="n">
        <v>0</v>
      </c>
      <c r="T261" t="n">
        <v>0</v>
      </c>
      <c r="U261" t="n">
        <v>0</v>
      </c>
      <c r="V261" t="n">
        <v>72.7072</v>
      </c>
      <c r="W261" t="n">
        <v>0</v>
      </c>
      <c r="X261" t="n">
        <v>0</v>
      </c>
      <c r="Y261" t="n">
        <v>0</v>
      </c>
      <c r="Z261" t="n">
        <v>0</v>
      </c>
      <c r="AA261" s="20" t="n">
        <v>2</v>
      </c>
      <c r="AC261" s="20" t="n">
        <v>2</v>
      </c>
      <c r="AD261" t="n">
        <v>0</v>
      </c>
      <c r="AE261" t="n">
        <v>0</v>
      </c>
      <c r="AG261" t="n">
        <v>0</v>
      </c>
    </row>
    <row r="262">
      <c r="A262" t="inlineStr">
        <is>
          <t>CLR</t>
        </is>
      </c>
      <c r="B262" t="inlineStr">
        <is>
          <t>RM</t>
        </is>
      </c>
      <c r="C262" t="inlineStr">
        <is>
          <t>RM.CLR.00025</t>
        </is>
      </c>
      <c r="D262" t="inlineStr">
        <is>
          <t>Silver Lustre</t>
        </is>
      </c>
      <c r="E262" t="n">
        <v>173.885</v>
      </c>
      <c r="F262" t="n">
        <v>12649.0056</v>
      </c>
      <c r="G262" t="inlineStr">
        <is>
          <t>409, 499, 9103, 9108, 9102, 108, 9304, 103, 9402, 9403, 102, 103, 108, 101, 403, 306, 304, 402, 403, 102, 101, 9403, 108, 306, 402, 9103, 9102, 9108, 9304, 499, 403, 304, 409, 9402, 9403</t>
        </is>
      </c>
      <c r="H262" t="n">
        <v>0</v>
      </c>
      <c r="I262" t="n">
        <v>0</v>
      </c>
      <c r="J262" t="n">
        <v>0</v>
      </c>
      <c r="K262" t="n">
        <v>0</v>
      </c>
      <c r="L262" t="n">
        <v>0</v>
      </c>
      <c r="M262" t="n">
        <v>0</v>
      </c>
      <c r="N262" t="n">
        <v>0</v>
      </c>
      <c r="O262" t="n">
        <v>0</v>
      </c>
      <c r="P262" t="n">
        <v>0</v>
      </c>
      <c r="Q262" t="n">
        <v>-0.16</v>
      </c>
      <c r="R262" t="n">
        <v>0</v>
      </c>
      <c r="S262" t="n">
        <v>-0.16</v>
      </c>
      <c r="T262" t="n">
        <v>173.725</v>
      </c>
      <c r="U262" t="n">
        <v>12637.3666</v>
      </c>
      <c r="V262" t="n">
        <v>72.7435</v>
      </c>
      <c r="W262" t="n">
        <v>180.6701</v>
      </c>
      <c r="X262" t="n">
        <v>180.6701</v>
      </c>
      <c r="Y262" t="n">
        <v>183.3975</v>
      </c>
      <c r="Z262" t="n">
        <v>183.3975</v>
      </c>
      <c r="AA262" s="20" t="n">
        <v>45405</v>
      </c>
      <c r="AB262" t="inlineStr">
        <is>
          <t>زهرة يافا للتجارة JFT</t>
        </is>
      </c>
      <c r="AC262" s="20" t="n">
        <v>46265</v>
      </c>
      <c r="AD262" t="n">
        <v>20.3775</v>
      </c>
      <c r="AE262" t="n">
        <v>15.2831</v>
      </c>
      <c r="AF262" t="inlineStr">
        <is>
          <t>11:11</t>
        </is>
      </c>
      <c r="AG262" t="n">
        <v>0</v>
      </c>
    </row>
    <row r="263">
      <c r="A263" t="inlineStr">
        <is>
          <t>CLR</t>
        </is>
      </c>
      <c r="B263" t="inlineStr">
        <is>
          <t>RM</t>
        </is>
      </c>
      <c r="C263" t="inlineStr">
        <is>
          <t>RM.CLR.00026</t>
        </is>
      </c>
      <c r="D263" t="inlineStr">
        <is>
          <t>(E124)Ponceau 4r / Lake red color</t>
        </is>
      </c>
      <c r="E263" t="n">
        <v>19.231</v>
      </c>
      <c r="F263" t="n">
        <v>253.9055</v>
      </c>
      <c r="G263" t="inlineStr">
        <is>
          <t>9405, 9401, 9402, 101, 103, 9402, 108, 112, 401, 306, 405, 403, 499, 9108, 9103, 9112, 101, 103, 108, 112, 306, 403, 401, 9103, 499, 405, 9405, 9401, 9108, 9112</t>
        </is>
      </c>
      <c r="H263" t="n">
        <v>0</v>
      </c>
      <c r="I263" t="n">
        <v>0</v>
      </c>
      <c r="J263" t="n">
        <v>0</v>
      </c>
      <c r="K263" t="n">
        <v>0</v>
      </c>
      <c r="L263" t="n">
        <v>0</v>
      </c>
      <c r="M263" t="n">
        <v>0</v>
      </c>
      <c r="N263" t="n">
        <v>0</v>
      </c>
      <c r="O263" t="n">
        <v>0</v>
      </c>
      <c r="P263" t="n">
        <v>0</v>
      </c>
      <c r="Q263" t="n">
        <v>0</v>
      </c>
      <c r="R263" t="n">
        <v>0</v>
      </c>
      <c r="S263" t="n">
        <v>0</v>
      </c>
      <c r="T263" t="n">
        <v>19.231</v>
      </c>
      <c r="U263" t="n">
        <v>253.9055</v>
      </c>
      <c r="V263" t="n">
        <v>13.2029</v>
      </c>
      <c r="W263" t="n">
        <v>5.909</v>
      </c>
      <c r="X263" t="n">
        <v>5.909</v>
      </c>
      <c r="Y263" t="n">
        <v>5.9135</v>
      </c>
      <c r="Z263" t="n">
        <v>5.9135</v>
      </c>
      <c r="AA263" s="20" t="n">
        <v>45529</v>
      </c>
      <c r="AB263" t="inlineStr">
        <is>
          <t>شركة الاوتاد للتوريدات الكيماوية - مورد</t>
        </is>
      </c>
      <c r="AC263" s="20" t="n">
        <v>46234</v>
      </c>
      <c r="AD263" t="n">
        <v>0.657</v>
      </c>
      <c r="AE263" t="n">
        <v>0.4927</v>
      </c>
      <c r="AF263" t="inlineStr">
        <is>
          <t>39:0</t>
        </is>
      </c>
      <c r="AG263" t="n">
        <v>0</v>
      </c>
    </row>
    <row r="264">
      <c r="A264" t="inlineStr">
        <is>
          <t>CLR</t>
        </is>
      </c>
      <c r="B264" t="inlineStr">
        <is>
          <t>RM</t>
        </is>
      </c>
      <c r="C264" t="inlineStr">
        <is>
          <t>RM.CLR.00027</t>
        </is>
      </c>
      <c r="D264" t="inlineStr">
        <is>
          <t xml:space="preserve">Titanium Dioxde 25KG </t>
        </is>
      </c>
      <c r="E264" t="n">
        <v>0</v>
      </c>
      <c r="F264" t="n">
        <v>0</v>
      </c>
      <c r="G264" t="inlineStr">
        <is>
          <t>403, 306, 402, 101, 108, 102, 605, 499, 9108, 403, 499, 605, 9108, 402, 306, 101, 102, 9402, 108, 9402</t>
        </is>
      </c>
      <c r="H264" t="n">
        <v>0</v>
      </c>
      <c r="I264" t="n">
        <v>0</v>
      </c>
      <c r="J264" t="n">
        <v>0</v>
      </c>
      <c r="K264" t="n">
        <v>0</v>
      </c>
      <c r="L264" t="n">
        <v>0</v>
      </c>
      <c r="M264" t="n">
        <v>0</v>
      </c>
      <c r="N264" t="n">
        <v>0</v>
      </c>
      <c r="O264" t="n">
        <v>0</v>
      </c>
      <c r="P264" t="n">
        <v>0</v>
      </c>
      <c r="Q264" t="n">
        <v>0</v>
      </c>
      <c r="R264" t="n">
        <v>0</v>
      </c>
      <c r="S264" t="n">
        <v>0</v>
      </c>
      <c r="T264" t="n">
        <v>0</v>
      </c>
      <c r="U264" t="n">
        <v>0</v>
      </c>
      <c r="V264" t="n">
        <v>9.617699999999999</v>
      </c>
      <c r="W264" t="n">
        <v>8.459</v>
      </c>
      <c r="X264" t="n">
        <v>8.459</v>
      </c>
      <c r="Y264" t="n">
        <v>8.459</v>
      </c>
      <c r="Z264" t="n">
        <v>11.859</v>
      </c>
      <c r="AA264" s="20" t="n">
        <v>45693</v>
      </c>
      <c r="AB264" t="inlineStr">
        <is>
          <t>زهرة يافا للتجارة JFT</t>
        </is>
      </c>
      <c r="AC264" s="20" t="n">
        <v>46234</v>
      </c>
      <c r="AD264" t="n">
        <v>0.9398</v>
      </c>
      <c r="AE264" t="n">
        <v>0.9882</v>
      </c>
      <c r="AF264" t="inlineStr">
        <is>
          <t>0:0</t>
        </is>
      </c>
      <c r="AG264" t="n">
        <v>0</v>
      </c>
    </row>
    <row r="265">
      <c r="A265" t="inlineStr">
        <is>
          <t>CLR</t>
        </is>
      </c>
      <c r="B265" t="inlineStr">
        <is>
          <t>RM</t>
        </is>
      </c>
      <c r="C265" t="inlineStr">
        <is>
          <t>RM.CLR.00028</t>
        </is>
      </c>
      <c r="D265" t="inlineStr">
        <is>
          <t>Candurin Blue</t>
        </is>
      </c>
      <c r="E265" t="n">
        <v>0</v>
      </c>
      <c r="F265" t="n">
        <v>0</v>
      </c>
      <c r="G265" t="inlineStr">
        <is>
          <t>9402, 101, 9402, 102, 499, 403, 403, 101, 102, 499</t>
        </is>
      </c>
      <c r="H265" t="n">
        <v>0</v>
      </c>
      <c r="I265" t="n">
        <v>0</v>
      </c>
      <c r="J265" t="n">
        <v>0</v>
      </c>
      <c r="K265" t="n">
        <v>0</v>
      </c>
      <c r="L265" t="n">
        <v>0</v>
      </c>
      <c r="M265" t="n">
        <v>0</v>
      </c>
      <c r="N265" t="n">
        <v>0</v>
      </c>
      <c r="O265" t="n">
        <v>0</v>
      </c>
      <c r="P265" t="n">
        <v>0</v>
      </c>
      <c r="Q265" t="n">
        <v>0</v>
      </c>
      <c r="R265" t="n">
        <v>0</v>
      </c>
      <c r="S265" t="n">
        <v>0</v>
      </c>
      <c r="T265" t="n">
        <v>0</v>
      </c>
      <c r="U265" t="n">
        <v>0</v>
      </c>
      <c r="V265" t="n">
        <v>77.08</v>
      </c>
      <c r="W265" t="n">
        <v>24</v>
      </c>
      <c r="X265" t="n">
        <v>24</v>
      </c>
      <c r="Y265" t="n">
        <v>24</v>
      </c>
      <c r="Z265" t="n">
        <v>24</v>
      </c>
      <c r="AA265" s="20" t="n">
        <v>2</v>
      </c>
      <c r="AC265" s="20" t="n">
        <v>46234</v>
      </c>
      <c r="AD265" t="n">
        <v>2.6666</v>
      </c>
      <c r="AE265" t="n">
        <v>2</v>
      </c>
      <c r="AF265" t="inlineStr">
        <is>
          <t>0:0</t>
        </is>
      </c>
      <c r="AG265" t="n">
        <v>0</v>
      </c>
    </row>
    <row r="266">
      <c r="A266" t="inlineStr">
        <is>
          <t>CLR</t>
        </is>
      </c>
      <c r="B266" t="inlineStr">
        <is>
          <t>RM</t>
        </is>
      </c>
      <c r="C266" t="inlineStr">
        <is>
          <t>RM.CLR.00029</t>
        </is>
      </c>
      <c r="D266" t="inlineStr">
        <is>
          <t>Gold Lustre</t>
        </is>
      </c>
      <c r="E266" t="n">
        <v>152.025</v>
      </c>
      <c r="F266" t="n">
        <v>13238.0158</v>
      </c>
      <c r="G266" t="inlineStr">
        <is>
          <t>9402, 9403, 499, 9103, 409, 9108, 9102, 9403, 108, 102, 103, 101, 108, 403, 306, 304, 402, 403, 499, 409, 304, 306, 9103, 9102, 9304, 9108, 102, 403, 9402, 103, 103, 9304, 101, 9108, 9403, 108, 402</t>
        </is>
      </c>
      <c r="H266" t="n">
        <v>0</v>
      </c>
      <c r="I266" t="n">
        <v>0</v>
      </c>
      <c r="J266" t="n">
        <v>0</v>
      </c>
      <c r="K266" t="n">
        <v>0</v>
      </c>
      <c r="L266" t="n">
        <v>0</v>
      </c>
      <c r="M266" t="n">
        <v>0</v>
      </c>
      <c r="N266" t="n">
        <v>0</v>
      </c>
      <c r="O266" t="n">
        <v>0</v>
      </c>
      <c r="P266" t="n">
        <v>0</v>
      </c>
      <c r="Q266" t="n">
        <v>-0.16</v>
      </c>
      <c r="R266" t="n">
        <v>0</v>
      </c>
      <c r="S266" t="n">
        <v>-0.16</v>
      </c>
      <c r="T266" t="n">
        <v>151.865</v>
      </c>
      <c r="U266" t="n">
        <v>13224.0835</v>
      </c>
      <c r="V266" t="n">
        <v>87.0779</v>
      </c>
      <c r="W266" t="n">
        <v>9.657999999999999</v>
      </c>
      <c r="X266" t="n">
        <v>9.657999999999999</v>
      </c>
      <c r="Y266" t="n">
        <v>11.5828</v>
      </c>
      <c r="Z266" t="n">
        <v>11.7268</v>
      </c>
      <c r="AA266" s="20" t="n">
        <v>2</v>
      </c>
      <c r="AC266" s="20" t="n">
        <v>46265</v>
      </c>
      <c r="AD266" t="n">
        <v>1.2869</v>
      </c>
      <c r="AE266" t="n">
        <v>0.9772</v>
      </c>
      <c r="AF266" t="inlineStr">
        <is>
          <t>155:12</t>
        </is>
      </c>
      <c r="AG266" t="n">
        <v>0</v>
      </c>
    </row>
    <row r="267">
      <c r="A267" t="inlineStr">
        <is>
          <t>CLR</t>
        </is>
      </c>
      <c r="B267" t="inlineStr">
        <is>
          <t>RM</t>
        </is>
      </c>
      <c r="C267" t="inlineStr">
        <is>
          <t>RM.CLR.00030</t>
        </is>
      </c>
      <c r="D267" t="inlineStr">
        <is>
          <t>Green Lustre</t>
        </is>
      </c>
      <c r="E267" t="n">
        <v>0.85</v>
      </c>
      <c r="F267" t="n">
        <v>73.95</v>
      </c>
      <c r="G267" t="inlineStr">
        <is>
          <t>9402, 9304, 499, 402, 403, 304, 103, 102, 101, 9304, 499, 403, 304, 402, 9402, 103, 102, 304, 101</t>
        </is>
      </c>
      <c r="H267" t="n">
        <v>0</v>
      </c>
      <c r="I267" t="n">
        <v>0</v>
      </c>
      <c r="J267" t="n">
        <v>0</v>
      </c>
      <c r="K267" t="n">
        <v>0</v>
      </c>
      <c r="L267" t="n">
        <v>0</v>
      </c>
      <c r="M267" t="n">
        <v>0</v>
      </c>
      <c r="N267" t="n">
        <v>0</v>
      </c>
      <c r="O267" t="n">
        <v>0</v>
      </c>
      <c r="P267" t="n">
        <v>0</v>
      </c>
      <c r="Q267" t="n">
        <v>-0.105</v>
      </c>
      <c r="R267" t="n">
        <v>0</v>
      </c>
      <c r="S267" t="n">
        <v>-0.105</v>
      </c>
      <c r="T267" t="n">
        <v>0.745</v>
      </c>
      <c r="U267" t="n">
        <v>64.815</v>
      </c>
      <c r="V267" t="n">
        <v>87</v>
      </c>
      <c r="W267" t="n">
        <v>10.535</v>
      </c>
      <c r="X267" t="n">
        <v>10.535</v>
      </c>
      <c r="Y267" t="n">
        <v>10.535</v>
      </c>
      <c r="Z267" t="n">
        <v>10.535</v>
      </c>
      <c r="AA267" s="20" t="n">
        <v>2</v>
      </c>
      <c r="AC267" s="20" t="n">
        <v>46259</v>
      </c>
      <c r="AD267" t="n">
        <v>1.1705</v>
      </c>
      <c r="AE267" t="n">
        <v>0.8779</v>
      </c>
      <c r="AF267" t="inlineStr">
        <is>
          <t>0:25</t>
        </is>
      </c>
      <c r="AG267" t="n">
        <v>0</v>
      </c>
    </row>
    <row r="268">
      <c r="A268" t="inlineStr">
        <is>
          <t>CLR</t>
        </is>
      </c>
      <c r="B268" t="inlineStr">
        <is>
          <t>RM</t>
        </is>
      </c>
      <c r="C268" t="inlineStr">
        <is>
          <t>RM.CLR.00031</t>
        </is>
      </c>
      <c r="D268" t="inlineStr">
        <is>
          <t>Red Lustre</t>
        </is>
      </c>
      <c r="E268" t="n">
        <v>0.4</v>
      </c>
      <c r="F268" t="n">
        <v>34.8</v>
      </c>
      <c r="G268" t="inlineStr">
        <is>
          <t>9402, 402, 108, 101, 9304, 9402, 102, 9108, 9304, 306, 304, 409, 499, 403, 402, 304, 306, 403, 108, 101, 102, 9108, 409, 499</t>
        </is>
      </c>
      <c r="H268" t="n">
        <v>0</v>
      </c>
      <c r="I268" t="n">
        <v>0</v>
      </c>
      <c r="J268" t="n">
        <v>0</v>
      </c>
      <c r="K268" t="n">
        <v>0</v>
      </c>
      <c r="L268" t="n">
        <v>0</v>
      </c>
      <c r="M268" t="n">
        <v>0</v>
      </c>
      <c r="N268" t="n">
        <v>0</v>
      </c>
      <c r="O268" t="n">
        <v>0</v>
      </c>
      <c r="P268" t="n">
        <v>0</v>
      </c>
      <c r="Q268" t="n">
        <v>0</v>
      </c>
      <c r="R268" t="n">
        <v>0</v>
      </c>
      <c r="S268" t="n">
        <v>0</v>
      </c>
      <c r="T268" t="n">
        <v>0.4</v>
      </c>
      <c r="U268" t="n">
        <v>34.8</v>
      </c>
      <c r="V268" t="n">
        <v>87</v>
      </c>
      <c r="W268" t="n">
        <v>18.382</v>
      </c>
      <c r="X268" t="n">
        <v>18.382</v>
      </c>
      <c r="Y268" t="n">
        <v>18.382</v>
      </c>
      <c r="Z268" t="n">
        <v>18.433</v>
      </c>
      <c r="AA268" s="20" t="n">
        <v>2</v>
      </c>
      <c r="AC268" s="20" t="n">
        <v>46234</v>
      </c>
      <c r="AD268" t="n">
        <v>2.0424</v>
      </c>
      <c r="AE268" t="n">
        <v>1.536</v>
      </c>
      <c r="AF268" t="inlineStr">
        <is>
          <t>0:7</t>
        </is>
      </c>
      <c r="AG268" t="n">
        <v>0</v>
      </c>
    </row>
    <row r="269">
      <c r="A269" t="inlineStr">
        <is>
          <t>CLR</t>
        </is>
      </c>
      <c r="B269" t="inlineStr">
        <is>
          <t>RM</t>
        </is>
      </c>
      <c r="C269" t="inlineStr">
        <is>
          <t>RM.CLR.00032</t>
        </is>
      </c>
      <c r="D269" t="inlineStr">
        <is>
          <t>Blue Lustre</t>
        </is>
      </c>
      <c r="E269" t="n">
        <v>0.32</v>
      </c>
      <c r="F269" t="n">
        <v>27.84</v>
      </c>
      <c r="G269" t="inlineStr">
        <is>
          <t>304, 403, 499, 101, 102, 304, 403, 101, 102, 9402, 499, 9402</t>
        </is>
      </c>
      <c r="H269" t="n">
        <v>0</v>
      </c>
      <c r="I269" t="n">
        <v>0</v>
      </c>
      <c r="J269" t="n">
        <v>0</v>
      </c>
      <c r="K269" t="n">
        <v>0</v>
      </c>
      <c r="L269" t="n">
        <v>0</v>
      </c>
      <c r="M269" t="n">
        <v>0</v>
      </c>
      <c r="N269" t="n">
        <v>0</v>
      </c>
      <c r="O269" t="n">
        <v>0</v>
      </c>
      <c r="P269" t="n">
        <v>0</v>
      </c>
      <c r="Q269" t="n">
        <v>0</v>
      </c>
      <c r="R269" t="n">
        <v>0</v>
      </c>
      <c r="S269" t="n">
        <v>0</v>
      </c>
      <c r="T269" t="n">
        <v>0.32</v>
      </c>
      <c r="U269" t="n">
        <v>27.84</v>
      </c>
      <c r="V269" t="n">
        <v>87</v>
      </c>
      <c r="W269" t="n">
        <v>10.95</v>
      </c>
      <c r="X269" t="n">
        <v>10.95</v>
      </c>
      <c r="Y269" t="n">
        <v>10.95</v>
      </c>
      <c r="Z269" t="n">
        <v>10.95</v>
      </c>
      <c r="AA269" s="20" t="n">
        <v>2</v>
      </c>
      <c r="AC269" s="20" t="n">
        <v>46234</v>
      </c>
      <c r="AD269" t="n">
        <v>1.2166</v>
      </c>
      <c r="AE269" t="n">
        <v>0.9125</v>
      </c>
      <c r="AF269" t="inlineStr">
        <is>
          <t>0:10</t>
        </is>
      </c>
      <c r="AG269" t="n">
        <v>0</v>
      </c>
    </row>
    <row r="270">
      <c r="A270" t="inlineStr">
        <is>
          <t>CLR</t>
        </is>
      </c>
      <c r="B270" t="inlineStr">
        <is>
          <t>RM</t>
        </is>
      </c>
      <c r="C270" t="inlineStr">
        <is>
          <t>RM.CLR.00033</t>
        </is>
      </c>
      <c r="D270" t="inlineStr">
        <is>
          <t>لون بني – Brown Color</t>
        </is>
      </c>
      <c r="E270" t="n">
        <v>10.583</v>
      </c>
      <c r="F270" t="n">
        <v>223.5235</v>
      </c>
      <c r="G270" t="inlineStr">
        <is>
          <t>9112, 9102, 809, 9110, 9108, 801, 605, 403, 499, 405, 401, 306, 112, 403, 9112, 110, 809, 102, 112, 9809, 108, 9403, 101, 306, 403, 401, 112, 110, 108, 102, 101, 499, 9110, 605, 9108, 9102, 801, 405, 9405, 108, 9605, 9402, 9112, 9401, 9809, 9405, 9605, 9402, 9401, 9403</t>
        </is>
      </c>
      <c r="H270" t="n">
        <v>0</v>
      </c>
      <c r="I270" t="n">
        <v>0</v>
      </c>
      <c r="J270" t="n">
        <v>0</v>
      </c>
      <c r="K270" t="n">
        <v>0</v>
      </c>
      <c r="L270" t="n">
        <v>0</v>
      </c>
      <c r="M270" t="n">
        <v>0</v>
      </c>
      <c r="N270" t="n">
        <v>0</v>
      </c>
      <c r="O270" t="n">
        <v>0</v>
      </c>
      <c r="P270" t="n">
        <v>0</v>
      </c>
      <c r="Q270" t="n">
        <v>-2.339</v>
      </c>
      <c r="R270" t="n">
        <v>0</v>
      </c>
      <c r="S270" t="n">
        <v>-2.339</v>
      </c>
      <c r="T270" t="n">
        <v>8.244</v>
      </c>
      <c r="U270" t="n">
        <v>174.1216</v>
      </c>
      <c r="V270" t="n">
        <v>21.121</v>
      </c>
      <c r="W270" t="n">
        <v>5.696</v>
      </c>
      <c r="X270" t="n">
        <v>6.221</v>
      </c>
      <c r="Y270" t="n">
        <v>10.3464</v>
      </c>
      <c r="Z270" t="n">
        <v>10.8384</v>
      </c>
      <c r="AA270" s="20" t="n">
        <v>45497</v>
      </c>
      <c r="AB270" t="inlineStr">
        <is>
          <t>شركة الاستشارية لتجارة الكيماويات</t>
        </is>
      </c>
      <c r="AC270" s="20" t="n">
        <v>46264</v>
      </c>
      <c r="AD270" t="n">
        <v>1.1496</v>
      </c>
      <c r="AE270" t="n">
        <v>0.9032</v>
      </c>
      <c r="AF270" t="inlineStr">
        <is>
          <t>9:3</t>
        </is>
      </c>
      <c r="AG270" t="n">
        <v>0</v>
      </c>
    </row>
    <row r="271">
      <c r="A271" t="inlineStr">
        <is>
          <t>CLR</t>
        </is>
      </c>
      <c r="B271" t="inlineStr">
        <is>
          <t>RM</t>
        </is>
      </c>
      <c r="C271" t="inlineStr">
        <is>
          <t>RM.CLR.00034</t>
        </is>
      </c>
      <c r="D271" t="inlineStr">
        <is>
          <t xml:space="preserve">لون اصفر – sunset yellow </t>
        </is>
      </c>
      <c r="E271" t="n">
        <v>5</v>
      </c>
      <c r="F271" t="n">
        <v>35</v>
      </c>
      <c r="G271" t="inlineStr">
        <is>
          <t>102, 102</t>
        </is>
      </c>
      <c r="H271" t="n">
        <v>0</v>
      </c>
      <c r="I271" t="n">
        <v>0</v>
      </c>
      <c r="J271" t="n">
        <v>0</v>
      </c>
      <c r="K271" t="n">
        <v>0</v>
      </c>
      <c r="L271" t="n">
        <v>0</v>
      </c>
      <c r="M271" t="n">
        <v>0</v>
      </c>
      <c r="N271" t="n">
        <v>0</v>
      </c>
      <c r="O271" t="n">
        <v>0</v>
      </c>
      <c r="P271" t="n">
        <v>0</v>
      </c>
      <c r="Q271" t="n">
        <v>0</v>
      </c>
      <c r="R271" t="n">
        <v>0</v>
      </c>
      <c r="S271" t="n">
        <v>0</v>
      </c>
      <c r="T271" t="n">
        <v>5</v>
      </c>
      <c r="U271" t="n">
        <v>35</v>
      </c>
      <c r="V271" t="n">
        <v>7</v>
      </c>
      <c r="W271" t="n">
        <v>0</v>
      </c>
      <c r="X271" t="n">
        <v>0</v>
      </c>
      <c r="Y271" t="n">
        <v>0</v>
      </c>
      <c r="Z271" t="n">
        <v>0</v>
      </c>
      <c r="AA271" s="20" t="n">
        <v>45216</v>
      </c>
      <c r="AB271" t="inlineStr">
        <is>
          <t>زهرة يافا للتجارة JFT</t>
        </is>
      </c>
      <c r="AC271" s="20" t="n">
        <v>2</v>
      </c>
      <c r="AD271" t="n">
        <v>0</v>
      </c>
      <c r="AE271" t="n">
        <v>0</v>
      </c>
      <c r="AG271" t="n">
        <v>0</v>
      </c>
    </row>
    <row r="272">
      <c r="A272" t="inlineStr">
        <is>
          <t>CLR</t>
        </is>
      </c>
      <c r="B272" t="inlineStr">
        <is>
          <t>RM</t>
        </is>
      </c>
      <c r="C272" t="inlineStr">
        <is>
          <t>RM.CLR.00035</t>
        </is>
      </c>
      <c r="D272" t="inlineStr">
        <is>
          <t xml:space="preserve">لون برتقالي -  Tartrazine </t>
        </is>
      </c>
      <c r="E272" t="n">
        <v>5</v>
      </c>
      <c r="F272" t="n">
        <v>35</v>
      </c>
      <c r="G272" t="inlineStr">
        <is>
          <t>9403, 9402, 9112, 9103, 499, 403, 112, 108, 102, 306, 9403, 9112, 9402, 103, 499, 9103, 112, 102, 103, 108, 403, 306</t>
        </is>
      </c>
      <c r="H272" t="n">
        <v>0</v>
      </c>
      <c r="I272" t="n">
        <v>0</v>
      </c>
      <c r="J272" t="n">
        <v>0</v>
      </c>
      <c r="K272" t="n">
        <v>0</v>
      </c>
      <c r="L272" t="n">
        <v>0</v>
      </c>
      <c r="M272" t="n">
        <v>0</v>
      </c>
      <c r="N272" t="n">
        <v>0</v>
      </c>
      <c r="O272" t="n">
        <v>0</v>
      </c>
      <c r="P272" t="n">
        <v>0</v>
      </c>
      <c r="Q272" t="n">
        <v>0</v>
      </c>
      <c r="R272" t="n">
        <v>0</v>
      </c>
      <c r="S272" t="n">
        <v>0</v>
      </c>
      <c r="T272" t="n">
        <v>5</v>
      </c>
      <c r="U272" t="n">
        <v>35</v>
      </c>
      <c r="V272" t="n">
        <v>7</v>
      </c>
      <c r="W272" t="n">
        <v>336.4212</v>
      </c>
      <c r="X272" t="n">
        <v>336.4212</v>
      </c>
      <c r="Y272" t="n">
        <v>338.3746</v>
      </c>
      <c r="Z272" t="n">
        <v>338.3746</v>
      </c>
      <c r="AA272" s="20" t="n">
        <v>45216</v>
      </c>
      <c r="AB272" t="inlineStr">
        <is>
          <t>زهرة يافا للتجارة JFT</t>
        </is>
      </c>
      <c r="AC272" s="20" t="n">
        <v>46234</v>
      </c>
      <c r="AD272" t="n">
        <v>37.5971</v>
      </c>
      <c r="AE272" t="n">
        <v>28.1978</v>
      </c>
      <c r="AF272" t="inlineStr">
        <is>
          <t>0:5</t>
        </is>
      </c>
      <c r="AG272" t="n">
        <v>0</v>
      </c>
    </row>
    <row r="273">
      <c r="A273" t="inlineStr">
        <is>
          <t>CLR</t>
        </is>
      </c>
      <c r="B273" t="inlineStr">
        <is>
          <t>RM</t>
        </is>
      </c>
      <c r="C273" t="inlineStr">
        <is>
          <t>RM.CLR.00036</t>
        </is>
      </c>
      <c r="D273" t="inlineStr">
        <is>
          <t>لون كراميل</t>
        </is>
      </c>
      <c r="E273" t="n">
        <v>0</v>
      </c>
      <c r="F273" t="n">
        <v>0</v>
      </c>
      <c r="G273" t="inlineStr">
        <is>
          <t>108, 403, 108, 403, 9402, 9402</t>
        </is>
      </c>
      <c r="H273" t="n">
        <v>0</v>
      </c>
      <c r="I273" t="n">
        <v>0</v>
      </c>
      <c r="J273" t="n">
        <v>0</v>
      </c>
      <c r="K273" t="n">
        <v>0</v>
      </c>
      <c r="L273" t="n">
        <v>0</v>
      </c>
      <c r="M273" t="n">
        <v>0</v>
      </c>
      <c r="N273" t="n">
        <v>0</v>
      </c>
      <c r="O273" t="n">
        <v>0</v>
      </c>
      <c r="P273" t="n">
        <v>0</v>
      </c>
      <c r="Q273" t="n">
        <v>0</v>
      </c>
      <c r="R273" t="n">
        <v>0</v>
      </c>
      <c r="S273" t="n">
        <v>0</v>
      </c>
      <c r="T273" t="n">
        <v>0</v>
      </c>
      <c r="U273" t="n">
        <v>0</v>
      </c>
      <c r="V273" t="n">
        <v>7</v>
      </c>
      <c r="W273" t="n">
        <v>0</v>
      </c>
      <c r="X273" t="n">
        <v>0</v>
      </c>
      <c r="Y273" t="n">
        <v>0</v>
      </c>
      <c r="Z273" t="n">
        <v>0</v>
      </c>
      <c r="AA273" s="20" t="n">
        <v>45231</v>
      </c>
      <c r="AB273" t="inlineStr">
        <is>
          <t>مؤسسة القسوس للكيماويات</t>
        </is>
      </c>
      <c r="AC273" s="20" t="n">
        <v>2</v>
      </c>
      <c r="AD273" t="n">
        <v>0</v>
      </c>
      <c r="AE273" t="n">
        <v>0</v>
      </c>
      <c r="AG273" t="n">
        <v>0</v>
      </c>
    </row>
    <row r="274">
      <c r="A274" t="inlineStr">
        <is>
          <t>CLR</t>
        </is>
      </c>
      <c r="B274" t="inlineStr">
        <is>
          <t>RM</t>
        </is>
      </c>
      <c r="C274" t="inlineStr">
        <is>
          <t>RM.CLR.00037</t>
        </is>
      </c>
      <c r="D274" t="inlineStr">
        <is>
          <t>لون نوفا زهري</t>
        </is>
      </c>
      <c r="E274" t="n">
        <v>24.575</v>
      </c>
      <c r="F274" t="n">
        <v>260.524</v>
      </c>
      <c r="G274" t="inlineStr">
        <is>
          <t>499, 405, 9108, 605, 9402, 9605, 108, 9403, 9405, 9112, 108, 112, 403, 304, 306, 403, 112, 9112, 108, 112, 9403, 306, 499, 403, 605, 304, 405, 9108, 9112, 9402, 9403, 9405, 9605</t>
        </is>
      </c>
      <c r="H274" t="n">
        <v>0</v>
      </c>
      <c r="I274" t="n">
        <v>0</v>
      </c>
      <c r="J274" t="n">
        <v>0</v>
      </c>
      <c r="K274" t="n">
        <v>0</v>
      </c>
      <c r="L274" t="n">
        <v>0</v>
      </c>
      <c r="M274" t="n">
        <v>0</v>
      </c>
      <c r="N274" t="n">
        <v>0</v>
      </c>
      <c r="O274" t="n">
        <v>0</v>
      </c>
      <c r="P274" t="n">
        <v>0</v>
      </c>
      <c r="Q274" t="n">
        <v>-0.014</v>
      </c>
      <c r="R274" t="n">
        <v>0</v>
      </c>
      <c r="S274" t="n">
        <v>-0.014</v>
      </c>
      <c r="T274" t="n">
        <v>24.561</v>
      </c>
      <c r="U274" t="n">
        <v>260.3039</v>
      </c>
      <c r="V274" t="n">
        <v>10.5891</v>
      </c>
      <c r="W274" t="n">
        <v>1.148</v>
      </c>
      <c r="X274" t="n">
        <v>1.261</v>
      </c>
      <c r="Y274" t="n">
        <v>1.514</v>
      </c>
      <c r="Z274" t="n">
        <v>1.575</v>
      </c>
      <c r="AA274" s="20" t="n">
        <v>45899</v>
      </c>
      <c r="AB274" t="inlineStr">
        <is>
          <t>شركة الاوتاد للتوريدات الكيماوية - مورد</t>
        </is>
      </c>
      <c r="AC274" s="20" t="n">
        <v>46263</v>
      </c>
      <c r="AD274" t="n">
        <v>0.1682</v>
      </c>
      <c r="AE274" t="n">
        <v>0.1312</v>
      </c>
      <c r="AF274" t="inlineStr">
        <is>
          <t>187:3</t>
        </is>
      </c>
      <c r="AG274" t="n">
        <v>0</v>
      </c>
    </row>
    <row r="275">
      <c r="A275" t="inlineStr">
        <is>
          <t>CLR</t>
        </is>
      </c>
      <c r="B275" t="inlineStr">
        <is>
          <t>RM</t>
        </is>
      </c>
      <c r="C275" t="inlineStr">
        <is>
          <t>RM.CLR.00038</t>
        </is>
      </c>
      <c r="D275" t="inlineStr">
        <is>
          <t>لون نوفا ازرق</t>
        </is>
      </c>
      <c r="E275" t="n">
        <v>1.998</v>
      </c>
      <c r="F275" t="n">
        <v>31.5684</v>
      </c>
      <c r="G275" t="inlineStr">
        <is>
          <t>108, 112, 306, 403, 499, 9108, 9112, 9103, 306, 403, 103, 108, 112, 499, 9108, 9112, 9103, 9403, 103, 9403</t>
        </is>
      </c>
      <c r="H275" t="n">
        <v>0</v>
      </c>
      <c r="I275" t="n">
        <v>0</v>
      </c>
      <c r="J275" t="n">
        <v>0</v>
      </c>
      <c r="K275" t="n">
        <v>0</v>
      </c>
      <c r="L275" t="n">
        <v>0</v>
      </c>
      <c r="M275" t="n">
        <v>0</v>
      </c>
      <c r="N275" t="n">
        <v>0</v>
      </c>
      <c r="O275" t="n">
        <v>0</v>
      </c>
      <c r="P275" t="n">
        <v>0</v>
      </c>
      <c r="Q275" t="n">
        <v>0</v>
      </c>
      <c r="R275" t="n">
        <v>0</v>
      </c>
      <c r="S275" t="n">
        <v>0</v>
      </c>
      <c r="T275" t="n">
        <v>1.998</v>
      </c>
      <c r="U275" t="n">
        <v>31.5684</v>
      </c>
      <c r="V275" t="n">
        <v>15.8</v>
      </c>
      <c r="W275" t="n">
        <v>1.898</v>
      </c>
      <c r="X275" t="n">
        <v>1.898</v>
      </c>
      <c r="Y275" t="n">
        <v>1.898</v>
      </c>
      <c r="Z275" t="n">
        <v>1.9</v>
      </c>
      <c r="AA275" s="20" t="n">
        <v>2</v>
      </c>
      <c r="AC275" s="20" t="n">
        <v>46234</v>
      </c>
      <c r="AD275" t="n">
        <v>0.2108</v>
      </c>
      <c r="AE275" t="n">
        <v>0.1583</v>
      </c>
      <c r="AF275" t="inlineStr">
        <is>
          <t>12:18</t>
        </is>
      </c>
      <c r="AG275" t="n">
        <v>0</v>
      </c>
    </row>
    <row r="276">
      <c r="A276" t="inlineStr">
        <is>
          <t>CLR</t>
        </is>
      </c>
      <c r="B276" t="inlineStr">
        <is>
          <t>RM</t>
        </is>
      </c>
      <c r="C276" t="inlineStr">
        <is>
          <t>RM.CLR.0039</t>
        </is>
      </c>
      <c r="D276" t="inlineStr">
        <is>
          <t>Carmine Os Powder</t>
        </is>
      </c>
      <c r="E276" t="n">
        <v>164.62</v>
      </c>
      <c r="F276" t="n">
        <v>46093.6</v>
      </c>
      <c r="G276" t="inlineStr">
        <is>
          <t>9304, 405, 9408, 108, 9405, 9401, 9403, 9112, 405, 801, 408, 9108, 9102, 403, 401, 304, 108, 102, 112, 403, 408, 401, 304, 405, 801, 9108, 809, 9102, 9112, 9304, 108, 9809, 112, 9408, 408, 9403, 102, 809, 9112, 9405, 403, 112, 9108, 9801, 9403, 9401, 9408, 9801, 9405, 9809</t>
        </is>
      </c>
      <c r="H276" t="n">
        <v>0</v>
      </c>
      <c r="I276" t="n">
        <v>0</v>
      </c>
      <c r="J276" t="n">
        <v>0</v>
      </c>
      <c r="K276" t="n">
        <v>0</v>
      </c>
      <c r="L276" t="n">
        <v>0</v>
      </c>
      <c r="M276" t="n">
        <v>0</v>
      </c>
      <c r="N276" t="n">
        <v>0</v>
      </c>
      <c r="O276" t="n">
        <v>0</v>
      </c>
      <c r="P276" t="n">
        <v>0</v>
      </c>
      <c r="Q276" t="n">
        <v>-5.1259</v>
      </c>
      <c r="R276" t="n">
        <v>0</v>
      </c>
      <c r="S276" t="n">
        <v>-5.1259</v>
      </c>
      <c r="T276" t="n">
        <v>159.4941</v>
      </c>
      <c r="U276" t="n">
        <v>44658.348</v>
      </c>
      <c r="V276" t="n">
        <v>280</v>
      </c>
      <c r="W276" t="n">
        <v>26.4609</v>
      </c>
      <c r="X276" t="n">
        <v>43.6424</v>
      </c>
      <c r="Y276" t="n">
        <v>43.6424</v>
      </c>
      <c r="Z276" t="n">
        <v>43.6424</v>
      </c>
      <c r="AA276" s="20" t="n">
        <v>46109</v>
      </c>
      <c r="AB276" t="inlineStr">
        <is>
          <t>زهرة يافا للتجارة JFT</t>
        </is>
      </c>
      <c r="AC276" s="20" t="n">
        <v>46265</v>
      </c>
      <c r="AD276" t="n">
        <v>4.8491</v>
      </c>
      <c r="AE276" t="n">
        <v>3.6368</v>
      </c>
      <c r="AF276" t="inlineStr">
        <is>
          <t>43:25</t>
        </is>
      </c>
      <c r="AG276" t="n">
        <v>0</v>
      </c>
    </row>
    <row r="277">
      <c r="A277" t="inlineStr">
        <is>
          <t>CLR</t>
        </is>
      </c>
      <c r="B277" t="inlineStr">
        <is>
          <t>RM</t>
        </is>
      </c>
      <c r="C277" t="inlineStr">
        <is>
          <t>RM.CLR.0040</t>
        </is>
      </c>
      <c r="D277" t="inlineStr">
        <is>
          <t>لون باودر اسود</t>
        </is>
      </c>
      <c r="V277" t="n">
        <v>0</v>
      </c>
      <c r="W277" t="n">
        <v>0</v>
      </c>
      <c r="X277" t="n">
        <v>0</v>
      </c>
      <c r="Y277" t="n">
        <v>0</v>
      </c>
      <c r="Z277" t="n">
        <v>0</v>
      </c>
      <c r="AA277" s="20" t="n">
        <v>2</v>
      </c>
      <c r="AC277" s="20" t="n">
        <v>2</v>
      </c>
      <c r="AD277" t="n">
        <v>0</v>
      </c>
      <c r="AE277" t="n">
        <v>0</v>
      </c>
    </row>
    <row r="278">
      <c r="A278" t="inlineStr">
        <is>
          <t>FAT</t>
        </is>
      </c>
      <c r="B278" t="inlineStr">
        <is>
          <t>RM</t>
        </is>
      </c>
      <c r="C278" t="inlineStr">
        <is>
          <t>RM.FAT.00001</t>
        </is>
      </c>
      <c r="D278" t="inlineStr">
        <is>
          <t xml:space="preserve">زبدة حيواني </t>
        </is>
      </c>
      <c r="V278" t="n">
        <v>0</v>
      </c>
      <c r="W278" t="n">
        <v>0</v>
      </c>
      <c r="X278" t="n">
        <v>0</v>
      </c>
      <c r="Y278" t="n">
        <v>0</v>
      </c>
      <c r="Z278" t="n">
        <v>0</v>
      </c>
      <c r="AA278" s="20" t="n">
        <v>2</v>
      </c>
      <c r="AC278" s="20" t="n">
        <v>2</v>
      </c>
      <c r="AD278" t="n">
        <v>0</v>
      </c>
      <c r="AE278" t="n">
        <v>0</v>
      </c>
    </row>
    <row r="279">
      <c r="A279" t="inlineStr">
        <is>
          <t>FAT</t>
        </is>
      </c>
      <c r="B279" t="inlineStr">
        <is>
          <t>RM</t>
        </is>
      </c>
      <c r="C279" t="inlineStr">
        <is>
          <t>RM.FAT.00002</t>
        </is>
      </c>
      <c r="D279" t="inlineStr">
        <is>
          <t>Gold Valley Butter 25 kg</t>
        </is>
      </c>
      <c r="E279" t="n">
        <v>0</v>
      </c>
      <c r="F279" t="n">
        <v>0</v>
      </c>
      <c r="G279" t="inlineStr">
        <is>
          <t>301, 102, 301, 102</t>
        </is>
      </c>
      <c r="H279" t="n">
        <v>0</v>
      </c>
      <c r="I279" t="n">
        <v>0</v>
      </c>
      <c r="J279" t="n">
        <v>0</v>
      </c>
      <c r="K279" t="n">
        <v>0</v>
      </c>
      <c r="L279" t="n">
        <v>0</v>
      </c>
      <c r="M279" t="n">
        <v>0</v>
      </c>
      <c r="N279" t="n">
        <v>0</v>
      </c>
      <c r="O279" t="n">
        <v>0</v>
      </c>
      <c r="P279" t="n">
        <v>0</v>
      </c>
      <c r="Q279" t="n">
        <v>0</v>
      </c>
      <c r="R279" t="n">
        <v>0</v>
      </c>
      <c r="S279" t="n">
        <v>0</v>
      </c>
      <c r="T279" t="n">
        <v>0</v>
      </c>
      <c r="U279" t="n">
        <v>0</v>
      </c>
      <c r="V279" t="n">
        <v>2.1051</v>
      </c>
      <c r="W279" t="n">
        <v>0</v>
      </c>
      <c r="X279" t="n">
        <v>0</v>
      </c>
      <c r="Y279" t="n">
        <v>0</v>
      </c>
      <c r="Z279" t="n">
        <v>0</v>
      </c>
      <c r="AA279" s="20" t="n">
        <v>45183</v>
      </c>
      <c r="AB279" t="inlineStr">
        <is>
          <t>شركة اياد خرفان وشركاه - مورد</t>
        </is>
      </c>
      <c r="AC279" s="20" t="n">
        <v>45515</v>
      </c>
      <c r="AD279" t="n">
        <v>0</v>
      </c>
      <c r="AE279" t="n">
        <v>0</v>
      </c>
      <c r="AG279" t="n">
        <v>0</v>
      </c>
    </row>
    <row r="280">
      <c r="A280" t="inlineStr">
        <is>
          <t>FAT</t>
        </is>
      </c>
      <c r="B280" t="inlineStr">
        <is>
          <t>RM</t>
        </is>
      </c>
      <c r="C280" t="inlineStr">
        <is>
          <t>RM.FAT.00003</t>
        </is>
      </c>
      <c r="D280" t="inlineStr">
        <is>
          <t>زبدة حيواني</t>
        </is>
      </c>
      <c r="E280" t="n">
        <v>0</v>
      </c>
      <c r="F280" t="n">
        <v>0</v>
      </c>
      <c r="G280" t="inlineStr">
        <is>
          <t>304, 402, 9304, 402, 9304, 304</t>
        </is>
      </c>
      <c r="H280" t="n">
        <v>0</v>
      </c>
      <c r="I280" t="n">
        <v>0</v>
      </c>
      <c r="J280" t="n">
        <v>0</v>
      </c>
      <c r="K280" t="n">
        <v>0</v>
      </c>
      <c r="L280" t="n">
        <v>0</v>
      </c>
      <c r="M280" t="n">
        <v>0</v>
      </c>
      <c r="N280" t="n">
        <v>0</v>
      </c>
      <c r="O280" t="n">
        <v>0</v>
      </c>
      <c r="P280" t="n">
        <v>0</v>
      </c>
      <c r="Q280" t="n">
        <v>0</v>
      </c>
      <c r="R280" t="n">
        <v>0</v>
      </c>
      <c r="S280" t="n">
        <v>0</v>
      </c>
      <c r="T280" t="n">
        <v>0</v>
      </c>
      <c r="U280" t="n">
        <v>0</v>
      </c>
      <c r="V280" t="n">
        <v>9.055199999999999</v>
      </c>
      <c r="W280" t="n">
        <v>0</v>
      </c>
      <c r="X280" t="n">
        <v>2.01</v>
      </c>
      <c r="Y280" t="n">
        <v>9.630000000000001</v>
      </c>
      <c r="Z280" t="n">
        <v>9.630000000000001</v>
      </c>
      <c r="AA280" s="20" t="n">
        <v>45449</v>
      </c>
      <c r="AB280" t="inlineStr">
        <is>
          <t>Cash Customer - مورد</t>
        </is>
      </c>
      <c r="AC280" s="20" t="n">
        <v>46096</v>
      </c>
      <c r="AD280" t="n">
        <v>1.07</v>
      </c>
      <c r="AE280" t="n">
        <v>0.8025</v>
      </c>
      <c r="AF280" t="inlineStr">
        <is>
          <t>0:0</t>
        </is>
      </c>
      <c r="AG280" t="n">
        <v>0</v>
      </c>
    </row>
    <row r="281">
      <c r="A281" t="inlineStr">
        <is>
          <t>FAT</t>
        </is>
      </c>
      <c r="B281" t="inlineStr">
        <is>
          <t>RM</t>
        </is>
      </c>
      <c r="C281" t="inlineStr">
        <is>
          <t>RM.FAT.00004</t>
        </is>
      </c>
      <c r="D281" t="inlineStr">
        <is>
          <t>CBE</t>
        </is>
      </c>
      <c r="E281" t="n">
        <v>504367.88</v>
      </c>
      <c r="F281" t="n">
        <v>2247352.5232</v>
      </c>
      <c r="G281" t="inlineStr">
        <is>
          <t>9801, 9108, 112, 403, 103, 102, 9809, 104, 9405, 401, 9112, 809, 110, 102, 104, 409, 9409, 9403, 107, 9401, 105, 408, 9409, 9102, 9408, 101, 112, 9809, 9104, 108, 306, 303, 204, 402, 201, 301, 9301, 9112, 9102, 9103, 9107, 9101, 809, 9110, 9108, 9104, 801, 701, 405, 409, 304, 401, 408, 403, 499, 112, 110, 102, 103, 101, 105, 108, 104, 201, 304, 306, 204, 401, 403, 301, 107, 303, 402, 9102, 9103, 9104, 9108, 9101, 809, 9110, 499, 408, 801, 9107, 405, 701, 409, 9112, 9204, 9301, 9403, 9401, 9405, 108, 9408, 9402, 101, 405, 107, 9809, 9405, 9409, 9801, 9408, 9401, 9403, 9402, 9204</t>
        </is>
      </c>
      <c r="H281" t="n">
        <v>0</v>
      </c>
      <c r="I281" t="n">
        <v>0</v>
      </c>
      <c r="J281" t="n">
        <v>0</v>
      </c>
      <c r="K281" t="n">
        <v>0</v>
      </c>
      <c r="L281" t="n">
        <v>0</v>
      </c>
      <c r="M281" t="n">
        <v>0</v>
      </c>
      <c r="N281" t="n">
        <v>0</v>
      </c>
      <c r="O281" t="n">
        <v>0</v>
      </c>
      <c r="P281" t="n">
        <v>-468.981</v>
      </c>
      <c r="Q281" t="n">
        <v>-48931.406</v>
      </c>
      <c r="R281" t="n">
        <v>0</v>
      </c>
      <c r="S281" t="n">
        <v>-49400.387</v>
      </c>
      <c r="T281" t="n">
        <v>454967.493</v>
      </c>
      <c r="U281" t="n">
        <v>2010655.1265</v>
      </c>
      <c r="V281" t="n">
        <v>4.419</v>
      </c>
      <c r="W281" t="n">
        <v>189110.481</v>
      </c>
      <c r="X281" t="n">
        <v>356125.585</v>
      </c>
      <c r="Y281" t="n">
        <v>558543.5196</v>
      </c>
      <c r="Z281" t="n">
        <v>751455.0326</v>
      </c>
      <c r="AA281" s="20" t="n">
        <v>45942</v>
      </c>
      <c r="AB281" t="inlineStr">
        <is>
          <t>CBE 608.21/2025</t>
        </is>
      </c>
      <c r="AC281" s="20" t="n">
        <v>46265</v>
      </c>
      <c r="AD281" t="n">
        <v>62060.391</v>
      </c>
      <c r="AE281" t="n">
        <v>62621.2527</v>
      </c>
      <c r="AF281" t="inlineStr">
        <is>
          <t>7:7</t>
        </is>
      </c>
      <c r="AG281" t="n">
        <v>0</v>
      </c>
    </row>
    <row r="282">
      <c r="A282" t="inlineStr">
        <is>
          <t>FAT</t>
        </is>
      </c>
      <c r="B282" t="inlineStr">
        <is>
          <t>RM</t>
        </is>
      </c>
      <c r="C282" t="inlineStr">
        <is>
          <t>RM.FAT.00005</t>
        </is>
      </c>
      <c r="D282" t="inlineStr">
        <is>
          <t>ILLEXAO SC 70 - Crt CBE</t>
        </is>
      </c>
      <c r="E282" t="n">
        <v>0</v>
      </c>
      <c r="F282" t="n">
        <v>0</v>
      </c>
      <c r="G282" t="inlineStr">
        <is>
          <t>103, 104, 9402, 9403, 9401, 9408, 9405, 9102, 9111, 9112, 9108, 499, 9110, 701, 408, 405, 112, 111, 108, 104, 110, 103, 101, 102, 107, 201, 403, 401, 306, 402, 409, 9102, 9112, 9110, 9111, 9108, 701, 408, 499, 403, 405, 306, 401, 409, 402, 201, 112, 111, 108, 101, 107, 102, 9409, 110, 9403, 9401, 9402, 9408, 9405, 9409</t>
        </is>
      </c>
      <c r="H282" t="n">
        <v>0</v>
      </c>
      <c r="I282" t="n">
        <v>0</v>
      </c>
      <c r="J282" t="n">
        <v>0</v>
      </c>
      <c r="K282" t="n">
        <v>0</v>
      </c>
      <c r="L282" t="n">
        <v>0</v>
      </c>
      <c r="M282" t="n">
        <v>0</v>
      </c>
      <c r="N282" t="n">
        <v>0</v>
      </c>
      <c r="O282" t="n">
        <v>0</v>
      </c>
      <c r="P282" t="n">
        <v>0</v>
      </c>
      <c r="Q282" t="n">
        <v>0</v>
      </c>
      <c r="R282" t="n">
        <v>0</v>
      </c>
      <c r="S282" t="n">
        <v>0</v>
      </c>
      <c r="T282" t="n">
        <v>0</v>
      </c>
      <c r="U282" t="n">
        <v>0</v>
      </c>
      <c r="V282" t="n">
        <v>4.3259</v>
      </c>
      <c r="W282" t="n">
        <v>1616.1073</v>
      </c>
      <c r="X282" t="n">
        <v>26777.1313</v>
      </c>
      <c r="Y282" t="n">
        <v>84979.8115</v>
      </c>
      <c r="Z282" t="n">
        <v>87656.1185</v>
      </c>
      <c r="AA282" s="20" t="n">
        <v>45862</v>
      </c>
      <c r="AB282" t="inlineStr">
        <is>
          <t>CBE 70.06/2025</t>
        </is>
      </c>
      <c r="AC282" s="20" t="n">
        <v>46234</v>
      </c>
      <c r="AD282" t="n">
        <v>9442.2012</v>
      </c>
      <c r="AE282" t="n">
        <v>7304.6765</v>
      </c>
      <c r="AF282" t="inlineStr">
        <is>
          <t>0:0</t>
        </is>
      </c>
      <c r="AG282" t="n">
        <v>0</v>
      </c>
    </row>
    <row r="283">
      <c r="A283" t="inlineStr">
        <is>
          <t>FAT</t>
        </is>
      </c>
      <c r="B283" t="inlineStr">
        <is>
          <t>RM</t>
        </is>
      </c>
      <c r="C283" t="inlineStr">
        <is>
          <t>RM.FAT.00006</t>
        </is>
      </c>
      <c r="D283" t="inlineStr">
        <is>
          <t>Coconera AP 4002 "CBE"</t>
        </is>
      </c>
      <c r="E283" t="n">
        <v>0</v>
      </c>
      <c r="F283" t="n">
        <v>0</v>
      </c>
      <c r="G283" t="inlineStr">
        <is>
          <t>9402, 9301, 701, 499, 9108, 301, 403, 306, 108, 103, 102, 499, 403, 701, 9108, 9301, 301, 306, 108, 102, 103, 9402</t>
        </is>
      </c>
      <c r="H283" t="n">
        <v>0</v>
      </c>
      <c r="I283" t="n">
        <v>0</v>
      </c>
      <c r="J283" t="n">
        <v>0</v>
      </c>
      <c r="K283" t="n">
        <v>0</v>
      </c>
      <c r="L283" t="n">
        <v>0</v>
      </c>
      <c r="M283" t="n">
        <v>0</v>
      </c>
      <c r="N283" t="n">
        <v>0</v>
      </c>
      <c r="O283" t="n">
        <v>0</v>
      </c>
      <c r="P283" t="n">
        <v>0</v>
      </c>
      <c r="Q283" t="n">
        <v>0</v>
      </c>
      <c r="R283" t="n">
        <v>0</v>
      </c>
      <c r="S283" t="n">
        <v>0</v>
      </c>
      <c r="T283" t="n">
        <v>0</v>
      </c>
      <c r="U283" t="n">
        <v>0</v>
      </c>
      <c r="V283" t="n">
        <v>4.4594</v>
      </c>
      <c r="W283" t="n">
        <v>304.8144</v>
      </c>
      <c r="X283" t="n">
        <v>304.8144</v>
      </c>
      <c r="Y283" t="n">
        <v>385.1562</v>
      </c>
      <c r="Z283" t="n">
        <v>425.1562</v>
      </c>
      <c r="AA283" s="20" t="n">
        <v>45780</v>
      </c>
      <c r="AB283" t="inlineStr">
        <is>
          <t>COCONERA AP.02/2025</t>
        </is>
      </c>
      <c r="AC283" s="20" t="n">
        <v>46234</v>
      </c>
      <c r="AD283" t="n">
        <v>42.7951</v>
      </c>
      <c r="AE283" t="n">
        <v>35.4296</v>
      </c>
      <c r="AF283" t="inlineStr">
        <is>
          <t>0:0</t>
        </is>
      </c>
      <c r="AG283" t="n">
        <v>0</v>
      </c>
    </row>
    <row r="284">
      <c r="A284" t="inlineStr">
        <is>
          <t>FAT</t>
        </is>
      </c>
      <c r="B284" t="inlineStr">
        <is>
          <t>RM</t>
        </is>
      </c>
      <c r="C284" t="inlineStr">
        <is>
          <t>RM.FAT.00007</t>
        </is>
      </c>
      <c r="D284" t="inlineStr">
        <is>
          <t>Turacao 70 "CBE"</t>
        </is>
      </c>
      <c r="E284" t="n">
        <v>0</v>
      </c>
      <c r="F284" t="n">
        <v>0</v>
      </c>
      <c r="G284" t="inlineStr">
        <is>
          <t>9402, 9403, 9408, 9401, 9405, 9409, 306, 403, 401, 402, 108, 103, 102, 101, 107, 112, 9108, 499, 405, 408, 409, 103, 9402, 9408, 9112, 9403, 9405, 9401, 306, 401, 402, 102, 9409, 101, 108, 112, 107, 403, 405, 409, 499, 408, 9108, 9112</t>
        </is>
      </c>
      <c r="H284" t="n">
        <v>0</v>
      </c>
      <c r="I284" t="n">
        <v>0</v>
      </c>
      <c r="J284" t="n">
        <v>0</v>
      </c>
      <c r="K284" t="n">
        <v>0</v>
      </c>
      <c r="L284" t="n">
        <v>0</v>
      </c>
      <c r="M284" t="n">
        <v>0</v>
      </c>
      <c r="N284" t="n">
        <v>0</v>
      </c>
      <c r="O284" t="n">
        <v>0</v>
      </c>
      <c r="P284" t="n">
        <v>0</v>
      </c>
      <c r="Q284" t="n">
        <v>0</v>
      </c>
      <c r="R284" t="n">
        <v>0</v>
      </c>
      <c r="S284" t="n">
        <v>0</v>
      </c>
      <c r="T284" t="n">
        <v>0</v>
      </c>
      <c r="U284" t="n">
        <v>0</v>
      </c>
      <c r="V284" t="n">
        <v>4.9823</v>
      </c>
      <c r="W284" t="n">
        <v>3220.1747</v>
      </c>
      <c r="X284" t="n">
        <v>3220.1747</v>
      </c>
      <c r="Y284" t="n">
        <v>4355.4823</v>
      </c>
      <c r="Z284" t="n">
        <v>87749.7743</v>
      </c>
      <c r="AA284" s="20" t="n">
        <v>45845</v>
      </c>
      <c r="AB284" t="inlineStr">
        <is>
          <t>COCOA YAMA.14/2025</t>
        </is>
      </c>
      <c r="AC284" s="20" t="n">
        <v>46234</v>
      </c>
      <c r="AD284" t="n">
        <v>483.9424</v>
      </c>
      <c r="AE284" t="n">
        <v>7312.4811</v>
      </c>
      <c r="AF284" t="inlineStr">
        <is>
          <t>0:0</t>
        </is>
      </c>
      <c r="AG284" t="n">
        <v>0</v>
      </c>
    </row>
    <row r="285">
      <c r="A285" t="inlineStr">
        <is>
          <t>FAT</t>
        </is>
      </c>
      <c r="B285" t="inlineStr">
        <is>
          <t>RM</t>
        </is>
      </c>
      <c r="C285" t="inlineStr">
        <is>
          <t>RM.FAT.00008</t>
        </is>
      </c>
      <c r="D285" t="inlineStr">
        <is>
          <t>CBR</t>
        </is>
      </c>
      <c r="E285" t="n">
        <v>48766.082</v>
      </c>
      <c r="F285" t="n">
        <v>79624.7913</v>
      </c>
      <c r="G285" t="inlineStr">
        <is>
          <t>9402, 9301, 9401, 9403, 9405, 9408, 9801, 101, 9102, 9403, 9401, 107, 499, 9112, 9801, 9108, 102, 403, 102, 112, 103, 9402, 104, 402, 301, 112, 108, 403, 405, 306, 401, 499, 408, 9103, 9102, 9112, 9108, 801, 101, 108, 102, 103, 104, 112, 403, 306, 301, 107, 402, 401, 499, 9103, 9102, 405, 801, 408, 9408, 108, 9401, 9403, 9405, 9112, 9108, 9301</t>
        </is>
      </c>
      <c r="H285" t="n">
        <v>48000</v>
      </c>
      <c r="I285" t="n">
        <v>0</v>
      </c>
      <c r="J285" t="n">
        <v>40</v>
      </c>
      <c r="K285" t="n">
        <v>0</v>
      </c>
      <c r="L285" t="n">
        <v>0</v>
      </c>
      <c r="M285" t="n">
        <v>48040</v>
      </c>
      <c r="N285" t="n">
        <v>0</v>
      </c>
      <c r="O285" t="n">
        <v>0</v>
      </c>
      <c r="P285" t="n">
        <v>0</v>
      </c>
      <c r="Q285" t="n">
        <v>-330.56</v>
      </c>
      <c r="R285" t="n">
        <v>0</v>
      </c>
      <c r="S285" t="n">
        <v>-330.56</v>
      </c>
      <c r="T285" t="n">
        <v>96475.522</v>
      </c>
      <c r="U285" t="n">
        <v>156941.6252</v>
      </c>
      <c r="V285" t="n">
        <v>1.6267</v>
      </c>
      <c r="W285" t="n">
        <v>68319.33100000001</v>
      </c>
      <c r="X285" t="n">
        <v>200406.901</v>
      </c>
      <c r="Y285" t="n">
        <v>223724.42</v>
      </c>
      <c r="Z285" t="n">
        <v>224324.826</v>
      </c>
      <c r="AA285" s="20" t="n">
        <v>46238</v>
      </c>
      <c r="AB285" t="inlineStr">
        <is>
          <t>CBR - CULINA .10/2026</t>
        </is>
      </c>
      <c r="AC285" s="20" t="n">
        <v>46263</v>
      </c>
      <c r="AD285" t="n">
        <v>24858.2688</v>
      </c>
      <c r="AE285" t="n">
        <v>18693.7355</v>
      </c>
      <c r="AF285" t="inlineStr">
        <is>
          <t>5:4</t>
        </is>
      </c>
      <c r="AG285" t="n">
        <v>77748.952</v>
      </c>
    </row>
    <row r="286">
      <c r="A286" t="inlineStr">
        <is>
          <t>FAT</t>
        </is>
      </c>
      <c r="B286" t="inlineStr">
        <is>
          <t>RM</t>
        </is>
      </c>
      <c r="C286" t="inlineStr">
        <is>
          <t>RM.FAT.00009</t>
        </is>
      </c>
      <c r="D286" t="inlineStr">
        <is>
          <t xml:space="preserve">CBR CULINA PREMIUM CBG 135 </t>
        </is>
      </c>
      <c r="E286" t="n">
        <v>35442.144</v>
      </c>
      <c r="F286" t="n">
        <v>54930.3744</v>
      </c>
      <c r="G286" t="inlineStr">
        <is>
          <t>9405, 9401, 9408, 9403, 9402, 9112, 9110, 9103, 9102, 9108, 701, 408, 499, 405, 403, 107, 112, 108, 9403, 106, 101, 9401, 408, 9112, 9408, 110, 401, 9108, 403, 102, 112, 402, 401, 306, 9401, 9405, 9403, 9112, 9408, 108, 9402, 103, 102, 408, 701, 405, 499, 9108, 9102, 9103, 9110, 112, 107, 110, 101, 102, 103, 108, 106, 402, 401, 403, 306</t>
        </is>
      </c>
      <c r="H286" t="n">
        <v>0</v>
      </c>
      <c r="I286" t="n">
        <v>0</v>
      </c>
      <c r="J286" t="n">
        <v>0</v>
      </c>
      <c r="K286" t="n">
        <v>0</v>
      </c>
      <c r="L286" t="n">
        <v>0</v>
      </c>
      <c r="M286" t="n">
        <v>0</v>
      </c>
      <c r="N286" t="n">
        <v>0</v>
      </c>
      <c r="O286" t="n">
        <v>0</v>
      </c>
      <c r="P286" t="n">
        <v>-1.419</v>
      </c>
      <c r="Q286" t="n">
        <v>-32377.836</v>
      </c>
      <c r="R286" t="n">
        <v>0</v>
      </c>
      <c r="S286" t="n">
        <v>-32379.255</v>
      </c>
      <c r="T286" t="n">
        <v>3062.889</v>
      </c>
      <c r="U286" t="n">
        <v>4748.0232</v>
      </c>
      <c r="V286" t="n">
        <v>1.5502</v>
      </c>
      <c r="W286" t="n">
        <v>44968.869</v>
      </c>
      <c r="X286" t="n">
        <v>64285.46</v>
      </c>
      <c r="Y286" t="n">
        <v>196999.2318</v>
      </c>
      <c r="Z286" t="n">
        <v>296072.1508</v>
      </c>
      <c r="AA286" s="20" t="n">
        <v>46194</v>
      </c>
      <c r="AB286" t="inlineStr">
        <is>
          <t>CBR - CULINA .08/2026</t>
        </is>
      </c>
      <c r="AC286" s="20" t="n">
        <v>46264</v>
      </c>
      <c r="AD286" t="n">
        <v>21888.8035</v>
      </c>
      <c r="AE286" t="n">
        <v>24672.6792</v>
      </c>
      <c r="AF286" t="inlineStr">
        <is>
          <t>0:3</t>
        </is>
      </c>
      <c r="AG286" t="n">
        <v>0</v>
      </c>
    </row>
    <row r="287">
      <c r="A287" t="inlineStr">
        <is>
          <t>FAT</t>
        </is>
      </c>
      <c r="B287" t="inlineStr">
        <is>
          <t>RM</t>
        </is>
      </c>
      <c r="C287" t="inlineStr">
        <is>
          <t>RM.FAT.00010</t>
        </is>
      </c>
      <c r="D287" t="inlineStr">
        <is>
          <t>OLINERA 5515 NH</t>
        </is>
      </c>
      <c r="E287" t="n">
        <v>0</v>
      </c>
      <c r="F287" t="n">
        <v>0</v>
      </c>
      <c r="G287" t="inlineStr">
        <is>
          <t>403, 499, 401, 9108, 101, 9402, 102, 108, 499, 9401, 9108, 403, 401, 101, 108, 102, 9402, 9401</t>
        </is>
      </c>
      <c r="H287" t="n">
        <v>0</v>
      </c>
      <c r="I287" t="n">
        <v>0</v>
      </c>
      <c r="J287" t="n">
        <v>0</v>
      </c>
      <c r="K287" t="n">
        <v>0</v>
      </c>
      <c r="L287" t="n">
        <v>0</v>
      </c>
      <c r="M287" t="n">
        <v>0</v>
      </c>
      <c r="N287" t="n">
        <v>0</v>
      </c>
      <c r="O287" t="n">
        <v>0</v>
      </c>
      <c r="P287" t="n">
        <v>0</v>
      </c>
      <c r="Q287" t="n">
        <v>0</v>
      </c>
      <c r="R287" t="n">
        <v>0</v>
      </c>
      <c r="S287" t="n">
        <v>0</v>
      </c>
      <c r="T287" t="n">
        <v>0</v>
      </c>
      <c r="U287" t="n">
        <v>0</v>
      </c>
      <c r="V287" t="n">
        <v>1.2713</v>
      </c>
      <c r="W287" t="n">
        <v>0</v>
      </c>
      <c r="X287" t="n">
        <v>0</v>
      </c>
      <c r="Y287" t="n">
        <v>0.9302</v>
      </c>
      <c r="Z287" t="n">
        <v>0.9302</v>
      </c>
      <c r="AA287" s="20" t="n">
        <v>45309</v>
      </c>
      <c r="AB287" t="inlineStr">
        <is>
          <t>OLINERA.01/2024</t>
        </is>
      </c>
      <c r="AC287" s="20" t="n">
        <v>46081</v>
      </c>
      <c r="AD287" t="n">
        <v>0.1033</v>
      </c>
      <c r="AE287" t="n">
        <v>0.0775</v>
      </c>
      <c r="AF287" t="inlineStr">
        <is>
          <t>0:0</t>
        </is>
      </c>
      <c r="AG287" t="n">
        <v>0</v>
      </c>
    </row>
    <row r="288">
      <c r="A288" t="inlineStr">
        <is>
          <t>FAT</t>
        </is>
      </c>
      <c r="B288" t="inlineStr">
        <is>
          <t>RM</t>
        </is>
      </c>
      <c r="C288" t="inlineStr">
        <is>
          <t>RM.FAT.00011</t>
        </is>
      </c>
      <c r="D288" t="inlineStr">
        <is>
          <t>Couva 500 - CBR</t>
        </is>
      </c>
      <c r="E288" t="n">
        <v>0</v>
      </c>
      <c r="F288" t="n">
        <v>0</v>
      </c>
      <c r="G288" t="inlineStr">
        <is>
          <t>108, 201, 9402, 103, 102, 101, 402, 401, 405, 9108, 701, 499, 403, 9108, 9405, 9401, 499, 701, 405, 102, 103, 108, 101, 201, 402, 401, 403, 9402, 9401, 9405</t>
        </is>
      </c>
      <c r="H288" t="n">
        <v>0</v>
      </c>
      <c r="I288" t="n">
        <v>0</v>
      </c>
      <c r="J288" t="n">
        <v>0</v>
      </c>
      <c r="K288" t="n">
        <v>0</v>
      </c>
      <c r="L288" t="n">
        <v>0</v>
      </c>
      <c r="M288" t="n">
        <v>0</v>
      </c>
      <c r="N288" t="n">
        <v>0</v>
      </c>
      <c r="O288" t="n">
        <v>0</v>
      </c>
      <c r="P288" t="n">
        <v>0</v>
      </c>
      <c r="Q288" t="n">
        <v>0</v>
      </c>
      <c r="R288" t="n">
        <v>0</v>
      </c>
      <c r="S288" t="n">
        <v>0</v>
      </c>
      <c r="T288" t="n">
        <v>0</v>
      </c>
      <c r="U288" t="n">
        <v>0</v>
      </c>
      <c r="V288" t="n">
        <v>1.324</v>
      </c>
      <c r="W288" t="n">
        <v>0.8391</v>
      </c>
      <c r="X288" t="n">
        <v>0.8391</v>
      </c>
      <c r="Y288" t="n">
        <v>5.1411</v>
      </c>
      <c r="Z288" t="n">
        <v>5.1411</v>
      </c>
      <c r="AA288" s="20" t="n">
        <v>45598</v>
      </c>
      <c r="AB288" t="inlineStr">
        <is>
          <t>CBR500.11/2024</t>
        </is>
      </c>
      <c r="AC288" s="20" t="n">
        <v>46234</v>
      </c>
      <c r="AD288" t="n">
        <v>0.5712</v>
      </c>
      <c r="AE288" t="n">
        <v>0.4284</v>
      </c>
      <c r="AF288" t="inlineStr">
        <is>
          <t>0:0</t>
        </is>
      </c>
      <c r="AG288" t="n">
        <v>0</v>
      </c>
    </row>
    <row r="289">
      <c r="A289" t="inlineStr">
        <is>
          <t>FAT</t>
        </is>
      </c>
      <c r="B289" t="inlineStr">
        <is>
          <t>RM</t>
        </is>
      </c>
      <c r="C289" t="inlineStr">
        <is>
          <t>RM.FAT.00012</t>
        </is>
      </c>
      <c r="D289" t="inlineStr">
        <is>
          <t>Akospread GP 19 ( AAK )</t>
        </is>
      </c>
      <c r="E289" t="n">
        <v>0</v>
      </c>
      <c r="F289" t="n">
        <v>0</v>
      </c>
      <c r="G289" t="inlineStr">
        <is>
          <t>401, 401</t>
        </is>
      </c>
      <c r="H289" t="n">
        <v>0</v>
      </c>
      <c r="I289" t="n">
        <v>0</v>
      </c>
      <c r="J289" t="n">
        <v>0</v>
      </c>
      <c r="K289" t="n">
        <v>0</v>
      </c>
      <c r="L289" t="n">
        <v>0</v>
      </c>
      <c r="M289" t="n">
        <v>0</v>
      </c>
      <c r="N289" t="n">
        <v>0</v>
      </c>
      <c r="O289" t="n">
        <v>0</v>
      </c>
      <c r="P289" t="n">
        <v>0</v>
      </c>
      <c r="Q289" t="n">
        <v>0</v>
      </c>
      <c r="R289" t="n">
        <v>0</v>
      </c>
      <c r="S289" t="n">
        <v>0</v>
      </c>
      <c r="T289" t="n">
        <v>0</v>
      </c>
      <c r="U289" t="n">
        <v>0</v>
      </c>
      <c r="V289" t="n">
        <v>1.298</v>
      </c>
      <c r="W289" t="n">
        <v>0</v>
      </c>
      <c r="X289" t="n">
        <v>0</v>
      </c>
      <c r="Y289" t="n">
        <v>0</v>
      </c>
      <c r="Z289" t="n">
        <v>0</v>
      </c>
      <c r="AA289" s="20" t="n">
        <v>2</v>
      </c>
      <c r="AC289" s="20" t="n">
        <v>2</v>
      </c>
      <c r="AD289" t="n">
        <v>0</v>
      </c>
      <c r="AE289" t="n">
        <v>0</v>
      </c>
      <c r="AG289" t="n">
        <v>0</v>
      </c>
    </row>
    <row r="290">
      <c r="A290" t="inlineStr">
        <is>
          <t>FAT</t>
        </is>
      </c>
      <c r="B290" t="inlineStr">
        <is>
          <t>RM</t>
        </is>
      </c>
      <c r="C290" t="inlineStr">
        <is>
          <t>RM.FAT.00013</t>
        </is>
      </c>
      <c r="D290" t="inlineStr">
        <is>
          <t>CBS 555</t>
        </is>
      </c>
      <c r="E290" t="n">
        <v>0</v>
      </c>
      <c r="F290" t="n">
        <v>0</v>
      </c>
      <c r="G290" t="inlineStr">
        <is>
          <t>304, 401, 405, 605, 9104, 403, 499, 9112, 9102, 9103, 9108, 701, 801, 306, 303, 201, 102, 104, 101, 107, 105, 112, 108, 9605, 9402, 103, 9112, 9405, 9401, 9403, 605, 9108, 9103, 9104, 9102, 405, 499, 701, 801, 304, 306, 303, 403, 401, 102, 103, 105, 108, 101, 107, 104, 112, 201, 9605, 9405, 9403, 9401, 9402</t>
        </is>
      </c>
      <c r="H290" t="n">
        <v>0</v>
      </c>
      <c r="I290" t="n">
        <v>0</v>
      </c>
      <c r="J290" t="n">
        <v>0</v>
      </c>
      <c r="K290" t="n">
        <v>0</v>
      </c>
      <c r="L290" t="n">
        <v>0</v>
      </c>
      <c r="M290" t="n">
        <v>0</v>
      </c>
      <c r="N290" t="n">
        <v>0</v>
      </c>
      <c r="O290" t="n">
        <v>0</v>
      </c>
      <c r="P290" t="n">
        <v>0</v>
      </c>
      <c r="Q290" t="n">
        <v>0</v>
      </c>
      <c r="R290" t="n">
        <v>0</v>
      </c>
      <c r="S290" t="n">
        <v>0</v>
      </c>
      <c r="T290" t="n">
        <v>0</v>
      </c>
      <c r="U290" t="n">
        <v>0</v>
      </c>
      <c r="V290" t="n">
        <v>1.8574</v>
      </c>
      <c r="W290" t="n">
        <v>0</v>
      </c>
      <c r="X290" t="n">
        <v>24191.717</v>
      </c>
      <c r="Y290" t="n">
        <v>147543.6518</v>
      </c>
      <c r="Z290" t="n">
        <v>230902.9488</v>
      </c>
      <c r="AA290" s="20" t="n">
        <v>45852</v>
      </c>
      <c r="AB290" t="inlineStr">
        <is>
          <t>CBS555.10/2025</t>
        </is>
      </c>
      <c r="AC290" s="20" t="n">
        <v>46104</v>
      </c>
      <c r="AD290" t="n">
        <v>16393.739</v>
      </c>
      <c r="AE290" t="n">
        <v>19241.9124</v>
      </c>
      <c r="AF290" t="inlineStr">
        <is>
          <t>0:0</t>
        </is>
      </c>
      <c r="AG290" t="n">
        <v>0</v>
      </c>
    </row>
    <row r="291">
      <c r="A291" t="inlineStr">
        <is>
          <t>FAT</t>
        </is>
      </c>
      <c r="B291" t="inlineStr">
        <is>
          <t>RM</t>
        </is>
      </c>
      <c r="C291" t="inlineStr">
        <is>
          <t>RM.FAT.00014</t>
        </is>
      </c>
      <c r="D291" t="inlineStr">
        <is>
          <t>CBS AAK</t>
        </is>
      </c>
      <c r="E291" t="n">
        <v>41009.3384</v>
      </c>
      <c r="F291" t="n">
        <v>91779.5238</v>
      </c>
      <c r="G291" t="inlineStr">
        <is>
          <t>112, 107, 101, 108, 102, 103, 401, 403, 402, 499, 9108, 9403, 9401, 9112, 103, 9402, 108, 108, 112, 107, 9102, 9403, 9401, 101, 9112, 401, 102, 103, 112, 102, 403, 9108, 402, 9108, 9102, 9112, 499, 403, 401, 9402, 9401, 9403</t>
        </is>
      </c>
      <c r="H291" t="n">
        <v>0</v>
      </c>
      <c r="I291" t="n">
        <v>0</v>
      </c>
      <c r="J291" t="n">
        <v>0</v>
      </c>
      <c r="K291" t="n">
        <v>0</v>
      </c>
      <c r="L291" t="n">
        <v>0</v>
      </c>
      <c r="M291" t="n">
        <v>0</v>
      </c>
      <c r="N291" t="n">
        <v>0</v>
      </c>
      <c r="O291" t="n">
        <v>0</v>
      </c>
      <c r="P291" t="n">
        <v>-3405.293</v>
      </c>
      <c r="Q291" t="n">
        <v>-32967.2654</v>
      </c>
      <c r="R291" t="n">
        <v>0</v>
      </c>
      <c r="S291" t="n">
        <v>-36372.5584</v>
      </c>
      <c r="T291" t="n">
        <v>4636.78</v>
      </c>
      <c r="U291" t="n">
        <v>10377.1843</v>
      </c>
      <c r="V291" t="n">
        <v>2.238</v>
      </c>
      <c r="W291" t="n">
        <v>37163.22</v>
      </c>
      <c r="X291" t="n">
        <v>37163.22</v>
      </c>
      <c r="Y291" t="n">
        <v>37163.22</v>
      </c>
      <c r="Z291" t="n">
        <v>37163.22</v>
      </c>
      <c r="AA291" s="20" t="n">
        <v>46222</v>
      </c>
      <c r="AB291" t="inlineStr">
        <is>
          <t>CBS – Wilmar.03/2026</t>
        </is>
      </c>
      <c r="AC291" s="20" t="n">
        <v>46264</v>
      </c>
      <c r="AD291" t="n">
        <v>4129.2466</v>
      </c>
      <c r="AE291" t="n">
        <v>3096.935</v>
      </c>
      <c r="AF291" t="inlineStr">
        <is>
          <t>1:14</t>
        </is>
      </c>
      <c r="AG291" t="n">
        <v>0</v>
      </c>
    </row>
    <row r="292">
      <c r="A292" t="inlineStr">
        <is>
          <t>FAT</t>
        </is>
      </c>
      <c r="B292" t="inlineStr">
        <is>
          <t>RM</t>
        </is>
      </c>
      <c r="C292" t="inlineStr">
        <is>
          <t>RM.FAT.00015</t>
        </is>
      </c>
      <c r="D292" t="inlineStr">
        <is>
          <t>CBS</t>
        </is>
      </c>
      <c r="E292" t="n">
        <v>806.4109999999999</v>
      </c>
      <c r="F292" t="n">
        <v>1534.7411</v>
      </c>
      <c r="G292" t="inlineStr">
        <is>
          <t>102, 104, 103, 108, 101, 107, 112, 201, 401, 304, 403, 402, 9108, 9112, 9401, 9403, 499, 9103, 9102, 801, 701, 108, 112, 201, 402, 102, 9801, 9402, 103, 104, 101, 107, 9108, 701, 801, 9103, 9102, 9112, 401, 304, 499, 403, 9401, 9403, 9402, 9801</t>
        </is>
      </c>
      <c r="H292" t="n">
        <v>0</v>
      </c>
      <c r="I292" t="n">
        <v>0</v>
      </c>
      <c r="J292" t="n">
        <v>0</v>
      </c>
      <c r="K292" t="n">
        <v>0</v>
      </c>
      <c r="L292" t="n">
        <v>0</v>
      </c>
      <c r="M292" t="n">
        <v>0</v>
      </c>
      <c r="N292" t="n">
        <v>0</v>
      </c>
      <c r="O292" t="n">
        <v>0</v>
      </c>
      <c r="P292" t="n">
        <v>0</v>
      </c>
      <c r="Q292" t="n">
        <v>0</v>
      </c>
      <c r="R292" t="n">
        <v>0</v>
      </c>
      <c r="S292" t="n">
        <v>0</v>
      </c>
      <c r="T292" t="n">
        <v>806.4109999999999</v>
      </c>
      <c r="U292" t="n">
        <v>1534.7411</v>
      </c>
      <c r="V292" t="n">
        <v>1.9032</v>
      </c>
      <c r="W292" t="n">
        <v>58861.643</v>
      </c>
      <c r="X292" t="n">
        <v>204684.9052</v>
      </c>
      <c r="Y292" t="n">
        <v>205251.3698</v>
      </c>
      <c r="Z292" t="n">
        <v>206139.4448</v>
      </c>
      <c r="AA292" s="20" t="n">
        <v>45756</v>
      </c>
      <c r="AB292" t="inlineStr">
        <is>
          <t>CBS.03/2025</t>
        </is>
      </c>
      <c r="AC292" s="20" t="n">
        <v>46229</v>
      </c>
      <c r="AD292" t="n">
        <v>22805.7077</v>
      </c>
      <c r="AE292" t="n">
        <v>17178.287</v>
      </c>
      <c r="AF292" t="inlineStr">
        <is>
          <t>0:1</t>
        </is>
      </c>
      <c r="AG292" t="n">
        <v>0</v>
      </c>
    </row>
    <row r="293">
      <c r="A293" t="inlineStr">
        <is>
          <t>FAT</t>
        </is>
      </c>
      <c r="B293" t="inlineStr">
        <is>
          <t>RM</t>
        </is>
      </c>
      <c r="C293" t="inlineStr">
        <is>
          <t>RM.FAT.00016</t>
        </is>
      </c>
      <c r="D293" t="inlineStr">
        <is>
          <t>CBS – Wilmar</t>
        </is>
      </c>
      <c r="E293" t="n">
        <v>1760.5844</v>
      </c>
      <c r="F293" t="n">
        <v>3689.2562</v>
      </c>
      <c r="G293" t="inlineStr">
        <is>
          <t>103, 103, 9801, 112, 9108, 102, 9112, 401, 108, 112, 9103, 9401, 201, 9108, 801, 809, 9103, 9112, 403, 401, 102, 108, 112, 201, 403, 401, 9108, 809, 801, 9112, 9401, 9403, 108, 9403, 9401, 9801</t>
        </is>
      </c>
      <c r="H293" t="n">
        <v>22860</v>
      </c>
      <c r="I293" t="n">
        <v>0</v>
      </c>
      <c r="J293" t="n">
        <v>0</v>
      </c>
      <c r="K293" t="n">
        <v>0</v>
      </c>
      <c r="L293" t="n">
        <v>0</v>
      </c>
      <c r="M293" t="n">
        <v>22860</v>
      </c>
      <c r="N293" t="n">
        <v>0</v>
      </c>
      <c r="O293" t="n">
        <v>0</v>
      </c>
      <c r="P293" t="n">
        <v>0</v>
      </c>
      <c r="Q293" t="n">
        <v>-1284.788</v>
      </c>
      <c r="R293" t="n">
        <v>0</v>
      </c>
      <c r="S293" t="n">
        <v>-1284.788</v>
      </c>
      <c r="T293" t="n">
        <v>23335.7964</v>
      </c>
      <c r="U293" t="n">
        <v>49402.5163</v>
      </c>
      <c r="V293" t="n">
        <v>2.0977</v>
      </c>
      <c r="W293" t="n">
        <v>44900.6018</v>
      </c>
      <c r="X293" t="n">
        <v>44900.6018</v>
      </c>
      <c r="Y293" t="n">
        <v>44900.6018</v>
      </c>
      <c r="Z293" t="n">
        <v>44900.6018</v>
      </c>
      <c r="AA293" s="20" t="n">
        <v>46239</v>
      </c>
      <c r="AB293" t="inlineStr">
        <is>
          <t>CBS – Wilmar.04/2026</t>
        </is>
      </c>
      <c r="AC293" s="20" t="n">
        <v>46244</v>
      </c>
      <c r="AD293" t="n">
        <v>4988.9557</v>
      </c>
      <c r="AE293" t="n">
        <v>3741.7168</v>
      </c>
      <c r="AF293" t="inlineStr">
        <is>
          <t>6:7</t>
        </is>
      </c>
      <c r="AG293" t="n">
        <v>48395.763</v>
      </c>
    </row>
    <row r="294">
      <c r="A294" t="inlineStr">
        <is>
          <t>FAT</t>
        </is>
      </c>
      <c r="B294" t="inlineStr">
        <is>
          <t>RM</t>
        </is>
      </c>
      <c r="C294" t="inlineStr">
        <is>
          <t>RM.FAT.00017</t>
        </is>
      </c>
      <c r="D294" t="inlineStr">
        <is>
          <t>سمنة</t>
        </is>
      </c>
      <c r="V294" t="n">
        <v>0</v>
      </c>
      <c r="W294" t="n">
        <v>0</v>
      </c>
      <c r="X294" t="n">
        <v>0</v>
      </c>
      <c r="Y294" t="n">
        <v>0</v>
      </c>
      <c r="Z294" t="n">
        <v>0</v>
      </c>
      <c r="AA294" s="20" t="n">
        <v>2</v>
      </c>
      <c r="AC294" s="20" t="n">
        <v>2</v>
      </c>
      <c r="AD294" t="n">
        <v>0</v>
      </c>
      <c r="AE294" t="n">
        <v>0</v>
      </c>
    </row>
    <row r="295">
      <c r="A295" t="inlineStr">
        <is>
          <t>FAT</t>
        </is>
      </c>
      <c r="B295" t="inlineStr">
        <is>
          <t>RM</t>
        </is>
      </c>
      <c r="C295" t="inlineStr">
        <is>
          <t>RM.FAT.00018</t>
        </is>
      </c>
      <c r="D295" t="inlineStr">
        <is>
          <t xml:space="preserve">سمنة بقلاوة سيزين 18 لتر </t>
        </is>
      </c>
      <c r="E295" t="n">
        <v>0</v>
      </c>
      <c r="F295" t="n">
        <v>0</v>
      </c>
      <c r="G295" t="inlineStr">
        <is>
          <t>301, 301</t>
        </is>
      </c>
      <c r="H295" t="n">
        <v>0</v>
      </c>
      <c r="I295" t="n">
        <v>0</v>
      </c>
      <c r="J295" t="n">
        <v>0</v>
      </c>
      <c r="K295" t="n">
        <v>0</v>
      </c>
      <c r="L295" t="n">
        <v>0</v>
      </c>
      <c r="M295" t="n">
        <v>0</v>
      </c>
      <c r="N295" t="n">
        <v>0</v>
      </c>
      <c r="O295" t="n">
        <v>0</v>
      </c>
      <c r="P295" t="n">
        <v>0</v>
      </c>
      <c r="Q295" t="n">
        <v>0</v>
      </c>
      <c r="R295" t="n">
        <v>0</v>
      </c>
      <c r="S295" t="n">
        <v>0</v>
      </c>
      <c r="T295" t="n">
        <v>0</v>
      </c>
      <c r="U295" t="n">
        <v>0</v>
      </c>
      <c r="V295" t="n">
        <v>1.0684</v>
      </c>
      <c r="W295" t="n">
        <v>0</v>
      </c>
      <c r="X295" t="n">
        <v>0</v>
      </c>
      <c r="Y295" t="n">
        <v>0</v>
      </c>
      <c r="Z295" t="n">
        <v>0</v>
      </c>
      <c r="AA295" s="20" t="n">
        <v>45524</v>
      </c>
      <c r="AB295" t="inlineStr">
        <is>
          <t>شركة اياد خرفان وشركاه - مورد</t>
        </is>
      </c>
      <c r="AC295" s="20" t="n">
        <v>45524</v>
      </c>
      <c r="AD295" t="n">
        <v>0</v>
      </c>
      <c r="AE295" t="n">
        <v>0</v>
      </c>
      <c r="AG295" t="n">
        <v>0</v>
      </c>
    </row>
    <row r="296">
      <c r="A296" t="inlineStr">
        <is>
          <t>FAT</t>
        </is>
      </c>
      <c r="B296" t="inlineStr">
        <is>
          <t>RM</t>
        </is>
      </c>
      <c r="C296" t="inlineStr">
        <is>
          <t>RM.FAT.00019</t>
        </is>
      </c>
      <c r="D296" t="inlineStr">
        <is>
          <t xml:space="preserve">سمنة كنافة 18 لتر </t>
        </is>
      </c>
      <c r="E296" t="n">
        <v>0</v>
      </c>
      <c r="F296" t="n">
        <v>0</v>
      </c>
      <c r="G296" t="inlineStr">
        <is>
          <t>301, 301</t>
        </is>
      </c>
      <c r="H296" t="n">
        <v>0</v>
      </c>
      <c r="I296" t="n">
        <v>0</v>
      </c>
      <c r="J296" t="n">
        <v>0</v>
      </c>
      <c r="K296" t="n">
        <v>0</v>
      </c>
      <c r="L296" t="n">
        <v>0</v>
      </c>
      <c r="M296" t="n">
        <v>0</v>
      </c>
      <c r="N296" t="n">
        <v>0</v>
      </c>
      <c r="O296" t="n">
        <v>0</v>
      </c>
      <c r="P296" t="n">
        <v>0</v>
      </c>
      <c r="Q296" t="n">
        <v>0</v>
      </c>
      <c r="R296" t="n">
        <v>0</v>
      </c>
      <c r="S296" t="n">
        <v>0</v>
      </c>
      <c r="T296" t="n">
        <v>0</v>
      </c>
      <c r="U296" t="n">
        <v>0</v>
      </c>
      <c r="V296" t="n">
        <v>1.0684</v>
      </c>
      <c r="W296" t="n">
        <v>0</v>
      </c>
      <c r="X296" t="n">
        <v>0</v>
      </c>
      <c r="Y296" t="n">
        <v>0</v>
      </c>
      <c r="Z296" t="n">
        <v>0</v>
      </c>
      <c r="AA296" s="20" t="n">
        <v>45364</v>
      </c>
      <c r="AB296" t="inlineStr">
        <is>
          <t>شركة اياد خرفان وشركاه - مورد</t>
        </is>
      </c>
      <c r="AC296" s="20" t="n">
        <v>45469</v>
      </c>
      <c r="AD296" t="n">
        <v>0</v>
      </c>
      <c r="AE296" t="n">
        <v>0</v>
      </c>
      <c r="AG296" t="n">
        <v>0</v>
      </c>
    </row>
    <row r="297">
      <c r="A297" t="inlineStr">
        <is>
          <t>FAT</t>
        </is>
      </c>
      <c r="B297" t="inlineStr">
        <is>
          <t>RM</t>
        </is>
      </c>
      <c r="C297" t="inlineStr">
        <is>
          <t>RM.FAT.00020</t>
        </is>
      </c>
      <c r="D297" t="inlineStr">
        <is>
          <t xml:space="preserve">سمنة بقلاوة 18 لتر ان سي </t>
        </is>
      </c>
      <c r="V297" t="n">
        <v>0</v>
      </c>
      <c r="W297" t="n">
        <v>0</v>
      </c>
      <c r="X297" t="n">
        <v>0</v>
      </c>
      <c r="Y297" t="n">
        <v>0</v>
      </c>
      <c r="Z297" t="n">
        <v>0</v>
      </c>
      <c r="AA297" s="20" t="n">
        <v>2</v>
      </c>
      <c r="AC297" s="20" t="n">
        <v>2</v>
      </c>
      <c r="AD297" t="n">
        <v>0</v>
      </c>
      <c r="AE297" t="n">
        <v>0</v>
      </c>
    </row>
    <row r="298">
      <c r="A298" t="inlineStr">
        <is>
          <t>FLD</t>
        </is>
      </c>
      <c r="B298" t="inlineStr">
        <is>
          <t>RM</t>
        </is>
      </c>
      <c r="C298" t="inlineStr">
        <is>
          <t>RM.FLD.0001</t>
        </is>
      </c>
      <c r="D298" t="inlineStr">
        <is>
          <t>اصنص لوز</t>
        </is>
      </c>
      <c r="E298" t="n">
        <v>0</v>
      </c>
      <c r="F298" t="n">
        <v>0</v>
      </c>
      <c r="G298" t="inlineStr">
        <is>
          <t>409, 402, 409, 402</t>
        </is>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s="20" t="n">
        <v>2</v>
      </c>
      <c r="AC298" s="20" t="n">
        <v>2</v>
      </c>
      <c r="AD298" t="n">
        <v>0</v>
      </c>
      <c r="AE298" t="n">
        <v>0</v>
      </c>
      <c r="AG298" t="n">
        <v>0</v>
      </c>
    </row>
    <row r="299">
      <c r="A299" t="inlineStr">
        <is>
          <t>FLD</t>
        </is>
      </c>
      <c r="B299" t="inlineStr">
        <is>
          <t>RM</t>
        </is>
      </c>
      <c r="C299" t="inlineStr">
        <is>
          <t>RM.FLD.0002</t>
        </is>
      </c>
      <c r="D299" t="inlineStr">
        <is>
          <t>اصنص بندق</t>
        </is>
      </c>
      <c r="E299" t="n">
        <v>0</v>
      </c>
      <c r="F299" t="n">
        <v>0</v>
      </c>
      <c r="G299" t="inlineStr">
        <is>
          <t>409, 402, 402, 409</t>
        </is>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s="20" t="n">
        <v>2</v>
      </c>
      <c r="AC299" s="20" t="n">
        <v>2</v>
      </c>
      <c r="AD299" t="n">
        <v>0</v>
      </c>
      <c r="AE299" t="n">
        <v>0</v>
      </c>
      <c r="AG299" t="n">
        <v>0</v>
      </c>
    </row>
    <row r="300">
      <c r="A300" t="inlineStr">
        <is>
          <t>FLD</t>
        </is>
      </c>
      <c r="B300" t="inlineStr">
        <is>
          <t>RM</t>
        </is>
      </c>
      <c r="C300" t="inlineStr">
        <is>
          <t>RM.FLD.0003</t>
        </is>
      </c>
      <c r="D300" t="inlineStr">
        <is>
          <t>مشروب غازي - Boutique</t>
        </is>
      </c>
      <c r="E300" t="n">
        <v>0</v>
      </c>
      <c r="F300" t="n">
        <v>0</v>
      </c>
      <c r="G300" t="inlineStr">
        <is>
          <t>304, 304</t>
        </is>
      </c>
      <c r="H300" t="n">
        <v>0</v>
      </c>
      <c r="I300" t="n">
        <v>0</v>
      </c>
      <c r="J300" t="n">
        <v>0</v>
      </c>
      <c r="K300" t="n">
        <v>0</v>
      </c>
      <c r="L300" t="n">
        <v>0</v>
      </c>
      <c r="M300" t="n">
        <v>0</v>
      </c>
      <c r="N300" t="n">
        <v>0</v>
      </c>
      <c r="O300" t="n">
        <v>0</v>
      </c>
      <c r="P300" t="n">
        <v>0</v>
      </c>
      <c r="Q300" t="n">
        <v>0</v>
      </c>
      <c r="R300" t="n">
        <v>0</v>
      </c>
      <c r="S300" t="n">
        <v>0</v>
      </c>
      <c r="T300" t="n">
        <v>0</v>
      </c>
      <c r="U300" t="n">
        <v>0</v>
      </c>
      <c r="V300" t="n">
        <v>0.25</v>
      </c>
      <c r="W300" t="n">
        <v>0</v>
      </c>
      <c r="X300" t="n">
        <v>0</v>
      </c>
      <c r="Y300" t="n">
        <v>0</v>
      </c>
      <c r="Z300" t="n">
        <v>0</v>
      </c>
      <c r="AA300" s="20" t="n">
        <v>2</v>
      </c>
      <c r="AC300" s="20" t="n">
        <v>2</v>
      </c>
      <c r="AD300" t="n">
        <v>0</v>
      </c>
      <c r="AE300" t="n">
        <v>0</v>
      </c>
      <c r="AG300" t="n">
        <v>0</v>
      </c>
    </row>
    <row r="301">
      <c r="A301" t="inlineStr">
        <is>
          <t>FLV</t>
        </is>
      </c>
      <c r="B301" t="inlineStr">
        <is>
          <t>RM</t>
        </is>
      </c>
      <c r="C301" t="inlineStr">
        <is>
          <t>RM.FLV.00001</t>
        </is>
      </c>
      <c r="D301" t="inlineStr">
        <is>
          <t>Yoghin Powder Mec3 -1*10 kg</t>
        </is>
      </c>
      <c r="E301" t="n">
        <v>0</v>
      </c>
      <c r="F301" t="n">
        <v>0</v>
      </c>
      <c r="G301" t="inlineStr">
        <is>
          <t>9409, 9402, 9108, 409, 499, 401, 402, 304, 108, 101, 9108, 499, 401, 304, 409, 108, 402, 9402, 9409, 101</t>
        </is>
      </c>
      <c r="H301" t="n">
        <v>0</v>
      </c>
      <c r="I301" t="n">
        <v>0</v>
      </c>
      <c r="J301" t="n">
        <v>0</v>
      </c>
      <c r="K301" t="n">
        <v>0</v>
      </c>
      <c r="L301" t="n">
        <v>0</v>
      </c>
      <c r="M301" t="n">
        <v>0</v>
      </c>
      <c r="N301" t="n">
        <v>0</v>
      </c>
      <c r="O301" t="n">
        <v>0</v>
      </c>
      <c r="P301" t="n">
        <v>0</v>
      </c>
      <c r="Q301" t="n">
        <v>0</v>
      </c>
      <c r="R301" t="n">
        <v>0</v>
      </c>
      <c r="S301" t="n">
        <v>0</v>
      </c>
      <c r="T301" t="n">
        <v>0</v>
      </c>
      <c r="U301" t="n">
        <v>0</v>
      </c>
      <c r="V301" t="n">
        <v>15.5378</v>
      </c>
      <c r="W301" t="n">
        <v>3.543</v>
      </c>
      <c r="X301" t="n">
        <v>12.428</v>
      </c>
      <c r="Y301" t="n">
        <v>34.612</v>
      </c>
      <c r="Z301" t="n">
        <v>38.972</v>
      </c>
      <c r="AA301" s="20" t="n">
        <v>46042</v>
      </c>
      <c r="AB301" t="inlineStr">
        <is>
          <t>شركة المحمودية لتجارة مستلزمات المخابز والحلويات</t>
        </is>
      </c>
      <c r="AC301" s="20" t="n">
        <v>46234</v>
      </c>
      <c r="AD301" t="n">
        <v>3.8457</v>
      </c>
      <c r="AE301" t="n">
        <v>3.2476</v>
      </c>
      <c r="AF301" t="inlineStr">
        <is>
          <t>0:0</t>
        </is>
      </c>
      <c r="AG301" t="n">
        <v>0</v>
      </c>
    </row>
    <row r="302">
      <c r="A302" t="inlineStr">
        <is>
          <t>FLV</t>
        </is>
      </c>
      <c r="B302" t="inlineStr">
        <is>
          <t>RM</t>
        </is>
      </c>
      <c r="C302" t="inlineStr">
        <is>
          <t>RM.FLV.00002</t>
        </is>
      </c>
      <c r="D302" t="inlineStr">
        <is>
          <t>Passion Fruit Flavor</t>
        </is>
      </c>
      <c r="E302" t="n">
        <v>8.890000000000001</v>
      </c>
      <c r="F302" t="n">
        <v>206.9592</v>
      </c>
      <c r="G302" t="inlineStr">
        <is>
          <t>108, 9405, 9408, 9402, 9401, 9112, 801, 408, 405, 9108, 499, 401, 306, 402, 112, 108, 401, 405, 499, 408, 9112, 801, 9108, 306, 402, 408, 9408, 112, 108, 9112, 112, 9801, 9801, 9405, 9401, 9408, 9402</t>
        </is>
      </c>
      <c r="H302" t="n">
        <v>0</v>
      </c>
      <c r="I302" t="n">
        <v>0</v>
      </c>
      <c r="J302" t="n">
        <v>0</v>
      </c>
      <c r="K302" t="n">
        <v>0</v>
      </c>
      <c r="L302" t="n">
        <v>0</v>
      </c>
      <c r="M302" t="n">
        <v>0</v>
      </c>
      <c r="N302" t="n">
        <v>0</v>
      </c>
      <c r="O302" t="n">
        <v>0</v>
      </c>
      <c r="P302" t="n">
        <v>0</v>
      </c>
      <c r="Q302" t="n">
        <v>-0.182</v>
      </c>
      <c r="R302" t="n">
        <v>0</v>
      </c>
      <c r="S302" t="n">
        <v>-0.182</v>
      </c>
      <c r="T302" t="n">
        <v>8.708</v>
      </c>
      <c r="U302" t="n">
        <v>202.7222</v>
      </c>
      <c r="V302" t="n">
        <v>23.28</v>
      </c>
      <c r="W302" t="n">
        <v>1.272</v>
      </c>
      <c r="X302" t="n">
        <v>2.52</v>
      </c>
      <c r="Y302" t="n">
        <v>6.852</v>
      </c>
      <c r="Z302" t="n">
        <v>8.698</v>
      </c>
      <c r="AA302" s="20" t="n">
        <v>45917</v>
      </c>
      <c r="AB302" t="inlineStr">
        <is>
          <t>شركة الاستشارية لتجارة الكيماويات</t>
        </is>
      </c>
      <c r="AC302" s="20" t="n">
        <v>46249</v>
      </c>
      <c r="AD302" t="n">
        <v>0.7613</v>
      </c>
      <c r="AE302" t="n">
        <v>0.7248</v>
      </c>
      <c r="AF302" t="inlineStr">
        <is>
          <t>12:0</t>
        </is>
      </c>
      <c r="AG302" t="n">
        <v>0</v>
      </c>
    </row>
    <row r="303">
      <c r="A303" t="inlineStr">
        <is>
          <t>FLV</t>
        </is>
      </c>
      <c r="B303" t="inlineStr">
        <is>
          <t>RM</t>
        </is>
      </c>
      <c r="C303" t="inlineStr">
        <is>
          <t>RM.FLV.00003</t>
        </is>
      </c>
      <c r="D303" t="inlineStr">
        <is>
          <t xml:space="preserve">نكهة العلكة </t>
        </is>
      </c>
      <c r="E303" t="n">
        <v>2.212</v>
      </c>
      <c r="F303" t="n">
        <v>30.0805</v>
      </c>
      <c r="G303" t="inlineStr">
        <is>
          <t>103, 108, 112, 101, 306, 9108, 9112, 9103, 499, 405, 401, 108, 101, 103, 112, 306, 401, 499, 9108, 9103, 405, 9112, 9401, 9405, 9401, 9405</t>
        </is>
      </c>
      <c r="H303" t="n">
        <v>0</v>
      </c>
      <c r="I303" t="n">
        <v>0</v>
      </c>
      <c r="J303" t="n">
        <v>0</v>
      </c>
      <c r="K303" t="n">
        <v>0</v>
      </c>
      <c r="L303" t="n">
        <v>0</v>
      </c>
      <c r="M303" t="n">
        <v>0</v>
      </c>
      <c r="N303" t="n">
        <v>0</v>
      </c>
      <c r="O303" t="n">
        <v>0</v>
      </c>
      <c r="P303" t="n">
        <v>0</v>
      </c>
      <c r="Q303" t="n">
        <v>0</v>
      </c>
      <c r="R303" t="n">
        <v>0</v>
      </c>
      <c r="S303" t="n">
        <v>0</v>
      </c>
      <c r="T303" t="n">
        <v>2.212</v>
      </c>
      <c r="U303" t="n">
        <v>30.0805</v>
      </c>
      <c r="V303" t="n">
        <v>13.5988</v>
      </c>
      <c r="W303" t="n">
        <v>4.5704</v>
      </c>
      <c r="X303" t="n">
        <v>4.5704</v>
      </c>
      <c r="Y303" t="n">
        <v>4.9414</v>
      </c>
      <c r="Z303" t="n">
        <v>4.9414</v>
      </c>
      <c r="AA303" s="20" t="n">
        <v>44888</v>
      </c>
      <c r="AB303" t="inlineStr">
        <is>
          <t>مؤسسة القسوس للكيماويات</t>
        </is>
      </c>
      <c r="AC303" s="20" t="n">
        <v>46234</v>
      </c>
      <c r="AD303" t="n">
        <v>0.549</v>
      </c>
      <c r="AE303" t="n">
        <v>0.4117</v>
      </c>
      <c r="AF303" t="inlineStr">
        <is>
          <t>5:11</t>
        </is>
      </c>
      <c r="AG303" t="n">
        <v>0</v>
      </c>
    </row>
    <row r="304">
      <c r="A304" t="inlineStr">
        <is>
          <t>FLV</t>
        </is>
      </c>
      <c r="B304" t="inlineStr">
        <is>
          <t>RM</t>
        </is>
      </c>
      <c r="C304" t="inlineStr">
        <is>
          <t>RM.FLV.00004</t>
        </is>
      </c>
      <c r="D304" t="inlineStr">
        <is>
          <t>Spice Mix Spekulatius - 1 Bag * 5 KG</t>
        </is>
      </c>
      <c r="E304" t="n">
        <v>0</v>
      </c>
      <c r="F304" t="n">
        <v>0</v>
      </c>
      <c r="G304" t="inlineStr">
        <is>
          <t>102, 101, 101, 102</t>
        </is>
      </c>
      <c r="H304" t="n">
        <v>0</v>
      </c>
      <c r="I304" t="n">
        <v>0</v>
      </c>
      <c r="J304" t="n">
        <v>0</v>
      </c>
      <c r="K304" t="n">
        <v>0</v>
      </c>
      <c r="L304" t="n">
        <v>0</v>
      </c>
      <c r="M304" t="n">
        <v>0</v>
      </c>
      <c r="N304" t="n">
        <v>0</v>
      </c>
      <c r="O304" t="n">
        <v>0</v>
      </c>
      <c r="P304" t="n">
        <v>0</v>
      </c>
      <c r="Q304" t="n">
        <v>0</v>
      </c>
      <c r="R304" t="n">
        <v>0</v>
      </c>
      <c r="S304" t="n">
        <v>0</v>
      </c>
      <c r="T304" t="n">
        <v>0</v>
      </c>
      <c r="U304" t="n">
        <v>0</v>
      </c>
      <c r="V304" t="n">
        <v>1.1</v>
      </c>
      <c r="W304" t="n">
        <v>0</v>
      </c>
      <c r="X304" t="n">
        <v>0</v>
      </c>
      <c r="Y304" t="n">
        <v>0</v>
      </c>
      <c r="Z304" t="n">
        <v>0</v>
      </c>
      <c r="AA304" s="20" t="n">
        <v>2</v>
      </c>
      <c r="AC304" s="20" t="n">
        <v>45781</v>
      </c>
      <c r="AD304" t="n">
        <v>0</v>
      </c>
      <c r="AE304" t="n">
        <v>0</v>
      </c>
      <c r="AG304" t="n">
        <v>0</v>
      </c>
    </row>
    <row r="305">
      <c r="A305" t="inlineStr">
        <is>
          <t>FLV</t>
        </is>
      </c>
      <c r="B305" t="inlineStr">
        <is>
          <t>RM</t>
        </is>
      </c>
      <c r="C305" t="inlineStr">
        <is>
          <t>RM.FLV.00005</t>
        </is>
      </c>
      <c r="D305" t="inlineStr">
        <is>
          <t>LAVENDER  FLAVOR</t>
        </is>
      </c>
      <c r="E305" t="n">
        <v>30</v>
      </c>
      <c r="F305" t="n">
        <v>685.95</v>
      </c>
      <c r="G305" t="inlineStr">
        <is>
          <t>306, 401, 102, 101, 103, 108, 112, 405, 499, 9108, 9112, 9103, 9405, 9401, 103, 401, 306, 102, 101, 108, 112, 405, 499, 9108, 9112, 9103, 9405, 9401</t>
        </is>
      </c>
      <c r="H305" t="n">
        <v>0</v>
      </c>
      <c r="I305" t="n">
        <v>0</v>
      </c>
      <c r="J305" t="n">
        <v>0</v>
      </c>
      <c r="K305" t="n">
        <v>0</v>
      </c>
      <c r="L305" t="n">
        <v>0</v>
      </c>
      <c r="M305" t="n">
        <v>0</v>
      </c>
      <c r="N305" t="n">
        <v>0</v>
      </c>
      <c r="O305" t="n">
        <v>0</v>
      </c>
      <c r="P305" t="n">
        <v>0</v>
      </c>
      <c r="Q305" t="n">
        <v>0</v>
      </c>
      <c r="R305" t="n">
        <v>0</v>
      </c>
      <c r="S305" t="n">
        <v>0</v>
      </c>
      <c r="T305" t="n">
        <v>30</v>
      </c>
      <c r="U305" t="n">
        <v>685.95</v>
      </c>
      <c r="V305" t="n">
        <v>22.865</v>
      </c>
      <c r="W305" t="n">
        <v>0.9739</v>
      </c>
      <c r="X305" t="n">
        <v>0.9739</v>
      </c>
      <c r="Y305" t="n">
        <v>1.0589</v>
      </c>
      <c r="Z305" t="n">
        <v>1.0589</v>
      </c>
      <c r="AA305" s="20" t="n">
        <v>44671</v>
      </c>
      <c r="AB305" t="inlineStr">
        <is>
          <t>KEVA.01/2022</t>
        </is>
      </c>
      <c r="AC305" s="20" t="n">
        <v>46234</v>
      </c>
      <c r="AD305" t="n">
        <v>0.1176</v>
      </c>
      <c r="AE305" t="n">
        <v>0.0882</v>
      </c>
      <c r="AF305" t="inlineStr">
        <is>
          <t>339:29</t>
        </is>
      </c>
      <c r="AG305" t="n">
        <v>0</v>
      </c>
    </row>
    <row r="306">
      <c r="A306" t="inlineStr">
        <is>
          <t>FLV</t>
        </is>
      </c>
      <c r="B306" t="inlineStr">
        <is>
          <t>RM</t>
        </is>
      </c>
      <c r="C306" t="inlineStr">
        <is>
          <t>RM.FLV.00006</t>
        </is>
      </c>
      <c r="D306" t="inlineStr">
        <is>
          <t xml:space="preserve">ريد فيلفت </t>
        </is>
      </c>
      <c r="E306" t="n">
        <v>0</v>
      </c>
      <c r="F306" t="n">
        <v>0</v>
      </c>
      <c r="G306" t="inlineStr">
        <is>
          <t>401, 402, 101, 499, 409, 402, 9409, 101, 401, 409, 499, 9409</t>
        </is>
      </c>
      <c r="H306" t="n">
        <v>0</v>
      </c>
      <c r="I306" t="n">
        <v>0</v>
      </c>
      <c r="J306" t="n">
        <v>0</v>
      </c>
      <c r="K306" t="n">
        <v>0</v>
      </c>
      <c r="L306" t="n">
        <v>0</v>
      </c>
      <c r="M306" t="n">
        <v>0</v>
      </c>
      <c r="N306" t="n">
        <v>0</v>
      </c>
      <c r="O306" t="n">
        <v>0</v>
      </c>
      <c r="P306" t="n">
        <v>0</v>
      </c>
      <c r="Q306" t="n">
        <v>0</v>
      </c>
      <c r="R306" t="n">
        <v>0</v>
      </c>
      <c r="S306" t="n">
        <v>0</v>
      </c>
      <c r="T306" t="n">
        <v>0</v>
      </c>
      <c r="U306" t="n">
        <v>0</v>
      </c>
      <c r="V306" t="n">
        <v>6.4</v>
      </c>
      <c r="W306" t="n">
        <v>14.675</v>
      </c>
      <c r="X306" t="n">
        <v>14.675</v>
      </c>
      <c r="Y306" t="n">
        <v>26.675</v>
      </c>
      <c r="Z306" t="n">
        <v>28.25</v>
      </c>
      <c r="AA306" s="20" t="n">
        <v>46027</v>
      </c>
      <c r="AB306" t="inlineStr">
        <is>
          <t xml:space="preserve">شركة افران ومطاعم قصر عمره </t>
        </is>
      </c>
      <c r="AC306" s="20" t="n">
        <v>46234</v>
      </c>
      <c r="AD306" t="n">
        <v>2.9638</v>
      </c>
      <c r="AE306" t="n">
        <v>2.3541</v>
      </c>
      <c r="AF306" t="inlineStr">
        <is>
          <t>0:0</t>
        </is>
      </c>
      <c r="AG306" t="n">
        <v>0</v>
      </c>
    </row>
    <row r="307">
      <c r="A307" t="inlineStr">
        <is>
          <t>FLV</t>
        </is>
      </c>
      <c r="B307" t="inlineStr">
        <is>
          <t>RM</t>
        </is>
      </c>
      <c r="C307" t="inlineStr">
        <is>
          <t>RM.FLV.00007</t>
        </is>
      </c>
      <c r="D307" t="inlineStr">
        <is>
          <t>نكهة الفانيلا</t>
        </is>
      </c>
      <c r="E307" t="n">
        <v>879.011</v>
      </c>
      <c r="F307" t="n">
        <v>12775.1004</v>
      </c>
      <c r="G307" t="inlineStr">
        <is>
          <t>402, 403, 306, 401, 201, 112, 107, 101, 108, 103, 102, 409, 404, 701, 801, 408, 405, 499, 605, 9403, 9401, 9405, 108, 9408, 405, 9605, 9108, 809, 9112, 402, 201, 112, 108, 107, 9809, 9403, 408, 809, 9401, 401, 101, 9409, 9408, 9112, 9405, 9404, 102, 9402, 103, 9809, 9801, 112, 9108, 102, 409, 9409, 403, 409, 401, 306, 403, 499, 405, 404, 9112, 809, 801, 701, 9108, 408, 605, 9801, 9605, 9409, 9405, 9408, 9809, 9402, 9404, 9403, 9401</t>
        </is>
      </c>
      <c r="H307" t="n">
        <v>0</v>
      </c>
      <c r="I307" t="n">
        <v>0</v>
      </c>
      <c r="J307" t="n">
        <v>0</v>
      </c>
      <c r="K307" t="n">
        <v>0</v>
      </c>
      <c r="L307" t="n">
        <v>0</v>
      </c>
      <c r="M307" t="n">
        <v>0</v>
      </c>
      <c r="N307" t="n">
        <v>0</v>
      </c>
      <c r="O307" t="n">
        <v>0</v>
      </c>
      <c r="P307" t="n">
        <v>0</v>
      </c>
      <c r="Q307" t="n">
        <v>-100.172</v>
      </c>
      <c r="R307" t="n">
        <v>0</v>
      </c>
      <c r="S307" t="n">
        <v>-100.172</v>
      </c>
      <c r="T307" t="n">
        <v>778.8390000000001</v>
      </c>
      <c r="U307" t="n">
        <v>11723.2944</v>
      </c>
      <c r="V307" t="n">
        <v>15.7037</v>
      </c>
      <c r="W307" t="n">
        <v>329.858</v>
      </c>
      <c r="X307" t="n">
        <v>726.403</v>
      </c>
      <c r="Y307" t="n">
        <v>1107.0805</v>
      </c>
      <c r="Z307" t="n">
        <v>1404.1635</v>
      </c>
      <c r="AA307" s="20" t="n">
        <v>46212</v>
      </c>
      <c r="AB307" t="inlineStr">
        <is>
          <t>Vanilla flavor.01/2026</t>
        </is>
      </c>
      <c r="AC307" s="20" t="n">
        <v>46265</v>
      </c>
      <c r="AD307" t="n">
        <v>123.0089</v>
      </c>
      <c r="AE307" t="n">
        <v>117.0136</v>
      </c>
      <c r="AF307" t="inlineStr">
        <is>
          <t>6:19</t>
        </is>
      </c>
      <c r="AG307" t="n">
        <v>0</v>
      </c>
    </row>
    <row r="308">
      <c r="A308" t="inlineStr">
        <is>
          <t>FLV</t>
        </is>
      </c>
      <c r="B308" t="inlineStr">
        <is>
          <t>RM</t>
        </is>
      </c>
      <c r="C308" t="inlineStr">
        <is>
          <t>RM.FLV.00008</t>
        </is>
      </c>
      <c r="D308" t="inlineStr">
        <is>
          <t>نكهة الفستق الحلبي</t>
        </is>
      </c>
      <c r="E308" t="n">
        <v>100.605</v>
      </c>
      <c r="F308" t="n">
        <v>2515.125</v>
      </c>
      <c r="G308" t="inlineStr">
        <is>
          <t>9402, 9404, 9403, 9401, 9408, 9801, 9405, 9809, 404, 801, 408, 405, 499, 9103, 9104, 9102, 9108, 9112, 108, 9405, 9401, 9403, 405, 9408, 402, 401, 403, 306, 304, 102, 103, 101, 104, 108, 112, 201, 402, 108, 9809, 112, 201, 102, 9801, 112, 9402, 103, 104, 101, 9408, 9112, 9108, 9404, 9405, 408, 809, 304, 404, 403, 405, 499, 401, 306, 9102, 9103, 809, 9112, 801, 9108, 9104, 408</t>
        </is>
      </c>
      <c r="H308" t="n">
        <v>0</v>
      </c>
      <c r="I308" t="n">
        <v>0</v>
      </c>
      <c r="J308" t="n">
        <v>0</v>
      </c>
      <c r="K308" t="n">
        <v>0</v>
      </c>
      <c r="L308" t="n">
        <v>0</v>
      </c>
      <c r="M308" t="n">
        <v>0</v>
      </c>
      <c r="N308" t="n">
        <v>0</v>
      </c>
      <c r="O308" t="n">
        <v>0</v>
      </c>
      <c r="P308" t="n">
        <v>0</v>
      </c>
      <c r="Q308" t="n">
        <v>-7.52</v>
      </c>
      <c r="R308" t="n">
        <v>0</v>
      </c>
      <c r="S308" t="n">
        <v>-7.52</v>
      </c>
      <c r="T308" t="n">
        <v>93.08499999999999</v>
      </c>
      <c r="U308" t="n">
        <v>2327.125</v>
      </c>
      <c r="V308" t="n">
        <v>25</v>
      </c>
      <c r="W308" t="n">
        <v>50.959</v>
      </c>
      <c r="X308" t="n">
        <v>78.81</v>
      </c>
      <c r="Y308" t="n">
        <v>126.2168</v>
      </c>
      <c r="Z308" t="n">
        <v>210.2998</v>
      </c>
      <c r="AA308" s="20" t="n">
        <v>46218</v>
      </c>
      <c r="AB308" t="inlineStr">
        <is>
          <t>شركة الاستشارية لتجارة الكيماويات</t>
        </is>
      </c>
      <c r="AC308" s="20" t="n">
        <v>46259</v>
      </c>
      <c r="AD308" t="n">
        <v>14.024</v>
      </c>
      <c r="AE308" t="n">
        <v>17.5249</v>
      </c>
      <c r="AF308" t="inlineStr">
        <is>
          <t>5:9</t>
        </is>
      </c>
      <c r="AG308" t="n">
        <v>0</v>
      </c>
    </row>
    <row r="309">
      <c r="A309" t="inlineStr">
        <is>
          <t>FLV</t>
        </is>
      </c>
      <c r="B309" t="inlineStr">
        <is>
          <t>RM</t>
        </is>
      </c>
      <c r="C309" t="inlineStr">
        <is>
          <t>RM.FLV.00009</t>
        </is>
      </c>
      <c r="D309" t="inlineStr">
        <is>
          <t>PREGEL Yogurt Powder Flavor</t>
        </is>
      </c>
      <c r="E309" t="n">
        <v>0</v>
      </c>
      <c r="F309" t="n">
        <v>0</v>
      </c>
      <c r="G309" t="inlineStr">
        <is>
          <t>402, 101, 402, 101</t>
        </is>
      </c>
      <c r="H309" t="n">
        <v>0</v>
      </c>
      <c r="I309" t="n">
        <v>0</v>
      </c>
      <c r="J309" t="n">
        <v>0</v>
      </c>
      <c r="K309" t="n">
        <v>0</v>
      </c>
      <c r="L309" t="n">
        <v>0</v>
      </c>
      <c r="M309" t="n">
        <v>0</v>
      </c>
      <c r="N309" t="n">
        <v>0</v>
      </c>
      <c r="O309" t="n">
        <v>0</v>
      </c>
      <c r="P309" t="n">
        <v>0</v>
      </c>
      <c r="Q309" t="n">
        <v>0</v>
      </c>
      <c r="R309" t="n">
        <v>0</v>
      </c>
      <c r="S309" t="n">
        <v>0</v>
      </c>
      <c r="T309" t="n">
        <v>0</v>
      </c>
      <c r="U309" t="n">
        <v>0</v>
      </c>
      <c r="V309" t="n">
        <v>15.172</v>
      </c>
      <c r="W309" t="n">
        <v>0</v>
      </c>
      <c r="X309" t="n">
        <v>0</v>
      </c>
      <c r="Y309" t="n">
        <v>0</v>
      </c>
      <c r="Z309" t="n">
        <v>0</v>
      </c>
      <c r="AA309" s="20" t="n">
        <v>2</v>
      </c>
      <c r="AC309" s="20" t="n">
        <v>44493</v>
      </c>
      <c r="AD309" t="n">
        <v>0</v>
      </c>
      <c r="AE309" t="n">
        <v>0</v>
      </c>
      <c r="AG309" t="n">
        <v>0</v>
      </c>
    </row>
    <row r="310">
      <c r="A310" t="inlineStr">
        <is>
          <t>FLV</t>
        </is>
      </c>
      <c r="B310" t="inlineStr">
        <is>
          <t>RM</t>
        </is>
      </c>
      <c r="C310" t="inlineStr">
        <is>
          <t>RM.FLV.00010</t>
        </is>
      </c>
      <c r="D310" t="inlineStr">
        <is>
          <t>French cheese flavor</t>
        </is>
      </c>
      <c r="E310" t="n">
        <v>17.5</v>
      </c>
      <c r="F310" t="n">
        <v>331.8962</v>
      </c>
      <c r="G310" t="inlineStr">
        <is>
          <t>9405, 9401, 401, 405, 409, 101, 108, 108, 101, 401, 9401, 9405, 405, 409</t>
        </is>
      </c>
      <c r="H310" t="n">
        <v>0</v>
      </c>
      <c r="I310" t="n">
        <v>0</v>
      </c>
      <c r="J310" t="n">
        <v>0</v>
      </c>
      <c r="K310" t="n">
        <v>0</v>
      </c>
      <c r="L310" t="n">
        <v>0</v>
      </c>
      <c r="M310" t="n">
        <v>0</v>
      </c>
      <c r="N310" t="n">
        <v>0</v>
      </c>
      <c r="O310" t="n">
        <v>0</v>
      </c>
      <c r="P310" t="n">
        <v>0</v>
      </c>
      <c r="Q310" t="n">
        <v>0</v>
      </c>
      <c r="R310" t="n">
        <v>0</v>
      </c>
      <c r="S310" t="n">
        <v>0</v>
      </c>
      <c r="T310" t="n">
        <v>17.5</v>
      </c>
      <c r="U310" t="n">
        <v>331.8962</v>
      </c>
      <c r="V310" t="n">
        <v>18.9655</v>
      </c>
      <c r="W310" t="n">
        <v>0</v>
      </c>
      <c r="X310" t="n">
        <v>0</v>
      </c>
      <c r="Y310" t="n">
        <v>0</v>
      </c>
      <c r="Z310" t="n">
        <v>0</v>
      </c>
      <c r="AA310" s="20" t="n">
        <v>2</v>
      </c>
      <c r="AC310" s="20" t="n">
        <v>45777</v>
      </c>
      <c r="AD310" t="n">
        <v>0</v>
      </c>
      <c r="AE310" t="n">
        <v>0</v>
      </c>
      <c r="AG310" t="n">
        <v>0</v>
      </c>
    </row>
    <row r="311">
      <c r="A311" t="inlineStr">
        <is>
          <t>FLV</t>
        </is>
      </c>
      <c r="B311" t="inlineStr">
        <is>
          <t>RM</t>
        </is>
      </c>
      <c r="C311" t="inlineStr">
        <is>
          <t>RM.FLV.00011</t>
        </is>
      </c>
      <c r="D311" t="inlineStr">
        <is>
          <t>نكهة برتقال</t>
        </is>
      </c>
      <c r="E311" t="n">
        <v>44.801</v>
      </c>
      <c r="F311" t="n">
        <v>555.5454999999999</v>
      </c>
      <c r="G311" t="inlineStr">
        <is>
          <t>408, 406, 9103, 9108, 9112, 9102, 405, 499, 403, 306, 401, 102, 112, 103, 9402, 9405, 9112, 9406, 9408, 101, 408, 108, 112, 402, 9112, 9108, 405, 108, 9405, 9401, 499, 9102, 9103, 405, 102, 103, 108, 101, 112, 401, 306, 403, 406, 402, 9401, 9406, 9402, 9408, 9405</t>
        </is>
      </c>
      <c r="H311" t="n">
        <v>0</v>
      </c>
      <c r="I311" t="n">
        <v>0</v>
      </c>
      <c r="J311" t="n">
        <v>0</v>
      </c>
      <c r="K311" t="n">
        <v>0</v>
      </c>
      <c r="L311" t="n">
        <v>0</v>
      </c>
      <c r="M311" t="n">
        <v>0</v>
      </c>
      <c r="N311" t="n">
        <v>0</v>
      </c>
      <c r="O311" t="n">
        <v>0</v>
      </c>
      <c r="P311" t="n">
        <v>0</v>
      </c>
      <c r="Q311" t="n">
        <v>-0.365</v>
      </c>
      <c r="R311" t="n">
        <v>0</v>
      </c>
      <c r="S311" t="n">
        <v>-0.365</v>
      </c>
      <c r="T311" t="n">
        <v>44.436</v>
      </c>
      <c r="U311" t="n">
        <v>549.8814</v>
      </c>
      <c r="V311" t="n">
        <v>12.3386</v>
      </c>
      <c r="W311" t="n">
        <v>162.6811</v>
      </c>
      <c r="X311" t="n">
        <v>169.1841</v>
      </c>
      <c r="Y311" t="n">
        <v>175.9645</v>
      </c>
      <c r="Z311" t="n">
        <v>187.8435</v>
      </c>
      <c r="AA311" s="20" t="n">
        <v>45928</v>
      </c>
      <c r="AB311" t="inlineStr">
        <is>
          <t>شركة الاوتاد للتوريدات الغذائية</t>
        </is>
      </c>
      <c r="AC311" s="20" t="n">
        <v>46255</v>
      </c>
      <c r="AD311" t="n">
        <v>19.5516</v>
      </c>
      <c r="AE311" t="n">
        <v>15.6536</v>
      </c>
      <c r="AF311" t="inlineStr">
        <is>
          <t>2:25</t>
        </is>
      </c>
      <c r="AG311" t="n">
        <v>0</v>
      </c>
    </row>
    <row r="312">
      <c r="A312" t="inlineStr">
        <is>
          <t>FLV</t>
        </is>
      </c>
      <c r="B312" t="inlineStr">
        <is>
          <t>RM</t>
        </is>
      </c>
      <c r="C312" t="inlineStr">
        <is>
          <t>RM.FLV.00012</t>
        </is>
      </c>
      <c r="D312" t="inlineStr">
        <is>
          <t>نكهة نعنع</t>
        </is>
      </c>
      <c r="E312" t="n">
        <v>1.331</v>
      </c>
      <c r="F312" t="n">
        <v>24.5488</v>
      </c>
      <c r="G312" t="inlineStr">
        <is>
          <t>9112, 9108, 408, 499, 403, 405, 304, 112, 108, 101, 9408, 9112, 408, 306, 401, 409, 402, 9402, 112, 9401, 9405, 108, 9408, 9112, 9108, 499, 405, 408, 112, 108, 101, 401, 403, 306, 304, 409, 402, 9401, 9402, 9405, 9408</t>
        </is>
      </c>
      <c r="H312" t="n">
        <v>0</v>
      </c>
      <c r="I312" t="n">
        <v>0</v>
      </c>
      <c r="J312" t="n">
        <v>0</v>
      </c>
      <c r="K312" t="n">
        <v>0</v>
      </c>
      <c r="L312" t="n">
        <v>0</v>
      </c>
      <c r="M312" t="n">
        <v>0</v>
      </c>
      <c r="N312" t="n">
        <v>0</v>
      </c>
      <c r="O312" t="n">
        <v>0</v>
      </c>
      <c r="P312" t="n">
        <v>0</v>
      </c>
      <c r="Q312" t="n">
        <v>-0.364</v>
      </c>
      <c r="R312" t="n">
        <v>0</v>
      </c>
      <c r="S312" t="n">
        <v>-0.364</v>
      </c>
      <c r="T312" t="n">
        <v>0.967</v>
      </c>
      <c r="U312" t="n">
        <v>17.8353</v>
      </c>
      <c r="V312" t="n">
        <v>18.4439</v>
      </c>
      <c r="W312" t="n">
        <v>1.826</v>
      </c>
      <c r="X312" t="n">
        <v>4.112</v>
      </c>
      <c r="Y312" t="n">
        <v>7.206</v>
      </c>
      <c r="Z312" t="n">
        <v>7.444</v>
      </c>
      <c r="AA312" s="20" t="n">
        <v>44702</v>
      </c>
      <c r="AB312" t="inlineStr">
        <is>
          <t>شركة الاوتاد للتوريدات الغذائية</t>
        </is>
      </c>
      <c r="AC312" s="20" t="n">
        <v>46254</v>
      </c>
      <c r="AD312" t="n">
        <v>0.8006</v>
      </c>
      <c r="AE312" t="n">
        <v>0.6203</v>
      </c>
      <c r="AF312" t="inlineStr">
        <is>
          <t>1:16</t>
        </is>
      </c>
      <c r="AG312" t="n">
        <v>0</v>
      </c>
    </row>
    <row r="313">
      <c r="A313" t="inlineStr">
        <is>
          <t>FLV</t>
        </is>
      </c>
      <c r="B313" t="inlineStr">
        <is>
          <t>RM</t>
        </is>
      </c>
      <c r="C313" t="inlineStr">
        <is>
          <t>RM.FLV.00013</t>
        </is>
      </c>
      <c r="D313" t="inlineStr">
        <is>
          <t xml:space="preserve">نكهة توتي فروتي </t>
        </is>
      </c>
      <c r="E313" t="n">
        <v>0</v>
      </c>
      <c r="F313" t="n">
        <v>0</v>
      </c>
      <c r="G313" t="inlineStr">
        <is>
          <t>306, 401, 101, 108, 499, 9108, 9401, 401, 306, 101, 108, 499, 9108, 9401</t>
        </is>
      </c>
      <c r="H313" t="n">
        <v>0</v>
      </c>
      <c r="I313" t="n">
        <v>0</v>
      </c>
      <c r="J313" t="n">
        <v>0</v>
      </c>
      <c r="K313" t="n">
        <v>0</v>
      </c>
      <c r="L313" t="n">
        <v>0</v>
      </c>
      <c r="M313" t="n">
        <v>0</v>
      </c>
      <c r="N313" t="n">
        <v>0</v>
      </c>
      <c r="O313" t="n">
        <v>0</v>
      </c>
      <c r="P313" t="n">
        <v>0</v>
      </c>
      <c r="Q313" t="n">
        <v>0</v>
      </c>
      <c r="R313" t="n">
        <v>0</v>
      </c>
      <c r="S313" t="n">
        <v>0</v>
      </c>
      <c r="T313" t="n">
        <v>0</v>
      </c>
      <c r="U313" t="n">
        <v>0</v>
      </c>
      <c r="V313" t="n">
        <v>11.6175</v>
      </c>
      <c r="W313" t="n">
        <v>2.1748</v>
      </c>
      <c r="X313" t="n">
        <v>2.1748</v>
      </c>
      <c r="Y313" t="n">
        <v>2.1748</v>
      </c>
      <c r="Z313" t="n">
        <v>2.1748</v>
      </c>
      <c r="AA313" s="20" t="n">
        <v>45027</v>
      </c>
      <c r="AB313" t="inlineStr">
        <is>
          <t>مؤسسة القسوس للكيماويات</t>
        </is>
      </c>
      <c r="AC313" s="20" t="n">
        <v>46234</v>
      </c>
      <c r="AD313" t="n">
        <v>0.2416</v>
      </c>
      <c r="AE313" t="n">
        <v>0.1812</v>
      </c>
      <c r="AF313" t="inlineStr">
        <is>
          <t>0:0</t>
        </is>
      </c>
      <c r="AG313" t="n">
        <v>0</v>
      </c>
    </row>
    <row r="314">
      <c r="A314" t="inlineStr">
        <is>
          <t>FLV</t>
        </is>
      </c>
      <c r="B314" t="inlineStr">
        <is>
          <t>RM</t>
        </is>
      </c>
      <c r="C314" t="inlineStr">
        <is>
          <t>RM.FLV.00014</t>
        </is>
      </c>
      <c r="D314" t="inlineStr">
        <is>
          <t xml:space="preserve">نكهة التفاح الاخضر </t>
        </is>
      </c>
      <c r="E314" t="n">
        <v>0</v>
      </c>
      <c r="F314" t="n">
        <v>0</v>
      </c>
      <c r="G314" t="inlineStr">
        <is>
          <t>499, 402, 403, 402, 403, 499</t>
        </is>
      </c>
      <c r="H314" t="n">
        <v>0</v>
      </c>
      <c r="I314" t="n">
        <v>0</v>
      </c>
      <c r="J314" t="n">
        <v>0</v>
      </c>
      <c r="K314" t="n">
        <v>0</v>
      </c>
      <c r="L314" t="n">
        <v>0</v>
      </c>
      <c r="M314" t="n">
        <v>0</v>
      </c>
      <c r="N314" t="n">
        <v>0</v>
      </c>
      <c r="O314" t="n">
        <v>0</v>
      </c>
      <c r="P314" t="n">
        <v>0</v>
      </c>
      <c r="Q314" t="n">
        <v>0</v>
      </c>
      <c r="R314" t="n">
        <v>0</v>
      </c>
      <c r="S314" t="n">
        <v>0</v>
      </c>
      <c r="T314" t="n">
        <v>0</v>
      </c>
      <c r="U314" t="n">
        <v>0</v>
      </c>
      <c r="V314" t="n">
        <v>11.9743</v>
      </c>
      <c r="W314" t="n">
        <v>2.2501</v>
      </c>
      <c r="X314" t="n">
        <v>2.2501</v>
      </c>
      <c r="Y314" t="n">
        <v>2.2501</v>
      </c>
      <c r="Z314" t="n">
        <v>2.2671</v>
      </c>
      <c r="AA314" s="20" t="n">
        <v>45655</v>
      </c>
      <c r="AB314" t="inlineStr">
        <is>
          <t>شركة الاستشارية لتجارة الكيماويات</t>
        </is>
      </c>
      <c r="AC314" s="20" t="n">
        <v>46234</v>
      </c>
      <c r="AD314" t="n">
        <v>0.25</v>
      </c>
      <c r="AE314" t="n">
        <v>0.1889</v>
      </c>
      <c r="AF314" t="inlineStr">
        <is>
          <t>0:0</t>
        </is>
      </c>
      <c r="AG314" t="n">
        <v>0</v>
      </c>
    </row>
    <row r="315">
      <c r="A315" t="inlineStr">
        <is>
          <t>FLV</t>
        </is>
      </c>
      <c r="B315" t="inlineStr">
        <is>
          <t>RM</t>
        </is>
      </c>
      <c r="C315" t="inlineStr">
        <is>
          <t>RM.FLV.00015</t>
        </is>
      </c>
      <c r="D315" t="inlineStr">
        <is>
          <t>نكهة البيكان</t>
        </is>
      </c>
      <c r="E315" t="n">
        <v>11.121</v>
      </c>
      <c r="F315" t="n">
        <v>210.9153</v>
      </c>
      <c r="G315" t="inlineStr">
        <is>
          <t>9401, 9801, 9408, 9809, 9405, 101, 809, 9112, 110, 9405, 102, 9801, 112, 103, 108, 9809, 112, 405, 401, 306, 499, 408, 9103, 9108, 801, 9112, 809, 9110, 9102, 101, 108, 103, 102, 112, 110, 306, 401, 499, 9110, 9102, 9103, 408, 801, 405, 9108, 9112, 9401, 108, 9405, 9408, 405</t>
        </is>
      </c>
      <c r="H315" t="n">
        <v>0</v>
      </c>
      <c r="I315" t="n">
        <v>0</v>
      </c>
      <c r="J315" t="n">
        <v>0</v>
      </c>
      <c r="K315" t="n">
        <v>0</v>
      </c>
      <c r="L315" t="n">
        <v>0</v>
      </c>
      <c r="M315" t="n">
        <v>0</v>
      </c>
      <c r="N315" t="n">
        <v>0</v>
      </c>
      <c r="O315" t="n">
        <v>0</v>
      </c>
      <c r="P315" t="n">
        <v>-0.434</v>
      </c>
      <c r="Q315" t="n">
        <v>-4.99</v>
      </c>
      <c r="R315" t="n">
        <v>0</v>
      </c>
      <c r="S315" t="n">
        <v>-5.424</v>
      </c>
      <c r="T315" t="n">
        <v>5.697</v>
      </c>
      <c r="U315" t="n">
        <v>108.0465</v>
      </c>
      <c r="V315" t="n">
        <v>18.9656</v>
      </c>
      <c r="W315" t="n">
        <v>26.5556</v>
      </c>
      <c r="X315" t="n">
        <v>46.7036</v>
      </c>
      <c r="Y315" t="n">
        <v>64.2206</v>
      </c>
      <c r="Z315" t="n">
        <v>74.37560000000001</v>
      </c>
      <c r="AA315" s="20" t="n">
        <v>46075</v>
      </c>
      <c r="AB315" t="inlineStr">
        <is>
          <t>شركة الاوتاد للتوريدات الغذائية</t>
        </is>
      </c>
      <c r="AC315" s="20" t="n">
        <v>46265</v>
      </c>
      <c r="AD315" t="n">
        <v>7.1356</v>
      </c>
      <c r="AE315" t="n">
        <v>6.1979</v>
      </c>
      <c r="AF315" t="inlineStr">
        <is>
          <t>0:27</t>
        </is>
      </c>
      <c r="AG315" t="n">
        <v>0</v>
      </c>
    </row>
    <row r="316">
      <c r="A316" t="inlineStr">
        <is>
          <t>FLV</t>
        </is>
      </c>
      <c r="B316" t="inlineStr">
        <is>
          <t>RM</t>
        </is>
      </c>
      <c r="C316" t="inlineStr">
        <is>
          <t>RM.FLV.00016</t>
        </is>
      </c>
      <c r="D316" t="inlineStr">
        <is>
          <t>نكهة الكراميل</t>
        </is>
      </c>
      <c r="V316" t="n">
        <v>0</v>
      </c>
      <c r="W316" t="n">
        <v>0</v>
      </c>
      <c r="X316" t="n">
        <v>0</v>
      </c>
      <c r="Y316" t="n">
        <v>0</v>
      </c>
      <c r="Z316" t="n">
        <v>0</v>
      </c>
      <c r="AA316" s="20" t="n">
        <v>2</v>
      </c>
      <c r="AC316" s="20" t="n">
        <v>2</v>
      </c>
      <c r="AD316" t="n">
        <v>0</v>
      </c>
      <c r="AE316" t="n">
        <v>0</v>
      </c>
    </row>
    <row r="317">
      <c r="A317" t="inlineStr">
        <is>
          <t>FLV</t>
        </is>
      </c>
      <c r="B317" t="inlineStr">
        <is>
          <t>RM</t>
        </is>
      </c>
      <c r="C317" t="inlineStr">
        <is>
          <t>RM.FLV.00017</t>
        </is>
      </c>
      <c r="D317" t="inlineStr">
        <is>
          <t>نكهة الفانيلا كراميل</t>
        </is>
      </c>
      <c r="V317" t="n">
        <v>0</v>
      </c>
      <c r="W317" t="n">
        <v>0</v>
      </c>
      <c r="X317" t="n">
        <v>0</v>
      </c>
      <c r="Y317" t="n">
        <v>0</v>
      </c>
      <c r="Z317" t="n">
        <v>0</v>
      </c>
      <c r="AA317" s="20" t="n">
        <v>2</v>
      </c>
      <c r="AC317" s="20" t="n">
        <v>2</v>
      </c>
      <c r="AD317" t="n">
        <v>0</v>
      </c>
      <c r="AE317" t="n">
        <v>0</v>
      </c>
    </row>
    <row r="318">
      <c r="A318" t="inlineStr">
        <is>
          <t>FLV</t>
        </is>
      </c>
      <c r="B318" t="inlineStr">
        <is>
          <t>RM</t>
        </is>
      </c>
      <c r="C318" t="inlineStr">
        <is>
          <t>RM.FLV.00018</t>
        </is>
      </c>
      <c r="D318" t="inlineStr">
        <is>
          <t xml:space="preserve">فانلين كراميل </t>
        </is>
      </c>
      <c r="E318" t="n">
        <v>268.593</v>
      </c>
      <c r="F318" t="n">
        <v>4780.833</v>
      </c>
      <c r="G318" t="inlineStr">
        <is>
          <t>9405, 9809, 9408, 9801, 9409, 9401, 9403, 9402, 9408, 9405, 108, 9401, 9403, 9112, 9108, 405, 801, 408, 409, 499, 401, 402, 306, 403, 112, 102, 108, 101, 809, 9112, 801, 9108, 499, 408, 306, 401, 405, 403, 409, 112, 9809, 108, 402, 9402, 9809, 112, 9801, 102, 403, 409, 9409, 9405, 9112, 809, 9409, 101, 9408, 408, 9403</t>
        </is>
      </c>
      <c r="H318" t="n">
        <v>0</v>
      </c>
      <c r="I318" t="n">
        <v>0</v>
      </c>
      <c r="J318" t="n">
        <v>0</v>
      </c>
      <c r="K318" t="n">
        <v>0</v>
      </c>
      <c r="L318" t="n">
        <v>0</v>
      </c>
      <c r="M318" t="n">
        <v>0</v>
      </c>
      <c r="N318" t="n">
        <v>0</v>
      </c>
      <c r="O318" t="n">
        <v>0</v>
      </c>
      <c r="P318" t="n">
        <v>0</v>
      </c>
      <c r="Q318" t="n">
        <v>-13.574</v>
      </c>
      <c r="R318" t="n">
        <v>0</v>
      </c>
      <c r="S318" t="n">
        <v>-13.574</v>
      </c>
      <c r="T318" t="n">
        <v>255.019</v>
      </c>
      <c r="U318" t="n">
        <v>4539.0368</v>
      </c>
      <c r="V318" t="n">
        <v>17.7982</v>
      </c>
      <c r="W318" t="n">
        <v>71.31570000000001</v>
      </c>
      <c r="X318" t="n">
        <v>131.1127</v>
      </c>
      <c r="Y318" t="n">
        <v>207.5675</v>
      </c>
      <c r="Z318" t="n">
        <v>290.6095</v>
      </c>
      <c r="AA318" s="20" t="n">
        <v>45747</v>
      </c>
      <c r="AB318" t="inlineStr">
        <is>
          <t>flavor Vanilla.01/2025</t>
        </is>
      </c>
      <c r="AC318" s="20" t="n">
        <v>46264</v>
      </c>
      <c r="AD318" t="n">
        <v>23.063</v>
      </c>
      <c r="AE318" t="n">
        <v>24.2174</v>
      </c>
      <c r="AF318" t="inlineStr">
        <is>
          <t>10:15</t>
        </is>
      </c>
      <c r="AG318" t="n">
        <v>0</v>
      </c>
    </row>
    <row r="319">
      <c r="A319" t="inlineStr">
        <is>
          <t>FLV</t>
        </is>
      </c>
      <c r="B319" t="inlineStr">
        <is>
          <t>RM</t>
        </is>
      </c>
      <c r="C319" t="inlineStr">
        <is>
          <t>RM.FLV.00019</t>
        </is>
      </c>
      <c r="D319" t="inlineStr">
        <is>
          <t xml:space="preserve">نكهة النعنع </t>
        </is>
      </c>
      <c r="E319" t="n">
        <v>0</v>
      </c>
      <c r="F319" t="n">
        <v>0</v>
      </c>
      <c r="G319" t="inlineStr">
        <is>
          <t>499, 9108, 402, 108, 402, 108, 499, 9108</t>
        </is>
      </c>
      <c r="H319" t="n">
        <v>0</v>
      </c>
      <c r="I319" t="n">
        <v>0</v>
      </c>
      <c r="J319" t="n">
        <v>0</v>
      </c>
      <c r="K319" t="n">
        <v>0</v>
      </c>
      <c r="L319" t="n">
        <v>0</v>
      </c>
      <c r="M319" t="n">
        <v>0</v>
      </c>
      <c r="N319" t="n">
        <v>0</v>
      </c>
      <c r="O319" t="n">
        <v>0</v>
      </c>
      <c r="P319" t="n">
        <v>0</v>
      </c>
      <c r="Q319" t="n">
        <v>0</v>
      </c>
      <c r="R319" t="n">
        <v>0</v>
      </c>
      <c r="S319" t="n">
        <v>0</v>
      </c>
      <c r="T319" t="n">
        <v>0</v>
      </c>
      <c r="U319" t="n">
        <v>0</v>
      </c>
      <c r="V319" t="n">
        <v>14.655</v>
      </c>
      <c r="W319" t="n">
        <v>0.903</v>
      </c>
      <c r="X319" t="n">
        <v>0.903</v>
      </c>
      <c r="Y319" t="n">
        <v>0.903</v>
      </c>
      <c r="Z319" t="n">
        <v>0.903</v>
      </c>
      <c r="AA319" s="20" t="n">
        <v>45664</v>
      </c>
      <c r="AB319" t="inlineStr">
        <is>
          <t>شركة الاوتاد للتوريدات الغذائية</t>
        </is>
      </c>
      <c r="AC319" s="20" t="n">
        <v>46234</v>
      </c>
      <c r="AD319" t="n">
        <v>0.1003</v>
      </c>
      <c r="AE319" t="n">
        <v>0.0752</v>
      </c>
      <c r="AF319" t="inlineStr">
        <is>
          <t>0:0</t>
        </is>
      </c>
      <c r="AG319" t="n">
        <v>0</v>
      </c>
    </row>
    <row r="320">
      <c r="A320" t="inlineStr">
        <is>
          <t>FLV</t>
        </is>
      </c>
      <c r="B320" t="inlineStr">
        <is>
          <t>RM</t>
        </is>
      </c>
      <c r="C320" t="inlineStr">
        <is>
          <t>RM.FLV.00020</t>
        </is>
      </c>
      <c r="D320" t="inlineStr">
        <is>
          <t xml:space="preserve">بريجل بندق كريم </t>
        </is>
      </c>
      <c r="E320" t="n">
        <v>0</v>
      </c>
      <c r="F320" t="n">
        <v>0</v>
      </c>
      <c r="G320" t="inlineStr">
        <is>
          <t>499, 402, 499, 402</t>
        </is>
      </c>
      <c r="H320" t="n">
        <v>0</v>
      </c>
      <c r="I320" t="n">
        <v>0</v>
      </c>
      <c r="J320" t="n">
        <v>0</v>
      </c>
      <c r="K320" t="n">
        <v>0</v>
      </c>
      <c r="L320" t="n">
        <v>0</v>
      </c>
      <c r="M320" t="n">
        <v>0</v>
      </c>
      <c r="N320" t="n">
        <v>0</v>
      </c>
      <c r="O320" t="n">
        <v>0</v>
      </c>
      <c r="P320" t="n">
        <v>0</v>
      </c>
      <c r="Q320" t="n">
        <v>0</v>
      </c>
      <c r="R320" t="n">
        <v>0</v>
      </c>
      <c r="S320" t="n">
        <v>0</v>
      </c>
      <c r="T320" t="n">
        <v>0</v>
      </c>
      <c r="U320" t="n">
        <v>0</v>
      </c>
      <c r="V320" t="n">
        <v>18.6208</v>
      </c>
      <c r="W320" t="n">
        <v>0.519</v>
      </c>
      <c r="X320" t="n">
        <v>0.519</v>
      </c>
      <c r="Y320" t="n">
        <v>0.519</v>
      </c>
      <c r="Z320" t="n">
        <v>0.519</v>
      </c>
      <c r="AA320" s="20" t="n">
        <v>44518</v>
      </c>
      <c r="AB320" t="inlineStr">
        <is>
          <t>شركة القوقا التجارية</t>
        </is>
      </c>
      <c r="AC320" s="20" t="n">
        <v>46234</v>
      </c>
      <c r="AD320" t="n">
        <v>0.0576</v>
      </c>
      <c r="AE320" t="n">
        <v>0.0432</v>
      </c>
      <c r="AF320" t="inlineStr">
        <is>
          <t>0:0</t>
        </is>
      </c>
      <c r="AG320" t="n">
        <v>0</v>
      </c>
    </row>
    <row r="321">
      <c r="A321" t="inlineStr">
        <is>
          <t>FLV</t>
        </is>
      </c>
      <c r="B321" t="inlineStr">
        <is>
          <t>RM</t>
        </is>
      </c>
      <c r="C321" t="inlineStr">
        <is>
          <t>RM.FLV.00021</t>
        </is>
      </c>
      <c r="D321" t="inlineStr">
        <is>
          <t>برجيل فستق عبيد كريم</t>
        </is>
      </c>
      <c r="E321" t="n">
        <v>0</v>
      </c>
      <c r="F321" t="n">
        <v>0</v>
      </c>
      <c r="G321" t="inlineStr">
        <is>
          <t>402, 499, 402, 499</t>
        </is>
      </c>
      <c r="H321" t="n">
        <v>0</v>
      </c>
      <c r="I321" t="n">
        <v>0</v>
      </c>
      <c r="J321" t="n">
        <v>0</v>
      </c>
      <c r="K321" t="n">
        <v>0</v>
      </c>
      <c r="L321" t="n">
        <v>0</v>
      </c>
      <c r="M321" t="n">
        <v>0</v>
      </c>
      <c r="N321" t="n">
        <v>0</v>
      </c>
      <c r="O321" t="n">
        <v>0</v>
      </c>
      <c r="P321" t="n">
        <v>0</v>
      </c>
      <c r="Q321" t="n">
        <v>0</v>
      </c>
      <c r="R321" t="n">
        <v>0</v>
      </c>
      <c r="S321" t="n">
        <v>0</v>
      </c>
      <c r="T321" t="n">
        <v>0</v>
      </c>
      <c r="U321" t="n">
        <v>0</v>
      </c>
      <c r="V321" t="n">
        <v>9.3108</v>
      </c>
      <c r="W321" t="n">
        <v>0.037</v>
      </c>
      <c r="X321" t="n">
        <v>0.037</v>
      </c>
      <c r="Y321" t="n">
        <v>0.037</v>
      </c>
      <c r="Z321" t="n">
        <v>0.037</v>
      </c>
      <c r="AA321" s="20" t="n">
        <v>44518</v>
      </c>
      <c r="AB321" t="inlineStr">
        <is>
          <t>شركة القوقا التجارية</t>
        </is>
      </c>
      <c r="AC321" s="20" t="n">
        <v>46234</v>
      </c>
      <c r="AD321" t="n">
        <v>0.0041</v>
      </c>
      <c r="AE321" t="n">
        <v>0.003</v>
      </c>
      <c r="AF321" t="inlineStr">
        <is>
          <t>0:0</t>
        </is>
      </c>
      <c r="AG321" t="n">
        <v>0</v>
      </c>
    </row>
    <row r="322">
      <c r="A322" t="inlineStr">
        <is>
          <t>FLV</t>
        </is>
      </c>
      <c r="B322" t="inlineStr">
        <is>
          <t>RM</t>
        </is>
      </c>
      <c r="C322" t="inlineStr">
        <is>
          <t>RM.FLV.00022</t>
        </is>
      </c>
      <c r="D322" t="inlineStr">
        <is>
          <t xml:space="preserve">بريجل بسكوتو </t>
        </is>
      </c>
      <c r="E322" t="n">
        <v>0</v>
      </c>
      <c r="F322" t="n">
        <v>0</v>
      </c>
      <c r="G322" t="inlineStr">
        <is>
          <t>499, 402, 499, 402</t>
        </is>
      </c>
      <c r="H322" t="n">
        <v>0</v>
      </c>
      <c r="I322" t="n">
        <v>0</v>
      </c>
      <c r="J322" t="n">
        <v>0</v>
      </c>
      <c r="K322" t="n">
        <v>0</v>
      </c>
      <c r="L322" t="n">
        <v>0</v>
      </c>
      <c r="M322" t="n">
        <v>0</v>
      </c>
      <c r="N322" t="n">
        <v>0</v>
      </c>
      <c r="O322" t="n">
        <v>0</v>
      </c>
      <c r="P322" t="n">
        <v>0</v>
      </c>
      <c r="Q322" t="n">
        <v>0</v>
      </c>
      <c r="R322" t="n">
        <v>0</v>
      </c>
      <c r="S322" t="n">
        <v>0</v>
      </c>
      <c r="T322" t="n">
        <v>0</v>
      </c>
      <c r="U322" t="n">
        <v>0</v>
      </c>
      <c r="V322" t="n">
        <v>8.9223</v>
      </c>
      <c r="W322" t="n">
        <v>2.6</v>
      </c>
      <c r="X322" t="n">
        <v>2.6</v>
      </c>
      <c r="Y322" t="n">
        <v>2.6</v>
      </c>
      <c r="Z322" t="n">
        <v>2.6</v>
      </c>
      <c r="AA322" s="20" t="n">
        <v>44518</v>
      </c>
      <c r="AB322" t="inlineStr">
        <is>
          <t>شركة القوقا التجارية</t>
        </is>
      </c>
      <c r="AC322" s="20" t="n">
        <v>46234</v>
      </c>
      <c r="AD322" t="n">
        <v>0.2888</v>
      </c>
      <c r="AE322" t="n">
        <v>0.2166</v>
      </c>
      <c r="AF322" t="inlineStr">
        <is>
          <t>0:0</t>
        </is>
      </c>
      <c r="AG322" t="n">
        <v>0</v>
      </c>
    </row>
    <row r="323">
      <c r="A323" t="inlineStr">
        <is>
          <t>FLV</t>
        </is>
      </c>
      <c r="B323" t="inlineStr">
        <is>
          <t>RM</t>
        </is>
      </c>
      <c r="C323" t="inlineStr">
        <is>
          <t>RM.FLV.00023</t>
        </is>
      </c>
      <c r="D323" t="inlineStr">
        <is>
          <t xml:space="preserve">نكهة  مانجا نوفا </t>
        </is>
      </c>
      <c r="E323" t="n">
        <v>24</v>
      </c>
      <c r="F323" t="n">
        <v>246.987</v>
      </c>
      <c r="G323" t="inlineStr">
        <is>
          <t>101, 108, 103, 102, 112, 402, 403, 401, 306, 405, 408, 801, 499, 9401, 9403, 9405, 108, 405, 9408, 9108, 9102, 9103, 9112, 101, 809, 408, 9112, 9408, 102, 403, 9801, 9405, 103, 9402, 112, 108, 9809, 9403, 112, 402, 306, 401, 405, 403, 499, 408, 9103, 801, 9108, 9112, 809, 9102, 9405, 9408, 9809, 9801, 9401, 9403, 9402</t>
        </is>
      </c>
      <c r="H323" t="n">
        <v>0</v>
      </c>
      <c r="I323" t="n">
        <v>0</v>
      </c>
      <c r="J323" t="n">
        <v>0</v>
      </c>
      <c r="K323" t="n">
        <v>0</v>
      </c>
      <c r="L323" t="n">
        <v>0</v>
      </c>
      <c r="M323" t="n">
        <v>0</v>
      </c>
      <c r="N323" t="n">
        <v>0</v>
      </c>
      <c r="O323" t="n">
        <v>0</v>
      </c>
      <c r="P323" t="n">
        <v>0</v>
      </c>
      <c r="Q323" t="n">
        <v>-0.9370000000000001</v>
      </c>
      <c r="R323" t="n">
        <v>0</v>
      </c>
      <c r="S323" t="n">
        <v>-0.9370000000000001</v>
      </c>
      <c r="T323" t="n">
        <v>23.063</v>
      </c>
      <c r="U323" t="n">
        <v>234.063</v>
      </c>
      <c r="V323" t="n">
        <v>10.0976</v>
      </c>
      <c r="W323" t="n">
        <v>8.9704</v>
      </c>
      <c r="X323" t="n">
        <v>12.3264</v>
      </c>
      <c r="Y323" t="n">
        <v>21.0194</v>
      </c>
      <c r="Z323" t="n">
        <v>34.5374</v>
      </c>
      <c r="AA323" s="20" t="n">
        <v>45971</v>
      </c>
      <c r="AB323" t="inlineStr">
        <is>
          <t>شركة الاستشارية لتجارة الكيماويات</t>
        </is>
      </c>
      <c r="AC323" s="20" t="n">
        <v>46257</v>
      </c>
      <c r="AD323" t="n">
        <v>2.3354</v>
      </c>
      <c r="AE323" t="n">
        <v>2.8781</v>
      </c>
      <c r="AF323" t="inlineStr">
        <is>
          <t>8:0</t>
        </is>
      </c>
      <c r="AG323" t="n">
        <v>0</v>
      </c>
    </row>
    <row r="324">
      <c r="A324" t="inlineStr">
        <is>
          <t>FLV</t>
        </is>
      </c>
      <c r="B324" t="inlineStr">
        <is>
          <t>RM</t>
        </is>
      </c>
      <c r="C324" t="inlineStr">
        <is>
          <t>RM.FLV.00024</t>
        </is>
      </c>
      <c r="D324" t="inlineStr">
        <is>
          <t>نكهة  الموكا</t>
        </is>
      </c>
      <c r="E324" t="n">
        <v>0</v>
      </c>
      <c r="F324" t="n">
        <v>0</v>
      </c>
      <c r="G324" t="inlineStr">
        <is>
          <t>9402, 9401, 403, 401, 101, 9402, 9401, 401, 101, 403</t>
        </is>
      </c>
      <c r="H324" t="n">
        <v>0</v>
      </c>
      <c r="I324" t="n">
        <v>0</v>
      </c>
      <c r="J324" t="n">
        <v>0</v>
      </c>
      <c r="K324" t="n">
        <v>0</v>
      </c>
      <c r="L324" t="n">
        <v>0</v>
      </c>
      <c r="M324" t="n">
        <v>0</v>
      </c>
      <c r="N324" t="n">
        <v>0</v>
      </c>
      <c r="O324" t="n">
        <v>0</v>
      </c>
      <c r="P324" t="n">
        <v>0</v>
      </c>
      <c r="Q324" t="n">
        <v>0</v>
      </c>
      <c r="R324" t="n">
        <v>0</v>
      </c>
      <c r="S324" t="n">
        <v>0</v>
      </c>
      <c r="T324" t="n">
        <v>0</v>
      </c>
      <c r="U324" t="n">
        <v>0</v>
      </c>
      <c r="V324" t="n">
        <v>13.7931</v>
      </c>
      <c r="W324" t="n">
        <v>0</v>
      </c>
      <c r="X324" t="n">
        <v>0</v>
      </c>
      <c r="Y324" t="n">
        <v>0</v>
      </c>
      <c r="Z324" t="n">
        <v>0</v>
      </c>
      <c r="AA324" s="20" t="n">
        <v>44623</v>
      </c>
      <c r="AB324" t="inlineStr">
        <is>
          <t>شركة القوقا التجارية</t>
        </is>
      </c>
      <c r="AC324" s="20" t="n">
        <v>45609</v>
      </c>
      <c r="AD324" t="n">
        <v>0</v>
      </c>
      <c r="AE324" t="n">
        <v>0</v>
      </c>
      <c r="AG324" t="n">
        <v>0</v>
      </c>
    </row>
    <row r="325">
      <c r="A325" t="inlineStr">
        <is>
          <t>FLV</t>
        </is>
      </c>
      <c r="B325" t="inlineStr">
        <is>
          <t>RM</t>
        </is>
      </c>
      <c r="C325" t="inlineStr">
        <is>
          <t>RM.FLV.00025</t>
        </is>
      </c>
      <c r="D325" t="inlineStr">
        <is>
          <t xml:space="preserve">نكهة التشتيز كيك </t>
        </is>
      </c>
      <c r="E325" t="n">
        <v>34.679</v>
      </c>
      <c r="F325" t="n">
        <v>657.7197</v>
      </c>
      <c r="G325" t="inlineStr">
        <is>
          <t>406, 401, 306, 112, 101, 110, 108, 103, 102, 405, 408, 9103, 9102, 499, 9110, 9401, 9405, 108, 405, 9408, 9108, 9112, 112, 108, 408, 101, 9408, 9406, 9112, 9405, 110, 103, 112, 9108, 103, 102, 401, 306, 499, 408, 405, 9102, 9110, 9112, 9108, 9103, 406, 9405, 9408, 9406, 9401</t>
        </is>
      </c>
      <c r="H325" t="n">
        <v>0</v>
      </c>
      <c r="I325" t="n">
        <v>0</v>
      </c>
      <c r="J325" t="n">
        <v>0</v>
      </c>
      <c r="K325" t="n">
        <v>0</v>
      </c>
      <c r="L325" t="n">
        <v>0</v>
      </c>
      <c r="M325" t="n">
        <v>0</v>
      </c>
      <c r="N325" t="n">
        <v>0</v>
      </c>
      <c r="O325" t="n">
        <v>0</v>
      </c>
      <c r="P325" t="n">
        <v>0</v>
      </c>
      <c r="Q325" t="n">
        <v>-1.627</v>
      </c>
      <c r="R325" t="n">
        <v>0</v>
      </c>
      <c r="S325" t="n">
        <v>-1.627</v>
      </c>
      <c r="T325" t="n">
        <v>33.052</v>
      </c>
      <c r="U325" t="n">
        <v>626.862</v>
      </c>
      <c r="V325" t="n">
        <v>18.9659</v>
      </c>
      <c r="W325" t="n">
        <v>32.6877</v>
      </c>
      <c r="X325" t="n">
        <v>56.4347</v>
      </c>
      <c r="Y325" t="n">
        <v>85.4247</v>
      </c>
      <c r="Z325" t="n">
        <v>117.2627</v>
      </c>
      <c r="AA325" s="20" t="n">
        <v>46075</v>
      </c>
      <c r="AB325" t="inlineStr">
        <is>
          <t>شركة الاوتاد للتوريدات الغذائية</t>
        </is>
      </c>
      <c r="AC325" s="20" t="n">
        <v>46252</v>
      </c>
      <c r="AD325" t="n">
        <v>9.4916</v>
      </c>
      <c r="AE325" t="n">
        <v>9.771800000000001</v>
      </c>
      <c r="AF325" t="inlineStr">
        <is>
          <t>3:11</t>
        </is>
      </c>
      <c r="AG325" t="n">
        <v>0</v>
      </c>
    </row>
    <row r="326">
      <c r="A326" t="inlineStr">
        <is>
          <t>FLV</t>
        </is>
      </c>
      <c r="B326" t="inlineStr">
        <is>
          <t>RM</t>
        </is>
      </c>
      <c r="C326" t="inlineStr">
        <is>
          <t>RM.FLV.00026</t>
        </is>
      </c>
      <c r="D326" t="inlineStr">
        <is>
          <t xml:space="preserve">نكهة الفانيلا </t>
        </is>
      </c>
      <c r="E326" t="n">
        <v>0</v>
      </c>
      <c r="F326" t="n">
        <v>0</v>
      </c>
      <c r="G326" t="inlineStr">
        <is>
          <t>404, 9404, 101, 201, 404, 101, 201, 9404</t>
        </is>
      </c>
      <c r="H326" t="n">
        <v>0</v>
      </c>
      <c r="I326" t="n">
        <v>0</v>
      </c>
      <c r="J326" t="n">
        <v>0</v>
      </c>
      <c r="K326" t="n">
        <v>0</v>
      </c>
      <c r="L326" t="n">
        <v>0</v>
      </c>
      <c r="M326" t="n">
        <v>0</v>
      </c>
      <c r="N326" t="n">
        <v>0</v>
      </c>
      <c r="O326" t="n">
        <v>0</v>
      </c>
      <c r="P326" t="n">
        <v>0</v>
      </c>
      <c r="Q326" t="n">
        <v>0</v>
      </c>
      <c r="R326" t="n">
        <v>0</v>
      </c>
      <c r="S326" t="n">
        <v>0</v>
      </c>
      <c r="T326" t="n">
        <v>0</v>
      </c>
      <c r="U326" t="n">
        <v>0</v>
      </c>
      <c r="V326" t="n">
        <v>5.95</v>
      </c>
      <c r="W326" t="n">
        <v>0</v>
      </c>
      <c r="X326" t="n">
        <v>0</v>
      </c>
      <c r="Y326" t="n">
        <v>0</v>
      </c>
      <c r="Z326" t="n">
        <v>0</v>
      </c>
      <c r="AA326" s="20" t="n">
        <v>44636</v>
      </c>
      <c r="AB326" t="inlineStr">
        <is>
          <t>مؤسسة القسوس للكيماويات</t>
        </is>
      </c>
      <c r="AC326" s="20" t="n">
        <v>44632</v>
      </c>
      <c r="AD326" t="n">
        <v>0</v>
      </c>
      <c r="AE326" t="n">
        <v>0</v>
      </c>
      <c r="AG326" t="n">
        <v>0</v>
      </c>
    </row>
    <row r="327">
      <c r="A327" t="inlineStr">
        <is>
          <t>FLV</t>
        </is>
      </c>
      <c r="B327" t="inlineStr">
        <is>
          <t>RM</t>
        </is>
      </c>
      <c r="C327" t="inlineStr">
        <is>
          <t>RM.FLV.00027</t>
        </is>
      </c>
      <c r="D327" t="inlineStr">
        <is>
          <t xml:space="preserve">نكهة البسكويت </t>
        </is>
      </c>
      <c r="E327" t="n">
        <v>50</v>
      </c>
      <c r="F327" t="n">
        <v>2056.4603</v>
      </c>
      <c r="G327" t="inlineStr">
        <is>
          <t>9401, 9108, 9401, 9102, 9103, 108, 101, 103, 102, 401, 108, 101, 103, 102, 9108, 9103, 9102, 401</t>
        </is>
      </c>
      <c r="H327" t="n">
        <v>0</v>
      </c>
      <c r="I327" t="n">
        <v>0</v>
      </c>
      <c r="J327" t="n">
        <v>0</v>
      </c>
      <c r="K327" t="n">
        <v>0</v>
      </c>
      <c r="L327" t="n">
        <v>0</v>
      </c>
      <c r="M327" t="n">
        <v>0</v>
      </c>
      <c r="N327" t="n">
        <v>0</v>
      </c>
      <c r="O327" t="n">
        <v>0</v>
      </c>
      <c r="P327" t="n">
        <v>0</v>
      </c>
      <c r="Q327" t="n">
        <v>0</v>
      </c>
      <c r="R327" t="n">
        <v>0</v>
      </c>
      <c r="S327" t="n">
        <v>0</v>
      </c>
      <c r="T327" t="n">
        <v>50</v>
      </c>
      <c r="U327" t="n">
        <v>2056.4603</v>
      </c>
      <c r="V327" t="n">
        <v>41.1292</v>
      </c>
      <c r="W327" t="n">
        <v>0</v>
      </c>
      <c r="X327" t="n">
        <v>0</v>
      </c>
      <c r="Y327" t="n">
        <v>0</v>
      </c>
      <c r="Z327" t="n">
        <v>0</v>
      </c>
      <c r="AA327" s="20" t="n">
        <v>44671</v>
      </c>
      <c r="AB327" t="inlineStr">
        <is>
          <t>LECOCQ .01/2022</t>
        </is>
      </c>
      <c r="AC327" s="20" t="n">
        <v>45372</v>
      </c>
      <c r="AD327" t="n">
        <v>0</v>
      </c>
      <c r="AE327" t="n">
        <v>0</v>
      </c>
      <c r="AG327" t="n">
        <v>0</v>
      </c>
    </row>
    <row r="328">
      <c r="A328" t="inlineStr">
        <is>
          <t>FLV</t>
        </is>
      </c>
      <c r="B328" t="inlineStr">
        <is>
          <t>RM</t>
        </is>
      </c>
      <c r="C328" t="inlineStr">
        <is>
          <t>RM.FLV.00028</t>
        </is>
      </c>
      <c r="D328" t="inlineStr">
        <is>
          <t>نكهة الشوكولاته السائلة</t>
        </is>
      </c>
      <c r="E328" t="n">
        <v>60.574</v>
      </c>
      <c r="F328" t="n">
        <v>848.0359999999999</v>
      </c>
      <c r="G328" t="inlineStr">
        <is>
          <t>9401, 9403, 9402, 9405, 9809, 9801, 401, 306, 403, 405, 809, 801, 9112, 499, 9108, 102, 403, 9801, 112, 103, 9402, 102, 101, 9112, 401, 809, 9401, 9403, 108, 9809, 112, 201, 401, 403, 306, 102, 103, 101, 108, 201, 112, 499, 405, 801, 9401, 9405, 108, 9403, 9108, 9112</t>
        </is>
      </c>
      <c r="H328" t="n">
        <v>40</v>
      </c>
      <c r="I328" t="n">
        <v>0</v>
      </c>
      <c r="J328" t="n">
        <v>0</v>
      </c>
      <c r="K328" t="n">
        <v>0</v>
      </c>
      <c r="L328" t="n">
        <v>0</v>
      </c>
      <c r="M328" t="n">
        <v>40</v>
      </c>
      <c r="N328" t="n">
        <v>0</v>
      </c>
      <c r="O328" t="n">
        <v>0</v>
      </c>
      <c r="P328" t="n">
        <v>0</v>
      </c>
      <c r="Q328" t="n">
        <v>-10.364</v>
      </c>
      <c r="R328" t="n">
        <v>0</v>
      </c>
      <c r="S328" t="n">
        <v>-10.364</v>
      </c>
      <c r="T328" t="n">
        <v>90.20999999999999</v>
      </c>
      <c r="U328" t="n">
        <v>1262.94</v>
      </c>
      <c r="V328" t="n">
        <v>14</v>
      </c>
      <c r="W328" t="n">
        <v>48.1346</v>
      </c>
      <c r="X328" t="n">
        <v>96.2116</v>
      </c>
      <c r="Y328" t="n">
        <v>142.844</v>
      </c>
      <c r="Z328" t="n">
        <v>175.298</v>
      </c>
      <c r="AA328" s="20" t="n">
        <v>46247</v>
      </c>
      <c r="AB328" t="inlineStr">
        <is>
          <t>الشركة المتحدة لصناعة المطيبات والنكهات</t>
        </is>
      </c>
      <c r="AC328" s="20" t="n">
        <v>46264</v>
      </c>
      <c r="AD328" t="n">
        <v>15.8715</v>
      </c>
      <c r="AE328" t="n">
        <v>14.6081</v>
      </c>
      <c r="AF328" t="inlineStr">
        <is>
          <t>6:5</t>
        </is>
      </c>
      <c r="AG328" t="n">
        <v>560</v>
      </c>
    </row>
    <row r="329">
      <c r="A329" t="inlineStr">
        <is>
          <t>FLV</t>
        </is>
      </c>
      <c r="B329" t="inlineStr">
        <is>
          <t>RM</t>
        </is>
      </c>
      <c r="C329" t="inlineStr">
        <is>
          <t>RM.FLV.00029</t>
        </is>
      </c>
      <c r="D329" t="inlineStr">
        <is>
          <t>نكهة البندق</t>
        </is>
      </c>
      <c r="E329" t="n">
        <v>280.698</v>
      </c>
      <c r="F329" t="n">
        <v>7522.6731</v>
      </c>
      <c r="G329" t="inlineStr">
        <is>
          <t>809, 9112, 9108, 406, 801, 605, 408, 499, 403, 405, 401, 306, 402, 112, 107, 9809, 108, 201, 301, 112, 9402, 102, 9405, 9108, 9801, 102, 9408, 9112, 408, 809, 101, 9406, 9112, 9108, 809, 9408, 9401, 405, 9605, 108, 9405, 9403, 499, 605, 801, 408, 405, 306, 301, 401, 403, 406, 402, 112, 201, 102, 107, 108, 101, 9402, 9403, 9401, 9406, 9801, 9809, 9408, 9405, 9605</t>
        </is>
      </c>
      <c r="H329" t="n">
        <v>0</v>
      </c>
      <c r="I329" t="n">
        <v>0</v>
      </c>
      <c r="J329" t="n">
        <v>0</v>
      </c>
      <c r="K329" t="n">
        <v>0</v>
      </c>
      <c r="L329" t="n">
        <v>0</v>
      </c>
      <c r="M329" t="n">
        <v>0</v>
      </c>
      <c r="N329" t="n">
        <v>0</v>
      </c>
      <c r="O329" t="n">
        <v>0</v>
      </c>
      <c r="P329" t="n">
        <v>-0.366</v>
      </c>
      <c r="Q329" t="n">
        <v>-186.125</v>
      </c>
      <c r="R329" t="n">
        <v>0</v>
      </c>
      <c r="S329" t="n">
        <v>-186.491</v>
      </c>
      <c r="T329" t="n">
        <v>94.20699999999999</v>
      </c>
      <c r="U329" t="n">
        <v>2514.537</v>
      </c>
      <c r="V329" t="n">
        <v>23.5728</v>
      </c>
      <c r="W329" t="n">
        <v>503.4949</v>
      </c>
      <c r="X329" t="n">
        <v>1213.7779</v>
      </c>
      <c r="Y329" t="n">
        <v>1821.8315</v>
      </c>
      <c r="Z329" t="n">
        <v>2185.6638</v>
      </c>
      <c r="AA329" s="20" t="n">
        <v>46190</v>
      </c>
      <c r="AB329" t="inlineStr">
        <is>
          <t>Hazelnut flavor.02/2026</t>
        </is>
      </c>
      <c r="AC329" s="20" t="n">
        <v>46265</v>
      </c>
      <c r="AD329" t="n">
        <v>202.4257</v>
      </c>
      <c r="AE329" t="n">
        <v>182.1386</v>
      </c>
      <c r="AF329" t="inlineStr">
        <is>
          <t>0:15</t>
        </is>
      </c>
      <c r="AG329" t="n">
        <v>0</v>
      </c>
    </row>
    <row r="330">
      <c r="A330" t="inlineStr">
        <is>
          <t>FLV</t>
        </is>
      </c>
      <c r="B330" t="inlineStr">
        <is>
          <t>RM</t>
        </is>
      </c>
      <c r="C330" t="inlineStr">
        <is>
          <t>RM.FLV.00030</t>
        </is>
      </c>
      <c r="D330" t="inlineStr">
        <is>
          <t>نكهة الفراولة</t>
        </is>
      </c>
      <c r="E330" t="n">
        <v>8.141</v>
      </c>
      <c r="F330" t="n">
        <v>105.2713</v>
      </c>
      <c r="G330" t="inlineStr">
        <is>
          <t>9402, 9403, 9401, 9801, 9408, 9809, 9405, 9403, 408, 9408, 101, 809, 9112, 9405, 403, 102, 9801, 112, 9402, 402, 201, 108, 9809, 112, 403, 405, 401, 306, 408, 499, 9108, 801, 9112, 809, 101, 108, 102, 112, 201, 403, 306, 402, 401, 499, 408, 801, 405, 9108, 9112, 9403, 108, 9405, 9408, 9401, 405</t>
        </is>
      </c>
      <c r="H330" t="n">
        <v>0</v>
      </c>
      <c r="I330" t="n">
        <v>0</v>
      </c>
      <c r="J330" t="n">
        <v>0</v>
      </c>
      <c r="K330" t="n">
        <v>0</v>
      </c>
      <c r="L330" t="n">
        <v>0</v>
      </c>
      <c r="M330" t="n">
        <v>0</v>
      </c>
      <c r="N330" t="n">
        <v>0</v>
      </c>
      <c r="O330" t="n">
        <v>0</v>
      </c>
      <c r="P330" t="n">
        <v>0</v>
      </c>
      <c r="Q330" t="n">
        <v>-1.551</v>
      </c>
      <c r="R330" t="n">
        <v>0</v>
      </c>
      <c r="S330" t="n">
        <v>-1.551</v>
      </c>
      <c r="T330" t="n">
        <v>6.59</v>
      </c>
      <c r="U330" t="n">
        <v>85.2153</v>
      </c>
      <c r="V330" t="n">
        <v>12.931</v>
      </c>
      <c r="W330" t="n">
        <v>10.2713</v>
      </c>
      <c r="X330" t="n">
        <v>21.2983</v>
      </c>
      <c r="Y330" t="n">
        <v>42.7503</v>
      </c>
      <c r="Z330" t="n">
        <v>66.5278</v>
      </c>
      <c r="AA330" s="20" t="n">
        <v>46062</v>
      </c>
      <c r="AB330" t="inlineStr">
        <is>
          <t>شركة الاوتاد للتوريدات الغذائية</t>
        </is>
      </c>
      <c r="AC330" s="20" t="n">
        <v>46265</v>
      </c>
      <c r="AD330" t="n">
        <v>4.75</v>
      </c>
      <c r="AE330" t="n">
        <v>5.5439</v>
      </c>
      <c r="AF330" t="inlineStr">
        <is>
          <t>1:5</t>
        </is>
      </c>
      <c r="AG330" t="n">
        <v>0</v>
      </c>
    </row>
    <row r="331">
      <c r="A331" t="inlineStr">
        <is>
          <t>FLV</t>
        </is>
      </c>
      <c r="B331" t="inlineStr">
        <is>
          <t>RM</t>
        </is>
      </c>
      <c r="C331" t="inlineStr">
        <is>
          <t>RM.FLV.00031</t>
        </is>
      </c>
      <c r="D331" t="inlineStr">
        <is>
          <t xml:space="preserve">نكهة التوت </t>
        </is>
      </c>
      <c r="E331" t="n">
        <v>5.958</v>
      </c>
      <c r="F331" t="n">
        <v>59.58</v>
      </c>
      <c r="G331" t="inlineStr">
        <is>
          <t>9405, 112, 101, 9112, 112, 108, 306, 402, 401, 499, 408, 403, 405, 9112, 9108, 101, 108, 112, 401, 403, 306, 402, 9405, 108, 9408, 9401, 9402, 405, 9112, 405, 408, 9108, 499, 9405, 9401, 9408, 9402</t>
        </is>
      </c>
      <c r="H331" t="n">
        <v>0</v>
      </c>
      <c r="I331" t="n">
        <v>0</v>
      </c>
      <c r="J331" t="n">
        <v>0</v>
      </c>
      <c r="K331" t="n">
        <v>0</v>
      </c>
      <c r="L331" t="n">
        <v>0</v>
      </c>
      <c r="M331" t="n">
        <v>0</v>
      </c>
      <c r="N331" t="n">
        <v>0</v>
      </c>
      <c r="O331" t="n">
        <v>0</v>
      </c>
      <c r="P331" t="n">
        <v>0</v>
      </c>
      <c r="Q331" t="n">
        <v>-0.378</v>
      </c>
      <c r="R331" t="n">
        <v>0</v>
      </c>
      <c r="S331" t="n">
        <v>-0.378</v>
      </c>
      <c r="T331" t="n">
        <v>5.58</v>
      </c>
      <c r="U331" t="n">
        <v>55.8</v>
      </c>
      <c r="V331" t="n">
        <v>10</v>
      </c>
      <c r="W331" t="n">
        <v>1.345</v>
      </c>
      <c r="X331" t="n">
        <v>2.412</v>
      </c>
      <c r="Y331" t="n">
        <v>4.894</v>
      </c>
      <c r="Z331" t="n">
        <v>12.679</v>
      </c>
      <c r="AA331" s="20" t="n">
        <v>45917</v>
      </c>
      <c r="AB331" t="inlineStr">
        <is>
          <t>شركة الاستشارية لتجارة الكيماويات</t>
        </is>
      </c>
      <c r="AC331" s="20" t="n">
        <v>46255</v>
      </c>
      <c r="AD331" t="n">
        <v>0.5437</v>
      </c>
      <c r="AE331" t="n">
        <v>1.0565</v>
      </c>
      <c r="AF331" t="inlineStr">
        <is>
          <t>5:8</t>
        </is>
      </c>
      <c r="AG331" t="n">
        <v>0</v>
      </c>
    </row>
    <row r="332">
      <c r="A332" t="inlineStr">
        <is>
          <t>FLV</t>
        </is>
      </c>
      <c r="B332" t="inlineStr">
        <is>
          <t>RM</t>
        </is>
      </c>
      <c r="C332" t="inlineStr">
        <is>
          <t>RM.FLV.00032</t>
        </is>
      </c>
      <c r="D332" t="inlineStr">
        <is>
          <t>Caramel Flavour</t>
        </is>
      </c>
      <c r="E332" t="n">
        <v>2.5445</v>
      </c>
      <c r="F332" t="n">
        <v>32.9023</v>
      </c>
      <c r="G332" t="inlineStr">
        <is>
          <t>499, 408, 403, 401, 405, 9112, 809, 9108, 801, 101, 9112, 9405, 809, 9801, 403, 112, 105, 112, 9809, 108, 405, 499, 801, 408, 9108, 108, 9408, 9401, 405, 9402, 9112, 9405, 9403, 101, 108, 105, 112, 401, 403, 9405, 9809, 9801, 9403, 9401, 9408, 9402</t>
        </is>
      </c>
      <c r="H332" t="n">
        <v>0</v>
      </c>
      <c r="I332" t="n">
        <v>0</v>
      </c>
      <c r="J332" t="n">
        <v>0</v>
      </c>
      <c r="K332" t="n">
        <v>0</v>
      </c>
      <c r="L332" t="n">
        <v>0</v>
      </c>
      <c r="M332" t="n">
        <v>0</v>
      </c>
      <c r="N332" t="n">
        <v>0</v>
      </c>
      <c r="O332" t="n">
        <v>0</v>
      </c>
      <c r="P332" t="n">
        <v>0</v>
      </c>
      <c r="Q332" t="n">
        <v>-1.437</v>
      </c>
      <c r="R332" t="n">
        <v>0</v>
      </c>
      <c r="S332" t="n">
        <v>-1.437</v>
      </c>
      <c r="T332" t="n">
        <v>1.1075</v>
      </c>
      <c r="U332" t="n">
        <v>14.3204</v>
      </c>
      <c r="V332" t="n">
        <v>12.9303</v>
      </c>
      <c r="W332" t="n">
        <v>14.3907</v>
      </c>
      <c r="X332" t="n">
        <v>24.6917</v>
      </c>
      <c r="Y332" t="n">
        <v>33.3367</v>
      </c>
      <c r="Z332" t="n">
        <v>37.3727</v>
      </c>
      <c r="AA332" s="20" t="n">
        <v>46203</v>
      </c>
      <c r="AB332" t="inlineStr">
        <is>
          <t>شركة القوقا التجارية</t>
        </is>
      </c>
      <c r="AC332" s="20" t="n">
        <v>46265</v>
      </c>
      <c r="AD332" t="n">
        <v>3.704</v>
      </c>
      <c r="AE332" t="n">
        <v>3.1143</v>
      </c>
      <c r="AF332" t="inlineStr">
        <is>
          <t>0:10</t>
        </is>
      </c>
      <c r="AG332" t="n">
        <v>0</v>
      </c>
    </row>
    <row r="333">
      <c r="A333" t="inlineStr">
        <is>
          <t>FLV</t>
        </is>
      </c>
      <c r="B333" t="inlineStr">
        <is>
          <t>RM</t>
        </is>
      </c>
      <c r="C333" t="inlineStr">
        <is>
          <t>RM.FLV.00033</t>
        </is>
      </c>
      <c r="D333" t="inlineStr">
        <is>
          <t>نكهة الزعفران</t>
        </is>
      </c>
      <c r="E333" t="n">
        <v>17.483</v>
      </c>
      <c r="F333" t="n">
        <v>703.4109999999999</v>
      </c>
      <c r="G333" t="inlineStr">
        <is>
          <t>306, 401, 402, 112, 102, 103, 108, 101, 201, 9405, 9112, 103, 405, 9401, 9408, 108, 9108, 9103, 408, 499, 405, 409, 108, 112, 112, 102, 9405, 9112, 101, 402, 306, 201, 9108, 9103, 9112, 405, 401, 409, 408, 499, 9408, 9401, 9405</t>
        </is>
      </c>
      <c r="H333" t="n">
        <v>0</v>
      </c>
      <c r="I333" t="n">
        <v>0</v>
      </c>
      <c r="J333" t="n">
        <v>0</v>
      </c>
      <c r="K333" t="n">
        <v>0</v>
      </c>
      <c r="L333" t="n">
        <v>0</v>
      </c>
      <c r="M333" t="n">
        <v>0</v>
      </c>
      <c r="N333" t="n">
        <v>0</v>
      </c>
      <c r="O333" t="n">
        <v>0</v>
      </c>
      <c r="P333" t="n">
        <v>0</v>
      </c>
      <c r="Q333" t="n">
        <v>-0.107</v>
      </c>
      <c r="R333" t="n">
        <v>0</v>
      </c>
      <c r="S333" t="n">
        <v>-0.107</v>
      </c>
      <c r="T333" t="n">
        <v>17.376</v>
      </c>
      <c r="U333" t="n">
        <v>699.106</v>
      </c>
      <c r="V333" t="n">
        <v>40.234</v>
      </c>
      <c r="W333" t="n">
        <v>1.0361</v>
      </c>
      <c r="X333" t="n">
        <v>3.8461</v>
      </c>
      <c r="Y333" t="n">
        <v>5.6111</v>
      </c>
      <c r="Z333" t="n">
        <v>6.2921</v>
      </c>
      <c r="AA333" s="20" t="n">
        <v>2</v>
      </c>
      <c r="AC333" s="20" t="n">
        <v>46260</v>
      </c>
      <c r="AD333" t="n">
        <v>0.6234</v>
      </c>
      <c r="AE333" t="n">
        <v>0.5243</v>
      </c>
      <c r="AF333" t="inlineStr">
        <is>
          <t>33:4</t>
        </is>
      </c>
      <c r="AG333" t="n">
        <v>0</v>
      </c>
    </row>
    <row r="334">
      <c r="A334" t="inlineStr">
        <is>
          <t>FLV</t>
        </is>
      </c>
      <c r="B334" t="inlineStr">
        <is>
          <t>RM</t>
        </is>
      </c>
      <c r="C334" t="inlineStr">
        <is>
          <t>RM.FLV.00034</t>
        </is>
      </c>
      <c r="D334" t="inlineStr">
        <is>
          <t>كريمة الروز</t>
        </is>
      </c>
      <c r="E334" t="n">
        <v>78.718</v>
      </c>
      <c r="F334" t="n">
        <v>1714.1068</v>
      </c>
      <c r="G334" t="inlineStr">
        <is>
          <t>499, 401, 405, 9112, 9102, 9103, 9108, 201, 306, 402, 101, 102, 112, 108, 405, 9103, 9102, 9108, 499, 9401, 103, 9112, 9405, 201, 101, 108, 103, 102, 112, 402, 401, 306, 9405, 9401</t>
        </is>
      </c>
      <c r="H334" t="n">
        <v>0</v>
      </c>
      <c r="I334" t="n">
        <v>0</v>
      </c>
      <c r="J334" t="n">
        <v>0</v>
      </c>
      <c r="K334" t="n">
        <v>0</v>
      </c>
      <c r="L334" t="n">
        <v>0</v>
      </c>
      <c r="M334" t="n">
        <v>0</v>
      </c>
      <c r="N334" t="n">
        <v>0</v>
      </c>
      <c r="O334" t="n">
        <v>0</v>
      </c>
      <c r="P334" t="n">
        <v>0</v>
      </c>
      <c r="Q334" t="n">
        <v>0</v>
      </c>
      <c r="R334" t="n">
        <v>0</v>
      </c>
      <c r="S334" t="n">
        <v>0</v>
      </c>
      <c r="T334" t="n">
        <v>78.718</v>
      </c>
      <c r="U334" t="n">
        <v>1714.1068</v>
      </c>
      <c r="V334" t="n">
        <v>21.775</v>
      </c>
      <c r="W334" t="n">
        <v>1.7865</v>
      </c>
      <c r="X334" t="n">
        <v>2.4385</v>
      </c>
      <c r="Y334" t="n">
        <v>2.7095</v>
      </c>
      <c r="Z334" t="n">
        <v>2.7365</v>
      </c>
      <c r="AA334" s="20" t="n">
        <v>45131</v>
      </c>
      <c r="AB334" t="inlineStr">
        <is>
          <t>مؤسسة القسوس للكيماويات</t>
        </is>
      </c>
      <c r="AC334" s="20" t="n">
        <v>46234</v>
      </c>
      <c r="AD334" t="n">
        <v>0.301</v>
      </c>
      <c r="AE334" t="n">
        <v>0.228</v>
      </c>
      <c r="AF334" t="inlineStr">
        <is>
          <t>345:5</t>
        </is>
      </c>
      <c r="AG334" t="n">
        <v>0</v>
      </c>
    </row>
    <row r="335">
      <c r="A335" t="inlineStr">
        <is>
          <t>FLV</t>
        </is>
      </c>
      <c r="B335" t="inlineStr">
        <is>
          <t>RM</t>
        </is>
      </c>
      <c r="C335" t="inlineStr">
        <is>
          <t>RM.FLV.00035</t>
        </is>
      </c>
      <c r="D335" t="inlineStr">
        <is>
          <t xml:space="preserve">Cardamom Flavour </t>
        </is>
      </c>
      <c r="E335" t="n">
        <v>16.551</v>
      </c>
      <c r="F335" t="n">
        <v>421.2164</v>
      </c>
      <c r="G335" t="inlineStr">
        <is>
          <t>201, 112, 101, 108, 102, 103, 306, 401, 403, 402, 405, 499, 9103, 9112, 9108, 9401, 405, 108, 9405, 201, 108, 112, 402, 101, 9405, 9112, 102, 103, 9108, 112, 103, 9402, 405, 499, 403, 306, 401, 9103, 9108, 9112, 9402, 9401, 9405</t>
        </is>
      </c>
      <c r="H335" t="n">
        <v>0</v>
      </c>
      <c r="I335" t="n">
        <v>0</v>
      </c>
      <c r="J335" t="n">
        <v>0</v>
      </c>
      <c r="K335" t="n">
        <v>0</v>
      </c>
      <c r="L335" t="n">
        <v>0</v>
      </c>
      <c r="M335" t="n">
        <v>0</v>
      </c>
      <c r="N335" t="n">
        <v>0</v>
      </c>
      <c r="O335" t="n">
        <v>0</v>
      </c>
      <c r="P335" t="n">
        <v>0</v>
      </c>
      <c r="Q335" t="n">
        <v>-0.255</v>
      </c>
      <c r="R335" t="n">
        <v>0</v>
      </c>
      <c r="S335" t="n">
        <v>-0.255</v>
      </c>
      <c r="T335" t="n">
        <v>16.296</v>
      </c>
      <c r="U335" t="n">
        <v>414.7267</v>
      </c>
      <c r="V335" t="n">
        <v>25.4496</v>
      </c>
      <c r="W335" t="n">
        <v>0.8169999999999999</v>
      </c>
      <c r="X335" t="n">
        <v>0.922</v>
      </c>
      <c r="Y335" t="n">
        <v>1.002</v>
      </c>
      <c r="Z335" t="n">
        <v>1.308</v>
      </c>
      <c r="AA335" s="20" t="n">
        <v>44985</v>
      </c>
      <c r="AB335" t="inlineStr">
        <is>
          <t>شركة الاوتاد للتوريدات الغذائية</t>
        </is>
      </c>
      <c r="AC335" s="20" t="n">
        <v>46250</v>
      </c>
      <c r="AD335" t="n">
        <v>0.1113</v>
      </c>
      <c r="AE335" t="n">
        <v>0.109</v>
      </c>
      <c r="AF335" t="inlineStr">
        <is>
          <t>149:15</t>
        </is>
      </c>
      <c r="AG335" t="n">
        <v>0</v>
      </c>
    </row>
    <row r="336">
      <c r="A336" t="inlineStr">
        <is>
          <t>FLV</t>
        </is>
      </c>
      <c r="B336" t="inlineStr">
        <is>
          <t>RM</t>
        </is>
      </c>
      <c r="C336" t="inlineStr">
        <is>
          <t>RM.FLV.00036</t>
        </is>
      </c>
      <c r="D336" t="inlineStr">
        <is>
          <t>نكهة جوز الهند</t>
        </is>
      </c>
      <c r="E336" t="n">
        <v>49.28</v>
      </c>
      <c r="F336" t="n">
        <v>682.4059999999999</v>
      </c>
      <c r="G336" t="inlineStr">
        <is>
          <t>101, 108, 102, 103, 201, 112, 402, 403, 401, 306, 405, 408, 801, 499, 9405, 108, 405, 9401, 9408, 9108, 9102, 9103, 9112, 101, 809, 9112, 102, 9801, 9405, 103, 112, 201, 108, 9809, 112, 402, 306, 401, 405, 403, 499, 408, 9103, 801, 9108, 9112, 809, 9102, 9405, 9408, 9809, 9801, 9401</t>
        </is>
      </c>
      <c r="H336" t="n">
        <v>0</v>
      </c>
      <c r="I336" t="n">
        <v>0</v>
      </c>
      <c r="J336" t="n">
        <v>0</v>
      </c>
      <c r="K336" t="n">
        <v>0</v>
      </c>
      <c r="L336" t="n">
        <v>0</v>
      </c>
      <c r="M336" t="n">
        <v>0</v>
      </c>
      <c r="N336" t="n">
        <v>0</v>
      </c>
      <c r="O336" t="n">
        <v>0</v>
      </c>
      <c r="P336" t="n">
        <v>0</v>
      </c>
      <c r="Q336" t="n">
        <v>-0.431</v>
      </c>
      <c r="R336" t="n">
        <v>0</v>
      </c>
      <c r="S336" t="n">
        <v>-0.431</v>
      </c>
      <c r="T336" t="n">
        <v>48.849</v>
      </c>
      <c r="U336" t="n">
        <v>677.234</v>
      </c>
      <c r="V336" t="n">
        <v>15.6477</v>
      </c>
      <c r="W336" t="n">
        <v>6.4345</v>
      </c>
      <c r="X336" t="n">
        <v>7.7675</v>
      </c>
      <c r="Y336" t="n">
        <v>8.7995</v>
      </c>
      <c r="Z336" t="n">
        <v>10.2555</v>
      </c>
      <c r="AA336" s="20" t="n">
        <v>45885</v>
      </c>
      <c r="AB336" t="inlineStr">
        <is>
          <t>شركة الاستشارية لتجارة الكيماويات</t>
        </is>
      </c>
      <c r="AC336" s="20" t="n">
        <v>46265</v>
      </c>
      <c r="AD336" t="n">
        <v>0.9777</v>
      </c>
      <c r="AE336" t="n">
        <v>0.8546</v>
      </c>
      <c r="AF336" t="inlineStr">
        <is>
          <t>57:4</t>
        </is>
      </c>
      <c r="AG336" t="n">
        <v>0</v>
      </c>
    </row>
    <row r="337">
      <c r="A337" t="inlineStr">
        <is>
          <t>FLV</t>
        </is>
      </c>
      <c r="B337" t="inlineStr">
        <is>
          <t>RM</t>
        </is>
      </c>
      <c r="C337" t="inlineStr">
        <is>
          <t>RM.FLV.00037</t>
        </is>
      </c>
      <c r="D337" t="inlineStr">
        <is>
          <t>نكهة المستكه</t>
        </is>
      </c>
      <c r="E337" t="n">
        <v>4.85</v>
      </c>
      <c r="F337" t="n">
        <v>137.1454</v>
      </c>
      <c r="G337" t="inlineStr">
        <is>
          <t>9405, 9409, 9402, 9401, 9112, 9108, 9405, 9401, 405, 409, 499, 112, 108, 101, 102, 201, 306, 304, 403, 401, 402, 201, 112, 108, 402, 101, 9402, 9304, 102, 9409, 409, 9108, 499, 9112, 9304, 405, 403, 409, 304, 306, 401</t>
        </is>
      </c>
      <c r="H337" t="n">
        <v>0</v>
      </c>
      <c r="I337" t="n">
        <v>0</v>
      </c>
      <c r="J337" t="n">
        <v>0</v>
      </c>
      <c r="K337" t="n">
        <v>0</v>
      </c>
      <c r="L337" t="n">
        <v>0</v>
      </c>
      <c r="M337" t="n">
        <v>0</v>
      </c>
      <c r="N337" t="n">
        <v>0</v>
      </c>
      <c r="O337" t="n">
        <v>0</v>
      </c>
      <c r="P337" t="n">
        <v>0</v>
      </c>
      <c r="Q337" t="n">
        <v>-0.022</v>
      </c>
      <c r="R337" t="n">
        <v>0</v>
      </c>
      <c r="S337" t="n">
        <v>-0.022</v>
      </c>
      <c r="T337" t="n">
        <v>4.828</v>
      </c>
      <c r="U337" t="n">
        <v>136.486</v>
      </c>
      <c r="V337" t="n">
        <v>28.2693</v>
      </c>
      <c r="W337" t="n">
        <v>4.298</v>
      </c>
      <c r="X337" t="n">
        <v>4.338</v>
      </c>
      <c r="Y337" t="n">
        <v>6.754</v>
      </c>
      <c r="Z337" t="n">
        <v>7.532</v>
      </c>
      <c r="AA337" s="20" t="n">
        <v>46030</v>
      </c>
      <c r="AB337" t="inlineStr">
        <is>
          <t>شركة الاوتاد للتوريدات الغذائية</t>
        </is>
      </c>
      <c r="AC337" s="20" t="n">
        <v>46238</v>
      </c>
      <c r="AD337" t="n">
        <v>0.7504</v>
      </c>
      <c r="AE337" t="n">
        <v>0.6276</v>
      </c>
      <c r="AF337" t="inlineStr">
        <is>
          <t>7:20</t>
        </is>
      </c>
      <c r="AG337" t="n">
        <v>0</v>
      </c>
    </row>
    <row r="338">
      <c r="A338" t="inlineStr">
        <is>
          <t>FLV</t>
        </is>
      </c>
      <c r="B338" t="inlineStr">
        <is>
          <t>RM</t>
        </is>
      </c>
      <c r="C338" t="inlineStr">
        <is>
          <t>RM.FLV.00038</t>
        </is>
      </c>
      <c r="D338" t="inlineStr">
        <is>
          <t>Custard flavor</t>
        </is>
      </c>
      <c r="E338" t="n">
        <v>7.41</v>
      </c>
      <c r="F338" t="n">
        <v>145.378</v>
      </c>
      <c r="G338" t="inlineStr">
        <is>
          <t>9401, 9405, 9809, 401, 306, 405, 9102, 809, 9110, 9112, 499, 9103, 9108, 102, 112, 103, 101, 9112, 9405, 110, 809, 108, 9809, 112, 401, 306, 110, 102, 101, 103, 108, 112, 499, 9110, 9103, 9102, 405, 9401, 405, 9405, 108, 9108, 9112</t>
        </is>
      </c>
      <c r="H338" t="n">
        <v>0</v>
      </c>
      <c r="I338" t="n">
        <v>0</v>
      </c>
      <c r="J338" t="n">
        <v>0</v>
      </c>
      <c r="K338" t="n">
        <v>0</v>
      </c>
      <c r="L338" t="n">
        <v>0</v>
      </c>
      <c r="M338" t="n">
        <v>0</v>
      </c>
      <c r="N338" t="n">
        <v>0</v>
      </c>
      <c r="O338" t="n">
        <v>0</v>
      </c>
      <c r="P338" t="n">
        <v>0</v>
      </c>
      <c r="Q338" t="n">
        <v>-0.423</v>
      </c>
      <c r="R338" t="n">
        <v>0</v>
      </c>
      <c r="S338" t="n">
        <v>-0.423</v>
      </c>
      <c r="T338" t="n">
        <v>6.987</v>
      </c>
      <c r="U338" t="n">
        <v>137.0791</v>
      </c>
      <c r="V338" t="n">
        <v>19.6192</v>
      </c>
      <c r="W338" t="n">
        <v>0.9</v>
      </c>
      <c r="X338" t="n">
        <v>1.341</v>
      </c>
      <c r="Y338" t="n">
        <v>3.155</v>
      </c>
      <c r="Z338" t="n">
        <v>4.423</v>
      </c>
      <c r="AA338" s="20" t="n">
        <v>45175</v>
      </c>
      <c r="AB338" t="inlineStr">
        <is>
          <t>الشركة المتحدة لصناعة المطيبات والنكهات</t>
        </is>
      </c>
      <c r="AC338" s="20" t="n">
        <v>46249</v>
      </c>
      <c r="AD338" t="n">
        <v>0.3505</v>
      </c>
      <c r="AE338" t="n">
        <v>0.3685</v>
      </c>
      <c r="AF338" t="inlineStr">
        <is>
          <t>18:28</t>
        </is>
      </c>
      <c r="AG338" t="n">
        <v>0</v>
      </c>
    </row>
    <row r="339">
      <c r="A339" t="inlineStr">
        <is>
          <t>FLV</t>
        </is>
      </c>
      <c r="B339" t="inlineStr">
        <is>
          <t>RM</t>
        </is>
      </c>
      <c r="C339" t="inlineStr">
        <is>
          <t>RM.FLV.00039</t>
        </is>
      </c>
      <c r="D339" t="inlineStr">
        <is>
          <t xml:space="preserve"> نكهة التوت البري</t>
        </is>
      </c>
      <c r="E339" t="n">
        <v>11.876</v>
      </c>
      <c r="F339" t="n">
        <v>142.512</v>
      </c>
      <c r="G339" t="inlineStr">
        <is>
          <t>809, 9112, 9108, 499, 403, 405, 401, 306, 112, 9809, 108, 112, 9402, 9405, 9112, 809, 101, 9112, 9108, 9401, 405, 108, 9405, 499, 405, 306, 401, 403, 112, 108, 101, 9401, 9402, 9809, 9405</t>
        </is>
      </c>
      <c r="H339" t="n">
        <v>0</v>
      </c>
      <c r="I339" t="n">
        <v>0</v>
      </c>
      <c r="J339" t="n">
        <v>0</v>
      </c>
      <c r="K339" t="n">
        <v>0</v>
      </c>
      <c r="L339" t="n">
        <v>0</v>
      </c>
      <c r="M339" t="n">
        <v>0</v>
      </c>
      <c r="N339" t="n">
        <v>0</v>
      </c>
      <c r="O339" t="n">
        <v>0</v>
      </c>
      <c r="P339" t="n">
        <v>0</v>
      </c>
      <c r="Q339" t="n">
        <v>-0.598</v>
      </c>
      <c r="R339" t="n">
        <v>0</v>
      </c>
      <c r="S339" t="n">
        <v>-0.598</v>
      </c>
      <c r="T339" t="n">
        <v>11.278</v>
      </c>
      <c r="U339" t="n">
        <v>135.336</v>
      </c>
      <c r="V339" t="n">
        <v>12</v>
      </c>
      <c r="W339" t="n">
        <v>3.4198</v>
      </c>
      <c r="X339" t="n">
        <v>4.6758</v>
      </c>
      <c r="Y339" t="n">
        <v>8.050800000000001</v>
      </c>
      <c r="Z339" t="n">
        <v>20.1468</v>
      </c>
      <c r="AA339" s="20" t="n">
        <v>45917</v>
      </c>
      <c r="AB339" t="inlineStr">
        <is>
          <t>شركة الاستشارية لتجارة الكيماويات</t>
        </is>
      </c>
      <c r="AC339" s="20" t="n">
        <v>46250</v>
      </c>
      <c r="AD339" t="n">
        <v>0.8945</v>
      </c>
      <c r="AE339" t="n">
        <v>1.6789</v>
      </c>
      <c r="AF339" t="inlineStr">
        <is>
          <t>6:21</t>
        </is>
      </c>
      <c r="AG339" t="n">
        <v>0</v>
      </c>
    </row>
    <row r="340">
      <c r="A340" t="inlineStr">
        <is>
          <t>FLV</t>
        </is>
      </c>
      <c r="B340" t="inlineStr">
        <is>
          <t>RM</t>
        </is>
      </c>
      <c r="C340" t="inlineStr">
        <is>
          <t>RM.FLV.00040</t>
        </is>
      </c>
      <c r="D340" t="inlineStr">
        <is>
          <t>Toffee Flavor</t>
        </is>
      </c>
      <c r="E340" t="n">
        <v>0</v>
      </c>
      <c r="F340" t="n">
        <v>0</v>
      </c>
      <c r="G340" t="inlineStr">
        <is>
          <t>401, 403, 101, 201, 499, 9402, 9401, 201, 401, 101, 499, 403, 9401, 9402</t>
        </is>
      </c>
      <c r="H340" t="n">
        <v>0</v>
      </c>
      <c r="I340" t="n">
        <v>0</v>
      </c>
      <c r="J340" t="n">
        <v>0</v>
      </c>
      <c r="K340" t="n">
        <v>0</v>
      </c>
      <c r="L340" t="n">
        <v>0</v>
      </c>
      <c r="M340" t="n">
        <v>0</v>
      </c>
      <c r="N340" t="n">
        <v>0</v>
      </c>
      <c r="O340" t="n">
        <v>0</v>
      </c>
      <c r="P340" t="n">
        <v>0</v>
      </c>
      <c r="Q340" t="n">
        <v>0</v>
      </c>
      <c r="R340" t="n">
        <v>0</v>
      </c>
      <c r="S340" t="n">
        <v>0</v>
      </c>
      <c r="T340" t="n">
        <v>0</v>
      </c>
      <c r="U340" t="n">
        <v>0</v>
      </c>
      <c r="V340" t="n">
        <v>8</v>
      </c>
      <c r="W340" t="n">
        <v>2.7404</v>
      </c>
      <c r="X340" t="n">
        <v>2.7404</v>
      </c>
      <c r="Y340" t="n">
        <v>2.7404</v>
      </c>
      <c r="Z340" t="n">
        <v>2.7404</v>
      </c>
      <c r="AA340" s="20" t="n">
        <v>44742</v>
      </c>
      <c r="AB340" t="inlineStr">
        <is>
          <t>مؤسسة القسوس للكيماويات</t>
        </is>
      </c>
      <c r="AC340" s="20" t="n">
        <v>46234</v>
      </c>
      <c r="AD340" t="n">
        <v>0.3044</v>
      </c>
      <c r="AE340" t="n">
        <v>0.2283</v>
      </c>
      <c r="AF340" t="inlineStr">
        <is>
          <t>0:0</t>
        </is>
      </c>
      <c r="AG340" t="n">
        <v>0</v>
      </c>
    </row>
    <row r="341">
      <c r="A341" t="inlineStr">
        <is>
          <t>FLV</t>
        </is>
      </c>
      <c r="B341" t="inlineStr">
        <is>
          <t>RM</t>
        </is>
      </c>
      <c r="C341" t="inlineStr">
        <is>
          <t>RM.FLV.00041</t>
        </is>
      </c>
      <c r="D341" t="inlineStr">
        <is>
          <t>PREGEL Blueberry Flavor</t>
        </is>
      </c>
      <c r="E341" t="n">
        <v>0</v>
      </c>
      <c r="F341" t="n">
        <v>0</v>
      </c>
      <c r="G341" t="inlineStr">
        <is>
          <t>402, 402</t>
        </is>
      </c>
      <c r="H341" t="n">
        <v>0</v>
      </c>
      <c r="I341" t="n">
        <v>0</v>
      </c>
      <c r="J341" t="n">
        <v>0</v>
      </c>
      <c r="K341" t="n">
        <v>0</v>
      </c>
      <c r="L341" t="n">
        <v>0</v>
      </c>
      <c r="M341" t="n">
        <v>0</v>
      </c>
      <c r="N341" t="n">
        <v>0</v>
      </c>
      <c r="O341" t="n">
        <v>0</v>
      </c>
      <c r="P341" t="n">
        <v>0</v>
      </c>
      <c r="Q341" t="n">
        <v>0</v>
      </c>
      <c r="R341" t="n">
        <v>0</v>
      </c>
      <c r="S341" t="n">
        <v>0</v>
      </c>
      <c r="T341" t="n">
        <v>0</v>
      </c>
      <c r="U341" t="n">
        <v>0</v>
      </c>
      <c r="V341" t="n">
        <v>6.543</v>
      </c>
      <c r="W341" t="n">
        <v>0</v>
      </c>
      <c r="X341" t="n">
        <v>0</v>
      </c>
      <c r="Y341" t="n">
        <v>0</v>
      </c>
      <c r="Z341" t="n">
        <v>0</v>
      </c>
      <c r="AA341" s="20" t="n">
        <v>2</v>
      </c>
      <c r="AC341" s="20" t="n">
        <v>2</v>
      </c>
      <c r="AD341" t="n">
        <v>0</v>
      </c>
      <c r="AE341" t="n">
        <v>0</v>
      </c>
      <c r="AG341" t="n">
        <v>0</v>
      </c>
    </row>
    <row r="342">
      <c r="A342" t="inlineStr">
        <is>
          <t>FLV</t>
        </is>
      </c>
      <c r="B342" t="inlineStr">
        <is>
          <t>RM</t>
        </is>
      </c>
      <c r="C342" t="inlineStr">
        <is>
          <t>RM.FLV.00042</t>
        </is>
      </c>
      <c r="D342" t="inlineStr">
        <is>
          <t xml:space="preserve">RUBY CHOCOLATE </t>
        </is>
      </c>
      <c r="E342" t="n">
        <v>0</v>
      </c>
      <c r="F342" t="n">
        <v>0</v>
      </c>
      <c r="G342" t="inlineStr">
        <is>
          <t>9402, 9404, 9405, 404, 403, 102, 108, 9405, 9402, 499, 405, 605, 9108, 9404, 102, 108, 403, 405, 404, 499, 605, 9108</t>
        </is>
      </c>
      <c r="H342" t="n">
        <v>0</v>
      </c>
      <c r="I342" t="n">
        <v>0</v>
      </c>
      <c r="J342" t="n">
        <v>0</v>
      </c>
      <c r="K342" t="n">
        <v>0</v>
      </c>
      <c r="L342" t="n">
        <v>0</v>
      </c>
      <c r="M342" t="n">
        <v>0</v>
      </c>
      <c r="N342" t="n">
        <v>0</v>
      </c>
      <c r="O342" t="n">
        <v>0</v>
      </c>
      <c r="P342" t="n">
        <v>0</v>
      </c>
      <c r="Q342" t="n">
        <v>0</v>
      </c>
      <c r="R342" t="n">
        <v>0</v>
      </c>
      <c r="S342" t="n">
        <v>0</v>
      </c>
      <c r="T342" t="n">
        <v>0</v>
      </c>
      <c r="U342" t="n">
        <v>0</v>
      </c>
      <c r="V342" t="n">
        <v>5.6256</v>
      </c>
      <c r="W342" t="n">
        <v>9</v>
      </c>
      <c r="X342" t="n">
        <v>9</v>
      </c>
      <c r="Y342" t="n">
        <v>9</v>
      </c>
      <c r="Z342" t="n">
        <v>209.9</v>
      </c>
      <c r="AA342" s="20" t="n">
        <v>44768</v>
      </c>
      <c r="AB342" t="inlineStr">
        <is>
          <t>OKAO.01/2022</t>
        </is>
      </c>
      <c r="AC342" s="20" t="n">
        <v>46234</v>
      </c>
      <c r="AD342" t="n">
        <v>1</v>
      </c>
      <c r="AE342" t="n">
        <v>17.4916</v>
      </c>
      <c r="AF342" t="inlineStr">
        <is>
          <t>0:0</t>
        </is>
      </c>
      <c r="AG342" t="n">
        <v>0</v>
      </c>
    </row>
    <row r="343">
      <c r="A343" t="inlineStr">
        <is>
          <t>FLV</t>
        </is>
      </c>
      <c r="B343" t="inlineStr">
        <is>
          <t>RM</t>
        </is>
      </c>
      <c r="C343" t="inlineStr">
        <is>
          <t>RM.FLV.00043</t>
        </is>
      </c>
      <c r="D343" t="inlineStr">
        <is>
          <t>نكهة الليمون</t>
        </is>
      </c>
      <c r="E343" t="n">
        <v>69.75</v>
      </c>
      <c r="F343" t="n">
        <v>1185.4582</v>
      </c>
      <c r="G343" t="inlineStr">
        <is>
          <t>9809, 9405, 9801, 9401, 9403, 9406, 9408, 9402, 9112, 9108, 108, 9405, 9403, 405, 9401, 9408, 405, 801, 408, 9102, 9103, 499, 112, 108, 103, 101, 102, 306, 403, 401, 406, 112, 9809, 108, 809, 9405, 9406, 9112, 101, 103, 9402, 112, 102, 9801, 9108, 406, 9103, 499, 9112, 801, 809, 9102, 405, 403, 408, 306, 401</t>
        </is>
      </c>
      <c r="H343" t="n">
        <v>0</v>
      </c>
      <c r="I343" t="n">
        <v>0</v>
      </c>
      <c r="J343" t="n">
        <v>0</v>
      </c>
      <c r="K343" t="n">
        <v>0</v>
      </c>
      <c r="L343" t="n">
        <v>0</v>
      </c>
      <c r="M343" t="n">
        <v>0</v>
      </c>
      <c r="N343" t="n">
        <v>0</v>
      </c>
      <c r="O343" t="n">
        <v>0</v>
      </c>
      <c r="P343" t="n">
        <v>0</v>
      </c>
      <c r="Q343" t="n">
        <v>-0.449</v>
      </c>
      <c r="R343" t="n">
        <v>0</v>
      </c>
      <c r="S343" t="n">
        <v>-0.449</v>
      </c>
      <c r="T343" t="n">
        <v>69.301</v>
      </c>
      <c r="U343" t="n">
        <v>1178.117</v>
      </c>
      <c r="V343" t="n">
        <v>17</v>
      </c>
      <c r="W343" t="n">
        <v>22.3789</v>
      </c>
      <c r="X343" t="n">
        <v>36.5959</v>
      </c>
      <c r="Y343" t="n">
        <v>45.3073</v>
      </c>
      <c r="Z343" t="n">
        <v>62.2558</v>
      </c>
      <c r="AA343" s="20" t="n">
        <v>45960</v>
      </c>
      <c r="AB343" t="inlineStr">
        <is>
          <t>شركة الاستشارية لتجارة الكيماويات</t>
        </is>
      </c>
      <c r="AC343" s="20" t="n">
        <v>46265</v>
      </c>
      <c r="AD343" t="n">
        <v>5.0341</v>
      </c>
      <c r="AE343" t="n">
        <v>5.1879</v>
      </c>
      <c r="AF343" t="inlineStr">
        <is>
          <t>13:10</t>
        </is>
      </c>
      <c r="AG343" t="n">
        <v>0</v>
      </c>
    </row>
    <row r="344">
      <c r="A344" t="inlineStr">
        <is>
          <t>FLV</t>
        </is>
      </c>
      <c r="B344" t="inlineStr">
        <is>
          <t>RM</t>
        </is>
      </c>
      <c r="C344" t="inlineStr">
        <is>
          <t>RM.FLV.00044</t>
        </is>
      </c>
      <c r="D344" t="inlineStr">
        <is>
          <t xml:space="preserve">Vitala Cream Patisserie Spray 250ml </t>
        </is>
      </c>
      <c r="E344" t="n">
        <v>0</v>
      </c>
      <c r="F344" t="n">
        <v>0</v>
      </c>
      <c r="G344" t="inlineStr">
        <is>
          <t>303, 303</t>
        </is>
      </c>
      <c r="H344" t="n">
        <v>0</v>
      </c>
      <c r="I344" t="n">
        <v>0</v>
      </c>
      <c r="J344" t="n">
        <v>0</v>
      </c>
      <c r="K344" t="n">
        <v>0</v>
      </c>
      <c r="L344" t="n">
        <v>0</v>
      </c>
      <c r="M344" t="n">
        <v>0</v>
      </c>
      <c r="N344" t="n">
        <v>0</v>
      </c>
      <c r="O344" t="n">
        <v>0</v>
      </c>
      <c r="P344" t="n">
        <v>0</v>
      </c>
      <c r="Q344" t="n">
        <v>0</v>
      </c>
      <c r="R344" t="n">
        <v>0</v>
      </c>
      <c r="S344" t="n">
        <v>0</v>
      </c>
      <c r="T344" t="n">
        <v>0</v>
      </c>
      <c r="U344" t="n">
        <v>0</v>
      </c>
      <c r="V344" t="n">
        <v>0.9204</v>
      </c>
      <c r="W344" t="n">
        <v>0</v>
      </c>
      <c r="X344" t="n">
        <v>0</v>
      </c>
      <c r="Y344" t="n">
        <v>0</v>
      </c>
      <c r="Z344" t="n">
        <v>0</v>
      </c>
      <c r="AA344" s="20" t="n">
        <v>44956</v>
      </c>
      <c r="AB344" t="inlineStr">
        <is>
          <t xml:space="preserve"> Creme .01/2023</t>
        </is>
      </c>
      <c r="AC344" s="20" t="n">
        <v>44957</v>
      </c>
      <c r="AD344" t="n">
        <v>0</v>
      </c>
      <c r="AE344" t="n">
        <v>0</v>
      </c>
      <c r="AG344" t="n">
        <v>0</v>
      </c>
    </row>
    <row r="345">
      <c r="A345" t="inlineStr">
        <is>
          <t>FLV</t>
        </is>
      </c>
      <c r="B345" t="inlineStr">
        <is>
          <t>RM</t>
        </is>
      </c>
      <c r="C345" t="inlineStr">
        <is>
          <t>RM.FLV.00045</t>
        </is>
      </c>
      <c r="D345" t="inlineStr">
        <is>
          <t>نكهة البطيخ</t>
        </is>
      </c>
      <c r="E345" t="n">
        <v>3.193</v>
      </c>
      <c r="F345" t="n">
        <v>35.7828</v>
      </c>
      <c r="G345" t="inlineStr">
        <is>
          <t>9405, 9108, 499, 405, 403, 9112, 108, 112, 112, 9405, 9108, 405, 499, 405, 9405, 9112, 108, 112, 403</t>
        </is>
      </c>
      <c r="H345" t="n">
        <v>0</v>
      </c>
      <c r="I345" t="n">
        <v>0</v>
      </c>
      <c r="J345" t="n">
        <v>0</v>
      </c>
      <c r="K345" t="n">
        <v>0</v>
      </c>
      <c r="L345" t="n">
        <v>0</v>
      </c>
      <c r="M345" t="n">
        <v>0</v>
      </c>
      <c r="N345" t="n">
        <v>0</v>
      </c>
      <c r="O345" t="n">
        <v>0</v>
      </c>
      <c r="P345" t="n">
        <v>0</v>
      </c>
      <c r="Q345" t="n">
        <v>-0.432</v>
      </c>
      <c r="R345" t="n">
        <v>0</v>
      </c>
      <c r="S345" t="n">
        <v>-0.432</v>
      </c>
      <c r="T345" t="n">
        <v>2.761</v>
      </c>
      <c r="U345" t="n">
        <v>30.9415</v>
      </c>
      <c r="V345" t="n">
        <v>11.2066</v>
      </c>
      <c r="W345" t="n">
        <v>1.332</v>
      </c>
      <c r="X345" t="n">
        <v>1.332</v>
      </c>
      <c r="Y345" t="n">
        <v>1.332</v>
      </c>
      <c r="Z345" t="n">
        <v>1.332</v>
      </c>
      <c r="AA345" s="20" t="n">
        <v>46161</v>
      </c>
      <c r="AB345" t="inlineStr">
        <is>
          <t>شركة الاستشارية لتجارة الكيماويات</t>
        </is>
      </c>
      <c r="AC345" s="20" t="n">
        <v>46238</v>
      </c>
      <c r="AD345" t="n">
        <v>0.148</v>
      </c>
      <c r="AE345" t="n">
        <v>0.111</v>
      </c>
      <c r="AF345" t="inlineStr">
        <is>
          <t>24:26</t>
        </is>
      </c>
      <c r="AG345" t="n">
        <v>0</v>
      </c>
    </row>
    <row r="346">
      <c r="A346" t="inlineStr">
        <is>
          <t>FLV</t>
        </is>
      </c>
      <c r="B346" t="inlineStr">
        <is>
          <t>RM</t>
        </is>
      </c>
      <c r="C346" t="inlineStr">
        <is>
          <t>RM.FLV.00046</t>
        </is>
      </c>
      <c r="D346" t="inlineStr">
        <is>
          <t xml:space="preserve">نكهة شمام </t>
        </is>
      </c>
      <c r="E346" t="n">
        <v>0.469</v>
      </c>
      <c r="F346" t="n">
        <v>4.448</v>
      </c>
      <c r="G346" t="inlineStr">
        <is>
          <t>9405, 405, 9405, 108, 9112, 9108, 405, 499, 403, 112, 108, 9112, 9108, 499, 405, 403, 112, 108, 9405</t>
        </is>
      </c>
      <c r="H346" t="n">
        <v>2</v>
      </c>
      <c r="I346" t="n">
        <v>0</v>
      </c>
      <c r="J346" t="n">
        <v>0</v>
      </c>
      <c r="K346" t="n">
        <v>0</v>
      </c>
      <c r="L346" t="n">
        <v>0</v>
      </c>
      <c r="M346" t="n">
        <v>2</v>
      </c>
      <c r="N346" t="n">
        <v>0</v>
      </c>
      <c r="O346" t="n">
        <v>0</v>
      </c>
      <c r="P346" t="n">
        <v>0</v>
      </c>
      <c r="Q346" t="n">
        <v>-0.012</v>
      </c>
      <c r="R346" t="n">
        <v>0</v>
      </c>
      <c r="S346" t="n">
        <v>-0.012</v>
      </c>
      <c r="T346" t="n">
        <v>2.457</v>
      </c>
      <c r="U346" t="n">
        <v>30.1982</v>
      </c>
      <c r="V346" t="n">
        <v>12.5286</v>
      </c>
      <c r="W346" t="n">
        <v>1.137</v>
      </c>
      <c r="X346" t="n">
        <v>1.137</v>
      </c>
      <c r="Y346" t="n">
        <v>1.137</v>
      </c>
      <c r="Z346" t="n">
        <v>1.137</v>
      </c>
      <c r="AA346" s="20" t="n">
        <v>46257</v>
      </c>
      <c r="AB346" t="inlineStr">
        <is>
          <t>شركة الاستشارية لتجارة الكيماويات</t>
        </is>
      </c>
      <c r="AC346" s="20" t="n">
        <v>46238</v>
      </c>
      <c r="AD346" t="n">
        <v>0.1263</v>
      </c>
      <c r="AE346" t="n">
        <v>0.09470000000000001</v>
      </c>
      <c r="AF346" t="inlineStr">
        <is>
          <t>25:27</t>
        </is>
      </c>
      <c r="AG346" t="n">
        <v>25.864</v>
      </c>
    </row>
    <row r="347">
      <c r="A347" t="inlineStr">
        <is>
          <t>FLV</t>
        </is>
      </c>
      <c r="B347" t="inlineStr">
        <is>
          <t>RM</t>
        </is>
      </c>
      <c r="C347" t="inlineStr">
        <is>
          <t>RM.FLV.00047</t>
        </is>
      </c>
      <c r="D347" t="inlineStr">
        <is>
          <t xml:space="preserve">نكهة التوفي كراميل </t>
        </is>
      </c>
      <c r="E347" t="n">
        <v>22.403</v>
      </c>
      <c r="F347" t="n">
        <v>224.03</v>
      </c>
      <c r="G347" t="inlineStr">
        <is>
          <t>403, 499, 405, 9108, 9103, 801, 9112, 809, 101, 9112, 9403, 9801, 809, 403, 9405, 9809, 108, 112, 401, 409, 306, 402, 9401, 405, 9402, 112, 103, 9403, 108, 9405, 499, 405, 801, 9108, 9112, 9103, 112, 101, 108, 103, 403, 401, 306, 402, 409, 9402, 9401, 9403, 9809, 9405, 9801</t>
        </is>
      </c>
      <c r="H347" t="n">
        <v>0</v>
      </c>
      <c r="I347" t="n">
        <v>0</v>
      </c>
      <c r="J347" t="n">
        <v>0</v>
      </c>
      <c r="K347" t="n">
        <v>0</v>
      </c>
      <c r="L347" t="n">
        <v>0</v>
      </c>
      <c r="M347" t="n">
        <v>0</v>
      </c>
      <c r="N347" t="n">
        <v>0</v>
      </c>
      <c r="O347" t="n">
        <v>0</v>
      </c>
      <c r="P347" t="n">
        <v>0</v>
      </c>
      <c r="Q347" t="n">
        <v>-1.615</v>
      </c>
      <c r="R347" t="n">
        <v>0</v>
      </c>
      <c r="S347" t="n">
        <v>-1.615</v>
      </c>
      <c r="T347" t="n">
        <v>20.788</v>
      </c>
      <c r="U347" t="n">
        <v>207.88</v>
      </c>
      <c r="V347" t="n">
        <v>10</v>
      </c>
      <c r="W347" t="n">
        <v>10.852</v>
      </c>
      <c r="X347" t="n">
        <v>18.379</v>
      </c>
      <c r="Y347" t="n">
        <v>20.521</v>
      </c>
      <c r="Z347" t="n">
        <v>23.163</v>
      </c>
      <c r="AA347" s="20" t="n">
        <v>45938</v>
      </c>
      <c r="AB347" t="inlineStr">
        <is>
          <t>الشركة المتحدة لصناعة المطيبات والنكهات</t>
        </is>
      </c>
      <c r="AC347" s="20" t="n">
        <v>46265</v>
      </c>
      <c r="AD347" t="n">
        <v>2.2801</v>
      </c>
      <c r="AE347" t="n">
        <v>1.9302</v>
      </c>
      <c r="AF347" t="inlineStr">
        <is>
          <t>10:23</t>
        </is>
      </c>
      <c r="AG347" t="n">
        <v>0</v>
      </c>
    </row>
    <row r="348">
      <c r="A348" t="inlineStr">
        <is>
          <t>FLV</t>
        </is>
      </c>
      <c r="B348" t="inlineStr">
        <is>
          <t>RM</t>
        </is>
      </c>
      <c r="C348" t="inlineStr">
        <is>
          <t>RM.FLV.00048</t>
        </is>
      </c>
      <c r="D348" t="inlineStr">
        <is>
          <t xml:space="preserve">نكهة الكاباتشينو </t>
        </is>
      </c>
      <c r="E348" t="n">
        <v>0</v>
      </c>
      <c r="F348" t="n">
        <v>0</v>
      </c>
      <c r="G348" t="inlineStr">
        <is>
          <t>403, 403</t>
        </is>
      </c>
      <c r="H348" t="n">
        <v>0</v>
      </c>
      <c r="I348" t="n">
        <v>0</v>
      </c>
      <c r="J348" t="n">
        <v>0</v>
      </c>
      <c r="K348" t="n">
        <v>0</v>
      </c>
      <c r="L348" t="n">
        <v>0</v>
      </c>
      <c r="M348" t="n">
        <v>0</v>
      </c>
      <c r="N348" t="n">
        <v>0</v>
      </c>
      <c r="O348" t="n">
        <v>0</v>
      </c>
      <c r="P348" t="n">
        <v>0</v>
      </c>
      <c r="Q348" t="n">
        <v>0</v>
      </c>
      <c r="R348" t="n">
        <v>0</v>
      </c>
      <c r="S348" t="n">
        <v>0</v>
      </c>
      <c r="T348" t="n">
        <v>0</v>
      </c>
      <c r="U348" t="n">
        <v>0</v>
      </c>
      <c r="V348" t="n">
        <v>11</v>
      </c>
      <c r="W348" t="n">
        <v>0</v>
      </c>
      <c r="X348" t="n">
        <v>0</v>
      </c>
      <c r="Y348" t="n">
        <v>0</v>
      </c>
      <c r="Z348" t="n">
        <v>0</v>
      </c>
      <c r="AA348" s="20" t="n">
        <v>45267</v>
      </c>
      <c r="AB348" t="inlineStr">
        <is>
          <t>مؤسسة القسوس للكيماويات</t>
        </is>
      </c>
      <c r="AC348" s="20" t="n">
        <v>45382</v>
      </c>
      <c r="AD348" t="n">
        <v>0</v>
      </c>
      <c r="AE348" t="n">
        <v>0</v>
      </c>
      <c r="AG348" t="n">
        <v>0</v>
      </c>
    </row>
    <row r="349">
      <c r="A349" t="inlineStr">
        <is>
          <t>FLV</t>
        </is>
      </c>
      <c r="B349" t="inlineStr">
        <is>
          <t>RM</t>
        </is>
      </c>
      <c r="C349" t="inlineStr">
        <is>
          <t>RM.FLV.00049</t>
        </is>
      </c>
      <c r="D349" t="inlineStr">
        <is>
          <t>نكهة الموز</t>
        </is>
      </c>
      <c r="E349" t="n">
        <v>6.044</v>
      </c>
      <c r="F349" t="n">
        <v>93.7848</v>
      </c>
      <c r="G349" t="inlineStr">
        <is>
          <t>403, 103, 102, 108, 9103, 9102, 499, 108, 9403, 103, 103, 108, 9809, 809, 9108, 102, 809, 9102, 9103, 9108, 499, 403, 9809, 9403</t>
        </is>
      </c>
      <c r="H349" t="n">
        <v>0</v>
      </c>
      <c r="I349" t="n">
        <v>0</v>
      </c>
      <c r="J349" t="n">
        <v>0</v>
      </c>
      <c r="K349" t="n">
        <v>0</v>
      </c>
      <c r="L349" t="n">
        <v>0</v>
      </c>
      <c r="M349" t="n">
        <v>0</v>
      </c>
      <c r="N349" t="n">
        <v>0</v>
      </c>
      <c r="O349" t="n">
        <v>0</v>
      </c>
      <c r="P349" t="n">
        <v>0</v>
      </c>
      <c r="Q349" t="n">
        <v>0</v>
      </c>
      <c r="R349" t="n">
        <v>0</v>
      </c>
      <c r="S349" t="n">
        <v>0</v>
      </c>
      <c r="T349" t="n">
        <v>6.044</v>
      </c>
      <c r="U349" t="n">
        <v>93.7848</v>
      </c>
      <c r="V349" t="n">
        <v>15.517</v>
      </c>
      <c r="W349" t="n">
        <v>0.5</v>
      </c>
      <c r="X349" t="n">
        <v>0.504</v>
      </c>
      <c r="Y349" t="n">
        <v>0.504</v>
      </c>
      <c r="Z349" t="n">
        <v>0.504</v>
      </c>
      <c r="AA349" s="20" t="n">
        <v>45918</v>
      </c>
      <c r="AB349" t="inlineStr">
        <is>
          <t>شركة الاوتاد للتوريدات الغذائية</t>
        </is>
      </c>
      <c r="AC349" s="20" t="n">
        <v>46234</v>
      </c>
      <c r="AD349" t="n">
        <v>0.056</v>
      </c>
      <c r="AE349" t="n">
        <v>0.042</v>
      </c>
      <c r="AF349" t="inlineStr">
        <is>
          <t>143:27</t>
        </is>
      </c>
      <c r="AG349" t="n">
        <v>0</v>
      </c>
    </row>
    <row r="350">
      <c r="A350" t="inlineStr">
        <is>
          <t>FLV</t>
        </is>
      </c>
      <c r="B350" t="inlineStr">
        <is>
          <t>RM</t>
        </is>
      </c>
      <c r="C350" t="inlineStr">
        <is>
          <t>RM.FLV.00050</t>
        </is>
      </c>
      <c r="D350" t="inlineStr">
        <is>
          <t>نكهة التفاح الاخضر -زيتي</t>
        </is>
      </c>
      <c r="E350" t="n">
        <v>3.205</v>
      </c>
      <c r="F350" t="n">
        <v>46.4725</v>
      </c>
      <c r="G350" t="inlineStr">
        <is>
          <t>9403, 403, 108, 9403, 499, 801, 108, 801, 403, 499</t>
        </is>
      </c>
      <c r="H350" t="n">
        <v>0</v>
      </c>
      <c r="I350" t="n">
        <v>0</v>
      </c>
      <c r="J350" t="n">
        <v>0</v>
      </c>
      <c r="K350" t="n">
        <v>0</v>
      </c>
      <c r="L350" t="n">
        <v>0</v>
      </c>
      <c r="M350" t="n">
        <v>0</v>
      </c>
      <c r="N350" t="n">
        <v>0</v>
      </c>
      <c r="O350" t="n">
        <v>0</v>
      </c>
      <c r="P350" t="n">
        <v>0</v>
      </c>
      <c r="Q350" t="n">
        <v>0</v>
      </c>
      <c r="R350" t="n">
        <v>0</v>
      </c>
      <c r="S350" t="n">
        <v>0</v>
      </c>
      <c r="T350" t="n">
        <v>3.205</v>
      </c>
      <c r="U350" t="n">
        <v>46.4725</v>
      </c>
      <c r="V350" t="n">
        <v>14.5</v>
      </c>
      <c r="W350" t="n">
        <v>0.5</v>
      </c>
      <c r="X350" t="n">
        <v>0.5</v>
      </c>
      <c r="Y350" t="n">
        <v>0.5</v>
      </c>
      <c r="Z350" t="n">
        <v>0.5</v>
      </c>
      <c r="AA350" s="20" t="n">
        <v>45890</v>
      </c>
      <c r="AB350" t="inlineStr">
        <is>
          <t>شركة الاستشارية لتجارة الكيماويات</t>
        </is>
      </c>
      <c r="AC350" s="20" t="n">
        <v>46234</v>
      </c>
      <c r="AD350" t="n">
        <v>0.0555</v>
      </c>
      <c r="AE350" t="n">
        <v>0.0416</v>
      </c>
      <c r="AF350" t="inlineStr">
        <is>
          <t>76:27</t>
        </is>
      </c>
      <c r="AG350" t="n">
        <v>0</v>
      </c>
    </row>
    <row r="351">
      <c r="A351" t="inlineStr">
        <is>
          <t>FLV</t>
        </is>
      </c>
      <c r="B351" t="inlineStr">
        <is>
          <t>RM</t>
        </is>
      </c>
      <c r="C351" t="inlineStr">
        <is>
          <t>RM.FLV.00051</t>
        </is>
      </c>
      <c r="D351" t="inlineStr">
        <is>
          <t xml:space="preserve">نكهة اناناس </t>
        </is>
      </c>
      <c r="E351" t="n">
        <v>0</v>
      </c>
      <c r="F351" t="n">
        <v>0</v>
      </c>
      <c r="G351" t="inlineStr">
        <is>
          <t>499, 403, 499, 403</t>
        </is>
      </c>
      <c r="H351" t="n">
        <v>0</v>
      </c>
      <c r="I351" t="n">
        <v>0</v>
      </c>
      <c r="J351" t="n">
        <v>0</v>
      </c>
      <c r="K351" t="n">
        <v>0</v>
      </c>
      <c r="L351" t="n">
        <v>0</v>
      </c>
      <c r="M351" t="n">
        <v>0</v>
      </c>
      <c r="N351" t="n">
        <v>0</v>
      </c>
      <c r="O351" t="n">
        <v>0</v>
      </c>
      <c r="P351" t="n">
        <v>0</v>
      </c>
      <c r="Q351" t="n">
        <v>0</v>
      </c>
      <c r="R351" t="n">
        <v>0</v>
      </c>
      <c r="S351" t="n">
        <v>0</v>
      </c>
      <c r="T351" t="n">
        <v>0</v>
      </c>
      <c r="U351" t="n">
        <v>0</v>
      </c>
      <c r="V351" t="n">
        <v>11.0862</v>
      </c>
      <c r="W351" t="n">
        <v>1.411</v>
      </c>
      <c r="X351" t="n">
        <v>1.461</v>
      </c>
      <c r="Y351" t="n">
        <v>1.461</v>
      </c>
      <c r="Z351" t="n">
        <v>1.7662</v>
      </c>
      <c r="AA351" s="20" t="n">
        <v>45603</v>
      </c>
      <c r="AB351" t="inlineStr">
        <is>
          <t>شركة الاستشارية لتجارة الكيماويات</t>
        </is>
      </c>
      <c r="AC351" s="20" t="n">
        <v>46234</v>
      </c>
      <c r="AD351" t="n">
        <v>0.1623</v>
      </c>
      <c r="AE351" t="n">
        <v>0.1471</v>
      </c>
      <c r="AF351" t="inlineStr">
        <is>
          <t>0:0</t>
        </is>
      </c>
      <c r="AG351" t="n">
        <v>0</v>
      </c>
    </row>
    <row r="352">
      <c r="A352" t="inlineStr">
        <is>
          <t>FLV</t>
        </is>
      </c>
      <c r="B352" t="inlineStr">
        <is>
          <t>RM</t>
        </is>
      </c>
      <c r="C352" t="inlineStr">
        <is>
          <t>RM.FLV.00052</t>
        </is>
      </c>
      <c r="D352" t="inlineStr">
        <is>
          <t>Mastic paste mec3</t>
        </is>
      </c>
      <c r="E352" t="n">
        <v>0</v>
      </c>
      <c r="F352" t="n">
        <v>0</v>
      </c>
      <c r="G352" t="inlineStr">
        <is>
          <t>9402, 402, 108, 409, 9402, 409, 108, 402</t>
        </is>
      </c>
      <c r="H352" t="n">
        <v>0</v>
      </c>
      <c r="I352" t="n">
        <v>0</v>
      </c>
      <c r="J352" t="n">
        <v>0</v>
      </c>
      <c r="K352" t="n">
        <v>0</v>
      </c>
      <c r="L352" t="n">
        <v>0</v>
      </c>
      <c r="M352" t="n">
        <v>0</v>
      </c>
      <c r="N352" t="n">
        <v>0</v>
      </c>
      <c r="O352" t="n">
        <v>0</v>
      </c>
      <c r="P352" t="n">
        <v>0</v>
      </c>
      <c r="Q352" t="n">
        <v>0</v>
      </c>
      <c r="R352" t="n">
        <v>0</v>
      </c>
      <c r="S352" t="n">
        <v>0</v>
      </c>
      <c r="T352" t="n">
        <v>0</v>
      </c>
      <c r="U352" t="n">
        <v>0</v>
      </c>
      <c r="V352" t="n">
        <v>7.7588</v>
      </c>
      <c r="W352" t="n">
        <v>0</v>
      </c>
      <c r="X352" t="n">
        <v>0</v>
      </c>
      <c r="Y352" t="n">
        <v>0.126</v>
      </c>
      <c r="Z352" t="n">
        <v>0.126</v>
      </c>
      <c r="AA352" s="20" t="n">
        <v>45886</v>
      </c>
      <c r="AB352" t="inlineStr">
        <is>
          <t>شركة المحمودية لتجارة مستلزمات المخابز والحلويات</t>
        </is>
      </c>
      <c r="AC352" s="20" t="n">
        <v>46042</v>
      </c>
      <c r="AD352" t="n">
        <v>0.014</v>
      </c>
      <c r="AE352" t="n">
        <v>0.0105</v>
      </c>
      <c r="AF352" t="inlineStr">
        <is>
          <t>0:0</t>
        </is>
      </c>
      <c r="AG352" t="n">
        <v>0</v>
      </c>
    </row>
    <row r="353">
      <c r="A353" t="inlineStr">
        <is>
          <t>FLV</t>
        </is>
      </c>
      <c r="B353" t="inlineStr">
        <is>
          <t>RM</t>
        </is>
      </c>
      <c r="C353" t="inlineStr">
        <is>
          <t>RM.FLV.00053</t>
        </is>
      </c>
      <c r="D353" t="inlineStr">
        <is>
          <t>Orange paste mec3</t>
        </is>
      </c>
      <c r="E353" t="n">
        <v>1.05</v>
      </c>
      <c r="F353" t="n">
        <v>10.8619</v>
      </c>
      <c r="G353" t="inlineStr">
        <is>
          <t>304, 304</t>
        </is>
      </c>
      <c r="H353" t="n">
        <v>0</v>
      </c>
      <c r="I353" t="n">
        <v>0</v>
      </c>
      <c r="J353" t="n">
        <v>0</v>
      </c>
      <c r="K353" t="n">
        <v>0</v>
      </c>
      <c r="L353" t="n">
        <v>0</v>
      </c>
      <c r="M353" t="n">
        <v>0</v>
      </c>
      <c r="N353" t="n">
        <v>0</v>
      </c>
      <c r="O353" t="n">
        <v>0</v>
      </c>
      <c r="P353" t="n">
        <v>0</v>
      </c>
      <c r="Q353" t="n">
        <v>0</v>
      </c>
      <c r="R353" t="n">
        <v>0</v>
      </c>
      <c r="S353" t="n">
        <v>0</v>
      </c>
      <c r="T353" t="n">
        <v>1.05</v>
      </c>
      <c r="U353" t="n">
        <v>10.8619</v>
      </c>
      <c r="V353" t="n">
        <v>10.3447</v>
      </c>
      <c r="W353" t="n">
        <v>0</v>
      </c>
      <c r="X353" t="n">
        <v>0</v>
      </c>
      <c r="Y353" t="n">
        <v>1.3</v>
      </c>
      <c r="Z353" t="n">
        <v>1.3</v>
      </c>
      <c r="AA353" s="20" t="n">
        <v>45754</v>
      </c>
      <c r="AB353" t="inlineStr">
        <is>
          <t>شركة المحمودية لتجارة مستلزمات المخابز والحلويات</t>
        </is>
      </c>
      <c r="AC353" s="20" t="n">
        <v>46081</v>
      </c>
      <c r="AD353" t="n">
        <v>0.1444</v>
      </c>
      <c r="AE353" t="n">
        <v>0.1083</v>
      </c>
      <c r="AF353" t="inlineStr">
        <is>
          <t>9:20</t>
        </is>
      </c>
      <c r="AG353" t="n">
        <v>0</v>
      </c>
    </row>
    <row r="354">
      <c r="A354" t="inlineStr">
        <is>
          <t>FLV</t>
        </is>
      </c>
      <c r="B354" t="inlineStr">
        <is>
          <t>RM</t>
        </is>
      </c>
      <c r="C354" t="inlineStr">
        <is>
          <t>RM.FLV.00054</t>
        </is>
      </c>
      <c r="D354" t="inlineStr">
        <is>
          <t>Lemon paste mec3</t>
        </is>
      </c>
      <c r="E354" t="n">
        <v>3</v>
      </c>
      <c r="F354" t="n">
        <v>31.034</v>
      </c>
      <c r="G354" t="inlineStr">
        <is>
          <t>304, 304, 304</t>
        </is>
      </c>
      <c r="H354" t="n">
        <v>0</v>
      </c>
      <c r="I354" t="n">
        <v>0</v>
      </c>
      <c r="J354" t="n">
        <v>0</v>
      </c>
      <c r="K354" t="n">
        <v>0</v>
      </c>
      <c r="L354" t="n">
        <v>0</v>
      </c>
      <c r="M354" t="n">
        <v>0</v>
      </c>
      <c r="N354" t="n">
        <v>0</v>
      </c>
      <c r="O354" t="n">
        <v>0</v>
      </c>
      <c r="P354" t="n">
        <v>0</v>
      </c>
      <c r="Q354" t="n">
        <v>-0.04</v>
      </c>
      <c r="R354" t="n">
        <v>0</v>
      </c>
      <c r="S354" t="n">
        <v>-0.04</v>
      </c>
      <c r="T354" t="n">
        <v>2.96</v>
      </c>
      <c r="U354" t="n">
        <v>30.6202</v>
      </c>
      <c r="V354" t="n">
        <v>10.3447</v>
      </c>
      <c r="W354" t="n">
        <v>0.04</v>
      </c>
      <c r="X354" t="n">
        <v>0.04</v>
      </c>
      <c r="Y354" t="n">
        <v>0.04</v>
      </c>
      <c r="Z354" t="n">
        <v>0.04</v>
      </c>
      <c r="AA354" s="20" t="n">
        <v>45754</v>
      </c>
      <c r="AB354" t="inlineStr">
        <is>
          <t>شركة المحمودية لتجارة مستلزمات المخابز والحلويات</t>
        </is>
      </c>
      <c r="AC354" s="20" t="n">
        <v>46258</v>
      </c>
      <c r="AD354" t="n">
        <v>0.0044</v>
      </c>
      <c r="AE354" t="n">
        <v>0.0033</v>
      </c>
      <c r="AF354" t="inlineStr">
        <is>
          <t>888:0</t>
        </is>
      </c>
      <c r="AG354" t="n">
        <v>0</v>
      </c>
    </row>
    <row r="355">
      <c r="A355" t="inlineStr">
        <is>
          <t>FLV</t>
        </is>
      </c>
      <c r="B355" t="inlineStr">
        <is>
          <t>RM</t>
        </is>
      </c>
      <c r="C355" t="inlineStr">
        <is>
          <t>RM.FLV.00055</t>
        </is>
      </c>
      <c r="D355" t="inlineStr">
        <is>
          <t xml:space="preserve">Passion fruit paste mec3 </t>
        </is>
      </c>
      <c r="E355" t="n">
        <v>1</v>
      </c>
      <c r="F355" t="n">
        <v>12.931</v>
      </c>
      <c r="G355" t="inlineStr">
        <is>
          <t>304, 304</t>
        </is>
      </c>
      <c r="H355" t="n">
        <v>0</v>
      </c>
      <c r="I355" t="n">
        <v>0</v>
      </c>
      <c r="J355" t="n">
        <v>0</v>
      </c>
      <c r="K355" t="n">
        <v>0</v>
      </c>
      <c r="L355" t="n">
        <v>0</v>
      </c>
      <c r="M355" t="n">
        <v>0</v>
      </c>
      <c r="N355" t="n">
        <v>0</v>
      </c>
      <c r="O355" t="n">
        <v>0</v>
      </c>
      <c r="P355" t="n">
        <v>0</v>
      </c>
      <c r="Q355" t="n">
        <v>0</v>
      </c>
      <c r="R355" t="n">
        <v>0</v>
      </c>
      <c r="S355" t="n">
        <v>0</v>
      </c>
      <c r="T355" t="n">
        <v>1</v>
      </c>
      <c r="U355" t="n">
        <v>12.931</v>
      </c>
      <c r="V355" t="n">
        <v>12.931</v>
      </c>
      <c r="W355" t="n">
        <v>0</v>
      </c>
      <c r="X355" t="n">
        <v>2.6</v>
      </c>
      <c r="Y355" t="n">
        <v>2.6</v>
      </c>
      <c r="Z355" t="n">
        <v>2.6</v>
      </c>
      <c r="AA355" s="20" t="n">
        <v>45754</v>
      </c>
      <c r="AB355" t="inlineStr">
        <is>
          <t>شركة المحمودية لتجارة مستلزمات المخابز والحلويات</t>
        </is>
      </c>
      <c r="AC355" s="20" t="n">
        <v>46096</v>
      </c>
      <c r="AD355" t="n">
        <v>0.2888</v>
      </c>
      <c r="AE355" t="n">
        <v>0.2166</v>
      </c>
      <c r="AF355" t="inlineStr">
        <is>
          <t>4:18</t>
        </is>
      </c>
      <c r="AG355" t="n">
        <v>0</v>
      </c>
    </row>
    <row r="356">
      <c r="A356" t="inlineStr">
        <is>
          <t>FLV</t>
        </is>
      </c>
      <c r="B356" t="inlineStr">
        <is>
          <t>RM</t>
        </is>
      </c>
      <c r="C356" t="inlineStr">
        <is>
          <t>RM.FLV.00056</t>
        </is>
      </c>
      <c r="D356" t="inlineStr">
        <is>
          <t>Mango paste mec3</t>
        </is>
      </c>
      <c r="E356" t="n">
        <v>2.93</v>
      </c>
      <c r="F356" t="n">
        <v>81.605</v>
      </c>
      <c r="G356" t="inlineStr">
        <is>
          <t>304, 304</t>
        </is>
      </c>
      <c r="H356" t="n">
        <v>0</v>
      </c>
      <c r="I356" t="n">
        <v>0</v>
      </c>
      <c r="J356" t="n">
        <v>0</v>
      </c>
      <c r="K356" t="n">
        <v>0</v>
      </c>
      <c r="L356" t="n">
        <v>0</v>
      </c>
      <c r="M356" t="n">
        <v>0</v>
      </c>
      <c r="N356" t="n">
        <v>0</v>
      </c>
      <c r="O356" t="n">
        <v>0</v>
      </c>
      <c r="P356" t="n">
        <v>0</v>
      </c>
      <c r="Q356" t="n">
        <v>0</v>
      </c>
      <c r="R356" t="n">
        <v>0</v>
      </c>
      <c r="S356" t="n">
        <v>0</v>
      </c>
      <c r="T356" t="n">
        <v>2.93</v>
      </c>
      <c r="U356" t="n">
        <v>81.605</v>
      </c>
      <c r="V356" t="n">
        <v>27.8515</v>
      </c>
      <c r="W356" t="n">
        <v>0</v>
      </c>
      <c r="X356" t="n">
        <v>0</v>
      </c>
      <c r="Y356" t="n">
        <v>0</v>
      </c>
      <c r="Z356" t="n">
        <v>0</v>
      </c>
      <c r="AA356" s="20" t="n">
        <v>45754</v>
      </c>
      <c r="AB356" t="inlineStr">
        <is>
          <t>شركة المحمودية لتجارة مستلزمات المخابز والحلويات</t>
        </is>
      </c>
      <c r="AC356" s="20" t="n">
        <v>2</v>
      </c>
      <c r="AD356" t="n">
        <v>0</v>
      </c>
      <c r="AE356" t="n">
        <v>0</v>
      </c>
      <c r="AG356" t="n">
        <v>0</v>
      </c>
    </row>
    <row r="357">
      <c r="A357" t="inlineStr">
        <is>
          <t>FLV</t>
        </is>
      </c>
      <c r="B357" t="inlineStr">
        <is>
          <t>RM</t>
        </is>
      </c>
      <c r="C357" t="inlineStr">
        <is>
          <t>RM.FLV.00057</t>
        </is>
      </c>
      <c r="D357" t="inlineStr">
        <is>
          <t>اثيل فانيلين</t>
        </is>
      </c>
      <c r="E357" t="n">
        <v>79</v>
      </c>
      <c r="F357" t="n">
        <v>2617.12</v>
      </c>
      <c r="G357" t="inlineStr">
        <is>
          <t>9405, 9401, 9402, 101, 107, 9402, 103, 102, 108, 112, 201, 203, 402, 403, 405, 306, 401, 9103, 9108, 9112, 9102, 108, 101, 107, 103, 102, 112, 201, 203, 306, 401, 403, 402, 9103, 9102, 405, 9108, 9112, 9405, 9401</t>
        </is>
      </c>
      <c r="H357" t="n">
        <v>0</v>
      </c>
      <c r="I357" t="n">
        <v>0</v>
      </c>
      <c r="J357" t="n">
        <v>0</v>
      </c>
      <c r="K357" t="n">
        <v>0</v>
      </c>
      <c r="L357" t="n">
        <v>0</v>
      </c>
      <c r="M357" t="n">
        <v>0</v>
      </c>
      <c r="N357" t="n">
        <v>0</v>
      </c>
      <c r="O357" t="n">
        <v>0</v>
      </c>
      <c r="P357" t="n">
        <v>0</v>
      </c>
      <c r="Q357" t="n">
        <v>0</v>
      </c>
      <c r="R357" t="n">
        <v>0</v>
      </c>
      <c r="S357" t="n">
        <v>0</v>
      </c>
      <c r="T357" t="n">
        <v>79</v>
      </c>
      <c r="U357" t="n">
        <v>2617.12</v>
      </c>
      <c r="V357" t="n">
        <v>33.1281</v>
      </c>
      <c r="W357" t="n">
        <v>0</v>
      </c>
      <c r="X357" t="n">
        <v>0</v>
      </c>
      <c r="Y357" t="n">
        <v>0.006</v>
      </c>
      <c r="Z357" t="n">
        <v>0.171</v>
      </c>
      <c r="AA357" s="20" t="n">
        <v>45111</v>
      </c>
      <c r="AB357" t="inlineStr">
        <is>
          <t>Obegi Chemicals</t>
        </is>
      </c>
      <c r="AC357" s="20" t="n">
        <v>46008</v>
      </c>
      <c r="AD357" t="n">
        <v>0.0005999999999999999</v>
      </c>
      <c r="AE357" t="n">
        <v>0.0142</v>
      </c>
      <c r="AF357" t="inlineStr">
        <is>
          <t>5543:25</t>
        </is>
      </c>
      <c r="AG357" t="n">
        <v>0</v>
      </c>
    </row>
    <row r="358">
      <c r="A358" t="inlineStr">
        <is>
          <t>FLV</t>
        </is>
      </c>
      <c r="B358" t="inlineStr">
        <is>
          <t>RM</t>
        </is>
      </c>
      <c r="C358" t="inlineStr">
        <is>
          <t>RM.FLV.00058</t>
        </is>
      </c>
      <c r="D358" t="inlineStr">
        <is>
          <t>فانيلا كريستال</t>
        </is>
      </c>
      <c r="E358" t="n">
        <v>5674.977</v>
      </c>
      <c r="F358" t="n">
        <v>38805.3774</v>
      </c>
      <c r="G358" t="inlineStr">
        <is>
          <t>9402, 9404, 9301, 9302, 9403, 9401, 9406, 9408, 9405, 9409, 9605, 9809, 9801, 306, 403, 401, 301, 402, 406, 404, 108, 104, 102, 101, 103, 110, 107, 112, 201, 305, 302, 9402, 104, 9809, 103, 405, 9605, 108, 9408, 9401, 9403, 9405, 9409, 9112, 9302, 409, 405, 408, 499, 801, 9108, 9301, 809, 605, 9110, 409, 403, 405, 404, 499, 408, 605, 9108, 406, 801, 9112, 9110, 809, 402, 302, 401, 306, 305, 301, 201, 108, 9809, 9403, 107, 112, 9405, 110, 9404, 110, 401, 9406, 101, 9409, 9401, 408, 809, 9408, 9112, 112, 9801, 102, 403, 409, 9108</t>
        </is>
      </c>
      <c r="H358" t="n">
        <v>0</v>
      </c>
      <c r="I358" t="n">
        <v>0</v>
      </c>
      <c r="J358" t="n">
        <v>0</v>
      </c>
      <c r="K358" t="n">
        <v>0</v>
      </c>
      <c r="L358" t="n">
        <v>0</v>
      </c>
      <c r="M358" t="n">
        <v>0</v>
      </c>
      <c r="N358" t="n">
        <v>0</v>
      </c>
      <c r="O358" t="n">
        <v>0</v>
      </c>
      <c r="P358" t="n">
        <v>0</v>
      </c>
      <c r="Q358" t="n">
        <v>-115.351</v>
      </c>
      <c r="R358" t="n">
        <v>0</v>
      </c>
      <c r="S358" t="n">
        <v>-115.351</v>
      </c>
      <c r="T358" t="n">
        <v>5559.626</v>
      </c>
      <c r="U358" t="n">
        <v>38016.6031</v>
      </c>
      <c r="V358" t="n">
        <v>6.838</v>
      </c>
      <c r="W358" t="n">
        <v>1231.6033</v>
      </c>
      <c r="X358" t="n">
        <v>2426.6733</v>
      </c>
      <c r="Y358" t="n">
        <v>3765.8733</v>
      </c>
      <c r="Z358" t="n">
        <v>4268.1973</v>
      </c>
      <c r="AA358" s="20" t="n">
        <v>45194</v>
      </c>
      <c r="AB358" t="inlineStr">
        <is>
          <t>YIWU.02/2023</t>
        </is>
      </c>
      <c r="AC358" s="20" t="n">
        <v>46265</v>
      </c>
      <c r="AD358" t="n">
        <v>418.4303</v>
      </c>
      <c r="AE358" t="n">
        <v>355.6831</v>
      </c>
      <c r="AF358" t="inlineStr">
        <is>
          <t>15:18</t>
        </is>
      </c>
      <c r="AG358" t="n">
        <v>0</v>
      </c>
    </row>
    <row r="359">
      <c r="A359" t="inlineStr">
        <is>
          <t>FLV</t>
        </is>
      </c>
      <c r="B359" t="inlineStr">
        <is>
          <t>RM</t>
        </is>
      </c>
      <c r="C359" t="inlineStr">
        <is>
          <t>RM.FLV.00059</t>
        </is>
      </c>
      <c r="D359" t="inlineStr">
        <is>
          <t xml:space="preserve">Pregel cheese cake 1.5kg </t>
        </is>
      </c>
      <c r="E359" t="n">
        <v>0</v>
      </c>
      <c r="F359" t="n">
        <v>0</v>
      </c>
      <c r="G359" t="inlineStr">
        <is>
          <t>402, 402</t>
        </is>
      </c>
      <c r="H359" t="n">
        <v>0</v>
      </c>
      <c r="I359" t="n">
        <v>0</v>
      </c>
      <c r="J359" t="n">
        <v>0</v>
      </c>
      <c r="K359" t="n">
        <v>0</v>
      </c>
      <c r="L359" t="n">
        <v>0</v>
      </c>
      <c r="M359" t="n">
        <v>0</v>
      </c>
      <c r="N359" t="n">
        <v>0</v>
      </c>
      <c r="O359" t="n">
        <v>0</v>
      </c>
      <c r="P359" t="n">
        <v>0</v>
      </c>
      <c r="Q359" t="n">
        <v>0</v>
      </c>
      <c r="R359" t="n">
        <v>0</v>
      </c>
      <c r="S359" t="n">
        <v>0</v>
      </c>
      <c r="T359" t="n">
        <v>0</v>
      </c>
      <c r="U359" t="n">
        <v>0</v>
      </c>
      <c r="V359" t="n">
        <v>10.69</v>
      </c>
      <c r="W359" t="n">
        <v>0</v>
      </c>
      <c r="X359" t="n">
        <v>0</v>
      </c>
      <c r="Y359" t="n">
        <v>0</v>
      </c>
      <c r="Z359" t="n">
        <v>0</v>
      </c>
      <c r="AA359" s="20" t="n">
        <v>2</v>
      </c>
      <c r="AC359" s="20" t="n">
        <v>2</v>
      </c>
      <c r="AD359" t="n">
        <v>0</v>
      </c>
      <c r="AE359" t="n">
        <v>0</v>
      </c>
      <c r="AG359" t="n">
        <v>0</v>
      </c>
    </row>
    <row r="360">
      <c r="A360" t="inlineStr">
        <is>
          <t>FLV</t>
        </is>
      </c>
      <c r="B360" t="inlineStr">
        <is>
          <t>RM</t>
        </is>
      </c>
      <c r="C360" t="inlineStr">
        <is>
          <t>RM.FLV.00060</t>
        </is>
      </c>
      <c r="D360" t="inlineStr">
        <is>
          <t>فانيلا كريستال (عابد)</t>
        </is>
      </c>
      <c r="E360" t="n">
        <v>0</v>
      </c>
      <c r="F360" t="n">
        <v>0</v>
      </c>
      <c r="G360" t="inlineStr">
        <is>
          <t>102, 101, 102, 101</t>
        </is>
      </c>
      <c r="H360" t="n">
        <v>0</v>
      </c>
      <c r="I360" t="n">
        <v>0</v>
      </c>
      <c r="J360" t="n">
        <v>0</v>
      </c>
      <c r="K360" t="n">
        <v>0</v>
      </c>
      <c r="L360" t="n">
        <v>0</v>
      </c>
      <c r="M360" t="n">
        <v>0</v>
      </c>
      <c r="N360" t="n">
        <v>0</v>
      </c>
      <c r="O360" t="n">
        <v>0</v>
      </c>
      <c r="P360" t="n">
        <v>0</v>
      </c>
      <c r="Q360" t="n">
        <v>0</v>
      </c>
      <c r="R360" t="n">
        <v>0</v>
      </c>
      <c r="S360" t="n">
        <v>0</v>
      </c>
      <c r="T360" t="n">
        <v>0</v>
      </c>
      <c r="U360" t="n">
        <v>0</v>
      </c>
      <c r="V360" t="n">
        <v>15.7214</v>
      </c>
      <c r="W360" t="n">
        <v>0</v>
      </c>
      <c r="X360" t="n">
        <v>0</v>
      </c>
      <c r="Y360" t="n">
        <v>0</v>
      </c>
      <c r="Z360" t="n">
        <v>0</v>
      </c>
      <c r="AA360" s="20" t="n">
        <v>44866</v>
      </c>
      <c r="AB360" t="inlineStr">
        <is>
          <t>ABED.15/2022</t>
        </is>
      </c>
      <c r="AC360" s="20" t="n">
        <v>44833</v>
      </c>
      <c r="AD360" t="n">
        <v>0</v>
      </c>
      <c r="AE360" t="n">
        <v>0</v>
      </c>
      <c r="AG360" t="n">
        <v>0</v>
      </c>
    </row>
    <row r="361">
      <c r="A361" t="inlineStr">
        <is>
          <t>FLV</t>
        </is>
      </c>
      <c r="B361" t="inlineStr">
        <is>
          <t>RM</t>
        </is>
      </c>
      <c r="C361" t="inlineStr">
        <is>
          <t>RM.FLV.00061</t>
        </is>
      </c>
      <c r="D361" t="inlineStr">
        <is>
          <t xml:space="preserve">vanilla crystal without sugar </t>
        </is>
      </c>
      <c r="E361" t="n">
        <v>0</v>
      </c>
      <c r="F361" t="n">
        <v>0</v>
      </c>
      <c r="G361" t="inlineStr">
        <is>
          <t>9605, 605, 301, 301, 605, 9605</t>
        </is>
      </c>
      <c r="H361" t="n">
        <v>0</v>
      </c>
      <c r="I361" t="n">
        <v>0</v>
      </c>
      <c r="J361" t="n">
        <v>0</v>
      </c>
      <c r="K361" t="n">
        <v>0</v>
      </c>
      <c r="L361" t="n">
        <v>0</v>
      </c>
      <c r="M361" t="n">
        <v>0</v>
      </c>
      <c r="N361" t="n">
        <v>0</v>
      </c>
      <c r="O361" t="n">
        <v>0</v>
      </c>
      <c r="P361" t="n">
        <v>0</v>
      </c>
      <c r="Q361" t="n">
        <v>0</v>
      </c>
      <c r="R361" t="n">
        <v>0</v>
      </c>
      <c r="S361" t="n">
        <v>0</v>
      </c>
      <c r="T361" t="n">
        <v>0</v>
      </c>
      <c r="U361" t="n">
        <v>0</v>
      </c>
      <c r="V361" t="n">
        <v>14.5225</v>
      </c>
      <c r="W361" t="n">
        <v>0</v>
      </c>
      <c r="X361" t="n">
        <v>0</v>
      </c>
      <c r="Y361" t="n">
        <v>0</v>
      </c>
      <c r="Z361" t="n">
        <v>194.6</v>
      </c>
      <c r="AA361" s="20" t="n">
        <v>44942</v>
      </c>
      <c r="AB361" t="inlineStr">
        <is>
          <t>ABED.01/2023</t>
        </is>
      </c>
      <c r="AC361" s="20" t="n">
        <v>45943</v>
      </c>
      <c r="AD361" t="n">
        <v>0</v>
      </c>
      <c r="AE361" t="n">
        <v>16.2166</v>
      </c>
      <c r="AF361" t="inlineStr">
        <is>
          <t>0:0</t>
        </is>
      </c>
      <c r="AG361" t="n">
        <v>0</v>
      </c>
    </row>
    <row r="362">
      <c r="A362" t="inlineStr">
        <is>
          <t>FLV</t>
        </is>
      </c>
      <c r="B362" t="inlineStr">
        <is>
          <t>RM</t>
        </is>
      </c>
      <c r="C362" t="inlineStr">
        <is>
          <t>RM.FLV.00062</t>
        </is>
      </c>
      <c r="D362" t="inlineStr">
        <is>
          <t xml:space="preserve">نكهة مياسي ذرة  </t>
        </is>
      </c>
      <c r="E362" t="n">
        <v>0</v>
      </c>
      <c r="F362" t="n">
        <v>0</v>
      </c>
      <c r="G362" t="inlineStr">
        <is>
          <t>108, 403, 605, 9108, 108, 9108, 403, 605</t>
        </is>
      </c>
      <c r="H362" t="n">
        <v>0</v>
      </c>
      <c r="I362" t="n">
        <v>0</v>
      </c>
      <c r="J362" t="n">
        <v>0</v>
      </c>
      <c r="K362" t="n">
        <v>0</v>
      </c>
      <c r="L362" t="n">
        <v>0</v>
      </c>
      <c r="M362" t="n">
        <v>0</v>
      </c>
      <c r="N362" t="n">
        <v>0</v>
      </c>
      <c r="O362" t="n">
        <v>0</v>
      </c>
      <c r="P362" t="n">
        <v>0</v>
      </c>
      <c r="Q362" t="n">
        <v>0</v>
      </c>
      <c r="R362" t="n">
        <v>0</v>
      </c>
      <c r="S362" t="n">
        <v>0</v>
      </c>
      <c r="T362" t="n">
        <v>0</v>
      </c>
      <c r="U362" t="n">
        <v>0</v>
      </c>
      <c r="V362" t="n">
        <v>4.3104</v>
      </c>
      <c r="W362" t="n">
        <v>0</v>
      </c>
      <c r="X362" t="n">
        <v>0</v>
      </c>
      <c r="Y362" t="n">
        <v>0</v>
      </c>
      <c r="Z362" t="n">
        <v>21.8</v>
      </c>
      <c r="AA362" s="20" t="n">
        <v>45015</v>
      </c>
      <c r="AB362" t="inlineStr">
        <is>
          <t>شركة ريماس لصناعة وتجارة المكسرات</t>
        </is>
      </c>
      <c r="AC362" s="20" t="n">
        <v>45943</v>
      </c>
      <c r="AD362" t="n">
        <v>0</v>
      </c>
      <c r="AE362" t="n">
        <v>1.8166</v>
      </c>
      <c r="AF362" t="inlineStr">
        <is>
          <t>0:0</t>
        </is>
      </c>
      <c r="AG362" t="n">
        <v>0</v>
      </c>
    </row>
    <row r="363">
      <c r="A363" t="inlineStr">
        <is>
          <t>FLV</t>
        </is>
      </c>
      <c r="B363" t="inlineStr">
        <is>
          <t>RM</t>
        </is>
      </c>
      <c r="C363" t="inlineStr">
        <is>
          <t>RM.FLV.00063</t>
        </is>
      </c>
      <c r="D363" t="inlineStr">
        <is>
          <t>نكهة مياسي حار</t>
        </is>
      </c>
      <c r="E363" t="n">
        <v>0</v>
      </c>
      <c r="F363" t="n">
        <v>0</v>
      </c>
      <c r="G363" t="inlineStr">
        <is>
          <t>9402, 9108, 403, 108, 9402, 108, 9108, 403</t>
        </is>
      </c>
      <c r="H363" t="n">
        <v>0</v>
      </c>
      <c r="I363" t="n">
        <v>0</v>
      </c>
      <c r="J363" t="n">
        <v>0</v>
      </c>
      <c r="K363" t="n">
        <v>0</v>
      </c>
      <c r="L363" t="n">
        <v>0</v>
      </c>
      <c r="M363" t="n">
        <v>0</v>
      </c>
      <c r="N363" t="n">
        <v>0</v>
      </c>
      <c r="O363" t="n">
        <v>0</v>
      </c>
      <c r="P363" t="n">
        <v>0</v>
      </c>
      <c r="Q363" t="n">
        <v>0</v>
      </c>
      <c r="R363" t="n">
        <v>0</v>
      </c>
      <c r="S363" t="n">
        <v>0</v>
      </c>
      <c r="T363" t="n">
        <v>0</v>
      </c>
      <c r="U363" t="n">
        <v>0</v>
      </c>
      <c r="V363" t="n">
        <v>3.3675</v>
      </c>
      <c r="W363" t="n">
        <v>0</v>
      </c>
      <c r="X363" t="n">
        <v>0</v>
      </c>
      <c r="Y363" t="n">
        <v>0</v>
      </c>
      <c r="Z363" t="n">
        <v>0</v>
      </c>
      <c r="AA363" s="20" t="n">
        <v>45329</v>
      </c>
      <c r="AB363" t="inlineStr">
        <is>
          <t>شركة خالد داود النتشة وشركاه</t>
        </is>
      </c>
      <c r="AC363" s="20" t="n">
        <v>45340</v>
      </c>
      <c r="AD363" t="n">
        <v>0</v>
      </c>
      <c r="AE363" t="n">
        <v>0</v>
      </c>
      <c r="AG363" t="n">
        <v>0</v>
      </c>
    </row>
    <row r="364">
      <c r="A364" t="inlineStr">
        <is>
          <t>FLV</t>
        </is>
      </c>
      <c r="B364" t="inlineStr">
        <is>
          <t>RM</t>
        </is>
      </c>
      <c r="C364" t="inlineStr">
        <is>
          <t>RM.FLV.00064</t>
        </is>
      </c>
      <c r="D364" t="inlineStr">
        <is>
          <t>نكهة مياسي جبنة</t>
        </is>
      </c>
      <c r="E364" t="n">
        <v>0</v>
      </c>
      <c r="F364" t="n">
        <v>0</v>
      </c>
      <c r="G364" t="inlineStr">
        <is>
          <t>403, 605, 9108, 108, 403, 108, 605, 9108</t>
        </is>
      </c>
      <c r="H364" t="n">
        <v>0</v>
      </c>
      <c r="I364" t="n">
        <v>0</v>
      </c>
      <c r="J364" t="n">
        <v>0</v>
      </c>
      <c r="K364" t="n">
        <v>0</v>
      </c>
      <c r="L364" t="n">
        <v>0</v>
      </c>
      <c r="M364" t="n">
        <v>0</v>
      </c>
      <c r="N364" t="n">
        <v>0</v>
      </c>
      <c r="O364" t="n">
        <v>0</v>
      </c>
      <c r="P364" t="n">
        <v>0</v>
      </c>
      <c r="Q364" t="n">
        <v>0</v>
      </c>
      <c r="R364" t="n">
        <v>0</v>
      </c>
      <c r="S364" t="n">
        <v>0</v>
      </c>
      <c r="T364" t="n">
        <v>0</v>
      </c>
      <c r="U364" t="n">
        <v>0</v>
      </c>
      <c r="V364" t="n">
        <v>4.3104</v>
      </c>
      <c r="W364" t="n">
        <v>0</v>
      </c>
      <c r="X364" t="n">
        <v>0</v>
      </c>
      <c r="Y364" t="n">
        <v>0</v>
      </c>
      <c r="Z364" t="n">
        <v>21.8</v>
      </c>
      <c r="AA364" s="20" t="n">
        <v>45015</v>
      </c>
      <c r="AB364" t="inlineStr">
        <is>
          <t>شركة ريماس لصناعة وتجارة المكسرات</t>
        </is>
      </c>
      <c r="AC364" s="20" t="n">
        <v>45943</v>
      </c>
      <c r="AD364" t="n">
        <v>0</v>
      </c>
      <c r="AE364" t="n">
        <v>1.8166</v>
      </c>
      <c r="AF364" t="inlineStr">
        <is>
          <t>0:0</t>
        </is>
      </c>
      <c r="AG364" t="n">
        <v>0</v>
      </c>
    </row>
    <row r="365">
      <c r="A365" t="inlineStr">
        <is>
          <t>FLV</t>
        </is>
      </c>
      <c r="B365" t="inlineStr">
        <is>
          <t>RM</t>
        </is>
      </c>
      <c r="C365" t="inlineStr">
        <is>
          <t>RM.FLV.00065</t>
        </is>
      </c>
      <c r="D365" t="inlineStr">
        <is>
          <t xml:space="preserve">RUBY CHOCOLATE PWODER </t>
        </is>
      </c>
      <c r="V365" t="n">
        <v>0</v>
      </c>
      <c r="W365" t="n">
        <v>0</v>
      </c>
      <c r="X365" t="n">
        <v>0</v>
      </c>
      <c r="Y365" t="n">
        <v>0</v>
      </c>
      <c r="Z365" t="n">
        <v>0</v>
      </c>
      <c r="AA365" s="20" t="n">
        <v>2</v>
      </c>
      <c r="AC365" s="20" t="n">
        <v>2</v>
      </c>
      <c r="AD365" t="n">
        <v>0</v>
      </c>
      <c r="AE365" t="n">
        <v>0</v>
      </c>
    </row>
    <row r="366">
      <c r="A366" t="inlineStr">
        <is>
          <t>FLV</t>
        </is>
      </c>
      <c r="B366" t="inlineStr">
        <is>
          <t>RM</t>
        </is>
      </c>
      <c r="C366" t="inlineStr">
        <is>
          <t>RM.FLV.0066</t>
        </is>
      </c>
      <c r="D366" t="inlineStr">
        <is>
          <t>اصنص مستكة</t>
        </is>
      </c>
      <c r="E366" t="n">
        <v>7.75</v>
      </c>
      <c r="F366" t="n">
        <v>173.7085</v>
      </c>
      <c r="G366" t="inlineStr">
        <is>
          <t>9112, 801, 401, 306, 499, 408, 405, 112, 9801, 9112, 9405, 108, 402, 112, 9405, 108, 405, 9401, 9408, 9112, 499, 405, 408, 801, 402, 401, 306, 108, 112, 9405, 9408, 9801, 9401</t>
        </is>
      </c>
      <c r="H366" t="n">
        <v>0</v>
      </c>
      <c r="I366" t="n">
        <v>0</v>
      </c>
      <c r="J366" t="n">
        <v>0</v>
      </c>
      <c r="K366" t="n">
        <v>0</v>
      </c>
      <c r="L366" t="n">
        <v>0</v>
      </c>
      <c r="M366" t="n">
        <v>0</v>
      </c>
      <c r="N366" t="n">
        <v>0</v>
      </c>
      <c r="O366" t="n">
        <v>0</v>
      </c>
      <c r="P366" t="n">
        <v>0</v>
      </c>
      <c r="Q366" t="n">
        <v>-2.42</v>
      </c>
      <c r="R366" t="n">
        <v>0</v>
      </c>
      <c r="S366" t="n">
        <v>-2.42</v>
      </c>
      <c r="T366" t="n">
        <v>5.33</v>
      </c>
      <c r="U366" t="n">
        <v>119.4666</v>
      </c>
      <c r="V366" t="n">
        <v>22.414</v>
      </c>
      <c r="W366" t="n">
        <v>6.469</v>
      </c>
      <c r="X366" t="n">
        <v>11.802</v>
      </c>
      <c r="Y366" t="n">
        <v>14.546</v>
      </c>
      <c r="Z366" t="n">
        <v>17.712</v>
      </c>
      <c r="AA366" s="20" t="n">
        <v>45885</v>
      </c>
      <c r="AB366" t="inlineStr">
        <is>
          <t>شركة الاستشارية لتجارة الكيماويات</t>
        </is>
      </c>
      <c r="AC366" s="20" t="n">
        <v>46257</v>
      </c>
      <c r="AD366" t="n">
        <v>1.6162</v>
      </c>
      <c r="AE366" t="n">
        <v>1.476</v>
      </c>
      <c r="AF366" t="inlineStr">
        <is>
          <t>3:18</t>
        </is>
      </c>
      <c r="AG366" t="n">
        <v>0</v>
      </c>
    </row>
    <row r="367">
      <c r="A367" t="inlineStr">
        <is>
          <t>FLV</t>
        </is>
      </c>
      <c r="B367" t="inlineStr">
        <is>
          <t>RM</t>
        </is>
      </c>
      <c r="C367" t="inlineStr">
        <is>
          <t>RM.FLV.0067</t>
        </is>
      </c>
      <c r="D367" t="inlineStr">
        <is>
          <t>نكهة العنب</t>
        </is>
      </c>
      <c r="E367" t="n">
        <v>0</v>
      </c>
      <c r="F367" t="n">
        <v>0</v>
      </c>
      <c r="G367" t="inlineStr">
        <is>
          <t>409, 402, 409, 402</t>
        </is>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s="20" t="n">
        <v>2</v>
      </c>
      <c r="AC367" s="20" t="n">
        <v>2</v>
      </c>
      <c r="AD367" t="n">
        <v>0</v>
      </c>
      <c r="AE367" t="n">
        <v>0</v>
      </c>
      <c r="AG367" t="n">
        <v>0</v>
      </c>
    </row>
    <row r="368">
      <c r="A368" t="inlineStr">
        <is>
          <t>FLV</t>
        </is>
      </c>
      <c r="B368" t="inlineStr">
        <is>
          <t>RM</t>
        </is>
      </c>
      <c r="C368" t="inlineStr">
        <is>
          <t>RM.FLV.0068</t>
        </is>
      </c>
      <c r="D368" t="inlineStr">
        <is>
          <t>نكهة الأناناس</t>
        </is>
      </c>
      <c r="E368" t="n">
        <v>0</v>
      </c>
      <c r="F368" t="n">
        <v>0</v>
      </c>
      <c r="G368" t="inlineStr">
        <is>
          <t>403, 9403, 108, 402, 409, 403, 409, 402, 108, 9403</t>
        </is>
      </c>
      <c r="H368" t="n">
        <v>2</v>
      </c>
      <c r="I368" t="n">
        <v>0</v>
      </c>
      <c r="J368" t="n">
        <v>0</v>
      </c>
      <c r="K368" t="n">
        <v>0</v>
      </c>
      <c r="L368" t="n">
        <v>0</v>
      </c>
      <c r="M368" t="n">
        <v>2</v>
      </c>
      <c r="N368" t="n">
        <v>0</v>
      </c>
      <c r="O368" t="n">
        <v>0</v>
      </c>
      <c r="P368" t="n">
        <v>0</v>
      </c>
      <c r="Q368" t="n">
        <v>-0.09</v>
      </c>
      <c r="R368" t="n">
        <v>0</v>
      </c>
      <c r="S368" t="n">
        <v>-0.09</v>
      </c>
      <c r="T368" t="n">
        <v>1.91</v>
      </c>
      <c r="U368" t="n">
        <v>20.5822</v>
      </c>
      <c r="V368" t="n">
        <v>10.776</v>
      </c>
      <c r="W368" t="n">
        <v>0.09</v>
      </c>
      <c r="X368" t="n">
        <v>0.09</v>
      </c>
      <c r="Y368" t="n">
        <v>0.09</v>
      </c>
      <c r="Z368" t="n">
        <v>0.09</v>
      </c>
      <c r="AA368" s="20" t="n">
        <v>46257</v>
      </c>
      <c r="AB368" t="inlineStr">
        <is>
          <t>شركة الاوتاد للتوريدات الغذائية</t>
        </is>
      </c>
      <c r="AC368" s="20" t="n">
        <v>46259</v>
      </c>
      <c r="AD368" t="n">
        <v>0.01</v>
      </c>
      <c r="AE368" t="n">
        <v>0.0075</v>
      </c>
      <c r="AF368" t="inlineStr">
        <is>
          <t>254:19</t>
        </is>
      </c>
      <c r="AG368" t="n">
        <v>21.552</v>
      </c>
    </row>
    <row r="369">
      <c r="A369" t="inlineStr">
        <is>
          <t>FLV</t>
        </is>
      </c>
      <c r="B369" t="inlineStr">
        <is>
          <t>RM</t>
        </is>
      </c>
      <c r="C369" t="inlineStr">
        <is>
          <t>RM.FLV.0069</t>
        </is>
      </c>
      <c r="D369" t="inlineStr">
        <is>
          <t>نكهة بيناكولادا</t>
        </is>
      </c>
      <c r="E369" t="n">
        <v>0</v>
      </c>
      <c r="F369" t="n">
        <v>0</v>
      </c>
      <c r="G369" t="inlineStr">
        <is>
          <t>402, 409, 409, 402</t>
        </is>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s="20" t="n">
        <v>2</v>
      </c>
      <c r="AC369" s="20" t="n">
        <v>2</v>
      </c>
      <c r="AD369" t="n">
        <v>0</v>
      </c>
      <c r="AE369" t="n">
        <v>0</v>
      </c>
      <c r="AG369" t="n">
        <v>0</v>
      </c>
    </row>
    <row r="370">
      <c r="A370" t="inlineStr">
        <is>
          <t>FLV</t>
        </is>
      </c>
      <c r="B370" t="inlineStr">
        <is>
          <t>RM</t>
        </is>
      </c>
      <c r="C370" t="inlineStr">
        <is>
          <t>RM.FLV.0070</t>
        </is>
      </c>
      <c r="D370" t="inlineStr">
        <is>
          <t>Lychee Flavour</t>
        </is>
      </c>
      <c r="E370" t="n">
        <v>0</v>
      </c>
      <c r="F370" t="n">
        <v>0</v>
      </c>
      <c r="G370" t="inlineStr">
        <is>
          <t>409, 402, 402, 409</t>
        </is>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s="20" t="n">
        <v>2</v>
      </c>
      <c r="AC370" s="20" t="n">
        <v>2</v>
      </c>
      <c r="AD370" t="n">
        <v>0</v>
      </c>
      <c r="AE370" t="n">
        <v>0</v>
      </c>
      <c r="AG370" t="n">
        <v>0</v>
      </c>
    </row>
    <row r="371">
      <c r="A371" t="inlineStr">
        <is>
          <t>FLV</t>
        </is>
      </c>
      <c r="B371" t="inlineStr">
        <is>
          <t>RM</t>
        </is>
      </c>
      <c r="C371" t="inlineStr">
        <is>
          <t>RM.FLV.0071</t>
        </is>
      </c>
      <c r="D371" t="inlineStr">
        <is>
          <t>Cola Flavour</t>
        </is>
      </c>
      <c r="E371" t="n">
        <v>0</v>
      </c>
      <c r="F371" t="n">
        <v>0</v>
      </c>
      <c r="G371" t="inlineStr">
        <is>
          <t>409, 402, 409, 402</t>
        </is>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s="20" t="n">
        <v>2</v>
      </c>
      <c r="AC371" s="20" t="n">
        <v>2</v>
      </c>
      <c r="AD371" t="n">
        <v>0</v>
      </c>
      <c r="AE371" t="n">
        <v>0</v>
      </c>
      <c r="AG371" t="n">
        <v>0</v>
      </c>
    </row>
    <row r="372">
      <c r="A372" t="inlineStr">
        <is>
          <t>FLV</t>
        </is>
      </c>
      <c r="B372" t="inlineStr">
        <is>
          <t>RM</t>
        </is>
      </c>
      <c r="C372" t="inlineStr">
        <is>
          <t>RM.FLV.0072</t>
        </is>
      </c>
      <c r="D372" t="inlineStr">
        <is>
          <t>Cherry flavour</t>
        </is>
      </c>
      <c r="E372" t="n">
        <v>1</v>
      </c>
      <c r="F372" t="n">
        <v>5.603</v>
      </c>
      <c r="G372" t="inlineStr">
        <is>
          <t>409, 402, 304, 402, 304, 409</t>
        </is>
      </c>
      <c r="H372" t="n">
        <v>0</v>
      </c>
      <c r="I372" t="n">
        <v>0</v>
      </c>
      <c r="J372" t="n">
        <v>0</v>
      </c>
      <c r="K372" t="n">
        <v>0</v>
      </c>
      <c r="L372" t="n">
        <v>0</v>
      </c>
      <c r="M372" t="n">
        <v>0</v>
      </c>
      <c r="N372" t="n">
        <v>0</v>
      </c>
      <c r="O372" t="n">
        <v>0</v>
      </c>
      <c r="P372" t="n">
        <v>0</v>
      </c>
      <c r="Q372" t="n">
        <v>0</v>
      </c>
      <c r="R372" t="n">
        <v>0</v>
      </c>
      <c r="S372" t="n">
        <v>0</v>
      </c>
      <c r="T372" t="n">
        <v>1</v>
      </c>
      <c r="U372" t="n">
        <v>5.603</v>
      </c>
      <c r="V372" t="n">
        <v>5.603</v>
      </c>
      <c r="W372" t="n">
        <v>0</v>
      </c>
      <c r="X372" t="n">
        <v>0</v>
      </c>
      <c r="Y372" t="n">
        <v>0</v>
      </c>
      <c r="Z372" t="n">
        <v>0</v>
      </c>
      <c r="AA372" s="20" t="n">
        <v>46195</v>
      </c>
      <c r="AB372" t="inlineStr">
        <is>
          <t>شركة المحمودية لتجارة مستلزمات المخابز والحلويات</t>
        </is>
      </c>
      <c r="AC372" s="20" t="n">
        <v>2</v>
      </c>
      <c r="AD372" t="n">
        <v>0</v>
      </c>
      <c r="AE372" t="n">
        <v>0</v>
      </c>
      <c r="AG372" t="n">
        <v>0</v>
      </c>
    </row>
    <row r="373">
      <c r="A373" t="inlineStr">
        <is>
          <t>FLV</t>
        </is>
      </c>
      <c r="B373" t="inlineStr">
        <is>
          <t>RM</t>
        </is>
      </c>
      <c r="C373" t="inlineStr">
        <is>
          <t>RM.FLV.0073</t>
        </is>
      </c>
      <c r="D373" t="inlineStr">
        <is>
          <t>Cheese cake flavour</t>
        </is>
      </c>
      <c r="E373" t="n">
        <v>0</v>
      </c>
      <c r="F373" t="n">
        <v>-0.038</v>
      </c>
      <c r="G373" t="inlineStr">
        <is>
          <t>402, 409, 409, 402, 409</t>
        </is>
      </c>
      <c r="H373" t="n">
        <v>1</v>
      </c>
      <c r="I373" t="n">
        <v>0</v>
      </c>
      <c r="J373" t="n">
        <v>0</v>
      </c>
      <c r="K373" t="n">
        <v>0</v>
      </c>
      <c r="L373" t="n">
        <v>0</v>
      </c>
      <c r="M373" t="n">
        <v>1</v>
      </c>
      <c r="N373" t="n">
        <v>0</v>
      </c>
      <c r="O373" t="n">
        <v>0</v>
      </c>
      <c r="P373" t="n">
        <v>0</v>
      </c>
      <c r="Q373" t="n">
        <v>-1</v>
      </c>
      <c r="R373" t="n">
        <v>0</v>
      </c>
      <c r="S373" t="n">
        <v>-1</v>
      </c>
      <c r="T373" t="n">
        <v>0</v>
      </c>
      <c r="U373" t="n">
        <v>0</v>
      </c>
      <c r="V373" t="n">
        <v>-0.038</v>
      </c>
      <c r="W373" t="n">
        <v>1</v>
      </c>
      <c r="X373" t="n">
        <v>1</v>
      </c>
      <c r="Y373" t="n">
        <v>1</v>
      </c>
      <c r="Z373" t="n">
        <v>1.038</v>
      </c>
      <c r="AA373" s="20" t="n">
        <v>46265</v>
      </c>
      <c r="AB373" t="inlineStr">
        <is>
          <t>م. فروقات جرد مستودعات</t>
        </is>
      </c>
      <c r="AC373" s="20" t="n">
        <v>46265</v>
      </c>
      <c r="AD373" t="n">
        <v>0.1111</v>
      </c>
      <c r="AE373" t="n">
        <v>0.08649999999999999</v>
      </c>
      <c r="AF373" t="inlineStr">
        <is>
          <t>0:0</t>
        </is>
      </c>
      <c r="AG373" t="n">
        <v>0</v>
      </c>
    </row>
    <row r="374">
      <c r="A374" t="inlineStr">
        <is>
          <t>FLV</t>
        </is>
      </c>
      <c r="B374" t="inlineStr">
        <is>
          <t>RM</t>
        </is>
      </c>
      <c r="C374" t="inlineStr">
        <is>
          <t>RM.FLV.0074</t>
        </is>
      </c>
      <c r="D374" t="inlineStr">
        <is>
          <t>ماتشا</t>
        </is>
      </c>
      <c r="E374" t="n">
        <v>2.77</v>
      </c>
      <c r="F374" t="n">
        <v>242.375</v>
      </c>
      <c r="G374" t="inlineStr">
        <is>
          <t>112, 108, 402, 801, 405, 409, 9112, 108, 9405, 112, 402, 108, 9809, 809, 9801, 9402, 405, 409, 801, 9112, 809, 9402, 9801, 9809, 9405</t>
        </is>
      </c>
      <c r="H374" t="n">
        <v>0</v>
      </c>
      <c r="I374" t="n">
        <v>0</v>
      </c>
      <c r="J374" t="n">
        <v>0</v>
      </c>
      <c r="K374" t="n">
        <v>0</v>
      </c>
      <c r="L374" t="n">
        <v>0</v>
      </c>
      <c r="M374" t="n">
        <v>0</v>
      </c>
      <c r="N374" t="n">
        <v>0</v>
      </c>
      <c r="O374" t="n">
        <v>0</v>
      </c>
      <c r="P374" t="n">
        <v>0</v>
      </c>
      <c r="Q374" t="n">
        <v>-0.25</v>
      </c>
      <c r="R374" t="n">
        <v>0</v>
      </c>
      <c r="S374" t="n">
        <v>-0.25</v>
      </c>
      <c r="T374" t="n">
        <v>2.52</v>
      </c>
      <c r="U374" t="n">
        <v>220.5</v>
      </c>
      <c r="V374" t="n">
        <v>87.5</v>
      </c>
      <c r="W374" t="n">
        <v>1.03</v>
      </c>
      <c r="X374" t="n">
        <v>1.69</v>
      </c>
      <c r="Y374" t="n">
        <v>5.49</v>
      </c>
      <c r="Z374" t="n">
        <v>5.49</v>
      </c>
      <c r="AA374" s="20" t="n">
        <v>46055</v>
      </c>
      <c r="AB374" t="inlineStr">
        <is>
          <t>شركة السلحفاة الذهبية لصناعة المواد الغذائية</t>
        </is>
      </c>
      <c r="AC374" s="20" t="n">
        <v>46265</v>
      </c>
      <c r="AD374" t="n">
        <v>0.61</v>
      </c>
      <c r="AE374" t="n">
        <v>0.4575</v>
      </c>
      <c r="AF374" t="inlineStr">
        <is>
          <t>5:15</t>
        </is>
      </c>
      <c r="AG374" t="n">
        <v>0</v>
      </c>
    </row>
    <row r="375">
      <c r="A375" t="inlineStr">
        <is>
          <t>FLV</t>
        </is>
      </c>
      <c r="B375" t="inlineStr">
        <is>
          <t>RM</t>
        </is>
      </c>
      <c r="C375" t="inlineStr">
        <is>
          <t>RM.FLV.0075</t>
        </is>
      </c>
      <c r="D375" t="inlineStr">
        <is>
          <t>ROSE PASTE MEC3-Boutique</t>
        </is>
      </c>
      <c r="E375" t="n">
        <v>0</v>
      </c>
      <c r="F375" t="n">
        <v>0</v>
      </c>
      <c r="G375" t="inlineStr">
        <is>
          <t>304, 304</t>
        </is>
      </c>
      <c r="H375" t="n">
        <v>0</v>
      </c>
      <c r="I375" t="n">
        <v>0</v>
      </c>
      <c r="J375" t="n">
        <v>0</v>
      </c>
      <c r="K375" t="n">
        <v>0</v>
      </c>
      <c r="L375" t="n">
        <v>0</v>
      </c>
      <c r="M375" t="n">
        <v>0</v>
      </c>
      <c r="N375" t="n">
        <v>0</v>
      </c>
      <c r="O375" t="n">
        <v>0</v>
      </c>
      <c r="P375" t="n">
        <v>0</v>
      </c>
      <c r="Q375" t="n">
        <v>0</v>
      </c>
      <c r="R375" t="n">
        <v>0</v>
      </c>
      <c r="S375" t="n">
        <v>0</v>
      </c>
      <c r="T375" t="n">
        <v>0</v>
      </c>
      <c r="U375" t="n">
        <v>0</v>
      </c>
      <c r="V375" t="n">
        <v>13.25</v>
      </c>
      <c r="W375" t="n">
        <v>0</v>
      </c>
      <c r="X375" t="n">
        <v>0</v>
      </c>
      <c r="Y375" t="n">
        <v>0</v>
      </c>
      <c r="Z375" t="n">
        <v>0.008999999999999999</v>
      </c>
      <c r="AA375" s="20" t="n">
        <v>2</v>
      </c>
      <c r="AC375" s="20" t="n">
        <v>45964</v>
      </c>
      <c r="AD375" t="n">
        <v>0</v>
      </c>
      <c r="AE375" t="n">
        <v>0.0007</v>
      </c>
      <c r="AF375" t="inlineStr">
        <is>
          <t>0:0</t>
        </is>
      </c>
      <c r="AG375" t="n">
        <v>0</v>
      </c>
    </row>
    <row r="376">
      <c r="A376" t="inlineStr">
        <is>
          <t>FLV</t>
        </is>
      </c>
      <c r="B376" t="inlineStr">
        <is>
          <t>RM</t>
        </is>
      </c>
      <c r="C376" t="inlineStr">
        <is>
          <t>RM.FLV.0076</t>
        </is>
      </c>
      <c r="D376" t="inlineStr">
        <is>
          <t>اصنص هيل</t>
        </is>
      </c>
      <c r="E376" t="n">
        <v>0</v>
      </c>
      <c r="F376" t="n">
        <v>0</v>
      </c>
      <c r="G376" t="inlineStr">
        <is>
          <t>9409, 101, 402, 499, 409, 499, 409, 9409, 101, 402</t>
        </is>
      </c>
      <c r="H376" t="n">
        <v>0</v>
      </c>
      <c r="I376" t="n">
        <v>0</v>
      </c>
      <c r="J376" t="n">
        <v>0</v>
      </c>
      <c r="K376" t="n">
        <v>0</v>
      </c>
      <c r="L376" t="n">
        <v>0</v>
      </c>
      <c r="M376" t="n">
        <v>0</v>
      </c>
      <c r="N376" t="n">
        <v>0</v>
      </c>
      <c r="O376" t="n">
        <v>0</v>
      </c>
      <c r="P376" t="n">
        <v>0</v>
      </c>
      <c r="Q376" t="n">
        <v>0</v>
      </c>
      <c r="R376" t="n">
        <v>0</v>
      </c>
      <c r="S376" t="n">
        <v>0</v>
      </c>
      <c r="T376" t="n">
        <v>0</v>
      </c>
      <c r="U376" t="n">
        <v>0</v>
      </c>
      <c r="V376" t="n">
        <v>16.4376</v>
      </c>
      <c r="W376" t="n">
        <v>0.383</v>
      </c>
      <c r="X376" t="n">
        <v>0.4</v>
      </c>
      <c r="Y376" t="n">
        <v>0.411</v>
      </c>
      <c r="Z376" t="n">
        <v>0.415</v>
      </c>
      <c r="AA376" s="20" t="n">
        <v>46163</v>
      </c>
      <c r="AB376" t="inlineStr">
        <is>
          <t>شركة الاوتاد للتوريدات الغذائية</t>
        </is>
      </c>
      <c r="AC376" s="20" t="n">
        <v>46234</v>
      </c>
      <c r="AD376" t="n">
        <v>0.0456</v>
      </c>
      <c r="AE376" t="n">
        <v>0.0345</v>
      </c>
      <c r="AF376" t="inlineStr">
        <is>
          <t>0:0</t>
        </is>
      </c>
      <c r="AG376" t="n">
        <v>0</v>
      </c>
    </row>
    <row r="377">
      <c r="A377" t="inlineStr">
        <is>
          <t>FLV</t>
        </is>
      </c>
      <c r="B377" t="inlineStr">
        <is>
          <t>RM</t>
        </is>
      </c>
      <c r="C377" t="inlineStr">
        <is>
          <t>RM.FLV.0077</t>
        </is>
      </c>
      <c r="D377" t="inlineStr">
        <is>
          <t>اصنص ورد</t>
        </is>
      </c>
      <c r="E377" t="n">
        <v>0</v>
      </c>
      <c r="F377" t="n">
        <v>0</v>
      </c>
      <c r="G377" t="inlineStr">
        <is>
          <t>9409, 402, 101, 409, 499, 402, 101, 409, 499, 9409</t>
        </is>
      </c>
      <c r="H377" t="n">
        <v>0</v>
      </c>
      <c r="I377" t="n">
        <v>0</v>
      </c>
      <c r="J377" t="n">
        <v>0</v>
      </c>
      <c r="K377" t="n">
        <v>0</v>
      </c>
      <c r="L377" t="n">
        <v>0</v>
      </c>
      <c r="M377" t="n">
        <v>0</v>
      </c>
      <c r="N377" t="n">
        <v>0</v>
      </c>
      <c r="O377" t="n">
        <v>0</v>
      </c>
      <c r="P377" t="n">
        <v>0</v>
      </c>
      <c r="Q377" t="n">
        <v>0</v>
      </c>
      <c r="R377" t="n">
        <v>0</v>
      </c>
      <c r="S377" t="n">
        <v>0</v>
      </c>
      <c r="T377" t="n">
        <v>0</v>
      </c>
      <c r="U377" t="n">
        <v>0</v>
      </c>
      <c r="V377" t="n">
        <v>10.6056</v>
      </c>
      <c r="W377" t="n">
        <v>0.183</v>
      </c>
      <c r="X377" t="n">
        <v>0.183</v>
      </c>
      <c r="Y377" t="n">
        <v>0.183</v>
      </c>
      <c r="Z377" t="n">
        <v>0.186</v>
      </c>
      <c r="AA377" s="20" t="n">
        <v>46163</v>
      </c>
      <c r="AB377" t="inlineStr">
        <is>
          <t>شركة الاوتاد للتوريدات الغذائية</t>
        </is>
      </c>
      <c r="AC377" s="20" t="n">
        <v>46234</v>
      </c>
      <c r="AD377" t="n">
        <v>0.0203</v>
      </c>
      <c r="AE377" t="n">
        <v>0.0155</v>
      </c>
      <c r="AF377" t="inlineStr">
        <is>
          <t>0:0</t>
        </is>
      </c>
      <c r="AG377" t="n">
        <v>0</v>
      </c>
    </row>
    <row r="378">
      <c r="A378" t="inlineStr">
        <is>
          <t>FLV</t>
        </is>
      </c>
      <c r="B378" t="inlineStr">
        <is>
          <t>RM</t>
        </is>
      </c>
      <c r="C378" t="inlineStr">
        <is>
          <t>RM.FLV.0078</t>
        </is>
      </c>
      <c r="D378" t="inlineStr">
        <is>
          <t>MIlk Flavor-نكهة حليب</t>
        </is>
      </c>
      <c r="E378" t="n">
        <v>38.279</v>
      </c>
      <c r="F378" t="n">
        <v>758.996</v>
      </c>
      <c r="G378" t="inlineStr">
        <is>
          <t>9801, 9405, 9103, 108, 112, 405, 9103, 801, 9112, 108, 112, 108, 9405, 103, 103, 112, 405, 801, 405, 9112, 9801, 9405</t>
        </is>
      </c>
      <c r="H378" t="n">
        <v>0</v>
      </c>
      <c r="I378" t="n">
        <v>0</v>
      </c>
      <c r="J378" t="n">
        <v>0</v>
      </c>
      <c r="K378" t="n">
        <v>0</v>
      </c>
      <c r="L378" t="n">
        <v>0</v>
      </c>
      <c r="M378" t="n">
        <v>0</v>
      </c>
      <c r="N378" t="n">
        <v>0</v>
      </c>
      <c r="O378" t="n">
        <v>0</v>
      </c>
      <c r="P378" t="n">
        <v>0</v>
      </c>
      <c r="Q378" t="n">
        <v>-0.057</v>
      </c>
      <c r="R378" t="n">
        <v>0</v>
      </c>
      <c r="S378" t="n">
        <v>-0.057</v>
      </c>
      <c r="T378" t="n">
        <v>38.222</v>
      </c>
      <c r="U378" t="n">
        <v>757.8658</v>
      </c>
      <c r="V378" t="n">
        <v>19.828</v>
      </c>
      <c r="W378" t="n">
        <v>0.133</v>
      </c>
      <c r="X378" t="n">
        <v>0.449</v>
      </c>
      <c r="Y378" t="n">
        <v>1.735</v>
      </c>
      <c r="Z378" t="n">
        <v>1.735</v>
      </c>
      <c r="AA378" s="20" t="n">
        <v>46041</v>
      </c>
      <c r="AB378" t="inlineStr">
        <is>
          <t xml:space="preserve">شركة تجمع النكهات لتجارة المواد الغذائية </t>
        </is>
      </c>
      <c r="AC378" s="20" t="n">
        <v>46237</v>
      </c>
      <c r="AD378" t="n">
        <v>0.1927</v>
      </c>
      <c r="AE378" t="n">
        <v>0.1445</v>
      </c>
      <c r="AF378" t="inlineStr">
        <is>
          <t>264:10</t>
        </is>
      </c>
      <c r="AG378" t="n">
        <v>0</v>
      </c>
    </row>
    <row r="379">
      <c r="A379" t="inlineStr">
        <is>
          <t>FLV</t>
        </is>
      </c>
      <c r="B379" t="inlineStr">
        <is>
          <t>RM</t>
        </is>
      </c>
      <c r="C379" t="inlineStr">
        <is>
          <t>RM.FLV.0079</t>
        </is>
      </c>
      <c r="D379" t="inlineStr">
        <is>
          <t>نكهة توت العليق</t>
        </is>
      </c>
      <c r="E379" t="n">
        <v>13.2</v>
      </c>
      <c r="F379" t="n">
        <v>169.8272</v>
      </c>
      <c r="G379" t="inlineStr">
        <is>
          <t>9809, 108, 112, 809, 9801, 304, 405, 408, 9108, 801, 9112, 809, 405, 408, 801, 9108, 9112, 9408, 9405, 108, 304, 112, 108, 9408, 9405, 9809, 9801</t>
        </is>
      </c>
      <c r="H379" t="n">
        <v>0</v>
      </c>
      <c r="I379" t="n">
        <v>0</v>
      </c>
      <c r="J379" t="n">
        <v>0</v>
      </c>
      <c r="K379" t="n">
        <v>0</v>
      </c>
      <c r="L379" t="n">
        <v>0</v>
      </c>
      <c r="M379" t="n">
        <v>0</v>
      </c>
      <c r="N379" t="n">
        <v>0</v>
      </c>
      <c r="O379" t="n">
        <v>0</v>
      </c>
      <c r="P379" t="n">
        <v>0</v>
      </c>
      <c r="Q379" t="n">
        <v>0</v>
      </c>
      <c r="R379" t="n">
        <v>0</v>
      </c>
      <c r="S379" t="n">
        <v>0</v>
      </c>
      <c r="T379" t="n">
        <v>13.2</v>
      </c>
      <c r="U379" t="n">
        <v>169.8272</v>
      </c>
      <c r="V379" t="n">
        <v>12.8657</v>
      </c>
      <c r="W379" t="n">
        <v>0.012</v>
      </c>
      <c r="X379" t="n">
        <v>0.05</v>
      </c>
      <c r="Y379" t="n">
        <v>7.813</v>
      </c>
      <c r="Z379" t="n">
        <v>7.813</v>
      </c>
      <c r="AA379" s="20" t="n">
        <v>46188</v>
      </c>
      <c r="AB379" t="inlineStr">
        <is>
          <t>شركة المحمودية لتجارة مستلزمات المخابز والحلويات</t>
        </is>
      </c>
      <c r="AC379" s="20" t="n">
        <v>46211</v>
      </c>
      <c r="AD379" t="n">
        <v>0.8681</v>
      </c>
      <c r="AE379" t="n">
        <v>0.651</v>
      </c>
      <c r="AF379" t="inlineStr">
        <is>
          <t>20:8</t>
        </is>
      </c>
      <c r="AG379" t="n">
        <v>0</v>
      </c>
    </row>
    <row r="380">
      <c r="A380" t="inlineStr">
        <is>
          <t>FLV</t>
        </is>
      </c>
      <c r="B380" t="inlineStr">
        <is>
          <t>RM</t>
        </is>
      </c>
      <c r="C380" t="inlineStr">
        <is>
          <t>RM.FLV.0080</t>
        </is>
      </c>
      <c r="D380" t="inlineStr">
        <is>
          <t>Caramel Taste Salted Butter</t>
        </is>
      </c>
      <c r="E380" t="n">
        <v>0</v>
      </c>
      <c r="F380" t="n">
        <v>0</v>
      </c>
      <c r="G380" t="inlineStr">
        <is>
          <t>101, 9409, 409, 409, 101, 9409</t>
        </is>
      </c>
      <c r="H380" t="n">
        <v>0</v>
      </c>
      <c r="I380" t="n">
        <v>0</v>
      </c>
      <c r="J380" t="n">
        <v>0</v>
      </c>
      <c r="K380" t="n">
        <v>0</v>
      </c>
      <c r="L380" t="n">
        <v>0</v>
      </c>
      <c r="M380" t="n">
        <v>0</v>
      </c>
      <c r="N380" t="n">
        <v>0</v>
      </c>
      <c r="O380" t="n">
        <v>0</v>
      </c>
      <c r="P380" t="n">
        <v>0</v>
      </c>
      <c r="Q380" t="n">
        <v>0</v>
      </c>
      <c r="R380" t="n">
        <v>0</v>
      </c>
      <c r="S380" t="n">
        <v>0</v>
      </c>
      <c r="T380" t="n">
        <v>0</v>
      </c>
      <c r="U380" t="n">
        <v>0</v>
      </c>
      <c r="V380" t="n">
        <v>17.3333</v>
      </c>
      <c r="W380" t="n">
        <v>0</v>
      </c>
      <c r="X380" t="n">
        <v>0</v>
      </c>
      <c r="Y380" t="n">
        <v>1.5</v>
      </c>
      <c r="Z380" t="n">
        <v>1.5</v>
      </c>
      <c r="AA380" s="20" t="n">
        <v>46033</v>
      </c>
      <c r="AB380" t="inlineStr">
        <is>
          <t>شركة الكونية للاستيراد والتصدير</t>
        </is>
      </c>
      <c r="AC380" s="20" t="n">
        <v>46053</v>
      </c>
      <c r="AD380" t="n">
        <v>0.1666</v>
      </c>
      <c r="AE380" t="n">
        <v>0.125</v>
      </c>
      <c r="AF380" t="inlineStr">
        <is>
          <t>0:0</t>
        </is>
      </c>
      <c r="AG380" t="n">
        <v>0</v>
      </c>
    </row>
    <row r="381">
      <c r="A381" t="inlineStr">
        <is>
          <t>FLV</t>
        </is>
      </c>
      <c r="B381" t="inlineStr">
        <is>
          <t>RM</t>
        </is>
      </c>
      <c r="C381" t="inlineStr">
        <is>
          <t>RM.FLV.0081</t>
        </is>
      </c>
      <c r="D381" t="inlineStr">
        <is>
          <t>Natural VANILLA FLAVOURING KAN 25 kg</t>
        </is>
      </c>
      <c r="E381" t="n">
        <v>25.45</v>
      </c>
      <c r="F381" t="n">
        <v>1102.1377</v>
      </c>
      <c r="G381" t="inlineStr">
        <is>
          <t>809, 9112, 801, 9108, 9801, 102, 809, 9809, 108, 112, 108, 9112, 9108, 801, 108, 102, 112, 9809, 9801</t>
        </is>
      </c>
      <c r="H381" t="n">
        <v>0</v>
      </c>
      <c r="I381" t="n">
        <v>0</v>
      </c>
      <c r="J381" t="n">
        <v>0</v>
      </c>
      <c r="K381" t="n">
        <v>0</v>
      </c>
      <c r="L381" t="n">
        <v>0</v>
      </c>
      <c r="M381" t="n">
        <v>0</v>
      </c>
      <c r="N381" t="n">
        <v>0</v>
      </c>
      <c r="O381" t="n">
        <v>0</v>
      </c>
      <c r="P381" t="n">
        <v>0</v>
      </c>
      <c r="Q381" t="n">
        <v>-0.005</v>
      </c>
      <c r="R381" t="n">
        <v>0</v>
      </c>
      <c r="S381" t="n">
        <v>-0.005</v>
      </c>
      <c r="T381" t="n">
        <v>25.445</v>
      </c>
      <c r="U381" t="n">
        <v>1101.9212</v>
      </c>
      <c r="V381" t="n">
        <v>43.306</v>
      </c>
      <c r="W381" t="n">
        <v>0.017</v>
      </c>
      <c r="X381" t="n">
        <v>0.017</v>
      </c>
      <c r="Y381" t="n">
        <v>0.017</v>
      </c>
      <c r="Z381" t="n">
        <v>0.017</v>
      </c>
      <c r="AA381" s="20" t="n">
        <v>46076</v>
      </c>
      <c r="AB381" t="inlineStr">
        <is>
          <t>Natural Flavor.01/2026</t>
        </is>
      </c>
      <c r="AC381" s="20" t="n">
        <v>46246</v>
      </c>
      <c r="AD381" t="n">
        <v>0.0018</v>
      </c>
      <c r="AE381" t="n">
        <v>0.0014</v>
      </c>
      <c r="AF381" t="inlineStr">
        <is>
          <t>17961:7</t>
        </is>
      </c>
      <c r="AG381" t="n">
        <v>0</v>
      </c>
    </row>
    <row r="382">
      <c r="A382" t="inlineStr">
        <is>
          <t>FLV</t>
        </is>
      </c>
      <c r="B382" t="inlineStr">
        <is>
          <t>RM</t>
        </is>
      </c>
      <c r="C382" t="inlineStr">
        <is>
          <t>RM.FLV.0082</t>
        </is>
      </c>
      <c r="D382" t="inlineStr">
        <is>
          <t>Yellow super mix squeeze mec3-Boutique</t>
        </is>
      </c>
      <c r="E382" t="n">
        <v>1.3</v>
      </c>
      <c r="F382" t="n">
        <v>12.069</v>
      </c>
      <c r="G382" t="inlineStr">
        <is>
          <t>304, 304</t>
        </is>
      </c>
      <c r="H382" t="n">
        <v>0</v>
      </c>
      <c r="I382" t="n">
        <v>0</v>
      </c>
      <c r="J382" t="n">
        <v>0</v>
      </c>
      <c r="K382" t="n">
        <v>0</v>
      </c>
      <c r="L382" t="n">
        <v>0</v>
      </c>
      <c r="M382" t="n">
        <v>0</v>
      </c>
      <c r="N382" t="n">
        <v>0</v>
      </c>
      <c r="O382" t="n">
        <v>0</v>
      </c>
      <c r="P382" t="n">
        <v>0</v>
      </c>
      <c r="Q382" t="n">
        <v>0</v>
      </c>
      <c r="R382" t="n">
        <v>0</v>
      </c>
      <c r="S382" t="n">
        <v>0</v>
      </c>
      <c r="T382" t="n">
        <v>1.3</v>
      </c>
      <c r="U382" t="n">
        <v>12.069</v>
      </c>
      <c r="V382" t="n">
        <v>9.283799999999999</v>
      </c>
      <c r="W382" t="n">
        <v>0</v>
      </c>
      <c r="X382" t="n">
        <v>0</v>
      </c>
      <c r="Y382" t="n">
        <v>0</v>
      </c>
      <c r="Z382" t="n">
        <v>0</v>
      </c>
      <c r="AA382" s="20" t="n">
        <v>46195</v>
      </c>
      <c r="AB382" t="inlineStr">
        <is>
          <t>شركة المحمودية لتجارة مستلزمات المخابز والحلويات</t>
        </is>
      </c>
      <c r="AC382" s="20" t="n">
        <v>2</v>
      </c>
      <c r="AD382" t="n">
        <v>0</v>
      </c>
      <c r="AE382" t="n">
        <v>0</v>
      </c>
      <c r="AG382" t="n">
        <v>0</v>
      </c>
    </row>
    <row r="383">
      <c r="A383" t="inlineStr">
        <is>
          <t>FLV</t>
        </is>
      </c>
      <c r="B383" t="inlineStr">
        <is>
          <t>RM</t>
        </is>
      </c>
      <c r="C383" t="inlineStr">
        <is>
          <t>RM.FLV.0083</t>
        </is>
      </c>
      <c r="D383" t="inlineStr">
        <is>
          <t>Mango sf squeeze mec3 -Boutique</t>
        </is>
      </c>
      <c r="E383" t="n">
        <v>2.6</v>
      </c>
      <c r="F383" t="n">
        <v>25.862</v>
      </c>
      <c r="G383" t="inlineStr">
        <is>
          <t>304, 304</t>
        </is>
      </c>
      <c r="H383" t="n">
        <v>0</v>
      </c>
      <c r="I383" t="n">
        <v>0</v>
      </c>
      <c r="J383" t="n">
        <v>0</v>
      </c>
      <c r="K383" t="n">
        <v>0</v>
      </c>
      <c r="L383" t="n">
        <v>0</v>
      </c>
      <c r="M383" t="n">
        <v>0</v>
      </c>
      <c r="N383" t="n">
        <v>0</v>
      </c>
      <c r="O383" t="n">
        <v>0</v>
      </c>
      <c r="P383" t="n">
        <v>0</v>
      </c>
      <c r="Q383" t="n">
        <v>0</v>
      </c>
      <c r="R383" t="n">
        <v>0</v>
      </c>
      <c r="S383" t="n">
        <v>0</v>
      </c>
      <c r="T383" t="n">
        <v>2.6</v>
      </c>
      <c r="U383" t="n">
        <v>25.862</v>
      </c>
      <c r="V383" t="n">
        <v>11.5461</v>
      </c>
      <c r="W383" t="n">
        <v>0</v>
      </c>
      <c r="X383" t="n">
        <v>0</v>
      </c>
      <c r="Y383" t="n">
        <v>0</v>
      </c>
      <c r="Z383" t="n">
        <v>0</v>
      </c>
      <c r="AA383" s="20" t="n">
        <v>46195</v>
      </c>
      <c r="AB383" t="inlineStr">
        <is>
          <t>شركة المحمودية لتجارة مستلزمات المخابز والحلويات</t>
        </is>
      </c>
      <c r="AC383" s="20" t="n">
        <v>2</v>
      </c>
      <c r="AD383" t="n">
        <v>0</v>
      </c>
      <c r="AE383" t="n">
        <v>0</v>
      </c>
      <c r="AG383" t="n">
        <v>0</v>
      </c>
    </row>
    <row r="384">
      <c r="A384" t="inlineStr">
        <is>
          <t>FLV</t>
        </is>
      </c>
      <c r="B384" t="inlineStr">
        <is>
          <t>RM</t>
        </is>
      </c>
      <c r="C384" t="inlineStr">
        <is>
          <t>RM.FLV.0084</t>
        </is>
      </c>
      <c r="D384" t="inlineStr">
        <is>
          <t>نكهة القهوة</t>
        </is>
      </c>
      <c r="E384" t="n">
        <v>0.01</v>
      </c>
      <c r="F384" t="n">
        <v>0.1379</v>
      </c>
      <c r="G384" t="inlineStr">
        <is>
          <t>101, 409, 409, 9409, 101, 9409</t>
        </is>
      </c>
      <c r="H384" t="n">
        <v>0</v>
      </c>
      <c r="I384" t="n">
        <v>0</v>
      </c>
      <c r="J384" t="n">
        <v>0</v>
      </c>
      <c r="K384" t="n">
        <v>0</v>
      </c>
      <c r="L384" t="n">
        <v>0</v>
      </c>
      <c r="M384" t="n">
        <v>0</v>
      </c>
      <c r="N384" t="n">
        <v>0</v>
      </c>
      <c r="O384" t="n">
        <v>0</v>
      </c>
      <c r="P384" t="n">
        <v>0</v>
      </c>
      <c r="Q384" t="n">
        <v>0</v>
      </c>
      <c r="R384" t="n">
        <v>0</v>
      </c>
      <c r="S384" t="n">
        <v>0</v>
      </c>
      <c r="T384" t="n">
        <v>0.01</v>
      </c>
      <c r="U384" t="n">
        <v>0.1379</v>
      </c>
      <c r="V384" t="n">
        <v>13.79</v>
      </c>
      <c r="W384" t="n">
        <v>0</v>
      </c>
      <c r="X384" t="n">
        <v>0</v>
      </c>
      <c r="Y384" t="n">
        <v>0</v>
      </c>
      <c r="Z384" t="n">
        <v>0</v>
      </c>
      <c r="AA384" s="20" t="n">
        <v>46204</v>
      </c>
      <c r="AB384" t="inlineStr">
        <is>
          <t>شركة المحمودية لتجارة مستلزمات المخابز والحلويات</t>
        </is>
      </c>
      <c r="AC384" s="20" t="n">
        <v>2</v>
      </c>
      <c r="AD384" t="n">
        <v>0</v>
      </c>
      <c r="AE384" t="n">
        <v>0</v>
      </c>
      <c r="AG384" t="n">
        <v>0</v>
      </c>
    </row>
    <row r="385">
      <c r="A385" t="inlineStr">
        <is>
          <t>FLV</t>
        </is>
      </c>
      <c r="B385" t="inlineStr">
        <is>
          <t>RM</t>
        </is>
      </c>
      <c r="C385" t="inlineStr">
        <is>
          <t>RM.FLV.0085</t>
        </is>
      </c>
      <c r="D385" t="inlineStr">
        <is>
          <t>نكهة الدراق</t>
        </is>
      </c>
      <c r="E385" t="n">
        <v>4</v>
      </c>
      <c r="F385" t="n">
        <v>80</v>
      </c>
      <c r="G385" t="inlineStr">
        <is>
          <t>108, 108</t>
        </is>
      </c>
      <c r="H385" t="n">
        <v>0</v>
      </c>
      <c r="I385" t="n">
        <v>0</v>
      </c>
      <c r="J385" t="n">
        <v>0</v>
      </c>
      <c r="K385" t="n">
        <v>0</v>
      </c>
      <c r="L385" t="n">
        <v>0</v>
      </c>
      <c r="M385" t="n">
        <v>0</v>
      </c>
      <c r="N385" t="n">
        <v>0</v>
      </c>
      <c r="O385" t="n">
        <v>0</v>
      </c>
      <c r="P385" t="n">
        <v>0</v>
      </c>
      <c r="Q385" t="n">
        <v>0</v>
      </c>
      <c r="R385" t="n">
        <v>0</v>
      </c>
      <c r="S385" t="n">
        <v>0</v>
      </c>
      <c r="T385" t="n">
        <v>4</v>
      </c>
      <c r="U385" t="n">
        <v>80</v>
      </c>
      <c r="V385" t="n">
        <v>20</v>
      </c>
      <c r="W385" t="n">
        <v>0</v>
      </c>
      <c r="X385" t="n">
        <v>0</v>
      </c>
      <c r="Y385" t="n">
        <v>0</v>
      </c>
      <c r="Z385" t="n">
        <v>0</v>
      </c>
      <c r="AA385" s="20" t="n">
        <v>46212</v>
      </c>
      <c r="AB385" t="inlineStr">
        <is>
          <t>شركة الاستشارية لتجارة الكيماويات</t>
        </is>
      </c>
      <c r="AC385" s="20" t="n">
        <v>2</v>
      </c>
      <c r="AD385" t="n">
        <v>0</v>
      </c>
      <c r="AE385" t="n">
        <v>0</v>
      </c>
      <c r="AG385" t="n">
        <v>0</v>
      </c>
    </row>
    <row r="386">
      <c r="A386" t="inlineStr">
        <is>
          <t>FLV</t>
        </is>
      </c>
      <c r="B386" t="inlineStr">
        <is>
          <t>RM</t>
        </is>
      </c>
      <c r="C386" t="inlineStr">
        <is>
          <t>RM.FLV.0086</t>
        </is>
      </c>
      <c r="D386" t="inlineStr">
        <is>
          <t>نكهة توتي فروتي</t>
        </is>
      </c>
      <c r="E386" t="n">
        <v>4.03</v>
      </c>
      <c r="F386" t="n">
        <v>48.36</v>
      </c>
      <c r="G386" t="inlineStr">
        <is>
          <t>108, 108</t>
        </is>
      </c>
      <c r="H386" t="n">
        <v>0</v>
      </c>
      <c r="I386" t="n">
        <v>0</v>
      </c>
      <c r="J386" t="n">
        <v>0</v>
      </c>
      <c r="K386" t="n">
        <v>0</v>
      </c>
      <c r="L386" t="n">
        <v>0</v>
      </c>
      <c r="M386" t="n">
        <v>0</v>
      </c>
      <c r="N386" t="n">
        <v>0</v>
      </c>
      <c r="O386" t="n">
        <v>0</v>
      </c>
      <c r="P386" t="n">
        <v>0</v>
      </c>
      <c r="Q386" t="n">
        <v>0</v>
      </c>
      <c r="R386" t="n">
        <v>0</v>
      </c>
      <c r="S386" t="n">
        <v>0</v>
      </c>
      <c r="T386" t="n">
        <v>4.03</v>
      </c>
      <c r="U386" t="n">
        <v>48.36</v>
      </c>
      <c r="V386" t="n">
        <v>12</v>
      </c>
      <c r="W386" t="n">
        <v>0</v>
      </c>
      <c r="X386" t="n">
        <v>0</v>
      </c>
      <c r="Y386" t="n">
        <v>0</v>
      </c>
      <c r="Z386" t="n">
        <v>0</v>
      </c>
      <c r="AA386" s="20" t="n">
        <v>46212</v>
      </c>
      <c r="AB386" t="inlineStr">
        <is>
          <t>شركة الاستشارية لتجارة الكيماويات</t>
        </is>
      </c>
      <c r="AC386" s="20" t="n">
        <v>2</v>
      </c>
      <c r="AD386" t="n">
        <v>0</v>
      </c>
      <c r="AE386" t="n">
        <v>0</v>
      </c>
      <c r="AG386" t="n">
        <v>0</v>
      </c>
    </row>
    <row r="387">
      <c r="A387" t="inlineStr">
        <is>
          <t>FLV</t>
        </is>
      </c>
      <c r="B387" t="inlineStr">
        <is>
          <t>RM</t>
        </is>
      </c>
      <c r="C387" t="inlineStr">
        <is>
          <t>RM.FLV.0087</t>
        </is>
      </c>
      <c r="D387" t="inlineStr">
        <is>
          <t>Chocorich Flavor</t>
        </is>
      </c>
      <c r="E387" t="n">
        <v>24.69</v>
      </c>
      <c r="F387" t="n">
        <v>638.5345</v>
      </c>
      <c r="G387" t="inlineStr">
        <is>
          <t>405, 9112, 809, 108, 9809, 112, 809, 108, 112, 405, 9405, 9112, 108, 9405, 9809</t>
        </is>
      </c>
      <c r="H387" t="n">
        <v>0</v>
      </c>
      <c r="I387" t="n">
        <v>0</v>
      </c>
      <c r="J387" t="n">
        <v>0</v>
      </c>
      <c r="K387" t="n">
        <v>0</v>
      </c>
      <c r="L387" t="n">
        <v>0</v>
      </c>
      <c r="M387" t="n">
        <v>0</v>
      </c>
      <c r="N387" t="n">
        <v>0</v>
      </c>
      <c r="O387" t="n">
        <v>0</v>
      </c>
      <c r="P387" t="n">
        <v>0</v>
      </c>
      <c r="Q387" t="n">
        <v>0</v>
      </c>
      <c r="R387" t="n">
        <v>0</v>
      </c>
      <c r="S387" t="n">
        <v>0</v>
      </c>
      <c r="T387" t="n">
        <v>24.69</v>
      </c>
      <c r="U387" t="n">
        <v>638.5345</v>
      </c>
      <c r="V387" t="n">
        <v>25.8621</v>
      </c>
      <c r="W387" t="n">
        <v>0.31</v>
      </c>
      <c r="X387" t="n">
        <v>0.31</v>
      </c>
      <c r="Y387" t="n">
        <v>0.31</v>
      </c>
      <c r="Z387" t="n">
        <v>0.31</v>
      </c>
      <c r="AA387" s="20" t="n">
        <v>46222</v>
      </c>
      <c r="AB387" t="inlineStr">
        <is>
          <t xml:space="preserve">شركة تجمع النكهات لتجارة المواد الغذائية </t>
        </is>
      </c>
      <c r="AC387" s="20" t="n">
        <v>46223</v>
      </c>
      <c r="AD387" t="n">
        <v>0.0344</v>
      </c>
      <c r="AE387" t="n">
        <v>0.0258</v>
      </c>
      <c r="AF387" t="inlineStr">
        <is>
          <t>955:22</t>
        </is>
      </c>
      <c r="AG387" t="n">
        <v>0</v>
      </c>
    </row>
    <row r="388">
      <c r="A388" t="inlineStr">
        <is>
          <t>FLV</t>
        </is>
      </c>
      <c r="B388" t="inlineStr">
        <is>
          <t>RM</t>
        </is>
      </c>
      <c r="C388" t="inlineStr">
        <is>
          <t>RM.FLV.0088</t>
        </is>
      </c>
      <c r="D388" t="inlineStr">
        <is>
          <t>Yellow Apple flavor</t>
        </is>
      </c>
      <c r="V388" t="n">
        <v>15</v>
      </c>
      <c r="W388" t="n">
        <v>0</v>
      </c>
      <c r="X388" t="n">
        <v>0</v>
      </c>
      <c r="Y388" t="n">
        <v>0</v>
      </c>
      <c r="Z388" t="n">
        <v>0</v>
      </c>
      <c r="AA388" s="20" t="n">
        <v>2</v>
      </c>
      <c r="AC388" s="20" t="n">
        <v>2</v>
      </c>
      <c r="AD388" t="n">
        <v>0</v>
      </c>
      <c r="AE388" t="n">
        <v>0</v>
      </c>
    </row>
    <row r="389">
      <c r="A389" t="inlineStr">
        <is>
          <t>FLV</t>
        </is>
      </c>
      <c r="B389" t="inlineStr">
        <is>
          <t>RM</t>
        </is>
      </c>
      <c r="C389" t="inlineStr">
        <is>
          <t>RM.FLV.0089</t>
        </is>
      </c>
      <c r="D389" t="inlineStr">
        <is>
          <t>Cream Flavor</t>
        </is>
      </c>
      <c r="V389" t="n">
        <v>0</v>
      </c>
      <c r="W389" t="n">
        <v>0</v>
      </c>
      <c r="X389" t="n">
        <v>0</v>
      </c>
      <c r="Y389" t="n">
        <v>0</v>
      </c>
      <c r="Z389" t="n">
        <v>0</v>
      </c>
      <c r="AA389" s="20" t="n">
        <v>2</v>
      </c>
      <c r="AC389" s="20" t="n">
        <v>2</v>
      </c>
      <c r="AD389" t="n">
        <v>0</v>
      </c>
      <c r="AE389" t="n">
        <v>0</v>
      </c>
    </row>
    <row r="390">
      <c r="A390" t="inlineStr">
        <is>
          <t>FLV</t>
        </is>
      </c>
      <c r="B390" t="inlineStr">
        <is>
          <t>RM</t>
        </is>
      </c>
      <c r="C390" t="inlineStr">
        <is>
          <t>RM.FLV.0090</t>
        </is>
      </c>
      <c r="D390" t="inlineStr">
        <is>
          <t>POMEGRANATE Flavoring kan 25kg</t>
        </is>
      </c>
      <c r="V390" t="n">
        <v>0</v>
      </c>
      <c r="W390" t="n">
        <v>0</v>
      </c>
      <c r="X390" t="n">
        <v>0</v>
      </c>
      <c r="Y390" t="n">
        <v>0</v>
      </c>
      <c r="Z390" t="n">
        <v>0</v>
      </c>
      <c r="AA390" s="20" t="n">
        <v>2</v>
      </c>
      <c r="AC390" s="20" t="n">
        <v>2</v>
      </c>
      <c r="AD390" t="n">
        <v>0</v>
      </c>
      <c r="AE390" t="n">
        <v>0</v>
      </c>
    </row>
    <row r="391">
      <c r="A391" t="inlineStr">
        <is>
          <t>FLV</t>
        </is>
      </c>
      <c r="B391" t="inlineStr">
        <is>
          <t>RM</t>
        </is>
      </c>
      <c r="C391" t="inlineStr">
        <is>
          <t>RM.FLV.0091</t>
        </is>
      </c>
      <c r="D391" t="inlineStr">
        <is>
          <t>YUZU Natural Flavoring kan 10kg</t>
        </is>
      </c>
      <c r="V391" t="n">
        <v>0</v>
      </c>
      <c r="W391" t="n">
        <v>0</v>
      </c>
      <c r="X391" t="n">
        <v>0</v>
      </c>
      <c r="Y391" t="n">
        <v>0</v>
      </c>
      <c r="Z391" t="n">
        <v>0</v>
      </c>
      <c r="AA391" s="20" t="n">
        <v>2</v>
      </c>
      <c r="AC391" s="20" t="n">
        <v>2</v>
      </c>
      <c r="AD391" t="n">
        <v>0</v>
      </c>
      <c r="AE391" t="n">
        <v>0</v>
      </c>
    </row>
    <row r="392">
      <c r="A392" t="inlineStr">
        <is>
          <t>FLV</t>
        </is>
      </c>
      <c r="B392" t="inlineStr">
        <is>
          <t>RM</t>
        </is>
      </c>
      <c r="C392" t="inlineStr">
        <is>
          <t>RM.FLV.0092</t>
        </is>
      </c>
      <c r="D392" t="inlineStr">
        <is>
          <t>UBE YAM Flavouring kan 10kg</t>
        </is>
      </c>
      <c r="V392" t="n">
        <v>0</v>
      </c>
      <c r="W392" t="n">
        <v>0</v>
      </c>
      <c r="X392" t="n">
        <v>0</v>
      </c>
      <c r="Y392" t="n">
        <v>0</v>
      </c>
      <c r="Z392" t="n">
        <v>0</v>
      </c>
      <c r="AA392" s="20" t="n">
        <v>2</v>
      </c>
      <c r="AC392" s="20" t="n">
        <v>2</v>
      </c>
      <c r="AD392" t="n">
        <v>0</v>
      </c>
      <c r="AE392" t="n">
        <v>0</v>
      </c>
    </row>
    <row r="393">
      <c r="A393" t="inlineStr">
        <is>
          <t>FLV</t>
        </is>
      </c>
      <c r="B393" t="inlineStr">
        <is>
          <t>RM</t>
        </is>
      </c>
      <c r="C393" t="inlineStr">
        <is>
          <t>RM.FLV.0093</t>
        </is>
      </c>
      <c r="D393" t="inlineStr">
        <is>
          <t>Pineapple Flavoring kan 25kg</t>
        </is>
      </c>
      <c r="V393" t="n">
        <v>0</v>
      </c>
      <c r="W393" t="n">
        <v>0</v>
      </c>
      <c r="X393" t="n">
        <v>0</v>
      </c>
      <c r="Y393" t="n">
        <v>0</v>
      </c>
      <c r="Z393" t="n">
        <v>0</v>
      </c>
      <c r="AA393" s="20" t="n">
        <v>2</v>
      </c>
      <c r="AC393" s="20" t="n">
        <v>2</v>
      </c>
      <c r="AD393" t="n">
        <v>0</v>
      </c>
      <c r="AE393" t="n">
        <v>0</v>
      </c>
    </row>
    <row r="394">
      <c r="A394" t="inlineStr">
        <is>
          <t>FRT</t>
        </is>
      </c>
      <c r="B394" t="inlineStr">
        <is>
          <t>RM</t>
        </is>
      </c>
      <c r="C394" t="inlineStr">
        <is>
          <t>RM.FRT.00001</t>
        </is>
      </c>
      <c r="D394" t="inlineStr">
        <is>
          <t xml:space="preserve">جوز هند </t>
        </is>
      </c>
      <c r="E394" t="n">
        <v>1565.904</v>
      </c>
      <c r="F394" t="n">
        <v>3955.1426</v>
      </c>
      <c r="G394" t="inlineStr">
        <is>
          <t>9405, 9809, 9801, 9401, 9402, 402, 401, 403, 306, 304, 102, 101, 108, 201, 112, 9405, 9112, 9401, 108, 405, 801, 102, 9402, 9304, 405, 499, 801, 601, 809, 9108, 304, 405, 403, 499, 9108, 601, 809, 9112, 801, 9304, 402, 306, 401, 201, 101, 809, 9112, 9405, 9108, 102, 304, 402, 9801, 112, 112, 9801, 9809, 108, 9304</t>
        </is>
      </c>
      <c r="H394" t="n">
        <v>4</v>
      </c>
      <c r="I394" t="n">
        <v>0</v>
      </c>
      <c r="J394" t="n">
        <v>0</v>
      </c>
      <c r="K394" t="n">
        <v>0</v>
      </c>
      <c r="L394" t="n">
        <v>0</v>
      </c>
      <c r="M394" t="n">
        <v>4</v>
      </c>
      <c r="N394" t="n">
        <v>0</v>
      </c>
      <c r="O394" t="n">
        <v>0</v>
      </c>
      <c r="P394" t="n">
        <v>0</v>
      </c>
      <c r="Q394" t="n">
        <v>-336.181</v>
      </c>
      <c r="R394" t="n">
        <v>0</v>
      </c>
      <c r="S394" t="n">
        <v>-336.181</v>
      </c>
      <c r="T394" t="n">
        <v>1233.723</v>
      </c>
      <c r="U394" t="n">
        <v>3083.1895</v>
      </c>
      <c r="V394" t="n">
        <v>2.3336</v>
      </c>
      <c r="W394" t="n">
        <v>929.6603</v>
      </c>
      <c r="X394" t="n">
        <v>1984.1683</v>
      </c>
      <c r="Y394" t="n">
        <v>2965.6085</v>
      </c>
      <c r="Z394" t="n">
        <v>4037.3285</v>
      </c>
      <c r="AA394" s="20" t="n">
        <v>46265</v>
      </c>
      <c r="AB394" t="inlineStr">
        <is>
          <t>م. فروقات جرد مستودعات</t>
        </is>
      </c>
      <c r="AC394" s="20" t="n">
        <v>46265</v>
      </c>
      <c r="AD394" t="n">
        <v>329.512</v>
      </c>
      <c r="AE394" t="n">
        <v>336.444</v>
      </c>
      <c r="AF394" t="inlineStr">
        <is>
          <t>3:20</t>
        </is>
      </c>
      <c r="AG394" t="n">
        <v>6.468</v>
      </c>
    </row>
    <row r="395">
      <c r="A395" t="inlineStr">
        <is>
          <t>FRT</t>
        </is>
      </c>
      <c r="B395" t="inlineStr">
        <is>
          <t>RM</t>
        </is>
      </c>
      <c r="C395" t="inlineStr">
        <is>
          <t>RM.FRT.00002</t>
        </is>
      </c>
      <c r="D395" t="inlineStr">
        <is>
          <t>شرائح البلوبري</t>
        </is>
      </c>
      <c r="V395" t="n">
        <v>0</v>
      </c>
      <c r="W395" t="n">
        <v>0</v>
      </c>
      <c r="X395" t="n">
        <v>0</v>
      </c>
      <c r="Y395" t="n">
        <v>0</v>
      </c>
      <c r="Z395" t="n">
        <v>0</v>
      </c>
      <c r="AA395" s="20" t="n">
        <v>2</v>
      </c>
      <c r="AC395" s="20" t="n">
        <v>2</v>
      </c>
      <c r="AD395" t="n">
        <v>0</v>
      </c>
      <c r="AE395" t="n">
        <v>0</v>
      </c>
    </row>
    <row r="396">
      <c r="A396" t="inlineStr">
        <is>
          <t>FRT</t>
        </is>
      </c>
      <c r="B396" t="inlineStr">
        <is>
          <t>RM</t>
        </is>
      </c>
      <c r="C396" t="inlineStr">
        <is>
          <t>RM.FRT.00003</t>
        </is>
      </c>
      <c r="D396" t="inlineStr">
        <is>
          <t>قطع البلوبري</t>
        </is>
      </c>
      <c r="E396" t="n">
        <v>0</v>
      </c>
      <c r="F396" t="n">
        <v>0</v>
      </c>
      <c r="G396" t="inlineStr">
        <is>
          <t>304, 101, 101, 304</t>
        </is>
      </c>
      <c r="H396" t="n">
        <v>0</v>
      </c>
      <c r="I396" t="n">
        <v>0</v>
      </c>
      <c r="J396" t="n">
        <v>0</v>
      </c>
      <c r="K396" t="n">
        <v>0</v>
      </c>
      <c r="L396" t="n">
        <v>0</v>
      </c>
      <c r="M396" t="n">
        <v>0</v>
      </c>
      <c r="N396" t="n">
        <v>0</v>
      </c>
      <c r="O396" t="n">
        <v>0</v>
      </c>
      <c r="P396" t="n">
        <v>0</v>
      </c>
      <c r="Q396" t="n">
        <v>0</v>
      </c>
      <c r="R396" t="n">
        <v>0</v>
      </c>
      <c r="S396" t="n">
        <v>0</v>
      </c>
      <c r="T396" t="n">
        <v>0</v>
      </c>
      <c r="U396" t="n">
        <v>0</v>
      </c>
      <c r="V396" t="n">
        <v>4.871</v>
      </c>
      <c r="W396" t="n">
        <v>0</v>
      </c>
      <c r="X396" t="n">
        <v>0</v>
      </c>
      <c r="Y396" t="n">
        <v>0</v>
      </c>
      <c r="Z396" t="n">
        <v>0</v>
      </c>
      <c r="AA396" s="20" t="n">
        <v>45727</v>
      </c>
      <c r="AB396" t="inlineStr">
        <is>
          <t>مؤسسة الزنبقة للاستيراد والتصدير - مورد</t>
        </is>
      </c>
      <c r="AC396" s="20" t="n">
        <v>2</v>
      </c>
      <c r="AD396" t="n">
        <v>0</v>
      </c>
      <c r="AE396" t="n">
        <v>0</v>
      </c>
      <c r="AG396" t="n">
        <v>0</v>
      </c>
    </row>
    <row r="397">
      <c r="A397" t="inlineStr">
        <is>
          <t>FRT</t>
        </is>
      </c>
      <c r="B397" t="inlineStr">
        <is>
          <t>RM</t>
        </is>
      </c>
      <c r="C397" t="inlineStr">
        <is>
          <t>RM.FRT.00004</t>
        </is>
      </c>
      <c r="D397" t="inlineStr">
        <is>
          <t>جوز هند خشن</t>
        </is>
      </c>
      <c r="E397" t="n">
        <v>0</v>
      </c>
      <c r="F397" t="n">
        <v>0</v>
      </c>
      <c r="G397" t="inlineStr">
        <is>
          <t>102, 108, 101, 402, 401, 403, 306, 304, 405, 409, 499, 9108, 9405, 9401, 402, 108, 101, 102, 9402, 9108, 409, 304, 401, 306, 405, 499, 403, 9405, 9402, 9401</t>
        </is>
      </c>
      <c r="H397" t="n">
        <v>0</v>
      </c>
      <c r="I397" t="n">
        <v>0</v>
      </c>
      <c r="J397" t="n">
        <v>0</v>
      </c>
      <c r="K397" t="n">
        <v>0</v>
      </c>
      <c r="L397" t="n">
        <v>0</v>
      </c>
      <c r="M397" t="n">
        <v>0</v>
      </c>
      <c r="N397" t="n">
        <v>0</v>
      </c>
      <c r="O397" t="n">
        <v>0</v>
      </c>
      <c r="P397" t="n">
        <v>0</v>
      </c>
      <c r="Q397" t="n">
        <v>0</v>
      </c>
      <c r="R397" t="n">
        <v>0</v>
      </c>
      <c r="S397" t="n">
        <v>0</v>
      </c>
      <c r="T397" t="n">
        <v>0</v>
      </c>
      <c r="U397" t="n">
        <v>0</v>
      </c>
      <c r="V397" t="n">
        <v>3.1851</v>
      </c>
      <c r="W397" t="n">
        <v>16.6925</v>
      </c>
      <c r="X397" t="n">
        <v>17.5085</v>
      </c>
      <c r="Y397" t="n">
        <v>116.0369</v>
      </c>
      <c r="Z397" t="n">
        <v>117.9209</v>
      </c>
      <c r="AA397" s="20" t="n">
        <v>45575</v>
      </c>
      <c r="AB397" t="inlineStr">
        <is>
          <t xml:space="preserve">شركة عمار وابراهيم مقبل </t>
        </is>
      </c>
      <c r="AC397" s="20" t="n">
        <v>46234</v>
      </c>
      <c r="AD397" t="n">
        <v>12.8929</v>
      </c>
      <c r="AE397" t="n">
        <v>9.826700000000001</v>
      </c>
      <c r="AF397" t="inlineStr">
        <is>
          <t>0:0</t>
        </is>
      </c>
      <c r="AG397" t="n">
        <v>0</v>
      </c>
    </row>
    <row r="398">
      <c r="A398" t="inlineStr">
        <is>
          <t>FRT</t>
        </is>
      </c>
      <c r="B398" t="inlineStr">
        <is>
          <t>RM</t>
        </is>
      </c>
      <c r="C398" t="inlineStr">
        <is>
          <t>RM.FRT.00005</t>
        </is>
      </c>
      <c r="D398" t="inlineStr">
        <is>
          <t>تمر</t>
        </is>
      </c>
      <c r="E398" t="n">
        <v>42.315</v>
      </c>
      <c r="F398" t="n">
        <v>128.321</v>
      </c>
      <c r="G398" t="inlineStr">
        <is>
          <t>9402, 9409, 9605, 409, 9409, 101, 401, 402, 9304, 9101, 801, 499, 605, 304, 409, 9101, 605, 801, 499, 409, 9304, 9402, 101, 9605, 9409, 101, 304, 401, 402</t>
        </is>
      </c>
      <c r="H398" t="n">
        <v>5</v>
      </c>
      <c r="I398" t="n">
        <v>0</v>
      </c>
      <c r="J398" t="n">
        <v>0</v>
      </c>
      <c r="K398" t="n">
        <v>0</v>
      </c>
      <c r="L398" t="n">
        <v>0</v>
      </c>
      <c r="M398" t="n">
        <v>5</v>
      </c>
      <c r="N398" t="n">
        <v>0</v>
      </c>
      <c r="O398" t="n">
        <v>0</v>
      </c>
      <c r="P398" t="n">
        <v>0</v>
      </c>
      <c r="Q398" t="n">
        <v>-16.95</v>
      </c>
      <c r="R398" t="n">
        <v>0</v>
      </c>
      <c r="S398" t="n">
        <v>-16.95</v>
      </c>
      <c r="T398" t="n">
        <v>30.365</v>
      </c>
      <c r="U398" t="n">
        <v>100.2465</v>
      </c>
      <c r="V398" t="n">
        <v>2.3592</v>
      </c>
      <c r="W398" t="n">
        <v>1403.0553</v>
      </c>
      <c r="X398" t="n">
        <v>2499.8053</v>
      </c>
      <c r="Y398" t="n">
        <v>5242.6727</v>
      </c>
      <c r="Z398" t="n">
        <v>5296.2867</v>
      </c>
      <c r="AA398" s="20" t="n">
        <v>46254</v>
      </c>
      <c r="AB398" t="inlineStr">
        <is>
          <t>شركة القطوف الدانية للاستيراد والتصديروالوكالات ال</t>
        </is>
      </c>
      <c r="AC398" s="20" t="n">
        <v>46265</v>
      </c>
      <c r="AD398" t="n">
        <v>582.5191</v>
      </c>
      <c r="AE398" t="n">
        <v>441.3572</v>
      </c>
      <c r="AF398" t="inlineStr">
        <is>
          <t>0:2</t>
        </is>
      </c>
      <c r="AG398" t="n">
        <v>16.176</v>
      </c>
    </row>
    <row r="399">
      <c r="A399" t="inlineStr">
        <is>
          <t>FRT</t>
        </is>
      </c>
      <c r="B399" t="inlineStr">
        <is>
          <t>RM</t>
        </is>
      </c>
      <c r="C399" t="inlineStr">
        <is>
          <t>RM.FRT.00006</t>
        </is>
      </c>
      <c r="D399" t="inlineStr">
        <is>
          <t>جزر مجفف</t>
        </is>
      </c>
      <c r="E399" t="n">
        <v>1</v>
      </c>
      <c r="F399" t="n">
        <v>5.172</v>
      </c>
      <c r="G399" t="inlineStr">
        <is>
          <t>9402, 9403, 9403, 9108, 499, 108, 403, 499, 9108, 403, 9402, 108</t>
        </is>
      </c>
      <c r="H399" t="n">
        <v>0</v>
      </c>
      <c r="I399" t="n">
        <v>0</v>
      </c>
      <c r="J399" t="n">
        <v>0</v>
      </c>
      <c r="K399" t="n">
        <v>0</v>
      </c>
      <c r="L399" t="n">
        <v>0</v>
      </c>
      <c r="M399" t="n">
        <v>0</v>
      </c>
      <c r="N399" t="n">
        <v>0</v>
      </c>
      <c r="O399" t="n">
        <v>0</v>
      </c>
      <c r="P399" t="n">
        <v>0</v>
      </c>
      <c r="Q399" t="n">
        <v>0</v>
      </c>
      <c r="R399" t="n">
        <v>0</v>
      </c>
      <c r="S399" t="n">
        <v>0</v>
      </c>
      <c r="T399" t="n">
        <v>1</v>
      </c>
      <c r="U399" t="n">
        <v>5.172</v>
      </c>
      <c r="V399" t="n">
        <v>5.172</v>
      </c>
      <c r="W399" t="n">
        <v>1.7</v>
      </c>
      <c r="X399" t="n">
        <v>1.7</v>
      </c>
      <c r="Y399" t="n">
        <v>3</v>
      </c>
      <c r="Z399" t="n">
        <v>3.5</v>
      </c>
      <c r="AA399" s="20" t="n">
        <v>46051</v>
      </c>
      <c r="AB399" t="inlineStr">
        <is>
          <t>مطاحن الدبور الذهبي</t>
        </is>
      </c>
      <c r="AC399" s="20" t="n">
        <v>46234</v>
      </c>
      <c r="AD399" t="n">
        <v>0.3333</v>
      </c>
      <c r="AE399" t="n">
        <v>0.2916</v>
      </c>
      <c r="AF399" t="inlineStr">
        <is>
          <t>3:12</t>
        </is>
      </c>
      <c r="AG399" t="n">
        <v>0</v>
      </c>
    </row>
    <row r="400">
      <c r="A400" t="inlineStr">
        <is>
          <t>FRT</t>
        </is>
      </c>
      <c r="B400" t="inlineStr">
        <is>
          <t>RM</t>
        </is>
      </c>
      <c r="C400" t="inlineStr">
        <is>
          <t>RM.FRT.00007</t>
        </is>
      </c>
      <c r="D400" t="inlineStr">
        <is>
          <t>كرز</t>
        </is>
      </c>
      <c r="V400" t="n">
        <v>0</v>
      </c>
      <c r="W400" t="n">
        <v>0</v>
      </c>
      <c r="X400" t="n">
        <v>0</v>
      </c>
      <c r="Y400" t="n">
        <v>0</v>
      </c>
      <c r="Z400" t="n">
        <v>0</v>
      </c>
      <c r="AA400" s="20" t="n">
        <v>2</v>
      </c>
      <c r="AC400" s="20" t="n">
        <v>2</v>
      </c>
      <c r="AD400" t="n">
        <v>0</v>
      </c>
      <c r="AE400" t="n">
        <v>0</v>
      </c>
    </row>
    <row r="401">
      <c r="A401" t="inlineStr">
        <is>
          <t>FRT</t>
        </is>
      </c>
      <c r="B401" t="inlineStr">
        <is>
          <t>RM</t>
        </is>
      </c>
      <c r="C401" t="inlineStr">
        <is>
          <t>RM.FRT.00008</t>
        </is>
      </c>
      <c r="D401" t="inlineStr">
        <is>
          <t>جوز هند مجفف</t>
        </is>
      </c>
      <c r="E401" t="n">
        <v>50</v>
      </c>
      <c r="F401" t="n">
        <v>342.7647</v>
      </c>
      <c r="G401" t="inlineStr">
        <is>
          <t>403, 499, 409, 9108, 605, 9101, 9402, 409, 101, 108, 402, 9605, 9409, 9108, 499, 605, 9101, 409, 403, 402, 101, 108, 9402, 9409, 9605</t>
        </is>
      </c>
      <c r="H401" t="n">
        <v>0</v>
      </c>
      <c r="I401" t="n">
        <v>0</v>
      </c>
      <c r="J401" t="n">
        <v>0</v>
      </c>
      <c r="K401" t="n">
        <v>0</v>
      </c>
      <c r="L401" t="n">
        <v>0</v>
      </c>
      <c r="M401" t="n">
        <v>0</v>
      </c>
      <c r="N401" t="n">
        <v>0</v>
      </c>
      <c r="O401" t="n">
        <v>0</v>
      </c>
      <c r="P401" t="n">
        <v>0</v>
      </c>
      <c r="Q401" t="n">
        <v>-0.9399999999999999</v>
      </c>
      <c r="R401" t="n">
        <v>0</v>
      </c>
      <c r="S401" t="n">
        <v>-0.9399999999999999</v>
      </c>
      <c r="T401" t="n">
        <v>49.06</v>
      </c>
      <c r="U401" t="n">
        <v>336.3208</v>
      </c>
      <c r="V401" t="n">
        <v>6.8553</v>
      </c>
      <c r="W401" t="n">
        <v>9.291</v>
      </c>
      <c r="X401" t="n">
        <v>17.298</v>
      </c>
      <c r="Y401" t="n">
        <v>95.3168</v>
      </c>
      <c r="Z401" t="n">
        <v>100.7798</v>
      </c>
      <c r="AA401" s="20" t="n">
        <v>45376</v>
      </c>
      <c r="AB401" t="inlineStr">
        <is>
          <t xml:space="preserve">شركة عمار وابراهيم مقبل </t>
        </is>
      </c>
      <c r="AC401" s="20" t="n">
        <v>46250</v>
      </c>
      <c r="AD401" t="n">
        <v>10.5907</v>
      </c>
      <c r="AE401" t="n">
        <v>8.398300000000001</v>
      </c>
      <c r="AF401" t="inlineStr">
        <is>
          <t>5:25</t>
        </is>
      </c>
      <c r="AG401" t="n">
        <v>0</v>
      </c>
    </row>
    <row r="402">
      <c r="A402" t="inlineStr">
        <is>
          <t>FRT</t>
        </is>
      </c>
      <c r="B402" t="inlineStr">
        <is>
          <t>RM</t>
        </is>
      </c>
      <c r="C402" t="inlineStr">
        <is>
          <t>RM.FRT.00009</t>
        </is>
      </c>
      <c r="D402" t="inlineStr">
        <is>
          <t>رمان حب مجفف</t>
        </is>
      </c>
      <c r="E402" t="n">
        <v>0</v>
      </c>
      <c r="F402" t="n">
        <v>0</v>
      </c>
      <c r="G402" t="inlineStr">
        <is>
          <t>108, 9809, 809, 809, 9108, 304, 403, 499, 108, 304, 403, 9108, 499, 9402, 108, 9403, 9809, 9403, 9402</t>
        </is>
      </c>
      <c r="H402" t="n">
        <v>1</v>
      </c>
      <c r="I402" t="n">
        <v>0</v>
      </c>
      <c r="J402" t="n">
        <v>0</v>
      </c>
      <c r="K402" t="n">
        <v>0</v>
      </c>
      <c r="L402" t="n">
        <v>0</v>
      </c>
      <c r="M402" t="n">
        <v>1</v>
      </c>
      <c r="N402" t="n">
        <v>0</v>
      </c>
      <c r="O402" t="n">
        <v>0</v>
      </c>
      <c r="P402" t="n">
        <v>0</v>
      </c>
      <c r="Q402" t="n">
        <v>0</v>
      </c>
      <c r="R402" t="n">
        <v>0</v>
      </c>
      <c r="S402" t="n">
        <v>0</v>
      </c>
      <c r="T402" t="n">
        <v>1</v>
      </c>
      <c r="U402" t="n">
        <v>8.19</v>
      </c>
      <c r="V402" t="n">
        <v>8.1899</v>
      </c>
      <c r="W402" t="n">
        <v>2</v>
      </c>
      <c r="X402" t="n">
        <v>3</v>
      </c>
      <c r="Y402" t="n">
        <v>3</v>
      </c>
      <c r="Z402" t="n">
        <v>43</v>
      </c>
      <c r="AA402" s="20" t="n">
        <v>46245</v>
      </c>
      <c r="AB402" t="inlineStr">
        <is>
          <t>شركة صقر ابو عيشة و رضوان النتشة وشركاهم</t>
        </is>
      </c>
      <c r="AC402" s="20" t="n">
        <v>46234</v>
      </c>
      <c r="AD402" t="n">
        <v>0.3333</v>
      </c>
      <c r="AE402" t="n">
        <v>3.5833</v>
      </c>
      <c r="AF402" t="inlineStr">
        <is>
          <t>0:8</t>
        </is>
      </c>
      <c r="AG402" t="n">
        <v>8.19</v>
      </c>
    </row>
    <row r="403">
      <c r="A403" t="inlineStr">
        <is>
          <t>FRT</t>
        </is>
      </c>
      <c r="B403" t="inlineStr">
        <is>
          <t>RM</t>
        </is>
      </c>
      <c r="C403" t="inlineStr">
        <is>
          <t>RM.FRT.00010</t>
        </is>
      </c>
      <c r="D403" t="inlineStr">
        <is>
          <t xml:space="preserve">فراولة حب مجففه </t>
        </is>
      </c>
      <c r="E403" t="n">
        <v>60.822</v>
      </c>
      <c r="F403" t="n">
        <v>458.0298</v>
      </c>
      <c r="G403" t="inlineStr">
        <is>
          <t>108, 9402, 402, 306, 304, 401, 499, 403, 9108, 108, 304, 306, 403, 401, 402, 9403, 9108, 499, 9403, 9402</t>
        </is>
      </c>
      <c r="H403" t="n">
        <v>0</v>
      </c>
      <c r="I403" t="n">
        <v>0</v>
      </c>
      <c r="J403" t="n">
        <v>0</v>
      </c>
      <c r="K403" t="n">
        <v>0</v>
      </c>
      <c r="L403" t="n">
        <v>0</v>
      </c>
      <c r="M403" t="n">
        <v>0</v>
      </c>
      <c r="N403" t="n">
        <v>0</v>
      </c>
      <c r="O403" t="n">
        <v>0</v>
      </c>
      <c r="P403" t="n">
        <v>0</v>
      </c>
      <c r="Q403" t="n">
        <v>0</v>
      </c>
      <c r="R403" t="n">
        <v>0</v>
      </c>
      <c r="S403" t="n">
        <v>0</v>
      </c>
      <c r="T403" t="n">
        <v>60.822</v>
      </c>
      <c r="U403" t="n">
        <v>458.0298</v>
      </c>
      <c r="V403" t="n">
        <v>7.7195</v>
      </c>
      <c r="W403" t="n">
        <v>118.305</v>
      </c>
      <c r="X403" t="n">
        <v>157.805</v>
      </c>
      <c r="Y403" t="n">
        <v>191.2098</v>
      </c>
      <c r="Z403" t="n">
        <v>500.6098</v>
      </c>
      <c r="AA403" s="20" t="n">
        <v>46092</v>
      </c>
      <c r="AB403" t="inlineStr">
        <is>
          <t>مؤسسة الزنبقة للاستيراد والتصدير - مورد</t>
        </is>
      </c>
      <c r="AC403" s="20" t="n">
        <v>46234</v>
      </c>
      <c r="AD403" t="n">
        <v>21.2455</v>
      </c>
      <c r="AE403" t="n">
        <v>41.7174</v>
      </c>
      <c r="AF403" t="inlineStr">
        <is>
          <t>1:13</t>
        </is>
      </c>
      <c r="AG403" t="n">
        <v>0</v>
      </c>
    </row>
    <row r="404">
      <c r="A404" t="inlineStr">
        <is>
          <t>FRT</t>
        </is>
      </c>
      <c r="B404" t="inlineStr">
        <is>
          <t>RM</t>
        </is>
      </c>
      <c r="C404" t="inlineStr">
        <is>
          <t>RM.FRT.00011</t>
        </is>
      </c>
      <c r="D404" t="inlineStr">
        <is>
          <t xml:space="preserve">فراوله حب مجمده </t>
        </is>
      </c>
      <c r="E404" t="n">
        <v>0</v>
      </c>
      <c r="F404" t="n">
        <v>0</v>
      </c>
      <c r="G404" t="inlineStr">
        <is>
          <t>402, 402</t>
        </is>
      </c>
      <c r="H404" t="n">
        <v>0</v>
      </c>
      <c r="I404" t="n">
        <v>0</v>
      </c>
      <c r="J404" t="n">
        <v>0</v>
      </c>
      <c r="K404" t="n">
        <v>0</v>
      </c>
      <c r="L404" t="n">
        <v>0</v>
      </c>
      <c r="M404" t="n">
        <v>0</v>
      </c>
      <c r="N404" t="n">
        <v>0</v>
      </c>
      <c r="O404" t="n">
        <v>0</v>
      </c>
      <c r="P404" t="n">
        <v>0</v>
      </c>
      <c r="Q404" t="n">
        <v>0</v>
      </c>
      <c r="R404" t="n">
        <v>0</v>
      </c>
      <c r="S404" t="n">
        <v>0</v>
      </c>
      <c r="T404" t="n">
        <v>0</v>
      </c>
      <c r="U404" t="n">
        <v>0</v>
      </c>
      <c r="V404" t="n">
        <v>3.8793</v>
      </c>
      <c r="W404" t="n">
        <v>0</v>
      </c>
      <c r="X404" t="n">
        <v>0</v>
      </c>
      <c r="Y404" t="n">
        <v>0</v>
      </c>
      <c r="Z404" t="n">
        <v>0</v>
      </c>
      <c r="AA404" s="20" t="n">
        <v>44950</v>
      </c>
      <c r="AB404" t="inlineStr">
        <is>
          <t>شركة القوقا التجارية</t>
        </is>
      </c>
      <c r="AC404" s="20" t="n">
        <v>44958</v>
      </c>
      <c r="AD404" t="n">
        <v>0</v>
      </c>
      <c r="AE404" t="n">
        <v>0</v>
      </c>
      <c r="AG404" t="n">
        <v>0</v>
      </c>
    </row>
    <row r="405">
      <c r="A405" t="inlineStr">
        <is>
          <t>FRT</t>
        </is>
      </c>
      <c r="B405" t="inlineStr">
        <is>
          <t>RM</t>
        </is>
      </c>
      <c r="C405" t="inlineStr">
        <is>
          <t>RM.FRT.00012</t>
        </is>
      </c>
      <c r="D405" t="inlineStr">
        <is>
          <t>ليمون</t>
        </is>
      </c>
      <c r="E405" t="n">
        <v>0</v>
      </c>
      <c r="F405" t="n">
        <v>0</v>
      </c>
      <c r="G405" t="inlineStr">
        <is>
          <t>402, 409, 402, 409</t>
        </is>
      </c>
      <c r="H405" t="n">
        <v>0</v>
      </c>
      <c r="I405" t="n">
        <v>0</v>
      </c>
      <c r="J405" t="n">
        <v>0</v>
      </c>
      <c r="K405" t="n">
        <v>0</v>
      </c>
      <c r="L405" t="n">
        <v>0</v>
      </c>
      <c r="M405" t="n">
        <v>0</v>
      </c>
      <c r="N405" t="n">
        <v>0</v>
      </c>
      <c r="O405" t="n">
        <v>0</v>
      </c>
      <c r="P405" t="n">
        <v>0</v>
      </c>
      <c r="Q405" t="n">
        <v>0</v>
      </c>
      <c r="R405" t="n">
        <v>0</v>
      </c>
      <c r="S405" t="n">
        <v>0</v>
      </c>
      <c r="T405" t="n">
        <v>0</v>
      </c>
      <c r="U405" t="n">
        <v>0</v>
      </c>
      <c r="V405" t="n">
        <v>0.59</v>
      </c>
      <c r="W405" t="n">
        <v>0</v>
      </c>
      <c r="X405" t="n">
        <v>0</v>
      </c>
      <c r="Y405" t="n">
        <v>0</v>
      </c>
      <c r="Z405" t="n">
        <v>0</v>
      </c>
      <c r="AA405" s="20" t="n">
        <v>45246</v>
      </c>
      <c r="AB405" t="inlineStr">
        <is>
          <t>Cash Customer - مورد</t>
        </is>
      </c>
      <c r="AC405" s="20" t="n">
        <v>2</v>
      </c>
      <c r="AD405" t="n">
        <v>0</v>
      </c>
      <c r="AE405" t="n">
        <v>0</v>
      </c>
      <c r="AG405" t="n">
        <v>0</v>
      </c>
    </row>
    <row r="406">
      <c r="A406" t="inlineStr">
        <is>
          <t>FRT</t>
        </is>
      </c>
      <c r="B406" t="inlineStr">
        <is>
          <t>RM</t>
        </is>
      </c>
      <c r="C406" t="inlineStr">
        <is>
          <t>RM.FRT.00013</t>
        </is>
      </c>
      <c r="D406" t="inlineStr">
        <is>
          <t>برتقال</t>
        </is>
      </c>
      <c r="E406" t="n">
        <v>0</v>
      </c>
      <c r="F406" t="n">
        <v>0</v>
      </c>
      <c r="G406" t="inlineStr">
        <is>
          <t>499, 402, 402, 499</t>
        </is>
      </c>
      <c r="H406" t="n">
        <v>0</v>
      </c>
      <c r="I406" t="n">
        <v>0</v>
      </c>
      <c r="J406" t="n">
        <v>0</v>
      </c>
      <c r="K406" t="n">
        <v>0</v>
      </c>
      <c r="L406" t="n">
        <v>0</v>
      </c>
      <c r="M406" t="n">
        <v>0</v>
      </c>
      <c r="N406" t="n">
        <v>0</v>
      </c>
      <c r="O406" t="n">
        <v>0</v>
      </c>
      <c r="P406" t="n">
        <v>0</v>
      </c>
      <c r="Q406" t="n">
        <v>0</v>
      </c>
      <c r="R406" t="n">
        <v>0</v>
      </c>
      <c r="S406" t="n">
        <v>0</v>
      </c>
      <c r="T406" t="n">
        <v>0</v>
      </c>
      <c r="U406" t="n">
        <v>0</v>
      </c>
      <c r="V406" t="n">
        <v>1.2446</v>
      </c>
      <c r="W406" t="n">
        <v>5.145</v>
      </c>
      <c r="X406" t="n">
        <v>5.145</v>
      </c>
      <c r="Y406" t="n">
        <v>5.145</v>
      </c>
      <c r="Z406" t="n">
        <v>5.145</v>
      </c>
      <c r="AA406" s="20" t="n">
        <v>45449</v>
      </c>
      <c r="AB406" t="inlineStr">
        <is>
          <t>Cash Customer - مورد</t>
        </is>
      </c>
      <c r="AC406" s="20" t="n">
        <v>46234</v>
      </c>
      <c r="AD406" t="n">
        <v>0.5716</v>
      </c>
      <c r="AE406" t="n">
        <v>0.4287</v>
      </c>
      <c r="AF406" t="inlineStr">
        <is>
          <t>0:0</t>
        </is>
      </c>
      <c r="AG406" t="n">
        <v>0</v>
      </c>
    </row>
    <row r="407">
      <c r="A407" t="inlineStr">
        <is>
          <t>FRT</t>
        </is>
      </c>
      <c r="B407" t="inlineStr">
        <is>
          <t>RM</t>
        </is>
      </c>
      <c r="C407" t="inlineStr">
        <is>
          <t>RM.FRT.00014</t>
        </is>
      </c>
      <c r="D407" t="inlineStr">
        <is>
          <t xml:space="preserve">فراولة </t>
        </is>
      </c>
      <c r="E407" t="n">
        <v>0</v>
      </c>
      <c r="F407" t="n">
        <v>0</v>
      </c>
      <c r="G407" t="inlineStr">
        <is>
          <t>402, 499, 402, 499</t>
        </is>
      </c>
      <c r="H407" t="n">
        <v>0</v>
      </c>
      <c r="I407" t="n">
        <v>0</v>
      </c>
      <c r="J407" t="n">
        <v>0</v>
      </c>
      <c r="K407" t="n">
        <v>0</v>
      </c>
      <c r="L407" t="n">
        <v>0</v>
      </c>
      <c r="M407" t="n">
        <v>0</v>
      </c>
      <c r="N407" t="n">
        <v>0</v>
      </c>
      <c r="O407" t="n">
        <v>0</v>
      </c>
      <c r="P407" t="n">
        <v>0</v>
      </c>
      <c r="Q407" t="n">
        <v>0</v>
      </c>
      <c r="R407" t="n">
        <v>0</v>
      </c>
      <c r="S407" t="n">
        <v>0</v>
      </c>
      <c r="T407" t="n">
        <v>0</v>
      </c>
      <c r="U407" t="n">
        <v>0</v>
      </c>
      <c r="V407" t="n">
        <v>2.49</v>
      </c>
      <c r="W407" t="n">
        <v>1.06</v>
      </c>
      <c r="X407" t="n">
        <v>1.06</v>
      </c>
      <c r="Y407" t="n">
        <v>1.06</v>
      </c>
      <c r="Z407" t="n">
        <v>1.06</v>
      </c>
      <c r="AA407" s="20" t="n">
        <v>45246</v>
      </c>
      <c r="AB407" t="inlineStr">
        <is>
          <t>Cash Customer - مورد</t>
        </is>
      </c>
      <c r="AC407" s="20" t="n">
        <v>46234</v>
      </c>
      <c r="AD407" t="n">
        <v>0.1177</v>
      </c>
      <c r="AE407" t="n">
        <v>0.0883</v>
      </c>
      <c r="AF407" t="inlineStr">
        <is>
          <t>0:0</t>
        </is>
      </c>
      <c r="AG407" t="n">
        <v>0</v>
      </c>
    </row>
    <row r="408">
      <c r="A408" t="inlineStr">
        <is>
          <t>FRT</t>
        </is>
      </c>
      <c r="B408" t="inlineStr">
        <is>
          <t>RM</t>
        </is>
      </c>
      <c r="C408" t="inlineStr">
        <is>
          <t>RM.FRT.00015</t>
        </is>
      </c>
      <c r="D408" t="inlineStr">
        <is>
          <t>تفاح اخضر</t>
        </is>
      </c>
      <c r="E408" t="n">
        <v>0</v>
      </c>
      <c r="F408" t="n">
        <v>0</v>
      </c>
      <c r="G408" t="inlineStr">
        <is>
          <t>402, 499, 402, 499</t>
        </is>
      </c>
      <c r="H408" t="n">
        <v>0</v>
      </c>
      <c r="I408" t="n">
        <v>0</v>
      </c>
      <c r="J408" t="n">
        <v>0</v>
      </c>
      <c r="K408" t="n">
        <v>0</v>
      </c>
      <c r="L408" t="n">
        <v>0</v>
      </c>
      <c r="M408" t="n">
        <v>0</v>
      </c>
      <c r="N408" t="n">
        <v>0</v>
      </c>
      <c r="O408" t="n">
        <v>0</v>
      </c>
      <c r="P408" t="n">
        <v>0</v>
      </c>
      <c r="Q408" t="n">
        <v>0</v>
      </c>
      <c r="R408" t="n">
        <v>0</v>
      </c>
      <c r="S408" t="n">
        <v>0</v>
      </c>
      <c r="T408" t="n">
        <v>0</v>
      </c>
      <c r="U408" t="n">
        <v>0</v>
      </c>
      <c r="V408" t="n">
        <v>1.99</v>
      </c>
      <c r="W408" t="n">
        <v>1.955</v>
      </c>
      <c r="X408" t="n">
        <v>1.955</v>
      </c>
      <c r="Y408" t="n">
        <v>1.955</v>
      </c>
      <c r="Z408" t="n">
        <v>1.955</v>
      </c>
      <c r="AA408" s="20" t="n">
        <v>45246</v>
      </c>
      <c r="AB408" t="inlineStr">
        <is>
          <t>Cash Customer - مورد</t>
        </is>
      </c>
      <c r="AC408" s="20" t="n">
        <v>46234</v>
      </c>
      <c r="AD408" t="n">
        <v>0.2172</v>
      </c>
      <c r="AE408" t="n">
        <v>0.1629</v>
      </c>
      <c r="AF408" t="inlineStr">
        <is>
          <t>0:0</t>
        </is>
      </c>
      <c r="AG408" t="n">
        <v>0</v>
      </c>
    </row>
    <row r="409">
      <c r="A409" t="inlineStr">
        <is>
          <t>FRT</t>
        </is>
      </c>
      <c r="B409" t="inlineStr">
        <is>
          <t>RM</t>
        </is>
      </c>
      <c r="C409" t="inlineStr">
        <is>
          <t>RM.FRT.0016</t>
        </is>
      </c>
      <c r="D409" t="inlineStr">
        <is>
          <t>رازبري مجفف كرنشي</t>
        </is>
      </c>
      <c r="E409" t="n">
        <v>2</v>
      </c>
      <c r="F409" t="n">
        <v>56</v>
      </c>
      <c r="G409" t="inlineStr">
        <is>
          <t>304, 304</t>
        </is>
      </c>
      <c r="H409" t="n">
        <v>0</v>
      </c>
      <c r="I409" t="n">
        <v>0</v>
      </c>
      <c r="J409" t="n">
        <v>0</v>
      </c>
      <c r="K409" t="n">
        <v>0</v>
      </c>
      <c r="L409" t="n">
        <v>0</v>
      </c>
      <c r="M409" t="n">
        <v>0</v>
      </c>
      <c r="N409" t="n">
        <v>0</v>
      </c>
      <c r="O409" t="n">
        <v>0</v>
      </c>
      <c r="P409" t="n">
        <v>0</v>
      </c>
      <c r="Q409" t="n">
        <v>0</v>
      </c>
      <c r="R409" t="n">
        <v>0</v>
      </c>
      <c r="S409" t="n">
        <v>0</v>
      </c>
      <c r="T409" t="n">
        <v>2</v>
      </c>
      <c r="U409" t="n">
        <v>56</v>
      </c>
      <c r="V409" t="n">
        <v>28</v>
      </c>
      <c r="W409" t="n">
        <v>0</v>
      </c>
      <c r="X409" t="n">
        <v>0</v>
      </c>
      <c r="Y409" t="n">
        <v>0</v>
      </c>
      <c r="Z409" t="n">
        <v>0</v>
      </c>
      <c r="AA409" s="20" t="n">
        <v>46040</v>
      </c>
      <c r="AB409" t="inlineStr">
        <is>
          <t>شركة الكونية للاستيراد والتصدير</t>
        </is>
      </c>
      <c r="AC409" s="20" t="n">
        <v>2</v>
      </c>
      <c r="AD409" t="n">
        <v>0</v>
      </c>
      <c r="AE409" t="n">
        <v>0</v>
      </c>
      <c r="AG409" t="n">
        <v>0</v>
      </c>
    </row>
    <row r="410">
      <c r="A410" t="inlineStr">
        <is>
          <t>FRT</t>
        </is>
      </c>
      <c r="B410" t="inlineStr">
        <is>
          <t>RM</t>
        </is>
      </c>
      <c r="C410" t="inlineStr">
        <is>
          <t>RM.FRT.0017</t>
        </is>
      </c>
      <c r="D410" t="inlineStr">
        <is>
          <t>فراولة مجفف كرنشي</t>
        </is>
      </c>
      <c r="E410" t="n">
        <v>0</v>
      </c>
      <c r="F410" t="n">
        <v>0</v>
      </c>
      <c r="G410" t="inlineStr">
        <is>
          <t>304, 304</t>
        </is>
      </c>
      <c r="H410" t="n">
        <v>0</v>
      </c>
      <c r="I410" t="n">
        <v>0</v>
      </c>
      <c r="J410" t="n">
        <v>0</v>
      </c>
      <c r="K410" t="n">
        <v>0</v>
      </c>
      <c r="L410" t="n">
        <v>0</v>
      </c>
      <c r="M410" t="n">
        <v>0</v>
      </c>
      <c r="N410" t="n">
        <v>0</v>
      </c>
      <c r="O410" t="n">
        <v>0</v>
      </c>
      <c r="P410" t="n">
        <v>0</v>
      </c>
      <c r="Q410" t="n">
        <v>0</v>
      </c>
      <c r="R410" t="n">
        <v>0</v>
      </c>
      <c r="S410" t="n">
        <v>0</v>
      </c>
      <c r="T410" t="n">
        <v>0</v>
      </c>
      <c r="U410" t="n">
        <v>0</v>
      </c>
      <c r="V410" t="n">
        <v>24</v>
      </c>
      <c r="W410" t="n">
        <v>0</v>
      </c>
      <c r="X410" t="n">
        <v>0</v>
      </c>
      <c r="Y410" t="n">
        <v>0</v>
      </c>
      <c r="Z410" t="n">
        <v>0</v>
      </c>
      <c r="AA410" s="20" t="n">
        <v>46037</v>
      </c>
      <c r="AB410" t="inlineStr">
        <is>
          <t>شركة الكونية للاستيراد والتصدير</t>
        </is>
      </c>
      <c r="AC410" s="20" t="n">
        <v>2</v>
      </c>
      <c r="AD410" t="n">
        <v>0</v>
      </c>
      <c r="AE410" t="n">
        <v>0</v>
      </c>
      <c r="AG410" t="n">
        <v>0</v>
      </c>
    </row>
    <row r="411">
      <c r="A411" t="inlineStr">
        <is>
          <t>FRT</t>
        </is>
      </c>
      <c r="B411" t="inlineStr">
        <is>
          <t>RM</t>
        </is>
      </c>
      <c r="C411" t="inlineStr">
        <is>
          <t>RM.FRT.0018</t>
        </is>
      </c>
      <c r="D411" t="inlineStr">
        <is>
          <t>Crunchy Freeze-Dried Mango</t>
        </is>
      </c>
      <c r="V411" t="n">
        <v>40</v>
      </c>
      <c r="W411" t="n">
        <v>0</v>
      </c>
      <c r="X411" t="n">
        <v>0</v>
      </c>
      <c r="Y411" t="n">
        <v>0</v>
      </c>
      <c r="Z411" t="n">
        <v>0</v>
      </c>
      <c r="AA411" s="20" t="n">
        <v>2</v>
      </c>
      <c r="AC411" s="20" t="n">
        <v>2</v>
      </c>
      <c r="AD411" t="n">
        <v>0</v>
      </c>
      <c r="AE411" t="n">
        <v>0</v>
      </c>
    </row>
    <row r="412">
      <c r="A412" t="inlineStr">
        <is>
          <t>FRT</t>
        </is>
      </c>
      <c r="B412" t="inlineStr">
        <is>
          <t>RM</t>
        </is>
      </c>
      <c r="C412" t="inlineStr">
        <is>
          <t>RM.FRT.0019</t>
        </is>
      </c>
      <c r="D412" t="inlineStr">
        <is>
          <t>Crunchy Freeze-Dried Kiwi</t>
        </is>
      </c>
      <c r="V412" t="n">
        <v>40</v>
      </c>
      <c r="W412" t="n">
        <v>0</v>
      </c>
      <c r="X412" t="n">
        <v>0</v>
      </c>
      <c r="Y412" t="n">
        <v>0</v>
      </c>
      <c r="Z412" t="n">
        <v>0</v>
      </c>
      <c r="AA412" s="20" t="n">
        <v>2</v>
      </c>
      <c r="AC412" s="20" t="n">
        <v>2</v>
      </c>
      <c r="AD412" t="n">
        <v>0</v>
      </c>
      <c r="AE412" t="n">
        <v>0</v>
      </c>
    </row>
    <row r="413">
      <c r="A413" t="inlineStr">
        <is>
          <t>FRT</t>
        </is>
      </c>
      <c r="B413" t="inlineStr">
        <is>
          <t>RM</t>
        </is>
      </c>
      <c r="C413" t="inlineStr">
        <is>
          <t>RM.FRT.0020</t>
        </is>
      </c>
      <c r="D413" t="inlineStr">
        <is>
          <t>Crunchy Freeze-Dried Raspberry</t>
        </is>
      </c>
      <c r="V413" t="n">
        <v>95</v>
      </c>
      <c r="W413" t="n">
        <v>0</v>
      </c>
      <c r="X413" t="n">
        <v>0</v>
      </c>
      <c r="Y413" t="n">
        <v>0</v>
      </c>
      <c r="Z413" t="n">
        <v>0</v>
      </c>
      <c r="AA413" s="20" t="n">
        <v>2</v>
      </c>
      <c r="AC413" s="20" t="n">
        <v>2</v>
      </c>
      <c r="AD413" t="n">
        <v>0</v>
      </c>
      <c r="AE413" t="n">
        <v>0</v>
      </c>
    </row>
    <row r="414">
      <c r="A414" t="inlineStr">
        <is>
          <t>FRT</t>
        </is>
      </c>
      <c r="B414" t="inlineStr">
        <is>
          <t>RM</t>
        </is>
      </c>
      <c r="C414" t="inlineStr">
        <is>
          <t>RM.FRT.0021</t>
        </is>
      </c>
      <c r="D414" t="inlineStr">
        <is>
          <t>Crunchy Freeze-Dried Banana</t>
        </is>
      </c>
      <c r="V414" t="n">
        <v>40</v>
      </c>
      <c r="W414" t="n">
        <v>0</v>
      </c>
      <c r="X414" t="n">
        <v>0</v>
      </c>
      <c r="Y414" t="n">
        <v>0</v>
      </c>
      <c r="Z414" t="n">
        <v>0</v>
      </c>
      <c r="AA414" s="20" t="n">
        <v>2</v>
      </c>
      <c r="AC414" s="20" t="n">
        <v>2</v>
      </c>
      <c r="AD414" t="n">
        <v>0</v>
      </c>
      <c r="AE414" t="n">
        <v>0</v>
      </c>
    </row>
    <row r="415">
      <c r="A415" t="inlineStr">
        <is>
          <t>FRT</t>
        </is>
      </c>
      <c r="B415" t="inlineStr">
        <is>
          <t>RM</t>
        </is>
      </c>
      <c r="C415" t="inlineStr">
        <is>
          <t>RM.FRT.0022</t>
        </is>
      </c>
      <c r="D415" t="inlineStr">
        <is>
          <t>Crunchy Freeze-Dried Apple</t>
        </is>
      </c>
      <c r="V415" t="n">
        <v>40</v>
      </c>
      <c r="W415" t="n">
        <v>0</v>
      </c>
      <c r="X415" t="n">
        <v>0</v>
      </c>
      <c r="Y415" t="n">
        <v>0</v>
      </c>
      <c r="Z415" t="n">
        <v>0</v>
      </c>
      <c r="AA415" s="20" t="n">
        <v>2</v>
      </c>
      <c r="AC415" s="20" t="n">
        <v>2</v>
      </c>
      <c r="AD415" t="n">
        <v>0</v>
      </c>
      <c r="AE415" t="n">
        <v>0</v>
      </c>
    </row>
    <row r="416">
      <c r="A416" t="inlineStr">
        <is>
          <t>FRT</t>
        </is>
      </c>
      <c r="B416" t="inlineStr">
        <is>
          <t>RM</t>
        </is>
      </c>
      <c r="C416" t="inlineStr">
        <is>
          <t>RM.FRT.0023</t>
        </is>
      </c>
      <c r="D416" t="inlineStr">
        <is>
          <t>Crunchy Freeze-Dried Blue Fig</t>
        </is>
      </c>
      <c r="V416" t="n">
        <v>40</v>
      </c>
      <c r="W416" t="n">
        <v>0</v>
      </c>
      <c r="X416" t="n">
        <v>0</v>
      </c>
      <c r="Y416" t="n">
        <v>0</v>
      </c>
      <c r="Z416" t="n">
        <v>0</v>
      </c>
      <c r="AA416" s="20" t="n">
        <v>2</v>
      </c>
      <c r="AC416" s="20" t="n">
        <v>2</v>
      </c>
      <c r="AD416" t="n">
        <v>0</v>
      </c>
      <c r="AE416" t="n">
        <v>0</v>
      </c>
    </row>
    <row r="417">
      <c r="A417" t="inlineStr">
        <is>
          <t>FRT</t>
        </is>
      </c>
      <c r="B417" t="inlineStr">
        <is>
          <t>RM</t>
        </is>
      </c>
      <c r="C417" t="inlineStr">
        <is>
          <t>RM.FRT.0024</t>
        </is>
      </c>
      <c r="D417" t="inlineStr">
        <is>
          <t>Crunchy Freeze-Dried Dates</t>
        </is>
      </c>
      <c r="V417" t="n">
        <v>40</v>
      </c>
      <c r="W417" t="n">
        <v>0</v>
      </c>
      <c r="X417" t="n">
        <v>0</v>
      </c>
      <c r="Y417" t="n">
        <v>0</v>
      </c>
      <c r="Z417" t="n">
        <v>0</v>
      </c>
      <c r="AA417" s="20" t="n">
        <v>2</v>
      </c>
      <c r="AC417" s="20" t="n">
        <v>2</v>
      </c>
      <c r="AD417" t="n">
        <v>0</v>
      </c>
      <c r="AE417" t="n">
        <v>0</v>
      </c>
    </row>
    <row r="418">
      <c r="A418" t="inlineStr">
        <is>
          <t>GLZ</t>
        </is>
      </c>
      <c r="B418" t="inlineStr">
        <is>
          <t>RM</t>
        </is>
      </c>
      <c r="C418" t="inlineStr">
        <is>
          <t>RM.GLZ.0001</t>
        </is>
      </c>
      <c r="D418" t="inlineStr">
        <is>
          <t xml:space="preserve">جلي تلميع شفاف </t>
        </is>
      </c>
      <c r="E418" t="n">
        <v>0</v>
      </c>
      <c r="F418" t="n">
        <v>0</v>
      </c>
      <c r="G418" t="inlineStr">
        <is>
          <t>9402, 501, 605, 801, 9108, 601, 403, 204, 404, 108, 101, 201, 203, 403, 404, 9108, 801, 601, 605, 501, 9404, 101, 108, 204, 201, 203, 9402, 9404</t>
        </is>
      </c>
      <c r="H418" t="n">
        <v>0</v>
      </c>
      <c r="I418" t="n">
        <v>0</v>
      </c>
      <c r="J418" t="n">
        <v>0</v>
      </c>
      <c r="K418" t="n">
        <v>0</v>
      </c>
      <c r="L418" t="n">
        <v>0</v>
      </c>
      <c r="M418" t="n">
        <v>0</v>
      </c>
      <c r="N418" t="n">
        <v>0</v>
      </c>
      <c r="O418" t="n">
        <v>0</v>
      </c>
      <c r="P418" t="n">
        <v>0</v>
      </c>
      <c r="Q418" t="n">
        <v>0</v>
      </c>
      <c r="R418" t="n">
        <v>0</v>
      </c>
      <c r="S418" t="n">
        <v>0</v>
      </c>
      <c r="T418" t="n">
        <v>0</v>
      </c>
      <c r="U418" t="n">
        <v>0</v>
      </c>
      <c r="V418" t="n">
        <v>0.7759</v>
      </c>
      <c r="W418" t="n">
        <v>0</v>
      </c>
      <c r="X418" t="n">
        <v>0</v>
      </c>
      <c r="Y418" t="n">
        <v>0</v>
      </c>
      <c r="Z418" t="n">
        <v>2970</v>
      </c>
      <c r="AA418" s="20" t="n">
        <v>45951</v>
      </c>
      <c r="AB418" t="inlineStr">
        <is>
          <t xml:space="preserve">مؤسسة ثمار الربيع لتكنولوجيا الاغذية </t>
        </is>
      </c>
      <c r="AC418" s="20" t="n">
        <v>45952</v>
      </c>
      <c r="AD418" t="n">
        <v>0</v>
      </c>
      <c r="AE418" t="n">
        <v>247.5</v>
      </c>
      <c r="AF418" t="inlineStr">
        <is>
          <t>0:0</t>
        </is>
      </c>
      <c r="AG418" t="n">
        <v>0</v>
      </c>
    </row>
    <row r="419">
      <c r="A419" t="inlineStr">
        <is>
          <t>GLZ</t>
        </is>
      </c>
      <c r="B419" t="inlineStr">
        <is>
          <t>RM</t>
        </is>
      </c>
      <c r="C419" t="inlineStr">
        <is>
          <t>RM.GLZ.0002</t>
        </is>
      </c>
      <c r="D419" t="inlineStr">
        <is>
          <t>جلي تلميع شوكولاته</t>
        </is>
      </c>
      <c r="E419" t="n">
        <v>0</v>
      </c>
      <c r="F419" t="n">
        <v>0</v>
      </c>
      <c r="G419" t="inlineStr">
        <is>
          <t>9402, 9404, 605, 601, 404, 801, 9108, 403, 204, 101, 108, 201, 203, 203, 201, 101, 9404, 108, 9402, 605, 9108, 601, 801, 404, 403, 204</t>
        </is>
      </c>
      <c r="H419" t="n">
        <v>0</v>
      </c>
      <c r="I419" t="n">
        <v>0</v>
      </c>
      <c r="J419" t="n">
        <v>0</v>
      </c>
      <c r="K419" t="n">
        <v>0</v>
      </c>
      <c r="L419" t="n">
        <v>0</v>
      </c>
      <c r="M419" t="n">
        <v>0</v>
      </c>
      <c r="N419" t="n">
        <v>0</v>
      </c>
      <c r="O419" t="n">
        <v>0</v>
      </c>
      <c r="P419" t="n">
        <v>0</v>
      </c>
      <c r="Q419" t="n">
        <v>0</v>
      </c>
      <c r="R419" t="n">
        <v>0</v>
      </c>
      <c r="S419" t="n">
        <v>0</v>
      </c>
      <c r="T419" t="n">
        <v>0</v>
      </c>
      <c r="U419" t="n">
        <v>0</v>
      </c>
      <c r="V419" t="n">
        <v>0.7759</v>
      </c>
      <c r="W419" t="n">
        <v>0</v>
      </c>
      <c r="X419" t="n">
        <v>0</v>
      </c>
      <c r="Y419" t="n">
        <v>0</v>
      </c>
      <c r="Z419" t="n">
        <v>2880</v>
      </c>
      <c r="AA419" s="20" t="n">
        <v>45951</v>
      </c>
      <c r="AB419" t="inlineStr">
        <is>
          <t xml:space="preserve">مؤسسة ثمار الربيع لتكنولوجيا الاغذية </t>
        </is>
      </c>
      <c r="AC419" s="20" t="n">
        <v>45952</v>
      </c>
      <c r="AD419" t="n">
        <v>0</v>
      </c>
      <c r="AE419" t="n">
        <v>240</v>
      </c>
      <c r="AF419" t="inlineStr">
        <is>
          <t>0:0</t>
        </is>
      </c>
      <c r="AG419" t="n">
        <v>0</v>
      </c>
    </row>
    <row r="420">
      <c r="A420" t="inlineStr">
        <is>
          <t>GLZ</t>
        </is>
      </c>
      <c r="B420" t="inlineStr">
        <is>
          <t>RM</t>
        </is>
      </c>
      <c r="C420" t="inlineStr">
        <is>
          <t>RM.GLZ.0003</t>
        </is>
      </c>
      <c r="D420" t="inlineStr">
        <is>
          <t xml:space="preserve">جلي تلميع فراولة </t>
        </is>
      </c>
      <c r="E420" t="n">
        <v>0</v>
      </c>
      <c r="F420" t="n">
        <v>0</v>
      </c>
      <c r="G420" t="inlineStr">
        <is>
          <t>404, 801, 9108, 601, 9402, 403, 204, 201, 108, 101, 203, 404, 403, 9108, 601, 801, 204, 201, 203, 9404, 101, 108, 9402, 9404</t>
        </is>
      </c>
      <c r="H420" t="n">
        <v>0</v>
      </c>
      <c r="I420" t="n">
        <v>0</v>
      </c>
      <c r="J420" t="n">
        <v>0</v>
      </c>
      <c r="K420" t="n">
        <v>0</v>
      </c>
      <c r="L420" t="n">
        <v>0</v>
      </c>
      <c r="M420" t="n">
        <v>0</v>
      </c>
      <c r="N420" t="n">
        <v>0</v>
      </c>
      <c r="O420" t="n">
        <v>0</v>
      </c>
      <c r="P420" t="n">
        <v>0</v>
      </c>
      <c r="Q420" t="n">
        <v>0</v>
      </c>
      <c r="R420" t="n">
        <v>0</v>
      </c>
      <c r="S420" t="n">
        <v>0</v>
      </c>
      <c r="T420" t="n">
        <v>0</v>
      </c>
      <c r="U420" t="n">
        <v>0</v>
      </c>
      <c r="V420" t="n">
        <v>0.7759</v>
      </c>
      <c r="W420" t="n">
        <v>0</v>
      </c>
      <c r="X420" t="n">
        <v>0</v>
      </c>
      <c r="Y420" t="n">
        <v>0</v>
      </c>
      <c r="Z420" t="n">
        <v>0</v>
      </c>
      <c r="AA420" s="20" t="n">
        <v>45882</v>
      </c>
      <c r="AB420" t="inlineStr">
        <is>
          <t xml:space="preserve">مؤسسة ثمار الربيع لتكنولوجيا الاغذية </t>
        </is>
      </c>
      <c r="AC420" s="20" t="n">
        <v>45883</v>
      </c>
      <c r="AD420" t="n">
        <v>0</v>
      </c>
      <c r="AE420" t="n">
        <v>0</v>
      </c>
      <c r="AG420" t="n">
        <v>0</v>
      </c>
    </row>
    <row r="421">
      <c r="A421" t="inlineStr">
        <is>
          <t>GLZ</t>
        </is>
      </c>
      <c r="B421" t="inlineStr">
        <is>
          <t>RM</t>
        </is>
      </c>
      <c r="C421" t="inlineStr">
        <is>
          <t>RM.GLZ.0004</t>
        </is>
      </c>
      <c r="D421" t="inlineStr">
        <is>
          <t xml:space="preserve">جلي تلميع فراولة </t>
        </is>
      </c>
      <c r="E421" t="n">
        <v>0</v>
      </c>
      <c r="F421" t="n">
        <v>0</v>
      </c>
      <c r="G421" t="inlineStr">
        <is>
          <t>204, 201, 204, 201</t>
        </is>
      </c>
      <c r="H421" t="n">
        <v>0</v>
      </c>
      <c r="I421" t="n">
        <v>0</v>
      </c>
      <c r="J421" t="n">
        <v>0</v>
      </c>
      <c r="K421" t="n">
        <v>0</v>
      </c>
      <c r="L421" t="n">
        <v>0</v>
      </c>
      <c r="M421" t="n">
        <v>0</v>
      </c>
      <c r="N421" t="n">
        <v>0</v>
      </c>
      <c r="O421" t="n">
        <v>0</v>
      </c>
      <c r="P421" t="n">
        <v>0</v>
      </c>
      <c r="Q421" t="n">
        <v>0</v>
      </c>
      <c r="R421" t="n">
        <v>0</v>
      </c>
      <c r="S421" t="n">
        <v>0</v>
      </c>
      <c r="T421" t="n">
        <v>0</v>
      </c>
      <c r="U421" t="n">
        <v>0</v>
      </c>
      <c r="V421" t="n">
        <v>0.7759</v>
      </c>
      <c r="W421" t="n">
        <v>0</v>
      </c>
      <c r="X421" t="n">
        <v>0</v>
      </c>
      <c r="Y421" t="n">
        <v>0</v>
      </c>
      <c r="Z421" t="n">
        <v>1600</v>
      </c>
      <c r="AA421" s="20" t="n">
        <v>45971</v>
      </c>
      <c r="AB421" t="inlineStr">
        <is>
          <t xml:space="preserve">مؤسسة ثمار الربيع لتكنولوجيا الاغذية </t>
        </is>
      </c>
      <c r="AC421" s="20" t="n">
        <v>45972</v>
      </c>
      <c r="AD421" t="n">
        <v>0</v>
      </c>
      <c r="AE421" t="n">
        <v>133.3333</v>
      </c>
      <c r="AF421" t="inlineStr">
        <is>
          <t>0:0</t>
        </is>
      </c>
      <c r="AG421" t="n">
        <v>0</v>
      </c>
    </row>
    <row r="422">
      <c r="A422" t="inlineStr">
        <is>
          <t>GLZ</t>
        </is>
      </c>
      <c r="B422" t="inlineStr">
        <is>
          <t>RM</t>
        </is>
      </c>
      <c r="C422" t="inlineStr">
        <is>
          <t>RM.GLZ.0005</t>
        </is>
      </c>
      <c r="D422" t="inlineStr">
        <is>
          <t xml:space="preserve">جلي تلميع كراميل </t>
        </is>
      </c>
      <c r="E422" t="n">
        <v>0</v>
      </c>
      <c r="F422" t="n">
        <v>0</v>
      </c>
      <c r="G422" t="inlineStr">
        <is>
          <t>9404, 9402, 204, 403, 404, 801, 601, 9108, 605, 9402, 108, 9404, 101, 201, 203, 203, 201, 108, 101, 204, 403, 9108, 801, 404, 601, 605</t>
        </is>
      </c>
      <c r="H422" t="n">
        <v>0</v>
      </c>
      <c r="I422" t="n">
        <v>0</v>
      </c>
      <c r="J422" t="n">
        <v>0</v>
      </c>
      <c r="K422" t="n">
        <v>0</v>
      </c>
      <c r="L422" t="n">
        <v>0</v>
      </c>
      <c r="M422" t="n">
        <v>0</v>
      </c>
      <c r="N422" t="n">
        <v>0</v>
      </c>
      <c r="O422" t="n">
        <v>0</v>
      </c>
      <c r="P422" t="n">
        <v>0</v>
      </c>
      <c r="Q422" t="n">
        <v>0</v>
      </c>
      <c r="R422" t="n">
        <v>0</v>
      </c>
      <c r="S422" t="n">
        <v>0</v>
      </c>
      <c r="T422" t="n">
        <v>0</v>
      </c>
      <c r="U422" t="n">
        <v>0</v>
      </c>
      <c r="V422" t="n">
        <v>0.7759</v>
      </c>
      <c r="W422" t="n">
        <v>0</v>
      </c>
      <c r="X422" t="n">
        <v>0</v>
      </c>
      <c r="Y422" t="n">
        <v>0</v>
      </c>
      <c r="Z422" t="n">
        <v>885</v>
      </c>
      <c r="AA422" s="20" t="n">
        <v>45951</v>
      </c>
      <c r="AB422" t="inlineStr">
        <is>
          <t xml:space="preserve">مؤسسة ثمار الربيع لتكنولوجيا الاغذية </t>
        </is>
      </c>
      <c r="AC422" s="20" t="n">
        <v>45952</v>
      </c>
      <c r="AD422" t="n">
        <v>0</v>
      </c>
      <c r="AE422" t="n">
        <v>73.75</v>
      </c>
      <c r="AF422" t="inlineStr">
        <is>
          <t>0:0</t>
        </is>
      </c>
      <c r="AG422" t="n">
        <v>0</v>
      </c>
    </row>
    <row r="423">
      <c r="A423" t="inlineStr">
        <is>
          <t>GLZ</t>
        </is>
      </c>
      <c r="B423" t="inlineStr">
        <is>
          <t>RM</t>
        </is>
      </c>
      <c r="C423" t="inlineStr">
        <is>
          <t>RM.GLZ.0006</t>
        </is>
      </c>
      <c r="D423" t="inlineStr">
        <is>
          <t xml:space="preserve">جلي تلميع مانجو </t>
        </is>
      </c>
      <c r="E423" t="n">
        <v>0</v>
      </c>
      <c r="F423" t="n">
        <v>0</v>
      </c>
      <c r="G423" t="inlineStr">
        <is>
          <t>204, 201, 204, 201</t>
        </is>
      </c>
      <c r="H423" t="n">
        <v>0</v>
      </c>
      <c r="I423" t="n">
        <v>0</v>
      </c>
      <c r="J423" t="n">
        <v>0</v>
      </c>
      <c r="K423" t="n">
        <v>0</v>
      </c>
      <c r="L423" t="n">
        <v>0</v>
      </c>
      <c r="M423" t="n">
        <v>0</v>
      </c>
      <c r="N423" t="n">
        <v>0</v>
      </c>
      <c r="O423" t="n">
        <v>0</v>
      </c>
      <c r="P423" t="n">
        <v>0</v>
      </c>
      <c r="Q423" t="n">
        <v>0</v>
      </c>
      <c r="R423" t="n">
        <v>0</v>
      </c>
      <c r="S423" t="n">
        <v>0</v>
      </c>
      <c r="T423" t="n">
        <v>0</v>
      </c>
      <c r="U423" t="n">
        <v>0</v>
      </c>
      <c r="V423" t="n">
        <v>0.7759</v>
      </c>
      <c r="W423" t="n">
        <v>0</v>
      </c>
      <c r="X423" t="n">
        <v>0</v>
      </c>
      <c r="Y423" t="n">
        <v>0</v>
      </c>
      <c r="Z423" t="n">
        <v>250</v>
      </c>
      <c r="AA423" s="20" t="n">
        <v>45902</v>
      </c>
      <c r="AB423" t="inlineStr">
        <is>
          <t xml:space="preserve">مؤسسة ثمار الربيع لتكنولوجيا الاغذية </t>
        </is>
      </c>
      <c r="AC423" s="20" t="n">
        <v>45903</v>
      </c>
      <c r="AD423" t="n">
        <v>0</v>
      </c>
      <c r="AE423" t="n">
        <v>20.8333</v>
      </c>
      <c r="AF423" t="inlineStr">
        <is>
          <t>0:0</t>
        </is>
      </c>
      <c r="AG423" t="n">
        <v>0</v>
      </c>
    </row>
    <row r="424">
      <c r="A424" t="inlineStr">
        <is>
          <t>GLZ</t>
        </is>
      </c>
      <c r="B424" t="inlineStr">
        <is>
          <t>RM</t>
        </is>
      </c>
      <c r="C424" t="inlineStr">
        <is>
          <t>RM.GLZ.0007</t>
        </is>
      </c>
      <c r="D424" t="inlineStr">
        <is>
          <t xml:space="preserve">جلي تلميع توت </t>
        </is>
      </c>
      <c r="E424" t="n">
        <v>0</v>
      </c>
      <c r="F424" t="n">
        <v>0</v>
      </c>
      <c r="G424" t="inlineStr">
        <is>
          <t>201, 204, 201, 204</t>
        </is>
      </c>
      <c r="H424" t="n">
        <v>0</v>
      </c>
      <c r="I424" t="n">
        <v>0</v>
      </c>
      <c r="J424" t="n">
        <v>0</v>
      </c>
      <c r="K424" t="n">
        <v>0</v>
      </c>
      <c r="L424" t="n">
        <v>0</v>
      </c>
      <c r="M424" t="n">
        <v>0</v>
      </c>
      <c r="N424" t="n">
        <v>0</v>
      </c>
      <c r="O424" t="n">
        <v>0</v>
      </c>
      <c r="P424" t="n">
        <v>0</v>
      </c>
      <c r="Q424" t="n">
        <v>0</v>
      </c>
      <c r="R424" t="n">
        <v>0</v>
      </c>
      <c r="S424" t="n">
        <v>0</v>
      </c>
      <c r="T424" t="n">
        <v>0</v>
      </c>
      <c r="U424" t="n">
        <v>0</v>
      </c>
      <c r="V424" t="n">
        <v>0.7759</v>
      </c>
      <c r="W424" t="n">
        <v>0</v>
      </c>
      <c r="X424" t="n">
        <v>0</v>
      </c>
      <c r="Y424" t="n">
        <v>0</v>
      </c>
      <c r="Z424" t="n">
        <v>250</v>
      </c>
      <c r="AA424" s="20" t="n">
        <v>45902</v>
      </c>
      <c r="AB424" t="inlineStr">
        <is>
          <t xml:space="preserve">مؤسسة ثمار الربيع لتكنولوجيا الاغذية </t>
        </is>
      </c>
      <c r="AC424" s="20" t="n">
        <v>45903</v>
      </c>
      <c r="AD424" t="n">
        <v>0</v>
      </c>
      <c r="AE424" t="n">
        <v>20.8333</v>
      </c>
      <c r="AF424" t="inlineStr">
        <is>
          <t>0:0</t>
        </is>
      </c>
      <c r="AG424" t="n">
        <v>0</v>
      </c>
    </row>
    <row r="425">
      <c r="A425" t="inlineStr">
        <is>
          <t>GLZ</t>
        </is>
      </c>
      <c r="B425" t="inlineStr">
        <is>
          <t>RM</t>
        </is>
      </c>
      <c r="C425" t="inlineStr">
        <is>
          <t>RM.GLZ.0008</t>
        </is>
      </c>
      <c r="D425" t="inlineStr">
        <is>
          <t>جلي تلميع كيوي</t>
        </is>
      </c>
      <c r="E425" t="n">
        <v>0</v>
      </c>
      <c r="F425" t="n">
        <v>0</v>
      </c>
      <c r="G425" t="inlineStr">
        <is>
          <t>201, 201</t>
        </is>
      </c>
      <c r="H425" t="n">
        <v>0</v>
      </c>
      <c r="I425" t="n">
        <v>0</v>
      </c>
      <c r="J425" t="n">
        <v>0</v>
      </c>
      <c r="K425" t="n">
        <v>0</v>
      </c>
      <c r="L425" t="n">
        <v>0</v>
      </c>
      <c r="M425" t="n">
        <v>0</v>
      </c>
      <c r="N425" t="n">
        <v>0</v>
      </c>
      <c r="O425" t="n">
        <v>0</v>
      </c>
      <c r="P425" t="n">
        <v>0</v>
      </c>
      <c r="Q425" t="n">
        <v>0</v>
      </c>
      <c r="R425" t="n">
        <v>0</v>
      </c>
      <c r="S425" t="n">
        <v>0</v>
      </c>
      <c r="T425" t="n">
        <v>0</v>
      </c>
      <c r="U425" t="n">
        <v>0</v>
      </c>
      <c r="V425" t="n">
        <v>0.776</v>
      </c>
      <c r="W425" t="n">
        <v>0</v>
      </c>
      <c r="X425" t="n">
        <v>0</v>
      </c>
      <c r="Y425" t="n">
        <v>0</v>
      </c>
      <c r="Z425" t="n">
        <v>0</v>
      </c>
      <c r="AA425" s="20" t="n">
        <v>45308</v>
      </c>
      <c r="AB425" t="inlineStr">
        <is>
          <t xml:space="preserve">مؤسسة ثمار الربيع لتكنولوجيا الاغذية </t>
        </is>
      </c>
      <c r="AC425" s="20" t="n">
        <v>45309</v>
      </c>
      <c r="AD425" t="n">
        <v>0</v>
      </c>
      <c r="AE425" t="n">
        <v>0</v>
      </c>
      <c r="AG425" t="n">
        <v>0</v>
      </c>
    </row>
    <row r="426">
      <c r="A426" t="inlineStr">
        <is>
          <t>GLZ</t>
        </is>
      </c>
      <c r="B426" t="inlineStr">
        <is>
          <t>RM</t>
        </is>
      </c>
      <c r="C426" t="inlineStr">
        <is>
          <t>RM.GLZ.0009</t>
        </is>
      </c>
      <c r="D426" t="inlineStr">
        <is>
          <t>Strawberry Cold Pastry Jelly 6 kg</t>
        </is>
      </c>
      <c r="E426" t="n">
        <v>366</v>
      </c>
      <c r="F426" t="n">
        <v>283.9655</v>
      </c>
      <c r="G426" t="inlineStr">
        <is>
          <t>9605, 9404, 9401, 404, 605, 499, 801, 401, 306, 305, 301, 301, 9404, 306, 401, 301, 404, 305, 9605, 9401, 499, 801, 605</t>
        </is>
      </c>
      <c r="H426" t="n">
        <v>600</v>
      </c>
      <c r="I426" t="n">
        <v>6</v>
      </c>
      <c r="J426" t="n">
        <v>0</v>
      </c>
      <c r="K426" t="n">
        <v>0</v>
      </c>
      <c r="L426" t="n">
        <v>0</v>
      </c>
      <c r="M426" t="n">
        <v>606</v>
      </c>
      <c r="N426" t="n">
        <v>0</v>
      </c>
      <c r="O426" t="n">
        <v>-798</v>
      </c>
      <c r="P426" t="n">
        <v>0</v>
      </c>
      <c r="Q426" t="n">
        <v>0</v>
      </c>
      <c r="R426" t="n">
        <v>0</v>
      </c>
      <c r="S426" t="n">
        <v>-798</v>
      </c>
      <c r="T426" t="n">
        <v>174</v>
      </c>
      <c r="U426" t="n">
        <v>146.2499</v>
      </c>
      <c r="V426" t="n">
        <v>0.8405</v>
      </c>
      <c r="W426" t="n">
        <v>2104.8261</v>
      </c>
      <c r="X426" t="n">
        <v>3634.8261</v>
      </c>
      <c r="Y426" t="n">
        <v>6723.4767</v>
      </c>
      <c r="Z426" t="n">
        <v>9093.476699999999</v>
      </c>
      <c r="AA426" s="20" t="n">
        <v>46252</v>
      </c>
      <c r="AB426" t="inlineStr">
        <is>
          <t xml:space="preserve">مؤسسة ثمار الربيع لتكنولوجيا الاغذية </t>
        </is>
      </c>
      <c r="AC426" s="20" t="n">
        <v>46258</v>
      </c>
      <c r="AD426" t="n">
        <v>747.0529</v>
      </c>
      <c r="AE426" t="n">
        <v>757.7897</v>
      </c>
      <c r="AF426" t="inlineStr">
        <is>
          <t>0:6</t>
        </is>
      </c>
      <c r="AG426" t="n">
        <v>504.31</v>
      </c>
    </row>
    <row r="427">
      <c r="A427" t="inlineStr">
        <is>
          <t>GLZ</t>
        </is>
      </c>
      <c r="B427" t="inlineStr">
        <is>
          <t>RM</t>
        </is>
      </c>
      <c r="C427" t="inlineStr">
        <is>
          <t>RM.GLZ.0010</t>
        </is>
      </c>
      <c r="D427" t="inlineStr">
        <is>
          <t>caramel Cold Pastry Jelly 6 kg</t>
        </is>
      </c>
      <c r="E427" t="n">
        <v>60</v>
      </c>
      <c r="F427" t="n">
        <v>46.5517</v>
      </c>
      <c r="G427" t="inlineStr">
        <is>
          <t>9401, 9404, 9605, 605, 801, 499, 9401, 9605, 305, 404, 301, 401, 306, 9404, 301, 301, 305, 306, 401, 801, 499, 605, 404</t>
        </is>
      </c>
      <c r="H427" t="n">
        <v>600</v>
      </c>
      <c r="I427" t="n">
        <v>6</v>
      </c>
      <c r="J427" t="n">
        <v>0</v>
      </c>
      <c r="K427" t="n">
        <v>0</v>
      </c>
      <c r="L427" t="n">
        <v>0</v>
      </c>
      <c r="M427" t="n">
        <v>606</v>
      </c>
      <c r="N427" t="n">
        <v>0</v>
      </c>
      <c r="O427" t="n">
        <v>-210</v>
      </c>
      <c r="P427" t="n">
        <v>0</v>
      </c>
      <c r="Q427" t="n">
        <v>0</v>
      </c>
      <c r="R427" t="n">
        <v>0</v>
      </c>
      <c r="S427" t="n">
        <v>-210</v>
      </c>
      <c r="T427" t="n">
        <v>456</v>
      </c>
      <c r="U427" t="n">
        <v>383.2756</v>
      </c>
      <c r="V427" t="n">
        <v>0.8399</v>
      </c>
      <c r="W427" t="n">
        <v>1530.6885</v>
      </c>
      <c r="X427" t="n">
        <v>4290.6885</v>
      </c>
      <c r="Y427" t="n">
        <v>6778.8973</v>
      </c>
      <c r="Z427" t="n">
        <v>9250.897300000001</v>
      </c>
      <c r="AA427" s="20" t="n">
        <v>46252</v>
      </c>
      <c r="AB427" t="inlineStr">
        <is>
          <t xml:space="preserve">مؤسسة ثمار الربيع لتكنولوجيا الاغذية </t>
        </is>
      </c>
      <c r="AC427" s="20" t="n">
        <v>46264</v>
      </c>
      <c r="AD427" t="n">
        <v>753.2107999999999</v>
      </c>
      <c r="AE427" t="n">
        <v>770.9081</v>
      </c>
      <c r="AF427" t="inlineStr">
        <is>
          <t>0:17</t>
        </is>
      </c>
      <c r="AG427" t="n">
        <v>504.31</v>
      </c>
    </row>
    <row r="428">
      <c r="A428" t="inlineStr">
        <is>
          <t>GLZ</t>
        </is>
      </c>
      <c r="B428" t="inlineStr">
        <is>
          <t>RM</t>
        </is>
      </c>
      <c r="C428" t="inlineStr">
        <is>
          <t>RM.GLZ.0011</t>
        </is>
      </c>
      <c r="D428" t="inlineStr">
        <is>
          <t>chocolate Cold Pastry Jelly 6 kg</t>
        </is>
      </c>
      <c r="E428" t="n">
        <v>1362</v>
      </c>
      <c r="F428" t="n">
        <v>1056.724</v>
      </c>
      <c r="G428" t="inlineStr">
        <is>
          <t>9404, 9401, 499, 404, 801, 9401, 306, 301, 305, 401, 301, 301, 9404, 499, 801, 404, 306, 305, 401</t>
        </is>
      </c>
      <c r="H428" t="n">
        <v>0</v>
      </c>
      <c r="I428" t="n">
        <v>6</v>
      </c>
      <c r="J428" t="n">
        <v>0</v>
      </c>
      <c r="K428" t="n">
        <v>0</v>
      </c>
      <c r="L428" t="n">
        <v>0</v>
      </c>
      <c r="M428" t="n">
        <v>6</v>
      </c>
      <c r="N428" t="n">
        <v>0</v>
      </c>
      <c r="O428" t="n">
        <v>-138</v>
      </c>
      <c r="P428" t="n">
        <v>0</v>
      </c>
      <c r="Q428" t="n">
        <v>0</v>
      </c>
      <c r="R428" t="n">
        <v>0</v>
      </c>
      <c r="S428" t="n">
        <v>-138</v>
      </c>
      <c r="T428" t="n">
        <v>1230</v>
      </c>
      <c r="U428" t="n">
        <v>954.3103</v>
      </c>
      <c r="V428" t="n">
        <v>0.7759</v>
      </c>
      <c r="W428" t="n">
        <v>486.1084</v>
      </c>
      <c r="X428" t="n">
        <v>1458.1084</v>
      </c>
      <c r="Y428" t="n">
        <v>2130.2244</v>
      </c>
      <c r="Z428" t="n">
        <v>2988.2244</v>
      </c>
      <c r="AA428" s="20" t="n">
        <v>46161</v>
      </c>
      <c r="AB428" t="inlineStr">
        <is>
          <t xml:space="preserve">مؤسسة ثمار الربيع لتكنولوجيا الاغذية </t>
        </is>
      </c>
      <c r="AC428" s="20" t="n">
        <v>46259</v>
      </c>
      <c r="AD428" t="n">
        <v>236.6916</v>
      </c>
      <c r="AE428" t="n">
        <v>249.0187</v>
      </c>
      <c r="AF428" t="inlineStr">
        <is>
          <t>4:28</t>
        </is>
      </c>
      <c r="AG428" t="n">
        <v>0</v>
      </c>
    </row>
    <row r="429">
      <c r="A429" t="inlineStr">
        <is>
          <t>GLZ</t>
        </is>
      </c>
      <c r="B429" t="inlineStr">
        <is>
          <t>RM</t>
        </is>
      </c>
      <c r="C429" t="inlineStr">
        <is>
          <t>RM.GLZ.0012</t>
        </is>
      </c>
      <c r="D429" t="inlineStr">
        <is>
          <t>mango Cold Pastry Jelly 6 kg</t>
        </is>
      </c>
      <c r="E429" t="n">
        <v>204</v>
      </c>
      <c r="F429" t="n">
        <v>158.2758</v>
      </c>
      <c r="G429" t="inlineStr">
        <is>
          <t>301, 9404, 306, 305, 401, 404, 499, 801, 305, 301, 306, 401, 499, 404, 801, 9401, 9404, 9401</t>
        </is>
      </c>
      <c r="H429" t="n">
        <v>0</v>
      </c>
      <c r="I429" t="n">
        <v>0</v>
      </c>
      <c r="J429" t="n">
        <v>0</v>
      </c>
      <c r="K429" t="n">
        <v>0</v>
      </c>
      <c r="L429" t="n">
        <v>0</v>
      </c>
      <c r="M429" t="n">
        <v>0</v>
      </c>
      <c r="N429" t="n">
        <v>0</v>
      </c>
      <c r="O429" t="n">
        <v>0</v>
      </c>
      <c r="P429" t="n">
        <v>0</v>
      </c>
      <c r="Q429" t="n">
        <v>0</v>
      </c>
      <c r="R429" t="n">
        <v>0</v>
      </c>
      <c r="S429" t="n">
        <v>0</v>
      </c>
      <c r="T429" t="n">
        <v>204</v>
      </c>
      <c r="U429" t="n">
        <v>158.2758</v>
      </c>
      <c r="V429" t="n">
        <v>0.7759</v>
      </c>
      <c r="W429" t="n">
        <v>91.28270000000001</v>
      </c>
      <c r="X429" t="n">
        <v>97.28270000000001</v>
      </c>
      <c r="Y429" t="n">
        <v>98.74769999999999</v>
      </c>
      <c r="Z429" t="n">
        <v>98.74769999999999</v>
      </c>
      <c r="AA429" s="20" t="n">
        <v>45997</v>
      </c>
      <c r="AB429" t="inlineStr">
        <is>
          <t xml:space="preserve">مؤسسة ثمار الربيع لتكنولوجيا الاغذية </t>
        </is>
      </c>
      <c r="AC429" s="20" t="n">
        <v>46234</v>
      </c>
      <c r="AD429" t="n">
        <v>10.9719</v>
      </c>
      <c r="AE429" t="n">
        <v>8.228899999999999</v>
      </c>
      <c r="AF429" t="inlineStr">
        <is>
          <t>24:23</t>
        </is>
      </c>
      <c r="AG429" t="n">
        <v>0</v>
      </c>
    </row>
    <row r="430">
      <c r="A430" t="inlineStr">
        <is>
          <t>GLZ</t>
        </is>
      </c>
      <c r="B430" t="inlineStr">
        <is>
          <t>RM</t>
        </is>
      </c>
      <c r="C430" t="inlineStr">
        <is>
          <t>RM.GLZ.0013</t>
        </is>
      </c>
      <c r="D430" t="inlineStr">
        <is>
          <t>Neutral Pstry Jelly 6 kg</t>
        </is>
      </c>
      <c r="E430" t="n">
        <v>0</v>
      </c>
      <c r="F430" t="n">
        <v>0</v>
      </c>
      <c r="G430" t="inlineStr">
        <is>
          <t>9401, 9404, 9605, 301, 9404, 301, 306, 401, 305, 404, 499, 605, 801, 305, 301, 306, 401, 605, 499, 404, 801, 9401, 9605</t>
        </is>
      </c>
      <c r="H430" t="n">
        <v>600</v>
      </c>
      <c r="I430" t="n">
        <v>0</v>
      </c>
      <c r="J430" t="n">
        <v>0</v>
      </c>
      <c r="K430" t="n">
        <v>0</v>
      </c>
      <c r="L430" t="n">
        <v>0</v>
      </c>
      <c r="M430" t="n">
        <v>600</v>
      </c>
      <c r="N430" t="n">
        <v>0</v>
      </c>
      <c r="O430" t="n">
        <v>-354</v>
      </c>
      <c r="P430" t="n">
        <v>0</v>
      </c>
      <c r="Q430" t="n">
        <v>0</v>
      </c>
      <c r="R430" t="n">
        <v>0</v>
      </c>
      <c r="S430" t="n">
        <v>-354</v>
      </c>
      <c r="T430" t="n">
        <v>246</v>
      </c>
      <c r="U430" t="n">
        <v>206.7671</v>
      </c>
      <c r="V430" t="n">
        <v>0.8405</v>
      </c>
      <c r="W430" t="n">
        <v>2415.4058</v>
      </c>
      <c r="X430" t="n">
        <v>4917.4058</v>
      </c>
      <c r="Y430" t="n">
        <v>7898.1496</v>
      </c>
      <c r="Z430" t="n">
        <v>10166.1496</v>
      </c>
      <c r="AA430" s="20" t="n">
        <v>46252</v>
      </c>
      <c r="AB430" t="inlineStr">
        <is>
          <t xml:space="preserve">مؤسسة ثمار الربيع لتكنولوجيا الاغذية </t>
        </is>
      </c>
      <c r="AC430" s="20" t="n">
        <v>46262</v>
      </c>
      <c r="AD430" t="n">
        <v>877.5721</v>
      </c>
      <c r="AE430" t="n">
        <v>847.1790999999999</v>
      </c>
      <c r="AF430" t="inlineStr">
        <is>
          <t>0:8</t>
        </is>
      </c>
      <c r="AG430" t="n">
        <v>504.31</v>
      </c>
    </row>
    <row r="431">
      <c r="A431" t="inlineStr">
        <is>
          <t>GLZ</t>
        </is>
      </c>
      <c r="B431" t="inlineStr">
        <is>
          <t>RM</t>
        </is>
      </c>
      <c r="C431" t="inlineStr">
        <is>
          <t>RM.GLZ.0014</t>
        </is>
      </c>
      <c r="D431" t="inlineStr">
        <is>
          <t>Blueberry Pstry Jelly 6 kg</t>
        </is>
      </c>
      <c r="E431" t="n">
        <v>720</v>
      </c>
      <c r="F431" t="n">
        <v>558.6204</v>
      </c>
      <c r="G431" t="inlineStr">
        <is>
          <t>401, 301, 305, 499, 605, 9605, 9401, 301, 301, 605, 401, 305, 499, 9605, 9401</t>
        </is>
      </c>
      <c r="H431" t="n">
        <v>0</v>
      </c>
      <c r="I431" t="n">
        <v>0</v>
      </c>
      <c r="J431" t="n">
        <v>0</v>
      </c>
      <c r="K431" t="n">
        <v>0</v>
      </c>
      <c r="L431" t="n">
        <v>0</v>
      </c>
      <c r="M431" t="n">
        <v>0</v>
      </c>
      <c r="N431" t="n">
        <v>0</v>
      </c>
      <c r="O431" t="n">
        <v>-90</v>
      </c>
      <c r="P431" t="n">
        <v>0</v>
      </c>
      <c r="Q431" t="n">
        <v>0</v>
      </c>
      <c r="R431" t="n">
        <v>0</v>
      </c>
      <c r="S431" t="n">
        <v>-90</v>
      </c>
      <c r="T431" t="n">
        <v>630</v>
      </c>
      <c r="U431" t="n">
        <v>488.7928</v>
      </c>
      <c r="V431" t="n">
        <v>0.7759</v>
      </c>
      <c r="W431" t="n">
        <v>348.855</v>
      </c>
      <c r="X431" t="n">
        <v>750.855</v>
      </c>
      <c r="Y431" t="n">
        <v>1483.8318</v>
      </c>
      <c r="Z431" t="n">
        <v>2179.8318</v>
      </c>
      <c r="AA431" s="20" t="n">
        <v>46161</v>
      </c>
      <c r="AB431" t="inlineStr">
        <is>
          <t xml:space="preserve">مؤسسة ثمار الربيع لتكنولوجيا الاغذية </t>
        </is>
      </c>
      <c r="AC431" s="20" t="n">
        <v>46240</v>
      </c>
      <c r="AD431" t="n">
        <v>164.8702</v>
      </c>
      <c r="AE431" t="n">
        <v>181.6526</v>
      </c>
      <c r="AF431" t="inlineStr">
        <is>
          <t>3:14</t>
        </is>
      </c>
      <c r="AG431" t="n">
        <v>0</v>
      </c>
    </row>
    <row r="432">
      <c r="A432" t="inlineStr">
        <is>
          <t>JAM</t>
        </is>
      </c>
      <c r="B432" t="inlineStr">
        <is>
          <t>RM</t>
        </is>
      </c>
      <c r="C432" t="inlineStr">
        <is>
          <t>RM.JAM.0001</t>
        </is>
      </c>
      <c r="D432" t="inlineStr">
        <is>
          <t xml:space="preserve">مربى لحشو الكيك - فراولة </t>
        </is>
      </c>
      <c r="E432" t="n">
        <v>3870</v>
      </c>
      <c r="F432" t="n">
        <v>4786.2274</v>
      </c>
      <c r="G432" t="inlineStr">
        <is>
          <t>499, 404, 305, 605, 601, 801, 602, 301, 9404, 102, 301, 201, 9605, 9601, 9301, 605, 602, 601, 499, 404, 801, 305, 301, 102, 201, 9404, 9301, 9605, 9601</t>
        </is>
      </c>
      <c r="H432" t="n">
        <v>0</v>
      </c>
      <c r="I432" t="n">
        <v>0</v>
      </c>
      <c r="J432" t="n">
        <v>0</v>
      </c>
      <c r="K432" t="n">
        <v>0</v>
      </c>
      <c r="L432" t="n">
        <v>0</v>
      </c>
      <c r="M432" t="n">
        <v>0</v>
      </c>
      <c r="N432" t="n">
        <v>0</v>
      </c>
      <c r="O432" t="n">
        <v>-15</v>
      </c>
      <c r="P432" t="n">
        <v>0</v>
      </c>
      <c r="Q432" t="n">
        <v>0</v>
      </c>
      <c r="R432" t="n">
        <v>0</v>
      </c>
      <c r="S432" t="n">
        <v>-15</v>
      </c>
      <c r="T432" t="n">
        <v>3855</v>
      </c>
      <c r="U432" t="n">
        <v>4769.3368</v>
      </c>
      <c r="V432" t="n">
        <v>1.1922</v>
      </c>
      <c r="W432" t="n">
        <v>35.3984</v>
      </c>
      <c r="X432" t="n">
        <v>345.3984</v>
      </c>
      <c r="Y432" t="n">
        <v>601.5608</v>
      </c>
      <c r="Z432" t="n">
        <v>2236.5608</v>
      </c>
      <c r="AA432" s="20" t="n">
        <v>46091</v>
      </c>
      <c r="AB432" t="inlineStr">
        <is>
          <t>JAM.02/2026</t>
        </is>
      </c>
      <c r="AC432" s="20" t="n">
        <v>46246</v>
      </c>
      <c r="AD432" t="n">
        <v>66.84</v>
      </c>
      <c r="AE432" t="n">
        <v>186.38</v>
      </c>
      <c r="AF432" t="inlineStr">
        <is>
          <t>20:20</t>
        </is>
      </c>
      <c r="AG432" t="n">
        <v>0</v>
      </c>
    </row>
    <row r="433">
      <c r="A433" t="inlineStr">
        <is>
          <t>JAM</t>
        </is>
      </c>
      <c r="B433" t="inlineStr">
        <is>
          <t>RM</t>
        </is>
      </c>
      <c r="C433" t="inlineStr">
        <is>
          <t>RM.JAM.0002</t>
        </is>
      </c>
      <c r="D433" t="inlineStr">
        <is>
          <t>مربى- مشمش   4سطل*5كغ</t>
        </is>
      </c>
      <c r="E433" t="n">
        <v>4490</v>
      </c>
      <c r="F433" t="n">
        <v>3933.535</v>
      </c>
      <c r="G433" t="inlineStr">
        <is>
          <t>201, 305, 102, 306, 301, 601, 605, 602, 404, 801, 9605, 9601, 201, 301, 306, 305, 9404, 401, 301, 102, 9401, 401, 404, 605, 602, 601, 801, 9404, 9401, 9601, 9605</t>
        </is>
      </c>
      <c r="H433" t="n">
        <v>0</v>
      </c>
      <c r="I433" t="n">
        <v>0</v>
      </c>
      <c r="J433" t="n">
        <v>0</v>
      </c>
      <c r="K433" t="n">
        <v>0</v>
      </c>
      <c r="L433" t="n">
        <v>0</v>
      </c>
      <c r="M433" t="n">
        <v>0</v>
      </c>
      <c r="N433" t="n">
        <v>0</v>
      </c>
      <c r="O433" t="n">
        <v>-930</v>
      </c>
      <c r="P433" t="n">
        <v>0</v>
      </c>
      <c r="Q433" t="n">
        <v>-800</v>
      </c>
      <c r="R433" t="n">
        <v>0</v>
      </c>
      <c r="S433" t="n">
        <v>-1730</v>
      </c>
      <c r="T433" t="n">
        <v>2760</v>
      </c>
      <c r="U433" t="n">
        <v>2417.9413</v>
      </c>
      <c r="V433" t="n">
        <v>1.0853</v>
      </c>
      <c r="W433" t="n">
        <v>3475</v>
      </c>
      <c r="X433" t="n">
        <v>5925</v>
      </c>
      <c r="Y433" t="n">
        <v>9600</v>
      </c>
      <c r="Z433" t="n">
        <v>13185</v>
      </c>
      <c r="AA433" s="20" t="n">
        <v>46058</v>
      </c>
      <c r="AB433" t="inlineStr">
        <is>
          <t>JAM.01/2026</t>
        </is>
      </c>
      <c r="AC433" s="20" t="n">
        <v>46256</v>
      </c>
      <c r="AD433" t="n">
        <v>1066.6666</v>
      </c>
      <c r="AE433" t="n">
        <v>1098.75</v>
      </c>
      <c r="AF433" t="inlineStr">
        <is>
          <t>2:15</t>
        </is>
      </c>
      <c r="AG433" t="n">
        <v>0</v>
      </c>
    </row>
    <row r="434">
      <c r="A434" t="inlineStr">
        <is>
          <t>JAM</t>
        </is>
      </c>
      <c r="B434" t="inlineStr">
        <is>
          <t>RM</t>
        </is>
      </c>
      <c r="C434" t="inlineStr">
        <is>
          <t>RM.JAM.0003</t>
        </is>
      </c>
      <c r="D434" t="inlineStr">
        <is>
          <t>حشوة الفراولة 2.7كغ *4سطل</t>
        </is>
      </c>
      <c r="E434" t="n">
        <v>86.40000000000001</v>
      </c>
      <c r="F434" t="n">
        <v>144.3338</v>
      </c>
      <c r="G434" t="inlineStr">
        <is>
          <t>801, 601, 9110, 9301, 499, 404, 110, 9404, 302, 301, 201, 9302, 9301, 801, 404, 499, 9110, 601, 301, 110, 302, 201, 9404, 9302</t>
        </is>
      </c>
      <c r="H434" t="n">
        <v>0</v>
      </c>
      <c r="I434" t="n">
        <v>0</v>
      </c>
      <c r="J434" t="n">
        <v>0</v>
      </c>
      <c r="K434" t="n">
        <v>0</v>
      </c>
      <c r="L434" t="n">
        <v>0</v>
      </c>
      <c r="M434" t="n">
        <v>0</v>
      </c>
      <c r="N434" t="n">
        <v>0</v>
      </c>
      <c r="O434" t="n">
        <v>0</v>
      </c>
      <c r="P434" t="n">
        <v>0</v>
      </c>
      <c r="Q434" t="n">
        <v>0</v>
      </c>
      <c r="R434" t="n">
        <v>0</v>
      </c>
      <c r="S434" t="n">
        <v>0</v>
      </c>
      <c r="T434" t="n">
        <v>86.40000000000001</v>
      </c>
      <c r="U434" t="n">
        <v>144.3338</v>
      </c>
      <c r="V434" t="n">
        <v>1.6705</v>
      </c>
      <c r="W434" t="n">
        <v>300.5043</v>
      </c>
      <c r="X434" t="n">
        <v>300.5043</v>
      </c>
      <c r="Y434" t="n">
        <v>357.7319</v>
      </c>
      <c r="Z434" t="n">
        <v>357.7319</v>
      </c>
      <c r="AA434" s="20" t="n">
        <v>45186</v>
      </c>
      <c r="AB434" t="inlineStr">
        <is>
          <t>INTERNATIONAL.06/2023</t>
        </is>
      </c>
      <c r="AC434" s="20" t="n">
        <v>46234</v>
      </c>
      <c r="AD434" t="n">
        <v>39.7479</v>
      </c>
      <c r="AE434" t="n">
        <v>29.8109</v>
      </c>
      <c r="AF434" t="inlineStr">
        <is>
          <t>2:26</t>
        </is>
      </c>
      <c r="AG434" t="n">
        <v>0</v>
      </c>
    </row>
    <row r="435">
      <c r="A435" t="inlineStr">
        <is>
          <t>MLK</t>
        </is>
      </c>
      <c r="B435" t="inlineStr">
        <is>
          <t>RM</t>
        </is>
      </c>
      <c r="C435" t="inlineStr">
        <is>
          <t>RM.MILK.00001</t>
        </is>
      </c>
      <c r="D435" t="inlineStr">
        <is>
          <t>Milk Permeate Powder</t>
        </is>
      </c>
      <c r="E435" t="n">
        <v>454323.598</v>
      </c>
      <c r="F435" t="n">
        <v>328384.3099</v>
      </c>
      <c r="G435" t="inlineStr">
        <is>
          <t>111, 102, 104, 103, 101, 108, 105, 110, 107, 112, 201, 301, 306, 204, 401, 403, 402, 801, 408, 701, 405, 499, 9111, 9101, 9103, 9102, 605, 9110, 9107, 9108, 809, 9112, 9204, 9605, 405, 9401, 9408, 108, 9405, 9403, 201, 112, 301, 111, 402, 204, 102, 403, 9801, 112, 9108, 103, 9402, 104, 103, 401, 9809, 9112, 9405, 110, 101, 809, 9401, 9408, 108, 107, 9809, 408, 105, 9403, 701, 801, 9108, 9103, 605, 9101, 9110, 9112, 9107, 809, 9111, 9102, 306, 401, 405, 499, 408, 403, 9405, 9809, 9408, 9605, 9801, 9204, 9402, 9401, 9403</t>
        </is>
      </c>
      <c r="H435" t="n">
        <v>0</v>
      </c>
      <c r="I435" t="n">
        <v>0</v>
      </c>
      <c r="J435" t="n">
        <v>0</v>
      </c>
      <c r="K435" t="n">
        <v>0</v>
      </c>
      <c r="L435" t="n">
        <v>0</v>
      </c>
      <c r="M435" t="n">
        <v>0</v>
      </c>
      <c r="N435" t="n">
        <v>0</v>
      </c>
      <c r="O435" t="n">
        <v>0</v>
      </c>
      <c r="P435" t="n">
        <v>-68.054</v>
      </c>
      <c r="Q435" t="n">
        <v>-72987.35799999999</v>
      </c>
      <c r="R435" t="n">
        <v>0</v>
      </c>
      <c r="S435" t="n">
        <v>-73055.412</v>
      </c>
      <c r="T435" t="n">
        <v>381268.186</v>
      </c>
      <c r="U435" t="n">
        <v>277540.2886</v>
      </c>
      <c r="V435" t="n">
        <v>0.7349</v>
      </c>
      <c r="W435" t="n">
        <v>256073.5129</v>
      </c>
      <c r="X435" t="n">
        <v>606436.5089</v>
      </c>
      <c r="Y435" t="n">
        <v>926642.2724</v>
      </c>
      <c r="Z435" t="n">
        <v>1226082.5385</v>
      </c>
      <c r="AA435" s="20" t="n">
        <v>45970</v>
      </c>
      <c r="AB435" t="inlineStr">
        <is>
          <t>PERMEATE POWDER.28/2025</t>
        </is>
      </c>
      <c r="AC435" s="20" t="n">
        <v>46265</v>
      </c>
      <c r="AD435" t="n">
        <v>102960.2524</v>
      </c>
      <c r="AE435" t="n">
        <v>102173.5448</v>
      </c>
      <c r="AF435" t="inlineStr">
        <is>
          <t>3:21</t>
        </is>
      </c>
      <c r="AG435" t="n">
        <v>0</v>
      </c>
    </row>
    <row r="436">
      <c r="A436" t="inlineStr">
        <is>
          <t>MLK</t>
        </is>
      </c>
      <c r="B436" t="inlineStr">
        <is>
          <t>RM</t>
        </is>
      </c>
      <c r="C436" t="inlineStr">
        <is>
          <t>RM.MILK.00002</t>
        </is>
      </c>
      <c r="D436" t="inlineStr">
        <is>
          <t xml:space="preserve">Whey Milk Permeate Powder - 25 kg </t>
        </is>
      </c>
      <c r="E436" t="n">
        <v>0</v>
      </c>
      <c r="F436" t="n">
        <v>0</v>
      </c>
      <c r="G436" t="inlineStr">
        <is>
          <t>303, 201, 303, 201</t>
        </is>
      </c>
      <c r="H436" t="n">
        <v>0</v>
      </c>
      <c r="I436" t="n">
        <v>0</v>
      </c>
      <c r="J436" t="n">
        <v>0</v>
      </c>
      <c r="K436" t="n">
        <v>0</v>
      </c>
      <c r="L436" t="n">
        <v>0</v>
      </c>
      <c r="M436" t="n">
        <v>0</v>
      </c>
      <c r="N436" t="n">
        <v>0</v>
      </c>
      <c r="O436" t="n">
        <v>0</v>
      </c>
      <c r="P436" t="n">
        <v>0</v>
      </c>
      <c r="Q436" t="n">
        <v>0</v>
      </c>
      <c r="R436" t="n">
        <v>0</v>
      </c>
      <c r="S436" t="n">
        <v>0</v>
      </c>
      <c r="T436" t="n">
        <v>0</v>
      </c>
      <c r="U436" t="n">
        <v>0</v>
      </c>
      <c r="V436" t="n">
        <v>0.727</v>
      </c>
      <c r="W436" t="n">
        <v>0</v>
      </c>
      <c r="X436" t="n">
        <v>0</v>
      </c>
      <c r="Y436" t="n">
        <v>0</v>
      </c>
      <c r="Z436" t="n">
        <v>0</v>
      </c>
      <c r="AA436" s="20" t="n">
        <v>45775</v>
      </c>
      <c r="AB436" t="inlineStr">
        <is>
          <t>PERMEATE POWDER.12/2025</t>
        </is>
      </c>
      <c r="AC436" s="20" t="n">
        <v>45775</v>
      </c>
      <c r="AD436" t="n">
        <v>0</v>
      </c>
      <c r="AE436" t="n">
        <v>0</v>
      </c>
      <c r="AG436" t="n">
        <v>0</v>
      </c>
    </row>
    <row r="437">
      <c r="A437" t="inlineStr">
        <is>
          <t>MLK</t>
        </is>
      </c>
      <c r="B437" t="inlineStr">
        <is>
          <t>RM</t>
        </is>
      </c>
      <c r="C437" t="inlineStr">
        <is>
          <t>RM.MILK.00003</t>
        </is>
      </c>
      <c r="D437" t="inlineStr">
        <is>
          <t xml:space="preserve">مصل الحليب 25 كيلو </t>
        </is>
      </c>
      <c r="E437" t="n">
        <v>0</v>
      </c>
      <c r="F437" t="n">
        <v>0</v>
      </c>
      <c r="G437" t="inlineStr">
        <is>
          <t>9108, 108, 103, 101, 102, 9108, 102, 101, 103, 108</t>
        </is>
      </c>
      <c r="H437" t="n">
        <v>0</v>
      </c>
      <c r="I437" t="n">
        <v>0</v>
      </c>
      <c r="J437" t="n">
        <v>0</v>
      </c>
      <c r="K437" t="n">
        <v>0</v>
      </c>
      <c r="L437" t="n">
        <v>0</v>
      </c>
      <c r="M437" t="n">
        <v>0</v>
      </c>
      <c r="N437" t="n">
        <v>0</v>
      </c>
      <c r="O437" t="n">
        <v>0</v>
      </c>
      <c r="P437" t="n">
        <v>0</v>
      </c>
      <c r="Q437" t="n">
        <v>0</v>
      </c>
      <c r="R437" t="n">
        <v>0</v>
      </c>
      <c r="S437" t="n">
        <v>0</v>
      </c>
      <c r="T437" t="n">
        <v>0</v>
      </c>
      <c r="U437" t="n">
        <v>0</v>
      </c>
      <c r="V437" t="n">
        <v>0.9091</v>
      </c>
      <c r="W437" t="n">
        <v>0</v>
      </c>
      <c r="X437" t="n">
        <v>0</v>
      </c>
      <c r="Y437" t="n">
        <v>0</v>
      </c>
      <c r="Z437" t="n">
        <v>0</v>
      </c>
      <c r="AA437" s="20" t="n">
        <v>45683</v>
      </c>
      <c r="AB437" t="inlineStr">
        <is>
          <t>شركة حقول اللاكتوز للصناعات الغذائية  / مورد</t>
        </is>
      </c>
      <c r="AC437" s="20" t="n">
        <v>45805</v>
      </c>
      <c r="AD437" t="n">
        <v>0</v>
      </c>
      <c r="AE437" t="n">
        <v>0</v>
      </c>
      <c r="AG437" t="n">
        <v>0</v>
      </c>
    </row>
    <row r="438">
      <c r="A438" t="inlineStr">
        <is>
          <t>MLK</t>
        </is>
      </c>
      <c r="B438" t="inlineStr">
        <is>
          <t>RM</t>
        </is>
      </c>
      <c r="C438" t="inlineStr">
        <is>
          <t>RM.MILK.00004</t>
        </is>
      </c>
      <c r="D438" t="inlineStr">
        <is>
          <t>Skimmed Milk Powder</t>
        </is>
      </c>
      <c r="E438" t="n">
        <v>248729.861</v>
      </c>
      <c r="F438" t="n">
        <v>525047.6746</v>
      </c>
      <c r="G438" t="inlineStr">
        <is>
          <t>9401, 9403, 9406, 9408, 9402, 9204, 9801, 9605, 9405, 9409, 9809, 201, 107, 101, 103, 102, 106, 108, 104, 105, 112, 204, 306, 401, 406, 403, 402, 9401, 9408, 9605, 405, 107, 9403, 9405, 108, 9409, 9108, 9101, 809, 9204, 9112, 801, 701, 408, 405, 409, 499, 9106, 9107, 605, 9103, 9102, 201, 9809, 112, 402, 9406, 9108, 9405, 499, 9112, 101, 9409, 9408, 108, 107, 9103, 105, 809, 9401, 408, 9102, 9403, 106, 9402, 102, 101, 104, 103, 9809, 9801, 102, 403, 409, 112, 103, 401, 204, 306, 401, 409, 403, 405, 408, 801, 701, 9112, 9106, 9107, 9102, 809, 9101, 499, 605, 9103, 9108, 406</t>
        </is>
      </c>
      <c r="H438" t="n">
        <v>48000</v>
      </c>
      <c r="I438" t="n">
        <v>0</v>
      </c>
      <c r="J438" t="n">
        <v>0</v>
      </c>
      <c r="K438" t="n">
        <v>0</v>
      </c>
      <c r="L438" t="n">
        <v>0</v>
      </c>
      <c r="M438" t="n">
        <v>48000</v>
      </c>
      <c r="N438" t="n">
        <v>0</v>
      </c>
      <c r="O438" t="n">
        <v>0</v>
      </c>
      <c r="P438" t="n">
        <v>-1548.914</v>
      </c>
      <c r="Q438" t="n">
        <v>-58099.406</v>
      </c>
      <c r="R438" t="n">
        <v>0</v>
      </c>
      <c r="S438" t="n">
        <v>-59648.32</v>
      </c>
      <c r="T438" t="n">
        <v>237081.541</v>
      </c>
      <c r="U438" t="n">
        <v>510145.5489</v>
      </c>
      <c r="V438" t="n">
        <v>2.184</v>
      </c>
      <c r="W438" t="n">
        <v>192233.8293</v>
      </c>
      <c r="X438" t="n">
        <v>425872.3053</v>
      </c>
      <c r="Y438" t="n">
        <v>669692.1119</v>
      </c>
      <c r="Z438" t="n">
        <v>894276.8657</v>
      </c>
      <c r="AA438" s="20" t="n">
        <v>46257</v>
      </c>
      <c r="AB438" t="inlineStr">
        <is>
          <t>SKIMMED.05/2026</t>
        </is>
      </c>
      <c r="AC438" s="20" t="n">
        <v>46265</v>
      </c>
      <c r="AD438" t="n">
        <v>74410.2346</v>
      </c>
      <c r="AE438" t="n">
        <v>74523.0721</v>
      </c>
      <c r="AF438" t="inlineStr">
        <is>
          <t>3:5</t>
        </is>
      </c>
      <c r="AG438" t="n">
        <v>109645.97</v>
      </c>
    </row>
    <row r="439">
      <c r="A439" t="inlineStr">
        <is>
          <t>MLK</t>
        </is>
      </c>
      <c r="B439" t="inlineStr">
        <is>
          <t>RM</t>
        </is>
      </c>
      <c r="C439" t="inlineStr">
        <is>
          <t>RM.MILK.00005</t>
        </is>
      </c>
      <c r="D439" t="inlineStr">
        <is>
          <t>Skimmed Milk Powder H</t>
        </is>
      </c>
      <c r="E439" t="n">
        <v>0</v>
      </c>
      <c r="F439" t="n">
        <v>0</v>
      </c>
      <c r="G439" t="inlineStr">
        <is>
          <t>107, 102, 103, 101, 101, 107, 103, 102</t>
        </is>
      </c>
      <c r="H439" t="n">
        <v>0</v>
      </c>
      <c r="I439" t="n">
        <v>0</v>
      </c>
      <c r="J439" t="n">
        <v>0</v>
      </c>
      <c r="K439" t="n">
        <v>0</v>
      </c>
      <c r="L439" t="n">
        <v>0</v>
      </c>
      <c r="M439" t="n">
        <v>0</v>
      </c>
      <c r="N439" t="n">
        <v>0</v>
      </c>
      <c r="O439" t="n">
        <v>0</v>
      </c>
      <c r="P439" t="n">
        <v>0</v>
      </c>
      <c r="Q439" t="n">
        <v>0</v>
      </c>
      <c r="R439" t="n">
        <v>0</v>
      </c>
      <c r="S439" t="n">
        <v>0</v>
      </c>
      <c r="T439" t="n">
        <v>0</v>
      </c>
      <c r="U439" t="n">
        <v>0</v>
      </c>
      <c r="V439" t="n">
        <v>1.9163</v>
      </c>
      <c r="W439" t="n">
        <v>0</v>
      </c>
      <c r="X439" t="n">
        <v>0</v>
      </c>
      <c r="Y439" t="n">
        <v>0</v>
      </c>
      <c r="Z439" t="n">
        <v>0</v>
      </c>
      <c r="AA439" s="20" t="n">
        <v>45435</v>
      </c>
      <c r="AB439" t="inlineStr">
        <is>
          <t>SKIMMED.07/2024</t>
        </is>
      </c>
      <c r="AC439" s="20" t="n">
        <v>45440</v>
      </c>
      <c r="AD439" t="n">
        <v>0</v>
      </c>
      <c r="AE439" t="n">
        <v>0</v>
      </c>
      <c r="AG439" t="n">
        <v>0</v>
      </c>
    </row>
    <row r="440">
      <c r="A440" t="inlineStr">
        <is>
          <t>MLK</t>
        </is>
      </c>
      <c r="B440" t="inlineStr">
        <is>
          <t>RM</t>
        </is>
      </c>
      <c r="C440" t="inlineStr">
        <is>
          <t>RM.MILK.00006</t>
        </is>
      </c>
      <c r="D440" t="inlineStr">
        <is>
          <t>Skimmed Milk Powder Q</t>
        </is>
      </c>
      <c r="E440" t="n">
        <v>0</v>
      </c>
      <c r="F440" t="n">
        <v>0</v>
      </c>
      <c r="G440" t="inlineStr">
        <is>
          <t>9108, 701, 101, 102, 108, 108, 102, 103, 101, 103, 701, 9108</t>
        </is>
      </c>
      <c r="H440" t="n">
        <v>0</v>
      </c>
      <c r="I440" t="n">
        <v>0</v>
      </c>
      <c r="J440" t="n">
        <v>0</v>
      </c>
      <c r="K440" t="n">
        <v>0</v>
      </c>
      <c r="L440" t="n">
        <v>0</v>
      </c>
      <c r="M440" t="n">
        <v>0</v>
      </c>
      <c r="N440" t="n">
        <v>0</v>
      </c>
      <c r="O440" t="n">
        <v>0</v>
      </c>
      <c r="P440" t="n">
        <v>0</v>
      </c>
      <c r="Q440" t="n">
        <v>0</v>
      </c>
      <c r="R440" t="n">
        <v>0</v>
      </c>
      <c r="S440" t="n">
        <v>0</v>
      </c>
      <c r="T440" t="n">
        <v>0</v>
      </c>
      <c r="U440" t="n">
        <v>0</v>
      </c>
      <c r="V440" t="n">
        <v>2.1531</v>
      </c>
      <c r="W440" t="n">
        <v>0</v>
      </c>
      <c r="X440" t="n">
        <v>0</v>
      </c>
      <c r="Y440" t="n">
        <v>0</v>
      </c>
      <c r="Z440" t="n">
        <v>0</v>
      </c>
      <c r="AA440" s="20" t="n">
        <v>45736</v>
      </c>
      <c r="AB440" t="inlineStr">
        <is>
          <t>SKIMMED</t>
        </is>
      </c>
      <c r="AC440" s="20" t="n">
        <v>45796</v>
      </c>
      <c r="AD440" t="n">
        <v>0</v>
      </c>
      <c r="AE440" t="n">
        <v>0</v>
      </c>
      <c r="AG440" t="n">
        <v>0</v>
      </c>
    </row>
    <row r="441">
      <c r="A441" t="inlineStr">
        <is>
          <t>MLK</t>
        </is>
      </c>
      <c r="B441" t="inlineStr">
        <is>
          <t>RM</t>
        </is>
      </c>
      <c r="C441" t="inlineStr">
        <is>
          <t>RM.MILK.00007</t>
        </is>
      </c>
      <c r="D441" t="inlineStr">
        <is>
          <t>حليب كامل الدسم</t>
        </is>
      </c>
      <c r="E441" t="n">
        <v>199138.557</v>
      </c>
      <c r="F441" t="n">
        <v>601287.639</v>
      </c>
      <c r="G441" t="inlineStr">
        <is>
          <t>201, 111, 110, 109, 112, 102, 105, 103, 101, 108, 107, 104, 306, 304, 401, 403, 402, 9111, 9110, 605, 501, 9103, 9102, 9108, 809, 499, 409, 405, 701, 801, 408, 9112, 9403, 405, 9605, 9408, 9401, 9409, 108, 9405, 201, 111, 306, 402, 9405, 110, 102, 409, 9402, 104, 103, 103, 9809, 401, 9801, 403, 112, 9108, 9401, 107, 9403, 105, 101, 809, 9112, 9408, 408, 9103, 9409, 9809, 108, 112, 109, 409, 304, 401, 499, 408, 403, 405, 605, 501, 9111, 9110, 809, 9102, 9112, 9103, 9108, 801, 701, 9402, 9401, 9403, 9408, 9605, 9801, 9409, 9405, 9809</t>
        </is>
      </c>
      <c r="H441" t="n">
        <v>25200</v>
      </c>
      <c r="I441" t="n">
        <v>0</v>
      </c>
      <c r="J441" t="n">
        <v>0</v>
      </c>
      <c r="K441" t="n">
        <v>0</v>
      </c>
      <c r="L441" t="n">
        <v>0</v>
      </c>
      <c r="M441" t="n">
        <v>25200</v>
      </c>
      <c r="N441" t="n">
        <v>0</v>
      </c>
      <c r="O441" t="n">
        <v>0</v>
      </c>
      <c r="P441" t="n">
        <v>0</v>
      </c>
      <c r="Q441" t="n">
        <v>-45406.686</v>
      </c>
      <c r="R441" t="n">
        <v>0</v>
      </c>
      <c r="S441" t="n">
        <v>-45406.686</v>
      </c>
      <c r="T441" t="n">
        <v>178931.871</v>
      </c>
      <c r="U441" t="n">
        <v>541122.2119</v>
      </c>
      <c r="V441" t="n">
        <v>3.0089</v>
      </c>
      <c r="W441" t="n">
        <v>145731.5147</v>
      </c>
      <c r="X441" t="n">
        <v>302497.8687</v>
      </c>
      <c r="Y441" t="n">
        <v>507299.8822</v>
      </c>
      <c r="Z441" t="n">
        <v>693393.4732</v>
      </c>
      <c r="AA441" s="20" t="n">
        <v>46258</v>
      </c>
      <c r="AB441" t="inlineStr">
        <is>
          <t>Whole milk.09/2026</t>
        </is>
      </c>
      <c r="AC441" s="20" t="n">
        <v>46265</v>
      </c>
      <c r="AD441" t="n">
        <v>56366.6535</v>
      </c>
      <c r="AE441" t="n">
        <v>57782.7894</v>
      </c>
      <c r="AF441" t="inlineStr">
        <is>
          <t>3:2</t>
        </is>
      </c>
      <c r="AG441" t="n">
        <v>79190.878</v>
      </c>
    </row>
    <row r="442">
      <c r="A442" t="inlineStr">
        <is>
          <t>MLK</t>
        </is>
      </c>
      <c r="B442" t="inlineStr">
        <is>
          <t>RM</t>
        </is>
      </c>
      <c r="C442" t="inlineStr">
        <is>
          <t>RM.MILK.00008</t>
        </is>
      </c>
      <c r="D442" t="inlineStr">
        <is>
          <t>LARA Milk Powder / Bag * 2250 GM ( Carton*6 Bags )</t>
        </is>
      </c>
      <c r="V442" t="n">
        <v>0</v>
      </c>
      <c r="W442" t="n">
        <v>0</v>
      </c>
      <c r="X442" t="n">
        <v>0</v>
      </c>
      <c r="Y442" t="n">
        <v>0</v>
      </c>
      <c r="Z442" t="n">
        <v>0</v>
      </c>
      <c r="AA442" s="20" t="n">
        <v>2</v>
      </c>
      <c r="AC442" s="20" t="n">
        <v>2</v>
      </c>
      <c r="AD442" t="n">
        <v>0</v>
      </c>
      <c r="AE442" t="n">
        <v>0</v>
      </c>
    </row>
    <row r="443">
      <c r="A443" t="inlineStr">
        <is>
          <t>NUT</t>
        </is>
      </c>
      <c r="B443" t="inlineStr">
        <is>
          <t>RM</t>
        </is>
      </c>
      <c r="C443" t="inlineStr">
        <is>
          <t>RM.NUT.00001</t>
        </is>
      </c>
      <c r="D443" t="inlineStr">
        <is>
          <t>Hazulnut Base</t>
        </is>
      </c>
      <c r="E443" t="n">
        <v>27424.088</v>
      </c>
      <c r="F443" t="n">
        <v>154011.6177</v>
      </c>
      <c r="G443" t="inlineStr">
        <is>
          <t>9801, 9405, 9809, 9408, 9402, 9401, 9406, 102, 9801, 9108, 112, 102, 9402, 104, 107, 101, 809, 9408, 408, 9102, 9112, 104, 9406, 9405, 301, 402, 108, 9809, 9104, 112, 801, 9108, 9102, 9112, 809, 499, 408, 9104, 406, 403, 405, 304, 401, 101, 102, 107, 108, 112, 401, 403, 406, 402, 304, 301, 9401, 405, 9304, 9408, 9405, 108, 9108, 9112, 801, 408, 405, 499, 9102, 9304</t>
        </is>
      </c>
      <c r="H443" t="n">
        <v>8200</v>
      </c>
      <c r="I443" t="n">
        <v>0</v>
      </c>
      <c r="J443" t="n">
        <v>0</v>
      </c>
      <c r="K443" t="n">
        <v>0</v>
      </c>
      <c r="L443" t="n">
        <v>0</v>
      </c>
      <c r="M443" t="n">
        <v>8200</v>
      </c>
      <c r="N443" t="n">
        <v>0</v>
      </c>
      <c r="O443" t="n">
        <v>0</v>
      </c>
      <c r="P443" t="n">
        <v>-0.512</v>
      </c>
      <c r="Q443" t="n">
        <v>-13547.359</v>
      </c>
      <c r="R443" t="n">
        <v>0</v>
      </c>
      <c r="S443" t="n">
        <v>-13547.871</v>
      </c>
      <c r="T443" t="n">
        <v>22076.217</v>
      </c>
      <c r="U443" t="n">
        <v>123412.5056</v>
      </c>
      <c r="V443" t="n">
        <v>5.2673</v>
      </c>
      <c r="W443" t="n">
        <v>33814.964</v>
      </c>
      <c r="X443" t="n">
        <v>79702.927</v>
      </c>
      <c r="Y443" t="n">
        <v>79702.927</v>
      </c>
      <c r="Z443" t="n">
        <v>79706.083</v>
      </c>
      <c r="AA443" s="20" t="n">
        <v>46246</v>
      </c>
      <c r="AB443" t="inlineStr">
        <is>
          <t>Hazelnut Past&amp;Roasted Chopped Hazelnut.03/2026</t>
        </is>
      </c>
      <c r="AC443" s="20" t="n">
        <v>46265</v>
      </c>
      <c r="AD443" t="n">
        <v>8855.8807</v>
      </c>
      <c r="AE443" t="n">
        <v>6642.1735</v>
      </c>
      <c r="AF443" t="inlineStr">
        <is>
          <t>3:9</t>
        </is>
      </c>
      <c r="AG443" t="n">
        <v>45521.536</v>
      </c>
    </row>
    <row r="444">
      <c r="A444" t="inlineStr">
        <is>
          <t>NUT</t>
        </is>
      </c>
      <c r="B444" t="inlineStr">
        <is>
          <t>RM</t>
        </is>
      </c>
      <c r="C444" t="inlineStr">
        <is>
          <t>RM.NUT.00002</t>
        </is>
      </c>
      <c r="D444" t="inlineStr">
        <is>
          <t>Hazelnut Paste</t>
        </is>
      </c>
      <c r="E444" t="n">
        <v>0</v>
      </c>
      <c r="F444" t="n">
        <v>0</v>
      </c>
      <c r="G444" t="inlineStr">
        <is>
          <t>701, 801, 9108, 9104, 601, 9112, 9102, 605, 405, 403, 408, 499, 401, 112, 108, 101, 105, 107, 103, 104, 9402, 102, 402, 306, 303, 201, 301, 9405, 9401, 9408, 9605, 9403, 9112, 801, 408, 405, 499, 9108, 9102, 9104, 605, 701, 601, 402, 403, 401, 306, 301, 303, 104, 107, 108, 101, 103, 105, 102, 201, 112, 9405, 9605, 9408, 9403, 9401, 9402</t>
        </is>
      </c>
      <c r="H444" t="n">
        <v>0</v>
      </c>
      <c r="I444" t="n">
        <v>0</v>
      </c>
      <c r="J444" t="n">
        <v>0</v>
      </c>
      <c r="K444" t="n">
        <v>0</v>
      </c>
      <c r="L444" t="n">
        <v>0</v>
      </c>
      <c r="M444" t="n">
        <v>0</v>
      </c>
      <c r="N444" t="n">
        <v>0</v>
      </c>
      <c r="O444" t="n">
        <v>0</v>
      </c>
      <c r="P444" t="n">
        <v>0</v>
      </c>
      <c r="Q444" t="n">
        <v>0</v>
      </c>
      <c r="R444" t="n">
        <v>0</v>
      </c>
      <c r="S444" t="n">
        <v>0</v>
      </c>
      <c r="T444" t="n">
        <v>0</v>
      </c>
      <c r="U444" t="n">
        <v>0</v>
      </c>
      <c r="V444" t="n">
        <v>4.6987</v>
      </c>
      <c r="W444" t="n">
        <v>1115.2496</v>
      </c>
      <c r="X444" t="n">
        <v>8625.5726</v>
      </c>
      <c r="Y444" t="n">
        <v>72860.488</v>
      </c>
      <c r="Z444" t="n">
        <v>114632.396</v>
      </c>
      <c r="AA444" s="20" t="n">
        <v>46095</v>
      </c>
      <c r="AB444" t="inlineStr">
        <is>
          <t>Hazelnut Past&amp;Roasted Chopped Hazelnut.01/2026</t>
        </is>
      </c>
      <c r="AC444" s="20" t="n">
        <v>46234</v>
      </c>
      <c r="AD444" t="n">
        <v>8095.6097</v>
      </c>
      <c r="AE444" t="n">
        <v>9552.6996</v>
      </c>
      <c r="AF444" t="inlineStr">
        <is>
          <t>0:0</t>
        </is>
      </c>
      <c r="AG444" t="n">
        <v>0</v>
      </c>
    </row>
    <row r="445">
      <c r="A445" t="inlineStr">
        <is>
          <t>NUT</t>
        </is>
      </c>
      <c r="B445" t="inlineStr">
        <is>
          <t>RM</t>
        </is>
      </c>
      <c r="C445" t="inlineStr">
        <is>
          <t>RM.NUT.00003</t>
        </is>
      </c>
      <c r="D445" t="inlineStr">
        <is>
          <t>Almonde Whole</t>
        </is>
      </c>
      <c r="E445" t="n">
        <v>39.62</v>
      </c>
      <c r="F445" t="n">
        <v>244.4343</v>
      </c>
      <c r="G445" t="inlineStr">
        <is>
          <t>9409, 9405, 9801, 9402, 9408, 9403, 9401, 9108, 499, 9304, 9112, 801, 408, 405, 403, 409, 304, 401, 306, 112, 409, 403, 9801, 304, 103, 9402, 9304, 9403, 408, 108, 9409, 101, 9112, 9405, 402, 112, 499, 409, 405, 408, 801, 9112, 9108, 9409, 108, 9405, 9403, 405, 9408, 9401, 402, 403, 401, 306, 304, 112, 108, 103, 101</t>
        </is>
      </c>
      <c r="H445" t="n">
        <v>71.04000000000001</v>
      </c>
      <c r="I445" t="n">
        <v>0</v>
      </c>
      <c r="J445" t="n">
        <v>0</v>
      </c>
      <c r="K445" t="n">
        <v>0</v>
      </c>
      <c r="L445" t="n">
        <v>0</v>
      </c>
      <c r="M445" t="n">
        <v>71.04000000000001</v>
      </c>
      <c r="N445" t="n">
        <v>0</v>
      </c>
      <c r="O445" t="n">
        <v>0</v>
      </c>
      <c r="P445" t="n">
        <v>0</v>
      </c>
      <c r="Q445" t="n">
        <v>-86.06399999999999</v>
      </c>
      <c r="R445" t="n">
        <v>0</v>
      </c>
      <c r="S445" t="n">
        <v>-86.06399999999999</v>
      </c>
      <c r="T445" t="n">
        <v>24.596</v>
      </c>
      <c r="U445" t="n">
        <v>154.1328</v>
      </c>
      <c r="V445" t="n">
        <v>6.2611</v>
      </c>
      <c r="W445" t="n">
        <v>1932.9191</v>
      </c>
      <c r="X445" t="n">
        <v>2931.3911</v>
      </c>
      <c r="Y445" t="n">
        <v>4943.2903</v>
      </c>
      <c r="Z445" t="n">
        <v>6556.9213</v>
      </c>
      <c r="AA445" s="20" t="n">
        <v>46260</v>
      </c>
      <c r="AB445" t="inlineStr">
        <is>
          <t>مؤسسة الزنبقة للاستيراد والتصدير - مورد</t>
        </is>
      </c>
      <c r="AC445" s="20" t="n">
        <v>46259</v>
      </c>
      <c r="AD445" t="n">
        <v>549.2544</v>
      </c>
      <c r="AE445" t="n">
        <v>546.4101000000001</v>
      </c>
      <c r="AF445" t="inlineStr">
        <is>
          <t>0:1</t>
        </is>
      </c>
      <c r="AG445" t="n">
        <v>451.473</v>
      </c>
    </row>
    <row r="446">
      <c r="A446" t="inlineStr">
        <is>
          <t>NUT</t>
        </is>
      </c>
      <c r="B446" t="inlineStr">
        <is>
          <t>RM</t>
        </is>
      </c>
      <c r="C446" t="inlineStr">
        <is>
          <t>RM.NUT.00004</t>
        </is>
      </c>
      <c r="D446" t="inlineStr">
        <is>
          <t>American almond slices</t>
        </is>
      </c>
      <c r="E446" t="n">
        <v>85.157</v>
      </c>
      <c r="F446" t="n">
        <v>126.4652</v>
      </c>
      <c r="G446" t="inlineStr">
        <is>
          <t>108, 9304, 304, 409, 499, 409, 304, 401, 306, 402, 108, 401, 402, 306, 304, 499, 409, 9304</t>
        </is>
      </c>
      <c r="H446" t="n">
        <v>0</v>
      </c>
      <c r="I446" t="n">
        <v>0</v>
      </c>
      <c r="J446" t="n">
        <v>0</v>
      </c>
      <c r="K446" t="n">
        <v>0</v>
      </c>
      <c r="L446" t="n">
        <v>0</v>
      </c>
      <c r="M446" t="n">
        <v>0</v>
      </c>
      <c r="N446" t="n">
        <v>0</v>
      </c>
      <c r="O446" t="n">
        <v>0</v>
      </c>
      <c r="P446" t="n">
        <v>0</v>
      </c>
      <c r="Q446" t="n">
        <v>-12.445</v>
      </c>
      <c r="R446" t="n">
        <v>0</v>
      </c>
      <c r="S446" t="n">
        <v>-12.445</v>
      </c>
      <c r="T446" t="n">
        <v>72.712</v>
      </c>
      <c r="U446" t="n">
        <v>124.2963</v>
      </c>
      <c r="V446" t="n">
        <v>2.5165</v>
      </c>
      <c r="W446" t="n">
        <v>37.481</v>
      </c>
      <c r="X446" t="n">
        <v>43.446</v>
      </c>
      <c r="Y446" t="n">
        <v>58.346</v>
      </c>
      <c r="Z446" t="n">
        <v>69.001</v>
      </c>
      <c r="AA446" s="20" t="n">
        <v>46123</v>
      </c>
      <c r="AB446" t="inlineStr">
        <is>
          <t>مؤسسة الزنبقة للاستيراد والتصدير - مورد</t>
        </is>
      </c>
      <c r="AC446" s="20" t="n">
        <v>46265</v>
      </c>
      <c r="AD446" t="n">
        <v>6.4828</v>
      </c>
      <c r="AE446" t="n">
        <v>5.75</v>
      </c>
      <c r="AF446" t="inlineStr">
        <is>
          <t>12:19</t>
        </is>
      </c>
      <c r="AG446" t="n">
        <v>0</v>
      </c>
    </row>
    <row r="447">
      <c r="A447" t="inlineStr">
        <is>
          <t>NUT</t>
        </is>
      </c>
      <c r="B447" t="inlineStr">
        <is>
          <t>RM</t>
        </is>
      </c>
      <c r="C447" t="inlineStr">
        <is>
          <t>RM.NUT.00005</t>
        </is>
      </c>
      <c r="D447" t="inlineStr">
        <is>
          <t>Almond  32/34</t>
        </is>
      </c>
      <c r="E447" t="n">
        <v>0</v>
      </c>
      <c r="F447" t="n">
        <v>0</v>
      </c>
      <c r="G447" t="inlineStr">
        <is>
          <t>9401, 9403, 9402, 101, 102, 108, 304, 401, 403, 402, 9401, 9403, 9108, 409, 499, 402, 101, 108, 9304, 9402, 102, 401, 304, 409, 403, 9304, 499, 9108</t>
        </is>
      </c>
      <c r="H447" t="n">
        <v>0</v>
      </c>
      <c r="I447" t="n">
        <v>0</v>
      </c>
      <c r="J447" t="n">
        <v>0</v>
      </c>
      <c r="K447" t="n">
        <v>0</v>
      </c>
      <c r="L447" t="n">
        <v>0</v>
      </c>
      <c r="M447" t="n">
        <v>0</v>
      </c>
      <c r="N447" t="n">
        <v>0</v>
      </c>
      <c r="O447" t="n">
        <v>0</v>
      </c>
      <c r="P447" t="n">
        <v>0</v>
      </c>
      <c r="Q447" t="n">
        <v>0</v>
      </c>
      <c r="R447" t="n">
        <v>0</v>
      </c>
      <c r="S447" t="n">
        <v>0</v>
      </c>
      <c r="T447" t="n">
        <v>0</v>
      </c>
      <c r="U447" t="n">
        <v>0</v>
      </c>
      <c r="V447" t="n">
        <v>6.1075</v>
      </c>
      <c r="W447" t="n">
        <v>38.5877</v>
      </c>
      <c r="X447" t="n">
        <v>173.4857</v>
      </c>
      <c r="Y447" t="n">
        <v>469.9485</v>
      </c>
      <c r="Z447" t="n">
        <v>575.1965</v>
      </c>
      <c r="AA447" s="20" t="n">
        <v>45916</v>
      </c>
      <c r="AB447" t="inlineStr">
        <is>
          <t>مؤسسة الزنبقة للاستيراد والتصدير - مورد</t>
        </is>
      </c>
      <c r="AC447" s="20" t="n">
        <v>46234</v>
      </c>
      <c r="AD447" t="n">
        <v>52.2165</v>
      </c>
      <c r="AE447" t="n">
        <v>47.933</v>
      </c>
      <c r="AF447" t="inlineStr">
        <is>
          <t>0:0</t>
        </is>
      </c>
      <c r="AG447" t="n">
        <v>0</v>
      </c>
    </row>
    <row r="448">
      <c r="A448" t="inlineStr">
        <is>
          <t>NUT</t>
        </is>
      </c>
      <c r="B448" t="inlineStr">
        <is>
          <t>RM</t>
        </is>
      </c>
      <c r="C448" t="inlineStr">
        <is>
          <t>RM.NUT.00006</t>
        </is>
      </c>
      <c r="D448" t="inlineStr">
        <is>
          <t>لوز مدخن</t>
        </is>
      </c>
      <c r="E448" t="n">
        <v>0</v>
      </c>
      <c r="F448" t="n">
        <v>0</v>
      </c>
      <c r="G448" t="inlineStr">
        <is>
          <t>499, 403, 499, 403</t>
        </is>
      </c>
      <c r="H448" t="n">
        <v>0</v>
      </c>
      <c r="I448" t="n">
        <v>0</v>
      </c>
      <c r="J448" t="n">
        <v>0</v>
      </c>
      <c r="K448" t="n">
        <v>0</v>
      </c>
      <c r="L448" t="n">
        <v>0</v>
      </c>
      <c r="M448" t="n">
        <v>0</v>
      </c>
      <c r="N448" t="n">
        <v>0</v>
      </c>
      <c r="O448" t="n">
        <v>0</v>
      </c>
      <c r="P448" t="n">
        <v>0</v>
      </c>
      <c r="Q448" t="n">
        <v>0</v>
      </c>
      <c r="R448" t="n">
        <v>0</v>
      </c>
      <c r="S448" t="n">
        <v>0</v>
      </c>
      <c r="T448" t="n">
        <v>0</v>
      </c>
      <c r="U448" t="n">
        <v>0</v>
      </c>
      <c r="V448" t="n">
        <v>7.7586</v>
      </c>
      <c r="W448" t="n">
        <v>5</v>
      </c>
      <c r="X448" t="n">
        <v>5</v>
      </c>
      <c r="Y448" t="n">
        <v>5</v>
      </c>
      <c r="Z448" t="n">
        <v>5</v>
      </c>
      <c r="AA448" s="20" t="n">
        <v>45575</v>
      </c>
      <c r="AB448" t="inlineStr">
        <is>
          <t>شركة ريماس لصناعة وتجارة المكسرات</t>
        </is>
      </c>
      <c r="AC448" s="20" t="n">
        <v>46234</v>
      </c>
      <c r="AD448" t="n">
        <v>0.5555</v>
      </c>
      <c r="AE448" t="n">
        <v>0.4166</v>
      </c>
      <c r="AF448" t="inlineStr">
        <is>
          <t>0:0</t>
        </is>
      </c>
      <c r="AG448" t="n">
        <v>0</v>
      </c>
    </row>
    <row r="449">
      <c r="A449" t="inlineStr">
        <is>
          <t>NUT</t>
        </is>
      </c>
      <c r="B449" t="inlineStr">
        <is>
          <t>RM</t>
        </is>
      </c>
      <c r="C449" t="inlineStr">
        <is>
          <t>RM.NUT.00007</t>
        </is>
      </c>
      <c r="D449" t="inlineStr">
        <is>
          <t xml:space="preserve">Cashew Roasted </t>
        </is>
      </c>
      <c r="E449" t="n">
        <v>48.745</v>
      </c>
      <c r="F449" t="n">
        <v>346.6779</v>
      </c>
      <c r="G449" t="inlineStr">
        <is>
          <t>403, 499, 405, 401, 409, 304, 306, 9304, 9112, 9108, 801, 9403, 108, 9409, 9108, 101, 9405, 9112, 103, 9402, 112, 403, 409, 402, 112, 9403, 9405, 108, 9409, 9401, 405, 9304, 9112, 9108, 499, 409, 405, 801, 402, 403, 401, 306, 304, 112, 108, 101, 103, 9403, 9401, 9402, 9409, 9405</t>
        </is>
      </c>
      <c r="H449" t="n">
        <v>325</v>
      </c>
      <c r="I449" t="n">
        <v>0</v>
      </c>
      <c r="J449" t="n">
        <v>0</v>
      </c>
      <c r="K449" t="n">
        <v>0</v>
      </c>
      <c r="L449" t="n">
        <v>0</v>
      </c>
      <c r="M449" t="n">
        <v>325</v>
      </c>
      <c r="N449" t="n">
        <v>0</v>
      </c>
      <c r="O449" t="n">
        <v>0</v>
      </c>
      <c r="P449" t="n">
        <v>-20</v>
      </c>
      <c r="Q449" t="n">
        <v>-258.989</v>
      </c>
      <c r="R449" t="n">
        <v>0</v>
      </c>
      <c r="S449" t="n">
        <v>-278.989</v>
      </c>
      <c r="T449" t="n">
        <v>94.756</v>
      </c>
      <c r="U449" t="n">
        <v>693.7438</v>
      </c>
      <c r="V449" t="n">
        <v>7.5156</v>
      </c>
      <c r="W449" t="n">
        <v>1780.0605</v>
      </c>
      <c r="X449" t="n">
        <v>2902.2225</v>
      </c>
      <c r="Y449" t="n">
        <v>4658.5655</v>
      </c>
      <c r="Z449" t="n">
        <v>5523.7815</v>
      </c>
      <c r="AA449" s="20" t="n">
        <v>46250</v>
      </c>
      <c r="AB449" t="inlineStr">
        <is>
          <t>شركة خالد داود النتشة وشركاه</t>
        </is>
      </c>
      <c r="AC449" s="20" t="n">
        <v>46259</v>
      </c>
      <c r="AD449" t="n">
        <v>517.6183</v>
      </c>
      <c r="AE449" t="n">
        <v>460.3151</v>
      </c>
      <c r="AF449" t="inlineStr">
        <is>
          <t>0:6</t>
        </is>
      </c>
      <c r="AG449" t="n">
        <v>2447.199</v>
      </c>
    </row>
    <row r="450">
      <c r="A450" t="inlineStr">
        <is>
          <t>NUT</t>
        </is>
      </c>
      <c r="B450" t="inlineStr">
        <is>
          <t>RM</t>
        </is>
      </c>
      <c r="C450" t="inlineStr">
        <is>
          <t>RM.NUT.00008</t>
        </is>
      </c>
      <c r="D450" t="inlineStr">
        <is>
          <t>Cashew Roasted Paste</t>
        </is>
      </c>
      <c r="E450" t="n">
        <v>0</v>
      </c>
      <c r="F450" t="n">
        <v>0</v>
      </c>
      <c r="G450" t="inlineStr">
        <is>
          <t>9402, 403, 108, 101, 403, 101, 108, 9402</t>
        </is>
      </c>
      <c r="H450" t="n">
        <v>0</v>
      </c>
      <c r="I450" t="n">
        <v>0</v>
      </c>
      <c r="J450" t="n">
        <v>0</v>
      </c>
      <c r="K450" t="n">
        <v>0</v>
      </c>
      <c r="L450" t="n">
        <v>0</v>
      </c>
      <c r="M450" t="n">
        <v>0</v>
      </c>
      <c r="N450" t="n">
        <v>0</v>
      </c>
      <c r="O450" t="n">
        <v>0</v>
      </c>
      <c r="P450" t="n">
        <v>0</v>
      </c>
      <c r="Q450" t="n">
        <v>0</v>
      </c>
      <c r="R450" t="n">
        <v>0</v>
      </c>
      <c r="S450" t="n">
        <v>0</v>
      </c>
      <c r="T450" t="n">
        <v>0</v>
      </c>
      <c r="U450" t="n">
        <v>0</v>
      </c>
      <c r="V450" t="n">
        <v>6.2071</v>
      </c>
      <c r="W450" t="n">
        <v>0</v>
      </c>
      <c r="X450" t="n">
        <v>0</v>
      </c>
      <c r="Y450" t="n">
        <v>0</v>
      </c>
      <c r="Z450" t="n">
        <v>0</v>
      </c>
      <c r="AA450" s="20" t="n">
        <v>45124</v>
      </c>
      <c r="AB450" t="inlineStr">
        <is>
          <t>شركة خالد داود النتشة وشركاه</t>
        </is>
      </c>
      <c r="AC450" s="20" t="n">
        <v>45126</v>
      </c>
      <c r="AD450" t="n">
        <v>0</v>
      </c>
      <c r="AE450" t="n">
        <v>0</v>
      </c>
      <c r="AG450" t="n">
        <v>0</v>
      </c>
    </row>
    <row r="451">
      <c r="A451" t="inlineStr">
        <is>
          <t>NUT</t>
        </is>
      </c>
      <c r="B451" t="inlineStr">
        <is>
          <t>RM</t>
        </is>
      </c>
      <c r="C451" t="inlineStr">
        <is>
          <t>RM.NUT.00009</t>
        </is>
      </c>
      <c r="D451" t="inlineStr">
        <is>
          <t>كاجو مدخن</t>
        </is>
      </c>
      <c r="E451" t="n">
        <v>0</v>
      </c>
      <c r="F451" t="n">
        <v>0</v>
      </c>
      <c r="G451" t="inlineStr">
        <is>
          <t>403, 403</t>
        </is>
      </c>
      <c r="H451" t="n">
        <v>0</v>
      </c>
      <c r="I451" t="n">
        <v>0</v>
      </c>
      <c r="J451" t="n">
        <v>0</v>
      </c>
      <c r="K451" t="n">
        <v>0</v>
      </c>
      <c r="L451" t="n">
        <v>0</v>
      </c>
      <c r="M451" t="n">
        <v>0</v>
      </c>
      <c r="N451" t="n">
        <v>0</v>
      </c>
      <c r="O451" t="n">
        <v>0</v>
      </c>
      <c r="P451" t="n">
        <v>0</v>
      </c>
      <c r="Q451" t="n">
        <v>0</v>
      </c>
      <c r="R451" t="n">
        <v>0</v>
      </c>
      <c r="S451" t="n">
        <v>0</v>
      </c>
      <c r="T451" t="n">
        <v>0</v>
      </c>
      <c r="U451" t="n">
        <v>0</v>
      </c>
      <c r="V451" t="n">
        <v>6.681</v>
      </c>
      <c r="W451" t="n">
        <v>0</v>
      </c>
      <c r="X451" t="n">
        <v>0</v>
      </c>
      <c r="Y451" t="n">
        <v>0</v>
      </c>
      <c r="Z451" t="n">
        <v>0</v>
      </c>
      <c r="AA451" s="20" t="n">
        <v>44864</v>
      </c>
      <c r="AB451" t="inlineStr">
        <is>
          <t>شركة خالد داود النتشة وشركاه</t>
        </is>
      </c>
      <c r="AC451" s="20" t="n">
        <v>2</v>
      </c>
      <c r="AD451" t="n">
        <v>0</v>
      </c>
      <c r="AE451" t="n">
        <v>0</v>
      </c>
      <c r="AG451" t="n">
        <v>0</v>
      </c>
    </row>
    <row r="452">
      <c r="A452" t="inlineStr">
        <is>
          <t>NUT</t>
        </is>
      </c>
      <c r="B452" t="inlineStr">
        <is>
          <t>RM</t>
        </is>
      </c>
      <c r="C452" t="inlineStr">
        <is>
          <t>RM.NUT.00010</t>
        </is>
      </c>
      <c r="D452" t="inlineStr">
        <is>
          <t>كاجو ني</t>
        </is>
      </c>
      <c r="E452" t="n">
        <v>0.64</v>
      </c>
      <c r="F452" t="n">
        <v>4.4138</v>
      </c>
      <c r="G452" t="inlineStr">
        <is>
          <t>9402, 9605, 9402, 9605, 605, 409, 499, 304, 401, 402, 401, 402, 304, 409, 499, 605</t>
        </is>
      </c>
      <c r="H452" t="n">
        <v>0</v>
      </c>
      <c r="I452" t="n">
        <v>0</v>
      </c>
      <c r="J452" t="n">
        <v>0</v>
      </c>
      <c r="K452" t="n">
        <v>0</v>
      </c>
      <c r="L452" t="n">
        <v>0</v>
      </c>
      <c r="M452" t="n">
        <v>0</v>
      </c>
      <c r="N452" t="n">
        <v>0</v>
      </c>
      <c r="O452" t="n">
        <v>0</v>
      </c>
      <c r="P452" t="n">
        <v>0</v>
      </c>
      <c r="Q452" t="n">
        <v>0</v>
      </c>
      <c r="R452" t="n">
        <v>0</v>
      </c>
      <c r="S452" t="n">
        <v>0</v>
      </c>
      <c r="T452" t="n">
        <v>0.64</v>
      </c>
      <c r="U452" t="n">
        <v>4.4138</v>
      </c>
      <c r="V452" t="n">
        <v>6.8966</v>
      </c>
      <c r="W452" t="n">
        <v>0.4275</v>
      </c>
      <c r="X452" t="n">
        <v>0.4275</v>
      </c>
      <c r="Y452" t="n">
        <v>36.8089</v>
      </c>
      <c r="Z452" t="n">
        <v>40.6619</v>
      </c>
      <c r="AA452" s="20" t="n">
        <v>45917</v>
      </c>
      <c r="AB452" t="inlineStr">
        <is>
          <t>شركة صقر ابو عيشة و رضوان النتشة وشركاهم</t>
        </is>
      </c>
      <c r="AC452" s="20" t="n">
        <v>46234</v>
      </c>
      <c r="AD452" t="n">
        <v>4.0898</v>
      </c>
      <c r="AE452" t="n">
        <v>3.3884</v>
      </c>
      <c r="AF452" t="inlineStr">
        <is>
          <t>0:5</t>
        </is>
      </c>
      <c r="AG452" t="n">
        <v>0</v>
      </c>
    </row>
    <row r="453">
      <c r="A453" t="inlineStr">
        <is>
          <t>NUT</t>
        </is>
      </c>
      <c r="B453" t="inlineStr">
        <is>
          <t>RM</t>
        </is>
      </c>
      <c r="C453" t="inlineStr">
        <is>
          <t>RM.NUT.00011</t>
        </is>
      </c>
      <c r="D453" t="inlineStr">
        <is>
          <t>كاجو محمص مكسر</t>
        </is>
      </c>
      <c r="E453" t="n">
        <v>0</v>
      </c>
      <c r="F453" t="n">
        <v>0</v>
      </c>
      <c r="G453" t="inlineStr">
        <is>
          <t>108, 108</t>
        </is>
      </c>
      <c r="H453" t="n">
        <v>0</v>
      </c>
      <c r="I453" t="n">
        <v>0</v>
      </c>
      <c r="J453" t="n">
        <v>0</v>
      </c>
      <c r="K453" t="n">
        <v>0</v>
      </c>
      <c r="L453" t="n">
        <v>0</v>
      </c>
      <c r="M453" t="n">
        <v>0</v>
      </c>
      <c r="N453" t="n">
        <v>0</v>
      </c>
      <c r="O453" t="n">
        <v>0</v>
      </c>
      <c r="P453" t="n">
        <v>0</v>
      </c>
      <c r="Q453" t="n">
        <v>0</v>
      </c>
      <c r="R453" t="n">
        <v>0</v>
      </c>
      <c r="S453" t="n">
        <v>0</v>
      </c>
      <c r="T453" t="n">
        <v>0</v>
      </c>
      <c r="U453" t="n">
        <v>0</v>
      </c>
      <c r="V453" t="n">
        <v>5.1724</v>
      </c>
      <c r="W453" t="n">
        <v>0</v>
      </c>
      <c r="X453" t="n">
        <v>0</v>
      </c>
      <c r="Y453" t="n">
        <v>0</v>
      </c>
      <c r="Z453" t="n">
        <v>0</v>
      </c>
      <c r="AA453" s="20" t="n">
        <v>45726</v>
      </c>
      <c r="AB453" t="inlineStr">
        <is>
          <t>شركة صقر ابو عيشة و رضوان النتشة وشركاهم</t>
        </is>
      </c>
      <c r="AC453" s="20" t="n">
        <v>45729</v>
      </c>
      <c r="AD453" t="n">
        <v>0</v>
      </c>
      <c r="AE453" t="n">
        <v>0</v>
      </c>
      <c r="AG453" t="n">
        <v>0</v>
      </c>
    </row>
    <row r="454">
      <c r="A454" t="inlineStr">
        <is>
          <t>NUT</t>
        </is>
      </c>
      <c r="B454" t="inlineStr">
        <is>
          <t>RM</t>
        </is>
      </c>
      <c r="C454" t="inlineStr">
        <is>
          <t>RM.NUT.00012</t>
        </is>
      </c>
      <c r="D454" t="inlineStr">
        <is>
          <t>Roasted Chopped Hazelnut</t>
        </is>
      </c>
      <c r="E454" t="n">
        <v>264.655</v>
      </c>
      <c r="F454" t="n">
        <v>2471.1081</v>
      </c>
      <c r="G454" t="inlineStr">
        <is>
          <t>101, 102, 108, 107, 112, 304, 306, 303, 401, 403, 406, 402, 801, 408, 701, 405, 409, 499, 9108, 9112, 9304, 405, 9401, 9408, 9409, 108, 9405, 9403, 112, 402, 409, 304, 102, 112, 9801, 9402, 102, 9112, 9406, 9405, 101, 9108, 9408, 108, 107, 408, 801, 9108, 701, 406, 9112, 9304, 306, 303, 304, 409, 401, 405, 499, 408, 403, 9405, 9408, 9409, 9801, 9402, 9401, 9406, 9403</t>
        </is>
      </c>
      <c r="H454" t="n">
        <v>9800</v>
      </c>
      <c r="I454" t="n">
        <v>0</v>
      </c>
      <c r="J454" t="n">
        <v>0</v>
      </c>
      <c r="K454" t="n">
        <v>0</v>
      </c>
      <c r="L454" t="n">
        <v>0</v>
      </c>
      <c r="M454" t="n">
        <v>9800</v>
      </c>
      <c r="N454" t="n">
        <v>0</v>
      </c>
      <c r="O454" t="n">
        <v>0</v>
      </c>
      <c r="P454" t="n">
        <v>0</v>
      </c>
      <c r="Q454" t="n">
        <v>-1228.2404</v>
      </c>
      <c r="R454" t="n">
        <v>0</v>
      </c>
      <c r="S454" t="n">
        <v>-1228.2404</v>
      </c>
      <c r="T454" t="n">
        <v>8836.4146</v>
      </c>
      <c r="U454" t="n">
        <v>63029.1508</v>
      </c>
      <c r="V454" t="n">
        <v>6.9257</v>
      </c>
      <c r="W454" t="n">
        <v>3904.7974</v>
      </c>
      <c r="X454" t="n">
        <v>9479.929400000001</v>
      </c>
      <c r="Y454" t="n">
        <v>16701.1504</v>
      </c>
      <c r="Z454" t="n">
        <v>18863.9004</v>
      </c>
      <c r="AA454" s="20" t="n">
        <v>46246</v>
      </c>
      <c r="AB454" t="inlineStr">
        <is>
          <t>Hazelnut Past&amp;Roasted Chopped Hazelnut.03/2026</t>
        </is>
      </c>
      <c r="AC454" s="20" t="n">
        <v>46260</v>
      </c>
      <c r="AD454" t="n">
        <v>1855.6833</v>
      </c>
      <c r="AE454" t="n">
        <v>1571.9917</v>
      </c>
      <c r="AF454" t="inlineStr">
        <is>
          <t>5:18</t>
        </is>
      </c>
      <c r="AG454" t="n">
        <v>70275.586</v>
      </c>
    </row>
    <row r="455">
      <c r="A455" t="inlineStr">
        <is>
          <t>NUT</t>
        </is>
      </c>
      <c r="B455" t="inlineStr">
        <is>
          <t>RM</t>
        </is>
      </c>
      <c r="C455" t="inlineStr">
        <is>
          <t>RM.NUT.00013</t>
        </is>
      </c>
      <c r="D455" t="inlineStr">
        <is>
          <t>Hazelnut Heart</t>
        </is>
      </c>
      <c r="E455" t="n">
        <v>2105.54</v>
      </c>
      <c r="F455" t="n">
        <v>19009.2954</v>
      </c>
      <c r="G455" t="inlineStr">
        <is>
          <t>9403, 9401, 9402, 9405, 9605, 9409, 403, 405, 304, 409, 401, 306, 499, 605, 809, 9101, 9108, 801, 108, 402, 101, 9403, 9402, 102, 9108, 102, 403, 409, 403, 401, 402, 304, 306, 108, 102, 101, 9101, 605, 499, 409, 405, 801, 9108, 809, 108, 9405, 9409, 9304, 9401, 9605, 9403, 9304</t>
        </is>
      </c>
      <c r="H455" t="n">
        <v>0</v>
      </c>
      <c r="I455" t="n">
        <v>0</v>
      </c>
      <c r="J455" t="n">
        <v>0</v>
      </c>
      <c r="K455" t="n">
        <v>0</v>
      </c>
      <c r="L455" t="n">
        <v>0</v>
      </c>
      <c r="M455" t="n">
        <v>0</v>
      </c>
      <c r="N455" t="n">
        <v>0</v>
      </c>
      <c r="O455" t="n">
        <v>0</v>
      </c>
      <c r="P455" t="n">
        <v>0</v>
      </c>
      <c r="Q455" t="n">
        <v>-61.768</v>
      </c>
      <c r="R455" t="n">
        <v>0</v>
      </c>
      <c r="S455" t="n">
        <v>-61.768</v>
      </c>
      <c r="T455" t="n">
        <v>2043.772</v>
      </c>
      <c r="U455" t="n">
        <v>18456.0045</v>
      </c>
      <c r="V455" t="n">
        <v>9.0732</v>
      </c>
      <c r="W455" t="n">
        <v>3322.1867</v>
      </c>
      <c r="X455" t="n">
        <v>5189.6187</v>
      </c>
      <c r="Y455" t="n">
        <v>6998.9933</v>
      </c>
      <c r="Z455" t="n">
        <v>8021.7203</v>
      </c>
      <c r="AA455" s="20" t="n">
        <v>46228</v>
      </c>
      <c r="AB455" t="inlineStr">
        <is>
          <t>Hazelnut Paste.06/2026</t>
        </is>
      </c>
      <c r="AC455" s="20" t="n">
        <v>46259</v>
      </c>
      <c r="AD455" t="n">
        <v>777.6659</v>
      </c>
      <c r="AE455" t="n">
        <v>668.4766</v>
      </c>
      <c r="AF455" t="inlineStr">
        <is>
          <t>3:1</t>
        </is>
      </c>
      <c r="AG455" t="n">
        <v>0</v>
      </c>
    </row>
    <row r="456">
      <c r="A456" t="inlineStr">
        <is>
          <t>NUT</t>
        </is>
      </c>
      <c r="B456" t="inlineStr">
        <is>
          <t>RM</t>
        </is>
      </c>
      <c r="C456" t="inlineStr">
        <is>
          <t>RM.NUT.00014</t>
        </is>
      </c>
      <c r="D456" t="inlineStr">
        <is>
          <t>Hazelnut Paste Medium</t>
        </is>
      </c>
      <c r="E456" t="n">
        <v>0</v>
      </c>
      <c r="F456" t="n">
        <v>0</v>
      </c>
      <c r="G456" t="inlineStr">
        <is>
          <t>9405, 9402, 9401, 9401, 9405, 9108, 9112, 405, 499, 701, 101, 103, 102, 104, 108, 107, 112, 306, 301, 402, 401, 403, 102, 9402, 104, 103, 107, 101, 402, 301, 108, 112, 9108, 701, 9112, 499, 306, 401, 405, 403</t>
        </is>
      </c>
      <c r="H456" t="n">
        <v>0</v>
      </c>
      <c r="I456" t="n">
        <v>0</v>
      </c>
      <c r="J456" t="n">
        <v>0</v>
      </c>
      <c r="K456" t="n">
        <v>0</v>
      </c>
      <c r="L456" t="n">
        <v>0</v>
      </c>
      <c r="M456" t="n">
        <v>0</v>
      </c>
      <c r="N456" t="n">
        <v>0</v>
      </c>
      <c r="O456" t="n">
        <v>0</v>
      </c>
      <c r="P456" t="n">
        <v>0</v>
      </c>
      <c r="Q456" t="n">
        <v>0</v>
      </c>
      <c r="R456" t="n">
        <v>0</v>
      </c>
      <c r="S456" t="n">
        <v>0</v>
      </c>
      <c r="T456" t="n">
        <v>0</v>
      </c>
      <c r="U456" t="n">
        <v>0</v>
      </c>
      <c r="V456" t="n">
        <v>7.7176</v>
      </c>
      <c r="W456" t="n">
        <v>300.6487</v>
      </c>
      <c r="X456" t="n">
        <v>5215.9717</v>
      </c>
      <c r="Y456" t="n">
        <v>5217.4367</v>
      </c>
      <c r="Z456" t="n">
        <v>5217.4367</v>
      </c>
      <c r="AA456" s="20" t="n">
        <v>46091</v>
      </c>
      <c r="AB456" t="inlineStr">
        <is>
          <t>Hazelnut Past.01/2026</t>
        </is>
      </c>
      <c r="AC456" s="20" t="n">
        <v>46234</v>
      </c>
      <c r="AD456" t="n">
        <v>579.7151</v>
      </c>
      <c r="AE456" t="n">
        <v>434.7863</v>
      </c>
      <c r="AF456" t="inlineStr">
        <is>
          <t>0:0</t>
        </is>
      </c>
      <c r="AG456" t="n">
        <v>0</v>
      </c>
    </row>
    <row r="457">
      <c r="A457" t="inlineStr">
        <is>
          <t>NUT</t>
        </is>
      </c>
      <c r="B457" t="inlineStr">
        <is>
          <t>RM</t>
        </is>
      </c>
      <c r="C457" t="inlineStr">
        <is>
          <t>RM.NUT.00015</t>
        </is>
      </c>
      <c r="D457" t="inlineStr">
        <is>
          <t xml:space="preserve">Roasted Hazelnut Whole </t>
        </is>
      </c>
      <c r="E457" t="n">
        <v>0</v>
      </c>
      <c r="F457" t="n">
        <v>0</v>
      </c>
      <c r="G457" t="inlineStr">
        <is>
          <t>499, 401, 306, 499, 401, 306</t>
        </is>
      </c>
      <c r="H457" t="n">
        <v>0</v>
      </c>
      <c r="I457" t="n">
        <v>0</v>
      </c>
      <c r="J457" t="n">
        <v>0</v>
      </c>
      <c r="K457" t="n">
        <v>0</v>
      </c>
      <c r="L457" t="n">
        <v>0</v>
      </c>
      <c r="M457" t="n">
        <v>0</v>
      </c>
      <c r="N457" t="n">
        <v>0</v>
      </c>
      <c r="O457" t="n">
        <v>0</v>
      </c>
      <c r="P457" t="n">
        <v>0</v>
      </c>
      <c r="Q457" t="n">
        <v>0</v>
      </c>
      <c r="R457" t="n">
        <v>0</v>
      </c>
      <c r="S457" t="n">
        <v>0</v>
      </c>
      <c r="T457" t="n">
        <v>0</v>
      </c>
      <c r="U457" t="n">
        <v>0</v>
      </c>
      <c r="V457" t="n">
        <v>8.1897</v>
      </c>
      <c r="W457" t="n">
        <v>110.4275</v>
      </c>
      <c r="X457" t="n">
        <v>110.4275</v>
      </c>
      <c r="Y457" t="n">
        <v>110.9159</v>
      </c>
      <c r="Z457" t="n">
        <v>110.9159</v>
      </c>
      <c r="AA457" s="20" t="n">
        <v>45894</v>
      </c>
      <c r="AB457" t="inlineStr">
        <is>
          <t>شركة خالد داود النتشة وشركاه</t>
        </is>
      </c>
      <c r="AC457" s="20" t="n">
        <v>46234</v>
      </c>
      <c r="AD457" t="n">
        <v>12.3239</v>
      </c>
      <c r="AE457" t="n">
        <v>9.242900000000001</v>
      </c>
      <c r="AF457" t="inlineStr">
        <is>
          <t>0:0</t>
        </is>
      </c>
      <c r="AG457" t="n">
        <v>0</v>
      </c>
    </row>
    <row r="458">
      <c r="A458" t="inlineStr">
        <is>
          <t>NUT</t>
        </is>
      </c>
      <c r="B458" t="inlineStr">
        <is>
          <t>RM</t>
        </is>
      </c>
      <c r="C458" t="inlineStr">
        <is>
          <t>RM.NUT.00016</t>
        </is>
      </c>
      <c r="D458" t="inlineStr">
        <is>
          <t>سمسم</t>
        </is>
      </c>
      <c r="E458" t="n">
        <v>14.96</v>
      </c>
      <c r="F458" t="n">
        <v>26.2272</v>
      </c>
      <c r="G458" t="inlineStr">
        <is>
          <t>9304, 409, 9101, 9409, 304, 402, 401, 108, 101, 402, 401, 304, 409, 9101, 409, 101, 9304, 108, 9409</t>
        </is>
      </c>
      <c r="H458" t="n">
        <v>0</v>
      </c>
      <c r="I458" t="n">
        <v>0</v>
      </c>
      <c r="J458" t="n">
        <v>0</v>
      </c>
      <c r="K458" t="n">
        <v>0</v>
      </c>
      <c r="L458" t="n">
        <v>0</v>
      </c>
      <c r="M458" t="n">
        <v>0</v>
      </c>
      <c r="N458" t="n">
        <v>0</v>
      </c>
      <c r="O458" t="n">
        <v>0</v>
      </c>
      <c r="P458" t="n">
        <v>0</v>
      </c>
      <c r="Q458" t="n">
        <v>-0.1</v>
      </c>
      <c r="R458" t="n">
        <v>0</v>
      </c>
      <c r="S458" t="n">
        <v>-0.1</v>
      </c>
      <c r="T458" t="n">
        <v>14.86</v>
      </c>
      <c r="U458" t="n">
        <v>26.2259</v>
      </c>
      <c r="V458" t="n">
        <v>1.7536</v>
      </c>
      <c r="W458" t="n">
        <v>0.1</v>
      </c>
      <c r="X458" t="n">
        <v>3.38</v>
      </c>
      <c r="Y458" t="n">
        <v>5.24</v>
      </c>
      <c r="Z458" t="n">
        <v>8.127000000000001</v>
      </c>
      <c r="AA458" s="20" t="n">
        <v>46202</v>
      </c>
      <c r="AB458" t="inlineStr">
        <is>
          <t>شركة كيجن لتعبئة وتغليف المواد الغذائية</t>
        </is>
      </c>
      <c r="AC458" s="20" t="n">
        <v>46256</v>
      </c>
      <c r="AD458" t="n">
        <v>0.5822000000000001</v>
      </c>
      <c r="AE458" t="n">
        <v>0.6772</v>
      </c>
      <c r="AF458" t="inlineStr">
        <is>
          <t>21:28</t>
        </is>
      </c>
      <c r="AG458" t="n">
        <v>0</v>
      </c>
    </row>
    <row r="459">
      <c r="A459" t="inlineStr">
        <is>
          <t>NUT</t>
        </is>
      </c>
      <c r="B459" t="inlineStr">
        <is>
          <t>RM</t>
        </is>
      </c>
      <c r="C459" t="inlineStr">
        <is>
          <t>RM.NUT.00017</t>
        </is>
      </c>
      <c r="D459" t="inlineStr">
        <is>
          <t>قزحه</t>
        </is>
      </c>
      <c r="E459" t="n">
        <v>0</v>
      </c>
      <c r="F459" t="n">
        <v>0</v>
      </c>
      <c r="G459" t="inlineStr">
        <is>
          <t>499, 9108, 108, 402, 9108, 499, 402, 108</t>
        </is>
      </c>
      <c r="H459" t="n">
        <v>0</v>
      </c>
      <c r="I459" t="n">
        <v>0</v>
      </c>
      <c r="J459" t="n">
        <v>0</v>
      </c>
      <c r="K459" t="n">
        <v>0</v>
      </c>
      <c r="L459" t="n">
        <v>0</v>
      </c>
      <c r="M459" t="n">
        <v>0</v>
      </c>
      <c r="N459" t="n">
        <v>0</v>
      </c>
      <c r="O459" t="n">
        <v>0</v>
      </c>
      <c r="P459" t="n">
        <v>0</v>
      </c>
      <c r="Q459" t="n">
        <v>0</v>
      </c>
      <c r="R459" t="n">
        <v>0</v>
      </c>
      <c r="S459" t="n">
        <v>0</v>
      </c>
      <c r="T459" t="n">
        <v>0</v>
      </c>
      <c r="U459" t="n">
        <v>0</v>
      </c>
      <c r="V459" t="n">
        <v>0.2</v>
      </c>
      <c r="W459" t="n">
        <v>0.1</v>
      </c>
      <c r="X459" t="n">
        <v>0.1</v>
      </c>
      <c r="Y459" t="n">
        <v>0.1</v>
      </c>
      <c r="Z459" t="n">
        <v>0.1</v>
      </c>
      <c r="AA459" s="20" t="n">
        <v>2</v>
      </c>
      <c r="AC459" s="20" t="n">
        <v>46234</v>
      </c>
      <c r="AD459" t="n">
        <v>0.0111</v>
      </c>
      <c r="AE459" t="n">
        <v>0.0083</v>
      </c>
      <c r="AF459" t="inlineStr">
        <is>
          <t>0:0</t>
        </is>
      </c>
      <c r="AG459" t="n">
        <v>0</v>
      </c>
    </row>
    <row r="460">
      <c r="A460" t="inlineStr">
        <is>
          <t>NUT</t>
        </is>
      </c>
      <c r="B460" t="inlineStr">
        <is>
          <t>RM</t>
        </is>
      </c>
      <c r="C460" t="inlineStr">
        <is>
          <t>RM.NUT.00019</t>
        </is>
      </c>
      <c r="D460" t="inlineStr">
        <is>
          <t>سمسم</t>
        </is>
      </c>
      <c r="V460" t="n">
        <v>0</v>
      </c>
      <c r="W460" t="n">
        <v>0</v>
      </c>
      <c r="X460" t="n">
        <v>0</v>
      </c>
      <c r="Y460" t="n">
        <v>0</v>
      </c>
      <c r="Z460" t="n">
        <v>0</v>
      </c>
      <c r="AA460" s="20" t="n">
        <v>2</v>
      </c>
      <c r="AC460" s="20" t="n">
        <v>2</v>
      </c>
      <c r="AD460" t="n">
        <v>0</v>
      </c>
      <c r="AE460" t="n">
        <v>0</v>
      </c>
    </row>
    <row r="461">
      <c r="A461" t="inlineStr">
        <is>
          <t>NUT</t>
        </is>
      </c>
      <c r="B461" t="inlineStr">
        <is>
          <t>RM</t>
        </is>
      </c>
      <c r="C461" t="inlineStr">
        <is>
          <t>RM.NUT.00020</t>
        </is>
      </c>
      <c r="D461" t="inlineStr">
        <is>
          <t>قهوة سادة اردنية</t>
        </is>
      </c>
      <c r="E461" t="n">
        <v>9.6</v>
      </c>
      <c r="F461" t="n">
        <v>248.2752</v>
      </c>
      <c r="G461" t="inlineStr">
        <is>
          <t>304, 304</t>
        </is>
      </c>
      <c r="H461" t="n">
        <v>0</v>
      </c>
      <c r="I461" t="n">
        <v>0</v>
      </c>
      <c r="J461" t="n">
        <v>0</v>
      </c>
      <c r="K461" t="n">
        <v>0</v>
      </c>
      <c r="L461" t="n">
        <v>0</v>
      </c>
      <c r="M461" t="n">
        <v>0</v>
      </c>
      <c r="N461" t="n">
        <v>0</v>
      </c>
      <c r="O461" t="n">
        <v>0</v>
      </c>
      <c r="P461" t="n">
        <v>0</v>
      </c>
      <c r="Q461" t="n">
        <v>0</v>
      </c>
      <c r="R461" t="n">
        <v>0</v>
      </c>
      <c r="S461" t="n">
        <v>0</v>
      </c>
      <c r="T461" t="n">
        <v>9.6</v>
      </c>
      <c r="U461" t="n">
        <v>248.2752</v>
      </c>
      <c r="V461" t="n">
        <v>25.9058</v>
      </c>
      <c r="W461" t="n">
        <v>0</v>
      </c>
      <c r="X461" t="n">
        <v>6.4</v>
      </c>
      <c r="Y461" t="n">
        <v>6.4</v>
      </c>
      <c r="Z461" t="n">
        <v>6.4</v>
      </c>
      <c r="AA461" s="20" t="n">
        <v>45853</v>
      </c>
      <c r="AB461" t="inlineStr">
        <is>
          <t>شركة المعروف للصناعات الغذائية - مورد</t>
        </is>
      </c>
      <c r="AC461" s="20" t="n">
        <v>46096</v>
      </c>
      <c r="AD461" t="n">
        <v>0.7111</v>
      </c>
      <c r="AE461" t="n">
        <v>0.5333</v>
      </c>
      <c r="AF461" t="inlineStr">
        <is>
          <t>18:0</t>
        </is>
      </c>
      <c r="AG461" t="n">
        <v>0</v>
      </c>
    </row>
    <row r="462">
      <c r="A462" t="inlineStr">
        <is>
          <t>NUT</t>
        </is>
      </c>
      <c r="B462" t="inlineStr">
        <is>
          <t>RM</t>
        </is>
      </c>
      <c r="C462" t="inlineStr">
        <is>
          <t>RM.NUT.00021</t>
        </is>
      </c>
      <c r="D462" t="inlineStr">
        <is>
          <t>قهوة سادة خليجية</t>
        </is>
      </c>
      <c r="E462" t="n">
        <v>10</v>
      </c>
      <c r="F462" t="n">
        <v>244.25</v>
      </c>
      <c r="G462" t="inlineStr">
        <is>
          <t>304, 304</t>
        </is>
      </c>
      <c r="H462" t="n">
        <v>0</v>
      </c>
      <c r="I462" t="n">
        <v>0</v>
      </c>
      <c r="J462" t="n">
        <v>0</v>
      </c>
      <c r="K462" t="n">
        <v>0</v>
      </c>
      <c r="L462" t="n">
        <v>0</v>
      </c>
      <c r="M462" t="n">
        <v>0</v>
      </c>
      <c r="N462" t="n">
        <v>0</v>
      </c>
      <c r="O462" t="n">
        <v>0</v>
      </c>
      <c r="P462" t="n">
        <v>0</v>
      </c>
      <c r="Q462" t="n">
        <v>0</v>
      </c>
      <c r="R462" t="n">
        <v>0</v>
      </c>
      <c r="S462" t="n">
        <v>0</v>
      </c>
      <c r="T462" t="n">
        <v>10</v>
      </c>
      <c r="U462" t="n">
        <v>244.25</v>
      </c>
      <c r="V462" t="n">
        <v>24.5862</v>
      </c>
      <c r="W462" t="n">
        <v>0</v>
      </c>
      <c r="X462" t="n">
        <v>0</v>
      </c>
      <c r="Y462" t="n">
        <v>0</v>
      </c>
      <c r="Z462" t="n">
        <v>0</v>
      </c>
      <c r="AA462" s="20" t="n">
        <v>45836</v>
      </c>
      <c r="AB462" t="inlineStr">
        <is>
          <t>شركة المعروف للصناعات الغذائية - مورد</t>
        </is>
      </c>
      <c r="AC462" s="20" t="n">
        <v>2</v>
      </c>
      <c r="AD462" t="n">
        <v>0</v>
      </c>
      <c r="AE462" t="n">
        <v>0</v>
      </c>
      <c r="AG462" t="n">
        <v>0</v>
      </c>
    </row>
    <row r="463">
      <c r="A463" t="inlineStr">
        <is>
          <t>NUT</t>
        </is>
      </c>
      <c r="B463" t="inlineStr">
        <is>
          <t>RM</t>
        </is>
      </c>
      <c r="C463" t="inlineStr">
        <is>
          <t>RM.NUT.00022</t>
        </is>
      </c>
      <c r="D463" t="inlineStr">
        <is>
          <t>جوز قلب</t>
        </is>
      </c>
      <c r="E463" t="n">
        <v>0</v>
      </c>
      <c r="F463" t="n">
        <v>0</v>
      </c>
      <c r="G463" t="inlineStr">
        <is>
          <t>108, 9801, 304, 402, 304, 409, 801, 108, 402, 409, 801, 9801</t>
        </is>
      </c>
      <c r="H463" t="n">
        <v>1</v>
      </c>
      <c r="I463" t="n">
        <v>0</v>
      </c>
      <c r="J463" t="n">
        <v>0</v>
      </c>
      <c r="K463" t="n">
        <v>0</v>
      </c>
      <c r="L463" t="n">
        <v>0</v>
      </c>
      <c r="M463" t="n">
        <v>1</v>
      </c>
      <c r="N463" t="n">
        <v>0</v>
      </c>
      <c r="O463" t="n">
        <v>0</v>
      </c>
      <c r="P463" t="n">
        <v>0</v>
      </c>
      <c r="Q463" t="n">
        <v>0</v>
      </c>
      <c r="R463" t="n">
        <v>0</v>
      </c>
      <c r="S463" t="n">
        <v>0</v>
      </c>
      <c r="T463" t="n">
        <v>1</v>
      </c>
      <c r="U463" t="n">
        <v>6.035</v>
      </c>
      <c r="V463" t="n">
        <v>6.035</v>
      </c>
      <c r="W463" t="n">
        <v>0</v>
      </c>
      <c r="X463" t="n">
        <v>0</v>
      </c>
      <c r="Y463" t="n">
        <v>0</v>
      </c>
      <c r="Z463" t="n">
        <v>0</v>
      </c>
      <c r="AA463" s="20" t="n">
        <v>46244</v>
      </c>
      <c r="AB463" t="inlineStr">
        <is>
          <t>مؤسسة الزنبقة للاستيراد والتصدير - مورد</t>
        </is>
      </c>
      <c r="AC463" s="20" t="n">
        <v>2</v>
      </c>
      <c r="AD463" t="n">
        <v>0</v>
      </c>
      <c r="AE463" t="n">
        <v>0</v>
      </c>
      <c r="AG463" t="n">
        <v>6.035</v>
      </c>
    </row>
    <row r="464">
      <c r="A464" t="inlineStr">
        <is>
          <t>NUT</t>
        </is>
      </c>
      <c r="B464" t="inlineStr">
        <is>
          <t>RM</t>
        </is>
      </c>
      <c r="C464" t="inlineStr">
        <is>
          <t>RM.NUT.00023</t>
        </is>
      </c>
      <c r="D464" t="inlineStr">
        <is>
          <t>مكاديميا مكسرات</t>
        </is>
      </c>
      <c r="E464" t="n">
        <v>0</v>
      </c>
      <c r="F464" t="n">
        <v>0</v>
      </c>
      <c r="G464" t="inlineStr">
        <is>
          <t>409, 9409, 304, 403, 108, 101, 409, 304, 403, 9402, 108, 101, 9409, 9402</t>
        </is>
      </c>
      <c r="H464" t="n">
        <v>0</v>
      </c>
      <c r="I464" t="n">
        <v>0</v>
      </c>
      <c r="J464" t="n">
        <v>0</v>
      </c>
      <c r="K464" t="n">
        <v>0</v>
      </c>
      <c r="L464" t="n">
        <v>0</v>
      </c>
      <c r="M464" t="n">
        <v>0</v>
      </c>
      <c r="N464" t="n">
        <v>0</v>
      </c>
      <c r="O464" t="n">
        <v>0</v>
      </c>
      <c r="P464" t="n">
        <v>0</v>
      </c>
      <c r="Q464" t="n">
        <v>0</v>
      </c>
      <c r="R464" t="n">
        <v>0</v>
      </c>
      <c r="S464" t="n">
        <v>0</v>
      </c>
      <c r="T464" t="n">
        <v>0</v>
      </c>
      <c r="U464" t="n">
        <v>0</v>
      </c>
      <c r="V464" t="n">
        <v>12.9312</v>
      </c>
      <c r="W464" t="n">
        <v>0</v>
      </c>
      <c r="X464" t="n">
        <v>1.016</v>
      </c>
      <c r="Y464" t="n">
        <v>1.016</v>
      </c>
      <c r="Z464" t="n">
        <v>1.016</v>
      </c>
      <c r="AA464" s="20" t="n">
        <v>46204</v>
      </c>
      <c r="AB464" t="inlineStr">
        <is>
          <t>شركة خالد داود النتشة وشركاه</t>
        </is>
      </c>
      <c r="AC464" s="20" t="n">
        <v>46096</v>
      </c>
      <c r="AD464" t="n">
        <v>0.1128</v>
      </c>
      <c r="AE464" t="n">
        <v>0.08459999999999999</v>
      </c>
      <c r="AF464" t="inlineStr">
        <is>
          <t>0:0</t>
        </is>
      </c>
      <c r="AG464" t="n">
        <v>0</v>
      </c>
    </row>
    <row r="465">
      <c r="A465" t="inlineStr">
        <is>
          <t>NUT</t>
        </is>
      </c>
      <c r="B465" t="inlineStr">
        <is>
          <t>RM</t>
        </is>
      </c>
      <c r="C465" t="inlineStr">
        <is>
          <t>RM.NUT.00024</t>
        </is>
      </c>
      <c r="D465" t="inlineStr">
        <is>
          <t>مياسي بنكهة الذره</t>
        </is>
      </c>
      <c r="E465" t="n">
        <v>0</v>
      </c>
      <c r="F465" t="n">
        <v>0</v>
      </c>
      <c r="G465" t="inlineStr">
        <is>
          <t>108, 403, 499, 9108, 108, 9402, 9108, 499, 403, 9402</t>
        </is>
      </c>
      <c r="H465" t="n">
        <v>0</v>
      </c>
      <c r="I465" t="n">
        <v>0</v>
      </c>
      <c r="J465" t="n">
        <v>0</v>
      </c>
      <c r="K465" t="n">
        <v>0</v>
      </c>
      <c r="L465" t="n">
        <v>0</v>
      </c>
      <c r="M465" t="n">
        <v>0</v>
      </c>
      <c r="N465" t="n">
        <v>0</v>
      </c>
      <c r="O465" t="n">
        <v>0</v>
      </c>
      <c r="P465" t="n">
        <v>0</v>
      </c>
      <c r="Q465" t="n">
        <v>0</v>
      </c>
      <c r="R465" t="n">
        <v>0</v>
      </c>
      <c r="S465" t="n">
        <v>0</v>
      </c>
      <c r="T465" t="n">
        <v>0</v>
      </c>
      <c r="U465" t="n">
        <v>0</v>
      </c>
      <c r="V465" t="n">
        <v>1.9828</v>
      </c>
      <c r="W465" t="n">
        <v>35</v>
      </c>
      <c r="X465" t="n">
        <v>35</v>
      </c>
      <c r="Y465" t="n">
        <v>35</v>
      </c>
      <c r="Z465" t="n">
        <v>35</v>
      </c>
      <c r="AA465" s="20" t="n">
        <v>45358</v>
      </c>
      <c r="AB465" t="inlineStr">
        <is>
          <t>شركة خالد داود النتشة وشركاه</t>
        </is>
      </c>
      <c r="AC465" s="20" t="n">
        <v>46234</v>
      </c>
      <c r="AD465" t="n">
        <v>3.8888</v>
      </c>
      <c r="AE465" t="n">
        <v>2.9166</v>
      </c>
      <c r="AF465" t="inlineStr">
        <is>
          <t>0:0</t>
        </is>
      </c>
      <c r="AG465" t="n">
        <v>0</v>
      </c>
    </row>
    <row r="466">
      <c r="A466" t="inlineStr">
        <is>
          <t>NUT</t>
        </is>
      </c>
      <c r="B466" t="inlineStr">
        <is>
          <t>RM</t>
        </is>
      </c>
      <c r="C466" t="inlineStr">
        <is>
          <t>RM.NUT.00025</t>
        </is>
      </c>
      <c r="D466" t="inlineStr">
        <is>
          <t>مياسي بنكهة باربكيو</t>
        </is>
      </c>
      <c r="V466" t="n">
        <v>0</v>
      </c>
      <c r="W466" t="n">
        <v>0</v>
      </c>
      <c r="X466" t="n">
        <v>0</v>
      </c>
      <c r="Y466" t="n">
        <v>0</v>
      </c>
      <c r="Z466" t="n">
        <v>0</v>
      </c>
      <c r="AA466" s="20" t="n">
        <v>2</v>
      </c>
      <c r="AC466" s="20" t="n">
        <v>2</v>
      </c>
      <c r="AD466" t="n">
        <v>0</v>
      </c>
      <c r="AE466" t="n">
        <v>0</v>
      </c>
    </row>
    <row r="467">
      <c r="A467" t="inlineStr">
        <is>
          <t>NUT</t>
        </is>
      </c>
      <c r="B467" t="inlineStr">
        <is>
          <t>RM</t>
        </is>
      </c>
      <c r="C467" t="inlineStr">
        <is>
          <t>RM.NUT.00026</t>
        </is>
      </c>
      <c r="D467" t="inlineStr">
        <is>
          <t>مياسي بنكهة الجبنه</t>
        </is>
      </c>
      <c r="V467" t="n">
        <v>0</v>
      </c>
      <c r="W467" t="n">
        <v>0</v>
      </c>
      <c r="X467" t="n">
        <v>0</v>
      </c>
      <c r="Y467" t="n">
        <v>0</v>
      </c>
      <c r="Z467" t="n">
        <v>0</v>
      </c>
      <c r="AA467" s="20" t="n">
        <v>2</v>
      </c>
      <c r="AC467" s="20" t="n">
        <v>2</v>
      </c>
      <c r="AD467" t="n">
        <v>0</v>
      </c>
      <c r="AE467" t="n">
        <v>0</v>
      </c>
    </row>
    <row r="468">
      <c r="A468" t="inlineStr">
        <is>
          <t>NUT</t>
        </is>
      </c>
      <c r="B468" t="inlineStr">
        <is>
          <t>RM</t>
        </is>
      </c>
      <c r="C468" t="inlineStr">
        <is>
          <t>RM.NUT.00027</t>
        </is>
      </c>
      <c r="D468" t="inlineStr">
        <is>
          <t>مياسي شطة و ليمون</t>
        </is>
      </c>
      <c r="V468" t="n">
        <v>0</v>
      </c>
      <c r="W468" t="n">
        <v>0</v>
      </c>
      <c r="X468" t="n">
        <v>0</v>
      </c>
      <c r="Y468" t="n">
        <v>0</v>
      </c>
      <c r="Z468" t="n">
        <v>0</v>
      </c>
      <c r="AA468" s="20" t="n">
        <v>2</v>
      </c>
      <c r="AC468" s="20" t="n">
        <v>2</v>
      </c>
      <c r="AD468" t="n">
        <v>0</v>
      </c>
      <c r="AE468" t="n">
        <v>0</v>
      </c>
    </row>
    <row r="469">
      <c r="A469" t="inlineStr">
        <is>
          <t>NUT</t>
        </is>
      </c>
      <c r="B469" t="inlineStr">
        <is>
          <t>RM</t>
        </is>
      </c>
      <c r="C469" t="inlineStr">
        <is>
          <t>RM.NUT.00028</t>
        </is>
      </c>
      <c r="D469" t="inlineStr">
        <is>
          <t xml:space="preserve">جوز البيكان </t>
        </is>
      </c>
      <c r="E469" t="n">
        <v>122.8</v>
      </c>
      <c r="F469" t="n">
        <v>1161.3161</v>
      </c>
      <c r="G469" t="inlineStr">
        <is>
          <t>9402, 9403, 9401, 9406, 9605, 9801, 9405, 9409, 9408, 304, 409, 403, 405, 408, 306, 401, 499, 605, 9108, 406, 9304, 809, 801, 9112, 304, 9801, 403, 9402, 9304, 108, 9403, 101, 9406, 402, 301, 112, 304, 306, 301, 401, 406, 403, 402, 108, 101, 112, 499, 409, 801, 408, 405, 605, 809, 9112, 9403, 9405, 9108, 108, 9409, 9401, 9408, 9605</t>
        </is>
      </c>
      <c r="H469" t="n">
        <v>1088.8</v>
      </c>
      <c r="I469" t="n">
        <v>0</v>
      </c>
      <c r="J469" t="n">
        <v>0</v>
      </c>
      <c r="K469" t="n">
        <v>0</v>
      </c>
      <c r="L469" t="n">
        <v>0</v>
      </c>
      <c r="M469" t="n">
        <v>1088.8</v>
      </c>
      <c r="N469" t="n">
        <v>0</v>
      </c>
      <c r="O469" t="n">
        <v>0</v>
      </c>
      <c r="P469" t="n">
        <v>0</v>
      </c>
      <c r="Q469" t="n">
        <v>-544.799</v>
      </c>
      <c r="R469" t="n">
        <v>0</v>
      </c>
      <c r="S469" t="n">
        <v>-544.799</v>
      </c>
      <c r="T469" t="n">
        <v>666.801</v>
      </c>
      <c r="U469" t="n">
        <v>7117.366</v>
      </c>
      <c r="V469" t="n">
        <v>10.5748</v>
      </c>
      <c r="W469" t="n">
        <v>7308.0267</v>
      </c>
      <c r="X469" t="n">
        <v>16010.2317</v>
      </c>
      <c r="Y469" t="n">
        <v>28523.3379</v>
      </c>
      <c r="Z469" t="n">
        <v>36490.5739</v>
      </c>
      <c r="AA469" s="20" t="n">
        <v>46251</v>
      </c>
      <c r="AB469" t="inlineStr">
        <is>
          <t>مؤسسة الزنبقة للاستيراد والتصدير - مورد</t>
        </is>
      </c>
      <c r="AC469" s="20" t="n">
        <v>46259</v>
      </c>
      <c r="AD469" t="n">
        <v>3169.2597</v>
      </c>
      <c r="AE469" t="n">
        <v>3040.8811</v>
      </c>
      <c r="AF469" t="inlineStr">
        <is>
          <t>0:6</t>
        </is>
      </c>
      <c r="AG469" t="n">
        <v>11920.182</v>
      </c>
    </row>
    <row r="470">
      <c r="A470" t="inlineStr">
        <is>
          <t>NUT</t>
        </is>
      </c>
      <c r="B470" t="inlineStr">
        <is>
          <t>RM</t>
        </is>
      </c>
      <c r="C470" t="inlineStr">
        <is>
          <t>RM.NUT.00029</t>
        </is>
      </c>
      <c r="D470" t="inlineStr">
        <is>
          <t>معجون البيكان</t>
        </is>
      </c>
      <c r="E470" t="n">
        <v>0</v>
      </c>
      <c r="F470" t="n">
        <v>0</v>
      </c>
      <c r="G470" t="inlineStr">
        <is>
          <t>108, 112, 110, 9112, 9110, 9108, 406, 499, 403, 605, 405, 401, 108, 110, 112, 401, 406, 403, 9405, 9401, 9605, 9403, 9108, 9112, 499, 405, 605, 9110, 9605, 9405, 9401, 9403</t>
        </is>
      </c>
      <c r="H470" t="n">
        <v>0</v>
      </c>
      <c r="I470" t="n">
        <v>0</v>
      </c>
      <c r="J470" t="n">
        <v>0</v>
      </c>
      <c r="K470" t="n">
        <v>0</v>
      </c>
      <c r="L470" t="n">
        <v>0</v>
      </c>
      <c r="M470" t="n">
        <v>0</v>
      </c>
      <c r="N470" t="n">
        <v>0</v>
      </c>
      <c r="O470" t="n">
        <v>0</v>
      </c>
      <c r="P470" t="n">
        <v>0</v>
      </c>
      <c r="Q470" t="n">
        <v>0</v>
      </c>
      <c r="R470" t="n">
        <v>0</v>
      </c>
      <c r="S470" t="n">
        <v>0</v>
      </c>
      <c r="T470" t="n">
        <v>0</v>
      </c>
      <c r="U470" t="n">
        <v>0</v>
      </c>
      <c r="V470" t="n">
        <v>10.1561</v>
      </c>
      <c r="W470" t="n">
        <v>12.558</v>
      </c>
      <c r="X470" t="n">
        <v>12.558</v>
      </c>
      <c r="Y470" t="n">
        <v>1389.9066</v>
      </c>
      <c r="Z470" t="n">
        <v>11112.7436</v>
      </c>
      <c r="AA470" s="20" t="n">
        <v>2</v>
      </c>
      <c r="AC470" s="20" t="n">
        <v>46234</v>
      </c>
      <c r="AD470" t="n">
        <v>154.434</v>
      </c>
      <c r="AE470" t="n">
        <v>926.0619</v>
      </c>
      <c r="AF470" t="inlineStr">
        <is>
          <t>0:0</t>
        </is>
      </c>
      <c r="AG470" t="n">
        <v>0</v>
      </c>
    </row>
    <row r="471">
      <c r="A471" t="inlineStr">
        <is>
          <t>NUT</t>
        </is>
      </c>
      <c r="B471" t="inlineStr">
        <is>
          <t>RM</t>
        </is>
      </c>
      <c r="C471" t="inlineStr">
        <is>
          <t>RM.NUT.00030</t>
        </is>
      </c>
      <c r="D471" t="inlineStr">
        <is>
          <t>Peanut White - Abeed</t>
        </is>
      </c>
      <c r="E471" t="n">
        <v>1.3</v>
      </c>
      <c r="F471" t="n">
        <v>2.2412</v>
      </c>
      <c r="G471" t="inlineStr">
        <is>
          <t>101, 108, 102, 402, 403, 499, 304, 401, 101, 102, 108, 401, 403, 304, 402, 9401, 9403, 499, 9401, 9403</t>
        </is>
      </c>
      <c r="H471" t="n">
        <v>0</v>
      </c>
      <c r="I471" t="n">
        <v>0</v>
      </c>
      <c r="J471" t="n">
        <v>0</v>
      </c>
      <c r="K471" t="n">
        <v>0</v>
      </c>
      <c r="L471" t="n">
        <v>0</v>
      </c>
      <c r="M471" t="n">
        <v>0</v>
      </c>
      <c r="N471" t="n">
        <v>0</v>
      </c>
      <c r="O471" t="n">
        <v>0</v>
      </c>
      <c r="P471" t="n">
        <v>0</v>
      </c>
      <c r="Q471" t="n">
        <v>0</v>
      </c>
      <c r="R471" t="n">
        <v>0</v>
      </c>
      <c r="S471" t="n">
        <v>0</v>
      </c>
      <c r="T471" t="n">
        <v>1.3</v>
      </c>
      <c r="U471" t="n">
        <v>2.2412</v>
      </c>
      <c r="V471" t="n">
        <v>1.724</v>
      </c>
      <c r="W471" t="n">
        <v>0</v>
      </c>
      <c r="X471" t="n">
        <v>0</v>
      </c>
      <c r="Y471" t="n">
        <v>6302.4418</v>
      </c>
      <c r="Z471" t="n">
        <v>10902.5088</v>
      </c>
      <c r="AA471" s="20" t="n">
        <v>46040</v>
      </c>
      <c r="AB471" t="inlineStr">
        <is>
          <t>شركة رجائي ومحمد عيسى الملك</t>
        </is>
      </c>
      <c r="AC471" s="20" t="n">
        <v>46081</v>
      </c>
      <c r="AD471" t="n">
        <v>700.2713</v>
      </c>
      <c r="AE471" t="n">
        <v>908.5424</v>
      </c>
      <c r="AF471" t="inlineStr">
        <is>
          <t>0:0</t>
        </is>
      </c>
      <c r="AG471" t="n">
        <v>0</v>
      </c>
    </row>
    <row r="472">
      <c r="A472" t="inlineStr">
        <is>
          <t>NUT</t>
        </is>
      </c>
      <c r="B472" t="inlineStr">
        <is>
          <t>RM</t>
        </is>
      </c>
      <c r="C472" t="inlineStr">
        <is>
          <t>RM.NUT.00031</t>
        </is>
      </c>
      <c r="D472" t="inlineStr">
        <is>
          <t>Chopped Peanut Rosted</t>
        </is>
      </c>
      <c r="E472" t="n">
        <v>0</v>
      </c>
      <c r="F472" t="n">
        <v>0</v>
      </c>
      <c r="G472" t="inlineStr">
        <is>
          <t>499, 409, 404, 405, 801, 605, 9108, 9403, 9112, 9401, 9405, 402, 406, 306, 403, 401, 108, 101, 112, 401, 409, 404, 499, 403, 405, 605, 406, 801, 9108, 9112, 402, 306, 9404, 9406, 9402, 108, 112, 101, 9403, 9401, 9406, 9402, 9404, 9405</t>
        </is>
      </c>
      <c r="H472" t="n">
        <v>0</v>
      </c>
      <c r="I472" t="n">
        <v>0</v>
      </c>
      <c r="J472" t="n">
        <v>0</v>
      </c>
      <c r="K472" t="n">
        <v>0</v>
      </c>
      <c r="L472" t="n">
        <v>0</v>
      </c>
      <c r="M472" t="n">
        <v>0</v>
      </c>
      <c r="N472" t="n">
        <v>0</v>
      </c>
      <c r="O472" t="n">
        <v>0</v>
      </c>
      <c r="P472" t="n">
        <v>0</v>
      </c>
      <c r="Q472" t="n">
        <v>0</v>
      </c>
      <c r="R472" t="n">
        <v>0</v>
      </c>
      <c r="S472" t="n">
        <v>0</v>
      </c>
      <c r="T472" t="n">
        <v>0</v>
      </c>
      <c r="U472" t="n">
        <v>0</v>
      </c>
      <c r="V472" t="n">
        <v>2.3752</v>
      </c>
      <c r="W472" t="n">
        <v>300.4874</v>
      </c>
      <c r="X472" t="n">
        <v>690.4064</v>
      </c>
      <c r="Y472" t="n">
        <v>977.2504</v>
      </c>
      <c r="Z472" t="n">
        <v>4935.6404</v>
      </c>
      <c r="AA472" s="20" t="n">
        <v>46113</v>
      </c>
      <c r="AB472" t="inlineStr">
        <is>
          <t>شركة صقر ابو عيشة و رضوان النتشة وشركاهم</t>
        </is>
      </c>
      <c r="AC472" s="20" t="n">
        <v>46234</v>
      </c>
      <c r="AD472" t="n">
        <v>108.5833</v>
      </c>
      <c r="AE472" t="n">
        <v>411.3033</v>
      </c>
      <c r="AF472" t="inlineStr">
        <is>
          <t>0:0</t>
        </is>
      </c>
      <c r="AG472" t="n">
        <v>0</v>
      </c>
    </row>
    <row r="473">
      <c r="A473" t="inlineStr">
        <is>
          <t>NUT</t>
        </is>
      </c>
      <c r="B473" t="inlineStr">
        <is>
          <t>RM</t>
        </is>
      </c>
      <c r="C473" t="inlineStr">
        <is>
          <t>RM.NUT.00032</t>
        </is>
      </c>
      <c r="D473" t="inlineStr">
        <is>
          <t>Peanut heart</t>
        </is>
      </c>
      <c r="E473" t="n">
        <v>0</v>
      </c>
      <c r="F473" t="n">
        <v>0</v>
      </c>
      <c r="G473" t="inlineStr">
        <is>
          <t>499, 409, 9403, 403, 402, 108, 402, 409, 403, 499, 9402, 108, 9403, 9402</t>
        </is>
      </c>
      <c r="H473" t="n">
        <v>0</v>
      </c>
      <c r="I473" t="n">
        <v>0</v>
      </c>
      <c r="J473" t="n">
        <v>0</v>
      </c>
      <c r="K473" t="n">
        <v>0</v>
      </c>
      <c r="L473" t="n">
        <v>0</v>
      </c>
      <c r="M473" t="n">
        <v>0</v>
      </c>
      <c r="N473" t="n">
        <v>0</v>
      </c>
      <c r="O473" t="n">
        <v>0</v>
      </c>
      <c r="P473" t="n">
        <v>0</v>
      </c>
      <c r="Q473" t="n">
        <v>0</v>
      </c>
      <c r="R473" t="n">
        <v>0</v>
      </c>
      <c r="S473" t="n">
        <v>0</v>
      </c>
      <c r="T473" t="n">
        <v>0</v>
      </c>
      <c r="U473" t="n">
        <v>0</v>
      </c>
      <c r="V473" t="n">
        <v>2.069</v>
      </c>
      <c r="W473" t="n">
        <v>85.047</v>
      </c>
      <c r="X473" t="n">
        <v>85.047</v>
      </c>
      <c r="Y473" t="n">
        <v>85.047</v>
      </c>
      <c r="Z473" t="n">
        <v>168.447</v>
      </c>
      <c r="AA473" s="20" t="n">
        <v>46226</v>
      </c>
      <c r="AB473" t="inlineStr">
        <is>
          <t>شركة ارض بلو دايموند لتجارة المواد الغذائية</t>
        </is>
      </c>
      <c r="AC473" s="20" t="n">
        <v>46234</v>
      </c>
      <c r="AD473" t="n">
        <v>9.4496</v>
      </c>
      <c r="AE473" t="n">
        <v>14.0372</v>
      </c>
      <c r="AF473" t="inlineStr">
        <is>
          <t>0:0</t>
        </is>
      </c>
      <c r="AG473" t="n">
        <v>0</v>
      </c>
    </row>
    <row r="474">
      <c r="A474" t="inlineStr">
        <is>
          <t>NUT</t>
        </is>
      </c>
      <c r="B474" t="inlineStr">
        <is>
          <t>RM</t>
        </is>
      </c>
      <c r="C474" t="inlineStr">
        <is>
          <t>RM.NUT.00033</t>
        </is>
      </c>
      <c r="D474" t="inlineStr">
        <is>
          <t>roasted peanuts</t>
        </is>
      </c>
      <c r="E474" t="n">
        <v>0</v>
      </c>
      <c r="F474" t="n">
        <v>0</v>
      </c>
      <c r="G474" t="inlineStr">
        <is>
          <t>9402, 9108, 499, 108, 403, 306, 108, 9402, 9108, 499, 306, 403</t>
        </is>
      </c>
      <c r="H474" t="n">
        <v>0</v>
      </c>
      <c r="I474" t="n">
        <v>0</v>
      </c>
      <c r="J474" t="n">
        <v>0</v>
      </c>
      <c r="K474" t="n">
        <v>0</v>
      </c>
      <c r="L474" t="n">
        <v>0</v>
      </c>
      <c r="M474" t="n">
        <v>0</v>
      </c>
      <c r="N474" t="n">
        <v>0</v>
      </c>
      <c r="O474" t="n">
        <v>0</v>
      </c>
      <c r="P474" t="n">
        <v>0</v>
      </c>
      <c r="Q474" t="n">
        <v>0</v>
      </c>
      <c r="R474" t="n">
        <v>0</v>
      </c>
      <c r="S474" t="n">
        <v>0</v>
      </c>
      <c r="T474" t="n">
        <v>0</v>
      </c>
      <c r="U474" t="n">
        <v>0</v>
      </c>
      <c r="V474" t="n">
        <v>2.4</v>
      </c>
      <c r="W474" t="n">
        <v>0</v>
      </c>
      <c r="X474" t="n">
        <v>0</v>
      </c>
      <c r="Y474" t="n">
        <v>0</v>
      </c>
      <c r="Z474" t="n">
        <v>0</v>
      </c>
      <c r="AA474" s="20" t="n">
        <v>45792</v>
      </c>
      <c r="AB474" t="inlineStr">
        <is>
          <t>شركة صقر ابو عيشة و رضوان النتشة وشركاهم</t>
        </is>
      </c>
      <c r="AC474" s="20" t="n">
        <v>45897</v>
      </c>
      <c r="AD474" t="n">
        <v>0</v>
      </c>
      <c r="AE474" t="n">
        <v>0</v>
      </c>
      <c r="AG474" t="n">
        <v>0</v>
      </c>
    </row>
    <row r="475">
      <c r="A475" t="inlineStr">
        <is>
          <t>NUT</t>
        </is>
      </c>
      <c r="B475" t="inlineStr">
        <is>
          <t>RM</t>
        </is>
      </c>
      <c r="C475" t="inlineStr">
        <is>
          <t>RM.NUT.00034</t>
        </is>
      </c>
      <c r="D475" t="inlineStr">
        <is>
          <t xml:space="preserve">Caramelized Chopped Green Pistachio </t>
        </is>
      </c>
      <c r="E475" t="n">
        <v>0</v>
      </c>
      <c r="F475" t="n">
        <v>0</v>
      </c>
      <c r="G475" t="inlineStr">
        <is>
          <t>401, 401</t>
        </is>
      </c>
      <c r="H475" t="n">
        <v>0</v>
      </c>
      <c r="I475" t="n">
        <v>0</v>
      </c>
      <c r="J475" t="n">
        <v>0</v>
      </c>
      <c r="K475" t="n">
        <v>0</v>
      </c>
      <c r="L475" t="n">
        <v>0</v>
      </c>
      <c r="M475" t="n">
        <v>0</v>
      </c>
      <c r="N475" t="n">
        <v>0</v>
      </c>
      <c r="O475" t="n">
        <v>0</v>
      </c>
      <c r="P475" t="n">
        <v>0</v>
      </c>
      <c r="Q475" t="n">
        <v>0</v>
      </c>
      <c r="R475" t="n">
        <v>0</v>
      </c>
      <c r="S475" t="n">
        <v>0</v>
      </c>
      <c r="T475" t="n">
        <v>0</v>
      </c>
      <c r="U475" t="n">
        <v>0</v>
      </c>
      <c r="V475" t="n">
        <v>13.362</v>
      </c>
      <c r="W475" t="n">
        <v>0</v>
      </c>
      <c r="X475" t="n">
        <v>0</v>
      </c>
      <c r="Y475" t="n">
        <v>0</v>
      </c>
      <c r="Z475" t="n">
        <v>0</v>
      </c>
      <c r="AA475" s="20" t="n">
        <v>2</v>
      </c>
      <c r="AC475" s="20" t="n">
        <v>44401</v>
      </c>
      <c r="AD475" t="n">
        <v>0</v>
      </c>
      <c r="AE475" t="n">
        <v>0</v>
      </c>
      <c r="AG475" t="n">
        <v>0</v>
      </c>
    </row>
    <row r="476">
      <c r="A476" t="inlineStr">
        <is>
          <t>NUT</t>
        </is>
      </c>
      <c r="B476" t="inlineStr">
        <is>
          <t>RM</t>
        </is>
      </c>
      <c r="C476" t="inlineStr">
        <is>
          <t>RM.NUT.00035</t>
        </is>
      </c>
      <c r="D476" t="inlineStr">
        <is>
          <t xml:space="preserve">Pure Pistachio Paste </t>
        </is>
      </c>
      <c r="E476" t="n">
        <v>0.45</v>
      </c>
      <c r="F476" t="n">
        <v>3.8293</v>
      </c>
      <c r="G476" t="inlineStr">
        <is>
          <t>304, 801, 304, 801</t>
        </is>
      </c>
      <c r="H476" t="n">
        <v>0</v>
      </c>
      <c r="I476" t="n">
        <v>0</v>
      </c>
      <c r="J476" t="n">
        <v>0</v>
      </c>
      <c r="K476" t="n">
        <v>0</v>
      </c>
      <c r="L476" t="n">
        <v>0</v>
      </c>
      <c r="M476" t="n">
        <v>0</v>
      </c>
      <c r="N476" t="n">
        <v>0</v>
      </c>
      <c r="O476" t="n">
        <v>0</v>
      </c>
      <c r="P476" t="n">
        <v>0</v>
      </c>
      <c r="Q476" t="n">
        <v>0</v>
      </c>
      <c r="R476" t="n">
        <v>0</v>
      </c>
      <c r="S476" t="n">
        <v>0</v>
      </c>
      <c r="T476" t="n">
        <v>0.45</v>
      </c>
      <c r="U476" t="n">
        <v>3.8293</v>
      </c>
      <c r="V476" t="n">
        <v>8.509600000000001</v>
      </c>
      <c r="W476" t="n">
        <v>0</v>
      </c>
      <c r="X476" t="n">
        <v>0</v>
      </c>
      <c r="Y476" t="n">
        <v>0</v>
      </c>
      <c r="Z476" t="n">
        <v>0</v>
      </c>
      <c r="AA476" s="20" t="n">
        <v>2</v>
      </c>
      <c r="AC476" s="20" t="n">
        <v>2</v>
      </c>
      <c r="AD476" t="n">
        <v>0</v>
      </c>
      <c r="AE476" t="n">
        <v>0</v>
      </c>
      <c r="AG476" t="n">
        <v>0</v>
      </c>
    </row>
    <row r="477">
      <c r="A477" t="inlineStr">
        <is>
          <t>NUT</t>
        </is>
      </c>
      <c r="B477" t="inlineStr">
        <is>
          <t>RM</t>
        </is>
      </c>
      <c r="C477" t="inlineStr">
        <is>
          <t>RM.NUT.00036</t>
        </is>
      </c>
      <c r="D477" t="inlineStr">
        <is>
          <t>Roasted Pistachio Paste</t>
        </is>
      </c>
      <c r="E477" t="n">
        <v>0</v>
      </c>
      <c r="F477" t="n">
        <v>0</v>
      </c>
      <c r="G477" t="inlineStr">
        <is>
          <t>401, 401</t>
        </is>
      </c>
      <c r="H477" t="n">
        <v>0</v>
      </c>
      <c r="I477" t="n">
        <v>0</v>
      </c>
      <c r="J477" t="n">
        <v>0</v>
      </c>
      <c r="K477" t="n">
        <v>0</v>
      </c>
      <c r="L477" t="n">
        <v>0</v>
      </c>
      <c r="M477" t="n">
        <v>0</v>
      </c>
      <c r="N477" t="n">
        <v>0</v>
      </c>
      <c r="O477" t="n">
        <v>0</v>
      </c>
      <c r="P477" t="n">
        <v>0</v>
      </c>
      <c r="Q477" t="n">
        <v>0</v>
      </c>
      <c r="R477" t="n">
        <v>0</v>
      </c>
      <c r="S477" t="n">
        <v>0</v>
      </c>
      <c r="T477" t="n">
        <v>0</v>
      </c>
      <c r="U477" t="n">
        <v>0</v>
      </c>
      <c r="V477" t="n">
        <v>11.207</v>
      </c>
      <c r="W477" t="n">
        <v>0</v>
      </c>
      <c r="X477" t="n">
        <v>0</v>
      </c>
      <c r="Y477" t="n">
        <v>0</v>
      </c>
      <c r="Z477" t="n">
        <v>0</v>
      </c>
      <c r="AA477" s="20" t="n">
        <v>2</v>
      </c>
      <c r="AC477" s="20" t="n">
        <v>2</v>
      </c>
      <c r="AD477" t="n">
        <v>0</v>
      </c>
      <c r="AE477" t="n">
        <v>0</v>
      </c>
      <c r="AG477" t="n">
        <v>0</v>
      </c>
    </row>
    <row r="478">
      <c r="A478" t="inlineStr">
        <is>
          <t>NUT</t>
        </is>
      </c>
      <c r="B478" t="inlineStr">
        <is>
          <t>RM</t>
        </is>
      </c>
      <c r="C478" t="inlineStr">
        <is>
          <t>RM.NUT.00038</t>
        </is>
      </c>
      <c r="D478" t="inlineStr">
        <is>
          <t>Syrian Pistachio Whole</t>
        </is>
      </c>
      <c r="E478" t="n">
        <v>43.855</v>
      </c>
      <c r="F478" t="n">
        <v>542.3203</v>
      </c>
      <c r="G478" t="inlineStr">
        <is>
          <t>403, 401, 402, 102, 103, 101, 409, 9402, 103, 402, 409, 401, 101, 409, 102, 403, 9402</t>
        </is>
      </c>
      <c r="H478" t="n">
        <v>0</v>
      </c>
      <c r="I478" t="n">
        <v>0</v>
      </c>
      <c r="J478" t="n">
        <v>0</v>
      </c>
      <c r="K478" t="n">
        <v>0</v>
      </c>
      <c r="L478" t="n">
        <v>0</v>
      </c>
      <c r="M478" t="n">
        <v>0</v>
      </c>
      <c r="N478" t="n">
        <v>0</v>
      </c>
      <c r="O478" t="n">
        <v>0</v>
      </c>
      <c r="P478" t="n">
        <v>0</v>
      </c>
      <c r="Q478" t="n">
        <v>-0.2</v>
      </c>
      <c r="R478" t="n">
        <v>0</v>
      </c>
      <c r="S478" t="n">
        <v>-0.2</v>
      </c>
      <c r="T478" t="n">
        <v>43.655</v>
      </c>
      <c r="U478" t="n">
        <v>539.8471</v>
      </c>
      <c r="V478" t="n">
        <v>12.3662</v>
      </c>
      <c r="W478" t="n">
        <v>0.2</v>
      </c>
      <c r="X478" t="n">
        <v>0.2</v>
      </c>
      <c r="Y478" t="n">
        <v>0.2</v>
      </c>
      <c r="Z478" t="n">
        <v>0.2</v>
      </c>
      <c r="AA478" s="20" t="n">
        <v>44712</v>
      </c>
      <c r="AB478" t="inlineStr">
        <is>
          <t>مؤسسة الزنبقة للاستيراد والتصدير - مورد</t>
        </is>
      </c>
      <c r="AC478" s="20" t="n">
        <v>46256</v>
      </c>
      <c r="AD478" t="n">
        <v>0.0222</v>
      </c>
      <c r="AE478" t="n">
        <v>0.0166</v>
      </c>
      <c r="AF478" t="inlineStr">
        <is>
          <t>2619:9</t>
        </is>
      </c>
      <c r="AG478" t="n">
        <v>0</v>
      </c>
    </row>
    <row r="479">
      <c r="A479" t="inlineStr">
        <is>
          <t>NUT</t>
        </is>
      </c>
      <c r="B479" t="inlineStr">
        <is>
          <t>RM</t>
        </is>
      </c>
      <c r="C479" t="inlineStr">
        <is>
          <t>RM.NUT.00039</t>
        </is>
      </c>
      <c r="D479" t="inlineStr">
        <is>
          <t xml:space="preserve">American Pistachio Whole </t>
        </is>
      </c>
      <c r="E479" t="n">
        <v>87058.374</v>
      </c>
      <c r="F479" t="n">
        <v>1466673.1083</v>
      </c>
      <c r="G479" t="inlineStr">
        <is>
          <t>101, 111, 107, 9403, 112, 109, 108, 9111, 9402, 104, 103, 403, 301, 102, 409, 306, 402, 301, 111, 203, 9112, 9108, 9103, 701, 9111, 9301, 605, 405, 403, 499, 409, 304, 401, 112, 203, 111, 101, 103, 102, 108, 107, 104, 109, 401, 403, 306, 304, 301, 402, 9405, 9409, 9401, 9605, 9112, 9301, 9403, 9108, 9103, 605, 701, 9111, 405, 409, 499, 9405, 9409, 9605, 9402, 9403, 9401</t>
        </is>
      </c>
      <c r="H479" t="n">
        <v>0</v>
      </c>
      <c r="I479" t="n">
        <v>0</v>
      </c>
      <c r="J479" t="n">
        <v>0</v>
      </c>
      <c r="K479" t="n">
        <v>0</v>
      </c>
      <c r="L479" t="n">
        <v>0</v>
      </c>
      <c r="M479" t="n">
        <v>0</v>
      </c>
      <c r="N479" t="n">
        <v>0</v>
      </c>
      <c r="O479" t="n">
        <v>0</v>
      </c>
      <c r="P479" t="n">
        <v>0</v>
      </c>
      <c r="Q479" t="n">
        <v>-16300.1</v>
      </c>
      <c r="R479" t="n">
        <v>0</v>
      </c>
      <c r="S479" t="n">
        <v>-16300.1</v>
      </c>
      <c r="T479" t="n">
        <v>70758.274</v>
      </c>
      <c r="U479" t="n">
        <v>1214200.2769</v>
      </c>
      <c r="V479" t="n">
        <v>17.4508</v>
      </c>
      <c r="W479" t="n">
        <v>65517.7916</v>
      </c>
      <c r="X479" t="n">
        <v>130048.0776</v>
      </c>
      <c r="Y479" t="n">
        <v>192022.1118</v>
      </c>
      <c r="Z479" t="n">
        <v>207787.5088</v>
      </c>
      <c r="AA479" s="20" t="n">
        <v>46217</v>
      </c>
      <c r="AB479" t="inlineStr">
        <is>
          <t>PISTACHIO.10/2026</t>
        </is>
      </c>
      <c r="AC479" s="20" t="n">
        <v>46265</v>
      </c>
      <c r="AD479" t="n">
        <v>21335.7902</v>
      </c>
      <c r="AE479" t="n">
        <v>17315.6257</v>
      </c>
      <c r="AF479" t="inlineStr">
        <is>
          <t>4:2</t>
        </is>
      </c>
      <c r="AG479" t="n">
        <v>0</v>
      </c>
    </row>
    <row r="480">
      <c r="A480" t="inlineStr">
        <is>
          <t>NUT</t>
        </is>
      </c>
      <c r="B480" t="inlineStr">
        <is>
          <t>RM</t>
        </is>
      </c>
      <c r="C480" t="inlineStr">
        <is>
          <t>RM.NUT.00040</t>
        </is>
      </c>
      <c r="D480" t="inlineStr">
        <is>
          <t>فستق حلبي بوز فاكيوم</t>
        </is>
      </c>
      <c r="E480" t="n">
        <v>36.8</v>
      </c>
      <c r="F480" t="n">
        <v>1026.7424</v>
      </c>
      <c r="G480" t="inlineStr">
        <is>
          <t>499, 409, 801, 9101, 9108, 9401, 9409, 9304, 402, 304, 306, 403, 401, 108, 102, 101, 202, 401, 304, 409, 499, 403, 9304, 9108, 801, 9101, 402, 202, 306, 102, 304, 9402, 108, 101, 9401, 9402, 9409</t>
        </is>
      </c>
      <c r="H480" t="n">
        <v>10</v>
      </c>
      <c r="I480" t="n">
        <v>0</v>
      </c>
      <c r="J480" t="n">
        <v>0</v>
      </c>
      <c r="K480" t="n">
        <v>0</v>
      </c>
      <c r="L480" t="n">
        <v>0</v>
      </c>
      <c r="M480" t="n">
        <v>10</v>
      </c>
      <c r="N480" t="n">
        <v>0</v>
      </c>
      <c r="O480" t="n">
        <v>0</v>
      </c>
      <c r="P480" t="n">
        <v>0</v>
      </c>
      <c r="Q480" t="n">
        <v>0</v>
      </c>
      <c r="R480" t="n">
        <v>0</v>
      </c>
      <c r="S480" t="n">
        <v>0</v>
      </c>
      <c r="T480" t="n">
        <v>46.8</v>
      </c>
      <c r="U480" t="n">
        <v>1302.6024</v>
      </c>
      <c r="V480" t="n">
        <v>27.831</v>
      </c>
      <c r="W480" t="n">
        <v>159.356</v>
      </c>
      <c r="X480" t="n">
        <v>346.006</v>
      </c>
      <c r="Y480" t="n">
        <v>553.8238</v>
      </c>
      <c r="Z480" t="n">
        <v>607.4498</v>
      </c>
      <c r="AA480" s="20" t="n">
        <v>46239</v>
      </c>
      <c r="AB480" t="inlineStr">
        <is>
          <t>مؤسسة الزنبقة للاستيراد والتصدير - مورد</t>
        </is>
      </c>
      <c r="AC480" s="20" t="n">
        <v>46234</v>
      </c>
      <c r="AD480" t="n">
        <v>61.5359</v>
      </c>
      <c r="AE480" t="n">
        <v>50.6208</v>
      </c>
      <c r="AF480" t="inlineStr">
        <is>
          <t>0:27</t>
        </is>
      </c>
      <c r="AG480" t="n">
        <v>275.86</v>
      </c>
    </row>
    <row r="481">
      <c r="A481" t="inlineStr">
        <is>
          <t>NUT</t>
        </is>
      </c>
      <c r="B481" t="inlineStr">
        <is>
          <t>RM</t>
        </is>
      </c>
      <c r="C481" t="inlineStr">
        <is>
          <t>RM.NUT.00041</t>
        </is>
      </c>
      <c r="D481" t="inlineStr">
        <is>
          <t xml:space="preserve">عجينة الفستق الحلبي </t>
        </is>
      </c>
      <c r="E481" t="n">
        <v>0</v>
      </c>
      <c r="F481" t="n">
        <v>0</v>
      </c>
      <c r="G481" t="inlineStr">
        <is>
          <t>9404, 499, 404, 401, 402, 201, 499, 404, 401, 201, 402, 9404</t>
        </is>
      </c>
      <c r="H481" t="n">
        <v>0</v>
      </c>
      <c r="I481" t="n">
        <v>0</v>
      </c>
      <c r="J481" t="n">
        <v>0</v>
      </c>
      <c r="K481" t="n">
        <v>0</v>
      </c>
      <c r="L481" t="n">
        <v>0</v>
      </c>
      <c r="M481" t="n">
        <v>0</v>
      </c>
      <c r="N481" t="n">
        <v>0</v>
      </c>
      <c r="O481" t="n">
        <v>0</v>
      </c>
      <c r="P481" t="n">
        <v>0</v>
      </c>
      <c r="Q481" t="n">
        <v>0</v>
      </c>
      <c r="R481" t="n">
        <v>0</v>
      </c>
      <c r="S481" t="n">
        <v>0</v>
      </c>
      <c r="T481" t="n">
        <v>0</v>
      </c>
      <c r="U481" t="n">
        <v>0</v>
      </c>
      <c r="V481" t="n">
        <v>9.692</v>
      </c>
      <c r="W481" t="n">
        <v>273.2827</v>
      </c>
      <c r="X481" t="n">
        <v>273.2827</v>
      </c>
      <c r="Y481" t="n">
        <v>274.7477</v>
      </c>
      <c r="Z481" t="n">
        <v>274.7477</v>
      </c>
      <c r="AA481" s="20" t="n">
        <v>2</v>
      </c>
      <c r="AC481" s="20" t="n">
        <v>46234</v>
      </c>
      <c r="AD481" t="n">
        <v>30.5275</v>
      </c>
      <c r="AE481" t="n">
        <v>22.8956</v>
      </c>
      <c r="AF481" t="inlineStr">
        <is>
          <t>0:0</t>
        </is>
      </c>
      <c r="AG481" t="n">
        <v>0</v>
      </c>
    </row>
    <row r="482">
      <c r="A482" t="inlineStr">
        <is>
          <t>NUT</t>
        </is>
      </c>
      <c r="B482" t="inlineStr">
        <is>
          <t>RM</t>
        </is>
      </c>
      <c r="C482" t="inlineStr">
        <is>
          <t>RM.NUT.00042</t>
        </is>
      </c>
      <c r="D482" t="inlineStr">
        <is>
          <t xml:space="preserve">عجينة الفستق الحلبي </t>
        </is>
      </c>
      <c r="E482" t="n">
        <v>0</v>
      </c>
      <c r="F482" t="n">
        <v>0</v>
      </c>
      <c r="G482" t="inlineStr">
        <is>
          <t>404, 401, 106, 9404, 201, 9401, 404, 401, 106, 201, 9404, 9401</t>
        </is>
      </c>
      <c r="H482" t="n">
        <v>0</v>
      </c>
      <c r="I482" t="n">
        <v>0</v>
      </c>
      <c r="J482" t="n">
        <v>0</v>
      </c>
      <c r="K482" t="n">
        <v>0</v>
      </c>
      <c r="L482" t="n">
        <v>0</v>
      </c>
      <c r="M482" t="n">
        <v>0</v>
      </c>
      <c r="N482" t="n">
        <v>0</v>
      </c>
      <c r="O482" t="n">
        <v>0</v>
      </c>
      <c r="P482" t="n">
        <v>0</v>
      </c>
      <c r="Q482" t="n">
        <v>0</v>
      </c>
      <c r="R482" t="n">
        <v>0</v>
      </c>
      <c r="S482" t="n">
        <v>0</v>
      </c>
      <c r="T482" t="n">
        <v>0</v>
      </c>
      <c r="U482" t="n">
        <v>0</v>
      </c>
      <c r="V482" t="n">
        <v>7.1639</v>
      </c>
      <c r="W482" t="n">
        <v>0</v>
      </c>
      <c r="X482" t="n">
        <v>0</v>
      </c>
      <c r="Y482" t="n">
        <v>0</v>
      </c>
      <c r="Z482" t="n">
        <v>0</v>
      </c>
      <c r="AA482" s="20" t="n">
        <v>2</v>
      </c>
      <c r="AC482" s="20" t="n">
        <v>2</v>
      </c>
      <c r="AD482" t="n">
        <v>0</v>
      </c>
      <c r="AE482" t="n">
        <v>0</v>
      </c>
      <c r="AG482" t="n">
        <v>0</v>
      </c>
    </row>
    <row r="483">
      <c r="A483" t="inlineStr">
        <is>
          <t>NUT</t>
        </is>
      </c>
      <c r="B483" t="inlineStr">
        <is>
          <t>RM</t>
        </is>
      </c>
      <c r="C483" t="inlineStr">
        <is>
          <t>RM.NUT.00043</t>
        </is>
      </c>
      <c r="D483" t="inlineStr">
        <is>
          <t xml:space="preserve"> فستق حلبي موردي </t>
        </is>
      </c>
      <c r="E483" t="n">
        <v>0</v>
      </c>
      <c r="F483" t="n">
        <v>0</v>
      </c>
      <c r="G483" t="inlineStr">
        <is>
          <t>499, 402, 402, 499</t>
        </is>
      </c>
      <c r="H483" t="n">
        <v>0</v>
      </c>
      <c r="I483" t="n">
        <v>0</v>
      </c>
      <c r="J483" t="n">
        <v>0</v>
      </c>
      <c r="K483" t="n">
        <v>0</v>
      </c>
      <c r="L483" t="n">
        <v>0</v>
      </c>
      <c r="M483" t="n">
        <v>0</v>
      </c>
      <c r="N483" t="n">
        <v>0</v>
      </c>
      <c r="O483" t="n">
        <v>0</v>
      </c>
      <c r="P483" t="n">
        <v>0</v>
      </c>
      <c r="Q483" t="n">
        <v>0</v>
      </c>
      <c r="R483" t="n">
        <v>0</v>
      </c>
      <c r="S483" t="n">
        <v>0</v>
      </c>
      <c r="T483" t="n">
        <v>0</v>
      </c>
      <c r="U483" t="n">
        <v>0</v>
      </c>
      <c r="V483" t="n">
        <v>14.9065</v>
      </c>
      <c r="W483" t="n">
        <v>0</v>
      </c>
      <c r="X483" t="n">
        <v>0</v>
      </c>
      <c r="Y483" t="n">
        <v>0</v>
      </c>
      <c r="Z483" t="n">
        <v>0</v>
      </c>
      <c r="AA483" s="20" t="n">
        <v>45048</v>
      </c>
      <c r="AB483" t="inlineStr">
        <is>
          <t>مؤسسة الزنبقة للاستيراد والتصدير - مورد</t>
        </is>
      </c>
      <c r="AC483" s="20" t="n">
        <v>44995</v>
      </c>
      <c r="AD483" t="n">
        <v>0</v>
      </c>
      <c r="AE483" t="n">
        <v>0</v>
      </c>
      <c r="AG483" t="n">
        <v>0</v>
      </c>
    </row>
    <row r="484">
      <c r="A484" t="inlineStr">
        <is>
          <t>NUT</t>
        </is>
      </c>
      <c r="B484" t="inlineStr">
        <is>
          <t>RM</t>
        </is>
      </c>
      <c r="C484" t="inlineStr">
        <is>
          <t>RM.NUT.00044</t>
        </is>
      </c>
      <c r="D484" t="inlineStr">
        <is>
          <t xml:space="preserve">فستق حلبي </t>
        </is>
      </c>
      <c r="E484" t="n">
        <v>0</v>
      </c>
      <c r="F484" t="n">
        <v>0</v>
      </c>
      <c r="G484" t="inlineStr">
        <is>
          <t>108, 301, 9402, 102, 101, 499, 403, 9108, 306, 108, 101, 102, 403, 306, 301, 9108, 499, 9402</t>
        </is>
      </c>
      <c r="H484" t="n">
        <v>0</v>
      </c>
      <c r="I484" t="n">
        <v>0</v>
      </c>
      <c r="J484" t="n">
        <v>0</v>
      </c>
      <c r="K484" t="n">
        <v>0</v>
      </c>
      <c r="L484" t="n">
        <v>0</v>
      </c>
      <c r="M484" t="n">
        <v>0</v>
      </c>
      <c r="N484" t="n">
        <v>0</v>
      </c>
      <c r="O484" t="n">
        <v>0</v>
      </c>
      <c r="P484" t="n">
        <v>0</v>
      </c>
      <c r="Q484" t="n">
        <v>0</v>
      </c>
      <c r="R484" t="n">
        <v>0</v>
      </c>
      <c r="S484" t="n">
        <v>0</v>
      </c>
      <c r="T484" t="n">
        <v>0</v>
      </c>
      <c r="U484" t="n">
        <v>0</v>
      </c>
      <c r="V484" t="n">
        <v>10</v>
      </c>
      <c r="W484" t="n">
        <v>10</v>
      </c>
      <c r="X484" t="n">
        <v>10</v>
      </c>
      <c r="Y484" t="n">
        <v>10</v>
      </c>
      <c r="Z484" t="n">
        <v>10</v>
      </c>
      <c r="AA484" s="20" t="n">
        <v>45754</v>
      </c>
      <c r="AB484" t="inlineStr">
        <is>
          <t>مؤسسة الزنبقة للاستيراد والتصدير - مورد</t>
        </is>
      </c>
      <c r="AC484" s="20" t="n">
        <v>46234</v>
      </c>
      <c r="AD484" t="n">
        <v>1.1111</v>
      </c>
      <c r="AE484" t="n">
        <v>0.8333</v>
      </c>
      <c r="AF484" t="inlineStr">
        <is>
          <t>0:0</t>
        </is>
      </c>
      <c r="AG484" t="n">
        <v>0</v>
      </c>
    </row>
    <row r="485">
      <c r="A485" t="inlineStr">
        <is>
          <t>NUT</t>
        </is>
      </c>
      <c r="B485" t="inlineStr">
        <is>
          <t>RM</t>
        </is>
      </c>
      <c r="C485" t="inlineStr">
        <is>
          <t>RM.NUT.00045</t>
        </is>
      </c>
      <c r="D485" t="inlineStr">
        <is>
          <t>Marouf pistachio</t>
        </is>
      </c>
      <c r="E485" t="n">
        <v>0</v>
      </c>
      <c r="F485" t="n">
        <v>0</v>
      </c>
      <c r="G485" t="inlineStr">
        <is>
          <t>102, 101, 401, 403, 9401, 101, 9402, 102, 401, 403, 9401, 9402</t>
        </is>
      </c>
      <c r="H485" t="n">
        <v>0</v>
      </c>
      <c r="I485" t="n">
        <v>0</v>
      </c>
      <c r="J485" t="n">
        <v>0</v>
      </c>
      <c r="K485" t="n">
        <v>0</v>
      </c>
      <c r="L485" t="n">
        <v>0</v>
      </c>
      <c r="M485" t="n">
        <v>0</v>
      </c>
      <c r="N485" t="n">
        <v>0</v>
      </c>
      <c r="O485" t="n">
        <v>0</v>
      </c>
      <c r="P485" t="n">
        <v>0</v>
      </c>
      <c r="Q485" t="n">
        <v>0</v>
      </c>
      <c r="R485" t="n">
        <v>0</v>
      </c>
      <c r="S485" t="n">
        <v>0</v>
      </c>
      <c r="T485" t="n">
        <v>0</v>
      </c>
      <c r="U485" t="n">
        <v>0</v>
      </c>
      <c r="V485" t="n">
        <v>14.6552</v>
      </c>
      <c r="W485" t="n">
        <v>0</v>
      </c>
      <c r="X485" t="n">
        <v>0</v>
      </c>
      <c r="Y485" t="n">
        <v>0</v>
      </c>
      <c r="Z485" t="n">
        <v>0</v>
      </c>
      <c r="AA485" s="20" t="n">
        <v>44795</v>
      </c>
      <c r="AB485" t="inlineStr">
        <is>
          <t>شركة المعروف للصناعات الغذائية - مورد</t>
        </is>
      </c>
      <c r="AC485" s="20" t="n">
        <v>44807</v>
      </c>
      <c r="AD485" t="n">
        <v>0</v>
      </c>
      <c r="AE485" t="n">
        <v>0</v>
      </c>
      <c r="AG485" t="n">
        <v>0</v>
      </c>
    </row>
    <row r="486">
      <c r="A486" t="inlineStr">
        <is>
          <t>NUT</t>
        </is>
      </c>
      <c r="B486" t="inlineStr">
        <is>
          <t>RM</t>
        </is>
      </c>
      <c r="C486" t="inlineStr">
        <is>
          <t>RM.NUT.00046</t>
        </is>
      </c>
      <c r="D486" t="inlineStr">
        <is>
          <t xml:space="preserve">فستق حلبي رأس خاروف </t>
        </is>
      </c>
      <c r="E486" t="n">
        <v>0</v>
      </c>
      <c r="F486" t="n">
        <v>0</v>
      </c>
      <c r="G486" t="inlineStr">
        <is>
          <t>301, 301</t>
        </is>
      </c>
      <c r="H486" t="n">
        <v>0</v>
      </c>
      <c r="I486" t="n">
        <v>0</v>
      </c>
      <c r="J486" t="n">
        <v>0</v>
      </c>
      <c r="K486" t="n">
        <v>0</v>
      </c>
      <c r="L486" t="n">
        <v>0</v>
      </c>
      <c r="M486" t="n">
        <v>0</v>
      </c>
      <c r="N486" t="n">
        <v>0</v>
      </c>
      <c r="O486" t="n">
        <v>0</v>
      </c>
      <c r="P486" t="n">
        <v>0</v>
      </c>
      <c r="Q486" t="n">
        <v>0</v>
      </c>
      <c r="R486" t="n">
        <v>0</v>
      </c>
      <c r="S486" t="n">
        <v>0</v>
      </c>
      <c r="T486" t="n">
        <v>0</v>
      </c>
      <c r="U486" t="n">
        <v>0</v>
      </c>
      <c r="V486" t="n">
        <v>12.5</v>
      </c>
      <c r="W486" t="n">
        <v>0</v>
      </c>
      <c r="X486" t="n">
        <v>0</v>
      </c>
      <c r="Y486" t="n">
        <v>0</v>
      </c>
      <c r="Z486" t="n">
        <v>0</v>
      </c>
      <c r="AA486" s="20" t="n">
        <v>45284</v>
      </c>
      <c r="AB486" t="inlineStr">
        <is>
          <t>مؤسسة سراج الاقصى لتجارة المواد الغذائية - مورد</t>
        </is>
      </c>
      <c r="AC486" s="20" t="n">
        <v>45579</v>
      </c>
      <c r="AD486" t="n">
        <v>0</v>
      </c>
      <c r="AE486" t="n">
        <v>0</v>
      </c>
      <c r="AG486" t="n">
        <v>0</v>
      </c>
    </row>
    <row r="487">
      <c r="A487" t="inlineStr">
        <is>
          <t>NUT</t>
        </is>
      </c>
      <c r="B487" t="inlineStr">
        <is>
          <t>RM</t>
        </is>
      </c>
      <c r="C487" t="inlineStr">
        <is>
          <t>RM.NUT.00047</t>
        </is>
      </c>
      <c r="D487" t="inlineStr">
        <is>
          <t>فستق حلبي قلب</t>
        </is>
      </c>
      <c r="E487" t="n">
        <v>0</v>
      </c>
      <c r="F487" t="n">
        <v>0</v>
      </c>
      <c r="G487" t="inlineStr">
        <is>
          <t>9402, 9403, 101, 9402, 301, 108, 403, 304, 108, 101, 403, 304, 301, 9403</t>
        </is>
      </c>
      <c r="H487" t="n">
        <v>0</v>
      </c>
      <c r="I487" t="n">
        <v>0</v>
      </c>
      <c r="J487" t="n">
        <v>0</v>
      </c>
      <c r="K487" t="n">
        <v>0</v>
      </c>
      <c r="L487" t="n">
        <v>0</v>
      </c>
      <c r="M487" t="n">
        <v>0</v>
      </c>
      <c r="N487" t="n">
        <v>0</v>
      </c>
      <c r="O487" t="n">
        <v>0</v>
      </c>
      <c r="P487" t="n">
        <v>0</v>
      </c>
      <c r="Q487" t="n">
        <v>0</v>
      </c>
      <c r="R487" t="n">
        <v>0</v>
      </c>
      <c r="S487" t="n">
        <v>0</v>
      </c>
      <c r="T487" t="n">
        <v>0</v>
      </c>
      <c r="U487" t="n">
        <v>0</v>
      </c>
      <c r="V487" t="n">
        <v>12.5</v>
      </c>
      <c r="W487" t="n">
        <v>0</v>
      </c>
      <c r="X487" t="n">
        <v>0</v>
      </c>
      <c r="Y487" t="n">
        <v>0</v>
      </c>
      <c r="Z487" t="n">
        <v>0</v>
      </c>
      <c r="AA487" s="20" t="n">
        <v>46041</v>
      </c>
      <c r="AB487" t="inlineStr">
        <is>
          <t>مؤسسة الزنبقة للاستيراد والتصدير - مورد</t>
        </is>
      </c>
      <c r="AC487" s="20" t="n">
        <v>46104</v>
      </c>
      <c r="AD487" t="n">
        <v>0</v>
      </c>
      <c r="AE487" t="n">
        <v>0</v>
      </c>
      <c r="AG487" t="n">
        <v>0</v>
      </c>
    </row>
    <row r="488">
      <c r="A488" t="inlineStr">
        <is>
          <t>NUT</t>
        </is>
      </c>
      <c r="B488" t="inlineStr">
        <is>
          <t>RM</t>
        </is>
      </c>
      <c r="C488" t="inlineStr">
        <is>
          <t>RM.NUT.00048</t>
        </is>
      </c>
      <c r="D488" t="inlineStr">
        <is>
          <t>فستق حلبي شرائح</t>
        </is>
      </c>
      <c r="E488" t="n">
        <v>552.1369999999999</v>
      </c>
      <c r="F488" t="n">
        <v>8558.1235</v>
      </c>
      <c r="G488" t="inlineStr">
        <is>
          <t>9605, 9409, 9402, 9403, 402, 401, 101, 102, 409, 108, 409, 403, 605, 499, 9108, 403, 401, 402, 108, 101, 102, 499, 409, 605, 9108, 9605, 9402, 9409, 9403</t>
        </is>
      </c>
      <c r="H488" t="n">
        <v>0</v>
      </c>
      <c r="I488" t="n">
        <v>0</v>
      </c>
      <c r="J488" t="n">
        <v>0</v>
      </c>
      <c r="K488" t="n">
        <v>0</v>
      </c>
      <c r="L488" t="n">
        <v>0</v>
      </c>
      <c r="M488" t="n">
        <v>0</v>
      </c>
      <c r="N488" t="n">
        <v>0</v>
      </c>
      <c r="O488" t="n">
        <v>0</v>
      </c>
      <c r="P488" t="n">
        <v>0</v>
      </c>
      <c r="Q488" t="n">
        <v>-2.845</v>
      </c>
      <c r="R488" t="n">
        <v>0</v>
      </c>
      <c r="S488" t="n">
        <v>-2.845</v>
      </c>
      <c r="T488" t="n">
        <v>549.292</v>
      </c>
      <c r="U488" t="n">
        <v>8514.026</v>
      </c>
      <c r="V488" t="n">
        <v>15.5</v>
      </c>
      <c r="W488" t="n">
        <v>156.2578</v>
      </c>
      <c r="X488" t="n">
        <v>846.2088</v>
      </c>
      <c r="Y488" t="n">
        <v>1658.3832</v>
      </c>
      <c r="Z488" t="n">
        <v>2036.1952</v>
      </c>
      <c r="AA488" s="20" t="n">
        <v>46112</v>
      </c>
      <c r="AB488" t="inlineStr">
        <is>
          <t>مؤسسة الزنبقة للاستيراد والتصدير - مورد</t>
        </is>
      </c>
      <c r="AC488" s="20" t="n">
        <v>46258</v>
      </c>
      <c r="AD488" t="n">
        <v>184.2648</v>
      </c>
      <c r="AE488" t="n">
        <v>169.6829</v>
      </c>
      <c r="AF488" t="inlineStr">
        <is>
          <t>3:7</t>
        </is>
      </c>
      <c r="AG488" t="n">
        <v>0</v>
      </c>
    </row>
    <row r="489">
      <c r="A489" t="inlineStr">
        <is>
          <t>NUT</t>
        </is>
      </c>
      <c r="B489" t="inlineStr">
        <is>
          <t>RM</t>
        </is>
      </c>
      <c r="C489" t="inlineStr">
        <is>
          <t>RM.NUT.00049</t>
        </is>
      </c>
      <c r="D489" t="inlineStr">
        <is>
          <t>Pistachio Kernels #1</t>
        </is>
      </c>
      <c r="E489" t="n">
        <v>61403.241</v>
      </c>
      <c r="F489" t="n">
        <v>761089.8403</v>
      </c>
      <c r="G489" t="inlineStr">
        <is>
          <t>409, 304, 405, 403, 499, 408, 605, 701, 9108, 9112, 9111, 9110, 9304, 108, 9403, 112, 101, 111, 9111, 110, 110, 102, 403, 304, 301, 111, 204, 402, 403, 304, 204, 301, 402, 101, 103, 102, 108, 112, 111, 110, 9402, 103, 9409, 9605, 9304, 9112, 9301, 9204, 9405, 9403, 605, 9110, 9111, 9108, 408, 701, 409, 405, 499, 9301, 9204, 9402, 9403, 9405, 9409, 9605</t>
        </is>
      </c>
      <c r="H489" t="n">
        <v>0</v>
      </c>
      <c r="I489" t="n">
        <v>0</v>
      </c>
      <c r="J489" t="n">
        <v>0</v>
      </c>
      <c r="K489" t="n">
        <v>0</v>
      </c>
      <c r="L489" t="n">
        <v>0</v>
      </c>
      <c r="M489" t="n">
        <v>0</v>
      </c>
      <c r="N489" t="n">
        <v>0</v>
      </c>
      <c r="O489" t="n">
        <v>0</v>
      </c>
      <c r="P489" t="n">
        <v>0</v>
      </c>
      <c r="Q489" t="n">
        <v>-10500.007</v>
      </c>
      <c r="R489" t="n">
        <v>0</v>
      </c>
      <c r="S489" t="n">
        <v>-10500.007</v>
      </c>
      <c r="T489" t="n">
        <v>50903.234</v>
      </c>
      <c r="U489" t="n">
        <v>633588.4151</v>
      </c>
      <c r="V489" t="n">
        <v>13.0564</v>
      </c>
      <c r="W489" t="n">
        <v>47415.7412</v>
      </c>
      <c r="X489" t="n">
        <v>108025.3412</v>
      </c>
      <c r="Y489" t="n">
        <v>149686</v>
      </c>
      <c r="Z489" t="n">
        <v>217702.768</v>
      </c>
      <c r="AA489" s="20" t="n">
        <v>46153</v>
      </c>
      <c r="AB489" t="inlineStr">
        <is>
          <t>PISTACHIO.05/2026</t>
        </is>
      </c>
      <c r="AC489" s="20" t="n">
        <v>46264</v>
      </c>
      <c r="AD489" t="n">
        <v>16631.7777</v>
      </c>
      <c r="AE489" t="n">
        <v>18141.8973</v>
      </c>
      <c r="AF489" t="inlineStr">
        <is>
          <t>2:24</t>
        </is>
      </c>
      <c r="AG489" t="n">
        <v>0</v>
      </c>
    </row>
    <row r="490">
      <c r="A490" t="inlineStr">
        <is>
          <t>NUT</t>
        </is>
      </c>
      <c r="B490" t="inlineStr">
        <is>
          <t>RM</t>
        </is>
      </c>
      <c r="C490" t="inlineStr">
        <is>
          <t>RM.NUT.00050</t>
        </is>
      </c>
      <c r="D490" t="inlineStr">
        <is>
          <t>Pistachio Kernel - Broken</t>
        </is>
      </c>
      <c r="E490" t="n">
        <v>0</v>
      </c>
      <c r="F490" t="n">
        <v>0</v>
      </c>
      <c r="G490" t="inlineStr">
        <is>
          <t>9402, 9403, 701, 9111, 9108, 9403, 403, 108, 102, 111, 111, 9402, 102, 108, 9108, 701, 9111, 403</t>
        </is>
      </c>
      <c r="H490" t="n">
        <v>0</v>
      </c>
      <c r="I490" t="n">
        <v>0</v>
      </c>
      <c r="J490" t="n">
        <v>0</v>
      </c>
      <c r="K490" t="n">
        <v>0</v>
      </c>
      <c r="L490" t="n">
        <v>0</v>
      </c>
      <c r="M490" t="n">
        <v>0</v>
      </c>
      <c r="N490" t="n">
        <v>0</v>
      </c>
      <c r="O490" t="n">
        <v>0</v>
      </c>
      <c r="P490" t="n">
        <v>0</v>
      </c>
      <c r="Q490" t="n">
        <v>0</v>
      </c>
      <c r="R490" t="n">
        <v>0</v>
      </c>
      <c r="S490" t="n">
        <v>0</v>
      </c>
      <c r="T490" t="n">
        <v>0</v>
      </c>
      <c r="U490" t="n">
        <v>0</v>
      </c>
      <c r="V490" t="n">
        <v>9.392099999999999</v>
      </c>
      <c r="W490" t="n">
        <v>0</v>
      </c>
      <c r="X490" t="n">
        <v>0</v>
      </c>
      <c r="Y490" t="n">
        <v>0</v>
      </c>
      <c r="Z490" t="n">
        <v>20</v>
      </c>
      <c r="AA490" s="20" t="n">
        <v>45713</v>
      </c>
      <c r="AB490" t="inlineStr">
        <is>
          <t>PISTACHIO.09/2025</t>
        </is>
      </c>
      <c r="AC490" s="20" t="n">
        <v>45964</v>
      </c>
      <c r="AD490" t="n">
        <v>0</v>
      </c>
      <c r="AE490" t="n">
        <v>1.6666</v>
      </c>
      <c r="AF490" t="inlineStr">
        <is>
          <t>0:0</t>
        </is>
      </c>
      <c r="AG490" t="n">
        <v>0</v>
      </c>
    </row>
    <row r="491">
      <c r="A491" t="inlineStr">
        <is>
          <t>NUT</t>
        </is>
      </c>
      <c r="B491" t="inlineStr">
        <is>
          <t>RM</t>
        </is>
      </c>
      <c r="C491" t="inlineStr">
        <is>
          <t>RM.NUT.00051</t>
        </is>
      </c>
      <c r="D491" t="inlineStr">
        <is>
          <t>Pistachio Kernel - Broken-2nd grade</t>
        </is>
      </c>
      <c r="E491" t="n">
        <v>0</v>
      </c>
      <c r="F491" t="n">
        <v>0</v>
      </c>
      <c r="G491" t="inlineStr">
        <is>
          <t>9403, 9402, 9301, 9204, 9405, 9403, 9405, 9112, 9108, 9204, 9301, 499, 409, 405, 701, 9110, 9102, 807, 9111, 301, 204, 306, 403, 402, 103, 102, 108, 112, 110, 111, 409, 403, 405, 306, 204, 499, 807, 701, 9108, 9112, 9110, 9102, 108, 112, 111, 301, 402, 9402, 102, 103, 110, 9111</t>
        </is>
      </c>
      <c r="H491" t="n">
        <v>0</v>
      </c>
      <c r="I491" t="n">
        <v>0</v>
      </c>
      <c r="J491" t="n">
        <v>0</v>
      </c>
      <c r="K491" t="n">
        <v>0</v>
      </c>
      <c r="L491" t="n">
        <v>0</v>
      </c>
      <c r="M491" t="n">
        <v>0</v>
      </c>
      <c r="N491" t="n">
        <v>0</v>
      </c>
      <c r="O491" t="n">
        <v>0</v>
      </c>
      <c r="P491" t="n">
        <v>0</v>
      </c>
      <c r="Q491" t="n">
        <v>0</v>
      </c>
      <c r="R491" t="n">
        <v>0</v>
      </c>
      <c r="S491" t="n">
        <v>0</v>
      </c>
      <c r="T491" t="n">
        <v>0</v>
      </c>
      <c r="U491" t="n">
        <v>0</v>
      </c>
      <c r="V491" t="n">
        <v>10.1193</v>
      </c>
      <c r="W491" t="n">
        <v>24914.404</v>
      </c>
      <c r="X491" t="n">
        <v>27014.404</v>
      </c>
      <c r="Y491" t="n">
        <v>38258.6134</v>
      </c>
      <c r="Z491" t="n">
        <v>127098.4364</v>
      </c>
      <c r="AA491" s="20" t="n">
        <v>45993</v>
      </c>
      <c r="AB491" t="inlineStr">
        <is>
          <t>PISTACHIO.47/2025</t>
        </is>
      </c>
      <c r="AC491" s="20" t="n">
        <v>46234</v>
      </c>
      <c r="AD491" t="n">
        <v>4250.957</v>
      </c>
      <c r="AE491" t="n">
        <v>10591.5363</v>
      </c>
      <c r="AF491" t="inlineStr">
        <is>
          <t>0:0</t>
        </is>
      </c>
      <c r="AG491" t="n">
        <v>0</v>
      </c>
    </row>
    <row r="492">
      <c r="A492" t="inlineStr">
        <is>
          <t>NUT</t>
        </is>
      </c>
      <c r="B492" t="inlineStr">
        <is>
          <t>RM</t>
        </is>
      </c>
      <c r="C492" t="inlineStr">
        <is>
          <t>RM.NUT.00053</t>
        </is>
      </c>
      <c r="D492" t="inlineStr">
        <is>
          <t>Iranian golden raisins</t>
        </is>
      </c>
      <c r="E492" t="n">
        <v>16.66</v>
      </c>
      <c r="F492" t="n">
        <v>34.5313</v>
      </c>
      <c r="G492" t="inlineStr">
        <is>
          <t>403, 499, 304, 605, 9108, 102, 409, 108, 409, 402, 301, 9402, 9605, 9409, 409, 499, 605, 9108, 9301, 102, 108, 402, 403, 304, 301, 9402, 9301, 9409, 9605</t>
        </is>
      </c>
      <c r="H492" t="n">
        <v>0</v>
      </c>
      <c r="I492" t="n">
        <v>0</v>
      </c>
      <c r="J492" t="n">
        <v>0</v>
      </c>
      <c r="K492" t="n">
        <v>0</v>
      </c>
      <c r="L492" t="n">
        <v>0</v>
      </c>
      <c r="M492" t="n">
        <v>0</v>
      </c>
      <c r="N492" t="n">
        <v>0</v>
      </c>
      <c r="O492" t="n">
        <v>0</v>
      </c>
      <c r="P492" t="n">
        <v>0</v>
      </c>
      <c r="Q492" t="n">
        <v>-0.303</v>
      </c>
      <c r="R492" t="n">
        <v>0</v>
      </c>
      <c r="S492" t="n">
        <v>-0.303</v>
      </c>
      <c r="T492" t="n">
        <v>16.357</v>
      </c>
      <c r="U492" t="n">
        <v>33.9032</v>
      </c>
      <c r="V492" t="n">
        <v>2.0727</v>
      </c>
      <c r="W492" t="n">
        <v>740.696</v>
      </c>
      <c r="X492" t="n">
        <v>781.6079999999999</v>
      </c>
      <c r="Y492" t="n">
        <v>843.3616</v>
      </c>
      <c r="Z492" t="n">
        <v>901.6096</v>
      </c>
      <c r="AA492" s="20" t="n">
        <v>45718</v>
      </c>
      <c r="AB492" t="inlineStr">
        <is>
          <t>شركة ابو عودة اخوان</t>
        </is>
      </c>
      <c r="AC492" s="20" t="n">
        <v>46256</v>
      </c>
      <c r="AD492" t="n">
        <v>93.7068</v>
      </c>
      <c r="AE492" t="n">
        <v>75.1341</v>
      </c>
      <c r="AF492" t="inlineStr">
        <is>
          <t>0:6</t>
        </is>
      </c>
      <c r="AG492" t="n">
        <v>0</v>
      </c>
    </row>
    <row r="493">
      <c r="A493" t="inlineStr">
        <is>
          <t>NUT</t>
        </is>
      </c>
      <c r="B493" t="inlineStr">
        <is>
          <t>RM</t>
        </is>
      </c>
      <c r="C493" t="inlineStr">
        <is>
          <t>RM.NUT.00054</t>
        </is>
      </c>
      <c r="D493" t="inlineStr">
        <is>
          <t>Black Raisins</t>
        </is>
      </c>
      <c r="E493" t="n">
        <v>21.119</v>
      </c>
      <c r="F493" t="n">
        <v>68.5861</v>
      </c>
      <c r="G493" t="inlineStr">
        <is>
          <t>499, 409, 304, 9108, 9101, 102, 409, 9402, 103, 101, 108, 402, 9409, 9108, 409, 499, 9101, 402, 304, 101, 103, 102, 108, 9402, 9409</t>
        </is>
      </c>
      <c r="H493" t="n">
        <v>0</v>
      </c>
      <c r="I493" t="n">
        <v>0</v>
      </c>
      <c r="J493" t="n">
        <v>0</v>
      </c>
      <c r="K493" t="n">
        <v>0</v>
      </c>
      <c r="L493" t="n">
        <v>0</v>
      </c>
      <c r="M493" t="n">
        <v>0</v>
      </c>
      <c r="N493" t="n">
        <v>0</v>
      </c>
      <c r="O493" t="n">
        <v>0</v>
      </c>
      <c r="P493" t="n">
        <v>0</v>
      </c>
      <c r="Q493" t="n">
        <v>-0.1</v>
      </c>
      <c r="R493" t="n">
        <v>0</v>
      </c>
      <c r="S493" t="n">
        <v>-0.1</v>
      </c>
      <c r="T493" t="n">
        <v>21.019</v>
      </c>
      <c r="U493" t="n">
        <v>68.2629</v>
      </c>
      <c r="V493" t="n">
        <v>3.2477</v>
      </c>
      <c r="W493" t="n">
        <v>9.163500000000001</v>
      </c>
      <c r="X493" t="n">
        <v>51.8495</v>
      </c>
      <c r="Y493" t="n">
        <v>81.3629</v>
      </c>
      <c r="Z493" t="n">
        <v>99.12390000000001</v>
      </c>
      <c r="AA493" s="20" t="n">
        <v>45677</v>
      </c>
      <c r="AB493" t="inlineStr">
        <is>
          <t>مؤسسة الزنبقة للاستيراد والتصدير - مورد</t>
        </is>
      </c>
      <c r="AC493" s="20" t="n">
        <v>46238</v>
      </c>
      <c r="AD493" t="n">
        <v>9.0403</v>
      </c>
      <c r="AE493" t="n">
        <v>8.260300000000001</v>
      </c>
      <c r="AF493" t="inlineStr">
        <is>
          <t>2:16</t>
        </is>
      </c>
      <c r="AG493" t="n">
        <v>0</v>
      </c>
    </row>
    <row r="494">
      <c r="A494" t="inlineStr">
        <is>
          <t>NUT</t>
        </is>
      </c>
      <c r="B494" t="inlineStr">
        <is>
          <t>RM</t>
        </is>
      </c>
      <c r="C494" t="inlineStr">
        <is>
          <t>RM.NUT.00055</t>
        </is>
      </c>
      <c r="D494" t="inlineStr">
        <is>
          <t>American Raisins</t>
        </is>
      </c>
      <c r="E494" t="n">
        <v>7</v>
      </c>
      <c r="F494" t="n">
        <v>26.5953</v>
      </c>
      <c r="G494" t="inlineStr">
        <is>
          <t>101, 108, 9402, 103, 403, 9108, 402, 301, 801, 9108, 9301, 403, 499, 101, 103, 108, 403, 301, 402, 108, 9403, 9108, 9301, 801, 499, 9402, 9403</t>
        </is>
      </c>
      <c r="H494" t="n">
        <v>0</v>
      </c>
      <c r="I494" t="n">
        <v>0</v>
      </c>
      <c r="J494" t="n">
        <v>0</v>
      </c>
      <c r="K494" t="n">
        <v>0</v>
      </c>
      <c r="L494" t="n">
        <v>0</v>
      </c>
      <c r="M494" t="n">
        <v>0</v>
      </c>
      <c r="N494" t="n">
        <v>0</v>
      </c>
      <c r="O494" t="n">
        <v>0</v>
      </c>
      <c r="P494" t="n">
        <v>0</v>
      </c>
      <c r="Q494" t="n">
        <v>0</v>
      </c>
      <c r="R494" t="n">
        <v>0</v>
      </c>
      <c r="S494" t="n">
        <v>0</v>
      </c>
      <c r="T494" t="n">
        <v>7</v>
      </c>
      <c r="U494" t="n">
        <v>26.5953</v>
      </c>
      <c r="V494" t="n">
        <v>3.7993</v>
      </c>
      <c r="W494" t="n">
        <v>498.7171</v>
      </c>
      <c r="X494" t="n">
        <v>498.7171</v>
      </c>
      <c r="Y494" t="n">
        <v>499.6473</v>
      </c>
      <c r="Z494" t="n">
        <v>499.6473</v>
      </c>
      <c r="AA494" s="20" t="n">
        <v>45314</v>
      </c>
      <c r="AB494" t="inlineStr">
        <is>
          <t>مؤسسة الزنبقة للاستيراد والتصدير - مورد</t>
        </is>
      </c>
      <c r="AC494" s="20" t="n">
        <v>46234</v>
      </c>
      <c r="AD494" t="n">
        <v>55.5163</v>
      </c>
      <c r="AE494" t="n">
        <v>41.6372</v>
      </c>
      <c r="AF494" t="inlineStr">
        <is>
          <t>0:5</t>
        </is>
      </c>
      <c r="AG494" t="n">
        <v>0</v>
      </c>
    </row>
    <row r="495">
      <c r="A495" t="inlineStr">
        <is>
          <t>NUT</t>
        </is>
      </c>
      <c r="B495" t="inlineStr">
        <is>
          <t>RM</t>
        </is>
      </c>
      <c r="C495" t="inlineStr">
        <is>
          <t>RM.NUT.00056</t>
        </is>
      </c>
      <c r="D495" t="inlineStr">
        <is>
          <t>فستق عبيد ني</t>
        </is>
      </c>
      <c r="E495" t="n">
        <v>0</v>
      </c>
      <c r="F495" t="n">
        <v>0</v>
      </c>
      <c r="G495" t="inlineStr">
        <is>
          <t>9405, 9405, 499, 405, 108, 499, 405, 108</t>
        </is>
      </c>
      <c r="H495" t="n">
        <v>0</v>
      </c>
      <c r="I495" t="n">
        <v>0</v>
      </c>
      <c r="J495" t="n">
        <v>0</v>
      </c>
      <c r="K495" t="n">
        <v>0</v>
      </c>
      <c r="L495" t="n">
        <v>0</v>
      </c>
      <c r="M495" t="n">
        <v>0</v>
      </c>
      <c r="N495" t="n">
        <v>0</v>
      </c>
      <c r="O495" t="n">
        <v>0</v>
      </c>
      <c r="P495" t="n">
        <v>0</v>
      </c>
      <c r="Q495" t="n">
        <v>0</v>
      </c>
      <c r="R495" t="n">
        <v>0</v>
      </c>
      <c r="S495" t="n">
        <v>0</v>
      </c>
      <c r="T495" t="n">
        <v>0</v>
      </c>
      <c r="U495" t="n">
        <v>0</v>
      </c>
      <c r="V495" t="n">
        <v>1.2931</v>
      </c>
      <c r="W495" t="n">
        <v>0</v>
      </c>
      <c r="X495" t="n">
        <v>0</v>
      </c>
      <c r="Y495" t="n">
        <v>0</v>
      </c>
      <c r="Z495" t="n">
        <v>0</v>
      </c>
      <c r="AA495" s="20" t="n">
        <v>45949</v>
      </c>
      <c r="AB495" t="inlineStr">
        <is>
          <t>شركة خالد داود النتشة وشركاه</t>
        </is>
      </c>
      <c r="AC495" s="20" t="n">
        <v>2</v>
      </c>
      <c r="AD495" t="n">
        <v>0</v>
      </c>
      <c r="AE495" t="n">
        <v>0</v>
      </c>
      <c r="AG495" t="n">
        <v>0</v>
      </c>
    </row>
    <row r="496">
      <c r="A496" t="inlineStr">
        <is>
          <t>NUT</t>
        </is>
      </c>
      <c r="B496" t="inlineStr">
        <is>
          <t>RM</t>
        </is>
      </c>
      <c r="C496" t="inlineStr">
        <is>
          <t>RM.NUT.00057</t>
        </is>
      </c>
      <c r="D496" t="inlineStr">
        <is>
          <t>roasted almond</t>
        </is>
      </c>
      <c r="E496" t="n">
        <v>50.3</v>
      </c>
      <c r="F496" t="n">
        <v>335.0164</v>
      </c>
      <c r="G496" t="inlineStr">
        <is>
          <t>499, 409, 405, 801, 408, 605, 9112, 9108, 9403, 9409, 9405, 9408, 9605, 9304, 403, 306, 304, 108, 112, 499, 408, 405, 403, 605, 409, 304, 9304, 9108, 801, 9112, 306, 9801, 108, 112, 9403, 9408, 9409, 9405, 9605, 9801</t>
        </is>
      </c>
      <c r="H496" t="n">
        <v>0</v>
      </c>
      <c r="I496" t="n">
        <v>0</v>
      </c>
      <c r="J496" t="n">
        <v>0</v>
      </c>
      <c r="K496" t="n">
        <v>0</v>
      </c>
      <c r="L496" t="n">
        <v>0</v>
      </c>
      <c r="M496" t="n">
        <v>0</v>
      </c>
      <c r="N496" t="n">
        <v>0</v>
      </c>
      <c r="O496" t="n">
        <v>0</v>
      </c>
      <c r="P496" t="n">
        <v>0</v>
      </c>
      <c r="Q496" t="n">
        <v>0</v>
      </c>
      <c r="R496" t="n">
        <v>0</v>
      </c>
      <c r="S496" t="n">
        <v>0</v>
      </c>
      <c r="T496" t="n">
        <v>50.3</v>
      </c>
      <c r="U496" t="n">
        <v>335.0164</v>
      </c>
      <c r="V496" t="n">
        <v>6.6416</v>
      </c>
      <c r="W496" t="n">
        <v>245.4177</v>
      </c>
      <c r="X496" t="n">
        <v>432.4177</v>
      </c>
      <c r="Y496" t="n">
        <v>779.7055</v>
      </c>
      <c r="Z496" t="n">
        <v>927.0055</v>
      </c>
      <c r="AA496" s="20" t="n">
        <v>46113</v>
      </c>
      <c r="AB496" t="inlineStr">
        <is>
          <t>شركة خالد داود النتشة وشركاه</t>
        </is>
      </c>
      <c r="AC496" s="20" t="n">
        <v>46234</v>
      </c>
      <c r="AD496" t="n">
        <v>86.6339</v>
      </c>
      <c r="AE496" t="n">
        <v>77.2504</v>
      </c>
      <c r="AF496" t="inlineStr">
        <is>
          <t>0:19</t>
        </is>
      </c>
      <c r="AG496" t="n">
        <v>0</v>
      </c>
    </row>
    <row r="497">
      <c r="A497" t="inlineStr">
        <is>
          <t>NUT</t>
        </is>
      </c>
      <c r="B497" t="inlineStr">
        <is>
          <t>RM</t>
        </is>
      </c>
      <c r="C497" t="inlineStr">
        <is>
          <t>RM.NUT.0058</t>
        </is>
      </c>
      <c r="D497" t="inlineStr">
        <is>
          <t xml:space="preserve">توت بري حب </t>
        </is>
      </c>
      <c r="E497" t="n">
        <v>60.642</v>
      </c>
      <c r="F497" t="n">
        <v>289.8426</v>
      </c>
      <c r="G497" t="inlineStr">
        <is>
          <t>304, 306, 403, 402, 108, 101, 605, 499, 409, 801, 9403, 9108, 9402, 402, 409, 306, 108, 304, 101, 9108, 801, 605, 304, 499, 403, 9402, 9403</t>
        </is>
      </c>
      <c r="H497" t="n">
        <v>3</v>
      </c>
      <c r="I497" t="n">
        <v>0</v>
      </c>
      <c r="J497" t="n">
        <v>0</v>
      </c>
      <c r="K497" t="n">
        <v>0</v>
      </c>
      <c r="L497" t="n">
        <v>0</v>
      </c>
      <c r="M497" t="n">
        <v>3</v>
      </c>
      <c r="N497" t="n">
        <v>0</v>
      </c>
      <c r="O497" t="n">
        <v>0</v>
      </c>
      <c r="P497" t="n">
        <v>0</v>
      </c>
      <c r="Q497" t="n">
        <v>0</v>
      </c>
      <c r="R497" t="n">
        <v>0</v>
      </c>
      <c r="S497" t="n">
        <v>0</v>
      </c>
      <c r="T497" t="n">
        <v>63.642</v>
      </c>
      <c r="U497" t="n">
        <v>305.3616</v>
      </c>
      <c r="V497" t="n">
        <v>4.914</v>
      </c>
      <c r="W497" t="n">
        <v>256.9677</v>
      </c>
      <c r="X497" t="n">
        <v>290.8177</v>
      </c>
      <c r="Y497" t="n">
        <v>379.3427</v>
      </c>
      <c r="Z497" t="n">
        <v>668.0427</v>
      </c>
      <c r="AA497" s="20" t="n">
        <v>46260</v>
      </c>
      <c r="AB497" t="inlineStr">
        <is>
          <t>مؤسسة الزنبقة للاستيراد والتصدير - مورد</t>
        </is>
      </c>
      <c r="AC497" s="20" t="n">
        <v>46234</v>
      </c>
      <c r="AD497" t="n">
        <v>42.1491</v>
      </c>
      <c r="AE497" t="n">
        <v>55.6702</v>
      </c>
      <c r="AF497" t="inlineStr">
        <is>
          <t>1:4</t>
        </is>
      </c>
      <c r="AG497" t="n">
        <v>15.519</v>
      </c>
    </row>
    <row r="498">
      <c r="A498" t="inlineStr">
        <is>
          <t>NUT</t>
        </is>
      </c>
      <c r="B498" t="inlineStr">
        <is>
          <t>RM</t>
        </is>
      </c>
      <c r="C498" t="inlineStr">
        <is>
          <t>RM.NUT.0059</t>
        </is>
      </c>
      <c r="D498" t="inlineStr">
        <is>
          <t>فستق عبيد ني برازيلي</t>
        </is>
      </c>
      <c r="E498" t="n">
        <v>1002</v>
      </c>
      <c r="F498" t="n">
        <v>1554.8275</v>
      </c>
      <c r="G498" t="inlineStr">
        <is>
          <t>9409, 9403, 9403, 409, 403, 108, 499, 403, 409, 108, 403, 409, 499, 9409, 108, 9403</t>
        </is>
      </c>
      <c r="H498" t="n">
        <v>4000</v>
      </c>
      <c r="I498" t="n">
        <v>0</v>
      </c>
      <c r="J498" t="n">
        <v>0</v>
      </c>
      <c r="K498" t="n">
        <v>0</v>
      </c>
      <c r="L498" t="n">
        <v>0</v>
      </c>
      <c r="M498" t="n">
        <v>4000</v>
      </c>
      <c r="N498" t="n">
        <v>0</v>
      </c>
      <c r="O498" t="n">
        <v>0</v>
      </c>
      <c r="P498" t="n">
        <v>0</v>
      </c>
      <c r="Q498" t="n">
        <v>-3000.283</v>
      </c>
      <c r="R498" t="n">
        <v>0</v>
      </c>
      <c r="S498" t="n">
        <v>-3000.283</v>
      </c>
      <c r="T498" t="n">
        <v>2001.717</v>
      </c>
      <c r="U498" t="n">
        <v>3106.1126</v>
      </c>
      <c r="V498" t="n">
        <v>1.5517</v>
      </c>
      <c r="W498" t="n">
        <v>6126.583</v>
      </c>
      <c r="X498" t="n">
        <v>16426.583</v>
      </c>
      <c r="Y498" t="n">
        <v>26576.583</v>
      </c>
      <c r="Z498" t="n">
        <v>26576.583</v>
      </c>
      <c r="AA498" s="20" t="n">
        <v>46256</v>
      </c>
      <c r="AB498" t="inlineStr">
        <is>
          <t>شركة صقر ابو عيشة و رضوان النتشة وشركاهم</t>
        </is>
      </c>
      <c r="AC498" s="20" t="n">
        <v>46256</v>
      </c>
      <c r="AD498" t="n">
        <v>2952.9536</v>
      </c>
      <c r="AE498" t="n">
        <v>2214.7152</v>
      </c>
      <c r="AF498" t="inlineStr">
        <is>
          <t>0:27</t>
        </is>
      </c>
      <c r="AG498" t="n">
        <v>6206.896</v>
      </c>
    </row>
    <row r="499">
      <c r="A499" t="inlineStr">
        <is>
          <t>NUT</t>
        </is>
      </c>
      <c r="B499" t="inlineStr">
        <is>
          <t>RM</t>
        </is>
      </c>
      <c r="C499" t="inlineStr">
        <is>
          <t>RM.NUT.0060</t>
        </is>
      </c>
      <c r="D499" t="inlineStr">
        <is>
          <t>Almonds Whole 20/22</t>
        </is>
      </c>
      <c r="E499" t="n">
        <v>0</v>
      </c>
      <c r="F499" t="n">
        <v>0</v>
      </c>
      <c r="G499" t="inlineStr">
        <is>
          <t>9409, 9605, 9403, 108, 9403, 409, 403, 9409, 403, 409, 605, 108, 403, 409, 605, 9409, 9403, 9605, 108</t>
        </is>
      </c>
      <c r="H499" t="n">
        <v>226.8</v>
      </c>
      <c r="I499" t="n">
        <v>0</v>
      </c>
      <c r="J499" t="n">
        <v>0</v>
      </c>
      <c r="K499" t="n">
        <v>0</v>
      </c>
      <c r="L499" t="n">
        <v>0</v>
      </c>
      <c r="M499" t="n">
        <v>226.8</v>
      </c>
      <c r="N499" t="n">
        <v>0</v>
      </c>
      <c r="O499" t="n">
        <v>0</v>
      </c>
      <c r="P499" t="n">
        <v>0</v>
      </c>
      <c r="Q499" t="n">
        <v>-3.9</v>
      </c>
      <c r="R499" t="n">
        <v>0</v>
      </c>
      <c r="S499" t="n">
        <v>-3.9</v>
      </c>
      <c r="T499" t="n">
        <v>222.9</v>
      </c>
      <c r="U499" t="n">
        <v>1441.2716</v>
      </c>
      <c r="V499" t="n">
        <v>6.466</v>
      </c>
      <c r="W499" t="n">
        <v>6.9</v>
      </c>
      <c r="X499" t="n">
        <v>60.9</v>
      </c>
      <c r="Y499" t="n">
        <v>60.9</v>
      </c>
      <c r="Z499" t="n">
        <v>60.9</v>
      </c>
      <c r="AA499" s="20" t="n">
        <v>46251</v>
      </c>
      <c r="AB499" t="inlineStr">
        <is>
          <t>مؤسسة الزنبقة للاستيراد والتصدير - مورد</t>
        </is>
      </c>
      <c r="AC499" s="20" t="n">
        <v>46265</v>
      </c>
      <c r="AD499" t="n">
        <v>6.7666</v>
      </c>
      <c r="AE499" t="n">
        <v>5.075</v>
      </c>
      <c r="AF499" t="inlineStr">
        <is>
          <t>43:27</t>
        </is>
      </c>
      <c r="AG499" t="n">
        <v>1466.489</v>
      </c>
    </row>
    <row r="500">
      <c r="A500" t="inlineStr">
        <is>
          <t>NUT</t>
        </is>
      </c>
      <c r="B500" t="inlineStr">
        <is>
          <t>RM</t>
        </is>
      </c>
      <c r="C500" t="inlineStr">
        <is>
          <t>RM.NUT.0061</t>
        </is>
      </c>
      <c r="D500" t="inlineStr">
        <is>
          <t xml:space="preserve">Salted Roasted Hazelnut </t>
        </is>
      </c>
      <c r="E500" t="n">
        <v>0</v>
      </c>
      <c r="F500" t="n">
        <v>0</v>
      </c>
      <c r="G500" t="inlineStr">
        <is>
          <t>403, 108, 9403, 108, 403, 9403</t>
        </is>
      </c>
      <c r="H500" t="n">
        <v>0</v>
      </c>
      <c r="I500" t="n">
        <v>0</v>
      </c>
      <c r="J500" t="n">
        <v>0</v>
      </c>
      <c r="K500" t="n">
        <v>0</v>
      </c>
      <c r="L500" t="n">
        <v>0</v>
      </c>
      <c r="M500" t="n">
        <v>0</v>
      </c>
      <c r="N500" t="n">
        <v>0</v>
      </c>
      <c r="O500" t="n">
        <v>0</v>
      </c>
      <c r="P500" t="n">
        <v>0</v>
      </c>
      <c r="Q500" t="n">
        <v>0</v>
      </c>
      <c r="R500" t="n">
        <v>0</v>
      </c>
      <c r="S500" t="n">
        <v>0</v>
      </c>
      <c r="T500" t="n">
        <v>0</v>
      </c>
      <c r="U500" t="n">
        <v>0</v>
      </c>
      <c r="V500" t="n">
        <v>12.931</v>
      </c>
      <c r="W500" t="n">
        <v>0</v>
      </c>
      <c r="X500" t="n">
        <v>0</v>
      </c>
      <c r="Y500" t="n">
        <v>0</v>
      </c>
      <c r="Z500" t="n">
        <v>0</v>
      </c>
      <c r="AA500" s="20" t="n">
        <v>46149</v>
      </c>
      <c r="AB500" t="inlineStr">
        <is>
          <t>شركة خالد داود النتشة وشركاه</t>
        </is>
      </c>
      <c r="AC500" s="20" t="n">
        <v>2</v>
      </c>
      <c r="AD500" t="n">
        <v>0</v>
      </c>
      <c r="AE500" t="n">
        <v>0</v>
      </c>
      <c r="AG500" t="n">
        <v>0</v>
      </c>
    </row>
    <row r="501">
      <c r="A501" t="inlineStr">
        <is>
          <t>NUT</t>
        </is>
      </c>
      <c r="B501" t="inlineStr">
        <is>
          <t>RM</t>
        </is>
      </c>
      <c r="C501" t="inlineStr">
        <is>
          <t>RM.NUT.0062</t>
        </is>
      </c>
      <c r="D501" t="inlineStr">
        <is>
          <t>Salted Roasted Peanut</t>
        </is>
      </c>
      <c r="E501" t="n">
        <v>0</v>
      </c>
      <c r="F501" t="n">
        <v>0</v>
      </c>
      <c r="G501" t="inlineStr">
        <is>
          <t>403, 108, 9403, 108, 403, 9403</t>
        </is>
      </c>
      <c r="H501" t="n">
        <v>0</v>
      </c>
      <c r="I501" t="n">
        <v>0</v>
      </c>
      <c r="J501" t="n">
        <v>0</v>
      </c>
      <c r="K501" t="n">
        <v>0</v>
      </c>
      <c r="L501" t="n">
        <v>0</v>
      </c>
      <c r="M501" t="n">
        <v>0</v>
      </c>
      <c r="N501" t="n">
        <v>0</v>
      </c>
      <c r="O501" t="n">
        <v>0</v>
      </c>
      <c r="P501" t="n">
        <v>0</v>
      </c>
      <c r="Q501" t="n">
        <v>0</v>
      </c>
      <c r="R501" t="n">
        <v>0</v>
      </c>
      <c r="S501" t="n">
        <v>0</v>
      </c>
      <c r="T501" t="n">
        <v>0</v>
      </c>
      <c r="U501" t="n">
        <v>0</v>
      </c>
      <c r="V501" t="n">
        <v>2.1552</v>
      </c>
      <c r="W501" t="n">
        <v>0</v>
      </c>
      <c r="X501" t="n">
        <v>0</v>
      </c>
      <c r="Y501" t="n">
        <v>0</v>
      </c>
      <c r="Z501" t="n">
        <v>0</v>
      </c>
      <c r="AA501" s="20" t="n">
        <v>46149</v>
      </c>
      <c r="AB501" t="inlineStr">
        <is>
          <t>شركة خالد داود النتشة وشركاه</t>
        </is>
      </c>
      <c r="AC501" s="20" t="n">
        <v>2</v>
      </c>
      <c r="AD501" t="n">
        <v>0</v>
      </c>
      <c r="AE501" t="n">
        <v>0</v>
      </c>
      <c r="AG501" t="n">
        <v>0</v>
      </c>
    </row>
    <row r="502">
      <c r="A502" t="inlineStr">
        <is>
          <t>NUT</t>
        </is>
      </c>
      <c r="B502" t="inlineStr">
        <is>
          <t>RM</t>
        </is>
      </c>
      <c r="C502" t="inlineStr">
        <is>
          <t>RM.NUT.0063</t>
        </is>
      </c>
      <c r="D502" t="inlineStr">
        <is>
          <t>Salted Roasted Pecan</t>
        </is>
      </c>
      <c r="E502" t="n">
        <v>0</v>
      </c>
      <c r="F502" t="n">
        <v>0</v>
      </c>
      <c r="G502" t="inlineStr">
        <is>
          <t>108, 403, 9403, 108, 403, 9403</t>
        </is>
      </c>
      <c r="H502" t="n">
        <v>0</v>
      </c>
      <c r="I502" t="n">
        <v>0</v>
      </c>
      <c r="J502" t="n">
        <v>0</v>
      </c>
      <c r="K502" t="n">
        <v>0</v>
      </c>
      <c r="L502" t="n">
        <v>0</v>
      </c>
      <c r="M502" t="n">
        <v>0</v>
      </c>
      <c r="N502" t="n">
        <v>0</v>
      </c>
      <c r="O502" t="n">
        <v>0</v>
      </c>
      <c r="P502" t="n">
        <v>0</v>
      </c>
      <c r="Q502" t="n">
        <v>0</v>
      </c>
      <c r="R502" t="n">
        <v>0</v>
      </c>
      <c r="S502" t="n">
        <v>0</v>
      </c>
      <c r="T502" t="n">
        <v>0</v>
      </c>
      <c r="U502" t="n">
        <v>0</v>
      </c>
      <c r="V502" t="n">
        <v>12.931</v>
      </c>
      <c r="W502" t="n">
        <v>0</v>
      </c>
      <c r="X502" t="n">
        <v>0</v>
      </c>
      <c r="Y502" t="n">
        <v>0</v>
      </c>
      <c r="Z502" t="n">
        <v>0</v>
      </c>
      <c r="AA502" s="20" t="n">
        <v>46149</v>
      </c>
      <c r="AB502" t="inlineStr">
        <is>
          <t>شركة خالد داود النتشة وشركاه</t>
        </is>
      </c>
      <c r="AC502" s="20" t="n">
        <v>2</v>
      </c>
      <c r="AD502" t="n">
        <v>0</v>
      </c>
      <c r="AE502" t="n">
        <v>0</v>
      </c>
      <c r="AG502" t="n">
        <v>0</v>
      </c>
    </row>
    <row r="503">
      <c r="A503" t="inlineStr">
        <is>
          <t>NUT</t>
        </is>
      </c>
      <c r="B503" t="inlineStr">
        <is>
          <t>RM</t>
        </is>
      </c>
      <c r="C503" t="inlineStr">
        <is>
          <t>RM.NUT.0064</t>
        </is>
      </c>
      <c r="D503" t="inlineStr">
        <is>
          <t>جوز هند شرائح</t>
        </is>
      </c>
      <c r="E503" t="n">
        <v>3</v>
      </c>
      <c r="F503" t="n">
        <v>21.2727</v>
      </c>
      <c r="G503" t="inlineStr">
        <is>
          <t>9403, 9403, 9108, 403, 108, 403, 9108, 108, 403</t>
        </is>
      </c>
      <c r="H503" t="n">
        <v>0</v>
      </c>
      <c r="I503" t="n">
        <v>0</v>
      </c>
      <c r="J503" t="n">
        <v>0</v>
      </c>
      <c r="K503" t="n">
        <v>0</v>
      </c>
      <c r="L503" t="n">
        <v>0</v>
      </c>
      <c r="M503" t="n">
        <v>0</v>
      </c>
      <c r="N503" t="n">
        <v>0</v>
      </c>
      <c r="O503" t="n">
        <v>0</v>
      </c>
      <c r="P503" t="n">
        <v>0</v>
      </c>
      <c r="Q503" t="n">
        <v>-2</v>
      </c>
      <c r="R503" t="n">
        <v>0</v>
      </c>
      <c r="S503" t="n">
        <v>-2</v>
      </c>
      <c r="T503" t="n">
        <v>1</v>
      </c>
      <c r="U503" t="n">
        <v>7.0909</v>
      </c>
      <c r="V503" t="n">
        <v>7.0909</v>
      </c>
      <c r="W503" t="n">
        <v>2</v>
      </c>
      <c r="X503" t="n">
        <v>2</v>
      </c>
      <c r="Y503" t="n">
        <v>2</v>
      </c>
      <c r="Z503" t="n">
        <v>2</v>
      </c>
      <c r="AA503" s="20" t="n">
        <v>46226</v>
      </c>
      <c r="AB503" t="inlineStr">
        <is>
          <t>شركة كيجن لتعبئة وتغليف المواد الغذائية</t>
        </is>
      </c>
      <c r="AC503" s="20" t="n">
        <v>46235</v>
      </c>
      <c r="AD503" t="n">
        <v>0.2222</v>
      </c>
      <c r="AE503" t="n">
        <v>0.1666</v>
      </c>
      <c r="AF503" t="inlineStr">
        <is>
          <t>6:0</t>
        </is>
      </c>
      <c r="AG503" t="n">
        <v>0</v>
      </c>
    </row>
    <row r="504">
      <c r="A504" t="inlineStr">
        <is>
          <t>NUT</t>
        </is>
      </c>
      <c r="B504" t="inlineStr">
        <is>
          <t>RM</t>
        </is>
      </c>
      <c r="C504" t="inlineStr">
        <is>
          <t>RM.NUT.0065</t>
        </is>
      </c>
      <c r="D504" t="inlineStr">
        <is>
          <t xml:space="preserve">توت كوجي </t>
        </is>
      </c>
      <c r="E504" t="n">
        <v>105</v>
      </c>
      <c r="F504" t="n">
        <v>847.1662</v>
      </c>
      <c r="G504" t="inlineStr">
        <is>
          <t>9402, 403, 306, 9108, 499, 605, 9103, 9103, 102, 103, 9402, 103, 108, 102, 108, 403, 306, 108, 9108, 605, 499</t>
        </is>
      </c>
      <c r="H504" t="n">
        <v>0</v>
      </c>
      <c r="I504" t="n">
        <v>0</v>
      </c>
      <c r="J504" t="n">
        <v>0</v>
      </c>
      <c r="K504" t="n">
        <v>0</v>
      </c>
      <c r="L504" t="n">
        <v>0</v>
      </c>
      <c r="M504" t="n">
        <v>0</v>
      </c>
      <c r="N504" t="n">
        <v>0</v>
      </c>
      <c r="O504" t="n">
        <v>0</v>
      </c>
      <c r="P504" t="n">
        <v>0</v>
      </c>
      <c r="Q504" t="n">
        <v>0</v>
      </c>
      <c r="R504" t="n">
        <v>0</v>
      </c>
      <c r="S504" t="n">
        <v>0</v>
      </c>
      <c r="T504" t="n">
        <v>105</v>
      </c>
      <c r="U504" t="n">
        <v>847.1662</v>
      </c>
      <c r="V504" t="n">
        <v>8.068199999999999</v>
      </c>
      <c r="W504" t="n">
        <v>97.90000000000001</v>
      </c>
      <c r="X504" t="n">
        <v>97.90000000000001</v>
      </c>
      <c r="Y504" t="n">
        <v>97.90000000000001</v>
      </c>
      <c r="Z504" t="n">
        <v>108</v>
      </c>
      <c r="AA504" s="20" t="n">
        <v>45353</v>
      </c>
      <c r="AB504" t="inlineStr">
        <is>
          <t>Nigxia.01/2024</t>
        </is>
      </c>
      <c r="AC504" s="20" t="n">
        <v>46234</v>
      </c>
      <c r="AD504" t="n">
        <v>10.8777</v>
      </c>
      <c r="AE504" t="n">
        <v>9</v>
      </c>
      <c r="AF504" t="inlineStr">
        <is>
          <t>11:19</t>
        </is>
      </c>
      <c r="AG504" t="n">
        <v>0</v>
      </c>
    </row>
    <row r="505">
      <c r="A505" t="inlineStr">
        <is>
          <t>OIL</t>
        </is>
      </c>
      <c r="B505" t="inlineStr">
        <is>
          <t>RM</t>
        </is>
      </c>
      <c r="C505" t="inlineStr">
        <is>
          <t>RM.OIL.00001</t>
        </is>
      </c>
      <c r="D505" t="inlineStr">
        <is>
          <t>PALM OLEIN - Croclan</t>
        </is>
      </c>
      <c r="E505" t="n">
        <v>331971.006</v>
      </c>
      <c r="F505" t="n">
        <v>368432.1697</v>
      </c>
      <c r="G505" t="inlineStr">
        <is>
          <t>499, 405, 409, 701, 9107, 408, 801, 809, 9102, 9104, 9103, 9101, 9111, 9110, 605, 9403, 9405, 9204, 9108, 9301, 9112, 9605, 405, 9409, 9401, 9408, 108, 9402, 103, 9809, 110, 111, 112, 201, 109, 108, 104, 107, 102, 106, 105, 103, 101, 402, 301, 204, 306, 303, 403, 401, 402, 204, 306, 303, 111, 201, 301, 9801, 403, 102, 9108, 112, 103, 104, 102, 104, 110, 9405, 809, 9112, 101, 106, 9408, 112, 109, 9403, 9102, 9103, 107, 105, 108, 9809, 408, 9110, 9111, 9102, 9101, 9112, 9107, 809, 9108, 9103, 701, 801, 605, 9104, 408, 499, 403, 405, 409, 401, 9605, 9801, 9409, 9405, 9809, 9403, 9401, 9408, 9402, 9204, 9301</t>
        </is>
      </c>
      <c r="H505" t="n">
        <v>3</v>
      </c>
      <c r="I505" t="n">
        <v>0</v>
      </c>
      <c r="J505" t="n">
        <v>3200</v>
      </c>
      <c r="K505" t="n">
        <v>0</v>
      </c>
      <c r="L505" t="n">
        <v>0</v>
      </c>
      <c r="M505" t="n">
        <v>3203</v>
      </c>
      <c r="N505" t="n">
        <v>0</v>
      </c>
      <c r="O505" t="n">
        <v>0</v>
      </c>
      <c r="P505" t="n">
        <v>-3200</v>
      </c>
      <c r="Q505" t="n">
        <v>-128804.202</v>
      </c>
      <c r="R505" t="n">
        <v>0</v>
      </c>
      <c r="S505" t="n">
        <v>-132004.202</v>
      </c>
      <c r="T505" t="n">
        <v>203169.804</v>
      </c>
      <c r="U505" t="n">
        <v>227287.4414</v>
      </c>
      <c r="V505" t="n">
        <v>1.2419</v>
      </c>
      <c r="W505" t="n">
        <v>458474.1446</v>
      </c>
      <c r="X505" t="n">
        <v>980497.2286</v>
      </c>
      <c r="Y505" t="n">
        <v>1423901.3964</v>
      </c>
      <c r="Z505" t="n">
        <v>1830688.3729</v>
      </c>
      <c r="AA505" s="20" t="n">
        <v>46265</v>
      </c>
      <c r="AB505" t="inlineStr">
        <is>
          <t>م. فروقات جرد مستودعات</t>
        </is>
      </c>
      <c r="AC505" s="20" t="n">
        <v>46265</v>
      </c>
      <c r="AD505" t="n">
        <v>158211.2662</v>
      </c>
      <c r="AE505" t="n">
        <v>152557.3644</v>
      </c>
      <c r="AF505" t="inlineStr">
        <is>
          <t>1:9</t>
        </is>
      </c>
      <c r="AG505" t="n">
        <v>0</v>
      </c>
    </row>
    <row r="506">
      <c r="A506" t="inlineStr">
        <is>
          <t>OIL</t>
        </is>
      </c>
      <c r="B506" t="inlineStr">
        <is>
          <t>RM</t>
        </is>
      </c>
      <c r="C506" t="inlineStr">
        <is>
          <t>RM.OIL.00002</t>
        </is>
      </c>
      <c r="D506" t="inlineStr">
        <is>
          <t>زيت نباتي</t>
        </is>
      </c>
      <c r="E506" t="n">
        <v>369786.951</v>
      </c>
      <c r="F506" t="n">
        <v>438954.3534</v>
      </c>
      <c r="G506" t="inlineStr">
        <is>
          <t>9403, 9406, 9401, 9402, 9409, 9405, 9605, 9801, 9603, 9408, 9809, 403, 409, 102, 9108, 9801, 9402, 103, 101, 112, 401, 103, 9603, 104, 9809, 107, 9403, 106, 9401, 107, 101, 9409, 809, 9408, 9103, 408, 110, 9405, 9107, 9406, 9112, 105, 9809, 108, 109, 112, 402, 202, 301, 201, 9108, 701, 801, 9102, 9101, 9110, 9112, 9107, 809, 499, 605, 408, 406, 9103, 501, 403, 405, 409, 306, 303, 401, 108, 105, 107, 102, 104, 106, 103, 101, 110, 112, 201, 109, 202, 403, 401, 406, 402, 306, 303, 301, 9108, 9112, 809, 9403, 108, 9405, 9408, 9401, 9605, 405, 499, 405, 408, 801, 9102, 9103, 9101, 9110, 605, 701, 9107, 501</t>
        </is>
      </c>
      <c r="H506" t="n">
        <v>831060</v>
      </c>
      <c r="I506" t="n">
        <v>0</v>
      </c>
      <c r="J506" t="n">
        <v>0</v>
      </c>
      <c r="K506" t="n">
        <v>0</v>
      </c>
      <c r="L506" t="n">
        <v>0</v>
      </c>
      <c r="M506" t="n">
        <v>831060</v>
      </c>
      <c r="N506" t="n">
        <v>0</v>
      </c>
      <c r="O506" t="n">
        <v>0</v>
      </c>
      <c r="P506" t="n">
        <v>-181.76</v>
      </c>
      <c r="Q506" t="n">
        <v>-149827.793</v>
      </c>
      <c r="R506" t="n">
        <v>0</v>
      </c>
      <c r="S506" t="n">
        <v>-150009.553</v>
      </c>
      <c r="T506" t="n">
        <v>1050837.398</v>
      </c>
      <c r="U506" t="n">
        <v>1352834.1435</v>
      </c>
      <c r="V506" t="n">
        <v>1.294</v>
      </c>
      <c r="W506" t="n">
        <v>486892.4463</v>
      </c>
      <c r="X506" t="n">
        <v>1027858.2443</v>
      </c>
      <c r="Y506" t="n">
        <v>1183413.3411</v>
      </c>
      <c r="Z506" t="n">
        <v>1594915.8471</v>
      </c>
      <c r="AA506" s="20" t="n">
        <v>46256</v>
      </c>
      <c r="AB506" t="inlineStr">
        <is>
          <t>vegetable oil.08/2026</t>
        </is>
      </c>
      <c r="AC506" s="20" t="n">
        <v>46265</v>
      </c>
      <c r="AD506" t="n">
        <v>131490.3712</v>
      </c>
      <c r="AE506" t="n">
        <v>132909.6539</v>
      </c>
      <c r="AF506" t="inlineStr">
        <is>
          <t>7:27</t>
        </is>
      </c>
      <c r="AG506" t="n">
        <v>1076030.485</v>
      </c>
    </row>
    <row r="507">
      <c r="A507" t="inlineStr">
        <is>
          <t>OIL</t>
        </is>
      </c>
      <c r="B507" t="inlineStr">
        <is>
          <t>RM</t>
        </is>
      </c>
      <c r="C507" t="inlineStr">
        <is>
          <t>RM.OIL.00003</t>
        </is>
      </c>
      <c r="D507" t="inlineStr">
        <is>
          <t>Chocolate Spread Fat ( BESSPREAD SP) / Winter</t>
        </is>
      </c>
      <c r="E507" t="n">
        <v>0</v>
      </c>
      <c r="F507" t="n">
        <v>0</v>
      </c>
      <c r="G507" t="inlineStr">
        <is>
          <t>401, 401</t>
        </is>
      </c>
      <c r="H507" t="n">
        <v>0</v>
      </c>
      <c r="I507" t="n">
        <v>0</v>
      </c>
      <c r="J507" t="n">
        <v>0</v>
      </c>
      <c r="K507" t="n">
        <v>0</v>
      </c>
      <c r="L507" t="n">
        <v>0</v>
      </c>
      <c r="M507" t="n">
        <v>0</v>
      </c>
      <c r="N507" t="n">
        <v>0</v>
      </c>
      <c r="O507" t="n">
        <v>0</v>
      </c>
      <c r="P507" t="n">
        <v>0</v>
      </c>
      <c r="Q507" t="n">
        <v>0</v>
      </c>
      <c r="R507" t="n">
        <v>0</v>
      </c>
      <c r="S507" t="n">
        <v>0</v>
      </c>
      <c r="T507" t="n">
        <v>0</v>
      </c>
      <c r="U507" t="n">
        <v>0</v>
      </c>
      <c r="V507" t="n">
        <v>0.75</v>
      </c>
      <c r="W507" t="n">
        <v>0</v>
      </c>
      <c r="X507" t="n">
        <v>0</v>
      </c>
      <c r="Y507" t="n">
        <v>0</v>
      </c>
      <c r="Z507" t="n">
        <v>0</v>
      </c>
      <c r="AA507" s="20" t="n">
        <v>2</v>
      </c>
      <c r="AC507" s="20" t="n">
        <v>2</v>
      </c>
      <c r="AD507" t="n">
        <v>0</v>
      </c>
      <c r="AE507" t="n">
        <v>0</v>
      </c>
      <c r="AG507" t="n">
        <v>0</v>
      </c>
    </row>
    <row r="508">
      <c r="A508" t="inlineStr">
        <is>
          <t>OIL</t>
        </is>
      </c>
      <c r="B508" t="inlineStr">
        <is>
          <t>RM</t>
        </is>
      </c>
      <c r="C508" t="inlineStr">
        <is>
          <t>RM.OIL.00004</t>
        </is>
      </c>
      <c r="D508" t="inlineStr">
        <is>
          <t xml:space="preserve">Oil Soya 18 liter </t>
        </is>
      </c>
      <c r="E508" t="n">
        <v>0</v>
      </c>
      <c r="F508" t="n">
        <v>0</v>
      </c>
      <c r="G508" t="inlineStr">
        <is>
          <t>108, 101, 107, 9402, 102, 9108, 401, 403, 108, 107, 101, 102, 403, 401, 9401, 9108, 9401, 9402</t>
        </is>
      </c>
      <c r="H508" t="n">
        <v>0</v>
      </c>
      <c r="I508" t="n">
        <v>0</v>
      </c>
      <c r="J508" t="n">
        <v>0</v>
      </c>
      <c r="K508" t="n">
        <v>0</v>
      </c>
      <c r="L508" t="n">
        <v>0</v>
      </c>
      <c r="M508" t="n">
        <v>0</v>
      </c>
      <c r="N508" t="n">
        <v>0</v>
      </c>
      <c r="O508" t="n">
        <v>0</v>
      </c>
      <c r="P508" t="n">
        <v>0</v>
      </c>
      <c r="Q508" t="n">
        <v>0</v>
      </c>
      <c r="R508" t="n">
        <v>0</v>
      </c>
      <c r="S508" t="n">
        <v>0</v>
      </c>
      <c r="T508" t="n">
        <v>0</v>
      </c>
      <c r="U508" t="n">
        <v>0</v>
      </c>
      <c r="V508" t="n">
        <v>1.1264</v>
      </c>
      <c r="W508" t="n">
        <v>0</v>
      </c>
      <c r="X508" t="n">
        <v>0</v>
      </c>
      <c r="Y508" t="n">
        <v>0</v>
      </c>
      <c r="Z508" t="n">
        <v>0</v>
      </c>
      <c r="AA508" s="20" t="n">
        <v>45607</v>
      </c>
      <c r="AB508" t="inlineStr">
        <is>
          <t xml:space="preserve">شركة ابناء درويش مصطفى الصعيدي التجارية و شركائهم </t>
        </is>
      </c>
      <c r="AC508" s="20" t="n">
        <v>45642</v>
      </c>
      <c r="AD508" t="n">
        <v>0</v>
      </c>
      <c r="AE508" t="n">
        <v>0</v>
      </c>
      <c r="AG508" t="n">
        <v>0</v>
      </c>
    </row>
    <row r="509">
      <c r="A509" t="inlineStr">
        <is>
          <t>OIL</t>
        </is>
      </c>
      <c r="B509" t="inlineStr">
        <is>
          <t>RM</t>
        </is>
      </c>
      <c r="C509" t="inlineStr">
        <is>
          <t>RM.OIL.00005</t>
        </is>
      </c>
      <c r="D509" t="inlineStr">
        <is>
          <t xml:space="preserve">زيت دوار الشمس </t>
        </is>
      </c>
      <c r="E509" t="n">
        <v>10</v>
      </c>
      <c r="F509" t="n">
        <v>14.3108</v>
      </c>
      <c r="G509" t="inlineStr">
        <is>
          <t>9401, 9401, 401, 108, 101, 101, 108, 401</t>
        </is>
      </c>
      <c r="H509" t="n">
        <v>0</v>
      </c>
      <c r="I509" t="n">
        <v>0</v>
      </c>
      <c r="J509" t="n">
        <v>0</v>
      </c>
      <c r="K509" t="n">
        <v>0</v>
      </c>
      <c r="L509" t="n">
        <v>0</v>
      </c>
      <c r="M509" t="n">
        <v>0</v>
      </c>
      <c r="N509" t="n">
        <v>0</v>
      </c>
      <c r="O509" t="n">
        <v>0</v>
      </c>
      <c r="P509" t="n">
        <v>0</v>
      </c>
      <c r="Q509" t="n">
        <v>0</v>
      </c>
      <c r="R509" t="n">
        <v>0</v>
      </c>
      <c r="S509" t="n">
        <v>0</v>
      </c>
      <c r="T509" t="n">
        <v>10</v>
      </c>
      <c r="U509" t="n">
        <v>14.3108</v>
      </c>
      <c r="V509" t="n">
        <v>1.4311</v>
      </c>
      <c r="W509" t="n">
        <v>0</v>
      </c>
      <c r="X509" t="n">
        <v>0</v>
      </c>
      <c r="Y509" t="n">
        <v>0</v>
      </c>
      <c r="Z509" t="n">
        <v>0</v>
      </c>
      <c r="AA509" s="20" t="n">
        <v>45305</v>
      </c>
      <c r="AB509" t="inlineStr">
        <is>
          <t>شركة زمزم اخوان للتجارة</t>
        </is>
      </c>
      <c r="AC509" s="20" t="n">
        <v>45389</v>
      </c>
      <c r="AD509" t="n">
        <v>0</v>
      </c>
      <c r="AE509" t="n">
        <v>0</v>
      </c>
      <c r="AG509" t="n">
        <v>0</v>
      </c>
    </row>
    <row r="510">
      <c r="A510" t="inlineStr">
        <is>
          <t>OIL</t>
        </is>
      </c>
      <c r="B510" t="inlineStr">
        <is>
          <t>RM</t>
        </is>
      </c>
      <c r="C510" t="inlineStr">
        <is>
          <t>RM.OIL.00006</t>
        </is>
      </c>
      <c r="D510" t="inlineStr">
        <is>
          <t xml:space="preserve">زيت دوار الشمس </t>
        </is>
      </c>
      <c r="E510" t="n">
        <v>5179.902</v>
      </c>
      <c r="F510" t="n">
        <v>7482.422</v>
      </c>
      <c r="G510" t="inlineStr">
        <is>
          <t>9809, 9408, 9801, 9405, 9402, 9401, 9406, 9403, 801, 408, 405, 499, 405, 9401, 9408, 9405, 108, 9403, 9304, 809, 9112, 9108, 306, 304, 402, 406, 401, 403, 112, 101, 108, 401, 306, 304, 405, 403, 406, 408, 499, 809, 9112, 801, 9108, 402, 112, 108, 9809, 9112, 9108, 9406, 9405, 408, 9408, 809, 101, 9809, 112, 9402, 9801, 9304</t>
        </is>
      </c>
      <c r="H510" t="n">
        <v>14377.5</v>
      </c>
      <c r="I510" t="n">
        <v>0</v>
      </c>
      <c r="J510" t="n">
        <v>0</v>
      </c>
      <c r="K510" t="n">
        <v>0</v>
      </c>
      <c r="L510" t="n">
        <v>0</v>
      </c>
      <c r="M510" t="n">
        <v>14377.5</v>
      </c>
      <c r="N510" t="n">
        <v>0</v>
      </c>
      <c r="O510" t="n">
        <v>0</v>
      </c>
      <c r="P510" t="n">
        <v>-100.034</v>
      </c>
      <c r="Q510" t="n">
        <v>-10967.285</v>
      </c>
      <c r="R510" t="n">
        <v>0</v>
      </c>
      <c r="S510" t="n">
        <v>-11067.319</v>
      </c>
      <c r="T510" t="n">
        <v>8490.083000000001</v>
      </c>
      <c r="U510" t="n">
        <v>12721.9527</v>
      </c>
      <c r="V510" t="n">
        <v>1.5042</v>
      </c>
      <c r="W510" t="n">
        <v>43657.2875</v>
      </c>
      <c r="X510" t="n">
        <v>105186.2535</v>
      </c>
      <c r="Y510" t="n">
        <v>164631.3485</v>
      </c>
      <c r="Z510" t="n">
        <v>213952.3758</v>
      </c>
      <c r="AA510" s="20" t="n">
        <v>46243</v>
      </c>
      <c r="AB510" t="inlineStr">
        <is>
          <t>شركة زمزم اخوان للتجارة</t>
        </is>
      </c>
      <c r="AC510" s="20" t="n">
        <v>46265</v>
      </c>
      <c r="AD510" t="n">
        <v>18292.372</v>
      </c>
      <c r="AE510" t="n">
        <v>17829.3646</v>
      </c>
      <c r="AF510" t="inlineStr">
        <is>
          <t>0:14</t>
        </is>
      </c>
      <c r="AG510" t="n">
        <v>21453.846</v>
      </c>
    </row>
    <row r="511">
      <c r="A511" t="inlineStr">
        <is>
          <t>OIL</t>
        </is>
      </c>
      <c r="B511" t="inlineStr">
        <is>
          <t>RM</t>
        </is>
      </c>
      <c r="C511" t="inlineStr">
        <is>
          <t>RM.OIL.00007</t>
        </is>
      </c>
      <c r="D511" t="inlineStr">
        <is>
          <t xml:space="preserve">BIB 18KG Cargill / Coconut </t>
        </is>
      </c>
      <c r="E511" t="n">
        <v>0</v>
      </c>
      <c r="F511" t="n">
        <v>0</v>
      </c>
      <c r="G511" t="inlineStr">
        <is>
          <t>701, 107, 101, 701, 107, 101</t>
        </is>
      </c>
      <c r="H511" t="n">
        <v>0</v>
      </c>
      <c r="I511" t="n">
        <v>0</v>
      </c>
      <c r="J511" t="n">
        <v>0</v>
      </c>
      <c r="K511" t="n">
        <v>0</v>
      </c>
      <c r="L511" t="n">
        <v>0</v>
      </c>
      <c r="M511" t="n">
        <v>0</v>
      </c>
      <c r="N511" t="n">
        <v>0</v>
      </c>
      <c r="O511" t="n">
        <v>0</v>
      </c>
      <c r="P511" t="n">
        <v>0</v>
      </c>
      <c r="Q511" t="n">
        <v>0</v>
      </c>
      <c r="R511" t="n">
        <v>0</v>
      </c>
      <c r="S511" t="n">
        <v>0</v>
      </c>
      <c r="T511" t="n">
        <v>0</v>
      </c>
      <c r="U511" t="n">
        <v>0</v>
      </c>
      <c r="V511" t="n">
        <v>1.3246</v>
      </c>
      <c r="W511" t="n">
        <v>0</v>
      </c>
      <c r="X511" t="n">
        <v>0</v>
      </c>
      <c r="Y511" t="n">
        <v>0</v>
      </c>
      <c r="Z511" t="n">
        <v>0</v>
      </c>
      <c r="AA511" s="20" t="n">
        <v>45351</v>
      </c>
      <c r="AB511" t="inlineStr">
        <is>
          <t>BIB COCONUT .01/2024</t>
        </is>
      </c>
      <c r="AC511" s="20" t="n">
        <v>2</v>
      </c>
      <c r="AD511" t="n">
        <v>0</v>
      </c>
      <c r="AE511" t="n">
        <v>0</v>
      </c>
      <c r="AG511" t="n">
        <v>0</v>
      </c>
    </row>
    <row r="512">
      <c r="A512" t="inlineStr">
        <is>
          <t>OIL</t>
        </is>
      </c>
      <c r="B512" t="inlineStr">
        <is>
          <t>RM</t>
        </is>
      </c>
      <c r="C512" t="inlineStr">
        <is>
          <t>RM.OIL.00008</t>
        </is>
      </c>
      <c r="D512" t="inlineStr">
        <is>
          <t>Chocolate Spread Fat ( ARMA )</t>
        </is>
      </c>
      <c r="E512" t="n">
        <v>0</v>
      </c>
      <c r="F512" t="n">
        <v>0</v>
      </c>
      <c r="G512" t="inlineStr">
        <is>
          <t>401, 403, 701, 9108, 108, 107, 101, 102, 401, 403, 101, 102, 107, 108, 9402, 9401, 9108, 701, 9402, 9401</t>
        </is>
      </c>
      <c r="H512" t="n">
        <v>0</v>
      </c>
      <c r="I512" t="n">
        <v>0</v>
      </c>
      <c r="J512" t="n">
        <v>0</v>
      </c>
      <c r="K512" t="n">
        <v>0</v>
      </c>
      <c r="L512" t="n">
        <v>0</v>
      </c>
      <c r="M512" t="n">
        <v>0</v>
      </c>
      <c r="N512" t="n">
        <v>0</v>
      </c>
      <c r="O512" t="n">
        <v>0</v>
      </c>
      <c r="P512" t="n">
        <v>0</v>
      </c>
      <c r="Q512" t="n">
        <v>0</v>
      </c>
      <c r="R512" t="n">
        <v>0</v>
      </c>
      <c r="S512" t="n">
        <v>0</v>
      </c>
      <c r="T512" t="n">
        <v>0</v>
      </c>
      <c r="U512" t="n">
        <v>0</v>
      </c>
      <c r="V512" t="n">
        <v>1.1338</v>
      </c>
      <c r="W512" t="n">
        <v>0</v>
      </c>
      <c r="X512" t="n">
        <v>0</v>
      </c>
      <c r="Y512" t="n">
        <v>0</v>
      </c>
      <c r="Z512" t="n">
        <v>0</v>
      </c>
      <c r="AA512" s="20" t="n">
        <v>45379</v>
      </c>
      <c r="AB512" t="inlineStr">
        <is>
          <t>AL-Behar International Co. For Edible Oils - JOD</t>
        </is>
      </c>
      <c r="AC512" s="20" t="n">
        <v>45395</v>
      </c>
      <c r="AD512" t="n">
        <v>0</v>
      </c>
      <c r="AE512" t="n">
        <v>0</v>
      </c>
      <c r="AG512" t="n">
        <v>0</v>
      </c>
    </row>
    <row r="513">
      <c r="A513" t="inlineStr">
        <is>
          <t>OIL</t>
        </is>
      </c>
      <c r="B513" t="inlineStr">
        <is>
          <t>RM</t>
        </is>
      </c>
      <c r="C513" t="inlineStr">
        <is>
          <t>RM.OIL.00009</t>
        </is>
      </c>
      <c r="D513" t="inlineStr">
        <is>
          <t>زيت نباتي OCOLNA 9505</t>
        </is>
      </c>
      <c r="E513" t="n">
        <v>19410.96</v>
      </c>
      <c r="F513" t="n">
        <v>22794.4797</v>
      </c>
      <c r="G513" t="inlineStr">
        <is>
          <t>403, 499, 408, 405, 501, 9108, 701, 9103, 9104, 809, 9107, 9110, 9112, 9102, 108, 9809, 112, 101, 9408, 9112, 107, 408, 9701, 102, 9405, 809, 9108, 110, 306, 401, 402, 9403, 9405, 108, 9408, 9108, 9402, 112, 103, 104, 102, 9401, 405, 701, 405, 408, 499, 9110, 501, 9107, 9112, 9102, 9103, 9104, 108, 107, 104, 110, 101, 102, 103, 112, 403, 401, 306, 402, 9403, 9401, 9402, 9701, 9405, 9809, 9408</t>
        </is>
      </c>
      <c r="H513" t="n">
        <v>0</v>
      </c>
      <c r="I513" t="n">
        <v>0</v>
      </c>
      <c r="J513" t="n">
        <v>0</v>
      </c>
      <c r="K513" t="n">
        <v>0</v>
      </c>
      <c r="L513" t="n">
        <v>0</v>
      </c>
      <c r="M513" t="n">
        <v>0</v>
      </c>
      <c r="N513" t="n">
        <v>0</v>
      </c>
      <c r="O513" t="n">
        <v>0</v>
      </c>
      <c r="P513" t="n">
        <v>-204.96</v>
      </c>
      <c r="Q513" t="n">
        <v>-16011.624</v>
      </c>
      <c r="R513" t="n">
        <v>0</v>
      </c>
      <c r="S513" t="n">
        <v>-16216.584</v>
      </c>
      <c r="T513" t="n">
        <v>3194.376</v>
      </c>
      <c r="U513" t="n">
        <v>3907.9503</v>
      </c>
      <c r="V513" t="n">
        <v>1.2244</v>
      </c>
      <c r="W513" t="n">
        <v>21370.912</v>
      </c>
      <c r="X513" t="n">
        <v>189798.401</v>
      </c>
      <c r="Y513" t="n">
        <v>715641.1</v>
      </c>
      <c r="Z513" t="n">
        <v>923447.323</v>
      </c>
      <c r="AA513" s="20" t="n">
        <v>46148</v>
      </c>
      <c r="AB513" t="inlineStr">
        <is>
          <t>vegetable oil &amp; Hazulnut Base.01/2026</t>
        </is>
      </c>
      <c r="AC513" s="20" t="n">
        <v>46254</v>
      </c>
      <c r="AD513" t="n">
        <v>79515.6777</v>
      </c>
      <c r="AE513" t="n">
        <v>76953.94349999999</v>
      </c>
      <c r="AF513" t="inlineStr">
        <is>
          <t>0:1</t>
        </is>
      </c>
      <c r="AG513" t="n">
        <v>0</v>
      </c>
    </row>
    <row r="514">
      <c r="A514" t="inlineStr">
        <is>
          <t>OIL</t>
        </is>
      </c>
      <c r="B514" t="inlineStr">
        <is>
          <t>RM</t>
        </is>
      </c>
      <c r="C514" t="inlineStr">
        <is>
          <t>RM.OIL.00010</t>
        </is>
      </c>
      <c r="D514" t="inlineStr">
        <is>
          <t>Culina SCF 300 S ( BESSPREAD) / Summer25 kg</t>
        </is>
      </c>
      <c r="V514" t="n">
        <v>0</v>
      </c>
      <c r="W514" t="n">
        <v>0</v>
      </c>
      <c r="X514" t="n">
        <v>0</v>
      </c>
      <c r="Y514" t="n">
        <v>0</v>
      </c>
      <c r="Z514" t="n">
        <v>0</v>
      </c>
      <c r="AA514" s="20" t="n">
        <v>2</v>
      </c>
      <c r="AC514" s="20" t="n">
        <v>2</v>
      </c>
      <c r="AD514" t="n">
        <v>0</v>
      </c>
      <c r="AE514" t="n">
        <v>0</v>
      </c>
    </row>
    <row r="515">
      <c r="A515" t="inlineStr">
        <is>
          <t>OIL</t>
        </is>
      </c>
      <c r="B515" t="inlineStr">
        <is>
          <t>RM</t>
        </is>
      </c>
      <c r="C515" t="inlineStr">
        <is>
          <t>RM.OIL.00011</t>
        </is>
      </c>
      <c r="D515" t="inlineStr">
        <is>
          <t>REFINED PALM OLEIN DURKEX 20 kg</t>
        </is>
      </c>
      <c r="V515" t="n">
        <v>0</v>
      </c>
      <c r="W515" t="n">
        <v>0</v>
      </c>
      <c r="X515" t="n">
        <v>0</v>
      </c>
      <c r="Y515" t="n">
        <v>0</v>
      </c>
      <c r="Z515" t="n">
        <v>0</v>
      </c>
      <c r="AA515" s="20" t="n">
        <v>2</v>
      </c>
      <c r="AC515" s="20" t="n">
        <v>2</v>
      </c>
      <c r="AD515" t="n">
        <v>0</v>
      </c>
      <c r="AE515" t="n">
        <v>0</v>
      </c>
    </row>
    <row r="516">
      <c r="A516" t="inlineStr">
        <is>
          <t>OIL</t>
        </is>
      </c>
      <c r="B516" t="inlineStr">
        <is>
          <t>RM</t>
        </is>
      </c>
      <c r="C516" t="inlineStr">
        <is>
          <t>RM.OIL.00012</t>
        </is>
      </c>
      <c r="D516" t="inlineStr">
        <is>
          <t>Chocolate Spread Fat ( BESSPREAD 533) in 20kg carton</t>
        </is>
      </c>
      <c r="E516" t="n">
        <v>0</v>
      </c>
      <c r="F516" t="n">
        <v>0</v>
      </c>
      <c r="G516" t="inlineStr">
        <is>
          <t>107, 107</t>
        </is>
      </c>
      <c r="H516" t="n">
        <v>0</v>
      </c>
      <c r="I516" t="n">
        <v>0</v>
      </c>
      <c r="J516" t="n">
        <v>0</v>
      </c>
      <c r="K516" t="n">
        <v>0</v>
      </c>
      <c r="L516" t="n">
        <v>0</v>
      </c>
      <c r="M516" t="n">
        <v>0</v>
      </c>
      <c r="N516" t="n">
        <v>0</v>
      </c>
      <c r="O516" t="n">
        <v>0</v>
      </c>
      <c r="P516" t="n">
        <v>0</v>
      </c>
      <c r="Q516" t="n">
        <v>0</v>
      </c>
      <c r="R516" t="n">
        <v>0</v>
      </c>
      <c r="S516" t="n">
        <v>0</v>
      </c>
      <c r="T516" t="n">
        <v>0</v>
      </c>
      <c r="U516" t="n">
        <v>0</v>
      </c>
      <c r="V516" t="n">
        <v>1.3915</v>
      </c>
      <c r="W516" t="n">
        <v>0</v>
      </c>
      <c r="X516" t="n">
        <v>0</v>
      </c>
      <c r="Y516" t="n">
        <v>0</v>
      </c>
      <c r="Z516" t="n">
        <v>0</v>
      </c>
      <c r="AA516" s="20" t="n">
        <v>45396</v>
      </c>
      <c r="AB516" t="inlineStr">
        <is>
          <t>SUMMER.03/2024</t>
        </is>
      </c>
      <c r="AC516" s="20" t="n">
        <v>2</v>
      </c>
      <c r="AD516" t="n">
        <v>0</v>
      </c>
      <c r="AE516" t="n">
        <v>0</v>
      </c>
      <c r="AG516" t="n">
        <v>0</v>
      </c>
    </row>
    <row r="517">
      <c r="A517" t="inlineStr">
        <is>
          <t>OIL</t>
        </is>
      </c>
      <c r="B517" t="inlineStr">
        <is>
          <t>RM</t>
        </is>
      </c>
      <c r="C517" t="inlineStr">
        <is>
          <t>RM.OIL.00013</t>
        </is>
      </c>
      <c r="D517" t="inlineStr">
        <is>
          <t>Chocolate Spread Fat Culina® SCF 300</t>
        </is>
      </c>
      <c r="E517" t="n">
        <v>0</v>
      </c>
      <c r="F517" t="n">
        <v>0</v>
      </c>
      <c r="G517" t="inlineStr">
        <is>
          <t>108, 102, 101, 306, 9108, 499, 605, 401, 405, 108, 102, 101, 306, 401, 405, 499, 605, 9108, 9405, 9401, 9401, 9405</t>
        </is>
      </c>
      <c r="H517" t="n">
        <v>0</v>
      </c>
      <c r="I517" t="n">
        <v>0</v>
      </c>
      <c r="J517" t="n">
        <v>0</v>
      </c>
      <c r="K517" t="n">
        <v>0</v>
      </c>
      <c r="L517" t="n">
        <v>0</v>
      </c>
      <c r="M517" t="n">
        <v>0</v>
      </c>
      <c r="N517" t="n">
        <v>0</v>
      </c>
      <c r="O517" t="n">
        <v>0</v>
      </c>
      <c r="P517" t="n">
        <v>0</v>
      </c>
      <c r="Q517" t="n">
        <v>0</v>
      </c>
      <c r="R517" t="n">
        <v>0</v>
      </c>
      <c r="S517" t="n">
        <v>0</v>
      </c>
      <c r="T517" t="n">
        <v>0</v>
      </c>
      <c r="U517" t="n">
        <v>0</v>
      </c>
      <c r="V517" t="n">
        <v>1.2596</v>
      </c>
      <c r="W517" t="n">
        <v>257.3297</v>
      </c>
      <c r="X517" t="n">
        <v>257.3297</v>
      </c>
      <c r="Y517" t="n">
        <v>258.7947</v>
      </c>
      <c r="Z517" t="n">
        <v>267.5947</v>
      </c>
      <c r="AA517" s="20" t="n">
        <v>45440</v>
      </c>
      <c r="AB517" t="inlineStr">
        <is>
          <t>SPREAD.01/2024</t>
        </is>
      </c>
      <c r="AC517" s="20" t="n">
        <v>46234</v>
      </c>
      <c r="AD517" t="n">
        <v>28.7549</v>
      </c>
      <c r="AE517" t="n">
        <v>22.2995</v>
      </c>
      <c r="AF517" t="inlineStr">
        <is>
          <t>0:0</t>
        </is>
      </c>
      <c r="AG517" t="n">
        <v>0</v>
      </c>
    </row>
    <row r="518">
      <c r="A518" t="inlineStr">
        <is>
          <t>OIL</t>
        </is>
      </c>
      <c r="B518" t="inlineStr">
        <is>
          <t>RM</t>
        </is>
      </c>
      <c r="C518" t="inlineStr">
        <is>
          <t>RM.OIL.00014</t>
        </is>
      </c>
      <c r="D518" t="inlineStr">
        <is>
          <t>Besspread 533 - 18kg BIB- للمرطبانات</t>
        </is>
      </c>
      <c r="E518" t="n">
        <v>0</v>
      </c>
      <c r="F518" t="n">
        <v>-0.0003</v>
      </c>
      <c r="G518" t="inlineStr">
        <is>
          <t>401, 402, 405, 9108, 9110, 403, 101, 102, 110, 9402, 103, 9401, 201, 108, 107, 401, 403, 402, 102, 101, 103, 107, 108, 110, 201, 405, 9110, 9108, 9405, 9402, 9401, 9405</t>
        </is>
      </c>
      <c r="H518" t="n">
        <v>0</v>
      </c>
      <c r="I518" t="n">
        <v>0</v>
      </c>
      <c r="J518" t="n">
        <v>0</v>
      </c>
      <c r="K518" t="n">
        <v>0</v>
      </c>
      <c r="L518" t="n">
        <v>0</v>
      </c>
      <c r="M518" t="n">
        <v>0</v>
      </c>
      <c r="N518" t="n">
        <v>0</v>
      </c>
      <c r="O518" t="n">
        <v>0</v>
      </c>
      <c r="P518" t="n">
        <v>0</v>
      </c>
      <c r="Q518" t="n">
        <v>0</v>
      </c>
      <c r="R518" t="n">
        <v>0</v>
      </c>
      <c r="S518" t="n">
        <v>0</v>
      </c>
      <c r="T518" t="n">
        <v>0</v>
      </c>
      <c r="U518" t="n">
        <v>-0.0003</v>
      </c>
      <c r="V518" t="n">
        <v>0.106</v>
      </c>
      <c r="W518" t="n">
        <v>0</v>
      </c>
      <c r="X518" t="n">
        <v>0</v>
      </c>
      <c r="Y518" t="n">
        <v>0</v>
      </c>
      <c r="Z518" t="n">
        <v>84.76300000000001</v>
      </c>
      <c r="AA518" s="20" t="n">
        <v>45611</v>
      </c>
      <c r="AB518" t="inlineStr">
        <is>
          <t>BESSPREAD533.06/2024</t>
        </is>
      </c>
      <c r="AC518" s="20" t="n">
        <v>45961</v>
      </c>
      <c r="AD518" t="n">
        <v>0</v>
      </c>
      <c r="AE518" t="n">
        <v>7.0635</v>
      </c>
      <c r="AF518" t="inlineStr">
        <is>
          <t>0:0</t>
        </is>
      </c>
      <c r="AG518" t="n">
        <v>0</v>
      </c>
    </row>
    <row r="519">
      <c r="A519" t="inlineStr">
        <is>
          <t>OIL</t>
        </is>
      </c>
      <c r="B519" t="inlineStr">
        <is>
          <t>RM</t>
        </is>
      </c>
      <c r="C519" t="inlineStr">
        <is>
          <t>RM.OIL.00015</t>
        </is>
      </c>
      <c r="D519" t="inlineStr">
        <is>
          <t>زيت تنظيف</t>
        </is>
      </c>
      <c r="E519" t="n">
        <v>0</v>
      </c>
      <c r="F519" t="n">
        <v>0</v>
      </c>
      <c r="G519" t="inlineStr">
        <is>
          <t>9603, 9603, 402, 408, 402, 408</t>
        </is>
      </c>
      <c r="H519" t="n">
        <v>0</v>
      </c>
      <c r="I519" t="n">
        <v>0</v>
      </c>
      <c r="J519" t="n">
        <v>0</v>
      </c>
      <c r="K519" t="n">
        <v>0</v>
      </c>
      <c r="L519" t="n">
        <v>0</v>
      </c>
      <c r="M519" t="n">
        <v>0</v>
      </c>
      <c r="N519" t="n">
        <v>0</v>
      </c>
      <c r="O519" t="n">
        <v>0</v>
      </c>
      <c r="P519" t="n">
        <v>0</v>
      </c>
      <c r="Q519" t="n">
        <v>0</v>
      </c>
      <c r="R519" t="n">
        <v>0</v>
      </c>
      <c r="S519" t="n">
        <v>0</v>
      </c>
      <c r="T519" t="n">
        <v>0</v>
      </c>
      <c r="U519" t="n">
        <v>0</v>
      </c>
      <c r="V519" t="n">
        <v>1.0822</v>
      </c>
      <c r="W519" t="n">
        <v>0</v>
      </c>
      <c r="X519" t="n">
        <v>0</v>
      </c>
      <c r="Y519" t="n">
        <v>1614</v>
      </c>
      <c r="Z519" t="n">
        <v>1614</v>
      </c>
      <c r="AA519" s="20" t="n">
        <v>2</v>
      </c>
      <c r="AC519" s="20" t="n">
        <v>46014</v>
      </c>
      <c r="AD519" t="n">
        <v>179.3333</v>
      </c>
      <c r="AE519" t="n">
        <v>134.5</v>
      </c>
      <c r="AF519" t="inlineStr">
        <is>
          <t>0:0</t>
        </is>
      </c>
      <c r="AG519" t="n">
        <v>0</v>
      </c>
    </row>
    <row r="520">
      <c r="A520" t="inlineStr">
        <is>
          <t>OIL</t>
        </is>
      </c>
      <c r="B520" t="inlineStr">
        <is>
          <t>RM</t>
        </is>
      </c>
      <c r="C520" t="inlineStr">
        <is>
          <t>RM.OIL.00016</t>
        </is>
      </c>
      <c r="D520" t="inlineStr">
        <is>
          <t>زيت جوز الهند</t>
        </is>
      </c>
      <c r="E520" t="n">
        <v>0</v>
      </c>
      <c r="F520" t="n">
        <v>0</v>
      </c>
      <c r="G520" t="inlineStr">
        <is>
          <t>9402, 409, 402, 402, 9402, 409</t>
        </is>
      </c>
      <c r="H520" t="n">
        <v>0</v>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s="20" t="n">
        <v>2</v>
      </c>
      <c r="AC520" s="20" t="n">
        <v>2</v>
      </c>
      <c r="AD520" t="n">
        <v>0</v>
      </c>
      <c r="AE520" t="n">
        <v>0</v>
      </c>
      <c r="AG520" t="n">
        <v>0</v>
      </c>
    </row>
    <row r="521">
      <c r="A521" t="inlineStr">
        <is>
          <t>OTH</t>
        </is>
      </c>
      <c r="B521" t="inlineStr">
        <is>
          <t>RM</t>
        </is>
      </c>
      <c r="C521" t="inlineStr">
        <is>
          <t>RM.OTH.0001</t>
        </is>
      </c>
      <c r="D521" t="inlineStr">
        <is>
          <t>شوكولاته فيوري كراميل  ( مارس ) 20 غم - 12*24</t>
        </is>
      </c>
      <c r="E521" t="n">
        <v>0</v>
      </c>
      <c r="F521" t="n">
        <v>0</v>
      </c>
      <c r="G521" t="inlineStr">
        <is>
          <t>101, 108, 112, 401, 406, 306, 405, 499, 108, 9405, 9401, 405, 9112, 101, 9406, 9112, 9405, 108, 112, 112, 406, 9112, 499, 405, 401, 306, 9401, 9406, 9405</t>
        </is>
      </c>
      <c r="H521" t="n">
        <v>25.2</v>
      </c>
      <c r="I521" t="n">
        <v>0</v>
      </c>
      <c r="J521" t="n">
        <v>0</v>
      </c>
      <c r="K521" t="n">
        <v>0</v>
      </c>
      <c r="L521" t="n">
        <v>0</v>
      </c>
      <c r="M521" t="n">
        <v>25.2</v>
      </c>
      <c r="N521" t="n">
        <v>0</v>
      </c>
      <c r="O521" t="n">
        <v>0</v>
      </c>
      <c r="P521" t="n">
        <v>0</v>
      </c>
      <c r="Q521" t="n">
        <v>-25.064</v>
      </c>
      <c r="R521" t="n">
        <v>0</v>
      </c>
      <c r="S521" t="n">
        <v>-25.064</v>
      </c>
      <c r="T521" t="n">
        <v>0.136</v>
      </c>
      <c r="U521" t="n">
        <v>0.7166</v>
      </c>
      <c r="V521" t="n">
        <v>5.2691</v>
      </c>
      <c r="W521" t="n">
        <v>35.57</v>
      </c>
      <c r="X521" t="n">
        <v>87.37</v>
      </c>
      <c r="Y521" t="n">
        <v>143.452</v>
      </c>
      <c r="Z521" t="n">
        <v>198.811</v>
      </c>
      <c r="AA521" s="20" t="n">
        <v>46250</v>
      </c>
      <c r="AB521" t="inlineStr">
        <is>
          <t>شركة عمر بولص الزعمط - مورد</t>
        </is>
      </c>
      <c r="AC521" s="20" t="n">
        <v>46252</v>
      </c>
      <c r="AD521" t="n">
        <v>15.9391</v>
      </c>
      <c r="AE521" t="n">
        <v>16.5675</v>
      </c>
      <c r="AF521" t="inlineStr">
        <is>
          <t>0:0</t>
        </is>
      </c>
      <c r="AG521" t="n">
        <v>132.79</v>
      </c>
    </row>
    <row r="522">
      <c r="A522" t="inlineStr">
        <is>
          <t>OTH</t>
        </is>
      </c>
      <c r="B522" t="inlineStr">
        <is>
          <t>RM</t>
        </is>
      </c>
      <c r="C522" t="inlineStr">
        <is>
          <t>RM.OTH.0002</t>
        </is>
      </c>
      <c r="D522" t="inlineStr">
        <is>
          <t>شيبس برنجلز اوريجينال</t>
        </is>
      </c>
      <c r="E522" t="n">
        <v>141.11</v>
      </c>
      <c r="F522" t="n">
        <v>970.0682</v>
      </c>
      <c r="G522" t="inlineStr">
        <is>
          <t>101, 9101, 409, 408, 101, 9408, 9409, 409, 409, 9101, 408, 9409, 9408, 101, 9101, 408, 9408, 9409</t>
        </is>
      </c>
      <c r="H522" t="n">
        <v>438.9</v>
      </c>
      <c r="I522" t="n">
        <v>0</v>
      </c>
      <c r="J522" t="n">
        <v>0</v>
      </c>
      <c r="K522" t="n">
        <v>0</v>
      </c>
      <c r="L522" t="n">
        <v>0</v>
      </c>
      <c r="M522" t="n">
        <v>438.9</v>
      </c>
      <c r="N522" t="n">
        <v>0</v>
      </c>
      <c r="O522" t="n">
        <v>0</v>
      </c>
      <c r="P522" t="n">
        <v>0</v>
      </c>
      <c r="Q522" t="n">
        <v>-398.615</v>
      </c>
      <c r="R522" t="n">
        <v>0</v>
      </c>
      <c r="S522" t="n">
        <v>-398.615</v>
      </c>
      <c r="T522" t="n">
        <v>181.395</v>
      </c>
      <c r="U522" t="n">
        <v>1247.0096</v>
      </c>
      <c r="V522" t="n">
        <v>6.8746</v>
      </c>
      <c r="W522" t="n">
        <v>1082.881</v>
      </c>
      <c r="X522" t="n">
        <v>1128.781</v>
      </c>
      <c r="Y522" t="n">
        <v>1128.781</v>
      </c>
      <c r="Z522" t="n">
        <v>1128.781</v>
      </c>
      <c r="AA522" s="20" t="n">
        <v>46260</v>
      </c>
      <c r="AB522" t="inlineStr">
        <is>
          <t xml:space="preserve">مؤسسة نور الايمان للمواد الغذائية </t>
        </is>
      </c>
      <c r="AC522" s="20" t="n">
        <v>46265</v>
      </c>
      <c r="AD522" t="n">
        <v>125.4201</v>
      </c>
      <c r="AE522" t="n">
        <v>94.065</v>
      </c>
      <c r="AF522" t="inlineStr">
        <is>
          <t>1:27</t>
        </is>
      </c>
      <c r="AG522" t="n">
        <v>3017.242</v>
      </c>
    </row>
    <row r="523">
      <c r="A523" t="inlineStr">
        <is>
          <t>OTH</t>
        </is>
      </c>
      <c r="B523" t="inlineStr">
        <is>
          <t>RM</t>
        </is>
      </c>
      <c r="C523" t="inlineStr">
        <is>
          <t>RM.OTH.0003</t>
        </is>
      </c>
      <c r="D523" t="inlineStr">
        <is>
          <t>Cream Cheese 4x2.750kg</t>
        </is>
      </c>
      <c r="E523" t="n">
        <v>9182.25</v>
      </c>
      <c r="F523" t="n">
        <v>28278.58</v>
      </c>
      <c r="G523" t="inlineStr">
        <is>
          <t>809, 9301, 9204, 801, 201, 102, 301, 204, 9301, 201, 301, 102, 102, 9801, 301, 809, 801, 204, 9801, 9204, 9301</t>
        </is>
      </c>
      <c r="H523" t="n">
        <v>0</v>
      </c>
      <c r="I523" t="n">
        <v>11</v>
      </c>
      <c r="J523" t="n">
        <v>0</v>
      </c>
      <c r="K523" t="n">
        <v>0</v>
      </c>
      <c r="L523" t="n">
        <v>0</v>
      </c>
      <c r="M523" t="n">
        <v>11</v>
      </c>
      <c r="N523" t="n">
        <v>0</v>
      </c>
      <c r="O523" t="n">
        <v>-2917.75</v>
      </c>
      <c r="P523" t="n">
        <v>0</v>
      </c>
      <c r="Q523" t="n">
        <v>0</v>
      </c>
      <c r="R523" t="n">
        <v>0</v>
      </c>
      <c r="S523" t="n">
        <v>-2917.75</v>
      </c>
      <c r="T523" t="n">
        <v>6275.5</v>
      </c>
      <c r="U523" t="n">
        <v>19326.6606</v>
      </c>
      <c r="V523" t="n">
        <v>3.0797</v>
      </c>
      <c r="W523" t="n">
        <v>13711.5</v>
      </c>
      <c r="X523" t="n">
        <v>13711.5</v>
      </c>
      <c r="Y523" t="n">
        <v>13711.5</v>
      </c>
      <c r="Z523" t="n">
        <v>13711.5</v>
      </c>
      <c r="AA523" s="20" t="n">
        <v>46188</v>
      </c>
      <c r="AB523" t="inlineStr">
        <is>
          <t xml:space="preserve"> Cream Cheese.01/2026</t>
        </is>
      </c>
      <c r="AC523" s="20" t="n">
        <v>46265</v>
      </c>
      <c r="AD523" t="n">
        <v>1523.5</v>
      </c>
      <c r="AE523" t="n">
        <v>1142.625</v>
      </c>
      <c r="AF523" t="inlineStr">
        <is>
          <t>5:14</t>
        </is>
      </c>
      <c r="AG523" t="n">
        <v>0</v>
      </c>
    </row>
    <row r="524">
      <c r="A524" t="inlineStr">
        <is>
          <t>OTH</t>
        </is>
      </c>
      <c r="B524" t="inlineStr">
        <is>
          <t>RM</t>
        </is>
      </c>
      <c r="C524" t="inlineStr">
        <is>
          <t>RM.OTH.0003.0062</t>
        </is>
      </c>
      <c r="D524" t="inlineStr">
        <is>
          <t>Cream Cheese 4 Pail* 2.750 Kg</t>
        </is>
      </c>
      <c r="V524" t="n">
        <v>0</v>
      </c>
      <c r="W524" t="n">
        <v>0</v>
      </c>
      <c r="X524" t="n">
        <v>0</v>
      </c>
      <c r="Y524" t="n">
        <v>0</v>
      </c>
      <c r="Z524" t="n">
        <v>0</v>
      </c>
      <c r="AA524" s="20" t="n">
        <v>2</v>
      </c>
      <c r="AC524" s="20" t="n">
        <v>2</v>
      </c>
      <c r="AD524" t="n">
        <v>0</v>
      </c>
      <c r="AE524" t="n">
        <v>0</v>
      </c>
    </row>
    <row r="525">
      <c r="A525" t="inlineStr">
        <is>
          <t>OTH</t>
        </is>
      </c>
      <c r="B525" t="inlineStr">
        <is>
          <t>RM</t>
        </is>
      </c>
      <c r="C525" t="inlineStr">
        <is>
          <t>RM.OTH.0004</t>
        </is>
      </c>
      <c r="D525" t="inlineStr">
        <is>
          <t>شيبس ليز فورنو فلفل اسود</t>
        </is>
      </c>
      <c r="E525" t="n">
        <v>0</v>
      </c>
      <c r="F525" t="n">
        <v>0</v>
      </c>
      <c r="G525" t="inlineStr">
        <is>
          <t>9408, 408, 9408, 103, 408, 103</t>
        </is>
      </c>
      <c r="H525" t="n">
        <v>0</v>
      </c>
      <c r="I525" t="n">
        <v>0</v>
      </c>
      <c r="J525" t="n">
        <v>0</v>
      </c>
      <c r="K525" t="n">
        <v>0</v>
      </c>
      <c r="L525" t="n">
        <v>0</v>
      </c>
      <c r="M525" t="n">
        <v>0</v>
      </c>
      <c r="N525" t="n">
        <v>0</v>
      </c>
      <c r="O525" t="n">
        <v>0</v>
      </c>
      <c r="P525" t="n">
        <v>0</v>
      </c>
      <c r="Q525" t="n">
        <v>0</v>
      </c>
      <c r="R525" t="n">
        <v>0</v>
      </c>
      <c r="S525" t="n">
        <v>0</v>
      </c>
      <c r="T525" t="n">
        <v>0</v>
      </c>
      <c r="U525" t="n">
        <v>0</v>
      </c>
      <c r="V525" t="n">
        <v>9.75</v>
      </c>
      <c r="W525" t="n">
        <v>360</v>
      </c>
      <c r="X525" t="n">
        <v>360</v>
      </c>
      <c r="Y525" t="n">
        <v>360</v>
      </c>
      <c r="Z525" t="n">
        <v>360</v>
      </c>
      <c r="AA525" s="20" t="n">
        <v>46180</v>
      </c>
      <c r="AB525" t="inlineStr">
        <is>
          <t>شركة عمر بولص الزعمط - مورد</t>
        </is>
      </c>
      <c r="AC525" s="20" t="n">
        <v>46187</v>
      </c>
      <c r="AD525" t="n">
        <v>40</v>
      </c>
      <c r="AE525" t="n">
        <v>30</v>
      </c>
      <c r="AF525" t="inlineStr">
        <is>
          <t>0:0</t>
        </is>
      </c>
      <c r="AG525" t="n">
        <v>0</v>
      </c>
    </row>
    <row r="526">
      <c r="A526" t="inlineStr">
        <is>
          <t>OTH</t>
        </is>
      </c>
      <c r="B526" t="inlineStr">
        <is>
          <t>RM</t>
        </is>
      </c>
      <c r="C526" t="inlineStr">
        <is>
          <t>RM.OTH.0005</t>
        </is>
      </c>
      <c r="D526" t="inlineStr">
        <is>
          <t xml:space="preserve">Popcorn syrup 1883 </t>
        </is>
      </c>
      <c r="E526" t="n">
        <v>0</v>
      </c>
      <c r="F526" t="n">
        <v>0</v>
      </c>
      <c r="G526" t="inlineStr">
        <is>
          <t>409, 101, 101, 409, 9409, 9409</t>
        </is>
      </c>
      <c r="H526" t="n">
        <v>0</v>
      </c>
      <c r="I526" t="n">
        <v>0</v>
      </c>
      <c r="J526" t="n">
        <v>0</v>
      </c>
      <c r="K526" t="n">
        <v>0</v>
      </c>
      <c r="L526" t="n">
        <v>0</v>
      </c>
      <c r="M526" t="n">
        <v>0</v>
      </c>
      <c r="N526" t="n">
        <v>0</v>
      </c>
      <c r="O526" t="n">
        <v>0</v>
      </c>
      <c r="P526" t="n">
        <v>0</v>
      </c>
      <c r="Q526" t="n">
        <v>0</v>
      </c>
      <c r="R526" t="n">
        <v>0</v>
      </c>
      <c r="S526" t="n">
        <v>0</v>
      </c>
      <c r="T526" t="n">
        <v>0</v>
      </c>
      <c r="U526" t="n">
        <v>0</v>
      </c>
      <c r="V526" t="n">
        <v>5.603</v>
      </c>
      <c r="W526" t="n">
        <v>0</v>
      </c>
      <c r="X526" t="n">
        <v>0</v>
      </c>
      <c r="Y526" t="n">
        <v>0</v>
      </c>
      <c r="Z526" t="n">
        <v>0</v>
      </c>
      <c r="AA526" s="20" t="n">
        <v>46184</v>
      </c>
      <c r="AB526" t="inlineStr">
        <is>
          <t>شركة المحمودية لتجارة مستلزمات المخابز والحلويات</t>
        </is>
      </c>
      <c r="AC526" s="20" t="n">
        <v>2</v>
      </c>
      <c r="AD526" t="n">
        <v>0</v>
      </c>
      <c r="AE526" t="n">
        <v>0</v>
      </c>
      <c r="AG526" t="n">
        <v>0</v>
      </c>
    </row>
    <row r="527">
      <c r="A527" t="inlineStr">
        <is>
          <t>OTH</t>
        </is>
      </c>
      <c r="B527" t="inlineStr">
        <is>
          <t>RM</t>
        </is>
      </c>
      <c r="C527" t="inlineStr">
        <is>
          <t>RM.OTH.0007</t>
        </is>
      </c>
      <c r="D527" t="inlineStr">
        <is>
          <t>Cherry syrup 1883</t>
        </is>
      </c>
      <c r="V527" t="n">
        <v>0</v>
      </c>
      <c r="W527" t="n">
        <v>0</v>
      </c>
      <c r="X527" t="n">
        <v>0</v>
      </c>
      <c r="Y527" t="n">
        <v>0</v>
      </c>
      <c r="Z527" t="n">
        <v>0</v>
      </c>
      <c r="AA527" s="20" t="n">
        <v>2</v>
      </c>
      <c r="AC527" s="20" t="n">
        <v>2</v>
      </c>
      <c r="AD527" t="n">
        <v>0</v>
      </c>
      <c r="AE527" t="n">
        <v>0</v>
      </c>
    </row>
    <row r="528">
      <c r="A528" t="inlineStr">
        <is>
          <t>OTH</t>
        </is>
      </c>
      <c r="B528" t="inlineStr">
        <is>
          <t>RM</t>
        </is>
      </c>
      <c r="C528" t="inlineStr">
        <is>
          <t>RM.OTH.0063</t>
        </is>
      </c>
      <c r="D528" t="inlineStr">
        <is>
          <t>جبنة كريمية المراعي</t>
        </is>
      </c>
      <c r="V528" t="n">
        <v>8.449999999999999</v>
      </c>
      <c r="W528" t="n">
        <v>0</v>
      </c>
      <c r="X528" t="n">
        <v>0</v>
      </c>
      <c r="Y528" t="n">
        <v>0</v>
      </c>
      <c r="Z528" t="n">
        <v>0</v>
      </c>
      <c r="AA528" s="20" t="n">
        <v>2</v>
      </c>
      <c r="AC528" s="20" t="n">
        <v>2</v>
      </c>
      <c r="AD528" t="n">
        <v>0</v>
      </c>
      <c r="AE528" t="n">
        <v>0</v>
      </c>
    </row>
    <row r="529">
      <c r="A529" t="inlineStr">
        <is>
          <t>SPC</t>
        </is>
      </c>
      <c r="B529" t="inlineStr">
        <is>
          <t>RM</t>
        </is>
      </c>
      <c r="C529" t="inlineStr">
        <is>
          <t>RM.SPC.00001</t>
        </is>
      </c>
      <c r="D529" t="inlineStr">
        <is>
          <t>Cinnamon</t>
        </is>
      </c>
      <c r="E529" t="n">
        <v>15.324</v>
      </c>
      <c r="F529" t="n">
        <v>57.7883</v>
      </c>
      <c r="G529" t="inlineStr">
        <is>
          <t>9401, 9403, 9402, 9801, 9405, 9809, 401, 306, 402, 108, 9809, 112, 101, 809, 9112, 9405, 403, 9108, 112, 9801, 499, 304, 409, 403, 405, 9108, 801, 9112, 809, 101, 108, 112, 401, 306, 403, 304, 402, 9401, 108, 405, 9402, 9403, 9405, 9112, 9108, 409, 499, 405, 801</t>
        </is>
      </c>
      <c r="H529" t="n">
        <v>10</v>
      </c>
      <c r="I529" t="n">
        <v>0</v>
      </c>
      <c r="J529" t="n">
        <v>0</v>
      </c>
      <c r="K529" t="n">
        <v>0</v>
      </c>
      <c r="L529" t="n">
        <v>0</v>
      </c>
      <c r="M529" t="n">
        <v>10</v>
      </c>
      <c r="N529" t="n">
        <v>0</v>
      </c>
      <c r="O529" t="n">
        <v>0</v>
      </c>
      <c r="P529" t="n">
        <v>0</v>
      </c>
      <c r="Q529" t="n">
        <v>-6.999</v>
      </c>
      <c r="R529" t="n">
        <v>0</v>
      </c>
      <c r="S529" t="n">
        <v>-6.999</v>
      </c>
      <c r="T529" t="n">
        <v>18.325</v>
      </c>
      <c r="U529" t="n">
        <v>64.3001</v>
      </c>
      <c r="V529" t="n">
        <v>2.99</v>
      </c>
      <c r="W529" t="n">
        <v>40.229</v>
      </c>
      <c r="X529" t="n">
        <v>51.877</v>
      </c>
      <c r="Y529" t="n">
        <v>153.466</v>
      </c>
      <c r="Z529" t="n">
        <v>219.303</v>
      </c>
      <c r="AA529" s="20" t="n">
        <v>46257</v>
      </c>
      <c r="AB529" t="inlineStr">
        <is>
          <t>شركة كيجن لتعبئة وتغليف المواد الغذائية</t>
        </is>
      </c>
      <c r="AC529" s="20" t="n">
        <v>46265</v>
      </c>
      <c r="AD529" t="n">
        <v>17.0517</v>
      </c>
      <c r="AE529" t="n">
        <v>18.2752</v>
      </c>
      <c r="AF529" t="inlineStr">
        <is>
          <t>1:0</t>
        </is>
      </c>
      <c r="AG529" t="n">
        <v>29.31</v>
      </c>
    </row>
    <row r="530">
      <c r="A530" t="inlineStr">
        <is>
          <t>SPC</t>
        </is>
      </c>
      <c r="B530" t="inlineStr">
        <is>
          <t>RM</t>
        </is>
      </c>
      <c r="C530" t="inlineStr">
        <is>
          <t>RM.SPC.00002</t>
        </is>
      </c>
      <c r="D530" t="inlineStr">
        <is>
          <t xml:space="preserve">Cardamon Powder </t>
        </is>
      </c>
      <c r="E530" t="n">
        <v>11.24</v>
      </c>
      <c r="F530" t="n">
        <v>193.2923</v>
      </c>
      <c r="G530" t="inlineStr">
        <is>
          <t>499, 403, 405, 304, 9108, 801, 605, 9112, 101, 9112, 409, 9801, 9108, 403, 9405, 112, 108, 409, 401, 306, 402, 9405, 108, 9403, 9108, 112, 9402, 405, 9401, 405, 801, 409, 499, 605, 9112, 101, 108, 112, 402, 304, 306, 401, 403, 9405, 9801, 9402, 9401, 9403</t>
        </is>
      </c>
      <c r="H530" t="n">
        <v>0</v>
      </c>
      <c r="I530" t="n">
        <v>0</v>
      </c>
      <c r="J530" t="n">
        <v>0</v>
      </c>
      <c r="K530" t="n">
        <v>0</v>
      </c>
      <c r="L530" t="n">
        <v>0</v>
      </c>
      <c r="M530" t="n">
        <v>0</v>
      </c>
      <c r="N530" t="n">
        <v>0</v>
      </c>
      <c r="O530" t="n">
        <v>0</v>
      </c>
      <c r="P530" t="n">
        <v>0</v>
      </c>
      <c r="Q530" t="n">
        <v>-3.622</v>
      </c>
      <c r="R530" t="n">
        <v>0</v>
      </c>
      <c r="S530" t="n">
        <v>-3.622</v>
      </c>
      <c r="T530" t="n">
        <v>7.618</v>
      </c>
      <c r="U530" t="n">
        <v>128.6191</v>
      </c>
      <c r="V530" t="n">
        <v>16.8771</v>
      </c>
      <c r="W530" t="n">
        <v>27.913</v>
      </c>
      <c r="X530" t="n">
        <v>29.853</v>
      </c>
      <c r="Y530" t="n">
        <v>33.893</v>
      </c>
      <c r="Z530" t="n">
        <v>41.07</v>
      </c>
      <c r="AA530" s="20" t="n">
        <v>46194</v>
      </c>
      <c r="AB530" t="inlineStr">
        <is>
          <t>شركة كيجن لتعبئة وتغليف المواد الغذائية</t>
        </is>
      </c>
      <c r="AC530" s="20" t="n">
        <v>46250</v>
      </c>
      <c r="AD530" t="n">
        <v>3.7658</v>
      </c>
      <c r="AE530" t="n">
        <v>3.4225</v>
      </c>
      <c r="AF530" t="inlineStr">
        <is>
          <t>2:6</t>
        </is>
      </c>
      <c r="AG530" t="n">
        <v>0</v>
      </c>
    </row>
    <row r="531">
      <c r="A531" t="inlineStr">
        <is>
          <t>SPC</t>
        </is>
      </c>
      <c r="B531" t="inlineStr">
        <is>
          <t>RM</t>
        </is>
      </c>
      <c r="C531" t="inlineStr">
        <is>
          <t>RM.SPC.00003</t>
        </is>
      </c>
      <c r="D531" t="inlineStr">
        <is>
          <t xml:space="preserve">Cinnamon Brown </t>
        </is>
      </c>
      <c r="E531" t="n">
        <v>0</v>
      </c>
      <c r="F531" t="n">
        <v>0</v>
      </c>
      <c r="G531" t="inlineStr">
        <is>
          <t>403, 306, 401, 112, 108, 101, 9112, 499, 405, 9401, 9402, 9108, 9403, 9405, 306, 401, 108, 112, 101, 9112, 9108, 405, 403, 499, 9403, 9401, 9402, 9405</t>
        </is>
      </c>
      <c r="H531" t="n">
        <v>0</v>
      </c>
      <c r="I531" t="n">
        <v>0</v>
      </c>
      <c r="J531" t="n">
        <v>0</v>
      </c>
      <c r="K531" t="n">
        <v>0</v>
      </c>
      <c r="L531" t="n">
        <v>0</v>
      </c>
      <c r="M531" t="n">
        <v>0</v>
      </c>
      <c r="N531" t="n">
        <v>0</v>
      </c>
      <c r="O531" t="n">
        <v>0</v>
      </c>
      <c r="P531" t="n">
        <v>0</v>
      </c>
      <c r="Q531" t="n">
        <v>0</v>
      </c>
      <c r="R531" t="n">
        <v>0</v>
      </c>
      <c r="S531" t="n">
        <v>0</v>
      </c>
      <c r="T531" t="n">
        <v>0</v>
      </c>
      <c r="U531" t="n">
        <v>0</v>
      </c>
      <c r="V531" t="n">
        <v>3.2309</v>
      </c>
      <c r="W531" t="n">
        <v>4.942</v>
      </c>
      <c r="X531" t="n">
        <v>4.942</v>
      </c>
      <c r="Y531" t="n">
        <v>4.942</v>
      </c>
      <c r="Z531" t="n">
        <v>17.599</v>
      </c>
      <c r="AA531" s="20" t="n">
        <v>45917</v>
      </c>
      <c r="AB531" t="inlineStr">
        <is>
          <t>شركة كيجن لتعبئة وتغليف المواد الغذائية</t>
        </is>
      </c>
      <c r="AC531" s="20" t="n">
        <v>46234</v>
      </c>
      <c r="AD531" t="n">
        <v>0.5491</v>
      </c>
      <c r="AE531" t="n">
        <v>1.4665</v>
      </c>
      <c r="AF531" t="inlineStr">
        <is>
          <t>0:0</t>
        </is>
      </c>
      <c r="AG531" t="n">
        <v>0</v>
      </c>
    </row>
    <row r="532">
      <c r="A532" t="inlineStr">
        <is>
          <t>SPC</t>
        </is>
      </c>
      <c r="B532" t="inlineStr">
        <is>
          <t>RM</t>
        </is>
      </c>
      <c r="C532" t="inlineStr">
        <is>
          <t>RM.SPC.00004</t>
        </is>
      </c>
      <c r="D532" t="inlineStr">
        <is>
          <t>lemon salt</t>
        </is>
      </c>
      <c r="E532" t="n">
        <v>9.067</v>
      </c>
      <c r="F532" t="n">
        <v>6.2491</v>
      </c>
      <c r="G532" t="inlineStr">
        <is>
          <t>306, 401, 304, 409, 405, 499, 408, 403, 9112, 809, 9304, 605, 9108, 801, 112, 402, 112, 9801, 102, 403, 9402, 108, 9809, 9403, 9405, 9112, 101, 809, 9112, 9108, 405, 9605, 9401, 9408, 9405, 108, 9409, 9403, 9304, 499, 409, 405, 408, 801, 605, 304, 306, 401, 403, 402, 112, 101, 102, 108, 9405, 9408, 9809, 9409, 9801, 9605, 9401, 9403, 9402</t>
        </is>
      </c>
      <c r="H532" t="n">
        <v>0.007</v>
      </c>
      <c r="I532" t="n">
        <v>0</v>
      </c>
      <c r="J532" t="n">
        <v>0</v>
      </c>
      <c r="K532" t="n">
        <v>0</v>
      </c>
      <c r="L532" t="n">
        <v>0</v>
      </c>
      <c r="M532" t="n">
        <v>0.007</v>
      </c>
      <c r="N532" t="n">
        <v>0</v>
      </c>
      <c r="O532" t="n">
        <v>0</v>
      </c>
      <c r="P532" t="n">
        <v>0</v>
      </c>
      <c r="Q532" t="n">
        <v>-0.887</v>
      </c>
      <c r="R532" t="n">
        <v>0</v>
      </c>
      <c r="S532" t="n">
        <v>-0.887</v>
      </c>
      <c r="T532" t="n">
        <v>8.186999999999999</v>
      </c>
      <c r="U532" t="n">
        <v>5.646</v>
      </c>
      <c r="V532" t="n">
        <v>0.8505</v>
      </c>
      <c r="W532" t="n">
        <v>11.135</v>
      </c>
      <c r="X532" t="n">
        <v>21.548</v>
      </c>
      <c r="Y532" t="n">
        <v>26.844</v>
      </c>
      <c r="Z532" t="n">
        <v>61.896</v>
      </c>
      <c r="AA532" s="20" t="n">
        <v>46265</v>
      </c>
      <c r="AB532" t="inlineStr">
        <is>
          <t>م. فروقات جرد مستودعات</t>
        </is>
      </c>
      <c r="AC532" s="20" t="n">
        <v>46265</v>
      </c>
      <c r="AD532" t="n">
        <v>2.9826</v>
      </c>
      <c r="AE532" t="n">
        <v>5.158</v>
      </c>
      <c r="AF532" t="inlineStr">
        <is>
          <t>1:17</t>
        </is>
      </c>
      <c r="AG532" t="n">
        <v>0.005</v>
      </c>
    </row>
    <row r="533">
      <c r="A533" t="inlineStr">
        <is>
          <t>SPC</t>
        </is>
      </c>
      <c r="B533" t="inlineStr">
        <is>
          <t>RM</t>
        </is>
      </c>
      <c r="C533" t="inlineStr">
        <is>
          <t>RM.SPC.00005</t>
        </is>
      </c>
      <c r="D533" t="inlineStr">
        <is>
          <t xml:space="preserve"> زنجبيل مطحون </t>
        </is>
      </c>
      <c r="E533" t="n">
        <v>3.688</v>
      </c>
      <c r="F533" t="n">
        <v>11.9232</v>
      </c>
      <c r="G533" t="inlineStr">
        <is>
          <t>9401, 108, 9605, 9405, 9403, 9108, 9112, 605, 499, 405, 401, 306, 304, 403, 101, 108, 112, 405, 401, 304, 605, 499, 403, 9108, 9112, 306, 403, 9402, 108, 9403, 101, 112, 9405, 9605, 9401, 9403, 9402</t>
        </is>
      </c>
      <c r="H533" t="n">
        <v>2</v>
      </c>
      <c r="I533" t="n">
        <v>0</v>
      </c>
      <c r="J533" t="n">
        <v>0</v>
      </c>
      <c r="K533" t="n">
        <v>0</v>
      </c>
      <c r="L533" t="n">
        <v>0</v>
      </c>
      <c r="M533" t="n">
        <v>2</v>
      </c>
      <c r="N533" t="n">
        <v>0</v>
      </c>
      <c r="O533" t="n">
        <v>0</v>
      </c>
      <c r="P533" t="n">
        <v>0</v>
      </c>
      <c r="Q533" t="n">
        <v>-0.8</v>
      </c>
      <c r="R533" t="n">
        <v>0</v>
      </c>
      <c r="S533" t="n">
        <v>-0.8</v>
      </c>
      <c r="T533" t="n">
        <v>4.888</v>
      </c>
      <c r="U533" t="n">
        <v>15.8888</v>
      </c>
      <c r="V533" t="n">
        <v>3.2435</v>
      </c>
      <c r="W533" t="n">
        <v>9.273999999999999</v>
      </c>
      <c r="X533" t="n">
        <v>13.234</v>
      </c>
      <c r="Y533" t="n">
        <v>16.589</v>
      </c>
      <c r="Z533" t="n">
        <v>18.689</v>
      </c>
      <c r="AA533" s="20" t="n">
        <v>46257</v>
      </c>
      <c r="AB533" t="inlineStr">
        <is>
          <t>شركة كيجن لتعبئة وتغليف المواد الغذائية</t>
        </is>
      </c>
      <c r="AC533" s="20" t="n">
        <v>46243</v>
      </c>
      <c r="AD533" t="n">
        <v>1.8432</v>
      </c>
      <c r="AE533" t="n">
        <v>1.5574</v>
      </c>
      <c r="AF533" t="inlineStr">
        <is>
          <t>3:4</t>
        </is>
      </c>
      <c r="AG533" t="n">
        <v>6.552</v>
      </c>
    </row>
    <row r="534">
      <c r="A534" t="inlineStr">
        <is>
          <t>SPC</t>
        </is>
      </c>
      <c r="B534" t="inlineStr">
        <is>
          <t>RM</t>
        </is>
      </c>
      <c r="C534" t="inlineStr">
        <is>
          <t>RM.SPC.00006</t>
        </is>
      </c>
      <c r="D534" t="inlineStr">
        <is>
          <t>زعتر الضفة</t>
        </is>
      </c>
      <c r="E534" t="n">
        <v>1.955</v>
      </c>
      <c r="F534" t="n">
        <v>5.6273</v>
      </c>
      <c r="G534" t="inlineStr">
        <is>
          <t>9408, 9403, 9402, 9108, 403, 9402, 101, 9403, 108, 408, 499, 605, 403, 304, 306, 101, 108, 403, 304, 306, 9408, 108, 9403, 9108, 408, 499, 605</t>
        </is>
      </c>
      <c r="H534" t="n">
        <v>2</v>
      </c>
      <c r="I534" t="n">
        <v>0</v>
      </c>
      <c r="J534" t="n">
        <v>0</v>
      </c>
      <c r="K534" t="n">
        <v>0</v>
      </c>
      <c r="L534" t="n">
        <v>0</v>
      </c>
      <c r="M534" t="n">
        <v>2</v>
      </c>
      <c r="N534" t="n">
        <v>0</v>
      </c>
      <c r="O534" t="n">
        <v>0</v>
      </c>
      <c r="P534" t="n">
        <v>0</v>
      </c>
      <c r="Q534" t="n">
        <v>-0.85</v>
      </c>
      <c r="R534" t="n">
        <v>0</v>
      </c>
      <c r="S534" t="n">
        <v>-0.85</v>
      </c>
      <c r="T534" t="n">
        <v>3.105</v>
      </c>
      <c r="U534" t="n">
        <v>10.8577</v>
      </c>
      <c r="V534" t="n">
        <v>3.4968</v>
      </c>
      <c r="W534" t="n">
        <v>5.209</v>
      </c>
      <c r="X534" t="n">
        <v>8.095000000000001</v>
      </c>
      <c r="Y534" t="n">
        <v>10.418</v>
      </c>
      <c r="Z534" t="n">
        <v>36.163</v>
      </c>
      <c r="AA534" s="20" t="n">
        <v>46257</v>
      </c>
      <c r="AB534" t="inlineStr">
        <is>
          <t>شركة كيجن لتعبئة وتغليف المواد الغذائية</t>
        </is>
      </c>
      <c r="AC534" s="20" t="n">
        <v>46243</v>
      </c>
      <c r="AD534" t="n">
        <v>1.1575</v>
      </c>
      <c r="AE534" t="n">
        <v>3.0135</v>
      </c>
      <c r="AF534" t="inlineStr">
        <is>
          <t>1:0</t>
        </is>
      </c>
      <c r="AG534" t="n">
        <v>7.647</v>
      </c>
    </row>
    <row r="535">
      <c r="A535" t="inlineStr">
        <is>
          <t>SPC</t>
        </is>
      </c>
      <c r="B535" t="inlineStr">
        <is>
          <t>RM</t>
        </is>
      </c>
      <c r="C535" t="inlineStr">
        <is>
          <t>RM.SPC.00007</t>
        </is>
      </c>
      <c r="D535" t="inlineStr">
        <is>
          <t>جوزة الطيب</t>
        </is>
      </c>
      <c r="E535" t="n">
        <v>3.29</v>
      </c>
      <c r="F535" t="n">
        <v>21.4146</v>
      </c>
      <c r="G535" t="inlineStr">
        <is>
          <t>112, 101, 108, 9112, 401, 405, 112, 108, 101, 401, 405, 9112, 9405, 9401, 9401, 9405</t>
        </is>
      </c>
      <c r="H535" t="n">
        <v>0</v>
      </c>
      <c r="I535" t="n">
        <v>0</v>
      </c>
      <c r="J535" t="n">
        <v>0</v>
      </c>
      <c r="K535" t="n">
        <v>0</v>
      </c>
      <c r="L535" t="n">
        <v>0</v>
      </c>
      <c r="M535" t="n">
        <v>0</v>
      </c>
      <c r="N535" t="n">
        <v>0</v>
      </c>
      <c r="O535" t="n">
        <v>0</v>
      </c>
      <c r="P535" t="n">
        <v>0</v>
      </c>
      <c r="Q535" t="n">
        <v>0</v>
      </c>
      <c r="R535" t="n">
        <v>0</v>
      </c>
      <c r="S535" t="n">
        <v>0</v>
      </c>
      <c r="T535" t="n">
        <v>3.29</v>
      </c>
      <c r="U535" t="n">
        <v>21.4146</v>
      </c>
      <c r="V535" t="n">
        <v>6.5087</v>
      </c>
      <c r="W535" t="n">
        <v>2.112</v>
      </c>
      <c r="X535" t="n">
        <v>2.112</v>
      </c>
      <c r="Y535" t="n">
        <v>2.647</v>
      </c>
      <c r="Z535" t="n">
        <v>2.647</v>
      </c>
      <c r="AA535" s="20" t="n">
        <v>45931</v>
      </c>
      <c r="AB535" t="inlineStr">
        <is>
          <t>شركة كيجن لتعبئة وتغليف المواد الغذائية</t>
        </is>
      </c>
      <c r="AC535" s="20" t="n">
        <v>46191</v>
      </c>
      <c r="AD535" t="n">
        <v>0.2941</v>
      </c>
      <c r="AE535" t="n">
        <v>0.2205</v>
      </c>
      <c r="AF535" t="inlineStr">
        <is>
          <t>14:27</t>
        </is>
      </c>
      <c r="AG535" t="n">
        <v>0</v>
      </c>
    </row>
    <row r="536">
      <c r="A536" t="inlineStr">
        <is>
          <t>SPC</t>
        </is>
      </c>
      <c r="B536" t="inlineStr">
        <is>
          <t>RM</t>
        </is>
      </c>
      <c r="C536" t="inlineStr">
        <is>
          <t>RM.SPC.00008</t>
        </is>
      </c>
      <c r="D536" t="inlineStr">
        <is>
          <t>قرنفل مطحون</t>
        </is>
      </c>
      <c r="E536" t="n">
        <v>3.72</v>
      </c>
      <c r="F536" t="n">
        <v>32.4142</v>
      </c>
      <c r="G536" t="inlineStr">
        <is>
          <t>9405, 9605, 9112, 499, 405, 605, 101, 108, 112, 401, 306, 101, 9401, 108, 112, 401, 306, 9112, 405, 499, 605, 9605, 9405, 9401</t>
        </is>
      </c>
      <c r="H536" t="n">
        <v>0</v>
      </c>
      <c r="I536" t="n">
        <v>0</v>
      </c>
      <c r="J536" t="n">
        <v>0</v>
      </c>
      <c r="K536" t="n">
        <v>0</v>
      </c>
      <c r="L536" t="n">
        <v>0</v>
      </c>
      <c r="M536" t="n">
        <v>0</v>
      </c>
      <c r="N536" t="n">
        <v>0</v>
      </c>
      <c r="O536" t="n">
        <v>0</v>
      </c>
      <c r="P536" t="n">
        <v>0</v>
      </c>
      <c r="Q536" t="n">
        <v>0</v>
      </c>
      <c r="R536" t="n">
        <v>0</v>
      </c>
      <c r="S536" t="n">
        <v>0</v>
      </c>
      <c r="T536" t="n">
        <v>3.72</v>
      </c>
      <c r="U536" t="n">
        <v>32.4142</v>
      </c>
      <c r="V536" t="n">
        <v>8.492000000000001</v>
      </c>
      <c r="W536" t="n">
        <v>6.716</v>
      </c>
      <c r="X536" t="n">
        <v>6.716</v>
      </c>
      <c r="Y536" t="n">
        <v>7.521</v>
      </c>
      <c r="Z536" t="n">
        <v>7.521</v>
      </c>
      <c r="AA536" s="20" t="n">
        <v>45931</v>
      </c>
      <c r="AB536" t="inlineStr">
        <is>
          <t>شركة كيجن لتعبئة وتغليف المواد الغذائية</t>
        </is>
      </c>
      <c r="AC536" s="20" t="n">
        <v>46234</v>
      </c>
      <c r="AD536" t="n">
        <v>0.8356</v>
      </c>
      <c r="AE536" t="n">
        <v>0.6267</v>
      </c>
      <c r="AF536" t="inlineStr">
        <is>
          <t>5:28</t>
        </is>
      </c>
      <c r="AG536" t="n">
        <v>0</v>
      </c>
    </row>
    <row r="537">
      <c r="A537" t="inlineStr">
        <is>
          <t>SPC</t>
        </is>
      </c>
      <c r="B537" t="inlineStr">
        <is>
          <t>RM</t>
        </is>
      </c>
      <c r="C537" t="inlineStr">
        <is>
          <t>RM.SPC.00009</t>
        </is>
      </c>
      <c r="D537" t="inlineStr">
        <is>
          <t xml:space="preserve">ورد محمدي </t>
        </is>
      </c>
      <c r="E537" t="n">
        <v>4.28</v>
      </c>
      <c r="F537" t="n">
        <v>81.70910000000001</v>
      </c>
      <c r="G537" t="inlineStr">
        <is>
          <t>9809, 9409, 409, 304, 809, 9101, 9809, 101, 304, 101, 409, 809, 9101, 9409</t>
        </is>
      </c>
      <c r="H537" t="n">
        <v>0</v>
      </c>
      <c r="I537" t="n">
        <v>0</v>
      </c>
      <c r="J537" t="n">
        <v>0</v>
      </c>
      <c r="K537" t="n">
        <v>0</v>
      </c>
      <c r="L537" t="n">
        <v>0</v>
      </c>
      <c r="M537" t="n">
        <v>0</v>
      </c>
      <c r="N537" t="n">
        <v>0</v>
      </c>
      <c r="O537" t="n">
        <v>0</v>
      </c>
      <c r="P537" t="n">
        <v>0</v>
      </c>
      <c r="Q537" t="n">
        <v>0</v>
      </c>
      <c r="R537" t="n">
        <v>0</v>
      </c>
      <c r="S537" t="n">
        <v>0</v>
      </c>
      <c r="T537" t="n">
        <v>4.28</v>
      </c>
      <c r="U537" t="n">
        <v>81.70910000000001</v>
      </c>
      <c r="V537" t="n">
        <v>19.0909</v>
      </c>
      <c r="W537" t="n">
        <v>3.12</v>
      </c>
      <c r="X537" t="n">
        <v>15.72</v>
      </c>
      <c r="Y537" t="n">
        <v>15.72</v>
      </c>
      <c r="Z537" t="n">
        <v>15.848</v>
      </c>
      <c r="AA537" s="20" t="n">
        <v>46138</v>
      </c>
      <c r="AB537" t="inlineStr">
        <is>
          <t>مطاحن الدبور الذهبي</t>
        </is>
      </c>
      <c r="AC537" s="20" t="n">
        <v>46204</v>
      </c>
      <c r="AD537" t="n">
        <v>1.7466</v>
      </c>
      <c r="AE537" t="n">
        <v>1.3206</v>
      </c>
      <c r="AF537" t="inlineStr">
        <is>
          <t>3:7</t>
        </is>
      </c>
      <c r="AG537" t="n">
        <v>0</v>
      </c>
    </row>
    <row r="538">
      <c r="A538" t="inlineStr">
        <is>
          <t>SPC</t>
        </is>
      </c>
      <c r="B538" t="inlineStr">
        <is>
          <t>RM</t>
        </is>
      </c>
      <c r="C538" t="inlineStr">
        <is>
          <t>RM.SPC.00010</t>
        </is>
      </c>
      <c r="D538" t="inlineStr">
        <is>
          <t>Coffee Piece</t>
        </is>
      </c>
      <c r="E538" t="n">
        <v>0</v>
      </c>
      <c r="F538" t="n">
        <v>0</v>
      </c>
      <c r="G538" t="inlineStr">
        <is>
          <t>402, 402</t>
        </is>
      </c>
      <c r="H538" t="n">
        <v>0</v>
      </c>
      <c r="I538" t="n">
        <v>0</v>
      </c>
      <c r="J538" t="n">
        <v>0</v>
      </c>
      <c r="K538" t="n">
        <v>0</v>
      </c>
      <c r="L538" t="n">
        <v>0</v>
      </c>
      <c r="M538" t="n">
        <v>0</v>
      </c>
      <c r="N538" t="n">
        <v>0</v>
      </c>
      <c r="O538" t="n">
        <v>0</v>
      </c>
      <c r="P538" t="n">
        <v>0</v>
      </c>
      <c r="Q538" t="n">
        <v>0</v>
      </c>
      <c r="R538" t="n">
        <v>0</v>
      </c>
      <c r="S538" t="n">
        <v>0</v>
      </c>
      <c r="T538" t="n">
        <v>0</v>
      </c>
      <c r="U538" t="n">
        <v>0</v>
      </c>
      <c r="V538" t="n">
        <v>5.38</v>
      </c>
      <c r="W538" t="n">
        <v>0</v>
      </c>
      <c r="X538" t="n">
        <v>0</v>
      </c>
      <c r="Y538" t="n">
        <v>0</v>
      </c>
      <c r="Z538" t="n">
        <v>0</v>
      </c>
      <c r="AA538" s="20" t="n">
        <v>2</v>
      </c>
      <c r="AC538" s="20" t="n">
        <v>2</v>
      </c>
      <c r="AD538" t="n">
        <v>0</v>
      </c>
      <c r="AE538" t="n">
        <v>0</v>
      </c>
      <c r="AG538" t="n">
        <v>0</v>
      </c>
    </row>
    <row r="539">
      <c r="A539" t="inlineStr">
        <is>
          <t>SPC</t>
        </is>
      </c>
      <c r="B539" t="inlineStr">
        <is>
          <t>RM</t>
        </is>
      </c>
      <c r="C539" t="inlineStr">
        <is>
          <t>RM.SPC.00011</t>
        </is>
      </c>
      <c r="D539" t="inlineStr">
        <is>
          <t xml:space="preserve">بذور الشيا </t>
        </is>
      </c>
      <c r="E539" t="n">
        <v>0</v>
      </c>
      <c r="F539" t="n">
        <v>0</v>
      </c>
      <c r="G539" t="inlineStr">
        <is>
          <t>499, 402, 499, 402</t>
        </is>
      </c>
      <c r="H539" t="n">
        <v>0</v>
      </c>
      <c r="I539" t="n">
        <v>0</v>
      </c>
      <c r="J539" t="n">
        <v>0</v>
      </c>
      <c r="K539" t="n">
        <v>0</v>
      </c>
      <c r="L539" t="n">
        <v>0</v>
      </c>
      <c r="M539" t="n">
        <v>0</v>
      </c>
      <c r="N539" t="n">
        <v>0</v>
      </c>
      <c r="O539" t="n">
        <v>0</v>
      </c>
      <c r="P539" t="n">
        <v>0</v>
      </c>
      <c r="Q539" t="n">
        <v>0</v>
      </c>
      <c r="R539" t="n">
        <v>0</v>
      </c>
      <c r="S539" t="n">
        <v>0</v>
      </c>
      <c r="T539" t="n">
        <v>0</v>
      </c>
      <c r="U539" t="n">
        <v>0</v>
      </c>
      <c r="V539" t="n">
        <v>5.172</v>
      </c>
      <c r="W539" t="n">
        <v>0.25</v>
      </c>
      <c r="X539" t="n">
        <v>0.25</v>
      </c>
      <c r="Y539" t="n">
        <v>0.25</v>
      </c>
      <c r="Z539" t="n">
        <v>0.25</v>
      </c>
      <c r="AA539" s="20" t="n">
        <v>45498</v>
      </c>
      <c r="AB539" t="inlineStr">
        <is>
          <t xml:space="preserve">شركة عمار وابراهيم مقبل </t>
        </is>
      </c>
      <c r="AC539" s="20" t="n">
        <v>46234</v>
      </c>
      <c r="AD539" t="n">
        <v>0.0277</v>
      </c>
      <c r="AE539" t="n">
        <v>0.0208</v>
      </c>
      <c r="AF539" t="inlineStr">
        <is>
          <t>0:0</t>
        </is>
      </c>
      <c r="AG539" t="n">
        <v>0</v>
      </c>
    </row>
    <row r="540">
      <c r="A540" t="inlineStr">
        <is>
          <t>SPC</t>
        </is>
      </c>
      <c r="B540" t="inlineStr">
        <is>
          <t>RM</t>
        </is>
      </c>
      <c r="C540" t="inlineStr">
        <is>
          <t>RM.SPC.00012</t>
        </is>
      </c>
      <c r="D540" t="inlineStr">
        <is>
          <t xml:space="preserve">ورد محمدي </t>
        </is>
      </c>
      <c r="E540" t="n">
        <v>0.7</v>
      </c>
      <c r="F540" t="n">
        <v>6.3362</v>
      </c>
      <c r="G540" t="inlineStr">
        <is>
          <t>9409, 9402, 9108, 9409, 9304, 9108, 409, 499, 101, 108, 304, 402, 101, 9402, 402, 108, 9304, 499, 304, 409</t>
        </is>
      </c>
      <c r="H540" t="n">
        <v>0</v>
      </c>
      <c r="I540" t="n">
        <v>0</v>
      </c>
      <c r="J540" t="n">
        <v>0</v>
      </c>
      <c r="K540" t="n">
        <v>0</v>
      </c>
      <c r="L540" t="n">
        <v>0</v>
      </c>
      <c r="M540" t="n">
        <v>0</v>
      </c>
      <c r="N540" t="n">
        <v>0</v>
      </c>
      <c r="O540" t="n">
        <v>0</v>
      </c>
      <c r="P540" t="n">
        <v>0</v>
      </c>
      <c r="Q540" t="n">
        <v>0</v>
      </c>
      <c r="R540" t="n">
        <v>0</v>
      </c>
      <c r="S540" t="n">
        <v>0</v>
      </c>
      <c r="T540" t="n">
        <v>0.7</v>
      </c>
      <c r="U540" t="n">
        <v>6.3362</v>
      </c>
      <c r="V540" t="n">
        <v>9.0517</v>
      </c>
      <c r="W540" t="n">
        <v>24.87</v>
      </c>
      <c r="X540" t="n">
        <v>31.87</v>
      </c>
      <c r="Y540" t="n">
        <v>45.568</v>
      </c>
      <c r="Z540" t="n">
        <v>53.148</v>
      </c>
      <c r="AA540" s="20" t="n">
        <v>46021</v>
      </c>
      <c r="AB540" t="inlineStr">
        <is>
          <t>مطاحن الدبور الذهبي</t>
        </is>
      </c>
      <c r="AC540" s="20" t="n">
        <v>46234</v>
      </c>
      <c r="AD540" t="n">
        <v>5.0631</v>
      </c>
      <c r="AE540" t="n">
        <v>4.429</v>
      </c>
      <c r="AF540" t="inlineStr">
        <is>
          <t>0:4</t>
        </is>
      </c>
      <c r="AG540" t="n">
        <v>0</v>
      </c>
    </row>
    <row r="541">
      <c r="A541" t="inlineStr">
        <is>
          <t>SPC</t>
        </is>
      </c>
      <c r="B541" t="inlineStr">
        <is>
          <t>RM</t>
        </is>
      </c>
      <c r="C541" t="inlineStr">
        <is>
          <t>RM.SPC.00013</t>
        </is>
      </c>
      <c r="D541" t="inlineStr">
        <is>
          <t>قهوة تركي وسط 250غرام</t>
        </is>
      </c>
      <c r="E541" t="n">
        <v>9.31</v>
      </c>
      <c r="F541" t="n">
        <v>96.312</v>
      </c>
      <c r="G541" t="inlineStr">
        <is>
          <t>304, 304, 304</t>
        </is>
      </c>
      <c r="H541" t="n">
        <v>2</v>
      </c>
      <c r="I541" t="n">
        <v>0</v>
      </c>
      <c r="J541" t="n">
        <v>0</v>
      </c>
      <c r="K541" t="n">
        <v>0</v>
      </c>
      <c r="L541" t="n">
        <v>0</v>
      </c>
      <c r="M541" t="n">
        <v>2</v>
      </c>
      <c r="N541" t="n">
        <v>0</v>
      </c>
      <c r="O541" t="n">
        <v>0</v>
      </c>
      <c r="P541" t="n">
        <v>0</v>
      </c>
      <c r="Q541" t="n">
        <v>-0.57</v>
      </c>
      <c r="R541" t="n">
        <v>0</v>
      </c>
      <c r="S541" t="n">
        <v>-0.57</v>
      </c>
      <c r="T541" t="n">
        <v>10.74</v>
      </c>
      <c r="U541" t="n">
        <v>111.1053</v>
      </c>
      <c r="V541" t="n">
        <v>10.345</v>
      </c>
      <c r="W541" t="n">
        <v>1.05</v>
      </c>
      <c r="X541" t="n">
        <v>1.26</v>
      </c>
      <c r="Y541" t="n">
        <v>1.305</v>
      </c>
      <c r="Z541" t="n">
        <v>1.305</v>
      </c>
      <c r="AA541" s="20" t="n">
        <v>46246</v>
      </c>
      <c r="AB541" t="inlineStr">
        <is>
          <t>شركة المعروف للصناعات الغذائية - مورد</t>
        </is>
      </c>
      <c r="AC541" s="20" t="n">
        <v>46265</v>
      </c>
      <c r="AD541" t="n">
        <v>0.145</v>
      </c>
      <c r="AE541" t="n">
        <v>0.1087</v>
      </c>
      <c r="AF541" t="inlineStr">
        <is>
          <t>98:22</t>
        </is>
      </c>
      <c r="AG541" t="n">
        <v>20.69</v>
      </c>
    </row>
    <row r="542">
      <c r="A542" t="inlineStr">
        <is>
          <t>SPC</t>
        </is>
      </c>
      <c r="B542" t="inlineStr">
        <is>
          <t>RM</t>
        </is>
      </c>
      <c r="C542" t="inlineStr">
        <is>
          <t>RM.SPC.00014</t>
        </is>
      </c>
      <c r="D542" t="inlineStr">
        <is>
          <t xml:space="preserve">قهوة امريكية </t>
        </is>
      </c>
      <c r="E542" t="n">
        <v>15.56</v>
      </c>
      <c r="F542" t="n">
        <v>160.9662</v>
      </c>
      <c r="G542" t="inlineStr">
        <is>
          <t>304, 409, 304, 304, 409</t>
        </is>
      </c>
      <c r="H542" t="n">
        <v>5</v>
      </c>
      <c r="I542" t="n">
        <v>0</v>
      </c>
      <c r="J542" t="n">
        <v>0</v>
      </c>
      <c r="K542" t="n">
        <v>0</v>
      </c>
      <c r="L542" t="n">
        <v>0</v>
      </c>
      <c r="M542" t="n">
        <v>5</v>
      </c>
      <c r="N542" t="n">
        <v>0</v>
      </c>
      <c r="O542" t="n">
        <v>0</v>
      </c>
      <c r="P542" t="n">
        <v>0</v>
      </c>
      <c r="Q542" t="n">
        <v>-0.51</v>
      </c>
      <c r="R542" t="n">
        <v>0</v>
      </c>
      <c r="S542" t="n">
        <v>-0.51</v>
      </c>
      <c r="T542" t="n">
        <v>20.05</v>
      </c>
      <c r="U542" t="n">
        <v>207.4145</v>
      </c>
      <c r="V542" t="n">
        <v>10.3449</v>
      </c>
      <c r="W542" t="n">
        <v>1.65</v>
      </c>
      <c r="X542" t="n">
        <v>3.45</v>
      </c>
      <c r="Y542" t="n">
        <v>7.447</v>
      </c>
      <c r="Z542" t="n">
        <v>7.447</v>
      </c>
      <c r="AA542" s="20" t="n">
        <v>46246</v>
      </c>
      <c r="AB542" t="inlineStr">
        <is>
          <t>شركة المعروف للصناعات الغذائية - مورد</t>
        </is>
      </c>
      <c r="AC542" s="20" t="n">
        <v>46265</v>
      </c>
      <c r="AD542" t="n">
        <v>0.8274</v>
      </c>
      <c r="AE542" t="n">
        <v>0.6205000000000001</v>
      </c>
      <c r="AF542" t="inlineStr">
        <is>
          <t>32:9</t>
        </is>
      </c>
      <c r="AG542" t="n">
        <v>51.724</v>
      </c>
    </row>
    <row r="543">
      <c r="A543" t="inlineStr">
        <is>
          <t>SPC</t>
        </is>
      </c>
      <c r="B543" t="inlineStr">
        <is>
          <t>RM</t>
        </is>
      </c>
      <c r="C543" t="inlineStr">
        <is>
          <t>RM.SPC.00015</t>
        </is>
      </c>
      <c r="D543" t="inlineStr">
        <is>
          <t xml:space="preserve">قهوة محمصة اسبرسو </t>
        </is>
      </c>
      <c r="E543" t="n">
        <v>59.84</v>
      </c>
      <c r="F543" t="n">
        <v>618.9589999999999</v>
      </c>
      <c r="G543" t="inlineStr">
        <is>
          <t>9108, 9402, 9403, 409, 304, 499, 403, 605, 802, 108, 402, 9402, 403, 304, 101, 9108, 402, 403, 304, 108, 101, 499, 409, 605, 9108, 802, 108, 9403</t>
        </is>
      </c>
      <c r="H543" t="n">
        <v>10</v>
      </c>
      <c r="I543" t="n">
        <v>0</v>
      </c>
      <c r="J543" t="n">
        <v>0</v>
      </c>
      <c r="K543" t="n">
        <v>0</v>
      </c>
      <c r="L543" t="n">
        <v>0</v>
      </c>
      <c r="M543" t="n">
        <v>10</v>
      </c>
      <c r="N543" t="n">
        <v>0</v>
      </c>
      <c r="O543" t="n">
        <v>0</v>
      </c>
      <c r="P543" t="n">
        <v>0</v>
      </c>
      <c r="Q543" t="n">
        <v>-10.248</v>
      </c>
      <c r="R543" t="n">
        <v>0</v>
      </c>
      <c r="S543" t="n">
        <v>-10.248</v>
      </c>
      <c r="T543" t="n">
        <v>59.592</v>
      </c>
      <c r="U543" t="n">
        <v>616.3935</v>
      </c>
      <c r="V543" t="n">
        <v>10.3437</v>
      </c>
      <c r="W543" t="n">
        <v>61.6075</v>
      </c>
      <c r="X543" t="n">
        <v>106.0305</v>
      </c>
      <c r="Y543" t="n">
        <v>133.9709</v>
      </c>
      <c r="Z543" t="n">
        <v>212.0599</v>
      </c>
      <c r="AA543" s="20" t="n">
        <v>46246</v>
      </c>
      <c r="AB543" t="inlineStr">
        <is>
          <t>شركة المعروف للصناعات الغذائية - مورد</t>
        </is>
      </c>
      <c r="AC543" s="20" t="n">
        <v>46265</v>
      </c>
      <c r="AD543" t="n">
        <v>14.8856</v>
      </c>
      <c r="AE543" t="n">
        <v>17.6716</v>
      </c>
      <c r="AF543" t="inlineStr">
        <is>
          <t>3:11</t>
        </is>
      </c>
      <c r="AG543" t="n">
        <v>103.448</v>
      </c>
    </row>
    <row r="544">
      <c r="A544" t="inlineStr">
        <is>
          <t>SPC</t>
        </is>
      </c>
      <c r="B544" t="inlineStr">
        <is>
          <t>RM</t>
        </is>
      </c>
      <c r="C544" t="inlineStr">
        <is>
          <t>RM.SPC.00016</t>
        </is>
      </c>
      <c r="D544" t="inlineStr">
        <is>
          <t>شومر</t>
        </is>
      </c>
      <c r="E544" t="n">
        <v>0.05</v>
      </c>
      <c r="F544" t="n">
        <v>0.0105</v>
      </c>
      <c r="G544" t="inlineStr">
        <is>
          <t>402, 409, 402, 409</t>
        </is>
      </c>
      <c r="H544" t="n">
        <v>0</v>
      </c>
      <c r="I544" t="n">
        <v>0</v>
      </c>
      <c r="J544" t="n">
        <v>0</v>
      </c>
      <c r="K544" t="n">
        <v>0</v>
      </c>
      <c r="L544" t="n">
        <v>0</v>
      </c>
      <c r="M544" t="n">
        <v>0</v>
      </c>
      <c r="N544" t="n">
        <v>0</v>
      </c>
      <c r="O544" t="n">
        <v>0</v>
      </c>
      <c r="P544" t="n">
        <v>0</v>
      </c>
      <c r="Q544" t="n">
        <v>0</v>
      </c>
      <c r="R544" t="n">
        <v>0</v>
      </c>
      <c r="S544" t="n">
        <v>0</v>
      </c>
      <c r="T544" t="n">
        <v>0.05</v>
      </c>
      <c r="U544" t="n">
        <v>0.0105</v>
      </c>
      <c r="V544" t="n">
        <v>0.21</v>
      </c>
      <c r="W544" t="n">
        <v>0</v>
      </c>
      <c r="X544" t="n">
        <v>0</v>
      </c>
      <c r="Y544" t="n">
        <v>0</v>
      </c>
      <c r="Z544" t="n">
        <v>0</v>
      </c>
      <c r="AA544" s="20" t="n">
        <v>2</v>
      </c>
      <c r="AC544" s="20" t="n">
        <v>46022</v>
      </c>
      <c r="AD544" t="n">
        <v>0</v>
      </c>
      <c r="AE544" t="n">
        <v>0</v>
      </c>
      <c r="AG544" t="n">
        <v>0</v>
      </c>
    </row>
    <row r="545">
      <c r="A545" t="inlineStr">
        <is>
          <t>SPC</t>
        </is>
      </c>
      <c r="B545" t="inlineStr">
        <is>
          <t>RM</t>
        </is>
      </c>
      <c r="C545" t="inlineStr">
        <is>
          <t>RM.SPC.0017</t>
        </is>
      </c>
      <c r="D545" t="inlineStr">
        <is>
          <t>كركديه مجفف</t>
        </is>
      </c>
      <c r="E545" t="n">
        <v>2</v>
      </c>
      <c r="F545" t="n">
        <v>5.172</v>
      </c>
      <c r="G545" t="inlineStr">
        <is>
          <t>304, 304</t>
        </is>
      </c>
      <c r="H545" t="n">
        <v>0</v>
      </c>
      <c r="I545" t="n">
        <v>0</v>
      </c>
      <c r="J545" t="n">
        <v>0</v>
      </c>
      <c r="K545" t="n">
        <v>0</v>
      </c>
      <c r="L545" t="n">
        <v>0</v>
      </c>
      <c r="M545" t="n">
        <v>0</v>
      </c>
      <c r="N545" t="n">
        <v>0</v>
      </c>
      <c r="O545" t="n">
        <v>0</v>
      </c>
      <c r="P545" t="n">
        <v>0</v>
      </c>
      <c r="Q545" t="n">
        <v>0</v>
      </c>
      <c r="R545" t="n">
        <v>0</v>
      </c>
      <c r="S545" t="n">
        <v>0</v>
      </c>
      <c r="T545" t="n">
        <v>2</v>
      </c>
      <c r="U545" t="n">
        <v>5.172</v>
      </c>
      <c r="V545" t="n">
        <v>2.586</v>
      </c>
      <c r="W545" t="n">
        <v>0</v>
      </c>
      <c r="X545" t="n">
        <v>0</v>
      </c>
      <c r="Y545" t="n">
        <v>0</v>
      </c>
      <c r="Z545" t="n">
        <v>0</v>
      </c>
      <c r="AA545" s="20" t="n">
        <v>46187</v>
      </c>
      <c r="AB545" t="inlineStr">
        <is>
          <t>شركة كيجن لتعبئة وتغليف المواد الغذائية</t>
        </is>
      </c>
      <c r="AC545" s="20" t="n">
        <v>2</v>
      </c>
      <c r="AD545" t="n">
        <v>0</v>
      </c>
      <c r="AE545" t="n">
        <v>0</v>
      </c>
      <c r="AG545" t="n">
        <v>0</v>
      </c>
    </row>
    <row r="546">
      <c r="A546" t="inlineStr">
        <is>
          <t>SPC</t>
        </is>
      </c>
      <c r="B546" t="inlineStr">
        <is>
          <t>RM</t>
        </is>
      </c>
      <c r="C546" t="inlineStr">
        <is>
          <t>RM.SPC.0018</t>
        </is>
      </c>
      <c r="D546" t="inlineStr">
        <is>
          <t xml:space="preserve">Karak TEA </t>
        </is>
      </c>
      <c r="V546" t="n">
        <v>12.069</v>
      </c>
      <c r="W546" t="n">
        <v>0</v>
      </c>
      <c r="X546" t="n">
        <v>0</v>
      </c>
      <c r="Y546" t="n">
        <v>0</v>
      </c>
      <c r="Z546" t="n">
        <v>0</v>
      </c>
      <c r="AA546" s="20" t="n">
        <v>2</v>
      </c>
      <c r="AC546" s="20" t="n">
        <v>2</v>
      </c>
      <c r="AD546" t="n">
        <v>0</v>
      </c>
      <c r="AE546" t="n">
        <v>0</v>
      </c>
    </row>
    <row r="547">
      <c r="A547" t="inlineStr">
        <is>
          <t>SPC</t>
        </is>
      </c>
      <c r="B547" t="inlineStr">
        <is>
          <t>RM</t>
        </is>
      </c>
      <c r="C547" t="inlineStr">
        <is>
          <t>RM.SPC.0019</t>
        </is>
      </c>
      <c r="D547" t="inlineStr">
        <is>
          <t>Specialty decaf coffee</t>
        </is>
      </c>
      <c r="V547" t="n">
        <v>15.517</v>
      </c>
      <c r="W547" t="n">
        <v>0</v>
      </c>
      <c r="X547" t="n">
        <v>0</v>
      </c>
      <c r="Y547" t="n">
        <v>0</v>
      </c>
      <c r="Z547" t="n">
        <v>0</v>
      </c>
      <c r="AA547" s="20" t="n">
        <v>2</v>
      </c>
      <c r="AC547" s="20" t="n">
        <v>2</v>
      </c>
      <c r="AD547" t="n">
        <v>0</v>
      </c>
      <c r="AE547" t="n">
        <v>0</v>
      </c>
    </row>
    <row r="548">
      <c r="A548" t="inlineStr">
        <is>
          <t>SWT</t>
        </is>
      </c>
      <c r="B548" t="inlineStr">
        <is>
          <t>RM</t>
        </is>
      </c>
      <c r="C548" t="inlineStr">
        <is>
          <t>RM.SWT.00001</t>
        </is>
      </c>
      <c r="D548" t="inlineStr">
        <is>
          <t>Glucose SyrupGlucose Syrup</t>
        </is>
      </c>
      <c r="E548" t="n">
        <v>2630.979</v>
      </c>
      <c r="F548" t="n">
        <v>1499.5728</v>
      </c>
      <c r="G548" t="inlineStr">
        <is>
          <t>9108, 9304, 9112, 9401, 9405, 9409, 108, 9403, 801, 405, 409, 499, 401, 306, 403, 304, 301, 402, 102, 101, 103, 108, 112, 403, 405, 401, 304, 499, 409, 801, 9112, 9304, 102, 403, 409, 9403, 9108, 9402, 103, 9801, 112, 101, 9112, 9402, 108, 112, 306, 402, 301, 9402, 9108, 9401, 9403, 9801, 9405, 9409</t>
        </is>
      </c>
      <c r="H548" t="n">
        <v>1</v>
      </c>
      <c r="I548" t="n">
        <v>0</v>
      </c>
      <c r="J548" t="n">
        <v>0</v>
      </c>
      <c r="K548" t="n">
        <v>0</v>
      </c>
      <c r="L548" t="n">
        <v>0</v>
      </c>
      <c r="M548" t="n">
        <v>1</v>
      </c>
      <c r="N548" t="n">
        <v>0</v>
      </c>
      <c r="O548" t="n">
        <v>0</v>
      </c>
      <c r="P548" t="n">
        <v>0</v>
      </c>
      <c r="Q548" t="n">
        <v>-422.192</v>
      </c>
      <c r="R548" t="n">
        <v>0</v>
      </c>
      <c r="S548" t="n">
        <v>-422.192</v>
      </c>
      <c r="T548" t="n">
        <v>2209.787</v>
      </c>
      <c r="U548" t="n">
        <v>1259.5788</v>
      </c>
      <c r="V548" t="n">
        <v>0.57</v>
      </c>
      <c r="W548" t="n">
        <v>3950.8335</v>
      </c>
      <c r="X548" t="n">
        <v>7112.8215</v>
      </c>
      <c r="Y548" t="n">
        <v>8918.551100000001</v>
      </c>
      <c r="Z548" t="n">
        <v>10869.5201</v>
      </c>
      <c r="AA548" s="20" t="n">
        <v>46265</v>
      </c>
      <c r="AB548" t="inlineStr">
        <is>
          <t>م. فروقات جرد مستودعات</t>
        </is>
      </c>
      <c r="AC548" s="20" t="n">
        <v>46265</v>
      </c>
      <c r="AD548" t="n">
        <v>990.9501</v>
      </c>
      <c r="AE548" t="n">
        <v>905.7933</v>
      </c>
      <c r="AF548" t="inlineStr">
        <is>
          <t>2:13</t>
        </is>
      </c>
      <c r="AG548" t="n">
        <v>0</v>
      </c>
    </row>
    <row r="549">
      <c r="A549" t="inlineStr">
        <is>
          <t>SWT</t>
        </is>
      </c>
      <c r="B549" t="inlineStr">
        <is>
          <t>RM</t>
        </is>
      </c>
      <c r="C549" t="inlineStr">
        <is>
          <t>RM.SWT.00004</t>
        </is>
      </c>
      <c r="D549" t="inlineStr">
        <is>
          <t xml:space="preserve">مالتيتول </t>
        </is>
      </c>
      <c r="E549" t="n">
        <v>35712.736</v>
      </c>
      <c r="F549" t="n">
        <v>63065.0289</v>
      </c>
      <c r="G549" t="inlineStr">
        <is>
          <t>9403, 9401, 9402, 9108, 9301, 9801, 9809, 9408, 9405, 9403, 405, 9408, 9401, 108, 9405, 9301, 9108, 9112, 605, 9102, 9104, 499, 801, 408, 405, 101, 103, 102, 108, 104, 112, 301, 403, 401, 306, 402, 9405, 101, 9408, 9112, 408, 9102, 809, 9801, 102, 112, 9402, 102, 104, 103, 402, 301, 108, 9809, 112, 9112, 801, 9102, 809, 605, 9104, 403, 408, 405, 499, 306, 401</t>
        </is>
      </c>
      <c r="H549" t="n">
        <v>0</v>
      </c>
      <c r="I549" t="n">
        <v>0</v>
      </c>
      <c r="J549" t="n">
        <v>0</v>
      </c>
      <c r="K549" t="n">
        <v>0</v>
      </c>
      <c r="L549" t="n">
        <v>0</v>
      </c>
      <c r="M549" t="n">
        <v>0</v>
      </c>
      <c r="N549" t="n">
        <v>0</v>
      </c>
      <c r="O549" t="n">
        <v>0</v>
      </c>
      <c r="P549" t="n">
        <v>0</v>
      </c>
      <c r="Q549" t="n">
        <v>-304.761</v>
      </c>
      <c r="R549" t="n">
        <v>0</v>
      </c>
      <c r="S549" t="n">
        <v>-304.761</v>
      </c>
      <c r="T549" t="n">
        <v>35407.975</v>
      </c>
      <c r="U549" t="n">
        <v>62526.8522</v>
      </c>
      <c r="V549" t="n">
        <v>1.7659</v>
      </c>
      <c r="W549" t="n">
        <v>6661.2714</v>
      </c>
      <c r="X549" t="n">
        <v>8782.482400000001</v>
      </c>
      <c r="Y549" t="n">
        <v>13230.0622</v>
      </c>
      <c r="Z549" t="n">
        <v>16040.4712</v>
      </c>
      <c r="AA549" s="20" t="n">
        <v>45466</v>
      </c>
      <c r="AB549" t="inlineStr">
        <is>
          <t>مالتيتول .02/2024</t>
        </is>
      </c>
      <c r="AC549" s="20" t="n">
        <v>46265</v>
      </c>
      <c r="AD549" t="n">
        <v>1470.0069</v>
      </c>
      <c r="AE549" t="n">
        <v>1336.7059</v>
      </c>
      <c r="AF549" t="inlineStr">
        <is>
          <t>26:14</t>
        </is>
      </c>
      <c r="AG549" t="n">
        <v>0</v>
      </c>
    </row>
    <row r="550">
      <c r="A550" t="inlineStr">
        <is>
          <t>SWT</t>
        </is>
      </c>
      <c r="B550" t="inlineStr">
        <is>
          <t>RM</t>
        </is>
      </c>
      <c r="C550" t="inlineStr">
        <is>
          <t>RM.SWT.00005</t>
        </is>
      </c>
      <c r="D550" t="inlineStr">
        <is>
          <t>MaltiPlus P 25 Kg * Bag</t>
        </is>
      </c>
      <c r="E550" t="n">
        <v>0</v>
      </c>
      <c r="F550" t="n">
        <v>0</v>
      </c>
      <c r="G550" t="inlineStr">
        <is>
          <t>102, 102</t>
        </is>
      </c>
      <c r="H550" t="n">
        <v>0</v>
      </c>
      <c r="I550" t="n">
        <v>0</v>
      </c>
      <c r="J550" t="n">
        <v>0</v>
      </c>
      <c r="K550" t="n">
        <v>0</v>
      </c>
      <c r="L550" t="n">
        <v>0</v>
      </c>
      <c r="M550" t="n">
        <v>0</v>
      </c>
      <c r="N550" t="n">
        <v>0</v>
      </c>
      <c r="O550" t="n">
        <v>0</v>
      </c>
      <c r="P550" t="n">
        <v>0</v>
      </c>
      <c r="Q550" t="n">
        <v>0</v>
      </c>
      <c r="R550" t="n">
        <v>0</v>
      </c>
      <c r="S550" t="n">
        <v>0</v>
      </c>
      <c r="T550" t="n">
        <v>0</v>
      </c>
      <c r="U550" t="n">
        <v>0</v>
      </c>
      <c r="V550" t="n">
        <v>1.5333</v>
      </c>
      <c r="W550" t="n">
        <v>0</v>
      </c>
      <c r="X550" t="n">
        <v>0</v>
      </c>
      <c r="Y550" t="n">
        <v>0</v>
      </c>
      <c r="Z550" t="n">
        <v>0</v>
      </c>
      <c r="AA550" s="20" t="n">
        <v>45263</v>
      </c>
      <c r="AB550" t="inlineStr">
        <is>
          <t>Maltiplus.01/2023</t>
        </is>
      </c>
      <c r="AC550" s="20" t="n">
        <v>2</v>
      </c>
      <c r="AD550" t="n">
        <v>0</v>
      </c>
      <c r="AE550" t="n">
        <v>0</v>
      </c>
      <c r="AG550" t="n">
        <v>0</v>
      </c>
    </row>
    <row r="551">
      <c r="A551" t="inlineStr">
        <is>
          <t>SWT</t>
        </is>
      </c>
      <c r="B551" t="inlineStr">
        <is>
          <t>RM</t>
        </is>
      </c>
      <c r="C551" t="inlineStr">
        <is>
          <t>RM.SWT.00006</t>
        </is>
      </c>
      <c r="D551" t="inlineStr">
        <is>
          <t>Malt Dextrin 25 kg</t>
        </is>
      </c>
      <c r="E551" t="n">
        <v>0</v>
      </c>
      <c r="F551" t="n">
        <v>0</v>
      </c>
      <c r="G551" t="inlineStr">
        <is>
          <t>108, 108</t>
        </is>
      </c>
      <c r="H551" t="n">
        <v>0</v>
      </c>
      <c r="I551" t="n">
        <v>0</v>
      </c>
      <c r="J551" t="n">
        <v>0</v>
      </c>
      <c r="K551" t="n">
        <v>0</v>
      </c>
      <c r="L551" t="n">
        <v>0</v>
      </c>
      <c r="M551" t="n">
        <v>0</v>
      </c>
      <c r="N551" t="n">
        <v>0</v>
      </c>
      <c r="O551" t="n">
        <v>0</v>
      </c>
      <c r="P551" t="n">
        <v>0</v>
      </c>
      <c r="Q551" t="n">
        <v>0</v>
      </c>
      <c r="R551" t="n">
        <v>0</v>
      </c>
      <c r="S551" t="n">
        <v>0</v>
      </c>
      <c r="T551" t="n">
        <v>0</v>
      </c>
      <c r="U551" t="n">
        <v>0</v>
      </c>
      <c r="V551" t="n">
        <v>2</v>
      </c>
      <c r="W551" t="n">
        <v>0</v>
      </c>
      <c r="X551" t="n">
        <v>0</v>
      </c>
      <c r="Y551" t="n">
        <v>0</v>
      </c>
      <c r="Z551" t="n">
        <v>0</v>
      </c>
      <c r="AA551" s="20" t="n">
        <v>45792</v>
      </c>
      <c r="AB551" t="inlineStr">
        <is>
          <t>زهرة يافا للتجارة JFT</t>
        </is>
      </c>
      <c r="AC551" s="20" t="n">
        <v>45794</v>
      </c>
      <c r="AD551" t="n">
        <v>0</v>
      </c>
      <c r="AE551" t="n">
        <v>0</v>
      </c>
      <c r="AG551" t="n">
        <v>0</v>
      </c>
    </row>
    <row r="552">
      <c r="A552" t="inlineStr">
        <is>
          <t>SWT</t>
        </is>
      </c>
      <c r="B552" t="inlineStr">
        <is>
          <t>RM</t>
        </is>
      </c>
      <c r="C552" t="inlineStr">
        <is>
          <t>RM.SWT.00007</t>
        </is>
      </c>
      <c r="D552" t="inlineStr">
        <is>
          <t>Sugar</t>
        </is>
      </c>
      <c r="E552" t="n">
        <v>220866.861</v>
      </c>
      <c r="F552" t="n">
        <v>92711.8808</v>
      </c>
      <c r="G552" t="inlineStr">
        <is>
          <t>9401, 9605, 405, 108, 9408, 9409, 103, 9809, 9403, 9405, 9304, 9112, 9108, 405, 499, 409, 801, 408, 605, 9101, 809, 401, 406, 304, 301, 403, 402, 101, 103, 102, 105, 107, 108, 112, 401, 304, 409, 499, 403, 408, 405, 605, 406, 809, 9101, 801, 9304, 9112, 9809, 9409, 107, 105, 101, 408, 9101, 9401, 112, 108, 9402, 102, 101, 112, 401, 403, 102, 9801, 409, 9408, 9112, 9108, 9406, 9405, 809, 9403, 402, 301, 9405, 9409, 9809, 9406, 9605, 9801, 9401, 9403, 9408, 9402, 9108</t>
        </is>
      </c>
      <c r="H552" t="n">
        <v>560000</v>
      </c>
      <c r="I552" t="n">
        <v>0</v>
      </c>
      <c r="J552" t="n">
        <v>19.6</v>
      </c>
      <c r="K552" t="n">
        <v>0</v>
      </c>
      <c r="L552" t="n">
        <v>0</v>
      </c>
      <c r="M552" t="n">
        <v>560019.6</v>
      </c>
      <c r="N552" t="n">
        <v>-28000</v>
      </c>
      <c r="O552" t="n">
        <v>0</v>
      </c>
      <c r="P552" t="n">
        <v>0</v>
      </c>
      <c r="Q552" t="n">
        <v>-510527.309</v>
      </c>
      <c r="R552" t="n">
        <v>0</v>
      </c>
      <c r="S552" t="n">
        <v>-538527.309</v>
      </c>
      <c r="T552" t="n">
        <v>242359.152</v>
      </c>
      <c r="U552" t="n">
        <v>101516.2117</v>
      </c>
      <c r="V552" t="n">
        <v>0.4156</v>
      </c>
      <c r="W552" t="n">
        <v>1665702.5066</v>
      </c>
      <c r="X552" t="n">
        <v>3849020.8206</v>
      </c>
      <c r="Y552" t="n">
        <v>5911891.2841</v>
      </c>
      <c r="Z552" t="n">
        <v>7630723.6371</v>
      </c>
      <c r="AA552" s="20" t="n">
        <v>46265</v>
      </c>
      <c r="AB552" t="inlineStr">
        <is>
          <t xml:space="preserve">شركة انجاز للتموين والتوزيع </t>
        </is>
      </c>
      <c r="AC552" s="20" t="n">
        <v>46265</v>
      </c>
      <c r="AD552" t="n">
        <v>656876.8093</v>
      </c>
      <c r="AE552" t="n">
        <v>635893.6364</v>
      </c>
      <c r="AF552" t="inlineStr">
        <is>
          <t>0:11</t>
        </is>
      </c>
      <c r="AG552" t="n">
        <v>234972.5</v>
      </c>
    </row>
    <row r="553">
      <c r="A553" t="inlineStr">
        <is>
          <t>SWT</t>
        </is>
      </c>
      <c r="B553" t="inlineStr">
        <is>
          <t>RM</t>
        </is>
      </c>
      <c r="C553" t="inlineStr">
        <is>
          <t>RM.SWT.00008</t>
        </is>
      </c>
      <c r="D553" t="inlineStr">
        <is>
          <t>سكر بني</t>
        </is>
      </c>
      <c r="E553" t="n">
        <v>0</v>
      </c>
      <c r="F553" t="n">
        <v>0</v>
      </c>
      <c r="G553" t="inlineStr">
        <is>
          <t>401, 401</t>
        </is>
      </c>
      <c r="H553" t="n">
        <v>0</v>
      </c>
      <c r="I553" t="n">
        <v>0</v>
      </c>
      <c r="J553" t="n">
        <v>0</v>
      </c>
      <c r="K553" t="n">
        <v>0</v>
      </c>
      <c r="L553" t="n">
        <v>0</v>
      </c>
      <c r="M553" t="n">
        <v>0</v>
      </c>
      <c r="N553" t="n">
        <v>0</v>
      </c>
      <c r="O553" t="n">
        <v>0</v>
      </c>
      <c r="P553" t="n">
        <v>0</v>
      </c>
      <c r="Q553" t="n">
        <v>0</v>
      </c>
      <c r="R553" t="n">
        <v>0</v>
      </c>
      <c r="S553" t="n">
        <v>0</v>
      </c>
      <c r="T553" t="n">
        <v>0</v>
      </c>
      <c r="U553" t="n">
        <v>0</v>
      </c>
      <c r="V553" t="n">
        <v>2.242</v>
      </c>
      <c r="W553" t="n">
        <v>0</v>
      </c>
      <c r="X553" t="n">
        <v>0</v>
      </c>
      <c r="Y553" t="n">
        <v>0</v>
      </c>
      <c r="Z553" t="n">
        <v>0</v>
      </c>
      <c r="AA553" s="20" t="n">
        <v>45123</v>
      </c>
      <c r="AB553" t="inlineStr">
        <is>
          <t>مؤسسة الزنبقة للاستيراد والتصدير - مورد</t>
        </is>
      </c>
      <c r="AC553" s="20" t="n">
        <v>2</v>
      </c>
      <c r="AD553" t="n">
        <v>0</v>
      </c>
      <c r="AE553" t="n">
        <v>0</v>
      </c>
      <c r="AG553" t="n">
        <v>0</v>
      </c>
    </row>
    <row r="554">
      <c r="A554" t="inlineStr">
        <is>
          <t>SWT</t>
        </is>
      </c>
      <c r="B554" t="inlineStr">
        <is>
          <t>RM</t>
        </is>
      </c>
      <c r="C554" t="inlineStr">
        <is>
          <t>RM.SWT.00009</t>
        </is>
      </c>
      <c r="D554" t="inlineStr">
        <is>
          <t>سكر ناعم</t>
        </is>
      </c>
      <c r="E554" t="n">
        <v>0.7</v>
      </c>
      <c r="F554" t="n">
        <v>0.2872</v>
      </c>
      <c r="G554" t="inlineStr">
        <is>
          <t>9304, 801, 304, 304, 801, 9304</t>
        </is>
      </c>
      <c r="H554" t="n">
        <v>0</v>
      </c>
      <c r="I554" t="n">
        <v>0</v>
      </c>
      <c r="J554" t="n">
        <v>0</v>
      </c>
      <c r="K554" t="n">
        <v>0</v>
      </c>
      <c r="L554" t="n">
        <v>0</v>
      </c>
      <c r="M554" t="n">
        <v>0</v>
      </c>
      <c r="N554" t="n">
        <v>0</v>
      </c>
      <c r="O554" t="n">
        <v>0</v>
      </c>
      <c r="P554" t="n">
        <v>0</v>
      </c>
      <c r="Q554" t="n">
        <v>0</v>
      </c>
      <c r="R554" t="n">
        <v>0</v>
      </c>
      <c r="S554" t="n">
        <v>0</v>
      </c>
      <c r="T554" t="n">
        <v>0.7</v>
      </c>
      <c r="U554" t="n">
        <v>0.2872</v>
      </c>
      <c r="V554" t="n">
        <v>0.4103</v>
      </c>
      <c r="W554" t="n">
        <v>0</v>
      </c>
      <c r="X554" t="n">
        <v>0</v>
      </c>
      <c r="Y554" t="n">
        <v>0.7</v>
      </c>
      <c r="Z554" t="n">
        <v>0.7</v>
      </c>
      <c r="AA554" s="20" t="n">
        <v>2</v>
      </c>
      <c r="AC554" s="20" t="n">
        <v>46054</v>
      </c>
      <c r="AD554" t="n">
        <v>0.07770000000000001</v>
      </c>
      <c r="AE554" t="n">
        <v>0.0583</v>
      </c>
      <c r="AF554" t="inlineStr">
        <is>
          <t>12:0</t>
        </is>
      </c>
      <c r="AG554" t="n">
        <v>0</v>
      </c>
    </row>
    <row r="555">
      <c r="A555" t="inlineStr">
        <is>
          <t>SWT</t>
        </is>
      </c>
      <c r="B555" t="inlineStr">
        <is>
          <t>RM</t>
        </is>
      </c>
      <c r="C555" t="inlineStr">
        <is>
          <t>RM.SWT.00010</t>
        </is>
      </c>
      <c r="D555" t="inlineStr">
        <is>
          <t>حليب مكثف محلى - المعرض</t>
        </is>
      </c>
      <c r="E555" t="n">
        <v>19.34</v>
      </c>
      <c r="F555" t="n">
        <v>75.6581</v>
      </c>
      <c r="G555" t="inlineStr">
        <is>
          <t>9409, 409, 9409, 304, 101, 304, 409, 304, 101</t>
        </is>
      </c>
      <c r="H555" t="n">
        <v>12</v>
      </c>
      <c r="I555" t="n">
        <v>0</v>
      </c>
      <c r="J555" t="n">
        <v>0</v>
      </c>
      <c r="K555" t="n">
        <v>0</v>
      </c>
      <c r="L555" t="n">
        <v>0</v>
      </c>
      <c r="M555" t="n">
        <v>12</v>
      </c>
      <c r="N555" t="n">
        <v>0</v>
      </c>
      <c r="O555" t="n">
        <v>0</v>
      </c>
      <c r="P555" t="n">
        <v>0</v>
      </c>
      <c r="Q555" t="n">
        <v>-5.3</v>
      </c>
      <c r="R555" t="n">
        <v>0</v>
      </c>
      <c r="S555" t="n">
        <v>-5.3</v>
      </c>
      <c r="T555" t="n">
        <v>26.04</v>
      </c>
      <c r="U555" t="n">
        <v>101.8685</v>
      </c>
      <c r="V555" t="n">
        <v>3.912</v>
      </c>
      <c r="W555" t="n">
        <v>12.25</v>
      </c>
      <c r="X555" t="n">
        <v>15.9</v>
      </c>
      <c r="Y555" t="n">
        <v>34.55</v>
      </c>
      <c r="Z555" t="n">
        <v>34.55</v>
      </c>
      <c r="AA555" s="20" t="n">
        <v>46246</v>
      </c>
      <c r="AB555" t="inlineStr">
        <is>
          <t>Cash Customer - مورد</t>
        </is>
      </c>
      <c r="AC555" s="20" t="n">
        <v>46265</v>
      </c>
      <c r="AD555" t="n">
        <v>3.8388</v>
      </c>
      <c r="AE555" t="n">
        <v>2.8791</v>
      </c>
      <c r="AF555" t="inlineStr">
        <is>
          <t>9:1</t>
        </is>
      </c>
      <c r="AG555" t="n">
        <v>46.944</v>
      </c>
    </row>
    <row r="556">
      <c r="A556" t="inlineStr">
        <is>
          <t>SWT</t>
        </is>
      </c>
      <c r="B556" t="inlineStr">
        <is>
          <t>RM</t>
        </is>
      </c>
      <c r="C556" t="inlineStr">
        <is>
          <t>RM.SWT.0011</t>
        </is>
      </c>
      <c r="D556" t="inlineStr">
        <is>
          <t>ستيفيا</t>
        </is>
      </c>
      <c r="V556" t="n">
        <v>0</v>
      </c>
      <c r="W556" t="n">
        <v>0</v>
      </c>
      <c r="X556" t="n">
        <v>0</v>
      </c>
      <c r="Y556" t="n">
        <v>0</v>
      </c>
      <c r="Z556" t="n">
        <v>0</v>
      </c>
      <c r="AA556" s="20" t="n">
        <v>2</v>
      </c>
      <c r="AC556" s="20" t="n">
        <v>2</v>
      </c>
      <c r="AD556" t="n">
        <v>0</v>
      </c>
      <c r="AE556" t="n">
        <v>0</v>
      </c>
    </row>
    <row r="557">
      <c r="A557" t="inlineStr">
        <is>
          <t>WAF</t>
        </is>
      </c>
      <c r="B557" t="inlineStr">
        <is>
          <t>RM</t>
        </is>
      </c>
      <c r="C557" t="inlineStr">
        <is>
          <t>RM.WAF.0001</t>
        </is>
      </c>
      <c r="D557" t="inlineStr">
        <is>
          <t xml:space="preserve">رقائق الويفر الكرانشية </t>
        </is>
      </c>
      <c r="E557" t="n">
        <v>0</v>
      </c>
      <c r="F557" t="n">
        <v>0</v>
      </c>
      <c r="G557" t="inlineStr">
        <is>
          <t>9405, 9605, 9409, 9108, 9404, 9402, 9401, 102, 103, 101, 108, 201, 112, 203, 202, 402, 306, 401, 403, 305, 304, 204, 303, 301, 405, 801, 701, 409, 499, 404, 602, 605, 601, 501, 9112, 9108, 9405, 9409, 9304, 9401, 9605, 102, 103, 9402, 101, 9404, 112, 108, 201, 301, 203, 402, 202, 401, 306, 204, 303, 305, 499, 404, 304, 409, 405, 403, 602, 601, 605, 501, 9304, 801, 701, 9112</t>
        </is>
      </c>
      <c r="H557" t="n">
        <v>0</v>
      </c>
      <c r="I557" t="n">
        <v>0</v>
      </c>
      <c r="J557" t="n">
        <v>0</v>
      </c>
      <c r="K557" t="n">
        <v>0</v>
      </c>
      <c r="L557" t="n">
        <v>0</v>
      </c>
      <c r="M557" t="n">
        <v>0</v>
      </c>
      <c r="N557" t="n">
        <v>0</v>
      </c>
      <c r="O557" t="n">
        <v>0</v>
      </c>
      <c r="P557" t="n">
        <v>0</v>
      </c>
      <c r="Q557" t="n">
        <v>0</v>
      </c>
      <c r="R557" t="n">
        <v>0</v>
      </c>
      <c r="S557" t="n">
        <v>0</v>
      </c>
      <c r="T557" t="n">
        <v>0</v>
      </c>
      <c r="U557" t="n">
        <v>0</v>
      </c>
      <c r="V557" t="n">
        <v>3.8123</v>
      </c>
      <c r="W557" t="n">
        <v>107.5377</v>
      </c>
      <c r="X557" t="n">
        <v>108.2577</v>
      </c>
      <c r="Y557" t="n">
        <v>407.3447</v>
      </c>
      <c r="Z557" t="n">
        <v>545.3807</v>
      </c>
      <c r="AA557" s="20" t="n">
        <v>45484</v>
      </c>
      <c r="AB557" t="inlineStr">
        <is>
          <t>WAFER.19/2024</t>
        </is>
      </c>
      <c r="AC557" s="20" t="n">
        <v>46234</v>
      </c>
      <c r="AD557" t="n">
        <v>45.2605</v>
      </c>
      <c r="AE557" t="n">
        <v>45.4483</v>
      </c>
      <c r="AF557" t="inlineStr">
        <is>
          <t>0:0</t>
        </is>
      </c>
      <c r="AG557" t="n">
        <v>0</v>
      </c>
    </row>
    <row r="558">
      <c r="A558" t="inlineStr">
        <is>
          <t>WAF</t>
        </is>
      </c>
      <c r="B558" t="inlineStr">
        <is>
          <t>RM</t>
        </is>
      </c>
      <c r="C558" t="inlineStr">
        <is>
          <t>RM.WAF.0002</t>
        </is>
      </c>
      <c r="D558" t="inlineStr">
        <is>
          <t xml:space="preserve">رقائق الويفر الكرانشية FORTUNE MOR 2.5 </t>
        </is>
      </c>
      <c r="E558" t="n">
        <v>1079.268</v>
      </c>
      <c r="F558" t="n">
        <v>2857.3356</v>
      </c>
      <c r="G558" t="inlineStr">
        <is>
          <t>304, 409, 401, 302, 303, 405, 408, 404, 801, 701, 602, 9103, 601, 499, 9304, 809, 9112, 9101, 409, 9801, 112, 401, 9402, 103, 9401, 101, 9112, 301, 9404, 9405, 304, 108, 9304, 402, 204, 301, 112, 9801, 201, 304, 303, 204, 301, 402, 401, 108, 101, 103, 112, 201, 302, 9101, 9103, 602, 601, 801, 408, 701, 409, 405, 404, 499, 9304, 9409, 108, 9405, 9408, 9401, 405, 9601, 9108, 9112, 9204, 809, 9301, 9302, 9402, 9108, 9302, 9404, 9204, 9301, 9401, 9801, 9409, 9408, 9405, 9601</t>
        </is>
      </c>
      <c r="H558" t="n">
        <v>8775</v>
      </c>
      <c r="I558" t="n">
        <v>0</v>
      </c>
      <c r="J558" t="n">
        <v>0</v>
      </c>
      <c r="K558" t="n">
        <v>0</v>
      </c>
      <c r="L558" t="n">
        <v>0</v>
      </c>
      <c r="M558" t="n">
        <v>8775</v>
      </c>
      <c r="N558" t="n">
        <v>0</v>
      </c>
      <c r="O558" t="n">
        <v>-232.5</v>
      </c>
      <c r="P558" t="n">
        <v>0</v>
      </c>
      <c r="Q558" t="n">
        <v>-9163.582</v>
      </c>
      <c r="R558" t="n">
        <v>0</v>
      </c>
      <c r="S558" t="n">
        <v>-9396.082</v>
      </c>
      <c r="T558" t="n">
        <v>458.186</v>
      </c>
      <c r="U558" t="n">
        <v>1224.6622</v>
      </c>
      <c r="V558" t="n">
        <v>2.773</v>
      </c>
      <c r="W558" t="n">
        <v>22112.7385</v>
      </c>
      <c r="X558" t="n">
        <v>23763.9835</v>
      </c>
      <c r="Y558" t="n">
        <v>28135.3541</v>
      </c>
      <c r="Z558" t="n">
        <v>35135.3541</v>
      </c>
      <c r="AA558" s="20" t="n">
        <v>46251</v>
      </c>
      <c r="AB558" t="inlineStr">
        <is>
          <t>Crunchy wafer.03/2026</t>
        </is>
      </c>
      <c r="AC558" s="20" t="n">
        <v>46262</v>
      </c>
      <c r="AD558" t="n">
        <v>3126.1504</v>
      </c>
      <c r="AE558" t="n">
        <v>2927.9461</v>
      </c>
      <c r="AF558" t="inlineStr">
        <is>
          <t>0:4</t>
        </is>
      </c>
      <c r="AG558" t="n">
        <v>26213.814</v>
      </c>
    </row>
    <row r="559">
      <c r="A559" t="inlineStr">
        <is>
          <t>WAF</t>
        </is>
      </c>
      <c r="B559" t="inlineStr">
        <is>
          <t>RM</t>
        </is>
      </c>
      <c r="C559" t="inlineStr">
        <is>
          <t>RM.WAF.0003</t>
        </is>
      </c>
      <c r="D559" t="inlineStr">
        <is>
          <t xml:space="preserve">رقائق الويفر الكرانشية 4 FORTUNE MAROC </t>
        </is>
      </c>
      <c r="E559" t="n">
        <v>5348</v>
      </c>
      <c r="F559" t="n">
        <v>16304.9745</v>
      </c>
      <c r="G559" t="inlineStr">
        <is>
          <t>9401, 301, 9409, 9601, 9405, 9605, 9108, 9401, 9406, 101, 9406, 401, 112, 108, 306, 401, 301, 201, 111, 409, 499, 304, 405, 605, 406, 601, 9103, 9112, 801, 9304, 101, 103, 108, 112, 111, 201, 304, 306, 401, 301, 406, 9409, 9405, 9304, 9108, 9112, 103, 9601, 9605, 9401, 409, 801, 499, 405, 605, 601, 9103</t>
        </is>
      </c>
      <c r="H559" t="n">
        <v>0</v>
      </c>
      <c r="I559" t="n">
        <v>0</v>
      </c>
      <c r="J559" t="n">
        <v>0</v>
      </c>
      <c r="K559" t="n">
        <v>0</v>
      </c>
      <c r="L559" t="n">
        <v>0</v>
      </c>
      <c r="M559" t="n">
        <v>0</v>
      </c>
      <c r="N559" t="n">
        <v>0</v>
      </c>
      <c r="O559" t="n">
        <v>0</v>
      </c>
      <c r="P559" t="n">
        <v>-5340</v>
      </c>
      <c r="Q559" t="n">
        <v>-4</v>
      </c>
      <c r="R559" t="n">
        <v>0</v>
      </c>
      <c r="S559" t="n">
        <v>-5344</v>
      </c>
      <c r="T559" t="n">
        <v>4</v>
      </c>
      <c r="U559" t="n">
        <v>10.7733</v>
      </c>
      <c r="V559" t="n">
        <v>2.6933</v>
      </c>
      <c r="W559" t="n">
        <v>502.7163</v>
      </c>
      <c r="X559" t="n">
        <v>503.7163</v>
      </c>
      <c r="Y559" t="n">
        <v>608.0271</v>
      </c>
      <c r="Z559" t="n">
        <v>697.5691</v>
      </c>
      <c r="AA559" s="20" t="n">
        <v>46222</v>
      </c>
      <c r="AB559" t="inlineStr">
        <is>
          <t>Crunchy wafer.02/2026</t>
        </is>
      </c>
      <c r="AC559" s="20" t="n">
        <v>46260</v>
      </c>
      <c r="AD559" t="n">
        <v>67.5585</v>
      </c>
      <c r="AE559" t="n">
        <v>58.1307</v>
      </c>
      <c r="AF559" t="inlineStr">
        <is>
          <t>0:2</t>
        </is>
      </c>
      <c r="AG559" t="n">
        <v>0</v>
      </c>
    </row>
    <row r="560">
      <c r="A560" t="inlineStr">
        <is>
          <t>WAF</t>
        </is>
      </c>
      <c r="B560" t="inlineStr">
        <is>
          <t>RM</t>
        </is>
      </c>
      <c r="C560" t="inlineStr">
        <is>
          <t>RM.WAF.0004</t>
        </is>
      </c>
      <c r="D560" t="inlineStr">
        <is>
          <t>Instant Ceral Flakes (Oat Flake B)</t>
        </is>
      </c>
      <c r="E560" t="n">
        <v>0</v>
      </c>
      <c r="F560" t="n">
        <v>0</v>
      </c>
      <c r="G560" t="inlineStr">
        <is>
          <t>101, 102, 403, 101, 102, 403</t>
        </is>
      </c>
      <c r="H560" t="n">
        <v>0</v>
      </c>
      <c r="I560" t="n">
        <v>0</v>
      </c>
      <c r="J560" t="n">
        <v>0</v>
      </c>
      <c r="K560" t="n">
        <v>0</v>
      </c>
      <c r="L560" t="n">
        <v>0</v>
      </c>
      <c r="M560" t="n">
        <v>0</v>
      </c>
      <c r="N560" t="n">
        <v>0</v>
      </c>
      <c r="O560" t="n">
        <v>0</v>
      </c>
      <c r="P560" t="n">
        <v>0</v>
      </c>
      <c r="Q560" t="n">
        <v>0</v>
      </c>
      <c r="R560" t="n">
        <v>0</v>
      </c>
      <c r="S560" t="n">
        <v>0</v>
      </c>
      <c r="T560" t="n">
        <v>0</v>
      </c>
      <c r="U560" t="n">
        <v>0</v>
      </c>
      <c r="V560" t="n">
        <v>0.09329999999999999</v>
      </c>
      <c r="W560" t="n">
        <v>0</v>
      </c>
      <c r="X560" t="n">
        <v>0</v>
      </c>
      <c r="Y560" t="n">
        <v>0</v>
      </c>
      <c r="Z560" t="n">
        <v>0</v>
      </c>
      <c r="AA560" s="20" t="n">
        <v>2</v>
      </c>
      <c r="AC560" s="20" t="n">
        <v>2</v>
      </c>
      <c r="AD560" t="n">
        <v>0</v>
      </c>
      <c r="AE560" t="n">
        <v>0</v>
      </c>
      <c r="AG560" t="n">
        <v>0</v>
      </c>
    </row>
    <row r="561">
      <c r="A561" t="inlineStr">
        <is>
          <t>WAF</t>
        </is>
      </c>
      <c r="B561" t="inlineStr">
        <is>
          <t>RM</t>
        </is>
      </c>
      <c r="C561" t="inlineStr">
        <is>
          <t>RM.WAF.0005</t>
        </is>
      </c>
      <c r="D561" t="inlineStr">
        <is>
          <t>ويفر ماجستو شوكولاته</t>
        </is>
      </c>
      <c r="E561" t="n">
        <v>2.9</v>
      </c>
      <c r="F561" t="n">
        <v>10.1258</v>
      </c>
      <c r="G561" t="inlineStr">
        <is>
          <t>101, 409, 409, 101, 409, 9409, 9409</t>
        </is>
      </c>
      <c r="H561" t="n">
        <v>0</v>
      </c>
      <c r="I561" t="n">
        <v>0</v>
      </c>
      <c r="J561" t="n">
        <v>0</v>
      </c>
      <c r="K561" t="n">
        <v>0</v>
      </c>
      <c r="L561" t="n">
        <v>0</v>
      </c>
      <c r="M561" t="n">
        <v>0</v>
      </c>
      <c r="N561" t="n">
        <v>0</v>
      </c>
      <c r="O561" t="n">
        <v>0</v>
      </c>
      <c r="P561" t="n">
        <v>0</v>
      </c>
      <c r="Q561" t="n">
        <v>-0.25</v>
      </c>
      <c r="R561" t="n">
        <v>0</v>
      </c>
      <c r="S561" t="n">
        <v>-0.25</v>
      </c>
      <c r="T561" t="n">
        <v>2.65</v>
      </c>
      <c r="U561" t="n">
        <v>9.2529</v>
      </c>
      <c r="V561" t="n">
        <v>3.4917</v>
      </c>
      <c r="W561" t="n">
        <v>6.45</v>
      </c>
      <c r="X561" t="n">
        <v>6.45</v>
      </c>
      <c r="Y561" t="n">
        <v>6.45</v>
      </c>
      <c r="Z561" t="n">
        <v>6.45</v>
      </c>
      <c r="AA561" s="20" t="n">
        <v>46222</v>
      </c>
      <c r="AB561" t="inlineStr">
        <is>
          <t>شركة عمر بولص الزعمط - مورد</t>
        </is>
      </c>
      <c r="AC561" s="20" t="n">
        <v>46265</v>
      </c>
      <c r="AD561" t="n">
        <v>0.7166</v>
      </c>
      <c r="AE561" t="n">
        <v>0.5375</v>
      </c>
      <c r="AF561" t="inlineStr">
        <is>
          <t>4:27</t>
        </is>
      </c>
      <c r="AG561" t="n">
        <v>0</v>
      </c>
    </row>
    <row r="562">
      <c r="A562" t="inlineStr">
        <is>
          <t>WSWT</t>
        </is>
      </c>
      <c r="B562" t="inlineStr">
        <is>
          <t>RM</t>
        </is>
      </c>
      <c r="C562" t="inlineStr">
        <is>
          <t>RM.WSWT.0001</t>
        </is>
      </c>
      <c r="D562" t="inlineStr">
        <is>
          <t>Brawni cake</t>
        </is>
      </c>
      <c r="E562" t="n">
        <v>0.005</v>
      </c>
      <c r="F562" t="n">
        <v>0.0329</v>
      </c>
      <c r="G562" t="inlineStr">
        <is>
          <t>9409, 409, 401, 101, 9409, 101, 409, 9409, 409, 401, 101</t>
        </is>
      </c>
      <c r="H562" t="n">
        <v>7</v>
      </c>
      <c r="I562" t="n">
        <v>0</v>
      </c>
      <c r="J562" t="n">
        <v>0</v>
      </c>
      <c r="K562" t="n">
        <v>0</v>
      </c>
      <c r="L562" t="n">
        <v>0</v>
      </c>
      <c r="M562" t="n">
        <v>7</v>
      </c>
      <c r="N562" t="n">
        <v>0</v>
      </c>
      <c r="O562" t="n">
        <v>0</v>
      </c>
      <c r="P562" t="n">
        <v>0</v>
      </c>
      <c r="Q562" t="n">
        <v>-6.7</v>
      </c>
      <c r="R562" t="n">
        <v>0</v>
      </c>
      <c r="S562" t="n">
        <v>-6.7</v>
      </c>
      <c r="T562" t="n">
        <v>0.305</v>
      </c>
      <c r="U562" t="n">
        <v>1.952</v>
      </c>
      <c r="V562" t="n">
        <v>6.4</v>
      </c>
      <c r="W562" t="n">
        <v>27.345</v>
      </c>
      <c r="X562" t="n">
        <v>28.345</v>
      </c>
      <c r="Y562" t="n">
        <v>38.119</v>
      </c>
      <c r="Z562" t="n">
        <v>42.844</v>
      </c>
      <c r="AA562" s="20" t="n">
        <v>46251</v>
      </c>
      <c r="AB562" t="inlineStr">
        <is>
          <t xml:space="preserve">شركة افران ومطاعم قصر عمره </t>
        </is>
      </c>
      <c r="AC562" s="20" t="n">
        <v>46265</v>
      </c>
      <c r="AD562" t="n">
        <v>4.2354</v>
      </c>
      <c r="AE562" t="n">
        <v>3.5703</v>
      </c>
      <c r="AF562" t="inlineStr">
        <is>
          <t>0:2</t>
        </is>
      </c>
      <c r="AG562" t="n">
        <v>44.8</v>
      </c>
    </row>
    <row r="563">
      <c r="A563" t="inlineStr">
        <is>
          <t>WSWT</t>
        </is>
      </c>
      <c r="B563" t="inlineStr">
        <is>
          <t>RM</t>
        </is>
      </c>
      <c r="C563" t="inlineStr">
        <is>
          <t>RM.WSWT.0002</t>
        </is>
      </c>
      <c r="D563" t="inlineStr">
        <is>
          <t>كيك براوني بالكيلو</t>
        </is>
      </c>
      <c r="E563" t="n">
        <v>0</v>
      </c>
      <c r="F563" t="n">
        <v>0</v>
      </c>
      <c r="G563" t="inlineStr">
        <is>
          <t>9409, 409, 499, 402, 101, 409, 499, 402, 101, 9409</t>
        </is>
      </c>
      <c r="H563" t="n">
        <v>0</v>
      </c>
      <c r="I563" t="n">
        <v>0</v>
      </c>
      <c r="J563" t="n">
        <v>0</v>
      </c>
      <c r="K563" t="n">
        <v>0</v>
      </c>
      <c r="L563" t="n">
        <v>0</v>
      </c>
      <c r="M563" t="n">
        <v>0</v>
      </c>
      <c r="N563" t="n">
        <v>0</v>
      </c>
      <c r="O563" t="n">
        <v>0</v>
      </c>
      <c r="P563" t="n">
        <v>0</v>
      </c>
      <c r="Q563" t="n">
        <v>0</v>
      </c>
      <c r="R563" t="n">
        <v>0</v>
      </c>
      <c r="S563" t="n">
        <v>0</v>
      </c>
      <c r="T563" t="n">
        <v>0</v>
      </c>
      <c r="U563" t="n">
        <v>0</v>
      </c>
      <c r="V563" t="n">
        <v>6.2572</v>
      </c>
      <c r="W563" t="n">
        <v>73.45699999999999</v>
      </c>
      <c r="X563" t="n">
        <v>81.45699999999999</v>
      </c>
      <c r="Y563" t="n">
        <v>81.45699999999999</v>
      </c>
      <c r="Z563" t="n">
        <v>83.167</v>
      </c>
      <c r="AA563" s="20" t="n">
        <v>46133</v>
      </c>
      <c r="AB563" t="inlineStr">
        <is>
          <t xml:space="preserve">شركة افران ومطاعم قصر عمره </t>
        </is>
      </c>
      <c r="AC563" s="20" t="n">
        <v>46234</v>
      </c>
      <c r="AD563" t="n">
        <v>9.050700000000001</v>
      </c>
      <c r="AE563" t="n">
        <v>6.9305</v>
      </c>
      <c r="AF563" t="inlineStr">
        <is>
          <t>0:0</t>
        </is>
      </c>
      <c r="AG563" t="n">
        <v>0</v>
      </c>
    </row>
    <row r="564">
      <c r="E564" t="n">
        <v>3342166.4992</v>
      </c>
      <c r="F564" t="n">
        <v>10201867.862</v>
      </c>
      <c r="H564" t="n">
        <v>1827456.931</v>
      </c>
      <c r="I564" t="n">
        <v>29</v>
      </c>
      <c r="J564" t="n">
        <v>4914.6</v>
      </c>
      <c r="K564" t="n">
        <v>0</v>
      </c>
      <c r="L564" t="n">
        <v>1</v>
      </c>
      <c r="M564" t="n">
        <v>1832401.531</v>
      </c>
      <c r="N564" t="n">
        <v>-28000</v>
      </c>
      <c r="O564" t="n">
        <v>-13517.75</v>
      </c>
      <c r="P564" t="n">
        <v>-15300.307</v>
      </c>
      <c r="Q564" t="n">
        <v>-1341657.1799</v>
      </c>
      <c r="R564" t="n">
        <v>0</v>
      </c>
      <c r="S564" t="n">
        <v>-1398475.2369</v>
      </c>
      <c r="T564" t="n">
        <v>3776092.7933</v>
      </c>
      <c r="U564" t="n">
        <v>10250951.2361</v>
      </c>
      <c r="AG564" t="n">
        <v>2470620.349</v>
      </c>
    </row>
  </sheetData>
  <autoFilter ref="A1:AG56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G5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30" customWidth="1" min="4" max="4"/>
    <col width="14" customWidth="1" min="5" max="5"/>
    <col width="14" customWidth="1" min="6" max="6"/>
    <col width="18"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s>
  <sheetData>
    <row r="1">
      <c r="A1" s="15" t="inlineStr">
        <is>
          <t>SubCateg</t>
        </is>
      </c>
      <c r="B1" s="15" t="inlineStr">
        <is>
          <t>Categ</t>
        </is>
      </c>
      <c r="C1" s="15" t="inlineStr">
        <is>
          <t>ItemNo</t>
        </is>
      </c>
      <c r="D1" s="15" t="inlineStr">
        <is>
          <t>ItemDesc</t>
        </is>
      </c>
      <c r="E1" s="15" t="inlineStr">
        <is>
          <t>OpenQty</t>
        </is>
      </c>
      <c r="F1" s="15" t="inlineStr">
        <is>
          <t>OpenCost</t>
        </is>
      </c>
      <c r="G1" s="15" t="inlineStr">
        <is>
          <t>StoreList</t>
        </is>
      </c>
      <c r="H1" s="15" t="inlineStr">
        <is>
          <t>RecQty</t>
        </is>
      </c>
      <c r="I1" s="15" t="inlineStr">
        <is>
          <t>RetSaleQty</t>
        </is>
      </c>
      <c r="J1" s="15" t="inlineStr">
        <is>
          <t>AddQty</t>
        </is>
      </c>
      <c r="K1" s="15" t="inlineStr">
        <is>
          <t>RetIssueQty</t>
        </is>
      </c>
      <c r="L1" s="15" t="inlineStr">
        <is>
          <t>ProdRecQty</t>
        </is>
      </c>
      <c r="M1" s="15" t="inlineStr">
        <is>
          <t>TotalInQty</t>
        </is>
      </c>
      <c r="N1" s="15" t="inlineStr">
        <is>
          <t>RetRecQty</t>
        </is>
      </c>
      <c r="O1" s="15" t="inlineStr">
        <is>
          <t>SaleQty</t>
        </is>
      </c>
      <c r="P1" s="15" t="inlineStr">
        <is>
          <t>SubQty</t>
        </is>
      </c>
      <c r="Q1" s="15" t="inlineStr">
        <is>
          <t>IssueQty</t>
        </is>
      </c>
      <c r="R1" s="15" t="inlineStr">
        <is>
          <t>WriteOffQty</t>
        </is>
      </c>
      <c r="S1" s="15" t="inlineStr">
        <is>
          <t>TotalOutQty</t>
        </is>
      </c>
      <c r="T1" s="15" t="inlineStr">
        <is>
          <t>EndQty</t>
        </is>
      </c>
      <c r="U1" s="15" t="inlineStr">
        <is>
          <t>EndCost</t>
        </is>
      </c>
      <c r="V1" s="15" t="inlineStr">
        <is>
          <t>ItemUnitCost</t>
        </is>
      </c>
      <c r="W1" s="15" t="inlineStr">
        <is>
          <t>ConsQty3M</t>
        </is>
      </c>
      <c r="X1" s="15" t="inlineStr">
        <is>
          <t>ConsQty6M</t>
        </is>
      </c>
      <c r="Y1" s="15" t="inlineStr">
        <is>
          <t>ConsQty9M</t>
        </is>
      </c>
      <c r="Z1" s="15" t="inlineStr">
        <is>
          <t>ConsQty12M</t>
        </is>
      </c>
      <c r="AA1" s="15" t="inlineStr">
        <is>
          <t>Last Purchase Date</t>
        </is>
      </c>
      <c r="AB1" s="15" t="inlineStr">
        <is>
          <t>Last Purchase Vendor</t>
        </is>
      </c>
      <c r="AC1" s="15" t="inlineStr">
        <is>
          <t>LastIssueSaleDate</t>
        </is>
      </c>
      <c r="AD1" s="15" t="inlineStr">
        <is>
          <t>ConsMonRate9</t>
        </is>
      </c>
      <c r="AE1" s="15" t="inlineStr">
        <is>
          <t>ConsMonRate12</t>
        </is>
      </c>
      <c r="AF1" s="15" t="inlineStr">
        <is>
          <t>Coverage Period</t>
        </is>
      </c>
      <c r="AG1" s="15" t="inlineStr">
        <is>
          <t>Purchase Amount</t>
        </is>
      </c>
    </row>
    <row r="2">
      <c r="A2" t="inlineStr">
        <is>
          <t>ADTV</t>
        </is>
      </c>
      <c r="B2" t="inlineStr">
        <is>
          <t>RM</t>
        </is>
      </c>
      <c r="C2" t="inlineStr">
        <is>
          <t>RM.ADTV.00001</t>
        </is>
      </c>
      <c r="D2" t="inlineStr">
        <is>
          <t>ليسيتين الصويا</t>
        </is>
      </c>
      <c r="E2" t="n">
        <v>20448.578</v>
      </c>
      <c r="F2" t="n">
        <v>27510.6677</v>
      </c>
      <c r="G2" t="inlineStr">
        <is>
          <t>402, 401, 403, 306, 301, 201, 304, 101, 112, 107, 102, 103, 108, 499, 409, 408, 405, 9102, 9108, 801, 701, 605, 9103, 406, 9408, 9401, 9605, 9406, 9402, 401, 9801, 809, 9403, 9112, 402, 401, 499, 403, 408, 406, 605, 409, 405, 809, 701, 801, 9112, 108, 9405, 9401, 101, 9409, 9403, 9409, 408, 102, 409, 9408, 107, 9801, 809, 102, 403, 9108, 9809, 405, 9112, 9405, 108, 9809, 112, 103, 112, 301, 304, 306, 201, 9408, 9402, 9409, 9406, 9605, 9801, 9403, 9405, 9401, 9102, 9103, 9108, 9809</t>
        </is>
      </c>
      <c r="H2" t="n">
        <v>0</v>
      </c>
      <c r="I2" t="n">
        <v>0</v>
      </c>
      <c r="J2" t="n">
        <v>0</v>
      </c>
      <c r="K2" t="n">
        <v>0</v>
      </c>
      <c r="L2" t="n">
        <v>0</v>
      </c>
      <c r="M2" t="n">
        <v>0</v>
      </c>
      <c r="N2" t="n">
        <v>0</v>
      </c>
      <c r="O2" t="n">
        <v>0</v>
      </c>
      <c r="P2" t="n">
        <v>0</v>
      </c>
      <c r="Q2" t="n">
        <v>-5824.199</v>
      </c>
      <c r="R2" t="n">
        <v>0</v>
      </c>
      <c r="S2" t="n">
        <v>-5824.199</v>
      </c>
      <c r="T2" t="n">
        <v>14624.379</v>
      </c>
      <c r="U2" t="n">
        <v>21791.3913</v>
      </c>
      <c r="V2" t="n">
        <v>1.4901</v>
      </c>
      <c r="W2" t="n">
        <v>19009.1208</v>
      </c>
      <c r="X2" t="n">
        <v>42116.8698</v>
      </c>
      <c r="Y2" t="n">
        <v>63788.4489</v>
      </c>
      <c r="Z2" t="n">
        <v>83686.67329999999</v>
      </c>
      <c r="AA2" s="20" t="n">
        <v>46257</v>
      </c>
      <c r="AB2" t="inlineStr">
        <is>
          <t>Soy Lecithin.04/2026</t>
        </is>
      </c>
      <c r="AC2" s="20" t="n">
        <v>46295</v>
      </c>
      <c r="AD2" t="n">
        <v>7087.6054</v>
      </c>
      <c r="AE2" t="n">
        <v>6973.8894</v>
      </c>
      <c r="AF2" t="inlineStr">
        <is>
          <t>2:2</t>
        </is>
      </c>
      <c r="AG2" t="n">
        <v>0</v>
      </c>
    </row>
    <row r="3">
      <c r="A3" t="inlineStr">
        <is>
          <t>ADTV</t>
        </is>
      </c>
      <c r="B3" t="inlineStr">
        <is>
          <t>RM</t>
        </is>
      </c>
      <c r="C3" t="inlineStr">
        <is>
          <t>RM.ADTV.00002</t>
        </is>
      </c>
      <c r="D3" t="inlineStr">
        <is>
          <t>Lecithin L</t>
        </is>
      </c>
      <c r="V3" t="n">
        <v>0</v>
      </c>
      <c r="W3" t="n">
        <v>0</v>
      </c>
      <c r="X3" t="n">
        <v>0</v>
      </c>
      <c r="Y3" t="n">
        <v>0</v>
      </c>
      <c r="Z3" t="n">
        <v>0</v>
      </c>
      <c r="AA3" s="20" t="n">
        <v>2</v>
      </c>
      <c r="AC3" s="20" t="n">
        <v>2</v>
      </c>
      <c r="AD3" t="n">
        <v>0</v>
      </c>
      <c r="AE3" t="n">
        <v>0</v>
      </c>
    </row>
    <row r="4">
      <c r="A4" t="inlineStr">
        <is>
          <t>ADTV</t>
        </is>
      </c>
      <c r="B4" t="inlineStr">
        <is>
          <t>RM</t>
        </is>
      </c>
      <c r="C4" t="inlineStr">
        <is>
          <t>RM.ADTV.00003</t>
        </is>
      </c>
      <c r="D4" t="inlineStr">
        <is>
          <t>SALT</t>
        </is>
      </c>
      <c r="E4" t="n">
        <v>126.6645</v>
      </c>
      <c r="F4" t="n">
        <v>21.4943</v>
      </c>
      <c r="G4" t="inlineStr">
        <is>
          <t>304, 112, 103, 112, 304, 9809, 108, 9405, 9112, 405, 9809, 9108, 403, 809, 9801, 9408, 409, 408, 9409, 9403, 9409, 101, 9401, 9405, 108, 9112, 801, 809, 405, 409, 605, 406, 408, 403, 499, 401, 203, 402, 9112, 9304, 9403, 809, 401, 9402, 9406, 9605, 9401, 9408, 406, 605, 801, 9108, 405, 408, 409, 499, 108, 103, 112, 101, 203, 304, 403, 401, 402, 9809, 9108, 9304, 9401, 9405, 9403, 9801, 9605, 9406, 9409, 9402, 9408</t>
        </is>
      </c>
      <c r="H4" t="n">
        <v>675</v>
      </c>
      <c r="I4" t="n">
        <v>0</v>
      </c>
      <c r="J4" t="n">
        <v>0</v>
      </c>
      <c r="K4" t="n">
        <v>0</v>
      </c>
      <c r="L4" t="n">
        <v>0</v>
      </c>
      <c r="M4" t="n">
        <v>675</v>
      </c>
      <c r="N4" t="n">
        <v>0</v>
      </c>
      <c r="O4" t="n">
        <v>0</v>
      </c>
      <c r="P4" t="n">
        <v>0</v>
      </c>
      <c r="Q4" t="n">
        <v>-616.9545000000001</v>
      </c>
      <c r="R4" t="n">
        <v>0</v>
      </c>
      <c r="S4" t="n">
        <v>-616.9545000000001</v>
      </c>
      <c r="T4" t="n">
        <v>184.71</v>
      </c>
      <c r="U4" t="n">
        <v>31.4004</v>
      </c>
      <c r="V4" t="n">
        <v>0.17</v>
      </c>
      <c r="W4" t="n">
        <v>1829.6172</v>
      </c>
      <c r="X4" t="n">
        <v>4194.2702</v>
      </c>
      <c r="Y4" t="n">
        <v>6353.9599</v>
      </c>
      <c r="Z4" t="n">
        <v>8213.3537</v>
      </c>
      <c r="AA4" s="20" t="n">
        <v>46280</v>
      </c>
      <c r="AB4" t="inlineStr">
        <is>
          <t>شركة عيسى ابراهيم وشركاه</t>
        </is>
      </c>
      <c r="AC4" s="20" t="n">
        <v>46295</v>
      </c>
      <c r="AD4" t="n">
        <v>705.9955</v>
      </c>
      <c r="AE4" t="n">
        <v>684.4461</v>
      </c>
      <c r="AF4" t="inlineStr">
        <is>
          <t>0:8</t>
        </is>
      </c>
      <c r="AG4" t="n">
        <v>115.196</v>
      </c>
    </row>
    <row r="5">
      <c r="A5" t="inlineStr">
        <is>
          <t>ADTV</t>
        </is>
      </c>
      <c r="B5" t="inlineStr">
        <is>
          <t>RM</t>
        </is>
      </c>
      <c r="C5" t="inlineStr">
        <is>
          <t>RM.ADTV.00004</t>
        </is>
      </c>
      <c r="D5" t="inlineStr">
        <is>
          <t>مستحلب للشوكولاته</t>
        </is>
      </c>
      <c r="E5" t="n">
        <v>3015.986</v>
      </c>
      <c r="F5" t="n">
        <v>5518.7085</v>
      </c>
      <c r="G5" t="inlineStr">
        <is>
          <t>9401, 9403, 9405, 9102, 9809, 9801, 9605, 9402, 9408, 401, 201, 402, 499, 403, 408, 605, 809, 801, 405, 108, 112, 301, 306, 408, 9108, 403, 102, 9112, 104, 9809, 405, 107, 9408, 9403, 809, 9801, 101, 9405, 102, 9405, 108, 103, 112, 9809, 9401, 9408, 9402, 9605, 809, 9403, 9112, 499, 408, 405, 9108, 9102, 801, 605, 9104, 401, 403, 402, 201, 301, 306, 107, 101, 104, 112, 102, 103, 108, 9108, 9104, 9112</t>
        </is>
      </c>
      <c r="H5" t="n">
        <v>5000</v>
      </c>
      <c r="I5" t="n">
        <v>0</v>
      </c>
      <c r="J5" t="n">
        <v>0</v>
      </c>
      <c r="K5" t="n">
        <v>0</v>
      </c>
      <c r="L5" t="n">
        <v>0</v>
      </c>
      <c r="M5" t="n">
        <v>5000</v>
      </c>
      <c r="N5" t="n">
        <v>0</v>
      </c>
      <c r="O5" t="n">
        <v>0</v>
      </c>
      <c r="P5" t="n">
        <v>0</v>
      </c>
      <c r="Q5" t="n">
        <v>-2647.161</v>
      </c>
      <c r="R5" t="n">
        <v>0</v>
      </c>
      <c r="S5" t="n">
        <v>-2647.161</v>
      </c>
      <c r="T5" t="n">
        <v>5368.825</v>
      </c>
      <c r="U5" t="n">
        <v>9929.3254</v>
      </c>
      <c r="V5" t="n">
        <v>1.8494</v>
      </c>
      <c r="W5" t="n">
        <v>8650.249900000001</v>
      </c>
      <c r="X5" t="n">
        <v>19361.3479</v>
      </c>
      <c r="Y5" t="n">
        <v>29757.7717</v>
      </c>
      <c r="Z5" t="n">
        <v>39932.4277</v>
      </c>
      <c r="AA5" s="20" t="n">
        <v>46295</v>
      </c>
      <c r="AB5" t="inlineStr">
        <is>
          <t>زهرة يافا للتجارة JFT</t>
        </is>
      </c>
      <c r="AC5" s="20" t="n">
        <v>46295</v>
      </c>
      <c r="AD5" t="n">
        <v>3306.419</v>
      </c>
      <c r="AE5" t="n">
        <v>3327.7023</v>
      </c>
      <c r="AF5" t="inlineStr">
        <is>
          <t>1:18</t>
        </is>
      </c>
      <c r="AG5" t="n">
        <v>9250</v>
      </c>
    </row>
    <row r="6">
      <c r="A6" t="inlineStr">
        <is>
          <t>ADTV</t>
        </is>
      </c>
      <c r="B6" t="inlineStr">
        <is>
          <t>RM</t>
        </is>
      </c>
      <c r="C6" t="inlineStr">
        <is>
          <t>RM.ADTV.00005</t>
        </is>
      </c>
      <c r="D6" t="inlineStr">
        <is>
          <t>Instant coffee type B20</t>
        </is>
      </c>
      <c r="E6" t="n">
        <v>73.074</v>
      </c>
      <c r="F6" t="n">
        <v>611.0499</v>
      </c>
      <c r="G6" t="inlineStr">
        <is>
          <t>402, 401, 403, 306, 101, 112, 102, 108, 499, 409, 408, 405, 9108, 801, 605, 9408, 9401, 9402, 809, 9403, 9112, 402, 401, 499, 403, 408, 605, 405, 409, 809, 801, 9112, 108, 9405, 101, 9403, 9408, 9801, 809, 403, 102, 9809, 405, 9112, 9405, 108, 9809, 112, 112, 306, 9408, 9402, 9801, 9403, 9405, 9401, 9809, 9108</t>
        </is>
      </c>
      <c r="H6" t="n">
        <v>400</v>
      </c>
      <c r="I6" t="n">
        <v>0</v>
      </c>
      <c r="J6" t="n">
        <v>0</v>
      </c>
      <c r="K6" t="n">
        <v>0</v>
      </c>
      <c r="L6" t="n">
        <v>0</v>
      </c>
      <c r="M6" t="n">
        <v>400</v>
      </c>
      <c r="N6" t="n">
        <v>0</v>
      </c>
      <c r="O6" t="n">
        <v>0</v>
      </c>
      <c r="P6" t="n">
        <v>0</v>
      </c>
      <c r="Q6" t="n">
        <v>-347.485</v>
      </c>
      <c r="R6" t="n">
        <v>0</v>
      </c>
      <c r="S6" t="n">
        <v>-347.485</v>
      </c>
      <c r="T6" t="n">
        <v>125.589</v>
      </c>
      <c r="U6" t="n">
        <v>1050.1839</v>
      </c>
      <c r="V6" t="n">
        <v>8.3621</v>
      </c>
      <c r="W6" t="n">
        <v>774.2619999999999</v>
      </c>
      <c r="X6" t="n">
        <v>1358.901</v>
      </c>
      <c r="Y6" t="n">
        <v>2282.7848</v>
      </c>
      <c r="Z6" t="n">
        <v>2713.8823</v>
      </c>
      <c r="AA6" s="20" t="n">
        <v>46279</v>
      </c>
      <c r="AB6" t="inlineStr">
        <is>
          <t>الشركة الوطنية للتجارة والتوزيع</t>
        </is>
      </c>
      <c r="AC6" s="20" t="n">
        <v>46294</v>
      </c>
      <c r="AD6" t="n">
        <v>253.6427</v>
      </c>
      <c r="AE6" t="n">
        <v>226.1568</v>
      </c>
      <c r="AF6" t="inlineStr">
        <is>
          <t>0:16</t>
        </is>
      </c>
      <c r="AG6" t="n">
        <v>3344.828</v>
      </c>
    </row>
    <row r="7">
      <c r="A7" t="inlineStr">
        <is>
          <t>ADTV</t>
        </is>
      </c>
      <c r="B7" t="inlineStr">
        <is>
          <t>RM</t>
        </is>
      </c>
      <c r="C7" t="inlineStr">
        <is>
          <t>RM.ADTV.00006</t>
        </is>
      </c>
      <c r="D7" t="inlineStr">
        <is>
          <t>Indian barley powder 25 KG</t>
        </is>
      </c>
      <c r="E7" t="n">
        <v>0</v>
      </c>
      <c r="F7" t="n">
        <v>0</v>
      </c>
      <c r="G7" t="inlineStr">
        <is>
          <t>403, 403</t>
        </is>
      </c>
      <c r="H7" t="n">
        <v>0</v>
      </c>
      <c r="I7" t="n">
        <v>0</v>
      </c>
      <c r="J7" t="n">
        <v>0</v>
      </c>
      <c r="K7" t="n">
        <v>0</v>
      </c>
      <c r="L7" t="n">
        <v>0</v>
      </c>
      <c r="M7" t="n">
        <v>0</v>
      </c>
      <c r="N7" t="n">
        <v>0</v>
      </c>
      <c r="O7" t="n">
        <v>0</v>
      </c>
      <c r="P7" t="n">
        <v>0</v>
      </c>
      <c r="Q7" t="n">
        <v>0</v>
      </c>
      <c r="R7" t="n">
        <v>0</v>
      </c>
      <c r="S7" t="n">
        <v>0</v>
      </c>
      <c r="T7" t="n">
        <v>0</v>
      </c>
      <c r="U7" t="n">
        <v>0</v>
      </c>
      <c r="V7" t="n">
        <v>2.598</v>
      </c>
      <c r="W7" t="n">
        <v>0</v>
      </c>
      <c r="X7" t="n">
        <v>0</v>
      </c>
      <c r="Y7" t="n">
        <v>0</v>
      </c>
      <c r="Z7" t="n">
        <v>0</v>
      </c>
      <c r="AA7" s="20" t="n">
        <v>2</v>
      </c>
      <c r="AC7" s="20" t="n">
        <v>2</v>
      </c>
      <c r="AD7" t="n">
        <v>0</v>
      </c>
      <c r="AE7" t="n">
        <v>0</v>
      </c>
      <c r="AG7" t="n">
        <v>0</v>
      </c>
    </row>
    <row r="8">
      <c r="A8" t="inlineStr">
        <is>
          <t>ADTV</t>
        </is>
      </c>
      <c r="B8" t="inlineStr">
        <is>
          <t>RM</t>
        </is>
      </c>
      <c r="C8" t="inlineStr">
        <is>
          <t>RM.ADTV.00007</t>
        </is>
      </c>
      <c r="D8" t="inlineStr">
        <is>
          <t>Krystal Malt Dark 80 /25 kg</t>
        </is>
      </c>
      <c r="E8" t="n">
        <v>0</v>
      </c>
      <c r="F8" t="n">
        <v>0</v>
      </c>
      <c r="G8" t="inlineStr">
        <is>
          <t>102, 101, 107, 304, 401, 304, 101, 107, 102, 401</t>
        </is>
      </c>
      <c r="H8" t="n">
        <v>0</v>
      </c>
      <c r="I8" t="n">
        <v>0</v>
      </c>
      <c r="J8" t="n">
        <v>0</v>
      </c>
      <c r="K8" t="n">
        <v>0</v>
      </c>
      <c r="L8" t="n">
        <v>0</v>
      </c>
      <c r="M8" t="n">
        <v>0</v>
      </c>
      <c r="N8" t="n">
        <v>0</v>
      </c>
      <c r="O8" t="n">
        <v>0</v>
      </c>
      <c r="P8" t="n">
        <v>0</v>
      </c>
      <c r="Q8" t="n">
        <v>0</v>
      </c>
      <c r="R8" t="n">
        <v>0</v>
      </c>
      <c r="S8" t="n">
        <v>0</v>
      </c>
      <c r="T8" t="n">
        <v>0</v>
      </c>
      <c r="U8" t="n">
        <v>0</v>
      </c>
      <c r="V8" t="n">
        <v>2.499</v>
      </c>
      <c r="W8" t="n">
        <v>0</v>
      </c>
      <c r="X8" t="n">
        <v>0</v>
      </c>
      <c r="Y8" t="n">
        <v>0</v>
      </c>
      <c r="Z8" t="n">
        <v>0</v>
      </c>
      <c r="AA8" s="20" t="n">
        <v>2</v>
      </c>
      <c r="AC8" s="20" t="n">
        <v>45606</v>
      </c>
      <c r="AD8" t="n">
        <v>0</v>
      </c>
      <c r="AE8" t="n">
        <v>0</v>
      </c>
      <c r="AG8" t="n">
        <v>0</v>
      </c>
    </row>
    <row r="9">
      <c r="A9" t="inlineStr">
        <is>
          <t>ADTV</t>
        </is>
      </c>
      <c r="B9" t="inlineStr">
        <is>
          <t>RM</t>
        </is>
      </c>
      <c r="C9" t="inlineStr">
        <is>
          <t>RM.ADTV.00008</t>
        </is>
      </c>
      <c r="D9" t="inlineStr">
        <is>
          <t>Malt Extract Powder / 25 KG</t>
        </is>
      </c>
      <c r="E9" t="n">
        <v>0</v>
      </c>
      <c r="F9" t="n">
        <v>0</v>
      </c>
      <c r="G9" t="inlineStr">
        <is>
          <t>9401, 9402, 401, 403, 107, 101, 102, 108, 801, 9108, 9401, 9402, 403, 801, 9108, 401, 101, 102, 108, 107</t>
        </is>
      </c>
      <c r="H9" t="n">
        <v>0</v>
      </c>
      <c r="I9" t="n">
        <v>0</v>
      </c>
      <c r="J9" t="n">
        <v>0</v>
      </c>
      <c r="K9" t="n">
        <v>0</v>
      </c>
      <c r="L9" t="n">
        <v>0</v>
      </c>
      <c r="M9" t="n">
        <v>0</v>
      </c>
      <c r="N9" t="n">
        <v>0</v>
      </c>
      <c r="O9" t="n">
        <v>0</v>
      </c>
      <c r="P9" t="n">
        <v>0</v>
      </c>
      <c r="Q9" t="n">
        <v>0</v>
      </c>
      <c r="R9" t="n">
        <v>0</v>
      </c>
      <c r="S9" t="n">
        <v>0</v>
      </c>
      <c r="T9" t="n">
        <v>0</v>
      </c>
      <c r="U9" t="n">
        <v>0</v>
      </c>
      <c r="V9" t="n">
        <v>2.517</v>
      </c>
      <c r="W9" t="n">
        <v>0</v>
      </c>
      <c r="X9" t="n">
        <v>0</v>
      </c>
      <c r="Y9" t="n">
        <v>0</v>
      </c>
      <c r="Z9" t="n">
        <v>0</v>
      </c>
      <c r="AA9" s="20" t="n">
        <v>2</v>
      </c>
      <c r="AC9" s="20" t="n">
        <v>45606</v>
      </c>
      <c r="AD9" t="n">
        <v>0</v>
      </c>
      <c r="AE9" t="n">
        <v>0</v>
      </c>
      <c r="AG9" t="n">
        <v>0</v>
      </c>
    </row>
    <row r="10">
      <c r="A10" t="inlineStr">
        <is>
          <t>ADTV</t>
        </is>
      </c>
      <c r="B10" t="inlineStr">
        <is>
          <t>RM</t>
        </is>
      </c>
      <c r="C10" t="inlineStr">
        <is>
          <t>RM.ADTV.00009</t>
        </is>
      </c>
      <c r="D10" t="inlineStr">
        <is>
          <t>Roko Gel Powder</t>
        </is>
      </c>
      <c r="E10" t="n">
        <v>0</v>
      </c>
      <c r="F10" t="n">
        <v>0</v>
      </c>
      <c r="G10" t="inlineStr">
        <is>
          <t>301, 102, 101, 301, 101, 102</t>
        </is>
      </c>
      <c r="H10" t="n">
        <v>0</v>
      </c>
      <c r="I10" t="n">
        <v>0</v>
      </c>
      <c r="J10" t="n">
        <v>0</v>
      </c>
      <c r="K10" t="n">
        <v>0</v>
      </c>
      <c r="L10" t="n">
        <v>0</v>
      </c>
      <c r="M10" t="n">
        <v>0</v>
      </c>
      <c r="N10" t="n">
        <v>0</v>
      </c>
      <c r="O10" t="n">
        <v>0</v>
      </c>
      <c r="P10" t="n">
        <v>0</v>
      </c>
      <c r="Q10" t="n">
        <v>0</v>
      </c>
      <c r="R10" t="n">
        <v>0</v>
      </c>
      <c r="S10" t="n">
        <v>0</v>
      </c>
      <c r="T10" t="n">
        <v>0</v>
      </c>
      <c r="U10" t="n">
        <v>0</v>
      </c>
      <c r="V10" t="n">
        <v>15.6404</v>
      </c>
      <c r="W10" t="n">
        <v>0</v>
      </c>
      <c r="X10" t="n">
        <v>0</v>
      </c>
      <c r="Y10" t="n">
        <v>0</v>
      </c>
      <c r="Z10" t="n">
        <v>0</v>
      </c>
      <c r="AA10" s="20" t="n">
        <v>45035</v>
      </c>
      <c r="AB10" t="inlineStr">
        <is>
          <t>ROKO.01/2023</t>
        </is>
      </c>
      <c r="AC10" s="20" t="n">
        <v>45041</v>
      </c>
      <c r="AD10" t="n">
        <v>0</v>
      </c>
      <c r="AE10" t="n">
        <v>0</v>
      </c>
      <c r="AG10" t="n">
        <v>0</v>
      </c>
    </row>
    <row r="11">
      <c r="A11" t="inlineStr">
        <is>
          <t>ADTV</t>
        </is>
      </c>
      <c r="B11" t="inlineStr">
        <is>
          <t>RM</t>
        </is>
      </c>
      <c r="C11" t="inlineStr">
        <is>
          <t>RM.ADTV.00010</t>
        </is>
      </c>
      <c r="D11" t="inlineStr">
        <is>
          <t>NESCAFE 0.475 GM / 12*1</t>
        </is>
      </c>
      <c r="E11" t="n">
        <v>0</v>
      </c>
      <c r="F11" t="n">
        <v>0</v>
      </c>
      <c r="G11" t="inlineStr">
        <is>
          <t>402, 402</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s="20" t="n">
        <v>2</v>
      </c>
      <c r="AC11" s="20" t="n">
        <v>44560</v>
      </c>
      <c r="AD11" t="n">
        <v>0</v>
      </c>
      <c r="AE11" t="n">
        <v>0</v>
      </c>
      <c r="AG11" t="n">
        <v>0</v>
      </c>
    </row>
    <row r="12">
      <c r="A12" t="inlineStr">
        <is>
          <t>ADTV</t>
        </is>
      </c>
      <c r="B12" t="inlineStr">
        <is>
          <t>RM</t>
        </is>
      </c>
      <c r="C12" t="inlineStr">
        <is>
          <t>RM.ADTV.00011</t>
        </is>
      </c>
      <c r="D12" t="inlineStr">
        <is>
          <t>CALCIUM CHLORIDE 77%)</t>
        </is>
      </c>
      <c r="E12" t="n">
        <v>18</v>
      </c>
      <c r="F12" t="n">
        <v>16.1993</v>
      </c>
      <c r="G12" t="inlineStr">
        <is>
          <t>103, 108, 306, 499, 403, 605, 103, 108, 306, 403, 499, 9402, 9108, 605, 9103, 9402, 9103, 9108</t>
        </is>
      </c>
      <c r="H12" t="n">
        <v>0</v>
      </c>
      <c r="I12" t="n">
        <v>0</v>
      </c>
      <c r="J12" t="n">
        <v>0</v>
      </c>
      <c r="K12" t="n">
        <v>0</v>
      </c>
      <c r="L12" t="n">
        <v>0</v>
      </c>
      <c r="M12" t="n">
        <v>0</v>
      </c>
      <c r="N12" t="n">
        <v>0</v>
      </c>
      <c r="O12" t="n">
        <v>0</v>
      </c>
      <c r="P12" t="n">
        <v>0</v>
      </c>
      <c r="Q12" t="n">
        <v>0</v>
      </c>
      <c r="R12" t="n">
        <v>0</v>
      </c>
      <c r="S12" t="n">
        <v>0</v>
      </c>
      <c r="T12" t="n">
        <v>18</v>
      </c>
      <c r="U12" t="n">
        <v>16.1993</v>
      </c>
      <c r="V12" t="n">
        <v>0.9</v>
      </c>
      <c r="W12" t="n">
        <v>24.43</v>
      </c>
      <c r="X12" t="n">
        <v>24.43</v>
      </c>
      <c r="Y12" t="n">
        <v>24.43</v>
      </c>
      <c r="Z12" t="n">
        <v>46.41</v>
      </c>
      <c r="AA12" s="20" t="n">
        <v>45845</v>
      </c>
      <c r="AB12" t="inlineStr">
        <is>
          <t>زهرة يافا للتجارة JFT</t>
        </is>
      </c>
      <c r="AC12" s="20" t="n">
        <v>46234</v>
      </c>
      <c r="AD12" t="n">
        <v>2.7144</v>
      </c>
      <c r="AE12" t="n">
        <v>3.8675</v>
      </c>
      <c r="AF12" t="inlineStr">
        <is>
          <t>4:19</t>
        </is>
      </c>
      <c r="AG12" t="n">
        <v>0</v>
      </c>
    </row>
    <row r="13">
      <c r="A13" t="inlineStr">
        <is>
          <t>ADTV</t>
        </is>
      </c>
      <c r="B13" t="inlineStr">
        <is>
          <t>RM</t>
        </is>
      </c>
      <c r="C13" t="inlineStr">
        <is>
          <t>RM.ADTV.00012</t>
        </is>
      </c>
      <c r="D13" t="inlineStr">
        <is>
          <t>CITRICACID MONOHYDRATE 25KG</t>
        </is>
      </c>
      <c r="E13" t="n">
        <v>0</v>
      </c>
      <c r="F13" t="n">
        <v>0</v>
      </c>
      <c r="G13" t="inlineStr">
        <is>
          <t>403, 403</t>
        </is>
      </c>
      <c r="H13" t="n">
        <v>0</v>
      </c>
      <c r="I13" t="n">
        <v>0</v>
      </c>
      <c r="J13" t="n">
        <v>0</v>
      </c>
      <c r="K13" t="n">
        <v>0</v>
      </c>
      <c r="L13" t="n">
        <v>0</v>
      </c>
      <c r="M13" t="n">
        <v>0</v>
      </c>
      <c r="N13" t="n">
        <v>0</v>
      </c>
      <c r="O13" t="n">
        <v>0</v>
      </c>
      <c r="P13" t="n">
        <v>0</v>
      </c>
      <c r="Q13" t="n">
        <v>0</v>
      </c>
      <c r="R13" t="n">
        <v>0</v>
      </c>
      <c r="S13" t="n">
        <v>0</v>
      </c>
      <c r="T13" t="n">
        <v>0</v>
      </c>
      <c r="U13" t="n">
        <v>0</v>
      </c>
      <c r="V13" t="n">
        <v>0.86</v>
      </c>
      <c r="W13" t="n">
        <v>0</v>
      </c>
      <c r="X13" t="n">
        <v>0</v>
      </c>
      <c r="Y13" t="n">
        <v>0</v>
      </c>
      <c r="Z13" t="n">
        <v>0</v>
      </c>
      <c r="AA13" s="20" t="n">
        <v>2</v>
      </c>
      <c r="AC13" s="20" t="n">
        <v>44915</v>
      </c>
      <c r="AD13" t="n">
        <v>0</v>
      </c>
      <c r="AE13" t="n">
        <v>0</v>
      </c>
      <c r="AG13" t="n">
        <v>0</v>
      </c>
    </row>
    <row r="14">
      <c r="A14" t="inlineStr">
        <is>
          <t>ADTV</t>
        </is>
      </c>
      <c r="B14" t="inlineStr">
        <is>
          <t>RM</t>
        </is>
      </c>
      <c r="C14" t="inlineStr">
        <is>
          <t>RM.ADTV.00013</t>
        </is>
      </c>
      <c r="D14" t="inlineStr">
        <is>
          <t>مميع للشوكولاته</t>
        </is>
      </c>
      <c r="E14" t="n">
        <v>823.854</v>
      </c>
      <c r="F14" t="n">
        <v>4033.2245</v>
      </c>
      <c r="G14" t="inlineStr">
        <is>
          <t>9402, 9401, 9408, 809, 9112, 9403, 9809, 9801, 104, 112, 103, 401, 9108, 9102, 801, 408, 499, 405, 402, 401, 403, 306, 201, 409, 107, 112, 104, 102, 103, 101, 108, 801, 9112, 408, 405, 809, 409, 601, 402, 499, 403, 112, 401, 306, 201, 107, 9408, 9409, 9601, 809, 9801, 9405, 101, 9403, 108, 9401, 601, 108, 9405, 409, 102, 403, 9108, 408, 102, 9409, 9809, 405, 9112, 9405, 9401, 9809, 9102, 9108, 9601, 9402, 9408, 9801, 9403, 9409</t>
        </is>
      </c>
      <c r="H14" t="n">
        <v>3225</v>
      </c>
      <c r="I14" t="n">
        <v>0</v>
      </c>
      <c r="J14" t="n">
        <v>4.713</v>
      </c>
      <c r="K14" t="n">
        <v>0</v>
      </c>
      <c r="L14" t="n">
        <v>0</v>
      </c>
      <c r="M14" t="n">
        <v>3229.713</v>
      </c>
      <c r="N14" t="n">
        <v>0</v>
      </c>
      <c r="O14" t="n">
        <v>0</v>
      </c>
      <c r="P14" t="n">
        <v>-4.713</v>
      </c>
      <c r="Q14" t="n">
        <v>-1344.936</v>
      </c>
      <c r="R14" t="n">
        <v>0</v>
      </c>
      <c r="S14" t="n">
        <v>-1349.649</v>
      </c>
      <c r="T14" t="n">
        <v>2703.918</v>
      </c>
      <c r="U14" t="n">
        <v>9183.4758</v>
      </c>
      <c r="V14" t="n">
        <v>3.3964</v>
      </c>
      <c r="W14" t="n">
        <v>5520.6295</v>
      </c>
      <c r="X14" t="n">
        <v>11092.0035</v>
      </c>
      <c r="Y14" t="n">
        <v>16132.8001</v>
      </c>
      <c r="Z14" t="n">
        <v>21383.9661</v>
      </c>
      <c r="AA14" s="20" t="n">
        <v>46280</v>
      </c>
      <c r="AB14" t="inlineStr">
        <is>
          <t>شركة اثمار للصناعة والتوزيع</t>
        </is>
      </c>
      <c r="AC14" s="20" t="n">
        <v>46295</v>
      </c>
      <c r="AD14" t="n">
        <v>1792.5333</v>
      </c>
      <c r="AE14" t="n">
        <v>1781.9971</v>
      </c>
      <c r="AF14" t="inlineStr">
        <is>
          <t>1:15</t>
        </is>
      </c>
      <c r="AG14" t="n">
        <v>9830.16</v>
      </c>
    </row>
    <row r="15">
      <c r="A15" t="inlineStr">
        <is>
          <t>ADTV</t>
        </is>
      </c>
      <c r="B15" t="inlineStr">
        <is>
          <t>RM</t>
        </is>
      </c>
      <c r="C15" t="inlineStr">
        <is>
          <t>RM.ADTV.00014</t>
        </is>
      </c>
      <c r="D15" t="inlineStr">
        <is>
          <t>Ethanol 99.8%</t>
        </is>
      </c>
      <c r="V15" t="n">
        <v>0</v>
      </c>
      <c r="W15" t="n">
        <v>0</v>
      </c>
      <c r="X15" t="n">
        <v>0</v>
      </c>
      <c r="Y15" t="n">
        <v>0</v>
      </c>
      <c r="Z15" t="n">
        <v>0</v>
      </c>
      <c r="AA15" s="20" t="n">
        <v>2</v>
      </c>
      <c r="AC15" s="20" t="n">
        <v>2</v>
      </c>
      <c r="AD15" t="n">
        <v>0</v>
      </c>
      <c r="AE15" t="n">
        <v>0</v>
      </c>
    </row>
    <row r="16">
      <c r="A16" t="inlineStr">
        <is>
          <t>ADTV</t>
        </is>
      </c>
      <c r="B16" t="inlineStr">
        <is>
          <t>RM</t>
        </is>
      </c>
      <c r="C16" t="inlineStr">
        <is>
          <t>RM.ADTV.00015</t>
        </is>
      </c>
      <c r="D16" t="inlineStr">
        <is>
          <t>GLYCERINE BP 250KG</t>
        </is>
      </c>
      <c r="E16" t="n">
        <v>2343.825</v>
      </c>
      <c r="F16" t="n">
        <v>4687.65</v>
      </c>
      <c r="G16" t="inlineStr">
        <is>
          <t>9402, 9605, 9801, 9809, 9405, 9403, 9103, 9112, 9108, 108, 103, 102, 112, 101, 306, 301, 402, 403, 605, 9103, 801, 9108, 405, 499, 9112, 9403, 9605, 9402, 9809, 103, 108, 9405, 102, 101, 9801, 306, 301, 112, 108, 405, 801, 605, 403, 499, 402</t>
        </is>
      </c>
      <c r="H16" t="n">
        <v>0</v>
      </c>
      <c r="I16" t="n">
        <v>0</v>
      </c>
      <c r="J16" t="n">
        <v>0</v>
      </c>
      <c r="K16" t="n">
        <v>0</v>
      </c>
      <c r="L16" t="n">
        <v>0</v>
      </c>
      <c r="M16" t="n">
        <v>0</v>
      </c>
      <c r="N16" t="n">
        <v>0</v>
      </c>
      <c r="O16" t="n">
        <v>0</v>
      </c>
      <c r="P16" t="n">
        <v>0</v>
      </c>
      <c r="Q16" t="n">
        <v>0</v>
      </c>
      <c r="R16" t="n">
        <v>0</v>
      </c>
      <c r="S16" t="n">
        <v>0</v>
      </c>
      <c r="T16" t="n">
        <v>2343.825</v>
      </c>
      <c r="U16" t="n">
        <v>4687.65</v>
      </c>
      <c r="V16" t="n">
        <v>2</v>
      </c>
      <c r="W16" t="n">
        <v>1057.9842</v>
      </c>
      <c r="X16" t="n">
        <v>2169.6942</v>
      </c>
      <c r="Y16" t="n">
        <v>2460.1726</v>
      </c>
      <c r="Z16" t="n">
        <v>3289.2976</v>
      </c>
      <c r="AA16" s="20" t="n">
        <v>46217</v>
      </c>
      <c r="AB16" t="inlineStr">
        <is>
          <t>زهرة يافا للتجارة JFT</t>
        </is>
      </c>
      <c r="AC16" s="20" t="n">
        <v>46264</v>
      </c>
      <c r="AD16" t="n">
        <v>273.3525</v>
      </c>
      <c r="AE16" t="n">
        <v>274.1081</v>
      </c>
      <c r="AF16" t="inlineStr">
        <is>
          <t>8:16</t>
        </is>
      </c>
      <c r="AG16" t="n">
        <v>0</v>
      </c>
    </row>
    <row r="17">
      <c r="A17" t="inlineStr">
        <is>
          <t>ADTV</t>
        </is>
      </c>
      <c r="B17" t="inlineStr">
        <is>
          <t>RM</t>
        </is>
      </c>
      <c r="C17" t="inlineStr">
        <is>
          <t>RM.ADTV.00016</t>
        </is>
      </c>
      <c r="D17" t="inlineStr">
        <is>
          <t xml:space="preserve">بروبلين </t>
        </is>
      </c>
      <c r="E17" t="n">
        <v>581.457</v>
      </c>
      <c r="F17" t="n">
        <v>1236.2445</v>
      </c>
      <c r="G17" t="inlineStr">
        <is>
          <t>201, 112, 103, 9405, 102, 9801, 107, 101, 108, 9112, 801, 405, 605, 403, 499, 402, 9112, 9403, 9402, 605, 9103, 801, 9108, 9102, 405, 499, 108, 102, 103, 107, 112, 101, 201, 403, 402, 9108, 9102, 9103, 9405, 9403, 9801, 9402</t>
        </is>
      </c>
      <c r="H17" t="n">
        <v>0</v>
      </c>
      <c r="I17" t="n">
        <v>0</v>
      </c>
      <c r="J17" t="n">
        <v>0</v>
      </c>
      <c r="K17" t="n">
        <v>0</v>
      </c>
      <c r="L17" t="n">
        <v>0</v>
      </c>
      <c r="M17" t="n">
        <v>0</v>
      </c>
      <c r="N17" t="n">
        <v>0</v>
      </c>
      <c r="O17" t="n">
        <v>0</v>
      </c>
      <c r="P17" t="n">
        <v>0</v>
      </c>
      <c r="Q17" t="n">
        <v>0</v>
      </c>
      <c r="R17" t="n">
        <v>0</v>
      </c>
      <c r="S17" t="n">
        <v>0</v>
      </c>
      <c r="T17" t="n">
        <v>581.457</v>
      </c>
      <c r="U17" t="n">
        <v>1236.2445</v>
      </c>
      <c r="V17" t="n">
        <v>2.1261</v>
      </c>
      <c r="W17" t="n">
        <v>623.5091</v>
      </c>
      <c r="X17" t="n">
        <v>832.2071</v>
      </c>
      <c r="Y17" t="n">
        <v>888.6069</v>
      </c>
      <c r="Z17" t="n">
        <v>1049.4599</v>
      </c>
      <c r="AA17" s="20" t="n">
        <v>45522</v>
      </c>
      <c r="AB17" t="inlineStr">
        <is>
          <t>زهرة يافا للتجارة JFT</t>
        </is>
      </c>
      <c r="AC17" s="20" t="n">
        <v>46264</v>
      </c>
      <c r="AD17" t="n">
        <v>98.7341</v>
      </c>
      <c r="AE17" t="n">
        <v>87.45489999999999</v>
      </c>
      <c r="AF17" t="inlineStr">
        <is>
          <t>6:19</t>
        </is>
      </c>
      <c r="AG17" t="n">
        <v>0</v>
      </c>
    </row>
    <row r="18">
      <c r="A18" t="inlineStr">
        <is>
          <t>ADTV</t>
        </is>
      </c>
      <c r="B18" t="inlineStr">
        <is>
          <t>RM</t>
        </is>
      </c>
      <c r="C18" t="inlineStr">
        <is>
          <t>RM.ADTV.00017</t>
        </is>
      </c>
      <c r="D18" t="inlineStr">
        <is>
          <t>SODIUM CARBOXYMETHYL CELLULOSE / CMC 25KG</t>
        </is>
      </c>
      <c r="E18" t="n">
        <v>95.48099999999999</v>
      </c>
      <c r="F18" t="n">
        <v>310.3194</v>
      </c>
      <c r="G18" t="inlineStr">
        <is>
          <t>403, 201, 306, 101, 112, 103, 102, 108, 499, 405, 9108, 801, 9103, 605, 9402, 9605, 9403, 9112, 499, 403, 605, 405, 801, 9112, 108, 101, 9801, 102, 9405, 103, 112, 201, 306, 9402, 9801, 9405, 9605, 9403, 9103, 9108</t>
        </is>
      </c>
      <c r="H18" t="n">
        <v>0</v>
      </c>
      <c r="I18" t="n">
        <v>0</v>
      </c>
      <c r="J18" t="n">
        <v>0</v>
      </c>
      <c r="K18" t="n">
        <v>0</v>
      </c>
      <c r="L18" t="n">
        <v>0</v>
      </c>
      <c r="M18" t="n">
        <v>0</v>
      </c>
      <c r="N18" t="n">
        <v>0</v>
      </c>
      <c r="O18" t="n">
        <v>0</v>
      </c>
      <c r="P18" t="n">
        <v>0</v>
      </c>
      <c r="Q18" t="n">
        <v>0</v>
      </c>
      <c r="R18" t="n">
        <v>0</v>
      </c>
      <c r="S18" t="n">
        <v>0</v>
      </c>
      <c r="T18" t="n">
        <v>95.48099999999999</v>
      </c>
      <c r="U18" t="n">
        <v>310.3194</v>
      </c>
      <c r="V18" t="n">
        <v>3.2501</v>
      </c>
      <c r="W18" t="n">
        <v>62.3311</v>
      </c>
      <c r="X18" t="n">
        <v>105.6261</v>
      </c>
      <c r="Y18" t="n">
        <v>117.6209</v>
      </c>
      <c r="Z18" t="n">
        <v>249.9029</v>
      </c>
      <c r="AA18" s="20" t="n">
        <v>46000</v>
      </c>
      <c r="AB18" t="inlineStr">
        <is>
          <t>زهرة يافا للتجارة JFT</t>
        </is>
      </c>
      <c r="AC18" s="20" t="n">
        <v>46264</v>
      </c>
      <c r="AD18" t="n">
        <v>13.0689</v>
      </c>
      <c r="AE18" t="n">
        <v>20.8252</v>
      </c>
      <c r="AF18" t="inlineStr">
        <is>
          <t>4:17</t>
        </is>
      </c>
      <c r="AG18" t="n">
        <v>0</v>
      </c>
    </row>
    <row r="19">
      <c r="A19" t="inlineStr">
        <is>
          <t>ADTV</t>
        </is>
      </c>
      <c r="B19" t="inlineStr">
        <is>
          <t>RM</t>
        </is>
      </c>
      <c r="C19" t="inlineStr">
        <is>
          <t>RM.ADTV.00018</t>
        </is>
      </c>
      <c r="D19" t="inlineStr">
        <is>
          <t>XANTHAN GUM 25KG</t>
        </is>
      </c>
      <c r="E19" t="n">
        <v>86.29900000000001</v>
      </c>
      <c r="F19" t="n">
        <v>302.0465</v>
      </c>
      <c r="G19" t="inlineStr">
        <is>
          <t>9103, 9403, 9405, 9801, 9402, 499, 403, 801, 405, 108, 112, 9801, 101, 102, 9405, 103, 9402, 9403, 9112, 499, 405, 9108, 801, 9103, 403, 101, 112, 102, 103, 108, 9108, 9112</t>
        </is>
      </c>
      <c r="H19" t="n">
        <v>0</v>
      </c>
      <c r="I19" t="n">
        <v>0</v>
      </c>
      <c r="J19" t="n">
        <v>0</v>
      </c>
      <c r="K19" t="n">
        <v>0</v>
      </c>
      <c r="L19" t="n">
        <v>0</v>
      </c>
      <c r="M19" t="n">
        <v>0</v>
      </c>
      <c r="N19" t="n">
        <v>0</v>
      </c>
      <c r="O19" t="n">
        <v>0</v>
      </c>
      <c r="P19" t="n">
        <v>0</v>
      </c>
      <c r="Q19" t="n">
        <v>0</v>
      </c>
      <c r="R19" t="n">
        <v>0</v>
      </c>
      <c r="S19" t="n">
        <v>0</v>
      </c>
      <c r="T19" t="n">
        <v>86.29900000000001</v>
      </c>
      <c r="U19" t="n">
        <v>302.0465</v>
      </c>
      <c r="V19" t="n">
        <v>3.5</v>
      </c>
      <c r="W19" t="n">
        <v>40.377</v>
      </c>
      <c r="X19" t="n">
        <v>83.672</v>
      </c>
      <c r="Y19" t="n">
        <v>95.66679999999999</v>
      </c>
      <c r="Z19" t="n">
        <v>127.9488</v>
      </c>
      <c r="AA19" s="20" t="n">
        <v>46000</v>
      </c>
      <c r="AB19" t="inlineStr">
        <is>
          <t>زهرة يافا للتجارة JFT</t>
        </is>
      </c>
      <c r="AC19" s="20" t="n">
        <v>46264</v>
      </c>
      <c r="AD19" t="n">
        <v>10.6296</v>
      </c>
      <c r="AE19" t="n">
        <v>10.6624</v>
      </c>
      <c r="AF19" t="inlineStr">
        <is>
          <t>8:2</t>
        </is>
      </c>
      <c r="AG19" t="n">
        <v>0</v>
      </c>
    </row>
    <row r="20">
      <c r="A20" t="inlineStr">
        <is>
          <t>ADTV</t>
        </is>
      </c>
      <c r="B20" t="inlineStr">
        <is>
          <t>RM</t>
        </is>
      </c>
      <c r="C20" t="inlineStr">
        <is>
          <t>RM.ADTV.00019</t>
        </is>
      </c>
      <c r="D20" t="inlineStr">
        <is>
          <t>GUAR GUM POWDER 25KG</t>
        </is>
      </c>
      <c r="E20" t="n">
        <v>40.483</v>
      </c>
      <c r="F20" t="n">
        <v>80.9663</v>
      </c>
      <c r="G20" t="inlineStr">
        <is>
          <t>102, 9405, 108, 101, 9801, 201, 112, 403, 499, 405, 9112, 801, 108, 101, 103, 102, 112, 201, 403, 405, 499, 801, 9103, 9108, 103, 9403, 9112, 9402, 9403, 9801, 9402, 9108, 9103, 9405</t>
        </is>
      </c>
      <c r="H20" t="n">
        <v>0</v>
      </c>
      <c r="I20" t="n">
        <v>0</v>
      </c>
      <c r="J20" t="n">
        <v>0</v>
      </c>
      <c r="K20" t="n">
        <v>0</v>
      </c>
      <c r="L20" t="n">
        <v>0</v>
      </c>
      <c r="M20" t="n">
        <v>0</v>
      </c>
      <c r="N20" t="n">
        <v>0</v>
      </c>
      <c r="O20" t="n">
        <v>0</v>
      </c>
      <c r="P20" t="n">
        <v>0</v>
      </c>
      <c r="Q20" t="n">
        <v>0</v>
      </c>
      <c r="R20" t="n">
        <v>0</v>
      </c>
      <c r="S20" t="n">
        <v>0</v>
      </c>
      <c r="T20" t="n">
        <v>40.483</v>
      </c>
      <c r="U20" t="n">
        <v>80.9663</v>
      </c>
      <c r="V20" t="n">
        <v>2</v>
      </c>
      <c r="W20" t="n">
        <v>40.2695</v>
      </c>
      <c r="X20" t="n">
        <v>83.5645</v>
      </c>
      <c r="Y20" t="n">
        <v>95.07089999999999</v>
      </c>
      <c r="Z20" t="n">
        <v>127.3529</v>
      </c>
      <c r="AA20" s="20" t="n">
        <v>45258</v>
      </c>
      <c r="AB20" t="inlineStr">
        <is>
          <t>زهرة يافا للتجارة JFT</t>
        </is>
      </c>
      <c r="AC20" s="20" t="n">
        <v>46264</v>
      </c>
      <c r="AD20" t="n">
        <v>10.5634</v>
      </c>
      <c r="AE20" t="n">
        <v>10.6127</v>
      </c>
      <c r="AF20" t="inlineStr">
        <is>
          <t>3:24</t>
        </is>
      </c>
      <c r="AG20" t="n">
        <v>0</v>
      </c>
    </row>
    <row r="21">
      <c r="A21" t="inlineStr">
        <is>
          <t>ADTV</t>
        </is>
      </c>
      <c r="B21" t="inlineStr">
        <is>
          <t>RM</t>
        </is>
      </c>
      <c r="C21" t="inlineStr">
        <is>
          <t>RM.ADTV.00020</t>
        </is>
      </c>
      <c r="D21" t="inlineStr">
        <is>
          <t>زيت القرفة</t>
        </is>
      </c>
      <c r="E21" t="n">
        <v>71.393</v>
      </c>
      <c r="F21" t="n">
        <v>1815.3984</v>
      </c>
      <c r="G21" t="inlineStr">
        <is>
          <t>403, 499, 605, 408, 405, 809, 801, 9112, 306, 401, 201, 402, 112, 108, 105, 101, 809, 9405, 9801, 108, 9405, 9408, 102, 408, 9809, 9112, 405, 403, 401, 402, 306, 201, 499, 108, 102, 112, 101, 105, 605, 801, 9108, 408, 405, 9402, 9408, 9401, 9605, 9112, 9403, 809, 9809, 112, 9108, 9401, 9809, 9403, 9405, 9402, 9408, 9605, 9801</t>
        </is>
      </c>
      <c r="H21" t="n">
        <v>0</v>
      </c>
      <c r="I21" t="n">
        <v>0</v>
      </c>
      <c r="J21" t="n">
        <v>0</v>
      </c>
      <c r="K21" t="n">
        <v>0</v>
      </c>
      <c r="L21" t="n">
        <v>0</v>
      </c>
      <c r="M21" t="n">
        <v>0</v>
      </c>
      <c r="N21" t="n">
        <v>0</v>
      </c>
      <c r="O21" t="n">
        <v>0</v>
      </c>
      <c r="P21" t="n">
        <v>0</v>
      </c>
      <c r="Q21" t="n">
        <v>-8.073</v>
      </c>
      <c r="R21" t="n">
        <v>0</v>
      </c>
      <c r="S21" t="n">
        <v>-8.073</v>
      </c>
      <c r="T21" t="n">
        <v>63.32</v>
      </c>
      <c r="U21" t="n">
        <v>1610.1162</v>
      </c>
      <c r="V21" t="n">
        <v>25.4282</v>
      </c>
      <c r="W21" t="n">
        <v>41.6216</v>
      </c>
      <c r="X21" t="n">
        <v>79.94459999999999</v>
      </c>
      <c r="Y21" t="n">
        <v>116.6914</v>
      </c>
      <c r="Z21" t="n">
        <v>145.8892</v>
      </c>
      <c r="AA21" s="20" t="n">
        <v>45943</v>
      </c>
      <c r="AB21" t="inlineStr">
        <is>
          <t>Cinnamon.01/2025</t>
        </is>
      </c>
      <c r="AC21" s="20" t="n">
        <v>46295</v>
      </c>
      <c r="AD21" t="n">
        <v>12.9657</v>
      </c>
      <c r="AE21" t="n">
        <v>12.1574</v>
      </c>
      <c r="AF21" t="inlineStr">
        <is>
          <t>5:6</t>
        </is>
      </c>
      <c r="AG21" t="n">
        <v>0</v>
      </c>
    </row>
    <row r="22">
      <c r="A22" t="inlineStr">
        <is>
          <t>ADTV</t>
        </is>
      </c>
      <c r="B22" t="inlineStr">
        <is>
          <t>RM</t>
        </is>
      </c>
      <c r="C22" t="inlineStr">
        <is>
          <t>RM.ADTV.00021</t>
        </is>
      </c>
      <c r="D22" t="inlineStr">
        <is>
          <t xml:space="preserve">طحينية سائلة </t>
        </is>
      </c>
      <c r="E22" t="n">
        <v>138.476</v>
      </c>
      <c r="F22" t="n">
        <v>285.3976</v>
      </c>
      <c r="G22" t="inlineStr">
        <is>
          <t>306, 112, 108, 9405, 111, 9809, 9801, 809, 9409, 101, 108, 9112, 801, 405, 409, 809, 605, 408, 499, 402, 401, 9112, 9605, 9401, 9408, 9402, 605, 801, 9108, 405, 408, 499, 409, 108, 112, 101, 111, 306, 402, 401, 9108, 9809, 9401, 9605, 9409, 9405, 9801, 9402, 9408</t>
        </is>
      </c>
      <c r="H22" t="n">
        <v>0</v>
      </c>
      <c r="I22" t="n">
        <v>0</v>
      </c>
      <c r="J22" t="n">
        <v>0</v>
      </c>
      <c r="K22" t="n">
        <v>0</v>
      </c>
      <c r="L22" t="n">
        <v>0</v>
      </c>
      <c r="M22" t="n">
        <v>0</v>
      </c>
      <c r="N22" t="n">
        <v>0</v>
      </c>
      <c r="O22" t="n">
        <v>0</v>
      </c>
      <c r="P22" t="n">
        <v>0</v>
      </c>
      <c r="Q22" t="n">
        <v>-8.44</v>
      </c>
      <c r="R22" t="n">
        <v>0</v>
      </c>
      <c r="S22" t="n">
        <v>-8.44</v>
      </c>
      <c r="T22" t="n">
        <v>130.036</v>
      </c>
      <c r="U22" t="n">
        <v>267.6736</v>
      </c>
      <c r="V22" t="n">
        <v>2.0585</v>
      </c>
      <c r="W22" t="n">
        <v>331.4725</v>
      </c>
      <c r="X22" t="n">
        <v>2099.5925</v>
      </c>
      <c r="Y22" t="n">
        <v>3799.6609</v>
      </c>
      <c r="Z22" t="n">
        <v>3799.6609</v>
      </c>
      <c r="AA22" s="20" t="n">
        <v>46099</v>
      </c>
      <c r="AB22" t="inlineStr">
        <is>
          <t>شركة حقول السمسم للصناعات الغذائية</t>
        </is>
      </c>
      <c r="AC22" s="20" t="n">
        <v>46287</v>
      </c>
      <c r="AD22" t="n">
        <v>422.1845</v>
      </c>
      <c r="AE22" t="n">
        <v>316.6384</v>
      </c>
      <c r="AF22" t="inlineStr">
        <is>
          <t>0:12</t>
        </is>
      </c>
      <c r="AG22" t="n">
        <v>0</v>
      </c>
    </row>
    <row r="23">
      <c r="A23" t="inlineStr">
        <is>
          <t>ADTV</t>
        </is>
      </c>
      <c r="B23" t="inlineStr">
        <is>
          <t>RM</t>
        </is>
      </c>
      <c r="C23" t="inlineStr">
        <is>
          <t>RM.ADTV.00022</t>
        </is>
      </c>
      <c r="D23" t="inlineStr">
        <is>
          <t xml:space="preserve">جيلاتين حيواني </t>
        </is>
      </c>
      <c r="E23" t="n">
        <v>0</v>
      </c>
      <c r="F23" t="n">
        <v>0</v>
      </c>
      <c r="G23" t="inlineStr">
        <is>
          <t>301, 301</t>
        </is>
      </c>
      <c r="H23" t="n">
        <v>0</v>
      </c>
      <c r="I23" t="n">
        <v>0</v>
      </c>
      <c r="J23" t="n">
        <v>0</v>
      </c>
      <c r="K23" t="n">
        <v>0</v>
      </c>
      <c r="L23" t="n">
        <v>0</v>
      </c>
      <c r="M23" t="n">
        <v>0</v>
      </c>
      <c r="N23" t="n">
        <v>0</v>
      </c>
      <c r="O23" t="n">
        <v>0</v>
      </c>
      <c r="P23" t="n">
        <v>0</v>
      </c>
      <c r="Q23" t="n">
        <v>0</v>
      </c>
      <c r="R23" t="n">
        <v>0</v>
      </c>
      <c r="S23" t="n">
        <v>0</v>
      </c>
      <c r="T23" t="n">
        <v>0</v>
      </c>
      <c r="U23" t="n">
        <v>0</v>
      </c>
      <c r="V23" t="n">
        <v>7.4138</v>
      </c>
      <c r="W23" t="n">
        <v>0</v>
      </c>
      <c r="X23" t="n">
        <v>0</v>
      </c>
      <c r="Y23" t="n">
        <v>0</v>
      </c>
      <c r="Z23" t="n">
        <v>0</v>
      </c>
      <c r="AA23" s="20" t="n">
        <v>45364</v>
      </c>
      <c r="AB23" t="inlineStr">
        <is>
          <t>شركة اياد خرفان وشركاه - مورد</t>
        </is>
      </c>
      <c r="AC23" s="20" t="n">
        <v>45364</v>
      </c>
      <c r="AD23" t="n">
        <v>0</v>
      </c>
      <c r="AE23" t="n">
        <v>0</v>
      </c>
      <c r="AG23" t="n">
        <v>0</v>
      </c>
    </row>
    <row r="24">
      <c r="A24" t="inlineStr">
        <is>
          <t>ADTV</t>
        </is>
      </c>
      <c r="B24" t="inlineStr">
        <is>
          <t>RM</t>
        </is>
      </c>
      <c r="C24" t="inlineStr">
        <is>
          <t>RM.ADTV.00023</t>
        </is>
      </c>
      <c r="D24" t="inlineStr">
        <is>
          <t xml:space="preserve">Oil Binder </t>
        </is>
      </c>
      <c r="E24" t="n">
        <v>1021.938</v>
      </c>
      <c r="F24" t="n">
        <v>6269.6564</v>
      </c>
      <c r="G24" t="inlineStr">
        <is>
          <t>402, 401, 306, 108, 112, 102, 104, 101, 499, 408, 405, 9102, 801, 605, 9408, 9401, 9605, 9402, 809, 9108, 9112, 499, 408, 605, 402, 401, 801, 405, 809, 108, 112, 306, 102, 9809, 9112, 405, 9108, 102, 9405, 9801, 809, 101, 112, 9809, 104, 9405, 108, 9112, 9108, 9405, 9102, 9809, 9401, 9408, 9402, 9605, 9801</t>
        </is>
      </c>
      <c r="H24" t="n">
        <v>0</v>
      </c>
      <c r="I24" t="n">
        <v>0</v>
      </c>
      <c r="J24" t="n">
        <v>0</v>
      </c>
      <c r="K24" t="n">
        <v>0</v>
      </c>
      <c r="L24" t="n">
        <v>0</v>
      </c>
      <c r="M24" t="n">
        <v>0</v>
      </c>
      <c r="N24" t="n">
        <v>0</v>
      </c>
      <c r="O24" t="n">
        <v>0</v>
      </c>
      <c r="P24" t="n">
        <v>0</v>
      </c>
      <c r="Q24" t="n">
        <v>-559.775</v>
      </c>
      <c r="R24" t="n">
        <v>0</v>
      </c>
      <c r="S24" t="n">
        <v>-559.775</v>
      </c>
      <c r="T24" t="n">
        <v>462.163</v>
      </c>
      <c r="U24" t="n">
        <v>2888.0651</v>
      </c>
      <c r="V24" t="n">
        <v>6.249</v>
      </c>
      <c r="W24" t="n">
        <v>779.8922</v>
      </c>
      <c r="X24" t="n">
        <v>1347.7842</v>
      </c>
      <c r="Y24" t="n">
        <v>1650.3866</v>
      </c>
      <c r="Z24" t="n">
        <v>2046.0436</v>
      </c>
      <c r="AA24" s="20" t="n">
        <v>46203</v>
      </c>
      <c r="AB24" t="inlineStr">
        <is>
          <t>كوينكا للمواد والمكونات الغذائية والكيميائية</t>
        </is>
      </c>
      <c r="AC24" s="20" t="n">
        <v>46294</v>
      </c>
      <c r="AD24" t="n">
        <v>183.3762</v>
      </c>
      <c r="AE24" t="n">
        <v>170.5036</v>
      </c>
      <c r="AF24" t="inlineStr">
        <is>
          <t>2:21</t>
        </is>
      </c>
      <c r="AG24" t="n">
        <v>0</v>
      </c>
    </row>
    <row r="25">
      <c r="A25" t="inlineStr">
        <is>
          <t>ADTV</t>
        </is>
      </c>
      <c r="B25" t="inlineStr">
        <is>
          <t>RM</t>
        </is>
      </c>
      <c r="C25" t="inlineStr">
        <is>
          <t>RM.ADTV.00024</t>
        </is>
      </c>
      <c r="D25" t="inlineStr">
        <is>
          <t>Water</t>
        </is>
      </c>
      <c r="E25" t="n">
        <v>3098.453</v>
      </c>
      <c r="F25" t="n">
        <v>3.1742</v>
      </c>
      <c r="G25" t="inlineStr">
        <is>
          <t>9402, 9409, 9801, 9304, 9403, 9801, 9409, 403, 304, 801, 409, 403, 499, 402, 9402, 9403, 9304, 801, 499, 409, 304, 403, 402</t>
        </is>
      </c>
      <c r="H25" t="n">
        <v>0</v>
      </c>
      <c r="I25" t="n">
        <v>0</v>
      </c>
      <c r="J25" t="n">
        <v>0</v>
      </c>
      <c r="K25" t="n">
        <v>0</v>
      </c>
      <c r="L25" t="n">
        <v>0</v>
      </c>
      <c r="M25" t="n">
        <v>0</v>
      </c>
      <c r="N25" t="n">
        <v>0</v>
      </c>
      <c r="O25" t="n">
        <v>0</v>
      </c>
      <c r="P25" t="n">
        <v>0</v>
      </c>
      <c r="Q25" t="n">
        <v>-1038.071</v>
      </c>
      <c r="R25" t="n">
        <v>0</v>
      </c>
      <c r="S25" t="n">
        <v>-1038.071</v>
      </c>
      <c r="T25" t="n">
        <v>2060.382</v>
      </c>
      <c r="U25" t="n">
        <v>2.1108</v>
      </c>
      <c r="V25" t="n">
        <v>0.001</v>
      </c>
      <c r="W25" t="n">
        <v>8046.9867</v>
      </c>
      <c r="X25" t="n">
        <v>16703.1607</v>
      </c>
      <c r="Y25" t="n">
        <v>21525.3099</v>
      </c>
      <c r="Z25" t="n">
        <v>25729.9319</v>
      </c>
      <c r="AA25" s="20" t="n">
        <v>2</v>
      </c>
      <c r="AC25" s="20" t="n">
        <v>46291</v>
      </c>
      <c r="AD25" t="n">
        <v>2391.7011</v>
      </c>
      <c r="AE25" t="n">
        <v>2144.1609</v>
      </c>
      <c r="AF25" t="inlineStr">
        <is>
          <t>0:28</t>
        </is>
      </c>
      <c r="AG25" t="n">
        <v>0</v>
      </c>
    </row>
    <row r="26">
      <c r="A26" t="inlineStr">
        <is>
          <t>ADTV</t>
        </is>
      </c>
      <c r="B26" t="inlineStr">
        <is>
          <t>RM</t>
        </is>
      </c>
      <c r="C26" t="inlineStr">
        <is>
          <t>RM.ADTV.00025</t>
        </is>
      </c>
      <c r="D26" t="inlineStr">
        <is>
          <t xml:space="preserve">عجينة كنافة خالي من السكر </t>
        </is>
      </c>
      <c r="V26" t="n">
        <v>0</v>
      </c>
      <c r="W26" t="n">
        <v>0</v>
      </c>
      <c r="X26" t="n">
        <v>0</v>
      </c>
      <c r="Y26" t="n">
        <v>0</v>
      </c>
      <c r="Z26" t="n">
        <v>0</v>
      </c>
      <c r="AA26" s="20" t="n">
        <v>2</v>
      </c>
      <c r="AC26" s="20" t="n">
        <v>2</v>
      </c>
      <c r="AD26" t="n">
        <v>0</v>
      </c>
      <c r="AE26" t="n">
        <v>0</v>
      </c>
    </row>
    <row r="27">
      <c r="A27" t="inlineStr">
        <is>
          <t>ADTV</t>
        </is>
      </c>
      <c r="B27" t="inlineStr">
        <is>
          <t>RM</t>
        </is>
      </c>
      <c r="C27" t="inlineStr">
        <is>
          <t>RM.ADTV.00026</t>
        </is>
      </c>
      <c r="D27" t="inlineStr">
        <is>
          <t>طحين</t>
        </is>
      </c>
      <c r="E27" t="n">
        <v>0</v>
      </c>
      <c r="F27" t="n">
        <v>0</v>
      </c>
      <c r="G27" t="inlineStr">
        <is>
          <t>9108, 108, 499, 402, 605, 9108, 108, 402, 499, 605</t>
        </is>
      </c>
      <c r="H27" t="n">
        <v>0</v>
      </c>
      <c r="I27" t="n">
        <v>0</v>
      </c>
      <c r="J27" t="n">
        <v>0</v>
      </c>
      <c r="K27" t="n">
        <v>0</v>
      </c>
      <c r="L27" t="n">
        <v>0</v>
      </c>
      <c r="M27" t="n">
        <v>0</v>
      </c>
      <c r="N27" t="n">
        <v>0</v>
      </c>
      <c r="O27" t="n">
        <v>0</v>
      </c>
      <c r="P27" t="n">
        <v>0</v>
      </c>
      <c r="Q27" t="n">
        <v>0</v>
      </c>
      <c r="R27" t="n">
        <v>0</v>
      </c>
      <c r="S27" t="n">
        <v>0</v>
      </c>
      <c r="T27" t="n">
        <v>0</v>
      </c>
      <c r="U27" t="n">
        <v>0</v>
      </c>
      <c r="V27" t="n">
        <v>0.002</v>
      </c>
      <c r="W27" t="n">
        <v>7.15</v>
      </c>
      <c r="X27" t="n">
        <v>7.15</v>
      </c>
      <c r="Y27" t="n">
        <v>7.15</v>
      </c>
      <c r="Z27" t="n">
        <v>50</v>
      </c>
      <c r="AA27" s="20" t="n">
        <v>2</v>
      </c>
      <c r="AC27" s="20" t="n">
        <v>46234</v>
      </c>
      <c r="AD27" t="n">
        <v>0.7944</v>
      </c>
      <c r="AE27" t="n">
        <v>4.1666</v>
      </c>
      <c r="AF27" t="inlineStr">
        <is>
          <t>0:0</t>
        </is>
      </c>
      <c r="AG27" t="n">
        <v>0</v>
      </c>
    </row>
    <row r="28">
      <c r="A28" t="inlineStr">
        <is>
          <t>ADTV</t>
        </is>
      </c>
      <c r="B28" t="inlineStr">
        <is>
          <t>RM</t>
        </is>
      </c>
      <c r="C28" t="inlineStr">
        <is>
          <t>RM.ADTV.00027</t>
        </is>
      </c>
      <c r="D28" t="inlineStr">
        <is>
          <t>طحين زهرة 50 ك</t>
        </is>
      </c>
      <c r="E28" t="n">
        <v>0</v>
      </c>
      <c r="F28" t="n">
        <v>0</v>
      </c>
      <c r="G28" t="inlineStr">
        <is>
          <t>108, 605, 403, 403, 108, 9108, 605, 9108</t>
        </is>
      </c>
      <c r="H28" t="n">
        <v>0</v>
      </c>
      <c r="I28" t="n">
        <v>0</v>
      </c>
      <c r="J28" t="n">
        <v>0</v>
      </c>
      <c r="K28" t="n">
        <v>0</v>
      </c>
      <c r="L28" t="n">
        <v>0</v>
      </c>
      <c r="M28" t="n">
        <v>0</v>
      </c>
      <c r="N28" t="n">
        <v>0</v>
      </c>
      <c r="O28" t="n">
        <v>0</v>
      </c>
      <c r="P28" t="n">
        <v>0</v>
      </c>
      <c r="Q28" t="n">
        <v>0</v>
      </c>
      <c r="R28" t="n">
        <v>0</v>
      </c>
      <c r="S28" t="n">
        <v>0</v>
      </c>
      <c r="T28" t="n">
        <v>0</v>
      </c>
      <c r="U28" t="n">
        <v>0</v>
      </c>
      <c r="V28" t="n">
        <v>0.002</v>
      </c>
      <c r="W28" t="n">
        <v>0</v>
      </c>
      <c r="X28" t="n">
        <v>0</v>
      </c>
      <c r="Y28" t="n">
        <v>0</v>
      </c>
      <c r="Z28" t="n">
        <v>39</v>
      </c>
      <c r="AA28" s="20" t="n">
        <v>45190</v>
      </c>
      <c r="AB28" t="inlineStr">
        <is>
          <t>شركة اياد خرفان وشركاه - مورد</t>
        </is>
      </c>
      <c r="AC28" s="20" t="n">
        <v>45943</v>
      </c>
      <c r="AD28" t="n">
        <v>0</v>
      </c>
      <c r="AE28" t="n">
        <v>3.25</v>
      </c>
      <c r="AF28" t="inlineStr">
        <is>
          <t>0:0</t>
        </is>
      </c>
      <c r="AG28" t="n">
        <v>0</v>
      </c>
    </row>
    <row r="29">
      <c r="A29" t="inlineStr">
        <is>
          <t>ADTV</t>
        </is>
      </c>
      <c r="B29" t="inlineStr">
        <is>
          <t>RM</t>
        </is>
      </c>
      <c r="C29" t="inlineStr">
        <is>
          <t>RM.ADTV.00028</t>
        </is>
      </c>
      <c r="D29" t="inlineStr">
        <is>
          <t xml:space="preserve">بيكنج باودر </t>
        </is>
      </c>
      <c r="E29" t="n">
        <v>0</v>
      </c>
      <c r="F29" t="n">
        <v>0</v>
      </c>
      <c r="G29" t="inlineStr">
        <is>
          <t>499, 402, 402, 499</t>
        </is>
      </c>
      <c r="H29" t="n">
        <v>0</v>
      </c>
      <c r="I29" t="n">
        <v>0</v>
      </c>
      <c r="J29" t="n">
        <v>0</v>
      </c>
      <c r="K29" t="n">
        <v>0</v>
      </c>
      <c r="L29" t="n">
        <v>0</v>
      </c>
      <c r="M29" t="n">
        <v>0</v>
      </c>
      <c r="N29" t="n">
        <v>0</v>
      </c>
      <c r="O29" t="n">
        <v>0</v>
      </c>
      <c r="P29" t="n">
        <v>0</v>
      </c>
      <c r="Q29" t="n">
        <v>0</v>
      </c>
      <c r="R29" t="n">
        <v>0</v>
      </c>
      <c r="S29" t="n">
        <v>0</v>
      </c>
      <c r="T29" t="n">
        <v>0</v>
      </c>
      <c r="U29" t="n">
        <v>0</v>
      </c>
      <c r="V29" t="n">
        <v>8.9</v>
      </c>
      <c r="W29" t="n">
        <v>0.1</v>
      </c>
      <c r="X29" t="n">
        <v>0.1</v>
      </c>
      <c r="Y29" t="n">
        <v>0.1</v>
      </c>
      <c r="Z29" t="n">
        <v>0.1</v>
      </c>
      <c r="AA29" s="20" t="n">
        <v>45246</v>
      </c>
      <c r="AB29" t="inlineStr">
        <is>
          <t>Cash Customer - مورد</t>
        </is>
      </c>
      <c r="AC29" s="20" t="n">
        <v>46234</v>
      </c>
      <c r="AD29" t="n">
        <v>0.0111</v>
      </c>
      <c r="AE29" t="n">
        <v>0.0083</v>
      </c>
      <c r="AF29" t="inlineStr">
        <is>
          <t>0:0</t>
        </is>
      </c>
      <c r="AG29" t="n">
        <v>0</v>
      </c>
    </row>
    <row r="30">
      <c r="A30" t="inlineStr">
        <is>
          <t>ADTV</t>
        </is>
      </c>
      <c r="B30" t="inlineStr">
        <is>
          <t>RM</t>
        </is>
      </c>
      <c r="C30" t="inlineStr">
        <is>
          <t>RM.ADTV.00029</t>
        </is>
      </c>
      <c r="D30" t="inlineStr">
        <is>
          <t>Gelatin Powder – Abdoun showroom</t>
        </is>
      </c>
      <c r="E30" t="n">
        <v>0</v>
      </c>
      <c r="F30" t="n">
        <v>0</v>
      </c>
      <c r="G30" t="inlineStr">
        <is>
          <t>304, 304</t>
        </is>
      </c>
      <c r="H30" t="n">
        <v>0</v>
      </c>
      <c r="I30" t="n">
        <v>0</v>
      </c>
      <c r="J30" t="n">
        <v>0</v>
      </c>
      <c r="K30" t="n">
        <v>0</v>
      </c>
      <c r="L30" t="n">
        <v>0</v>
      </c>
      <c r="M30" t="n">
        <v>0</v>
      </c>
      <c r="N30" t="n">
        <v>0</v>
      </c>
      <c r="O30" t="n">
        <v>0</v>
      </c>
      <c r="P30" t="n">
        <v>0</v>
      </c>
      <c r="Q30" t="n">
        <v>0</v>
      </c>
      <c r="R30" t="n">
        <v>0</v>
      </c>
      <c r="S30" t="n">
        <v>0</v>
      </c>
      <c r="T30" t="n">
        <v>0</v>
      </c>
      <c r="U30" t="n">
        <v>0</v>
      </c>
      <c r="V30" t="n">
        <v>13.1</v>
      </c>
      <c r="W30" t="n">
        <v>0</v>
      </c>
      <c r="X30" t="n">
        <v>0</v>
      </c>
      <c r="Y30" t="n">
        <v>1</v>
      </c>
      <c r="Z30" t="n">
        <v>1</v>
      </c>
      <c r="AA30" s="20" t="n">
        <v>45854</v>
      </c>
      <c r="AB30" t="inlineStr">
        <is>
          <t>شركة الكونية للاستيراد والتصدير</t>
        </is>
      </c>
      <c r="AC30" s="20" t="n">
        <v>46096</v>
      </c>
      <c r="AD30" t="n">
        <v>0.1111</v>
      </c>
      <c r="AE30" t="n">
        <v>0.0833</v>
      </c>
      <c r="AF30" t="inlineStr">
        <is>
          <t>0:0</t>
        </is>
      </c>
      <c r="AG30" t="n">
        <v>0</v>
      </c>
    </row>
    <row r="31">
      <c r="A31" t="inlineStr">
        <is>
          <t>ADTV</t>
        </is>
      </c>
      <c r="B31" t="inlineStr">
        <is>
          <t>RM</t>
        </is>
      </c>
      <c r="C31" t="inlineStr">
        <is>
          <t>RM.ADTV.00030</t>
        </is>
      </c>
      <c r="D31" t="inlineStr">
        <is>
          <t xml:space="preserve">بوردة تشيز كيك </t>
        </is>
      </c>
      <c r="V31" t="n">
        <v>0</v>
      </c>
      <c r="W31" t="n">
        <v>0</v>
      </c>
      <c r="X31" t="n">
        <v>0</v>
      </c>
      <c r="Y31" t="n">
        <v>0</v>
      </c>
      <c r="Z31" t="n">
        <v>0</v>
      </c>
      <c r="AA31" s="20" t="n">
        <v>2</v>
      </c>
      <c r="AC31" s="20" t="n">
        <v>2</v>
      </c>
      <c r="AD31" t="n">
        <v>0</v>
      </c>
      <c r="AE31" t="n">
        <v>0</v>
      </c>
    </row>
    <row r="32">
      <c r="A32" t="inlineStr">
        <is>
          <t>ADTV</t>
        </is>
      </c>
      <c r="B32" t="inlineStr">
        <is>
          <t>RM</t>
        </is>
      </c>
      <c r="C32" t="inlineStr">
        <is>
          <t>RM.ADTV.00031</t>
        </is>
      </c>
      <c r="D32" t="inlineStr">
        <is>
          <t xml:space="preserve">شوفان </t>
        </is>
      </c>
      <c r="E32" t="n">
        <v>162.778</v>
      </c>
      <c r="F32" t="n">
        <v>141.9559</v>
      </c>
      <c r="G32" t="inlineStr">
        <is>
          <t>108, 101, 112, 401, 9112, 9401, 801, 9101, 405, 499, 409, 112, 108, 9405, 101, 9409, 405, 409, 801, 401, 499, 9112, 9409, 9401, 9101, 9405</t>
        </is>
      </c>
      <c r="H32" t="n">
        <v>0</v>
      </c>
      <c r="I32" t="n">
        <v>0</v>
      </c>
      <c r="J32" t="n">
        <v>0</v>
      </c>
      <c r="K32" t="n">
        <v>0</v>
      </c>
      <c r="L32" t="n">
        <v>0</v>
      </c>
      <c r="M32" t="n">
        <v>0</v>
      </c>
      <c r="N32" t="n">
        <v>0</v>
      </c>
      <c r="O32" t="n">
        <v>0</v>
      </c>
      <c r="P32" t="n">
        <v>0</v>
      </c>
      <c r="Q32" t="n">
        <v>0</v>
      </c>
      <c r="R32" t="n">
        <v>0</v>
      </c>
      <c r="S32" t="n">
        <v>0</v>
      </c>
      <c r="T32" t="n">
        <v>162.778</v>
      </c>
      <c r="U32" t="n">
        <v>141.9559</v>
      </c>
      <c r="V32" t="n">
        <v>0.8721</v>
      </c>
      <c r="W32" t="n">
        <v>4.7577</v>
      </c>
      <c r="X32" t="n">
        <v>10.8397</v>
      </c>
      <c r="Y32" t="n">
        <v>67.7487</v>
      </c>
      <c r="Z32" t="n">
        <v>199.7377</v>
      </c>
      <c r="AA32" s="20" t="n">
        <v>45995</v>
      </c>
      <c r="AB32" t="inlineStr">
        <is>
          <t>مطاحن الدبور الذهبي</t>
        </is>
      </c>
      <c r="AC32" s="20" t="n">
        <v>46234</v>
      </c>
      <c r="AD32" t="n">
        <v>7.5276</v>
      </c>
      <c r="AE32" t="n">
        <v>16.6448</v>
      </c>
      <c r="AF32" t="inlineStr">
        <is>
          <t>9:23</t>
        </is>
      </c>
      <c r="AG32" t="n">
        <v>0</v>
      </c>
    </row>
    <row r="33">
      <c r="A33" t="inlineStr">
        <is>
          <t>ADTV</t>
        </is>
      </c>
      <c r="B33" t="inlineStr">
        <is>
          <t>RM</t>
        </is>
      </c>
      <c r="C33" t="inlineStr">
        <is>
          <t>RM.ADTV.00032</t>
        </is>
      </c>
      <c r="D33" t="inlineStr">
        <is>
          <t xml:space="preserve">Malt Dextrin 25 kg   </t>
        </is>
      </c>
      <c r="V33" t="n">
        <v>0</v>
      </c>
      <c r="W33" t="n">
        <v>0</v>
      </c>
      <c r="X33" t="n">
        <v>0</v>
      </c>
      <c r="Y33" t="n">
        <v>0</v>
      </c>
      <c r="Z33" t="n">
        <v>0</v>
      </c>
      <c r="AA33" s="20" t="n">
        <v>2</v>
      </c>
      <c r="AC33" s="20" t="n">
        <v>2</v>
      </c>
      <c r="AD33" t="n">
        <v>0</v>
      </c>
      <c r="AE33" t="n">
        <v>0</v>
      </c>
    </row>
    <row r="34">
      <c r="A34" t="inlineStr">
        <is>
          <t>ADTV</t>
        </is>
      </c>
      <c r="B34" t="inlineStr">
        <is>
          <t>RM</t>
        </is>
      </c>
      <c r="C34" t="inlineStr">
        <is>
          <t>RM.ADTV.00033</t>
        </is>
      </c>
      <c r="D34" t="inlineStr">
        <is>
          <t>egg</t>
        </is>
      </c>
      <c r="E34" t="n">
        <v>0</v>
      </c>
      <c r="F34" t="n">
        <v>0</v>
      </c>
      <c r="G34" t="inlineStr">
        <is>
          <t>499, 402, 304, 402, 304, 499</t>
        </is>
      </c>
      <c r="H34" t="n">
        <v>0</v>
      </c>
      <c r="I34" t="n">
        <v>0</v>
      </c>
      <c r="J34" t="n">
        <v>0</v>
      </c>
      <c r="K34" t="n">
        <v>0</v>
      </c>
      <c r="L34" t="n">
        <v>0</v>
      </c>
      <c r="M34" t="n">
        <v>0</v>
      </c>
      <c r="N34" t="n">
        <v>0</v>
      </c>
      <c r="O34" t="n">
        <v>0</v>
      </c>
      <c r="P34" t="n">
        <v>0</v>
      </c>
      <c r="Q34" t="n">
        <v>0</v>
      </c>
      <c r="R34" t="n">
        <v>0</v>
      </c>
      <c r="S34" t="n">
        <v>0</v>
      </c>
      <c r="T34" t="n">
        <v>0</v>
      </c>
      <c r="U34" t="n">
        <v>0</v>
      </c>
      <c r="V34" t="n">
        <v>0.0804</v>
      </c>
      <c r="W34" t="n">
        <v>60</v>
      </c>
      <c r="X34" t="n">
        <v>60</v>
      </c>
      <c r="Y34" t="n">
        <v>60</v>
      </c>
      <c r="Z34" t="n">
        <v>60</v>
      </c>
      <c r="AA34" s="20" t="n">
        <v>45693</v>
      </c>
      <c r="AB34" t="inlineStr">
        <is>
          <t>Cash Customer - مورد</t>
        </is>
      </c>
      <c r="AC34" s="20" t="n">
        <v>46234</v>
      </c>
      <c r="AD34" t="n">
        <v>6.6666</v>
      </c>
      <c r="AE34" t="n">
        <v>5</v>
      </c>
      <c r="AF34" t="inlineStr">
        <is>
          <t>0:0</t>
        </is>
      </c>
      <c r="AG34" t="n">
        <v>0</v>
      </c>
    </row>
    <row r="35">
      <c r="A35" t="inlineStr">
        <is>
          <t>ADTV</t>
        </is>
      </c>
      <c r="B35" t="inlineStr">
        <is>
          <t>RM</t>
        </is>
      </c>
      <c r="C35" t="inlineStr">
        <is>
          <t>RM.ADTV.00034</t>
        </is>
      </c>
      <c r="D35" t="inlineStr">
        <is>
          <t>Yeast instant dry bakmate blue</t>
        </is>
      </c>
      <c r="E35" t="n">
        <v>0</v>
      </c>
      <c r="F35" t="n">
        <v>0</v>
      </c>
      <c r="G35" t="inlineStr">
        <is>
          <t>9605, 605, 301, 305, 605, 301, 305, 9605</t>
        </is>
      </c>
      <c r="H35" t="n">
        <v>0</v>
      </c>
      <c r="I35" t="n">
        <v>0</v>
      </c>
      <c r="J35" t="n">
        <v>0</v>
      </c>
      <c r="K35" t="n">
        <v>0</v>
      </c>
      <c r="L35" t="n">
        <v>0</v>
      </c>
      <c r="M35" t="n">
        <v>0</v>
      </c>
      <c r="N35" t="n">
        <v>0</v>
      </c>
      <c r="O35" t="n">
        <v>0</v>
      </c>
      <c r="P35" t="n">
        <v>0</v>
      </c>
      <c r="Q35" t="n">
        <v>0</v>
      </c>
      <c r="R35" t="n">
        <v>0</v>
      </c>
      <c r="S35" t="n">
        <v>0</v>
      </c>
      <c r="T35" t="n">
        <v>0</v>
      </c>
      <c r="U35" t="n">
        <v>0</v>
      </c>
      <c r="V35" t="n">
        <v>2.3239</v>
      </c>
      <c r="W35" t="n">
        <v>0</v>
      </c>
      <c r="X35" t="n">
        <v>0</v>
      </c>
      <c r="Y35" t="n">
        <v>0</v>
      </c>
      <c r="Z35" t="n">
        <v>4518.9</v>
      </c>
      <c r="AA35" s="20" t="n">
        <v>45197</v>
      </c>
      <c r="AB35" t="inlineStr">
        <is>
          <t>YEAST.03/2023</t>
        </is>
      </c>
      <c r="AC35" s="20" t="n">
        <v>46008</v>
      </c>
      <c r="AD35" t="n">
        <v>0</v>
      </c>
      <c r="AE35" t="n">
        <v>376.575</v>
      </c>
      <c r="AF35" t="inlineStr">
        <is>
          <t>0:0</t>
        </is>
      </c>
      <c r="AG35" t="n">
        <v>0</v>
      </c>
    </row>
    <row r="36">
      <c r="A36" t="inlineStr">
        <is>
          <t>ADTV</t>
        </is>
      </c>
      <c r="B36" t="inlineStr">
        <is>
          <t>RM</t>
        </is>
      </c>
      <c r="C36" t="inlineStr">
        <is>
          <t>RM.ADTV.00035</t>
        </is>
      </c>
      <c r="D36" t="inlineStr">
        <is>
          <t>Marsh Mallows</t>
        </is>
      </c>
      <c r="E36" t="n">
        <v>0</v>
      </c>
      <c r="F36" t="n">
        <v>0</v>
      </c>
      <c r="G36" t="inlineStr">
        <is>
          <t>402, 402</t>
        </is>
      </c>
      <c r="H36" t="n">
        <v>0</v>
      </c>
      <c r="I36" t="n">
        <v>0</v>
      </c>
      <c r="J36" t="n">
        <v>0</v>
      </c>
      <c r="K36" t="n">
        <v>0</v>
      </c>
      <c r="L36" t="n">
        <v>0</v>
      </c>
      <c r="M36" t="n">
        <v>0</v>
      </c>
      <c r="N36" t="n">
        <v>0</v>
      </c>
      <c r="O36" t="n">
        <v>0</v>
      </c>
      <c r="P36" t="n">
        <v>0</v>
      </c>
      <c r="Q36" t="n">
        <v>0</v>
      </c>
      <c r="R36" t="n">
        <v>0</v>
      </c>
      <c r="S36" t="n">
        <v>0</v>
      </c>
      <c r="T36" t="n">
        <v>0</v>
      </c>
      <c r="U36" t="n">
        <v>0</v>
      </c>
      <c r="V36" t="n">
        <v>0.862</v>
      </c>
      <c r="W36" t="n">
        <v>0</v>
      </c>
      <c r="X36" t="n">
        <v>0</v>
      </c>
      <c r="Y36" t="n">
        <v>0</v>
      </c>
      <c r="Z36" t="n">
        <v>0</v>
      </c>
      <c r="AA36" s="20" t="n">
        <v>2</v>
      </c>
      <c r="AC36" s="20" t="n">
        <v>2</v>
      </c>
      <c r="AD36" t="n">
        <v>0</v>
      </c>
      <c r="AE36" t="n">
        <v>0</v>
      </c>
      <c r="AG36" t="n">
        <v>0</v>
      </c>
    </row>
    <row r="37">
      <c r="A37" t="inlineStr">
        <is>
          <t>ADTV</t>
        </is>
      </c>
      <c r="B37" t="inlineStr">
        <is>
          <t>RM</t>
        </is>
      </c>
      <c r="C37" t="inlineStr">
        <is>
          <t>RM.ADTV.00036</t>
        </is>
      </c>
      <c r="D37" t="inlineStr">
        <is>
          <t>فريش كريم</t>
        </is>
      </c>
      <c r="E37" t="n">
        <v>34.83</v>
      </c>
      <c r="F37" t="n">
        <v>125.644</v>
      </c>
      <c r="G37" t="inlineStr">
        <is>
          <t>401, 304, 9409, 101, 108, 304, 102, 409, 101, 9409, 499, 402, 409, 801, 409, 401, 402, 102, 103, 101, 108, 304, 9103, 9102, 801, 9108, 499, 9304, 103, 9409, 9304, 9103, 9102, 9108</t>
        </is>
      </c>
      <c r="H37" t="n">
        <v>7</v>
      </c>
      <c r="I37" t="n">
        <v>0</v>
      </c>
      <c r="J37" t="n">
        <v>0</v>
      </c>
      <c r="K37" t="n">
        <v>0</v>
      </c>
      <c r="L37" t="n">
        <v>0</v>
      </c>
      <c r="M37" t="n">
        <v>7</v>
      </c>
      <c r="N37" t="n">
        <v>0</v>
      </c>
      <c r="O37" t="n">
        <v>0</v>
      </c>
      <c r="P37" t="n">
        <v>0</v>
      </c>
      <c r="Q37" t="n">
        <v>-3</v>
      </c>
      <c r="R37" t="n">
        <v>0</v>
      </c>
      <c r="S37" t="n">
        <v>-3</v>
      </c>
      <c r="T37" t="n">
        <v>38.83</v>
      </c>
      <c r="U37" t="n">
        <v>150.1895</v>
      </c>
      <c r="V37" t="n">
        <v>3.8679</v>
      </c>
      <c r="W37" t="n">
        <v>20.528</v>
      </c>
      <c r="X37" t="n">
        <v>20.528</v>
      </c>
      <c r="Y37" t="n">
        <v>59.822</v>
      </c>
      <c r="Z37" t="n">
        <v>62.765</v>
      </c>
      <c r="AA37" s="20" t="n">
        <v>46274</v>
      </c>
      <c r="AB37" t="inlineStr">
        <is>
          <t>شركة القوقا التجارية</t>
        </is>
      </c>
      <c r="AC37" s="20" t="n">
        <v>46287</v>
      </c>
      <c r="AD37" t="n">
        <v>6.6468</v>
      </c>
      <c r="AE37" t="n">
        <v>5.2304</v>
      </c>
      <c r="AF37" t="inlineStr">
        <is>
          <t>7:12</t>
        </is>
      </c>
      <c r="AG37" t="n">
        <v>37.5</v>
      </c>
    </row>
    <row r="38">
      <c r="A38" t="inlineStr">
        <is>
          <t>ADTV</t>
        </is>
      </c>
      <c r="B38" t="inlineStr">
        <is>
          <t>RM</t>
        </is>
      </c>
      <c r="C38" t="inlineStr">
        <is>
          <t>RM.ADTV.00037</t>
        </is>
      </c>
      <c r="D38" t="inlineStr">
        <is>
          <t>عجينه خشنه</t>
        </is>
      </c>
      <c r="E38" t="n">
        <v>0</v>
      </c>
      <c r="F38" t="n">
        <v>0</v>
      </c>
      <c r="G38" t="inlineStr">
        <is>
          <t>402, 101, 402, 101</t>
        </is>
      </c>
      <c r="H38" t="n">
        <v>0</v>
      </c>
      <c r="I38" t="n">
        <v>0</v>
      </c>
      <c r="J38" t="n">
        <v>0</v>
      </c>
      <c r="K38" t="n">
        <v>0</v>
      </c>
      <c r="L38" t="n">
        <v>0</v>
      </c>
      <c r="M38" t="n">
        <v>0</v>
      </c>
      <c r="N38" t="n">
        <v>0</v>
      </c>
      <c r="O38" t="n">
        <v>0</v>
      </c>
      <c r="P38" t="n">
        <v>0</v>
      </c>
      <c r="Q38" t="n">
        <v>0</v>
      </c>
      <c r="R38" t="n">
        <v>0</v>
      </c>
      <c r="S38" t="n">
        <v>0</v>
      </c>
      <c r="T38" t="n">
        <v>0</v>
      </c>
      <c r="U38" t="n">
        <v>0</v>
      </c>
      <c r="V38" t="n">
        <v>4.31</v>
      </c>
      <c r="W38" t="n">
        <v>0</v>
      </c>
      <c r="X38" t="n">
        <v>0</v>
      </c>
      <c r="Y38" t="n">
        <v>0</v>
      </c>
      <c r="Z38" t="n">
        <v>0</v>
      </c>
      <c r="AA38" s="20" t="n">
        <v>45525</v>
      </c>
      <c r="AB38" t="inlineStr">
        <is>
          <t>شركة (سالي للتسويق)</t>
        </is>
      </c>
      <c r="AC38" s="20" t="n">
        <v>45532</v>
      </c>
      <c r="AD38" t="n">
        <v>0</v>
      </c>
      <c r="AE38" t="n">
        <v>0</v>
      </c>
      <c r="AG38" t="n">
        <v>0</v>
      </c>
    </row>
    <row r="39">
      <c r="A39" t="inlineStr">
        <is>
          <t>ADTV</t>
        </is>
      </c>
      <c r="B39" t="inlineStr">
        <is>
          <t>RM</t>
        </is>
      </c>
      <c r="C39" t="inlineStr">
        <is>
          <t>RM.ADTV.00038</t>
        </is>
      </c>
      <c r="D39" t="inlineStr">
        <is>
          <t>عجينة كنافة Free sugar</t>
        </is>
      </c>
      <c r="E39" t="n">
        <v>325.89</v>
      </c>
      <c r="F39" t="n">
        <v>642.6063</v>
      </c>
      <c r="G39" t="inlineStr">
        <is>
          <t>401, 402, 306, 304, 112, 108, 499, 405, 408, 9108, 801, 9402, 9408, 9401, 9112, 9304, 401, 402, 499, 408, 405, 801, 9112, 108, 9801, 304, 9405, 112, 304, 306, 9408, 9402, 9801, 9405, 9401, 9304, 9108</t>
        </is>
      </c>
      <c r="H39" t="n">
        <v>0</v>
      </c>
      <c r="I39" t="n">
        <v>0</v>
      </c>
      <c r="J39" t="n">
        <v>0</v>
      </c>
      <c r="K39" t="n">
        <v>0</v>
      </c>
      <c r="L39" t="n">
        <v>0</v>
      </c>
      <c r="M39" t="n">
        <v>0</v>
      </c>
      <c r="N39" t="n">
        <v>0</v>
      </c>
      <c r="O39" t="n">
        <v>0</v>
      </c>
      <c r="P39" t="n">
        <v>0</v>
      </c>
      <c r="Q39" t="n">
        <v>-0.1</v>
      </c>
      <c r="R39" t="n">
        <v>0</v>
      </c>
      <c r="S39" t="n">
        <v>-0.1</v>
      </c>
      <c r="T39" t="n">
        <v>325.79</v>
      </c>
      <c r="U39" t="n">
        <v>642.4363</v>
      </c>
      <c r="V39" t="n">
        <v>1.9719</v>
      </c>
      <c r="W39" t="n">
        <v>22.9457</v>
      </c>
      <c r="X39" t="n">
        <v>152.4507</v>
      </c>
      <c r="Y39" t="n">
        <v>315.5367</v>
      </c>
      <c r="Z39" t="n">
        <v>480.4647</v>
      </c>
      <c r="AA39" s="20" t="n">
        <v>46161</v>
      </c>
      <c r="AB39" t="inlineStr">
        <is>
          <t>شركة  عبيد والنيربيه</t>
        </is>
      </c>
      <c r="AC39" s="20" t="n">
        <v>46268</v>
      </c>
      <c r="AD39" t="n">
        <v>35.0596</v>
      </c>
      <c r="AE39" t="n">
        <v>40.0387</v>
      </c>
      <c r="AF39" t="inlineStr">
        <is>
          <t>8:4</t>
        </is>
      </c>
      <c r="AG39" t="n">
        <v>0</v>
      </c>
    </row>
    <row r="40">
      <c r="A40" t="inlineStr">
        <is>
          <t>ADTV</t>
        </is>
      </c>
      <c r="B40" t="inlineStr">
        <is>
          <t>RM</t>
        </is>
      </c>
      <c r="C40" t="inlineStr">
        <is>
          <t>RM.ADTV.00039</t>
        </is>
      </c>
      <c r="D40" t="inlineStr">
        <is>
          <t>غزل البنات</t>
        </is>
      </c>
      <c r="V40" t="n">
        <v>0</v>
      </c>
      <c r="W40" t="n">
        <v>0</v>
      </c>
      <c r="X40" t="n">
        <v>0</v>
      </c>
      <c r="Y40" t="n">
        <v>0</v>
      </c>
      <c r="Z40" t="n">
        <v>0</v>
      </c>
      <c r="AA40" s="20" t="n">
        <v>2</v>
      </c>
      <c r="AC40" s="20" t="n">
        <v>2</v>
      </c>
      <c r="AD40" t="n">
        <v>0</v>
      </c>
      <c r="AE40" t="n">
        <v>0</v>
      </c>
    </row>
    <row r="41">
      <c r="A41" t="inlineStr">
        <is>
          <t>ADTV</t>
        </is>
      </c>
      <c r="B41" t="inlineStr">
        <is>
          <t>RM</t>
        </is>
      </c>
      <c r="C41" t="inlineStr">
        <is>
          <t>RM.ADTV.00040</t>
        </is>
      </c>
      <c r="D41" t="inlineStr">
        <is>
          <t>Sweetened Condensed Milk</t>
        </is>
      </c>
      <c r="E41" t="n">
        <v>0</v>
      </c>
      <c r="F41" t="n">
        <v>0</v>
      </c>
      <c r="G41" t="inlineStr">
        <is>
          <t>9402, 9405, 9401, 9108, 108, 103, 102, 101, 403, 401, 402, 301, 605, 801, 9108, 405, 499, 9401, 103, 9405, 9402, 102, 101, 301, 108, 405, 801, 403, 499, 605, 402, 401</t>
        </is>
      </c>
      <c r="H41" t="n">
        <v>0</v>
      </c>
      <c r="I41" t="n">
        <v>0</v>
      </c>
      <c r="J41" t="n">
        <v>0</v>
      </c>
      <c r="K41" t="n">
        <v>0</v>
      </c>
      <c r="L41" t="n">
        <v>0</v>
      </c>
      <c r="M41" t="n">
        <v>0</v>
      </c>
      <c r="N41" t="n">
        <v>0</v>
      </c>
      <c r="O41" t="n">
        <v>0</v>
      </c>
      <c r="P41" t="n">
        <v>0</v>
      </c>
      <c r="Q41" t="n">
        <v>0</v>
      </c>
      <c r="R41" t="n">
        <v>0</v>
      </c>
      <c r="S41" t="n">
        <v>0</v>
      </c>
      <c r="T41" t="n">
        <v>0</v>
      </c>
      <c r="U41" t="n">
        <v>0</v>
      </c>
      <c r="V41" t="n">
        <v>2.0307</v>
      </c>
      <c r="W41" t="n">
        <v>10970.1921</v>
      </c>
      <c r="X41" t="n">
        <v>10970.1921</v>
      </c>
      <c r="Y41" t="n">
        <v>11018.0041</v>
      </c>
      <c r="Z41" t="n">
        <v>11081.0041</v>
      </c>
      <c r="AA41" s="20" t="n">
        <v>46204</v>
      </c>
      <c r="AB41" t="inlineStr">
        <is>
          <t>م. التوالف</t>
        </is>
      </c>
      <c r="AC41" s="20" t="n">
        <v>46234</v>
      </c>
      <c r="AD41" t="n">
        <v>1224.2226</v>
      </c>
      <c r="AE41" t="n">
        <v>923.417</v>
      </c>
      <c r="AF41" t="inlineStr">
        <is>
          <t>0:0</t>
        </is>
      </c>
      <c r="AG41" t="n">
        <v>0</v>
      </c>
    </row>
    <row r="42">
      <c r="A42" t="inlineStr">
        <is>
          <t>ADTV</t>
        </is>
      </c>
      <c r="B42" t="inlineStr">
        <is>
          <t>RM</t>
        </is>
      </c>
      <c r="C42" t="inlineStr">
        <is>
          <t>RM.ADTV.00041</t>
        </is>
      </c>
      <c r="D42" t="inlineStr">
        <is>
          <t xml:space="preserve">Resistamy 368 - 25 kg </t>
        </is>
      </c>
      <c r="E42" t="n">
        <v>3835.123</v>
      </c>
      <c r="F42" t="n">
        <v>14573.4674</v>
      </c>
      <c r="G42" t="inlineStr">
        <is>
          <t>9103, 9102, 9403, 9402, 9403, 102, 403, 9108, 102, 108, 9112, 108, 110, 112, 103, 301, 112, 306, 402, 499, 403, 605, 9110, 9108, 9112, 102, 103, 112, 110, 108, 402, 403, 301, 306, 499, 9102, 605, 9108, 9103, 9403, 9112, 9110, 9402</t>
        </is>
      </c>
      <c r="H42" t="n">
        <v>0</v>
      </c>
      <c r="I42" t="n">
        <v>0</v>
      </c>
      <c r="J42" t="n">
        <v>0</v>
      </c>
      <c r="K42" t="n">
        <v>0</v>
      </c>
      <c r="L42" t="n">
        <v>0</v>
      </c>
      <c r="M42" t="n">
        <v>0</v>
      </c>
      <c r="N42" t="n">
        <v>0</v>
      </c>
      <c r="O42" t="n">
        <v>0</v>
      </c>
      <c r="P42" t="n">
        <v>0</v>
      </c>
      <c r="Q42" t="n">
        <v>-17.505</v>
      </c>
      <c r="R42" t="n">
        <v>0</v>
      </c>
      <c r="S42" t="n">
        <v>-17.505</v>
      </c>
      <c r="T42" t="n">
        <v>3817.618</v>
      </c>
      <c r="U42" t="n">
        <v>14506.9484</v>
      </c>
      <c r="V42" t="n">
        <v>3.8</v>
      </c>
      <c r="W42" t="n">
        <v>209.5039</v>
      </c>
      <c r="X42" t="n">
        <v>450.0349</v>
      </c>
      <c r="Y42" t="n">
        <v>554.1117</v>
      </c>
      <c r="Z42" t="n">
        <v>728.0227</v>
      </c>
      <c r="AA42" s="20" t="n">
        <v>44887</v>
      </c>
      <c r="AB42" t="inlineStr">
        <is>
          <t>شركة نبيل احمد محمد اسماعيل وشريكته</t>
        </is>
      </c>
      <c r="AC42" s="20" t="n">
        <v>46285</v>
      </c>
      <c r="AD42" t="n">
        <v>61.5679</v>
      </c>
      <c r="AE42" t="n">
        <v>60.6685</v>
      </c>
      <c r="AF42" t="inlineStr">
        <is>
          <t>62:27</t>
        </is>
      </c>
      <c r="AG42" t="n">
        <v>0</v>
      </c>
    </row>
    <row r="43">
      <c r="A43" t="inlineStr">
        <is>
          <t>ADTV</t>
        </is>
      </c>
      <c r="B43" t="inlineStr">
        <is>
          <t>RM</t>
        </is>
      </c>
      <c r="C43" t="inlineStr">
        <is>
          <t>RM.ADTV.00042</t>
        </is>
      </c>
      <c r="D43" t="inlineStr">
        <is>
          <t>عجينة كنافة خشنة</t>
        </is>
      </c>
      <c r="E43" t="n">
        <v>11652.329</v>
      </c>
      <c r="F43" t="n">
        <v>19808.9596</v>
      </c>
      <c r="G43" t="inlineStr">
        <is>
          <t>9402, 9605, 9801, 9409, 9406, 9408, 9405, 9102, 9401, 9304, 9809, 9402, 9406, 9801, 9401, 9408, 9605, 9112, 9304, 809, 9108, 406, 605, 9102, 801, 499, 409, 408, 405, 306, 403, 402, 401, 108, 304, 110, 112, 102, 101, 9112, 9108, 801, 409, 809, 405, 403, 499, 605, 408, 406, 402, 306, 401, 112, 304, 112, 110, 9405, 108, 9112, 405, 108, 9405, 102, 9409, 9809, 408, 9108, 102, 9102, 101, 9801, 9408</t>
        </is>
      </c>
      <c r="H43" t="n">
        <v>6125</v>
      </c>
      <c r="I43" t="n">
        <v>0</v>
      </c>
      <c r="J43" t="n">
        <v>0</v>
      </c>
      <c r="K43" t="n">
        <v>0</v>
      </c>
      <c r="L43" t="n">
        <v>0</v>
      </c>
      <c r="M43" t="n">
        <v>6125</v>
      </c>
      <c r="N43" t="n">
        <v>0</v>
      </c>
      <c r="O43" t="n">
        <v>0</v>
      </c>
      <c r="P43" t="n">
        <v>0</v>
      </c>
      <c r="Q43" t="n">
        <v>-11344.29</v>
      </c>
      <c r="R43" t="n">
        <v>0</v>
      </c>
      <c r="S43" t="n">
        <v>-11344.29</v>
      </c>
      <c r="T43" t="n">
        <v>6433.039</v>
      </c>
      <c r="U43" t="n">
        <v>10247.0828</v>
      </c>
      <c r="V43" t="n">
        <v>1.5929</v>
      </c>
      <c r="W43" t="n">
        <v>31925.6611</v>
      </c>
      <c r="X43" t="n">
        <v>72229.72809999999</v>
      </c>
      <c r="Y43" t="n">
        <v>117022.5187</v>
      </c>
      <c r="Z43" t="n">
        <v>166173.3393</v>
      </c>
      <c r="AA43" s="20" t="n">
        <v>46295</v>
      </c>
      <c r="AB43" t="inlineStr">
        <is>
          <t>شركة فيرونا للصناعات الغذائية</t>
        </is>
      </c>
      <c r="AC43" s="20" t="n">
        <v>46295</v>
      </c>
      <c r="AD43" t="n">
        <v>13002.502</v>
      </c>
      <c r="AE43" t="n">
        <v>13847.7782</v>
      </c>
      <c r="AF43" t="inlineStr">
        <is>
          <t>0:13</t>
        </is>
      </c>
      <c r="AG43" t="n">
        <v>9642.85</v>
      </c>
    </row>
    <row r="44">
      <c r="A44" t="inlineStr">
        <is>
          <t>ADTV</t>
        </is>
      </c>
      <c r="B44" t="inlineStr">
        <is>
          <t>RM</t>
        </is>
      </c>
      <c r="C44" t="inlineStr">
        <is>
          <t>RM.ADTV.00043</t>
        </is>
      </c>
      <c r="D44" t="inlineStr">
        <is>
          <t>مميع</t>
        </is>
      </c>
      <c r="E44" t="n">
        <v>3084.662</v>
      </c>
      <c r="F44" t="n">
        <v>12338.648</v>
      </c>
      <c r="G44" t="inlineStr">
        <is>
          <t>9108, 9809, 9102, 9405, 9403, 9401, 9801, 9409, 9408, 9605, 9402, 499, 403, 605, 405, 408, 809, 409, 9112, 801, 402, 401, 306, 108, 9401, 112, 9108, 403, 102, 409, 101, 9403, 809, 9405, 9801, 9408, 9409, 9112, 408, 9409, 102, 9809, 108, 306, 403, 402, 401, 499, 409, 408, 108, 112, 102, 101, 9108, 605, 9102, 801, 809, 405, 9112, 9403, 9408, 9401, 9605, 9405, 112, 9402, 401, 9809</t>
        </is>
      </c>
      <c r="H44" t="n">
        <v>0</v>
      </c>
      <c r="I44" t="n">
        <v>0</v>
      </c>
      <c r="J44" t="n">
        <v>0</v>
      </c>
      <c r="K44" t="n">
        <v>0</v>
      </c>
      <c r="L44" t="n">
        <v>0</v>
      </c>
      <c r="M44" t="n">
        <v>0</v>
      </c>
      <c r="N44" t="n">
        <v>0</v>
      </c>
      <c r="O44" t="n">
        <v>0</v>
      </c>
      <c r="P44" t="n">
        <v>0</v>
      </c>
      <c r="Q44" t="n">
        <v>-1214.298</v>
      </c>
      <c r="R44" t="n">
        <v>0</v>
      </c>
      <c r="S44" t="n">
        <v>-1214.298</v>
      </c>
      <c r="T44" t="n">
        <v>1870.364</v>
      </c>
      <c r="U44" t="n">
        <v>7481.456</v>
      </c>
      <c r="V44" t="n">
        <v>4</v>
      </c>
      <c r="W44" t="n">
        <v>2840.6444</v>
      </c>
      <c r="X44" t="n">
        <v>4964.7094</v>
      </c>
      <c r="Y44" t="n">
        <v>6475.4148</v>
      </c>
      <c r="Z44" t="n">
        <v>7994.5078</v>
      </c>
      <c r="AA44" s="20" t="n">
        <v>46254</v>
      </c>
      <c r="AB44" t="inlineStr">
        <is>
          <t>شركة وديع فينان وشركاه</t>
        </is>
      </c>
      <c r="AC44" s="20" t="n">
        <v>46295</v>
      </c>
      <c r="AD44" t="n">
        <v>719.4905</v>
      </c>
      <c r="AE44" t="n">
        <v>666.2089</v>
      </c>
      <c r="AF44" t="inlineStr">
        <is>
          <t>2:24</t>
        </is>
      </c>
      <c r="AG44" t="n">
        <v>0</v>
      </c>
    </row>
    <row r="45">
      <c r="A45" t="inlineStr">
        <is>
          <t>ADTV</t>
        </is>
      </c>
      <c r="B45" t="inlineStr">
        <is>
          <t>RM</t>
        </is>
      </c>
      <c r="C45" t="inlineStr">
        <is>
          <t>RM.ADTV.00044</t>
        </is>
      </c>
      <c r="D45" t="inlineStr">
        <is>
          <t>البوتاسيوم سوربات</t>
        </is>
      </c>
      <c r="E45" t="n">
        <v>60</v>
      </c>
      <c r="F45" t="n">
        <v>218.1496</v>
      </c>
      <c r="G45" t="inlineStr">
        <is>
          <t>9402, 9605, 9102, 9403, 9103, 9809, 9108, 9809, 9402, 112, 110, 9605, 9403, 9112, 9102, 605, 9108, 9103, 110, 102, 103, 112, 108, 499, 403, 306, 108, 103, 103, 9112, 9403, 102, 403, 9108, 112, 108, 306, 9112, 605, 403, 499</t>
        </is>
      </c>
      <c r="H45" t="n">
        <v>0</v>
      </c>
      <c r="I45" t="n">
        <v>0</v>
      </c>
      <c r="J45" t="n">
        <v>0</v>
      </c>
      <c r="K45" t="n">
        <v>0</v>
      </c>
      <c r="L45" t="n">
        <v>0</v>
      </c>
      <c r="M45" t="n">
        <v>0</v>
      </c>
      <c r="N45" t="n">
        <v>0</v>
      </c>
      <c r="O45" t="n">
        <v>0</v>
      </c>
      <c r="P45" t="n">
        <v>0</v>
      </c>
      <c r="Q45" t="n">
        <v>-0.5</v>
      </c>
      <c r="R45" t="n">
        <v>0</v>
      </c>
      <c r="S45" t="n">
        <v>-0.5</v>
      </c>
      <c r="T45" t="n">
        <v>59.5</v>
      </c>
      <c r="U45" t="n">
        <v>216.3476</v>
      </c>
      <c r="V45" t="n">
        <v>3.6361</v>
      </c>
      <c r="W45" t="n">
        <v>27.4225</v>
      </c>
      <c r="X45" t="n">
        <v>35.3805</v>
      </c>
      <c r="Y45" t="n">
        <v>38.8569</v>
      </c>
      <c r="Z45" t="n">
        <v>40.8509</v>
      </c>
      <c r="AA45" s="20" t="n">
        <v>45844</v>
      </c>
      <c r="AB45" t="inlineStr">
        <is>
          <t>زهرة يافا للتجارة JFT</t>
        </is>
      </c>
      <c r="AC45" s="20" t="n">
        <v>46285</v>
      </c>
      <c r="AD45" t="n">
        <v>4.3174</v>
      </c>
      <c r="AE45" t="n">
        <v>3.4042</v>
      </c>
      <c r="AF45" t="inlineStr">
        <is>
          <t>17:14</t>
        </is>
      </c>
      <c r="AG45" t="n">
        <v>0</v>
      </c>
    </row>
    <row r="46">
      <c r="A46" t="inlineStr">
        <is>
          <t>ADTV</t>
        </is>
      </c>
      <c r="B46" t="inlineStr">
        <is>
          <t>RM</t>
        </is>
      </c>
      <c r="C46" t="inlineStr">
        <is>
          <t>RM.ADTV.00045</t>
        </is>
      </c>
      <c r="D46" t="inlineStr">
        <is>
          <t>خل ابيض</t>
        </is>
      </c>
      <c r="E46" t="n">
        <v>0</v>
      </c>
      <c r="F46" t="n">
        <v>0</v>
      </c>
      <c r="G46" t="inlineStr">
        <is>
          <t>402, 499, 803, 402, 499, 803, 803</t>
        </is>
      </c>
      <c r="H46" t="n">
        <v>800</v>
      </c>
      <c r="I46" t="n">
        <v>0</v>
      </c>
      <c r="J46" t="n">
        <v>0</v>
      </c>
      <c r="K46" t="n">
        <v>0</v>
      </c>
      <c r="L46" t="n">
        <v>0</v>
      </c>
      <c r="M46" t="n">
        <v>800</v>
      </c>
      <c r="N46" t="n">
        <v>0</v>
      </c>
      <c r="O46" t="n">
        <v>0</v>
      </c>
      <c r="P46" t="n">
        <v>0</v>
      </c>
      <c r="Q46" t="n">
        <v>-800</v>
      </c>
      <c r="R46" t="n">
        <v>0</v>
      </c>
      <c r="S46" t="n">
        <v>-800</v>
      </c>
      <c r="T46" t="n">
        <v>0</v>
      </c>
      <c r="U46" t="n">
        <v>0</v>
      </c>
      <c r="V46" t="n">
        <v>0.3125</v>
      </c>
      <c r="W46" t="n">
        <v>2401.7827</v>
      </c>
      <c r="X46" t="n">
        <v>5601.7827</v>
      </c>
      <c r="Y46" t="n">
        <v>6671.2477</v>
      </c>
      <c r="Z46" t="n">
        <v>7155.2477</v>
      </c>
      <c r="AA46" s="20" t="n">
        <v>46266</v>
      </c>
      <c r="AB46" t="inlineStr">
        <is>
          <t>مؤسسة الزنبقة للاستيراد والتصدير - مورد</t>
        </is>
      </c>
      <c r="AC46" s="20" t="n">
        <v>46295</v>
      </c>
      <c r="AD46" t="n">
        <v>741.2497</v>
      </c>
      <c r="AE46" t="n">
        <v>596.2705999999999</v>
      </c>
      <c r="AF46" t="inlineStr">
        <is>
          <t>0:0</t>
        </is>
      </c>
      <c r="AG46" t="n">
        <v>250</v>
      </c>
    </row>
    <row r="47">
      <c r="A47" t="inlineStr">
        <is>
          <t>ADTV</t>
        </is>
      </c>
      <c r="B47" t="inlineStr">
        <is>
          <t>RM</t>
        </is>
      </c>
      <c r="C47" t="inlineStr">
        <is>
          <t>RM.ADTV.00046</t>
        </is>
      </c>
      <c r="D47" t="inlineStr">
        <is>
          <t>خميرة فورية</t>
        </is>
      </c>
      <c r="E47" t="n">
        <v>0</v>
      </c>
      <c r="F47" t="n">
        <v>0</v>
      </c>
      <c r="G47" t="inlineStr">
        <is>
          <t>499, 402, 499, 402</t>
        </is>
      </c>
      <c r="H47" t="n">
        <v>0</v>
      </c>
      <c r="I47" t="n">
        <v>0</v>
      </c>
      <c r="J47" t="n">
        <v>0</v>
      </c>
      <c r="K47" t="n">
        <v>0</v>
      </c>
      <c r="L47" t="n">
        <v>0</v>
      </c>
      <c r="M47" t="n">
        <v>0</v>
      </c>
      <c r="N47" t="n">
        <v>0</v>
      </c>
      <c r="O47" t="n">
        <v>0</v>
      </c>
      <c r="P47" t="n">
        <v>0</v>
      </c>
      <c r="Q47" t="n">
        <v>0</v>
      </c>
      <c r="R47" t="n">
        <v>0</v>
      </c>
      <c r="S47" t="n">
        <v>0</v>
      </c>
      <c r="T47" t="n">
        <v>0</v>
      </c>
      <c r="U47" t="n">
        <v>0</v>
      </c>
      <c r="V47" t="n">
        <v>15</v>
      </c>
      <c r="W47" t="n">
        <v>0.06</v>
      </c>
      <c r="X47" t="n">
        <v>0.06</v>
      </c>
      <c r="Y47" t="n">
        <v>0.06</v>
      </c>
      <c r="Z47" t="n">
        <v>0.06</v>
      </c>
      <c r="AA47" s="20" t="n">
        <v>45246</v>
      </c>
      <c r="AB47" t="inlineStr">
        <is>
          <t>Cash Customer - مورد</t>
        </is>
      </c>
      <c r="AC47" s="20" t="n">
        <v>46234</v>
      </c>
      <c r="AD47" t="n">
        <v>0.0066</v>
      </c>
      <c r="AE47" t="n">
        <v>0.005</v>
      </c>
      <c r="AF47" t="inlineStr">
        <is>
          <t>0:0</t>
        </is>
      </c>
      <c r="AG47" t="n">
        <v>0</v>
      </c>
    </row>
    <row r="48">
      <c r="A48" t="inlineStr">
        <is>
          <t>ADTV</t>
        </is>
      </c>
      <c r="B48" t="inlineStr">
        <is>
          <t>RM</t>
        </is>
      </c>
      <c r="C48" t="inlineStr">
        <is>
          <t>RM.ADTV.00047</t>
        </is>
      </c>
      <c r="D48" t="inlineStr">
        <is>
          <t>Sodium Benzoate 25 kg</t>
        </is>
      </c>
      <c r="E48" t="n">
        <v>32.604</v>
      </c>
      <c r="F48" t="n">
        <v>32.604</v>
      </c>
      <c r="G48" t="inlineStr">
        <is>
          <t>403, 306, 112, 103, 102, 110, 108, 499, 9102, 9103, 9402, 9112, 9110, 9403, 9108, 403, 9110, 499, 9112, 403, 9403, 102, 108, 103, 9809, 112, 110, 108, 112, 306, 9108, 9112, 9403, 9809, 9102, 9103, 9402</t>
        </is>
      </c>
      <c r="H48" t="n">
        <v>0</v>
      </c>
      <c r="I48" t="n">
        <v>0</v>
      </c>
      <c r="J48" t="n">
        <v>0</v>
      </c>
      <c r="K48" t="n">
        <v>0</v>
      </c>
      <c r="L48" t="n">
        <v>0</v>
      </c>
      <c r="M48" t="n">
        <v>0</v>
      </c>
      <c r="N48" t="n">
        <v>0</v>
      </c>
      <c r="O48" t="n">
        <v>0</v>
      </c>
      <c r="P48" t="n">
        <v>0</v>
      </c>
      <c r="Q48" t="n">
        <v>-0.296</v>
      </c>
      <c r="R48" t="n">
        <v>0</v>
      </c>
      <c r="S48" t="n">
        <v>-0.296</v>
      </c>
      <c r="T48" t="n">
        <v>32.308</v>
      </c>
      <c r="U48" t="n">
        <v>32.308</v>
      </c>
      <c r="V48" t="n">
        <v>1</v>
      </c>
      <c r="W48" t="n">
        <v>36.893</v>
      </c>
      <c r="X48" t="n">
        <v>41.629</v>
      </c>
      <c r="Y48" t="n">
        <v>43.405</v>
      </c>
      <c r="Z48" t="n">
        <v>44.589</v>
      </c>
      <c r="AA48" s="20" t="n">
        <v>46265</v>
      </c>
      <c r="AB48" t="inlineStr">
        <is>
          <t>م. فروقات جرد مستودعات</t>
        </is>
      </c>
      <c r="AC48" s="20" t="n">
        <v>46285</v>
      </c>
      <c r="AD48" t="n">
        <v>4.8227</v>
      </c>
      <c r="AE48" t="n">
        <v>3.7157</v>
      </c>
      <c r="AF48" t="inlineStr">
        <is>
          <t>8:20</t>
        </is>
      </c>
      <c r="AG48" t="n">
        <v>0</v>
      </c>
    </row>
    <row r="49">
      <c r="A49" t="inlineStr">
        <is>
          <t>ADTV</t>
        </is>
      </c>
      <c r="B49" t="inlineStr">
        <is>
          <t>RM</t>
        </is>
      </c>
      <c r="C49" t="inlineStr">
        <is>
          <t>RM.ADTV.00048</t>
        </is>
      </c>
      <c r="D49" t="inlineStr">
        <is>
          <t xml:space="preserve">Non Dairy Cremer 25 kg </t>
        </is>
      </c>
      <c r="E49" t="n">
        <v>24959.554</v>
      </c>
      <c r="F49" t="n">
        <v>48842.9615</v>
      </c>
      <c r="G49" t="inlineStr">
        <is>
          <t>605, 9103, 801, 9108, 405, 408, 112, 9809, 809, 9112, 9605, 9408, 108, 112, 102, 103, 301, 306, 499, 605, 809, 499, 408, 405, 9112, 801, 108, 9801, 809, 9112, 9809, 408, 102, 9408, 108, 9405, 103, 301, 112, 306, 9108, 9809, 9405, 9103, 9801, 9605, 9408</t>
        </is>
      </c>
      <c r="H49" t="n">
        <v>0</v>
      </c>
      <c r="I49" t="n">
        <v>0</v>
      </c>
      <c r="J49" t="n">
        <v>0</v>
      </c>
      <c r="K49" t="n">
        <v>0</v>
      </c>
      <c r="L49" t="n">
        <v>0</v>
      </c>
      <c r="M49" t="n">
        <v>0</v>
      </c>
      <c r="N49" t="n">
        <v>0</v>
      </c>
      <c r="O49" t="n">
        <v>0</v>
      </c>
      <c r="P49" t="n">
        <v>0</v>
      </c>
      <c r="Q49" t="n">
        <v>-67.93600000000001</v>
      </c>
      <c r="R49" t="n">
        <v>0</v>
      </c>
      <c r="S49" t="n">
        <v>-67.93600000000001</v>
      </c>
      <c r="T49" t="n">
        <v>24891.618</v>
      </c>
      <c r="U49" t="n">
        <v>48710.3496</v>
      </c>
      <c r="V49" t="n">
        <v>1.9569</v>
      </c>
      <c r="W49" t="n">
        <v>421.6727</v>
      </c>
      <c r="X49" t="n">
        <v>1584.0347</v>
      </c>
      <c r="Y49" t="n">
        <v>9931.1199</v>
      </c>
      <c r="Z49" t="n">
        <v>9941.7474</v>
      </c>
      <c r="AA49" s="20" t="n">
        <v>46139</v>
      </c>
      <c r="AB49" t="inlineStr">
        <is>
          <t>Non Dairy Creamer.01/2026</t>
        </is>
      </c>
      <c r="AC49" s="20" t="n">
        <v>46292</v>
      </c>
      <c r="AD49" t="n">
        <v>1103.4577</v>
      </c>
      <c r="AE49" t="n">
        <v>828.4789</v>
      </c>
      <c r="AF49" t="inlineStr">
        <is>
          <t>30:1</t>
        </is>
      </c>
      <c r="AG49" t="n">
        <v>0</v>
      </c>
    </row>
    <row r="50">
      <c r="A50" t="inlineStr">
        <is>
          <t>ADTV</t>
        </is>
      </c>
      <c r="B50" t="inlineStr">
        <is>
          <t>RM</t>
        </is>
      </c>
      <c r="C50" t="inlineStr">
        <is>
          <t>RM.ADTV.00049</t>
        </is>
      </c>
      <c r="D50" t="inlineStr">
        <is>
          <t>CAPOL 11-5519</t>
        </is>
      </c>
      <c r="E50" t="n">
        <v>200</v>
      </c>
      <c r="F50" t="n">
        <v>1664.2986</v>
      </c>
      <c r="G50" t="inlineStr">
        <is>
          <t>9112, 9108, 306, 112, 108, 103, 102, 101, 499, 409, 403, 402, 401, 203, 9108, 9112, 9403, 9402, 9401, 9102, 499, 409, 108, 101, 102, 103, 112, 203, 306, 403, 402, 401, 9402, 9401, 9102, 9403</t>
        </is>
      </c>
      <c r="H50" t="n">
        <v>0</v>
      </c>
      <c r="I50" t="n">
        <v>0</v>
      </c>
      <c r="J50" t="n">
        <v>0</v>
      </c>
      <c r="K50" t="n">
        <v>0</v>
      </c>
      <c r="L50" t="n">
        <v>0</v>
      </c>
      <c r="M50" t="n">
        <v>0</v>
      </c>
      <c r="N50" t="n">
        <v>0</v>
      </c>
      <c r="O50" t="n">
        <v>0</v>
      </c>
      <c r="P50" t="n">
        <v>0</v>
      </c>
      <c r="Q50" t="n">
        <v>0</v>
      </c>
      <c r="R50" t="n">
        <v>0</v>
      </c>
      <c r="S50" t="n">
        <v>0</v>
      </c>
      <c r="T50" t="n">
        <v>200</v>
      </c>
      <c r="U50" t="n">
        <v>1664.2986</v>
      </c>
      <c r="V50" t="n">
        <v>8.3215</v>
      </c>
      <c r="W50" t="n">
        <v>14.7755</v>
      </c>
      <c r="X50" t="n">
        <v>14.7755</v>
      </c>
      <c r="Y50" t="n">
        <v>15.7523</v>
      </c>
      <c r="Z50" t="n">
        <v>33.0993</v>
      </c>
      <c r="AA50" s="20" t="n">
        <v>2</v>
      </c>
      <c r="AC50" s="20" t="n">
        <v>46234</v>
      </c>
      <c r="AD50" t="n">
        <v>1.7502</v>
      </c>
      <c r="AE50" t="n">
        <v>2.7582</v>
      </c>
      <c r="AF50" t="inlineStr">
        <is>
          <t>72:15</t>
        </is>
      </c>
      <c r="AG50" t="n">
        <v>0</v>
      </c>
    </row>
    <row r="51">
      <c r="A51" t="inlineStr">
        <is>
          <t>ADTV</t>
        </is>
      </c>
      <c r="B51" t="inlineStr">
        <is>
          <t>RM</t>
        </is>
      </c>
      <c r="C51" t="inlineStr">
        <is>
          <t>RM.ADTV.00050</t>
        </is>
      </c>
      <c r="D51" t="inlineStr">
        <is>
          <t>CAPOL 425 M</t>
        </is>
      </c>
      <c r="E51" t="n">
        <v>1357.49</v>
      </c>
      <c r="F51" t="n">
        <v>20207.0088</v>
      </c>
      <c r="G51" t="inlineStr">
        <is>
          <t>9103, 9403, 9405, 9102, 9402, 203, 405, 403, 701, 499, 108, 112, 306, 101, 102, 9402, 9405, 104, 103, 9112, 9403, 499, 405, 9108, 9102, 701, 9104, 9103, 306, 403, 101, 104, 102, 103, 112, 108, 203, 9108, 9104, 9112</t>
        </is>
      </c>
      <c r="H51" t="n">
        <v>0</v>
      </c>
      <c r="I51" t="n">
        <v>0</v>
      </c>
      <c r="J51" t="n">
        <v>0</v>
      </c>
      <c r="K51" t="n">
        <v>0</v>
      </c>
      <c r="L51" t="n">
        <v>0</v>
      </c>
      <c r="M51" t="n">
        <v>0</v>
      </c>
      <c r="N51" t="n">
        <v>0</v>
      </c>
      <c r="O51" t="n">
        <v>0</v>
      </c>
      <c r="P51" t="n">
        <v>0</v>
      </c>
      <c r="Q51" t="n">
        <v>0</v>
      </c>
      <c r="R51" t="n">
        <v>0</v>
      </c>
      <c r="S51" t="n">
        <v>0</v>
      </c>
      <c r="T51" t="n">
        <v>1357.49</v>
      </c>
      <c r="U51" t="n">
        <v>20207.0088</v>
      </c>
      <c r="V51" t="n">
        <v>14.8856</v>
      </c>
      <c r="W51" t="n">
        <v>14.9323</v>
      </c>
      <c r="X51" t="n">
        <v>35.7053</v>
      </c>
      <c r="Y51" t="n">
        <v>77.4011</v>
      </c>
      <c r="Z51" t="n">
        <v>143.8628</v>
      </c>
      <c r="AA51" s="20" t="n">
        <v>45540</v>
      </c>
      <c r="AB51" t="inlineStr">
        <is>
          <t>CAPOL.03/2024</t>
        </is>
      </c>
      <c r="AC51" s="20" t="n">
        <v>46234</v>
      </c>
      <c r="AD51" t="n">
        <v>8.600099999999999</v>
      </c>
      <c r="AE51" t="n">
        <v>11.9885</v>
      </c>
      <c r="AF51" t="inlineStr">
        <is>
          <t>113:6</t>
        </is>
      </c>
      <c r="AG51" t="n">
        <v>0</v>
      </c>
    </row>
    <row r="52">
      <c r="A52" t="inlineStr">
        <is>
          <t>ADTV</t>
        </is>
      </c>
      <c r="B52" t="inlineStr">
        <is>
          <t>RM</t>
        </is>
      </c>
      <c r="C52" t="inlineStr">
        <is>
          <t>RM.ADTV.00051</t>
        </is>
      </c>
      <c r="D52" t="inlineStr">
        <is>
          <t>CAPOL 254 N</t>
        </is>
      </c>
      <c r="E52" t="n">
        <v>689.0549999999999</v>
      </c>
      <c r="F52" t="n">
        <v>3857.3813</v>
      </c>
      <c r="G52" t="inlineStr">
        <is>
          <t>306, 402, 112, 301, 103, 108, 102, 102, 403, 9108, 9103, 103, 9403, 9801, 108, 801, 701, 9112, 9104, 499, 403, 499, 306, 301, 403, 402, 103, 102, 112, 104, 108, 9402, 9112, 9403, 104, 9301, 9108, 9102, 801, 701, 9103, 9104, 9402, 9801, 9301, 9103, 9403, 9102, 9108</t>
        </is>
      </c>
      <c r="H52" t="n">
        <v>0</v>
      </c>
      <c r="I52" t="n">
        <v>0</v>
      </c>
      <c r="J52" t="n">
        <v>0</v>
      </c>
      <c r="K52" t="n">
        <v>0</v>
      </c>
      <c r="L52" t="n">
        <v>0</v>
      </c>
      <c r="M52" t="n">
        <v>0</v>
      </c>
      <c r="N52" t="n">
        <v>0</v>
      </c>
      <c r="O52" t="n">
        <v>0</v>
      </c>
      <c r="P52" t="n">
        <v>0</v>
      </c>
      <c r="Q52" t="n">
        <v>-115.126</v>
      </c>
      <c r="R52" t="n">
        <v>0</v>
      </c>
      <c r="S52" t="n">
        <v>-115.126</v>
      </c>
      <c r="T52" t="n">
        <v>573.929</v>
      </c>
      <c r="U52" t="n">
        <v>3212.849</v>
      </c>
      <c r="V52" t="n">
        <v>5.598</v>
      </c>
      <c r="W52" t="n">
        <v>564.321</v>
      </c>
      <c r="X52" t="n">
        <v>1049.8374</v>
      </c>
      <c r="Y52" t="n">
        <v>1794.5186</v>
      </c>
      <c r="Z52" t="n">
        <v>2153.7771</v>
      </c>
      <c r="AA52" s="20" t="n">
        <v>45540</v>
      </c>
      <c r="AB52" t="inlineStr">
        <is>
          <t>CAPOL.03/2024</t>
        </is>
      </c>
      <c r="AC52" s="20" t="n">
        <v>46292</v>
      </c>
      <c r="AD52" t="n">
        <v>199.3909</v>
      </c>
      <c r="AE52" t="n">
        <v>179.4814</v>
      </c>
      <c r="AF52" t="inlineStr">
        <is>
          <t>3:5</t>
        </is>
      </c>
      <c r="AG52" t="n">
        <v>0</v>
      </c>
    </row>
    <row r="53">
      <c r="A53" t="inlineStr">
        <is>
          <t>ADTV</t>
        </is>
      </c>
      <c r="B53" t="inlineStr">
        <is>
          <t>RM</t>
        </is>
      </c>
      <c r="C53" t="inlineStr">
        <is>
          <t>RM.ADTV.00052</t>
        </is>
      </c>
      <c r="D53" t="inlineStr">
        <is>
          <t>Quick Lac IPA</t>
        </is>
      </c>
      <c r="E53" t="n">
        <v>550.8339999999999</v>
      </c>
      <c r="F53" t="n">
        <v>10219.2356</v>
      </c>
      <c r="G53" t="inlineStr">
        <is>
          <t>9108, 9103, 9403, 9402, 403, 499, 306, 108, 9108, 403, 102, 9403, 103, 108, 306, 403, 499, 108, 103, 102, 9103, 9108, 9403, 9402</t>
        </is>
      </c>
      <c r="H53" t="n">
        <v>0</v>
      </c>
      <c r="I53" t="n">
        <v>0</v>
      </c>
      <c r="J53" t="n">
        <v>0</v>
      </c>
      <c r="K53" t="n">
        <v>0</v>
      </c>
      <c r="L53" t="n">
        <v>0</v>
      </c>
      <c r="M53" t="n">
        <v>0</v>
      </c>
      <c r="N53" t="n">
        <v>0</v>
      </c>
      <c r="O53" t="n">
        <v>0</v>
      </c>
      <c r="P53" t="n">
        <v>0</v>
      </c>
      <c r="Q53" t="n">
        <v>-11.491</v>
      </c>
      <c r="R53" t="n">
        <v>0</v>
      </c>
      <c r="S53" t="n">
        <v>-11.491</v>
      </c>
      <c r="T53" t="n">
        <v>539.343</v>
      </c>
      <c r="U53" t="n">
        <v>10006.0511</v>
      </c>
      <c r="V53" t="n">
        <v>18.5523</v>
      </c>
      <c r="W53" t="n">
        <v>102.5873</v>
      </c>
      <c r="X53" t="n">
        <v>110.1473</v>
      </c>
      <c r="Y53" t="n">
        <v>112.0541</v>
      </c>
      <c r="Z53" t="n">
        <v>112.0541</v>
      </c>
      <c r="AA53" s="20" t="n">
        <v>45587</v>
      </c>
      <c r="AB53" t="inlineStr">
        <is>
          <t>Quick .03/2024</t>
        </is>
      </c>
      <c r="AC53" s="20" t="n">
        <v>46289</v>
      </c>
      <c r="AD53" t="n">
        <v>12.4504</v>
      </c>
      <c r="AE53" t="n">
        <v>9.3378</v>
      </c>
      <c r="AF53" t="inlineStr">
        <is>
          <t>57:22</t>
        </is>
      </c>
      <c r="AG53" t="n">
        <v>0</v>
      </c>
    </row>
    <row r="54">
      <c r="A54" t="inlineStr">
        <is>
          <t>ADTV</t>
        </is>
      </c>
      <c r="B54" t="inlineStr">
        <is>
          <t>RM</t>
        </is>
      </c>
      <c r="C54" t="inlineStr">
        <is>
          <t>RM.ADTV.00053</t>
        </is>
      </c>
      <c r="D54" t="inlineStr">
        <is>
          <t xml:space="preserve">Quick Shine </t>
        </is>
      </c>
      <c r="E54" t="n">
        <v>0</v>
      </c>
      <c r="F54" t="n">
        <v>0</v>
      </c>
      <c r="G54" t="inlineStr">
        <is>
          <t>9402, 9108, 9402, 701, 9108, 102, 108, 499, 403, 306, 102, 108, 306, 499, 403, 701</t>
        </is>
      </c>
      <c r="H54" t="n">
        <v>0</v>
      </c>
      <c r="I54" t="n">
        <v>0</v>
      </c>
      <c r="J54" t="n">
        <v>0</v>
      </c>
      <c r="K54" t="n">
        <v>0</v>
      </c>
      <c r="L54" t="n">
        <v>0</v>
      </c>
      <c r="M54" t="n">
        <v>0</v>
      </c>
      <c r="N54" t="n">
        <v>0</v>
      </c>
      <c r="O54" t="n">
        <v>0</v>
      </c>
      <c r="P54" t="n">
        <v>0</v>
      </c>
      <c r="Q54" t="n">
        <v>0</v>
      </c>
      <c r="R54" t="n">
        <v>0</v>
      </c>
      <c r="S54" t="n">
        <v>0</v>
      </c>
      <c r="T54" t="n">
        <v>0</v>
      </c>
      <c r="U54" t="n">
        <v>0</v>
      </c>
      <c r="V54" t="n">
        <v>5.3526</v>
      </c>
      <c r="W54" t="n">
        <v>443.1377</v>
      </c>
      <c r="X54" t="n">
        <v>443.1377</v>
      </c>
      <c r="Y54" t="n">
        <v>445.5795</v>
      </c>
      <c r="Z54" t="n">
        <v>445.5795</v>
      </c>
      <c r="AA54" s="20" t="n">
        <v>45587</v>
      </c>
      <c r="AB54" t="inlineStr">
        <is>
          <t>Quick .03/2024</t>
        </is>
      </c>
      <c r="AC54" s="20" t="n">
        <v>46234</v>
      </c>
      <c r="AD54" t="n">
        <v>49.5088</v>
      </c>
      <c r="AE54" t="n">
        <v>37.1316</v>
      </c>
      <c r="AF54" t="inlineStr">
        <is>
          <t>0:0</t>
        </is>
      </c>
      <c r="AG54" t="n">
        <v>0</v>
      </c>
    </row>
    <row r="55">
      <c r="A55" t="inlineStr">
        <is>
          <t>ADTV</t>
        </is>
      </c>
      <c r="B55" t="inlineStr">
        <is>
          <t>RM</t>
        </is>
      </c>
      <c r="C55" t="inlineStr">
        <is>
          <t>RM.ADTV.00054</t>
        </is>
      </c>
      <c r="D55" t="inlineStr">
        <is>
          <t>Corn Starch</t>
        </is>
      </c>
      <c r="E55" t="n">
        <v>0</v>
      </c>
      <c r="F55" t="n">
        <v>0</v>
      </c>
      <c r="G55" t="inlineStr">
        <is>
          <t>403, 306, 112, 103, 102, 101, 108, 499, 9402, 9403, 9112, 9108, 403, 499, 101, 102, 103, 108, 112, 306, 9108, 9112, 9403, 9402</t>
        </is>
      </c>
      <c r="H55" t="n">
        <v>0</v>
      </c>
      <c r="I55" t="n">
        <v>0</v>
      </c>
      <c r="J55" t="n">
        <v>0</v>
      </c>
      <c r="K55" t="n">
        <v>0</v>
      </c>
      <c r="L55" t="n">
        <v>0</v>
      </c>
      <c r="M55" t="n">
        <v>0</v>
      </c>
      <c r="N55" t="n">
        <v>0</v>
      </c>
      <c r="O55" t="n">
        <v>0</v>
      </c>
      <c r="P55" t="n">
        <v>0</v>
      </c>
      <c r="Q55" t="n">
        <v>0</v>
      </c>
      <c r="R55" t="n">
        <v>0</v>
      </c>
      <c r="S55" t="n">
        <v>0</v>
      </c>
      <c r="T55" t="n">
        <v>0</v>
      </c>
      <c r="U55" t="n">
        <v>0</v>
      </c>
      <c r="V55" t="n">
        <v>0.3793</v>
      </c>
      <c r="W55" t="n">
        <v>259.9487</v>
      </c>
      <c r="X55" t="n">
        <v>259.9487</v>
      </c>
      <c r="Y55" t="n">
        <v>261.4137</v>
      </c>
      <c r="Z55" t="n">
        <v>396.3477</v>
      </c>
      <c r="AA55" s="20" t="n">
        <v>45859</v>
      </c>
      <c r="AB55" t="inlineStr">
        <is>
          <t>شركة زمزم اخوان للتجارة</t>
        </is>
      </c>
      <c r="AC55" s="20" t="n">
        <v>46234</v>
      </c>
      <c r="AD55" t="n">
        <v>29.0459</v>
      </c>
      <c r="AE55" t="n">
        <v>33.0289</v>
      </c>
      <c r="AF55" t="inlineStr">
        <is>
          <t>0:0</t>
        </is>
      </c>
      <c r="AG55" t="n">
        <v>0</v>
      </c>
    </row>
    <row r="56">
      <c r="A56" t="inlineStr">
        <is>
          <t>ADTV</t>
        </is>
      </c>
      <c r="B56" t="inlineStr">
        <is>
          <t>RM</t>
        </is>
      </c>
      <c r="C56" t="inlineStr">
        <is>
          <t>RM.ADTV.00055</t>
        </is>
      </c>
      <c r="D56" t="inlineStr">
        <is>
          <t>Native Rice Starch</t>
        </is>
      </c>
      <c r="E56" t="n">
        <v>822.22</v>
      </c>
      <c r="F56" t="n">
        <v>713.0982</v>
      </c>
      <c r="G56" t="inlineStr">
        <is>
          <t>306, 112, 9405, 103, 102, 108, 9112, 701, 499, 605, 405, 403, 9112, 9403, 9605, 9402, 9108, 701, 605, 9103, 405, 499, 108, 112, 102, 103, 306, 403, 9108, 9103, 9405, 9403, 9605, 9402</t>
        </is>
      </c>
      <c r="H56" t="n">
        <v>0</v>
      </c>
      <c r="I56" t="n">
        <v>0</v>
      </c>
      <c r="J56" t="n">
        <v>0</v>
      </c>
      <c r="K56" t="n">
        <v>0</v>
      </c>
      <c r="L56" t="n">
        <v>0</v>
      </c>
      <c r="M56" t="n">
        <v>0</v>
      </c>
      <c r="N56" t="n">
        <v>0</v>
      </c>
      <c r="O56" t="n">
        <v>0</v>
      </c>
      <c r="P56" t="n">
        <v>0</v>
      </c>
      <c r="Q56" t="n">
        <v>0</v>
      </c>
      <c r="R56" t="n">
        <v>0</v>
      </c>
      <c r="S56" t="n">
        <v>0</v>
      </c>
      <c r="T56" t="n">
        <v>822.22</v>
      </c>
      <c r="U56" t="n">
        <v>713.0982</v>
      </c>
      <c r="V56" t="n">
        <v>0.8673</v>
      </c>
      <c r="W56" t="n">
        <v>37.7818</v>
      </c>
      <c r="X56" t="n">
        <v>71.6778</v>
      </c>
      <c r="Y56" t="n">
        <v>84.2898</v>
      </c>
      <c r="Z56" t="n">
        <v>120.8528</v>
      </c>
      <c r="AA56" s="20" t="n">
        <v>45743</v>
      </c>
      <c r="AB56" t="inlineStr">
        <is>
          <t>NATIVE.01/2025</t>
        </is>
      </c>
      <c r="AC56" s="20" t="n">
        <v>46264</v>
      </c>
      <c r="AD56" t="n">
        <v>9.365500000000001</v>
      </c>
      <c r="AE56" t="n">
        <v>10.071</v>
      </c>
      <c r="AF56" t="inlineStr">
        <is>
          <t>81:19</t>
        </is>
      </c>
      <c r="AG56" t="n">
        <v>0</v>
      </c>
    </row>
    <row r="57">
      <c r="A57" t="inlineStr">
        <is>
          <t>ADTV</t>
        </is>
      </c>
      <c r="B57" t="inlineStr">
        <is>
          <t>RM</t>
        </is>
      </c>
      <c r="C57" t="inlineStr">
        <is>
          <t>RM.ADTV.00056</t>
        </is>
      </c>
      <c r="D57" t="inlineStr">
        <is>
          <t>Potato starch</t>
        </is>
      </c>
      <c r="E57" t="n">
        <v>0</v>
      </c>
      <c r="F57" t="n">
        <v>0</v>
      </c>
      <c r="G57" t="inlineStr">
        <is>
          <t>9402, 101, 403, 101, 403, 9402</t>
        </is>
      </c>
      <c r="H57" t="n">
        <v>0</v>
      </c>
      <c r="I57" t="n">
        <v>0</v>
      </c>
      <c r="J57" t="n">
        <v>0</v>
      </c>
      <c r="K57" t="n">
        <v>0</v>
      </c>
      <c r="L57" t="n">
        <v>0</v>
      </c>
      <c r="M57" t="n">
        <v>0</v>
      </c>
      <c r="N57" t="n">
        <v>0</v>
      </c>
      <c r="O57" t="n">
        <v>0</v>
      </c>
      <c r="P57" t="n">
        <v>0</v>
      </c>
      <c r="Q57" t="n">
        <v>0</v>
      </c>
      <c r="R57" t="n">
        <v>0</v>
      </c>
      <c r="S57" t="n">
        <v>0</v>
      </c>
      <c r="T57" t="n">
        <v>0</v>
      </c>
      <c r="U57" t="n">
        <v>0</v>
      </c>
      <c r="V57" t="n">
        <v>0.7328</v>
      </c>
      <c r="W57" t="n">
        <v>0</v>
      </c>
      <c r="X57" t="n">
        <v>0</v>
      </c>
      <c r="Y57" t="n">
        <v>0</v>
      </c>
      <c r="Z57" t="n">
        <v>0</v>
      </c>
      <c r="AA57" s="20" t="n">
        <v>44446</v>
      </c>
      <c r="AB57" t="inlineStr">
        <is>
          <t>شركة زمزم اخوان للتجارة</t>
        </is>
      </c>
      <c r="AC57" s="20" t="n">
        <v>44601</v>
      </c>
      <c r="AD57" t="n">
        <v>0</v>
      </c>
      <c r="AE57" t="n">
        <v>0</v>
      </c>
      <c r="AG57" t="n">
        <v>0</v>
      </c>
    </row>
    <row r="58">
      <c r="A58" t="inlineStr">
        <is>
          <t>ADTV</t>
        </is>
      </c>
      <c r="B58" t="inlineStr">
        <is>
          <t>RM</t>
        </is>
      </c>
      <c r="C58" t="inlineStr">
        <is>
          <t>RM.ADTV.00057</t>
        </is>
      </c>
      <c r="D58" t="inlineStr">
        <is>
          <t xml:space="preserve">CORN STARCH NATURAL  - 25 kg </t>
        </is>
      </c>
      <c r="E58" t="n">
        <v>0</v>
      </c>
      <c r="F58" t="n">
        <v>0</v>
      </c>
      <c r="G58" t="inlineStr">
        <is>
          <t>403, 301, 403, 301</t>
        </is>
      </c>
      <c r="H58" t="n">
        <v>0</v>
      </c>
      <c r="I58" t="n">
        <v>0</v>
      </c>
      <c r="J58" t="n">
        <v>0</v>
      </c>
      <c r="K58" t="n">
        <v>0</v>
      </c>
      <c r="L58" t="n">
        <v>0</v>
      </c>
      <c r="M58" t="n">
        <v>0</v>
      </c>
      <c r="N58" t="n">
        <v>0</v>
      </c>
      <c r="O58" t="n">
        <v>0</v>
      </c>
      <c r="P58" t="n">
        <v>0</v>
      </c>
      <c r="Q58" t="n">
        <v>0</v>
      </c>
      <c r="R58" t="n">
        <v>0</v>
      </c>
      <c r="S58" t="n">
        <v>0</v>
      </c>
      <c r="T58" t="n">
        <v>0</v>
      </c>
      <c r="U58" t="n">
        <v>0</v>
      </c>
      <c r="V58" t="n">
        <v>0.5862000000000001</v>
      </c>
      <c r="W58" t="n">
        <v>0</v>
      </c>
      <c r="X58" t="n">
        <v>0</v>
      </c>
      <c r="Y58" t="n">
        <v>0</v>
      </c>
      <c r="Z58" t="n">
        <v>0</v>
      </c>
      <c r="AA58" s="20" t="n">
        <v>44737</v>
      </c>
      <c r="AB58" t="inlineStr">
        <is>
          <t>ABED.12/2022</t>
        </is>
      </c>
      <c r="AC58" s="20" t="n">
        <v>45505</v>
      </c>
      <c r="AD58" t="n">
        <v>0</v>
      </c>
      <c r="AE58" t="n">
        <v>0</v>
      </c>
      <c r="AG58" t="n">
        <v>0</v>
      </c>
    </row>
    <row r="59">
      <c r="A59" t="inlineStr">
        <is>
          <t>ADTV</t>
        </is>
      </c>
      <c r="B59" t="inlineStr">
        <is>
          <t>RM</t>
        </is>
      </c>
      <c r="C59" t="inlineStr">
        <is>
          <t>RM.ADTV.00058</t>
        </is>
      </c>
      <c r="D59" t="inlineStr">
        <is>
          <t xml:space="preserve">CORN STARCH NATURAL MASTER FOOD   - 25 kg </t>
        </is>
      </c>
      <c r="E59" t="n">
        <v>177.13</v>
      </c>
      <c r="F59" t="n">
        <v>81.041</v>
      </c>
      <c r="G59" t="inlineStr">
        <is>
          <t>9402, 9408, 9801, 9403, 9405, 9112, 9108, 108, 112, 102, 403, 306, 301, 305, 605, 701, 801, 9108, 405, 408, 499, 9403, 9112, 9408, 9405, 9402, 102, 9801, 306, 112, 301, 108, 499, 701, 801, 403, 405, 605, 408, 305</t>
        </is>
      </c>
      <c r="H59" t="n">
        <v>0</v>
      </c>
      <c r="I59" t="n">
        <v>0</v>
      </c>
      <c r="J59" t="n">
        <v>0</v>
      </c>
      <c r="K59" t="n">
        <v>0</v>
      </c>
      <c r="L59" t="n">
        <v>0</v>
      </c>
      <c r="M59" t="n">
        <v>0</v>
      </c>
      <c r="N59" t="n">
        <v>0</v>
      </c>
      <c r="O59" t="n">
        <v>0</v>
      </c>
      <c r="P59" t="n">
        <v>0</v>
      </c>
      <c r="Q59" t="n">
        <v>0</v>
      </c>
      <c r="R59" t="n">
        <v>0</v>
      </c>
      <c r="S59" t="n">
        <v>0</v>
      </c>
      <c r="T59" t="n">
        <v>177.13</v>
      </c>
      <c r="U59" t="n">
        <v>81.041</v>
      </c>
      <c r="V59" t="n">
        <v>0.4575</v>
      </c>
      <c r="W59" t="n">
        <v>790.7107999999999</v>
      </c>
      <c r="X59" t="n">
        <v>1429.7378</v>
      </c>
      <c r="Y59" t="n">
        <v>1595.7872</v>
      </c>
      <c r="Z59" t="n">
        <v>1960.3332</v>
      </c>
      <c r="AA59" s="20" t="n">
        <v>46217</v>
      </c>
      <c r="AB59" t="inlineStr">
        <is>
          <t xml:space="preserve">شركة ابناء درويش مصطفى الصعيدي التجارية و شركائهم </t>
        </is>
      </c>
      <c r="AC59" s="20" t="n">
        <v>46264</v>
      </c>
      <c r="AD59" t="n">
        <v>177.3096</v>
      </c>
      <c r="AE59" t="n">
        <v>163.3611</v>
      </c>
      <c r="AF59" t="inlineStr">
        <is>
          <t>1:2</t>
        </is>
      </c>
      <c r="AG59" t="n">
        <v>0</v>
      </c>
    </row>
    <row r="60">
      <c r="A60" t="inlineStr">
        <is>
          <t>ADTV</t>
        </is>
      </c>
      <c r="B60" t="inlineStr">
        <is>
          <t>RM</t>
        </is>
      </c>
      <c r="C60" t="inlineStr">
        <is>
          <t>RM.ADTV.0059</t>
        </is>
      </c>
      <c r="D60" t="inlineStr">
        <is>
          <t xml:space="preserve">اصابع جوز هند </t>
        </is>
      </c>
      <c r="E60" t="n">
        <v>0</v>
      </c>
      <c r="F60" t="n">
        <v>0</v>
      </c>
      <c r="G60" t="inlineStr">
        <is>
          <t>101, 9409, 499, 409, 101, 499, 409, 9409</t>
        </is>
      </c>
      <c r="H60" t="n">
        <v>0</v>
      </c>
      <c r="I60" t="n">
        <v>0</v>
      </c>
      <c r="J60" t="n">
        <v>0</v>
      </c>
      <c r="K60" t="n">
        <v>0</v>
      </c>
      <c r="L60" t="n">
        <v>0</v>
      </c>
      <c r="M60" t="n">
        <v>0</v>
      </c>
      <c r="N60" t="n">
        <v>0</v>
      </c>
      <c r="O60" t="n">
        <v>0</v>
      </c>
      <c r="P60" t="n">
        <v>0</v>
      </c>
      <c r="Q60" t="n">
        <v>0</v>
      </c>
      <c r="R60" t="n">
        <v>0</v>
      </c>
      <c r="S60" t="n">
        <v>0</v>
      </c>
      <c r="T60" t="n">
        <v>0</v>
      </c>
      <c r="U60" t="n">
        <v>0</v>
      </c>
      <c r="V60" t="n">
        <v>12.76</v>
      </c>
      <c r="W60" t="n">
        <v>1.2827</v>
      </c>
      <c r="X60" t="n">
        <v>1.2827</v>
      </c>
      <c r="Y60" t="n">
        <v>2.7477</v>
      </c>
      <c r="Z60" t="n">
        <v>490.6777</v>
      </c>
      <c r="AA60" s="20" t="n">
        <v>45978</v>
      </c>
      <c r="AB60" t="inlineStr">
        <is>
          <t xml:space="preserve">حلويات عبداللطيف التوم </t>
        </is>
      </c>
      <c r="AC60" s="20" t="n">
        <v>46234</v>
      </c>
      <c r="AD60" t="n">
        <v>0.3053</v>
      </c>
      <c r="AE60" t="n">
        <v>40.8898</v>
      </c>
      <c r="AF60" t="inlineStr">
        <is>
          <t>0:0</t>
        </is>
      </c>
      <c r="AG60" t="n">
        <v>0</v>
      </c>
    </row>
    <row r="61">
      <c r="A61" t="inlineStr">
        <is>
          <t>ADTV</t>
        </is>
      </c>
      <c r="B61" t="inlineStr">
        <is>
          <t>RM</t>
        </is>
      </c>
      <c r="C61" t="inlineStr">
        <is>
          <t>RM.ADTV.0060</t>
        </is>
      </c>
      <c r="D61" t="inlineStr">
        <is>
          <t>اصابع لوتس</t>
        </is>
      </c>
      <c r="E61" t="n">
        <v>33.175</v>
      </c>
      <c r="F61" t="n">
        <v>199.05</v>
      </c>
      <c r="G61" t="inlineStr">
        <is>
          <t>101, 9409, 499, 409, 499, 409, 101, 9409</t>
        </is>
      </c>
      <c r="H61" t="n">
        <v>0</v>
      </c>
      <c r="I61" t="n">
        <v>0</v>
      </c>
      <c r="J61" t="n">
        <v>0</v>
      </c>
      <c r="K61" t="n">
        <v>0</v>
      </c>
      <c r="L61" t="n">
        <v>0</v>
      </c>
      <c r="M61" t="n">
        <v>0</v>
      </c>
      <c r="N61" t="n">
        <v>0</v>
      </c>
      <c r="O61" t="n">
        <v>0</v>
      </c>
      <c r="P61" t="n">
        <v>0</v>
      </c>
      <c r="Q61" t="n">
        <v>0</v>
      </c>
      <c r="R61" t="n">
        <v>0</v>
      </c>
      <c r="S61" t="n">
        <v>0</v>
      </c>
      <c r="T61" t="n">
        <v>33.175</v>
      </c>
      <c r="U61" t="n">
        <v>199.05</v>
      </c>
      <c r="V61" t="n">
        <v>6</v>
      </c>
      <c r="W61" t="n">
        <v>0.7275</v>
      </c>
      <c r="X61" t="n">
        <v>348.0675</v>
      </c>
      <c r="Y61" t="n">
        <v>414.7159</v>
      </c>
      <c r="Z61" t="n">
        <v>1043.2359</v>
      </c>
      <c r="AA61" s="20" t="n">
        <v>46120</v>
      </c>
      <c r="AB61" t="inlineStr">
        <is>
          <t>شركة  عبيد والنيربيه</t>
        </is>
      </c>
      <c r="AC61" s="20" t="n">
        <v>46258</v>
      </c>
      <c r="AD61" t="n">
        <v>46.0795</v>
      </c>
      <c r="AE61" t="n">
        <v>86.9363</v>
      </c>
      <c r="AF61" t="inlineStr">
        <is>
          <t>0:11</t>
        </is>
      </c>
      <c r="AG61" t="n">
        <v>0</v>
      </c>
    </row>
    <row r="62">
      <c r="A62" t="inlineStr">
        <is>
          <t>ADTV</t>
        </is>
      </c>
      <c r="B62" t="inlineStr">
        <is>
          <t>RM</t>
        </is>
      </c>
      <c r="C62" t="inlineStr">
        <is>
          <t>RM.ADTV.0061</t>
        </is>
      </c>
      <c r="D62" t="inlineStr">
        <is>
          <t xml:space="preserve">اصابع فستق حلبي </t>
        </is>
      </c>
      <c r="E62" t="n">
        <v>76.97499999999999</v>
      </c>
      <c r="F62" t="n">
        <v>846.725</v>
      </c>
      <c r="G62" t="inlineStr">
        <is>
          <t>409, 499, 101, 409, 499, 9409, 101, 9409</t>
        </is>
      </c>
      <c r="H62" t="n">
        <v>0</v>
      </c>
      <c r="I62" t="n">
        <v>0</v>
      </c>
      <c r="J62" t="n">
        <v>0</v>
      </c>
      <c r="K62" t="n">
        <v>0</v>
      </c>
      <c r="L62" t="n">
        <v>0</v>
      </c>
      <c r="M62" t="n">
        <v>0</v>
      </c>
      <c r="N62" t="n">
        <v>0</v>
      </c>
      <c r="O62" t="n">
        <v>0</v>
      </c>
      <c r="P62" t="n">
        <v>0</v>
      </c>
      <c r="Q62" t="n">
        <v>0</v>
      </c>
      <c r="R62" t="n">
        <v>0</v>
      </c>
      <c r="S62" t="n">
        <v>0</v>
      </c>
      <c r="T62" t="n">
        <v>76.97499999999999</v>
      </c>
      <c r="U62" t="n">
        <v>846.725</v>
      </c>
      <c r="V62" t="n">
        <v>11</v>
      </c>
      <c r="W62" t="n">
        <v>112.7828</v>
      </c>
      <c r="X62" t="n">
        <v>460.1228</v>
      </c>
      <c r="Y62" t="n">
        <v>1156.2212</v>
      </c>
      <c r="Z62" t="n">
        <v>1160.4712</v>
      </c>
      <c r="AA62" s="20" t="n">
        <v>46252</v>
      </c>
      <c r="AB62" t="inlineStr">
        <is>
          <t>شركة  عبيد والنيربيه</t>
        </is>
      </c>
      <c r="AC62" s="20" t="n">
        <v>46258</v>
      </c>
      <c r="AD62" t="n">
        <v>128.469</v>
      </c>
      <c r="AE62" t="n">
        <v>96.7059</v>
      </c>
      <c r="AF62" t="inlineStr">
        <is>
          <t>0:23</t>
        </is>
      </c>
      <c r="AG62" t="n">
        <v>0</v>
      </c>
    </row>
    <row r="63">
      <c r="A63" t="inlineStr">
        <is>
          <t>ADTV</t>
        </is>
      </c>
      <c r="B63" t="inlineStr">
        <is>
          <t>RM</t>
        </is>
      </c>
      <c r="C63" t="inlineStr">
        <is>
          <t>RM.ADTV.0062</t>
        </is>
      </c>
      <c r="D63" t="inlineStr">
        <is>
          <t>اصابع كاجو</t>
        </is>
      </c>
      <c r="E63" t="n">
        <v>0.22</v>
      </c>
      <c r="F63" t="n">
        <v>1.76</v>
      </c>
      <c r="G63" t="inlineStr">
        <is>
          <t>9409, 409, 499, 401, 101, 409, 499, 101, 9409, 401</t>
        </is>
      </c>
      <c r="H63" t="n">
        <v>0</v>
      </c>
      <c r="I63" t="n">
        <v>0</v>
      </c>
      <c r="J63" t="n">
        <v>0</v>
      </c>
      <c r="K63" t="n">
        <v>0</v>
      </c>
      <c r="L63" t="n">
        <v>0</v>
      </c>
      <c r="M63" t="n">
        <v>0</v>
      </c>
      <c r="N63" t="n">
        <v>0</v>
      </c>
      <c r="O63" t="n">
        <v>0</v>
      </c>
      <c r="P63" t="n">
        <v>0</v>
      </c>
      <c r="Q63" t="n">
        <v>0</v>
      </c>
      <c r="R63" t="n">
        <v>0</v>
      </c>
      <c r="S63" t="n">
        <v>0</v>
      </c>
      <c r="T63" t="n">
        <v>0.22</v>
      </c>
      <c r="U63" t="n">
        <v>1.76</v>
      </c>
      <c r="V63" t="n">
        <v>8</v>
      </c>
      <c r="W63" t="n">
        <v>5.7003</v>
      </c>
      <c r="X63" t="n">
        <v>408.8773</v>
      </c>
      <c r="Y63" t="n">
        <v>1525.6431</v>
      </c>
      <c r="Z63" t="n">
        <v>1529.7931</v>
      </c>
      <c r="AA63" s="20" t="n">
        <v>46252</v>
      </c>
      <c r="AB63" t="inlineStr">
        <is>
          <t>شركة  عبيد والنيربيه</t>
        </is>
      </c>
      <c r="AC63" s="20" t="n">
        <v>46258</v>
      </c>
      <c r="AD63" t="n">
        <v>169.5159</v>
      </c>
      <c r="AE63" t="n">
        <v>127.4827</v>
      </c>
      <c r="AF63" t="inlineStr">
        <is>
          <t>0:0</t>
        </is>
      </c>
      <c r="AG63" t="n">
        <v>0</v>
      </c>
    </row>
    <row r="64">
      <c r="A64" t="inlineStr">
        <is>
          <t>ADTV</t>
        </is>
      </c>
      <c r="B64" t="inlineStr">
        <is>
          <t>RM</t>
        </is>
      </c>
      <c r="C64" t="inlineStr">
        <is>
          <t>RM.ADTV.0063</t>
        </is>
      </c>
      <c r="D64" t="inlineStr">
        <is>
          <t>اصابع بيكان</t>
        </is>
      </c>
      <c r="V64" t="n">
        <v>0</v>
      </c>
      <c r="W64" t="n">
        <v>0</v>
      </c>
      <c r="X64" t="n">
        <v>0</v>
      </c>
      <c r="Y64" t="n">
        <v>0</v>
      </c>
      <c r="Z64" t="n">
        <v>0</v>
      </c>
      <c r="AA64" s="20" t="n">
        <v>2</v>
      </c>
      <c r="AC64" s="20" t="n">
        <v>2</v>
      </c>
      <c r="AD64" t="n">
        <v>0</v>
      </c>
      <c r="AE64" t="n">
        <v>0</v>
      </c>
    </row>
    <row r="65">
      <c r="A65" t="inlineStr">
        <is>
          <t>ADTV</t>
        </is>
      </c>
      <c r="B65" t="inlineStr">
        <is>
          <t>RM</t>
        </is>
      </c>
      <c r="C65" t="inlineStr">
        <is>
          <t>RM.ADTV.0064</t>
        </is>
      </c>
      <c r="D65" t="inlineStr">
        <is>
          <t>بقلاوة عيون</t>
        </is>
      </c>
      <c r="E65" t="n">
        <v>0</v>
      </c>
      <c r="F65" t="n">
        <v>0</v>
      </c>
      <c r="G65" t="inlineStr">
        <is>
          <t>9409, 409, 101, 9409, 409, 101</t>
        </is>
      </c>
      <c r="H65" t="n">
        <v>0</v>
      </c>
      <c r="I65" t="n">
        <v>0</v>
      </c>
      <c r="J65" t="n">
        <v>0</v>
      </c>
      <c r="K65" t="n">
        <v>0</v>
      </c>
      <c r="L65" t="n">
        <v>0</v>
      </c>
      <c r="M65" t="n">
        <v>0</v>
      </c>
      <c r="N65" t="n">
        <v>0</v>
      </c>
      <c r="O65" t="n">
        <v>0</v>
      </c>
      <c r="P65" t="n">
        <v>0</v>
      </c>
      <c r="Q65" t="n">
        <v>0</v>
      </c>
      <c r="R65" t="n">
        <v>0</v>
      </c>
      <c r="S65" t="n">
        <v>0</v>
      </c>
      <c r="T65" t="n">
        <v>0</v>
      </c>
      <c r="U65" t="n">
        <v>0</v>
      </c>
      <c r="V65" t="n">
        <v>11</v>
      </c>
      <c r="W65" t="n">
        <v>107.51</v>
      </c>
      <c r="X65" t="n">
        <v>434.51</v>
      </c>
      <c r="Y65" t="n">
        <v>1319.31</v>
      </c>
      <c r="Z65" t="n">
        <v>1319.31</v>
      </c>
      <c r="AA65" s="20" t="n">
        <v>46204</v>
      </c>
      <c r="AB65" t="inlineStr">
        <is>
          <t>شركة  عبيد والنيربيه</t>
        </is>
      </c>
      <c r="AC65" s="20" t="n">
        <v>46204</v>
      </c>
      <c r="AD65" t="n">
        <v>146.59</v>
      </c>
      <c r="AE65" t="n">
        <v>109.9425</v>
      </c>
      <c r="AF65" t="inlineStr">
        <is>
          <t>0:0</t>
        </is>
      </c>
      <c r="AG65" t="n">
        <v>0</v>
      </c>
    </row>
    <row r="66">
      <c r="A66" t="inlineStr">
        <is>
          <t>ADTV</t>
        </is>
      </c>
      <c r="B66" t="inlineStr">
        <is>
          <t>RM</t>
        </is>
      </c>
      <c r="C66" t="inlineStr">
        <is>
          <t>RM.ADTV.0065</t>
        </is>
      </c>
      <c r="D66" t="inlineStr">
        <is>
          <t>ملح بحري</t>
        </is>
      </c>
      <c r="E66" t="n">
        <v>0</v>
      </c>
      <c r="F66" t="n">
        <v>0</v>
      </c>
      <c r="G66" t="inlineStr">
        <is>
          <t>108, 409, 801, 403, 402, 108, 403, 402, 409, 801, 9403, 9403</t>
        </is>
      </c>
      <c r="H66" t="n">
        <v>0</v>
      </c>
      <c r="I66" t="n">
        <v>0</v>
      </c>
      <c r="J66" t="n">
        <v>0</v>
      </c>
      <c r="K66" t="n">
        <v>0</v>
      </c>
      <c r="L66" t="n">
        <v>0</v>
      </c>
      <c r="M66" t="n">
        <v>0</v>
      </c>
      <c r="N66" t="n">
        <v>0</v>
      </c>
      <c r="O66" t="n">
        <v>0</v>
      </c>
      <c r="P66" t="n">
        <v>0</v>
      </c>
      <c r="Q66" t="n">
        <v>0</v>
      </c>
      <c r="R66" t="n">
        <v>0</v>
      </c>
      <c r="S66" t="n">
        <v>0</v>
      </c>
      <c r="T66" t="n">
        <v>0</v>
      </c>
      <c r="U66" t="n">
        <v>0</v>
      </c>
      <c r="V66" t="n">
        <v>0.75</v>
      </c>
      <c r="W66" t="n">
        <v>0</v>
      </c>
      <c r="X66" t="n">
        <v>0.7</v>
      </c>
      <c r="Y66" t="n">
        <v>1.04</v>
      </c>
      <c r="Z66" t="n">
        <v>1.04</v>
      </c>
      <c r="AA66" s="20" t="n">
        <v>46051</v>
      </c>
      <c r="AB66" t="inlineStr">
        <is>
          <t>Cash Customer - مورد</t>
        </is>
      </c>
      <c r="AC66" s="20" t="n">
        <v>46142</v>
      </c>
      <c r="AD66" t="n">
        <v>0.1155</v>
      </c>
      <c r="AE66" t="n">
        <v>0.0866</v>
      </c>
      <c r="AF66" t="inlineStr">
        <is>
          <t>0:0</t>
        </is>
      </c>
      <c r="AG66" t="n">
        <v>0</v>
      </c>
    </row>
    <row r="67">
      <c r="A67" t="inlineStr">
        <is>
          <t>ADTV</t>
        </is>
      </c>
      <c r="B67" t="inlineStr">
        <is>
          <t>RM</t>
        </is>
      </c>
      <c r="C67" t="inlineStr">
        <is>
          <t>RM.ADTV.0066</t>
        </is>
      </c>
      <c r="D67" t="inlineStr">
        <is>
          <t xml:space="preserve">White powder cream </t>
        </is>
      </c>
      <c r="E67" t="n">
        <v>19.11</v>
      </c>
      <c r="F67" t="n">
        <v>90.928</v>
      </c>
      <c r="G67" t="inlineStr">
        <is>
          <t>801, 304, 108, 304, 108, 801, 304</t>
        </is>
      </c>
      <c r="H67" t="n">
        <v>4</v>
      </c>
      <c r="I67" t="n">
        <v>0</v>
      </c>
      <c r="J67" t="n">
        <v>0</v>
      </c>
      <c r="K67" t="n">
        <v>0</v>
      </c>
      <c r="L67" t="n">
        <v>0</v>
      </c>
      <c r="M67" t="n">
        <v>4</v>
      </c>
      <c r="N67" t="n">
        <v>0</v>
      </c>
      <c r="O67" t="n">
        <v>0</v>
      </c>
      <c r="P67" t="n">
        <v>0</v>
      </c>
      <c r="Q67" t="n">
        <v>-1</v>
      </c>
      <c r="R67" t="n">
        <v>0</v>
      </c>
      <c r="S67" t="n">
        <v>-1</v>
      </c>
      <c r="T67" t="n">
        <v>22.11</v>
      </c>
      <c r="U67" t="n">
        <v>114.2038</v>
      </c>
      <c r="V67" t="n">
        <v>5.1653</v>
      </c>
      <c r="W67" t="n">
        <v>2.59</v>
      </c>
      <c r="X67" t="n">
        <v>2.59</v>
      </c>
      <c r="Y67" t="n">
        <v>2.59</v>
      </c>
      <c r="Z67" t="n">
        <v>2.59</v>
      </c>
      <c r="AA67" s="20" t="n">
        <v>46287</v>
      </c>
      <c r="AB67" t="inlineStr">
        <is>
          <t>شركة المعروف للصناعات الغذائية - مورد</t>
        </is>
      </c>
      <c r="AC67" s="20" t="n">
        <v>46293</v>
      </c>
      <c r="AD67" t="n">
        <v>0.2877</v>
      </c>
      <c r="AE67" t="n">
        <v>0.2158</v>
      </c>
      <c r="AF67" t="inlineStr">
        <is>
          <t>102:13</t>
        </is>
      </c>
      <c r="AG67" t="n">
        <v>25.862</v>
      </c>
    </row>
    <row r="68">
      <c r="A68" t="inlineStr">
        <is>
          <t>ADTV</t>
        </is>
      </c>
      <c r="B68" t="inlineStr">
        <is>
          <t>RM</t>
        </is>
      </c>
      <c r="C68" t="inlineStr">
        <is>
          <t>RM.ADTV.0067</t>
        </is>
      </c>
      <c r="D68" t="inlineStr">
        <is>
          <t xml:space="preserve">اوريو ناعم </t>
        </is>
      </c>
      <c r="E68" t="n">
        <v>2.16</v>
      </c>
      <c r="F68" t="n">
        <v>3.9658</v>
      </c>
      <c r="G68" t="inlineStr">
        <is>
          <t>9402, 9404, 9403, 9405, 9401, 107, 102, 101, 108, 9405, 401, 303, 306, 201, 305, 301, 112, 304, 499, 801, 9108, 9112, 404, 405, 501, 402, 403, 9112, 9403, 9401, 9402, 104, 9404, 9108, 801, 501, 405, 404, 499, 303, 305, 402, 401, 403, 201, 301, 306, 101, 112, 104, 102, 107, 304, 108</t>
        </is>
      </c>
      <c r="H68" t="n">
        <v>0</v>
      </c>
      <c r="I68" t="n">
        <v>0</v>
      </c>
      <c r="J68" t="n">
        <v>0</v>
      </c>
      <c r="K68" t="n">
        <v>0</v>
      </c>
      <c r="L68" t="n">
        <v>0</v>
      </c>
      <c r="M68" t="n">
        <v>0</v>
      </c>
      <c r="N68" t="n">
        <v>0</v>
      </c>
      <c r="O68" t="n">
        <v>0</v>
      </c>
      <c r="P68" t="n">
        <v>0</v>
      </c>
      <c r="Q68" t="n">
        <v>0</v>
      </c>
      <c r="R68" t="n">
        <v>0</v>
      </c>
      <c r="S68" t="n">
        <v>0</v>
      </c>
      <c r="T68" t="n">
        <v>2.16</v>
      </c>
      <c r="U68" t="n">
        <v>3.9658</v>
      </c>
      <c r="V68" t="n">
        <v>1.836</v>
      </c>
      <c r="W68" t="n">
        <v>22.385</v>
      </c>
      <c r="X68" t="n">
        <v>22.385</v>
      </c>
      <c r="Y68" t="n">
        <v>23.96</v>
      </c>
      <c r="Z68" t="n">
        <v>68.788</v>
      </c>
      <c r="AA68" s="20" t="n">
        <v>44874</v>
      </c>
      <c r="AB68" t="inlineStr">
        <is>
          <t>شركة بيكر للصناعات الغذائية / مورد</t>
        </is>
      </c>
      <c r="AC68" s="20" t="n">
        <v>46243</v>
      </c>
      <c r="AD68" t="n">
        <v>2.6622</v>
      </c>
      <c r="AE68" t="n">
        <v>5.7323</v>
      </c>
      <c r="AF68" t="inlineStr">
        <is>
          <t>0:11</t>
        </is>
      </c>
      <c r="AG68" t="n">
        <v>0</v>
      </c>
    </row>
    <row r="69">
      <c r="A69" t="inlineStr">
        <is>
          <t>ADTV</t>
        </is>
      </c>
      <c r="B69" t="inlineStr">
        <is>
          <t>RM</t>
        </is>
      </c>
      <c r="C69" t="inlineStr">
        <is>
          <t>RM.ADTV.0068</t>
        </is>
      </c>
      <c r="D69" t="inlineStr">
        <is>
          <t>فلوريكس باودر</t>
        </is>
      </c>
      <c r="E69" t="n">
        <v>115.75</v>
      </c>
      <c r="F69" t="n">
        <v>1072.754</v>
      </c>
      <c r="G69" t="inlineStr">
        <is>
          <t>304, 304, 304</t>
        </is>
      </c>
      <c r="H69" t="n">
        <v>0</v>
      </c>
      <c r="I69" t="n">
        <v>0</v>
      </c>
      <c r="J69" t="n">
        <v>0</v>
      </c>
      <c r="K69" t="n">
        <v>0</v>
      </c>
      <c r="L69" t="n">
        <v>0</v>
      </c>
      <c r="M69" t="n">
        <v>0</v>
      </c>
      <c r="N69" t="n">
        <v>0</v>
      </c>
      <c r="O69" t="n">
        <v>0</v>
      </c>
      <c r="P69" t="n">
        <v>0</v>
      </c>
      <c r="Q69" t="n">
        <v>-5.951</v>
      </c>
      <c r="R69" t="n">
        <v>0</v>
      </c>
      <c r="S69" t="n">
        <v>-5.951</v>
      </c>
      <c r="T69" t="n">
        <v>109.799</v>
      </c>
      <c r="U69" t="n">
        <v>1026.9313</v>
      </c>
      <c r="V69" t="n">
        <v>9.3528</v>
      </c>
      <c r="W69" t="n">
        <v>5.951</v>
      </c>
      <c r="X69" t="n">
        <v>5.951</v>
      </c>
      <c r="Y69" t="n">
        <v>14.311</v>
      </c>
      <c r="Z69" t="n">
        <v>16.437</v>
      </c>
      <c r="AA69" s="20" t="n">
        <v>46126</v>
      </c>
      <c r="AB69" t="inlineStr">
        <is>
          <t>شركة بانو بوراتوس التجارية</t>
        </is>
      </c>
      <c r="AC69" s="20" t="n">
        <v>46282</v>
      </c>
      <c r="AD69" t="n">
        <v>1.5901</v>
      </c>
      <c r="AE69" t="n">
        <v>1.3697</v>
      </c>
      <c r="AF69" t="inlineStr">
        <is>
          <t>80:4</t>
        </is>
      </c>
      <c r="AG69" t="n">
        <v>0</v>
      </c>
    </row>
    <row r="70">
      <c r="A70" t="inlineStr">
        <is>
          <t>ADTV</t>
        </is>
      </c>
      <c r="B70" t="inlineStr">
        <is>
          <t>RM</t>
        </is>
      </c>
      <c r="C70" t="inlineStr">
        <is>
          <t>RM.ADTV.0069</t>
        </is>
      </c>
      <c r="D70" t="inlineStr">
        <is>
          <t>كروكان لوز</t>
        </is>
      </c>
      <c r="E70" t="n">
        <v>0</v>
      </c>
      <c r="F70" t="n">
        <v>0</v>
      </c>
      <c r="G70" t="inlineStr">
        <is>
          <t>101, 203, 202, 403, 402, 409, 499, 9202, 9402, 409, 499, 403, 203, 402, 101, 202, 9202, 9402</t>
        </is>
      </c>
      <c r="H70" t="n">
        <v>0</v>
      </c>
      <c r="I70" t="n">
        <v>0</v>
      </c>
      <c r="J70" t="n">
        <v>0</v>
      </c>
      <c r="K70" t="n">
        <v>0</v>
      </c>
      <c r="L70" t="n">
        <v>0</v>
      </c>
      <c r="M70" t="n">
        <v>0</v>
      </c>
      <c r="N70" t="n">
        <v>0</v>
      </c>
      <c r="O70" t="n">
        <v>0</v>
      </c>
      <c r="P70" t="n">
        <v>0</v>
      </c>
      <c r="Q70" t="n">
        <v>0</v>
      </c>
      <c r="R70" t="n">
        <v>0</v>
      </c>
      <c r="S70" t="n">
        <v>0</v>
      </c>
      <c r="T70" t="n">
        <v>0</v>
      </c>
      <c r="U70" t="n">
        <v>0</v>
      </c>
      <c r="V70" t="n">
        <v>2.8197</v>
      </c>
      <c r="W70" t="n">
        <v>101.5495</v>
      </c>
      <c r="X70" t="n">
        <v>101.5495</v>
      </c>
      <c r="Y70" t="n">
        <v>102.0379</v>
      </c>
      <c r="Z70" t="n">
        <v>104.1379</v>
      </c>
      <c r="AA70" s="20" t="n">
        <v>2</v>
      </c>
      <c r="AC70" s="20" t="n">
        <v>46234</v>
      </c>
      <c r="AD70" t="n">
        <v>11.3375</v>
      </c>
      <c r="AE70" t="n">
        <v>8.678100000000001</v>
      </c>
      <c r="AF70" t="inlineStr">
        <is>
          <t>0:0</t>
        </is>
      </c>
      <c r="AG70" t="n">
        <v>0</v>
      </c>
    </row>
    <row r="71">
      <c r="A71" t="inlineStr">
        <is>
          <t>ADTV</t>
        </is>
      </c>
      <c r="B71" t="inlineStr">
        <is>
          <t>RM</t>
        </is>
      </c>
      <c r="C71" t="inlineStr">
        <is>
          <t>RM.ADTV.0070</t>
        </is>
      </c>
      <c r="D71" t="inlineStr">
        <is>
          <t>Belgian Milk Chocolate Callets 2 bags x 5kg*CTN (CLM)</t>
        </is>
      </c>
      <c r="E71" t="n">
        <v>0</v>
      </c>
      <c r="F71" t="n">
        <v>0</v>
      </c>
      <c r="G71" t="inlineStr">
        <is>
          <t>9402, 9304, 203, 108, 304, 301, 201, 403, 499, 601, 801, 701, 602, 9203, 9304, 9108, 9402, 108, 301, 304, 499, 601, 602, 801, 701, 9203, 203, 201, 403, 9108</t>
        </is>
      </c>
      <c r="H71" t="n">
        <v>0</v>
      </c>
      <c r="I71" t="n">
        <v>0</v>
      </c>
      <c r="J71" t="n">
        <v>0</v>
      </c>
      <c r="K71" t="n">
        <v>0</v>
      </c>
      <c r="L71" t="n">
        <v>0</v>
      </c>
      <c r="M71" t="n">
        <v>0</v>
      </c>
      <c r="N71" t="n">
        <v>0</v>
      </c>
      <c r="O71" t="n">
        <v>0</v>
      </c>
      <c r="P71" t="n">
        <v>0</v>
      </c>
      <c r="Q71" t="n">
        <v>0</v>
      </c>
      <c r="R71" t="n">
        <v>0</v>
      </c>
      <c r="S71" t="n">
        <v>0</v>
      </c>
      <c r="T71" t="n">
        <v>0</v>
      </c>
      <c r="U71" t="n">
        <v>0</v>
      </c>
      <c r="V71" t="n">
        <v>4.469</v>
      </c>
      <c r="W71" t="n">
        <v>0.4275</v>
      </c>
      <c r="X71" t="n">
        <v>5.4275</v>
      </c>
      <c r="Y71" t="n">
        <v>5.9159</v>
      </c>
      <c r="Z71" t="n">
        <v>71.9029</v>
      </c>
      <c r="AA71" s="20" t="n">
        <v>45535</v>
      </c>
      <c r="AB71" t="inlineStr">
        <is>
          <t>PYORITY.11/2024</t>
        </is>
      </c>
      <c r="AC71" s="20" t="n">
        <v>46234</v>
      </c>
      <c r="AD71" t="n">
        <v>0.6573</v>
      </c>
      <c r="AE71" t="n">
        <v>5.9919</v>
      </c>
      <c r="AF71" t="inlineStr">
        <is>
          <t>0:0</t>
        </is>
      </c>
      <c r="AG71" t="n">
        <v>0</v>
      </c>
    </row>
    <row r="72">
      <c r="A72" t="inlineStr">
        <is>
          <t>ADTV</t>
        </is>
      </c>
      <c r="B72" t="inlineStr">
        <is>
          <t>RM</t>
        </is>
      </c>
      <c r="C72" t="inlineStr">
        <is>
          <t>RM.ADTV.0071</t>
        </is>
      </c>
      <c r="D72" t="inlineStr">
        <is>
          <t xml:space="preserve">فتات البسكويت المكرمل ( سبيكيلوس) 2-4 ملم خشن </t>
        </is>
      </c>
      <c r="E72" t="n">
        <v>0.71</v>
      </c>
      <c r="F72" t="n">
        <v>1.3571</v>
      </c>
      <c r="G72" t="inlineStr">
        <is>
          <t>9204, 201, 204, 108, 601, 9108, 403, 404, 108, 204, 403, 201, 404, 601, 9108, 9204</t>
        </is>
      </c>
      <c r="H72" t="n">
        <v>0</v>
      </c>
      <c r="I72" t="n">
        <v>0</v>
      </c>
      <c r="J72" t="n">
        <v>0</v>
      </c>
      <c r="K72" t="n">
        <v>0</v>
      </c>
      <c r="L72" t="n">
        <v>0</v>
      </c>
      <c r="M72" t="n">
        <v>0</v>
      </c>
      <c r="N72" t="n">
        <v>0</v>
      </c>
      <c r="O72" t="n">
        <v>0</v>
      </c>
      <c r="P72" t="n">
        <v>0</v>
      </c>
      <c r="Q72" t="n">
        <v>0</v>
      </c>
      <c r="R72" t="n">
        <v>0</v>
      </c>
      <c r="S72" t="n">
        <v>0</v>
      </c>
      <c r="T72" t="n">
        <v>0.71</v>
      </c>
      <c r="U72" t="n">
        <v>1.3571</v>
      </c>
      <c r="V72" t="n">
        <v>1.9114</v>
      </c>
      <c r="W72" t="n">
        <v>0.79</v>
      </c>
      <c r="X72" t="n">
        <v>0.79</v>
      </c>
      <c r="Y72" t="n">
        <v>0.79</v>
      </c>
      <c r="Z72" t="n">
        <v>2520.79</v>
      </c>
      <c r="AA72" s="20" t="n">
        <v>2</v>
      </c>
      <c r="AC72" s="20" t="n">
        <v>46243</v>
      </c>
      <c r="AD72" t="n">
        <v>0.0877</v>
      </c>
      <c r="AE72" t="n">
        <v>210.0658</v>
      </c>
      <c r="AF72" t="inlineStr">
        <is>
          <t>0:0</t>
        </is>
      </c>
      <c r="AG72" t="n">
        <v>0</v>
      </c>
    </row>
    <row r="73">
      <c r="A73" t="inlineStr">
        <is>
          <t>ADTV</t>
        </is>
      </c>
      <c r="B73" t="inlineStr">
        <is>
          <t>RM</t>
        </is>
      </c>
      <c r="C73" t="inlineStr">
        <is>
          <t>RM.ADTV.0072</t>
        </is>
      </c>
      <c r="D73" t="inlineStr">
        <is>
          <t>Malt Powder Extract</t>
        </is>
      </c>
      <c r="E73" t="n">
        <v>243.6</v>
      </c>
      <c r="F73" t="n">
        <v>788.3744</v>
      </c>
      <c r="G73" t="inlineStr">
        <is>
          <t>9112, 9108, 9102, 499, 405, 108, 112, 102, 405, 9112, 499, 108, 102, 9405, 112, 9405, 9102, 9108</t>
        </is>
      </c>
      <c r="H73" t="n">
        <v>0</v>
      </c>
      <c r="I73" t="n">
        <v>0</v>
      </c>
      <c r="J73" t="n">
        <v>0</v>
      </c>
      <c r="K73" t="n">
        <v>0</v>
      </c>
      <c r="L73" t="n">
        <v>0</v>
      </c>
      <c r="M73" t="n">
        <v>0</v>
      </c>
      <c r="N73" t="n">
        <v>0</v>
      </c>
      <c r="O73" t="n">
        <v>0</v>
      </c>
      <c r="P73" t="n">
        <v>0</v>
      </c>
      <c r="Q73" t="n">
        <v>0</v>
      </c>
      <c r="R73" t="n">
        <v>0</v>
      </c>
      <c r="S73" t="n">
        <v>0</v>
      </c>
      <c r="T73" t="n">
        <v>243.6</v>
      </c>
      <c r="U73" t="n">
        <v>788.3744</v>
      </c>
      <c r="V73" t="n">
        <v>3.2363</v>
      </c>
      <c r="W73" t="n">
        <v>13.5</v>
      </c>
      <c r="X73" t="n">
        <v>15.3</v>
      </c>
      <c r="Y73" t="n">
        <v>36.425</v>
      </c>
      <c r="Z73" t="n">
        <v>36.425</v>
      </c>
      <c r="AA73" s="20" t="n">
        <v>46069</v>
      </c>
      <c r="AB73" t="inlineStr">
        <is>
          <t>Foodstuffs.01/2026</t>
        </is>
      </c>
      <c r="AC73" s="20" t="n">
        <v>46252</v>
      </c>
      <c r="AD73" t="n">
        <v>4.0472</v>
      </c>
      <c r="AE73" t="n">
        <v>3.0354</v>
      </c>
      <c r="AF73" t="inlineStr">
        <is>
          <t>80:7</t>
        </is>
      </c>
      <c r="AG73" t="n">
        <v>0</v>
      </c>
    </row>
    <row r="74">
      <c r="A74" t="inlineStr">
        <is>
          <t>ADTV</t>
        </is>
      </c>
      <c r="B74" t="inlineStr">
        <is>
          <t>RM</t>
        </is>
      </c>
      <c r="C74" t="inlineStr">
        <is>
          <t>RM.ADTV.0073</t>
        </is>
      </c>
      <c r="D74" t="inlineStr">
        <is>
          <t>Chocolate Malt Crunchy</t>
        </is>
      </c>
      <c r="E74" t="n">
        <v>469.5</v>
      </c>
      <c r="F74" t="n">
        <v>3760.0417</v>
      </c>
      <c r="G74" t="inlineStr">
        <is>
          <t>9405, 9102, 9809, 108, 102, 112, 499, 405, 9108, 9102, 809, 9112, 405, 9112, 9108, 499, 809, 112, 9405, 9809, 108, 102</t>
        </is>
      </c>
      <c r="H74" t="n">
        <v>0</v>
      </c>
      <c r="I74" t="n">
        <v>0</v>
      </c>
      <c r="J74" t="n">
        <v>0</v>
      </c>
      <c r="K74" t="n">
        <v>0</v>
      </c>
      <c r="L74" t="n">
        <v>0</v>
      </c>
      <c r="M74" t="n">
        <v>0</v>
      </c>
      <c r="N74" t="n">
        <v>0</v>
      </c>
      <c r="O74" t="n">
        <v>0</v>
      </c>
      <c r="P74" t="n">
        <v>0</v>
      </c>
      <c r="Q74" t="n">
        <v>0</v>
      </c>
      <c r="R74" t="n">
        <v>0</v>
      </c>
      <c r="S74" t="n">
        <v>0</v>
      </c>
      <c r="T74" t="n">
        <v>469.5</v>
      </c>
      <c r="U74" t="n">
        <v>3760.0417</v>
      </c>
      <c r="V74" t="n">
        <v>8.008599999999999</v>
      </c>
      <c r="W74" t="n">
        <v>30</v>
      </c>
      <c r="X74" t="n">
        <v>34</v>
      </c>
      <c r="Y74" t="n">
        <v>51.5</v>
      </c>
      <c r="Z74" t="n">
        <v>51.5</v>
      </c>
      <c r="AA74" s="20" t="n">
        <v>46069</v>
      </c>
      <c r="AB74" t="inlineStr">
        <is>
          <t>Foodstuffs.01/2026</t>
        </is>
      </c>
      <c r="AC74" s="20" t="n">
        <v>46252</v>
      </c>
      <c r="AD74" t="n">
        <v>5.7222</v>
      </c>
      <c r="AE74" t="n">
        <v>4.2916</v>
      </c>
      <c r="AF74" t="inlineStr">
        <is>
          <t>109:11</t>
        </is>
      </c>
      <c r="AG74" t="n">
        <v>0</v>
      </c>
    </row>
    <row r="75">
      <c r="A75" t="inlineStr">
        <is>
          <t>ADTV</t>
        </is>
      </c>
      <c r="B75" t="inlineStr">
        <is>
          <t>RM</t>
        </is>
      </c>
      <c r="C75" t="inlineStr">
        <is>
          <t>RM.ADTV.0074</t>
        </is>
      </c>
      <c r="D75" t="inlineStr">
        <is>
          <t>Sweetened Condensed Creamer</t>
        </is>
      </c>
      <c r="E75" t="n">
        <v>41.6</v>
      </c>
      <c r="F75" t="n">
        <v>266.5265</v>
      </c>
      <c r="G75" t="inlineStr">
        <is>
          <t>9112, 9108, 108, 112, 102, 9409, 9405, 403, 405, 409, 801, 9108, 9112, 9403, 801, 409, 405, 403, 112, 102, 108, 9409, 9403, 9405</t>
        </is>
      </c>
      <c r="H75" t="n">
        <v>0</v>
      </c>
      <c r="I75" t="n">
        <v>0</v>
      </c>
      <c r="J75" t="n">
        <v>0</v>
      </c>
      <c r="K75" t="n">
        <v>0</v>
      </c>
      <c r="L75" t="n">
        <v>0</v>
      </c>
      <c r="M75" t="n">
        <v>0</v>
      </c>
      <c r="N75" t="n">
        <v>0</v>
      </c>
      <c r="O75" t="n">
        <v>0</v>
      </c>
      <c r="P75" t="n">
        <v>0</v>
      </c>
      <c r="Q75" t="n">
        <v>0</v>
      </c>
      <c r="R75" t="n">
        <v>0</v>
      </c>
      <c r="S75" t="n">
        <v>0</v>
      </c>
      <c r="T75" t="n">
        <v>41.6</v>
      </c>
      <c r="U75" t="n">
        <v>266.5265</v>
      </c>
      <c r="V75" t="n">
        <v>6.4069</v>
      </c>
      <c r="W75" t="n">
        <v>0</v>
      </c>
      <c r="X75" t="n">
        <v>0.755</v>
      </c>
      <c r="Y75" t="n">
        <v>3.005</v>
      </c>
      <c r="Z75" t="n">
        <v>3.005</v>
      </c>
      <c r="AA75" s="20" t="n">
        <v>46069</v>
      </c>
      <c r="AB75" t="inlineStr">
        <is>
          <t>Foodstuffs.01/2026</t>
        </is>
      </c>
      <c r="AC75" s="20" t="n">
        <v>46139</v>
      </c>
      <c r="AD75" t="n">
        <v>0.3338</v>
      </c>
      <c r="AE75" t="n">
        <v>0.2504</v>
      </c>
      <c r="AF75" t="inlineStr">
        <is>
          <t>166:3</t>
        </is>
      </c>
      <c r="AG75" t="n">
        <v>0</v>
      </c>
    </row>
    <row r="76">
      <c r="A76" t="inlineStr">
        <is>
          <t>ADTV</t>
        </is>
      </c>
      <c r="B76" t="inlineStr">
        <is>
          <t>RM</t>
        </is>
      </c>
      <c r="C76" t="inlineStr">
        <is>
          <t>RM.ADTV.0075</t>
        </is>
      </c>
      <c r="D76" t="inlineStr">
        <is>
          <t>اصابع جوز عين الجمل</t>
        </is>
      </c>
      <c r="E76" t="n">
        <v>0.21</v>
      </c>
      <c r="F76" t="n">
        <v>1.47</v>
      </c>
      <c r="G76" t="inlineStr">
        <is>
          <t>9409, 499, 409, 401, 101, 499, 409, 101, 9409, 401</t>
        </is>
      </c>
      <c r="H76" t="n">
        <v>0</v>
      </c>
      <c r="I76" t="n">
        <v>0</v>
      </c>
      <c r="J76" t="n">
        <v>0</v>
      </c>
      <c r="K76" t="n">
        <v>0</v>
      </c>
      <c r="L76" t="n">
        <v>0</v>
      </c>
      <c r="M76" t="n">
        <v>0</v>
      </c>
      <c r="N76" t="n">
        <v>0</v>
      </c>
      <c r="O76" t="n">
        <v>0</v>
      </c>
      <c r="P76" t="n">
        <v>0</v>
      </c>
      <c r="Q76" t="n">
        <v>0</v>
      </c>
      <c r="R76" t="n">
        <v>0</v>
      </c>
      <c r="S76" t="n">
        <v>0</v>
      </c>
      <c r="T76" t="n">
        <v>0.21</v>
      </c>
      <c r="U76" t="n">
        <v>1.47</v>
      </c>
      <c r="V76" t="n">
        <v>7</v>
      </c>
      <c r="W76" t="n">
        <v>102.7828</v>
      </c>
      <c r="X76" t="n">
        <v>417.7828</v>
      </c>
      <c r="Y76" t="n">
        <v>1049.2012</v>
      </c>
      <c r="Z76" t="n">
        <v>1049.2012</v>
      </c>
      <c r="AA76" s="20" t="n">
        <v>46252</v>
      </c>
      <c r="AB76" t="inlineStr">
        <is>
          <t>شركة  عبيد والنيربيه</t>
        </is>
      </c>
      <c r="AC76" s="20" t="n">
        <v>46258</v>
      </c>
      <c r="AD76" t="n">
        <v>116.5779</v>
      </c>
      <c r="AE76" t="n">
        <v>87.43340000000001</v>
      </c>
      <c r="AF76" t="inlineStr">
        <is>
          <t>0:0</t>
        </is>
      </c>
      <c r="AG76" t="n">
        <v>0</v>
      </c>
    </row>
    <row r="77">
      <c r="A77" t="inlineStr">
        <is>
          <t>ADTV</t>
        </is>
      </c>
      <c r="B77" t="inlineStr">
        <is>
          <t>RM</t>
        </is>
      </c>
      <c r="C77" t="inlineStr">
        <is>
          <t>RM.ADTV.0076</t>
        </is>
      </c>
      <c r="D77" t="inlineStr">
        <is>
          <t>Glitter dust silver-معرض عبدون</t>
        </is>
      </c>
      <c r="E77" t="n">
        <v>0</v>
      </c>
      <c r="F77" t="n">
        <v>0</v>
      </c>
      <c r="G77" t="inlineStr">
        <is>
          <t>304, 304</t>
        </is>
      </c>
      <c r="H77" t="n">
        <v>0</v>
      </c>
      <c r="I77" t="n">
        <v>0</v>
      </c>
      <c r="J77" t="n">
        <v>0</v>
      </c>
      <c r="K77" t="n">
        <v>0</v>
      </c>
      <c r="L77" t="n">
        <v>0</v>
      </c>
      <c r="M77" t="n">
        <v>0</v>
      </c>
      <c r="N77" t="n">
        <v>0</v>
      </c>
      <c r="O77" t="n">
        <v>0</v>
      </c>
      <c r="P77" t="n">
        <v>0</v>
      </c>
      <c r="Q77" t="n">
        <v>0</v>
      </c>
      <c r="R77" t="n">
        <v>0</v>
      </c>
      <c r="S77" t="n">
        <v>0</v>
      </c>
      <c r="T77" t="n">
        <v>0</v>
      </c>
      <c r="U77" t="n">
        <v>0</v>
      </c>
      <c r="V77" t="n">
        <v>86.205</v>
      </c>
      <c r="W77" t="n">
        <v>0</v>
      </c>
      <c r="X77" t="n">
        <v>0</v>
      </c>
      <c r="Y77" t="n">
        <v>0</v>
      </c>
      <c r="Z77" t="n">
        <v>0</v>
      </c>
      <c r="AA77" s="20" t="n">
        <v>46047</v>
      </c>
      <c r="AB77" t="inlineStr">
        <is>
          <t>شركة المحمودية لتجارة مستلزمات المخابز والحلويات</t>
        </is>
      </c>
      <c r="AC77" s="20" t="n">
        <v>2</v>
      </c>
      <c r="AD77" t="n">
        <v>0</v>
      </c>
      <c r="AE77" t="n">
        <v>0</v>
      </c>
      <c r="AG77" t="n">
        <v>0</v>
      </c>
    </row>
    <row r="78">
      <c r="A78" t="inlineStr">
        <is>
          <t>ADTV</t>
        </is>
      </c>
      <c r="B78" t="inlineStr">
        <is>
          <t>RM</t>
        </is>
      </c>
      <c r="C78" t="inlineStr">
        <is>
          <t>RM.ADTV.0077</t>
        </is>
      </c>
      <c r="D78" t="inlineStr">
        <is>
          <t>Cremodan Se</t>
        </is>
      </c>
      <c r="E78" t="n">
        <v>194.338</v>
      </c>
      <c r="F78" t="n">
        <v>971.6900000000001</v>
      </c>
      <c r="G78" t="inlineStr">
        <is>
          <t>9108, 9809, 9103, 9405, 9408, 9801, 112, 9405, 9809, 9112, 9408, 801, 9103, 9108, 405, 108, 102, 103, 112, 408, 108, 112, 102, 809, 9801, 9405, 108, 103, 9112, 405, 801, 9112, 405, 408, 809</t>
        </is>
      </c>
      <c r="H78" t="n">
        <v>0</v>
      </c>
      <c r="I78" t="n">
        <v>0</v>
      </c>
      <c r="J78" t="n">
        <v>0</v>
      </c>
      <c r="K78" t="n">
        <v>0</v>
      </c>
      <c r="L78" t="n">
        <v>0</v>
      </c>
      <c r="M78" t="n">
        <v>0</v>
      </c>
      <c r="N78" t="n">
        <v>0</v>
      </c>
      <c r="O78" t="n">
        <v>0</v>
      </c>
      <c r="P78" t="n">
        <v>0</v>
      </c>
      <c r="Q78" t="n">
        <v>-0.597</v>
      </c>
      <c r="R78" t="n">
        <v>0</v>
      </c>
      <c r="S78" t="n">
        <v>-0.597</v>
      </c>
      <c r="T78" t="n">
        <v>193.741</v>
      </c>
      <c r="U78" t="n">
        <v>968.705</v>
      </c>
      <c r="V78" t="n">
        <v>5</v>
      </c>
      <c r="W78" t="n">
        <v>1.445</v>
      </c>
      <c r="X78" t="n">
        <v>6.239</v>
      </c>
      <c r="Y78" t="n">
        <v>6.239</v>
      </c>
      <c r="Z78" t="n">
        <v>6.239</v>
      </c>
      <c r="AA78" s="20" t="n">
        <v>46098</v>
      </c>
      <c r="AB78" t="inlineStr">
        <is>
          <t>شركة وديع فينان وشركاه</t>
        </is>
      </c>
      <c r="AC78" s="20" t="n">
        <v>46294</v>
      </c>
      <c r="AD78" t="n">
        <v>0.6932</v>
      </c>
      <c r="AE78" t="n">
        <v>0.5199</v>
      </c>
      <c r="AF78" t="inlineStr">
        <is>
          <t>372:19</t>
        </is>
      </c>
      <c r="AG78" t="n">
        <v>0</v>
      </c>
    </row>
    <row r="79">
      <c r="A79" t="inlineStr">
        <is>
          <t>ADTV</t>
        </is>
      </c>
      <c r="B79" t="inlineStr">
        <is>
          <t>RM</t>
        </is>
      </c>
      <c r="C79" t="inlineStr">
        <is>
          <t>RM.ADTV.0078</t>
        </is>
      </c>
      <c r="D79" t="inlineStr">
        <is>
          <t>Pea Protein Powder</t>
        </is>
      </c>
      <c r="E79" t="n">
        <v>130.45</v>
      </c>
      <c r="F79" t="n">
        <v>469.62</v>
      </c>
      <c r="G79" t="inlineStr">
        <is>
          <t>9809, 9405, 9801, 102, 9108, 9801, 9405, 108, 9809, 405, 9112, 108, 112, 112, 809, 801, 9108, 9112, 405, 9112, 809, 9108, 801, 112, 102, 108</t>
        </is>
      </c>
      <c r="H79" t="n">
        <v>0</v>
      </c>
      <c r="I79" t="n">
        <v>0</v>
      </c>
      <c r="J79" t="n">
        <v>0</v>
      </c>
      <c r="K79" t="n">
        <v>0</v>
      </c>
      <c r="L79" t="n">
        <v>0</v>
      </c>
      <c r="M79" t="n">
        <v>0</v>
      </c>
      <c r="N79" t="n">
        <v>0</v>
      </c>
      <c r="O79" t="n">
        <v>0</v>
      </c>
      <c r="P79" t="n">
        <v>0</v>
      </c>
      <c r="Q79" t="n">
        <v>-94.395</v>
      </c>
      <c r="R79" t="n">
        <v>0</v>
      </c>
      <c r="S79" t="n">
        <v>-94.395</v>
      </c>
      <c r="T79" t="n">
        <v>36.055</v>
      </c>
      <c r="U79" t="n">
        <v>129.798</v>
      </c>
      <c r="V79" t="n">
        <v>3.6</v>
      </c>
      <c r="W79" t="n">
        <v>117.322</v>
      </c>
      <c r="X79" t="n">
        <v>162.902</v>
      </c>
      <c r="Y79" t="n">
        <v>162.902</v>
      </c>
      <c r="Z79" t="n">
        <v>162.902</v>
      </c>
      <c r="AA79" s="20" t="n">
        <v>46254</v>
      </c>
      <c r="AB79" t="inlineStr">
        <is>
          <t>كوينكا للمواد والمكونات الغذائية والكيميائية</t>
        </is>
      </c>
      <c r="AC79" s="20" t="n">
        <v>46282</v>
      </c>
      <c r="AD79" t="n">
        <v>18.1002</v>
      </c>
      <c r="AE79" t="n">
        <v>13.5751</v>
      </c>
      <c r="AF79" t="inlineStr">
        <is>
          <t>2:19</t>
        </is>
      </c>
      <c r="AG79" t="n">
        <v>0</v>
      </c>
    </row>
    <row r="80">
      <c r="A80" t="inlineStr">
        <is>
          <t>ADTV</t>
        </is>
      </c>
      <c r="B80" t="inlineStr">
        <is>
          <t>RM</t>
        </is>
      </c>
      <c r="C80" t="inlineStr">
        <is>
          <t>RM.ADTV.0079</t>
        </is>
      </c>
      <c r="D80" t="inlineStr">
        <is>
          <t xml:space="preserve">Malic Acid </t>
        </is>
      </c>
      <c r="V80" t="n">
        <v>0</v>
      </c>
      <c r="W80" t="n">
        <v>0</v>
      </c>
      <c r="X80" t="n">
        <v>0</v>
      </c>
      <c r="Y80" t="n">
        <v>0</v>
      </c>
      <c r="Z80" t="n">
        <v>0</v>
      </c>
      <c r="AA80" s="20" t="n">
        <v>2</v>
      </c>
      <c r="AC80" s="20" t="n">
        <v>2</v>
      </c>
      <c r="AD80" t="n">
        <v>0</v>
      </c>
      <c r="AE80" t="n">
        <v>0</v>
      </c>
    </row>
    <row r="81">
      <c r="A81" t="inlineStr">
        <is>
          <t>ADTV</t>
        </is>
      </c>
      <c r="B81" t="inlineStr">
        <is>
          <t>RM</t>
        </is>
      </c>
      <c r="C81" t="inlineStr">
        <is>
          <t>RM.ADTV.0080</t>
        </is>
      </c>
      <c r="D81" t="inlineStr">
        <is>
          <t>بيكنغ باودر</t>
        </is>
      </c>
      <c r="V81" t="n">
        <v>0</v>
      </c>
      <c r="W81" t="n">
        <v>0</v>
      </c>
      <c r="X81" t="n">
        <v>0</v>
      </c>
      <c r="Y81" t="n">
        <v>0</v>
      </c>
      <c r="Z81" t="n">
        <v>0</v>
      </c>
      <c r="AA81" s="20" t="n">
        <v>2</v>
      </c>
      <c r="AC81" s="20" t="n">
        <v>2</v>
      </c>
      <c r="AD81" t="n">
        <v>0</v>
      </c>
      <c r="AE81" t="n">
        <v>0</v>
      </c>
    </row>
    <row r="82">
      <c r="A82" t="inlineStr">
        <is>
          <t>ADTV</t>
        </is>
      </c>
      <c r="B82" t="inlineStr">
        <is>
          <t>RM</t>
        </is>
      </c>
      <c r="C82" t="inlineStr">
        <is>
          <t>RM.ADTV.0081</t>
        </is>
      </c>
      <c r="D82" t="inlineStr">
        <is>
          <t xml:space="preserve">sodium alginate  </t>
        </is>
      </c>
      <c r="V82" t="n">
        <v>0</v>
      </c>
      <c r="W82" t="n">
        <v>0</v>
      </c>
      <c r="X82" t="n">
        <v>0</v>
      </c>
      <c r="Y82" t="n">
        <v>0</v>
      </c>
      <c r="Z82" t="n">
        <v>0</v>
      </c>
      <c r="AA82" s="20" t="n">
        <v>2</v>
      </c>
      <c r="AC82" s="20" t="n">
        <v>2</v>
      </c>
      <c r="AD82" t="n">
        <v>0</v>
      </c>
      <c r="AE82" t="n">
        <v>0</v>
      </c>
    </row>
    <row r="83">
      <c r="A83" t="inlineStr">
        <is>
          <t>ADTV</t>
        </is>
      </c>
      <c r="B83" t="inlineStr">
        <is>
          <t>RM</t>
        </is>
      </c>
      <c r="C83" t="inlineStr">
        <is>
          <t>RM.ADTV.0082</t>
        </is>
      </c>
      <c r="D83" t="inlineStr">
        <is>
          <t>Topping Base</t>
        </is>
      </c>
      <c r="V83" t="n">
        <v>0</v>
      </c>
      <c r="W83" t="n">
        <v>0</v>
      </c>
      <c r="X83" t="n">
        <v>0</v>
      </c>
      <c r="Y83" t="n">
        <v>0</v>
      </c>
      <c r="Z83" t="n">
        <v>0</v>
      </c>
      <c r="AA83" s="20" t="n">
        <v>2</v>
      </c>
      <c r="AC83" s="20" t="n">
        <v>2</v>
      </c>
      <c r="AD83" t="n">
        <v>0</v>
      </c>
      <c r="AE83" t="n">
        <v>0</v>
      </c>
    </row>
    <row r="84">
      <c r="A84" t="inlineStr">
        <is>
          <t>ASWT</t>
        </is>
      </c>
      <c r="B84" t="inlineStr">
        <is>
          <t>RM</t>
        </is>
      </c>
      <c r="C84" t="inlineStr">
        <is>
          <t>RM.ASWT.0001</t>
        </is>
      </c>
      <c r="D84" t="inlineStr">
        <is>
          <t xml:space="preserve">عش البلبل </t>
        </is>
      </c>
      <c r="E84" t="n">
        <v>24.72</v>
      </c>
      <c r="F84" t="n">
        <v>124.35</v>
      </c>
      <c r="G84" t="inlineStr">
        <is>
          <t>9409, 9605, 9402, 9101, 499, 409, 605, 9409, 101, 409, 108, 304, 401, 402, 499, 409, 304, 401, 402, 101, 108, 605, 9101, 9605, 9402</t>
        </is>
      </c>
      <c r="H84" t="n">
        <v>0</v>
      </c>
      <c r="I84" t="n">
        <v>0</v>
      </c>
      <c r="J84" t="n">
        <v>0</v>
      </c>
      <c r="K84" t="n">
        <v>0</v>
      </c>
      <c r="L84" t="n">
        <v>0</v>
      </c>
      <c r="M84" t="n">
        <v>0</v>
      </c>
      <c r="N84" t="n">
        <v>0</v>
      </c>
      <c r="O84" t="n">
        <v>0</v>
      </c>
      <c r="P84" t="n">
        <v>0</v>
      </c>
      <c r="Q84" t="n">
        <v>-7</v>
      </c>
      <c r="R84" t="n">
        <v>0</v>
      </c>
      <c r="S84" t="n">
        <v>-7</v>
      </c>
      <c r="T84" t="n">
        <v>17.72</v>
      </c>
      <c r="U84" t="n">
        <v>89.34999999999999</v>
      </c>
      <c r="V84" t="n">
        <v>5.0423</v>
      </c>
      <c r="W84" t="n">
        <v>3625.1464</v>
      </c>
      <c r="X84" t="n">
        <v>3629.8764</v>
      </c>
      <c r="Y84" t="n">
        <v>5946.931</v>
      </c>
      <c r="Z84" t="n">
        <v>5946.931</v>
      </c>
      <c r="AA84" s="20" t="n">
        <v>46204</v>
      </c>
      <c r="AB84" t="inlineStr">
        <is>
          <t>شركة  عبيد والنيربيه</t>
        </is>
      </c>
      <c r="AC84" s="20" t="n">
        <v>46273</v>
      </c>
      <c r="AD84" t="n">
        <v>660.7701</v>
      </c>
      <c r="AE84" t="n">
        <v>495.5775</v>
      </c>
      <c r="AF84" t="inlineStr">
        <is>
          <t>0:1</t>
        </is>
      </c>
      <c r="AG84" t="n">
        <v>0</v>
      </c>
    </row>
    <row r="85">
      <c r="A85" t="inlineStr">
        <is>
          <t>ASWT</t>
        </is>
      </c>
      <c r="B85" t="inlineStr">
        <is>
          <t>RM</t>
        </is>
      </c>
      <c r="C85" t="inlineStr">
        <is>
          <t>RM.ASWT.0002</t>
        </is>
      </c>
      <c r="D85" t="inlineStr">
        <is>
          <t xml:space="preserve">برازق سمسم </t>
        </is>
      </c>
      <c r="E85" t="n">
        <v>27.934</v>
      </c>
      <c r="F85" t="n">
        <v>144.4862</v>
      </c>
      <c r="G85" t="inlineStr">
        <is>
          <t>9409, 108, 101, 402, 409, 499, 402, 108, 101, 9409, 409, 499</t>
        </is>
      </c>
      <c r="H85" t="n">
        <v>0</v>
      </c>
      <c r="I85" t="n">
        <v>0</v>
      </c>
      <c r="J85" t="n">
        <v>0</v>
      </c>
      <c r="K85" t="n">
        <v>0</v>
      </c>
      <c r="L85" t="n">
        <v>0</v>
      </c>
      <c r="M85" t="n">
        <v>0</v>
      </c>
      <c r="N85" t="n">
        <v>0</v>
      </c>
      <c r="O85" t="n">
        <v>0</v>
      </c>
      <c r="P85" t="n">
        <v>0</v>
      </c>
      <c r="Q85" t="n">
        <v>0</v>
      </c>
      <c r="R85" t="n">
        <v>0</v>
      </c>
      <c r="S85" t="n">
        <v>0</v>
      </c>
      <c r="T85" t="n">
        <v>27.934</v>
      </c>
      <c r="U85" t="n">
        <v>144.4862</v>
      </c>
      <c r="V85" t="n">
        <v>5.1724</v>
      </c>
      <c r="W85" t="n">
        <v>20.094</v>
      </c>
      <c r="X85" t="n">
        <v>20.094</v>
      </c>
      <c r="Y85" t="n">
        <v>20.094</v>
      </c>
      <c r="Z85" t="n">
        <v>23.094</v>
      </c>
      <c r="AA85" s="20" t="n">
        <v>46056</v>
      </c>
      <c r="AB85" t="inlineStr">
        <is>
          <t>شركة مجمع البندر للحلويات والماكولات</t>
        </is>
      </c>
      <c r="AC85" s="20" t="n">
        <v>46258</v>
      </c>
      <c r="AD85" t="n">
        <v>2.2326</v>
      </c>
      <c r="AE85" t="n">
        <v>1.9245</v>
      </c>
      <c r="AF85" t="inlineStr">
        <is>
          <t>14:15</t>
        </is>
      </c>
      <c r="AG85" t="n">
        <v>0</v>
      </c>
    </row>
    <row r="86">
      <c r="A86" t="inlineStr">
        <is>
          <t>ASWT</t>
        </is>
      </c>
      <c r="B86" t="inlineStr">
        <is>
          <t>RM</t>
        </is>
      </c>
      <c r="C86" t="inlineStr">
        <is>
          <t>RM.ASWT.0003</t>
        </is>
      </c>
      <c r="D86" t="inlineStr">
        <is>
          <t>البقلاوة</t>
        </is>
      </c>
      <c r="E86" t="n">
        <v>3.7</v>
      </c>
      <c r="F86" t="n">
        <v>44.4</v>
      </c>
      <c r="G86" t="inlineStr">
        <is>
          <t>9409, 9402, 9605, 401, 9409, 101, 108, 409, 499, 605, 402, 101, 108, 401, 402, 409, 499, 605, 9605, 9402</t>
        </is>
      </c>
      <c r="H86" t="n">
        <v>0</v>
      </c>
      <c r="I86" t="n">
        <v>0</v>
      </c>
      <c r="J86" t="n">
        <v>0</v>
      </c>
      <c r="K86" t="n">
        <v>0</v>
      </c>
      <c r="L86" t="n">
        <v>0</v>
      </c>
      <c r="M86" t="n">
        <v>0</v>
      </c>
      <c r="N86" t="n">
        <v>0</v>
      </c>
      <c r="O86" t="n">
        <v>0</v>
      </c>
      <c r="P86" t="n">
        <v>0</v>
      </c>
      <c r="Q86" t="n">
        <v>0</v>
      </c>
      <c r="R86" t="n">
        <v>0</v>
      </c>
      <c r="S86" t="n">
        <v>0</v>
      </c>
      <c r="T86" t="n">
        <v>3.7</v>
      </c>
      <c r="U86" t="n">
        <v>44.4</v>
      </c>
      <c r="V86" t="n">
        <v>12</v>
      </c>
      <c r="W86" t="n">
        <v>872.4138</v>
      </c>
      <c r="X86" t="n">
        <v>1205.0478</v>
      </c>
      <c r="Y86" t="n">
        <v>1722.4198</v>
      </c>
      <c r="Z86" t="n">
        <v>1728.6528</v>
      </c>
      <c r="AA86" s="20" t="n">
        <v>46252</v>
      </c>
      <c r="AB86" t="inlineStr">
        <is>
          <t>شركة  عبيد والنيربيه</t>
        </is>
      </c>
      <c r="AC86" s="20" t="n">
        <v>46265</v>
      </c>
      <c r="AD86" t="n">
        <v>191.3799</v>
      </c>
      <c r="AE86" t="n">
        <v>144.0544</v>
      </c>
      <c r="AF86" t="inlineStr">
        <is>
          <t>0:0</t>
        </is>
      </c>
      <c r="AG86" t="n">
        <v>0</v>
      </c>
    </row>
    <row r="87">
      <c r="A87" t="inlineStr">
        <is>
          <t>ASWT</t>
        </is>
      </c>
      <c r="B87" t="inlineStr">
        <is>
          <t>RM</t>
        </is>
      </c>
      <c r="C87" t="inlineStr">
        <is>
          <t>RM.ASWT.0004</t>
        </is>
      </c>
      <c r="D87" t="inlineStr">
        <is>
          <t xml:space="preserve">اصابع الكاشو </t>
        </is>
      </c>
      <c r="E87" t="n">
        <v>0</v>
      </c>
      <c r="F87" t="n">
        <v>0</v>
      </c>
      <c r="G87" t="inlineStr">
        <is>
          <t>402, 499, 101, 499, 402, 101</t>
        </is>
      </c>
      <c r="H87" t="n">
        <v>0</v>
      </c>
      <c r="I87" t="n">
        <v>0</v>
      </c>
      <c r="J87" t="n">
        <v>0</v>
      </c>
      <c r="K87" t="n">
        <v>0</v>
      </c>
      <c r="L87" t="n">
        <v>0</v>
      </c>
      <c r="M87" t="n">
        <v>0</v>
      </c>
      <c r="N87" t="n">
        <v>0</v>
      </c>
      <c r="O87" t="n">
        <v>0</v>
      </c>
      <c r="P87" t="n">
        <v>0</v>
      </c>
      <c r="Q87" t="n">
        <v>0</v>
      </c>
      <c r="R87" t="n">
        <v>0</v>
      </c>
      <c r="S87" t="n">
        <v>0</v>
      </c>
      <c r="T87" t="n">
        <v>0</v>
      </c>
      <c r="U87" t="n">
        <v>0</v>
      </c>
      <c r="V87" t="n">
        <v>7.4887</v>
      </c>
      <c r="W87" t="n">
        <v>447.1967</v>
      </c>
      <c r="X87" t="n">
        <v>447.1967</v>
      </c>
      <c r="Y87" t="n">
        <v>449.6385</v>
      </c>
      <c r="Z87" t="n">
        <v>449.6385</v>
      </c>
      <c r="AA87" s="20" t="n">
        <v>45710</v>
      </c>
      <c r="AB87" t="inlineStr">
        <is>
          <t>شركة مجمع البندر للحلويات والماكولات</t>
        </is>
      </c>
      <c r="AC87" s="20" t="n">
        <v>46234</v>
      </c>
      <c r="AD87" t="n">
        <v>49.9598</v>
      </c>
      <c r="AE87" t="n">
        <v>37.4698</v>
      </c>
      <c r="AF87" t="inlineStr">
        <is>
          <t>0:0</t>
        </is>
      </c>
      <c r="AG87" t="n">
        <v>0</v>
      </c>
    </row>
    <row r="88">
      <c r="A88" t="inlineStr">
        <is>
          <t>ASWT</t>
        </is>
      </c>
      <c r="B88" t="inlineStr">
        <is>
          <t>RM</t>
        </is>
      </c>
      <c r="C88" t="inlineStr">
        <is>
          <t>RM.ASWT.0005</t>
        </is>
      </c>
      <c r="D88" t="inlineStr">
        <is>
          <t>برزاق سمسم حجم صغير</t>
        </is>
      </c>
      <c r="E88" t="n">
        <v>0</v>
      </c>
      <c r="F88" t="n">
        <v>0</v>
      </c>
      <c r="G88" t="inlineStr">
        <is>
          <t>9409, 101, 409, 101, 9409, 409</t>
        </is>
      </c>
      <c r="H88" t="n">
        <v>0</v>
      </c>
      <c r="I88" t="n">
        <v>0</v>
      </c>
      <c r="J88" t="n">
        <v>0</v>
      </c>
      <c r="K88" t="n">
        <v>0</v>
      </c>
      <c r="L88" t="n">
        <v>0</v>
      </c>
      <c r="M88" t="n">
        <v>0</v>
      </c>
      <c r="N88" t="n">
        <v>0</v>
      </c>
      <c r="O88" t="n">
        <v>0</v>
      </c>
      <c r="P88" t="n">
        <v>0</v>
      </c>
      <c r="Q88" t="n">
        <v>0</v>
      </c>
      <c r="R88" t="n">
        <v>0</v>
      </c>
      <c r="S88" t="n">
        <v>0</v>
      </c>
      <c r="T88" t="n">
        <v>0</v>
      </c>
      <c r="U88" t="n">
        <v>0</v>
      </c>
      <c r="V88" t="n">
        <v>6.466</v>
      </c>
      <c r="W88" t="n">
        <v>0</v>
      </c>
      <c r="X88" t="n">
        <v>0</v>
      </c>
      <c r="Y88" t="n">
        <v>0</v>
      </c>
      <c r="Z88" t="n">
        <v>0</v>
      </c>
      <c r="AA88" s="20" t="n">
        <v>46056</v>
      </c>
      <c r="AB88" t="inlineStr">
        <is>
          <t>شركة مجمع البندر للحلويات والماكولات</t>
        </is>
      </c>
      <c r="AC88" s="20" t="n">
        <v>2</v>
      </c>
      <c r="AD88" t="n">
        <v>0</v>
      </c>
      <c r="AE88" t="n">
        <v>0</v>
      </c>
      <c r="AG88" t="n">
        <v>0</v>
      </c>
    </row>
    <row r="89">
      <c r="A89" t="inlineStr">
        <is>
          <t>ASWT</t>
        </is>
      </c>
      <c r="B89" t="inlineStr">
        <is>
          <t>RM</t>
        </is>
      </c>
      <c r="C89" t="inlineStr">
        <is>
          <t>RM.ASWT.0006</t>
        </is>
      </c>
      <c r="D89" t="inlineStr">
        <is>
          <t xml:space="preserve">برازق سمسم  من غير فستق حلبي </t>
        </is>
      </c>
      <c r="E89" t="n">
        <v>0</v>
      </c>
      <c r="F89" t="n">
        <v>0</v>
      </c>
      <c r="G89" t="inlineStr">
        <is>
          <t>9409, 101, 409, 101, 409, 9409</t>
        </is>
      </c>
      <c r="H89" t="n">
        <v>0</v>
      </c>
      <c r="I89" t="n">
        <v>0</v>
      </c>
      <c r="J89" t="n">
        <v>0</v>
      </c>
      <c r="K89" t="n">
        <v>0</v>
      </c>
      <c r="L89" t="n">
        <v>0</v>
      </c>
      <c r="M89" t="n">
        <v>0</v>
      </c>
      <c r="N89" t="n">
        <v>0</v>
      </c>
      <c r="O89" t="n">
        <v>0</v>
      </c>
      <c r="P89" t="n">
        <v>0</v>
      </c>
      <c r="Q89" t="n">
        <v>0</v>
      </c>
      <c r="R89" t="n">
        <v>0</v>
      </c>
      <c r="S89" t="n">
        <v>0</v>
      </c>
      <c r="T89" t="n">
        <v>0</v>
      </c>
      <c r="U89" t="n">
        <v>0</v>
      </c>
      <c r="V89" t="n">
        <v>2.75</v>
      </c>
      <c r="W89" t="n">
        <v>85.62</v>
      </c>
      <c r="X89" t="n">
        <v>238.865</v>
      </c>
      <c r="Y89" t="n">
        <v>526.879</v>
      </c>
      <c r="Z89" t="n">
        <v>526.879</v>
      </c>
      <c r="AA89" s="20" t="n">
        <v>46075</v>
      </c>
      <c r="AB89" t="inlineStr">
        <is>
          <t>شركة مجمع البندر للحلويات والماكولات</t>
        </is>
      </c>
      <c r="AC89" s="20" t="n">
        <v>46205</v>
      </c>
      <c r="AD89" t="n">
        <v>58.5421</v>
      </c>
      <c r="AE89" t="n">
        <v>43.9065</v>
      </c>
      <c r="AF89" t="inlineStr">
        <is>
          <t>0:0</t>
        </is>
      </c>
      <c r="AG89" t="n">
        <v>0</v>
      </c>
    </row>
    <row r="90">
      <c r="A90" t="inlineStr">
        <is>
          <t>BIS</t>
        </is>
      </c>
      <c r="B90" t="inlineStr">
        <is>
          <t>RM</t>
        </is>
      </c>
      <c r="C90" t="inlineStr">
        <is>
          <t>RM.BIS.0001</t>
        </is>
      </c>
      <c r="D90" t="inlineStr">
        <is>
          <t xml:space="preserve">فتات الاوريو </t>
        </is>
      </c>
      <c r="E90" t="n">
        <v>17</v>
      </c>
      <c r="F90" t="n">
        <v>32.0277</v>
      </c>
      <c r="G90" t="inlineStr">
        <is>
          <t>9402, 9404, 9402, 9404, 9108, 602, 601, 701, 801, 501, 404, 402, 403, 201, 301, 306, 305, 108, 304, 101, 102, 103, 202, 402, 403, 404, 501, 601, 602, 701, 9108, 801, 108, 101, 102, 103, 305, 201, 306, 304, 301, 202</t>
        </is>
      </c>
      <c r="H90" t="n">
        <v>0</v>
      </c>
      <c r="I90" t="n">
        <v>0</v>
      </c>
      <c r="J90" t="n">
        <v>0</v>
      </c>
      <c r="K90" t="n">
        <v>0</v>
      </c>
      <c r="L90" t="n">
        <v>0</v>
      </c>
      <c r="M90" t="n">
        <v>0</v>
      </c>
      <c r="N90" t="n">
        <v>0</v>
      </c>
      <c r="O90" t="n">
        <v>0</v>
      </c>
      <c r="P90" t="n">
        <v>0</v>
      </c>
      <c r="Q90" t="n">
        <v>0</v>
      </c>
      <c r="R90" t="n">
        <v>0</v>
      </c>
      <c r="S90" t="n">
        <v>0</v>
      </c>
      <c r="T90" t="n">
        <v>17</v>
      </c>
      <c r="U90" t="n">
        <v>32.0277</v>
      </c>
      <c r="V90" t="n">
        <v>1.884</v>
      </c>
      <c r="W90" t="n">
        <v>1</v>
      </c>
      <c r="X90" t="n">
        <v>1</v>
      </c>
      <c r="Y90" t="n">
        <v>1</v>
      </c>
      <c r="Z90" t="n">
        <v>1</v>
      </c>
      <c r="AA90" s="20" t="n">
        <v>45476</v>
      </c>
      <c r="AB90" t="inlineStr">
        <is>
          <t>OREO.01/2024</t>
        </is>
      </c>
      <c r="AC90" s="20" t="n">
        <v>46230</v>
      </c>
      <c r="AD90" t="n">
        <v>0.1111</v>
      </c>
      <c r="AE90" t="n">
        <v>0.0833</v>
      </c>
      <c r="AF90" t="inlineStr">
        <is>
          <t>204:0</t>
        </is>
      </c>
      <c r="AG90" t="n">
        <v>0</v>
      </c>
    </row>
    <row r="91">
      <c r="A91" t="inlineStr">
        <is>
          <t>BIS</t>
        </is>
      </c>
      <c r="B91" t="inlineStr">
        <is>
          <t>RM</t>
        </is>
      </c>
      <c r="C91" t="inlineStr">
        <is>
          <t>RM.BIS.0002</t>
        </is>
      </c>
      <c r="D91" t="inlineStr">
        <is>
          <t>Extruded P White - Bags 10 Kg</t>
        </is>
      </c>
      <c r="E91" t="n">
        <v>3780.9</v>
      </c>
      <c r="F91" t="n">
        <v>11332.7586</v>
      </c>
      <c r="G91" t="inlineStr">
        <is>
          <t>9403, 9407, 9402, 9108, 9103, 499, 403, 407, 102, 103, 108, 9407, 101, 9403, 102, 403, 9108, 108, 402, 203, 306, 499, 402, 306, 403, 101, 103, 102, 203, 108, 9402, 9403, 9103, 9108, 407</t>
        </is>
      </c>
      <c r="H91" t="n">
        <v>0</v>
      </c>
      <c r="I91" t="n">
        <v>0</v>
      </c>
      <c r="J91" t="n">
        <v>0</v>
      </c>
      <c r="K91" t="n">
        <v>0</v>
      </c>
      <c r="L91" t="n">
        <v>0</v>
      </c>
      <c r="M91" t="n">
        <v>0</v>
      </c>
      <c r="N91" t="n">
        <v>0</v>
      </c>
      <c r="O91" t="n">
        <v>0</v>
      </c>
      <c r="P91" t="n">
        <v>0</v>
      </c>
      <c r="Q91" t="n">
        <v>-431.5</v>
      </c>
      <c r="R91" t="n">
        <v>0</v>
      </c>
      <c r="S91" t="n">
        <v>-431.5</v>
      </c>
      <c r="T91" t="n">
        <v>3349.4</v>
      </c>
      <c r="U91" t="n">
        <v>10039.3932</v>
      </c>
      <c r="V91" t="n">
        <v>2.9974</v>
      </c>
      <c r="W91" t="n">
        <v>1581.9312</v>
      </c>
      <c r="X91" t="n">
        <v>2346.9312</v>
      </c>
      <c r="Y91" t="n">
        <v>3732.0924</v>
      </c>
      <c r="Z91" t="n">
        <v>5277.0924</v>
      </c>
      <c r="AA91" s="20" t="n">
        <v>46252</v>
      </c>
      <c r="AB91" t="inlineStr">
        <is>
          <t>Rice Puffs.02/2026</t>
        </is>
      </c>
      <c r="AC91" s="20" t="n">
        <v>46289</v>
      </c>
      <c r="AD91" t="n">
        <v>414.6769</v>
      </c>
      <c r="AE91" t="n">
        <v>439.7577</v>
      </c>
      <c r="AF91" t="inlineStr">
        <is>
          <t>7:18</t>
        </is>
      </c>
      <c r="AG91" t="n">
        <v>0</v>
      </c>
    </row>
    <row r="92">
      <c r="A92" t="inlineStr">
        <is>
          <t>BIS</t>
        </is>
      </c>
      <c r="B92" t="inlineStr">
        <is>
          <t>RM</t>
        </is>
      </c>
      <c r="C92" t="inlineStr">
        <is>
          <t>RM.BIS.0003</t>
        </is>
      </c>
      <c r="D92" t="inlineStr">
        <is>
          <t xml:space="preserve">فتات البسكويت خشن 8 كيلو </t>
        </is>
      </c>
      <c r="E92" t="n">
        <v>0</v>
      </c>
      <c r="F92" t="n">
        <v>0</v>
      </c>
      <c r="G92" t="inlineStr">
        <is>
          <t>9405, 9401, 9108, 9402, 9404, 405, 404, 501, 9108, 601, 9112, 9404, 9401, 9402, 9405, 108, 304, 203, 107, 102, 112, 101, 403, 201, 306, 301, 402, 401, 499, 305, 303, 306, 201, 303, 203, 401, 305, 402, 304, 108, 107, 112, 301, 102, 101, 404, 403, 405, 499, 601, 501, 9112</t>
        </is>
      </c>
      <c r="H92" t="n">
        <v>0</v>
      </c>
      <c r="I92" t="n">
        <v>0</v>
      </c>
      <c r="J92" t="n">
        <v>0</v>
      </c>
      <c r="K92" t="n">
        <v>0</v>
      </c>
      <c r="L92" t="n">
        <v>0</v>
      </c>
      <c r="M92" t="n">
        <v>0</v>
      </c>
      <c r="N92" t="n">
        <v>0</v>
      </c>
      <c r="O92" t="n">
        <v>0</v>
      </c>
      <c r="P92" t="n">
        <v>0</v>
      </c>
      <c r="Q92" t="n">
        <v>0</v>
      </c>
      <c r="R92" t="n">
        <v>0</v>
      </c>
      <c r="S92" t="n">
        <v>0</v>
      </c>
      <c r="T92" t="n">
        <v>0</v>
      </c>
      <c r="U92" t="n">
        <v>0</v>
      </c>
      <c r="V92" t="n">
        <v>1.7476</v>
      </c>
      <c r="W92" t="n">
        <v>3201.9582</v>
      </c>
      <c r="X92" t="n">
        <v>3201.9582</v>
      </c>
      <c r="Y92" t="n">
        <v>3208.4694</v>
      </c>
      <c r="Z92" t="n">
        <v>3208.8294</v>
      </c>
      <c r="AA92" s="20" t="n">
        <v>45257</v>
      </c>
      <c r="AB92" t="inlineStr">
        <is>
          <t>OMAN.35/2023</t>
        </is>
      </c>
      <c r="AC92" s="20" t="n">
        <v>46234</v>
      </c>
      <c r="AD92" t="n">
        <v>356.4966</v>
      </c>
      <c r="AE92" t="n">
        <v>267.4024</v>
      </c>
      <c r="AF92" t="inlineStr">
        <is>
          <t>0:0</t>
        </is>
      </c>
      <c r="AG92" t="n">
        <v>0</v>
      </c>
    </row>
    <row r="93">
      <c r="A93" t="inlineStr">
        <is>
          <t>BIS</t>
        </is>
      </c>
      <c r="B93" t="inlineStr">
        <is>
          <t>RM</t>
        </is>
      </c>
      <c r="C93" t="inlineStr">
        <is>
          <t>RM.BIS.0004</t>
        </is>
      </c>
      <c r="D93" t="inlineStr">
        <is>
          <t>بسكوت شاي</t>
        </is>
      </c>
      <c r="E93" t="n">
        <v>0</v>
      </c>
      <c r="F93" t="n">
        <v>0</v>
      </c>
      <c r="G93" t="inlineStr">
        <is>
          <t>402, 409, 402, 409</t>
        </is>
      </c>
      <c r="H93" t="n">
        <v>0</v>
      </c>
      <c r="I93" t="n">
        <v>0</v>
      </c>
      <c r="J93" t="n">
        <v>0</v>
      </c>
      <c r="K93" t="n">
        <v>0</v>
      </c>
      <c r="L93" t="n">
        <v>0</v>
      </c>
      <c r="M93" t="n">
        <v>0</v>
      </c>
      <c r="N93" t="n">
        <v>0</v>
      </c>
      <c r="O93" t="n">
        <v>0</v>
      </c>
      <c r="P93" t="n">
        <v>0</v>
      </c>
      <c r="Q93" t="n">
        <v>0</v>
      </c>
      <c r="R93" t="n">
        <v>0</v>
      </c>
      <c r="S93" t="n">
        <v>0</v>
      </c>
      <c r="T93" t="n">
        <v>0</v>
      </c>
      <c r="U93" t="n">
        <v>0</v>
      </c>
      <c r="V93" t="n">
        <v>0</v>
      </c>
      <c r="W93" t="n">
        <v>0</v>
      </c>
      <c r="X93" t="n">
        <v>0</v>
      </c>
      <c r="Y93" t="n">
        <v>0</v>
      </c>
      <c r="Z93" t="n">
        <v>0</v>
      </c>
      <c r="AA93" s="20" t="n">
        <v>2</v>
      </c>
      <c r="AC93" s="20" t="n">
        <v>2</v>
      </c>
      <c r="AD93" t="n">
        <v>0</v>
      </c>
      <c r="AE93" t="n">
        <v>0</v>
      </c>
      <c r="AG93" t="n">
        <v>0</v>
      </c>
    </row>
    <row r="94">
      <c r="A94" t="inlineStr">
        <is>
          <t>BIS</t>
        </is>
      </c>
      <c r="B94" t="inlineStr">
        <is>
          <t>RM</t>
        </is>
      </c>
      <c r="C94" t="inlineStr">
        <is>
          <t>RM.BIS.0005</t>
        </is>
      </c>
      <c r="D94" t="inlineStr">
        <is>
          <t>بسكويت برتزل</t>
        </is>
      </c>
      <c r="E94" t="n">
        <v>0</v>
      </c>
      <c r="F94" t="n">
        <v>0</v>
      </c>
      <c r="G94" t="inlineStr">
        <is>
          <t>101, 499, 409, 402, 101, 402, 499, 409</t>
        </is>
      </c>
      <c r="H94" t="n">
        <v>0</v>
      </c>
      <c r="I94" t="n">
        <v>0</v>
      </c>
      <c r="J94" t="n">
        <v>0</v>
      </c>
      <c r="K94" t="n">
        <v>0</v>
      </c>
      <c r="L94" t="n">
        <v>0</v>
      </c>
      <c r="M94" t="n">
        <v>0</v>
      </c>
      <c r="N94" t="n">
        <v>0</v>
      </c>
      <c r="O94" t="n">
        <v>0</v>
      </c>
      <c r="P94" t="n">
        <v>0</v>
      </c>
      <c r="Q94" t="n">
        <v>0</v>
      </c>
      <c r="R94" t="n">
        <v>0</v>
      </c>
      <c r="S94" t="n">
        <v>0</v>
      </c>
      <c r="T94" t="n">
        <v>0</v>
      </c>
      <c r="U94" t="n">
        <v>0</v>
      </c>
      <c r="V94" t="n">
        <v>3.3333</v>
      </c>
      <c r="W94" t="n">
        <v>271.0127</v>
      </c>
      <c r="X94" t="n">
        <v>271.0127</v>
      </c>
      <c r="Y94" t="n">
        <v>272.4777</v>
      </c>
      <c r="Z94" t="n">
        <v>272.4777</v>
      </c>
      <c r="AA94" s="20" t="n">
        <v>45801</v>
      </c>
      <c r="AB94" t="inlineStr">
        <is>
          <t>Cash Customer - مورد</t>
        </is>
      </c>
      <c r="AC94" s="20" t="n">
        <v>46234</v>
      </c>
      <c r="AD94" t="n">
        <v>30.2753</v>
      </c>
      <c r="AE94" t="n">
        <v>22.7064</v>
      </c>
      <c r="AF94" t="inlineStr">
        <is>
          <t>0:0</t>
        </is>
      </c>
      <c r="AG94" t="n">
        <v>0</v>
      </c>
    </row>
    <row r="95">
      <c r="A95" t="inlineStr">
        <is>
          <t>BIS</t>
        </is>
      </c>
      <c r="B95" t="inlineStr">
        <is>
          <t>RM</t>
        </is>
      </c>
      <c r="C95" t="inlineStr">
        <is>
          <t>RM.BIS.0006</t>
        </is>
      </c>
      <c r="D95" t="inlineStr">
        <is>
          <t>COOKIE GRANULES 1CTN*14KG</t>
        </is>
      </c>
      <c r="E95" t="n">
        <v>0</v>
      </c>
      <c r="F95" t="n">
        <v>0</v>
      </c>
      <c r="G95" t="inlineStr">
        <is>
          <t>403, 401, 306, 108, 102, 101, 203, 9108, 499, 9402, 9401, 499, 403, 306, 401, 203, 108, 101, 102, 9108, 9401, 9402</t>
        </is>
      </c>
      <c r="H95" t="n">
        <v>0</v>
      </c>
      <c r="I95" t="n">
        <v>0</v>
      </c>
      <c r="J95" t="n">
        <v>0</v>
      </c>
      <c r="K95" t="n">
        <v>0</v>
      </c>
      <c r="L95" t="n">
        <v>0</v>
      </c>
      <c r="M95" t="n">
        <v>0</v>
      </c>
      <c r="N95" t="n">
        <v>0</v>
      </c>
      <c r="O95" t="n">
        <v>0</v>
      </c>
      <c r="P95" t="n">
        <v>0</v>
      </c>
      <c r="Q95" t="n">
        <v>0</v>
      </c>
      <c r="R95" t="n">
        <v>0</v>
      </c>
      <c r="S95" t="n">
        <v>0</v>
      </c>
      <c r="T95" t="n">
        <v>0</v>
      </c>
      <c r="U95" t="n">
        <v>0</v>
      </c>
      <c r="V95" t="n">
        <v>1.2216</v>
      </c>
      <c r="W95" t="n">
        <v>10.555</v>
      </c>
      <c r="X95" t="n">
        <v>10.555</v>
      </c>
      <c r="Y95" t="n">
        <v>10.555</v>
      </c>
      <c r="Z95" t="n">
        <v>10.555</v>
      </c>
      <c r="AA95" s="20" t="n">
        <v>44808</v>
      </c>
      <c r="AB95" t="inlineStr">
        <is>
          <t>FORTUNE.04/2022</t>
        </is>
      </c>
      <c r="AC95" s="20" t="n">
        <v>46234</v>
      </c>
      <c r="AD95" t="n">
        <v>1.1727</v>
      </c>
      <c r="AE95" t="n">
        <v>0.8794999999999999</v>
      </c>
      <c r="AF95" t="inlineStr">
        <is>
          <t>0:0</t>
        </is>
      </c>
      <c r="AG95" t="n">
        <v>0</v>
      </c>
    </row>
    <row r="96">
      <c r="A96" t="inlineStr">
        <is>
          <t>BIS</t>
        </is>
      </c>
      <c r="B96" t="inlineStr">
        <is>
          <t>RM</t>
        </is>
      </c>
      <c r="C96" t="inlineStr">
        <is>
          <t>RM.BIS.0007</t>
        </is>
      </c>
      <c r="D96" t="inlineStr">
        <is>
          <t>Oreo Biscuit 2-4 / bag 10kg</t>
        </is>
      </c>
      <c r="E96" t="n">
        <v>0</v>
      </c>
      <c r="F96" t="n">
        <v>-0.0005</v>
      </c>
      <c r="G96" t="inlineStr">
        <is>
          <t>108, 304, 102, 103, 104, 101, 402, 401, 201, 301, 403, 405, 404, 601, 501, 9401, 9404, 601, 404, 501, 405, 403, 402, 401, 201, 9405, 103, 104, 102, 101, 301, 108, 304, 9405, 9401, 9404</t>
        </is>
      </c>
      <c r="H96" t="n">
        <v>0</v>
      </c>
      <c r="I96" t="n">
        <v>0</v>
      </c>
      <c r="J96" t="n">
        <v>0</v>
      </c>
      <c r="K96" t="n">
        <v>0</v>
      </c>
      <c r="L96" t="n">
        <v>0</v>
      </c>
      <c r="M96" t="n">
        <v>0</v>
      </c>
      <c r="N96" t="n">
        <v>0</v>
      </c>
      <c r="O96" t="n">
        <v>0</v>
      </c>
      <c r="P96" t="n">
        <v>0</v>
      </c>
      <c r="Q96" t="n">
        <v>0</v>
      </c>
      <c r="R96" t="n">
        <v>0</v>
      </c>
      <c r="S96" t="n">
        <v>0</v>
      </c>
      <c r="T96" t="n">
        <v>0</v>
      </c>
      <c r="U96" t="n">
        <v>-0.0005</v>
      </c>
      <c r="V96" t="n">
        <v>1.8497</v>
      </c>
      <c r="W96" t="n">
        <v>0</v>
      </c>
      <c r="X96" t="n">
        <v>0</v>
      </c>
      <c r="Y96" t="n">
        <v>0</v>
      </c>
      <c r="Z96" t="n">
        <v>0</v>
      </c>
      <c r="AA96" s="20" t="n">
        <v>44437</v>
      </c>
      <c r="AB96" t="inlineStr">
        <is>
          <t>شركة بيكر للصناعات الغذائية / مورد</t>
        </is>
      </c>
      <c r="AC96" s="20" t="n">
        <v>45793</v>
      </c>
      <c r="AD96" t="n">
        <v>0</v>
      </c>
      <c r="AE96" t="n">
        <v>0</v>
      </c>
      <c r="AG96" t="n">
        <v>0</v>
      </c>
    </row>
    <row r="97">
      <c r="A97" t="inlineStr">
        <is>
          <t>BIS</t>
        </is>
      </c>
      <c r="B97" t="inlineStr">
        <is>
          <t>RM</t>
        </is>
      </c>
      <c r="C97" t="inlineStr">
        <is>
          <t>RM.BIS.0008</t>
        </is>
      </c>
      <c r="D97" t="inlineStr">
        <is>
          <t xml:space="preserve">فتات البسكويت المكرمل ( سبيكيلوس) 2-0 ملم </t>
        </is>
      </c>
      <c r="E97" t="n">
        <v>158125.482</v>
      </c>
      <c r="F97" t="n">
        <v>307941.8494</v>
      </c>
      <c r="G97" t="inlineStr">
        <is>
          <t>409, 405, 499, 408, 404, 9108, 801, 701, 602, 9102, 9103, 605, 601, 501, 406, 9112, 9403, 809, 9110, 9402, 401, 9301, 9605, 9404, 9406, 9204, 9401, 9408, 101, 112, 102, 103, 107, 104, 203, 110, 202, 108, 402, 401, 204, 403, 301, 201, 306, 304, 305, 303, 409, 809, 499, 601, 501, 9112, 801, 701, 602, 9110, 405, 605, 408, 404, 406, 403, 402, 401, 303, 203, 305, 101, 9403, 108, 9405, 9401, 9409, 408, 9102, 102, 102, 403, 9108, 9801, 809, 107, 9408, 9405, 103, 301, 108, 9601, 9112, 405, 9809, 112, 110, 9809, 104, 9801, 112, 301, 304, 9301, 202, 306, 204, 201, 9409, 9406, 9403, 9404, 9605, 9405, 9801, 9301, 9402, 9408, 9108, 9601, 9204, 9102, 9809, 9103, 9401</t>
        </is>
      </c>
      <c r="H97" t="n">
        <v>45360</v>
      </c>
      <c r="I97" t="n">
        <v>0</v>
      </c>
      <c r="J97" t="n">
        <v>0</v>
      </c>
      <c r="K97" t="n">
        <v>0</v>
      </c>
      <c r="L97" t="n">
        <v>0</v>
      </c>
      <c r="M97" t="n">
        <v>45360</v>
      </c>
      <c r="N97" t="n">
        <v>0</v>
      </c>
      <c r="O97" t="n">
        <v>-3204</v>
      </c>
      <c r="P97" t="n">
        <v>0</v>
      </c>
      <c r="Q97" t="n">
        <v>-55872.285</v>
      </c>
      <c r="R97" t="n">
        <v>0</v>
      </c>
      <c r="S97" t="n">
        <v>-59076.285</v>
      </c>
      <c r="T97" t="n">
        <v>144409.197</v>
      </c>
      <c r="U97" t="n">
        <v>280349.1232</v>
      </c>
      <c r="V97" t="n">
        <v>1.9414</v>
      </c>
      <c r="W97" t="n">
        <v>238347.7065</v>
      </c>
      <c r="X97" t="n">
        <v>484392.8725</v>
      </c>
      <c r="Y97" t="n">
        <v>702107.5115</v>
      </c>
      <c r="Z97" t="n">
        <v>935998.1969</v>
      </c>
      <c r="AA97" s="20" t="n">
        <v>46294</v>
      </c>
      <c r="AB97" t="inlineStr">
        <is>
          <t>Vermeiren.38/2026</t>
        </is>
      </c>
      <c r="AC97" s="20" t="n">
        <v>46295</v>
      </c>
      <c r="AD97" t="n">
        <v>78011.9457</v>
      </c>
      <c r="AE97" t="n">
        <v>77999.84970000001</v>
      </c>
      <c r="AF97" t="inlineStr">
        <is>
          <t>1:25</t>
        </is>
      </c>
      <c r="AG97" t="n">
        <v>87296.624</v>
      </c>
    </row>
    <row r="98">
      <c r="A98" t="inlineStr">
        <is>
          <t>BIS</t>
        </is>
      </c>
      <c r="B98" t="inlineStr">
        <is>
          <t>RM</t>
        </is>
      </c>
      <c r="C98" t="inlineStr">
        <is>
          <t>RM.BIS.0009</t>
        </is>
      </c>
      <c r="D98" t="inlineStr">
        <is>
          <t>فتات الاوريو الداكنة</t>
        </is>
      </c>
      <c r="E98" t="n">
        <v>19668.508</v>
      </c>
      <c r="F98" t="n">
        <v>36083.2543</v>
      </c>
      <c r="G98" t="inlineStr">
        <is>
          <t>9409, 9801, 9404, 9403, 9605, 9402, 9408, 9304, 9401, 9405, 9102, 9101, 9601, 9204, 409, 499, 602, 601, 501, 9105, 701, 801, 809, 402, 401, 403, 408, 404, 605, 405, 9409, 408, 403, 9108, 405, 9112, 103, 101, 9405, 9801, 9403, 9408, 102, 9402, 9801, 112, 9405, 104, 103, 108, 9601, 304, 204, 301, 112, 108, 105, 409, 499, 408, 405, 602, 404, 605, 501, 701, 801, 601, 9102, 9101, 9108, 9105, 809, 9304, 9112, 9403, 9605, 9204, 9401, 9408, 9404, 101, 104, 102, 103, 112, 105, 304, 108, 402, 403, 401, 301, 204, 9108, 9112</t>
        </is>
      </c>
      <c r="H98" t="n">
        <v>0</v>
      </c>
      <c r="I98" t="n">
        <v>0</v>
      </c>
      <c r="J98" t="n">
        <v>0</v>
      </c>
      <c r="K98" t="n">
        <v>0</v>
      </c>
      <c r="L98" t="n">
        <v>0</v>
      </c>
      <c r="M98" t="n">
        <v>0</v>
      </c>
      <c r="N98" t="n">
        <v>0</v>
      </c>
      <c r="O98" t="n">
        <v>0</v>
      </c>
      <c r="P98" t="n">
        <v>0</v>
      </c>
      <c r="Q98" t="n">
        <v>-1037.057</v>
      </c>
      <c r="R98" t="n">
        <v>0</v>
      </c>
      <c r="S98" t="n">
        <v>-1037.057</v>
      </c>
      <c r="T98" t="n">
        <v>18631.451</v>
      </c>
      <c r="U98" t="n">
        <v>34188.463</v>
      </c>
      <c r="V98" t="n">
        <v>1.835</v>
      </c>
      <c r="W98" t="n">
        <v>3732.3418</v>
      </c>
      <c r="X98" t="n">
        <v>6935.7118</v>
      </c>
      <c r="Y98" t="n">
        <v>10951.2626</v>
      </c>
      <c r="Z98" t="n">
        <v>16050.6746</v>
      </c>
      <c r="AA98" s="20" t="n">
        <v>45980</v>
      </c>
      <c r="AB98" t="inlineStr">
        <is>
          <t>شركة بحر الشوكولاتة لصناعة الشوكولاتة والحلويات</t>
        </is>
      </c>
      <c r="AC98" s="20" t="n">
        <v>46294</v>
      </c>
      <c r="AD98" t="n">
        <v>1216.8069</v>
      </c>
      <c r="AE98" t="n">
        <v>1337.5562</v>
      </c>
      <c r="AF98" t="inlineStr">
        <is>
          <t>13:27</t>
        </is>
      </c>
      <c r="AG98" t="n">
        <v>0</v>
      </c>
    </row>
    <row r="99">
      <c r="A99" t="inlineStr">
        <is>
          <t>BIS</t>
        </is>
      </c>
      <c r="B99" t="inlineStr">
        <is>
          <t>RM</t>
        </is>
      </c>
      <c r="C99" t="inlineStr">
        <is>
          <t>RM.BIS.0010</t>
        </is>
      </c>
      <c r="D99" t="inlineStr">
        <is>
          <t>Sifted Bisc Crumbles 2-4mm 12 KG</t>
        </is>
      </c>
      <c r="E99" t="n">
        <v>656.451</v>
      </c>
      <c r="F99" t="n">
        <v>1302.619</v>
      </c>
      <c r="G99" t="inlineStr">
        <is>
          <t>102, 409, 408, 9809, 9409, 9112, 405, 108, 9405, 103, 9601, 9606, 101, 9801, 9405, 107, 108, 401, 305, 201, 204, 402, 304, 301, 112, 403, 605, 499, 809, 409, 601, 602, 405, 408, 406, 9112, 701, 801, 9107, 606, 9408, 9402, 9605, 9401, 9403, 9112, 9304, 809, 9301, 9204, 9406, 112, 9801, 499, 405, 408, 606, 406, 9108, 9102, 9107, 9103, 605, 602, 701, 601, 801, 101, 102, 103, 107, 112, 108, 304, 201, 301, 401, 403, 204, 402, 409, 305, 9402, 9408, 9301, 9606, 9403, 9801, 9605, 9406, 9401, 9102, 9809, 9601, 9108, 9204, 9304, 9103, 9405, 9409</t>
        </is>
      </c>
      <c r="H99" t="n">
        <v>0</v>
      </c>
      <c r="I99" t="n">
        <v>0</v>
      </c>
      <c r="J99" t="n">
        <v>0</v>
      </c>
      <c r="K99" t="n">
        <v>0</v>
      </c>
      <c r="L99" t="n">
        <v>0</v>
      </c>
      <c r="M99" t="n">
        <v>0</v>
      </c>
      <c r="N99" t="n">
        <v>0</v>
      </c>
      <c r="O99" t="n">
        <v>0</v>
      </c>
      <c r="P99" t="n">
        <v>0</v>
      </c>
      <c r="Q99" t="n">
        <v>-610.72</v>
      </c>
      <c r="R99" t="n">
        <v>0</v>
      </c>
      <c r="S99" t="n">
        <v>-610.72</v>
      </c>
      <c r="T99" t="n">
        <v>45.731</v>
      </c>
      <c r="U99" t="n">
        <v>86.8565</v>
      </c>
      <c r="V99" t="n">
        <v>1.8993</v>
      </c>
      <c r="W99" t="n">
        <v>30436.2501</v>
      </c>
      <c r="X99" t="n">
        <v>69450.4681</v>
      </c>
      <c r="Y99" t="n">
        <v>85111.2319</v>
      </c>
      <c r="Z99" t="n">
        <v>119958.8019</v>
      </c>
      <c r="AA99" s="20" t="n">
        <v>45889</v>
      </c>
      <c r="AB99" t="inlineStr">
        <is>
          <t>VERMEIREN.40/2025</t>
        </is>
      </c>
      <c r="AC99" s="20" t="n">
        <v>46279</v>
      </c>
      <c r="AD99" t="n">
        <v>9456.8035</v>
      </c>
      <c r="AE99" t="n">
        <v>9996.566800000001</v>
      </c>
      <c r="AF99" t="inlineStr">
        <is>
          <t>0:0</t>
        </is>
      </c>
      <c r="AG99" t="n">
        <v>0</v>
      </c>
    </row>
    <row r="100">
      <c r="A100" t="inlineStr">
        <is>
          <t>BIS</t>
        </is>
      </c>
      <c r="B100" t="inlineStr">
        <is>
          <t>RM</t>
        </is>
      </c>
      <c r="C100" t="inlineStr">
        <is>
          <t>RM.BIS.0011</t>
        </is>
      </c>
      <c r="D100" t="inlineStr">
        <is>
          <t>Oreo (Shell) Course  Crumbs/1kg x 10Bags</t>
        </is>
      </c>
      <c r="E100" t="n">
        <v>5210</v>
      </c>
      <c r="F100" t="n">
        <v>10420</v>
      </c>
      <c r="G100" t="inlineStr">
        <is>
          <t>9101, 9601, 9405, 9401, 9103, 9102, 9408, 9402, 9403, 9801, 9409, 9301, 9112, 9108, 301, 403, 401, 402, 108, 112, 103, 102, 101, 9408, 9401, 9301, 401, 9403, 9112, 9108, 9101, 9102, 601, 801, 701, 9103, 807, 602, 405, 408, 499, 409, 108, 112, 301, 9601, 103, 301, 9405, 9402, 102, 9801, 101, 9401, 101, 9101, 9409, 405, 408, 403, 401, 402, 801, 701, 807, 602, 601, 499, 409</t>
        </is>
      </c>
      <c r="H100" t="n">
        <v>0</v>
      </c>
      <c r="I100" t="n">
        <v>110</v>
      </c>
      <c r="J100" t="n">
        <v>0</v>
      </c>
      <c r="K100" t="n">
        <v>0</v>
      </c>
      <c r="L100" t="n">
        <v>0</v>
      </c>
      <c r="M100" t="n">
        <v>110</v>
      </c>
      <c r="N100" t="n">
        <v>0</v>
      </c>
      <c r="O100" t="n">
        <v>-310</v>
      </c>
      <c r="P100" t="n">
        <v>0</v>
      </c>
      <c r="Q100" t="n">
        <v>-1600</v>
      </c>
      <c r="R100" t="n">
        <v>0</v>
      </c>
      <c r="S100" t="n">
        <v>-1910</v>
      </c>
      <c r="T100" t="n">
        <v>3410</v>
      </c>
      <c r="U100" t="n">
        <v>6820</v>
      </c>
      <c r="V100" t="n">
        <v>2</v>
      </c>
      <c r="W100" t="n">
        <v>6490.7078</v>
      </c>
      <c r="X100" t="n">
        <v>8303.9928</v>
      </c>
      <c r="Y100" t="n">
        <v>9338.1988</v>
      </c>
      <c r="Z100" t="n">
        <v>13254.0288</v>
      </c>
      <c r="AA100" s="20" t="n">
        <v>46204</v>
      </c>
      <c r="AB100" t="inlineStr">
        <is>
          <t xml:space="preserve">شركة المتحده لصناعه البسكوت والحلويات </t>
        </is>
      </c>
      <c r="AC100" s="20" t="n">
        <v>46294</v>
      </c>
      <c r="AD100" t="n">
        <v>1037.5776</v>
      </c>
      <c r="AE100" t="n">
        <v>1104.5024</v>
      </c>
      <c r="AF100" t="inlineStr">
        <is>
          <t>3:2</t>
        </is>
      </c>
      <c r="AG100" t="n">
        <v>0</v>
      </c>
    </row>
    <row r="101">
      <c r="A101" t="inlineStr">
        <is>
          <t>BIS</t>
        </is>
      </c>
      <c r="B101" t="inlineStr">
        <is>
          <t>RM</t>
        </is>
      </c>
      <c r="C101" t="inlineStr">
        <is>
          <t>RM.BIS.0012</t>
        </is>
      </c>
      <c r="D101" t="inlineStr">
        <is>
          <t xml:space="preserve">فتات البسكويت المكرمل ( سبيكيلوس) 2-0 خالي من السكر </t>
        </is>
      </c>
      <c r="E101" t="n">
        <v>0</v>
      </c>
      <c r="F101" t="n">
        <v>0</v>
      </c>
      <c r="G101" t="inlineStr">
        <is>
          <t>801, 801</t>
        </is>
      </c>
      <c r="H101" t="n">
        <v>0</v>
      </c>
      <c r="I101" t="n">
        <v>0</v>
      </c>
      <c r="J101" t="n">
        <v>0</v>
      </c>
      <c r="K101" t="n">
        <v>0</v>
      </c>
      <c r="L101" t="n">
        <v>0</v>
      </c>
      <c r="M101" t="n">
        <v>0</v>
      </c>
      <c r="N101" t="n">
        <v>0</v>
      </c>
      <c r="O101" t="n">
        <v>0</v>
      </c>
      <c r="P101" t="n">
        <v>0</v>
      </c>
      <c r="Q101" t="n">
        <v>0</v>
      </c>
      <c r="R101" t="n">
        <v>0</v>
      </c>
      <c r="S101" t="n">
        <v>0</v>
      </c>
      <c r="T101" t="n">
        <v>0</v>
      </c>
      <c r="U101" t="n">
        <v>0</v>
      </c>
      <c r="V101" t="n">
        <v>16.9425</v>
      </c>
      <c r="W101" t="n">
        <v>0</v>
      </c>
      <c r="X101" t="n">
        <v>0</v>
      </c>
      <c r="Y101" t="n">
        <v>0</v>
      </c>
      <c r="Z101" t="n">
        <v>0</v>
      </c>
      <c r="AA101" s="20" t="n">
        <v>45900</v>
      </c>
      <c r="AB101" t="inlineStr">
        <is>
          <t>SAMPLES.06/2025</t>
        </is>
      </c>
      <c r="AC101" s="20" t="n">
        <v>2</v>
      </c>
      <c r="AD101" t="n">
        <v>0</v>
      </c>
      <c r="AE101" t="n">
        <v>0</v>
      </c>
      <c r="AG101" t="n">
        <v>0</v>
      </c>
    </row>
    <row r="102">
      <c r="A102" t="inlineStr">
        <is>
          <t>BIS</t>
        </is>
      </c>
      <c r="B102" t="inlineStr">
        <is>
          <t>RM</t>
        </is>
      </c>
      <c r="C102" t="inlineStr">
        <is>
          <t>RM.BIS.0013</t>
        </is>
      </c>
      <c r="D102" t="inlineStr">
        <is>
          <t>COOKIE GRANULES SPECULOOS 1CTN*14KG</t>
        </is>
      </c>
      <c r="E102" t="n">
        <v>0</v>
      </c>
      <c r="F102" t="n">
        <v>0</v>
      </c>
      <c r="G102" t="inlineStr">
        <is>
          <t>9801, 9401, 9405, 499, 405, 801, 601, 9108, 9112, 9401, 401, 201, 101, 102, 112, 108, 405, 499, 601, 801, 9108, 9112, 101, 108, 102, 9801, 9405, 112, 201, 401</t>
        </is>
      </c>
      <c r="H102" t="n">
        <v>0</v>
      </c>
      <c r="I102" t="n">
        <v>0</v>
      </c>
      <c r="J102" t="n">
        <v>0</v>
      </c>
      <c r="K102" t="n">
        <v>0</v>
      </c>
      <c r="L102" t="n">
        <v>0</v>
      </c>
      <c r="M102" t="n">
        <v>0</v>
      </c>
      <c r="N102" t="n">
        <v>0</v>
      </c>
      <c r="O102" t="n">
        <v>0</v>
      </c>
      <c r="P102" t="n">
        <v>0</v>
      </c>
      <c r="Q102" t="n">
        <v>0</v>
      </c>
      <c r="R102" t="n">
        <v>0</v>
      </c>
      <c r="S102" t="n">
        <v>0</v>
      </c>
      <c r="T102" t="n">
        <v>0</v>
      </c>
      <c r="U102" t="n">
        <v>0</v>
      </c>
      <c r="V102" t="n">
        <v>1.2216</v>
      </c>
      <c r="W102" t="n">
        <v>39.92</v>
      </c>
      <c r="X102" t="n">
        <v>41.92</v>
      </c>
      <c r="Y102" t="n">
        <v>41.92</v>
      </c>
      <c r="Z102" t="n">
        <v>6893.851</v>
      </c>
      <c r="AA102" s="20" t="n">
        <v>45363</v>
      </c>
      <c r="AB102" t="inlineStr">
        <is>
          <t>SPECULOOS.02/2024</t>
        </is>
      </c>
      <c r="AC102" s="20" t="n">
        <v>46234</v>
      </c>
      <c r="AD102" t="n">
        <v>4.6577</v>
      </c>
      <c r="AE102" t="n">
        <v>574.4875</v>
      </c>
      <c r="AF102" t="inlineStr">
        <is>
          <t>0:0</t>
        </is>
      </c>
      <c r="AG102" t="n">
        <v>0</v>
      </c>
    </row>
    <row r="103">
      <c r="A103" t="inlineStr">
        <is>
          <t>BIS</t>
        </is>
      </c>
      <c r="B103" t="inlineStr">
        <is>
          <t>RM</t>
        </is>
      </c>
      <c r="C103" t="inlineStr">
        <is>
          <t>RM.BIS.0014</t>
        </is>
      </c>
      <c r="D103" t="inlineStr">
        <is>
          <t xml:space="preserve">بسكويت الزبدة – Butter Cookies </t>
        </is>
      </c>
      <c r="E103" t="n">
        <v>1143.074</v>
      </c>
      <c r="F103" t="n">
        <v>2314.7248</v>
      </c>
      <c r="G103" t="inlineStr">
        <is>
          <t>9605, 9108, 9809, 9401, 9405, 9112, 499, 809, 405, 605, 101, 9405, 9809, 405, 9112, 112, 108, 401, 306, 499, 401, 306, 101, 112, 108, 9405, 108, 112, 9401, 9605, 9112, 605, 9108, 809, 405</t>
        </is>
      </c>
      <c r="H103" t="n">
        <v>0</v>
      </c>
      <c r="I103" t="n">
        <v>0</v>
      </c>
      <c r="J103" t="n">
        <v>0</v>
      </c>
      <c r="K103" t="n">
        <v>0</v>
      </c>
      <c r="L103" t="n">
        <v>0</v>
      </c>
      <c r="M103" t="n">
        <v>0</v>
      </c>
      <c r="N103" t="n">
        <v>0</v>
      </c>
      <c r="O103" t="n">
        <v>0</v>
      </c>
      <c r="P103" t="n">
        <v>0</v>
      </c>
      <c r="Q103" t="n">
        <v>-366.66</v>
      </c>
      <c r="R103" t="n">
        <v>0</v>
      </c>
      <c r="S103" t="n">
        <v>-366.66</v>
      </c>
      <c r="T103" t="n">
        <v>776.414</v>
      </c>
      <c r="U103" t="n">
        <v>1572.2383</v>
      </c>
      <c r="V103" t="n">
        <v>2.025</v>
      </c>
      <c r="W103" t="n">
        <v>2616.7833</v>
      </c>
      <c r="X103" t="n">
        <v>11908.9303</v>
      </c>
      <c r="Y103" t="n">
        <v>15536.0339</v>
      </c>
      <c r="Z103" t="n">
        <v>22119.7939</v>
      </c>
      <c r="AA103" s="20" t="n">
        <v>46205</v>
      </c>
      <c r="AB103" t="inlineStr">
        <is>
          <t>شركة فيرونا للصناعات الغذائية</t>
        </is>
      </c>
      <c r="AC103" s="20" t="n">
        <v>46295</v>
      </c>
      <c r="AD103" t="n">
        <v>1726.2259</v>
      </c>
      <c r="AE103" t="n">
        <v>1843.3161</v>
      </c>
      <c r="AF103" t="inlineStr">
        <is>
          <t>0:12</t>
        </is>
      </c>
      <c r="AG103" t="n">
        <v>0</v>
      </c>
    </row>
    <row r="104">
      <c r="A104" t="inlineStr">
        <is>
          <t>BIS</t>
        </is>
      </c>
      <c r="B104" t="inlineStr">
        <is>
          <t>RM</t>
        </is>
      </c>
      <c r="C104" t="inlineStr">
        <is>
          <t>RM.BIS.0015</t>
        </is>
      </c>
      <c r="D104" t="inlineStr">
        <is>
          <t>كرات الريزو</t>
        </is>
      </c>
      <c r="E104" t="n">
        <v>2930.916</v>
      </c>
      <c r="F104" t="n">
        <v>6688.0866</v>
      </c>
      <c r="G104" t="inlineStr">
        <is>
          <t>9801, 9409, 9403, 9405, 9401, 9102, 9406, 9605, 9402, 9408, 108, 304, 102, 103, 112, 101, 203, 499, 409, 306, 301, 201, 403, 401, 402, 801, 9108, 9102, 605, 405, 408, 406, 9112, 9403, 9401, 9408, 9605, 9406, 9402, 405, 406, 408, 605, 403, 402, 9112, 9108, 801, 499, 409, 112, 301, 304, 203, 201, 306, 401, 112, 103, 108, 9405, 9112, 405, 9409, 108, 9405, 9403, 9801, 101, 9108, 102, 102, 403</t>
        </is>
      </c>
      <c r="H104" t="n">
        <v>0</v>
      </c>
      <c r="I104" t="n">
        <v>0</v>
      </c>
      <c r="J104" t="n">
        <v>0</v>
      </c>
      <c r="K104" t="n">
        <v>0</v>
      </c>
      <c r="L104" t="n">
        <v>0</v>
      </c>
      <c r="M104" t="n">
        <v>0</v>
      </c>
      <c r="N104" t="n">
        <v>0</v>
      </c>
      <c r="O104" t="n">
        <v>0</v>
      </c>
      <c r="P104" t="n">
        <v>0</v>
      </c>
      <c r="Q104" t="n">
        <v>-592.367</v>
      </c>
      <c r="R104" t="n">
        <v>0</v>
      </c>
      <c r="S104" t="n">
        <v>-592.367</v>
      </c>
      <c r="T104" t="n">
        <v>2338.549</v>
      </c>
      <c r="U104" t="n">
        <v>5334.5732</v>
      </c>
      <c r="V104" t="n">
        <v>2.2811</v>
      </c>
      <c r="W104" t="n">
        <v>1928.2219</v>
      </c>
      <c r="X104" t="n">
        <v>3162.7729</v>
      </c>
      <c r="Y104" t="n">
        <v>4649.1209</v>
      </c>
      <c r="Z104" t="n">
        <v>5861.3329</v>
      </c>
      <c r="AA104" s="20" t="n">
        <v>46200</v>
      </c>
      <c r="AB104" t="inlineStr">
        <is>
          <t>Rice Puffs.01/2026</t>
        </is>
      </c>
      <c r="AC104" s="20" t="n">
        <v>46292</v>
      </c>
      <c r="AD104" t="n">
        <v>516.5689</v>
      </c>
      <c r="AE104" t="n">
        <v>488.4444</v>
      </c>
      <c r="AF104" t="inlineStr">
        <is>
          <t>4:23</t>
        </is>
      </c>
      <c r="AG104" t="n">
        <v>0</v>
      </c>
    </row>
    <row r="105">
      <c r="A105" t="inlineStr">
        <is>
          <t>BIS</t>
        </is>
      </c>
      <c r="B105" t="inlineStr">
        <is>
          <t>RM</t>
        </is>
      </c>
      <c r="C105" t="inlineStr">
        <is>
          <t>RM.BIS.0016</t>
        </is>
      </c>
      <c r="D105" t="inlineStr">
        <is>
          <t xml:space="preserve">Oh Boy Biscut </t>
        </is>
      </c>
      <c r="E105" t="n">
        <v>1.192</v>
      </c>
      <c r="F105" t="n">
        <v>2.5656</v>
      </c>
      <c r="G105" t="inlineStr">
        <is>
          <t>9409, 108, 304, 101, 401, 402, 499, 409, 401, 402, 304, 108, 101, 9409, 101, 9409, 409, 499, 409</t>
        </is>
      </c>
      <c r="H105" t="n">
        <v>4</v>
      </c>
      <c r="I105" t="n">
        <v>0</v>
      </c>
      <c r="J105" t="n">
        <v>0</v>
      </c>
      <c r="K105" t="n">
        <v>0</v>
      </c>
      <c r="L105" t="n">
        <v>0</v>
      </c>
      <c r="M105" t="n">
        <v>4</v>
      </c>
      <c r="N105" t="n">
        <v>0</v>
      </c>
      <c r="O105" t="n">
        <v>0</v>
      </c>
      <c r="P105" t="n">
        <v>0</v>
      </c>
      <c r="Q105" t="n">
        <v>-4</v>
      </c>
      <c r="R105" t="n">
        <v>0</v>
      </c>
      <c r="S105" t="n">
        <v>-4</v>
      </c>
      <c r="T105" t="n">
        <v>1.192</v>
      </c>
      <c r="U105" t="n">
        <v>2.5656</v>
      </c>
      <c r="V105" t="n">
        <v>2.1523</v>
      </c>
      <c r="W105" t="n">
        <v>135.2375</v>
      </c>
      <c r="X105" t="n">
        <v>149.7355</v>
      </c>
      <c r="Y105" t="n">
        <v>163.5239</v>
      </c>
      <c r="Z105" t="n">
        <v>164.8239</v>
      </c>
      <c r="AA105" s="20" t="n">
        <v>46272</v>
      </c>
      <c r="AB105" t="inlineStr">
        <is>
          <t>شركة عمر بولص الزعمط - مورد</t>
        </is>
      </c>
      <c r="AC105" s="20" t="n">
        <v>46278</v>
      </c>
      <c r="AD105" t="n">
        <v>18.1693</v>
      </c>
      <c r="AE105" t="n">
        <v>13.7353</v>
      </c>
      <c r="AF105" t="inlineStr">
        <is>
          <t>0:2</t>
        </is>
      </c>
      <c r="AG105" t="n">
        <v>8.380000000000001</v>
      </c>
    </row>
    <row r="106">
      <c r="A106" t="inlineStr">
        <is>
          <t>BIS</t>
        </is>
      </c>
      <c r="B106" t="inlineStr">
        <is>
          <t>RM</t>
        </is>
      </c>
      <c r="C106" t="inlineStr">
        <is>
          <t>RM.BIS.0017</t>
        </is>
      </c>
      <c r="D106" t="inlineStr">
        <is>
          <t>رقائق الفيوتين كريب الكرنشية</t>
        </is>
      </c>
      <c r="E106" t="n">
        <v>6.574</v>
      </c>
      <c r="F106" t="n">
        <v>25.5985</v>
      </c>
      <c r="G106" t="inlineStr">
        <is>
          <t>9304, 108, 304, 303, 201, 304, 809, 801, 402, 404, 9304, 404, 801, 809, 402, 201, 303, 304, 108</t>
        </is>
      </c>
      <c r="H106" t="n">
        <v>0</v>
      </c>
      <c r="I106" t="n">
        <v>0</v>
      </c>
      <c r="J106" t="n">
        <v>0</v>
      </c>
      <c r="K106" t="n">
        <v>0</v>
      </c>
      <c r="L106" t="n">
        <v>0</v>
      </c>
      <c r="M106" t="n">
        <v>0</v>
      </c>
      <c r="N106" t="n">
        <v>0</v>
      </c>
      <c r="O106" t="n">
        <v>0</v>
      </c>
      <c r="P106" t="n">
        <v>0</v>
      </c>
      <c r="Q106" t="n">
        <v>-0.102</v>
      </c>
      <c r="R106" t="n">
        <v>0</v>
      </c>
      <c r="S106" t="n">
        <v>-0.102</v>
      </c>
      <c r="T106" t="n">
        <v>6.472</v>
      </c>
      <c r="U106" t="n">
        <v>25.2014</v>
      </c>
      <c r="V106" t="n">
        <v>3.8939</v>
      </c>
      <c r="W106" t="n">
        <v>2.598</v>
      </c>
      <c r="X106" t="n">
        <v>2.598</v>
      </c>
      <c r="Y106" t="n">
        <v>2.788</v>
      </c>
      <c r="Z106" t="n">
        <v>7.704</v>
      </c>
      <c r="AA106" s="20" t="n">
        <v>46265</v>
      </c>
      <c r="AB106" t="inlineStr">
        <is>
          <t>م. فروقات جرد مستودعات</t>
        </is>
      </c>
      <c r="AC106" s="20" t="n">
        <v>46270</v>
      </c>
      <c r="AD106" t="n">
        <v>0.3097</v>
      </c>
      <c r="AE106" t="n">
        <v>0.642</v>
      </c>
      <c r="AF106" t="inlineStr">
        <is>
          <t>10:2</t>
        </is>
      </c>
      <c r="AG106" t="n">
        <v>0</v>
      </c>
    </row>
    <row r="107">
      <c r="A107" t="inlineStr">
        <is>
          <t>BIS</t>
        </is>
      </c>
      <c r="B107" t="inlineStr">
        <is>
          <t>RM</t>
        </is>
      </c>
      <c r="C107" t="inlineStr">
        <is>
          <t>RM.BIS.0018</t>
        </is>
      </c>
      <c r="D107" t="inlineStr">
        <is>
          <t>Krusty Crepe wafer biscuit /3  Bag1 Kg</t>
        </is>
      </c>
      <c r="E107" t="n">
        <v>0</v>
      </c>
      <c r="F107" t="n">
        <v>0</v>
      </c>
      <c r="G107" t="inlineStr">
        <is>
          <t>304, 301, 404, 801, 9301, 9304, 304, 301, 404, 801, 9304, 9301</t>
        </is>
      </c>
      <c r="H107" t="n">
        <v>0</v>
      </c>
      <c r="I107" t="n">
        <v>0</v>
      </c>
      <c r="J107" t="n">
        <v>0</v>
      </c>
      <c r="K107" t="n">
        <v>0</v>
      </c>
      <c r="L107" t="n">
        <v>0</v>
      </c>
      <c r="M107" t="n">
        <v>0</v>
      </c>
      <c r="N107" t="n">
        <v>0</v>
      </c>
      <c r="O107" t="n">
        <v>0</v>
      </c>
      <c r="P107" t="n">
        <v>0</v>
      </c>
      <c r="Q107" t="n">
        <v>0</v>
      </c>
      <c r="R107" t="n">
        <v>0</v>
      </c>
      <c r="S107" t="n">
        <v>0</v>
      </c>
      <c r="T107" t="n">
        <v>0</v>
      </c>
      <c r="U107" t="n">
        <v>0</v>
      </c>
      <c r="V107" t="n">
        <v>2.4101</v>
      </c>
      <c r="W107" t="n">
        <v>1</v>
      </c>
      <c r="X107" t="n">
        <v>13</v>
      </c>
      <c r="Y107" t="n">
        <v>17</v>
      </c>
      <c r="Z107" t="n">
        <v>24</v>
      </c>
      <c r="AA107" s="20" t="n">
        <v>2</v>
      </c>
      <c r="AC107" s="20" t="n">
        <v>46243</v>
      </c>
      <c r="AD107" t="n">
        <v>1.8888</v>
      </c>
      <c r="AE107" t="n">
        <v>2</v>
      </c>
      <c r="AF107" t="inlineStr">
        <is>
          <t>0:0</t>
        </is>
      </c>
      <c r="AG107" t="n">
        <v>0</v>
      </c>
    </row>
    <row r="108">
      <c r="A108" t="inlineStr">
        <is>
          <t>BIS</t>
        </is>
      </c>
      <c r="B108" t="inlineStr">
        <is>
          <t>RM</t>
        </is>
      </c>
      <c r="C108" t="inlineStr">
        <is>
          <t>RM.BIS.0019</t>
        </is>
      </c>
      <c r="D108" t="inlineStr">
        <is>
          <t>فتات بسكويت اللوتس الناعم</t>
        </is>
      </c>
      <c r="E108" t="n">
        <v>1.7</v>
      </c>
      <c r="F108" t="n">
        <v>2.9103</v>
      </c>
      <c r="G108" t="inlineStr">
        <is>
          <t>201, 304, 801, 404, 304, 201, 801, 404</t>
        </is>
      </c>
      <c r="H108" t="n">
        <v>0</v>
      </c>
      <c r="I108" t="n">
        <v>0</v>
      </c>
      <c r="J108" t="n">
        <v>0</v>
      </c>
      <c r="K108" t="n">
        <v>0</v>
      </c>
      <c r="L108" t="n">
        <v>0</v>
      </c>
      <c r="M108" t="n">
        <v>0</v>
      </c>
      <c r="N108" t="n">
        <v>0</v>
      </c>
      <c r="O108" t="n">
        <v>0</v>
      </c>
      <c r="P108" t="n">
        <v>0</v>
      </c>
      <c r="Q108" t="n">
        <v>0</v>
      </c>
      <c r="R108" t="n">
        <v>0</v>
      </c>
      <c r="S108" t="n">
        <v>0</v>
      </c>
      <c r="T108" t="n">
        <v>1.7</v>
      </c>
      <c r="U108" t="n">
        <v>2.9103</v>
      </c>
      <c r="V108" t="n">
        <v>1.7119</v>
      </c>
      <c r="W108" t="n">
        <v>0</v>
      </c>
      <c r="X108" t="n">
        <v>0</v>
      </c>
      <c r="Y108" t="n">
        <v>0</v>
      </c>
      <c r="Z108" t="n">
        <v>0</v>
      </c>
      <c r="AA108" s="20" t="n">
        <v>2</v>
      </c>
      <c r="AC108" s="20" t="n">
        <v>45103</v>
      </c>
      <c r="AD108" t="n">
        <v>0</v>
      </c>
      <c r="AE108" t="n">
        <v>0</v>
      </c>
      <c r="AG108" t="n">
        <v>0</v>
      </c>
    </row>
    <row r="109">
      <c r="A109" t="inlineStr">
        <is>
          <t>BIS</t>
        </is>
      </c>
      <c r="B109" t="inlineStr">
        <is>
          <t>RM</t>
        </is>
      </c>
      <c r="C109" t="inlineStr">
        <is>
          <t>RM.BIS.0020</t>
        </is>
      </c>
      <c r="D109" t="inlineStr">
        <is>
          <t xml:space="preserve">Digestive Biscuit  </t>
        </is>
      </c>
      <c r="E109" t="n">
        <v>22.98</v>
      </c>
      <c r="F109" t="n">
        <v>45.5905</v>
      </c>
      <c r="G109" t="inlineStr">
        <is>
          <t>9409, 9405, 9108, 9304, 499, 409, 402, 405, 9409, 409, 101, 102, 9405, 301, 108, 304, 409, 499, 405, 9108, 9304, 101, 102, 108, 304, 402, 301</t>
        </is>
      </c>
      <c r="H109" t="n">
        <v>0</v>
      </c>
      <c r="I109" t="n">
        <v>0</v>
      </c>
      <c r="J109" t="n">
        <v>0</v>
      </c>
      <c r="K109" t="n">
        <v>0</v>
      </c>
      <c r="L109" t="n">
        <v>0</v>
      </c>
      <c r="M109" t="n">
        <v>0</v>
      </c>
      <c r="N109" t="n">
        <v>0</v>
      </c>
      <c r="O109" t="n">
        <v>0</v>
      </c>
      <c r="P109" t="n">
        <v>0</v>
      </c>
      <c r="Q109" t="n">
        <v>-2.485</v>
      </c>
      <c r="R109" t="n">
        <v>0</v>
      </c>
      <c r="S109" t="n">
        <v>-2.485</v>
      </c>
      <c r="T109" t="n">
        <v>20.495</v>
      </c>
      <c r="U109" t="n">
        <v>40.6624</v>
      </c>
      <c r="V109" t="n">
        <v>1.984</v>
      </c>
      <c r="W109" t="n">
        <v>482.1051</v>
      </c>
      <c r="X109" t="n">
        <v>501.5851</v>
      </c>
      <c r="Y109" t="n">
        <v>531.3533</v>
      </c>
      <c r="Z109" t="n">
        <v>543.8373</v>
      </c>
      <c r="AA109" s="20" t="n">
        <v>46027</v>
      </c>
      <c r="AB109" t="inlineStr">
        <is>
          <t>شركة فيرونا للصناعات الغذائية</t>
        </is>
      </c>
      <c r="AC109" s="20" t="n">
        <v>46273</v>
      </c>
      <c r="AD109" t="n">
        <v>59.0392</v>
      </c>
      <c r="AE109" t="n">
        <v>45.3197</v>
      </c>
      <c r="AF109" t="inlineStr">
        <is>
          <t>0:13</t>
        </is>
      </c>
      <c r="AG109" t="n">
        <v>0</v>
      </c>
    </row>
    <row r="110">
      <c r="A110" t="inlineStr">
        <is>
          <t>BIS</t>
        </is>
      </c>
      <c r="B110" t="inlineStr">
        <is>
          <t>RM</t>
        </is>
      </c>
      <c r="C110" t="inlineStr">
        <is>
          <t>RM.BIS.0021</t>
        </is>
      </c>
      <c r="D110" t="inlineStr">
        <is>
          <t>SILK - C#40 BROWN 80 MM</t>
        </is>
      </c>
      <c r="E110" t="n">
        <v>0</v>
      </c>
      <c r="F110" t="n">
        <v>0</v>
      </c>
      <c r="G110" t="inlineStr">
        <is>
          <t>402, 402</t>
        </is>
      </c>
      <c r="H110" t="n">
        <v>0</v>
      </c>
      <c r="I110" t="n">
        <v>0</v>
      </c>
      <c r="J110" t="n">
        <v>0</v>
      </c>
      <c r="K110" t="n">
        <v>0</v>
      </c>
      <c r="L110" t="n">
        <v>0</v>
      </c>
      <c r="M110" t="n">
        <v>0</v>
      </c>
      <c r="N110" t="n">
        <v>0</v>
      </c>
      <c r="O110" t="n">
        <v>0</v>
      </c>
      <c r="P110" t="n">
        <v>0</v>
      </c>
      <c r="Q110" t="n">
        <v>0</v>
      </c>
      <c r="R110" t="n">
        <v>0</v>
      </c>
      <c r="S110" t="n">
        <v>0</v>
      </c>
      <c r="T110" t="n">
        <v>0</v>
      </c>
      <c r="U110" t="n">
        <v>0</v>
      </c>
      <c r="V110" t="n">
        <v>8.423999999999999</v>
      </c>
      <c r="W110" t="n">
        <v>0</v>
      </c>
      <c r="X110" t="n">
        <v>0</v>
      </c>
      <c r="Y110" t="n">
        <v>0</v>
      </c>
      <c r="Z110" t="n">
        <v>0</v>
      </c>
      <c r="AA110" s="20" t="n">
        <v>2</v>
      </c>
      <c r="AC110" s="20" t="n">
        <v>44586</v>
      </c>
      <c r="AD110" t="n">
        <v>0</v>
      </c>
      <c r="AE110" t="n">
        <v>0</v>
      </c>
      <c r="AG110" t="n">
        <v>0</v>
      </c>
    </row>
    <row r="111">
      <c r="A111" t="inlineStr">
        <is>
          <t>BIS</t>
        </is>
      </c>
      <c r="B111" t="inlineStr">
        <is>
          <t>RM</t>
        </is>
      </c>
      <c r="C111" t="inlineStr">
        <is>
          <t>RM.BIS.0022</t>
        </is>
      </c>
      <c r="D111" t="inlineStr">
        <is>
          <t>شوكفنجر بسكويت بالشوكولاته والكراميل ( تويكس )  19 غم - 12*24</t>
        </is>
      </c>
      <c r="E111" t="n">
        <v>0.136</v>
      </c>
      <c r="F111" t="n">
        <v>0.7914</v>
      </c>
      <c r="G111" t="inlineStr">
        <is>
          <t>801, 406, 405, 499, 9401, 9406, 9112, 9108, 306, 401, 101, 112, 108, 801, 499, 401, 405, 406, 306, 108, 112, 101, 9405, 9801, 9112, 405, 112, 9405, 108, 9108, 9112, 9406, 9801, 9401, 9405</t>
        </is>
      </c>
      <c r="H111" t="n">
        <v>26.64</v>
      </c>
      <c r="I111" t="n">
        <v>0</v>
      </c>
      <c r="J111" t="n">
        <v>0</v>
      </c>
      <c r="K111" t="n">
        <v>0</v>
      </c>
      <c r="L111" t="n">
        <v>0</v>
      </c>
      <c r="M111" t="n">
        <v>26.64</v>
      </c>
      <c r="N111" t="n">
        <v>0</v>
      </c>
      <c r="O111" t="n">
        <v>0</v>
      </c>
      <c r="P111" t="n">
        <v>0</v>
      </c>
      <c r="Q111" t="n">
        <v>-26.317</v>
      </c>
      <c r="R111" t="n">
        <v>0</v>
      </c>
      <c r="S111" t="n">
        <v>-26.317</v>
      </c>
      <c r="T111" t="n">
        <v>0.459</v>
      </c>
      <c r="U111" t="n">
        <v>2.6711</v>
      </c>
      <c r="V111" t="n">
        <v>5.8194</v>
      </c>
      <c r="W111" t="n">
        <v>67.88</v>
      </c>
      <c r="X111" t="n">
        <v>188.188</v>
      </c>
      <c r="Y111" t="n">
        <v>265.051</v>
      </c>
      <c r="Z111" t="n">
        <v>291.787</v>
      </c>
      <c r="AA111" s="20" t="n">
        <v>46266</v>
      </c>
      <c r="AB111" t="inlineStr">
        <is>
          <t>شركة عمر بولص الزعمط - مورد</t>
        </is>
      </c>
      <c r="AC111" s="20" t="n">
        <v>46268</v>
      </c>
      <c r="AD111" t="n">
        <v>29.4501</v>
      </c>
      <c r="AE111" t="n">
        <v>24.3155</v>
      </c>
      <c r="AF111" t="inlineStr">
        <is>
          <t>0:0</t>
        </is>
      </c>
      <c r="AG111" t="n">
        <v>155.03</v>
      </c>
    </row>
    <row r="112">
      <c r="A112" t="inlineStr">
        <is>
          <t>BIS</t>
        </is>
      </c>
      <c r="B112" t="inlineStr">
        <is>
          <t>RM</t>
        </is>
      </c>
      <c r="C112" t="inlineStr">
        <is>
          <t>RM.BIS.0023</t>
        </is>
      </c>
      <c r="D112" t="inlineStr">
        <is>
          <t xml:space="preserve">فتات البسكويت المكرمل الخشن 2-4 </t>
        </is>
      </c>
      <c r="E112" t="n">
        <v>0</v>
      </c>
      <c r="F112" t="n">
        <v>0</v>
      </c>
      <c r="G112" t="inlineStr">
        <is>
          <t>409, 402, 402, 409</t>
        </is>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0.333</v>
      </c>
      <c r="Y112" t="n">
        <v>2.333</v>
      </c>
      <c r="Z112" t="n">
        <v>2.333</v>
      </c>
      <c r="AA112" s="20" t="n">
        <v>2</v>
      </c>
      <c r="AC112" s="20" t="n">
        <v>46181</v>
      </c>
      <c r="AD112" t="n">
        <v>0.2592</v>
      </c>
      <c r="AE112" t="n">
        <v>0.1944</v>
      </c>
      <c r="AF112" t="inlineStr">
        <is>
          <t>0:0</t>
        </is>
      </c>
      <c r="AG112" t="n">
        <v>0</v>
      </c>
    </row>
    <row r="113">
      <c r="A113" t="inlineStr">
        <is>
          <t>BIS</t>
        </is>
      </c>
      <c r="B113" t="inlineStr">
        <is>
          <t>RM</t>
        </is>
      </c>
      <c r="C113" t="inlineStr">
        <is>
          <t>RM.BIS.0024</t>
        </is>
      </c>
      <c r="D113" t="inlineStr">
        <is>
          <t xml:space="preserve">بسكويت سيجار 250 </t>
        </is>
      </c>
      <c r="E113" t="n">
        <v>14.385</v>
      </c>
      <c r="F113" t="n">
        <v>43.3995</v>
      </c>
      <c r="G113" t="inlineStr">
        <is>
          <t>9108, 9409, 101, 301, 108, 402, 499, 409, 108, 101, 402, 301, 9108, 499, 409, 9409</t>
        </is>
      </c>
      <c r="H113" t="n">
        <v>0</v>
      </c>
      <c r="I113" t="n">
        <v>0</v>
      </c>
      <c r="J113" t="n">
        <v>0</v>
      </c>
      <c r="K113" t="n">
        <v>0</v>
      </c>
      <c r="L113" t="n">
        <v>0</v>
      </c>
      <c r="M113" t="n">
        <v>0</v>
      </c>
      <c r="N113" t="n">
        <v>0</v>
      </c>
      <c r="O113" t="n">
        <v>0</v>
      </c>
      <c r="P113" t="n">
        <v>0</v>
      </c>
      <c r="Q113" t="n">
        <v>0</v>
      </c>
      <c r="R113" t="n">
        <v>0</v>
      </c>
      <c r="S113" t="n">
        <v>0</v>
      </c>
      <c r="T113" t="n">
        <v>14.385</v>
      </c>
      <c r="U113" t="n">
        <v>43.3995</v>
      </c>
      <c r="V113" t="n">
        <v>3.017</v>
      </c>
      <c r="W113" t="n">
        <v>110.1755</v>
      </c>
      <c r="X113" t="n">
        <v>126.5085</v>
      </c>
      <c r="Y113" t="n">
        <v>133.7839</v>
      </c>
      <c r="Z113" t="n">
        <v>135.9969</v>
      </c>
      <c r="AA113" s="20" t="n">
        <v>46182</v>
      </c>
      <c r="AB113" t="inlineStr">
        <is>
          <t>شركة فيرونا للصناعات الغذائية</t>
        </is>
      </c>
      <c r="AC113" s="20" t="n">
        <v>46234</v>
      </c>
      <c r="AD113" t="n">
        <v>14.8648</v>
      </c>
      <c r="AE113" t="n">
        <v>11.333</v>
      </c>
      <c r="AF113" t="inlineStr">
        <is>
          <t>1:8</t>
        </is>
      </c>
      <c r="AG113" t="n">
        <v>0</v>
      </c>
    </row>
    <row r="114">
      <c r="A114" t="inlineStr">
        <is>
          <t>BIS</t>
        </is>
      </c>
      <c r="B114" t="inlineStr">
        <is>
          <t>RM</t>
        </is>
      </c>
      <c r="C114" t="inlineStr">
        <is>
          <t>RM.BIS.0025</t>
        </is>
      </c>
      <c r="D114" t="inlineStr">
        <is>
          <t xml:space="preserve">Digestive Biscuit 8 kg </t>
        </is>
      </c>
      <c r="E114" t="n">
        <v>15.46</v>
      </c>
      <c r="F114" t="n">
        <v>32.466</v>
      </c>
      <c r="G114" t="inlineStr">
        <is>
          <t>9101, 9409, 409, 301, 102, 9409, 409, 101, 301, 102, 101, 409, 9101</t>
        </is>
      </c>
      <c r="H114" t="n">
        <v>0</v>
      </c>
      <c r="I114" t="n">
        <v>0</v>
      </c>
      <c r="J114" t="n">
        <v>0</v>
      </c>
      <c r="K114" t="n">
        <v>0</v>
      </c>
      <c r="L114" t="n">
        <v>0</v>
      </c>
      <c r="M114" t="n">
        <v>0</v>
      </c>
      <c r="N114" t="n">
        <v>0</v>
      </c>
      <c r="O114" t="n">
        <v>0</v>
      </c>
      <c r="P114" t="n">
        <v>0</v>
      </c>
      <c r="Q114" t="n">
        <v>-0.28</v>
      </c>
      <c r="R114" t="n">
        <v>0</v>
      </c>
      <c r="S114" t="n">
        <v>-0.28</v>
      </c>
      <c r="T114" t="n">
        <v>15.18</v>
      </c>
      <c r="U114" t="n">
        <v>31.878</v>
      </c>
      <c r="V114" t="n">
        <v>2.1</v>
      </c>
      <c r="W114" t="n">
        <v>5.094</v>
      </c>
      <c r="X114" t="n">
        <v>9.82</v>
      </c>
      <c r="Y114" t="n">
        <v>9.82</v>
      </c>
      <c r="Z114" t="n">
        <v>9.82</v>
      </c>
      <c r="AA114" s="20" t="n">
        <v>46112</v>
      </c>
      <c r="AB114" t="inlineStr">
        <is>
          <t>شركة فيرونا للصناعات الغذائية</t>
        </is>
      </c>
      <c r="AC114" s="20" t="n">
        <v>46273</v>
      </c>
      <c r="AD114" t="n">
        <v>1.0911</v>
      </c>
      <c r="AE114" t="n">
        <v>0.8183</v>
      </c>
      <c r="AF114" t="inlineStr">
        <is>
          <t>18:16</t>
        </is>
      </c>
      <c r="AG114" t="n">
        <v>0</v>
      </c>
    </row>
    <row r="115">
      <c r="A115" t="inlineStr">
        <is>
          <t>BIS</t>
        </is>
      </c>
      <c r="B115" t="inlineStr">
        <is>
          <t>RM</t>
        </is>
      </c>
      <c r="C115" t="inlineStr">
        <is>
          <t>RM.BIS.0026</t>
        </is>
      </c>
      <c r="D115" t="inlineStr">
        <is>
          <t>فتات البسكوت فيرمرين 2-4mm 8KG</t>
        </is>
      </c>
      <c r="E115" t="n">
        <v>0</v>
      </c>
      <c r="F115" t="n">
        <v>0</v>
      </c>
      <c r="G115" t="inlineStr">
        <is>
          <t>305, 303, 402, 403, 401, 301, 201, 306, 304, 107, 102, 101, 203, 108, 202, 801, 601, 9108, 404, 499, 9404, 9401, 9402, 801, 404, 601, 499, 403, 301, 304, 402, 306, 201, 305, 303, 401, 203, 108, 107, 101, 202, 102, 9108, 9401, 9404, 9402</t>
        </is>
      </c>
      <c r="H115" t="n">
        <v>0</v>
      </c>
      <c r="I115" t="n">
        <v>0</v>
      </c>
      <c r="J115" t="n">
        <v>0</v>
      </c>
      <c r="K115" t="n">
        <v>0</v>
      </c>
      <c r="L115" t="n">
        <v>0</v>
      </c>
      <c r="M115" t="n">
        <v>0</v>
      </c>
      <c r="N115" t="n">
        <v>0</v>
      </c>
      <c r="O115" t="n">
        <v>0</v>
      </c>
      <c r="P115" t="n">
        <v>0</v>
      </c>
      <c r="Q115" t="n">
        <v>0</v>
      </c>
      <c r="R115" t="n">
        <v>0</v>
      </c>
      <c r="S115" t="n">
        <v>0</v>
      </c>
      <c r="T115" t="n">
        <v>0</v>
      </c>
      <c r="U115" t="n">
        <v>0</v>
      </c>
      <c r="V115" t="n">
        <v>2.2343</v>
      </c>
      <c r="W115" t="n">
        <v>264.5137</v>
      </c>
      <c r="X115" t="n">
        <v>264.5137</v>
      </c>
      <c r="Y115" t="n">
        <v>265.9787</v>
      </c>
      <c r="Z115" t="n">
        <v>265.9787</v>
      </c>
      <c r="AA115" s="20" t="n">
        <v>45305</v>
      </c>
      <c r="AB115" t="inlineStr">
        <is>
          <t>VERMEIREN.01/2024</t>
        </is>
      </c>
      <c r="AC115" s="20" t="n">
        <v>46234</v>
      </c>
      <c r="AD115" t="n">
        <v>29.5531</v>
      </c>
      <c r="AE115" t="n">
        <v>22.1648</v>
      </c>
      <c r="AF115" t="inlineStr">
        <is>
          <t>0:0</t>
        </is>
      </c>
      <c r="AG115" t="n">
        <v>0</v>
      </c>
    </row>
    <row r="116">
      <c r="A116" t="inlineStr">
        <is>
          <t>BIS</t>
        </is>
      </c>
      <c r="B116" t="inlineStr">
        <is>
          <t>RM</t>
        </is>
      </c>
      <c r="C116" t="inlineStr">
        <is>
          <t>RM.BIS.0027</t>
        </is>
      </c>
      <c r="D116" t="inlineStr">
        <is>
          <t>Rice Crispy - كورن فليكس</t>
        </is>
      </c>
      <c r="E116" t="n">
        <v>75.59999999999999</v>
      </c>
      <c r="F116" t="n">
        <v>104.2758</v>
      </c>
      <c r="G116" t="inlineStr">
        <is>
          <t>9403, 9108, 403, 108, 403, 108, 9108, 9403</t>
        </is>
      </c>
      <c r="H116" t="n">
        <v>0</v>
      </c>
      <c r="I116" t="n">
        <v>0</v>
      </c>
      <c r="J116" t="n">
        <v>0</v>
      </c>
      <c r="K116" t="n">
        <v>0</v>
      </c>
      <c r="L116" t="n">
        <v>0</v>
      </c>
      <c r="M116" t="n">
        <v>0</v>
      </c>
      <c r="N116" t="n">
        <v>0</v>
      </c>
      <c r="O116" t="n">
        <v>0</v>
      </c>
      <c r="P116" t="n">
        <v>0</v>
      </c>
      <c r="Q116" t="n">
        <v>0</v>
      </c>
      <c r="R116" t="n">
        <v>0</v>
      </c>
      <c r="S116" t="n">
        <v>0</v>
      </c>
      <c r="T116" t="n">
        <v>75.59999999999999</v>
      </c>
      <c r="U116" t="n">
        <v>104.2758</v>
      </c>
      <c r="V116" t="n">
        <v>1.3793</v>
      </c>
      <c r="W116" t="n">
        <v>30.25</v>
      </c>
      <c r="X116" t="n">
        <v>41.75</v>
      </c>
      <c r="Y116" t="n">
        <v>192.75</v>
      </c>
      <c r="Z116" t="n">
        <v>192.75</v>
      </c>
      <c r="AA116" s="20" t="n">
        <v>46057</v>
      </c>
      <c r="AB116" t="inlineStr">
        <is>
          <t xml:space="preserve">مصنع فارس النتشة </t>
        </is>
      </c>
      <c r="AC116" s="20" t="n">
        <v>46252</v>
      </c>
      <c r="AD116" t="n">
        <v>21.4166</v>
      </c>
      <c r="AE116" t="n">
        <v>16.0625</v>
      </c>
      <c r="AF116" t="inlineStr">
        <is>
          <t>4:21</t>
        </is>
      </c>
      <c r="AG116" t="n">
        <v>0</v>
      </c>
    </row>
    <row r="117">
      <c r="A117" t="inlineStr">
        <is>
          <t>BIS</t>
        </is>
      </c>
      <c r="B117" t="inlineStr">
        <is>
          <t>RM</t>
        </is>
      </c>
      <c r="C117" t="inlineStr">
        <is>
          <t>RM.BIS.0028</t>
        </is>
      </c>
      <c r="D117" t="inlineStr">
        <is>
          <t>بسكوت ويفر لواكر</t>
        </is>
      </c>
      <c r="E117" t="n">
        <v>10.25</v>
      </c>
      <c r="F117" t="n">
        <v>129.0509</v>
      </c>
      <c r="G117" t="inlineStr">
        <is>
          <t>304, 108, 108, 304</t>
        </is>
      </c>
      <c r="H117" t="n">
        <v>0</v>
      </c>
      <c r="I117" t="n">
        <v>0</v>
      </c>
      <c r="J117" t="n">
        <v>0</v>
      </c>
      <c r="K117" t="n">
        <v>0</v>
      </c>
      <c r="L117" t="n">
        <v>0</v>
      </c>
      <c r="M117" t="n">
        <v>0</v>
      </c>
      <c r="N117" t="n">
        <v>0</v>
      </c>
      <c r="O117" t="n">
        <v>0</v>
      </c>
      <c r="P117" t="n">
        <v>0</v>
      </c>
      <c r="Q117" t="n">
        <v>0</v>
      </c>
      <c r="R117" t="n">
        <v>0</v>
      </c>
      <c r="S117" t="n">
        <v>0</v>
      </c>
      <c r="T117" t="n">
        <v>10.25</v>
      </c>
      <c r="U117" t="n">
        <v>129.0509</v>
      </c>
      <c r="V117" t="n">
        <v>12.5903</v>
      </c>
      <c r="W117" t="n">
        <v>0</v>
      </c>
      <c r="X117" t="n">
        <v>0</v>
      </c>
      <c r="Y117" t="n">
        <v>0</v>
      </c>
      <c r="Z117" t="n">
        <v>0</v>
      </c>
      <c r="AA117" s="20" t="n">
        <v>46194</v>
      </c>
      <c r="AB117" t="inlineStr">
        <is>
          <t>Cash Customer - مورد</t>
        </is>
      </c>
      <c r="AC117" s="20" t="n">
        <v>2</v>
      </c>
      <c r="AD117" t="n">
        <v>0</v>
      </c>
      <c r="AE117" t="n">
        <v>0</v>
      </c>
      <c r="AG117" t="n">
        <v>0</v>
      </c>
    </row>
    <row r="118">
      <c r="A118" t="inlineStr">
        <is>
          <t>BIS</t>
        </is>
      </c>
      <c r="B118" t="inlineStr">
        <is>
          <t>RM</t>
        </is>
      </c>
      <c r="C118" t="inlineStr">
        <is>
          <t>RM.BIS.0029</t>
        </is>
      </c>
      <c r="D118" t="inlineStr">
        <is>
          <t>Sifted Bisc Crumbles 2-4mm 12 KG(NewLand)</t>
        </is>
      </c>
      <c r="E118" t="n">
        <v>0</v>
      </c>
      <c r="F118" t="n">
        <v>0</v>
      </c>
      <c r="G118" t="inlineStr">
        <is>
          <t>9301, 301, 9301, 601, 301, 601</t>
        </is>
      </c>
      <c r="H118" t="n">
        <v>0</v>
      </c>
      <c r="I118" t="n">
        <v>0</v>
      </c>
      <c r="J118" t="n">
        <v>0</v>
      </c>
      <c r="K118" t="n">
        <v>0</v>
      </c>
      <c r="L118" t="n">
        <v>0</v>
      </c>
      <c r="M118" t="n">
        <v>0</v>
      </c>
      <c r="N118" t="n">
        <v>0</v>
      </c>
      <c r="O118" t="n">
        <v>0</v>
      </c>
      <c r="P118" t="n">
        <v>0</v>
      </c>
      <c r="Q118" t="n">
        <v>0</v>
      </c>
      <c r="R118" t="n">
        <v>0</v>
      </c>
      <c r="S118" t="n">
        <v>0</v>
      </c>
      <c r="T118" t="n">
        <v>0</v>
      </c>
      <c r="U118" t="n">
        <v>0</v>
      </c>
      <c r="V118" t="n">
        <v>2.0604</v>
      </c>
      <c r="W118" t="n">
        <v>0</v>
      </c>
      <c r="X118" t="n">
        <v>600</v>
      </c>
      <c r="Y118" t="n">
        <v>600</v>
      </c>
      <c r="Z118" t="n">
        <v>600</v>
      </c>
      <c r="AA118" s="20" t="n">
        <v>2</v>
      </c>
      <c r="AC118" s="20" t="n">
        <v>46153</v>
      </c>
      <c r="AD118" t="n">
        <v>66.6666</v>
      </c>
      <c r="AE118" t="n">
        <v>50</v>
      </c>
      <c r="AF118" t="inlineStr">
        <is>
          <t>0:0</t>
        </is>
      </c>
      <c r="AG118" t="n">
        <v>0</v>
      </c>
    </row>
    <row r="119">
      <c r="A119" t="inlineStr">
        <is>
          <t>BIS</t>
        </is>
      </c>
      <c r="B119" t="inlineStr">
        <is>
          <t>RM</t>
        </is>
      </c>
      <c r="C119" t="inlineStr">
        <is>
          <t>RM.BIS.0030</t>
        </is>
      </c>
      <c r="D119" t="inlineStr">
        <is>
          <t>فتات بسكويت العسل</t>
        </is>
      </c>
      <c r="E119" t="n">
        <v>38</v>
      </c>
      <c r="F119" t="n">
        <v>72.45</v>
      </c>
      <c r="G119" t="inlineStr">
        <is>
          <t>112, 9405, 9801, 108, 408, 405, 801, 9112, 809, 108, 112, 9408, 809, 9112, 9108, 801, 408, 405, 9108, 9408, 9801, 9405</t>
        </is>
      </c>
      <c r="H119" t="n">
        <v>0</v>
      </c>
      <c r="I119" t="n">
        <v>0</v>
      </c>
      <c r="J119" t="n">
        <v>0</v>
      </c>
      <c r="K119" t="n">
        <v>0</v>
      </c>
      <c r="L119" t="n">
        <v>0</v>
      </c>
      <c r="M119" t="n">
        <v>0</v>
      </c>
      <c r="N119" t="n">
        <v>0</v>
      </c>
      <c r="O119" t="n">
        <v>0</v>
      </c>
      <c r="P119" t="n">
        <v>0</v>
      </c>
      <c r="Q119" t="n">
        <v>0</v>
      </c>
      <c r="R119" t="n">
        <v>0</v>
      </c>
      <c r="S119" t="n">
        <v>0</v>
      </c>
      <c r="T119" t="n">
        <v>38</v>
      </c>
      <c r="U119" t="n">
        <v>72.45</v>
      </c>
      <c r="V119" t="n">
        <v>1.9066</v>
      </c>
      <c r="W119" t="n">
        <v>368.5</v>
      </c>
      <c r="X119" t="n">
        <v>546.3200000000001</v>
      </c>
      <c r="Y119" t="n">
        <v>546.3200000000001</v>
      </c>
      <c r="Z119" t="n">
        <v>546.3200000000001</v>
      </c>
      <c r="AA119" s="20" t="n">
        <v>46264</v>
      </c>
      <c r="AB119" t="inlineStr">
        <is>
          <t>شركة فيرونا للصناعات الغذائية</t>
        </is>
      </c>
      <c r="AC119" s="20" t="n">
        <v>46265</v>
      </c>
      <c r="AD119" t="n">
        <v>60.7022</v>
      </c>
      <c r="AE119" t="n">
        <v>45.5266</v>
      </c>
      <c r="AF119" t="inlineStr">
        <is>
          <t>0:25</t>
        </is>
      </c>
      <c r="AG119" t="n">
        <v>0</v>
      </c>
    </row>
    <row r="120">
      <c r="A120" t="inlineStr">
        <is>
          <t>BIS</t>
        </is>
      </c>
      <c r="B120" t="inlineStr">
        <is>
          <t>RM</t>
        </is>
      </c>
      <c r="C120" t="inlineStr">
        <is>
          <t>RM.BIS.0031</t>
        </is>
      </c>
      <c r="D120" t="inlineStr">
        <is>
          <t>Protein Biscuit Granules Crunchy</t>
        </is>
      </c>
      <c r="E120" t="n">
        <v>30.928</v>
      </c>
      <c r="F120" t="n">
        <v>89.69119999999999</v>
      </c>
      <c r="G120" t="inlineStr">
        <is>
          <t>405, 809, 9112, 108, 112, 809, 405, 108, 112, 9405, 405, 9112, 9809, 108, 9405, 112, 9112, 9405, 9809</t>
        </is>
      </c>
      <c r="H120" t="n">
        <v>0</v>
      </c>
      <c r="I120" t="n">
        <v>0</v>
      </c>
      <c r="J120" t="n">
        <v>0</v>
      </c>
      <c r="K120" t="n">
        <v>0</v>
      </c>
      <c r="L120" t="n">
        <v>0</v>
      </c>
      <c r="M120" t="n">
        <v>0</v>
      </c>
      <c r="N120" t="n">
        <v>0</v>
      </c>
      <c r="O120" t="n">
        <v>0</v>
      </c>
      <c r="P120" t="n">
        <v>0</v>
      </c>
      <c r="Q120" t="n">
        <v>-11.24</v>
      </c>
      <c r="R120" t="n">
        <v>0</v>
      </c>
      <c r="S120" t="n">
        <v>-11.24</v>
      </c>
      <c r="T120" t="n">
        <v>19.688</v>
      </c>
      <c r="U120" t="n">
        <v>57.0952</v>
      </c>
      <c r="V120" t="n">
        <v>2.9</v>
      </c>
      <c r="W120" t="n">
        <v>110.312</v>
      </c>
      <c r="X120" t="n">
        <v>110.312</v>
      </c>
      <c r="Y120" t="n">
        <v>110.312</v>
      </c>
      <c r="Z120" t="n">
        <v>110.312</v>
      </c>
      <c r="AA120" s="20" t="n">
        <v>46222</v>
      </c>
      <c r="AB120" t="inlineStr">
        <is>
          <t xml:space="preserve">شركة المتحده لصناعه البسكوت والحلويات </t>
        </is>
      </c>
      <c r="AC120" s="20" t="n">
        <v>46282</v>
      </c>
      <c r="AD120" t="n">
        <v>12.2568</v>
      </c>
      <c r="AE120" t="n">
        <v>9.192600000000001</v>
      </c>
      <c r="AF120" t="inlineStr">
        <is>
          <t>2:4</t>
        </is>
      </c>
      <c r="AG120" t="n">
        <v>0</v>
      </c>
    </row>
    <row r="121">
      <c r="A121" t="inlineStr">
        <is>
          <t>BTQ</t>
        </is>
      </c>
      <c r="B121" t="inlineStr">
        <is>
          <t>RM</t>
        </is>
      </c>
      <c r="C121" t="inlineStr">
        <is>
          <t>RM.BTQ.0001</t>
        </is>
      </c>
      <c r="D121" t="inlineStr">
        <is>
          <t>Croissant Zaatr</t>
        </is>
      </c>
      <c r="E121" t="n">
        <v>0</v>
      </c>
      <c r="F121" t="n">
        <v>0</v>
      </c>
      <c r="G121" t="inlineStr">
        <is>
          <t>304, 304</t>
        </is>
      </c>
      <c r="H121" t="n">
        <v>0</v>
      </c>
      <c r="I121" t="n">
        <v>0</v>
      </c>
      <c r="J121" t="n">
        <v>0</v>
      </c>
      <c r="K121" t="n">
        <v>0</v>
      </c>
      <c r="L121" t="n">
        <v>0</v>
      </c>
      <c r="M121" t="n">
        <v>0</v>
      </c>
      <c r="N121" t="n">
        <v>0</v>
      </c>
      <c r="O121" t="n">
        <v>0</v>
      </c>
      <c r="P121" t="n">
        <v>0</v>
      </c>
      <c r="Q121" t="n">
        <v>0</v>
      </c>
      <c r="R121" t="n">
        <v>0</v>
      </c>
      <c r="S121" t="n">
        <v>0</v>
      </c>
      <c r="T121" t="n">
        <v>0</v>
      </c>
      <c r="U121" t="n">
        <v>0</v>
      </c>
      <c r="V121" t="n">
        <v>0.7639</v>
      </c>
      <c r="W121" t="n">
        <v>0</v>
      </c>
      <c r="X121" t="n">
        <v>0</v>
      </c>
      <c r="Y121" t="n">
        <v>0</v>
      </c>
      <c r="Z121" t="n">
        <v>0</v>
      </c>
      <c r="AA121" s="20" t="n">
        <v>45890</v>
      </c>
      <c r="AB121" t="inlineStr">
        <is>
          <t>الشركة الحصاد الخير للاستثمار</t>
        </is>
      </c>
      <c r="AC121" s="20" t="n">
        <v>45962</v>
      </c>
      <c r="AD121" t="n">
        <v>0</v>
      </c>
      <c r="AE121" t="n">
        <v>0</v>
      </c>
      <c r="AG121" t="n">
        <v>0</v>
      </c>
    </row>
    <row r="122">
      <c r="A122" t="inlineStr">
        <is>
          <t>BTQ</t>
        </is>
      </c>
      <c r="B122" t="inlineStr">
        <is>
          <t>RM</t>
        </is>
      </c>
      <c r="C122" t="inlineStr">
        <is>
          <t>RM.BTQ.0002</t>
        </is>
      </c>
      <c r="D122" t="inlineStr">
        <is>
          <t>Croissant plain</t>
        </is>
      </c>
      <c r="E122" t="n">
        <v>72</v>
      </c>
      <c r="F122" t="n">
        <v>50</v>
      </c>
      <c r="G122" t="inlineStr">
        <is>
          <t>304, 304</t>
        </is>
      </c>
      <c r="H122" t="n">
        <v>0</v>
      </c>
      <c r="I122" t="n">
        <v>0</v>
      </c>
      <c r="J122" t="n">
        <v>0</v>
      </c>
      <c r="K122" t="n">
        <v>0</v>
      </c>
      <c r="L122" t="n">
        <v>0</v>
      </c>
      <c r="M122" t="n">
        <v>0</v>
      </c>
      <c r="N122" t="n">
        <v>0</v>
      </c>
      <c r="O122" t="n">
        <v>0</v>
      </c>
      <c r="P122" t="n">
        <v>0</v>
      </c>
      <c r="Q122" t="n">
        <v>0</v>
      </c>
      <c r="R122" t="n">
        <v>0</v>
      </c>
      <c r="S122" t="n">
        <v>0</v>
      </c>
      <c r="T122" t="n">
        <v>72</v>
      </c>
      <c r="U122" t="n">
        <v>50</v>
      </c>
      <c r="V122" t="n">
        <v>0.6944</v>
      </c>
      <c r="W122" t="n">
        <v>0</v>
      </c>
      <c r="X122" t="n">
        <v>0</v>
      </c>
      <c r="Y122" t="n">
        <v>0</v>
      </c>
      <c r="Z122" t="n">
        <v>0</v>
      </c>
      <c r="AA122" s="20" t="n">
        <v>46252</v>
      </c>
      <c r="AB122" t="inlineStr">
        <is>
          <t>الشركة الحصاد الخير للاستثمار</t>
        </is>
      </c>
      <c r="AC122" s="20" t="n">
        <v>45962</v>
      </c>
      <c r="AD122" t="n">
        <v>0</v>
      </c>
      <c r="AE122" t="n">
        <v>0</v>
      </c>
      <c r="AG122" t="n">
        <v>0</v>
      </c>
    </row>
    <row r="123">
      <c r="A123" t="inlineStr">
        <is>
          <t>BTQ</t>
        </is>
      </c>
      <c r="B123" t="inlineStr">
        <is>
          <t>RM</t>
        </is>
      </c>
      <c r="C123" t="inlineStr">
        <is>
          <t>RM.BTQ.0003</t>
        </is>
      </c>
      <c r="D123" t="inlineStr">
        <is>
          <t>Croissant Cheese</t>
        </is>
      </c>
      <c r="E123" t="n">
        <v>0</v>
      </c>
      <c r="F123" t="n">
        <v>0</v>
      </c>
      <c r="G123" t="inlineStr">
        <is>
          <t>304, 304, 304</t>
        </is>
      </c>
      <c r="H123" t="n">
        <v>72</v>
      </c>
      <c r="I123" t="n">
        <v>0</v>
      </c>
      <c r="J123" t="n">
        <v>0</v>
      </c>
      <c r="K123" t="n">
        <v>0</v>
      </c>
      <c r="L123" t="n">
        <v>0</v>
      </c>
      <c r="M123" t="n">
        <v>72</v>
      </c>
      <c r="N123" t="n">
        <v>0</v>
      </c>
      <c r="O123" t="n">
        <v>0</v>
      </c>
      <c r="P123" t="n">
        <v>0</v>
      </c>
      <c r="Q123" t="n">
        <v>0</v>
      </c>
      <c r="R123" t="n">
        <v>0</v>
      </c>
      <c r="S123" t="n">
        <v>0</v>
      </c>
      <c r="T123" t="n">
        <v>72</v>
      </c>
      <c r="U123" t="n">
        <v>58.0032</v>
      </c>
      <c r="V123" t="n">
        <v>0.8056</v>
      </c>
      <c r="W123" t="n">
        <v>0</v>
      </c>
      <c r="X123" t="n">
        <v>0</v>
      </c>
      <c r="Y123" t="n">
        <v>0</v>
      </c>
      <c r="Z123" t="n">
        <v>0</v>
      </c>
      <c r="AA123" s="20" t="n">
        <v>46286</v>
      </c>
      <c r="AB123" t="inlineStr">
        <is>
          <t>الشركة الحصاد الخير للاستثمار</t>
        </is>
      </c>
      <c r="AC123" s="20" t="n">
        <v>45962</v>
      </c>
      <c r="AD123" t="n">
        <v>0</v>
      </c>
      <c r="AE123" t="n">
        <v>0</v>
      </c>
      <c r="AG123" t="n">
        <v>58.003</v>
      </c>
    </row>
    <row r="124">
      <c r="A124" t="inlineStr">
        <is>
          <t>BTQ</t>
        </is>
      </c>
      <c r="B124" t="inlineStr">
        <is>
          <t>RM</t>
        </is>
      </c>
      <c r="C124" t="inlineStr">
        <is>
          <t>RM.BTQ.0004</t>
        </is>
      </c>
      <c r="D124" t="inlineStr">
        <is>
          <t xml:space="preserve">White Sugar Sachets </t>
        </is>
      </c>
      <c r="E124" t="n">
        <v>2500</v>
      </c>
      <c r="F124" t="n">
        <v>17.5</v>
      </c>
      <c r="G124" t="inlineStr">
        <is>
          <t>304, 499, 304, 499</t>
        </is>
      </c>
      <c r="H124" t="n">
        <v>0</v>
      </c>
      <c r="I124" t="n">
        <v>0</v>
      </c>
      <c r="J124" t="n">
        <v>0</v>
      </c>
      <c r="K124" t="n">
        <v>0</v>
      </c>
      <c r="L124" t="n">
        <v>0</v>
      </c>
      <c r="M124" t="n">
        <v>0</v>
      </c>
      <c r="N124" t="n">
        <v>0</v>
      </c>
      <c r="O124" t="n">
        <v>0</v>
      </c>
      <c r="P124" t="n">
        <v>0</v>
      </c>
      <c r="Q124" t="n">
        <v>0</v>
      </c>
      <c r="R124" t="n">
        <v>0</v>
      </c>
      <c r="S124" t="n">
        <v>0</v>
      </c>
      <c r="T124" t="n">
        <v>2500</v>
      </c>
      <c r="U124" t="n">
        <v>17.5</v>
      </c>
      <c r="V124" t="n">
        <v>0.007</v>
      </c>
      <c r="W124" t="n">
        <v>49.5512</v>
      </c>
      <c r="X124" t="n">
        <v>49.5512</v>
      </c>
      <c r="Y124" t="n">
        <v>60.4488</v>
      </c>
      <c r="Z124" t="n">
        <v>60.4488</v>
      </c>
      <c r="AA124" s="20" t="n">
        <v>45705</v>
      </c>
      <c r="AB124" t="inlineStr">
        <is>
          <t>عدنان الخضري و اولادة التجارية</t>
        </is>
      </c>
      <c r="AC124" s="20" t="n">
        <v>46234</v>
      </c>
      <c r="AD124" t="n">
        <v>6.7165</v>
      </c>
      <c r="AE124" t="n">
        <v>5.0374</v>
      </c>
      <c r="AF124" t="inlineStr">
        <is>
          <t>496:8</t>
        </is>
      </c>
      <c r="AG124" t="n">
        <v>0</v>
      </c>
    </row>
    <row r="125">
      <c r="A125" t="inlineStr">
        <is>
          <t>BTQ</t>
        </is>
      </c>
      <c r="B125" t="inlineStr">
        <is>
          <t>RM</t>
        </is>
      </c>
      <c r="C125" t="inlineStr">
        <is>
          <t>RM.BTQ.0005</t>
        </is>
      </c>
      <c r="D125" t="inlineStr">
        <is>
          <t xml:space="preserve">Brown Sugar Sachets </t>
        </is>
      </c>
      <c r="E125" t="n">
        <v>2500</v>
      </c>
      <c r="F125" t="n">
        <v>37.5</v>
      </c>
      <c r="G125" t="inlineStr">
        <is>
          <t>304, 499, 304, 499</t>
        </is>
      </c>
      <c r="H125" t="n">
        <v>0</v>
      </c>
      <c r="I125" t="n">
        <v>0</v>
      </c>
      <c r="J125" t="n">
        <v>0</v>
      </c>
      <c r="K125" t="n">
        <v>0</v>
      </c>
      <c r="L125" t="n">
        <v>0</v>
      </c>
      <c r="M125" t="n">
        <v>0</v>
      </c>
      <c r="N125" t="n">
        <v>0</v>
      </c>
      <c r="O125" t="n">
        <v>0</v>
      </c>
      <c r="P125" t="n">
        <v>0</v>
      </c>
      <c r="Q125" t="n">
        <v>0</v>
      </c>
      <c r="R125" t="n">
        <v>0</v>
      </c>
      <c r="S125" t="n">
        <v>0</v>
      </c>
      <c r="T125" t="n">
        <v>2500</v>
      </c>
      <c r="U125" t="n">
        <v>37.5</v>
      </c>
      <c r="V125" t="n">
        <v>0.015</v>
      </c>
      <c r="W125" t="n">
        <v>49.5512</v>
      </c>
      <c r="X125" t="n">
        <v>49.5512</v>
      </c>
      <c r="Y125" t="n">
        <v>60.4488</v>
      </c>
      <c r="Z125" t="n">
        <v>60.4488</v>
      </c>
      <c r="AA125" s="20" t="n">
        <v>45705</v>
      </c>
      <c r="AB125" t="inlineStr">
        <is>
          <t>عدنان الخضري و اولادة التجارية</t>
        </is>
      </c>
      <c r="AC125" s="20" t="n">
        <v>46234</v>
      </c>
      <c r="AD125" t="n">
        <v>6.7165</v>
      </c>
      <c r="AE125" t="n">
        <v>5.0374</v>
      </c>
      <c r="AF125" t="inlineStr">
        <is>
          <t>496:8</t>
        </is>
      </c>
      <c r="AG125" t="n">
        <v>0</v>
      </c>
    </row>
    <row r="126">
      <c r="A126" t="inlineStr">
        <is>
          <t>BTQ</t>
        </is>
      </c>
      <c r="B126" t="inlineStr">
        <is>
          <t>RM</t>
        </is>
      </c>
      <c r="C126" t="inlineStr">
        <is>
          <t>RM.BTQ.0006</t>
        </is>
      </c>
      <c r="D126" t="inlineStr">
        <is>
          <t>PREGEL Raspberry Flavor</t>
        </is>
      </c>
      <c r="E126" t="n">
        <v>1.52</v>
      </c>
      <c r="F126" t="n">
        <v>15.7241</v>
      </c>
      <c r="G126" t="inlineStr">
        <is>
          <t>605, 9605, 101, 103, 108, 304, 402, 605, 402, 108, 101, 103, 304, 9605</t>
        </is>
      </c>
      <c r="H126" t="n">
        <v>0</v>
      </c>
      <c r="I126" t="n">
        <v>0</v>
      </c>
      <c r="J126" t="n">
        <v>0</v>
      </c>
      <c r="K126" t="n">
        <v>0</v>
      </c>
      <c r="L126" t="n">
        <v>0</v>
      </c>
      <c r="M126" t="n">
        <v>0</v>
      </c>
      <c r="N126" t="n">
        <v>0</v>
      </c>
      <c r="O126" t="n">
        <v>0</v>
      </c>
      <c r="P126" t="n">
        <v>0</v>
      </c>
      <c r="Q126" t="n">
        <v>0</v>
      </c>
      <c r="R126" t="n">
        <v>0</v>
      </c>
      <c r="S126" t="n">
        <v>0</v>
      </c>
      <c r="T126" t="n">
        <v>1.52</v>
      </c>
      <c r="U126" t="n">
        <v>15.7241</v>
      </c>
      <c r="V126" t="n">
        <v>10.3448</v>
      </c>
      <c r="W126" t="n">
        <v>0</v>
      </c>
      <c r="X126" t="n">
        <v>0</v>
      </c>
      <c r="Y126" t="n">
        <v>0</v>
      </c>
      <c r="Z126" t="n">
        <v>0.083</v>
      </c>
      <c r="AA126" s="20" t="n">
        <v>45885</v>
      </c>
      <c r="AB126" t="inlineStr">
        <is>
          <t>شركة الاستشارية لتجارة الكيماويات</t>
        </is>
      </c>
      <c r="AC126" s="20" t="n">
        <v>45978</v>
      </c>
      <c r="AD126" t="n">
        <v>0</v>
      </c>
      <c r="AE126" t="n">
        <v>0.0069</v>
      </c>
      <c r="AF126" t="inlineStr">
        <is>
          <t>219:22</t>
        </is>
      </c>
      <c r="AG126" t="n">
        <v>0</v>
      </c>
    </row>
    <row r="127">
      <c r="A127" t="inlineStr">
        <is>
          <t>BTQ</t>
        </is>
      </c>
      <c r="B127" t="inlineStr">
        <is>
          <t>RM</t>
        </is>
      </c>
      <c r="C127" t="inlineStr">
        <is>
          <t>RM.BTQ.0007</t>
        </is>
      </c>
      <c r="D127" t="inlineStr">
        <is>
          <t xml:space="preserve">حشوة التوفي كراميل  </t>
        </is>
      </c>
      <c r="E127" t="n">
        <v>0</v>
      </c>
      <c r="F127" t="n">
        <v>0</v>
      </c>
      <c r="G127" t="inlineStr">
        <is>
          <t>9404, 9304, 801, 404, 9404, 9304, 101, 304, 201, 101, 304, 201, 801, 404</t>
        </is>
      </c>
      <c r="H127" t="n">
        <v>0</v>
      </c>
      <c r="I127" t="n">
        <v>0</v>
      </c>
      <c r="J127" t="n">
        <v>0</v>
      </c>
      <c r="K127" t="n">
        <v>0</v>
      </c>
      <c r="L127" t="n">
        <v>0</v>
      </c>
      <c r="M127" t="n">
        <v>0</v>
      </c>
      <c r="N127" t="n">
        <v>0</v>
      </c>
      <c r="O127" t="n">
        <v>0</v>
      </c>
      <c r="P127" t="n">
        <v>0</v>
      </c>
      <c r="Q127" t="n">
        <v>0</v>
      </c>
      <c r="R127" t="n">
        <v>0</v>
      </c>
      <c r="S127" t="n">
        <v>0</v>
      </c>
      <c r="T127" t="n">
        <v>0</v>
      </c>
      <c r="U127" t="n">
        <v>0</v>
      </c>
      <c r="V127" t="n">
        <v>0.8814</v>
      </c>
      <c r="W127" t="n">
        <v>0</v>
      </c>
      <c r="X127" t="n">
        <v>0</v>
      </c>
      <c r="Y127" t="n">
        <v>0</v>
      </c>
      <c r="Z127" t="n">
        <v>0</v>
      </c>
      <c r="AA127" s="20" t="n">
        <v>44860</v>
      </c>
      <c r="AB127" t="inlineStr">
        <is>
          <t>شركة البتيل لتجارة المواد الغذائية - مورد</t>
        </is>
      </c>
      <c r="AC127" s="20" t="n">
        <v>45907</v>
      </c>
      <c r="AD127" t="n">
        <v>0</v>
      </c>
      <c r="AE127" t="n">
        <v>0</v>
      </c>
      <c r="AG127" t="n">
        <v>0</v>
      </c>
    </row>
    <row r="128">
      <c r="A128" t="inlineStr">
        <is>
          <t>BTQ</t>
        </is>
      </c>
      <c r="B128" t="inlineStr">
        <is>
          <t>RM</t>
        </is>
      </c>
      <c r="C128" t="inlineStr">
        <is>
          <t>RM.BTQ.0008</t>
        </is>
      </c>
      <c r="D128" t="inlineStr">
        <is>
          <t xml:space="preserve">حليب كامل الدسم المراعي – معرض عبدون </t>
        </is>
      </c>
      <c r="E128" t="n">
        <v>124.084</v>
      </c>
      <c r="F128" t="n">
        <v>99.2672</v>
      </c>
      <c r="G128" t="inlineStr">
        <is>
          <t>304, 304, 304</t>
        </is>
      </c>
      <c r="H128" t="n">
        <v>72</v>
      </c>
      <c r="I128" t="n">
        <v>0</v>
      </c>
      <c r="J128" t="n">
        <v>0</v>
      </c>
      <c r="K128" t="n">
        <v>0</v>
      </c>
      <c r="L128" t="n">
        <v>0</v>
      </c>
      <c r="M128" t="n">
        <v>72</v>
      </c>
      <c r="N128" t="n">
        <v>0</v>
      </c>
      <c r="O128" t="n">
        <v>0</v>
      </c>
      <c r="P128" t="n">
        <v>0</v>
      </c>
      <c r="Q128" t="n">
        <v>-54.922</v>
      </c>
      <c r="R128" t="n">
        <v>0</v>
      </c>
      <c r="S128" t="n">
        <v>-54.922</v>
      </c>
      <c r="T128" t="n">
        <v>141.162</v>
      </c>
      <c r="U128" t="n">
        <v>108.4481</v>
      </c>
      <c r="V128" t="n">
        <v>0.7683</v>
      </c>
      <c r="W128" t="n">
        <v>158.843</v>
      </c>
      <c r="X128" t="n">
        <v>257.71</v>
      </c>
      <c r="Y128" t="n">
        <v>258.838</v>
      </c>
      <c r="Z128" t="n">
        <v>497.613</v>
      </c>
      <c r="AA128" s="20" t="n">
        <v>46291</v>
      </c>
      <c r="AB128" t="inlineStr">
        <is>
          <t>Cash Customer - مورد</t>
        </is>
      </c>
      <c r="AC128" s="20" t="n">
        <v>46295</v>
      </c>
      <c r="AD128" t="n">
        <v>28.7597</v>
      </c>
      <c r="AE128" t="n">
        <v>41.4677</v>
      </c>
      <c r="AF128" t="inlineStr">
        <is>
          <t>3:12</t>
        </is>
      </c>
      <c r="AG128" t="n">
        <v>52.8</v>
      </c>
    </row>
    <row r="129">
      <c r="A129" t="inlineStr">
        <is>
          <t>BTQ</t>
        </is>
      </c>
      <c r="B129" t="inlineStr">
        <is>
          <t>RM</t>
        </is>
      </c>
      <c r="C129" t="inlineStr">
        <is>
          <t>RM.BTQ.0009</t>
        </is>
      </c>
      <c r="D129" t="inlineStr">
        <is>
          <t>مرزبان</t>
        </is>
      </c>
      <c r="E129" t="n">
        <v>0</v>
      </c>
      <c r="F129" t="n">
        <v>0</v>
      </c>
      <c r="G129" t="inlineStr">
        <is>
          <t>499, 402, 304, 499, 304, 402</t>
        </is>
      </c>
      <c r="H129" t="n">
        <v>0</v>
      </c>
      <c r="I129" t="n">
        <v>0</v>
      </c>
      <c r="J129" t="n">
        <v>0</v>
      </c>
      <c r="K129" t="n">
        <v>0</v>
      </c>
      <c r="L129" t="n">
        <v>0</v>
      </c>
      <c r="M129" t="n">
        <v>0</v>
      </c>
      <c r="N129" t="n">
        <v>0</v>
      </c>
      <c r="O129" t="n">
        <v>0</v>
      </c>
      <c r="P129" t="n">
        <v>0</v>
      </c>
      <c r="Q129" t="n">
        <v>0</v>
      </c>
      <c r="R129" t="n">
        <v>0</v>
      </c>
      <c r="S129" t="n">
        <v>0</v>
      </c>
      <c r="T129" t="n">
        <v>0</v>
      </c>
      <c r="U129" t="n">
        <v>0</v>
      </c>
      <c r="V129" t="n">
        <v>10.3447</v>
      </c>
      <c r="W129" t="n">
        <v>2.465</v>
      </c>
      <c r="X129" t="n">
        <v>2.465</v>
      </c>
      <c r="Y129" t="n">
        <v>2.465</v>
      </c>
      <c r="Z129" t="n">
        <v>2.465</v>
      </c>
      <c r="AA129" s="20" t="n">
        <v>45685</v>
      </c>
      <c r="AB129" t="inlineStr">
        <is>
          <t>شركة الكونية للاستيراد والتصدير</t>
        </is>
      </c>
      <c r="AC129" s="20" t="n">
        <v>46234</v>
      </c>
      <c r="AD129" t="n">
        <v>0.2738</v>
      </c>
      <c r="AE129" t="n">
        <v>0.2054</v>
      </c>
      <c r="AF129" t="inlineStr">
        <is>
          <t>0:0</t>
        </is>
      </c>
      <c r="AG129" t="n">
        <v>0</v>
      </c>
    </row>
    <row r="130">
      <c r="A130" t="inlineStr">
        <is>
          <t>BTQ</t>
        </is>
      </c>
      <c r="B130" t="inlineStr">
        <is>
          <t>RM</t>
        </is>
      </c>
      <c r="C130" t="inlineStr">
        <is>
          <t>RM.BTQ.0010</t>
        </is>
      </c>
      <c r="D130" t="inlineStr">
        <is>
          <t xml:space="preserve">تمر مجهول </t>
        </is>
      </c>
      <c r="E130" t="n">
        <v>15</v>
      </c>
      <c r="F130" t="n">
        <v>64.7063</v>
      </c>
      <c r="G130" t="inlineStr">
        <is>
          <t>499, 409, 402, 304, 108, 101, 409, 9409, 101, 499, 9108, 304, 108, 402, 9108, 9409</t>
        </is>
      </c>
      <c r="H130" t="n">
        <v>5</v>
      </c>
      <c r="I130" t="n">
        <v>0</v>
      </c>
      <c r="J130" t="n">
        <v>0</v>
      </c>
      <c r="K130" t="n">
        <v>0</v>
      </c>
      <c r="L130" t="n">
        <v>0</v>
      </c>
      <c r="M130" t="n">
        <v>5</v>
      </c>
      <c r="N130" t="n">
        <v>0</v>
      </c>
      <c r="O130" t="n">
        <v>0</v>
      </c>
      <c r="P130" t="n">
        <v>0</v>
      </c>
      <c r="Q130" t="n">
        <v>0</v>
      </c>
      <c r="R130" t="n">
        <v>0</v>
      </c>
      <c r="S130" t="n">
        <v>0</v>
      </c>
      <c r="T130" t="n">
        <v>20</v>
      </c>
      <c r="U130" t="n">
        <v>88.72629999999999</v>
      </c>
      <c r="V130" t="n">
        <v>4.4363</v>
      </c>
      <c r="W130" t="n">
        <v>2.225</v>
      </c>
      <c r="X130" t="n">
        <v>2.225</v>
      </c>
      <c r="Y130" t="n">
        <v>2.225</v>
      </c>
      <c r="Z130" t="n">
        <v>12.328</v>
      </c>
      <c r="AA130" s="20" t="n">
        <v>46279</v>
      </c>
      <c r="AB130" t="inlineStr">
        <is>
          <t>شركة القطوف الدانية للاستيراد والتصديروالوكالات ال</t>
        </is>
      </c>
      <c r="AC130" s="20" t="n">
        <v>46234</v>
      </c>
      <c r="AD130" t="n">
        <v>0.2472</v>
      </c>
      <c r="AE130" t="n">
        <v>1.0273</v>
      </c>
      <c r="AF130" t="inlineStr">
        <is>
          <t>19:14</t>
        </is>
      </c>
      <c r="AG130" t="n">
        <v>24.02</v>
      </c>
    </row>
    <row r="131">
      <c r="A131" t="inlineStr">
        <is>
          <t>BTQ</t>
        </is>
      </c>
      <c r="B131" t="inlineStr">
        <is>
          <t>RM</t>
        </is>
      </c>
      <c r="C131" t="inlineStr">
        <is>
          <t>RM.BTQ.0011</t>
        </is>
      </c>
      <c r="D131" t="inlineStr">
        <is>
          <t xml:space="preserve">مشمش مجفف </t>
        </is>
      </c>
      <c r="E131" t="n">
        <v>1.15</v>
      </c>
      <c r="F131" t="n">
        <v>7.4354</v>
      </c>
      <c r="G131" t="inlineStr">
        <is>
          <t>101, 304, 402, 499, 101, 304, 402, 499</t>
        </is>
      </c>
      <c r="H131" t="n">
        <v>0</v>
      </c>
      <c r="I131" t="n">
        <v>0</v>
      </c>
      <c r="J131" t="n">
        <v>0</v>
      </c>
      <c r="K131" t="n">
        <v>0</v>
      </c>
      <c r="L131" t="n">
        <v>0</v>
      </c>
      <c r="M131" t="n">
        <v>0</v>
      </c>
      <c r="N131" t="n">
        <v>0</v>
      </c>
      <c r="O131" t="n">
        <v>0</v>
      </c>
      <c r="P131" t="n">
        <v>0</v>
      </c>
      <c r="Q131" t="n">
        <v>0</v>
      </c>
      <c r="R131" t="n">
        <v>0</v>
      </c>
      <c r="S131" t="n">
        <v>0</v>
      </c>
      <c r="T131" t="n">
        <v>1.15</v>
      </c>
      <c r="U131" t="n">
        <v>7.4354</v>
      </c>
      <c r="V131" t="n">
        <v>6.4656</v>
      </c>
      <c r="W131" t="n">
        <v>5</v>
      </c>
      <c r="X131" t="n">
        <v>5</v>
      </c>
      <c r="Y131" t="n">
        <v>9.1</v>
      </c>
      <c r="Z131" t="n">
        <v>9.1</v>
      </c>
      <c r="AA131" s="20" t="n">
        <v>45721</v>
      </c>
      <c r="AB131" t="inlineStr">
        <is>
          <t>شركة ابو عودة اخوان</t>
        </is>
      </c>
      <c r="AC131" s="20" t="n">
        <v>46234</v>
      </c>
      <c r="AD131" t="n">
        <v>1.0111</v>
      </c>
      <c r="AE131" t="n">
        <v>0.7583</v>
      </c>
      <c r="AF131" t="inlineStr">
        <is>
          <t>1:15</t>
        </is>
      </c>
      <c r="AG131" t="n">
        <v>0</v>
      </c>
    </row>
    <row r="132">
      <c r="A132" t="inlineStr">
        <is>
          <t>BTQ</t>
        </is>
      </c>
      <c r="B132" t="inlineStr">
        <is>
          <t>RM</t>
        </is>
      </c>
      <c r="C132" t="inlineStr">
        <is>
          <t>RM.BTQ.0012</t>
        </is>
      </c>
      <c r="D132" t="inlineStr">
        <is>
          <t xml:space="preserve">PreGel Strawberry 1*3kg </t>
        </is>
      </c>
      <c r="E132" t="n">
        <v>0.5</v>
      </c>
      <c r="F132" t="n">
        <v>4.3103</v>
      </c>
      <c r="G132" t="inlineStr">
        <is>
          <t>402, 304, 101, 402, 304, 101</t>
        </is>
      </c>
      <c r="H132" t="n">
        <v>0</v>
      </c>
      <c r="I132" t="n">
        <v>0</v>
      </c>
      <c r="J132" t="n">
        <v>0</v>
      </c>
      <c r="K132" t="n">
        <v>0</v>
      </c>
      <c r="L132" t="n">
        <v>0</v>
      </c>
      <c r="M132" t="n">
        <v>0</v>
      </c>
      <c r="N132" t="n">
        <v>0</v>
      </c>
      <c r="O132" t="n">
        <v>0</v>
      </c>
      <c r="P132" t="n">
        <v>0</v>
      </c>
      <c r="Q132" t="n">
        <v>0</v>
      </c>
      <c r="R132" t="n">
        <v>0</v>
      </c>
      <c r="S132" t="n">
        <v>0</v>
      </c>
      <c r="T132" t="n">
        <v>0.5</v>
      </c>
      <c r="U132" t="n">
        <v>4.3103</v>
      </c>
      <c r="V132" t="n">
        <v>8.6206</v>
      </c>
      <c r="W132" t="n">
        <v>0</v>
      </c>
      <c r="X132" t="n">
        <v>0</v>
      </c>
      <c r="Y132" t="n">
        <v>4</v>
      </c>
      <c r="Z132" t="n">
        <v>4.348</v>
      </c>
      <c r="AA132" s="20" t="n">
        <v>45754</v>
      </c>
      <c r="AB132" t="inlineStr">
        <is>
          <t>شركة المحمودية لتجارة مستلزمات المخابز والحلويات</t>
        </is>
      </c>
      <c r="AC132" s="20" t="n">
        <v>46081</v>
      </c>
      <c r="AD132" t="n">
        <v>0.4444</v>
      </c>
      <c r="AE132" t="n">
        <v>0.3623</v>
      </c>
      <c r="AF132" t="inlineStr">
        <is>
          <t>1:11</t>
        </is>
      </c>
      <c r="AG132" t="n">
        <v>0</v>
      </c>
    </row>
    <row r="133">
      <c r="A133" t="inlineStr">
        <is>
          <t>BTQ</t>
        </is>
      </c>
      <c r="B133" t="inlineStr">
        <is>
          <t>RM</t>
        </is>
      </c>
      <c r="C133" t="inlineStr">
        <is>
          <t>RM.BTQ.0013</t>
        </is>
      </c>
      <c r="D133" t="inlineStr">
        <is>
          <t>فراولة مقرمشة</t>
        </is>
      </c>
      <c r="E133" t="n">
        <v>0</v>
      </c>
      <c r="F133" t="n">
        <v>0</v>
      </c>
      <c r="G133" t="inlineStr">
        <is>
          <t>304, 304</t>
        </is>
      </c>
      <c r="H133" t="n">
        <v>0</v>
      </c>
      <c r="I133" t="n">
        <v>0</v>
      </c>
      <c r="J133" t="n">
        <v>0</v>
      </c>
      <c r="K133" t="n">
        <v>0</v>
      </c>
      <c r="L133" t="n">
        <v>0</v>
      </c>
      <c r="M133" t="n">
        <v>0</v>
      </c>
      <c r="N133" t="n">
        <v>0</v>
      </c>
      <c r="O133" t="n">
        <v>0</v>
      </c>
      <c r="P133" t="n">
        <v>0</v>
      </c>
      <c r="Q133" t="n">
        <v>0</v>
      </c>
      <c r="R133" t="n">
        <v>0</v>
      </c>
      <c r="S133" t="n">
        <v>0</v>
      </c>
      <c r="T133" t="n">
        <v>0</v>
      </c>
      <c r="U133" t="n">
        <v>0</v>
      </c>
      <c r="V133" t="n">
        <v>250</v>
      </c>
      <c r="W133" t="n">
        <v>0</v>
      </c>
      <c r="X133" t="n">
        <v>0</v>
      </c>
      <c r="Y133" t="n">
        <v>0</v>
      </c>
      <c r="Z133" t="n">
        <v>0</v>
      </c>
      <c r="AA133" s="20" t="n">
        <v>45679</v>
      </c>
      <c r="AB133" t="inlineStr">
        <is>
          <t>شركة الكونية للاستيراد والتصدير</t>
        </is>
      </c>
      <c r="AC133" s="20" t="n">
        <v>2</v>
      </c>
      <c r="AD133" t="n">
        <v>0</v>
      </c>
      <c r="AE133" t="n">
        <v>0</v>
      </c>
      <c r="AG133" t="n">
        <v>0</v>
      </c>
    </row>
    <row r="134">
      <c r="A134" t="inlineStr">
        <is>
          <t>BTQ</t>
        </is>
      </c>
      <c r="B134" t="inlineStr">
        <is>
          <t>RM</t>
        </is>
      </c>
      <c r="C134" t="inlineStr">
        <is>
          <t>RM.BTQ.0014</t>
        </is>
      </c>
      <c r="D134" t="inlineStr">
        <is>
          <t>فراولة كرسبي مقاوم للرطوبة</t>
        </is>
      </c>
      <c r="E134" t="n">
        <v>0</v>
      </c>
      <c r="F134" t="n">
        <v>0</v>
      </c>
      <c r="G134" t="inlineStr">
        <is>
          <t>304, 304</t>
        </is>
      </c>
      <c r="H134" t="n">
        <v>0</v>
      </c>
      <c r="I134" t="n">
        <v>0</v>
      </c>
      <c r="J134" t="n">
        <v>0</v>
      </c>
      <c r="K134" t="n">
        <v>0</v>
      </c>
      <c r="L134" t="n">
        <v>0</v>
      </c>
      <c r="M134" t="n">
        <v>0</v>
      </c>
      <c r="N134" t="n">
        <v>0</v>
      </c>
      <c r="O134" t="n">
        <v>0</v>
      </c>
      <c r="P134" t="n">
        <v>0</v>
      </c>
      <c r="Q134" t="n">
        <v>0</v>
      </c>
      <c r="R134" t="n">
        <v>0</v>
      </c>
      <c r="S134" t="n">
        <v>0</v>
      </c>
      <c r="T134" t="n">
        <v>0</v>
      </c>
      <c r="U134" t="n">
        <v>0</v>
      </c>
      <c r="V134" t="n">
        <v>117.5</v>
      </c>
      <c r="W134" t="n">
        <v>0</v>
      </c>
      <c r="X134" t="n">
        <v>0</v>
      </c>
      <c r="Y134" t="n">
        <v>0</v>
      </c>
      <c r="Z134" t="n">
        <v>0</v>
      </c>
      <c r="AA134" s="20" t="n">
        <v>45679</v>
      </c>
      <c r="AB134" t="inlineStr">
        <is>
          <t>شركة الكونية للاستيراد والتصدير</t>
        </is>
      </c>
      <c r="AC134" s="20" t="n">
        <v>2</v>
      </c>
      <c r="AD134" t="n">
        <v>0</v>
      </c>
      <c r="AE134" t="n">
        <v>0</v>
      </c>
      <c r="AG134" t="n">
        <v>0</v>
      </c>
    </row>
    <row r="135">
      <c r="A135" t="inlineStr">
        <is>
          <t>BTQ</t>
        </is>
      </c>
      <c r="B135" t="inlineStr">
        <is>
          <t>RM</t>
        </is>
      </c>
      <c r="C135" t="inlineStr">
        <is>
          <t>RM.BTQ.0015</t>
        </is>
      </c>
      <c r="D135" t="inlineStr">
        <is>
          <t>شرائح برتقال</t>
        </is>
      </c>
      <c r="E135" t="n">
        <v>0</v>
      </c>
      <c r="F135" t="n">
        <v>0</v>
      </c>
      <c r="G135" t="inlineStr">
        <is>
          <t>304, 304</t>
        </is>
      </c>
      <c r="H135" t="n">
        <v>0</v>
      </c>
      <c r="I135" t="n">
        <v>0</v>
      </c>
      <c r="J135" t="n">
        <v>0</v>
      </c>
      <c r="K135" t="n">
        <v>0</v>
      </c>
      <c r="L135" t="n">
        <v>0</v>
      </c>
      <c r="M135" t="n">
        <v>0</v>
      </c>
      <c r="N135" t="n">
        <v>0</v>
      </c>
      <c r="O135" t="n">
        <v>0</v>
      </c>
      <c r="P135" t="n">
        <v>0</v>
      </c>
      <c r="Q135" t="n">
        <v>0</v>
      </c>
      <c r="R135" t="n">
        <v>0</v>
      </c>
      <c r="S135" t="n">
        <v>0</v>
      </c>
      <c r="T135" t="n">
        <v>0</v>
      </c>
      <c r="U135" t="n">
        <v>0</v>
      </c>
      <c r="V135" t="n">
        <v>22</v>
      </c>
      <c r="W135" t="n">
        <v>0</v>
      </c>
      <c r="X135" t="n">
        <v>0</v>
      </c>
      <c r="Y135" t="n">
        <v>4.5</v>
      </c>
      <c r="Z135" t="n">
        <v>6.412</v>
      </c>
      <c r="AA135" s="20" t="n">
        <v>45679</v>
      </c>
      <c r="AB135" t="inlineStr">
        <is>
          <t>شركة الكونية للاستيراد والتصدير</t>
        </is>
      </c>
      <c r="AC135" s="20" t="n">
        <v>46096</v>
      </c>
      <c r="AD135" t="n">
        <v>0.5</v>
      </c>
      <c r="AE135" t="n">
        <v>0.5343</v>
      </c>
      <c r="AF135" t="inlineStr">
        <is>
          <t>0:0</t>
        </is>
      </c>
      <c r="AG135" t="n">
        <v>0</v>
      </c>
    </row>
    <row r="136">
      <c r="A136" t="inlineStr">
        <is>
          <t>BTQ</t>
        </is>
      </c>
      <c r="B136" t="inlineStr">
        <is>
          <t>RM</t>
        </is>
      </c>
      <c r="C136" t="inlineStr">
        <is>
          <t>RM.BTQ.0016</t>
        </is>
      </c>
      <c r="D136" t="inlineStr">
        <is>
          <t>شظايا برتقال</t>
        </is>
      </c>
      <c r="E136" t="n">
        <v>0</v>
      </c>
      <c r="F136" t="n">
        <v>0</v>
      </c>
      <c r="G136" t="inlineStr">
        <is>
          <t>304, 304</t>
        </is>
      </c>
      <c r="H136" t="n">
        <v>0</v>
      </c>
      <c r="I136" t="n">
        <v>0</v>
      </c>
      <c r="J136" t="n">
        <v>0</v>
      </c>
      <c r="K136" t="n">
        <v>0</v>
      </c>
      <c r="L136" t="n">
        <v>0</v>
      </c>
      <c r="M136" t="n">
        <v>0</v>
      </c>
      <c r="N136" t="n">
        <v>0</v>
      </c>
      <c r="O136" t="n">
        <v>0</v>
      </c>
      <c r="P136" t="n">
        <v>0</v>
      </c>
      <c r="Q136" t="n">
        <v>0</v>
      </c>
      <c r="R136" t="n">
        <v>0</v>
      </c>
      <c r="S136" t="n">
        <v>0</v>
      </c>
      <c r="T136" t="n">
        <v>0</v>
      </c>
      <c r="U136" t="n">
        <v>0</v>
      </c>
      <c r="V136" t="n">
        <v>30</v>
      </c>
      <c r="W136" t="n">
        <v>0</v>
      </c>
      <c r="X136" t="n">
        <v>0</v>
      </c>
      <c r="Y136" t="n">
        <v>0</v>
      </c>
      <c r="Z136" t="n">
        <v>0</v>
      </c>
      <c r="AA136" s="20" t="n">
        <v>45679</v>
      </c>
      <c r="AB136" t="inlineStr">
        <is>
          <t>شركة الكونية للاستيراد والتصدير</t>
        </is>
      </c>
      <c r="AC136" s="20" t="n">
        <v>2</v>
      </c>
      <c r="AD136" t="n">
        <v>0</v>
      </c>
      <c r="AE136" t="n">
        <v>0</v>
      </c>
      <c r="AG136" t="n">
        <v>0</v>
      </c>
    </row>
    <row r="137">
      <c r="A137" t="inlineStr">
        <is>
          <t>BTQ</t>
        </is>
      </c>
      <c r="B137" t="inlineStr">
        <is>
          <t>RM</t>
        </is>
      </c>
      <c r="C137" t="inlineStr">
        <is>
          <t>RM.BTQ.0017</t>
        </is>
      </c>
      <c r="D137" t="inlineStr">
        <is>
          <t>شرائح الليمون</t>
        </is>
      </c>
      <c r="E137" t="n">
        <v>0</v>
      </c>
      <c r="F137" t="n">
        <v>0</v>
      </c>
      <c r="G137" t="inlineStr">
        <is>
          <t>304, 304</t>
        </is>
      </c>
      <c r="H137" t="n">
        <v>0</v>
      </c>
      <c r="I137" t="n">
        <v>0</v>
      </c>
      <c r="J137" t="n">
        <v>0</v>
      </c>
      <c r="K137" t="n">
        <v>0</v>
      </c>
      <c r="L137" t="n">
        <v>0</v>
      </c>
      <c r="M137" t="n">
        <v>0</v>
      </c>
      <c r="N137" t="n">
        <v>0</v>
      </c>
      <c r="O137" t="n">
        <v>0</v>
      </c>
      <c r="P137" t="n">
        <v>0</v>
      </c>
      <c r="Q137" t="n">
        <v>0</v>
      </c>
      <c r="R137" t="n">
        <v>0</v>
      </c>
      <c r="S137" t="n">
        <v>0</v>
      </c>
      <c r="T137" t="n">
        <v>0</v>
      </c>
      <c r="U137" t="n">
        <v>0</v>
      </c>
      <c r="V137" t="n">
        <v>27</v>
      </c>
      <c r="W137" t="n">
        <v>0</v>
      </c>
      <c r="X137" t="n">
        <v>0</v>
      </c>
      <c r="Y137" t="n">
        <v>0</v>
      </c>
      <c r="Z137" t="n">
        <v>0</v>
      </c>
      <c r="AA137" s="20" t="n">
        <v>45679</v>
      </c>
      <c r="AB137" t="inlineStr">
        <is>
          <t>شركة الكونية للاستيراد والتصدير</t>
        </is>
      </c>
      <c r="AC137" s="20" t="n">
        <v>2</v>
      </c>
      <c r="AD137" t="n">
        <v>0</v>
      </c>
      <c r="AE137" t="n">
        <v>0</v>
      </c>
      <c r="AG137" t="n">
        <v>0</v>
      </c>
    </row>
    <row r="138">
      <c r="A138" t="inlineStr">
        <is>
          <t>BTQ</t>
        </is>
      </c>
      <c r="B138" t="inlineStr">
        <is>
          <t>RM</t>
        </is>
      </c>
      <c r="C138" t="inlineStr">
        <is>
          <t>RM.BTQ.0018</t>
        </is>
      </c>
      <c r="D138" t="inlineStr">
        <is>
          <t xml:space="preserve">Peach squeeze mec3 </t>
        </is>
      </c>
      <c r="E138" t="n">
        <v>4.677</v>
      </c>
      <c r="F138" t="n">
        <v>40.3193</v>
      </c>
      <c r="G138" t="inlineStr">
        <is>
          <t>304, 304, 304</t>
        </is>
      </c>
      <c r="H138" t="n">
        <v>1</v>
      </c>
      <c r="I138" t="n">
        <v>0</v>
      </c>
      <c r="J138" t="n">
        <v>0</v>
      </c>
      <c r="K138" t="n">
        <v>0</v>
      </c>
      <c r="L138" t="n">
        <v>0</v>
      </c>
      <c r="M138" t="n">
        <v>1</v>
      </c>
      <c r="N138" t="n">
        <v>0</v>
      </c>
      <c r="O138" t="n">
        <v>0</v>
      </c>
      <c r="P138" t="n">
        <v>0</v>
      </c>
      <c r="Q138" t="n">
        <v>-0.06</v>
      </c>
      <c r="R138" t="n">
        <v>0</v>
      </c>
      <c r="S138" t="n">
        <v>-0.06</v>
      </c>
      <c r="T138" t="n">
        <v>5.617</v>
      </c>
      <c r="U138" t="n">
        <v>51.8711</v>
      </c>
      <c r="V138" t="n">
        <v>9.2347</v>
      </c>
      <c r="W138" t="n">
        <v>0.06</v>
      </c>
      <c r="X138" t="n">
        <v>0.06</v>
      </c>
      <c r="Y138" t="n">
        <v>0.06</v>
      </c>
      <c r="Z138" t="n">
        <v>0.06</v>
      </c>
      <c r="AA138" s="20" t="n">
        <v>46291</v>
      </c>
      <c r="AB138" t="inlineStr">
        <is>
          <t>شركة المحمودية لتجارة مستلزمات المخابز والحلويات</t>
        </is>
      </c>
      <c r="AC138" s="20" t="n">
        <v>46274</v>
      </c>
      <c r="AD138" t="n">
        <v>0.0066</v>
      </c>
      <c r="AE138" t="n">
        <v>0.005</v>
      </c>
      <c r="AF138" t="inlineStr">
        <is>
          <t>1123:12</t>
        </is>
      </c>
      <c r="AG138" t="n">
        <v>12.069</v>
      </c>
    </row>
    <row r="139">
      <c r="A139" t="inlineStr">
        <is>
          <t>BTQ</t>
        </is>
      </c>
      <c r="B139" t="inlineStr">
        <is>
          <t>RM</t>
        </is>
      </c>
      <c r="C139" t="inlineStr">
        <is>
          <t>RM.BTQ.0019</t>
        </is>
      </c>
      <c r="D139" t="inlineStr">
        <is>
          <t xml:space="preserve">Strawberry squeeze mec3 </t>
        </is>
      </c>
      <c r="E139" t="n">
        <v>28.399</v>
      </c>
      <c r="F139" t="n">
        <v>157.3028</v>
      </c>
      <c r="G139" t="inlineStr">
        <is>
          <t>304, 304, 9409, 101, 499, 409, 402, 304, 101, 402, 409, 499, 9409</t>
        </is>
      </c>
      <c r="H139" t="n">
        <v>5</v>
      </c>
      <c r="I139" t="n">
        <v>0</v>
      </c>
      <c r="J139" t="n">
        <v>0</v>
      </c>
      <c r="K139" t="n">
        <v>0</v>
      </c>
      <c r="L139" t="n">
        <v>0</v>
      </c>
      <c r="M139" t="n">
        <v>5</v>
      </c>
      <c r="N139" t="n">
        <v>0</v>
      </c>
      <c r="O139" t="n">
        <v>0</v>
      </c>
      <c r="P139" t="n">
        <v>0</v>
      </c>
      <c r="Q139" t="n">
        <v>-0.6</v>
      </c>
      <c r="R139" t="n">
        <v>0</v>
      </c>
      <c r="S139" t="n">
        <v>-0.6</v>
      </c>
      <c r="T139" t="n">
        <v>32.799</v>
      </c>
      <c r="U139" t="n">
        <v>212.4803</v>
      </c>
      <c r="V139" t="n">
        <v>6.4783</v>
      </c>
      <c r="W139" t="n">
        <v>64.8</v>
      </c>
      <c r="X139" t="n">
        <v>64.8</v>
      </c>
      <c r="Y139" t="n">
        <v>98.789</v>
      </c>
      <c r="Z139" t="n">
        <v>101.766</v>
      </c>
      <c r="AA139" s="20" t="n">
        <v>46291</v>
      </c>
      <c r="AB139" t="inlineStr">
        <is>
          <t>شركة المحمودية لتجارة مستلزمات المخابز والحلويات</t>
        </is>
      </c>
      <c r="AC139" s="20" t="n">
        <v>46278</v>
      </c>
      <c r="AD139" t="n">
        <v>10.9765</v>
      </c>
      <c r="AE139" t="n">
        <v>8.480499999999999</v>
      </c>
      <c r="AF139" t="inlineStr">
        <is>
          <t>3:26</t>
        </is>
      </c>
      <c r="AG139" t="n">
        <v>60.35</v>
      </c>
    </row>
    <row r="140">
      <c r="A140" t="inlineStr">
        <is>
          <t>BTQ</t>
        </is>
      </c>
      <c r="B140" t="inlineStr">
        <is>
          <t>RM</t>
        </is>
      </c>
      <c r="C140" t="inlineStr">
        <is>
          <t>RM.BTQ.0020</t>
        </is>
      </c>
      <c r="D140" t="inlineStr">
        <is>
          <t>Mango squeeze mec3</t>
        </is>
      </c>
      <c r="E140" t="n">
        <v>11.151</v>
      </c>
      <c r="F140" t="n">
        <v>100.1484</v>
      </c>
      <c r="G140" t="inlineStr">
        <is>
          <t>304, 304, 304</t>
        </is>
      </c>
      <c r="H140" t="n">
        <v>4</v>
      </c>
      <c r="I140" t="n">
        <v>0</v>
      </c>
      <c r="J140" t="n">
        <v>0</v>
      </c>
      <c r="K140" t="n">
        <v>0</v>
      </c>
      <c r="L140" t="n">
        <v>0</v>
      </c>
      <c r="M140" t="n">
        <v>4</v>
      </c>
      <c r="N140" t="n">
        <v>0</v>
      </c>
      <c r="O140" t="n">
        <v>0</v>
      </c>
      <c r="P140" t="n">
        <v>0</v>
      </c>
      <c r="Q140" t="n">
        <v>0</v>
      </c>
      <c r="R140" t="n">
        <v>0</v>
      </c>
      <c r="S140" t="n">
        <v>0</v>
      </c>
      <c r="T140" t="n">
        <v>15.151</v>
      </c>
      <c r="U140" t="n">
        <v>148.4344</v>
      </c>
      <c r="V140" t="n">
        <v>9.797000000000001</v>
      </c>
      <c r="W140" t="n">
        <v>0.22</v>
      </c>
      <c r="X140" t="n">
        <v>0.22</v>
      </c>
      <c r="Y140" t="n">
        <v>0.22</v>
      </c>
      <c r="Z140" t="n">
        <v>0.22</v>
      </c>
      <c r="AA140" s="20" t="n">
        <v>46291</v>
      </c>
      <c r="AB140" t="inlineStr">
        <is>
          <t>شركة المحمودية لتجارة مستلزمات المخابز والحلويات</t>
        </is>
      </c>
      <c r="AC140" s="20" t="n">
        <v>46258</v>
      </c>
      <c r="AD140" t="n">
        <v>0.0244</v>
      </c>
      <c r="AE140" t="n">
        <v>0.0183</v>
      </c>
      <c r="AF140" t="inlineStr">
        <is>
          <t>826:12</t>
        </is>
      </c>
      <c r="AG140" t="n">
        <v>48.286</v>
      </c>
    </row>
    <row r="141">
      <c r="A141" t="inlineStr">
        <is>
          <t>BTQ</t>
        </is>
      </c>
      <c r="B141" t="inlineStr">
        <is>
          <t>RM</t>
        </is>
      </c>
      <c r="C141" t="inlineStr">
        <is>
          <t>RM.BTQ.0021</t>
        </is>
      </c>
      <c r="D141" t="inlineStr">
        <is>
          <t xml:space="preserve">Mixed berries squeeze mec3 </t>
        </is>
      </c>
      <c r="E141" t="n">
        <v>0.223</v>
      </c>
      <c r="F141" t="n">
        <v>1.9224</v>
      </c>
      <c r="G141" t="inlineStr">
        <is>
          <t>304, 304, 304</t>
        </is>
      </c>
      <c r="H141" t="n">
        <v>3</v>
      </c>
      <c r="I141" t="n">
        <v>0</v>
      </c>
      <c r="J141" t="n">
        <v>0</v>
      </c>
      <c r="K141" t="n">
        <v>0</v>
      </c>
      <c r="L141" t="n">
        <v>0</v>
      </c>
      <c r="M141" t="n">
        <v>3</v>
      </c>
      <c r="N141" t="n">
        <v>0</v>
      </c>
      <c r="O141" t="n">
        <v>0</v>
      </c>
      <c r="P141" t="n">
        <v>0</v>
      </c>
      <c r="Q141" t="n">
        <v>0</v>
      </c>
      <c r="R141" t="n">
        <v>0</v>
      </c>
      <c r="S141" t="n">
        <v>0</v>
      </c>
      <c r="T141" t="n">
        <v>3.223</v>
      </c>
      <c r="U141" t="n">
        <v>38.1294</v>
      </c>
      <c r="V141" t="n">
        <v>11.8304</v>
      </c>
      <c r="W141" t="n">
        <v>0.04</v>
      </c>
      <c r="X141" t="n">
        <v>0.04</v>
      </c>
      <c r="Y141" t="n">
        <v>0.04</v>
      </c>
      <c r="Z141" t="n">
        <v>0.04</v>
      </c>
      <c r="AA141" s="20" t="n">
        <v>46291</v>
      </c>
      <c r="AB141" t="inlineStr">
        <is>
          <t>شركة المحمودية لتجارة مستلزمات المخابز والحلويات</t>
        </is>
      </c>
      <c r="AC141" s="20" t="n">
        <v>46257</v>
      </c>
      <c r="AD141" t="n">
        <v>0.0044</v>
      </c>
      <c r="AE141" t="n">
        <v>0.0033</v>
      </c>
      <c r="AF141" t="inlineStr">
        <is>
          <t>966:27</t>
        </is>
      </c>
      <c r="AG141" t="n">
        <v>36.207</v>
      </c>
    </row>
    <row r="142">
      <c r="A142" t="inlineStr">
        <is>
          <t>BTQ</t>
        </is>
      </c>
      <c r="B142" t="inlineStr">
        <is>
          <t>RM</t>
        </is>
      </c>
      <c r="C142" t="inlineStr">
        <is>
          <t>RM.BTQ.0022</t>
        </is>
      </c>
      <c r="D142" t="inlineStr">
        <is>
          <t xml:space="preserve">Passion fruit squeeze mec3 </t>
        </is>
      </c>
      <c r="E142" t="n">
        <v>15.756</v>
      </c>
      <c r="F142" t="n">
        <v>141.8628</v>
      </c>
      <c r="G142" t="inlineStr">
        <is>
          <t>304, 101, 304, 101, 304</t>
        </is>
      </c>
      <c r="H142" t="n">
        <v>0</v>
      </c>
      <c r="I142" t="n">
        <v>0</v>
      </c>
      <c r="J142" t="n">
        <v>0</v>
      </c>
      <c r="K142" t="n">
        <v>0</v>
      </c>
      <c r="L142" t="n">
        <v>0</v>
      </c>
      <c r="M142" t="n">
        <v>0</v>
      </c>
      <c r="N142" t="n">
        <v>0</v>
      </c>
      <c r="O142" t="n">
        <v>0</v>
      </c>
      <c r="P142" t="n">
        <v>0</v>
      </c>
      <c r="Q142" t="n">
        <v>-0.105</v>
      </c>
      <c r="R142" t="n">
        <v>0</v>
      </c>
      <c r="S142" t="n">
        <v>-0.105</v>
      </c>
      <c r="T142" t="n">
        <v>15.651</v>
      </c>
      <c r="U142" t="n">
        <v>140.9577</v>
      </c>
      <c r="V142" t="n">
        <v>9.0063</v>
      </c>
      <c r="W142" t="n">
        <v>0.34</v>
      </c>
      <c r="X142" t="n">
        <v>0.34</v>
      </c>
      <c r="Y142" t="n">
        <v>0.34</v>
      </c>
      <c r="Z142" t="n">
        <v>0.34</v>
      </c>
      <c r="AA142" s="20" t="n">
        <v>46246</v>
      </c>
      <c r="AB142" t="inlineStr">
        <is>
          <t>شركة المحمودية لتجارة مستلزمات المخابز والحلويات</t>
        </is>
      </c>
      <c r="AC142" s="20" t="n">
        <v>46275</v>
      </c>
      <c r="AD142" t="n">
        <v>0.0377</v>
      </c>
      <c r="AE142" t="n">
        <v>0.0283</v>
      </c>
      <c r="AF142" t="inlineStr">
        <is>
          <t>552:11</t>
        </is>
      </c>
      <c r="AG142" t="n">
        <v>0</v>
      </c>
    </row>
    <row r="143">
      <c r="A143" t="inlineStr">
        <is>
          <t>BTQ</t>
        </is>
      </c>
      <c r="B143" t="inlineStr">
        <is>
          <t>RM</t>
        </is>
      </c>
      <c r="C143" t="inlineStr">
        <is>
          <t>RM.BTQ.0023</t>
        </is>
      </c>
      <c r="D143" t="inlineStr">
        <is>
          <t>Vanilla Syrup Flair sugar free</t>
        </is>
      </c>
      <c r="E143" t="n">
        <v>0</v>
      </c>
      <c r="F143" t="n">
        <v>0</v>
      </c>
      <c r="G143" t="inlineStr">
        <is>
          <t>304, 101, 304, 101</t>
        </is>
      </c>
      <c r="H143" t="n">
        <v>0</v>
      </c>
      <c r="I143" t="n">
        <v>0</v>
      </c>
      <c r="J143" t="n">
        <v>0</v>
      </c>
      <c r="K143" t="n">
        <v>0</v>
      </c>
      <c r="L143" t="n">
        <v>0</v>
      </c>
      <c r="M143" t="n">
        <v>0</v>
      </c>
      <c r="N143" t="n">
        <v>0</v>
      </c>
      <c r="O143" t="n">
        <v>0</v>
      </c>
      <c r="P143" t="n">
        <v>0</v>
      </c>
      <c r="Q143" t="n">
        <v>0</v>
      </c>
      <c r="R143" t="n">
        <v>0</v>
      </c>
      <c r="S143" t="n">
        <v>0</v>
      </c>
      <c r="T143" t="n">
        <v>0</v>
      </c>
      <c r="U143" t="n">
        <v>0</v>
      </c>
      <c r="V143" t="n">
        <v>6.789</v>
      </c>
      <c r="W143" t="n">
        <v>0</v>
      </c>
      <c r="X143" t="n">
        <v>0</v>
      </c>
      <c r="Y143" t="n">
        <v>0</v>
      </c>
      <c r="Z143" t="n">
        <v>0</v>
      </c>
      <c r="AA143" s="20" t="n">
        <v>45781</v>
      </c>
      <c r="AB143" t="inlineStr">
        <is>
          <t>شركة المحمودية لتجارة مستلزمات المخابز والحلويات</t>
        </is>
      </c>
      <c r="AC143" s="20" t="n">
        <v>2</v>
      </c>
      <c r="AD143" t="n">
        <v>0</v>
      </c>
      <c r="AE143" t="n">
        <v>0</v>
      </c>
      <c r="AG143" t="n">
        <v>0</v>
      </c>
    </row>
    <row r="144">
      <c r="A144" t="inlineStr">
        <is>
          <t>BTQ</t>
        </is>
      </c>
      <c r="B144" t="inlineStr">
        <is>
          <t>RM</t>
        </is>
      </c>
      <c r="C144" t="inlineStr">
        <is>
          <t>RM.BTQ.0024</t>
        </is>
      </c>
      <c r="D144" t="inlineStr">
        <is>
          <t>Caramel Syrup Flair sugar free</t>
        </is>
      </c>
      <c r="E144" t="n">
        <v>1</v>
      </c>
      <c r="F144" t="n">
        <v>7.328</v>
      </c>
      <c r="G144" t="inlineStr">
        <is>
          <t>304, 101, 101, 304</t>
        </is>
      </c>
      <c r="H144" t="n">
        <v>0</v>
      </c>
      <c r="I144" t="n">
        <v>0</v>
      </c>
      <c r="J144" t="n">
        <v>0</v>
      </c>
      <c r="K144" t="n">
        <v>0</v>
      </c>
      <c r="L144" t="n">
        <v>0</v>
      </c>
      <c r="M144" t="n">
        <v>0</v>
      </c>
      <c r="N144" t="n">
        <v>0</v>
      </c>
      <c r="O144" t="n">
        <v>0</v>
      </c>
      <c r="P144" t="n">
        <v>0</v>
      </c>
      <c r="Q144" t="n">
        <v>0</v>
      </c>
      <c r="R144" t="n">
        <v>0</v>
      </c>
      <c r="S144" t="n">
        <v>0</v>
      </c>
      <c r="T144" t="n">
        <v>1</v>
      </c>
      <c r="U144" t="n">
        <v>7.328</v>
      </c>
      <c r="V144" t="n">
        <v>7.328</v>
      </c>
      <c r="W144" t="n">
        <v>0</v>
      </c>
      <c r="X144" t="n">
        <v>0</v>
      </c>
      <c r="Y144" t="n">
        <v>0</v>
      </c>
      <c r="Z144" t="n">
        <v>0</v>
      </c>
      <c r="AA144" s="20" t="n">
        <v>46124</v>
      </c>
      <c r="AB144" t="inlineStr">
        <is>
          <t>شركة المحمودية لتجارة مستلزمات المخابز والحلويات</t>
        </is>
      </c>
      <c r="AC144" s="20" t="n">
        <v>2</v>
      </c>
      <c r="AD144" t="n">
        <v>0</v>
      </c>
      <c r="AE144" t="n">
        <v>0</v>
      </c>
      <c r="AG144" t="n">
        <v>0</v>
      </c>
    </row>
    <row r="145">
      <c r="A145" t="inlineStr">
        <is>
          <t>BTQ</t>
        </is>
      </c>
      <c r="B145" t="inlineStr">
        <is>
          <t>RM</t>
        </is>
      </c>
      <c r="C145" t="inlineStr">
        <is>
          <t>RM.BTQ.0025</t>
        </is>
      </c>
      <c r="D145" t="inlineStr">
        <is>
          <t>Hazelnut Syrup Flair sugar free</t>
        </is>
      </c>
      <c r="E145" t="n">
        <v>0</v>
      </c>
      <c r="F145" t="n">
        <v>0</v>
      </c>
      <c r="G145" t="inlineStr">
        <is>
          <t>304, 101, 101, 304</t>
        </is>
      </c>
      <c r="H145" t="n">
        <v>0</v>
      </c>
      <c r="I145" t="n">
        <v>0</v>
      </c>
      <c r="J145" t="n">
        <v>0</v>
      </c>
      <c r="K145" t="n">
        <v>0</v>
      </c>
      <c r="L145" t="n">
        <v>0</v>
      </c>
      <c r="M145" t="n">
        <v>0</v>
      </c>
      <c r="N145" t="n">
        <v>0</v>
      </c>
      <c r="O145" t="n">
        <v>0</v>
      </c>
      <c r="P145" t="n">
        <v>0</v>
      </c>
      <c r="Q145" t="n">
        <v>0</v>
      </c>
      <c r="R145" t="n">
        <v>0</v>
      </c>
      <c r="S145" t="n">
        <v>0</v>
      </c>
      <c r="T145" t="n">
        <v>0</v>
      </c>
      <c r="U145" t="n">
        <v>0</v>
      </c>
      <c r="V145" t="n">
        <v>6.789</v>
      </c>
      <c r="W145" t="n">
        <v>0</v>
      </c>
      <c r="X145" t="n">
        <v>0</v>
      </c>
      <c r="Y145" t="n">
        <v>0</v>
      </c>
      <c r="Z145" t="n">
        <v>0</v>
      </c>
      <c r="AA145" s="20" t="n">
        <v>45781</v>
      </c>
      <c r="AB145" t="inlineStr">
        <is>
          <t>شركة المحمودية لتجارة مستلزمات المخابز والحلويات</t>
        </is>
      </c>
      <c r="AC145" s="20" t="n">
        <v>2</v>
      </c>
      <c r="AD145" t="n">
        <v>0</v>
      </c>
      <c r="AE145" t="n">
        <v>0</v>
      </c>
      <c r="AG145" t="n">
        <v>0</v>
      </c>
    </row>
    <row r="146">
      <c r="A146" t="inlineStr">
        <is>
          <t>BTQ</t>
        </is>
      </c>
      <c r="B146" t="inlineStr">
        <is>
          <t>RM</t>
        </is>
      </c>
      <c r="C146" t="inlineStr">
        <is>
          <t>RM.BTQ.0026</t>
        </is>
      </c>
      <c r="D146" t="inlineStr">
        <is>
          <t xml:space="preserve">Blue Curacao syrup 1883, 1 liter </t>
        </is>
      </c>
      <c r="E146" t="n">
        <v>0</v>
      </c>
      <c r="F146" t="n">
        <v>0</v>
      </c>
      <c r="G146" t="inlineStr">
        <is>
          <t>304, 101, 304, 101</t>
        </is>
      </c>
      <c r="H146" t="n">
        <v>0</v>
      </c>
      <c r="I146" t="n">
        <v>0</v>
      </c>
      <c r="J146" t="n">
        <v>0</v>
      </c>
      <c r="K146" t="n">
        <v>0</v>
      </c>
      <c r="L146" t="n">
        <v>0</v>
      </c>
      <c r="M146" t="n">
        <v>0</v>
      </c>
      <c r="N146" t="n">
        <v>0</v>
      </c>
      <c r="O146" t="n">
        <v>0</v>
      </c>
      <c r="P146" t="n">
        <v>0</v>
      </c>
      <c r="Q146" t="n">
        <v>0</v>
      </c>
      <c r="R146" t="n">
        <v>0</v>
      </c>
      <c r="S146" t="n">
        <v>0</v>
      </c>
      <c r="T146" t="n">
        <v>0</v>
      </c>
      <c r="U146" t="n">
        <v>0</v>
      </c>
      <c r="V146" t="n">
        <v>5.603</v>
      </c>
      <c r="W146" t="n">
        <v>0</v>
      </c>
      <c r="X146" t="n">
        <v>0</v>
      </c>
      <c r="Y146" t="n">
        <v>0</v>
      </c>
      <c r="Z146" t="n">
        <v>0</v>
      </c>
      <c r="AA146" s="20" t="n">
        <v>45908</v>
      </c>
      <c r="AB146" t="inlineStr">
        <is>
          <t>شركة المحمودية لتجارة مستلزمات المخابز والحلويات</t>
        </is>
      </c>
      <c r="AC146" s="20" t="n">
        <v>2</v>
      </c>
      <c r="AD146" t="n">
        <v>0</v>
      </c>
      <c r="AE146" t="n">
        <v>0</v>
      </c>
      <c r="AG146" t="n">
        <v>0</v>
      </c>
    </row>
    <row r="147">
      <c r="A147" t="inlineStr">
        <is>
          <t>BTQ</t>
        </is>
      </c>
      <c r="B147" t="inlineStr">
        <is>
          <t>RM</t>
        </is>
      </c>
      <c r="C147" t="inlineStr">
        <is>
          <t>RM.BTQ.0027</t>
        </is>
      </c>
      <c r="D147" t="inlineStr">
        <is>
          <t xml:space="preserve">Bubble gum syrup 1883, 1 liter </t>
        </is>
      </c>
      <c r="E147" t="n">
        <v>0.54</v>
      </c>
      <c r="F147" t="n">
        <v>3.0256</v>
      </c>
      <c r="G147" t="inlineStr">
        <is>
          <t>304, 101, 101, 304</t>
        </is>
      </c>
      <c r="H147" t="n">
        <v>0</v>
      </c>
      <c r="I147" t="n">
        <v>0</v>
      </c>
      <c r="J147" t="n">
        <v>0</v>
      </c>
      <c r="K147" t="n">
        <v>0</v>
      </c>
      <c r="L147" t="n">
        <v>0</v>
      </c>
      <c r="M147" t="n">
        <v>0</v>
      </c>
      <c r="N147" t="n">
        <v>0</v>
      </c>
      <c r="O147" t="n">
        <v>0</v>
      </c>
      <c r="P147" t="n">
        <v>0</v>
      </c>
      <c r="Q147" t="n">
        <v>0</v>
      </c>
      <c r="R147" t="n">
        <v>0</v>
      </c>
      <c r="S147" t="n">
        <v>0</v>
      </c>
      <c r="T147" t="n">
        <v>0.54</v>
      </c>
      <c r="U147" t="n">
        <v>3.0256</v>
      </c>
      <c r="V147" t="n">
        <v>5.603</v>
      </c>
      <c r="W147" t="n">
        <v>0</v>
      </c>
      <c r="X147" t="n">
        <v>0</v>
      </c>
      <c r="Y147" t="n">
        <v>0</v>
      </c>
      <c r="Z147" t="n">
        <v>0</v>
      </c>
      <c r="AA147" s="20" t="n">
        <v>45767</v>
      </c>
      <c r="AB147" t="inlineStr">
        <is>
          <t>شركة المحمودية لتجارة مستلزمات المخابز والحلويات</t>
        </is>
      </c>
      <c r="AC147" s="20" t="n">
        <v>2</v>
      </c>
      <c r="AD147" t="n">
        <v>0</v>
      </c>
      <c r="AE147" t="n">
        <v>0</v>
      </c>
      <c r="AG147" t="n">
        <v>0</v>
      </c>
    </row>
    <row r="148">
      <c r="A148" t="inlineStr">
        <is>
          <t>BTQ</t>
        </is>
      </c>
      <c r="B148" t="inlineStr">
        <is>
          <t>RM</t>
        </is>
      </c>
      <c r="C148" t="inlineStr">
        <is>
          <t>RM.BTQ.0028</t>
        </is>
      </c>
      <c r="D148" t="inlineStr">
        <is>
          <t>Pomegranate syrup 1883, 1 liter</t>
        </is>
      </c>
      <c r="E148" t="n">
        <v>1.66</v>
      </c>
      <c r="F148" t="n">
        <v>9.301</v>
      </c>
      <c r="G148" t="inlineStr">
        <is>
          <t>101, 304, 101, 304</t>
        </is>
      </c>
      <c r="H148" t="n">
        <v>0</v>
      </c>
      <c r="I148" t="n">
        <v>0</v>
      </c>
      <c r="J148" t="n">
        <v>0</v>
      </c>
      <c r="K148" t="n">
        <v>0</v>
      </c>
      <c r="L148" t="n">
        <v>0</v>
      </c>
      <c r="M148" t="n">
        <v>0</v>
      </c>
      <c r="N148" t="n">
        <v>0</v>
      </c>
      <c r="O148" t="n">
        <v>0</v>
      </c>
      <c r="P148" t="n">
        <v>0</v>
      </c>
      <c r="Q148" t="n">
        <v>0</v>
      </c>
      <c r="R148" t="n">
        <v>0</v>
      </c>
      <c r="S148" t="n">
        <v>0</v>
      </c>
      <c r="T148" t="n">
        <v>1.66</v>
      </c>
      <c r="U148" t="n">
        <v>9.301</v>
      </c>
      <c r="V148" t="n">
        <v>5.603</v>
      </c>
      <c r="W148" t="n">
        <v>0</v>
      </c>
      <c r="X148" t="n">
        <v>0</v>
      </c>
      <c r="Y148" t="n">
        <v>0</v>
      </c>
      <c r="Z148" t="n">
        <v>0</v>
      </c>
      <c r="AA148" s="20" t="n">
        <v>45767</v>
      </c>
      <c r="AB148" t="inlineStr">
        <is>
          <t>شركة المحمودية لتجارة مستلزمات المخابز والحلويات</t>
        </is>
      </c>
      <c r="AC148" s="20" t="n">
        <v>2</v>
      </c>
      <c r="AD148" t="n">
        <v>0</v>
      </c>
      <c r="AE148" t="n">
        <v>0</v>
      </c>
      <c r="AG148" t="n">
        <v>0</v>
      </c>
    </row>
    <row r="149">
      <c r="A149" t="inlineStr">
        <is>
          <t>BTQ</t>
        </is>
      </c>
      <c r="B149" t="inlineStr">
        <is>
          <t>RM</t>
        </is>
      </c>
      <c r="C149" t="inlineStr">
        <is>
          <t>RM.BTQ.0029</t>
        </is>
      </c>
      <c r="D149" t="inlineStr">
        <is>
          <t>Mojito mint syrup 1883, 1 liter</t>
        </is>
      </c>
      <c r="E149" t="n">
        <v>1.59</v>
      </c>
      <c r="F149" t="n">
        <v>8.908799999999999</v>
      </c>
      <c r="G149" t="inlineStr">
        <is>
          <t>304, 101, 101, 304</t>
        </is>
      </c>
      <c r="H149" t="n">
        <v>0</v>
      </c>
      <c r="I149" t="n">
        <v>0</v>
      </c>
      <c r="J149" t="n">
        <v>0</v>
      </c>
      <c r="K149" t="n">
        <v>0</v>
      </c>
      <c r="L149" t="n">
        <v>0</v>
      </c>
      <c r="M149" t="n">
        <v>0</v>
      </c>
      <c r="N149" t="n">
        <v>0</v>
      </c>
      <c r="O149" t="n">
        <v>0</v>
      </c>
      <c r="P149" t="n">
        <v>0</v>
      </c>
      <c r="Q149" t="n">
        <v>0</v>
      </c>
      <c r="R149" t="n">
        <v>0</v>
      </c>
      <c r="S149" t="n">
        <v>0</v>
      </c>
      <c r="T149" t="n">
        <v>1.59</v>
      </c>
      <c r="U149" t="n">
        <v>8.908799999999999</v>
      </c>
      <c r="V149" t="n">
        <v>5.603</v>
      </c>
      <c r="W149" t="n">
        <v>0</v>
      </c>
      <c r="X149" t="n">
        <v>0</v>
      </c>
      <c r="Y149" t="n">
        <v>0</v>
      </c>
      <c r="Z149" t="n">
        <v>0</v>
      </c>
      <c r="AA149" s="20" t="n">
        <v>46174</v>
      </c>
      <c r="AB149" t="inlineStr">
        <is>
          <t>شركة المحمودية لتجارة مستلزمات المخابز والحلويات</t>
        </is>
      </c>
      <c r="AC149" s="20" t="n">
        <v>2</v>
      </c>
      <c r="AD149" t="n">
        <v>0</v>
      </c>
      <c r="AE149" t="n">
        <v>0</v>
      </c>
      <c r="AG149" t="n">
        <v>0</v>
      </c>
    </row>
    <row r="150">
      <c r="A150" t="inlineStr">
        <is>
          <t>BTQ</t>
        </is>
      </c>
      <c r="B150" t="inlineStr">
        <is>
          <t>RM</t>
        </is>
      </c>
      <c r="C150" t="inlineStr">
        <is>
          <t>RM.BTQ.0030</t>
        </is>
      </c>
      <c r="D150" t="inlineStr">
        <is>
          <t xml:space="preserve">Watermelon syrup 1883, 1 liter </t>
        </is>
      </c>
      <c r="E150" t="n">
        <v>0.474</v>
      </c>
      <c r="F150" t="n">
        <v>2.6558</v>
      </c>
      <c r="G150" t="inlineStr">
        <is>
          <t>304, 101, 101, 304</t>
        </is>
      </c>
      <c r="H150" t="n">
        <v>0</v>
      </c>
      <c r="I150" t="n">
        <v>0</v>
      </c>
      <c r="J150" t="n">
        <v>0</v>
      </c>
      <c r="K150" t="n">
        <v>0</v>
      </c>
      <c r="L150" t="n">
        <v>0</v>
      </c>
      <c r="M150" t="n">
        <v>0</v>
      </c>
      <c r="N150" t="n">
        <v>0</v>
      </c>
      <c r="O150" t="n">
        <v>0</v>
      </c>
      <c r="P150" t="n">
        <v>0</v>
      </c>
      <c r="Q150" t="n">
        <v>0</v>
      </c>
      <c r="R150" t="n">
        <v>0</v>
      </c>
      <c r="S150" t="n">
        <v>0</v>
      </c>
      <c r="T150" t="n">
        <v>0.474</v>
      </c>
      <c r="U150" t="n">
        <v>2.6558</v>
      </c>
      <c r="V150" t="n">
        <v>5.603</v>
      </c>
      <c r="W150" t="n">
        <v>0</v>
      </c>
      <c r="X150" t="n">
        <v>0</v>
      </c>
      <c r="Y150" t="n">
        <v>0</v>
      </c>
      <c r="Z150" t="n">
        <v>0</v>
      </c>
      <c r="AA150" s="20" t="n">
        <v>45767</v>
      </c>
      <c r="AB150" t="inlineStr">
        <is>
          <t>شركة المحمودية لتجارة مستلزمات المخابز والحلويات</t>
        </is>
      </c>
      <c r="AC150" s="20" t="n">
        <v>2</v>
      </c>
      <c r="AD150" t="n">
        <v>0</v>
      </c>
      <c r="AE150" t="n">
        <v>0</v>
      </c>
      <c r="AG150" t="n">
        <v>0</v>
      </c>
    </row>
    <row r="151">
      <c r="A151" t="inlineStr">
        <is>
          <t>BTQ</t>
        </is>
      </c>
      <c r="B151" t="inlineStr">
        <is>
          <t>RM</t>
        </is>
      </c>
      <c r="C151" t="inlineStr">
        <is>
          <t>RM.BTQ.0031</t>
        </is>
      </c>
      <c r="D151" t="inlineStr">
        <is>
          <t xml:space="preserve">Green apple syrup 1883, 1 liter </t>
        </is>
      </c>
      <c r="E151" t="n">
        <v>1.2</v>
      </c>
      <c r="F151" t="n">
        <v>6.7236</v>
      </c>
      <c r="G151" t="inlineStr">
        <is>
          <t>304, 101, 101, 304</t>
        </is>
      </c>
      <c r="H151" t="n">
        <v>0</v>
      </c>
      <c r="I151" t="n">
        <v>0</v>
      </c>
      <c r="J151" t="n">
        <v>0</v>
      </c>
      <c r="K151" t="n">
        <v>0</v>
      </c>
      <c r="L151" t="n">
        <v>0</v>
      </c>
      <c r="M151" t="n">
        <v>0</v>
      </c>
      <c r="N151" t="n">
        <v>0</v>
      </c>
      <c r="O151" t="n">
        <v>0</v>
      </c>
      <c r="P151" t="n">
        <v>0</v>
      </c>
      <c r="Q151" t="n">
        <v>0</v>
      </c>
      <c r="R151" t="n">
        <v>0</v>
      </c>
      <c r="S151" t="n">
        <v>0</v>
      </c>
      <c r="T151" t="n">
        <v>1.2</v>
      </c>
      <c r="U151" t="n">
        <v>6.7236</v>
      </c>
      <c r="V151" t="n">
        <v>5.603</v>
      </c>
      <c r="W151" t="n">
        <v>0</v>
      </c>
      <c r="X151" t="n">
        <v>0</v>
      </c>
      <c r="Y151" t="n">
        <v>0</v>
      </c>
      <c r="Z151" t="n">
        <v>0</v>
      </c>
      <c r="AA151" s="20" t="n">
        <v>45908</v>
      </c>
      <c r="AB151" t="inlineStr">
        <is>
          <t>شركة المحمودية لتجارة مستلزمات المخابز والحلويات</t>
        </is>
      </c>
      <c r="AC151" s="20" t="n">
        <v>2</v>
      </c>
      <c r="AD151" t="n">
        <v>0</v>
      </c>
      <c r="AE151" t="n">
        <v>0</v>
      </c>
      <c r="AG151" t="n">
        <v>0</v>
      </c>
    </row>
    <row r="152">
      <c r="A152" t="inlineStr">
        <is>
          <t>BTQ</t>
        </is>
      </c>
      <c r="B152" t="inlineStr">
        <is>
          <t>RM</t>
        </is>
      </c>
      <c r="C152" t="inlineStr">
        <is>
          <t>RM.BTQ.0032</t>
        </is>
      </c>
      <c r="D152" t="inlineStr">
        <is>
          <t xml:space="preserve">Blueberry squeeze mec3 </t>
        </is>
      </c>
      <c r="E152" t="n">
        <v>0</v>
      </c>
      <c r="F152" t="n">
        <v>0</v>
      </c>
      <c r="G152" t="inlineStr">
        <is>
          <t>304, 401, 306, 402, 101, 499, 409, 101, 304, 306, 401, 402, 409, 499</t>
        </is>
      </c>
      <c r="H152" t="n">
        <v>0</v>
      </c>
      <c r="I152" t="n">
        <v>0</v>
      </c>
      <c r="J152" t="n">
        <v>0</v>
      </c>
      <c r="K152" t="n">
        <v>0</v>
      </c>
      <c r="L152" t="n">
        <v>0</v>
      </c>
      <c r="M152" t="n">
        <v>0</v>
      </c>
      <c r="N152" t="n">
        <v>0</v>
      </c>
      <c r="O152" t="n">
        <v>0</v>
      </c>
      <c r="P152" t="n">
        <v>0</v>
      </c>
      <c r="Q152" t="n">
        <v>0</v>
      </c>
      <c r="R152" t="n">
        <v>0</v>
      </c>
      <c r="S152" t="n">
        <v>0</v>
      </c>
      <c r="T152" t="n">
        <v>0</v>
      </c>
      <c r="U152" t="n">
        <v>0</v>
      </c>
      <c r="V152" t="n">
        <v>8.620799999999999</v>
      </c>
      <c r="W152" t="n">
        <v>8.18</v>
      </c>
      <c r="X152" t="n">
        <v>8.677</v>
      </c>
      <c r="Y152" t="n">
        <v>9.007999999999999</v>
      </c>
      <c r="Z152" t="n">
        <v>9.007999999999999</v>
      </c>
      <c r="AA152" s="20" t="n">
        <v>45864</v>
      </c>
      <c r="AB152" t="inlineStr">
        <is>
          <t>شركة المحمودية لتجارة مستلزمات المخابز والحلويات</t>
        </is>
      </c>
      <c r="AC152" s="20" t="n">
        <v>46234</v>
      </c>
      <c r="AD152" t="n">
        <v>1.0008</v>
      </c>
      <c r="AE152" t="n">
        <v>0.7506</v>
      </c>
      <c r="AF152" t="inlineStr">
        <is>
          <t>0:0</t>
        </is>
      </c>
      <c r="AG152" t="n">
        <v>0</v>
      </c>
    </row>
    <row r="153">
      <c r="A153" t="inlineStr">
        <is>
          <t>BTQ</t>
        </is>
      </c>
      <c r="B153" t="inlineStr">
        <is>
          <t>RM</t>
        </is>
      </c>
      <c r="C153" t="inlineStr">
        <is>
          <t>RM.BTQ.0033</t>
        </is>
      </c>
      <c r="D153" t="inlineStr">
        <is>
          <t>Cranberry squeeze mec3</t>
        </is>
      </c>
      <c r="E153" t="n">
        <v>4.584</v>
      </c>
      <c r="F153" t="n">
        <v>39.5176</v>
      </c>
      <c r="G153" t="inlineStr">
        <is>
          <t>304, 101, 101, 304</t>
        </is>
      </c>
      <c r="H153" t="n">
        <v>0</v>
      </c>
      <c r="I153" t="n">
        <v>0</v>
      </c>
      <c r="J153" t="n">
        <v>0</v>
      </c>
      <c r="K153" t="n">
        <v>0</v>
      </c>
      <c r="L153" t="n">
        <v>0</v>
      </c>
      <c r="M153" t="n">
        <v>0</v>
      </c>
      <c r="N153" t="n">
        <v>0</v>
      </c>
      <c r="O153" t="n">
        <v>0</v>
      </c>
      <c r="P153" t="n">
        <v>0</v>
      </c>
      <c r="Q153" t="n">
        <v>0</v>
      </c>
      <c r="R153" t="n">
        <v>0</v>
      </c>
      <c r="S153" t="n">
        <v>0</v>
      </c>
      <c r="T153" t="n">
        <v>4.584</v>
      </c>
      <c r="U153" t="n">
        <v>39.5176</v>
      </c>
      <c r="V153" t="n">
        <v>8.620799999999999</v>
      </c>
      <c r="W153" t="n">
        <v>0</v>
      </c>
      <c r="X153" t="n">
        <v>0</v>
      </c>
      <c r="Y153" t="n">
        <v>0</v>
      </c>
      <c r="Z153" t="n">
        <v>0</v>
      </c>
      <c r="AA153" s="20" t="n">
        <v>45767</v>
      </c>
      <c r="AB153" t="inlineStr">
        <is>
          <t>شركة المحمودية لتجارة مستلزمات المخابز والحلويات</t>
        </is>
      </c>
      <c r="AC153" s="20" t="n">
        <v>2</v>
      </c>
      <c r="AD153" t="n">
        <v>0</v>
      </c>
      <c r="AE153" t="n">
        <v>0</v>
      </c>
      <c r="AG153" t="n">
        <v>0</v>
      </c>
    </row>
    <row r="154">
      <c r="A154" t="inlineStr">
        <is>
          <t>BTQ</t>
        </is>
      </c>
      <c r="B154" t="inlineStr">
        <is>
          <t>RM</t>
        </is>
      </c>
      <c r="C154" t="inlineStr">
        <is>
          <t>RM.BTQ.0034</t>
        </is>
      </c>
      <c r="D154" t="inlineStr">
        <is>
          <t>Guapa squeeze mec3</t>
        </is>
      </c>
      <c r="E154" t="n">
        <v>2.6</v>
      </c>
      <c r="F154" t="n">
        <v>23.276</v>
      </c>
      <c r="G154" t="inlineStr">
        <is>
          <t>304, 101, 101, 304</t>
        </is>
      </c>
      <c r="H154" t="n">
        <v>0</v>
      </c>
      <c r="I154" t="n">
        <v>0</v>
      </c>
      <c r="J154" t="n">
        <v>0</v>
      </c>
      <c r="K154" t="n">
        <v>0</v>
      </c>
      <c r="L154" t="n">
        <v>0</v>
      </c>
      <c r="M154" t="n">
        <v>0</v>
      </c>
      <c r="N154" t="n">
        <v>0</v>
      </c>
      <c r="O154" t="n">
        <v>0</v>
      </c>
      <c r="P154" t="n">
        <v>0</v>
      </c>
      <c r="Q154" t="n">
        <v>0</v>
      </c>
      <c r="R154" t="n">
        <v>0</v>
      </c>
      <c r="S154" t="n">
        <v>0</v>
      </c>
      <c r="T154" t="n">
        <v>2.6</v>
      </c>
      <c r="U154" t="n">
        <v>23.276</v>
      </c>
      <c r="V154" t="n">
        <v>8.952299999999999</v>
      </c>
      <c r="W154" t="n">
        <v>0</v>
      </c>
      <c r="X154" t="n">
        <v>0</v>
      </c>
      <c r="Y154" t="n">
        <v>0</v>
      </c>
      <c r="Z154" t="n">
        <v>0</v>
      </c>
      <c r="AA154" s="20" t="n">
        <v>46246</v>
      </c>
      <c r="AB154" t="inlineStr">
        <is>
          <t>شركة المحمودية لتجارة مستلزمات المخابز والحلويات</t>
        </is>
      </c>
      <c r="AC154" s="20" t="n">
        <v>2</v>
      </c>
      <c r="AD154" t="n">
        <v>0</v>
      </c>
      <c r="AE154" t="n">
        <v>0</v>
      </c>
      <c r="AG154" t="n">
        <v>0</v>
      </c>
    </row>
    <row r="155">
      <c r="A155" t="inlineStr">
        <is>
          <t>BTQ</t>
        </is>
      </c>
      <c r="B155" t="inlineStr">
        <is>
          <t>RM</t>
        </is>
      </c>
      <c r="C155" t="inlineStr">
        <is>
          <t>RM.BTQ.0035</t>
        </is>
      </c>
      <c r="D155" t="inlineStr">
        <is>
          <t>Kiwi squeeze mec3</t>
        </is>
      </c>
      <c r="E155" t="n">
        <v>1.483</v>
      </c>
      <c r="F155" t="n">
        <v>12.7846</v>
      </c>
      <c r="G155" t="inlineStr">
        <is>
          <t>101, 304, 101, 304</t>
        </is>
      </c>
      <c r="H155" t="n">
        <v>0</v>
      </c>
      <c r="I155" t="n">
        <v>0</v>
      </c>
      <c r="J155" t="n">
        <v>0</v>
      </c>
      <c r="K155" t="n">
        <v>0</v>
      </c>
      <c r="L155" t="n">
        <v>0</v>
      </c>
      <c r="M155" t="n">
        <v>0</v>
      </c>
      <c r="N155" t="n">
        <v>0</v>
      </c>
      <c r="O155" t="n">
        <v>0</v>
      </c>
      <c r="P155" t="n">
        <v>0</v>
      </c>
      <c r="Q155" t="n">
        <v>0</v>
      </c>
      <c r="R155" t="n">
        <v>0</v>
      </c>
      <c r="S155" t="n">
        <v>0</v>
      </c>
      <c r="T155" t="n">
        <v>1.483</v>
      </c>
      <c r="U155" t="n">
        <v>12.7846</v>
      </c>
      <c r="V155" t="n">
        <v>8.620799999999999</v>
      </c>
      <c r="W155" t="n">
        <v>0</v>
      </c>
      <c r="X155" t="n">
        <v>0</v>
      </c>
      <c r="Y155" t="n">
        <v>0</v>
      </c>
      <c r="Z155" t="n">
        <v>0</v>
      </c>
      <c r="AA155" s="20" t="n">
        <v>46174</v>
      </c>
      <c r="AB155" t="inlineStr">
        <is>
          <t>شركة المحمودية لتجارة مستلزمات المخابز والحلويات</t>
        </is>
      </c>
      <c r="AC155" s="20" t="n">
        <v>2</v>
      </c>
      <c r="AD155" t="n">
        <v>0</v>
      </c>
      <c r="AE155" t="n">
        <v>0</v>
      </c>
      <c r="AG155" t="n">
        <v>0</v>
      </c>
    </row>
    <row r="156">
      <c r="A156" t="inlineStr">
        <is>
          <t>BTQ</t>
        </is>
      </c>
      <c r="B156" t="inlineStr">
        <is>
          <t>RM</t>
        </is>
      </c>
      <c r="C156" t="inlineStr">
        <is>
          <t>RM.BTQ.0036</t>
        </is>
      </c>
      <c r="D156" t="inlineStr">
        <is>
          <t>Raspberry squeeze mec3</t>
        </is>
      </c>
      <c r="E156" t="n">
        <v>4.3</v>
      </c>
      <c r="F156" t="n">
        <v>42.241</v>
      </c>
      <c r="G156" t="inlineStr">
        <is>
          <t>304, 101, 402, 401, 409, 304, 101, 402, 401, 409</t>
        </is>
      </c>
      <c r="H156" t="n">
        <v>0</v>
      </c>
      <c r="I156" t="n">
        <v>0</v>
      </c>
      <c r="J156" t="n">
        <v>0</v>
      </c>
      <c r="K156" t="n">
        <v>0</v>
      </c>
      <c r="L156" t="n">
        <v>0</v>
      </c>
      <c r="M156" t="n">
        <v>0</v>
      </c>
      <c r="N156" t="n">
        <v>0</v>
      </c>
      <c r="O156" t="n">
        <v>0</v>
      </c>
      <c r="P156" t="n">
        <v>0</v>
      </c>
      <c r="Q156" t="n">
        <v>0</v>
      </c>
      <c r="R156" t="n">
        <v>0</v>
      </c>
      <c r="S156" t="n">
        <v>0</v>
      </c>
      <c r="T156" t="n">
        <v>4.3</v>
      </c>
      <c r="U156" t="n">
        <v>42.241</v>
      </c>
      <c r="V156" t="n">
        <v>9.823499999999999</v>
      </c>
      <c r="W156" t="n">
        <v>0</v>
      </c>
      <c r="X156" t="n">
        <v>3.641</v>
      </c>
      <c r="Y156" t="n">
        <v>3.641</v>
      </c>
      <c r="Z156" t="n">
        <v>3.641</v>
      </c>
      <c r="AA156" s="20" t="n">
        <v>46174</v>
      </c>
      <c r="AB156" t="inlineStr">
        <is>
          <t>شركة المحمودية لتجارة مستلزمات المخابز والحلويات</t>
        </is>
      </c>
      <c r="AC156" s="20" t="n">
        <v>46194</v>
      </c>
      <c r="AD156" t="n">
        <v>0.4045</v>
      </c>
      <c r="AE156" t="n">
        <v>0.3034</v>
      </c>
      <c r="AF156" t="inlineStr">
        <is>
          <t>14:5</t>
        </is>
      </c>
      <c r="AG156" t="n">
        <v>0</v>
      </c>
    </row>
    <row r="157">
      <c r="A157" t="inlineStr">
        <is>
          <t>BTQ</t>
        </is>
      </c>
      <c r="B157" t="inlineStr">
        <is>
          <t>RM</t>
        </is>
      </c>
      <c r="C157" t="inlineStr">
        <is>
          <t>RM.BTQ.0037</t>
        </is>
      </c>
      <c r="D157" t="inlineStr">
        <is>
          <t>Watermelon squeeze mec3</t>
        </is>
      </c>
      <c r="E157" t="n">
        <v>1.3</v>
      </c>
      <c r="F157" t="n">
        <v>11.207</v>
      </c>
      <c r="G157" t="inlineStr">
        <is>
          <t>304, 304</t>
        </is>
      </c>
      <c r="H157" t="n">
        <v>0</v>
      </c>
      <c r="I157" t="n">
        <v>0</v>
      </c>
      <c r="J157" t="n">
        <v>0</v>
      </c>
      <c r="K157" t="n">
        <v>0</v>
      </c>
      <c r="L157" t="n">
        <v>0</v>
      </c>
      <c r="M157" t="n">
        <v>0</v>
      </c>
      <c r="N157" t="n">
        <v>0</v>
      </c>
      <c r="O157" t="n">
        <v>0</v>
      </c>
      <c r="P157" t="n">
        <v>0</v>
      </c>
      <c r="Q157" t="n">
        <v>0</v>
      </c>
      <c r="R157" t="n">
        <v>0</v>
      </c>
      <c r="S157" t="n">
        <v>0</v>
      </c>
      <c r="T157" t="n">
        <v>1.3</v>
      </c>
      <c r="U157" t="n">
        <v>11.207</v>
      </c>
      <c r="V157" t="n">
        <v>8.620799999999999</v>
      </c>
      <c r="W157" t="n">
        <v>0</v>
      </c>
      <c r="X157" t="n">
        <v>0</v>
      </c>
      <c r="Y157" t="n">
        <v>0</v>
      </c>
      <c r="Z157" t="n">
        <v>0</v>
      </c>
      <c r="AA157" s="20" t="n">
        <v>45836</v>
      </c>
      <c r="AB157" t="inlineStr">
        <is>
          <t>شركة المحمودية لتجارة مستلزمات المخابز والحلويات</t>
        </is>
      </c>
      <c r="AC157" s="20" t="n">
        <v>2</v>
      </c>
      <c r="AD157" t="n">
        <v>0</v>
      </c>
      <c r="AE157" t="n">
        <v>0</v>
      </c>
      <c r="AG157" t="n">
        <v>0</v>
      </c>
    </row>
    <row r="158">
      <c r="A158" t="inlineStr">
        <is>
          <t>BTQ</t>
        </is>
      </c>
      <c r="B158" t="inlineStr">
        <is>
          <t>RM</t>
        </is>
      </c>
      <c r="C158" t="inlineStr">
        <is>
          <t>RM.BTQ.0038</t>
        </is>
      </c>
      <c r="D158" t="inlineStr">
        <is>
          <t>DR.GUSTO 100 GEL COLOR TUBE PINK</t>
        </is>
      </c>
      <c r="E158" t="n">
        <v>0</v>
      </c>
      <c r="F158" t="n">
        <v>0</v>
      </c>
      <c r="G158" t="inlineStr">
        <is>
          <t>304, 301, 305, 605, 304, 301, 305, 9605, 605, 9605</t>
        </is>
      </c>
      <c r="H158" t="n">
        <v>0</v>
      </c>
      <c r="I158" t="n">
        <v>0</v>
      </c>
      <c r="J158" t="n">
        <v>0</v>
      </c>
      <c r="K158" t="n">
        <v>0</v>
      </c>
      <c r="L158" t="n">
        <v>0</v>
      </c>
      <c r="M158" t="n">
        <v>0</v>
      </c>
      <c r="N158" t="n">
        <v>0</v>
      </c>
      <c r="O158" t="n">
        <v>0</v>
      </c>
      <c r="P158" t="n">
        <v>0</v>
      </c>
      <c r="Q158" t="n">
        <v>0</v>
      </c>
      <c r="R158" t="n">
        <v>0</v>
      </c>
      <c r="S158" t="n">
        <v>0</v>
      </c>
      <c r="T158" t="n">
        <v>0</v>
      </c>
      <c r="U158" t="n">
        <v>0</v>
      </c>
      <c r="V158" t="n">
        <v>1.2525</v>
      </c>
      <c r="W158" t="n">
        <v>0</v>
      </c>
      <c r="X158" t="n">
        <v>0</v>
      </c>
      <c r="Y158" t="n">
        <v>0</v>
      </c>
      <c r="Z158" t="n">
        <v>0</v>
      </c>
      <c r="AA158" s="20" t="n">
        <v>44599</v>
      </c>
      <c r="AB158" t="inlineStr">
        <is>
          <t>Gusto.01/2022</t>
        </is>
      </c>
      <c r="AC158" s="20" t="n">
        <v>45930</v>
      </c>
      <c r="AD158" t="n">
        <v>0</v>
      </c>
      <c r="AE158" t="n">
        <v>0</v>
      </c>
      <c r="AG158" t="n">
        <v>0</v>
      </c>
    </row>
    <row r="159">
      <c r="A159" t="inlineStr">
        <is>
          <t>BTQ</t>
        </is>
      </c>
      <c r="B159" t="inlineStr">
        <is>
          <t>RM</t>
        </is>
      </c>
      <c r="C159" t="inlineStr">
        <is>
          <t>RM.BTQ.0039</t>
        </is>
      </c>
      <c r="D159" t="inlineStr">
        <is>
          <t>DR.GUSTO 100 GEL COLOR TUBE FLAG RED</t>
        </is>
      </c>
      <c r="E159" t="n">
        <v>0</v>
      </c>
      <c r="F159" t="n">
        <v>0</v>
      </c>
      <c r="G159" t="inlineStr">
        <is>
          <t>304, 301, 305, 306, 605, 304, 301, 305, 306, 605, 9605, 9605</t>
        </is>
      </c>
      <c r="H159" t="n">
        <v>0</v>
      </c>
      <c r="I159" t="n">
        <v>0</v>
      </c>
      <c r="J159" t="n">
        <v>0</v>
      </c>
      <c r="K159" t="n">
        <v>0</v>
      </c>
      <c r="L159" t="n">
        <v>0</v>
      </c>
      <c r="M159" t="n">
        <v>0</v>
      </c>
      <c r="N159" t="n">
        <v>0</v>
      </c>
      <c r="O159" t="n">
        <v>0</v>
      </c>
      <c r="P159" t="n">
        <v>0</v>
      </c>
      <c r="Q159" t="n">
        <v>0</v>
      </c>
      <c r="R159" t="n">
        <v>0</v>
      </c>
      <c r="S159" t="n">
        <v>0</v>
      </c>
      <c r="T159" t="n">
        <v>0</v>
      </c>
      <c r="U159" t="n">
        <v>0</v>
      </c>
      <c r="V159" t="n">
        <v>1.2525</v>
      </c>
      <c r="W159" t="n">
        <v>0</v>
      </c>
      <c r="X159" t="n">
        <v>0</v>
      </c>
      <c r="Y159" t="n">
        <v>0</v>
      </c>
      <c r="Z159" t="n">
        <v>0</v>
      </c>
      <c r="AA159" s="20" t="n">
        <v>44599</v>
      </c>
      <c r="AB159" t="inlineStr">
        <is>
          <t>Gusto.01/2022</t>
        </is>
      </c>
      <c r="AC159" s="20" t="n">
        <v>45930</v>
      </c>
      <c r="AD159" t="n">
        <v>0</v>
      </c>
      <c r="AE159" t="n">
        <v>0</v>
      </c>
      <c r="AG159" t="n">
        <v>0</v>
      </c>
    </row>
    <row r="160">
      <c r="A160" t="inlineStr">
        <is>
          <t>BTQ</t>
        </is>
      </c>
      <c r="B160" t="inlineStr">
        <is>
          <t>RM</t>
        </is>
      </c>
      <c r="C160" t="inlineStr">
        <is>
          <t>RM.BTQ.0040</t>
        </is>
      </c>
      <c r="D160" t="inlineStr">
        <is>
          <t xml:space="preserve">DR.GUSTO 100 GEL COLOR TUBE WHITE </t>
        </is>
      </c>
      <c r="E160" t="n">
        <v>0</v>
      </c>
      <c r="F160" t="n">
        <v>0</v>
      </c>
      <c r="G160" t="inlineStr">
        <is>
          <t>605, 9605, 304, 301, 605, 304, 301, 9605</t>
        </is>
      </c>
      <c r="H160" t="n">
        <v>0</v>
      </c>
      <c r="I160" t="n">
        <v>0</v>
      </c>
      <c r="J160" t="n">
        <v>0</v>
      </c>
      <c r="K160" t="n">
        <v>0</v>
      </c>
      <c r="L160" t="n">
        <v>0</v>
      </c>
      <c r="M160" t="n">
        <v>0</v>
      </c>
      <c r="N160" t="n">
        <v>0</v>
      </c>
      <c r="O160" t="n">
        <v>0</v>
      </c>
      <c r="P160" t="n">
        <v>0</v>
      </c>
      <c r="Q160" t="n">
        <v>0</v>
      </c>
      <c r="R160" t="n">
        <v>0</v>
      </c>
      <c r="S160" t="n">
        <v>0</v>
      </c>
      <c r="T160" t="n">
        <v>0</v>
      </c>
      <c r="U160" t="n">
        <v>0</v>
      </c>
      <c r="V160" t="n">
        <v>1.2525</v>
      </c>
      <c r="W160" t="n">
        <v>0</v>
      </c>
      <c r="X160" t="n">
        <v>0</v>
      </c>
      <c r="Y160" t="n">
        <v>0</v>
      </c>
      <c r="Z160" t="n">
        <v>0</v>
      </c>
      <c r="AA160" s="20" t="n">
        <v>44599</v>
      </c>
      <c r="AB160" t="inlineStr">
        <is>
          <t>Gusto.01/2022</t>
        </is>
      </c>
      <c r="AC160" s="20" t="n">
        <v>45930</v>
      </c>
      <c r="AD160" t="n">
        <v>0</v>
      </c>
      <c r="AE160" t="n">
        <v>0</v>
      </c>
      <c r="AG160" t="n">
        <v>0</v>
      </c>
    </row>
    <row r="161">
      <c r="A161" t="inlineStr">
        <is>
          <t>BTQ</t>
        </is>
      </c>
      <c r="B161" t="inlineStr">
        <is>
          <t>RM</t>
        </is>
      </c>
      <c r="C161" t="inlineStr">
        <is>
          <t>RM.BTQ.0041</t>
        </is>
      </c>
      <c r="D161" t="inlineStr">
        <is>
          <t>Vanilla syrup 1883</t>
        </is>
      </c>
      <c r="E161" t="n">
        <v>3.19</v>
      </c>
      <c r="F161" t="n">
        <v>17.8736</v>
      </c>
      <c r="G161" t="inlineStr">
        <is>
          <t>304, 304, 304</t>
        </is>
      </c>
      <c r="H161" t="n">
        <v>0</v>
      </c>
      <c r="I161" t="n">
        <v>0</v>
      </c>
      <c r="J161" t="n">
        <v>0</v>
      </c>
      <c r="K161" t="n">
        <v>0</v>
      </c>
      <c r="L161" t="n">
        <v>0</v>
      </c>
      <c r="M161" t="n">
        <v>0</v>
      </c>
      <c r="N161" t="n">
        <v>0</v>
      </c>
      <c r="O161" t="n">
        <v>0</v>
      </c>
      <c r="P161" t="n">
        <v>0</v>
      </c>
      <c r="Q161" t="n">
        <v>-0.124</v>
      </c>
      <c r="R161" t="n">
        <v>0</v>
      </c>
      <c r="S161" t="n">
        <v>-0.124</v>
      </c>
      <c r="T161" t="n">
        <v>3.066</v>
      </c>
      <c r="U161" t="n">
        <v>17.1788</v>
      </c>
      <c r="V161" t="n">
        <v>5.603</v>
      </c>
      <c r="W161" t="n">
        <v>0.297</v>
      </c>
      <c r="X161" t="n">
        <v>0.444</v>
      </c>
      <c r="Y161" t="n">
        <v>0.444</v>
      </c>
      <c r="Z161" t="n">
        <v>0.731</v>
      </c>
      <c r="AA161" s="20" t="n">
        <v>46246</v>
      </c>
      <c r="AB161" t="inlineStr">
        <is>
          <t>شركة المحمودية لتجارة مستلزمات المخابز والحلويات</t>
        </is>
      </c>
      <c r="AC161" s="20" t="n">
        <v>46293</v>
      </c>
      <c r="AD161" t="n">
        <v>0.0493</v>
      </c>
      <c r="AE161" t="n">
        <v>0.0609</v>
      </c>
      <c r="AF161" t="inlineStr">
        <is>
          <t>50:9</t>
        </is>
      </c>
      <c r="AG161" t="n">
        <v>0</v>
      </c>
    </row>
    <row r="162">
      <c r="A162" t="inlineStr">
        <is>
          <t>BTQ</t>
        </is>
      </c>
      <c r="B162" t="inlineStr">
        <is>
          <t>RM</t>
        </is>
      </c>
      <c r="C162" t="inlineStr">
        <is>
          <t>RM.BTQ.0042</t>
        </is>
      </c>
      <c r="D162" t="inlineStr">
        <is>
          <t>Caramel syrup 1883</t>
        </is>
      </c>
      <c r="E162" t="n">
        <v>4.03</v>
      </c>
      <c r="F162" t="n">
        <v>24.3051</v>
      </c>
      <c r="G162" t="inlineStr">
        <is>
          <t>304, 304, 304</t>
        </is>
      </c>
      <c r="H162" t="n">
        <v>2</v>
      </c>
      <c r="I162" t="n">
        <v>0</v>
      </c>
      <c r="J162" t="n">
        <v>0</v>
      </c>
      <c r="K162" t="n">
        <v>0</v>
      </c>
      <c r="L162" t="n">
        <v>0</v>
      </c>
      <c r="M162" t="n">
        <v>2</v>
      </c>
      <c r="N162" t="n">
        <v>0</v>
      </c>
      <c r="O162" t="n">
        <v>0</v>
      </c>
      <c r="P162" t="n">
        <v>0</v>
      </c>
      <c r="Q162" t="n">
        <v>0</v>
      </c>
      <c r="R162" t="n">
        <v>0</v>
      </c>
      <c r="S162" t="n">
        <v>0</v>
      </c>
      <c r="T162" t="n">
        <v>6.03</v>
      </c>
      <c r="U162" t="n">
        <v>35.5111</v>
      </c>
      <c r="V162" t="n">
        <v>5.8891</v>
      </c>
      <c r="W162" t="n">
        <v>0</v>
      </c>
      <c r="X162" t="n">
        <v>0</v>
      </c>
      <c r="Y162" t="n">
        <v>0</v>
      </c>
      <c r="Z162" t="n">
        <v>0</v>
      </c>
      <c r="AA162" s="20" t="n">
        <v>46291</v>
      </c>
      <c r="AB162" t="inlineStr">
        <is>
          <t>شركة المحمودية لتجارة مستلزمات المخابز والحلويات</t>
        </is>
      </c>
      <c r="AC162" s="20" t="n">
        <v>2</v>
      </c>
      <c r="AD162" t="n">
        <v>0</v>
      </c>
      <c r="AE162" t="n">
        <v>0</v>
      </c>
      <c r="AG162" t="n">
        <v>11.206</v>
      </c>
    </row>
    <row r="163">
      <c r="A163" t="inlineStr">
        <is>
          <t>BTQ</t>
        </is>
      </c>
      <c r="B163" t="inlineStr">
        <is>
          <t>RM</t>
        </is>
      </c>
      <c r="C163" t="inlineStr">
        <is>
          <t>RM.BTQ.0043</t>
        </is>
      </c>
      <c r="D163" t="inlineStr">
        <is>
          <t>Hazelnut syrup 1883</t>
        </is>
      </c>
      <c r="E163" t="n">
        <v>8.058999999999999</v>
      </c>
      <c r="F163" t="n">
        <v>46.8796</v>
      </c>
      <c r="G163" t="inlineStr">
        <is>
          <t>304, 304</t>
        </is>
      </c>
      <c r="H163" t="n">
        <v>0</v>
      </c>
      <c r="I163" t="n">
        <v>0</v>
      </c>
      <c r="J163" t="n">
        <v>0</v>
      </c>
      <c r="K163" t="n">
        <v>0</v>
      </c>
      <c r="L163" t="n">
        <v>0</v>
      </c>
      <c r="M163" t="n">
        <v>0</v>
      </c>
      <c r="N163" t="n">
        <v>0</v>
      </c>
      <c r="O163" t="n">
        <v>0</v>
      </c>
      <c r="P163" t="n">
        <v>0</v>
      </c>
      <c r="Q163" t="n">
        <v>0</v>
      </c>
      <c r="R163" t="n">
        <v>0</v>
      </c>
      <c r="S163" t="n">
        <v>0</v>
      </c>
      <c r="T163" t="n">
        <v>8.058999999999999</v>
      </c>
      <c r="U163" t="n">
        <v>46.8796</v>
      </c>
      <c r="V163" t="n">
        <v>5.817</v>
      </c>
      <c r="W163" t="n">
        <v>0</v>
      </c>
      <c r="X163" t="n">
        <v>0</v>
      </c>
      <c r="Y163" t="n">
        <v>0</v>
      </c>
      <c r="Z163" t="n">
        <v>0</v>
      </c>
      <c r="AA163" s="20" t="n">
        <v>46246</v>
      </c>
      <c r="AB163" t="inlineStr">
        <is>
          <t>شركة المحمودية لتجارة مستلزمات المخابز والحلويات</t>
        </is>
      </c>
      <c r="AC163" s="20" t="n">
        <v>2</v>
      </c>
      <c r="AD163" t="n">
        <v>0</v>
      </c>
      <c r="AE163" t="n">
        <v>0</v>
      </c>
      <c r="AG163" t="n">
        <v>0</v>
      </c>
    </row>
    <row r="164">
      <c r="A164" t="inlineStr">
        <is>
          <t>BTQ</t>
        </is>
      </c>
      <c r="B164" t="inlineStr">
        <is>
          <t>RM</t>
        </is>
      </c>
      <c r="C164" t="inlineStr">
        <is>
          <t>RM.BTQ.0044</t>
        </is>
      </c>
      <c r="D164" t="inlineStr">
        <is>
          <t xml:space="preserve">Pan cake mix </t>
        </is>
      </c>
      <c r="E164" t="n">
        <v>0.9</v>
      </c>
      <c r="F164" t="n">
        <v>2.7153</v>
      </c>
      <c r="G164" t="inlineStr">
        <is>
          <t>304, 304</t>
        </is>
      </c>
      <c r="H164" t="n">
        <v>0</v>
      </c>
      <c r="I164" t="n">
        <v>0</v>
      </c>
      <c r="J164" t="n">
        <v>0</v>
      </c>
      <c r="K164" t="n">
        <v>0</v>
      </c>
      <c r="L164" t="n">
        <v>0</v>
      </c>
      <c r="M164" t="n">
        <v>0</v>
      </c>
      <c r="N164" t="n">
        <v>0</v>
      </c>
      <c r="O164" t="n">
        <v>0</v>
      </c>
      <c r="P164" t="n">
        <v>0</v>
      </c>
      <c r="Q164" t="n">
        <v>0</v>
      </c>
      <c r="R164" t="n">
        <v>0</v>
      </c>
      <c r="S164" t="n">
        <v>0</v>
      </c>
      <c r="T164" t="n">
        <v>0.9</v>
      </c>
      <c r="U164" t="n">
        <v>2.7153</v>
      </c>
      <c r="V164" t="n">
        <v>3.017</v>
      </c>
      <c r="W164" t="n">
        <v>0</v>
      </c>
      <c r="X164" t="n">
        <v>0</v>
      </c>
      <c r="Y164" t="n">
        <v>0</v>
      </c>
      <c r="Z164" t="n">
        <v>0</v>
      </c>
      <c r="AA164" s="20" t="n">
        <v>45693</v>
      </c>
      <c r="AB164" t="inlineStr">
        <is>
          <t>العافية لتجارة الشوكولاتة والحلويات</t>
        </is>
      </c>
      <c r="AC164" s="20" t="n">
        <v>2</v>
      </c>
      <c r="AD164" t="n">
        <v>0</v>
      </c>
      <c r="AE164" t="n">
        <v>0</v>
      </c>
      <c r="AG164" t="n">
        <v>0</v>
      </c>
    </row>
    <row r="165">
      <c r="A165" t="inlineStr">
        <is>
          <t>BTQ</t>
        </is>
      </c>
      <c r="B165" t="inlineStr">
        <is>
          <t>RM</t>
        </is>
      </c>
      <c r="C165" t="inlineStr">
        <is>
          <t>RM.BTQ.0045</t>
        </is>
      </c>
      <c r="D165" t="inlineStr">
        <is>
          <t>مربى التوت الاحمر</t>
        </is>
      </c>
      <c r="E165" t="n">
        <v>0</v>
      </c>
      <c r="F165" t="n">
        <v>0</v>
      </c>
      <c r="G165" t="inlineStr">
        <is>
          <t>304, 304</t>
        </is>
      </c>
      <c r="H165" t="n">
        <v>0</v>
      </c>
      <c r="I165" t="n">
        <v>0</v>
      </c>
      <c r="J165" t="n">
        <v>0</v>
      </c>
      <c r="K165" t="n">
        <v>0</v>
      </c>
      <c r="L165" t="n">
        <v>0</v>
      </c>
      <c r="M165" t="n">
        <v>0</v>
      </c>
      <c r="N165" t="n">
        <v>0</v>
      </c>
      <c r="O165" t="n">
        <v>0</v>
      </c>
      <c r="P165" t="n">
        <v>0</v>
      </c>
      <c r="Q165" t="n">
        <v>0</v>
      </c>
      <c r="R165" t="n">
        <v>0</v>
      </c>
      <c r="S165" t="n">
        <v>0</v>
      </c>
      <c r="T165" t="n">
        <v>0</v>
      </c>
      <c r="U165" t="n">
        <v>0</v>
      </c>
      <c r="V165" t="n">
        <v>5</v>
      </c>
      <c r="W165" t="n">
        <v>0</v>
      </c>
      <c r="X165" t="n">
        <v>0</v>
      </c>
      <c r="Y165" t="n">
        <v>0</v>
      </c>
      <c r="Z165" t="n">
        <v>0</v>
      </c>
      <c r="AA165" s="20" t="n">
        <v>45692</v>
      </c>
      <c r="AB165" t="inlineStr">
        <is>
          <t>Cash Customer - مورد</t>
        </is>
      </c>
      <c r="AC165" s="20" t="n">
        <v>2</v>
      </c>
      <c r="AD165" t="n">
        <v>0</v>
      </c>
      <c r="AE165" t="n">
        <v>0</v>
      </c>
      <c r="AG165" t="n">
        <v>0</v>
      </c>
    </row>
    <row r="166">
      <c r="A166" t="inlineStr">
        <is>
          <t>BTQ</t>
        </is>
      </c>
      <c r="B166" t="inlineStr">
        <is>
          <t>RM</t>
        </is>
      </c>
      <c r="C166" t="inlineStr">
        <is>
          <t>RM.BTQ.0046</t>
        </is>
      </c>
      <c r="D166" t="inlineStr">
        <is>
          <t xml:space="preserve">Truffle shell white </t>
        </is>
      </c>
      <c r="E166" t="n">
        <v>0</v>
      </c>
      <c r="F166" t="n">
        <v>0</v>
      </c>
      <c r="G166" t="inlineStr">
        <is>
          <t>304, 499, 304, 499</t>
        </is>
      </c>
      <c r="H166" t="n">
        <v>0</v>
      </c>
      <c r="I166" t="n">
        <v>0</v>
      </c>
      <c r="J166" t="n">
        <v>0</v>
      </c>
      <c r="K166" t="n">
        <v>0</v>
      </c>
      <c r="L166" t="n">
        <v>0</v>
      </c>
      <c r="M166" t="n">
        <v>0</v>
      </c>
      <c r="N166" t="n">
        <v>0</v>
      </c>
      <c r="O166" t="n">
        <v>0</v>
      </c>
      <c r="P166" t="n">
        <v>0</v>
      </c>
      <c r="Q166" t="n">
        <v>0</v>
      </c>
      <c r="R166" t="n">
        <v>0</v>
      </c>
      <c r="S166" t="n">
        <v>0</v>
      </c>
      <c r="T166" t="n">
        <v>0</v>
      </c>
      <c r="U166" t="n">
        <v>0</v>
      </c>
      <c r="V166" t="n">
        <v>0.0616</v>
      </c>
      <c r="W166" t="n">
        <v>1.2603</v>
      </c>
      <c r="X166" t="n">
        <v>1.2603</v>
      </c>
      <c r="Y166" t="n">
        <v>2.7477</v>
      </c>
      <c r="Z166" t="n">
        <v>2.7477</v>
      </c>
      <c r="AA166" s="20" t="n">
        <v>45683</v>
      </c>
      <c r="AB166" t="inlineStr">
        <is>
          <t>شركة المحمودية لتجارة مستلزمات المخابز والحلويات</t>
        </is>
      </c>
      <c r="AC166" s="20" t="n">
        <v>46234</v>
      </c>
      <c r="AD166" t="n">
        <v>0.3053</v>
      </c>
      <c r="AE166" t="n">
        <v>0.2289</v>
      </c>
      <c r="AF166" t="inlineStr">
        <is>
          <t>0:0</t>
        </is>
      </c>
      <c r="AG166" t="n">
        <v>0</v>
      </c>
    </row>
    <row r="167">
      <c r="A167" t="inlineStr">
        <is>
          <t>BTQ</t>
        </is>
      </c>
      <c r="B167" t="inlineStr">
        <is>
          <t>RM</t>
        </is>
      </c>
      <c r="C167" t="inlineStr">
        <is>
          <t>RM.BTQ.0047</t>
        </is>
      </c>
      <c r="D167" t="inlineStr">
        <is>
          <t>حبوب الكاكاو المكسورة</t>
        </is>
      </c>
      <c r="E167" t="n">
        <v>0</v>
      </c>
      <c r="F167" t="n">
        <v>0</v>
      </c>
      <c r="G167" t="inlineStr">
        <is>
          <t>304, 304</t>
        </is>
      </c>
      <c r="H167" t="n">
        <v>0</v>
      </c>
      <c r="I167" t="n">
        <v>0</v>
      </c>
      <c r="J167" t="n">
        <v>0</v>
      </c>
      <c r="K167" t="n">
        <v>0</v>
      </c>
      <c r="L167" t="n">
        <v>0</v>
      </c>
      <c r="M167" t="n">
        <v>0</v>
      </c>
      <c r="N167" t="n">
        <v>0</v>
      </c>
      <c r="O167" t="n">
        <v>0</v>
      </c>
      <c r="P167" t="n">
        <v>0</v>
      </c>
      <c r="Q167" t="n">
        <v>0</v>
      </c>
      <c r="R167" t="n">
        <v>0</v>
      </c>
      <c r="S167" t="n">
        <v>0</v>
      </c>
      <c r="T167" t="n">
        <v>0</v>
      </c>
      <c r="U167" t="n">
        <v>0</v>
      </c>
      <c r="V167" t="n">
        <v>21</v>
      </c>
      <c r="W167" t="n">
        <v>0</v>
      </c>
      <c r="X167" t="n">
        <v>0</v>
      </c>
      <c r="Y167" t="n">
        <v>0</v>
      </c>
      <c r="Z167" t="n">
        <v>0</v>
      </c>
      <c r="AA167" s="20" t="n">
        <v>45679</v>
      </c>
      <c r="AB167" t="inlineStr">
        <is>
          <t>شركة الكونية للاستيراد والتصدير</t>
        </is>
      </c>
      <c r="AC167" s="20" t="n">
        <v>2</v>
      </c>
      <c r="AD167" t="n">
        <v>0</v>
      </c>
      <c r="AE167" t="n">
        <v>0</v>
      </c>
      <c r="AG167" t="n">
        <v>0</v>
      </c>
    </row>
    <row r="168">
      <c r="A168" t="inlineStr">
        <is>
          <t>BTQ</t>
        </is>
      </c>
      <c r="B168" t="inlineStr">
        <is>
          <t>RM</t>
        </is>
      </c>
      <c r="C168" t="inlineStr">
        <is>
          <t>RM.BTQ.0048</t>
        </is>
      </c>
      <c r="D168" t="inlineStr">
        <is>
          <t xml:space="preserve">Truffle Shells Milk </t>
        </is>
      </c>
      <c r="E168" t="n">
        <v>0</v>
      </c>
      <c r="F168" t="n">
        <v>0</v>
      </c>
      <c r="G168" t="inlineStr">
        <is>
          <t>304, 304</t>
        </is>
      </c>
      <c r="H168" t="n">
        <v>0</v>
      </c>
      <c r="I168" t="n">
        <v>0</v>
      </c>
      <c r="J168" t="n">
        <v>0</v>
      </c>
      <c r="K168" t="n">
        <v>0</v>
      </c>
      <c r="L168" t="n">
        <v>0</v>
      </c>
      <c r="M168" t="n">
        <v>0</v>
      </c>
      <c r="N168" t="n">
        <v>0</v>
      </c>
      <c r="O168" t="n">
        <v>0</v>
      </c>
      <c r="P168" t="n">
        <v>0</v>
      </c>
      <c r="Q168" t="n">
        <v>0</v>
      </c>
      <c r="R168" t="n">
        <v>0</v>
      </c>
      <c r="S168" t="n">
        <v>0</v>
      </c>
      <c r="T168" t="n">
        <v>0</v>
      </c>
      <c r="U168" t="n">
        <v>0</v>
      </c>
      <c r="V168" t="n">
        <v>3.8794</v>
      </c>
      <c r="W168" t="n">
        <v>0</v>
      </c>
      <c r="X168" t="n">
        <v>0</v>
      </c>
      <c r="Y168" t="n">
        <v>0</v>
      </c>
      <c r="Z168" t="n">
        <v>0</v>
      </c>
      <c r="AA168" s="20" t="n">
        <v>45693</v>
      </c>
      <c r="AB168" t="inlineStr">
        <is>
          <t>شركة المحمودية لتجارة مستلزمات المخابز والحلويات</t>
        </is>
      </c>
      <c r="AC168" s="20" t="n">
        <v>2</v>
      </c>
      <c r="AD168" t="n">
        <v>0</v>
      </c>
      <c r="AE168" t="n">
        <v>0</v>
      </c>
      <c r="AG168" t="n">
        <v>0</v>
      </c>
    </row>
    <row r="169">
      <c r="A169" t="inlineStr">
        <is>
          <t>BTQ</t>
        </is>
      </c>
      <c r="B169" t="inlineStr">
        <is>
          <t>RM</t>
        </is>
      </c>
      <c r="C169" t="inlineStr">
        <is>
          <t>RM.BTQ.0049</t>
        </is>
      </c>
      <c r="D169" t="inlineStr">
        <is>
          <t xml:space="preserve">Fondant </t>
        </is>
      </c>
      <c r="E169" t="n">
        <v>13</v>
      </c>
      <c r="F169" t="n">
        <v>37.1429</v>
      </c>
      <c r="G169" t="inlineStr">
        <is>
          <t>304, 402, 499, 304, 402, 9402, 499, 9402</t>
        </is>
      </c>
      <c r="H169" t="n">
        <v>0</v>
      </c>
      <c r="I169" t="n">
        <v>0</v>
      </c>
      <c r="J169" t="n">
        <v>0</v>
      </c>
      <c r="K169" t="n">
        <v>0</v>
      </c>
      <c r="L169" t="n">
        <v>0</v>
      </c>
      <c r="M169" t="n">
        <v>0</v>
      </c>
      <c r="N169" t="n">
        <v>0</v>
      </c>
      <c r="O169" t="n">
        <v>0</v>
      </c>
      <c r="P169" t="n">
        <v>0</v>
      </c>
      <c r="Q169" t="n">
        <v>0</v>
      </c>
      <c r="R169" t="n">
        <v>0</v>
      </c>
      <c r="S169" t="n">
        <v>0</v>
      </c>
      <c r="T169" t="n">
        <v>13</v>
      </c>
      <c r="U169" t="n">
        <v>37.1429</v>
      </c>
      <c r="V169" t="n">
        <v>2.8571</v>
      </c>
      <c r="W169" t="n">
        <v>2.1</v>
      </c>
      <c r="X169" t="n">
        <v>2.1</v>
      </c>
      <c r="Y169" t="n">
        <v>2.1</v>
      </c>
      <c r="Z169" t="n">
        <v>2.1</v>
      </c>
      <c r="AA169" s="20" t="n">
        <v>45690</v>
      </c>
      <c r="AB169" t="inlineStr">
        <is>
          <t>شركة الكونية للاستيراد والتصدير</t>
        </is>
      </c>
      <c r="AC169" s="20" t="n">
        <v>46234</v>
      </c>
      <c r="AD169" t="n">
        <v>0.2333</v>
      </c>
      <c r="AE169" t="n">
        <v>0.175</v>
      </c>
      <c r="AF169" t="inlineStr">
        <is>
          <t>74:8</t>
        </is>
      </c>
      <c r="AG169" t="n">
        <v>0</v>
      </c>
    </row>
    <row r="170">
      <c r="A170" t="inlineStr">
        <is>
          <t>BTQ</t>
        </is>
      </c>
      <c r="B170" t="inlineStr">
        <is>
          <t>RM</t>
        </is>
      </c>
      <c r="C170" t="inlineStr">
        <is>
          <t>RM.BTQ.0050</t>
        </is>
      </c>
      <c r="D170" t="inlineStr">
        <is>
          <t>عجينة كروسان سادة 70 غم</t>
        </is>
      </c>
      <c r="E170" t="n">
        <v>5.04</v>
      </c>
      <c r="F170" t="n">
        <v>50</v>
      </c>
      <c r="G170" t="inlineStr">
        <is>
          <t>304, 304</t>
        </is>
      </c>
      <c r="H170" t="n">
        <v>0</v>
      </c>
      <c r="I170" t="n">
        <v>0</v>
      </c>
      <c r="J170" t="n">
        <v>0</v>
      </c>
      <c r="K170" t="n">
        <v>0</v>
      </c>
      <c r="L170" t="n">
        <v>0</v>
      </c>
      <c r="M170" t="n">
        <v>0</v>
      </c>
      <c r="N170" t="n">
        <v>0</v>
      </c>
      <c r="O170" t="n">
        <v>0</v>
      </c>
      <c r="P170" t="n">
        <v>0</v>
      </c>
      <c r="Q170" t="n">
        <v>0</v>
      </c>
      <c r="R170" t="n">
        <v>0</v>
      </c>
      <c r="S170" t="n">
        <v>0</v>
      </c>
      <c r="T170" t="n">
        <v>5.04</v>
      </c>
      <c r="U170" t="n">
        <v>50</v>
      </c>
      <c r="V170" t="n">
        <v>9.9206</v>
      </c>
      <c r="W170" t="n">
        <v>0</v>
      </c>
      <c r="X170" t="n">
        <v>0</v>
      </c>
      <c r="Y170" t="n">
        <v>0</v>
      </c>
      <c r="Z170" t="n">
        <v>0</v>
      </c>
      <c r="AA170" s="20" t="n">
        <v>46063</v>
      </c>
      <c r="AB170" t="inlineStr">
        <is>
          <t>Cash Customer - مورد</t>
        </is>
      </c>
      <c r="AC170" s="20" t="n">
        <v>45962</v>
      </c>
      <c r="AD170" t="n">
        <v>0</v>
      </c>
      <c r="AE170" t="n">
        <v>0</v>
      </c>
      <c r="AG170" t="n">
        <v>0</v>
      </c>
    </row>
    <row r="171">
      <c r="A171" t="inlineStr">
        <is>
          <t>BTQ</t>
        </is>
      </c>
      <c r="B171" t="inlineStr">
        <is>
          <t>RM</t>
        </is>
      </c>
      <c r="C171" t="inlineStr">
        <is>
          <t>RM.BTQ.0051</t>
        </is>
      </c>
      <c r="D171" t="inlineStr">
        <is>
          <t xml:space="preserve">عجينة كروسان جبنة 90 غم </t>
        </is>
      </c>
      <c r="E171" t="n">
        <v>6.48</v>
      </c>
      <c r="F171" t="n">
        <v>58</v>
      </c>
      <c r="G171" t="inlineStr">
        <is>
          <t>304, 304</t>
        </is>
      </c>
      <c r="H171" t="n">
        <v>0</v>
      </c>
      <c r="I171" t="n">
        <v>0</v>
      </c>
      <c r="J171" t="n">
        <v>0</v>
      </c>
      <c r="K171" t="n">
        <v>0</v>
      </c>
      <c r="L171" t="n">
        <v>0</v>
      </c>
      <c r="M171" t="n">
        <v>0</v>
      </c>
      <c r="N171" t="n">
        <v>0</v>
      </c>
      <c r="O171" t="n">
        <v>0</v>
      </c>
      <c r="P171" t="n">
        <v>0</v>
      </c>
      <c r="Q171" t="n">
        <v>0</v>
      </c>
      <c r="R171" t="n">
        <v>0</v>
      </c>
      <c r="S171" t="n">
        <v>0</v>
      </c>
      <c r="T171" t="n">
        <v>6.48</v>
      </c>
      <c r="U171" t="n">
        <v>58</v>
      </c>
      <c r="V171" t="n">
        <v>8.9506</v>
      </c>
      <c r="W171" t="n">
        <v>0</v>
      </c>
      <c r="X171" t="n">
        <v>0</v>
      </c>
      <c r="Y171" t="n">
        <v>0</v>
      </c>
      <c r="Z171" t="n">
        <v>0</v>
      </c>
      <c r="AA171" s="20" t="n">
        <v>46208</v>
      </c>
      <c r="AB171" t="inlineStr">
        <is>
          <t>الشركة الحصاد الخير للاستثمار</t>
        </is>
      </c>
      <c r="AC171" s="20" t="n">
        <v>45962</v>
      </c>
      <c r="AD171" t="n">
        <v>0</v>
      </c>
      <c r="AE171" t="n">
        <v>0</v>
      </c>
      <c r="AG171" t="n">
        <v>0</v>
      </c>
    </row>
    <row r="172">
      <c r="A172" t="inlineStr">
        <is>
          <t>BTQ</t>
        </is>
      </c>
      <c r="B172" t="inlineStr">
        <is>
          <t>RM</t>
        </is>
      </c>
      <c r="C172" t="inlineStr">
        <is>
          <t>RM.BTQ.0052</t>
        </is>
      </c>
      <c r="D172" t="inlineStr">
        <is>
          <t xml:space="preserve">عجينة كروسان شوكولاتة 100 غم </t>
        </is>
      </c>
      <c r="E172" t="n">
        <v>0</v>
      </c>
      <c r="F172" t="n">
        <v>0</v>
      </c>
      <c r="G172" t="inlineStr">
        <is>
          <t>304, 304</t>
        </is>
      </c>
      <c r="H172" t="n">
        <v>0</v>
      </c>
      <c r="I172" t="n">
        <v>0</v>
      </c>
      <c r="J172" t="n">
        <v>0</v>
      </c>
      <c r="K172" t="n">
        <v>0</v>
      </c>
      <c r="L172" t="n">
        <v>0</v>
      </c>
      <c r="M172" t="n">
        <v>0</v>
      </c>
      <c r="N172" t="n">
        <v>0</v>
      </c>
      <c r="O172" t="n">
        <v>0</v>
      </c>
      <c r="P172" t="n">
        <v>0</v>
      </c>
      <c r="Q172" t="n">
        <v>0</v>
      </c>
      <c r="R172" t="n">
        <v>0</v>
      </c>
      <c r="S172" t="n">
        <v>0</v>
      </c>
      <c r="T172" t="n">
        <v>0</v>
      </c>
      <c r="U172" t="n">
        <v>0</v>
      </c>
      <c r="V172" t="n">
        <v>8.333299999999999</v>
      </c>
      <c r="W172" t="n">
        <v>0</v>
      </c>
      <c r="X172" t="n">
        <v>0</v>
      </c>
      <c r="Y172" t="n">
        <v>0</v>
      </c>
      <c r="Z172" t="n">
        <v>0</v>
      </c>
      <c r="AA172" s="20" t="n">
        <v>45676</v>
      </c>
      <c r="AB172" t="inlineStr">
        <is>
          <t>الشركة الحصاد الخير للاستثمار</t>
        </is>
      </c>
      <c r="AC172" s="20" t="n">
        <v>45962</v>
      </c>
      <c r="AD172" t="n">
        <v>0</v>
      </c>
      <c r="AE172" t="n">
        <v>0</v>
      </c>
      <c r="AG172" t="n">
        <v>0</v>
      </c>
    </row>
    <row r="173">
      <c r="A173" t="inlineStr">
        <is>
          <t>BTQ</t>
        </is>
      </c>
      <c r="B173" t="inlineStr">
        <is>
          <t>RM</t>
        </is>
      </c>
      <c r="C173" t="inlineStr">
        <is>
          <t>RM.BTQ.0053</t>
        </is>
      </c>
      <c r="D173" t="inlineStr">
        <is>
          <t xml:space="preserve">عجينة كروسان زعتر 80 غم </t>
        </is>
      </c>
      <c r="E173" t="n">
        <v>0</v>
      </c>
      <c r="F173" t="n">
        <v>0</v>
      </c>
      <c r="G173" t="inlineStr">
        <is>
          <t>304, 304</t>
        </is>
      </c>
      <c r="H173" t="n">
        <v>0</v>
      </c>
      <c r="I173" t="n">
        <v>0</v>
      </c>
      <c r="J173" t="n">
        <v>0</v>
      </c>
      <c r="K173" t="n">
        <v>0</v>
      </c>
      <c r="L173" t="n">
        <v>0</v>
      </c>
      <c r="M173" t="n">
        <v>0</v>
      </c>
      <c r="N173" t="n">
        <v>0</v>
      </c>
      <c r="O173" t="n">
        <v>0</v>
      </c>
      <c r="P173" t="n">
        <v>0</v>
      </c>
      <c r="Q173" t="n">
        <v>0</v>
      </c>
      <c r="R173" t="n">
        <v>0</v>
      </c>
      <c r="S173" t="n">
        <v>0</v>
      </c>
      <c r="T173" t="n">
        <v>0</v>
      </c>
      <c r="U173" t="n">
        <v>0</v>
      </c>
      <c r="V173" t="n">
        <v>9.5486</v>
      </c>
      <c r="W173" t="n">
        <v>0</v>
      </c>
      <c r="X173" t="n">
        <v>0</v>
      </c>
      <c r="Y173" t="n">
        <v>0</v>
      </c>
      <c r="Z173" t="n">
        <v>0</v>
      </c>
      <c r="AA173" s="20" t="n">
        <v>45676</v>
      </c>
      <c r="AB173" t="inlineStr">
        <is>
          <t>الشركة الحصاد الخير للاستثمار</t>
        </is>
      </c>
      <c r="AC173" s="20" t="n">
        <v>45962</v>
      </c>
      <c r="AD173" t="n">
        <v>0</v>
      </c>
      <c r="AE173" t="n">
        <v>0</v>
      </c>
      <c r="AG173" t="n">
        <v>0</v>
      </c>
    </row>
    <row r="174">
      <c r="A174" t="inlineStr">
        <is>
          <t>BTQ</t>
        </is>
      </c>
      <c r="B174" t="inlineStr">
        <is>
          <t>RM</t>
        </is>
      </c>
      <c r="C174" t="inlineStr">
        <is>
          <t>RM.BTQ.0054</t>
        </is>
      </c>
      <c r="D174" t="inlineStr">
        <is>
          <t>عسل</t>
        </is>
      </c>
      <c r="E174" t="n">
        <v>0</v>
      </c>
      <c r="F174" t="n">
        <v>0</v>
      </c>
      <c r="G174" t="inlineStr">
        <is>
          <t>304, 101, 304, 101</t>
        </is>
      </c>
      <c r="H174" t="n">
        <v>0</v>
      </c>
      <c r="I174" t="n">
        <v>0</v>
      </c>
      <c r="J174" t="n">
        <v>0</v>
      </c>
      <c r="K174" t="n">
        <v>0</v>
      </c>
      <c r="L174" t="n">
        <v>0</v>
      </c>
      <c r="M174" t="n">
        <v>0</v>
      </c>
      <c r="N174" t="n">
        <v>0</v>
      </c>
      <c r="O174" t="n">
        <v>0</v>
      </c>
      <c r="P174" t="n">
        <v>0</v>
      </c>
      <c r="Q174" t="n">
        <v>0</v>
      </c>
      <c r="R174" t="n">
        <v>0</v>
      </c>
      <c r="S174" t="n">
        <v>0</v>
      </c>
      <c r="T174" t="n">
        <v>0</v>
      </c>
      <c r="U174" t="n">
        <v>0</v>
      </c>
      <c r="V174" t="n">
        <v>7.04</v>
      </c>
      <c r="W174" t="n">
        <v>0</v>
      </c>
      <c r="X174" t="n">
        <v>0</v>
      </c>
      <c r="Y174" t="n">
        <v>0</v>
      </c>
      <c r="Z174" t="n">
        <v>0.047</v>
      </c>
      <c r="AA174" s="20" t="n">
        <v>45734</v>
      </c>
      <c r="AB174" t="inlineStr">
        <is>
          <t>مؤسسة الزنبقة للاستيراد والتصدير - مورد</t>
        </is>
      </c>
      <c r="AC174" s="20" t="n">
        <v>45980</v>
      </c>
      <c r="AD174" t="n">
        <v>0</v>
      </c>
      <c r="AE174" t="n">
        <v>0.0039</v>
      </c>
      <c r="AF174" t="inlineStr">
        <is>
          <t>0:0</t>
        </is>
      </c>
      <c r="AG174" t="n">
        <v>0</v>
      </c>
    </row>
    <row r="175">
      <c r="A175" t="inlineStr">
        <is>
          <t>BTQ</t>
        </is>
      </c>
      <c r="B175" t="inlineStr">
        <is>
          <t>RM</t>
        </is>
      </c>
      <c r="C175" t="inlineStr">
        <is>
          <t>RM.BTQ.0055</t>
        </is>
      </c>
      <c r="D175" t="inlineStr">
        <is>
          <t>MATCHA TEA POWDER</t>
        </is>
      </c>
      <c r="E175" t="n">
        <v>0</v>
      </c>
      <c r="F175" t="n">
        <v>0</v>
      </c>
      <c r="G175" t="inlineStr">
        <is>
          <t>304, 304</t>
        </is>
      </c>
      <c r="H175" t="n">
        <v>0</v>
      </c>
      <c r="I175" t="n">
        <v>0</v>
      </c>
      <c r="J175" t="n">
        <v>0</v>
      </c>
      <c r="K175" t="n">
        <v>0</v>
      </c>
      <c r="L175" t="n">
        <v>0</v>
      </c>
      <c r="M175" t="n">
        <v>0</v>
      </c>
      <c r="N175" t="n">
        <v>0</v>
      </c>
      <c r="O175" t="n">
        <v>0</v>
      </c>
      <c r="P175" t="n">
        <v>0</v>
      </c>
      <c r="Q175" t="n">
        <v>0</v>
      </c>
      <c r="R175" t="n">
        <v>0</v>
      </c>
      <c r="S175" t="n">
        <v>0</v>
      </c>
      <c r="T175" t="n">
        <v>0</v>
      </c>
      <c r="U175" t="n">
        <v>0</v>
      </c>
      <c r="V175" t="n">
        <v>11</v>
      </c>
      <c r="W175" t="n">
        <v>0</v>
      </c>
      <c r="X175" t="n">
        <v>0</v>
      </c>
      <c r="Y175" t="n">
        <v>0.04</v>
      </c>
      <c r="Z175" t="n">
        <v>0.117</v>
      </c>
      <c r="AA175" s="20" t="n">
        <v>2</v>
      </c>
      <c r="AC175" s="20" t="n">
        <v>46096</v>
      </c>
      <c r="AD175" t="n">
        <v>0.0044</v>
      </c>
      <c r="AE175" t="n">
        <v>0.0097</v>
      </c>
      <c r="AF175" t="inlineStr">
        <is>
          <t>0:0</t>
        </is>
      </c>
      <c r="AG175" t="n">
        <v>0</v>
      </c>
    </row>
    <row r="176">
      <c r="A176" t="inlineStr">
        <is>
          <t>BTQ</t>
        </is>
      </c>
      <c r="B176" t="inlineStr">
        <is>
          <t>RM</t>
        </is>
      </c>
      <c r="C176" t="inlineStr">
        <is>
          <t>RM.BTQ.0056</t>
        </is>
      </c>
      <c r="D176" t="inlineStr">
        <is>
          <t>حليب بريستا المراعي 1 لتر - المعرض</t>
        </is>
      </c>
      <c r="E176" t="n">
        <v>162.457</v>
      </c>
      <c r="F176" t="n">
        <v>146.2113</v>
      </c>
      <c r="G176" t="inlineStr">
        <is>
          <t>499, 304, 499, 304, 304</t>
        </is>
      </c>
      <c r="H176" t="n">
        <v>48</v>
      </c>
      <c r="I176" t="n">
        <v>0</v>
      </c>
      <c r="J176" t="n">
        <v>0</v>
      </c>
      <c r="K176" t="n">
        <v>0</v>
      </c>
      <c r="L176" t="n">
        <v>0</v>
      </c>
      <c r="M176" t="n">
        <v>48</v>
      </c>
      <c r="N176" t="n">
        <v>0</v>
      </c>
      <c r="O176" t="n">
        <v>0</v>
      </c>
      <c r="P176" t="n">
        <v>0</v>
      </c>
      <c r="Q176" t="n">
        <v>-4.66</v>
      </c>
      <c r="R176" t="n">
        <v>0</v>
      </c>
      <c r="S176" t="n">
        <v>-4.66</v>
      </c>
      <c r="T176" t="n">
        <v>205.797</v>
      </c>
      <c r="U176" t="n">
        <v>185.2173</v>
      </c>
      <c r="V176" t="n">
        <v>0.9</v>
      </c>
      <c r="W176" t="n">
        <v>8.5245</v>
      </c>
      <c r="X176" t="n">
        <v>10.6305</v>
      </c>
      <c r="Y176" t="n">
        <v>11.1189</v>
      </c>
      <c r="Z176" t="n">
        <v>12.1719</v>
      </c>
      <c r="AA176" s="20" t="n">
        <v>46282</v>
      </c>
      <c r="AB176" t="inlineStr">
        <is>
          <t>شركة طيبة للصناعات الغذائية / مورد</t>
        </is>
      </c>
      <c r="AC176" s="20" t="n">
        <v>46293</v>
      </c>
      <c r="AD176" t="n">
        <v>1.2354</v>
      </c>
      <c r="AE176" t="n">
        <v>1.0143</v>
      </c>
      <c r="AF176" t="inlineStr">
        <is>
          <t>202:26</t>
        </is>
      </c>
      <c r="AG176" t="n">
        <v>43.2</v>
      </c>
    </row>
    <row r="177">
      <c r="A177" t="inlineStr">
        <is>
          <t>BTQ</t>
        </is>
      </c>
      <c r="B177" t="inlineStr">
        <is>
          <t>RM</t>
        </is>
      </c>
      <c r="C177" t="inlineStr">
        <is>
          <t>RM.BTQ.0057</t>
        </is>
      </c>
      <c r="D177" t="inlineStr">
        <is>
          <t>حلب المراعي خالي من اللاكتوز</t>
        </is>
      </c>
      <c r="E177" t="n">
        <v>95.90000000000001</v>
      </c>
      <c r="F177" t="n">
        <v>191.8</v>
      </c>
      <c r="G177" t="inlineStr">
        <is>
          <t>304, 304, 304</t>
        </is>
      </c>
      <c r="H177" t="n">
        <v>108</v>
      </c>
      <c r="I177" t="n">
        <v>0</v>
      </c>
      <c r="J177" t="n">
        <v>0</v>
      </c>
      <c r="K177" t="n">
        <v>0</v>
      </c>
      <c r="L177" t="n">
        <v>0</v>
      </c>
      <c r="M177" t="n">
        <v>108</v>
      </c>
      <c r="N177" t="n">
        <v>0</v>
      </c>
      <c r="O177" t="n">
        <v>0</v>
      </c>
      <c r="P177" t="n">
        <v>0</v>
      </c>
      <c r="Q177" t="n">
        <v>0</v>
      </c>
      <c r="R177" t="n">
        <v>0</v>
      </c>
      <c r="S177" t="n">
        <v>0</v>
      </c>
      <c r="T177" t="n">
        <v>203.9</v>
      </c>
      <c r="U177" t="n">
        <v>377.8</v>
      </c>
      <c r="V177" t="n">
        <v>1.8529</v>
      </c>
      <c r="W177" t="n">
        <v>0</v>
      </c>
      <c r="X177" t="n">
        <v>0</v>
      </c>
      <c r="Y177" t="n">
        <v>0</v>
      </c>
      <c r="Z177" t="n">
        <v>0</v>
      </c>
      <c r="AA177" s="20" t="n">
        <v>46291</v>
      </c>
      <c r="AB177" t="inlineStr">
        <is>
          <t>Cash Customer - مورد</t>
        </is>
      </c>
      <c r="AC177" s="20" t="n">
        <v>2</v>
      </c>
      <c r="AD177" t="n">
        <v>0</v>
      </c>
      <c r="AE177" t="n">
        <v>0</v>
      </c>
      <c r="AG177" t="n">
        <v>186</v>
      </c>
    </row>
    <row r="178">
      <c r="A178" t="inlineStr">
        <is>
          <t>BTQ</t>
        </is>
      </c>
      <c r="B178" t="inlineStr">
        <is>
          <t>RM</t>
        </is>
      </c>
      <c r="C178" t="inlineStr">
        <is>
          <t>RM.BTQ.0058</t>
        </is>
      </c>
      <c r="D178" t="inlineStr">
        <is>
          <t xml:space="preserve">Pineapple paste mec3 
</t>
        </is>
      </c>
      <c r="E178" t="n">
        <v>4.3</v>
      </c>
      <c r="F178" t="n">
        <v>48.276</v>
      </c>
      <c r="G178" t="inlineStr">
        <is>
          <t>304, 304</t>
        </is>
      </c>
      <c r="H178" t="n">
        <v>0</v>
      </c>
      <c r="I178" t="n">
        <v>0</v>
      </c>
      <c r="J178" t="n">
        <v>0</v>
      </c>
      <c r="K178" t="n">
        <v>0</v>
      </c>
      <c r="L178" t="n">
        <v>0</v>
      </c>
      <c r="M178" t="n">
        <v>0</v>
      </c>
      <c r="N178" t="n">
        <v>0</v>
      </c>
      <c r="O178" t="n">
        <v>0</v>
      </c>
      <c r="P178" t="n">
        <v>0</v>
      </c>
      <c r="Q178" t="n">
        <v>0</v>
      </c>
      <c r="R178" t="n">
        <v>0</v>
      </c>
      <c r="S178" t="n">
        <v>0</v>
      </c>
      <c r="T178" t="n">
        <v>4.3</v>
      </c>
      <c r="U178" t="n">
        <v>48.276</v>
      </c>
      <c r="V178" t="n">
        <v>11.227</v>
      </c>
      <c r="W178" t="n">
        <v>0</v>
      </c>
      <c r="X178" t="n">
        <v>0</v>
      </c>
      <c r="Y178" t="n">
        <v>0</v>
      </c>
      <c r="Z178" t="n">
        <v>0</v>
      </c>
      <c r="AA178" s="20" t="n">
        <v>46195</v>
      </c>
      <c r="AB178" t="inlineStr">
        <is>
          <t>شركة المحمودية لتجارة مستلزمات المخابز والحلويات</t>
        </is>
      </c>
      <c r="AC178" s="20" t="n">
        <v>2</v>
      </c>
      <c r="AD178" t="n">
        <v>0</v>
      </c>
      <c r="AE178" t="n">
        <v>0</v>
      </c>
      <c r="AG178" t="n">
        <v>0</v>
      </c>
    </row>
    <row r="179">
      <c r="A179" t="inlineStr">
        <is>
          <t>BTQ</t>
        </is>
      </c>
      <c r="B179" t="inlineStr">
        <is>
          <t>RM</t>
        </is>
      </c>
      <c r="C179" t="inlineStr">
        <is>
          <t>RM.BTQ.0059</t>
        </is>
      </c>
      <c r="D179" t="inlineStr">
        <is>
          <t>ورق ذهب ديكور</t>
        </is>
      </c>
      <c r="E179" t="n">
        <v>0.005</v>
      </c>
      <c r="F179" t="n">
        <v>4.31</v>
      </c>
      <c r="G179" t="inlineStr">
        <is>
          <t>304, 304</t>
        </is>
      </c>
      <c r="H179" t="n">
        <v>0</v>
      </c>
      <c r="I179" t="n">
        <v>0</v>
      </c>
      <c r="J179" t="n">
        <v>0</v>
      </c>
      <c r="K179" t="n">
        <v>0</v>
      </c>
      <c r="L179" t="n">
        <v>0</v>
      </c>
      <c r="M179" t="n">
        <v>0</v>
      </c>
      <c r="N179" t="n">
        <v>0</v>
      </c>
      <c r="O179" t="n">
        <v>0</v>
      </c>
      <c r="P179" t="n">
        <v>0</v>
      </c>
      <c r="Q179" t="n">
        <v>0</v>
      </c>
      <c r="R179" t="n">
        <v>0</v>
      </c>
      <c r="S179" t="n">
        <v>0</v>
      </c>
      <c r="T179" t="n">
        <v>0.005</v>
      </c>
      <c r="U179" t="n">
        <v>4.31</v>
      </c>
      <c r="V179" t="n">
        <v>862</v>
      </c>
      <c r="W179" t="n">
        <v>0</v>
      </c>
      <c r="X179" t="n">
        <v>0</v>
      </c>
      <c r="Y179" t="n">
        <v>0</v>
      </c>
      <c r="Z179" t="n">
        <v>0</v>
      </c>
      <c r="AA179" s="20" t="n">
        <v>46137</v>
      </c>
      <c r="AB179" t="inlineStr">
        <is>
          <t>شركة المحمودية لتجارة مستلزمات المخابز والحلويات</t>
        </is>
      </c>
      <c r="AC179" s="20" t="n">
        <v>2</v>
      </c>
      <c r="AD179" t="n">
        <v>0</v>
      </c>
      <c r="AE179" t="n">
        <v>0</v>
      </c>
      <c r="AG179" t="n">
        <v>0</v>
      </c>
    </row>
    <row r="180">
      <c r="A180" t="inlineStr">
        <is>
          <t>BTQ</t>
        </is>
      </c>
      <c r="B180" t="inlineStr">
        <is>
          <t>RM</t>
        </is>
      </c>
      <c r="C180" t="inlineStr">
        <is>
          <t>RM.BTQ.0060</t>
        </is>
      </c>
      <c r="D180" t="inlineStr">
        <is>
          <t>ورق فضي ديكور</t>
        </is>
      </c>
      <c r="E180" t="n">
        <v>0.005</v>
      </c>
      <c r="F180" t="n">
        <v>4.31</v>
      </c>
      <c r="G180" t="inlineStr">
        <is>
          <t>304, 304</t>
        </is>
      </c>
      <c r="H180" t="n">
        <v>0</v>
      </c>
      <c r="I180" t="n">
        <v>0</v>
      </c>
      <c r="J180" t="n">
        <v>0</v>
      </c>
      <c r="K180" t="n">
        <v>0</v>
      </c>
      <c r="L180" t="n">
        <v>0</v>
      </c>
      <c r="M180" t="n">
        <v>0</v>
      </c>
      <c r="N180" t="n">
        <v>0</v>
      </c>
      <c r="O180" t="n">
        <v>0</v>
      </c>
      <c r="P180" t="n">
        <v>0</v>
      </c>
      <c r="Q180" t="n">
        <v>0</v>
      </c>
      <c r="R180" t="n">
        <v>0</v>
      </c>
      <c r="S180" t="n">
        <v>0</v>
      </c>
      <c r="T180" t="n">
        <v>0.005</v>
      </c>
      <c r="U180" t="n">
        <v>4.31</v>
      </c>
      <c r="V180" t="n">
        <v>862</v>
      </c>
      <c r="W180" t="n">
        <v>0</v>
      </c>
      <c r="X180" t="n">
        <v>0</v>
      </c>
      <c r="Y180" t="n">
        <v>0</v>
      </c>
      <c r="Z180" t="n">
        <v>0</v>
      </c>
      <c r="AA180" s="20" t="n">
        <v>46137</v>
      </c>
      <c r="AB180" t="inlineStr">
        <is>
          <t>شركة المحمودية لتجارة مستلزمات المخابز والحلويات</t>
        </is>
      </c>
      <c r="AC180" s="20" t="n">
        <v>2</v>
      </c>
      <c r="AD180" t="n">
        <v>0</v>
      </c>
      <c r="AE180" t="n">
        <v>0</v>
      </c>
      <c r="AG180" t="n">
        <v>0</v>
      </c>
    </row>
    <row r="181">
      <c r="A181" t="inlineStr">
        <is>
          <t>BTQ</t>
        </is>
      </c>
      <c r="B181" t="inlineStr">
        <is>
          <t>RM</t>
        </is>
      </c>
      <c r="C181" t="inlineStr">
        <is>
          <t>RM.BTQ.0061</t>
        </is>
      </c>
      <c r="D181" t="inlineStr">
        <is>
          <t>Apricot syrup 1883</t>
        </is>
      </c>
      <c r="E181" t="n">
        <v>1</v>
      </c>
      <c r="F181" t="n">
        <v>5.603</v>
      </c>
      <c r="G181" t="inlineStr">
        <is>
          <t>304, 304</t>
        </is>
      </c>
      <c r="H181" t="n">
        <v>0</v>
      </c>
      <c r="I181" t="n">
        <v>0</v>
      </c>
      <c r="J181" t="n">
        <v>0</v>
      </c>
      <c r="K181" t="n">
        <v>0</v>
      </c>
      <c r="L181" t="n">
        <v>0</v>
      </c>
      <c r="M181" t="n">
        <v>0</v>
      </c>
      <c r="N181" t="n">
        <v>0</v>
      </c>
      <c r="O181" t="n">
        <v>0</v>
      </c>
      <c r="P181" t="n">
        <v>0</v>
      </c>
      <c r="Q181" t="n">
        <v>0</v>
      </c>
      <c r="R181" t="n">
        <v>0</v>
      </c>
      <c r="S181" t="n">
        <v>0</v>
      </c>
      <c r="T181" t="n">
        <v>1</v>
      </c>
      <c r="U181" t="n">
        <v>5.603</v>
      </c>
      <c r="V181" t="n">
        <v>5.603</v>
      </c>
      <c r="W181" t="n">
        <v>0</v>
      </c>
      <c r="X181" t="n">
        <v>0</v>
      </c>
      <c r="Y181" t="n">
        <v>0</v>
      </c>
      <c r="Z181" t="n">
        <v>0</v>
      </c>
      <c r="AA181" s="20" t="n">
        <v>46174</v>
      </c>
      <c r="AB181" t="inlineStr">
        <is>
          <t>شركة المحمودية لتجارة مستلزمات المخابز والحلويات</t>
        </is>
      </c>
      <c r="AC181" s="20" t="n">
        <v>2</v>
      </c>
      <c r="AD181" t="n">
        <v>0</v>
      </c>
      <c r="AE181" t="n">
        <v>0</v>
      </c>
      <c r="AG181" t="n">
        <v>0</v>
      </c>
    </row>
    <row r="182">
      <c r="A182" t="inlineStr">
        <is>
          <t>BTQ</t>
        </is>
      </c>
      <c r="B182" t="inlineStr">
        <is>
          <t>RM</t>
        </is>
      </c>
      <c r="C182" t="inlineStr">
        <is>
          <t>RM.BTQ.0062</t>
        </is>
      </c>
      <c r="D182" t="inlineStr">
        <is>
          <t>Orange syrup 1883</t>
        </is>
      </c>
      <c r="E182" t="n">
        <v>1</v>
      </c>
      <c r="F182" t="n">
        <v>5.603</v>
      </c>
      <c r="G182" t="inlineStr">
        <is>
          <t>304, 304</t>
        </is>
      </c>
      <c r="H182" t="n">
        <v>0</v>
      </c>
      <c r="I182" t="n">
        <v>0</v>
      </c>
      <c r="J182" t="n">
        <v>0</v>
      </c>
      <c r="K182" t="n">
        <v>0</v>
      </c>
      <c r="L182" t="n">
        <v>0</v>
      </c>
      <c r="M182" t="n">
        <v>0</v>
      </c>
      <c r="N182" t="n">
        <v>0</v>
      </c>
      <c r="O182" t="n">
        <v>0</v>
      </c>
      <c r="P182" t="n">
        <v>0</v>
      </c>
      <c r="Q182" t="n">
        <v>0</v>
      </c>
      <c r="R182" t="n">
        <v>0</v>
      </c>
      <c r="S182" t="n">
        <v>0</v>
      </c>
      <c r="T182" t="n">
        <v>1</v>
      </c>
      <c r="U182" t="n">
        <v>5.603</v>
      </c>
      <c r="V182" t="n">
        <v>5.603</v>
      </c>
      <c r="W182" t="n">
        <v>0</v>
      </c>
      <c r="X182" t="n">
        <v>0</v>
      </c>
      <c r="Y182" t="n">
        <v>0</v>
      </c>
      <c r="Z182" t="n">
        <v>0</v>
      </c>
      <c r="AA182" s="20" t="n">
        <v>46174</v>
      </c>
      <c r="AB182" t="inlineStr">
        <is>
          <t>شركة المحمودية لتجارة مستلزمات المخابز والحلويات</t>
        </is>
      </c>
      <c r="AC182" s="20" t="n">
        <v>2</v>
      </c>
      <c r="AD182" t="n">
        <v>0</v>
      </c>
      <c r="AE182" t="n">
        <v>0</v>
      </c>
      <c r="AG182" t="n">
        <v>0</v>
      </c>
    </row>
    <row r="183">
      <c r="A183" t="inlineStr">
        <is>
          <t>BTQ</t>
        </is>
      </c>
      <c r="B183" t="inlineStr">
        <is>
          <t>RM</t>
        </is>
      </c>
      <c r="C183" t="inlineStr">
        <is>
          <t>RM.BTQ.0063</t>
        </is>
      </c>
      <c r="D183" t="inlineStr">
        <is>
          <t>Banana syrup 1883</t>
        </is>
      </c>
      <c r="E183" t="n">
        <v>1</v>
      </c>
      <c r="F183" t="n">
        <v>5.603</v>
      </c>
      <c r="G183" t="inlineStr">
        <is>
          <t>304, 304</t>
        </is>
      </c>
      <c r="H183" t="n">
        <v>0</v>
      </c>
      <c r="I183" t="n">
        <v>0</v>
      </c>
      <c r="J183" t="n">
        <v>0</v>
      </c>
      <c r="K183" t="n">
        <v>0</v>
      </c>
      <c r="L183" t="n">
        <v>0</v>
      </c>
      <c r="M183" t="n">
        <v>0</v>
      </c>
      <c r="N183" t="n">
        <v>0</v>
      </c>
      <c r="O183" t="n">
        <v>0</v>
      </c>
      <c r="P183" t="n">
        <v>0</v>
      </c>
      <c r="Q183" t="n">
        <v>0</v>
      </c>
      <c r="R183" t="n">
        <v>0</v>
      </c>
      <c r="S183" t="n">
        <v>0</v>
      </c>
      <c r="T183" t="n">
        <v>1</v>
      </c>
      <c r="U183" t="n">
        <v>5.603</v>
      </c>
      <c r="V183" t="n">
        <v>5.603</v>
      </c>
      <c r="W183" t="n">
        <v>0</v>
      </c>
      <c r="X183" t="n">
        <v>0</v>
      </c>
      <c r="Y183" t="n">
        <v>0</v>
      </c>
      <c r="Z183" t="n">
        <v>0</v>
      </c>
      <c r="AA183" s="20" t="n">
        <v>46174</v>
      </c>
      <c r="AB183" t="inlineStr">
        <is>
          <t>شركة المحمودية لتجارة مستلزمات المخابز والحلويات</t>
        </is>
      </c>
      <c r="AC183" s="20" t="n">
        <v>2</v>
      </c>
      <c r="AD183" t="n">
        <v>0</v>
      </c>
      <c r="AE183" t="n">
        <v>0</v>
      </c>
      <c r="AG183" t="n">
        <v>0</v>
      </c>
    </row>
    <row r="184">
      <c r="A184" t="inlineStr">
        <is>
          <t>BTQ</t>
        </is>
      </c>
      <c r="B184" t="inlineStr">
        <is>
          <t>RM</t>
        </is>
      </c>
      <c r="C184" t="inlineStr">
        <is>
          <t>RM.BTQ.0064</t>
        </is>
      </c>
      <c r="D184" t="inlineStr">
        <is>
          <t>Blueberry muffin 1883</t>
        </is>
      </c>
      <c r="E184" t="n">
        <v>1</v>
      </c>
      <c r="F184" t="n">
        <v>5.603</v>
      </c>
      <c r="G184" t="inlineStr">
        <is>
          <t>304, 304</t>
        </is>
      </c>
      <c r="H184" t="n">
        <v>0</v>
      </c>
      <c r="I184" t="n">
        <v>0</v>
      </c>
      <c r="J184" t="n">
        <v>0</v>
      </c>
      <c r="K184" t="n">
        <v>0</v>
      </c>
      <c r="L184" t="n">
        <v>0</v>
      </c>
      <c r="M184" t="n">
        <v>0</v>
      </c>
      <c r="N184" t="n">
        <v>0</v>
      </c>
      <c r="O184" t="n">
        <v>0</v>
      </c>
      <c r="P184" t="n">
        <v>0</v>
      </c>
      <c r="Q184" t="n">
        <v>0</v>
      </c>
      <c r="R184" t="n">
        <v>0</v>
      </c>
      <c r="S184" t="n">
        <v>0</v>
      </c>
      <c r="T184" t="n">
        <v>1</v>
      </c>
      <c r="U184" t="n">
        <v>5.603</v>
      </c>
      <c r="V184" t="n">
        <v>5.603</v>
      </c>
      <c r="W184" t="n">
        <v>0</v>
      </c>
      <c r="X184" t="n">
        <v>0</v>
      </c>
      <c r="Y184" t="n">
        <v>0</v>
      </c>
      <c r="Z184" t="n">
        <v>0</v>
      </c>
      <c r="AA184" s="20" t="n">
        <v>46174</v>
      </c>
      <c r="AB184" t="inlineStr">
        <is>
          <t>شركة المحمودية لتجارة مستلزمات المخابز والحلويات</t>
        </is>
      </c>
      <c r="AC184" s="20" t="n">
        <v>2</v>
      </c>
      <c r="AD184" t="n">
        <v>0</v>
      </c>
      <c r="AE184" t="n">
        <v>0</v>
      </c>
      <c r="AG184" t="n">
        <v>0</v>
      </c>
    </row>
    <row r="185">
      <c r="A185" t="inlineStr">
        <is>
          <t>BTQ</t>
        </is>
      </c>
      <c r="B185" t="inlineStr">
        <is>
          <t>RM</t>
        </is>
      </c>
      <c r="C185" t="inlineStr">
        <is>
          <t>RM.BTQ.0065</t>
        </is>
      </c>
      <c r="D185" t="inlineStr">
        <is>
          <t>Coconut squeeze mec3</t>
        </is>
      </c>
      <c r="E185" t="n">
        <v>1.3</v>
      </c>
      <c r="F185" t="n">
        <v>11.207</v>
      </c>
      <c r="G185" t="inlineStr">
        <is>
          <t>304, 304</t>
        </is>
      </c>
      <c r="H185" t="n">
        <v>0</v>
      </c>
      <c r="I185" t="n">
        <v>0</v>
      </c>
      <c r="J185" t="n">
        <v>0</v>
      </c>
      <c r="K185" t="n">
        <v>0</v>
      </c>
      <c r="L185" t="n">
        <v>0</v>
      </c>
      <c r="M185" t="n">
        <v>0</v>
      </c>
      <c r="N185" t="n">
        <v>0</v>
      </c>
      <c r="O185" t="n">
        <v>0</v>
      </c>
      <c r="P185" t="n">
        <v>0</v>
      </c>
      <c r="Q185" t="n">
        <v>0</v>
      </c>
      <c r="R185" t="n">
        <v>0</v>
      </c>
      <c r="S185" t="n">
        <v>0</v>
      </c>
      <c r="T185" t="n">
        <v>1.3</v>
      </c>
      <c r="U185" t="n">
        <v>11.207</v>
      </c>
      <c r="V185" t="n">
        <v>8.620799999999999</v>
      </c>
      <c r="W185" t="n">
        <v>0</v>
      </c>
      <c r="X185" t="n">
        <v>0</v>
      </c>
      <c r="Y185" t="n">
        <v>0</v>
      </c>
      <c r="Z185" t="n">
        <v>0</v>
      </c>
      <c r="AA185" s="20" t="n">
        <v>46174</v>
      </c>
      <c r="AB185" t="inlineStr">
        <is>
          <t>شركة المحمودية لتجارة مستلزمات المخابز والحلويات</t>
        </is>
      </c>
      <c r="AC185" s="20" t="n">
        <v>2</v>
      </c>
      <c r="AD185" t="n">
        <v>0</v>
      </c>
      <c r="AE185" t="n">
        <v>0</v>
      </c>
      <c r="AG185" t="n">
        <v>0</v>
      </c>
    </row>
    <row r="186">
      <c r="A186" t="inlineStr">
        <is>
          <t>BTQ</t>
        </is>
      </c>
      <c r="B186" t="inlineStr">
        <is>
          <t>RM</t>
        </is>
      </c>
      <c r="C186" t="inlineStr">
        <is>
          <t>RM.BTQ.0066</t>
        </is>
      </c>
      <c r="D186" t="inlineStr">
        <is>
          <t>Green apple squeeze mec3</t>
        </is>
      </c>
      <c r="E186" t="n">
        <v>1.3</v>
      </c>
      <c r="F186" t="n">
        <v>11.207</v>
      </c>
      <c r="G186" t="inlineStr">
        <is>
          <t>304, 304</t>
        </is>
      </c>
      <c r="H186" t="n">
        <v>0</v>
      </c>
      <c r="I186" t="n">
        <v>0</v>
      </c>
      <c r="J186" t="n">
        <v>0</v>
      </c>
      <c r="K186" t="n">
        <v>0</v>
      </c>
      <c r="L186" t="n">
        <v>0</v>
      </c>
      <c r="M186" t="n">
        <v>0</v>
      </c>
      <c r="N186" t="n">
        <v>0</v>
      </c>
      <c r="O186" t="n">
        <v>0</v>
      </c>
      <c r="P186" t="n">
        <v>0</v>
      </c>
      <c r="Q186" t="n">
        <v>0</v>
      </c>
      <c r="R186" t="n">
        <v>0</v>
      </c>
      <c r="S186" t="n">
        <v>0</v>
      </c>
      <c r="T186" t="n">
        <v>1.3</v>
      </c>
      <c r="U186" t="n">
        <v>11.207</v>
      </c>
      <c r="V186" t="n">
        <v>8.620799999999999</v>
      </c>
      <c r="W186" t="n">
        <v>0</v>
      </c>
      <c r="X186" t="n">
        <v>0</v>
      </c>
      <c r="Y186" t="n">
        <v>0</v>
      </c>
      <c r="Z186" t="n">
        <v>0</v>
      </c>
      <c r="AA186" s="20" t="n">
        <v>46174</v>
      </c>
      <c r="AB186" t="inlineStr">
        <is>
          <t>شركة المحمودية لتجارة مستلزمات المخابز والحلويات</t>
        </is>
      </c>
      <c r="AC186" s="20" t="n">
        <v>2</v>
      </c>
      <c r="AD186" t="n">
        <v>0</v>
      </c>
      <c r="AE186" t="n">
        <v>0</v>
      </c>
      <c r="AG186" t="n">
        <v>0</v>
      </c>
    </row>
    <row r="187">
      <c r="A187" t="inlineStr">
        <is>
          <t>BTQ</t>
        </is>
      </c>
      <c r="B187" t="inlineStr">
        <is>
          <t>RM</t>
        </is>
      </c>
      <c r="C187" t="inlineStr">
        <is>
          <t>RM.BTQ.0067</t>
        </is>
      </c>
      <c r="D187" t="inlineStr">
        <is>
          <t>Maracuja passion sf squeeze mec3</t>
        </is>
      </c>
      <c r="E187" t="n">
        <v>3.9</v>
      </c>
      <c r="F187" t="n">
        <v>38.793</v>
      </c>
      <c r="G187" t="inlineStr">
        <is>
          <t>304, 304, 304</t>
        </is>
      </c>
      <c r="H187" t="n">
        <v>3</v>
      </c>
      <c r="I187" t="n">
        <v>0</v>
      </c>
      <c r="J187" t="n">
        <v>0</v>
      </c>
      <c r="K187" t="n">
        <v>0</v>
      </c>
      <c r="L187" t="n">
        <v>0</v>
      </c>
      <c r="M187" t="n">
        <v>3</v>
      </c>
      <c r="N187" t="n">
        <v>0</v>
      </c>
      <c r="O187" t="n">
        <v>0</v>
      </c>
      <c r="P187" t="n">
        <v>0</v>
      </c>
      <c r="Q187" t="n">
        <v>0</v>
      </c>
      <c r="R187" t="n">
        <v>0</v>
      </c>
      <c r="S187" t="n">
        <v>0</v>
      </c>
      <c r="T187" t="n">
        <v>6.9</v>
      </c>
      <c r="U187" t="n">
        <v>75</v>
      </c>
      <c r="V187" t="n">
        <v>10.8696</v>
      </c>
      <c r="W187" t="n">
        <v>0</v>
      </c>
      <c r="X187" t="n">
        <v>0</v>
      </c>
      <c r="Y187" t="n">
        <v>0</v>
      </c>
      <c r="Z187" t="n">
        <v>0</v>
      </c>
      <c r="AA187" s="20" t="n">
        <v>46291</v>
      </c>
      <c r="AB187" t="inlineStr">
        <is>
          <t>شركة المحمودية لتجارة مستلزمات المخابز والحلويات</t>
        </is>
      </c>
      <c r="AC187" s="20" t="n">
        <v>2</v>
      </c>
      <c r="AD187" t="n">
        <v>0</v>
      </c>
      <c r="AE187" t="n">
        <v>0</v>
      </c>
      <c r="AG187" t="n">
        <v>36.207</v>
      </c>
    </row>
    <row r="188">
      <c r="A188" t="inlineStr">
        <is>
          <t>BTQ</t>
        </is>
      </c>
      <c r="B188" t="inlineStr">
        <is>
          <t>RM</t>
        </is>
      </c>
      <c r="C188" t="inlineStr">
        <is>
          <t>RM.BTQ.0068</t>
        </is>
      </c>
      <c r="D188" t="inlineStr">
        <is>
          <t xml:space="preserve">Gray TEA </t>
        </is>
      </c>
      <c r="E188" t="n">
        <v>0.39</v>
      </c>
      <c r="F188" t="n">
        <v>6.825</v>
      </c>
      <c r="G188" t="inlineStr">
        <is>
          <t>304, 304</t>
        </is>
      </c>
      <c r="H188" t="n">
        <v>0</v>
      </c>
      <c r="I188" t="n">
        <v>0</v>
      </c>
      <c r="J188" t="n">
        <v>0</v>
      </c>
      <c r="K188" t="n">
        <v>0</v>
      </c>
      <c r="L188" t="n">
        <v>0</v>
      </c>
      <c r="M188" t="n">
        <v>0</v>
      </c>
      <c r="N188" t="n">
        <v>0</v>
      </c>
      <c r="O188" t="n">
        <v>0</v>
      </c>
      <c r="P188" t="n">
        <v>0</v>
      </c>
      <c r="Q188" t="n">
        <v>0</v>
      </c>
      <c r="R188" t="n">
        <v>0</v>
      </c>
      <c r="S188" t="n">
        <v>0</v>
      </c>
      <c r="T188" t="n">
        <v>0.39</v>
      </c>
      <c r="U188" t="n">
        <v>6.825</v>
      </c>
      <c r="V188" t="n">
        <v>17.5</v>
      </c>
      <c r="W188" t="n">
        <v>0.01</v>
      </c>
      <c r="X188" t="n">
        <v>0.01</v>
      </c>
      <c r="Y188" t="n">
        <v>0.01</v>
      </c>
      <c r="Z188" t="n">
        <v>0.01</v>
      </c>
      <c r="AA188" s="20" t="n">
        <v>46214</v>
      </c>
      <c r="AB188" t="inlineStr">
        <is>
          <t>شركة المعروف للصناعات الغذائية - مورد</t>
        </is>
      </c>
      <c r="AC188" s="20" t="n">
        <v>46264</v>
      </c>
      <c r="AD188" t="n">
        <v>0.0011</v>
      </c>
      <c r="AE188" t="n">
        <v>0.0008</v>
      </c>
      <c r="AF188" t="inlineStr">
        <is>
          <t>468:0</t>
        </is>
      </c>
      <c r="AG188" t="n">
        <v>0</v>
      </c>
    </row>
    <row r="189">
      <c r="A189" t="inlineStr">
        <is>
          <t>BTQ</t>
        </is>
      </c>
      <c r="B189" t="inlineStr">
        <is>
          <t>RM</t>
        </is>
      </c>
      <c r="C189" t="inlineStr">
        <is>
          <t>RM.BTQ.0069</t>
        </is>
      </c>
      <c r="D189" t="inlineStr">
        <is>
          <t xml:space="preserve">Green TEA </t>
        </is>
      </c>
      <c r="E189" t="n">
        <v>0.4</v>
      </c>
      <c r="F189" t="n">
        <v>6.034</v>
      </c>
      <c r="G189" t="inlineStr">
        <is>
          <t>304, 304</t>
        </is>
      </c>
      <c r="H189" t="n">
        <v>0</v>
      </c>
      <c r="I189" t="n">
        <v>0</v>
      </c>
      <c r="J189" t="n">
        <v>0</v>
      </c>
      <c r="K189" t="n">
        <v>0</v>
      </c>
      <c r="L189" t="n">
        <v>0</v>
      </c>
      <c r="M189" t="n">
        <v>0</v>
      </c>
      <c r="N189" t="n">
        <v>0</v>
      </c>
      <c r="O189" t="n">
        <v>0</v>
      </c>
      <c r="P189" t="n">
        <v>0</v>
      </c>
      <c r="Q189" t="n">
        <v>0</v>
      </c>
      <c r="R189" t="n">
        <v>0</v>
      </c>
      <c r="S189" t="n">
        <v>0</v>
      </c>
      <c r="T189" t="n">
        <v>0.4</v>
      </c>
      <c r="U189" t="n">
        <v>6.034</v>
      </c>
      <c r="V189" t="n">
        <v>15.085</v>
      </c>
      <c r="W189" t="n">
        <v>0</v>
      </c>
      <c r="X189" t="n">
        <v>0</v>
      </c>
      <c r="Y189" t="n">
        <v>0</v>
      </c>
      <c r="Z189" t="n">
        <v>0</v>
      </c>
      <c r="AA189" s="20" t="n">
        <v>46214</v>
      </c>
      <c r="AB189" t="inlineStr">
        <is>
          <t>شركة المعروف للصناعات الغذائية - مورد</t>
        </is>
      </c>
      <c r="AC189" s="20" t="n">
        <v>2</v>
      </c>
      <c r="AD189" t="n">
        <v>0</v>
      </c>
      <c r="AE189" t="n">
        <v>0</v>
      </c>
      <c r="AG189" t="n">
        <v>0</v>
      </c>
    </row>
    <row r="190">
      <c r="A190" t="inlineStr">
        <is>
          <t>BTQ</t>
        </is>
      </c>
      <c r="B190" t="inlineStr">
        <is>
          <t>RM</t>
        </is>
      </c>
      <c r="C190" t="inlineStr">
        <is>
          <t>RM.BTQ.0070</t>
        </is>
      </c>
      <c r="D190" t="inlineStr">
        <is>
          <t xml:space="preserve">Black TEA </t>
        </is>
      </c>
      <c r="E190" t="n">
        <v>0.4</v>
      </c>
      <c r="F190" t="n">
        <v>7</v>
      </c>
      <c r="G190" t="inlineStr">
        <is>
          <t>304, 304</t>
        </is>
      </c>
      <c r="H190" t="n">
        <v>0</v>
      </c>
      <c r="I190" t="n">
        <v>0</v>
      </c>
      <c r="J190" t="n">
        <v>0</v>
      </c>
      <c r="K190" t="n">
        <v>0</v>
      </c>
      <c r="L190" t="n">
        <v>0</v>
      </c>
      <c r="M190" t="n">
        <v>0</v>
      </c>
      <c r="N190" t="n">
        <v>0</v>
      </c>
      <c r="O190" t="n">
        <v>0</v>
      </c>
      <c r="P190" t="n">
        <v>0</v>
      </c>
      <c r="Q190" t="n">
        <v>0</v>
      </c>
      <c r="R190" t="n">
        <v>0</v>
      </c>
      <c r="S190" t="n">
        <v>0</v>
      </c>
      <c r="T190" t="n">
        <v>0.4</v>
      </c>
      <c r="U190" t="n">
        <v>7</v>
      </c>
      <c r="V190" t="n">
        <v>17.5</v>
      </c>
      <c r="W190" t="n">
        <v>0</v>
      </c>
      <c r="X190" t="n">
        <v>0</v>
      </c>
      <c r="Y190" t="n">
        <v>0</v>
      </c>
      <c r="Z190" t="n">
        <v>0</v>
      </c>
      <c r="AA190" s="20" t="n">
        <v>46214</v>
      </c>
      <c r="AB190" t="inlineStr">
        <is>
          <t>شركة المعروف للصناعات الغذائية - مورد</t>
        </is>
      </c>
      <c r="AC190" s="20" t="n">
        <v>2</v>
      </c>
      <c r="AD190" t="n">
        <v>0</v>
      </c>
      <c r="AE190" t="n">
        <v>0</v>
      </c>
      <c r="AG190" t="n">
        <v>0</v>
      </c>
    </row>
    <row r="191">
      <c r="A191" t="inlineStr">
        <is>
          <t>BTQ</t>
        </is>
      </c>
      <c r="B191" t="inlineStr">
        <is>
          <t>RM</t>
        </is>
      </c>
      <c r="C191" t="inlineStr">
        <is>
          <t>RM.BTQ.0071</t>
        </is>
      </c>
      <c r="D191" t="inlineStr">
        <is>
          <t>Vanilla sf syrup 1883</t>
        </is>
      </c>
      <c r="E191" t="n">
        <v>1</v>
      </c>
      <c r="F191" t="n">
        <v>7.328</v>
      </c>
      <c r="G191" t="inlineStr">
        <is>
          <t>304, 304, 304</t>
        </is>
      </c>
      <c r="H191" t="n">
        <v>0</v>
      </c>
      <c r="I191" t="n">
        <v>0</v>
      </c>
      <c r="J191" t="n">
        <v>0</v>
      </c>
      <c r="K191" t="n">
        <v>0</v>
      </c>
      <c r="L191" t="n">
        <v>0</v>
      </c>
      <c r="M191" t="n">
        <v>0</v>
      </c>
      <c r="N191" t="n">
        <v>0</v>
      </c>
      <c r="O191" t="n">
        <v>0</v>
      </c>
      <c r="P191" t="n">
        <v>0</v>
      </c>
      <c r="Q191" t="n">
        <v>-0.05</v>
      </c>
      <c r="R191" t="n">
        <v>0</v>
      </c>
      <c r="S191" t="n">
        <v>-0.05</v>
      </c>
      <c r="T191" t="n">
        <v>0.95</v>
      </c>
      <c r="U191" t="n">
        <v>6.9616</v>
      </c>
      <c r="V191" t="n">
        <v>7.328</v>
      </c>
      <c r="W191" t="n">
        <v>0.05</v>
      </c>
      <c r="X191" t="n">
        <v>0.05</v>
      </c>
      <c r="Y191" t="n">
        <v>0.05</v>
      </c>
      <c r="Z191" t="n">
        <v>0.05</v>
      </c>
      <c r="AA191" s="20" t="n">
        <v>46246</v>
      </c>
      <c r="AB191" t="inlineStr">
        <is>
          <t>شركة المحمودية لتجارة مستلزمات المخابز والحلويات</t>
        </is>
      </c>
      <c r="AC191" s="20" t="n">
        <v>46293</v>
      </c>
      <c r="AD191" t="n">
        <v>0.0055</v>
      </c>
      <c r="AE191" t="n">
        <v>0.0041</v>
      </c>
      <c r="AF191" t="inlineStr">
        <is>
          <t>228:0</t>
        </is>
      </c>
      <c r="AG191" t="n">
        <v>0</v>
      </c>
    </row>
    <row r="192">
      <c r="A192" t="inlineStr">
        <is>
          <t>BTQ</t>
        </is>
      </c>
      <c r="B192" t="inlineStr">
        <is>
          <t>RM</t>
        </is>
      </c>
      <c r="C192" t="inlineStr">
        <is>
          <t>RM.BTQ.0072</t>
        </is>
      </c>
      <c r="D192" t="inlineStr">
        <is>
          <t>Blue raspberry syrup 1883</t>
        </is>
      </c>
      <c r="E192" t="n">
        <v>1</v>
      </c>
      <c r="F192" t="n">
        <v>5.603</v>
      </c>
      <c r="G192" t="inlineStr">
        <is>
          <t>304, 304</t>
        </is>
      </c>
      <c r="H192" t="n">
        <v>0</v>
      </c>
      <c r="I192" t="n">
        <v>0</v>
      </c>
      <c r="J192" t="n">
        <v>0</v>
      </c>
      <c r="K192" t="n">
        <v>0</v>
      </c>
      <c r="L192" t="n">
        <v>0</v>
      </c>
      <c r="M192" t="n">
        <v>0</v>
      </c>
      <c r="N192" t="n">
        <v>0</v>
      </c>
      <c r="O192" t="n">
        <v>0</v>
      </c>
      <c r="P192" t="n">
        <v>0</v>
      </c>
      <c r="Q192" t="n">
        <v>0</v>
      </c>
      <c r="R192" t="n">
        <v>0</v>
      </c>
      <c r="S192" t="n">
        <v>0</v>
      </c>
      <c r="T192" t="n">
        <v>1</v>
      </c>
      <c r="U192" t="n">
        <v>5.603</v>
      </c>
      <c r="V192" t="n">
        <v>5.603</v>
      </c>
      <c r="W192" t="n">
        <v>0</v>
      </c>
      <c r="X192" t="n">
        <v>0</v>
      </c>
      <c r="Y192" t="n">
        <v>0</v>
      </c>
      <c r="Z192" t="n">
        <v>0</v>
      </c>
      <c r="AA192" s="20" t="n">
        <v>46246</v>
      </c>
      <c r="AB192" t="inlineStr">
        <is>
          <t>شركة المحمودية لتجارة مستلزمات المخابز والحلويات</t>
        </is>
      </c>
      <c r="AC192" s="20" t="n">
        <v>2</v>
      </c>
      <c r="AD192" t="n">
        <v>0</v>
      </c>
      <c r="AE192" t="n">
        <v>0</v>
      </c>
      <c r="AG192" t="n">
        <v>0</v>
      </c>
    </row>
    <row r="193">
      <c r="A193" t="inlineStr">
        <is>
          <t>BTQ</t>
        </is>
      </c>
      <c r="B193" t="inlineStr">
        <is>
          <t>RM</t>
        </is>
      </c>
      <c r="C193" t="inlineStr">
        <is>
          <t>RM.BTQ.0073</t>
        </is>
      </c>
      <c r="D193" t="inlineStr">
        <is>
          <t>Cocoa Butter callets</t>
        </is>
      </c>
      <c r="V193" t="n">
        <v>0</v>
      </c>
      <c r="W193" t="n">
        <v>0</v>
      </c>
      <c r="X193" t="n">
        <v>0</v>
      </c>
      <c r="Y193" t="n">
        <v>0</v>
      </c>
      <c r="Z193" t="n">
        <v>0</v>
      </c>
      <c r="AA193" s="20" t="n">
        <v>2</v>
      </c>
      <c r="AC193" s="20" t="n">
        <v>2</v>
      </c>
      <c r="AD193" t="n">
        <v>0</v>
      </c>
      <c r="AE193" t="n">
        <v>0</v>
      </c>
    </row>
    <row r="194">
      <c r="A194" t="inlineStr">
        <is>
          <t>CAC</t>
        </is>
      </c>
      <c r="B194" t="inlineStr">
        <is>
          <t>RM</t>
        </is>
      </c>
      <c r="C194" t="inlineStr">
        <is>
          <t>RM.CAC.00001</t>
        </is>
      </c>
      <c r="D194" t="inlineStr">
        <is>
          <t>Cocoa Butter</t>
        </is>
      </c>
      <c r="E194" t="n">
        <v>3113.099</v>
      </c>
      <c r="F194" t="n">
        <v>52567.5401</v>
      </c>
      <c r="G194" t="inlineStr">
        <is>
          <t>304, 301, 101, 103, 102, 112, 104, 107, 105, 108, 402, 401, 403, 499, 405, 9102, 9103, 801, 701, 9108, 9104, 9402, 9401, 9304, 9112, 809, 9301, 103, 104, 9809, 301, 112, 401, 101, 809, 9801, 107, 105, 108, 304, 9405, 108, 9809, 102, 499, 809, 402, 304, 405, 403, 801, 701, 9112, 9104, 9402, 9801, 9301, 9304, 9108, 9102, 9103, 9401, 9809, 9405</t>
        </is>
      </c>
      <c r="H194" t="n">
        <v>0</v>
      </c>
      <c r="I194" t="n">
        <v>0</v>
      </c>
      <c r="J194" t="n">
        <v>0</v>
      </c>
      <c r="K194" t="n">
        <v>0</v>
      </c>
      <c r="L194" t="n">
        <v>0</v>
      </c>
      <c r="M194" t="n">
        <v>0</v>
      </c>
      <c r="N194" t="n">
        <v>0</v>
      </c>
      <c r="O194" t="n">
        <v>0</v>
      </c>
      <c r="P194" t="n">
        <v>0</v>
      </c>
      <c r="Q194" t="n">
        <v>-4.992</v>
      </c>
      <c r="R194" t="n">
        <v>0</v>
      </c>
      <c r="S194" t="n">
        <v>-4.992</v>
      </c>
      <c r="T194" t="n">
        <v>3108.107</v>
      </c>
      <c r="U194" t="n">
        <v>52483.2261</v>
      </c>
      <c r="V194" t="n">
        <v>16.8859</v>
      </c>
      <c r="W194" t="n">
        <v>206.1559</v>
      </c>
      <c r="X194" t="n">
        <v>208.1559</v>
      </c>
      <c r="Y194" t="n">
        <v>227.1321</v>
      </c>
      <c r="Z194" t="n">
        <v>233.2181</v>
      </c>
      <c r="AA194" s="20" t="n">
        <v>46265</v>
      </c>
      <c r="AB194" t="inlineStr">
        <is>
          <t>م. فروقات جرد مستودعات</t>
        </is>
      </c>
      <c r="AC194" s="20" t="n">
        <v>46292</v>
      </c>
      <c r="AD194" t="n">
        <v>25.2369</v>
      </c>
      <c r="AE194" t="n">
        <v>19.4348</v>
      </c>
      <c r="AF194" t="inlineStr">
        <is>
          <t>159:27</t>
        </is>
      </c>
      <c r="AG194" t="n">
        <v>0</v>
      </c>
    </row>
    <row r="195">
      <c r="A195" t="inlineStr">
        <is>
          <t>CAC</t>
        </is>
      </c>
      <c r="B195" t="inlineStr">
        <is>
          <t>RM</t>
        </is>
      </c>
      <c r="C195" t="inlineStr">
        <is>
          <t>RM.CAC.00002</t>
        </is>
      </c>
      <c r="D195" t="inlineStr">
        <is>
          <t>Cocoa Butter-WSS1184</t>
        </is>
      </c>
      <c r="E195" t="n">
        <v>0</v>
      </c>
      <c r="F195" t="n">
        <v>0</v>
      </c>
      <c r="G195" t="inlineStr">
        <is>
          <t>101, 102, 101, 102</t>
        </is>
      </c>
      <c r="H195" t="n">
        <v>0</v>
      </c>
      <c r="I195" t="n">
        <v>0</v>
      </c>
      <c r="J195" t="n">
        <v>0</v>
      </c>
      <c r="K195" t="n">
        <v>0</v>
      </c>
      <c r="L195" t="n">
        <v>0</v>
      </c>
      <c r="M195" t="n">
        <v>0</v>
      </c>
      <c r="N195" t="n">
        <v>0</v>
      </c>
      <c r="O195" t="n">
        <v>0</v>
      </c>
      <c r="P195" t="n">
        <v>0</v>
      </c>
      <c r="Q195" t="n">
        <v>0</v>
      </c>
      <c r="R195" t="n">
        <v>0</v>
      </c>
      <c r="S195" t="n">
        <v>0</v>
      </c>
      <c r="T195" t="n">
        <v>0</v>
      </c>
      <c r="U195" t="n">
        <v>0</v>
      </c>
      <c r="V195" t="n">
        <v>10.5176</v>
      </c>
      <c r="W195" t="n">
        <v>0</v>
      </c>
      <c r="X195" t="n">
        <v>0</v>
      </c>
      <c r="Y195" t="n">
        <v>0</v>
      </c>
      <c r="Z195" t="n">
        <v>0</v>
      </c>
      <c r="AA195" s="20" t="n">
        <v>45322</v>
      </c>
      <c r="AB195" t="inlineStr">
        <is>
          <t>C BUTTER.01/2024</t>
        </is>
      </c>
      <c r="AC195" s="20" t="n">
        <v>2</v>
      </c>
      <c r="AD195" t="n">
        <v>0</v>
      </c>
      <c r="AE195" t="n">
        <v>0</v>
      </c>
      <c r="AG195" t="n">
        <v>0</v>
      </c>
    </row>
    <row r="196">
      <c r="A196" t="inlineStr">
        <is>
          <t>CAC</t>
        </is>
      </c>
      <c r="B196" t="inlineStr">
        <is>
          <t>RM</t>
        </is>
      </c>
      <c r="C196" t="inlineStr">
        <is>
          <t>RM.CAC.00003</t>
        </is>
      </c>
      <c r="D196" t="inlineStr">
        <is>
          <t>Cocoa Butter Th</t>
        </is>
      </c>
      <c r="V196" t="n">
        <v>0</v>
      </c>
      <c r="W196" t="n">
        <v>0</v>
      </c>
      <c r="X196" t="n">
        <v>0</v>
      </c>
      <c r="Y196" t="n">
        <v>0</v>
      </c>
      <c r="Z196" t="n">
        <v>0</v>
      </c>
      <c r="AA196" s="20" t="n">
        <v>2</v>
      </c>
      <c r="AC196" s="20" t="n">
        <v>2</v>
      </c>
      <c r="AD196" t="n">
        <v>0</v>
      </c>
      <c r="AE196" t="n">
        <v>0</v>
      </c>
    </row>
    <row r="197">
      <c r="A197" t="inlineStr">
        <is>
          <t>CAC</t>
        </is>
      </c>
      <c r="B197" t="inlineStr">
        <is>
          <t>RM</t>
        </is>
      </c>
      <c r="C197" t="inlineStr">
        <is>
          <t>RM.CAC.00004</t>
        </is>
      </c>
      <c r="D197" t="inlineStr">
        <is>
          <t>Cocoa Butter Q</t>
        </is>
      </c>
      <c r="E197" t="n">
        <v>0</v>
      </c>
      <c r="F197" t="n">
        <v>0</v>
      </c>
      <c r="G197" t="inlineStr">
        <is>
          <t>102, 102</t>
        </is>
      </c>
      <c r="H197" t="n">
        <v>0</v>
      </c>
      <c r="I197" t="n">
        <v>0</v>
      </c>
      <c r="J197" t="n">
        <v>0</v>
      </c>
      <c r="K197" t="n">
        <v>0</v>
      </c>
      <c r="L197" t="n">
        <v>0</v>
      </c>
      <c r="M197" t="n">
        <v>0</v>
      </c>
      <c r="N197" t="n">
        <v>0</v>
      </c>
      <c r="O197" t="n">
        <v>0</v>
      </c>
      <c r="P197" t="n">
        <v>0</v>
      </c>
      <c r="Q197" t="n">
        <v>0</v>
      </c>
      <c r="R197" t="n">
        <v>0</v>
      </c>
      <c r="S197" t="n">
        <v>0</v>
      </c>
      <c r="T197" t="n">
        <v>0</v>
      </c>
      <c r="U197" t="n">
        <v>0</v>
      </c>
      <c r="V197" t="n">
        <v>5.3448</v>
      </c>
      <c r="W197" t="n">
        <v>0</v>
      </c>
      <c r="X197" t="n">
        <v>0</v>
      </c>
      <c r="Y197" t="n">
        <v>0</v>
      </c>
      <c r="Z197" t="n">
        <v>0</v>
      </c>
      <c r="AA197" s="20" t="n">
        <v>45230</v>
      </c>
      <c r="AB197" t="inlineStr">
        <is>
          <t>شركة القوقا التجارية</t>
        </is>
      </c>
      <c r="AC197" s="20" t="n">
        <v>2</v>
      </c>
      <c r="AD197" t="n">
        <v>0</v>
      </c>
      <c r="AE197" t="n">
        <v>0</v>
      </c>
      <c r="AG197" t="n">
        <v>0</v>
      </c>
    </row>
    <row r="198">
      <c r="A198" t="inlineStr">
        <is>
          <t>CAC</t>
        </is>
      </c>
      <c r="B198" t="inlineStr">
        <is>
          <t>RM</t>
        </is>
      </c>
      <c r="C198" t="inlineStr">
        <is>
          <t>RM.CAC.00005</t>
        </is>
      </c>
      <c r="D198" t="inlineStr">
        <is>
          <t>Cocoa Butter-Singapore</t>
        </is>
      </c>
      <c r="E198" t="n">
        <v>0</v>
      </c>
      <c r="F198" t="n">
        <v>0</v>
      </c>
      <c r="G198" t="inlineStr">
        <is>
          <t>102, 102</t>
        </is>
      </c>
      <c r="H198" t="n">
        <v>0</v>
      </c>
      <c r="I198" t="n">
        <v>0</v>
      </c>
      <c r="J198" t="n">
        <v>0</v>
      </c>
      <c r="K198" t="n">
        <v>0</v>
      </c>
      <c r="L198" t="n">
        <v>0</v>
      </c>
      <c r="M198" t="n">
        <v>0</v>
      </c>
      <c r="N198" t="n">
        <v>0</v>
      </c>
      <c r="O198" t="n">
        <v>0</v>
      </c>
      <c r="P198" t="n">
        <v>0</v>
      </c>
      <c r="Q198" t="n">
        <v>0</v>
      </c>
      <c r="R198" t="n">
        <v>0</v>
      </c>
      <c r="S198" t="n">
        <v>0</v>
      </c>
      <c r="T198" t="n">
        <v>0</v>
      </c>
      <c r="U198" t="n">
        <v>0</v>
      </c>
      <c r="V198" t="n">
        <v>22.3266</v>
      </c>
      <c r="W198" t="n">
        <v>0</v>
      </c>
      <c r="X198" t="n">
        <v>0</v>
      </c>
      <c r="Y198" t="n">
        <v>0</v>
      </c>
      <c r="Z198" t="n">
        <v>0</v>
      </c>
      <c r="AA198" s="20" t="n">
        <v>45510</v>
      </c>
      <c r="AB198" t="inlineStr">
        <is>
          <t>C.Butter.03/2024</t>
        </is>
      </c>
      <c r="AC198" s="20" t="n">
        <v>2</v>
      </c>
      <c r="AD198" t="n">
        <v>0</v>
      </c>
      <c r="AE198" t="n">
        <v>0</v>
      </c>
      <c r="AG198" t="n">
        <v>0</v>
      </c>
    </row>
    <row r="199">
      <c r="A199" t="inlineStr">
        <is>
          <t>CAC</t>
        </is>
      </c>
      <c r="B199" t="inlineStr">
        <is>
          <t>RM</t>
        </is>
      </c>
      <c r="C199" t="inlineStr">
        <is>
          <t>RM.CAC.00006</t>
        </is>
      </c>
      <c r="D199" t="inlineStr">
        <is>
          <t>Cocoa Butter-SA</t>
        </is>
      </c>
      <c r="E199" t="n">
        <v>0</v>
      </c>
      <c r="F199" t="n">
        <v>0</v>
      </c>
      <c r="G199" t="inlineStr">
        <is>
          <t>304, 101, 304, 101</t>
        </is>
      </c>
      <c r="H199" t="n">
        <v>0</v>
      </c>
      <c r="I199" t="n">
        <v>0</v>
      </c>
      <c r="J199" t="n">
        <v>0</v>
      </c>
      <c r="K199" t="n">
        <v>0</v>
      </c>
      <c r="L199" t="n">
        <v>0</v>
      </c>
      <c r="M199" t="n">
        <v>0</v>
      </c>
      <c r="N199" t="n">
        <v>0</v>
      </c>
      <c r="O199" t="n">
        <v>0</v>
      </c>
      <c r="P199" t="n">
        <v>0</v>
      </c>
      <c r="Q199" t="n">
        <v>0</v>
      </c>
      <c r="R199" t="n">
        <v>0</v>
      </c>
      <c r="S199" t="n">
        <v>0</v>
      </c>
      <c r="T199" t="n">
        <v>0</v>
      </c>
      <c r="U199" t="n">
        <v>0</v>
      </c>
      <c r="V199" t="n">
        <v>13</v>
      </c>
      <c r="W199" t="n">
        <v>0</v>
      </c>
      <c r="X199" t="n">
        <v>0</v>
      </c>
      <c r="Y199" t="n">
        <v>0</v>
      </c>
      <c r="Z199" t="n">
        <v>0</v>
      </c>
      <c r="AA199" s="20" t="n">
        <v>45731</v>
      </c>
      <c r="AB199" t="inlineStr">
        <is>
          <t xml:space="preserve">عبيدة محمد بلال محسن السباعي </t>
        </is>
      </c>
      <c r="AC199" s="20" t="n">
        <v>45639</v>
      </c>
      <c r="AD199" t="n">
        <v>0</v>
      </c>
      <c r="AE199" t="n">
        <v>0</v>
      </c>
      <c r="AG199" t="n">
        <v>0</v>
      </c>
    </row>
    <row r="200">
      <c r="A200" t="inlineStr">
        <is>
          <t>CAC</t>
        </is>
      </c>
      <c r="B200" t="inlineStr">
        <is>
          <t>RM</t>
        </is>
      </c>
      <c r="C200" t="inlineStr">
        <is>
          <t>RM.CAC.00007</t>
        </is>
      </c>
      <c r="D200" t="inlineStr">
        <is>
          <t>Cocoa Butter-Indian sample</t>
        </is>
      </c>
      <c r="E200" t="n">
        <v>0</v>
      </c>
      <c r="F200" t="n">
        <v>0</v>
      </c>
      <c r="G200" t="inlineStr">
        <is>
          <t>801, 801</t>
        </is>
      </c>
      <c r="H200" t="n">
        <v>0</v>
      </c>
      <c r="I200" t="n">
        <v>0</v>
      </c>
      <c r="J200" t="n">
        <v>0</v>
      </c>
      <c r="K200" t="n">
        <v>0</v>
      </c>
      <c r="L200" t="n">
        <v>0</v>
      </c>
      <c r="M200" t="n">
        <v>0</v>
      </c>
      <c r="N200" t="n">
        <v>0</v>
      </c>
      <c r="O200" t="n">
        <v>0</v>
      </c>
      <c r="P200" t="n">
        <v>0</v>
      </c>
      <c r="Q200" t="n">
        <v>0</v>
      </c>
      <c r="R200" t="n">
        <v>0</v>
      </c>
      <c r="S200" t="n">
        <v>0</v>
      </c>
      <c r="T200" t="n">
        <v>0</v>
      </c>
      <c r="U200" t="n">
        <v>0</v>
      </c>
      <c r="V200" t="n">
        <v>28.9992</v>
      </c>
      <c r="W200" t="n">
        <v>0</v>
      </c>
      <c r="X200" t="n">
        <v>0</v>
      </c>
      <c r="Y200" t="n">
        <v>0</v>
      </c>
      <c r="Z200" t="n">
        <v>0</v>
      </c>
      <c r="AA200" s="20" t="n">
        <v>45838</v>
      </c>
      <c r="AB200" t="inlineStr">
        <is>
          <t>SAMPLES.04/2025</t>
        </is>
      </c>
      <c r="AC200" s="20" t="n">
        <v>46104</v>
      </c>
      <c r="AD200" t="n">
        <v>0</v>
      </c>
      <c r="AE200" t="n">
        <v>0</v>
      </c>
      <c r="AG200" t="n">
        <v>0</v>
      </c>
    </row>
    <row r="201">
      <c r="A201" t="inlineStr">
        <is>
          <t>CAC</t>
        </is>
      </c>
      <c r="B201" t="inlineStr">
        <is>
          <t>RM</t>
        </is>
      </c>
      <c r="C201" t="inlineStr">
        <is>
          <t>RM.CAC.00008</t>
        </is>
      </c>
      <c r="D201" t="inlineStr">
        <is>
          <t>Cocoa Mass</t>
        </is>
      </c>
      <c r="E201" t="n">
        <v>66914.64999999999</v>
      </c>
      <c r="F201" t="n">
        <v>618427.1732</v>
      </c>
      <c r="G201" t="inlineStr">
        <is>
          <t>9108, 9809, 9405, 9401, 9103, 9102, 9403, 9409, 9801, 9408, 9402, 402, 401, 203, 201, 101, 9403, 809, 9405, 9801, 9409, 9408, 106, 102, 409, 9108, 403, 9409, 408, 102, 9809, 405, 9112, 103, 108, 9401, 105, 9102, 107, 112, 301, 499, 809, 409, 403, 405, 408, 9112, 9110, 801, 701, 112, 110, 108, 9405, 9402, 401, 9809, 104, 9403, 9112, 9110, 9401, 9408, 9108, 809, 9102, 9103, 801, 701, 405, 301, 101, 112, 104, 105, 110, 106, 102, 103, 108, 203, 107, 402, 401, 403, 201, 499, 409, 408</t>
        </is>
      </c>
      <c r="H201" t="n">
        <v>0</v>
      </c>
      <c r="I201" t="n">
        <v>0</v>
      </c>
      <c r="J201" t="n">
        <v>0</v>
      </c>
      <c r="K201" t="n">
        <v>0</v>
      </c>
      <c r="L201" t="n">
        <v>0</v>
      </c>
      <c r="M201" t="n">
        <v>0</v>
      </c>
      <c r="N201" t="n">
        <v>0</v>
      </c>
      <c r="O201" t="n">
        <v>0</v>
      </c>
      <c r="P201" t="n">
        <v>0</v>
      </c>
      <c r="Q201" t="n">
        <v>-12813.993</v>
      </c>
      <c r="R201" t="n">
        <v>0</v>
      </c>
      <c r="S201" t="n">
        <v>-12813.993</v>
      </c>
      <c r="T201" t="n">
        <v>54100.657</v>
      </c>
      <c r="U201" t="n">
        <v>498997.9723</v>
      </c>
      <c r="V201" t="n">
        <v>9.2235</v>
      </c>
      <c r="W201" t="n">
        <v>38820.2353</v>
      </c>
      <c r="X201" t="n">
        <v>82547.98330000001</v>
      </c>
      <c r="Y201" t="n">
        <v>122431.4509</v>
      </c>
      <c r="Z201" t="n">
        <v>166877.1087</v>
      </c>
      <c r="AA201" s="20" t="n">
        <v>46061</v>
      </c>
      <c r="AB201" t="inlineStr">
        <is>
          <t>COCOA MASS.02/2026</t>
        </is>
      </c>
      <c r="AC201" s="20" t="n">
        <v>46295</v>
      </c>
      <c r="AD201" t="n">
        <v>13603.4945</v>
      </c>
      <c r="AE201" t="n">
        <v>13906.4257</v>
      </c>
      <c r="AF201" t="inlineStr">
        <is>
          <t>3:26</t>
        </is>
      </c>
      <c r="AG201" t="n">
        <v>0</v>
      </c>
    </row>
    <row r="202">
      <c r="A202" t="inlineStr">
        <is>
          <t>CAC</t>
        </is>
      </c>
      <c r="B202" t="inlineStr">
        <is>
          <t>RM</t>
        </is>
      </c>
      <c r="C202" t="inlineStr">
        <is>
          <t>RM.CAC.00009</t>
        </is>
      </c>
      <c r="D202" t="inlineStr">
        <is>
          <t>Cocoa Mass Th</t>
        </is>
      </c>
      <c r="V202" t="n">
        <v>0</v>
      </c>
      <c r="W202" t="n">
        <v>0</v>
      </c>
      <c r="X202" t="n">
        <v>0</v>
      </c>
      <c r="Y202" t="n">
        <v>0</v>
      </c>
      <c r="Z202" t="n">
        <v>0</v>
      </c>
      <c r="AA202" s="20" t="n">
        <v>2</v>
      </c>
      <c r="AC202" s="20" t="n">
        <v>2</v>
      </c>
      <c r="AD202" t="n">
        <v>0</v>
      </c>
      <c r="AE202" t="n">
        <v>0</v>
      </c>
    </row>
    <row r="203">
      <c r="A203" t="inlineStr">
        <is>
          <t>CAC</t>
        </is>
      </c>
      <c r="B203" t="inlineStr">
        <is>
          <t>RM</t>
        </is>
      </c>
      <c r="C203" t="inlineStr">
        <is>
          <t>RM.CAC.00010</t>
        </is>
      </c>
      <c r="D203" t="inlineStr">
        <is>
          <t>Cocoa Mass</t>
        </is>
      </c>
      <c r="E203" t="n">
        <v>0</v>
      </c>
      <c r="F203" t="n">
        <v>0</v>
      </c>
      <c r="G203" t="inlineStr">
        <is>
          <t>102, 701, 102, 701</t>
        </is>
      </c>
      <c r="H203" t="n">
        <v>0</v>
      </c>
      <c r="I203" t="n">
        <v>0</v>
      </c>
      <c r="J203" t="n">
        <v>0</v>
      </c>
      <c r="K203" t="n">
        <v>0</v>
      </c>
      <c r="L203" t="n">
        <v>0</v>
      </c>
      <c r="M203" t="n">
        <v>0</v>
      </c>
      <c r="N203" t="n">
        <v>0</v>
      </c>
      <c r="O203" t="n">
        <v>0</v>
      </c>
      <c r="P203" t="n">
        <v>0</v>
      </c>
      <c r="Q203" t="n">
        <v>0</v>
      </c>
      <c r="R203" t="n">
        <v>0</v>
      </c>
      <c r="S203" t="n">
        <v>0</v>
      </c>
      <c r="T203" t="n">
        <v>0</v>
      </c>
      <c r="U203" t="n">
        <v>0</v>
      </c>
      <c r="V203" t="n">
        <v>11.1088</v>
      </c>
      <c r="W203" t="n">
        <v>0</v>
      </c>
      <c r="X203" t="n">
        <v>0</v>
      </c>
      <c r="Y203" t="n">
        <v>0</v>
      </c>
      <c r="Z203" t="n">
        <v>0</v>
      </c>
      <c r="AA203" s="20" t="n">
        <v>45477</v>
      </c>
      <c r="AB203" t="inlineStr">
        <is>
          <t>C.MASS.05/2024</t>
        </is>
      </c>
      <c r="AC203" s="20" t="n">
        <v>45452</v>
      </c>
      <c r="AD203" t="n">
        <v>0</v>
      </c>
      <c r="AE203" t="n">
        <v>0</v>
      </c>
      <c r="AG203" t="n">
        <v>0</v>
      </c>
    </row>
    <row r="204">
      <c r="A204" t="inlineStr">
        <is>
          <t>CAC</t>
        </is>
      </c>
      <c r="B204" t="inlineStr">
        <is>
          <t>RM</t>
        </is>
      </c>
      <c r="C204" t="inlineStr">
        <is>
          <t>RM.CAC.00011</t>
        </is>
      </c>
      <c r="D204" t="inlineStr">
        <is>
          <t>Cocoa Mass</t>
        </is>
      </c>
      <c r="E204" t="n">
        <v>0</v>
      </c>
      <c r="F204" t="n">
        <v>0</v>
      </c>
      <c r="G204" t="inlineStr">
        <is>
          <t>102, 102</t>
        </is>
      </c>
      <c r="H204" t="n">
        <v>0</v>
      </c>
      <c r="I204" t="n">
        <v>0</v>
      </c>
      <c r="J204" t="n">
        <v>0</v>
      </c>
      <c r="K204" t="n">
        <v>0</v>
      </c>
      <c r="L204" t="n">
        <v>0</v>
      </c>
      <c r="M204" t="n">
        <v>0</v>
      </c>
      <c r="N204" t="n">
        <v>0</v>
      </c>
      <c r="O204" t="n">
        <v>0</v>
      </c>
      <c r="P204" t="n">
        <v>0</v>
      </c>
      <c r="Q204" t="n">
        <v>0</v>
      </c>
      <c r="R204" t="n">
        <v>0</v>
      </c>
      <c r="S204" t="n">
        <v>0</v>
      </c>
      <c r="T204" t="n">
        <v>0</v>
      </c>
      <c r="U204" t="n">
        <v>0</v>
      </c>
      <c r="V204" t="n">
        <v>18.1699</v>
      </c>
      <c r="W204" t="n">
        <v>0</v>
      </c>
      <c r="X204" t="n">
        <v>0</v>
      </c>
      <c r="Y204" t="n">
        <v>0</v>
      </c>
      <c r="Z204" t="n">
        <v>0</v>
      </c>
      <c r="AA204" s="20" t="n">
        <v>45431</v>
      </c>
      <c r="AB204" t="inlineStr">
        <is>
          <t>C.MASS.01/2024</t>
        </is>
      </c>
      <c r="AC204" s="20" t="n">
        <v>2</v>
      </c>
      <c r="AD204" t="n">
        <v>0</v>
      </c>
      <c r="AE204" t="n">
        <v>0</v>
      </c>
      <c r="AG204" t="n">
        <v>0</v>
      </c>
    </row>
    <row r="205">
      <c r="A205" t="inlineStr">
        <is>
          <t>CAC</t>
        </is>
      </c>
      <c r="B205" t="inlineStr">
        <is>
          <t>RM</t>
        </is>
      </c>
      <c r="C205" t="inlineStr">
        <is>
          <t>RM.CAC.00012</t>
        </is>
      </c>
      <c r="D205" t="inlineStr">
        <is>
          <t>Cocoa Mass</t>
        </is>
      </c>
      <c r="V205" t="n">
        <v>0</v>
      </c>
      <c r="W205" t="n">
        <v>0</v>
      </c>
      <c r="X205" t="n">
        <v>0</v>
      </c>
      <c r="Y205" t="n">
        <v>0</v>
      </c>
      <c r="Z205" t="n">
        <v>0</v>
      </c>
      <c r="AA205" s="20" t="n">
        <v>2</v>
      </c>
      <c r="AC205" s="20" t="n">
        <v>2</v>
      </c>
      <c r="AD205" t="n">
        <v>0</v>
      </c>
      <c r="AE205" t="n">
        <v>0</v>
      </c>
    </row>
    <row r="206">
      <c r="A206" t="inlineStr">
        <is>
          <t>CAC</t>
        </is>
      </c>
      <c r="B206" t="inlineStr">
        <is>
          <t>RM</t>
        </is>
      </c>
      <c r="C206" t="inlineStr">
        <is>
          <t>RM.CAC.00013</t>
        </is>
      </c>
      <c r="D206" t="inlineStr">
        <is>
          <t>Cocoa Mass-Indian samples</t>
        </is>
      </c>
      <c r="E206" t="n">
        <v>0</v>
      </c>
      <c r="F206" t="n">
        <v>0</v>
      </c>
      <c r="G206" t="inlineStr">
        <is>
          <t>801, 801</t>
        </is>
      </c>
      <c r="H206" t="n">
        <v>0</v>
      </c>
      <c r="I206" t="n">
        <v>0</v>
      </c>
      <c r="J206" t="n">
        <v>0</v>
      </c>
      <c r="K206" t="n">
        <v>0</v>
      </c>
      <c r="L206" t="n">
        <v>0</v>
      </c>
      <c r="M206" t="n">
        <v>0</v>
      </c>
      <c r="N206" t="n">
        <v>0</v>
      </c>
      <c r="O206" t="n">
        <v>0</v>
      </c>
      <c r="P206" t="n">
        <v>0</v>
      </c>
      <c r="Q206" t="n">
        <v>0</v>
      </c>
      <c r="R206" t="n">
        <v>0</v>
      </c>
      <c r="S206" t="n">
        <v>0</v>
      </c>
      <c r="T206" t="n">
        <v>0</v>
      </c>
      <c r="U206" t="n">
        <v>0</v>
      </c>
      <c r="V206" t="n">
        <v>26.2176</v>
      </c>
      <c r="W206" t="n">
        <v>0</v>
      </c>
      <c r="X206" t="n">
        <v>0</v>
      </c>
      <c r="Y206" t="n">
        <v>0</v>
      </c>
      <c r="Z206" t="n">
        <v>0</v>
      </c>
      <c r="AA206" s="20" t="n">
        <v>45832</v>
      </c>
      <c r="AB206" t="inlineStr">
        <is>
          <t>SAMPLES.01/2025</t>
        </is>
      </c>
      <c r="AC206" s="20" t="n">
        <v>46104</v>
      </c>
      <c r="AD206" t="n">
        <v>0</v>
      </c>
      <c r="AE206" t="n">
        <v>0</v>
      </c>
      <c r="AG206" t="n">
        <v>0</v>
      </c>
    </row>
    <row r="207">
      <c r="A207" t="inlineStr">
        <is>
          <t>CAC</t>
        </is>
      </c>
      <c r="B207" t="inlineStr">
        <is>
          <t>RM</t>
        </is>
      </c>
      <c r="C207" t="inlineStr">
        <is>
          <t>RM.CAC.00014</t>
        </is>
      </c>
      <c r="D207" t="inlineStr">
        <is>
          <t xml:space="preserve">بودرة الكاكاو </t>
        </is>
      </c>
      <c r="E207" t="n">
        <v>4.582</v>
      </c>
      <c r="F207" t="n">
        <v>10.4879</v>
      </c>
      <c r="G207" t="inlineStr">
        <is>
          <t>9405, 9401, 9404, 9403, 9402, 102, 101, 108, 107, 9405, 303, 401, 409, 9108, 404, 405, 403, 402, 102, 101, 107, 108, 402, 401, 403, 303, 409, 405, 404, 9403, 9108, 9404, 9401, 9402</t>
        </is>
      </c>
      <c r="H207" t="n">
        <v>0</v>
      </c>
      <c r="I207" t="n">
        <v>0</v>
      </c>
      <c r="J207" t="n">
        <v>0</v>
      </c>
      <c r="K207" t="n">
        <v>0</v>
      </c>
      <c r="L207" t="n">
        <v>0</v>
      </c>
      <c r="M207" t="n">
        <v>0</v>
      </c>
      <c r="N207" t="n">
        <v>0</v>
      </c>
      <c r="O207" t="n">
        <v>0</v>
      </c>
      <c r="P207" t="n">
        <v>0</v>
      </c>
      <c r="Q207" t="n">
        <v>0</v>
      </c>
      <c r="R207" t="n">
        <v>0</v>
      </c>
      <c r="S207" t="n">
        <v>0</v>
      </c>
      <c r="T207" t="n">
        <v>4.582</v>
      </c>
      <c r="U207" t="n">
        <v>10.4879</v>
      </c>
      <c r="V207" t="n">
        <v>2.2889</v>
      </c>
      <c r="W207" t="n">
        <v>0</v>
      </c>
      <c r="X207" t="n">
        <v>0</v>
      </c>
      <c r="Y207" t="n">
        <v>0</v>
      </c>
      <c r="Z207" t="n">
        <v>2</v>
      </c>
      <c r="AA207" s="20" t="n">
        <v>45085</v>
      </c>
      <c r="AB207" t="inlineStr">
        <is>
          <t>OMAN.20/2023</t>
        </is>
      </c>
      <c r="AC207" s="20" t="n">
        <v>46104</v>
      </c>
      <c r="AD207" t="n">
        <v>0</v>
      </c>
      <c r="AE207" t="n">
        <v>0.1666</v>
      </c>
      <c r="AF207" t="inlineStr">
        <is>
          <t>27:14</t>
        </is>
      </c>
      <c r="AG207" t="n">
        <v>0</v>
      </c>
    </row>
    <row r="208">
      <c r="A208" t="inlineStr">
        <is>
          <t>CAC</t>
        </is>
      </c>
      <c r="B208" t="inlineStr">
        <is>
          <t>RM</t>
        </is>
      </c>
      <c r="C208" t="inlineStr">
        <is>
          <t>RM.CAC.00015</t>
        </is>
      </c>
      <c r="D208" t="inlineStr">
        <is>
          <t>Cocoa Powder  S83</t>
        </is>
      </c>
      <c r="E208" t="n">
        <v>200</v>
      </c>
      <c r="F208" t="n">
        <v>1220.0928</v>
      </c>
      <c r="G208" t="inlineStr">
        <is>
          <t>9301, 9404, 9401, 9403, 9402, 9408, 9108, 9601, 9405, 9103, 301, 108, 101, 102, 103, 112, 107, 105, 401, 403, 303, 499, 405, 408, 601, 801, 404, 9103, 9301, 9401, 9408, 9404, 9112, 9403, 9108, 401, 303, 405, 408, 403, 499, 601, 404, 801, 9405, 103, 9601, 9402, 101, 107, 102, 301, 112, 108, 105, 9112</t>
        </is>
      </c>
      <c r="H208" t="n">
        <v>0</v>
      </c>
      <c r="I208" t="n">
        <v>0</v>
      </c>
      <c r="J208" t="n">
        <v>0</v>
      </c>
      <c r="K208" t="n">
        <v>0</v>
      </c>
      <c r="L208" t="n">
        <v>0</v>
      </c>
      <c r="M208" t="n">
        <v>0</v>
      </c>
      <c r="N208" t="n">
        <v>0</v>
      </c>
      <c r="O208" t="n">
        <v>0</v>
      </c>
      <c r="P208" t="n">
        <v>0</v>
      </c>
      <c r="Q208" t="n">
        <v>0</v>
      </c>
      <c r="R208" t="n">
        <v>0</v>
      </c>
      <c r="S208" t="n">
        <v>0</v>
      </c>
      <c r="T208" t="n">
        <v>200</v>
      </c>
      <c r="U208" t="n">
        <v>1220.0928</v>
      </c>
      <c r="V208" t="n">
        <v>6.1005</v>
      </c>
      <c r="W208" t="n">
        <v>38.1541</v>
      </c>
      <c r="X208" t="n">
        <v>38.1541</v>
      </c>
      <c r="Y208" t="n">
        <v>53287.584</v>
      </c>
      <c r="Z208" t="n">
        <v>59440.565</v>
      </c>
      <c r="AA208" s="20" t="n">
        <v>45960</v>
      </c>
      <c r="AB208" t="inlineStr">
        <is>
          <t>COCOA S83.04/2025</t>
        </is>
      </c>
      <c r="AC208" s="20" t="n">
        <v>46234</v>
      </c>
      <c r="AD208" t="n">
        <v>5920.8426</v>
      </c>
      <c r="AE208" t="n">
        <v>4953.3804</v>
      </c>
      <c r="AF208" t="inlineStr">
        <is>
          <t>0:1</t>
        </is>
      </c>
      <c r="AG208" t="n">
        <v>0</v>
      </c>
    </row>
    <row r="209">
      <c r="A209" t="inlineStr">
        <is>
          <t>CAC</t>
        </is>
      </c>
      <c r="B209" t="inlineStr">
        <is>
          <t>RM</t>
        </is>
      </c>
      <c r="C209" t="inlineStr">
        <is>
          <t>RM.CAC.00016</t>
        </is>
      </c>
      <c r="D209" t="inlineStr">
        <is>
          <t>Cocoa Powder Dark</t>
        </is>
      </c>
      <c r="E209" t="n">
        <v>1899.347</v>
      </c>
      <c r="F209" t="n">
        <v>9215.573899999999</v>
      </c>
      <c r="G209" t="inlineStr">
        <is>
          <t>101, 107, 9401, 9408, 102, 9405, 9403, 9801, 809, 408, 403, 9108, 9102, 9809, 9112, 405, 102, 103, 112, 104, 9809, 9405, 108, 103, 204, 301, 112, 108, 402, 401, 201, 405, 408, 403, 809, 499, 404, 801, 101, 108, 112, 107, 104, 103, 102, 301, 403, 402, 204, 401, 201, 404, 801, 9102, 9104, 499, 405, 408, 9404, 9401, 9408, 9402, 401, 9204, 9108, 809, 9112, 9403, 9108, 9112, 9204, 9104, 9402, 9801, 9403, 9404, 9408, 9809, 9102, 9405, 9401</t>
        </is>
      </c>
      <c r="H209" t="n">
        <v>2000</v>
      </c>
      <c r="I209" t="n">
        <v>0</v>
      </c>
      <c r="J209" t="n">
        <v>0</v>
      </c>
      <c r="K209" t="n">
        <v>0</v>
      </c>
      <c r="L209" t="n">
        <v>0</v>
      </c>
      <c r="M209" t="n">
        <v>2000</v>
      </c>
      <c r="N209" t="n">
        <v>0</v>
      </c>
      <c r="O209" t="n">
        <v>0</v>
      </c>
      <c r="P209" t="n">
        <v>0</v>
      </c>
      <c r="Q209" t="n">
        <v>-437.437</v>
      </c>
      <c r="R209" t="n">
        <v>0</v>
      </c>
      <c r="S209" t="n">
        <v>-437.437</v>
      </c>
      <c r="T209" t="n">
        <v>3461.91</v>
      </c>
      <c r="U209" t="n">
        <v>17829.7054</v>
      </c>
      <c r="V209" t="n">
        <v>5.1503</v>
      </c>
      <c r="W209" t="n">
        <v>1527.383</v>
      </c>
      <c r="X209" t="n">
        <v>3586.654</v>
      </c>
      <c r="Y209" t="n">
        <v>5340.1572</v>
      </c>
      <c r="Z209" t="n">
        <v>7332.0532</v>
      </c>
      <c r="AA209" s="20" t="n">
        <v>46268</v>
      </c>
      <c r="AB209" t="inlineStr">
        <is>
          <t>COCOA DARK.02/2026</t>
        </is>
      </c>
      <c r="AC209" s="20" t="n">
        <v>46295</v>
      </c>
      <c r="AD209" t="n">
        <v>593.3508</v>
      </c>
      <c r="AE209" t="n">
        <v>611.0044</v>
      </c>
      <c r="AF209" t="inlineStr">
        <is>
          <t>5:19</t>
        </is>
      </c>
      <c r="AG209" t="n">
        <v>11644.52</v>
      </c>
    </row>
    <row r="210">
      <c r="A210" t="inlineStr">
        <is>
          <t>CAC</t>
        </is>
      </c>
      <c r="B210" t="inlineStr">
        <is>
          <t>RM</t>
        </is>
      </c>
      <c r="C210" t="inlineStr">
        <is>
          <t>RM.CAC.00017</t>
        </is>
      </c>
      <c r="D210" t="inlineStr">
        <is>
          <t xml:space="preserve">Cocoa Powder Olam S82 </t>
        </is>
      </c>
      <c r="E210" t="n">
        <v>0</v>
      </c>
      <c r="F210" t="n">
        <v>0</v>
      </c>
      <c r="G210" t="inlineStr">
        <is>
          <t>9405, 9401, 9403, 9402, 9605, 102, 107, 108, 101, 9405, 301, 112, 401, 499, 9108, 9112, 402, 403, 405, 605, 102, 104, 101, 112, 107, 301, 108, 402, 401, 403, 499, 9108, 605, 405, 9112, 9403, 9401, 9402, 104, 9605</t>
        </is>
      </c>
      <c r="H210" t="n">
        <v>0</v>
      </c>
      <c r="I210" t="n">
        <v>0</v>
      </c>
      <c r="J210" t="n">
        <v>0</v>
      </c>
      <c r="K210" t="n">
        <v>0</v>
      </c>
      <c r="L210" t="n">
        <v>0</v>
      </c>
      <c r="M210" t="n">
        <v>0</v>
      </c>
      <c r="N210" t="n">
        <v>0</v>
      </c>
      <c r="O210" t="n">
        <v>0</v>
      </c>
      <c r="P210" t="n">
        <v>0</v>
      </c>
      <c r="Q210" t="n">
        <v>0</v>
      </c>
      <c r="R210" t="n">
        <v>0</v>
      </c>
      <c r="S210" t="n">
        <v>0</v>
      </c>
      <c r="T210" t="n">
        <v>0</v>
      </c>
      <c r="U210" t="n">
        <v>0</v>
      </c>
      <c r="V210" t="n">
        <v>2.8867</v>
      </c>
      <c r="W210" t="n">
        <v>0</v>
      </c>
      <c r="X210" t="n">
        <v>0</v>
      </c>
      <c r="Y210" t="n">
        <v>0</v>
      </c>
      <c r="Z210" t="n">
        <v>3.869</v>
      </c>
      <c r="AA210" s="20" t="n">
        <v>45102</v>
      </c>
      <c r="AB210" t="inlineStr">
        <is>
          <t>C.POWDER.08/2023</t>
        </is>
      </c>
      <c r="AC210" s="20" t="n">
        <v>45972</v>
      </c>
      <c r="AD210" t="n">
        <v>0</v>
      </c>
      <c r="AE210" t="n">
        <v>0.3224</v>
      </c>
      <c r="AF210" t="inlineStr">
        <is>
          <t>0:0</t>
        </is>
      </c>
      <c r="AG210" t="n">
        <v>0</v>
      </c>
    </row>
    <row r="211">
      <c r="A211" t="inlineStr">
        <is>
          <t>CAC</t>
        </is>
      </c>
      <c r="B211" t="inlineStr">
        <is>
          <t>RM</t>
        </is>
      </c>
      <c r="C211" t="inlineStr">
        <is>
          <t>RM.CAC.00018</t>
        </is>
      </c>
      <c r="D211" t="inlineStr">
        <is>
          <t>Cocoa Powder Nederland PN112</t>
        </is>
      </c>
      <c r="V211" t="n">
        <v>0</v>
      </c>
      <c r="W211" t="n">
        <v>0</v>
      </c>
      <c r="X211" t="n">
        <v>0</v>
      </c>
      <c r="Y211" t="n">
        <v>0</v>
      </c>
      <c r="Z211" t="n">
        <v>0</v>
      </c>
      <c r="AA211" s="20" t="n">
        <v>2</v>
      </c>
      <c r="AC211" s="20" t="n">
        <v>2</v>
      </c>
      <c r="AD211" t="n">
        <v>0</v>
      </c>
      <c r="AE211" t="n">
        <v>0</v>
      </c>
    </row>
    <row r="212">
      <c r="A212" t="inlineStr">
        <is>
          <t>CAC</t>
        </is>
      </c>
      <c r="B212" t="inlineStr">
        <is>
          <t>RM</t>
        </is>
      </c>
      <c r="C212" t="inlineStr">
        <is>
          <t>RM.CAC.00019</t>
        </is>
      </c>
      <c r="D212" t="inlineStr">
        <is>
          <t xml:space="preserve">Natural Cocoa Powder </t>
        </is>
      </c>
      <c r="E212" t="n">
        <v>221737.987</v>
      </c>
      <c r="F212" t="n">
        <v>793850.9998</v>
      </c>
      <c r="G212" t="inlineStr">
        <is>
          <t>801, 701, 601, 605, 602, 9103, 9104, 501, 9108, 9102, 499, 405, 408, 406, 9402, 9408, 9401, 809, 9304, 9112, 9403, 9110, 9301, 9406, 401, 112, 110, 104, 9809, 304, 301, 101, 108, 104, 105, 110, 102, 103, 107, 112, 201, 402, 401, 403, 303, 409, 801, 701, 9110, 9112, 9104, 605, 403, 409, 601, 602, 499, 809, 408, 405, 406, 501, 304, 402, 401, 303, 201, 301, 112, 304, 9405, 108, 9601, 103, 102, 9408, 403, 409, 9108, 405, 9112, 9409, 102, 9809, 408, 9403, 809, 107, 9405, 9801, 101, 108, 105, 9401, 9409, 9801, 9301, 9403, 9402, 9408, 9406, 9809, 9102, 9601, 9108, 9304, 9409, 9405, 9401, 9103</t>
        </is>
      </c>
      <c r="H212" t="n">
        <v>0</v>
      </c>
      <c r="I212" t="n">
        <v>0</v>
      </c>
      <c r="J212" t="n">
        <v>0</v>
      </c>
      <c r="K212" t="n">
        <v>0</v>
      </c>
      <c r="L212" t="n">
        <v>0</v>
      </c>
      <c r="M212" t="n">
        <v>0</v>
      </c>
      <c r="N212" t="n">
        <v>0</v>
      </c>
      <c r="O212" t="n">
        <v>0</v>
      </c>
      <c r="P212" t="n">
        <v>0</v>
      </c>
      <c r="Q212" t="n">
        <v>-46998.803</v>
      </c>
      <c r="R212" t="n">
        <v>0</v>
      </c>
      <c r="S212" t="n">
        <v>-46998.803</v>
      </c>
      <c r="T212" t="n">
        <v>174739.184</v>
      </c>
      <c r="U212" t="n">
        <v>627002.1755</v>
      </c>
      <c r="V212" t="n">
        <v>3.5882</v>
      </c>
      <c r="W212" t="n">
        <v>132591.441</v>
      </c>
      <c r="X212" t="n">
        <v>310480.031</v>
      </c>
      <c r="Y212" t="n">
        <v>412850.6162</v>
      </c>
      <c r="Z212" t="n">
        <v>426271.9962</v>
      </c>
      <c r="AA212" s="20" t="n">
        <v>46252</v>
      </c>
      <c r="AB212" t="inlineStr">
        <is>
          <t>Cocoa N55.08/2026</t>
        </is>
      </c>
      <c r="AC212" s="20" t="n">
        <v>46295</v>
      </c>
      <c r="AD212" t="n">
        <v>45872.2906</v>
      </c>
      <c r="AE212" t="n">
        <v>35522.6663</v>
      </c>
      <c r="AF212" t="inlineStr">
        <is>
          <t>4:27</t>
        </is>
      </c>
      <c r="AG212" t="n">
        <v>0</v>
      </c>
    </row>
    <row r="213">
      <c r="A213" t="inlineStr">
        <is>
          <t>CAC</t>
        </is>
      </c>
      <c r="B213" t="inlineStr">
        <is>
          <t>RM</t>
        </is>
      </c>
      <c r="C213" t="inlineStr">
        <is>
          <t>RM.CAC.00020</t>
        </is>
      </c>
      <c r="D213" t="inlineStr">
        <is>
          <t xml:space="preserve">بودرة الكاكو </t>
        </is>
      </c>
      <c r="E213" t="n">
        <v>0</v>
      </c>
      <c r="F213" t="n">
        <v>0</v>
      </c>
      <c r="G213" t="inlineStr">
        <is>
          <t>201, 204, 102, 102, 201, 204</t>
        </is>
      </c>
      <c r="H213" t="n">
        <v>0</v>
      </c>
      <c r="I213" t="n">
        <v>0</v>
      </c>
      <c r="J213" t="n">
        <v>0</v>
      </c>
      <c r="K213" t="n">
        <v>0</v>
      </c>
      <c r="L213" t="n">
        <v>0</v>
      </c>
      <c r="M213" t="n">
        <v>0</v>
      </c>
      <c r="N213" t="n">
        <v>0</v>
      </c>
      <c r="O213" t="n">
        <v>0</v>
      </c>
      <c r="P213" t="n">
        <v>0</v>
      </c>
      <c r="Q213" t="n">
        <v>0</v>
      </c>
      <c r="R213" t="n">
        <v>0</v>
      </c>
      <c r="S213" t="n">
        <v>0</v>
      </c>
      <c r="T213" t="n">
        <v>0</v>
      </c>
      <c r="U213" t="n">
        <v>0</v>
      </c>
      <c r="V213" t="n">
        <v>2.9489</v>
      </c>
      <c r="W213" t="n">
        <v>0</v>
      </c>
      <c r="X213" t="n">
        <v>0</v>
      </c>
      <c r="Y213" t="n">
        <v>0</v>
      </c>
      <c r="Z213" t="n">
        <v>0</v>
      </c>
      <c r="AA213" s="20" t="n">
        <v>44562</v>
      </c>
      <c r="AB213" t="inlineStr">
        <is>
          <t>Cocoa Podwer.03/2022</t>
        </is>
      </c>
      <c r="AC213" s="20" t="n">
        <v>45924</v>
      </c>
      <c r="AD213" t="n">
        <v>0</v>
      </c>
      <c r="AE213" t="n">
        <v>0</v>
      </c>
      <c r="AG213" t="n">
        <v>0</v>
      </c>
    </row>
    <row r="214">
      <c r="A214" t="inlineStr">
        <is>
          <t>CAC</t>
        </is>
      </c>
      <c r="B214" t="inlineStr">
        <is>
          <t>RM</t>
        </is>
      </c>
      <c r="C214" t="inlineStr">
        <is>
          <t>RM.CAC.00021</t>
        </is>
      </c>
      <c r="D214" t="inlineStr">
        <is>
          <t>Cocoa Powder DB400</t>
        </is>
      </c>
      <c r="E214" t="n">
        <v>0</v>
      </c>
      <c r="F214" t="n">
        <v>0</v>
      </c>
      <c r="G214" t="inlineStr">
        <is>
          <t>403, 405, 102, 9405, 108, 101, 401, 301, 9401, 9402, 9108, 403, 401, 405, 108, 102, 101, 301, 9405, 9401, 9108, 9402</t>
        </is>
      </c>
      <c r="H214" t="n">
        <v>0</v>
      </c>
      <c r="I214" t="n">
        <v>0</v>
      </c>
      <c r="J214" t="n">
        <v>0</v>
      </c>
      <c r="K214" t="n">
        <v>0</v>
      </c>
      <c r="L214" t="n">
        <v>0</v>
      </c>
      <c r="M214" t="n">
        <v>0</v>
      </c>
      <c r="N214" t="n">
        <v>0</v>
      </c>
      <c r="O214" t="n">
        <v>0</v>
      </c>
      <c r="P214" t="n">
        <v>0</v>
      </c>
      <c r="Q214" t="n">
        <v>0</v>
      </c>
      <c r="R214" t="n">
        <v>0</v>
      </c>
      <c r="S214" t="n">
        <v>0</v>
      </c>
      <c r="T214" t="n">
        <v>0</v>
      </c>
      <c r="U214" t="n">
        <v>0</v>
      </c>
      <c r="V214" t="n">
        <v>2.8659</v>
      </c>
      <c r="W214" t="n">
        <v>0</v>
      </c>
      <c r="X214" t="n">
        <v>0</v>
      </c>
      <c r="Y214" t="n">
        <v>0</v>
      </c>
      <c r="Z214" t="n">
        <v>0</v>
      </c>
      <c r="AA214" s="20" t="n">
        <v>44930</v>
      </c>
      <c r="AB214" t="inlineStr">
        <is>
          <t>C.Powder.01/2023</t>
        </is>
      </c>
      <c r="AC214" s="20" t="n">
        <v>45829</v>
      </c>
      <c r="AD214" t="n">
        <v>0</v>
      </c>
      <c r="AE214" t="n">
        <v>0</v>
      </c>
      <c r="AG214" t="n">
        <v>0</v>
      </c>
    </row>
    <row r="215">
      <c r="A215" t="inlineStr">
        <is>
          <t>CAC</t>
        </is>
      </c>
      <c r="B215" t="inlineStr">
        <is>
          <t>RM</t>
        </is>
      </c>
      <c r="C215" t="inlineStr">
        <is>
          <t>RM.CAC.00022</t>
        </is>
      </c>
      <c r="D215" t="inlineStr">
        <is>
          <t>Cocoa Powder DS200</t>
        </is>
      </c>
      <c r="E215" t="n">
        <v>0</v>
      </c>
      <c r="F215" t="n">
        <v>0</v>
      </c>
      <c r="G215" t="inlineStr">
        <is>
          <t>9402, 9301, 9403, 9108, 306, 402, 102, 101, 301, 112, 108, 9112, 605, 403, 499, 102, 112, 101, 108, 301, 402, 403, 306, 499, 605, 9108, 9301, 9112, 9403, 9402</t>
        </is>
      </c>
      <c r="H215" t="n">
        <v>0</v>
      </c>
      <c r="I215" t="n">
        <v>0</v>
      </c>
      <c r="J215" t="n">
        <v>0</v>
      </c>
      <c r="K215" t="n">
        <v>0</v>
      </c>
      <c r="L215" t="n">
        <v>0</v>
      </c>
      <c r="M215" t="n">
        <v>0</v>
      </c>
      <c r="N215" t="n">
        <v>0</v>
      </c>
      <c r="O215" t="n">
        <v>0</v>
      </c>
      <c r="P215" t="n">
        <v>0</v>
      </c>
      <c r="Q215" t="n">
        <v>0</v>
      </c>
      <c r="R215" t="n">
        <v>0</v>
      </c>
      <c r="S215" t="n">
        <v>0</v>
      </c>
      <c r="T215" t="n">
        <v>0</v>
      </c>
      <c r="U215" t="n">
        <v>0</v>
      </c>
      <c r="V215" t="n">
        <v>3.4571</v>
      </c>
      <c r="W215" t="n">
        <v>0</v>
      </c>
      <c r="X215" t="n">
        <v>0</v>
      </c>
      <c r="Y215" t="n">
        <v>0</v>
      </c>
      <c r="Z215" t="n">
        <v>60.44</v>
      </c>
      <c r="AA215" s="20" t="n">
        <v>45062</v>
      </c>
      <c r="AB215" t="inlineStr">
        <is>
          <t>C.POWDER.06/2023</t>
        </is>
      </c>
      <c r="AC215" s="20" t="n">
        <v>45991</v>
      </c>
      <c r="AD215" t="n">
        <v>0</v>
      </c>
      <c r="AE215" t="n">
        <v>5.0366</v>
      </c>
      <c r="AF215" t="inlineStr">
        <is>
          <t>0:0</t>
        </is>
      </c>
      <c r="AG215" t="n">
        <v>0</v>
      </c>
    </row>
    <row r="216">
      <c r="A216" t="inlineStr">
        <is>
          <t>CAC</t>
        </is>
      </c>
      <c r="B216" t="inlineStr">
        <is>
          <t>RM</t>
        </is>
      </c>
      <c r="C216" t="inlineStr">
        <is>
          <t>RM.CAC.00023</t>
        </is>
      </c>
      <c r="D216" t="inlineStr">
        <is>
          <t>مسحوق كاكاو 25 كغ</t>
        </is>
      </c>
      <c r="V216" t="n">
        <v>0</v>
      </c>
      <c r="W216" t="n">
        <v>0</v>
      </c>
      <c r="X216" t="n">
        <v>0</v>
      </c>
      <c r="Y216" t="n">
        <v>0</v>
      </c>
      <c r="Z216" t="n">
        <v>0</v>
      </c>
      <c r="AA216" s="20" t="n">
        <v>2</v>
      </c>
      <c r="AC216" s="20" t="n">
        <v>2</v>
      </c>
      <c r="AD216" t="n">
        <v>0</v>
      </c>
      <c r="AE216" t="n">
        <v>0</v>
      </c>
    </row>
    <row r="217">
      <c r="A217" t="inlineStr">
        <is>
          <t>CAC</t>
        </is>
      </c>
      <c r="B217" t="inlineStr">
        <is>
          <t>RM</t>
        </is>
      </c>
      <c r="C217" t="inlineStr">
        <is>
          <t>RM.CAC.00024</t>
        </is>
      </c>
      <c r="D217" t="inlineStr">
        <is>
          <t>Alkalised Cocoa powder</t>
        </is>
      </c>
      <c r="E217" t="n">
        <v>24969.391</v>
      </c>
      <c r="F217" t="n">
        <v>158569.708</v>
      </c>
      <c r="G217" t="inlineStr">
        <is>
          <t>301, 304, 101, 110, 102, 103, 104, 112, 108, 303, 401, 403, 402, 204, 201, 9108, 701, 601, 801, 9102, 9101, 605, 406, 9103, 405, 499, 408, 602, 9605, 9408, 9401, 809, 9112, 9304, 9403, 9809, 104, 103, 9402, 112, 110, 9301, 9204, 401, 9406, 301, 112, 401, 201, 303, 204, 101, 9403, 9405, 9801, 809, 9408, 108, 9401, 9405, 108, 102, 403, 9108, 9809, 102, 9112, 405, 103, 408, 405, 605, 403, 304, 402, 809, 499, 602, 601, 408, 406, 9112, 701, 801, 9402, 9801, 9408, 9301, 9605, 9403, 9406, 9108, 9204, 9103, 9102, 9101, 9304, 9405, 9401, 9809</t>
        </is>
      </c>
      <c r="H217" t="n">
        <v>0</v>
      </c>
      <c r="I217" t="n">
        <v>0</v>
      </c>
      <c r="J217" t="n">
        <v>0</v>
      </c>
      <c r="K217" t="n">
        <v>0</v>
      </c>
      <c r="L217" t="n">
        <v>0</v>
      </c>
      <c r="M217" t="n">
        <v>0</v>
      </c>
      <c r="N217" t="n">
        <v>0</v>
      </c>
      <c r="O217" t="n">
        <v>0</v>
      </c>
      <c r="P217" t="n">
        <v>0</v>
      </c>
      <c r="Q217" t="n">
        <v>-20092.366</v>
      </c>
      <c r="R217" t="n">
        <v>0</v>
      </c>
      <c r="S217" t="n">
        <v>-20092.366</v>
      </c>
      <c r="T217" t="n">
        <v>4877.025</v>
      </c>
      <c r="U217" t="n">
        <v>30742.0134</v>
      </c>
      <c r="V217" t="n">
        <v>6.3034</v>
      </c>
      <c r="W217" t="n">
        <v>52302.292</v>
      </c>
      <c r="X217" t="n">
        <v>126739.8864</v>
      </c>
      <c r="Y217" t="n">
        <v>134928.0178</v>
      </c>
      <c r="Z217" t="n">
        <v>205572.5728</v>
      </c>
      <c r="AA217" s="20" t="n">
        <v>46265</v>
      </c>
      <c r="AB217" t="inlineStr">
        <is>
          <t>م. فروقات جرد مستودعات</t>
        </is>
      </c>
      <c r="AC217" s="20" t="n">
        <v>46295</v>
      </c>
      <c r="AD217" t="n">
        <v>14992.0019</v>
      </c>
      <c r="AE217" t="n">
        <v>17131.0477</v>
      </c>
      <c r="AF217" t="inlineStr">
        <is>
          <t>0:8</t>
        </is>
      </c>
      <c r="AG217" t="n">
        <v>0</v>
      </c>
    </row>
    <row r="218">
      <c r="A218" t="inlineStr">
        <is>
          <t>CAC</t>
        </is>
      </c>
      <c r="B218" t="inlineStr">
        <is>
          <t>RM</t>
        </is>
      </c>
      <c r="C218" t="inlineStr">
        <is>
          <t>RM.CAC.00025</t>
        </is>
      </c>
      <c r="D218" t="inlineStr">
        <is>
          <t>Alkalised Cocoa powder M50</t>
        </is>
      </c>
      <c r="V218" t="n">
        <v>0</v>
      </c>
      <c r="W218" t="n">
        <v>0</v>
      </c>
      <c r="X218" t="n">
        <v>0</v>
      </c>
      <c r="Y218" t="n">
        <v>0</v>
      </c>
      <c r="Z218" t="n">
        <v>0</v>
      </c>
      <c r="AA218" s="20" t="n">
        <v>2</v>
      </c>
      <c r="AC218" s="20" t="n">
        <v>2</v>
      </c>
      <c r="AD218" t="n">
        <v>0</v>
      </c>
      <c r="AE218" t="n">
        <v>0</v>
      </c>
    </row>
    <row r="219">
      <c r="A219" t="inlineStr">
        <is>
          <t>CAC</t>
        </is>
      </c>
      <c r="B219" t="inlineStr">
        <is>
          <t>RM</t>
        </is>
      </c>
      <c r="C219" t="inlineStr">
        <is>
          <t>RM.CAC.00026</t>
        </is>
      </c>
      <c r="D219" t="inlineStr">
        <is>
          <t>Cocoa Powder Olam S85</t>
        </is>
      </c>
      <c r="E219" t="n">
        <v>1.386</v>
      </c>
      <c r="F219" t="n">
        <v>6.1977</v>
      </c>
      <c r="G219" t="inlineStr">
        <is>
          <t>9403, 9301, 9401, 9405, 9201, 9102, 9601, 9108, 9101, 9401, 9301, 9108, 9201, 9403, 9112, 499, 405, 801, 9101, 9102, 601, 701, 401, 201, 108, 101, 102, 103, 112, 301, 405, 9112, 801, 499, 601, 701, 401, 201, 301, 112, 9405, 103, 9601, 108, 101, 102</t>
        </is>
      </c>
      <c r="H219" t="n">
        <v>0</v>
      </c>
      <c r="I219" t="n">
        <v>0</v>
      </c>
      <c r="J219" t="n">
        <v>0</v>
      </c>
      <c r="K219" t="n">
        <v>0</v>
      </c>
      <c r="L219" t="n">
        <v>0</v>
      </c>
      <c r="M219" t="n">
        <v>0</v>
      </c>
      <c r="N219" t="n">
        <v>0</v>
      </c>
      <c r="O219" t="n">
        <v>0</v>
      </c>
      <c r="P219" t="n">
        <v>0</v>
      </c>
      <c r="Q219" t="n">
        <v>0</v>
      </c>
      <c r="R219" t="n">
        <v>0</v>
      </c>
      <c r="S219" t="n">
        <v>0</v>
      </c>
      <c r="T219" t="n">
        <v>1.386</v>
      </c>
      <c r="U219" t="n">
        <v>6.1977</v>
      </c>
      <c r="V219" t="n">
        <v>4.4716</v>
      </c>
      <c r="W219" t="n">
        <v>8059.673</v>
      </c>
      <c r="X219" t="n">
        <v>8074.1706</v>
      </c>
      <c r="Y219" t="n">
        <v>8591.6528</v>
      </c>
      <c r="Z219" t="n">
        <v>9116.6528</v>
      </c>
      <c r="AA219" s="20" t="n">
        <v>45457</v>
      </c>
      <c r="AB219" t="inlineStr">
        <is>
          <t>COCOA S85.01/2024</t>
        </is>
      </c>
      <c r="AC219" s="20" t="n">
        <v>46212</v>
      </c>
      <c r="AD219" t="n">
        <v>954.628</v>
      </c>
      <c r="AE219" t="n">
        <v>759.721</v>
      </c>
      <c r="AF219" t="inlineStr">
        <is>
          <t>0:0</t>
        </is>
      </c>
      <c r="AG219" t="n">
        <v>0</v>
      </c>
    </row>
    <row r="220">
      <c r="A220" t="inlineStr">
        <is>
          <t>CAC</t>
        </is>
      </c>
      <c r="B220" t="inlineStr">
        <is>
          <t>RM</t>
        </is>
      </c>
      <c r="C220" t="inlineStr">
        <is>
          <t>RM.CAC.00027</t>
        </is>
      </c>
      <c r="D220" t="inlineStr">
        <is>
          <t>Natural Cocoa Powder PNC</t>
        </is>
      </c>
      <c r="E220" t="n">
        <v>0</v>
      </c>
      <c r="F220" t="n">
        <v>0</v>
      </c>
      <c r="G220" t="inlineStr">
        <is>
          <t>801, 9102, 701, 605, 9103, 499, 408, 409, 405, 9605, 9408, 9401, 9301, 9402, 9108, 9112, 9403, 102, 103, 112, 108, 301, 402, 401, 403, 801, 701, 9112, 409, 499, 402, 401, 605, 405, 408, 403, 102, 9409, 108, 103, 9701, 9405, 112, 301, 9605, 9403, 9409, 9405, 9401, 9301, 9408, 9402, 9108, 9103, 9102, 9701</t>
        </is>
      </c>
      <c r="H220" t="n">
        <v>0</v>
      </c>
      <c r="I220" t="n">
        <v>0</v>
      </c>
      <c r="J220" t="n">
        <v>0</v>
      </c>
      <c r="K220" t="n">
        <v>0</v>
      </c>
      <c r="L220" t="n">
        <v>0</v>
      </c>
      <c r="M220" t="n">
        <v>0</v>
      </c>
      <c r="N220" t="n">
        <v>0</v>
      </c>
      <c r="O220" t="n">
        <v>0</v>
      </c>
      <c r="P220" t="n">
        <v>0</v>
      </c>
      <c r="Q220" t="n">
        <v>0</v>
      </c>
      <c r="R220" t="n">
        <v>0</v>
      </c>
      <c r="S220" t="n">
        <v>0</v>
      </c>
      <c r="T220" t="n">
        <v>0</v>
      </c>
      <c r="U220" t="n">
        <v>0</v>
      </c>
      <c r="V220" t="n">
        <v>5.4538</v>
      </c>
      <c r="W220" t="n">
        <v>0</v>
      </c>
      <c r="X220" t="n">
        <v>0</v>
      </c>
      <c r="Y220" t="n">
        <v>54336.8728</v>
      </c>
      <c r="Z220" t="n">
        <v>189600.3938</v>
      </c>
      <c r="AA220" s="20" t="n">
        <v>45960</v>
      </c>
      <c r="AB220" t="inlineStr">
        <is>
          <t>NATURAL COCOA PNC.04/2025</t>
        </is>
      </c>
      <c r="AC220" s="20" t="n">
        <v>46104</v>
      </c>
      <c r="AD220" t="n">
        <v>6037.4303</v>
      </c>
      <c r="AE220" t="n">
        <v>15800.0328</v>
      </c>
      <c r="AF220" t="inlineStr">
        <is>
          <t>0:0</t>
        </is>
      </c>
      <c r="AG220" t="n">
        <v>0</v>
      </c>
    </row>
    <row r="221">
      <c r="A221" t="inlineStr">
        <is>
          <t>CAC</t>
        </is>
      </c>
      <c r="B221" t="inlineStr">
        <is>
          <t>RM</t>
        </is>
      </c>
      <c r="C221" t="inlineStr">
        <is>
          <t>RM.CAC.00028</t>
        </is>
      </c>
      <c r="D221" t="inlineStr">
        <is>
          <t>Natural Cocoa Powder YMA 153</t>
        </is>
      </c>
      <c r="E221" t="n">
        <v>0</v>
      </c>
      <c r="F221" t="n">
        <v>0</v>
      </c>
      <c r="G221" t="inlineStr">
        <is>
          <t>301, 112, 204, 306, 201, 9405, 103, 9601, 110, 108, 101, 102, 403, 408, 405, 605, 401, 402, 499, 601, 9112, 9110, 701, 403, 401, 402, 204, 306, 201, 301, 108, 110, 112, 101, 103, 102, 9403, 9112, 9110, 9108, 9402, 9301, 9401, 9408, 9605, 9204, 405, 408, 499, 9103, 605, 601, 701, 9102, 9102, 9103, 9108, 9601, 9204, 9402, 9408, 9301, 9401, 9405, 9403, 9605</t>
        </is>
      </c>
      <c r="H221" t="n">
        <v>0</v>
      </c>
      <c r="I221" t="n">
        <v>0</v>
      </c>
      <c r="J221" t="n">
        <v>0</v>
      </c>
      <c r="K221" t="n">
        <v>0</v>
      </c>
      <c r="L221" t="n">
        <v>0</v>
      </c>
      <c r="M221" t="n">
        <v>0</v>
      </c>
      <c r="N221" t="n">
        <v>0</v>
      </c>
      <c r="O221" t="n">
        <v>0</v>
      </c>
      <c r="P221" t="n">
        <v>0</v>
      </c>
      <c r="Q221" t="n">
        <v>0</v>
      </c>
      <c r="R221" t="n">
        <v>0</v>
      </c>
      <c r="S221" t="n">
        <v>0</v>
      </c>
      <c r="T221" t="n">
        <v>0</v>
      </c>
      <c r="U221" t="n">
        <v>0</v>
      </c>
      <c r="V221" t="n">
        <v>4.0453</v>
      </c>
      <c r="W221" t="n">
        <v>0</v>
      </c>
      <c r="X221" t="n">
        <v>0</v>
      </c>
      <c r="Y221" t="n">
        <v>14.929</v>
      </c>
      <c r="Z221" t="n">
        <v>1148.242</v>
      </c>
      <c r="AA221" s="20" t="n">
        <v>45778</v>
      </c>
      <c r="AB221" t="inlineStr">
        <is>
          <t>COCOA YAMA.11/2025</t>
        </is>
      </c>
      <c r="AC221" s="20" t="n">
        <v>46104</v>
      </c>
      <c r="AD221" t="n">
        <v>1.6587</v>
      </c>
      <c r="AE221" t="n">
        <v>95.68680000000001</v>
      </c>
      <c r="AF221" t="inlineStr">
        <is>
          <t>0:0</t>
        </is>
      </c>
      <c r="AG221" t="n">
        <v>0</v>
      </c>
    </row>
    <row r="222">
      <c r="A222" t="inlineStr">
        <is>
          <t>CAC</t>
        </is>
      </c>
      <c r="B222" t="inlineStr">
        <is>
          <t>RM</t>
        </is>
      </c>
      <c r="C222" t="inlineStr">
        <is>
          <t>RM.CAC.00029</t>
        </is>
      </c>
      <c r="D222" t="inlineStr">
        <is>
          <t>Natural Cocoa Powder Granada</t>
        </is>
      </c>
      <c r="E222" t="n">
        <v>0</v>
      </c>
      <c r="F222" t="n">
        <v>0</v>
      </c>
      <c r="G222" t="inlineStr">
        <is>
          <t>103, 103</t>
        </is>
      </c>
      <c r="H222" t="n">
        <v>0</v>
      </c>
      <c r="I222" t="n">
        <v>0</v>
      </c>
      <c r="J222" t="n">
        <v>0</v>
      </c>
      <c r="K222" t="n">
        <v>0</v>
      </c>
      <c r="L222" t="n">
        <v>0</v>
      </c>
      <c r="M222" t="n">
        <v>0</v>
      </c>
      <c r="N222" t="n">
        <v>0</v>
      </c>
      <c r="O222" t="n">
        <v>0</v>
      </c>
      <c r="P222" t="n">
        <v>0</v>
      </c>
      <c r="Q222" t="n">
        <v>0</v>
      </c>
      <c r="R222" t="n">
        <v>0</v>
      </c>
      <c r="S222" t="n">
        <v>0</v>
      </c>
      <c r="T222" t="n">
        <v>0</v>
      </c>
      <c r="U222" t="n">
        <v>0</v>
      </c>
      <c r="V222" t="n">
        <v>4.7079</v>
      </c>
      <c r="W222" t="n">
        <v>0</v>
      </c>
      <c r="X222" t="n">
        <v>0</v>
      </c>
      <c r="Y222" t="n">
        <v>0</v>
      </c>
      <c r="Z222" t="n">
        <v>0</v>
      </c>
      <c r="AA222" s="20" t="n">
        <v>45509</v>
      </c>
      <c r="AB222" t="inlineStr">
        <is>
          <t>COCOA POWDER.01/2024</t>
        </is>
      </c>
      <c r="AC222" s="20" t="n">
        <v>2</v>
      </c>
      <c r="AD222" t="n">
        <v>0</v>
      </c>
      <c r="AE222" t="n">
        <v>0</v>
      </c>
      <c r="AG222" t="n">
        <v>0</v>
      </c>
    </row>
    <row r="223">
      <c r="A223" t="inlineStr">
        <is>
          <t>CAC</t>
        </is>
      </c>
      <c r="B223" t="inlineStr">
        <is>
          <t>RM</t>
        </is>
      </c>
      <c r="C223" t="inlineStr">
        <is>
          <t>RM.CAC.00030</t>
        </is>
      </c>
      <c r="D223" t="inlineStr">
        <is>
          <t>Alkalised Cocoa powder CORDOBA</t>
        </is>
      </c>
      <c r="E223" t="n">
        <v>0</v>
      </c>
      <c r="F223" t="n">
        <v>0</v>
      </c>
      <c r="G223" t="inlineStr">
        <is>
          <t>9301, 9201, 9103, 9601, 9102, 9301, 9110, 9201, 9102, 9103, 601, 9108, 499, 201, 108, 301, 110, 102, 103, 601, 9108, 9110, 499, 201, 301, 103, 110, 9601, 108, 102</t>
        </is>
      </c>
      <c r="H223" t="n">
        <v>0</v>
      </c>
      <c r="I223" t="n">
        <v>0</v>
      </c>
      <c r="J223" t="n">
        <v>0</v>
      </c>
      <c r="K223" t="n">
        <v>0</v>
      </c>
      <c r="L223" t="n">
        <v>0</v>
      </c>
      <c r="M223" t="n">
        <v>0</v>
      </c>
      <c r="N223" t="n">
        <v>0</v>
      </c>
      <c r="O223" t="n">
        <v>0</v>
      </c>
      <c r="P223" t="n">
        <v>0</v>
      </c>
      <c r="Q223" t="n">
        <v>0</v>
      </c>
      <c r="R223" t="n">
        <v>0</v>
      </c>
      <c r="S223" t="n">
        <v>0</v>
      </c>
      <c r="T223" t="n">
        <v>0</v>
      </c>
      <c r="U223" t="n">
        <v>0</v>
      </c>
      <c r="V223" t="n">
        <v>4.708</v>
      </c>
      <c r="W223" t="n">
        <v>0</v>
      </c>
      <c r="X223" t="n">
        <v>0</v>
      </c>
      <c r="Y223" t="n">
        <v>2258.9064</v>
      </c>
      <c r="Z223" t="n">
        <v>6033.9064</v>
      </c>
      <c r="AA223" s="20" t="n">
        <v>45509</v>
      </c>
      <c r="AB223" t="inlineStr">
        <is>
          <t>COCOA POWDER.01/2024</t>
        </is>
      </c>
      <c r="AC223" s="20" t="n">
        <v>46104</v>
      </c>
      <c r="AD223" t="n">
        <v>250.9896</v>
      </c>
      <c r="AE223" t="n">
        <v>502.8255</v>
      </c>
      <c r="AF223" t="inlineStr">
        <is>
          <t>0:0</t>
        </is>
      </c>
      <c r="AG223" t="n">
        <v>0</v>
      </c>
    </row>
    <row r="224">
      <c r="A224" t="inlineStr">
        <is>
          <t>CAC</t>
        </is>
      </c>
      <c r="B224" t="inlineStr">
        <is>
          <t>RM</t>
        </is>
      </c>
      <c r="C224" t="inlineStr">
        <is>
          <t>RM.CAC.00031</t>
        </is>
      </c>
      <c r="D224" t="inlineStr">
        <is>
          <t>Alkalised Cocoa powder YMA 609</t>
        </is>
      </c>
      <c r="E224" t="n">
        <v>0</v>
      </c>
      <c r="F224" t="n">
        <v>0</v>
      </c>
      <c r="G224" t="inlineStr">
        <is>
          <t>108, 102, 103, 499, 601, 403, 701, 403, 103, 102, 108, 9402, 499, 9108, 601, 701, 9108, 9402</t>
        </is>
      </c>
      <c r="H224" t="n">
        <v>0</v>
      </c>
      <c r="I224" t="n">
        <v>0</v>
      </c>
      <c r="J224" t="n">
        <v>0</v>
      </c>
      <c r="K224" t="n">
        <v>0</v>
      </c>
      <c r="L224" t="n">
        <v>0</v>
      </c>
      <c r="M224" t="n">
        <v>0</v>
      </c>
      <c r="N224" t="n">
        <v>0</v>
      </c>
      <c r="O224" t="n">
        <v>0</v>
      </c>
      <c r="P224" t="n">
        <v>0</v>
      </c>
      <c r="Q224" t="n">
        <v>0</v>
      </c>
      <c r="R224" t="n">
        <v>0</v>
      </c>
      <c r="S224" t="n">
        <v>0</v>
      </c>
      <c r="T224" t="n">
        <v>0</v>
      </c>
      <c r="U224" t="n">
        <v>0</v>
      </c>
      <c r="V224" t="n">
        <v>5.5448</v>
      </c>
      <c r="W224" t="n">
        <v>0</v>
      </c>
      <c r="X224" t="n">
        <v>0</v>
      </c>
      <c r="Y224" t="n">
        <v>0</v>
      </c>
      <c r="Z224" t="n">
        <v>0</v>
      </c>
      <c r="AA224" s="20" t="n">
        <v>45778</v>
      </c>
      <c r="AB224" t="inlineStr">
        <is>
          <t>COCOA YAMA.11/2025</t>
        </is>
      </c>
      <c r="AC224" s="20" t="n">
        <v>45838</v>
      </c>
      <c r="AD224" t="n">
        <v>0</v>
      </c>
      <c r="AE224" t="n">
        <v>0</v>
      </c>
      <c r="AG224" t="n">
        <v>0</v>
      </c>
    </row>
    <row r="225">
      <c r="A225" t="inlineStr">
        <is>
          <t>CAC</t>
        </is>
      </c>
      <c r="B225" t="inlineStr">
        <is>
          <t>RM</t>
        </is>
      </c>
      <c r="C225" t="inlineStr">
        <is>
          <t>RM.CAC.0032</t>
        </is>
      </c>
      <c r="D225" t="inlineStr">
        <is>
          <t>CACAO 90%</t>
        </is>
      </c>
      <c r="E225" t="n">
        <v>0</v>
      </c>
      <c r="F225" t="n">
        <v>0</v>
      </c>
      <c r="G225" t="inlineStr">
        <is>
          <t>409, 402, 402, 409</t>
        </is>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s="20" t="n">
        <v>2</v>
      </c>
      <c r="AC225" s="20" t="n">
        <v>2</v>
      </c>
      <c r="AD225" t="n">
        <v>0</v>
      </c>
      <c r="AE225" t="n">
        <v>0</v>
      </c>
      <c r="AG225" t="n">
        <v>0</v>
      </c>
    </row>
    <row r="226">
      <c r="A226" t="inlineStr">
        <is>
          <t>CAC</t>
        </is>
      </c>
      <c r="B226" t="inlineStr">
        <is>
          <t>RM</t>
        </is>
      </c>
      <c r="C226" t="inlineStr">
        <is>
          <t>RM.CAC.0033</t>
        </is>
      </c>
      <c r="D226" t="inlineStr">
        <is>
          <t>بودرة كاكاو للتغليف</t>
        </is>
      </c>
      <c r="E226" t="n">
        <v>0.05</v>
      </c>
      <c r="F226" t="n">
        <v>1.25</v>
      </c>
      <c r="G226" t="inlineStr">
        <is>
          <t>304, 304</t>
        </is>
      </c>
      <c r="H226" t="n">
        <v>0</v>
      </c>
      <c r="I226" t="n">
        <v>0</v>
      </c>
      <c r="J226" t="n">
        <v>0</v>
      </c>
      <c r="K226" t="n">
        <v>0</v>
      </c>
      <c r="L226" t="n">
        <v>0</v>
      </c>
      <c r="M226" t="n">
        <v>0</v>
      </c>
      <c r="N226" t="n">
        <v>0</v>
      </c>
      <c r="O226" t="n">
        <v>0</v>
      </c>
      <c r="P226" t="n">
        <v>0</v>
      </c>
      <c r="Q226" t="n">
        <v>0</v>
      </c>
      <c r="R226" t="n">
        <v>0</v>
      </c>
      <c r="S226" t="n">
        <v>0</v>
      </c>
      <c r="T226" t="n">
        <v>0.05</v>
      </c>
      <c r="U226" t="n">
        <v>1.25</v>
      </c>
      <c r="V226" t="n">
        <v>25</v>
      </c>
      <c r="W226" t="n">
        <v>0</v>
      </c>
      <c r="X226" t="n">
        <v>0</v>
      </c>
      <c r="Y226" t="n">
        <v>4</v>
      </c>
      <c r="Z226" t="n">
        <v>4.149</v>
      </c>
      <c r="AA226" s="20" t="n">
        <v>45679</v>
      </c>
      <c r="AB226" t="inlineStr">
        <is>
          <t>شركة الكونية للاستيراد والتصدير</t>
        </is>
      </c>
      <c r="AC226" s="20" t="n">
        <v>46081</v>
      </c>
      <c r="AD226" t="n">
        <v>0.4444</v>
      </c>
      <c r="AE226" t="n">
        <v>0.3457</v>
      </c>
      <c r="AF226" t="inlineStr">
        <is>
          <t>0:4</t>
        </is>
      </c>
      <c r="AG226" t="n">
        <v>0</v>
      </c>
    </row>
    <row r="227">
      <c r="A227" t="inlineStr">
        <is>
          <t>CAC</t>
        </is>
      </c>
      <c r="B227" t="inlineStr">
        <is>
          <t>RM</t>
        </is>
      </c>
      <c r="C227" t="inlineStr">
        <is>
          <t>RM.CAC.0034</t>
        </is>
      </c>
      <c r="D227" t="inlineStr">
        <is>
          <t>Alkalised Cocoa powder YMA 631</t>
        </is>
      </c>
      <c r="V227" t="n">
        <v>0</v>
      </c>
      <c r="W227" t="n">
        <v>0</v>
      </c>
      <c r="X227" t="n">
        <v>0</v>
      </c>
      <c r="Y227" t="n">
        <v>0</v>
      </c>
      <c r="Z227" t="n">
        <v>0</v>
      </c>
      <c r="AA227" s="20" t="n">
        <v>2</v>
      </c>
      <c r="AC227" s="20" t="n">
        <v>2</v>
      </c>
      <c r="AD227" t="n">
        <v>0</v>
      </c>
      <c r="AE227" t="n">
        <v>0</v>
      </c>
    </row>
    <row r="228">
      <c r="A228" t="inlineStr">
        <is>
          <t>CAC</t>
        </is>
      </c>
      <c r="B228" t="inlineStr">
        <is>
          <t>RM</t>
        </is>
      </c>
      <c r="C228" t="inlineStr">
        <is>
          <t>RM.CAC.0035</t>
        </is>
      </c>
      <c r="D228" t="inlineStr">
        <is>
          <t>Alkalised Cocoa powder YMA 631</t>
        </is>
      </c>
      <c r="V228" t="n">
        <v>0</v>
      </c>
      <c r="W228" t="n">
        <v>0</v>
      </c>
      <c r="X228" t="n">
        <v>0</v>
      </c>
      <c r="Y228" t="n">
        <v>0</v>
      </c>
      <c r="Z228" t="n">
        <v>0</v>
      </c>
      <c r="AA228" s="20" t="n">
        <v>2</v>
      </c>
      <c r="AC228" s="20" t="n">
        <v>2</v>
      </c>
      <c r="AD228" t="n">
        <v>0</v>
      </c>
      <c r="AE228" t="n">
        <v>0</v>
      </c>
    </row>
    <row r="229">
      <c r="A229" t="inlineStr">
        <is>
          <t>CAC</t>
        </is>
      </c>
      <c r="B229" t="inlineStr">
        <is>
          <t>RM</t>
        </is>
      </c>
      <c r="C229" t="inlineStr">
        <is>
          <t>RM.CAC.0036</t>
        </is>
      </c>
      <c r="D229" t="inlineStr">
        <is>
          <t>Alkalised Cocoa powder PADB112</t>
        </is>
      </c>
      <c r="V229" t="n">
        <v>0</v>
      </c>
      <c r="W229" t="n">
        <v>0</v>
      </c>
      <c r="X229" t="n">
        <v>0</v>
      </c>
      <c r="Y229" t="n">
        <v>0</v>
      </c>
      <c r="Z229" t="n">
        <v>0</v>
      </c>
      <c r="AA229" s="20" t="n">
        <v>2</v>
      </c>
      <c r="AC229" s="20" t="n">
        <v>2</v>
      </c>
      <c r="AD229" t="n">
        <v>0</v>
      </c>
      <c r="AE229" t="n">
        <v>0</v>
      </c>
    </row>
    <row r="230">
      <c r="A230" t="inlineStr">
        <is>
          <t>CAL</t>
        </is>
      </c>
      <c r="B230" t="inlineStr">
        <is>
          <t>RM</t>
        </is>
      </c>
      <c r="C230" t="inlineStr">
        <is>
          <t>RM.CAL.0001</t>
        </is>
      </c>
      <c r="D230" t="inlineStr">
        <is>
          <t>Milk Chocolate Callets in 1 ton bag</t>
        </is>
      </c>
      <c r="E230" t="n">
        <v>1078.428</v>
      </c>
      <c r="F230" t="n">
        <v>5464.093</v>
      </c>
      <c r="G230" t="inlineStr">
        <is>
          <t>9101, 9809, 9108, 9304, 9204, 9103, 9405, 9401, 9301, 9409, 9403, 9801, 9402, 9605, 9408, 102, 9801, 809, 403, 9409, 101, 9405, 108, 9401, 108, 103, 111, 405, 9405, 112, 301, 401, 306, 204, 701, 801, 809, 601, 499, 409, 9111, 9112, 605, 403, 408, 405, 402, 304, 301, 304, 112, 103, 102, 101, 108, 111, 306, 401, 402, 204, 403, 701, 601, 605, 9101, 801, 9103, 405, 409, 499, 408, 9112, 9403, 9304, 9111, 9108, 9301, 9204, 9401, 9408, 9605, 9402, 401, 9809</t>
        </is>
      </c>
      <c r="H230" t="n">
        <v>0</v>
      </c>
      <c r="I230" t="n">
        <v>0</v>
      </c>
      <c r="J230" t="n">
        <v>55.671</v>
      </c>
      <c r="K230" t="n">
        <v>0</v>
      </c>
      <c r="L230" t="n">
        <v>0</v>
      </c>
      <c r="M230" t="n">
        <v>55.671</v>
      </c>
      <c r="N230" t="n">
        <v>0</v>
      </c>
      <c r="O230" t="n">
        <v>0</v>
      </c>
      <c r="P230" t="n">
        <v>0</v>
      </c>
      <c r="Q230" t="n">
        <v>-93.099</v>
      </c>
      <c r="R230" t="n">
        <v>0</v>
      </c>
      <c r="S230" t="n">
        <v>-93.099</v>
      </c>
      <c r="T230" t="n">
        <v>1041</v>
      </c>
      <c r="U230" t="n">
        <v>5274.7733</v>
      </c>
      <c r="V230" t="n">
        <v>5.067</v>
      </c>
      <c r="W230" t="n">
        <v>62900.709</v>
      </c>
      <c r="X230" t="n">
        <v>375865.641</v>
      </c>
      <c r="Y230" t="n">
        <v>600864.3802</v>
      </c>
      <c r="Z230" t="n">
        <v>867412.3051999999</v>
      </c>
      <c r="AA230" s="20" t="n">
        <v>46202</v>
      </c>
      <c r="AB230" t="inlineStr">
        <is>
          <t>Callets.05/2026</t>
        </is>
      </c>
      <c r="AC230" s="20" t="n">
        <v>46294</v>
      </c>
      <c r="AD230" t="n">
        <v>66762.7089</v>
      </c>
      <c r="AE230" t="n">
        <v>72284.3587</v>
      </c>
      <c r="AF230" t="inlineStr">
        <is>
          <t>0:0</t>
        </is>
      </c>
      <c r="AG230" t="n">
        <v>0</v>
      </c>
    </row>
    <row r="231">
      <c r="A231" t="inlineStr">
        <is>
          <t>CAL</t>
        </is>
      </c>
      <c r="B231" t="inlineStr">
        <is>
          <t>RM</t>
        </is>
      </c>
      <c r="C231" t="inlineStr">
        <is>
          <t>RM.CAL.0002</t>
        </is>
      </c>
      <c r="D231" t="inlineStr">
        <is>
          <t>White Chocolate Callets in 1 ton bag</t>
        </is>
      </c>
      <c r="E231" t="n">
        <v>40000</v>
      </c>
      <c r="F231" t="n">
        <v>170146.8822</v>
      </c>
      <c r="G231" t="inlineStr">
        <is>
          <t>9108, 9403, 9111, 9304, 9108, 9301, 9402, 9401, 499, 701, 601, 9101, 801, 9103, 306, 401, 402, 403, 301, 304, 102, 103, 111, 108, 101, 801, 701, 9111, 601, 499, 403, 401, 402, 304, 108, 301, 306, 103, 111, 111, 9801, 102, 101, 9401, 9101, 9103, 9304, 9403, 9801, 9301, 9402</t>
        </is>
      </c>
      <c r="H231" t="n">
        <v>0</v>
      </c>
      <c r="I231" t="n">
        <v>0</v>
      </c>
      <c r="J231" t="n">
        <v>0</v>
      </c>
      <c r="K231" t="n">
        <v>0</v>
      </c>
      <c r="L231" t="n">
        <v>0</v>
      </c>
      <c r="M231" t="n">
        <v>0</v>
      </c>
      <c r="N231" t="n">
        <v>0</v>
      </c>
      <c r="O231" t="n">
        <v>0</v>
      </c>
      <c r="P231" t="n">
        <v>0</v>
      </c>
      <c r="Q231" t="n">
        <v>-0.095</v>
      </c>
      <c r="R231" t="n">
        <v>0</v>
      </c>
      <c r="S231" t="n">
        <v>-0.095</v>
      </c>
      <c r="T231" t="n">
        <v>39999.905</v>
      </c>
      <c r="U231" t="n">
        <v>170146.4645</v>
      </c>
      <c r="V231" t="n">
        <v>4.2537</v>
      </c>
      <c r="W231" t="n">
        <v>8125.7882</v>
      </c>
      <c r="X231" t="n">
        <v>94525.7882</v>
      </c>
      <c r="Y231" t="n">
        <v>126868.3242</v>
      </c>
      <c r="Z231" t="n">
        <v>140149.0862</v>
      </c>
      <c r="AA231" s="20" t="n">
        <v>46197</v>
      </c>
      <c r="AB231" t="inlineStr">
        <is>
          <t>Callets.02/2026</t>
        </is>
      </c>
      <c r="AC231" s="20" t="n">
        <v>46286</v>
      </c>
      <c r="AD231" t="n">
        <v>14096.4804</v>
      </c>
      <c r="AE231" t="n">
        <v>11679.0905</v>
      </c>
      <c r="AF231" t="inlineStr">
        <is>
          <t>3:12</t>
        </is>
      </c>
      <c r="AG231" t="n">
        <v>0</v>
      </c>
    </row>
    <row r="232">
      <c r="A232" t="inlineStr">
        <is>
          <t>CAL</t>
        </is>
      </c>
      <c r="B232" t="inlineStr">
        <is>
          <t>RM</t>
        </is>
      </c>
      <c r="C232" t="inlineStr">
        <is>
          <t>RM.CAL.0003</t>
        </is>
      </c>
      <c r="D232" t="inlineStr">
        <is>
          <t>Dark Chocolate Callets in 1 ton bag</t>
        </is>
      </c>
      <c r="E232" t="n">
        <v>18946.14</v>
      </c>
      <c r="F232" t="n">
        <v>129220.2219</v>
      </c>
      <c r="G232" t="inlineStr">
        <is>
          <t>9103, 9101, 9304, 9108, 9204, 9408, 9402, 9403, 9301, 103, 102, 101, 111, 108, 301, 304, 204, 403, 402, 306, 9108, 9403, 9304, 9408, 9111, 9301, 9204, 9103, 602, 801, 701, 601, 9101, 408, 499, 103, 9402, 111, 102, 101, 111, 108, 301, 204, 306, 801, 701, 9111, 601, 602, 499, 403, 408, 304, 402</t>
        </is>
      </c>
      <c r="H232" t="n">
        <v>0</v>
      </c>
      <c r="I232" t="n">
        <v>0</v>
      </c>
      <c r="J232" t="n">
        <v>0</v>
      </c>
      <c r="K232" t="n">
        <v>0</v>
      </c>
      <c r="L232" t="n">
        <v>0</v>
      </c>
      <c r="M232" t="n">
        <v>0</v>
      </c>
      <c r="N232" t="n">
        <v>0</v>
      </c>
      <c r="O232" t="n">
        <v>0</v>
      </c>
      <c r="P232" t="n">
        <v>0</v>
      </c>
      <c r="Q232" t="n">
        <v>-0.1</v>
      </c>
      <c r="R232" t="n">
        <v>0</v>
      </c>
      <c r="S232" t="n">
        <v>-0.1</v>
      </c>
      <c r="T232" t="n">
        <v>18946.04</v>
      </c>
      <c r="U232" t="n">
        <v>129219.5609</v>
      </c>
      <c r="V232" t="n">
        <v>6.8204</v>
      </c>
      <c r="W232" t="n">
        <v>28722.0205</v>
      </c>
      <c r="X232" t="n">
        <v>69687.0205</v>
      </c>
      <c r="Y232" t="n">
        <v>111943.6093</v>
      </c>
      <c r="Z232" t="n">
        <v>124743.6093</v>
      </c>
      <c r="AA232" s="20" t="n">
        <v>46197</v>
      </c>
      <c r="AB232" t="inlineStr">
        <is>
          <t>Callets.03/2026</t>
        </is>
      </c>
      <c r="AC232" s="20" t="n">
        <v>46286</v>
      </c>
      <c r="AD232" t="n">
        <v>12438.1788</v>
      </c>
      <c r="AE232" t="n">
        <v>10395.3007</v>
      </c>
      <c r="AF232" t="inlineStr">
        <is>
          <t>1:24</t>
        </is>
      </c>
      <c r="AG232" t="n">
        <v>0</v>
      </c>
    </row>
    <row r="233">
      <c r="A233" t="inlineStr">
        <is>
          <t>CAL</t>
        </is>
      </c>
      <c r="B233" t="inlineStr">
        <is>
          <t>RM</t>
        </is>
      </c>
      <c r="C233" t="inlineStr">
        <is>
          <t>RM.CAL.0004</t>
        </is>
      </c>
      <c r="D233" t="inlineStr">
        <is>
          <t>Milk Chocolate Callets 2 bags * 5Kg * Carton</t>
        </is>
      </c>
      <c r="E233" t="n">
        <v>0</v>
      </c>
      <c r="F233" t="n">
        <v>0</v>
      </c>
      <c r="G233" t="inlineStr">
        <is>
          <t>9401, 9404, 9402, 9108, 9405, 402, 203, 201, 401, 405, 403, 499, 404, 701, 801, 306, 301, 108, 101, 102, 9402, 9405, 499, 405, 701, 801, 404, 9404, 9401, 9108, 306, 402, 403, 401, 201, 301, 108, 102, 203, 101</t>
        </is>
      </c>
      <c r="H233" t="n">
        <v>0</v>
      </c>
      <c r="I233" t="n">
        <v>0</v>
      </c>
      <c r="J233" t="n">
        <v>0</v>
      </c>
      <c r="K233" t="n">
        <v>0</v>
      </c>
      <c r="L233" t="n">
        <v>0</v>
      </c>
      <c r="M233" t="n">
        <v>0</v>
      </c>
      <c r="N233" t="n">
        <v>0</v>
      </c>
      <c r="O233" t="n">
        <v>0</v>
      </c>
      <c r="P233" t="n">
        <v>0</v>
      </c>
      <c r="Q233" t="n">
        <v>0</v>
      </c>
      <c r="R233" t="n">
        <v>0</v>
      </c>
      <c r="S233" t="n">
        <v>0</v>
      </c>
      <c r="T233" t="n">
        <v>0</v>
      </c>
      <c r="U233" t="n">
        <v>0</v>
      </c>
      <c r="V233" t="n">
        <v>4.1101</v>
      </c>
      <c r="W233" t="n">
        <v>308.3102</v>
      </c>
      <c r="X233" t="n">
        <v>308.3102</v>
      </c>
      <c r="Y233" t="n">
        <v>310.2636</v>
      </c>
      <c r="Z233" t="n">
        <v>310.2636</v>
      </c>
      <c r="AA233" s="20" t="n">
        <v>45473</v>
      </c>
      <c r="AB233" t="inlineStr">
        <is>
          <t>EMF.21/2024</t>
        </is>
      </c>
      <c r="AC233" s="20" t="n">
        <v>46234</v>
      </c>
      <c r="AD233" t="n">
        <v>34.4737</v>
      </c>
      <c r="AE233" t="n">
        <v>25.8553</v>
      </c>
      <c r="AF233" t="inlineStr">
        <is>
          <t>0:0</t>
        </is>
      </c>
      <c r="AG233" t="n">
        <v>0</v>
      </c>
    </row>
    <row r="234">
      <c r="A234" t="inlineStr">
        <is>
          <t>CAL</t>
        </is>
      </c>
      <c r="B234" t="inlineStr">
        <is>
          <t>RM</t>
        </is>
      </c>
      <c r="C234" t="inlineStr">
        <is>
          <t>RM.CAL.0005</t>
        </is>
      </c>
      <c r="D234" t="inlineStr">
        <is>
          <t xml:space="preserve"> Belgium White Chocolate Callets 2 bags * 5Kg * Carton(CLM)</t>
        </is>
      </c>
      <c r="E234" t="n">
        <v>0</v>
      </c>
      <c r="F234" t="n">
        <v>0</v>
      </c>
      <c r="G234" t="inlineStr">
        <is>
          <t>701, 801, 499, 404, 9404, 9401, 9302, 9203, 9402, 9108, 9304, 203, 108, 301, 304, 302, 201, 401, 403, 701, 801, 9203, 499, 304, 401, 203, 201, 302, 404, 403, 108, 301, 9404, 9302, 9401, 9402, 9108, 9304</t>
        </is>
      </c>
      <c r="H234" t="n">
        <v>0</v>
      </c>
      <c r="I234" t="n">
        <v>0</v>
      </c>
      <c r="J234" t="n">
        <v>0</v>
      </c>
      <c r="K234" t="n">
        <v>0</v>
      </c>
      <c r="L234" t="n">
        <v>0</v>
      </c>
      <c r="M234" t="n">
        <v>0</v>
      </c>
      <c r="N234" t="n">
        <v>0</v>
      </c>
      <c r="O234" t="n">
        <v>0</v>
      </c>
      <c r="P234" t="n">
        <v>0</v>
      </c>
      <c r="Q234" t="n">
        <v>0</v>
      </c>
      <c r="R234" t="n">
        <v>0</v>
      </c>
      <c r="S234" t="n">
        <v>0</v>
      </c>
      <c r="T234" t="n">
        <v>0</v>
      </c>
      <c r="U234" t="n">
        <v>0</v>
      </c>
      <c r="V234" t="n">
        <v>3.7221</v>
      </c>
      <c r="W234" t="n">
        <v>0.855</v>
      </c>
      <c r="X234" t="n">
        <v>0.855</v>
      </c>
      <c r="Y234" t="n">
        <v>1.8318</v>
      </c>
      <c r="Z234" t="n">
        <v>39.6568</v>
      </c>
      <c r="AA234" s="20" t="n">
        <v>45442</v>
      </c>
      <c r="AB234" t="inlineStr">
        <is>
          <t>EMF.19/2024</t>
        </is>
      </c>
      <c r="AC234" s="20" t="n">
        <v>46234</v>
      </c>
      <c r="AD234" t="n">
        <v>0.2035</v>
      </c>
      <c r="AE234" t="n">
        <v>3.3047</v>
      </c>
      <c r="AF234" t="inlineStr">
        <is>
          <t>0:0</t>
        </is>
      </c>
      <c r="AG234" t="n">
        <v>0</v>
      </c>
    </row>
    <row r="235">
      <c r="A235" t="inlineStr">
        <is>
          <t>CAL</t>
        </is>
      </c>
      <c r="B235" t="inlineStr">
        <is>
          <t>RM</t>
        </is>
      </c>
      <c r="C235" t="inlineStr">
        <is>
          <t>RM.CAL.0006</t>
        </is>
      </c>
      <c r="D235" t="inlineStr">
        <is>
          <t xml:space="preserve"> Belgium Dark Chocolate Callets 2 bags * 5Kg * Carton (CLM)</t>
        </is>
      </c>
      <c r="E235" t="n">
        <v>0</v>
      </c>
      <c r="F235" t="n">
        <v>0</v>
      </c>
      <c r="G235" t="inlineStr">
        <is>
          <t>301, 108, 101, 403, 404, 201, 203, 304, 402, 801, 701, 403, 402, 201, 304, 301, 108, 203, 101, 9304, 9108, 9402, 9404, 404, 801, 701, 9304, 9108, 9402, 9404</t>
        </is>
      </c>
      <c r="H235" t="n">
        <v>0</v>
      </c>
      <c r="I235" t="n">
        <v>0</v>
      </c>
      <c r="J235" t="n">
        <v>0</v>
      </c>
      <c r="K235" t="n">
        <v>0</v>
      </c>
      <c r="L235" t="n">
        <v>0</v>
      </c>
      <c r="M235" t="n">
        <v>0</v>
      </c>
      <c r="N235" t="n">
        <v>0</v>
      </c>
      <c r="O235" t="n">
        <v>0</v>
      </c>
      <c r="P235" t="n">
        <v>0</v>
      </c>
      <c r="Q235" t="n">
        <v>0</v>
      </c>
      <c r="R235" t="n">
        <v>0</v>
      </c>
      <c r="S235" t="n">
        <v>0</v>
      </c>
      <c r="T235" t="n">
        <v>0</v>
      </c>
      <c r="U235" t="n">
        <v>0</v>
      </c>
      <c r="V235" t="n">
        <v>5.1002</v>
      </c>
      <c r="W235" t="n">
        <v>0</v>
      </c>
      <c r="X235" t="n">
        <v>0</v>
      </c>
      <c r="Y235" t="n">
        <v>0</v>
      </c>
      <c r="Z235" t="n">
        <v>16.025</v>
      </c>
      <c r="AA235" s="20" t="n">
        <v>45442</v>
      </c>
      <c r="AB235" t="inlineStr">
        <is>
          <t>EMF.19/2024</t>
        </is>
      </c>
      <c r="AC235" s="20" t="n">
        <v>46001</v>
      </c>
      <c r="AD235" t="n">
        <v>0</v>
      </c>
      <c r="AE235" t="n">
        <v>1.3354</v>
      </c>
      <c r="AF235" t="inlineStr">
        <is>
          <t>0:0</t>
        </is>
      </c>
      <c r="AG235" t="n">
        <v>0</v>
      </c>
    </row>
    <row r="236">
      <c r="A236" t="inlineStr">
        <is>
          <t>CAL</t>
        </is>
      </c>
      <c r="B236" t="inlineStr">
        <is>
          <t>RM</t>
        </is>
      </c>
      <c r="C236" t="inlineStr">
        <is>
          <t>RM.CAL.0007</t>
        </is>
      </c>
      <c r="D236" t="inlineStr">
        <is>
          <t>Real Milk Chocolate Callets in 1 ton bag</t>
        </is>
      </c>
      <c r="E236" t="n">
        <v>0</v>
      </c>
      <c r="F236" t="n">
        <v>0</v>
      </c>
      <c r="G236" t="inlineStr">
        <is>
          <t>9403, 301, 111, 9111, 9403, 403, 301, 111, 9111, 403</t>
        </is>
      </c>
      <c r="H236" t="n">
        <v>100000</v>
      </c>
      <c r="I236" t="n">
        <v>0</v>
      </c>
      <c r="J236" t="n">
        <v>0</v>
      </c>
      <c r="K236" t="n">
        <v>0</v>
      </c>
      <c r="L236" t="n">
        <v>0</v>
      </c>
      <c r="M236" t="n">
        <v>100000</v>
      </c>
      <c r="N236" t="n">
        <v>0</v>
      </c>
      <c r="O236" t="n">
        <v>0</v>
      </c>
      <c r="P236" t="n">
        <v>0</v>
      </c>
      <c r="Q236" t="n">
        <v>-58000</v>
      </c>
      <c r="R236" t="n">
        <v>0</v>
      </c>
      <c r="S236" t="n">
        <v>-58000</v>
      </c>
      <c r="T236" t="n">
        <v>42000</v>
      </c>
      <c r="U236" t="n">
        <v>193513.2148</v>
      </c>
      <c r="V236" t="n">
        <v>4.6075</v>
      </c>
      <c r="W236" t="n">
        <v>58000</v>
      </c>
      <c r="X236" t="n">
        <v>58000</v>
      </c>
      <c r="Y236" t="n">
        <v>58000</v>
      </c>
      <c r="Z236" t="n">
        <v>58000</v>
      </c>
      <c r="AA236" s="20" t="n">
        <v>46295</v>
      </c>
      <c r="AB236" t="inlineStr">
        <is>
          <t>Callets.08/2026</t>
        </is>
      </c>
      <c r="AC236" s="20" t="n">
        <v>46293</v>
      </c>
      <c r="AD236" t="n">
        <v>6444.4444</v>
      </c>
      <c r="AE236" t="n">
        <v>4833.3333</v>
      </c>
      <c r="AF236" t="inlineStr">
        <is>
          <t>8:20</t>
        </is>
      </c>
      <c r="AG236" t="n">
        <v>459750.806</v>
      </c>
    </row>
    <row r="237">
      <c r="A237" t="inlineStr">
        <is>
          <t>CAN</t>
        </is>
      </c>
      <c r="B237" t="inlineStr">
        <is>
          <t>RM</t>
        </is>
      </c>
      <c r="C237" t="inlineStr">
        <is>
          <t>RM.CAN.0001</t>
        </is>
      </c>
      <c r="D237" t="inlineStr">
        <is>
          <t>فاكهة طبيعية مسكرة 4.50كغ</t>
        </is>
      </c>
      <c r="E237" t="n">
        <v>1134</v>
      </c>
      <c r="F237" t="n">
        <v>2016.6358</v>
      </c>
      <c r="G237" t="inlineStr">
        <is>
          <t>601, 602, 404, 301, 9601, 108, 306, 305, 201, 301, 9404, 602, 404, 601, 9108, 201, 306, 305, 108, 301, 9108, 9601, 9404</t>
        </is>
      </c>
      <c r="H237" t="n">
        <v>0</v>
      </c>
      <c r="I237" t="n">
        <v>0</v>
      </c>
      <c r="J237" t="n">
        <v>0</v>
      </c>
      <c r="K237" t="n">
        <v>0</v>
      </c>
      <c r="L237" t="n">
        <v>0</v>
      </c>
      <c r="M237" t="n">
        <v>0</v>
      </c>
      <c r="N237" t="n">
        <v>0</v>
      </c>
      <c r="O237" t="n">
        <v>-463.5</v>
      </c>
      <c r="P237" t="n">
        <v>0</v>
      </c>
      <c r="Q237" t="n">
        <v>0</v>
      </c>
      <c r="R237" t="n">
        <v>0</v>
      </c>
      <c r="S237" t="n">
        <v>-463.5</v>
      </c>
      <c r="T237" t="n">
        <v>670.5</v>
      </c>
      <c r="U237" t="n">
        <v>1192.376</v>
      </c>
      <c r="V237" t="n">
        <v>1.7783</v>
      </c>
      <c r="W237" t="n">
        <v>1341</v>
      </c>
      <c r="X237" t="n">
        <v>2128.5</v>
      </c>
      <c r="Y237" t="n">
        <v>3411</v>
      </c>
      <c r="Z237" t="n">
        <v>3933</v>
      </c>
      <c r="AA237" s="20" t="n">
        <v>46058</v>
      </c>
      <c r="AB237" t="inlineStr">
        <is>
          <t>JAM.01/2026</t>
        </is>
      </c>
      <c r="AC237" s="20" t="n">
        <v>46295</v>
      </c>
      <c r="AD237" t="n">
        <v>379</v>
      </c>
      <c r="AE237" t="n">
        <v>327.75</v>
      </c>
      <c r="AF237" t="inlineStr">
        <is>
          <t>2:1</t>
        </is>
      </c>
      <c r="AG237" t="n">
        <v>0</v>
      </c>
    </row>
    <row r="238">
      <c r="A238" t="inlineStr">
        <is>
          <t>CLR</t>
        </is>
      </c>
      <c r="B238" t="inlineStr">
        <is>
          <t>RM</t>
        </is>
      </c>
      <c r="C238" t="inlineStr">
        <is>
          <t>RM.CLR.00001</t>
        </is>
      </c>
      <c r="D238" t="inlineStr">
        <is>
          <t xml:space="preserve">RED BEET </t>
        </is>
      </c>
      <c r="E238" t="n">
        <v>0</v>
      </c>
      <c r="F238" t="n">
        <v>0</v>
      </c>
      <c r="G238" t="inlineStr">
        <is>
          <t>9108, 499, 9402, 9401, 108, 101, 403, 401, 306, 403, 499, 108, 101, 401, 306, 9402, 9108, 9401</t>
        </is>
      </c>
      <c r="H238" t="n">
        <v>0</v>
      </c>
      <c r="I238" t="n">
        <v>0</v>
      </c>
      <c r="J238" t="n">
        <v>0</v>
      </c>
      <c r="K238" t="n">
        <v>0</v>
      </c>
      <c r="L238" t="n">
        <v>0</v>
      </c>
      <c r="M238" t="n">
        <v>0</v>
      </c>
      <c r="N238" t="n">
        <v>0</v>
      </c>
      <c r="O238" t="n">
        <v>0</v>
      </c>
      <c r="P238" t="n">
        <v>0</v>
      </c>
      <c r="Q238" t="n">
        <v>0</v>
      </c>
      <c r="R238" t="n">
        <v>0</v>
      </c>
      <c r="S238" t="n">
        <v>0</v>
      </c>
      <c r="T238" t="n">
        <v>0</v>
      </c>
      <c r="U238" t="n">
        <v>0</v>
      </c>
      <c r="V238" t="n">
        <v>29.5</v>
      </c>
      <c r="W238" t="n">
        <v>8.5</v>
      </c>
      <c r="X238" t="n">
        <v>8.5</v>
      </c>
      <c r="Y238" t="n">
        <v>8.5</v>
      </c>
      <c r="Z238" t="n">
        <v>8.5</v>
      </c>
      <c r="AA238" s="20" t="n">
        <v>44759</v>
      </c>
      <c r="AB238" t="inlineStr">
        <is>
          <t>مؤسسة الاوتاد التجارية</t>
        </is>
      </c>
      <c r="AC238" s="20" t="n">
        <v>46234</v>
      </c>
      <c r="AD238" t="n">
        <v>0.9444</v>
      </c>
      <c r="AE238" t="n">
        <v>0.7083</v>
      </c>
      <c r="AF238" t="inlineStr">
        <is>
          <t>0:0</t>
        </is>
      </c>
      <c r="AG238" t="n">
        <v>0</v>
      </c>
    </row>
    <row r="239">
      <c r="A239" t="inlineStr">
        <is>
          <t>CLR</t>
        </is>
      </c>
      <c r="B239" t="inlineStr">
        <is>
          <t>RM</t>
        </is>
      </c>
      <c r="C239" t="inlineStr">
        <is>
          <t>RM.CLR.00002</t>
        </is>
      </c>
      <c r="D239" t="inlineStr">
        <is>
          <t>CARMINE OS</t>
        </is>
      </c>
      <c r="E239" t="n">
        <v>175</v>
      </c>
      <c r="F239" t="n">
        <v>21422.415</v>
      </c>
      <c r="G239" t="inlineStr">
        <is>
          <t>9102, 9108, 9801, 9401, 9405, 9605, 9403, 9402, 9408, 402, 403, 605, 405, 408, 499, 801, 9112, 9204, 102, 9801, 108, 101, 9405, 112, 401, 306, 204, 108, 102, 112, 101, 499, 402, 204, 403, 401, 306, 9108, 801, 9102, 605, 408, 405, 9403, 9112, 9401, 9408, 9605, 9204, 9402</t>
        </is>
      </c>
      <c r="H239" t="n">
        <v>0</v>
      </c>
      <c r="I239" t="n">
        <v>0</v>
      </c>
      <c r="J239" t="n">
        <v>0</v>
      </c>
      <c r="K239" t="n">
        <v>0</v>
      </c>
      <c r="L239" t="n">
        <v>0</v>
      </c>
      <c r="M239" t="n">
        <v>0</v>
      </c>
      <c r="N239" t="n">
        <v>0</v>
      </c>
      <c r="O239" t="n">
        <v>0</v>
      </c>
      <c r="P239" t="n">
        <v>0</v>
      </c>
      <c r="Q239" t="n">
        <v>0</v>
      </c>
      <c r="R239" t="n">
        <v>0</v>
      </c>
      <c r="S239" t="n">
        <v>0</v>
      </c>
      <c r="T239" t="n">
        <v>175</v>
      </c>
      <c r="U239" t="n">
        <v>21422.415</v>
      </c>
      <c r="V239" t="n">
        <v>122.4138</v>
      </c>
      <c r="W239" t="n">
        <v>0.313</v>
      </c>
      <c r="X239" t="n">
        <v>3.1714</v>
      </c>
      <c r="Y239" t="n">
        <v>239.5624</v>
      </c>
      <c r="Z239" t="n">
        <v>291.2744</v>
      </c>
      <c r="AA239" s="20" t="n">
        <v>46135</v>
      </c>
      <c r="AB239" t="inlineStr">
        <is>
          <t>شركة الاوتاد للتوريدات الكيماوية - مورد</t>
        </is>
      </c>
      <c r="AC239" s="20" t="n">
        <v>46212</v>
      </c>
      <c r="AD239" t="n">
        <v>26.618</v>
      </c>
      <c r="AE239" t="n">
        <v>24.2728</v>
      </c>
      <c r="AF239" t="inlineStr">
        <is>
          <t>7:6</t>
        </is>
      </c>
      <c r="AG239" t="n">
        <v>0</v>
      </c>
    </row>
    <row r="240">
      <c r="A240" t="inlineStr">
        <is>
          <t>CLR</t>
        </is>
      </c>
      <c r="B240" t="inlineStr">
        <is>
          <t>RM</t>
        </is>
      </c>
      <c r="C240" t="inlineStr">
        <is>
          <t>RM.CLR.00003</t>
        </is>
      </c>
      <c r="D240" t="inlineStr">
        <is>
          <t>Copper Chlorophy11 Past</t>
        </is>
      </c>
      <c r="E240" t="n">
        <v>125.9</v>
      </c>
      <c r="F240" t="n">
        <v>5767.0699</v>
      </c>
      <c r="G240" t="inlineStr">
        <is>
          <t>9402, 9405, 9401, 9103, 9108, 9102, 9402, 104, 9401, 9110, 405, 499, 9102, 801, 9103, 9108, 306, 401, 403, 402, 101, 102, 103, 104, 110, 108, 301, 306, 401, 301, 9405, 110, 103, 101, 108, 102, 9110, 801, 499, 405, 403, 402</t>
        </is>
      </c>
      <c r="H240" t="n">
        <v>0</v>
      </c>
      <c r="I240" t="n">
        <v>0</v>
      </c>
      <c r="J240" t="n">
        <v>0</v>
      </c>
      <c r="K240" t="n">
        <v>0</v>
      </c>
      <c r="L240" t="n">
        <v>0</v>
      </c>
      <c r="M240" t="n">
        <v>0</v>
      </c>
      <c r="N240" t="n">
        <v>0</v>
      </c>
      <c r="O240" t="n">
        <v>0</v>
      </c>
      <c r="P240" t="n">
        <v>0</v>
      </c>
      <c r="Q240" t="n">
        <v>0</v>
      </c>
      <c r="R240" t="n">
        <v>0</v>
      </c>
      <c r="S240" t="n">
        <v>0</v>
      </c>
      <c r="T240" t="n">
        <v>125.9</v>
      </c>
      <c r="U240" t="n">
        <v>5767.0699</v>
      </c>
      <c r="V240" t="n">
        <v>45.8068</v>
      </c>
      <c r="W240" t="n">
        <v>80.1833</v>
      </c>
      <c r="X240" t="n">
        <v>80.1833</v>
      </c>
      <c r="Y240" t="n">
        <v>81.1601</v>
      </c>
      <c r="Z240" t="n">
        <v>81.1601</v>
      </c>
      <c r="AA240" s="20" t="n">
        <v>45699</v>
      </c>
      <c r="AB240" t="inlineStr">
        <is>
          <t>شركة الاوتاد للتوريدات الكيماوية - مورد</t>
        </is>
      </c>
      <c r="AC240" s="20" t="n">
        <v>46234</v>
      </c>
      <c r="AD240" t="n">
        <v>9.0177</v>
      </c>
      <c r="AE240" t="n">
        <v>6.7633</v>
      </c>
      <c r="AF240" t="inlineStr">
        <is>
          <t>18:18</t>
        </is>
      </c>
      <c r="AG240" t="n">
        <v>0</v>
      </c>
    </row>
    <row r="241">
      <c r="A241" t="inlineStr">
        <is>
          <t>CLR</t>
        </is>
      </c>
      <c r="B241" t="inlineStr">
        <is>
          <t>RM</t>
        </is>
      </c>
      <c r="C241" t="inlineStr">
        <is>
          <t>RM.CLR.00004</t>
        </is>
      </c>
      <c r="D241" t="inlineStr">
        <is>
          <t xml:space="preserve">Curcumine Turemic </t>
        </is>
      </c>
      <c r="E241" t="n">
        <v>54.226</v>
      </c>
      <c r="F241" t="n">
        <v>1215.0203</v>
      </c>
      <c r="G241" t="inlineStr">
        <is>
          <t>101, 102, 9408, 9801, 9403, 9405, 103, 102, 405, 9112, 9809, 9103, 9108, 403, 408, 112, 110, 103, 108, 9405, 306, 112, 108, 304, 402, 401, 403, 408, 405, 605, 499, 809, 9110, 801, 101, 110, 108, 112, 103, 102, 304, 403, 402, 401, 306, 9103, 801, 605, 9102, 499, 405, 408, 9401, 9408, 9605, 9402, 9108, 809, 9304, 9110, 9403, 9112, 9108, 9112, 9402, 9605, 9801, 9403, 9408, 9304, 9103, 9102, 9809, 9401, 9405</t>
        </is>
      </c>
      <c r="H241" t="n">
        <v>50</v>
      </c>
      <c r="I241" t="n">
        <v>0</v>
      </c>
      <c r="J241" t="n">
        <v>0</v>
      </c>
      <c r="K241" t="n">
        <v>0</v>
      </c>
      <c r="L241" t="n">
        <v>0</v>
      </c>
      <c r="M241" t="n">
        <v>50</v>
      </c>
      <c r="N241" t="n">
        <v>0</v>
      </c>
      <c r="O241" t="n">
        <v>0</v>
      </c>
      <c r="P241" t="n">
        <v>0</v>
      </c>
      <c r="Q241" t="n">
        <v>-38.952</v>
      </c>
      <c r="R241" t="n">
        <v>0</v>
      </c>
      <c r="S241" t="n">
        <v>-38.952</v>
      </c>
      <c r="T241" t="n">
        <v>65.274</v>
      </c>
      <c r="U241" t="n">
        <v>1428.0734</v>
      </c>
      <c r="V241" t="n">
        <v>21.8781</v>
      </c>
      <c r="W241" t="n">
        <v>109.631</v>
      </c>
      <c r="X241" t="n">
        <v>237.93</v>
      </c>
      <c r="Y241" t="n">
        <v>333.5074</v>
      </c>
      <c r="Z241" t="n">
        <v>421.9554</v>
      </c>
      <c r="AA241" s="20" t="n">
        <v>46281</v>
      </c>
      <c r="AB241" t="inlineStr">
        <is>
          <t>شركة الاستشارية لتجارة الكيماويات</t>
        </is>
      </c>
      <c r="AC241" s="20" t="n">
        <v>46295</v>
      </c>
      <c r="AD241" t="n">
        <v>37.0563</v>
      </c>
      <c r="AE241" t="n">
        <v>35.1629</v>
      </c>
      <c r="AF241" t="inlineStr">
        <is>
          <t>1:25</t>
        </is>
      </c>
      <c r="AG241" t="n">
        <v>991.4</v>
      </c>
    </row>
    <row r="242">
      <c r="A242" t="inlineStr">
        <is>
          <t>CLR</t>
        </is>
      </c>
      <c r="B242" t="inlineStr">
        <is>
          <t>RM</t>
        </is>
      </c>
      <c r="C242" t="inlineStr">
        <is>
          <t>RM.CLR.00005</t>
        </is>
      </c>
      <c r="D242" t="inlineStr">
        <is>
          <t>لون زهري - طبيعي</t>
        </is>
      </c>
      <c r="E242" t="n">
        <v>54.683</v>
      </c>
      <c r="F242" t="n">
        <v>2405.5503</v>
      </c>
      <c r="G242" t="inlineStr">
        <is>
          <t>304, 108, 112, 102, 306, 402, 403, 401, 9108, 801, 9102, 408, 499, 405, 9408, 9401, 9403, 9304, 9112, 9402, 112, 401, 306, 108, 9801, 9405, 102, 405, 403, 402, 304, 499, 408, 801, 9112, 9403, 9408, 9801, 9402, 9108, 9304, 9102, 9401, 9405</t>
        </is>
      </c>
      <c r="H242" t="n">
        <v>0</v>
      </c>
      <c r="I242" t="n">
        <v>0</v>
      </c>
      <c r="J242" t="n">
        <v>0</v>
      </c>
      <c r="K242" t="n">
        <v>0</v>
      </c>
      <c r="L242" t="n">
        <v>0</v>
      </c>
      <c r="M242" t="n">
        <v>0</v>
      </c>
      <c r="N242" t="n">
        <v>0</v>
      </c>
      <c r="O242" t="n">
        <v>0</v>
      </c>
      <c r="P242" t="n">
        <v>0</v>
      </c>
      <c r="Q242" t="n">
        <v>0</v>
      </c>
      <c r="R242" t="n">
        <v>0</v>
      </c>
      <c r="S242" t="n">
        <v>0</v>
      </c>
      <c r="T242" t="n">
        <v>54.683</v>
      </c>
      <c r="U242" t="n">
        <v>2405.5503</v>
      </c>
      <c r="V242" t="n">
        <v>43.9908</v>
      </c>
      <c r="W242" t="n">
        <v>3.893</v>
      </c>
      <c r="X242" t="n">
        <v>6.2898</v>
      </c>
      <c r="Y242" t="n">
        <v>48.9931</v>
      </c>
      <c r="Z242" t="n">
        <v>105.9181</v>
      </c>
      <c r="AA242" s="20" t="n">
        <v>46085</v>
      </c>
      <c r="AB242" t="inlineStr">
        <is>
          <t>شركة الاستشارية لتجارة الكيماويات</t>
        </is>
      </c>
      <c r="AC242" s="20" t="n">
        <v>46234</v>
      </c>
      <c r="AD242" t="n">
        <v>5.4436</v>
      </c>
      <c r="AE242" t="n">
        <v>8.826499999999999</v>
      </c>
      <c r="AF242" t="inlineStr">
        <is>
          <t>6:5</t>
        </is>
      </c>
      <c r="AG242" t="n">
        <v>0</v>
      </c>
    </row>
    <row r="243">
      <c r="A243" t="inlineStr">
        <is>
          <t>CLR</t>
        </is>
      </c>
      <c r="B243" t="inlineStr">
        <is>
          <t>RM</t>
        </is>
      </c>
      <c r="C243" t="inlineStr">
        <is>
          <t>RM.CLR.00006</t>
        </is>
      </c>
      <c r="D243" t="inlineStr">
        <is>
          <t>لون برتقالي - طبيعي</t>
        </is>
      </c>
      <c r="E243" t="n">
        <v>62.9853</v>
      </c>
      <c r="F243" t="n">
        <v>6298.53</v>
      </c>
      <c r="G243" t="inlineStr">
        <is>
          <t>9408, 9402, 9801, 9403, 9401, 9405, 9103, 9102, 9108, 9809, 9809, 9408, 9401, 9108, 9110, 809, 9403, 9112, 408, 499, 405, 9103, 801, 9102, 403, 402, 401, 306, 108, 110, 101, 102, 103, 112, 402, 405, 408, 403, 9112, 9110, 499, 809, 801, 306, 401, 112, 9405, 112, 110, 9402, 405, 9112, 103, 108, 108, 9405, 101, 9809, 403, 9108, 809, 9801, 9403, 102</t>
        </is>
      </c>
      <c r="H243" t="n">
        <v>0</v>
      </c>
      <c r="I243" t="n">
        <v>0</v>
      </c>
      <c r="J243" t="n">
        <v>0</v>
      </c>
      <c r="K243" t="n">
        <v>0</v>
      </c>
      <c r="L243" t="n">
        <v>0</v>
      </c>
      <c r="M243" t="n">
        <v>0</v>
      </c>
      <c r="N243" t="n">
        <v>0</v>
      </c>
      <c r="O243" t="n">
        <v>0</v>
      </c>
      <c r="P243" t="n">
        <v>0</v>
      </c>
      <c r="Q243" t="n">
        <v>-2.345</v>
      </c>
      <c r="R243" t="n">
        <v>0</v>
      </c>
      <c r="S243" t="n">
        <v>-2.345</v>
      </c>
      <c r="T243" t="n">
        <v>60.6403</v>
      </c>
      <c r="U243" t="n">
        <v>6064.03</v>
      </c>
      <c r="V243" t="n">
        <v>100</v>
      </c>
      <c r="W243" t="n">
        <v>13.0307</v>
      </c>
      <c r="X243" t="n">
        <v>27.9334</v>
      </c>
      <c r="Y243" t="n">
        <v>49.939</v>
      </c>
      <c r="Z243" t="n">
        <v>63.1596</v>
      </c>
      <c r="AA243" s="20" t="n">
        <v>46265</v>
      </c>
      <c r="AB243" t="inlineStr">
        <is>
          <t>م. فروقات جرد مستودعات</t>
        </is>
      </c>
      <c r="AC243" s="20" t="n">
        <v>46294</v>
      </c>
      <c r="AD243" t="n">
        <v>5.5487</v>
      </c>
      <c r="AE243" t="n">
        <v>5.2633</v>
      </c>
      <c r="AF243" t="inlineStr">
        <is>
          <t>11:15</t>
        </is>
      </c>
      <c r="AG243" t="n">
        <v>0</v>
      </c>
    </row>
    <row r="244">
      <c r="A244" t="inlineStr">
        <is>
          <t>CLR</t>
        </is>
      </c>
      <c r="B244" t="inlineStr">
        <is>
          <t>RM</t>
        </is>
      </c>
      <c r="C244" t="inlineStr">
        <is>
          <t>RM.CLR.00007</t>
        </is>
      </c>
      <c r="D244" t="inlineStr">
        <is>
          <t>OZMYK PISTA GREEN</t>
        </is>
      </c>
      <c r="E244" t="n">
        <v>1749.8332</v>
      </c>
      <c r="F244" t="n">
        <v>37262.5159</v>
      </c>
      <c r="G244" t="inlineStr">
        <is>
          <t>9403, 9605, 9401, 9801, 9408, 9406, 9402, 9405, 9103, 9102, 9108, 9809, 403, 405, 605, 408, 406, 401, 303, 306, 402, 9110, 801, 809, 499, 112, 108, 403, 9108, 9102, 408, 405, 9112, 102, 9403, 809, 9801, 9408, 9405, 102, 101, 9402, 9801, 9809, 103, 108, 9405, 110, 112, 101, 112, 102, 103, 110, 108, 401, 403, 402, 306, 303, 9108, 9112, 9403, 9110, 9401, 9408, 9605, 9406, 9103, 605, 801, 9102, 406, 405, 408, 499, 9112</t>
        </is>
      </c>
      <c r="H244" t="n">
        <v>0</v>
      </c>
      <c r="I244" t="n">
        <v>0</v>
      </c>
      <c r="J244" t="n">
        <v>0</v>
      </c>
      <c r="K244" t="n">
        <v>0</v>
      </c>
      <c r="L244" t="n">
        <v>0</v>
      </c>
      <c r="M244" t="n">
        <v>0</v>
      </c>
      <c r="N244" t="n">
        <v>0</v>
      </c>
      <c r="O244" t="n">
        <v>0</v>
      </c>
      <c r="P244" t="n">
        <v>0</v>
      </c>
      <c r="Q244" t="n">
        <v>-117.627</v>
      </c>
      <c r="R244" t="n">
        <v>0</v>
      </c>
      <c r="S244" t="n">
        <v>-117.627</v>
      </c>
      <c r="T244" t="n">
        <v>1632.2062</v>
      </c>
      <c r="U244" t="n">
        <v>34757.6611</v>
      </c>
      <c r="V244" t="n">
        <v>21.2949</v>
      </c>
      <c r="W244" t="n">
        <v>405.9916</v>
      </c>
      <c r="X244" t="n">
        <v>855.2936</v>
      </c>
      <c r="Y244" t="n">
        <v>1138.1168</v>
      </c>
      <c r="Z244" t="n">
        <v>1761.9655</v>
      </c>
      <c r="AA244" s="20" t="n">
        <v>45942</v>
      </c>
      <c r="AB244" t="inlineStr">
        <is>
          <t>OZMYK PISTA.07/2025</t>
        </is>
      </c>
      <c r="AC244" s="20" t="n">
        <v>46295</v>
      </c>
      <c r="AD244" t="n">
        <v>126.4574</v>
      </c>
      <c r="AE244" t="n">
        <v>146.8304</v>
      </c>
      <c r="AF244" t="inlineStr">
        <is>
          <t>11:3</t>
        </is>
      </c>
      <c r="AG244" t="n">
        <v>0</v>
      </c>
    </row>
    <row r="245">
      <c r="A245" t="inlineStr">
        <is>
          <t>CLR</t>
        </is>
      </c>
      <c r="B245" t="inlineStr">
        <is>
          <t>RM</t>
        </is>
      </c>
      <c r="C245" t="inlineStr">
        <is>
          <t>RM.CLR.00008</t>
        </is>
      </c>
      <c r="D245" t="inlineStr">
        <is>
          <t xml:space="preserve">لون أخضر Green color </t>
        </is>
      </c>
      <c r="E245" t="n">
        <v>0</v>
      </c>
      <c r="F245" t="n">
        <v>0</v>
      </c>
      <c r="G245" t="inlineStr">
        <is>
          <t>499, 101, 108, 402, 499, 402, 108, 101</t>
        </is>
      </c>
      <c r="H245" t="n">
        <v>0</v>
      </c>
      <c r="I245" t="n">
        <v>0</v>
      </c>
      <c r="J245" t="n">
        <v>0</v>
      </c>
      <c r="K245" t="n">
        <v>0</v>
      </c>
      <c r="L245" t="n">
        <v>0</v>
      </c>
      <c r="M245" t="n">
        <v>0</v>
      </c>
      <c r="N245" t="n">
        <v>0</v>
      </c>
      <c r="O245" t="n">
        <v>0</v>
      </c>
      <c r="P245" t="n">
        <v>0</v>
      </c>
      <c r="Q245" t="n">
        <v>0</v>
      </c>
      <c r="R245" t="n">
        <v>0</v>
      </c>
      <c r="S245" t="n">
        <v>0</v>
      </c>
      <c r="T245" t="n">
        <v>0</v>
      </c>
      <c r="U245" t="n">
        <v>0</v>
      </c>
      <c r="V245" t="n">
        <v>8.621</v>
      </c>
      <c r="W245" t="n">
        <v>0.87</v>
      </c>
      <c r="X245" t="n">
        <v>0.87</v>
      </c>
      <c r="Y245" t="n">
        <v>0.87</v>
      </c>
      <c r="Z245" t="n">
        <v>0.87</v>
      </c>
      <c r="AA245" s="20" t="n">
        <v>45770</v>
      </c>
      <c r="AB245" t="inlineStr">
        <is>
          <t>شركة الاستشارية لتجارة الكيماويات</t>
        </is>
      </c>
      <c r="AC245" s="20" t="n">
        <v>46234</v>
      </c>
      <c r="AD245" t="n">
        <v>0.09660000000000001</v>
      </c>
      <c r="AE245" t="n">
        <v>0.0725</v>
      </c>
      <c r="AF245" t="inlineStr">
        <is>
          <t>0:0</t>
        </is>
      </c>
      <c r="AG245" t="n">
        <v>0</v>
      </c>
    </row>
    <row r="246">
      <c r="A246" t="inlineStr">
        <is>
          <t>CLR</t>
        </is>
      </c>
      <c r="B246" t="inlineStr">
        <is>
          <t>RM</t>
        </is>
      </c>
      <c r="C246" t="inlineStr">
        <is>
          <t>RM.CLR.00009</t>
        </is>
      </c>
      <c r="D246" t="inlineStr">
        <is>
          <t>لون اخضر طبيعي – Necol Green</t>
        </is>
      </c>
      <c r="E246" t="n">
        <v>1979.94</v>
      </c>
      <c r="F246" t="n">
        <v>45142.632</v>
      </c>
      <c r="G246" t="inlineStr">
        <is>
          <t>102, 108, 103, 9405, 306, 402, 403, 405, 499, 409, 801, 402, 403, 306, 108, 102, 103, 499, 405, 409, 9102, 801, 9103, 9402, 9108, 9405, 9402, 9108, 9103, 9102</t>
        </is>
      </c>
      <c r="H246" t="n">
        <v>0</v>
      </c>
      <c r="I246" t="n">
        <v>0</v>
      </c>
      <c r="J246" t="n">
        <v>0</v>
      </c>
      <c r="K246" t="n">
        <v>0</v>
      </c>
      <c r="L246" t="n">
        <v>0</v>
      </c>
      <c r="M246" t="n">
        <v>0</v>
      </c>
      <c r="N246" t="n">
        <v>0</v>
      </c>
      <c r="O246" t="n">
        <v>0</v>
      </c>
      <c r="P246" t="n">
        <v>0</v>
      </c>
      <c r="Q246" t="n">
        <v>0</v>
      </c>
      <c r="R246" t="n">
        <v>0</v>
      </c>
      <c r="S246" t="n">
        <v>0</v>
      </c>
      <c r="T246" t="n">
        <v>1979.94</v>
      </c>
      <c r="U246" t="n">
        <v>45142.632</v>
      </c>
      <c r="V246" t="n">
        <v>22.8</v>
      </c>
      <c r="W246" t="n">
        <v>131.9474</v>
      </c>
      <c r="X246" t="n">
        <v>132.0194</v>
      </c>
      <c r="Y246" t="n">
        <v>137.283</v>
      </c>
      <c r="Z246" t="n">
        <v>137.284</v>
      </c>
      <c r="AA246" s="20" t="n">
        <v>45896</v>
      </c>
      <c r="AB246" t="inlineStr">
        <is>
          <t>شركة الاستشارية لتجارة الكيماويات</t>
        </is>
      </c>
      <c r="AC246" s="20" t="n">
        <v>46234</v>
      </c>
      <c r="AD246" t="n">
        <v>15.2536</v>
      </c>
      <c r="AE246" t="n">
        <v>11.4403</v>
      </c>
      <c r="AF246" t="inlineStr">
        <is>
          <t>173:1</t>
        </is>
      </c>
      <c r="AG246" t="n">
        <v>0</v>
      </c>
    </row>
    <row r="247">
      <c r="A247" t="inlineStr">
        <is>
          <t>CLR</t>
        </is>
      </c>
      <c r="B247" t="inlineStr">
        <is>
          <t>RM</t>
        </is>
      </c>
      <c r="C247" t="inlineStr">
        <is>
          <t>RM.CLR.00010</t>
        </is>
      </c>
      <c r="D247" t="inlineStr">
        <is>
          <t xml:space="preserve">لون اسود طبيعي Natural black color </t>
        </is>
      </c>
      <c r="E247" t="n">
        <v>0</v>
      </c>
      <c r="F247" t="n">
        <v>0</v>
      </c>
      <c r="G247" t="inlineStr">
        <is>
          <t>304, 304</t>
        </is>
      </c>
      <c r="H247" t="n">
        <v>0</v>
      </c>
      <c r="I247" t="n">
        <v>0</v>
      </c>
      <c r="J247" t="n">
        <v>0</v>
      </c>
      <c r="K247" t="n">
        <v>0</v>
      </c>
      <c r="L247" t="n">
        <v>0</v>
      </c>
      <c r="M247" t="n">
        <v>0</v>
      </c>
      <c r="N247" t="n">
        <v>0</v>
      </c>
      <c r="O247" t="n">
        <v>0</v>
      </c>
      <c r="P247" t="n">
        <v>0</v>
      </c>
      <c r="Q247" t="n">
        <v>0</v>
      </c>
      <c r="R247" t="n">
        <v>0</v>
      </c>
      <c r="S247" t="n">
        <v>0</v>
      </c>
      <c r="T247" t="n">
        <v>0</v>
      </c>
      <c r="U247" t="n">
        <v>0</v>
      </c>
      <c r="V247" t="n">
        <v>750</v>
      </c>
      <c r="W247" t="n">
        <v>0</v>
      </c>
      <c r="X247" t="n">
        <v>0</v>
      </c>
      <c r="Y247" t="n">
        <v>0.08</v>
      </c>
      <c r="Z247" t="n">
        <v>0.08</v>
      </c>
      <c r="AA247" s="20" t="n">
        <v>45798</v>
      </c>
      <c r="AB247" t="inlineStr">
        <is>
          <t>شركة الكونية للاستيراد والتصدير</t>
        </is>
      </c>
      <c r="AC247" s="20" t="n">
        <v>46096</v>
      </c>
      <c r="AD247" t="n">
        <v>0.008800000000000001</v>
      </c>
      <c r="AE247" t="n">
        <v>0.0066</v>
      </c>
      <c r="AF247" t="inlineStr">
        <is>
          <t>0:0</t>
        </is>
      </c>
      <c r="AG247" t="n">
        <v>0</v>
      </c>
    </row>
    <row r="248">
      <c r="A248" t="inlineStr">
        <is>
          <t>CLR</t>
        </is>
      </c>
      <c r="B248" t="inlineStr">
        <is>
          <t>RM</t>
        </is>
      </c>
      <c r="C248" t="inlineStr">
        <is>
          <t>RM.CLR.00011</t>
        </is>
      </c>
      <c r="D248" t="inlineStr">
        <is>
          <t>beta carotene</t>
        </is>
      </c>
      <c r="E248" t="n">
        <v>0</v>
      </c>
      <c r="F248" t="n">
        <v>0</v>
      </c>
      <c r="G248" t="inlineStr">
        <is>
          <t>9401, 101, 401, 101, 401, 9401</t>
        </is>
      </c>
      <c r="H248" t="n">
        <v>0</v>
      </c>
      <c r="I248" t="n">
        <v>0</v>
      </c>
      <c r="J248" t="n">
        <v>0</v>
      </c>
      <c r="K248" t="n">
        <v>0</v>
      </c>
      <c r="L248" t="n">
        <v>0</v>
      </c>
      <c r="M248" t="n">
        <v>0</v>
      </c>
      <c r="N248" t="n">
        <v>0</v>
      </c>
      <c r="O248" t="n">
        <v>0</v>
      </c>
      <c r="P248" t="n">
        <v>0</v>
      </c>
      <c r="Q248" t="n">
        <v>0</v>
      </c>
      <c r="R248" t="n">
        <v>0</v>
      </c>
      <c r="S248" t="n">
        <v>0</v>
      </c>
      <c r="T248" t="n">
        <v>0</v>
      </c>
      <c r="U248" t="n">
        <v>0</v>
      </c>
      <c r="V248" t="n">
        <v>120.69</v>
      </c>
      <c r="W248" t="n">
        <v>0</v>
      </c>
      <c r="X248" t="n">
        <v>0</v>
      </c>
      <c r="Y248" t="n">
        <v>0</v>
      </c>
      <c r="Z248" t="n">
        <v>0</v>
      </c>
      <c r="AA248" s="20" t="n">
        <v>44795</v>
      </c>
      <c r="AB248" t="inlineStr">
        <is>
          <t>شركة الاوتاد للتوريدات الغذائية</t>
        </is>
      </c>
      <c r="AC248" s="20" t="n">
        <v>2</v>
      </c>
      <c r="AD248" t="n">
        <v>0</v>
      </c>
      <c r="AE248" t="n">
        <v>0</v>
      </c>
      <c r="AG248" t="n">
        <v>0</v>
      </c>
    </row>
    <row r="249">
      <c r="A249" t="inlineStr">
        <is>
          <t>CLR</t>
        </is>
      </c>
      <c r="B249" t="inlineStr">
        <is>
          <t>RM</t>
        </is>
      </c>
      <c r="C249" t="inlineStr">
        <is>
          <t>RM.CLR.00012</t>
        </is>
      </c>
      <c r="D249" t="inlineStr">
        <is>
          <t>لون احمر</t>
        </is>
      </c>
      <c r="E249" t="n">
        <v>398.6075</v>
      </c>
      <c r="F249" t="n">
        <v>6410.3342</v>
      </c>
      <c r="G249" t="inlineStr">
        <is>
          <t>9401, 9405, 9102, 9809, 9108, 9304, 9402, 9408, 9403, 9401, 9408, 9110, 9112, 9304, 9403, 9402, 112, 9108, 809, 9102, 499, 408, 405, 401, 403, 402, 306, 201, 409, 101, 112, 103, 102, 110, 304, 108, 401, 306, 201, 112, 101, 9403, 9405, 102, 403, 108, 103, 110, 9405, 108, 9112, 9809, 405, 402, 304, 403, 405, 408, 499, 809, 409, 9110, 9112</t>
        </is>
      </c>
      <c r="H249" t="n">
        <v>0</v>
      </c>
      <c r="I249" t="n">
        <v>0</v>
      </c>
      <c r="J249" t="n">
        <v>0</v>
      </c>
      <c r="K249" t="n">
        <v>0</v>
      </c>
      <c r="L249" t="n">
        <v>0</v>
      </c>
      <c r="M249" t="n">
        <v>0</v>
      </c>
      <c r="N249" t="n">
        <v>0</v>
      </c>
      <c r="O249" t="n">
        <v>0</v>
      </c>
      <c r="P249" t="n">
        <v>0</v>
      </c>
      <c r="Q249" t="n">
        <v>-16.195</v>
      </c>
      <c r="R249" t="n">
        <v>0</v>
      </c>
      <c r="S249" t="n">
        <v>-16.195</v>
      </c>
      <c r="T249" t="n">
        <v>382.4125</v>
      </c>
      <c r="U249" t="n">
        <v>6149.5761</v>
      </c>
      <c r="V249" t="n">
        <v>16.081</v>
      </c>
      <c r="W249" t="n">
        <v>68.8591</v>
      </c>
      <c r="X249" t="n">
        <v>87.76139999999999</v>
      </c>
      <c r="Y249" t="n">
        <v>126.8486</v>
      </c>
      <c r="Z249" t="n">
        <v>181.4019</v>
      </c>
      <c r="AA249" s="20" t="n">
        <v>45811</v>
      </c>
      <c r="AB249" t="inlineStr">
        <is>
          <t>شركة الاستشارية لتجارة الكيماويات</t>
        </is>
      </c>
      <c r="AC249" s="20" t="n">
        <v>46293</v>
      </c>
      <c r="AD249" t="n">
        <v>14.0942</v>
      </c>
      <c r="AE249" t="n">
        <v>15.1168</v>
      </c>
      <c r="AF249" t="inlineStr">
        <is>
          <t>25:8</t>
        </is>
      </c>
      <c r="AG249" t="n">
        <v>0</v>
      </c>
    </row>
    <row r="250">
      <c r="A250" t="inlineStr">
        <is>
          <t>CLR</t>
        </is>
      </c>
      <c r="B250" t="inlineStr">
        <is>
          <t>RM</t>
        </is>
      </c>
      <c r="C250" t="inlineStr">
        <is>
          <t>RM.CLR.00013</t>
        </is>
      </c>
      <c r="D250" t="inlineStr">
        <is>
          <t>لون اصفر</t>
        </is>
      </c>
      <c r="E250" t="n">
        <v>908.3925</v>
      </c>
      <c r="F250" t="n">
        <v>10672.6914</v>
      </c>
      <c r="G250" t="inlineStr">
        <is>
          <t>9112, 9112, 9403, 9110, 9304, 809, 9108, 9402, 112, 9404, 9408, 9401, 408, 405, 409, 499, 801, 9103, 9102, 404, 306, 201, 401, 402, 403, 304, 102, 103, 112, 108, 110, 101, 801, 9110, 809, 409, 499, 404, 405, 408, 403, 401, 201, 402, 304, 108, 112, 306, 9405, 108, 103, 110, 9112, 405, 9405, 101, 9801, 102, 9409, 9405, 9401, 9102, 9103, 9304, 9108, 9408, 9403, 9404, 9801, 9409, 9402</t>
        </is>
      </c>
      <c r="H250" t="n">
        <v>0</v>
      </c>
      <c r="I250" t="n">
        <v>0</v>
      </c>
      <c r="J250" t="n">
        <v>0</v>
      </c>
      <c r="K250" t="n">
        <v>0</v>
      </c>
      <c r="L250" t="n">
        <v>0</v>
      </c>
      <c r="M250" t="n">
        <v>0</v>
      </c>
      <c r="N250" t="n">
        <v>0</v>
      </c>
      <c r="O250" t="n">
        <v>0</v>
      </c>
      <c r="P250" t="n">
        <v>0</v>
      </c>
      <c r="Q250" t="n">
        <v>-1.511</v>
      </c>
      <c r="R250" t="n">
        <v>0</v>
      </c>
      <c r="S250" t="n">
        <v>-1.511</v>
      </c>
      <c r="T250" t="n">
        <v>906.8815</v>
      </c>
      <c r="U250" t="n">
        <v>10654.9672</v>
      </c>
      <c r="V250" t="n">
        <v>11.749</v>
      </c>
      <c r="W250" t="n">
        <v>32.8621</v>
      </c>
      <c r="X250" t="n">
        <v>38.4326</v>
      </c>
      <c r="Y250" t="n">
        <v>49.041</v>
      </c>
      <c r="Z250" t="n">
        <v>55.6628</v>
      </c>
      <c r="AA250" s="20" t="n">
        <v>45811</v>
      </c>
      <c r="AB250" t="inlineStr">
        <is>
          <t>شركة الاستشارية لتجارة الكيماويات</t>
        </is>
      </c>
      <c r="AC250" s="20" t="n">
        <v>46284</v>
      </c>
      <c r="AD250" t="n">
        <v>5.449</v>
      </c>
      <c r="AE250" t="n">
        <v>4.6385</v>
      </c>
      <c r="AF250" t="inlineStr">
        <is>
          <t>195:15</t>
        </is>
      </c>
      <c r="AG250" t="n">
        <v>0</v>
      </c>
    </row>
    <row r="251">
      <c r="A251" t="inlineStr">
        <is>
          <t>CLR</t>
        </is>
      </c>
      <c r="B251" t="inlineStr">
        <is>
          <t>RM</t>
        </is>
      </c>
      <c r="C251" t="inlineStr">
        <is>
          <t>RM.CLR.00014</t>
        </is>
      </c>
      <c r="D251" t="inlineStr">
        <is>
          <t>لون ازرق</t>
        </is>
      </c>
      <c r="E251" t="n">
        <v>192.7914</v>
      </c>
      <c r="F251" t="n">
        <v>4048.6199</v>
      </c>
      <c r="G251" t="inlineStr">
        <is>
          <t>9809, 9108, 9304, 9102, 9405, 9401, 9403, 9801, 9406, 9402, 9408, 102, 9102, 9403, 9801, 809, 9408, 9108, 403, 408, 9809, 102, 9405, 101, 108, 108, 103, 9112, 405, 9402, 9405, 112, 401, 306, 801, 809, 499, 409, 9112, 403, 408, 406, 405, 402, 304, 201, 112, 103, 102, 101, 108, 304, 306, 201, 401, 402, 403, 801, 9102, 406, 405, 409, 499, 408, 9112, 9403, 9304, 809, 9108, 9401, 9408, 9809, 9801, 9406, 112</t>
        </is>
      </c>
      <c r="H251" t="n">
        <v>200</v>
      </c>
      <c r="I251" t="n">
        <v>0</v>
      </c>
      <c r="J251" t="n">
        <v>0</v>
      </c>
      <c r="K251" t="n">
        <v>0</v>
      </c>
      <c r="L251" t="n">
        <v>0</v>
      </c>
      <c r="M251" t="n">
        <v>200</v>
      </c>
      <c r="N251" t="n">
        <v>0</v>
      </c>
      <c r="O251" t="n">
        <v>0</v>
      </c>
      <c r="P251" t="n">
        <v>0</v>
      </c>
      <c r="Q251" t="n">
        <v>-82.5864</v>
      </c>
      <c r="R251" t="n">
        <v>0</v>
      </c>
      <c r="S251" t="n">
        <v>-82.5864</v>
      </c>
      <c r="T251" t="n">
        <v>310.205</v>
      </c>
      <c r="U251" t="n">
        <v>6514.3055</v>
      </c>
      <c r="V251" t="n">
        <v>21</v>
      </c>
      <c r="W251" t="n">
        <v>467.7824</v>
      </c>
      <c r="X251" t="n">
        <v>567.9544</v>
      </c>
      <c r="Y251" t="n">
        <v>669.4814</v>
      </c>
      <c r="Z251" t="n">
        <v>766.6432</v>
      </c>
      <c r="AA251" s="20" t="n">
        <v>46293</v>
      </c>
      <c r="AB251" t="inlineStr">
        <is>
          <t>شركة الاستشارية لتجارة الكيماويات</t>
        </is>
      </c>
      <c r="AC251" s="20" t="n">
        <v>46295</v>
      </c>
      <c r="AD251" t="n">
        <v>74.38679999999999</v>
      </c>
      <c r="AE251" t="n">
        <v>63.8869</v>
      </c>
      <c r="AF251" t="inlineStr">
        <is>
          <t>4:25</t>
        </is>
      </c>
      <c r="AG251" t="n">
        <v>4200</v>
      </c>
    </row>
    <row r="252">
      <c r="A252" t="inlineStr">
        <is>
          <t>CLR</t>
        </is>
      </c>
      <c r="B252" t="inlineStr">
        <is>
          <t>RM</t>
        </is>
      </c>
      <c r="C252" t="inlineStr">
        <is>
          <t>RM.CLR.00015</t>
        </is>
      </c>
      <c r="D252" t="inlineStr">
        <is>
          <t>Tartrazine Neelcol Yellow / Water</t>
        </is>
      </c>
      <c r="E252" t="n">
        <v>136.9058</v>
      </c>
      <c r="F252" t="n">
        <v>1336.7708</v>
      </c>
      <c r="G252" t="inlineStr">
        <is>
          <t>9112, 9110, 499, 403, 405, 102, 403, 9108, 9112, 102, 9405, 108, 9403, 101, 108, 306, 401, 112, 9402, 103, 110, 112, 9112, 9403, 9110, 9401, 405, 499, 9103, 9102, 9108, 401, 403, 306, 102, 103, 112, 110, 101, 108, 9405, 9401, 9102, 9103, 9108, 9402, 9403</t>
        </is>
      </c>
      <c r="H252" t="n">
        <v>0</v>
      </c>
      <c r="I252" t="n">
        <v>0</v>
      </c>
      <c r="J252" t="n">
        <v>0</v>
      </c>
      <c r="K252" t="n">
        <v>0</v>
      </c>
      <c r="L252" t="n">
        <v>0</v>
      </c>
      <c r="M252" t="n">
        <v>0</v>
      </c>
      <c r="N252" t="n">
        <v>0</v>
      </c>
      <c r="O252" t="n">
        <v>0</v>
      </c>
      <c r="P252" t="n">
        <v>0</v>
      </c>
      <c r="Q252" t="n">
        <v>-7.878</v>
      </c>
      <c r="R252" t="n">
        <v>0</v>
      </c>
      <c r="S252" t="n">
        <v>-7.878</v>
      </c>
      <c r="T252" t="n">
        <v>129.0278</v>
      </c>
      <c r="U252" t="n">
        <v>1287.5965</v>
      </c>
      <c r="V252" t="n">
        <v>9.979200000000001</v>
      </c>
      <c r="W252" t="n">
        <v>24.8022</v>
      </c>
      <c r="X252" t="n">
        <v>55.6012</v>
      </c>
      <c r="Y252" t="n">
        <v>77.29300000000001</v>
      </c>
      <c r="Z252" t="n">
        <v>92.66500000000001</v>
      </c>
      <c r="AA252" s="20" t="n">
        <v>46048</v>
      </c>
      <c r="AB252" t="inlineStr">
        <is>
          <t>Color dye.01/2026</t>
        </is>
      </c>
      <c r="AC252" s="20" t="n">
        <v>46291</v>
      </c>
      <c r="AD252" t="n">
        <v>8.588100000000001</v>
      </c>
      <c r="AE252" t="n">
        <v>7.722</v>
      </c>
      <c r="AF252" t="inlineStr">
        <is>
          <t>16:21</t>
        </is>
      </c>
      <c r="AG252" t="n">
        <v>0</v>
      </c>
    </row>
    <row r="253">
      <c r="A253" t="inlineStr">
        <is>
          <t>CLR</t>
        </is>
      </c>
      <c r="B253" t="inlineStr">
        <is>
          <t>RM</t>
        </is>
      </c>
      <c r="C253" t="inlineStr">
        <is>
          <t>RM.CLR.00016</t>
        </is>
      </c>
      <c r="D253" t="inlineStr">
        <is>
          <t>Allura Neelcol Red / Water</t>
        </is>
      </c>
      <c r="E253" t="n">
        <v>180.2285</v>
      </c>
      <c r="F253" t="n">
        <v>3425.1827</v>
      </c>
      <c r="G253" t="inlineStr">
        <is>
          <t>108, 101, 110, 112, 103, 102, 403, 401, 402, 9108, 9102, 9103, 499, 405, 9110, 9403, 9112, 112, 110, 103, 9402, 112, 401, 108, 101, 9403, 108, 9405, 9112, 9108, 403, 102, 405, 403, 402, 499, 9110, 9112, 9403, 9402, 9108, 9103, 9102, 9405</t>
        </is>
      </c>
      <c r="H253" t="n">
        <v>0</v>
      </c>
      <c r="I253" t="n">
        <v>0</v>
      </c>
      <c r="J253" t="n">
        <v>0</v>
      </c>
      <c r="K253" t="n">
        <v>0</v>
      </c>
      <c r="L253" t="n">
        <v>0</v>
      </c>
      <c r="M253" t="n">
        <v>0</v>
      </c>
      <c r="N253" t="n">
        <v>0</v>
      </c>
      <c r="O253" t="n">
        <v>0</v>
      </c>
      <c r="P253" t="n">
        <v>0</v>
      </c>
      <c r="Q253" t="n">
        <v>-1.408</v>
      </c>
      <c r="R253" t="n">
        <v>0</v>
      </c>
      <c r="S253" t="n">
        <v>-1.408</v>
      </c>
      <c r="T253" t="n">
        <v>178.8205</v>
      </c>
      <c r="U253" t="n">
        <v>3404.6815</v>
      </c>
      <c r="V253" t="n">
        <v>19.0397</v>
      </c>
      <c r="W253" t="n">
        <v>4.4735</v>
      </c>
      <c r="X253" t="n">
        <v>11.6717</v>
      </c>
      <c r="Y253" t="n">
        <v>20.6685</v>
      </c>
      <c r="Z253" t="n">
        <v>24.9243</v>
      </c>
      <c r="AA253" s="20" t="n">
        <v>46048</v>
      </c>
      <c r="AB253" t="inlineStr">
        <is>
          <t>Color dye.01/2026</t>
        </is>
      </c>
      <c r="AC253" s="20" t="n">
        <v>46292</v>
      </c>
      <c r="AD253" t="n">
        <v>2.2965</v>
      </c>
      <c r="AE253" t="n">
        <v>2.077</v>
      </c>
      <c r="AF253" t="inlineStr">
        <is>
          <t>86:2</t>
        </is>
      </c>
      <c r="AG253" t="n">
        <v>0</v>
      </c>
    </row>
    <row r="254">
      <c r="A254" t="inlineStr">
        <is>
          <t>CLR</t>
        </is>
      </c>
      <c r="B254" t="inlineStr">
        <is>
          <t>RM</t>
        </is>
      </c>
      <c r="C254" t="inlineStr">
        <is>
          <t>RM.CLR.00017</t>
        </is>
      </c>
      <c r="D254" t="inlineStr">
        <is>
          <t>Brilliant Blue / Water</t>
        </is>
      </c>
      <c r="E254" t="n">
        <v>174.008</v>
      </c>
      <c r="F254" t="n">
        <v>3622.9652</v>
      </c>
      <c r="G254" t="inlineStr">
        <is>
          <t>9402, 9403, 9405, 9102, 9103, 9108, 112, 9108, 9110, 9403, 9112, 499, 409, 405, 9102, 9103, 403, 402, 306, 108, 110, 101, 102, 103, 112, 402, 405, 403, 9112, 9110, 409, 499, 306, 112, 9405, 110, 9402, 9112, 103, 108, 108, 101, 403, 9108, 9403, 102</t>
        </is>
      </c>
      <c r="H254" t="n">
        <v>0</v>
      </c>
      <c r="I254" t="n">
        <v>0</v>
      </c>
      <c r="J254" t="n">
        <v>0</v>
      </c>
      <c r="K254" t="n">
        <v>0</v>
      </c>
      <c r="L254" t="n">
        <v>0</v>
      </c>
      <c r="M254" t="n">
        <v>0</v>
      </c>
      <c r="N254" t="n">
        <v>0</v>
      </c>
      <c r="O254" t="n">
        <v>0</v>
      </c>
      <c r="P254" t="n">
        <v>0</v>
      </c>
      <c r="Q254" t="n">
        <v>-1.278</v>
      </c>
      <c r="R254" t="n">
        <v>0</v>
      </c>
      <c r="S254" t="n">
        <v>-1.278</v>
      </c>
      <c r="T254" t="n">
        <v>172.73</v>
      </c>
      <c r="U254" t="n">
        <v>3600.7963</v>
      </c>
      <c r="V254" t="n">
        <v>20.8464</v>
      </c>
      <c r="W254" t="n">
        <v>29.949</v>
      </c>
      <c r="X254" t="n">
        <v>37.4222</v>
      </c>
      <c r="Y254" t="n">
        <v>44.673</v>
      </c>
      <c r="Z254" t="n">
        <v>48.578</v>
      </c>
      <c r="AA254" s="20" t="n">
        <v>46048</v>
      </c>
      <c r="AB254" t="inlineStr">
        <is>
          <t>Color dye.01/2026</t>
        </is>
      </c>
      <c r="AC254" s="20" t="n">
        <v>46294</v>
      </c>
      <c r="AD254" t="n">
        <v>4.9636</v>
      </c>
      <c r="AE254" t="n">
        <v>4.0481</v>
      </c>
      <c r="AF254" t="inlineStr">
        <is>
          <t>42:20</t>
        </is>
      </c>
      <c r="AG254" t="n">
        <v>0</v>
      </c>
    </row>
    <row r="255">
      <c r="A255" t="inlineStr">
        <is>
          <t>CLR</t>
        </is>
      </c>
      <c r="B255" t="inlineStr">
        <is>
          <t>RM</t>
        </is>
      </c>
      <c r="C255" t="inlineStr">
        <is>
          <t>RM.CLR.00018</t>
        </is>
      </c>
      <c r="D255" t="inlineStr">
        <is>
          <t>Silver Sparkel / Water</t>
        </is>
      </c>
      <c r="E255" t="n">
        <v>0</v>
      </c>
      <c r="F255" t="n">
        <v>0</v>
      </c>
      <c r="G255" t="inlineStr">
        <is>
          <t>101, 101</t>
        </is>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s="20" t="n">
        <v>2</v>
      </c>
      <c r="AC255" s="20" t="n">
        <v>2</v>
      </c>
      <c r="AD255" t="n">
        <v>0</v>
      </c>
      <c r="AE255" t="n">
        <v>0</v>
      </c>
      <c r="AG255" t="n">
        <v>0</v>
      </c>
    </row>
    <row r="256">
      <c r="A256" t="inlineStr">
        <is>
          <t>CLR</t>
        </is>
      </c>
      <c r="B256" t="inlineStr">
        <is>
          <t>RM</t>
        </is>
      </c>
      <c r="C256" t="inlineStr">
        <is>
          <t>RM.CLR.00019</t>
        </is>
      </c>
      <c r="D256" t="inlineStr">
        <is>
          <t>Gold Sparkle / Water</t>
        </is>
      </c>
      <c r="V256" t="n">
        <v>0</v>
      </c>
      <c r="W256" t="n">
        <v>0</v>
      </c>
      <c r="X256" t="n">
        <v>0</v>
      </c>
      <c r="Y256" t="n">
        <v>0</v>
      </c>
      <c r="Z256" t="n">
        <v>0</v>
      </c>
      <c r="AA256" s="20" t="n">
        <v>2</v>
      </c>
      <c r="AC256" s="20" t="n">
        <v>2</v>
      </c>
      <c r="AD256" t="n">
        <v>0</v>
      </c>
      <c r="AE256" t="n">
        <v>0</v>
      </c>
    </row>
    <row r="257">
      <c r="A257" t="inlineStr">
        <is>
          <t>CLR</t>
        </is>
      </c>
      <c r="B257" t="inlineStr">
        <is>
          <t>RM</t>
        </is>
      </c>
      <c r="C257" t="inlineStr">
        <is>
          <t>RM.CLR.00020</t>
        </is>
      </c>
      <c r="D257" t="inlineStr">
        <is>
          <t>Liquid Caramel Color 525</t>
        </is>
      </c>
      <c r="E257" t="n">
        <v>68.889</v>
      </c>
      <c r="F257" t="n">
        <v>209.7225</v>
      </c>
      <c r="G257" t="inlineStr">
        <is>
          <t>9108, 9403, 9112, 9402, 112, 9605, 9401, 9103, 605, 801, 9102, 405, 499, 103, 102, 101, 112, 201, 108, 306, 403, 402, 401, 801, 9112, 499, 405, 605, 403, 402, 201, 401, 306, 112, 9405, 103, 108, 9112, 108, 9403, 102, 403, 101, 9801, 9102, 9103, 9108, 9402, 9405, 9401, 9801, 9403, 9605</t>
        </is>
      </c>
      <c r="H257" t="n">
        <v>0</v>
      </c>
      <c r="I257" t="n">
        <v>0</v>
      </c>
      <c r="J257" t="n">
        <v>0</v>
      </c>
      <c r="K257" t="n">
        <v>0</v>
      </c>
      <c r="L257" t="n">
        <v>0</v>
      </c>
      <c r="M257" t="n">
        <v>0</v>
      </c>
      <c r="N257" t="n">
        <v>0</v>
      </c>
      <c r="O257" t="n">
        <v>0</v>
      </c>
      <c r="P257" t="n">
        <v>0</v>
      </c>
      <c r="Q257" t="n">
        <v>-0.45</v>
      </c>
      <c r="R257" t="n">
        <v>0</v>
      </c>
      <c r="S257" t="n">
        <v>-0.45</v>
      </c>
      <c r="T257" t="n">
        <v>68.43899999999999</v>
      </c>
      <c r="U257" t="n">
        <v>208.5975</v>
      </c>
      <c r="V257" t="n">
        <v>3.0479</v>
      </c>
      <c r="W257" t="n">
        <v>11.3785</v>
      </c>
      <c r="X257" t="n">
        <v>25.1105</v>
      </c>
      <c r="Y257" t="n">
        <v>46.6505</v>
      </c>
      <c r="Z257" t="n">
        <v>55.8343</v>
      </c>
      <c r="AA257" s="20" t="n">
        <v>46175</v>
      </c>
      <c r="AB257" t="inlineStr">
        <is>
          <t>شركة الاوتاد للتوريدات الكيماوية - مورد</t>
        </is>
      </c>
      <c r="AC257" s="20" t="n">
        <v>46285</v>
      </c>
      <c r="AD257" t="n">
        <v>5.1833</v>
      </c>
      <c r="AE257" t="n">
        <v>4.6528</v>
      </c>
      <c r="AF257" t="inlineStr">
        <is>
          <t>14:21</t>
        </is>
      </c>
      <c r="AG257" t="n">
        <v>0</v>
      </c>
    </row>
    <row r="258">
      <c r="A258" t="inlineStr">
        <is>
          <t>CLR</t>
        </is>
      </c>
      <c r="B258" t="inlineStr">
        <is>
          <t>RM</t>
        </is>
      </c>
      <c r="C258" t="inlineStr">
        <is>
          <t>RM.CLR.00021</t>
        </is>
      </c>
      <c r="D258" t="inlineStr">
        <is>
          <t xml:space="preserve">Carbon black </t>
        </is>
      </c>
      <c r="E258" t="n">
        <v>3.181</v>
      </c>
      <c r="F258" t="n">
        <v>124.1133</v>
      </c>
      <c r="G258" t="inlineStr">
        <is>
          <t>101, 108, 102, 103, 112, 306, 401, 403, 9401, 9403, 9112, 9402, 499, 405, 9108, 9103, 306, 401, 112, 108, 103, 9405, 102, 101, 499, 405, 403, 9112, 9401, 9405, 9103, 9108, 9402, 9403</t>
        </is>
      </c>
      <c r="H258" t="n">
        <v>0</v>
      </c>
      <c r="I258" t="n">
        <v>0</v>
      </c>
      <c r="J258" t="n">
        <v>0</v>
      </c>
      <c r="K258" t="n">
        <v>0</v>
      </c>
      <c r="L258" t="n">
        <v>0</v>
      </c>
      <c r="M258" t="n">
        <v>0</v>
      </c>
      <c r="N258" t="n">
        <v>0</v>
      </c>
      <c r="O258" t="n">
        <v>0</v>
      </c>
      <c r="P258" t="n">
        <v>0</v>
      </c>
      <c r="Q258" t="n">
        <v>0</v>
      </c>
      <c r="R258" t="n">
        <v>0</v>
      </c>
      <c r="S258" t="n">
        <v>0</v>
      </c>
      <c r="T258" t="n">
        <v>3.181</v>
      </c>
      <c r="U258" t="n">
        <v>124.1133</v>
      </c>
      <c r="V258" t="n">
        <v>39.0171</v>
      </c>
      <c r="W258" t="n">
        <v>8.467700000000001</v>
      </c>
      <c r="X258" t="n">
        <v>8.752700000000001</v>
      </c>
      <c r="Y258" t="n">
        <v>8.752700000000001</v>
      </c>
      <c r="Z258" t="n">
        <v>8.752700000000001</v>
      </c>
      <c r="AA258" s="20" t="n">
        <v>45477</v>
      </c>
      <c r="AB258" t="inlineStr">
        <is>
          <t>شركة محموعة منير سختيان التجارية</t>
        </is>
      </c>
      <c r="AC258" s="20" t="n">
        <v>46252</v>
      </c>
      <c r="AD258" t="n">
        <v>0.9725</v>
      </c>
      <c r="AE258" t="n">
        <v>0.7292999999999999</v>
      </c>
      <c r="AF258" t="inlineStr">
        <is>
          <t>4:10</t>
        </is>
      </c>
      <c r="AG258" t="n">
        <v>0</v>
      </c>
    </row>
    <row r="259">
      <c r="A259" t="inlineStr">
        <is>
          <t>CLR</t>
        </is>
      </c>
      <c r="B259" t="inlineStr">
        <is>
          <t>RM</t>
        </is>
      </c>
      <c r="C259" t="inlineStr">
        <is>
          <t>RM.CLR.00022</t>
        </is>
      </c>
      <c r="D259" t="inlineStr">
        <is>
          <t>Candurin Green</t>
        </is>
      </c>
      <c r="E259" t="n">
        <v>0</v>
      </c>
      <c r="F259" t="n">
        <v>0</v>
      </c>
      <c r="G259" t="inlineStr">
        <is>
          <t>9402, 102, 101, 9402, 499, 403, 102, 101, 403, 499</t>
        </is>
      </c>
      <c r="H259" t="n">
        <v>0</v>
      </c>
      <c r="I259" t="n">
        <v>0</v>
      </c>
      <c r="J259" t="n">
        <v>0</v>
      </c>
      <c r="K259" t="n">
        <v>0</v>
      </c>
      <c r="L259" t="n">
        <v>0</v>
      </c>
      <c r="M259" t="n">
        <v>0</v>
      </c>
      <c r="N259" t="n">
        <v>0</v>
      </c>
      <c r="O259" t="n">
        <v>0</v>
      </c>
      <c r="P259" t="n">
        <v>0</v>
      </c>
      <c r="Q259" t="n">
        <v>0</v>
      </c>
      <c r="R259" t="n">
        <v>0</v>
      </c>
      <c r="S259" t="n">
        <v>0</v>
      </c>
      <c r="T259" t="n">
        <v>0</v>
      </c>
      <c r="U259" t="n">
        <v>0</v>
      </c>
      <c r="V259" t="n">
        <v>73.884</v>
      </c>
      <c r="W259" t="n">
        <v>19</v>
      </c>
      <c r="X259" t="n">
        <v>19</v>
      </c>
      <c r="Y259" t="n">
        <v>19</v>
      </c>
      <c r="Z259" t="n">
        <v>19</v>
      </c>
      <c r="AA259" s="20" t="n">
        <v>2</v>
      </c>
      <c r="AC259" s="20" t="n">
        <v>46234</v>
      </c>
      <c r="AD259" t="n">
        <v>2.1111</v>
      </c>
      <c r="AE259" t="n">
        <v>1.5833</v>
      </c>
      <c r="AF259" t="inlineStr">
        <is>
          <t>0:0</t>
        </is>
      </c>
      <c r="AG259" t="n">
        <v>0</v>
      </c>
    </row>
    <row r="260">
      <c r="A260" t="inlineStr">
        <is>
          <t>CLR</t>
        </is>
      </c>
      <c r="B260" t="inlineStr">
        <is>
          <t>RM</t>
        </is>
      </c>
      <c r="C260" t="inlineStr">
        <is>
          <t>RM.CLR.00023</t>
        </is>
      </c>
      <c r="D260" t="inlineStr">
        <is>
          <t>Candurin Red</t>
        </is>
      </c>
      <c r="E260" t="n">
        <v>0</v>
      </c>
      <c r="F260" t="n">
        <v>0</v>
      </c>
      <c r="G260" t="inlineStr">
        <is>
          <t>403, 101, 403, 101</t>
        </is>
      </c>
      <c r="H260" t="n">
        <v>0</v>
      </c>
      <c r="I260" t="n">
        <v>0</v>
      </c>
      <c r="J260" t="n">
        <v>0</v>
      </c>
      <c r="K260" t="n">
        <v>0</v>
      </c>
      <c r="L260" t="n">
        <v>0</v>
      </c>
      <c r="M260" t="n">
        <v>0</v>
      </c>
      <c r="N260" t="n">
        <v>0</v>
      </c>
      <c r="O260" t="n">
        <v>0</v>
      </c>
      <c r="P260" t="n">
        <v>0</v>
      </c>
      <c r="Q260" t="n">
        <v>0</v>
      </c>
      <c r="R260" t="n">
        <v>0</v>
      </c>
      <c r="S260" t="n">
        <v>0</v>
      </c>
      <c r="T260" t="n">
        <v>0</v>
      </c>
      <c r="U260" t="n">
        <v>0</v>
      </c>
      <c r="V260" t="n">
        <v>84.7508</v>
      </c>
      <c r="W260" t="n">
        <v>0</v>
      </c>
      <c r="X260" t="n">
        <v>0</v>
      </c>
      <c r="Y260" t="n">
        <v>0</v>
      </c>
      <c r="Z260" t="n">
        <v>0</v>
      </c>
      <c r="AA260" s="20" t="n">
        <v>2</v>
      </c>
      <c r="AC260" s="20" t="n">
        <v>44390</v>
      </c>
      <c r="AD260" t="n">
        <v>0</v>
      </c>
      <c r="AE260" t="n">
        <v>0</v>
      </c>
      <c r="AG260" t="n">
        <v>0</v>
      </c>
    </row>
    <row r="261">
      <c r="A261" t="inlineStr">
        <is>
          <t>CLR</t>
        </is>
      </c>
      <c r="B261" t="inlineStr">
        <is>
          <t>RM</t>
        </is>
      </c>
      <c r="C261" t="inlineStr">
        <is>
          <t>RM.CLR.00024</t>
        </is>
      </c>
      <c r="D261" t="inlineStr">
        <is>
          <t xml:space="preserve">Light Gold </t>
        </is>
      </c>
      <c r="E261" t="n">
        <v>0</v>
      </c>
      <c r="F261" t="n">
        <v>0</v>
      </c>
      <c r="G261" t="inlineStr">
        <is>
          <t>101, 403, 101, 403</t>
        </is>
      </c>
      <c r="H261" t="n">
        <v>0</v>
      </c>
      <c r="I261" t="n">
        <v>0</v>
      </c>
      <c r="J261" t="n">
        <v>0</v>
      </c>
      <c r="K261" t="n">
        <v>0</v>
      </c>
      <c r="L261" t="n">
        <v>0</v>
      </c>
      <c r="M261" t="n">
        <v>0</v>
      </c>
      <c r="N261" t="n">
        <v>0</v>
      </c>
      <c r="O261" t="n">
        <v>0</v>
      </c>
      <c r="P261" t="n">
        <v>0</v>
      </c>
      <c r="Q261" t="n">
        <v>0</v>
      </c>
      <c r="R261" t="n">
        <v>0</v>
      </c>
      <c r="S261" t="n">
        <v>0</v>
      </c>
      <c r="T261" t="n">
        <v>0</v>
      </c>
      <c r="U261" t="n">
        <v>0</v>
      </c>
      <c r="V261" t="n">
        <v>72.7072</v>
      </c>
      <c r="W261" t="n">
        <v>0</v>
      </c>
      <c r="X261" t="n">
        <v>0</v>
      </c>
      <c r="Y261" t="n">
        <v>0</v>
      </c>
      <c r="Z261" t="n">
        <v>0</v>
      </c>
      <c r="AA261" s="20" t="n">
        <v>2</v>
      </c>
      <c r="AC261" s="20" t="n">
        <v>2</v>
      </c>
      <c r="AD261" t="n">
        <v>0</v>
      </c>
      <c r="AE261" t="n">
        <v>0</v>
      </c>
      <c r="AG261" t="n">
        <v>0</v>
      </c>
    </row>
    <row r="262">
      <c r="A262" t="inlineStr">
        <is>
          <t>CLR</t>
        </is>
      </c>
      <c r="B262" t="inlineStr">
        <is>
          <t>RM</t>
        </is>
      </c>
      <c r="C262" t="inlineStr">
        <is>
          <t>RM.CLR.00025</t>
        </is>
      </c>
      <c r="D262" t="inlineStr">
        <is>
          <t>Silver Lustre</t>
        </is>
      </c>
      <c r="E262" t="n">
        <v>173.725</v>
      </c>
      <c r="F262" t="n">
        <v>12637.3666</v>
      </c>
      <c r="G262" t="inlineStr">
        <is>
          <t>403, 499, 409, 101, 102, 103, 108, 306, 304, 402, 9103, 9102, 9108, 499, 9402, 9304, 9403, 403, 402, 306, 409, 103, 102, 108, 101, 304, 9403, 9402, 9108, 9304, 9102, 9103</t>
        </is>
      </c>
      <c r="H262" t="n">
        <v>0</v>
      </c>
      <c r="I262" t="n">
        <v>0</v>
      </c>
      <c r="J262" t="n">
        <v>0</v>
      </c>
      <c r="K262" t="n">
        <v>0</v>
      </c>
      <c r="L262" t="n">
        <v>0</v>
      </c>
      <c r="M262" t="n">
        <v>0</v>
      </c>
      <c r="N262" t="n">
        <v>0</v>
      </c>
      <c r="O262" t="n">
        <v>0</v>
      </c>
      <c r="P262" t="n">
        <v>0</v>
      </c>
      <c r="Q262" t="n">
        <v>0</v>
      </c>
      <c r="R262" t="n">
        <v>0</v>
      </c>
      <c r="S262" t="n">
        <v>0</v>
      </c>
      <c r="T262" t="n">
        <v>173.725</v>
      </c>
      <c r="U262" t="n">
        <v>12637.3666</v>
      </c>
      <c r="V262" t="n">
        <v>72.7435</v>
      </c>
      <c r="W262" t="n">
        <v>180.5601</v>
      </c>
      <c r="X262" t="n">
        <v>180.6701</v>
      </c>
      <c r="Y262" t="n">
        <v>183.3345</v>
      </c>
      <c r="Z262" t="n">
        <v>183.3975</v>
      </c>
      <c r="AA262" s="20" t="n">
        <v>45405</v>
      </c>
      <c r="AB262" t="inlineStr">
        <is>
          <t>زهرة يافا للتجارة JFT</t>
        </is>
      </c>
      <c r="AC262" s="20" t="n">
        <v>46265</v>
      </c>
      <c r="AD262" t="n">
        <v>20.3705</v>
      </c>
      <c r="AE262" t="n">
        <v>15.2831</v>
      </c>
      <c r="AF262" t="inlineStr">
        <is>
          <t>11:11</t>
        </is>
      </c>
      <c r="AG262" t="n">
        <v>0</v>
      </c>
    </row>
    <row r="263">
      <c r="A263" t="inlineStr">
        <is>
          <t>CLR</t>
        </is>
      </c>
      <c r="B263" t="inlineStr">
        <is>
          <t>RM</t>
        </is>
      </c>
      <c r="C263" t="inlineStr">
        <is>
          <t>RM.CLR.00026</t>
        </is>
      </c>
      <c r="D263" t="inlineStr">
        <is>
          <t>(E124)Ponceau 4r / Lake red color</t>
        </is>
      </c>
      <c r="E263" t="n">
        <v>19.231</v>
      </c>
      <c r="F263" t="n">
        <v>253.9055</v>
      </c>
      <c r="G263" t="inlineStr">
        <is>
          <t>101, 103, 9405, 306, 112, 108, 401, 403, 405, 499, 101, 108, 112, 103, 403, 401, 306, 9103, 499, 405, 9401, 9402, 9108, 9112, 9112, 9402, 9108, 9103, 9401, 9405</t>
        </is>
      </c>
      <c r="H263" t="n">
        <v>0</v>
      </c>
      <c r="I263" t="n">
        <v>0</v>
      </c>
      <c r="J263" t="n">
        <v>0</v>
      </c>
      <c r="K263" t="n">
        <v>0</v>
      </c>
      <c r="L263" t="n">
        <v>0</v>
      </c>
      <c r="M263" t="n">
        <v>0</v>
      </c>
      <c r="N263" t="n">
        <v>0</v>
      </c>
      <c r="O263" t="n">
        <v>0</v>
      </c>
      <c r="P263" t="n">
        <v>0</v>
      </c>
      <c r="Q263" t="n">
        <v>0</v>
      </c>
      <c r="R263" t="n">
        <v>0</v>
      </c>
      <c r="S263" t="n">
        <v>0</v>
      </c>
      <c r="T263" t="n">
        <v>19.231</v>
      </c>
      <c r="U263" t="n">
        <v>253.9055</v>
      </c>
      <c r="V263" t="n">
        <v>13.2029</v>
      </c>
      <c r="W263" t="n">
        <v>5.909</v>
      </c>
      <c r="X263" t="n">
        <v>5.909</v>
      </c>
      <c r="Y263" t="n">
        <v>5.909</v>
      </c>
      <c r="Z263" t="n">
        <v>5.9135</v>
      </c>
      <c r="AA263" s="20" t="n">
        <v>45529</v>
      </c>
      <c r="AB263" t="inlineStr">
        <is>
          <t>شركة الاوتاد للتوريدات الكيماوية - مورد</t>
        </is>
      </c>
      <c r="AC263" s="20" t="n">
        <v>46234</v>
      </c>
      <c r="AD263" t="n">
        <v>0.6565</v>
      </c>
      <c r="AE263" t="n">
        <v>0.4927</v>
      </c>
      <c r="AF263" t="inlineStr">
        <is>
          <t>39:0</t>
        </is>
      </c>
      <c r="AG263" t="n">
        <v>0</v>
      </c>
    </row>
    <row r="264">
      <c r="A264" t="inlineStr">
        <is>
          <t>CLR</t>
        </is>
      </c>
      <c r="B264" t="inlineStr">
        <is>
          <t>RM</t>
        </is>
      </c>
      <c r="C264" t="inlineStr">
        <is>
          <t>RM.CLR.00027</t>
        </is>
      </c>
      <c r="D264" t="inlineStr">
        <is>
          <t xml:space="preserve">Titanium Dioxde 25KG </t>
        </is>
      </c>
      <c r="E264" t="n">
        <v>0</v>
      </c>
      <c r="F264" t="n">
        <v>0</v>
      </c>
      <c r="G264" t="inlineStr">
        <is>
          <t>9108, 9402, 403, 402, 306, 101, 102, 108, 499, 605, 9108, 605, 403, 402, 306, 499, 101, 102, 9402, 108</t>
        </is>
      </c>
      <c r="H264" t="n">
        <v>0</v>
      </c>
      <c r="I264" t="n">
        <v>0</v>
      </c>
      <c r="J264" t="n">
        <v>0</v>
      </c>
      <c r="K264" t="n">
        <v>0</v>
      </c>
      <c r="L264" t="n">
        <v>0</v>
      </c>
      <c r="M264" t="n">
        <v>0</v>
      </c>
      <c r="N264" t="n">
        <v>0</v>
      </c>
      <c r="O264" t="n">
        <v>0</v>
      </c>
      <c r="P264" t="n">
        <v>0</v>
      </c>
      <c r="Q264" t="n">
        <v>0</v>
      </c>
      <c r="R264" t="n">
        <v>0</v>
      </c>
      <c r="S264" t="n">
        <v>0</v>
      </c>
      <c r="T264" t="n">
        <v>0</v>
      </c>
      <c r="U264" t="n">
        <v>0</v>
      </c>
      <c r="V264" t="n">
        <v>9.617699999999999</v>
      </c>
      <c r="W264" t="n">
        <v>8.459</v>
      </c>
      <c r="X264" t="n">
        <v>8.459</v>
      </c>
      <c r="Y264" t="n">
        <v>8.459</v>
      </c>
      <c r="Z264" t="n">
        <v>11.859</v>
      </c>
      <c r="AA264" s="20" t="n">
        <v>45693</v>
      </c>
      <c r="AB264" t="inlineStr">
        <is>
          <t>زهرة يافا للتجارة JFT</t>
        </is>
      </c>
      <c r="AC264" s="20" t="n">
        <v>46234</v>
      </c>
      <c r="AD264" t="n">
        <v>0.9398</v>
      </c>
      <c r="AE264" t="n">
        <v>0.9882</v>
      </c>
      <c r="AF264" t="inlineStr">
        <is>
          <t>0:0</t>
        </is>
      </c>
      <c r="AG264" t="n">
        <v>0</v>
      </c>
    </row>
    <row r="265">
      <c r="A265" t="inlineStr">
        <is>
          <t>CLR</t>
        </is>
      </c>
      <c r="B265" t="inlineStr">
        <is>
          <t>RM</t>
        </is>
      </c>
      <c r="C265" t="inlineStr">
        <is>
          <t>RM.CLR.00028</t>
        </is>
      </c>
      <c r="D265" t="inlineStr">
        <is>
          <t>Candurin Blue</t>
        </is>
      </c>
      <c r="E265" t="n">
        <v>0</v>
      </c>
      <c r="F265" t="n">
        <v>0</v>
      </c>
      <c r="G265" t="inlineStr">
        <is>
          <t>102, 101, 403, 499, 403, 101, 102, 499, 9402, 9402</t>
        </is>
      </c>
      <c r="H265" t="n">
        <v>0</v>
      </c>
      <c r="I265" t="n">
        <v>0</v>
      </c>
      <c r="J265" t="n">
        <v>0</v>
      </c>
      <c r="K265" t="n">
        <v>0</v>
      </c>
      <c r="L265" t="n">
        <v>0</v>
      </c>
      <c r="M265" t="n">
        <v>0</v>
      </c>
      <c r="N265" t="n">
        <v>0</v>
      </c>
      <c r="O265" t="n">
        <v>0</v>
      </c>
      <c r="P265" t="n">
        <v>0</v>
      </c>
      <c r="Q265" t="n">
        <v>0</v>
      </c>
      <c r="R265" t="n">
        <v>0</v>
      </c>
      <c r="S265" t="n">
        <v>0</v>
      </c>
      <c r="T265" t="n">
        <v>0</v>
      </c>
      <c r="U265" t="n">
        <v>0</v>
      </c>
      <c r="V265" t="n">
        <v>77.08</v>
      </c>
      <c r="W265" t="n">
        <v>24</v>
      </c>
      <c r="X265" t="n">
        <v>24</v>
      </c>
      <c r="Y265" t="n">
        <v>24</v>
      </c>
      <c r="Z265" t="n">
        <v>24</v>
      </c>
      <c r="AA265" s="20" t="n">
        <v>2</v>
      </c>
      <c r="AC265" s="20" t="n">
        <v>46234</v>
      </c>
      <c r="AD265" t="n">
        <v>2.6666</v>
      </c>
      <c r="AE265" t="n">
        <v>2</v>
      </c>
      <c r="AF265" t="inlineStr">
        <is>
          <t>0:0</t>
        </is>
      </c>
      <c r="AG265" t="n">
        <v>0</v>
      </c>
    </row>
    <row r="266">
      <c r="A266" t="inlineStr">
        <is>
          <t>CLR</t>
        </is>
      </c>
      <c r="B266" t="inlineStr">
        <is>
          <t>RM</t>
        </is>
      </c>
      <c r="C266" t="inlineStr">
        <is>
          <t>RM.CLR.00029</t>
        </is>
      </c>
      <c r="D266" t="inlineStr">
        <is>
          <t>Gold Lustre</t>
        </is>
      </c>
      <c r="E266" t="n">
        <v>151.865</v>
      </c>
      <c r="F266" t="n">
        <v>13224.0835</v>
      </c>
      <c r="G266" t="inlineStr">
        <is>
          <t>9402, 9403, 9304, 9108, 499, 409, 9102, 9103, 102, 103, 101, 108, 304, 403, 402, 306, 499, 409, 403, 402, 304, 101, 102, 108, 103, 306, 9402, 9403, 9108, 9304, 9103, 9102</t>
        </is>
      </c>
      <c r="H266" t="n">
        <v>0</v>
      </c>
      <c r="I266" t="n">
        <v>0</v>
      </c>
      <c r="J266" t="n">
        <v>0</v>
      </c>
      <c r="K266" t="n">
        <v>0</v>
      </c>
      <c r="L266" t="n">
        <v>0</v>
      </c>
      <c r="M266" t="n">
        <v>0</v>
      </c>
      <c r="N266" t="n">
        <v>0</v>
      </c>
      <c r="O266" t="n">
        <v>0</v>
      </c>
      <c r="P266" t="n">
        <v>0</v>
      </c>
      <c r="Q266" t="n">
        <v>0</v>
      </c>
      <c r="R266" t="n">
        <v>0</v>
      </c>
      <c r="S266" t="n">
        <v>0</v>
      </c>
      <c r="T266" t="n">
        <v>151.865</v>
      </c>
      <c r="U266" t="n">
        <v>13224.0835</v>
      </c>
      <c r="V266" t="n">
        <v>87.0779</v>
      </c>
      <c r="W266" t="n">
        <v>9.613</v>
      </c>
      <c r="X266" t="n">
        <v>9.657999999999999</v>
      </c>
      <c r="Y266" t="n">
        <v>10.8148</v>
      </c>
      <c r="Z266" t="n">
        <v>11.6028</v>
      </c>
      <c r="AA266" s="20" t="n">
        <v>2</v>
      </c>
      <c r="AC266" s="20" t="n">
        <v>46265</v>
      </c>
      <c r="AD266" t="n">
        <v>1.2016</v>
      </c>
      <c r="AE266" t="n">
        <v>0.9669</v>
      </c>
      <c r="AF266" t="inlineStr">
        <is>
          <t>157:1</t>
        </is>
      </c>
      <c r="AG266" t="n">
        <v>0</v>
      </c>
    </row>
    <row r="267">
      <c r="A267" t="inlineStr">
        <is>
          <t>CLR</t>
        </is>
      </c>
      <c r="B267" t="inlineStr">
        <is>
          <t>RM</t>
        </is>
      </c>
      <c r="C267" t="inlineStr">
        <is>
          <t>RM.CLR.00030</t>
        </is>
      </c>
      <c r="D267" t="inlineStr">
        <is>
          <t>Green Lustre</t>
        </is>
      </c>
      <c r="E267" t="n">
        <v>0.745</v>
      </c>
      <c r="F267" t="n">
        <v>64.815</v>
      </c>
      <c r="G267" t="inlineStr">
        <is>
          <t>9304, 9402, 499, 402, 403, 103, 102, 101, 304, 499, 403, 304, 402, 103, 101, 102, 9304, 9402</t>
        </is>
      </c>
      <c r="H267" t="n">
        <v>0</v>
      </c>
      <c r="I267" t="n">
        <v>0</v>
      </c>
      <c r="J267" t="n">
        <v>0</v>
      </c>
      <c r="K267" t="n">
        <v>0</v>
      </c>
      <c r="L267" t="n">
        <v>0</v>
      </c>
      <c r="M267" t="n">
        <v>0</v>
      </c>
      <c r="N267" t="n">
        <v>0</v>
      </c>
      <c r="O267" t="n">
        <v>0</v>
      </c>
      <c r="P267" t="n">
        <v>0</v>
      </c>
      <c r="Q267" t="n">
        <v>0</v>
      </c>
      <c r="R267" t="n">
        <v>0</v>
      </c>
      <c r="S267" t="n">
        <v>0</v>
      </c>
      <c r="T267" t="n">
        <v>0.745</v>
      </c>
      <c r="U267" t="n">
        <v>64.815</v>
      </c>
      <c r="V267" t="n">
        <v>87</v>
      </c>
      <c r="W267" t="n">
        <v>10.535</v>
      </c>
      <c r="X267" t="n">
        <v>10.535</v>
      </c>
      <c r="Y267" t="n">
        <v>10.535</v>
      </c>
      <c r="Z267" t="n">
        <v>10.535</v>
      </c>
      <c r="AA267" s="20" t="n">
        <v>2</v>
      </c>
      <c r="AC267" s="20" t="n">
        <v>46259</v>
      </c>
      <c r="AD267" t="n">
        <v>1.1705</v>
      </c>
      <c r="AE267" t="n">
        <v>0.8779</v>
      </c>
      <c r="AF267" t="inlineStr">
        <is>
          <t>0:25</t>
        </is>
      </c>
      <c r="AG267" t="n">
        <v>0</v>
      </c>
    </row>
    <row r="268">
      <c r="A268" t="inlineStr">
        <is>
          <t>CLR</t>
        </is>
      </c>
      <c r="B268" t="inlineStr">
        <is>
          <t>RM</t>
        </is>
      </c>
      <c r="C268" t="inlineStr">
        <is>
          <t>RM.CLR.00031</t>
        </is>
      </c>
      <c r="D268" t="inlineStr">
        <is>
          <t>Red Lustre</t>
        </is>
      </c>
      <c r="E268" t="n">
        <v>0.4</v>
      </c>
      <c r="F268" t="n">
        <v>34.8</v>
      </c>
      <c r="G268" t="inlineStr">
        <is>
          <t>306, 108, 102, 101, 304, 402, 403, 409, 499, 306, 402, 403, 304, 108, 101, 102, 409, 499, 9108, 9304, 9402, 9304, 9108, 9402</t>
        </is>
      </c>
      <c r="H268" t="n">
        <v>0</v>
      </c>
      <c r="I268" t="n">
        <v>0</v>
      </c>
      <c r="J268" t="n">
        <v>0</v>
      </c>
      <c r="K268" t="n">
        <v>0</v>
      </c>
      <c r="L268" t="n">
        <v>0</v>
      </c>
      <c r="M268" t="n">
        <v>0</v>
      </c>
      <c r="N268" t="n">
        <v>0</v>
      </c>
      <c r="O268" t="n">
        <v>0</v>
      </c>
      <c r="P268" t="n">
        <v>0</v>
      </c>
      <c r="Q268" t="n">
        <v>0</v>
      </c>
      <c r="R268" t="n">
        <v>0</v>
      </c>
      <c r="S268" t="n">
        <v>0</v>
      </c>
      <c r="T268" t="n">
        <v>0.4</v>
      </c>
      <c r="U268" t="n">
        <v>34.8</v>
      </c>
      <c r="V268" t="n">
        <v>87</v>
      </c>
      <c r="W268" t="n">
        <v>18.382</v>
      </c>
      <c r="X268" t="n">
        <v>18.382</v>
      </c>
      <c r="Y268" t="n">
        <v>18.382</v>
      </c>
      <c r="Z268" t="n">
        <v>18.422</v>
      </c>
      <c r="AA268" s="20" t="n">
        <v>2</v>
      </c>
      <c r="AC268" s="20" t="n">
        <v>46234</v>
      </c>
      <c r="AD268" t="n">
        <v>2.0424</v>
      </c>
      <c r="AE268" t="n">
        <v>1.5351</v>
      </c>
      <c r="AF268" t="inlineStr">
        <is>
          <t>0:7</t>
        </is>
      </c>
      <c r="AG268" t="n">
        <v>0</v>
      </c>
    </row>
    <row r="269">
      <c r="A269" t="inlineStr">
        <is>
          <t>CLR</t>
        </is>
      </c>
      <c r="B269" t="inlineStr">
        <is>
          <t>RM</t>
        </is>
      </c>
      <c r="C269" t="inlineStr">
        <is>
          <t>RM.CLR.00032</t>
        </is>
      </c>
      <c r="D269" t="inlineStr">
        <is>
          <t>Blue Lustre</t>
        </is>
      </c>
      <c r="E269" t="n">
        <v>0.32</v>
      </c>
      <c r="F269" t="n">
        <v>27.84</v>
      </c>
      <c r="G269" t="inlineStr">
        <is>
          <t>304, 101, 102, 403, 9402, 499, 304, 101, 102, 499, 403, 9402</t>
        </is>
      </c>
      <c r="H269" t="n">
        <v>0</v>
      </c>
      <c r="I269" t="n">
        <v>0</v>
      </c>
      <c r="J269" t="n">
        <v>0</v>
      </c>
      <c r="K269" t="n">
        <v>0</v>
      </c>
      <c r="L269" t="n">
        <v>0</v>
      </c>
      <c r="M269" t="n">
        <v>0</v>
      </c>
      <c r="N269" t="n">
        <v>0</v>
      </c>
      <c r="O269" t="n">
        <v>0</v>
      </c>
      <c r="P269" t="n">
        <v>0</v>
      </c>
      <c r="Q269" t="n">
        <v>0</v>
      </c>
      <c r="R269" t="n">
        <v>0</v>
      </c>
      <c r="S269" t="n">
        <v>0</v>
      </c>
      <c r="T269" t="n">
        <v>0.32</v>
      </c>
      <c r="U269" t="n">
        <v>27.84</v>
      </c>
      <c r="V269" t="n">
        <v>87</v>
      </c>
      <c r="W269" t="n">
        <v>10.95</v>
      </c>
      <c r="X269" t="n">
        <v>10.95</v>
      </c>
      <c r="Y269" t="n">
        <v>10.95</v>
      </c>
      <c r="Z269" t="n">
        <v>10.95</v>
      </c>
      <c r="AA269" s="20" t="n">
        <v>2</v>
      </c>
      <c r="AC269" s="20" t="n">
        <v>46234</v>
      </c>
      <c r="AD269" t="n">
        <v>1.2166</v>
      </c>
      <c r="AE269" t="n">
        <v>0.9125</v>
      </c>
      <c r="AF269" t="inlineStr">
        <is>
          <t>0:10</t>
        </is>
      </c>
      <c r="AG269" t="n">
        <v>0</v>
      </c>
    </row>
    <row r="270">
      <c r="A270" t="inlineStr">
        <is>
          <t>CLR</t>
        </is>
      </c>
      <c r="B270" t="inlineStr">
        <is>
          <t>RM</t>
        </is>
      </c>
      <c r="C270" t="inlineStr">
        <is>
          <t>RM.CLR.00033</t>
        </is>
      </c>
      <c r="D270" t="inlineStr">
        <is>
          <t>لون بني – Brown Color</t>
        </is>
      </c>
      <c r="E270" t="n">
        <v>8.244</v>
      </c>
      <c r="F270" t="n">
        <v>174.1216</v>
      </c>
      <c r="G270" t="inlineStr">
        <is>
          <t>9403, 9605, 9402, 9108, 9809, 9102, 9405, 9401, 9112, 9110, 809, 499, 801, 405, 605, 403, 9809, 9405, 110, 108, 102, 101, 112, 306, 401, 108, 102, 110, 112, 101, 306, 401, 403, 405, 499, 605, 801, 9102, 809, 9108, 9605, 9402, 9403, 9112, 9110, 9401</t>
        </is>
      </c>
      <c r="H270" t="n">
        <v>0</v>
      </c>
      <c r="I270" t="n">
        <v>0</v>
      </c>
      <c r="J270" t="n">
        <v>0</v>
      </c>
      <c r="K270" t="n">
        <v>0</v>
      </c>
      <c r="L270" t="n">
        <v>0</v>
      </c>
      <c r="M270" t="n">
        <v>0</v>
      </c>
      <c r="N270" t="n">
        <v>0</v>
      </c>
      <c r="O270" t="n">
        <v>0</v>
      </c>
      <c r="P270" t="n">
        <v>0</v>
      </c>
      <c r="Q270" t="n">
        <v>0</v>
      </c>
      <c r="R270" t="n">
        <v>0</v>
      </c>
      <c r="S270" t="n">
        <v>0</v>
      </c>
      <c r="T270" t="n">
        <v>8.244</v>
      </c>
      <c r="U270" t="n">
        <v>174.1216</v>
      </c>
      <c r="V270" t="n">
        <v>21.121</v>
      </c>
      <c r="W270" t="n">
        <v>3.155</v>
      </c>
      <c r="X270" t="n">
        <v>5.975</v>
      </c>
      <c r="Y270" t="n">
        <v>10.221</v>
      </c>
      <c r="Z270" t="n">
        <v>10.5104</v>
      </c>
      <c r="AA270" s="20" t="n">
        <v>45497</v>
      </c>
      <c r="AB270" t="inlineStr">
        <is>
          <t>شركة الاستشارية لتجارة الكيماويات</t>
        </is>
      </c>
      <c r="AC270" s="20" t="n">
        <v>46264</v>
      </c>
      <c r="AD270" t="n">
        <v>1.1356</v>
      </c>
      <c r="AE270" t="n">
        <v>0.8758</v>
      </c>
      <c r="AF270" t="inlineStr">
        <is>
          <t>9:12</t>
        </is>
      </c>
      <c r="AG270" t="n">
        <v>0</v>
      </c>
    </row>
    <row r="271">
      <c r="A271" t="inlineStr">
        <is>
          <t>CLR</t>
        </is>
      </c>
      <c r="B271" t="inlineStr">
        <is>
          <t>RM</t>
        </is>
      </c>
      <c r="C271" t="inlineStr">
        <is>
          <t>RM.CLR.00034</t>
        </is>
      </c>
      <c r="D271" t="inlineStr">
        <is>
          <t xml:space="preserve">لون اصفر – sunset yellow </t>
        </is>
      </c>
      <c r="E271" t="n">
        <v>5</v>
      </c>
      <c r="F271" t="n">
        <v>35</v>
      </c>
      <c r="G271" t="inlineStr">
        <is>
          <t>102, 102</t>
        </is>
      </c>
      <c r="H271" t="n">
        <v>0</v>
      </c>
      <c r="I271" t="n">
        <v>0</v>
      </c>
      <c r="J271" t="n">
        <v>0</v>
      </c>
      <c r="K271" t="n">
        <v>0</v>
      </c>
      <c r="L271" t="n">
        <v>0</v>
      </c>
      <c r="M271" t="n">
        <v>0</v>
      </c>
      <c r="N271" t="n">
        <v>0</v>
      </c>
      <c r="O271" t="n">
        <v>0</v>
      </c>
      <c r="P271" t="n">
        <v>0</v>
      </c>
      <c r="Q271" t="n">
        <v>0</v>
      </c>
      <c r="R271" t="n">
        <v>0</v>
      </c>
      <c r="S271" t="n">
        <v>0</v>
      </c>
      <c r="T271" t="n">
        <v>5</v>
      </c>
      <c r="U271" t="n">
        <v>35</v>
      </c>
      <c r="V271" t="n">
        <v>7</v>
      </c>
      <c r="W271" t="n">
        <v>0</v>
      </c>
      <c r="X271" t="n">
        <v>0</v>
      </c>
      <c r="Y271" t="n">
        <v>0</v>
      </c>
      <c r="Z271" t="n">
        <v>0</v>
      </c>
      <c r="AA271" s="20" t="n">
        <v>45216</v>
      </c>
      <c r="AB271" t="inlineStr">
        <is>
          <t>زهرة يافا للتجارة JFT</t>
        </is>
      </c>
      <c r="AC271" s="20" t="n">
        <v>2</v>
      </c>
      <c r="AD271" t="n">
        <v>0</v>
      </c>
      <c r="AE271" t="n">
        <v>0</v>
      </c>
      <c r="AG271" t="n">
        <v>0</v>
      </c>
    </row>
    <row r="272">
      <c r="A272" t="inlineStr">
        <is>
          <t>CLR</t>
        </is>
      </c>
      <c r="B272" t="inlineStr">
        <is>
          <t>RM</t>
        </is>
      </c>
      <c r="C272" t="inlineStr">
        <is>
          <t>RM.CLR.00035</t>
        </is>
      </c>
      <c r="D272" t="inlineStr">
        <is>
          <t xml:space="preserve">لون برتقالي -  Tartrazine </t>
        </is>
      </c>
      <c r="E272" t="n">
        <v>5</v>
      </c>
      <c r="F272" t="n">
        <v>35</v>
      </c>
      <c r="G272" t="inlineStr">
        <is>
          <t>9112, 499, 403, 102, 108, 306, 112, 9402, 103, 9112, 9403, 499, 9103, 403, 306, 102, 103, 112, 108, 9103, 9402, 9403</t>
        </is>
      </c>
      <c r="H272" t="n">
        <v>0</v>
      </c>
      <c r="I272" t="n">
        <v>0</v>
      </c>
      <c r="J272" t="n">
        <v>0</v>
      </c>
      <c r="K272" t="n">
        <v>0</v>
      </c>
      <c r="L272" t="n">
        <v>0</v>
      </c>
      <c r="M272" t="n">
        <v>0</v>
      </c>
      <c r="N272" t="n">
        <v>0</v>
      </c>
      <c r="O272" t="n">
        <v>0</v>
      </c>
      <c r="P272" t="n">
        <v>0</v>
      </c>
      <c r="Q272" t="n">
        <v>0</v>
      </c>
      <c r="R272" t="n">
        <v>0</v>
      </c>
      <c r="S272" t="n">
        <v>0</v>
      </c>
      <c r="T272" t="n">
        <v>5</v>
      </c>
      <c r="U272" t="n">
        <v>35</v>
      </c>
      <c r="V272" t="n">
        <v>7</v>
      </c>
      <c r="W272" t="n">
        <v>336.4212</v>
      </c>
      <c r="X272" t="n">
        <v>336.4212</v>
      </c>
      <c r="Y272" t="n">
        <v>338.3746</v>
      </c>
      <c r="Z272" t="n">
        <v>338.3746</v>
      </c>
      <c r="AA272" s="20" t="n">
        <v>45216</v>
      </c>
      <c r="AB272" t="inlineStr">
        <is>
          <t>زهرة يافا للتجارة JFT</t>
        </is>
      </c>
      <c r="AC272" s="20" t="n">
        <v>46234</v>
      </c>
      <c r="AD272" t="n">
        <v>37.5971</v>
      </c>
      <c r="AE272" t="n">
        <v>28.1978</v>
      </c>
      <c r="AF272" t="inlineStr">
        <is>
          <t>0:5</t>
        </is>
      </c>
      <c r="AG272" t="n">
        <v>0</v>
      </c>
    </row>
    <row r="273">
      <c r="A273" t="inlineStr">
        <is>
          <t>CLR</t>
        </is>
      </c>
      <c r="B273" t="inlineStr">
        <is>
          <t>RM</t>
        </is>
      </c>
      <c r="C273" t="inlineStr">
        <is>
          <t>RM.CLR.00036</t>
        </is>
      </c>
      <c r="D273" t="inlineStr">
        <is>
          <t>لون كراميل</t>
        </is>
      </c>
      <c r="E273" t="n">
        <v>0</v>
      </c>
      <c r="F273" t="n">
        <v>0</v>
      </c>
      <c r="G273" t="inlineStr">
        <is>
          <t>9402, 108, 403, 108, 403, 9402</t>
        </is>
      </c>
      <c r="H273" t="n">
        <v>0</v>
      </c>
      <c r="I273" t="n">
        <v>0</v>
      </c>
      <c r="J273" t="n">
        <v>0</v>
      </c>
      <c r="K273" t="n">
        <v>0</v>
      </c>
      <c r="L273" t="n">
        <v>0</v>
      </c>
      <c r="M273" t="n">
        <v>0</v>
      </c>
      <c r="N273" t="n">
        <v>0</v>
      </c>
      <c r="O273" t="n">
        <v>0</v>
      </c>
      <c r="P273" t="n">
        <v>0</v>
      </c>
      <c r="Q273" t="n">
        <v>0</v>
      </c>
      <c r="R273" t="n">
        <v>0</v>
      </c>
      <c r="S273" t="n">
        <v>0</v>
      </c>
      <c r="T273" t="n">
        <v>0</v>
      </c>
      <c r="U273" t="n">
        <v>0</v>
      </c>
      <c r="V273" t="n">
        <v>7</v>
      </c>
      <c r="W273" t="n">
        <v>0</v>
      </c>
      <c r="X273" t="n">
        <v>0</v>
      </c>
      <c r="Y273" t="n">
        <v>0</v>
      </c>
      <c r="Z273" t="n">
        <v>0</v>
      </c>
      <c r="AA273" s="20" t="n">
        <v>45231</v>
      </c>
      <c r="AB273" t="inlineStr">
        <is>
          <t>مؤسسة القسوس للكيماويات</t>
        </is>
      </c>
      <c r="AC273" s="20" t="n">
        <v>2</v>
      </c>
      <c r="AD273" t="n">
        <v>0</v>
      </c>
      <c r="AE273" t="n">
        <v>0</v>
      </c>
      <c r="AG273" t="n">
        <v>0</v>
      </c>
    </row>
    <row r="274">
      <c r="A274" t="inlineStr">
        <is>
          <t>CLR</t>
        </is>
      </c>
      <c r="B274" t="inlineStr">
        <is>
          <t>RM</t>
        </is>
      </c>
      <c r="C274" t="inlineStr">
        <is>
          <t>RM.CLR.00037</t>
        </is>
      </c>
      <c r="D274" t="inlineStr">
        <is>
          <t>لون نوفا زهري</t>
        </is>
      </c>
      <c r="E274" t="n">
        <v>24.561</v>
      </c>
      <c r="F274" t="n">
        <v>260.3039</v>
      </c>
      <c r="G274" t="inlineStr">
        <is>
          <t>403, 605, 499, 405, 9112, 403, 9112, 9405, 108, 9403, 108, 304, 306, 112, 499, 405, 9108, 605, 9402, 112, 9403, 9112, 9605, 403, 306, 112, 108, 304, 9402, 9403, 9605, 9405, 9108</t>
        </is>
      </c>
      <c r="H274" t="n">
        <v>0</v>
      </c>
      <c r="I274" t="n">
        <v>0</v>
      </c>
      <c r="J274" t="n">
        <v>0</v>
      </c>
      <c r="K274" t="n">
        <v>0</v>
      </c>
      <c r="L274" t="n">
        <v>0</v>
      </c>
      <c r="M274" t="n">
        <v>0</v>
      </c>
      <c r="N274" t="n">
        <v>0</v>
      </c>
      <c r="O274" t="n">
        <v>0</v>
      </c>
      <c r="P274" t="n">
        <v>0</v>
      </c>
      <c r="Q274" t="n">
        <v>-0.044</v>
      </c>
      <c r="R274" t="n">
        <v>0</v>
      </c>
      <c r="S274" t="n">
        <v>-0.044</v>
      </c>
      <c r="T274" t="n">
        <v>24.517</v>
      </c>
      <c r="U274" t="n">
        <v>259.612</v>
      </c>
      <c r="V274" t="n">
        <v>10.5891</v>
      </c>
      <c r="W274" t="n">
        <v>1.184</v>
      </c>
      <c r="X274" t="n">
        <v>1.275</v>
      </c>
      <c r="Y274" t="n">
        <v>1.538</v>
      </c>
      <c r="Z274" t="n">
        <v>1.617</v>
      </c>
      <c r="AA274" s="20" t="n">
        <v>45899</v>
      </c>
      <c r="AB274" t="inlineStr">
        <is>
          <t>شركة الاوتاد للتوريدات الكيماوية - مورد</t>
        </is>
      </c>
      <c r="AC274" s="20" t="n">
        <v>46291</v>
      </c>
      <c r="AD274" t="n">
        <v>0.1708</v>
      </c>
      <c r="AE274" t="n">
        <v>0.1347</v>
      </c>
      <c r="AF274" t="inlineStr">
        <is>
          <t>181:28</t>
        </is>
      </c>
      <c r="AG274" t="n">
        <v>0</v>
      </c>
    </row>
    <row r="275">
      <c r="A275" t="inlineStr">
        <is>
          <t>CLR</t>
        </is>
      </c>
      <c r="B275" t="inlineStr">
        <is>
          <t>RM</t>
        </is>
      </c>
      <c r="C275" t="inlineStr">
        <is>
          <t>RM.CLR.00038</t>
        </is>
      </c>
      <c r="D275" t="inlineStr">
        <is>
          <t>لون نوفا ازرق</t>
        </is>
      </c>
      <c r="E275" t="n">
        <v>1.998</v>
      </c>
      <c r="F275" t="n">
        <v>31.5684</v>
      </c>
      <c r="G275" t="inlineStr">
        <is>
          <t>9108, 9103, 9403, 103, 108, 112, 306, 403, 499, 9112, 112, 103, 108, 403, 306, 499, 9403, 9112, 9108, 9103</t>
        </is>
      </c>
      <c r="H275" t="n">
        <v>0</v>
      </c>
      <c r="I275" t="n">
        <v>0</v>
      </c>
      <c r="J275" t="n">
        <v>0</v>
      </c>
      <c r="K275" t="n">
        <v>0</v>
      </c>
      <c r="L275" t="n">
        <v>0</v>
      </c>
      <c r="M275" t="n">
        <v>0</v>
      </c>
      <c r="N275" t="n">
        <v>0</v>
      </c>
      <c r="O275" t="n">
        <v>0</v>
      </c>
      <c r="P275" t="n">
        <v>0</v>
      </c>
      <c r="Q275" t="n">
        <v>0</v>
      </c>
      <c r="R275" t="n">
        <v>0</v>
      </c>
      <c r="S275" t="n">
        <v>0</v>
      </c>
      <c r="T275" t="n">
        <v>1.998</v>
      </c>
      <c r="U275" t="n">
        <v>31.5684</v>
      </c>
      <c r="V275" t="n">
        <v>15.8</v>
      </c>
      <c r="W275" t="n">
        <v>1.898</v>
      </c>
      <c r="X275" t="n">
        <v>1.898</v>
      </c>
      <c r="Y275" t="n">
        <v>1.898</v>
      </c>
      <c r="Z275" t="n">
        <v>1.9</v>
      </c>
      <c r="AA275" s="20" t="n">
        <v>2</v>
      </c>
      <c r="AC275" s="20" t="n">
        <v>46234</v>
      </c>
      <c r="AD275" t="n">
        <v>0.2108</v>
      </c>
      <c r="AE275" t="n">
        <v>0.1583</v>
      </c>
      <c r="AF275" t="inlineStr">
        <is>
          <t>12:18</t>
        </is>
      </c>
      <c r="AG275" t="n">
        <v>0</v>
      </c>
    </row>
    <row r="276">
      <c r="A276" t="inlineStr">
        <is>
          <t>CLR</t>
        </is>
      </c>
      <c r="B276" t="inlineStr">
        <is>
          <t>RM</t>
        </is>
      </c>
      <c r="C276" t="inlineStr">
        <is>
          <t>RM.CLR.0039</t>
        </is>
      </c>
      <c r="D276" t="inlineStr">
        <is>
          <t>Carmine Os Powder</t>
        </is>
      </c>
      <c r="E276" t="n">
        <v>159.4941</v>
      </c>
      <c r="F276" t="n">
        <v>44658.348</v>
      </c>
      <c r="G276" t="inlineStr">
        <is>
          <t>9408, 9403, 9401, 9405, 9801, 9112, 9102, 9809, 9108, 9304, 9809, 112, 9401, 9408, 9304, 9403, 9108, 809, 9102, 801, 9112, 408, 405, 403, 401, 108, 304, 102, 112, 403, 304, 405, 408, 801, 809, 108, 102, 9108, 403, 809, 9801, 9408, 9405, 9403, 9405, 108, 9809, 405, 408, 9112, 102, 401, 112</t>
        </is>
      </c>
      <c r="H276" t="n">
        <v>0</v>
      </c>
      <c r="I276" t="n">
        <v>0</v>
      </c>
      <c r="J276" t="n">
        <v>0</v>
      </c>
      <c r="K276" t="n">
        <v>0</v>
      </c>
      <c r="L276" t="n">
        <v>0</v>
      </c>
      <c r="M276" t="n">
        <v>0</v>
      </c>
      <c r="N276" t="n">
        <v>0</v>
      </c>
      <c r="O276" t="n">
        <v>0</v>
      </c>
      <c r="P276" t="n">
        <v>0</v>
      </c>
      <c r="Q276" t="n">
        <v>-10.809</v>
      </c>
      <c r="R276" t="n">
        <v>0</v>
      </c>
      <c r="S276" t="n">
        <v>-10.809</v>
      </c>
      <c r="T276" t="n">
        <v>148.6851</v>
      </c>
      <c r="U276" t="n">
        <v>41631.828</v>
      </c>
      <c r="V276" t="n">
        <v>280</v>
      </c>
      <c r="W276" t="n">
        <v>27.2245</v>
      </c>
      <c r="X276" t="n">
        <v>54.4514</v>
      </c>
      <c r="Y276" t="n">
        <v>54.4514</v>
      </c>
      <c r="Z276" t="n">
        <v>54.4514</v>
      </c>
      <c r="AA276" s="20" t="n">
        <v>46109</v>
      </c>
      <c r="AB276" t="inlineStr">
        <is>
          <t>زهرة يافا للتجارة JFT</t>
        </is>
      </c>
      <c r="AC276" s="20" t="n">
        <v>46294</v>
      </c>
      <c r="AD276" t="n">
        <v>6.0501</v>
      </c>
      <c r="AE276" t="n">
        <v>4.5376</v>
      </c>
      <c r="AF276" t="inlineStr">
        <is>
          <t>32:23</t>
        </is>
      </c>
      <c r="AG276" t="n">
        <v>0</v>
      </c>
    </row>
    <row r="277">
      <c r="A277" t="inlineStr">
        <is>
          <t>CLR</t>
        </is>
      </c>
      <c r="B277" t="inlineStr">
        <is>
          <t>RM</t>
        </is>
      </c>
      <c r="C277" t="inlineStr">
        <is>
          <t>RM.CLR.0040</t>
        </is>
      </c>
      <c r="D277" t="inlineStr">
        <is>
          <t>لون باودر اسود</t>
        </is>
      </c>
      <c r="V277" t="n">
        <v>0</v>
      </c>
      <c r="W277" t="n">
        <v>0</v>
      </c>
      <c r="X277" t="n">
        <v>0</v>
      </c>
      <c r="Y277" t="n">
        <v>0</v>
      </c>
      <c r="Z277" t="n">
        <v>0</v>
      </c>
      <c r="AA277" s="20" t="n">
        <v>2</v>
      </c>
      <c r="AC277" s="20" t="n">
        <v>2</v>
      </c>
      <c r="AD277" t="n">
        <v>0</v>
      </c>
      <c r="AE277" t="n">
        <v>0</v>
      </c>
    </row>
    <row r="278">
      <c r="A278" t="inlineStr">
        <is>
          <t>FAT</t>
        </is>
      </c>
      <c r="B278" t="inlineStr">
        <is>
          <t>RM</t>
        </is>
      </c>
      <c r="C278" t="inlineStr">
        <is>
          <t>RM.FAT.00001</t>
        </is>
      </c>
      <c r="D278" t="inlineStr">
        <is>
          <t xml:space="preserve">زبدة حيواني </t>
        </is>
      </c>
      <c r="V278" t="n">
        <v>0</v>
      </c>
      <c r="W278" t="n">
        <v>0</v>
      </c>
      <c r="X278" t="n">
        <v>0</v>
      </c>
      <c r="Y278" t="n">
        <v>0</v>
      </c>
      <c r="Z278" t="n">
        <v>0</v>
      </c>
      <c r="AA278" s="20" t="n">
        <v>2</v>
      </c>
      <c r="AC278" s="20" t="n">
        <v>2</v>
      </c>
      <c r="AD278" t="n">
        <v>0</v>
      </c>
      <c r="AE278" t="n">
        <v>0</v>
      </c>
    </row>
    <row r="279">
      <c r="A279" t="inlineStr">
        <is>
          <t>FAT</t>
        </is>
      </c>
      <c r="B279" t="inlineStr">
        <is>
          <t>RM</t>
        </is>
      </c>
      <c r="C279" t="inlineStr">
        <is>
          <t>RM.FAT.00002</t>
        </is>
      </c>
      <c r="D279" t="inlineStr">
        <is>
          <t>Gold Valley Butter 25 kg</t>
        </is>
      </c>
      <c r="E279" t="n">
        <v>0</v>
      </c>
      <c r="F279" t="n">
        <v>0</v>
      </c>
      <c r="G279" t="inlineStr">
        <is>
          <t>301, 102, 301, 102</t>
        </is>
      </c>
      <c r="H279" t="n">
        <v>0</v>
      </c>
      <c r="I279" t="n">
        <v>0</v>
      </c>
      <c r="J279" t="n">
        <v>0</v>
      </c>
      <c r="K279" t="n">
        <v>0</v>
      </c>
      <c r="L279" t="n">
        <v>0</v>
      </c>
      <c r="M279" t="n">
        <v>0</v>
      </c>
      <c r="N279" t="n">
        <v>0</v>
      </c>
      <c r="O279" t="n">
        <v>0</v>
      </c>
      <c r="P279" t="n">
        <v>0</v>
      </c>
      <c r="Q279" t="n">
        <v>0</v>
      </c>
      <c r="R279" t="n">
        <v>0</v>
      </c>
      <c r="S279" t="n">
        <v>0</v>
      </c>
      <c r="T279" t="n">
        <v>0</v>
      </c>
      <c r="U279" t="n">
        <v>0</v>
      </c>
      <c r="V279" t="n">
        <v>2.1051</v>
      </c>
      <c r="W279" t="n">
        <v>0</v>
      </c>
      <c r="X279" t="n">
        <v>0</v>
      </c>
      <c r="Y279" t="n">
        <v>0</v>
      </c>
      <c r="Z279" t="n">
        <v>0</v>
      </c>
      <c r="AA279" s="20" t="n">
        <v>45183</v>
      </c>
      <c r="AB279" t="inlineStr">
        <is>
          <t>شركة اياد خرفان وشركاه - مورد</t>
        </is>
      </c>
      <c r="AC279" s="20" t="n">
        <v>45515</v>
      </c>
      <c r="AD279" t="n">
        <v>0</v>
      </c>
      <c r="AE279" t="n">
        <v>0</v>
      </c>
      <c r="AG279" t="n">
        <v>0</v>
      </c>
    </row>
    <row r="280">
      <c r="A280" t="inlineStr">
        <is>
          <t>FAT</t>
        </is>
      </c>
      <c r="B280" t="inlineStr">
        <is>
          <t>RM</t>
        </is>
      </c>
      <c r="C280" t="inlineStr">
        <is>
          <t>RM.FAT.00003</t>
        </is>
      </c>
      <c r="D280" t="inlineStr">
        <is>
          <t>زبدة حيواني</t>
        </is>
      </c>
      <c r="E280" t="n">
        <v>0</v>
      </c>
      <c r="F280" t="n">
        <v>0</v>
      </c>
      <c r="G280" t="inlineStr">
        <is>
          <t>304, 402, 304, 402, 9304, 9304</t>
        </is>
      </c>
      <c r="H280" t="n">
        <v>0</v>
      </c>
      <c r="I280" t="n">
        <v>0</v>
      </c>
      <c r="J280" t="n">
        <v>0</v>
      </c>
      <c r="K280" t="n">
        <v>0</v>
      </c>
      <c r="L280" t="n">
        <v>0</v>
      </c>
      <c r="M280" t="n">
        <v>0</v>
      </c>
      <c r="N280" t="n">
        <v>0</v>
      </c>
      <c r="O280" t="n">
        <v>0</v>
      </c>
      <c r="P280" t="n">
        <v>0</v>
      </c>
      <c r="Q280" t="n">
        <v>0</v>
      </c>
      <c r="R280" t="n">
        <v>0</v>
      </c>
      <c r="S280" t="n">
        <v>0</v>
      </c>
      <c r="T280" t="n">
        <v>0</v>
      </c>
      <c r="U280" t="n">
        <v>0</v>
      </c>
      <c r="V280" t="n">
        <v>9.055199999999999</v>
      </c>
      <c r="W280" t="n">
        <v>0</v>
      </c>
      <c r="X280" t="n">
        <v>0</v>
      </c>
      <c r="Y280" t="n">
        <v>9.630000000000001</v>
      </c>
      <c r="Z280" t="n">
        <v>9.630000000000001</v>
      </c>
      <c r="AA280" s="20" t="n">
        <v>45449</v>
      </c>
      <c r="AB280" t="inlineStr">
        <is>
          <t>Cash Customer - مورد</t>
        </is>
      </c>
      <c r="AC280" s="20" t="n">
        <v>46096</v>
      </c>
      <c r="AD280" t="n">
        <v>1.07</v>
      </c>
      <c r="AE280" t="n">
        <v>0.8025</v>
      </c>
      <c r="AF280" t="inlineStr">
        <is>
          <t>0:0</t>
        </is>
      </c>
      <c r="AG280" t="n">
        <v>0</v>
      </c>
    </row>
    <row r="281">
      <c r="A281" t="inlineStr">
        <is>
          <t>FAT</t>
        </is>
      </c>
      <c r="B281" t="inlineStr">
        <is>
          <t>RM</t>
        </is>
      </c>
      <c r="C281" t="inlineStr">
        <is>
          <t>RM.FAT.00004</t>
        </is>
      </c>
      <c r="D281" t="inlineStr">
        <is>
          <t>CBE</t>
        </is>
      </c>
      <c r="E281" t="n">
        <v>454967.493</v>
      </c>
      <c r="F281" t="n">
        <v>2010655.1265</v>
      </c>
      <c r="G281" t="inlineStr">
        <is>
          <t>9108, 9809, 9102, 9101, 9112, 9103, 9801, 9405, 9401, 9403, 9301, 9408, 9402, 9409, 112, 301, 9301, 303, 306, 201, 401, 204, 102, 9112, 103, 408, 9101, 9102, 409, 405, 9809, 101, 9409, 104, 108, 301, 9405, 107, 110, 103, 9403, 9405, 9408, 9409, 9801, 809, 101, 403, 9108, 9107, 102, 107, 9104, 108, 9401, 105, 499, 409, 801, 701, 9107, 809, 9110, 9204, 9104, 408, 405, 304, 402, 403, 112, 101, 105, 102, 103, 110, 104, 107, 304, 301, 108, 401, 403, 402, 204, 306, 201, 409, 303, 405, 408, 499, 801, 9104, 9101, 9102, 9103, 809, 9108, 701, 9112, 9107, 9403, 9110, 9408, 9401, 112, 9301, 9204, 9809, 104, 9402, 401</t>
        </is>
      </c>
      <c r="H281" t="n">
        <v>0</v>
      </c>
      <c r="I281" t="n">
        <v>0</v>
      </c>
      <c r="J281" t="n">
        <v>0</v>
      </c>
      <c r="K281" t="n">
        <v>0</v>
      </c>
      <c r="L281" t="n">
        <v>0</v>
      </c>
      <c r="M281" t="n">
        <v>0</v>
      </c>
      <c r="N281" t="n">
        <v>0</v>
      </c>
      <c r="O281" t="n">
        <v>-1500</v>
      </c>
      <c r="P281" t="n">
        <v>0</v>
      </c>
      <c r="Q281" t="n">
        <v>-53804.439</v>
      </c>
      <c r="R281" t="n">
        <v>0</v>
      </c>
      <c r="S281" t="n">
        <v>-55304.439</v>
      </c>
      <c r="T281" t="n">
        <v>399663.054</v>
      </c>
      <c r="U281" t="n">
        <v>1766118.9701</v>
      </c>
      <c r="V281" t="n">
        <v>4.419</v>
      </c>
      <c r="W281" t="n">
        <v>176081.655</v>
      </c>
      <c r="X281" t="n">
        <v>389077.772</v>
      </c>
      <c r="Y281" t="n">
        <v>535216.0616</v>
      </c>
      <c r="Z281" t="n">
        <v>692849.7876</v>
      </c>
      <c r="AA281" s="20" t="n">
        <v>45942</v>
      </c>
      <c r="AB281" t="inlineStr">
        <is>
          <t>CBE 608.21/2025</t>
        </is>
      </c>
      <c r="AC281" s="20" t="n">
        <v>46295</v>
      </c>
      <c r="AD281" t="n">
        <v>59468.4512</v>
      </c>
      <c r="AE281" t="n">
        <v>57737.4823</v>
      </c>
      <c r="AF281" t="inlineStr">
        <is>
          <t>6:27</t>
        </is>
      </c>
      <c r="AG281" t="n">
        <v>0</v>
      </c>
    </row>
    <row r="282">
      <c r="A282" t="inlineStr">
        <is>
          <t>FAT</t>
        </is>
      </c>
      <c r="B282" t="inlineStr">
        <is>
          <t>RM</t>
        </is>
      </c>
      <c r="C282" t="inlineStr">
        <is>
          <t>RM.FAT.00005</t>
        </is>
      </c>
      <c r="D282" t="inlineStr">
        <is>
          <t>ILLEXAO SC 70 - Crt CBE</t>
        </is>
      </c>
      <c r="E282" t="n">
        <v>0</v>
      </c>
      <c r="F282" t="n">
        <v>0</v>
      </c>
      <c r="G282" t="inlineStr">
        <is>
          <t>9403, 9408, 9402, 9409, 9401, 9405, 9102, 9112, 9108, 9102, 701, 9112, 9108, 9110, 9111, 9403, 9408, 9401, 9402, 104, 9405, 110, 499, 409, 408, 405, 306, 403, 402, 401, 108, 107, 103, 102, 111, 110, 112, 104, 101, 201, 9110, 9111, 701, 499, 409, 403, 405, 408, 306, 401, 201, 402, 112, 111, 108, 107, 103, 9409, 101, 102</t>
        </is>
      </c>
      <c r="H282" t="n">
        <v>0</v>
      </c>
      <c r="I282" t="n">
        <v>0</v>
      </c>
      <c r="J282" t="n">
        <v>0</v>
      </c>
      <c r="K282" t="n">
        <v>0</v>
      </c>
      <c r="L282" t="n">
        <v>0</v>
      </c>
      <c r="M282" t="n">
        <v>0</v>
      </c>
      <c r="N282" t="n">
        <v>0</v>
      </c>
      <c r="O282" t="n">
        <v>0</v>
      </c>
      <c r="P282" t="n">
        <v>0</v>
      </c>
      <c r="Q282" t="n">
        <v>0</v>
      </c>
      <c r="R282" t="n">
        <v>0</v>
      </c>
      <c r="S282" t="n">
        <v>0</v>
      </c>
      <c r="T282" t="n">
        <v>0</v>
      </c>
      <c r="U282" t="n">
        <v>0</v>
      </c>
      <c r="V282" t="n">
        <v>4.3259</v>
      </c>
      <c r="W282" t="n">
        <v>1616.1073</v>
      </c>
      <c r="X282" t="n">
        <v>3262.4273</v>
      </c>
      <c r="Y282" t="n">
        <v>84979.8115</v>
      </c>
      <c r="Z282" t="n">
        <v>87656.1185</v>
      </c>
      <c r="AA282" s="20" t="n">
        <v>45862</v>
      </c>
      <c r="AB282" t="inlineStr">
        <is>
          <t>CBE 70.06/2025</t>
        </is>
      </c>
      <c r="AC282" s="20" t="n">
        <v>46234</v>
      </c>
      <c r="AD282" t="n">
        <v>9442.2012</v>
      </c>
      <c r="AE282" t="n">
        <v>7304.6765</v>
      </c>
      <c r="AF282" t="inlineStr">
        <is>
          <t>0:0</t>
        </is>
      </c>
      <c r="AG282" t="n">
        <v>0</v>
      </c>
    </row>
    <row r="283">
      <c r="A283" t="inlineStr">
        <is>
          <t>FAT</t>
        </is>
      </c>
      <c r="B283" t="inlineStr">
        <is>
          <t>RM</t>
        </is>
      </c>
      <c r="C283" t="inlineStr">
        <is>
          <t>RM.FAT.00006</t>
        </is>
      </c>
      <c r="D283" t="inlineStr">
        <is>
          <t>Coconera AP 4002 "CBE"</t>
        </is>
      </c>
      <c r="E283" t="n">
        <v>0</v>
      </c>
      <c r="F283" t="n">
        <v>0</v>
      </c>
      <c r="G283" t="inlineStr">
        <is>
          <t>9402, 9301, 9108, 9402, 9301, 701, 9108, 499, 306, 403, 108, 301, 103, 102, 403, 701, 499, 108, 102, 103, 306, 301</t>
        </is>
      </c>
      <c r="H283" t="n">
        <v>0</v>
      </c>
      <c r="I283" t="n">
        <v>0</v>
      </c>
      <c r="J283" t="n">
        <v>0</v>
      </c>
      <c r="K283" t="n">
        <v>0</v>
      </c>
      <c r="L283" t="n">
        <v>0</v>
      </c>
      <c r="M283" t="n">
        <v>0</v>
      </c>
      <c r="N283" t="n">
        <v>0</v>
      </c>
      <c r="O283" t="n">
        <v>0</v>
      </c>
      <c r="P283" t="n">
        <v>0</v>
      </c>
      <c r="Q283" t="n">
        <v>0</v>
      </c>
      <c r="R283" t="n">
        <v>0</v>
      </c>
      <c r="S283" t="n">
        <v>0</v>
      </c>
      <c r="T283" t="n">
        <v>0</v>
      </c>
      <c r="U283" t="n">
        <v>0</v>
      </c>
      <c r="V283" t="n">
        <v>4.4594</v>
      </c>
      <c r="W283" t="n">
        <v>304.8144</v>
      </c>
      <c r="X283" t="n">
        <v>304.8144</v>
      </c>
      <c r="Y283" t="n">
        <v>385.1562</v>
      </c>
      <c r="Z283" t="n">
        <v>425.1562</v>
      </c>
      <c r="AA283" s="20" t="n">
        <v>45780</v>
      </c>
      <c r="AB283" t="inlineStr">
        <is>
          <t>COCONERA AP.02/2025</t>
        </is>
      </c>
      <c r="AC283" s="20" t="n">
        <v>46234</v>
      </c>
      <c r="AD283" t="n">
        <v>42.7951</v>
      </c>
      <c r="AE283" t="n">
        <v>35.4296</v>
      </c>
      <c r="AF283" t="inlineStr">
        <is>
          <t>0:0</t>
        </is>
      </c>
      <c r="AG283" t="n">
        <v>0</v>
      </c>
    </row>
    <row r="284">
      <c r="A284" t="inlineStr">
        <is>
          <t>FAT</t>
        </is>
      </c>
      <c r="B284" t="inlineStr">
        <is>
          <t>RM</t>
        </is>
      </c>
      <c r="C284" t="inlineStr">
        <is>
          <t>RM.FAT.00007</t>
        </is>
      </c>
      <c r="D284" t="inlineStr">
        <is>
          <t>Turacao 70 "CBE"</t>
        </is>
      </c>
      <c r="E284" t="n">
        <v>0</v>
      </c>
      <c r="F284" t="n">
        <v>0</v>
      </c>
      <c r="G284" t="inlineStr">
        <is>
          <t>108, 107, 112, 103, 102, 101, 306, 403, 401, 402, 409, 9112, 9108, 499, 408, 405, 9403, 9402, 9401, 9408, 112, 306, 401, 108, 101, 107, 102, 9409, 9405, 103, 403, 402, 499, 409, 408, 405, 9403, 9402, 9408, 9409, 9108, 9405, 9401, 9112</t>
        </is>
      </c>
      <c r="H284" t="n">
        <v>0</v>
      </c>
      <c r="I284" t="n">
        <v>0</v>
      </c>
      <c r="J284" t="n">
        <v>0</v>
      </c>
      <c r="K284" t="n">
        <v>0</v>
      </c>
      <c r="L284" t="n">
        <v>0</v>
      </c>
      <c r="M284" t="n">
        <v>0</v>
      </c>
      <c r="N284" t="n">
        <v>0</v>
      </c>
      <c r="O284" t="n">
        <v>0</v>
      </c>
      <c r="P284" t="n">
        <v>0</v>
      </c>
      <c r="Q284" t="n">
        <v>0</v>
      </c>
      <c r="R284" t="n">
        <v>0</v>
      </c>
      <c r="S284" t="n">
        <v>0</v>
      </c>
      <c r="T284" t="n">
        <v>0</v>
      </c>
      <c r="U284" t="n">
        <v>0</v>
      </c>
      <c r="V284" t="n">
        <v>4.9823</v>
      </c>
      <c r="W284" t="n">
        <v>3220.1747</v>
      </c>
      <c r="X284" t="n">
        <v>3220.1747</v>
      </c>
      <c r="Y284" t="n">
        <v>3634.7663</v>
      </c>
      <c r="Z284" t="n">
        <v>87749.7743</v>
      </c>
      <c r="AA284" s="20" t="n">
        <v>45845</v>
      </c>
      <c r="AB284" t="inlineStr">
        <is>
          <t>COCOA YAMA.14/2025</t>
        </is>
      </c>
      <c r="AC284" s="20" t="n">
        <v>46234</v>
      </c>
      <c r="AD284" t="n">
        <v>403.8629</v>
      </c>
      <c r="AE284" t="n">
        <v>7312.4811</v>
      </c>
      <c r="AF284" t="inlineStr">
        <is>
          <t>0:0</t>
        </is>
      </c>
      <c r="AG284" t="n">
        <v>0</v>
      </c>
    </row>
    <row r="285">
      <c r="A285" t="inlineStr">
        <is>
          <t>FAT</t>
        </is>
      </c>
      <c r="B285" t="inlineStr">
        <is>
          <t>RM</t>
        </is>
      </c>
      <c r="C285" t="inlineStr">
        <is>
          <t>RM.FAT.00008</t>
        </is>
      </c>
      <c r="D285" t="inlineStr">
        <is>
          <t>CBR</t>
        </is>
      </c>
      <c r="E285" t="n">
        <v>96475.522</v>
      </c>
      <c r="F285" t="n">
        <v>156941.6252</v>
      </c>
      <c r="G285" t="inlineStr">
        <is>
          <t>102, 9408, 101, 9403, 9801, 809, 107, 9401, 9112, 102, 408, 403, 9108, 9102, 103, 9405, 108, 9809, 104, 108, 112, 301, 306, 402, 401, 403, 405, 408, 499, 809, 801, 301, 112, 101, 108, 102, 103, 104, 107, 403, 402, 401, 306, 499, 405, 408, 9103, 9102, 801, 9112, 401, 112, 9301, 9401, 9408, 9403, 9402, 9108, 9402, 9801, 9301, 9403, 9408, 9108, 9103, 9102, 9809, 9405, 9401, 9112</t>
        </is>
      </c>
      <c r="H285" t="n">
        <v>48000</v>
      </c>
      <c r="I285" t="n">
        <v>0</v>
      </c>
      <c r="J285" t="n">
        <v>0</v>
      </c>
      <c r="K285" t="n">
        <v>0</v>
      </c>
      <c r="L285" t="n">
        <v>0</v>
      </c>
      <c r="M285" t="n">
        <v>48000</v>
      </c>
      <c r="N285" t="n">
        <v>0</v>
      </c>
      <c r="O285" t="n">
        <v>0</v>
      </c>
      <c r="P285" t="n">
        <v>0</v>
      </c>
      <c r="Q285" t="n">
        <v>-31528.559</v>
      </c>
      <c r="R285" t="n">
        <v>0</v>
      </c>
      <c r="S285" t="n">
        <v>-31528.559</v>
      </c>
      <c r="T285" t="n">
        <v>112946.963</v>
      </c>
      <c r="U285" t="n">
        <v>183732.755</v>
      </c>
      <c r="V285" t="n">
        <v>1.6267</v>
      </c>
      <c r="W285" t="n">
        <v>58700.516</v>
      </c>
      <c r="X285" t="n">
        <v>204269.751</v>
      </c>
      <c r="Y285" t="n">
        <v>253617.151</v>
      </c>
      <c r="Z285" t="n">
        <v>255252.979</v>
      </c>
      <c r="AA285" s="20" t="n">
        <v>46268</v>
      </c>
      <c r="AB285" t="inlineStr">
        <is>
          <t>CBR - CULINA .11/2026</t>
        </is>
      </c>
      <c r="AC285" s="20" t="n">
        <v>46294</v>
      </c>
      <c r="AD285" t="n">
        <v>28179.6834</v>
      </c>
      <c r="AE285" t="n">
        <v>21271.0815</v>
      </c>
      <c r="AF285" t="inlineStr">
        <is>
          <t>5:9</t>
        </is>
      </c>
      <c r="AG285" t="n">
        <v>78276.42</v>
      </c>
    </row>
    <row r="286">
      <c r="A286" t="inlineStr">
        <is>
          <t>FAT</t>
        </is>
      </c>
      <c r="B286" t="inlineStr">
        <is>
          <t>RM</t>
        </is>
      </c>
      <c r="C286" t="inlineStr">
        <is>
          <t>RM.FAT.00009</t>
        </is>
      </c>
      <c r="D286" t="inlineStr">
        <is>
          <t xml:space="preserve">CBR CULINA PREMIUM CBG 135 </t>
        </is>
      </c>
      <c r="E286" t="n">
        <v>3062.889</v>
      </c>
      <c r="F286" t="n">
        <v>4748.0232</v>
      </c>
      <c r="G286" t="inlineStr">
        <is>
          <t>405, 408, 499, 402, 403, 9110, 701, 103, 9405, 403, 107, 102, 101, 106, 108, 9401, 401, 306, 112, 9408, 9401, 9402, 9403, 9110, 110, 401, 405, 408, 499, 9108, 9112, 701, 9103, 9102, 402, 401, 403, 306, 101, 102, 103, 110, 106, 107, 108, 112, 9112, 9401, 9405, 9108, 9103, 9102, 9408, 9402, 9403</t>
        </is>
      </c>
      <c r="H286" t="n">
        <v>0</v>
      </c>
      <c r="I286" t="n">
        <v>0</v>
      </c>
      <c r="J286" t="n">
        <v>0</v>
      </c>
      <c r="K286" t="n">
        <v>0</v>
      </c>
      <c r="L286" t="n">
        <v>0</v>
      </c>
      <c r="M286" t="n">
        <v>0</v>
      </c>
      <c r="N286" t="n">
        <v>0</v>
      </c>
      <c r="O286" t="n">
        <v>0</v>
      </c>
      <c r="P286" t="n">
        <v>0</v>
      </c>
      <c r="Q286" t="n">
        <v>-2545.629</v>
      </c>
      <c r="R286" t="n">
        <v>0</v>
      </c>
      <c r="S286" t="n">
        <v>-2545.629</v>
      </c>
      <c r="T286" t="n">
        <v>517.26</v>
      </c>
      <c r="U286" t="n">
        <v>801.8446</v>
      </c>
      <c r="V286" t="n">
        <v>1.5502</v>
      </c>
      <c r="W286" t="n">
        <v>47514.498</v>
      </c>
      <c r="X286" t="n">
        <v>47514.498</v>
      </c>
      <c r="Y286" t="n">
        <v>144683.0788</v>
      </c>
      <c r="Z286" t="n">
        <v>275365.6058</v>
      </c>
      <c r="AA286" s="20" t="n">
        <v>46194</v>
      </c>
      <c r="AB286" t="inlineStr">
        <is>
          <t>CBR - CULINA .08/2026</t>
        </is>
      </c>
      <c r="AC286" s="20" t="n">
        <v>46292</v>
      </c>
      <c r="AD286" t="n">
        <v>16075.8976</v>
      </c>
      <c r="AE286" t="n">
        <v>22947.1338</v>
      </c>
      <c r="AF286" t="inlineStr">
        <is>
          <t>0:0</t>
        </is>
      </c>
      <c r="AG286" t="n">
        <v>0</v>
      </c>
    </row>
    <row r="287">
      <c r="A287" t="inlineStr">
        <is>
          <t>FAT</t>
        </is>
      </c>
      <c r="B287" t="inlineStr">
        <is>
          <t>RM</t>
        </is>
      </c>
      <c r="C287" t="inlineStr">
        <is>
          <t>RM.FAT.00010</t>
        </is>
      </c>
      <c r="D287" t="inlineStr">
        <is>
          <t>OLINERA 5515 NH</t>
        </is>
      </c>
      <c r="E287" t="n">
        <v>0</v>
      </c>
      <c r="F287" t="n">
        <v>0</v>
      </c>
      <c r="G287" t="inlineStr">
        <is>
          <t>9402, 9108, 9401, 499, 9108, 9402, 9401, 403, 401, 101, 102, 108, 403, 499, 101, 108, 102, 401</t>
        </is>
      </c>
      <c r="H287" t="n">
        <v>0</v>
      </c>
      <c r="I287" t="n">
        <v>0</v>
      </c>
      <c r="J287" t="n">
        <v>0</v>
      </c>
      <c r="K287" t="n">
        <v>0</v>
      </c>
      <c r="L287" t="n">
        <v>0</v>
      </c>
      <c r="M287" t="n">
        <v>0</v>
      </c>
      <c r="N287" t="n">
        <v>0</v>
      </c>
      <c r="O287" t="n">
        <v>0</v>
      </c>
      <c r="P287" t="n">
        <v>0</v>
      </c>
      <c r="Q287" t="n">
        <v>0</v>
      </c>
      <c r="R287" t="n">
        <v>0</v>
      </c>
      <c r="S287" t="n">
        <v>0</v>
      </c>
      <c r="T287" t="n">
        <v>0</v>
      </c>
      <c r="U287" t="n">
        <v>0</v>
      </c>
      <c r="V287" t="n">
        <v>1.2713</v>
      </c>
      <c r="W287" t="n">
        <v>0</v>
      </c>
      <c r="X287" t="n">
        <v>0</v>
      </c>
      <c r="Y287" t="n">
        <v>0.9302</v>
      </c>
      <c r="Z287" t="n">
        <v>0.9302</v>
      </c>
      <c r="AA287" s="20" t="n">
        <v>45309</v>
      </c>
      <c r="AB287" t="inlineStr">
        <is>
          <t>OLINERA.01/2024</t>
        </is>
      </c>
      <c r="AC287" s="20" t="n">
        <v>46081</v>
      </c>
      <c r="AD287" t="n">
        <v>0.1033</v>
      </c>
      <c r="AE287" t="n">
        <v>0.0775</v>
      </c>
      <c r="AF287" t="inlineStr">
        <is>
          <t>0:0</t>
        </is>
      </c>
      <c r="AG287" t="n">
        <v>0</v>
      </c>
    </row>
    <row r="288">
      <c r="A288" t="inlineStr">
        <is>
          <t>FAT</t>
        </is>
      </c>
      <c r="B288" t="inlineStr">
        <is>
          <t>RM</t>
        </is>
      </c>
      <c r="C288" t="inlineStr">
        <is>
          <t>RM.FAT.00011</t>
        </is>
      </c>
      <c r="D288" t="inlineStr">
        <is>
          <t>Couva 500 - CBR</t>
        </is>
      </c>
      <c r="E288" t="n">
        <v>0</v>
      </c>
      <c r="F288" t="n">
        <v>0</v>
      </c>
      <c r="G288" t="inlineStr">
        <is>
          <t>9402, 9401, 9108, 9405, 108, 9405, 103, 102, 101, 499, 701, 201, 401, 402, 403, 405, 9402, 9401, 9108, 701, 499, 405, 108, 102, 101, 103, 402, 403, 401, 201</t>
        </is>
      </c>
      <c r="H288" t="n">
        <v>0</v>
      </c>
      <c r="I288" t="n">
        <v>0</v>
      </c>
      <c r="J288" t="n">
        <v>0</v>
      </c>
      <c r="K288" t="n">
        <v>0</v>
      </c>
      <c r="L288" t="n">
        <v>0</v>
      </c>
      <c r="M288" t="n">
        <v>0</v>
      </c>
      <c r="N288" t="n">
        <v>0</v>
      </c>
      <c r="O288" t="n">
        <v>0</v>
      </c>
      <c r="P288" t="n">
        <v>0</v>
      </c>
      <c r="Q288" t="n">
        <v>0</v>
      </c>
      <c r="R288" t="n">
        <v>0</v>
      </c>
      <c r="S288" t="n">
        <v>0</v>
      </c>
      <c r="T288" t="n">
        <v>0</v>
      </c>
      <c r="U288" t="n">
        <v>0</v>
      </c>
      <c r="V288" t="n">
        <v>1.324</v>
      </c>
      <c r="W288" t="n">
        <v>0.8391</v>
      </c>
      <c r="X288" t="n">
        <v>0.8391</v>
      </c>
      <c r="Y288" t="n">
        <v>5.1411</v>
      </c>
      <c r="Z288" t="n">
        <v>5.1411</v>
      </c>
      <c r="AA288" s="20" t="n">
        <v>45598</v>
      </c>
      <c r="AB288" t="inlineStr">
        <is>
          <t>CBR500.11/2024</t>
        </is>
      </c>
      <c r="AC288" s="20" t="n">
        <v>46234</v>
      </c>
      <c r="AD288" t="n">
        <v>0.5712</v>
      </c>
      <c r="AE288" t="n">
        <v>0.4284</v>
      </c>
      <c r="AF288" t="inlineStr">
        <is>
          <t>0:0</t>
        </is>
      </c>
      <c r="AG288" t="n">
        <v>0</v>
      </c>
    </row>
    <row r="289">
      <c r="A289" t="inlineStr">
        <is>
          <t>FAT</t>
        </is>
      </c>
      <c r="B289" t="inlineStr">
        <is>
          <t>RM</t>
        </is>
      </c>
      <c r="C289" t="inlineStr">
        <is>
          <t>RM.FAT.00012</t>
        </is>
      </c>
      <c r="D289" t="inlineStr">
        <is>
          <t>Akospread GP 19 ( AAK )</t>
        </is>
      </c>
      <c r="E289" t="n">
        <v>0</v>
      </c>
      <c r="F289" t="n">
        <v>0</v>
      </c>
      <c r="G289" t="inlineStr">
        <is>
          <t>401, 401</t>
        </is>
      </c>
      <c r="H289" t="n">
        <v>0</v>
      </c>
      <c r="I289" t="n">
        <v>0</v>
      </c>
      <c r="J289" t="n">
        <v>0</v>
      </c>
      <c r="K289" t="n">
        <v>0</v>
      </c>
      <c r="L289" t="n">
        <v>0</v>
      </c>
      <c r="M289" t="n">
        <v>0</v>
      </c>
      <c r="N289" t="n">
        <v>0</v>
      </c>
      <c r="O289" t="n">
        <v>0</v>
      </c>
      <c r="P289" t="n">
        <v>0</v>
      </c>
      <c r="Q289" t="n">
        <v>0</v>
      </c>
      <c r="R289" t="n">
        <v>0</v>
      </c>
      <c r="S289" t="n">
        <v>0</v>
      </c>
      <c r="T289" t="n">
        <v>0</v>
      </c>
      <c r="U289" t="n">
        <v>0</v>
      </c>
      <c r="V289" t="n">
        <v>1.298</v>
      </c>
      <c r="W289" t="n">
        <v>0</v>
      </c>
      <c r="X289" t="n">
        <v>0</v>
      </c>
      <c r="Y289" t="n">
        <v>0</v>
      </c>
      <c r="Z289" t="n">
        <v>0</v>
      </c>
      <c r="AA289" s="20" t="n">
        <v>2</v>
      </c>
      <c r="AC289" s="20" t="n">
        <v>2</v>
      </c>
      <c r="AD289" t="n">
        <v>0</v>
      </c>
      <c r="AE289" t="n">
        <v>0</v>
      </c>
      <c r="AG289" t="n">
        <v>0</v>
      </c>
    </row>
    <row r="290">
      <c r="A290" t="inlineStr">
        <is>
          <t>FAT</t>
        </is>
      </c>
      <c r="B290" t="inlineStr">
        <is>
          <t>RM</t>
        </is>
      </c>
      <c r="C290" t="inlineStr">
        <is>
          <t>RM.FAT.00013</t>
        </is>
      </c>
      <c r="D290" t="inlineStr">
        <is>
          <t>CBS 555</t>
        </is>
      </c>
      <c r="E290" t="n">
        <v>0</v>
      </c>
      <c r="F290" t="n">
        <v>0</v>
      </c>
      <c r="G290" t="inlineStr">
        <is>
          <t>9403, 9402, 9605, 9401, 104, 605, 9108, 9102, 9103, 9104, 701, 801, 9112, 405, 499, 403, 401, 306, 303, 304, 201, 112, 102, 103, 107, 105, 104, 108, 101, 304, 201, 306, 401, 303, 112, 102, 9405, 103, 108, 101, 107, 105, 9104, 701, 801, 405, 499, 605, 403, 9108, 9102, 9405, 9401, 9103, 9112, 9605, 9403, 9402</t>
        </is>
      </c>
      <c r="H290" t="n">
        <v>0</v>
      </c>
      <c r="I290" t="n">
        <v>0</v>
      </c>
      <c r="J290" t="n">
        <v>0</v>
      </c>
      <c r="K290" t="n">
        <v>0</v>
      </c>
      <c r="L290" t="n">
        <v>0</v>
      </c>
      <c r="M290" t="n">
        <v>0</v>
      </c>
      <c r="N290" t="n">
        <v>0</v>
      </c>
      <c r="O290" t="n">
        <v>0</v>
      </c>
      <c r="P290" t="n">
        <v>0</v>
      </c>
      <c r="Q290" t="n">
        <v>0</v>
      </c>
      <c r="R290" t="n">
        <v>0</v>
      </c>
      <c r="S290" t="n">
        <v>0</v>
      </c>
      <c r="T290" t="n">
        <v>0</v>
      </c>
      <c r="U290" t="n">
        <v>0</v>
      </c>
      <c r="V290" t="n">
        <v>1.8574</v>
      </c>
      <c r="W290" t="n">
        <v>0</v>
      </c>
      <c r="X290" t="n">
        <v>0</v>
      </c>
      <c r="Y290" t="n">
        <v>111484.0908</v>
      </c>
      <c r="Z290" t="n">
        <v>209534.2208</v>
      </c>
      <c r="AA290" s="20" t="n">
        <v>45852</v>
      </c>
      <c r="AB290" t="inlineStr">
        <is>
          <t>CBS555.10/2025</t>
        </is>
      </c>
      <c r="AC290" s="20" t="n">
        <v>46104</v>
      </c>
      <c r="AD290" t="n">
        <v>12387.1212</v>
      </c>
      <c r="AE290" t="n">
        <v>17461.185</v>
      </c>
      <c r="AF290" t="inlineStr">
        <is>
          <t>0:0</t>
        </is>
      </c>
      <c r="AG290" t="n">
        <v>0</v>
      </c>
    </row>
    <row r="291">
      <c r="A291" t="inlineStr">
        <is>
          <t>FAT</t>
        </is>
      </c>
      <c r="B291" t="inlineStr">
        <is>
          <t>RM</t>
        </is>
      </c>
      <c r="C291" t="inlineStr">
        <is>
          <t>RM.FAT.00014</t>
        </is>
      </c>
      <c r="D291" t="inlineStr">
        <is>
          <t>CBS AAK</t>
        </is>
      </c>
      <c r="E291" t="n">
        <v>4636.78</v>
      </c>
      <c r="F291" t="n">
        <v>10377.1843</v>
      </c>
      <c r="G291" t="inlineStr">
        <is>
          <t>403, 402, 499, 107, 101, 9403, 108, 103, 102, 403, 112, 401, 101, 108, 107, 103, 102, 112, 401, 403, 402, 499, 9112, 9102, 9108, 401, 112, 9401, 9402, 9403, 9402, 9403, 9112, 9401, 9102, 9108</t>
        </is>
      </c>
      <c r="H291" t="n">
        <v>0</v>
      </c>
      <c r="I291" t="n">
        <v>0</v>
      </c>
      <c r="J291" t="n">
        <v>0</v>
      </c>
      <c r="K291" t="n">
        <v>0</v>
      </c>
      <c r="L291" t="n">
        <v>0</v>
      </c>
      <c r="M291" t="n">
        <v>0</v>
      </c>
      <c r="N291" t="n">
        <v>0</v>
      </c>
      <c r="O291" t="n">
        <v>0</v>
      </c>
      <c r="P291" t="n">
        <v>0</v>
      </c>
      <c r="Q291" t="n">
        <v>-4185.272</v>
      </c>
      <c r="R291" t="n">
        <v>0</v>
      </c>
      <c r="S291" t="n">
        <v>-4185.272</v>
      </c>
      <c r="T291" t="n">
        <v>451.508</v>
      </c>
      <c r="U291" t="n">
        <v>1010.4818</v>
      </c>
      <c r="V291" t="n">
        <v>2.238</v>
      </c>
      <c r="W291" t="n">
        <v>41348.492</v>
      </c>
      <c r="X291" t="n">
        <v>41348.492</v>
      </c>
      <c r="Y291" t="n">
        <v>41348.492</v>
      </c>
      <c r="Z291" t="n">
        <v>41348.492</v>
      </c>
      <c r="AA291" s="20" t="n">
        <v>46222</v>
      </c>
      <c r="AB291" t="inlineStr">
        <is>
          <t>CBS – Wilmar.03/2026</t>
        </is>
      </c>
      <c r="AC291" s="20" t="n">
        <v>46271</v>
      </c>
      <c r="AD291" t="n">
        <v>4594.2768</v>
      </c>
      <c r="AE291" t="n">
        <v>3445.7076</v>
      </c>
      <c r="AF291" t="inlineStr">
        <is>
          <t>0:3</t>
        </is>
      </c>
      <c r="AG291" t="n">
        <v>0</v>
      </c>
    </row>
    <row r="292">
      <c r="A292" t="inlineStr">
        <is>
          <t>FAT</t>
        </is>
      </c>
      <c r="B292" t="inlineStr">
        <is>
          <t>RM</t>
        </is>
      </c>
      <c r="C292" t="inlineStr">
        <is>
          <t>RM.FAT.00015</t>
        </is>
      </c>
      <c r="D292" t="inlineStr">
        <is>
          <t>CBS</t>
        </is>
      </c>
      <c r="E292" t="n">
        <v>806.4109999999999</v>
      </c>
      <c r="F292" t="n">
        <v>1534.7411</v>
      </c>
      <c r="G292" t="inlineStr">
        <is>
          <t>9401, 9103, 9102, 9112, 9108, 9402, 9403, 9801, 401, 112, 102, 9801, 108, 107, 101, 103, 499, 801, 701, 403, 402, 201, 304, 108, 107, 104, 102, 101, 103, 304, 112, 401, 402, 403, 201, 9401, 104, 9402, 9403, 9108, 9103, 9102, 801, 701, 9112, 499</t>
        </is>
      </c>
      <c r="H292" t="n">
        <v>0</v>
      </c>
      <c r="I292" t="n">
        <v>0</v>
      </c>
      <c r="J292" t="n">
        <v>0</v>
      </c>
      <c r="K292" t="n">
        <v>0</v>
      </c>
      <c r="L292" t="n">
        <v>0</v>
      </c>
      <c r="M292" t="n">
        <v>0</v>
      </c>
      <c r="N292" t="n">
        <v>0</v>
      </c>
      <c r="O292" t="n">
        <v>0</v>
      </c>
      <c r="P292" t="n">
        <v>0</v>
      </c>
      <c r="Q292" t="n">
        <v>0</v>
      </c>
      <c r="R292" t="n">
        <v>0</v>
      </c>
      <c r="S292" t="n">
        <v>0</v>
      </c>
      <c r="T292" t="n">
        <v>806.4109999999999</v>
      </c>
      <c r="U292" t="n">
        <v>1534.7411</v>
      </c>
      <c r="V292" t="n">
        <v>1.9032</v>
      </c>
      <c r="W292" t="n">
        <v>519.186</v>
      </c>
      <c r="X292" t="n">
        <v>181067.6912</v>
      </c>
      <c r="Y292" t="n">
        <v>205251.3698</v>
      </c>
      <c r="Z292" t="n">
        <v>205418.0378</v>
      </c>
      <c r="AA292" s="20" t="n">
        <v>45756</v>
      </c>
      <c r="AB292" t="inlineStr">
        <is>
          <t>CBS.03/2025</t>
        </is>
      </c>
      <c r="AC292" s="20" t="n">
        <v>46229</v>
      </c>
      <c r="AD292" t="n">
        <v>22805.7077</v>
      </c>
      <c r="AE292" t="n">
        <v>17118.1698</v>
      </c>
      <c r="AF292" t="inlineStr">
        <is>
          <t>0:1</t>
        </is>
      </c>
      <c r="AG292" t="n">
        <v>0</v>
      </c>
    </row>
    <row r="293">
      <c r="A293" t="inlineStr">
        <is>
          <t>FAT</t>
        </is>
      </c>
      <c r="B293" t="inlineStr">
        <is>
          <t>RM</t>
        </is>
      </c>
      <c r="C293" t="inlineStr">
        <is>
          <t>RM.FAT.00016</t>
        </is>
      </c>
      <c r="D293" t="inlineStr">
        <is>
          <t>CBS – Wilmar</t>
        </is>
      </c>
      <c r="E293" t="n">
        <v>23335.7964</v>
      </c>
      <c r="F293" t="n">
        <v>49402.5163</v>
      </c>
      <c r="G293" t="inlineStr">
        <is>
          <t>9108, 9401, 9801, 9103, 9112, 9403, 112, 401, 201, 108, 103, 9112, 102, 103, 102, 9103, 9108, 403, 9801, 9403, 108, 9401, 809, 801, 403, 102, 103, 108, 112, 403, 401, 201, 809, 9112, 9103, 9108, 801, 112, 401, 9401, 9403</t>
        </is>
      </c>
      <c r="H293" t="n">
        <v>22860</v>
      </c>
      <c r="I293" t="n">
        <v>0</v>
      </c>
      <c r="J293" t="n">
        <v>0</v>
      </c>
      <c r="K293" t="n">
        <v>0</v>
      </c>
      <c r="L293" t="n">
        <v>0</v>
      </c>
      <c r="M293" t="n">
        <v>22860</v>
      </c>
      <c r="N293" t="n">
        <v>0</v>
      </c>
      <c r="O293" t="n">
        <v>0</v>
      </c>
      <c r="P293" t="n">
        <v>-4000</v>
      </c>
      <c r="Q293" t="n">
        <v>-33616.3292</v>
      </c>
      <c r="R293" t="n">
        <v>0</v>
      </c>
      <c r="S293" t="n">
        <v>-37616.3292</v>
      </c>
      <c r="T293" t="n">
        <v>8579.467199999999</v>
      </c>
      <c r="U293" t="n">
        <v>17996.9177</v>
      </c>
      <c r="V293" t="n">
        <v>2.0977</v>
      </c>
      <c r="W293" t="n">
        <v>78516.931</v>
      </c>
      <c r="X293" t="n">
        <v>78516.931</v>
      </c>
      <c r="Y293" t="n">
        <v>78516.931</v>
      </c>
      <c r="Z293" t="n">
        <v>78516.931</v>
      </c>
      <c r="AA293" s="20" t="n">
        <v>46277</v>
      </c>
      <c r="AB293" t="inlineStr">
        <is>
          <t>CBS – Wilmar.05/2026</t>
        </is>
      </c>
      <c r="AC293" s="20" t="n">
        <v>46294</v>
      </c>
      <c r="AD293" t="n">
        <v>8724.1034</v>
      </c>
      <c r="AE293" t="n">
        <v>6543.0775</v>
      </c>
      <c r="AF293" t="inlineStr">
        <is>
          <t>1:9</t>
        </is>
      </c>
      <c r="AG293" t="n">
        <v>47500.273</v>
      </c>
    </row>
    <row r="294">
      <c r="A294" t="inlineStr">
        <is>
          <t>FAT</t>
        </is>
      </c>
      <c r="B294" t="inlineStr">
        <is>
          <t>RM</t>
        </is>
      </c>
      <c r="C294" t="inlineStr">
        <is>
          <t>RM.FAT.00017</t>
        </is>
      </c>
      <c r="D294" t="inlineStr">
        <is>
          <t>سمنة</t>
        </is>
      </c>
      <c r="V294" t="n">
        <v>0</v>
      </c>
      <c r="W294" t="n">
        <v>0</v>
      </c>
      <c r="X294" t="n">
        <v>0</v>
      </c>
      <c r="Y294" t="n">
        <v>0</v>
      </c>
      <c r="Z294" t="n">
        <v>0</v>
      </c>
      <c r="AA294" s="20" t="n">
        <v>2</v>
      </c>
      <c r="AC294" s="20" t="n">
        <v>2</v>
      </c>
      <c r="AD294" t="n">
        <v>0</v>
      </c>
      <c r="AE294" t="n">
        <v>0</v>
      </c>
    </row>
    <row r="295">
      <c r="A295" t="inlineStr">
        <is>
          <t>FAT</t>
        </is>
      </c>
      <c r="B295" t="inlineStr">
        <is>
          <t>RM</t>
        </is>
      </c>
      <c r="C295" t="inlineStr">
        <is>
          <t>RM.FAT.00018</t>
        </is>
      </c>
      <c r="D295" t="inlineStr">
        <is>
          <t xml:space="preserve">سمنة بقلاوة سيزين 18 لتر </t>
        </is>
      </c>
      <c r="E295" t="n">
        <v>0</v>
      </c>
      <c r="F295" t="n">
        <v>0</v>
      </c>
      <c r="G295" t="inlineStr">
        <is>
          <t>301, 301</t>
        </is>
      </c>
      <c r="H295" t="n">
        <v>0</v>
      </c>
      <c r="I295" t="n">
        <v>0</v>
      </c>
      <c r="J295" t="n">
        <v>0</v>
      </c>
      <c r="K295" t="n">
        <v>0</v>
      </c>
      <c r="L295" t="n">
        <v>0</v>
      </c>
      <c r="M295" t="n">
        <v>0</v>
      </c>
      <c r="N295" t="n">
        <v>0</v>
      </c>
      <c r="O295" t="n">
        <v>0</v>
      </c>
      <c r="P295" t="n">
        <v>0</v>
      </c>
      <c r="Q295" t="n">
        <v>0</v>
      </c>
      <c r="R295" t="n">
        <v>0</v>
      </c>
      <c r="S295" t="n">
        <v>0</v>
      </c>
      <c r="T295" t="n">
        <v>0</v>
      </c>
      <c r="U295" t="n">
        <v>0</v>
      </c>
      <c r="V295" t="n">
        <v>1.0684</v>
      </c>
      <c r="W295" t="n">
        <v>0</v>
      </c>
      <c r="X295" t="n">
        <v>0</v>
      </c>
      <c r="Y295" t="n">
        <v>0</v>
      </c>
      <c r="Z295" t="n">
        <v>0</v>
      </c>
      <c r="AA295" s="20" t="n">
        <v>45524</v>
      </c>
      <c r="AB295" t="inlineStr">
        <is>
          <t>شركة اياد خرفان وشركاه - مورد</t>
        </is>
      </c>
      <c r="AC295" s="20" t="n">
        <v>45524</v>
      </c>
      <c r="AD295" t="n">
        <v>0</v>
      </c>
      <c r="AE295" t="n">
        <v>0</v>
      </c>
      <c r="AG295" t="n">
        <v>0</v>
      </c>
    </row>
    <row r="296">
      <c r="A296" t="inlineStr">
        <is>
          <t>FAT</t>
        </is>
      </c>
      <c r="B296" t="inlineStr">
        <is>
          <t>RM</t>
        </is>
      </c>
      <c r="C296" t="inlineStr">
        <is>
          <t>RM.FAT.00019</t>
        </is>
      </c>
      <c r="D296" t="inlineStr">
        <is>
          <t xml:space="preserve">سمنة كنافة 18 لتر </t>
        </is>
      </c>
      <c r="E296" t="n">
        <v>0</v>
      </c>
      <c r="F296" t="n">
        <v>0</v>
      </c>
      <c r="G296" t="inlineStr">
        <is>
          <t>301, 301</t>
        </is>
      </c>
      <c r="H296" t="n">
        <v>0</v>
      </c>
      <c r="I296" t="n">
        <v>0</v>
      </c>
      <c r="J296" t="n">
        <v>0</v>
      </c>
      <c r="K296" t="n">
        <v>0</v>
      </c>
      <c r="L296" t="n">
        <v>0</v>
      </c>
      <c r="M296" t="n">
        <v>0</v>
      </c>
      <c r="N296" t="n">
        <v>0</v>
      </c>
      <c r="O296" t="n">
        <v>0</v>
      </c>
      <c r="P296" t="n">
        <v>0</v>
      </c>
      <c r="Q296" t="n">
        <v>0</v>
      </c>
      <c r="R296" t="n">
        <v>0</v>
      </c>
      <c r="S296" t="n">
        <v>0</v>
      </c>
      <c r="T296" t="n">
        <v>0</v>
      </c>
      <c r="U296" t="n">
        <v>0</v>
      </c>
      <c r="V296" t="n">
        <v>1.0684</v>
      </c>
      <c r="W296" t="n">
        <v>0</v>
      </c>
      <c r="X296" t="n">
        <v>0</v>
      </c>
      <c r="Y296" t="n">
        <v>0</v>
      </c>
      <c r="Z296" t="n">
        <v>0</v>
      </c>
      <c r="AA296" s="20" t="n">
        <v>45364</v>
      </c>
      <c r="AB296" t="inlineStr">
        <is>
          <t>شركة اياد خرفان وشركاه - مورد</t>
        </is>
      </c>
      <c r="AC296" s="20" t="n">
        <v>45469</v>
      </c>
      <c r="AD296" t="n">
        <v>0</v>
      </c>
      <c r="AE296" t="n">
        <v>0</v>
      </c>
      <c r="AG296" t="n">
        <v>0</v>
      </c>
    </row>
    <row r="297">
      <c r="A297" t="inlineStr">
        <is>
          <t>FAT</t>
        </is>
      </c>
      <c r="B297" t="inlineStr">
        <is>
          <t>RM</t>
        </is>
      </c>
      <c r="C297" t="inlineStr">
        <is>
          <t>RM.FAT.00020</t>
        </is>
      </c>
      <c r="D297" t="inlineStr">
        <is>
          <t xml:space="preserve">سمنة بقلاوة 18 لتر ان سي </t>
        </is>
      </c>
      <c r="V297" t="n">
        <v>0</v>
      </c>
      <c r="W297" t="n">
        <v>0</v>
      </c>
      <c r="X297" t="n">
        <v>0</v>
      </c>
      <c r="Y297" t="n">
        <v>0</v>
      </c>
      <c r="Z297" t="n">
        <v>0</v>
      </c>
      <c r="AA297" s="20" t="n">
        <v>2</v>
      </c>
      <c r="AC297" s="20" t="n">
        <v>2</v>
      </c>
      <c r="AD297" t="n">
        <v>0</v>
      </c>
      <c r="AE297" t="n">
        <v>0</v>
      </c>
    </row>
    <row r="298">
      <c r="A298" t="inlineStr">
        <is>
          <t>FLD</t>
        </is>
      </c>
      <c r="B298" t="inlineStr">
        <is>
          <t>RM</t>
        </is>
      </c>
      <c r="C298" t="inlineStr">
        <is>
          <t>RM.FLD.0001</t>
        </is>
      </c>
      <c r="D298" t="inlineStr">
        <is>
          <t>اصنص لوز</t>
        </is>
      </c>
      <c r="E298" t="n">
        <v>0</v>
      </c>
      <c r="F298" t="n">
        <v>0</v>
      </c>
      <c r="G298" t="inlineStr">
        <is>
          <t>409, 402, 402, 409</t>
        </is>
      </c>
      <c r="H298" t="n">
        <v>0</v>
      </c>
      <c r="I298" t="n">
        <v>0</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s="20" t="n">
        <v>2</v>
      </c>
      <c r="AC298" s="20" t="n">
        <v>2</v>
      </c>
      <c r="AD298" t="n">
        <v>0</v>
      </c>
      <c r="AE298" t="n">
        <v>0</v>
      </c>
      <c r="AG298" t="n">
        <v>0</v>
      </c>
    </row>
    <row r="299">
      <c r="A299" t="inlineStr">
        <is>
          <t>FLD</t>
        </is>
      </c>
      <c r="B299" t="inlineStr">
        <is>
          <t>RM</t>
        </is>
      </c>
      <c r="C299" t="inlineStr">
        <is>
          <t>RM.FLD.0002</t>
        </is>
      </c>
      <c r="D299" t="inlineStr">
        <is>
          <t>اصنص بندق</t>
        </is>
      </c>
      <c r="E299" t="n">
        <v>0</v>
      </c>
      <c r="F299" t="n">
        <v>0</v>
      </c>
      <c r="G299" t="inlineStr">
        <is>
          <t>402, 409, 402, 409</t>
        </is>
      </c>
      <c r="H299" t="n">
        <v>0</v>
      </c>
      <c r="I299" t="n">
        <v>0</v>
      </c>
      <c r="J299" t="n">
        <v>0</v>
      </c>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s="20" t="n">
        <v>2</v>
      </c>
      <c r="AC299" s="20" t="n">
        <v>2</v>
      </c>
      <c r="AD299" t="n">
        <v>0</v>
      </c>
      <c r="AE299" t="n">
        <v>0</v>
      </c>
      <c r="AG299" t="n">
        <v>0</v>
      </c>
    </row>
    <row r="300">
      <c r="A300" t="inlineStr">
        <is>
          <t>FLD</t>
        </is>
      </c>
      <c r="B300" t="inlineStr">
        <is>
          <t>RM</t>
        </is>
      </c>
      <c r="C300" t="inlineStr">
        <is>
          <t>RM.FLD.0003</t>
        </is>
      </c>
      <c r="D300" t="inlineStr">
        <is>
          <t>مشروب غازي - Boutique</t>
        </is>
      </c>
      <c r="E300" t="n">
        <v>0</v>
      </c>
      <c r="F300" t="n">
        <v>0</v>
      </c>
      <c r="G300" t="inlineStr">
        <is>
          <t>304, 304</t>
        </is>
      </c>
      <c r="H300" t="n">
        <v>0</v>
      </c>
      <c r="I300" t="n">
        <v>0</v>
      </c>
      <c r="J300" t="n">
        <v>0</v>
      </c>
      <c r="K300" t="n">
        <v>0</v>
      </c>
      <c r="L300" t="n">
        <v>0</v>
      </c>
      <c r="M300" t="n">
        <v>0</v>
      </c>
      <c r="N300" t="n">
        <v>0</v>
      </c>
      <c r="O300" t="n">
        <v>0</v>
      </c>
      <c r="P300" t="n">
        <v>0</v>
      </c>
      <c r="Q300" t="n">
        <v>0</v>
      </c>
      <c r="R300" t="n">
        <v>0</v>
      </c>
      <c r="S300" t="n">
        <v>0</v>
      </c>
      <c r="T300" t="n">
        <v>0</v>
      </c>
      <c r="U300" t="n">
        <v>0</v>
      </c>
      <c r="V300" t="n">
        <v>0.25</v>
      </c>
      <c r="W300" t="n">
        <v>0</v>
      </c>
      <c r="X300" t="n">
        <v>0</v>
      </c>
      <c r="Y300" t="n">
        <v>0</v>
      </c>
      <c r="Z300" t="n">
        <v>0</v>
      </c>
      <c r="AA300" s="20" t="n">
        <v>2</v>
      </c>
      <c r="AC300" s="20" t="n">
        <v>2</v>
      </c>
      <c r="AD300" t="n">
        <v>0</v>
      </c>
      <c r="AE300" t="n">
        <v>0</v>
      </c>
      <c r="AG300" t="n">
        <v>0</v>
      </c>
    </row>
    <row r="301">
      <c r="A301" t="inlineStr">
        <is>
          <t>FLV</t>
        </is>
      </c>
      <c r="B301" t="inlineStr">
        <is>
          <t>RM</t>
        </is>
      </c>
      <c r="C301" t="inlineStr">
        <is>
          <t>RM.FLV.00001</t>
        </is>
      </c>
      <c r="D301" t="inlineStr">
        <is>
          <t>Yoghin Powder Mec3 -1*10 kg</t>
        </is>
      </c>
      <c r="E301" t="n">
        <v>0</v>
      </c>
      <c r="F301" t="n">
        <v>0</v>
      </c>
      <c r="G301" t="inlineStr">
        <is>
          <t>9402, 9108, 409, 499, 401, 402, 108, 101, 304, 499, 409, 401, 402, 304, 108, 101, 9409, 9108, 9409, 9402</t>
        </is>
      </c>
      <c r="H301" t="n">
        <v>0</v>
      </c>
      <c r="I301" t="n">
        <v>0</v>
      </c>
      <c r="J301" t="n">
        <v>0</v>
      </c>
      <c r="K301" t="n">
        <v>0</v>
      </c>
      <c r="L301" t="n">
        <v>0</v>
      </c>
      <c r="M301" t="n">
        <v>0</v>
      </c>
      <c r="N301" t="n">
        <v>0</v>
      </c>
      <c r="O301" t="n">
        <v>0</v>
      </c>
      <c r="P301" t="n">
        <v>0</v>
      </c>
      <c r="Q301" t="n">
        <v>0</v>
      </c>
      <c r="R301" t="n">
        <v>0</v>
      </c>
      <c r="S301" t="n">
        <v>0</v>
      </c>
      <c r="T301" t="n">
        <v>0</v>
      </c>
      <c r="U301" t="n">
        <v>0</v>
      </c>
      <c r="V301" t="n">
        <v>15.5378</v>
      </c>
      <c r="W301" t="n">
        <v>1.268</v>
      </c>
      <c r="X301" t="n">
        <v>10.811</v>
      </c>
      <c r="Y301" t="n">
        <v>33.287</v>
      </c>
      <c r="Z301" t="n">
        <v>34.639</v>
      </c>
      <c r="AA301" s="20" t="n">
        <v>46042</v>
      </c>
      <c r="AB301" t="inlineStr">
        <is>
          <t>شركة المحمودية لتجارة مستلزمات المخابز والحلويات</t>
        </is>
      </c>
      <c r="AC301" s="20" t="n">
        <v>46234</v>
      </c>
      <c r="AD301" t="n">
        <v>3.6985</v>
      </c>
      <c r="AE301" t="n">
        <v>2.8865</v>
      </c>
      <c r="AF301" t="inlineStr">
        <is>
          <t>0:0</t>
        </is>
      </c>
      <c r="AG301" t="n">
        <v>0</v>
      </c>
    </row>
    <row r="302">
      <c r="A302" t="inlineStr">
        <is>
          <t>FLV</t>
        </is>
      </c>
      <c r="B302" t="inlineStr">
        <is>
          <t>RM</t>
        </is>
      </c>
      <c r="C302" t="inlineStr">
        <is>
          <t>RM.FLV.00002</t>
        </is>
      </c>
      <c r="D302" t="inlineStr">
        <is>
          <t>Passion Fruit Flavor</t>
        </is>
      </c>
      <c r="E302" t="n">
        <v>8.708</v>
      </c>
      <c r="F302" t="n">
        <v>202.7222</v>
      </c>
      <c r="G302" t="inlineStr">
        <is>
          <t>9402, 9408, 9112, 9801, 9401, 9405, 9108, 9401, 9408, 9402, 801, 9108, 9112, 499, 408, 405, 306, 401, 402, 112, 108, 402, 405, 408, 801, 499, 108, 9801, 9405, 401, 306, 112</t>
        </is>
      </c>
      <c r="H302" t="n">
        <v>0</v>
      </c>
      <c r="I302" t="n">
        <v>0</v>
      </c>
      <c r="J302" t="n">
        <v>0</v>
      </c>
      <c r="K302" t="n">
        <v>0</v>
      </c>
      <c r="L302" t="n">
        <v>0</v>
      </c>
      <c r="M302" t="n">
        <v>0</v>
      </c>
      <c r="N302" t="n">
        <v>0</v>
      </c>
      <c r="O302" t="n">
        <v>0</v>
      </c>
      <c r="P302" t="n">
        <v>0</v>
      </c>
      <c r="Q302" t="n">
        <v>0</v>
      </c>
      <c r="R302" t="n">
        <v>0</v>
      </c>
      <c r="S302" t="n">
        <v>0</v>
      </c>
      <c r="T302" t="n">
        <v>8.708</v>
      </c>
      <c r="U302" t="n">
        <v>202.7222</v>
      </c>
      <c r="V302" t="n">
        <v>23.28</v>
      </c>
      <c r="W302" t="n">
        <v>1.272</v>
      </c>
      <c r="X302" t="n">
        <v>1.896</v>
      </c>
      <c r="Y302" t="n">
        <v>6.731</v>
      </c>
      <c r="Z302" t="n">
        <v>8.275</v>
      </c>
      <c r="AA302" s="20" t="n">
        <v>45917</v>
      </c>
      <c r="AB302" t="inlineStr">
        <is>
          <t>شركة الاستشارية لتجارة الكيماويات</t>
        </is>
      </c>
      <c r="AC302" s="20" t="n">
        <v>46249</v>
      </c>
      <c r="AD302" t="n">
        <v>0.7478</v>
      </c>
      <c r="AE302" t="n">
        <v>0.6895</v>
      </c>
      <c r="AF302" t="inlineStr">
        <is>
          <t>12:18</t>
        </is>
      </c>
      <c r="AG302" t="n">
        <v>0</v>
      </c>
    </row>
    <row r="303">
      <c r="A303" t="inlineStr">
        <is>
          <t>FLV</t>
        </is>
      </c>
      <c r="B303" t="inlineStr">
        <is>
          <t>RM</t>
        </is>
      </c>
      <c r="C303" t="inlineStr">
        <is>
          <t>RM.FLV.00003</t>
        </is>
      </c>
      <c r="D303" t="inlineStr">
        <is>
          <t xml:space="preserve">نكهة العلكة </t>
        </is>
      </c>
      <c r="E303" t="n">
        <v>2.212</v>
      </c>
      <c r="F303" t="n">
        <v>30.0805</v>
      </c>
      <c r="G303" t="inlineStr">
        <is>
          <t>9108, 9405, 9401, 9112, 9103, 112, 306, 401, 9405, 108, 103, 9112, 103, 405, 101, 9405, 9108, 108, 499, 405, 108, 112, 103, 101, 401, 306, 405, 499, 9112, 9108, 9103, 9401, 112</t>
        </is>
      </c>
      <c r="H303" t="n">
        <v>0</v>
      </c>
      <c r="I303" t="n">
        <v>0</v>
      </c>
      <c r="J303" t="n">
        <v>0</v>
      </c>
      <c r="K303" t="n">
        <v>0</v>
      </c>
      <c r="L303" t="n">
        <v>0</v>
      </c>
      <c r="M303" t="n">
        <v>0</v>
      </c>
      <c r="N303" t="n">
        <v>0</v>
      </c>
      <c r="O303" t="n">
        <v>0</v>
      </c>
      <c r="P303" t="n">
        <v>0</v>
      </c>
      <c r="Q303" t="n">
        <v>-0.05</v>
      </c>
      <c r="R303" t="n">
        <v>0</v>
      </c>
      <c r="S303" t="n">
        <v>-0.05</v>
      </c>
      <c r="T303" t="n">
        <v>2.162</v>
      </c>
      <c r="U303" t="n">
        <v>29.4005</v>
      </c>
      <c r="V303" t="n">
        <v>13.5988</v>
      </c>
      <c r="W303" t="n">
        <v>4.6204</v>
      </c>
      <c r="X303" t="n">
        <v>4.6204</v>
      </c>
      <c r="Y303" t="n">
        <v>4.8884</v>
      </c>
      <c r="Z303" t="n">
        <v>4.9914</v>
      </c>
      <c r="AA303" s="20" t="n">
        <v>44888</v>
      </c>
      <c r="AB303" t="inlineStr">
        <is>
          <t>مؤسسة القسوس للكيماويات</t>
        </is>
      </c>
      <c r="AC303" s="20" t="n">
        <v>46285</v>
      </c>
      <c r="AD303" t="n">
        <v>0.5431</v>
      </c>
      <c r="AE303" t="n">
        <v>0.4159</v>
      </c>
      <c r="AF303" t="inlineStr">
        <is>
          <t>5:5</t>
        </is>
      </c>
      <c r="AG303" t="n">
        <v>0</v>
      </c>
    </row>
    <row r="304">
      <c r="A304" t="inlineStr">
        <is>
          <t>FLV</t>
        </is>
      </c>
      <c r="B304" t="inlineStr">
        <is>
          <t>RM</t>
        </is>
      </c>
      <c r="C304" t="inlineStr">
        <is>
          <t>RM.FLV.00004</t>
        </is>
      </c>
      <c r="D304" t="inlineStr">
        <is>
          <t>Spice Mix Spekulatius - 1 Bag * 5 KG</t>
        </is>
      </c>
      <c r="E304" t="n">
        <v>0</v>
      </c>
      <c r="F304" t="n">
        <v>0</v>
      </c>
      <c r="G304" t="inlineStr">
        <is>
          <t>101, 102, 102, 101</t>
        </is>
      </c>
      <c r="H304" t="n">
        <v>0</v>
      </c>
      <c r="I304" t="n">
        <v>0</v>
      </c>
      <c r="J304" t="n">
        <v>0</v>
      </c>
      <c r="K304" t="n">
        <v>0</v>
      </c>
      <c r="L304" t="n">
        <v>0</v>
      </c>
      <c r="M304" t="n">
        <v>0</v>
      </c>
      <c r="N304" t="n">
        <v>0</v>
      </c>
      <c r="O304" t="n">
        <v>0</v>
      </c>
      <c r="P304" t="n">
        <v>0</v>
      </c>
      <c r="Q304" t="n">
        <v>0</v>
      </c>
      <c r="R304" t="n">
        <v>0</v>
      </c>
      <c r="S304" t="n">
        <v>0</v>
      </c>
      <c r="T304" t="n">
        <v>0</v>
      </c>
      <c r="U304" t="n">
        <v>0</v>
      </c>
      <c r="V304" t="n">
        <v>1.1</v>
      </c>
      <c r="W304" t="n">
        <v>0</v>
      </c>
      <c r="X304" t="n">
        <v>0</v>
      </c>
      <c r="Y304" t="n">
        <v>0</v>
      </c>
      <c r="Z304" t="n">
        <v>0</v>
      </c>
      <c r="AA304" s="20" t="n">
        <v>2</v>
      </c>
      <c r="AC304" s="20" t="n">
        <v>45781</v>
      </c>
      <c r="AD304" t="n">
        <v>0</v>
      </c>
      <c r="AE304" t="n">
        <v>0</v>
      </c>
      <c r="AG304" t="n">
        <v>0</v>
      </c>
    </row>
    <row r="305">
      <c r="A305" t="inlineStr">
        <is>
          <t>FLV</t>
        </is>
      </c>
      <c r="B305" t="inlineStr">
        <is>
          <t>RM</t>
        </is>
      </c>
      <c r="C305" t="inlineStr">
        <is>
          <t>RM.FLV.00005</t>
        </is>
      </c>
      <c r="D305" t="inlineStr">
        <is>
          <t>LAVENDER  FLAVOR</t>
        </is>
      </c>
      <c r="E305" t="n">
        <v>30</v>
      </c>
      <c r="F305" t="n">
        <v>685.95</v>
      </c>
      <c r="G305" t="inlineStr">
        <is>
          <t>9108, 9112, 9405, 9401, 9103, 112, 101, 102, 103, 108, 401, 306, 405, 499, 9405, 9401, 9112, 9103, 9108, 112, 108, 102, 101, 103, 401, 306, 405, 499</t>
        </is>
      </c>
      <c r="H305" t="n">
        <v>0</v>
      </c>
      <c r="I305" t="n">
        <v>0</v>
      </c>
      <c r="J305" t="n">
        <v>0</v>
      </c>
      <c r="K305" t="n">
        <v>0</v>
      </c>
      <c r="L305" t="n">
        <v>0</v>
      </c>
      <c r="M305" t="n">
        <v>0</v>
      </c>
      <c r="N305" t="n">
        <v>0</v>
      </c>
      <c r="O305" t="n">
        <v>0</v>
      </c>
      <c r="P305" t="n">
        <v>0</v>
      </c>
      <c r="Q305" t="n">
        <v>0</v>
      </c>
      <c r="R305" t="n">
        <v>0</v>
      </c>
      <c r="S305" t="n">
        <v>0</v>
      </c>
      <c r="T305" t="n">
        <v>30</v>
      </c>
      <c r="U305" t="n">
        <v>685.95</v>
      </c>
      <c r="V305" t="n">
        <v>22.865</v>
      </c>
      <c r="W305" t="n">
        <v>0.9739</v>
      </c>
      <c r="X305" t="n">
        <v>0.9739</v>
      </c>
      <c r="Y305" t="n">
        <v>0.9739</v>
      </c>
      <c r="Z305" t="n">
        <v>1.0589</v>
      </c>
      <c r="AA305" s="20" t="n">
        <v>44671</v>
      </c>
      <c r="AB305" t="inlineStr">
        <is>
          <t>KEVA.01/2022</t>
        </is>
      </c>
      <c r="AC305" s="20" t="n">
        <v>46234</v>
      </c>
      <c r="AD305" t="n">
        <v>0.1082</v>
      </c>
      <c r="AE305" t="n">
        <v>0.0882</v>
      </c>
      <c r="AF305" t="inlineStr">
        <is>
          <t>339:29</t>
        </is>
      </c>
      <c r="AG305" t="n">
        <v>0</v>
      </c>
    </row>
    <row r="306">
      <c r="A306" t="inlineStr">
        <is>
          <t>FLV</t>
        </is>
      </c>
      <c r="B306" t="inlineStr">
        <is>
          <t>RM</t>
        </is>
      </c>
      <c r="C306" t="inlineStr">
        <is>
          <t>RM.FLV.00006</t>
        </is>
      </c>
      <c r="D306" t="inlineStr">
        <is>
          <t xml:space="preserve">ريد فيلفت </t>
        </is>
      </c>
      <c r="E306" t="n">
        <v>0</v>
      </c>
      <c r="F306" t="n">
        <v>0</v>
      </c>
      <c r="G306" t="inlineStr">
        <is>
          <t>401, 9409, 101, 499, 409, 402, 101, 402, 401, 409, 499, 9409</t>
        </is>
      </c>
      <c r="H306" t="n">
        <v>0</v>
      </c>
      <c r="I306" t="n">
        <v>0</v>
      </c>
      <c r="J306" t="n">
        <v>0</v>
      </c>
      <c r="K306" t="n">
        <v>0</v>
      </c>
      <c r="L306" t="n">
        <v>0</v>
      </c>
      <c r="M306" t="n">
        <v>0</v>
      </c>
      <c r="N306" t="n">
        <v>0</v>
      </c>
      <c r="O306" t="n">
        <v>0</v>
      </c>
      <c r="P306" t="n">
        <v>0</v>
      </c>
      <c r="Q306" t="n">
        <v>0</v>
      </c>
      <c r="R306" t="n">
        <v>0</v>
      </c>
      <c r="S306" t="n">
        <v>0</v>
      </c>
      <c r="T306" t="n">
        <v>0</v>
      </c>
      <c r="U306" t="n">
        <v>0</v>
      </c>
      <c r="V306" t="n">
        <v>6.4</v>
      </c>
      <c r="W306" t="n">
        <v>14.675</v>
      </c>
      <c r="X306" t="n">
        <v>14.675</v>
      </c>
      <c r="Y306" t="n">
        <v>26.675</v>
      </c>
      <c r="Z306" t="n">
        <v>26.675</v>
      </c>
      <c r="AA306" s="20" t="n">
        <v>46027</v>
      </c>
      <c r="AB306" t="inlineStr">
        <is>
          <t xml:space="preserve">شركة افران ومطاعم قصر عمره </t>
        </is>
      </c>
      <c r="AC306" s="20" t="n">
        <v>46234</v>
      </c>
      <c r="AD306" t="n">
        <v>2.9638</v>
      </c>
      <c r="AE306" t="n">
        <v>2.2229</v>
      </c>
      <c r="AF306" t="inlineStr">
        <is>
          <t>0:0</t>
        </is>
      </c>
      <c r="AG306" t="n">
        <v>0</v>
      </c>
    </row>
    <row r="307">
      <c r="A307" t="inlineStr">
        <is>
          <t>FLV</t>
        </is>
      </c>
      <c r="B307" t="inlineStr">
        <is>
          <t>RM</t>
        </is>
      </c>
      <c r="C307" t="inlineStr">
        <is>
          <t>RM.FLV.00007</t>
        </is>
      </c>
      <c r="D307" t="inlineStr">
        <is>
          <t>نكهة الفانيلا</t>
        </is>
      </c>
      <c r="E307" t="n">
        <v>778.8390000000001</v>
      </c>
      <c r="F307" t="n">
        <v>11723.2944</v>
      </c>
      <c r="G307" t="inlineStr">
        <is>
          <t>9801, 9403, 9404, 9402, 9605, 9408, 9409, 9108, 9809, 9112, 9401, 9405, 499, 409, 801, 701, 809, 402, 201, 403, 605, 404, 405, 408, 103, 9112, 405, 108, 9409, 9405, 101, 9405, 107, 9401, 108, 9801, 809, 9409, 9403, 9408, 102, 9108, 403, 408, 409, 102, 9809, 112, 9809, 401, 306, 402, 401, 403, 201, 306, 112, 103, 101, 102, 107, 108, 409, 405, 499, 408, 404, 9112, 701, 605, 801, 9108, 9403, 9402, 809, 401, 112, 9401, 9408, 9605, 9404</t>
        </is>
      </c>
      <c r="H307" t="n">
        <v>0</v>
      </c>
      <c r="I307" t="n">
        <v>0</v>
      </c>
      <c r="J307" t="n">
        <v>0</v>
      </c>
      <c r="K307" t="n">
        <v>0</v>
      </c>
      <c r="L307" t="n">
        <v>0</v>
      </c>
      <c r="M307" t="n">
        <v>0</v>
      </c>
      <c r="N307" t="n">
        <v>0</v>
      </c>
      <c r="O307" t="n">
        <v>0</v>
      </c>
      <c r="P307" t="n">
        <v>0</v>
      </c>
      <c r="Q307" t="n">
        <v>-97.506</v>
      </c>
      <c r="R307" t="n">
        <v>0</v>
      </c>
      <c r="S307" t="n">
        <v>-97.506</v>
      </c>
      <c r="T307" t="n">
        <v>681.333</v>
      </c>
      <c r="U307" t="n">
        <v>10699.4814</v>
      </c>
      <c r="V307" t="n">
        <v>15.7037</v>
      </c>
      <c r="W307" t="n">
        <v>307.511</v>
      </c>
      <c r="X307" t="n">
        <v>714.162</v>
      </c>
      <c r="Y307" t="n">
        <v>1087.3665</v>
      </c>
      <c r="Z307" t="n">
        <v>1409.4995</v>
      </c>
      <c r="AA307" s="20" t="n">
        <v>46212</v>
      </c>
      <c r="AB307" t="inlineStr">
        <is>
          <t>Vanilla flavor.01/2026</t>
        </is>
      </c>
      <c r="AC307" s="20" t="n">
        <v>46295</v>
      </c>
      <c r="AD307" t="n">
        <v>120.8185</v>
      </c>
      <c r="AE307" t="n">
        <v>117.4582</v>
      </c>
      <c r="AF307" t="inlineStr">
        <is>
          <t>5:24</t>
        </is>
      </c>
      <c r="AG307" t="n">
        <v>0</v>
      </c>
    </row>
    <row r="308">
      <c r="A308" t="inlineStr">
        <is>
          <t>FLV</t>
        </is>
      </c>
      <c r="B308" t="inlineStr">
        <is>
          <t>RM</t>
        </is>
      </c>
      <c r="C308" t="inlineStr">
        <is>
          <t>RM.FLV.00008</t>
        </is>
      </c>
      <c r="D308" t="inlineStr">
        <is>
          <t>نكهة الفستق الحلبي</t>
        </is>
      </c>
      <c r="E308" t="n">
        <v>93.08499999999999</v>
      </c>
      <c r="F308" t="n">
        <v>2327.125</v>
      </c>
      <c r="G308" t="inlineStr">
        <is>
          <t>405, 499, 408, 404, 9103, 9102, 9108, 9112, 801, 112, 9401, 9408, 9404, 9403, 9402, 809, 402, 403, 401, 306, 102, 103, 104, 101, 108, 112, 304, 201, 499, 809, 9104, 801, 402, 304, 401, 201, 403, 404, 405, 408, 101, 9108, 102, 9408, 9801, 809, 102, 408, 9405, 103, 108, 9405, 9112, 9809, 405, 104, 9104, 108, 112, 9809, 306, 9402, 9408, 9403, 9404, 9801, 9401, 9405, 9108, 9102, 9809, 9103, 9112</t>
        </is>
      </c>
      <c r="H308" t="n">
        <v>0</v>
      </c>
      <c r="I308" t="n">
        <v>0</v>
      </c>
      <c r="J308" t="n">
        <v>0</v>
      </c>
      <c r="K308" t="n">
        <v>0</v>
      </c>
      <c r="L308" t="n">
        <v>0</v>
      </c>
      <c r="M308" t="n">
        <v>0</v>
      </c>
      <c r="N308" t="n">
        <v>0</v>
      </c>
      <c r="O308" t="n">
        <v>0</v>
      </c>
      <c r="P308" t="n">
        <v>0</v>
      </c>
      <c r="Q308" t="n">
        <v>-9.159000000000001</v>
      </c>
      <c r="R308" t="n">
        <v>0</v>
      </c>
      <c r="S308" t="n">
        <v>-9.159000000000001</v>
      </c>
      <c r="T308" t="n">
        <v>83.926</v>
      </c>
      <c r="U308" t="n">
        <v>2098.15</v>
      </c>
      <c r="V308" t="n">
        <v>25</v>
      </c>
      <c r="W308" t="n">
        <v>41.922</v>
      </c>
      <c r="X308" t="n">
        <v>76.53700000000001</v>
      </c>
      <c r="Y308" t="n">
        <v>123.1488</v>
      </c>
      <c r="Z308" t="n">
        <v>174.1688</v>
      </c>
      <c r="AA308" s="20" t="n">
        <v>46218</v>
      </c>
      <c r="AB308" t="inlineStr">
        <is>
          <t>شركة الاستشارية لتجارة الكيماويات</t>
        </is>
      </c>
      <c r="AC308" s="20" t="n">
        <v>46295</v>
      </c>
      <c r="AD308" t="n">
        <v>13.6832</v>
      </c>
      <c r="AE308" t="n">
        <v>14.514</v>
      </c>
      <c r="AF308" t="inlineStr">
        <is>
          <t>5:23</t>
        </is>
      </c>
      <c r="AG308" t="n">
        <v>0</v>
      </c>
    </row>
    <row r="309">
      <c r="A309" t="inlineStr">
        <is>
          <t>FLV</t>
        </is>
      </c>
      <c r="B309" t="inlineStr">
        <is>
          <t>RM</t>
        </is>
      </c>
      <c r="C309" t="inlineStr">
        <is>
          <t>RM.FLV.00009</t>
        </is>
      </c>
      <c r="D309" t="inlineStr">
        <is>
          <t>PREGEL Yogurt Powder Flavor</t>
        </is>
      </c>
      <c r="E309" t="n">
        <v>0</v>
      </c>
      <c r="F309" t="n">
        <v>0</v>
      </c>
      <c r="G309" t="inlineStr">
        <is>
          <t>402, 101, 101, 402</t>
        </is>
      </c>
      <c r="H309" t="n">
        <v>0</v>
      </c>
      <c r="I309" t="n">
        <v>0</v>
      </c>
      <c r="J309" t="n">
        <v>0</v>
      </c>
      <c r="K309" t="n">
        <v>0</v>
      </c>
      <c r="L309" t="n">
        <v>0</v>
      </c>
      <c r="M309" t="n">
        <v>0</v>
      </c>
      <c r="N309" t="n">
        <v>0</v>
      </c>
      <c r="O309" t="n">
        <v>0</v>
      </c>
      <c r="P309" t="n">
        <v>0</v>
      </c>
      <c r="Q309" t="n">
        <v>0</v>
      </c>
      <c r="R309" t="n">
        <v>0</v>
      </c>
      <c r="S309" t="n">
        <v>0</v>
      </c>
      <c r="T309" t="n">
        <v>0</v>
      </c>
      <c r="U309" t="n">
        <v>0</v>
      </c>
      <c r="V309" t="n">
        <v>15.172</v>
      </c>
      <c r="W309" t="n">
        <v>0</v>
      </c>
      <c r="X309" t="n">
        <v>0</v>
      </c>
      <c r="Y309" t="n">
        <v>0</v>
      </c>
      <c r="Z309" t="n">
        <v>0</v>
      </c>
      <c r="AA309" s="20" t="n">
        <v>2</v>
      </c>
      <c r="AC309" s="20" t="n">
        <v>44493</v>
      </c>
      <c r="AD309" t="n">
        <v>0</v>
      </c>
      <c r="AE309" t="n">
        <v>0</v>
      </c>
      <c r="AG309" t="n">
        <v>0</v>
      </c>
    </row>
    <row r="310">
      <c r="A310" t="inlineStr">
        <is>
          <t>FLV</t>
        </is>
      </c>
      <c r="B310" t="inlineStr">
        <is>
          <t>RM</t>
        </is>
      </c>
      <c r="C310" t="inlineStr">
        <is>
          <t>RM.FLV.00010</t>
        </is>
      </c>
      <c r="D310" t="inlineStr">
        <is>
          <t>French cheese flavor</t>
        </is>
      </c>
      <c r="E310" t="n">
        <v>17.5</v>
      </c>
      <c r="F310" t="n">
        <v>331.8962</v>
      </c>
      <c r="G310" t="inlineStr">
        <is>
          <t>108, 9405, 409, 101, 405, 401, 409, 108, 101, 401, 9401, 405, 409, 9405, 9401</t>
        </is>
      </c>
      <c r="H310" t="n">
        <v>0</v>
      </c>
      <c r="I310" t="n">
        <v>0</v>
      </c>
      <c r="J310" t="n">
        <v>0</v>
      </c>
      <c r="K310" t="n">
        <v>0</v>
      </c>
      <c r="L310" t="n">
        <v>0</v>
      </c>
      <c r="M310" t="n">
        <v>0</v>
      </c>
      <c r="N310" t="n">
        <v>0</v>
      </c>
      <c r="O310" t="n">
        <v>0</v>
      </c>
      <c r="P310" t="n">
        <v>0</v>
      </c>
      <c r="Q310" t="n">
        <v>-0.144</v>
      </c>
      <c r="R310" t="n">
        <v>0</v>
      </c>
      <c r="S310" t="n">
        <v>-0.144</v>
      </c>
      <c r="T310" t="n">
        <v>17.356</v>
      </c>
      <c r="U310" t="n">
        <v>329.1652</v>
      </c>
      <c r="V310" t="n">
        <v>18.9655</v>
      </c>
      <c r="W310" t="n">
        <v>0.144</v>
      </c>
      <c r="X310" t="n">
        <v>0.144</v>
      </c>
      <c r="Y310" t="n">
        <v>0.144</v>
      </c>
      <c r="Z310" t="n">
        <v>0.144</v>
      </c>
      <c r="AA310" s="20" t="n">
        <v>2</v>
      </c>
      <c r="AC310" s="20" t="n">
        <v>46271</v>
      </c>
      <c r="AD310" t="n">
        <v>0.016</v>
      </c>
      <c r="AE310" t="n">
        <v>0.012</v>
      </c>
      <c r="AF310" t="inlineStr">
        <is>
          <t>1446:9</t>
        </is>
      </c>
      <c r="AG310" t="n">
        <v>0</v>
      </c>
    </row>
    <row r="311">
      <c r="A311" t="inlineStr">
        <is>
          <t>FLV</t>
        </is>
      </c>
      <c r="B311" t="inlineStr">
        <is>
          <t>RM</t>
        </is>
      </c>
      <c r="C311" t="inlineStr">
        <is>
          <t>RM.FLV.00011</t>
        </is>
      </c>
      <c r="D311" t="inlineStr">
        <is>
          <t>نكهة برتقال</t>
        </is>
      </c>
      <c r="E311" t="n">
        <v>44.436</v>
      </c>
      <c r="F311" t="n">
        <v>549.8814</v>
      </c>
      <c r="G311" t="inlineStr">
        <is>
          <t>9405, 9401, 9112, 9102, 9103, 9108, 9408, 9402, 9406, 9408, 9401, 112, 9406, 9402, 9108, 406, 9102, 9103, 9112, 408, 499, 405, 108, 102, 101, 103, 112, 306, 403, 401, 402, 401, 306, 112, 102, 103, 102, 9102, 9103, 108, 9405, 101, 9405, 108, 405, 9112, 103, 408, 406, 405, 403, 402, 499</t>
        </is>
      </c>
      <c r="H311" t="n">
        <v>0</v>
      </c>
      <c r="I311" t="n">
        <v>0</v>
      </c>
      <c r="J311" t="n">
        <v>0</v>
      </c>
      <c r="K311" t="n">
        <v>0</v>
      </c>
      <c r="L311" t="n">
        <v>0</v>
      </c>
      <c r="M311" t="n">
        <v>0</v>
      </c>
      <c r="N311" t="n">
        <v>0</v>
      </c>
      <c r="O311" t="n">
        <v>0</v>
      </c>
      <c r="P311" t="n">
        <v>0</v>
      </c>
      <c r="Q311" t="n">
        <v>-0.504</v>
      </c>
      <c r="R311" t="n">
        <v>0</v>
      </c>
      <c r="S311" t="n">
        <v>-0.504</v>
      </c>
      <c r="T311" t="n">
        <v>43.932</v>
      </c>
      <c r="U311" t="n">
        <v>542.0604</v>
      </c>
      <c r="V311" t="n">
        <v>12.3386</v>
      </c>
      <c r="W311" t="n">
        <v>160.4611</v>
      </c>
      <c r="X311" t="n">
        <v>166.6431</v>
      </c>
      <c r="Y311" t="n">
        <v>175.0245</v>
      </c>
      <c r="Z311" t="n">
        <v>179.6925</v>
      </c>
      <c r="AA311" s="20" t="n">
        <v>45928</v>
      </c>
      <c r="AB311" t="inlineStr">
        <is>
          <t>شركة الاوتاد للتوريدات الغذائية</t>
        </is>
      </c>
      <c r="AC311" s="20" t="n">
        <v>46278</v>
      </c>
      <c r="AD311" t="n">
        <v>19.4471</v>
      </c>
      <c r="AE311" t="n">
        <v>14.9743</v>
      </c>
      <c r="AF311" t="inlineStr">
        <is>
          <t>2:28</t>
        </is>
      </c>
      <c r="AG311" t="n">
        <v>0</v>
      </c>
    </row>
    <row r="312">
      <c r="A312" t="inlineStr">
        <is>
          <t>FLV</t>
        </is>
      </c>
      <c r="B312" t="inlineStr">
        <is>
          <t>RM</t>
        </is>
      </c>
      <c r="C312" t="inlineStr">
        <is>
          <t>RM.FLV.00012</t>
        </is>
      </c>
      <c r="D312" t="inlineStr">
        <is>
          <t>نكهة نعنع</t>
        </is>
      </c>
      <c r="E312" t="n">
        <v>0.967</v>
      </c>
      <c r="F312" t="n">
        <v>17.8353</v>
      </c>
      <c r="G312" t="inlineStr">
        <is>
          <t>9401, 9405, 9112, 9108, 9402, 9408, 499, 409, 405, 408, 403, 306, 401, 402, 304, 408, 405, 9112, 101, 9405, 9408, 108, 112, 9108, 9112, 9401, 9408, 9402, 9405, 108, 112, 499, 409, 405, 408, 403, 306, 401, 402, 108, 101, 112, 304</t>
        </is>
      </c>
      <c r="H312" t="n">
        <v>0</v>
      </c>
      <c r="I312" t="n">
        <v>0</v>
      </c>
      <c r="J312" t="n">
        <v>0</v>
      </c>
      <c r="K312" t="n">
        <v>0</v>
      </c>
      <c r="L312" t="n">
        <v>0</v>
      </c>
      <c r="M312" t="n">
        <v>0</v>
      </c>
      <c r="N312" t="n">
        <v>0</v>
      </c>
      <c r="O312" t="n">
        <v>0</v>
      </c>
      <c r="P312" t="n">
        <v>0</v>
      </c>
      <c r="Q312" t="n">
        <v>-0.5679999999999999</v>
      </c>
      <c r="R312" t="n">
        <v>0</v>
      </c>
      <c r="S312" t="n">
        <v>-0.5679999999999999</v>
      </c>
      <c r="T312" t="n">
        <v>0.399</v>
      </c>
      <c r="U312" t="n">
        <v>7.3591</v>
      </c>
      <c r="V312" t="n">
        <v>18.4439</v>
      </c>
      <c r="W312" t="n">
        <v>2.394</v>
      </c>
      <c r="X312" t="n">
        <v>4.43</v>
      </c>
      <c r="Y312" t="n">
        <v>7.358</v>
      </c>
      <c r="Z312" t="n">
        <v>7.8</v>
      </c>
      <c r="AA312" s="20" t="n">
        <v>44702</v>
      </c>
      <c r="AB312" t="inlineStr">
        <is>
          <t>شركة الاوتاد للتوريدات الغذائية</t>
        </is>
      </c>
      <c r="AC312" s="20" t="n">
        <v>46293</v>
      </c>
      <c r="AD312" t="n">
        <v>0.8175</v>
      </c>
      <c r="AE312" t="n">
        <v>0.65</v>
      </c>
      <c r="AF312" t="inlineStr">
        <is>
          <t>0:18</t>
        </is>
      </c>
      <c r="AG312" t="n">
        <v>0</v>
      </c>
    </row>
    <row r="313">
      <c r="A313" t="inlineStr">
        <is>
          <t>FLV</t>
        </is>
      </c>
      <c r="B313" t="inlineStr">
        <is>
          <t>RM</t>
        </is>
      </c>
      <c r="C313" t="inlineStr">
        <is>
          <t>RM.FLV.00013</t>
        </is>
      </c>
      <c r="D313" t="inlineStr">
        <is>
          <t xml:space="preserve">نكهة توتي فروتي </t>
        </is>
      </c>
      <c r="E313" t="n">
        <v>0</v>
      </c>
      <c r="F313" t="n">
        <v>0</v>
      </c>
      <c r="G313" t="inlineStr">
        <is>
          <t>9108, 9401, 101, 108, 401, 306, 499, 9401, 9108, 108, 101, 401, 306, 499</t>
        </is>
      </c>
      <c r="H313" t="n">
        <v>0</v>
      </c>
      <c r="I313" t="n">
        <v>0</v>
      </c>
      <c r="J313" t="n">
        <v>0</v>
      </c>
      <c r="K313" t="n">
        <v>0</v>
      </c>
      <c r="L313" t="n">
        <v>0</v>
      </c>
      <c r="M313" t="n">
        <v>0</v>
      </c>
      <c r="N313" t="n">
        <v>0</v>
      </c>
      <c r="O313" t="n">
        <v>0</v>
      </c>
      <c r="P313" t="n">
        <v>0</v>
      </c>
      <c r="Q313" t="n">
        <v>0</v>
      </c>
      <c r="R313" t="n">
        <v>0</v>
      </c>
      <c r="S313" t="n">
        <v>0</v>
      </c>
      <c r="T313" t="n">
        <v>0</v>
      </c>
      <c r="U313" t="n">
        <v>0</v>
      </c>
      <c r="V313" t="n">
        <v>11.6175</v>
      </c>
      <c r="W313" t="n">
        <v>2.1748</v>
      </c>
      <c r="X313" t="n">
        <v>2.1748</v>
      </c>
      <c r="Y313" t="n">
        <v>2.1748</v>
      </c>
      <c r="Z313" t="n">
        <v>2.1748</v>
      </c>
      <c r="AA313" s="20" t="n">
        <v>45027</v>
      </c>
      <c r="AB313" t="inlineStr">
        <is>
          <t>مؤسسة القسوس للكيماويات</t>
        </is>
      </c>
      <c r="AC313" s="20" t="n">
        <v>46234</v>
      </c>
      <c r="AD313" t="n">
        <v>0.2416</v>
      </c>
      <c r="AE313" t="n">
        <v>0.1812</v>
      </c>
      <c r="AF313" t="inlineStr">
        <is>
          <t>0:0</t>
        </is>
      </c>
      <c r="AG313" t="n">
        <v>0</v>
      </c>
    </row>
    <row r="314">
      <c r="A314" t="inlineStr">
        <is>
          <t>FLV</t>
        </is>
      </c>
      <c r="B314" t="inlineStr">
        <is>
          <t>RM</t>
        </is>
      </c>
      <c r="C314" t="inlineStr">
        <is>
          <t>RM.FLV.00014</t>
        </is>
      </c>
      <c r="D314" t="inlineStr">
        <is>
          <t xml:space="preserve">نكهة التفاح الاخضر </t>
        </is>
      </c>
      <c r="E314" t="n">
        <v>0</v>
      </c>
      <c r="F314" t="n">
        <v>0</v>
      </c>
      <c r="G314" t="inlineStr">
        <is>
          <t>499, 403, 402, 499, 402, 403</t>
        </is>
      </c>
      <c r="H314" t="n">
        <v>0</v>
      </c>
      <c r="I314" t="n">
        <v>0</v>
      </c>
      <c r="J314" t="n">
        <v>0</v>
      </c>
      <c r="K314" t="n">
        <v>0</v>
      </c>
      <c r="L314" t="n">
        <v>0</v>
      </c>
      <c r="M314" t="n">
        <v>0</v>
      </c>
      <c r="N314" t="n">
        <v>0</v>
      </c>
      <c r="O314" t="n">
        <v>0</v>
      </c>
      <c r="P314" t="n">
        <v>0</v>
      </c>
      <c r="Q314" t="n">
        <v>0</v>
      </c>
      <c r="R314" t="n">
        <v>0</v>
      </c>
      <c r="S314" t="n">
        <v>0</v>
      </c>
      <c r="T314" t="n">
        <v>0</v>
      </c>
      <c r="U314" t="n">
        <v>0</v>
      </c>
      <c r="V314" t="n">
        <v>11.9743</v>
      </c>
      <c r="W314" t="n">
        <v>2.2501</v>
      </c>
      <c r="X314" t="n">
        <v>2.2501</v>
      </c>
      <c r="Y314" t="n">
        <v>2.2501</v>
      </c>
      <c r="Z314" t="n">
        <v>2.2671</v>
      </c>
      <c r="AA314" s="20" t="n">
        <v>45655</v>
      </c>
      <c r="AB314" t="inlineStr">
        <is>
          <t>شركة الاستشارية لتجارة الكيماويات</t>
        </is>
      </c>
      <c r="AC314" s="20" t="n">
        <v>46234</v>
      </c>
      <c r="AD314" t="n">
        <v>0.25</v>
      </c>
      <c r="AE314" t="n">
        <v>0.1889</v>
      </c>
      <c r="AF314" t="inlineStr">
        <is>
          <t>0:0</t>
        </is>
      </c>
      <c r="AG314" t="n">
        <v>0</v>
      </c>
    </row>
    <row r="315">
      <c r="A315" t="inlineStr">
        <is>
          <t>FLV</t>
        </is>
      </c>
      <c r="B315" t="inlineStr">
        <is>
          <t>RM</t>
        </is>
      </c>
      <c r="C315" t="inlineStr">
        <is>
          <t>RM.FLV.00015</t>
        </is>
      </c>
      <c r="D315" t="inlineStr">
        <is>
          <t>نكهة البيكان</t>
        </is>
      </c>
      <c r="E315" t="n">
        <v>5.697</v>
      </c>
      <c r="F315" t="n">
        <v>108.0465</v>
      </c>
      <c r="G315" t="inlineStr">
        <is>
          <t>102, 9408, 101, 9405, 809, 9801, 9112, 9809, 405, 110, 108, 9405, 103, 108, 112, 9809, 306, 401, 408, 405, 499, 809, 801, 9110, 112, 101, 108, 103, 102, 110, 401, 306, 499, 405, 408, 9108, 9102, 9103, 9112, 801, 9110, 809, 9408, 9401, 112, 9801, 9408, 9108, 9809, 9102, 9103, 9112, 9401, 9405</t>
        </is>
      </c>
      <c r="H315" t="n">
        <v>20</v>
      </c>
      <c r="I315" t="n">
        <v>0</v>
      </c>
      <c r="J315" t="n">
        <v>0</v>
      </c>
      <c r="K315" t="n">
        <v>0</v>
      </c>
      <c r="L315" t="n">
        <v>0</v>
      </c>
      <c r="M315" t="n">
        <v>20</v>
      </c>
      <c r="N315" t="n">
        <v>0</v>
      </c>
      <c r="O315" t="n">
        <v>0</v>
      </c>
      <c r="P315" t="n">
        <v>0</v>
      </c>
      <c r="Q315" t="n">
        <v>-5.821</v>
      </c>
      <c r="R315" t="n">
        <v>0</v>
      </c>
      <c r="S315" t="n">
        <v>-5.821</v>
      </c>
      <c r="T315" t="n">
        <v>19.876</v>
      </c>
      <c r="U315" t="n">
        <v>376.9599</v>
      </c>
      <c r="V315" t="n">
        <v>18.9656</v>
      </c>
      <c r="W315" t="n">
        <v>23.2916</v>
      </c>
      <c r="X315" t="n">
        <v>49.2456</v>
      </c>
      <c r="Y315" t="n">
        <v>68.83459999999999</v>
      </c>
      <c r="Z315" t="n">
        <v>78.8206</v>
      </c>
      <c r="AA315" s="20" t="n">
        <v>46271</v>
      </c>
      <c r="AB315" t="inlineStr">
        <is>
          <t>شركة الاوتاد للتوريدات الغذائية</t>
        </is>
      </c>
      <c r="AC315" s="20" t="n">
        <v>46294</v>
      </c>
      <c r="AD315" t="n">
        <v>7.6482</v>
      </c>
      <c r="AE315" t="n">
        <v>6.5683</v>
      </c>
      <c r="AF315" t="inlineStr">
        <is>
          <t>3:0</t>
        </is>
      </c>
      <c r="AG315" t="n">
        <v>379.312</v>
      </c>
    </row>
    <row r="316">
      <c r="A316" t="inlineStr">
        <is>
          <t>FLV</t>
        </is>
      </c>
      <c r="B316" t="inlineStr">
        <is>
          <t>RM</t>
        </is>
      </c>
      <c r="C316" t="inlineStr">
        <is>
          <t>RM.FLV.00016</t>
        </is>
      </c>
      <c r="D316" t="inlineStr">
        <is>
          <t>نكهة الكراميل</t>
        </is>
      </c>
      <c r="V316" t="n">
        <v>0</v>
      </c>
      <c r="W316" t="n">
        <v>0</v>
      </c>
      <c r="X316" t="n">
        <v>0</v>
      </c>
      <c r="Y316" t="n">
        <v>0</v>
      </c>
      <c r="Z316" t="n">
        <v>0</v>
      </c>
      <c r="AA316" s="20" t="n">
        <v>2</v>
      </c>
      <c r="AC316" s="20" t="n">
        <v>2</v>
      </c>
      <c r="AD316" t="n">
        <v>0</v>
      </c>
      <c r="AE316" t="n">
        <v>0</v>
      </c>
    </row>
    <row r="317">
      <c r="A317" t="inlineStr">
        <is>
          <t>FLV</t>
        </is>
      </c>
      <c r="B317" t="inlineStr">
        <is>
          <t>RM</t>
        </is>
      </c>
      <c r="C317" t="inlineStr">
        <is>
          <t>RM.FLV.00017</t>
        </is>
      </c>
      <c r="D317" t="inlineStr">
        <is>
          <t>نكهة الفانيلا كراميل</t>
        </is>
      </c>
      <c r="V317" t="n">
        <v>0</v>
      </c>
      <c r="W317" t="n">
        <v>0</v>
      </c>
      <c r="X317" t="n">
        <v>0</v>
      </c>
      <c r="Y317" t="n">
        <v>0</v>
      </c>
      <c r="Z317" t="n">
        <v>0</v>
      </c>
      <c r="AA317" s="20" t="n">
        <v>2</v>
      </c>
      <c r="AC317" s="20" t="n">
        <v>2</v>
      </c>
      <c r="AD317" t="n">
        <v>0</v>
      </c>
      <c r="AE317" t="n">
        <v>0</v>
      </c>
    </row>
    <row r="318">
      <c r="A318" t="inlineStr">
        <is>
          <t>FLV</t>
        </is>
      </c>
      <c r="B318" t="inlineStr">
        <is>
          <t>RM</t>
        </is>
      </c>
      <c r="C318" t="inlineStr">
        <is>
          <t>RM.FLV.00018</t>
        </is>
      </c>
      <c r="D318" t="inlineStr">
        <is>
          <t xml:space="preserve">فانلين كراميل </t>
        </is>
      </c>
      <c r="E318" t="n">
        <v>255.019</v>
      </c>
      <c r="F318" t="n">
        <v>4539.0368</v>
      </c>
      <c r="G318" t="inlineStr">
        <is>
          <t>112, 401, 9401, 9408, 809, 9402, 9403, 801, 9112, 9108, 408, 405, 409, 499, 306, 401, 402, 403, 102, 108, 101, 112, 801, 809, 499, 409, 405, 408, 403, 401, 402, 306, 9809, 112, 108, 9405, 108, 9409, 9809, 9112, 102, 9108, 403, 408, 409, 9801, 809, 9405, 101, 9403, 9409, 9408, 102, 9401, 9405, 9401, 9112, 9809, 9108, 9408, 9402, 9409, 9801, 9403</t>
        </is>
      </c>
      <c r="H318" t="n">
        <v>0</v>
      </c>
      <c r="I318" t="n">
        <v>0</v>
      </c>
      <c r="J318" t="n">
        <v>0</v>
      </c>
      <c r="K318" t="n">
        <v>0</v>
      </c>
      <c r="L318" t="n">
        <v>0</v>
      </c>
      <c r="M318" t="n">
        <v>0</v>
      </c>
      <c r="N318" t="n">
        <v>0</v>
      </c>
      <c r="O318" t="n">
        <v>0</v>
      </c>
      <c r="P318" t="n">
        <v>0</v>
      </c>
      <c r="Q318" t="n">
        <v>-16.789</v>
      </c>
      <c r="R318" t="n">
        <v>0</v>
      </c>
      <c r="S318" t="n">
        <v>-16.789</v>
      </c>
      <c r="T318" t="n">
        <v>238.23</v>
      </c>
      <c r="U318" t="n">
        <v>4240.0541</v>
      </c>
      <c r="V318" t="n">
        <v>17.7982</v>
      </c>
      <c r="W318" t="n">
        <v>66.75369999999999</v>
      </c>
      <c r="X318" t="n">
        <v>135.5267</v>
      </c>
      <c r="Y318" t="n">
        <v>197.7335</v>
      </c>
      <c r="Z318" t="n">
        <v>268.4345</v>
      </c>
      <c r="AA318" s="20" t="n">
        <v>45747</v>
      </c>
      <c r="AB318" t="inlineStr">
        <is>
          <t>flavor Vanilla.01/2025</t>
        </is>
      </c>
      <c r="AC318" s="20" t="n">
        <v>46295</v>
      </c>
      <c r="AD318" t="n">
        <v>21.9703</v>
      </c>
      <c r="AE318" t="n">
        <v>22.3695</v>
      </c>
      <c r="AF318" t="inlineStr">
        <is>
          <t>10:19</t>
        </is>
      </c>
      <c r="AG318" t="n">
        <v>0</v>
      </c>
    </row>
    <row r="319">
      <c r="A319" t="inlineStr">
        <is>
          <t>FLV</t>
        </is>
      </c>
      <c r="B319" t="inlineStr">
        <is>
          <t>RM</t>
        </is>
      </c>
      <c r="C319" t="inlineStr">
        <is>
          <t>RM.FLV.00019</t>
        </is>
      </c>
      <c r="D319" t="inlineStr">
        <is>
          <t xml:space="preserve">نكهة النعنع </t>
        </is>
      </c>
      <c r="E319" t="n">
        <v>0</v>
      </c>
      <c r="F319" t="n">
        <v>0</v>
      </c>
      <c r="G319" t="inlineStr">
        <is>
          <t>402, 499, 108, 402, 108, 499, 9108, 9108</t>
        </is>
      </c>
      <c r="H319" t="n">
        <v>0</v>
      </c>
      <c r="I319" t="n">
        <v>0</v>
      </c>
      <c r="J319" t="n">
        <v>0</v>
      </c>
      <c r="K319" t="n">
        <v>0</v>
      </c>
      <c r="L319" t="n">
        <v>0</v>
      </c>
      <c r="M319" t="n">
        <v>0</v>
      </c>
      <c r="N319" t="n">
        <v>0</v>
      </c>
      <c r="O319" t="n">
        <v>0</v>
      </c>
      <c r="P319" t="n">
        <v>0</v>
      </c>
      <c r="Q319" t="n">
        <v>0</v>
      </c>
      <c r="R319" t="n">
        <v>0</v>
      </c>
      <c r="S319" t="n">
        <v>0</v>
      </c>
      <c r="T319" t="n">
        <v>0</v>
      </c>
      <c r="U319" t="n">
        <v>0</v>
      </c>
      <c r="V319" t="n">
        <v>14.655</v>
      </c>
      <c r="W319" t="n">
        <v>0.903</v>
      </c>
      <c r="X319" t="n">
        <v>0.903</v>
      </c>
      <c r="Y319" t="n">
        <v>0.903</v>
      </c>
      <c r="Z319" t="n">
        <v>0.903</v>
      </c>
      <c r="AA319" s="20" t="n">
        <v>45664</v>
      </c>
      <c r="AB319" t="inlineStr">
        <is>
          <t>شركة الاوتاد للتوريدات الغذائية</t>
        </is>
      </c>
      <c r="AC319" s="20" t="n">
        <v>46234</v>
      </c>
      <c r="AD319" t="n">
        <v>0.1003</v>
      </c>
      <c r="AE319" t="n">
        <v>0.0752</v>
      </c>
      <c r="AF319" t="inlineStr">
        <is>
          <t>0:0</t>
        </is>
      </c>
      <c r="AG319" t="n">
        <v>0</v>
      </c>
    </row>
    <row r="320">
      <c r="A320" t="inlineStr">
        <is>
          <t>FLV</t>
        </is>
      </c>
      <c r="B320" t="inlineStr">
        <is>
          <t>RM</t>
        </is>
      </c>
      <c r="C320" t="inlineStr">
        <is>
          <t>RM.FLV.00020</t>
        </is>
      </c>
      <c r="D320" t="inlineStr">
        <is>
          <t xml:space="preserve">بريجل بندق كريم </t>
        </is>
      </c>
      <c r="E320" t="n">
        <v>0</v>
      </c>
      <c r="F320" t="n">
        <v>0</v>
      </c>
      <c r="G320" t="inlineStr">
        <is>
          <t>499, 402, 499, 402</t>
        </is>
      </c>
      <c r="H320" t="n">
        <v>0</v>
      </c>
      <c r="I320" t="n">
        <v>0</v>
      </c>
      <c r="J320" t="n">
        <v>0</v>
      </c>
      <c r="K320" t="n">
        <v>0</v>
      </c>
      <c r="L320" t="n">
        <v>0</v>
      </c>
      <c r="M320" t="n">
        <v>0</v>
      </c>
      <c r="N320" t="n">
        <v>0</v>
      </c>
      <c r="O320" t="n">
        <v>0</v>
      </c>
      <c r="P320" t="n">
        <v>0</v>
      </c>
      <c r="Q320" t="n">
        <v>0</v>
      </c>
      <c r="R320" t="n">
        <v>0</v>
      </c>
      <c r="S320" t="n">
        <v>0</v>
      </c>
      <c r="T320" t="n">
        <v>0</v>
      </c>
      <c r="U320" t="n">
        <v>0</v>
      </c>
      <c r="V320" t="n">
        <v>18.6208</v>
      </c>
      <c r="W320" t="n">
        <v>0.519</v>
      </c>
      <c r="X320" t="n">
        <v>0.519</v>
      </c>
      <c r="Y320" t="n">
        <v>0.519</v>
      </c>
      <c r="Z320" t="n">
        <v>0.519</v>
      </c>
      <c r="AA320" s="20" t="n">
        <v>44518</v>
      </c>
      <c r="AB320" t="inlineStr">
        <is>
          <t>شركة القوقا التجارية</t>
        </is>
      </c>
      <c r="AC320" s="20" t="n">
        <v>46234</v>
      </c>
      <c r="AD320" t="n">
        <v>0.0576</v>
      </c>
      <c r="AE320" t="n">
        <v>0.0432</v>
      </c>
      <c r="AF320" t="inlineStr">
        <is>
          <t>0:0</t>
        </is>
      </c>
      <c r="AG320" t="n">
        <v>0</v>
      </c>
    </row>
    <row r="321">
      <c r="A321" t="inlineStr">
        <is>
          <t>FLV</t>
        </is>
      </c>
      <c r="B321" t="inlineStr">
        <is>
          <t>RM</t>
        </is>
      </c>
      <c r="C321" t="inlineStr">
        <is>
          <t>RM.FLV.00021</t>
        </is>
      </c>
      <c r="D321" t="inlineStr">
        <is>
          <t>برجيل فستق عبيد كريم</t>
        </is>
      </c>
      <c r="E321" t="n">
        <v>0</v>
      </c>
      <c r="F321" t="n">
        <v>0</v>
      </c>
      <c r="G321" t="inlineStr">
        <is>
          <t>402, 499, 402, 499</t>
        </is>
      </c>
      <c r="H321" t="n">
        <v>0</v>
      </c>
      <c r="I321" t="n">
        <v>0</v>
      </c>
      <c r="J321" t="n">
        <v>0</v>
      </c>
      <c r="K321" t="n">
        <v>0</v>
      </c>
      <c r="L321" t="n">
        <v>0</v>
      </c>
      <c r="M321" t="n">
        <v>0</v>
      </c>
      <c r="N321" t="n">
        <v>0</v>
      </c>
      <c r="O321" t="n">
        <v>0</v>
      </c>
      <c r="P321" t="n">
        <v>0</v>
      </c>
      <c r="Q321" t="n">
        <v>0</v>
      </c>
      <c r="R321" t="n">
        <v>0</v>
      </c>
      <c r="S321" t="n">
        <v>0</v>
      </c>
      <c r="T321" t="n">
        <v>0</v>
      </c>
      <c r="U321" t="n">
        <v>0</v>
      </c>
      <c r="V321" t="n">
        <v>9.3108</v>
      </c>
      <c r="W321" t="n">
        <v>0.037</v>
      </c>
      <c r="X321" t="n">
        <v>0.037</v>
      </c>
      <c r="Y321" t="n">
        <v>0.037</v>
      </c>
      <c r="Z321" t="n">
        <v>0.037</v>
      </c>
      <c r="AA321" s="20" t="n">
        <v>44518</v>
      </c>
      <c r="AB321" t="inlineStr">
        <is>
          <t>شركة القوقا التجارية</t>
        </is>
      </c>
      <c r="AC321" s="20" t="n">
        <v>46234</v>
      </c>
      <c r="AD321" t="n">
        <v>0.0041</v>
      </c>
      <c r="AE321" t="n">
        <v>0.003</v>
      </c>
      <c r="AF321" t="inlineStr">
        <is>
          <t>0:0</t>
        </is>
      </c>
      <c r="AG321" t="n">
        <v>0</v>
      </c>
    </row>
    <row r="322">
      <c r="A322" t="inlineStr">
        <is>
          <t>FLV</t>
        </is>
      </c>
      <c r="B322" t="inlineStr">
        <is>
          <t>RM</t>
        </is>
      </c>
      <c r="C322" t="inlineStr">
        <is>
          <t>RM.FLV.00022</t>
        </is>
      </c>
      <c r="D322" t="inlineStr">
        <is>
          <t xml:space="preserve">بريجل بسكوتو </t>
        </is>
      </c>
      <c r="E322" t="n">
        <v>0</v>
      </c>
      <c r="F322" t="n">
        <v>0</v>
      </c>
      <c r="G322" t="inlineStr">
        <is>
          <t>499, 402, 499, 402</t>
        </is>
      </c>
      <c r="H322" t="n">
        <v>0</v>
      </c>
      <c r="I322" t="n">
        <v>0</v>
      </c>
      <c r="J322" t="n">
        <v>0</v>
      </c>
      <c r="K322" t="n">
        <v>0</v>
      </c>
      <c r="L322" t="n">
        <v>0</v>
      </c>
      <c r="M322" t="n">
        <v>0</v>
      </c>
      <c r="N322" t="n">
        <v>0</v>
      </c>
      <c r="O322" t="n">
        <v>0</v>
      </c>
      <c r="P322" t="n">
        <v>0</v>
      </c>
      <c r="Q322" t="n">
        <v>0</v>
      </c>
      <c r="R322" t="n">
        <v>0</v>
      </c>
      <c r="S322" t="n">
        <v>0</v>
      </c>
      <c r="T322" t="n">
        <v>0</v>
      </c>
      <c r="U322" t="n">
        <v>0</v>
      </c>
      <c r="V322" t="n">
        <v>8.9223</v>
      </c>
      <c r="W322" t="n">
        <v>2.6</v>
      </c>
      <c r="X322" t="n">
        <v>2.6</v>
      </c>
      <c r="Y322" t="n">
        <v>2.6</v>
      </c>
      <c r="Z322" t="n">
        <v>2.6</v>
      </c>
      <c r="AA322" s="20" t="n">
        <v>44518</v>
      </c>
      <c r="AB322" t="inlineStr">
        <is>
          <t>شركة القوقا التجارية</t>
        </is>
      </c>
      <c r="AC322" s="20" t="n">
        <v>46234</v>
      </c>
      <c r="AD322" t="n">
        <v>0.2888</v>
      </c>
      <c r="AE322" t="n">
        <v>0.2166</v>
      </c>
      <c r="AF322" t="inlineStr">
        <is>
          <t>0:0</t>
        </is>
      </c>
      <c r="AG322" t="n">
        <v>0</v>
      </c>
    </row>
    <row r="323">
      <c r="A323" t="inlineStr">
        <is>
          <t>FLV</t>
        </is>
      </c>
      <c r="B323" t="inlineStr">
        <is>
          <t>RM</t>
        </is>
      </c>
      <c r="C323" t="inlineStr">
        <is>
          <t>RM.FLV.00023</t>
        </is>
      </c>
      <c r="D323" t="inlineStr">
        <is>
          <t xml:space="preserve">نكهة  مانجا نوفا </t>
        </is>
      </c>
      <c r="E323" t="n">
        <v>23.063</v>
      </c>
      <c r="F323" t="n">
        <v>234.063</v>
      </c>
      <c r="G323" t="inlineStr">
        <is>
          <t>9405, 9112, 9102, 9103, 9108, 9809, 9401, 9801, 9403, 9402, 9408, 402, 401, 403, 306, 101, 102, 103, 112, 108, 405, 408, 499, 801, 9112, 9108, 9102, 9103, 9401, 9408, 112, 9402, 9403, 809, 101, 9405, 9801, 102, 9112, 9809, 405, 103, 108, 9405, 108, 112, 402, 306, 401, 405, 403, 408, 801, 809, 499</t>
        </is>
      </c>
      <c r="H323" t="n">
        <v>0</v>
      </c>
      <c r="I323" t="n">
        <v>0</v>
      </c>
      <c r="J323" t="n">
        <v>0</v>
      </c>
      <c r="K323" t="n">
        <v>0</v>
      </c>
      <c r="L323" t="n">
        <v>0</v>
      </c>
      <c r="M323" t="n">
        <v>0</v>
      </c>
      <c r="N323" t="n">
        <v>0</v>
      </c>
      <c r="O323" t="n">
        <v>0</v>
      </c>
      <c r="P323" t="n">
        <v>0</v>
      </c>
      <c r="Q323" t="n">
        <v>-0.32</v>
      </c>
      <c r="R323" t="n">
        <v>0</v>
      </c>
      <c r="S323" t="n">
        <v>-0.32</v>
      </c>
      <c r="T323" t="n">
        <v>22.743</v>
      </c>
      <c r="U323" t="n">
        <v>229.6492</v>
      </c>
      <c r="V323" t="n">
        <v>10.0976</v>
      </c>
      <c r="W323" t="n">
        <v>9.1114</v>
      </c>
      <c r="X323" t="n">
        <v>11.6064</v>
      </c>
      <c r="Y323" t="n">
        <v>20.6134</v>
      </c>
      <c r="Z323" t="n">
        <v>28.7574</v>
      </c>
      <c r="AA323" s="20" t="n">
        <v>45971</v>
      </c>
      <c r="AB323" t="inlineStr">
        <is>
          <t>شركة الاستشارية لتجارة الكيماويات</t>
        </is>
      </c>
      <c r="AC323" s="20" t="n">
        <v>46282</v>
      </c>
      <c r="AD323" t="n">
        <v>2.2903</v>
      </c>
      <c r="AE323" t="n">
        <v>2.3964</v>
      </c>
      <c r="AF323" t="inlineStr">
        <is>
          <t>9:14</t>
        </is>
      </c>
      <c r="AG323" t="n">
        <v>0</v>
      </c>
    </row>
    <row r="324">
      <c r="A324" t="inlineStr">
        <is>
          <t>FLV</t>
        </is>
      </c>
      <c r="B324" t="inlineStr">
        <is>
          <t>RM</t>
        </is>
      </c>
      <c r="C324" t="inlineStr">
        <is>
          <t>RM.FLV.00024</t>
        </is>
      </c>
      <c r="D324" t="inlineStr">
        <is>
          <t>نكهة  الموكا</t>
        </is>
      </c>
      <c r="E324" t="n">
        <v>0</v>
      </c>
      <c r="F324" t="n">
        <v>0</v>
      </c>
      <c r="G324" t="inlineStr">
        <is>
          <t>403, 401, 101, 9402, 9401, 403, 401, 101, 9402, 9401</t>
        </is>
      </c>
      <c r="H324" t="n">
        <v>0</v>
      </c>
      <c r="I324" t="n">
        <v>0</v>
      </c>
      <c r="J324" t="n">
        <v>0</v>
      </c>
      <c r="K324" t="n">
        <v>0</v>
      </c>
      <c r="L324" t="n">
        <v>0</v>
      </c>
      <c r="M324" t="n">
        <v>0</v>
      </c>
      <c r="N324" t="n">
        <v>0</v>
      </c>
      <c r="O324" t="n">
        <v>0</v>
      </c>
      <c r="P324" t="n">
        <v>0</v>
      </c>
      <c r="Q324" t="n">
        <v>0</v>
      </c>
      <c r="R324" t="n">
        <v>0</v>
      </c>
      <c r="S324" t="n">
        <v>0</v>
      </c>
      <c r="T324" t="n">
        <v>0</v>
      </c>
      <c r="U324" t="n">
        <v>0</v>
      </c>
      <c r="V324" t="n">
        <v>13.7931</v>
      </c>
      <c r="W324" t="n">
        <v>0</v>
      </c>
      <c r="X324" t="n">
        <v>0</v>
      </c>
      <c r="Y324" t="n">
        <v>0</v>
      </c>
      <c r="Z324" t="n">
        <v>0</v>
      </c>
      <c r="AA324" s="20" t="n">
        <v>44623</v>
      </c>
      <c r="AB324" t="inlineStr">
        <is>
          <t>شركة القوقا التجارية</t>
        </is>
      </c>
      <c r="AC324" s="20" t="n">
        <v>45609</v>
      </c>
      <c r="AD324" t="n">
        <v>0</v>
      </c>
      <c r="AE324" t="n">
        <v>0</v>
      </c>
      <c r="AG324" t="n">
        <v>0</v>
      </c>
    </row>
    <row r="325">
      <c r="A325" t="inlineStr">
        <is>
          <t>FLV</t>
        </is>
      </c>
      <c r="B325" t="inlineStr">
        <is>
          <t>RM</t>
        </is>
      </c>
      <c r="C325" t="inlineStr">
        <is>
          <t>RM.FLV.00025</t>
        </is>
      </c>
      <c r="D325" t="inlineStr">
        <is>
          <t xml:space="preserve">نكهة التشتيز كيك </t>
        </is>
      </c>
      <c r="E325" t="n">
        <v>33.052</v>
      </c>
      <c r="F325" t="n">
        <v>626.862</v>
      </c>
      <c r="G325" t="inlineStr">
        <is>
          <t>9406, 9408, 9108, 9102, 9112, 9103, 9401, 9405, 499, 9110, 405, 406, 408, 103, 9112, 405, 108, 9405, 110, 101, 9405, 108, 102, 112, 306, 401, 401, 306, 112, 103, 110, 101, 102, 108, 405, 408, 499, 9112, 9103, 9102, 406, 9108, 9110, 9406, 112, 9401, 9408</t>
        </is>
      </c>
      <c r="H325" t="n">
        <v>0</v>
      </c>
      <c r="I325" t="n">
        <v>0</v>
      </c>
      <c r="J325" t="n">
        <v>0</v>
      </c>
      <c r="K325" t="n">
        <v>0</v>
      </c>
      <c r="L325" t="n">
        <v>0</v>
      </c>
      <c r="M325" t="n">
        <v>0</v>
      </c>
      <c r="N325" t="n">
        <v>0</v>
      </c>
      <c r="O325" t="n">
        <v>0</v>
      </c>
      <c r="P325" t="n">
        <v>0</v>
      </c>
      <c r="Q325" t="n">
        <v>-4.004</v>
      </c>
      <c r="R325" t="n">
        <v>0</v>
      </c>
      <c r="S325" t="n">
        <v>-4.004</v>
      </c>
      <c r="T325" t="n">
        <v>29.048</v>
      </c>
      <c r="U325" t="n">
        <v>550.9221</v>
      </c>
      <c r="V325" t="n">
        <v>18.9659</v>
      </c>
      <c r="W325" t="n">
        <v>24.5417</v>
      </c>
      <c r="X325" t="n">
        <v>47.1897</v>
      </c>
      <c r="Y325" t="n">
        <v>83.47069999999999</v>
      </c>
      <c r="Z325" t="n">
        <v>102.5617</v>
      </c>
      <c r="AA325" s="20" t="n">
        <v>46075</v>
      </c>
      <c r="AB325" t="inlineStr">
        <is>
          <t>شركة الاوتاد للتوريدات الغذائية</t>
        </is>
      </c>
      <c r="AC325" s="20" t="n">
        <v>46287</v>
      </c>
      <c r="AD325" t="n">
        <v>9.2745</v>
      </c>
      <c r="AE325" t="n">
        <v>8.546799999999999</v>
      </c>
      <c r="AF325" t="inlineStr">
        <is>
          <t>3:11</t>
        </is>
      </c>
      <c r="AG325" t="n">
        <v>0</v>
      </c>
    </row>
    <row r="326">
      <c r="A326" t="inlineStr">
        <is>
          <t>FLV</t>
        </is>
      </c>
      <c r="B326" t="inlineStr">
        <is>
          <t>RM</t>
        </is>
      </c>
      <c r="C326" t="inlineStr">
        <is>
          <t>RM.FLV.00026</t>
        </is>
      </c>
      <c r="D326" t="inlineStr">
        <is>
          <t xml:space="preserve">نكهة الفانيلا </t>
        </is>
      </c>
      <c r="E326" t="n">
        <v>0</v>
      </c>
      <c r="F326" t="n">
        <v>0</v>
      </c>
      <c r="G326" t="inlineStr">
        <is>
          <t>9404, 9404, 404, 101, 201, 101, 404, 201</t>
        </is>
      </c>
      <c r="H326" t="n">
        <v>0</v>
      </c>
      <c r="I326" t="n">
        <v>0</v>
      </c>
      <c r="J326" t="n">
        <v>0</v>
      </c>
      <c r="K326" t="n">
        <v>0</v>
      </c>
      <c r="L326" t="n">
        <v>0</v>
      </c>
      <c r="M326" t="n">
        <v>0</v>
      </c>
      <c r="N326" t="n">
        <v>0</v>
      </c>
      <c r="O326" t="n">
        <v>0</v>
      </c>
      <c r="P326" t="n">
        <v>0</v>
      </c>
      <c r="Q326" t="n">
        <v>0</v>
      </c>
      <c r="R326" t="n">
        <v>0</v>
      </c>
      <c r="S326" t="n">
        <v>0</v>
      </c>
      <c r="T326" t="n">
        <v>0</v>
      </c>
      <c r="U326" t="n">
        <v>0</v>
      </c>
      <c r="V326" t="n">
        <v>5.95</v>
      </c>
      <c r="W326" t="n">
        <v>0</v>
      </c>
      <c r="X326" t="n">
        <v>0</v>
      </c>
      <c r="Y326" t="n">
        <v>0</v>
      </c>
      <c r="Z326" t="n">
        <v>0</v>
      </c>
      <c r="AA326" s="20" t="n">
        <v>44636</v>
      </c>
      <c r="AB326" t="inlineStr">
        <is>
          <t>مؤسسة القسوس للكيماويات</t>
        </is>
      </c>
      <c r="AC326" s="20" t="n">
        <v>44632</v>
      </c>
      <c r="AD326" t="n">
        <v>0</v>
      </c>
      <c r="AE326" t="n">
        <v>0</v>
      </c>
      <c r="AG326" t="n">
        <v>0</v>
      </c>
    </row>
    <row r="327">
      <c r="A327" t="inlineStr">
        <is>
          <t>FLV</t>
        </is>
      </c>
      <c r="B327" t="inlineStr">
        <is>
          <t>RM</t>
        </is>
      </c>
      <c r="C327" t="inlineStr">
        <is>
          <t>RM.FLV.00027</t>
        </is>
      </c>
      <c r="D327" t="inlineStr">
        <is>
          <t xml:space="preserve">نكهة البسكويت </t>
        </is>
      </c>
      <c r="E327" t="n">
        <v>50</v>
      </c>
      <c r="F327" t="n">
        <v>2056.4603</v>
      </c>
      <c r="G327" t="inlineStr">
        <is>
          <t>9108, 9102, 9103, 9401, 108, 101, 103, 102, 401, 108, 102, 101, 103, 401, 9108, 9103, 9102, 9401</t>
        </is>
      </c>
      <c r="H327" t="n">
        <v>0</v>
      </c>
      <c r="I327" t="n">
        <v>0</v>
      </c>
      <c r="J327" t="n">
        <v>0</v>
      </c>
      <c r="K327" t="n">
        <v>0</v>
      </c>
      <c r="L327" t="n">
        <v>0</v>
      </c>
      <c r="M327" t="n">
        <v>0</v>
      </c>
      <c r="N327" t="n">
        <v>0</v>
      </c>
      <c r="O327" t="n">
        <v>0</v>
      </c>
      <c r="P327" t="n">
        <v>0</v>
      </c>
      <c r="Q327" t="n">
        <v>0</v>
      </c>
      <c r="R327" t="n">
        <v>0</v>
      </c>
      <c r="S327" t="n">
        <v>0</v>
      </c>
      <c r="T327" t="n">
        <v>50</v>
      </c>
      <c r="U327" t="n">
        <v>2056.4603</v>
      </c>
      <c r="V327" t="n">
        <v>41.1292</v>
      </c>
      <c r="W327" t="n">
        <v>0</v>
      </c>
      <c r="X327" t="n">
        <v>0</v>
      </c>
      <c r="Y327" t="n">
        <v>0</v>
      </c>
      <c r="Z327" t="n">
        <v>0</v>
      </c>
      <c r="AA327" s="20" t="n">
        <v>44671</v>
      </c>
      <c r="AB327" t="inlineStr">
        <is>
          <t>LECOCQ .01/2022</t>
        </is>
      </c>
      <c r="AC327" s="20" t="n">
        <v>45372</v>
      </c>
      <c r="AD327" t="n">
        <v>0</v>
      </c>
      <c r="AE327" t="n">
        <v>0</v>
      </c>
      <c r="AG327" t="n">
        <v>0</v>
      </c>
    </row>
    <row r="328">
      <c r="A328" t="inlineStr">
        <is>
          <t>FLV</t>
        </is>
      </c>
      <c r="B328" t="inlineStr">
        <is>
          <t>RM</t>
        </is>
      </c>
      <c r="C328" t="inlineStr">
        <is>
          <t>RM.FLV.00028</t>
        </is>
      </c>
      <c r="D328" t="inlineStr">
        <is>
          <t>نكهة الشوكولاته السائلة</t>
        </is>
      </c>
      <c r="E328" t="n">
        <v>90.20999999999999</v>
      </c>
      <c r="F328" t="n">
        <v>1262.94</v>
      </c>
      <c r="G328" t="inlineStr">
        <is>
          <t>401, 201, 405, 403, 499, 809, 801, 103, 108, 9405, 9809, 9112, 102, 101, 9403, 9401, 809, 9801, 9108, 403, 102, 108, 9809, 112, 306, 401, 403, 306, 102, 103, 101, 108, 112, 201, 9401, 112, 401, 809, 9402, 9403, 9108, 801, 9112, 405, 499, 9401, 9405, 9801, 9403, 9402, 9809, 9112, 9108</t>
        </is>
      </c>
      <c r="H328" t="n">
        <v>0</v>
      </c>
      <c r="I328" t="n">
        <v>0</v>
      </c>
      <c r="J328" t="n">
        <v>0</v>
      </c>
      <c r="K328" t="n">
        <v>0</v>
      </c>
      <c r="L328" t="n">
        <v>0</v>
      </c>
      <c r="M328" t="n">
        <v>0</v>
      </c>
      <c r="N328" t="n">
        <v>0</v>
      </c>
      <c r="O328" t="n">
        <v>0</v>
      </c>
      <c r="P328" t="n">
        <v>0</v>
      </c>
      <c r="Q328" t="n">
        <v>-14.839</v>
      </c>
      <c r="R328" t="n">
        <v>0</v>
      </c>
      <c r="S328" t="n">
        <v>-14.839</v>
      </c>
      <c r="T328" t="n">
        <v>75.371</v>
      </c>
      <c r="U328" t="n">
        <v>1055.194</v>
      </c>
      <c r="V328" t="n">
        <v>14</v>
      </c>
      <c r="W328" t="n">
        <v>43.4596</v>
      </c>
      <c r="X328" t="n">
        <v>100.1036</v>
      </c>
      <c r="Y328" t="n">
        <v>144.25</v>
      </c>
      <c r="Z328" t="n">
        <v>180.834</v>
      </c>
      <c r="AA328" s="20" t="n">
        <v>46247</v>
      </c>
      <c r="AB328" t="inlineStr">
        <is>
          <t>الشركة المتحدة لصناعة المطيبات والنكهات</t>
        </is>
      </c>
      <c r="AC328" s="20" t="n">
        <v>46294</v>
      </c>
      <c r="AD328" t="n">
        <v>16.0277</v>
      </c>
      <c r="AE328" t="n">
        <v>15.0695</v>
      </c>
      <c r="AF328" t="inlineStr">
        <is>
          <t>5:0</t>
        </is>
      </c>
      <c r="AG328" t="n">
        <v>0</v>
      </c>
    </row>
    <row r="329">
      <c r="A329" t="inlineStr">
        <is>
          <t>FLV</t>
        </is>
      </c>
      <c r="B329" t="inlineStr">
        <is>
          <t>RM</t>
        </is>
      </c>
      <c r="C329" t="inlineStr">
        <is>
          <t>RM.FLV.00029</t>
        </is>
      </c>
      <c r="D329" t="inlineStr">
        <is>
          <t>نكهة البندق</t>
        </is>
      </c>
      <c r="E329" t="n">
        <v>94.20699999999999</v>
      </c>
      <c r="F329" t="n">
        <v>2514.537</v>
      </c>
      <c r="G329" t="inlineStr">
        <is>
          <t>9408, 9402, 9406, 9403, 9605, 9801, 9401, 9809, 9108, 9112, 9405, 499, 809, 801, 408, 405, 406, 403, 605, 401, 201, 306, 402, 112, 9809, 301, 108, 9405, 108, 103, 102, 405, 9809, 9112, 102, 103, 408, 9108, 107, 9405, 9801, 809, 9408, 101, 809, 9403, 9402, 112, 9406, 9605, 9408, 9401, 605, 9108, 406, 9112, 801, 499, 408, 405, 108, 112, 301, 102, 107, 101, 306, 403, 401, 402, 201</t>
        </is>
      </c>
      <c r="H329" t="n">
        <v>1000</v>
      </c>
      <c r="I329" t="n">
        <v>0</v>
      </c>
      <c r="J329" t="n">
        <v>125</v>
      </c>
      <c r="K329" t="n">
        <v>0</v>
      </c>
      <c r="L329" t="n">
        <v>0</v>
      </c>
      <c r="M329" t="n">
        <v>1125</v>
      </c>
      <c r="N329" t="n">
        <v>0</v>
      </c>
      <c r="O329" t="n">
        <v>0</v>
      </c>
      <c r="P329" t="n">
        <v>0</v>
      </c>
      <c r="Q329" t="n">
        <v>-218.565</v>
      </c>
      <c r="R329" t="n">
        <v>0</v>
      </c>
      <c r="S329" t="n">
        <v>-218.565</v>
      </c>
      <c r="T329" t="n">
        <v>1000.642</v>
      </c>
      <c r="U329" t="n">
        <v>23587.9102</v>
      </c>
      <c r="V329" t="n">
        <v>23.5728</v>
      </c>
      <c r="W329" t="n">
        <v>561.7459</v>
      </c>
      <c r="X329" t="n">
        <v>1261.6729</v>
      </c>
      <c r="Y329" t="n">
        <v>1863.0515</v>
      </c>
      <c r="Z329" t="n">
        <v>2305.3148</v>
      </c>
      <c r="AA329" s="20" t="n">
        <v>46295</v>
      </c>
      <c r="AB329" t="inlineStr">
        <is>
          <t>Hazelnut flavor.03/2026</t>
        </is>
      </c>
      <c r="AC329" s="20" t="n">
        <v>46295</v>
      </c>
      <c r="AD329" t="n">
        <v>207.0057</v>
      </c>
      <c r="AE329" t="n">
        <v>192.1095</v>
      </c>
      <c r="AF329" t="inlineStr">
        <is>
          <t>5:6</t>
        </is>
      </c>
      <c r="AG329" t="n">
        <v>23572.796</v>
      </c>
    </row>
    <row r="330">
      <c r="A330" t="inlineStr">
        <is>
          <t>FLV</t>
        </is>
      </c>
      <c r="B330" t="inlineStr">
        <is>
          <t>RM</t>
        </is>
      </c>
      <c r="C330" t="inlineStr">
        <is>
          <t>RM.FLV.00030</t>
        </is>
      </c>
      <c r="D330" t="inlineStr">
        <is>
          <t>نكهة الفراولة</t>
        </is>
      </c>
      <c r="E330" t="n">
        <v>6.59</v>
      </c>
      <c r="F330" t="n">
        <v>85.2153</v>
      </c>
      <c r="G330" t="inlineStr">
        <is>
          <t>9408, 9403, 101, 9405, 9801, 408, 403, 9108, 405, 9112, 9809, 108, 9405, 102, 108, 112, 306, 402, 401, 201, 403, 408, 405, 499, 809, 801, 112, 101, 108, 102, 403, 402, 401, 306, 201, 405, 499, 408, 9108, 9112, 801, 9403, 9402, 809, 9408, 9401, 112, 9403, 9801, 9402, 9408, 9108, 9809, 9112, 9401, 9405</t>
        </is>
      </c>
      <c r="H330" t="n">
        <v>5</v>
      </c>
      <c r="I330" t="n">
        <v>0</v>
      </c>
      <c r="J330" t="n">
        <v>0</v>
      </c>
      <c r="K330" t="n">
        <v>0</v>
      </c>
      <c r="L330" t="n">
        <v>0</v>
      </c>
      <c r="M330" t="n">
        <v>5</v>
      </c>
      <c r="N330" t="n">
        <v>0</v>
      </c>
      <c r="O330" t="n">
        <v>0</v>
      </c>
      <c r="P330" t="n">
        <v>0</v>
      </c>
      <c r="Q330" t="n">
        <v>-2.192</v>
      </c>
      <c r="R330" t="n">
        <v>0</v>
      </c>
      <c r="S330" t="n">
        <v>-2.192</v>
      </c>
      <c r="T330" t="n">
        <v>9.398</v>
      </c>
      <c r="U330" t="n">
        <v>121.5256</v>
      </c>
      <c r="V330" t="n">
        <v>12.931</v>
      </c>
      <c r="W330" t="n">
        <v>7.0333</v>
      </c>
      <c r="X330" t="n">
        <v>18.3863</v>
      </c>
      <c r="Y330" t="n">
        <v>40.6503</v>
      </c>
      <c r="Z330" t="n">
        <v>60.9138</v>
      </c>
      <c r="AA330" s="20" t="n">
        <v>46266</v>
      </c>
      <c r="AB330" t="inlineStr">
        <is>
          <t>شركة الاوتاد للتوريدات الغذائية</t>
        </is>
      </c>
      <c r="AC330" s="20" t="n">
        <v>46292</v>
      </c>
      <c r="AD330" t="n">
        <v>4.5167</v>
      </c>
      <c r="AE330" t="n">
        <v>5.0761</v>
      </c>
      <c r="AF330" t="inlineStr">
        <is>
          <t>1:25</t>
        </is>
      </c>
      <c r="AG330" t="n">
        <v>64.655</v>
      </c>
    </row>
    <row r="331">
      <c r="A331" t="inlineStr">
        <is>
          <t>FLV</t>
        </is>
      </c>
      <c r="B331" t="inlineStr">
        <is>
          <t>RM</t>
        </is>
      </c>
      <c r="C331" t="inlineStr">
        <is>
          <t>RM.FLV.00031</t>
        </is>
      </c>
      <c r="D331" t="inlineStr">
        <is>
          <t xml:space="preserve">نكهة التوت </t>
        </is>
      </c>
      <c r="E331" t="n">
        <v>5.58</v>
      </c>
      <c r="F331" t="n">
        <v>55.8</v>
      </c>
      <c r="G331" t="inlineStr">
        <is>
          <t>9112, 9401, 9405, 9108, 9408, 9402, 101, 9405, 405, 9112, 108, 9405, 401, 306, 112, 108, 405, 408, 402, 499, 403, 101, 112, 108, 306, 401, 403, 402, 499, 112, 9401, 9408, 9402, 9108, 9112, 408, 405</t>
        </is>
      </c>
      <c r="H331" t="n">
        <v>0</v>
      </c>
      <c r="I331" t="n">
        <v>0</v>
      </c>
      <c r="J331" t="n">
        <v>0</v>
      </c>
      <c r="K331" t="n">
        <v>0</v>
      </c>
      <c r="L331" t="n">
        <v>0</v>
      </c>
      <c r="M331" t="n">
        <v>0</v>
      </c>
      <c r="N331" t="n">
        <v>0</v>
      </c>
      <c r="O331" t="n">
        <v>0</v>
      </c>
      <c r="P331" t="n">
        <v>0</v>
      </c>
      <c r="Q331" t="n">
        <v>-0.402</v>
      </c>
      <c r="R331" t="n">
        <v>0</v>
      </c>
      <c r="S331" t="n">
        <v>-0.402</v>
      </c>
      <c r="T331" t="n">
        <v>5.178</v>
      </c>
      <c r="U331" t="n">
        <v>51.78</v>
      </c>
      <c r="V331" t="n">
        <v>10</v>
      </c>
      <c r="W331" t="n">
        <v>1.12</v>
      </c>
      <c r="X331" t="n">
        <v>2.565</v>
      </c>
      <c r="Y331" t="n">
        <v>5.224</v>
      </c>
      <c r="Z331" t="n">
        <v>8.081</v>
      </c>
      <c r="AA331" s="20" t="n">
        <v>45917</v>
      </c>
      <c r="AB331" t="inlineStr">
        <is>
          <t>شركة الاستشارية لتجارة الكيماويات</t>
        </is>
      </c>
      <c r="AC331" s="20" t="n">
        <v>46293</v>
      </c>
      <c r="AD331" t="n">
        <v>0.5804</v>
      </c>
      <c r="AE331" t="n">
        <v>0.6734</v>
      </c>
      <c r="AF331" t="inlineStr">
        <is>
          <t>7:20</t>
        </is>
      </c>
      <c r="AG331" t="n">
        <v>0</v>
      </c>
    </row>
    <row r="332">
      <c r="A332" t="inlineStr">
        <is>
          <t>FLV</t>
        </is>
      </c>
      <c r="B332" t="inlineStr">
        <is>
          <t>RM</t>
        </is>
      </c>
      <c r="C332" t="inlineStr">
        <is>
          <t>RM.FLV.00032</t>
        </is>
      </c>
      <c r="D332" t="inlineStr">
        <is>
          <t>Caramel Flavour</t>
        </is>
      </c>
      <c r="E332" t="n">
        <v>1.1075</v>
      </c>
      <c r="F332" t="n">
        <v>14.3204</v>
      </c>
      <c r="G332" t="inlineStr">
        <is>
          <t>405, 408, 9108, 9112, 801, 9403, 9402, 809, 9401, 9408, 112, 499, 401, 403, 101, 108, 105, 112, 403, 499, 809, 405, 408, 801, 101, 809, 9801, 105, 108, 108, 9405, 9112, 9809, 401, 112, 9809, 9403, 9801, 9402, 9408, 9108, 9809, 9401, 9405, 9112</t>
        </is>
      </c>
      <c r="H332" t="n">
        <v>0</v>
      </c>
      <c r="I332" t="n">
        <v>0</v>
      </c>
      <c r="J332" t="n">
        <v>0</v>
      </c>
      <c r="K332" t="n">
        <v>0</v>
      </c>
      <c r="L332" t="n">
        <v>0</v>
      </c>
      <c r="M332" t="n">
        <v>0</v>
      </c>
      <c r="N332" t="n">
        <v>0</v>
      </c>
      <c r="O332" t="n">
        <v>0</v>
      </c>
      <c r="P332" t="n">
        <v>0</v>
      </c>
      <c r="Q332" t="n">
        <v>-0.002</v>
      </c>
      <c r="R332" t="n">
        <v>0</v>
      </c>
      <c r="S332" t="n">
        <v>-0.002</v>
      </c>
      <c r="T332" t="n">
        <v>1.1055</v>
      </c>
      <c r="U332" t="n">
        <v>14.2946</v>
      </c>
      <c r="V332" t="n">
        <v>12.9303</v>
      </c>
      <c r="W332" t="n">
        <v>8.4107</v>
      </c>
      <c r="X332" t="n">
        <v>23.2157</v>
      </c>
      <c r="Y332" t="n">
        <v>32.7717</v>
      </c>
      <c r="Z332" t="n">
        <v>36.6927</v>
      </c>
      <c r="AA332" s="20" t="n">
        <v>46203</v>
      </c>
      <c r="AB332" t="inlineStr">
        <is>
          <t>شركة القوقا التجارية</t>
        </is>
      </c>
      <c r="AC332" s="20" t="n">
        <v>46292</v>
      </c>
      <c r="AD332" t="n">
        <v>3.6413</v>
      </c>
      <c r="AE332" t="n">
        <v>3.0577</v>
      </c>
      <c r="AF332" t="inlineStr">
        <is>
          <t>0:10</t>
        </is>
      </c>
      <c r="AG332" t="n">
        <v>0</v>
      </c>
    </row>
    <row r="333">
      <c r="A333" t="inlineStr">
        <is>
          <t>FLV</t>
        </is>
      </c>
      <c r="B333" t="inlineStr">
        <is>
          <t>RM</t>
        </is>
      </c>
      <c r="C333" t="inlineStr">
        <is>
          <t>RM.FLV.00033</t>
        </is>
      </c>
      <c r="D333" t="inlineStr">
        <is>
          <t>نكهة الزعفران</t>
        </is>
      </c>
      <c r="E333" t="n">
        <v>17.376</v>
      </c>
      <c r="F333" t="n">
        <v>699.106</v>
      </c>
      <c r="G333" t="inlineStr">
        <is>
          <t>9809, 112, 401, 306, 201, 9405, 108, 103, 108, 809, 101, 408, 405, 809, 499, 409, 402, 112, 201, 102, 103, 108, 101, 401, 402, 306, 499, 409, 102, 9408, 9401, 9112, 9108, 9103, 408, 405, 9112, 9103, 9405, 9401, 9809, 9108, 9408</t>
        </is>
      </c>
      <c r="H333" t="n">
        <v>0</v>
      </c>
      <c r="I333" t="n">
        <v>0</v>
      </c>
      <c r="J333" t="n">
        <v>0</v>
      </c>
      <c r="K333" t="n">
        <v>0</v>
      </c>
      <c r="L333" t="n">
        <v>0</v>
      </c>
      <c r="M333" t="n">
        <v>0</v>
      </c>
      <c r="N333" t="n">
        <v>0</v>
      </c>
      <c r="O333" t="n">
        <v>0</v>
      </c>
      <c r="P333" t="n">
        <v>0</v>
      </c>
      <c r="Q333" t="n">
        <v>0</v>
      </c>
      <c r="R333" t="n">
        <v>0</v>
      </c>
      <c r="S333" t="n">
        <v>0</v>
      </c>
      <c r="T333" t="n">
        <v>17.376</v>
      </c>
      <c r="U333" t="n">
        <v>699.1059</v>
      </c>
      <c r="V333" t="n">
        <v>40.234</v>
      </c>
      <c r="W333" t="n">
        <v>0.7221</v>
      </c>
      <c r="X333" t="n">
        <v>3.2541</v>
      </c>
      <c r="Y333" t="n">
        <v>4.4601</v>
      </c>
      <c r="Z333" t="n">
        <v>6.0611</v>
      </c>
      <c r="AA333" s="20" t="n">
        <v>2</v>
      </c>
      <c r="AC333" s="20" t="n">
        <v>46260</v>
      </c>
      <c r="AD333" t="n">
        <v>0.4955</v>
      </c>
      <c r="AE333" t="n">
        <v>0.505</v>
      </c>
      <c r="AF333" t="inlineStr">
        <is>
          <t>34:12</t>
        </is>
      </c>
      <c r="AG333" t="n">
        <v>0</v>
      </c>
    </row>
    <row r="334">
      <c r="A334" t="inlineStr">
        <is>
          <t>FLV</t>
        </is>
      </c>
      <c r="B334" t="inlineStr">
        <is>
          <t>RM</t>
        </is>
      </c>
      <c r="C334" t="inlineStr">
        <is>
          <t>RM.FLV.00034</t>
        </is>
      </c>
      <c r="D334" t="inlineStr">
        <is>
          <t>كريمة الروز</t>
        </is>
      </c>
      <c r="E334" t="n">
        <v>78.718</v>
      </c>
      <c r="F334" t="n">
        <v>1714.1068</v>
      </c>
      <c r="G334" t="inlineStr">
        <is>
          <t>405, 9103, 9102, 9108, 9112, 9401, 102, 112, 499, 306, 201, 402, 401, 101, 108, 103, 102, 112, 402, 499, 405, 101, 9405, 108, 103, 108, 9405, 9112, 405, 103, 9108, 201, 306, 401, 112, 9108, 9102, 9401, 9405, 9103, 9112</t>
        </is>
      </c>
      <c r="H334" t="n">
        <v>0</v>
      </c>
      <c r="I334" t="n">
        <v>0</v>
      </c>
      <c r="J334" t="n">
        <v>0</v>
      </c>
      <c r="K334" t="n">
        <v>0</v>
      </c>
      <c r="L334" t="n">
        <v>0</v>
      </c>
      <c r="M334" t="n">
        <v>0</v>
      </c>
      <c r="N334" t="n">
        <v>0</v>
      </c>
      <c r="O334" t="n">
        <v>0</v>
      </c>
      <c r="P334" t="n">
        <v>0</v>
      </c>
      <c r="Q334" t="n">
        <v>-0.382</v>
      </c>
      <c r="R334" t="n">
        <v>0</v>
      </c>
      <c r="S334" t="n">
        <v>-0.382</v>
      </c>
      <c r="T334" t="n">
        <v>78.336</v>
      </c>
      <c r="U334" t="n">
        <v>1705.766</v>
      </c>
      <c r="V334" t="n">
        <v>21.775</v>
      </c>
      <c r="W334" t="n">
        <v>2.1685</v>
      </c>
      <c r="X334" t="n">
        <v>2.5495</v>
      </c>
      <c r="Y334" t="n">
        <v>2.8205</v>
      </c>
      <c r="Z334" t="n">
        <v>3.1185</v>
      </c>
      <c r="AA334" s="20" t="n">
        <v>45131</v>
      </c>
      <c r="AB334" t="inlineStr">
        <is>
          <t>مؤسسة القسوس للكيماويات</t>
        </is>
      </c>
      <c r="AC334" s="20" t="n">
        <v>46284</v>
      </c>
      <c r="AD334" t="n">
        <v>0.3133</v>
      </c>
      <c r="AE334" t="n">
        <v>0.2598</v>
      </c>
      <c r="AF334" t="inlineStr">
        <is>
          <t>301:13</t>
        </is>
      </c>
      <c r="AG334" t="n">
        <v>0</v>
      </c>
    </row>
    <row r="335">
      <c r="A335" t="inlineStr">
        <is>
          <t>FLV</t>
        </is>
      </c>
      <c r="B335" t="inlineStr">
        <is>
          <t>RM</t>
        </is>
      </c>
      <c r="C335" t="inlineStr">
        <is>
          <t>RM.FLV.00035</t>
        </is>
      </c>
      <c r="D335" t="inlineStr">
        <is>
          <t xml:space="preserve">Cardamom Flavour </t>
        </is>
      </c>
      <c r="E335" t="n">
        <v>16.296</v>
      </c>
      <c r="F335" t="n">
        <v>414.7267</v>
      </c>
      <c r="G335" t="inlineStr">
        <is>
          <t>9402, 9405, 9401, 9103, 9112, 9108, 9809, 201, 402, 403, 405, 499, 809, 101, 108, 809, 9405, 102, 108, 103, 401, 306, 112, 9809, 201, 401, 402, 403, 306, 101, 103, 108, 102, 112, 499, 405, 9108, 9103, 9112, 9401, 9402</t>
        </is>
      </c>
      <c r="H335" t="n">
        <v>0</v>
      </c>
      <c r="I335" t="n">
        <v>0</v>
      </c>
      <c r="J335" t="n">
        <v>0</v>
      </c>
      <c r="K335" t="n">
        <v>0</v>
      </c>
      <c r="L335" t="n">
        <v>0</v>
      </c>
      <c r="M335" t="n">
        <v>0</v>
      </c>
      <c r="N335" t="n">
        <v>0</v>
      </c>
      <c r="O335" t="n">
        <v>0</v>
      </c>
      <c r="P335" t="n">
        <v>0</v>
      </c>
      <c r="Q335" t="n">
        <v>0</v>
      </c>
      <c r="R335" t="n">
        <v>0</v>
      </c>
      <c r="S335" t="n">
        <v>0</v>
      </c>
      <c r="T335" t="n">
        <v>16.296</v>
      </c>
      <c r="U335" t="n">
        <v>414.7267</v>
      </c>
      <c r="V335" t="n">
        <v>25.4496</v>
      </c>
      <c r="W335" t="n">
        <v>0.553</v>
      </c>
      <c r="X335" t="n">
        <v>0.8169999999999999</v>
      </c>
      <c r="Y335" t="n">
        <v>1.002</v>
      </c>
      <c r="Z335" t="n">
        <v>1.291</v>
      </c>
      <c r="AA335" s="20" t="n">
        <v>44985</v>
      </c>
      <c r="AB335" t="inlineStr">
        <is>
          <t>شركة الاوتاد للتوريدات الغذائية</t>
        </is>
      </c>
      <c r="AC335" s="20" t="n">
        <v>46250</v>
      </c>
      <c r="AD335" t="n">
        <v>0.1113</v>
      </c>
      <c r="AE335" t="n">
        <v>0.1075</v>
      </c>
      <c r="AF335" t="inlineStr">
        <is>
          <t>151:14</t>
        </is>
      </c>
      <c r="AG335" t="n">
        <v>0</v>
      </c>
    </row>
    <row r="336">
      <c r="A336" t="inlineStr">
        <is>
          <t>FLV</t>
        </is>
      </c>
      <c r="B336" t="inlineStr">
        <is>
          <t>RM</t>
        </is>
      </c>
      <c r="C336" t="inlineStr">
        <is>
          <t>RM.FLV.00036</t>
        </is>
      </c>
      <c r="D336" t="inlineStr">
        <is>
          <t>نكهة جوز الهند</t>
        </is>
      </c>
      <c r="E336" t="n">
        <v>48.849</v>
      </c>
      <c r="F336" t="n">
        <v>677.234</v>
      </c>
      <c r="G336" t="inlineStr">
        <is>
          <t>9405, 9112, 9103, 9102, 9108, 9809, 9401, 9801, 9408, 201, 402, 401, 403, 306, 101, 102, 103, 112, 108, 405, 408, 499, 801, 9112, 9108, 9102, 9103, 9401, 9408, 112, 809, 101, 809, 9801, 9405, 9112, 9809, 405, 103, 102, 108, 9405, 108, 9809, 112, 402, 306, 201, 401, 403, 405, 408, 801, 809, 499</t>
        </is>
      </c>
      <c r="H336" t="n">
        <v>25</v>
      </c>
      <c r="I336" t="n">
        <v>0</v>
      </c>
      <c r="J336" t="n">
        <v>0</v>
      </c>
      <c r="K336" t="n">
        <v>0</v>
      </c>
      <c r="L336" t="n">
        <v>0</v>
      </c>
      <c r="M336" t="n">
        <v>25</v>
      </c>
      <c r="N336" t="n">
        <v>0</v>
      </c>
      <c r="O336" t="n">
        <v>0</v>
      </c>
      <c r="P336" t="n">
        <v>0</v>
      </c>
      <c r="Q336" t="n">
        <v>-1.15</v>
      </c>
      <c r="R336" t="n">
        <v>0</v>
      </c>
      <c r="S336" t="n">
        <v>-1.15</v>
      </c>
      <c r="T336" t="n">
        <v>72.699</v>
      </c>
      <c r="U336" t="n">
        <v>1137.572</v>
      </c>
      <c r="V336" t="n">
        <v>15.6477</v>
      </c>
      <c r="W336" t="n">
        <v>7.3685</v>
      </c>
      <c r="X336" t="n">
        <v>8.769500000000001</v>
      </c>
      <c r="Y336" t="n">
        <v>9.705500000000001</v>
      </c>
      <c r="Z336" t="n">
        <v>11.0195</v>
      </c>
      <c r="AA336" s="20" t="n">
        <v>46287</v>
      </c>
      <c r="AB336" t="inlineStr">
        <is>
          <t xml:space="preserve">شركة تجمع النكهات لتجارة المواد الغذائية </t>
        </is>
      </c>
      <c r="AC336" s="20" t="n">
        <v>46292</v>
      </c>
      <c r="AD336" t="n">
        <v>1.0783</v>
      </c>
      <c r="AE336" t="n">
        <v>0.9182</v>
      </c>
      <c r="AF336" t="inlineStr">
        <is>
          <t>79:5</t>
        </is>
      </c>
      <c r="AG336" t="n">
        <v>474.138</v>
      </c>
    </row>
    <row r="337">
      <c r="A337" t="inlineStr">
        <is>
          <t>FLV</t>
        </is>
      </c>
      <c r="B337" t="inlineStr">
        <is>
          <t>RM</t>
        </is>
      </c>
      <c r="C337" t="inlineStr">
        <is>
          <t>RM.FLV.00037</t>
        </is>
      </c>
      <c r="D337" t="inlineStr">
        <is>
          <t>نكهة المستكه</t>
        </is>
      </c>
      <c r="E337" t="n">
        <v>4.828</v>
      </c>
      <c r="F337" t="n">
        <v>136.486</v>
      </c>
      <c r="G337" t="inlineStr">
        <is>
          <t>499, 405, 409, 9112, 9108, 9304, 9402, 9401, 201, 304, 112, 108, 101, 102, 306, 403, 402, 401, 306, 112, 108, 409, 101, 102, 9405, 9409, 499, 409, 403, 405, 201, 401, 402, 304, 9108, 9304, 9112, 9402, 9409, 9405, 9401</t>
        </is>
      </c>
      <c r="H337" t="n">
        <v>0</v>
      </c>
      <c r="I337" t="n">
        <v>0</v>
      </c>
      <c r="J337" t="n">
        <v>0</v>
      </c>
      <c r="K337" t="n">
        <v>0</v>
      </c>
      <c r="L337" t="n">
        <v>0</v>
      </c>
      <c r="M337" t="n">
        <v>0</v>
      </c>
      <c r="N337" t="n">
        <v>0</v>
      </c>
      <c r="O337" t="n">
        <v>0</v>
      </c>
      <c r="P337" t="n">
        <v>0</v>
      </c>
      <c r="Q337" t="n">
        <v>-0.001</v>
      </c>
      <c r="R337" t="n">
        <v>0</v>
      </c>
      <c r="S337" t="n">
        <v>-0.001</v>
      </c>
      <c r="T337" t="n">
        <v>4.827</v>
      </c>
      <c r="U337" t="n">
        <v>136.4561</v>
      </c>
      <c r="V337" t="n">
        <v>28.2693</v>
      </c>
      <c r="W337" t="n">
        <v>4.292</v>
      </c>
      <c r="X337" t="n">
        <v>4.312</v>
      </c>
      <c r="Y337" t="n">
        <v>6.747</v>
      </c>
      <c r="Z337" t="n">
        <v>6.797</v>
      </c>
      <c r="AA337" s="20" t="n">
        <v>46030</v>
      </c>
      <c r="AB337" t="inlineStr">
        <is>
          <t>شركة الاوتاد للتوريدات الغذائية</t>
        </is>
      </c>
      <c r="AC337" s="20" t="n">
        <v>46288</v>
      </c>
      <c r="AD337" t="n">
        <v>0.7496</v>
      </c>
      <c r="AE337" t="n">
        <v>0.5664</v>
      </c>
      <c r="AF337" t="inlineStr">
        <is>
          <t>8:15</t>
        </is>
      </c>
      <c r="AG337" t="n">
        <v>0</v>
      </c>
    </row>
    <row r="338">
      <c r="A338" t="inlineStr">
        <is>
          <t>FLV</t>
        </is>
      </c>
      <c r="B338" t="inlineStr">
        <is>
          <t>RM</t>
        </is>
      </c>
      <c r="C338" t="inlineStr">
        <is>
          <t>RM.FLV.00038</t>
        </is>
      </c>
      <c r="D338" t="inlineStr">
        <is>
          <t>Custard flavor</t>
        </is>
      </c>
      <c r="E338" t="n">
        <v>6.987</v>
      </c>
      <c r="F338" t="n">
        <v>137.0791</v>
      </c>
      <c r="G338" t="inlineStr">
        <is>
          <t>401, 405, 499, 809, 9110, 103, 9405, 9809, 102, 110, 101, 108, 112, 306, 401, 306, 102, 103, 101, 110, 108, 112, 9401, 9110, 809, 9108, 9103, 9102, 9112, 405, 499, 9401, 9405, 9112, 9809, 9102, 9103, 9108</t>
        </is>
      </c>
      <c r="H338" t="n">
        <v>0</v>
      </c>
      <c r="I338" t="n">
        <v>0</v>
      </c>
      <c r="J338" t="n">
        <v>0</v>
      </c>
      <c r="K338" t="n">
        <v>0</v>
      </c>
      <c r="L338" t="n">
        <v>0</v>
      </c>
      <c r="M338" t="n">
        <v>0</v>
      </c>
      <c r="N338" t="n">
        <v>0</v>
      </c>
      <c r="O338" t="n">
        <v>0</v>
      </c>
      <c r="P338" t="n">
        <v>0</v>
      </c>
      <c r="Q338" t="n">
        <v>0</v>
      </c>
      <c r="R338" t="n">
        <v>0</v>
      </c>
      <c r="S338" t="n">
        <v>0</v>
      </c>
      <c r="T338" t="n">
        <v>6.987</v>
      </c>
      <c r="U338" t="n">
        <v>137.0791</v>
      </c>
      <c r="V338" t="n">
        <v>19.6192</v>
      </c>
      <c r="W338" t="n">
        <v>0.714</v>
      </c>
      <c r="X338" t="n">
        <v>0.9</v>
      </c>
      <c r="Y338" t="n">
        <v>3.155</v>
      </c>
      <c r="Z338" t="n">
        <v>3.995</v>
      </c>
      <c r="AA338" s="20" t="n">
        <v>45175</v>
      </c>
      <c r="AB338" t="inlineStr">
        <is>
          <t>الشركة المتحدة لصناعة المطيبات والنكهات</t>
        </is>
      </c>
      <c r="AC338" s="20" t="n">
        <v>46249</v>
      </c>
      <c r="AD338" t="n">
        <v>0.3505</v>
      </c>
      <c r="AE338" t="n">
        <v>0.3329</v>
      </c>
      <c r="AF338" t="inlineStr">
        <is>
          <t>20:29</t>
        </is>
      </c>
      <c r="AG338" t="n">
        <v>0</v>
      </c>
    </row>
    <row r="339">
      <c r="A339" t="inlineStr">
        <is>
          <t>FLV</t>
        </is>
      </c>
      <c r="B339" t="inlineStr">
        <is>
          <t>RM</t>
        </is>
      </c>
      <c r="C339" t="inlineStr">
        <is>
          <t>RM.FLV.00039</t>
        </is>
      </c>
      <c r="D339" t="inlineStr">
        <is>
          <t xml:space="preserve"> نكهة التوت البري</t>
        </is>
      </c>
      <c r="E339" t="n">
        <v>11.278</v>
      </c>
      <c r="F339" t="n">
        <v>135.336</v>
      </c>
      <c r="G339" t="inlineStr">
        <is>
          <t>9402, 9401, 9809, 9108, 9112, 9405, 499, 809, 405, 403, 401, 306, 112, 108, 9405, 108, 405, 9809, 9112, 9405, 101, 809, 9402, 112, 9401, 9108, 9112, 499, 405, 108, 112, 101, 306, 403, 401</t>
        </is>
      </c>
      <c r="H339" t="n">
        <v>0</v>
      </c>
      <c r="I339" t="n">
        <v>0</v>
      </c>
      <c r="J339" t="n">
        <v>0</v>
      </c>
      <c r="K339" t="n">
        <v>0</v>
      </c>
      <c r="L339" t="n">
        <v>0</v>
      </c>
      <c r="M339" t="n">
        <v>0</v>
      </c>
      <c r="N339" t="n">
        <v>0</v>
      </c>
      <c r="O339" t="n">
        <v>0</v>
      </c>
      <c r="P339" t="n">
        <v>0</v>
      </c>
      <c r="Q339" t="n">
        <v>-1.662</v>
      </c>
      <c r="R339" t="n">
        <v>0</v>
      </c>
      <c r="S339" t="n">
        <v>-1.662</v>
      </c>
      <c r="T339" t="n">
        <v>9.616</v>
      </c>
      <c r="U339" t="n">
        <v>115.392</v>
      </c>
      <c r="V339" t="n">
        <v>12</v>
      </c>
      <c r="W339" t="n">
        <v>5.0818</v>
      </c>
      <c r="X339" t="n">
        <v>5.5538</v>
      </c>
      <c r="Y339" t="n">
        <v>9.5908</v>
      </c>
      <c r="Z339" t="n">
        <v>12.2388</v>
      </c>
      <c r="AA339" s="20" t="n">
        <v>45917</v>
      </c>
      <c r="AB339" t="inlineStr">
        <is>
          <t>شركة الاستشارية لتجارة الكيماويات</t>
        </is>
      </c>
      <c r="AC339" s="20" t="n">
        <v>46286</v>
      </c>
      <c r="AD339" t="n">
        <v>1.0656</v>
      </c>
      <c r="AE339" t="n">
        <v>1.0199</v>
      </c>
      <c r="AF339" t="inlineStr">
        <is>
          <t>9:12</t>
        </is>
      </c>
      <c r="AG339" t="n">
        <v>0</v>
      </c>
    </row>
    <row r="340">
      <c r="A340" t="inlineStr">
        <is>
          <t>FLV</t>
        </is>
      </c>
      <c r="B340" t="inlineStr">
        <is>
          <t>RM</t>
        </is>
      </c>
      <c r="C340" t="inlineStr">
        <is>
          <t>RM.FLV.00040</t>
        </is>
      </c>
      <c r="D340" t="inlineStr">
        <is>
          <t>Toffee Flavor</t>
        </is>
      </c>
      <c r="E340" t="n">
        <v>0</v>
      </c>
      <c r="F340" t="n">
        <v>0</v>
      </c>
      <c r="G340" t="inlineStr">
        <is>
          <t>9401, 9402, 401, 499, 403, 101, 201, 9401, 9402, 401, 201, 101, 499, 403</t>
        </is>
      </c>
      <c r="H340" t="n">
        <v>0</v>
      </c>
      <c r="I340" t="n">
        <v>0</v>
      </c>
      <c r="J340" t="n">
        <v>0</v>
      </c>
      <c r="K340" t="n">
        <v>0</v>
      </c>
      <c r="L340" t="n">
        <v>0</v>
      </c>
      <c r="M340" t="n">
        <v>0</v>
      </c>
      <c r="N340" t="n">
        <v>0</v>
      </c>
      <c r="O340" t="n">
        <v>0</v>
      </c>
      <c r="P340" t="n">
        <v>0</v>
      </c>
      <c r="Q340" t="n">
        <v>0</v>
      </c>
      <c r="R340" t="n">
        <v>0</v>
      </c>
      <c r="S340" t="n">
        <v>0</v>
      </c>
      <c r="T340" t="n">
        <v>0</v>
      </c>
      <c r="U340" t="n">
        <v>0</v>
      </c>
      <c r="V340" t="n">
        <v>8</v>
      </c>
      <c r="W340" t="n">
        <v>2.7404</v>
      </c>
      <c r="X340" t="n">
        <v>2.7404</v>
      </c>
      <c r="Y340" t="n">
        <v>2.7404</v>
      </c>
      <c r="Z340" t="n">
        <v>2.7404</v>
      </c>
      <c r="AA340" s="20" t="n">
        <v>44742</v>
      </c>
      <c r="AB340" t="inlineStr">
        <is>
          <t>مؤسسة القسوس للكيماويات</t>
        </is>
      </c>
      <c r="AC340" s="20" t="n">
        <v>46234</v>
      </c>
      <c r="AD340" t="n">
        <v>0.3044</v>
      </c>
      <c r="AE340" t="n">
        <v>0.2283</v>
      </c>
      <c r="AF340" t="inlineStr">
        <is>
          <t>0:0</t>
        </is>
      </c>
      <c r="AG340" t="n">
        <v>0</v>
      </c>
    </row>
    <row r="341">
      <c r="A341" t="inlineStr">
        <is>
          <t>FLV</t>
        </is>
      </c>
      <c r="B341" t="inlineStr">
        <is>
          <t>RM</t>
        </is>
      </c>
      <c r="C341" t="inlineStr">
        <is>
          <t>RM.FLV.00041</t>
        </is>
      </c>
      <c r="D341" t="inlineStr">
        <is>
          <t>PREGEL Blueberry Flavor</t>
        </is>
      </c>
      <c r="E341" t="n">
        <v>0</v>
      </c>
      <c r="F341" t="n">
        <v>0</v>
      </c>
      <c r="G341" t="inlineStr">
        <is>
          <t>402, 402</t>
        </is>
      </c>
      <c r="H341" t="n">
        <v>0</v>
      </c>
      <c r="I341" t="n">
        <v>0</v>
      </c>
      <c r="J341" t="n">
        <v>0</v>
      </c>
      <c r="K341" t="n">
        <v>0</v>
      </c>
      <c r="L341" t="n">
        <v>0</v>
      </c>
      <c r="M341" t="n">
        <v>0</v>
      </c>
      <c r="N341" t="n">
        <v>0</v>
      </c>
      <c r="O341" t="n">
        <v>0</v>
      </c>
      <c r="P341" t="n">
        <v>0</v>
      </c>
      <c r="Q341" t="n">
        <v>0</v>
      </c>
      <c r="R341" t="n">
        <v>0</v>
      </c>
      <c r="S341" t="n">
        <v>0</v>
      </c>
      <c r="T341" t="n">
        <v>0</v>
      </c>
      <c r="U341" t="n">
        <v>0</v>
      </c>
      <c r="V341" t="n">
        <v>6.543</v>
      </c>
      <c r="W341" t="n">
        <v>0</v>
      </c>
      <c r="X341" t="n">
        <v>0</v>
      </c>
      <c r="Y341" t="n">
        <v>0</v>
      </c>
      <c r="Z341" t="n">
        <v>0</v>
      </c>
      <c r="AA341" s="20" t="n">
        <v>2</v>
      </c>
      <c r="AC341" s="20" t="n">
        <v>2</v>
      </c>
      <c r="AD341" t="n">
        <v>0</v>
      </c>
      <c r="AE341" t="n">
        <v>0</v>
      </c>
      <c r="AG341" t="n">
        <v>0</v>
      </c>
    </row>
    <row r="342">
      <c r="A342" t="inlineStr">
        <is>
          <t>FLV</t>
        </is>
      </c>
      <c r="B342" t="inlineStr">
        <is>
          <t>RM</t>
        </is>
      </c>
      <c r="C342" t="inlineStr">
        <is>
          <t>RM.FLV.00042</t>
        </is>
      </c>
      <c r="D342" t="inlineStr">
        <is>
          <t xml:space="preserve">RUBY CHOCOLATE </t>
        </is>
      </c>
      <c r="E342" t="n">
        <v>0</v>
      </c>
      <c r="F342" t="n">
        <v>0</v>
      </c>
      <c r="G342" t="inlineStr">
        <is>
          <t>403, 499, 102, 108, 9404, 9402, 102, 9108, 605, 405, 404, 403, 605, 404, 499, 405, 108, 9405, 9405, 9108, 9402, 9404</t>
        </is>
      </c>
      <c r="H342" t="n">
        <v>0</v>
      </c>
      <c r="I342" t="n">
        <v>0</v>
      </c>
      <c r="J342" t="n">
        <v>0</v>
      </c>
      <c r="K342" t="n">
        <v>0</v>
      </c>
      <c r="L342" t="n">
        <v>0</v>
      </c>
      <c r="M342" t="n">
        <v>0</v>
      </c>
      <c r="N342" t="n">
        <v>0</v>
      </c>
      <c r="O342" t="n">
        <v>0</v>
      </c>
      <c r="P342" t="n">
        <v>0</v>
      </c>
      <c r="Q342" t="n">
        <v>0</v>
      </c>
      <c r="R342" t="n">
        <v>0</v>
      </c>
      <c r="S342" t="n">
        <v>0</v>
      </c>
      <c r="T342" t="n">
        <v>0</v>
      </c>
      <c r="U342" t="n">
        <v>0</v>
      </c>
      <c r="V342" t="n">
        <v>5.6256</v>
      </c>
      <c r="W342" t="n">
        <v>9</v>
      </c>
      <c r="X342" t="n">
        <v>9</v>
      </c>
      <c r="Y342" t="n">
        <v>9</v>
      </c>
      <c r="Z342" t="n">
        <v>29.8</v>
      </c>
      <c r="AA342" s="20" t="n">
        <v>44768</v>
      </c>
      <c r="AB342" t="inlineStr">
        <is>
          <t>OKAO.01/2022</t>
        </is>
      </c>
      <c r="AC342" s="20" t="n">
        <v>46234</v>
      </c>
      <c r="AD342" t="n">
        <v>1</v>
      </c>
      <c r="AE342" t="n">
        <v>2.4833</v>
      </c>
      <c r="AF342" t="inlineStr">
        <is>
          <t>0:0</t>
        </is>
      </c>
      <c r="AG342" t="n">
        <v>0</v>
      </c>
    </row>
    <row r="343">
      <c r="A343" t="inlineStr">
        <is>
          <t>FLV</t>
        </is>
      </c>
      <c r="B343" t="inlineStr">
        <is>
          <t>RM</t>
        </is>
      </c>
      <c r="C343" t="inlineStr">
        <is>
          <t>RM.FLV.00043</t>
        </is>
      </c>
      <c r="D343" t="inlineStr">
        <is>
          <t>نكهة الليمون</t>
        </is>
      </c>
      <c r="E343" t="n">
        <v>69.301</v>
      </c>
      <c r="F343" t="n">
        <v>1178.117</v>
      </c>
      <c r="G343" t="inlineStr">
        <is>
          <t>499, 405, 408, 9112, 801, 9102, 9103, 9108, 406, 809, 9403, 9402, 9401, 9408, 9406, 112, 112, 108, 101, 103, 102, 306, 401, 403, 306, 112, 108, 101, 9405, 9801, 102, 9809, 405, 9112, 9405, 103, 108, 801, 809, 499, 405, 408, 406, 403, 401, 9108, 9103, 9102, 9809, 9112, 9405, 9401, 9403, 9406, 9801, 9402, 9408</t>
        </is>
      </c>
      <c r="H343" t="n">
        <v>0</v>
      </c>
      <c r="I343" t="n">
        <v>0</v>
      </c>
      <c r="J343" t="n">
        <v>0</v>
      </c>
      <c r="K343" t="n">
        <v>0</v>
      </c>
      <c r="L343" t="n">
        <v>0</v>
      </c>
      <c r="M343" t="n">
        <v>0</v>
      </c>
      <c r="N343" t="n">
        <v>0</v>
      </c>
      <c r="O343" t="n">
        <v>0</v>
      </c>
      <c r="P343" t="n">
        <v>0</v>
      </c>
      <c r="Q343" t="n">
        <v>-2.978</v>
      </c>
      <c r="R343" t="n">
        <v>0</v>
      </c>
      <c r="S343" t="n">
        <v>-2.978</v>
      </c>
      <c r="T343" t="n">
        <v>66.32299999999999</v>
      </c>
      <c r="U343" t="n">
        <v>1127.491</v>
      </c>
      <c r="V343" t="n">
        <v>17</v>
      </c>
      <c r="W343" t="n">
        <v>21.2039</v>
      </c>
      <c r="X343" t="n">
        <v>35.2219</v>
      </c>
      <c r="Y343" t="n">
        <v>46.2693</v>
      </c>
      <c r="Z343" t="n">
        <v>54.3908</v>
      </c>
      <c r="AA343" s="20" t="n">
        <v>45960</v>
      </c>
      <c r="AB343" t="inlineStr">
        <is>
          <t>شركة الاستشارية لتجارة الكيماويات</t>
        </is>
      </c>
      <c r="AC343" s="20" t="n">
        <v>46285</v>
      </c>
      <c r="AD343" t="n">
        <v>5.141</v>
      </c>
      <c r="AE343" t="n">
        <v>4.5325</v>
      </c>
      <c r="AF343" t="inlineStr">
        <is>
          <t>14:18</t>
        </is>
      </c>
      <c r="AG343" t="n">
        <v>0</v>
      </c>
    </row>
    <row r="344">
      <c r="A344" t="inlineStr">
        <is>
          <t>FLV</t>
        </is>
      </c>
      <c r="B344" t="inlineStr">
        <is>
          <t>RM</t>
        </is>
      </c>
      <c r="C344" t="inlineStr">
        <is>
          <t>RM.FLV.00044</t>
        </is>
      </c>
      <c r="D344" t="inlineStr">
        <is>
          <t xml:space="preserve">Vitala Cream Patisserie Spray 250ml </t>
        </is>
      </c>
      <c r="E344" t="n">
        <v>0</v>
      </c>
      <c r="F344" t="n">
        <v>0</v>
      </c>
      <c r="G344" t="inlineStr">
        <is>
          <t>303, 303</t>
        </is>
      </c>
      <c r="H344" t="n">
        <v>0</v>
      </c>
      <c r="I344" t="n">
        <v>0</v>
      </c>
      <c r="J344" t="n">
        <v>0</v>
      </c>
      <c r="K344" t="n">
        <v>0</v>
      </c>
      <c r="L344" t="n">
        <v>0</v>
      </c>
      <c r="M344" t="n">
        <v>0</v>
      </c>
      <c r="N344" t="n">
        <v>0</v>
      </c>
      <c r="O344" t="n">
        <v>0</v>
      </c>
      <c r="P344" t="n">
        <v>0</v>
      </c>
      <c r="Q344" t="n">
        <v>0</v>
      </c>
      <c r="R344" t="n">
        <v>0</v>
      </c>
      <c r="S344" t="n">
        <v>0</v>
      </c>
      <c r="T344" t="n">
        <v>0</v>
      </c>
      <c r="U344" t="n">
        <v>0</v>
      </c>
      <c r="V344" t="n">
        <v>0.9204</v>
      </c>
      <c r="W344" t="n">
        <v>0</v>
      </c>
      <c r="X344" t="n">
        <v>0</v>
      </c>
      <c r="Y344" t="n">
        <v>0</v>
      </c>
      <c r="Z344" t="n">
        <v>0</v>
      </c>
      <c r="AA344" s="20" t="n">
        <v>44956</v>
      </c>
      <c r="AB344" t="inlineStr">
        <is>
          <t xml:space="preserve"> Creme .01/2023</t>
        </is>
      </c>
      <c r="AC344" s="20" t="n">
        <v>44957</v>
      </c>
      <c r="AD344" t="n">
        <v>0</v>
      </c>
      <c r="AE344" t="n">
        <v>0</v>
      </c>
      <c r="AG344" t="n">
        <v>0</v>
      </c>
    </row>
    <row r="345">
      <c r="A345" t="inlineStr">
        <is>
          <t>FLV</t>
        </is>
      </c>
      <c r="B345" t="inlineStr">
        <is>
          <t>RM</t>
        </is>
      </c>
      <c r="C345" t="inlineStr">
        <is>
          <t>RM.FLV.00045</t>
        </is>
      </c>
      <c r="D345" t="inlineStr">
        <is>
          <t>نكهة البطيخ</t>
        </is>
      </c>
      <c r="E345" t="n">
        <v>2.761</v>
      </c>
      <c r="F345" t="n">
        <v>30.9415</v>
      </c>
      <c r="G345" t="inlineStr">
        <is>
          <t>9405, 108, 9112, 405, 108, 9405, 112, 405, 499, 403, 405, 9112, 9108, 112, 112, 108, 499, 403, 9108, 9405, 9112</t>
        </is>
      </c>
      <c r="H345" t="n">
        <v>0</v>
      </c>
      <c r="I345" t="n">
        <v>0</v>
      </c>
      <c r="J345" t="n">
        <v>0</v>
      </c>
      <c r="K345" t="n">
        <v>0</v>
      </c>
      <c r="L345" t="n">
        <v>0</v>
      </c>
      <c r="M345" t="n">
        <v>0</v>
      </c>
      <c r="N345" t="n">
        <v>0</v>
      </c>
      <c r="O345" t="n">
        <v>0</v>
      </c>
      <c r="P345" t="n">
        <v>0</v>
      </c>
      <c r="Q345" t="n">
        <v>-0.271</v>
      </c>
      <c r="R345" t="n">
        <v>0</v>
      </c>
      <c r="S345" t="n">
        <v>-0.271</v>
      </c>
      <c r="T345" t="n">
        <v>2.49</v>
      </c>
      <c r="U345" t="n">
        <v>27.9045</v>
      </c>
      <c r="V345" t="n">
        <v>11.2066</v>
      </c>
      <c r="W345" t="n">
        <v>1.043</v>
      </c>
      <c r="X345" t="n">
        <v>1.603</v>
      </c>
      <c r="Y345" t="n">
        <v>1.603</v>
      </c>
      <c r="Z345" t="n">
        <v>1.603</v>
      </c>
      <c r="AA345" s="20" t="n">
        <v>46161</v>
      </c>
      <c r="AB345" t="inlineStr">
        <is>
          <t>شركة الاستشارية لتجارة الكيماويات</t>
        </is>
      </c>
      <c r="AC345" s="20" t="n">
        <v>46288</v>
      </c>
      <c r="AD345" t="n">
        <v>0.1781</v>
      </c>
      <c r="AE345" t="n">
        <v>0.1335</v>
      </c>
      <c r="AF345" t="inlineStr">
        <is>
          <t>18:19</t>
        </is>
      </c>
      <c r="AG345" t="n">
        <v>0</v>
      </c>
    </row>
    <row r="346">
      <c r="A346" t="inlineStr">
        <is>
          <t>FLV</t>
        </is>
      </c>
      <c r="B346" t="inlineStr">
        <is>
          <t>RM</t>
        </is>
      </c>
      <c r="C346" t="inlineStr">
        <is>
          <t>RM.FLV.00046</t>
        </is>
      </c>
      <c r="D346" t="inlineStr">
        <is>
          <t xml:space="preserve">نكهة شمام </t>
        </is>
      </c>
      <c r="E346" t="n">
        <v>2.457</v>
      </c>
      <c r="F346" t="n">
        <v>30.1982</v>
      </c>
      <c r="G346" t="inlineStr">
        <is>
          <t>112, 9112, 9108, 499, 405, 403, 108, 112, 499, 405, 403, 112, 108, 9405, 108, 9112, 405, 9405, 9405, 9112, 9108</t>
        </is>
      </c>
      <c r="H346" t="n">
        <v>0</v>
      </c>
      <c r="I346" t="n">
        <v>0</v>
      </c>
      <c r="J346" t="n">
        <v>0</v>
      </c>
      <c r="K346" t="n">
        <v>0</v>
      </c>
      <c r="L346" t="n">
        <v>0</v>
      </c>
      <c r="M346" t="n">
        <v>0</v>
      </c>
      <c r="N346" t="n">
        <v>0</v>
      </c>
      <c r="O346" t="n">
        <v>0</v>
      </c>
      <c r="P346" t="n">
        <v>0</v>
      </c>
      <c r="Q346" t="n">
        <v>-0.192</v>
      </c>
      <c r="R346" t="n">
        <v>0</v>
      </c>
      <c r="S346" t="n">
        <v>-0.192</v>
      </c>
      <c r="T346" t="n">
        <v>2.265</v>
      </c>
      <c r="U346" t="n">
        <v>28.3773</v>
      </c>
      <c r="V346" t="n">
        <v>12.5286</v>
      </c>
      <c r="W346" t="n">
        <v>0.954</v>
      </c>
      <c r="X346" t="n">
        <v>1.329</v>
      </c>
      <c r="Y346" t="n">
        <v>1.329</v>
      </c>
      <c r="Z346" t="n">
        <v>1.329</v>
      </c>
      <c r="AA346" s="20" t="n">
        <v>46257</v>
      </c>
      <c r="AB346" t="inlineStr">
        <is>
          <t>شركة الاستشارية لتجارة الكيماويات</t>
        </is>
      </c>
      <c r="AC346" s="20" t="n">
        <v>46294</v>
      </c>
      <c r="AD346" t="n">
        <v>0.1476</v>
      </c>
      <c r="AE346" t="n">
        <v>0.1107</v>
      </c>
      <c r="AF346" t="inlineStr">
        <is>
          <t>20:13</t>
        </is>
      </c>
      <c r="AG346" t="n">
        <v>0</v>
      </c>
    </row>
    <row r="347">
      <c r="A347" t="inlineStr">
        <is>
          <t>FLV</t>
        </is>
      </c>
      <c r="B347" t="inlineStr">
        <is>
          <t>RM</t>
        </is>
      </c>
      <c r="C347" t="inlineStr">
        <is>
          <t>RM.FLV.00047</t>
        </is>
      </c>
      <c r="D347" t="inlineStr">
        <is>
          <t xml:space="preserve">نكهة التوفي كراميل </t>
        </is>
      </c>
      <c r="E347" t="n">
        <v>20.788</v>
      </c>
      <c r="F347" t="n">
        <v>207.88</v>
      </c>
      <c r="G347" t="inlineStr">
        <is>
          <t>9402, 9408, 9403, 9801, 9401, 9405, 9103, 9112, 9108, 9809, 403, 405, 499, 809, 409, 801, 101, 9405, 9801, 9403, 9408, 403, 9112, 405, 9809, 103, 108, 112, 401, 306, 402, 9402, 9403, 9401, 112, 108, 9405, 9108, 9103, 9112, 801, 809, 403, 112, 101, 108, 103, 499, 405, 409, 401, 402, 306</t>
        </is>
      </c>
      <c r="H347" t="n">
        <v>0</v>
      </c>
      <c r="I347" t="n">
        <v>0</v>
      </c>
      <c r="J347" t="n">
        <v>0</v>
      </c>
      <c r="K347" t="n">
        <v>0</v>
      </c>
      <c r="L347" t="n">
        <v>0</v>
      </c>
      <c r="M347" t="n">
        <v>0</v>
      </c>
      <c r="N347" t="n">
        <v>0</v>
      </c>
      <c r="O347" t="n">
        <v>0</v>
      </c>
      <c r="P347" t="n">
        <v>0</v>
      </c>
      <c r="Q347" t="n">
        <v>-3.445</v>
      </c>
      <c r="R347" t="n">
        <v>0</v>
      </c>
      <c r="S347" t="n">
        <v>-3.445</v>
      </c>
      <c r="T347" t="n">
        <v>17.343</v>
      </c>
      <c r="U347" t="n">
        <v>173.43</v>
      </c>
      <c r="V347" t="n">
        <v>10</v>
      </c>
      <c r="W347" t="n">
        <v>8.907</v>
      </c>
      <c r="X347" t="n">
        <v>20.667</v>
      </c>
      <c r="Y347" t="n">
        <v>23.966</v>
      </c>
      <c r="Z347" t="n">
        <v>26.108</v>
      </c>
      <c r="AA347" s="20" t="n">
        <v>45938</v>
      </c>
      <c r="AB347" t="inlineStr">
        <is>
          <t>الشركة المتحدة لصناعة المطيبات والنكهات</t>
        </is>
      </c>
      <c r="AC347" s="20" t="n">
        <v>46294</v>
      </c>
      <c r="AD347" t="n">
        <v>2.6628</v>
      </c>
      <c r="AE347" t="n">
        <v>2.1756</v>
      </c>
      <c r="AF347" t="inlineStr">
        <is>
          <t>7:29</t>
        </is>
      </c>
      <c r="AG347" t="n">
        <v>0</v>
      </c>
    </row>
    <row r="348">
      <c r="A348" t="inlineStr">
        <is>
          <t>FLV</t>
        </is>
      </c>
      <c r="B348" t="inlineStr">
        <is>
          <t>RM</t>
        </is>
      </c>
      <c r="C348" t="inlineStr">
        <is>
          <t>RM.FLV.00048</t>
        </is>
      </c>
      <c r="D348" t="inlineStr">
        <is>
          <t xml:space="preserve">نكهة الكاباتشينو </t>
        </is>
      </c>
      <c r="E348" t="n">
        <v>0</v>
      </c>
      <c r="F348" t="n">
        <v>0</v>
      </c>
      <c r="G348" t="inlineStr">
        <is>
          <t>403, 403</t>
        </is>
      </c>
      <c r="H348" t="n">
        <v>0</v>
      </c>
      <c r="I348" t="n">
        <v>0</v>
      </c>
      <c r="J348" t="n">
        <v>0</v>
      </c>
      <c r="K348" t="n">
        <v>0</v>
      </c>
      <c r="L348" t="n">
        <v>0</v>
      </c>
      <c r="M348" t="n">
        <v>0</v>
      </c>
      <c r="N348" t="n">
        <v>0</v>
      </c>
      <c r="O348" t="n">
        <v>0</v>
      </c>
      <c r="P348" t="n">
        <v>0</v>
      </c>
      <c r="Q348" t="n">
        <v>0</v>
      </c>
      <c r="R348" t="n">
        <v>0</v>
      </c>
      <c r="S348" t="n">
        <v>0</v>
      </c>
      <c r="T348" t="n">
        <v>0</v>
      </c>
      <c r="U348" t="n">
        <v>0</v>
      </c>
      <c r="V348" t="n">
        <v>11</v>
      </c>
      <c r="W348" t="n">
        <v>0</v>
      </c>
      <c r="X348" t="n">
        <v>0</v>
      </c>
      <c r="Y348" t="n">
        <v>0</v>
      </c>
      <c r="Z348" t="n">
        <v>0</v>
      </c>
      <c r="AA348" s="20" t="n">
        <v>45267</v>
      </c>
      <c r="AB348" t="inlineStr">
        <is>
          <t>مؤسسة القسوس للكيماويات</t>
        </is>
      </c>
      <c r="AC348" s="20" t="n">
        <v>45382</v>
      </c>
      <c r="AD348" t="n">
        <v>0</v>
      </c>
      <c r="AE348" t="n">
        <v>0</v>
      </c>
      <c r="AG348" t="n">
        <v>0</v>
      </c>
    </row>
    <row r="349">
      <c r="A349" t="inlineStr">
        <is>
          <t>FLV</t>
        </is>
      </c>
      <c r="B349" t="inlineStr">
        <is>
          <t>RM</t>
        </is>
      </c>
      <c r="C349" t="inlineStr">
        <is>
          <t>RM.FLV.00049</t>
        </is>
      </c>
      <c r="D349" t="inlineStr">
        <is>
          <t>نكهة الموز</t>
        </is>
      </c>
      <c r="E349" t="n">
        <v>6.044</v>
      </c>
      <c r="F349" t="n">
        <v>93.7848</v>
      </c>
      <c r="G349" t="inlineStr">
        <is>
          <t>9809, 9108, 9102, 9103, 9403, 499, 103, 102, 108, 403, 809, 9103, 9108, 9102, 108, 9403, 9809, 108, 103, 102, 9809, 809, 809, 499, 403</t>
        </is>
      </c>
      <c r="H349" t="n">
        <v>0</v>
      </c>
      <c r="I349" t="n">
        <v>0</v>
      </c>
      <c r="J349" t="n">
        <v>0</v>
      </c>
      <c r="K349" t="n">
        <v>0</v>
      </c>
      <c r="L349" t="n">
        <v>0</v>
      </c>
      <c r="M349" t="n">
        <v>0</v>
      </c>
      <c r="N349" t="n">
        <v>0</v>
      </c>
      <c r="O349" t="n">
        <v>0</v>
      </c>
      <c r="P349" t="n">
        <v>0</v>
      </c>
      <c r="Q349" t="n">
        <v>0</v>
      </c>
      <c r="R349" t="n">
        <v>0</v>
      </c>
      <c r="S349" t="n">
        <v>0</v>
      </c>
      <c r="T349" t="n">
        <v>6.044</v>
      </c>
      <c r="U349" t="n">
        <v>93.7847</v>
      </c>
      <c r="V349" t="n">
        <v>15.517</v>
      </c>
      <c r="W349" t="n">
        <v>0.5</v>
      </c>
      <c r="X349" t="n">
        <v>0.504</v>
      </c>
      <c r="Y349" t="n">
        <v>0.504</v>
      </c>
      <c r="Z349" t="n">
        <v>0.504</v>
      </c>
      <c r="AA349" s="20" t="n">
        <v>45918</v>
      </c>
      <c r="AB349" t="inlineStr">
        <is>
          <t>شركة الاوتاد للتوريدات الغذائية</t>
        </is>
      </c>
      <c r="AC349" s="20" t="n">
        <v>46234</v>
      </c>
      <c r="AD349" t="n">
        <v>0.056</v>
      </c>
      <c r="AE349" t="n">
        <v>0.042</v>
      </c>
      <c r="AF349" t="inlineStr">
        <is>
          <t>143:27</t>
        </is>
      </c>
      <c r="AG349" t="n">
        <v>0</v>
      </c>
    </row>
    <row r="350">
      <c r="A350" t="inlineStr">
        <is>
          <t>FLV</t>
        </is>
      </c>
      <c r="B350" t="inlineStr">
        <is>
          <t>RM</t>
        </is>
      </c>
      <c r="C350" t="inlineStr">
        <is>
          <t>RM.FLV.00050</t>
        </is>
      </c>
      <c r="D350" t="inlineStr">
        <is>
          <t>نكهة التفاح الاخضر -زيتي</t>
        </is>
      </c>
      <c r="E350" t="n">
        <v>3.205</v>
      </c>
      <c r="F350" t="n">
        <v>46.4725</v>
      </c>
      <c r="G350" t="inlineStr">
        <is>
          <t>499, 108, 9403, 801, 403, 403, 499, 801, 108, 9403</t>
        </is>
      </c>
      <c r="H350" t="n">
        <v>0</v>
      </c>
      <c r="I350" t="n">
        <v>0</v>
      </c>
      <c r="J350" t="n">
        <v>0</v>
      </c>
      <c r="K350" t="n">
        <v>0</v>
      </c>
      <c r="L350" t="n">
        <v>0</v>
      </c>
      <c r="M350" t="n">
        <v>0</v>
      </c>
      <c r="N350" t="n">
        <v>0</v>
      </c>
      <c r="O350" t="n">
        <v>0</v>
      </c>
      <c r="P350" t="n">
        <v>0</v>
      </c>
      <c r="Q350" t="n">
        <v>0</v>
      </c>
      <c r="R350" t="n">
        <v>0</v>
      </c>
      <c r="S350" t="n">
        <v>0</v>
      </c>
      <c r="T350" t="n">
        <v>3.205</v>
      </c>
      <c r="U350" t="n">
        <v>46.4725</v>
      </c>
      <c r="V350" t="n">
        <v>14.5</v>
      </c>
      <c r="W350" t="n">
        <v>0.5</v>
      </c>
      <c r="X350" t="n">
        <v>0.5</v>
      </c>
      <c r="Y350" t="n">
        <v>0.5</v>
      </c>
      <c r="Z350" t="n">
        <v>0.5</v>
      </c>
      <c r="AA350" s="20" t="n">
        <v>45890</v>
      </c>
      <c r="AB350" t="inlineStr">
        <is>
          <t>شركة الاستشارية لتجارة الكيماويات</t>
        </is>
      </c>
      <c r="AC350" s="20" t="n">
        <v>46234</v>
      </c>
      <c r="AD350" t="n">
        <v>0.0555</v>
      </c>
      <c r="AE350" t="n">
        <v>0.0416</v>
      </c>
      <c r="AF350" t="inlineStr">
        <is>
          <t>76:27</t>
        </is>
      </c>
      <c r="AG350" t="n">
        <v>0</v>
      </c>
    </row>
    <row r="351">
      <c r="A351" t="inlineStr">
        <is>
          <t>FLV</t>
        </is>
      </c>
      <c r="B351" t="inlineStr">
        <is>
          <t>RM</t>
        </is>
      </c>
      <c r="C351" t="inlineStr">
        <is>
          <t>RM.FLV.00051</t>
        </is>
      </c>
      <c r="D351" t="inlineStr">
        <is>
          <t xml:space="preserve">نكهة اناناس </t>
        </is>
      </c>
      <c r="E351" t="n">
        <v>0</v>
      </c>
      <c r="F351" t="n">
        <v>0</v>
      </c>
      <c r="G351" t="inlineStr">
        <is>
          <t>499, 403, 403, 499</t>
        </is>
      </c>
      <c r="H351" t="n">
        <v>0</v>
      </c>
      <c r="I351" t="n">
        <v>0</v>
      </c>
      <c r="J351" t="n">
        <v>0</v>
      </c>
      <c r="K351" t="n">
        <v>0</v>
      </c>
      <c r="L351" t="n">
        <v>0</v>
      </c>
      <c r="M351" t="n">
        <v>0</v>
      </c>
      <c r="N351" t="n">
        <v>0</v>
      </c>
      <c r="O351" t="n">
        <v>0</v>
      </c>
      <c r="P351" t="n">
        <v>0</v>
      </c>
      <c r="Q351" t="n">
        <v>0</v>
      </c>
      <c r="R351" t="n">
        <v>0</v>
      </c>
      <c r="S351" t="n">
        <v>0</v>
      </c>
      <c r="T351" t="n">
        <v>0</v>
      </c>
      <c r="U351" t="n">
        <v>0</v>
      </c>
      <c r="V351" t="n">
        <v>11.0862</v>
      </c>
      <c r="W351" t="n">
        <v>1.411</v>
      </c>
      <c r="X351" t="n">
        <v>1.461</v>
      </c>
      <c r="Y351" t="n">
        <v>1.461</v>
      </c>
      <c r="Z351" t="n">
        <v>1.7662</v>
      </c>
      <c r="AA351" s="20" t="n">
        <v>45603</v>
      </c>
      <c r="AB351" t="inlineStr">
        <is>
          <t>شركة الاستشارية لتجارة الكيماويات</t>
        </is>
      </c>
      <c r="AC351" s="20" t="n">
        <v>46234</v>
      </c>
      <c r="AD351" t="n">
        <v>0.1623</v>
      </c>
      <c r="AE351" t="n">
        <v>0.1471</v>
      </c>
      <c r="AF351" t="inlineStr">
        <is>
          <t>0:0</t>
        </is>
      </c>
      <c r="AG351" t="n">
        <v>0</v>
      </c>
    </row>
    <row r="352">
      <c r="A352" t="inlineStr">
        <is>
          <t>FLV</t>
        </is>
      </c>
      <c r="B352" t="inlineStr">
        <is>
          <t>RM</t>
        </is>
      </c>
      <c r="C352" t="inlineStr">
        <is>
          <t>RM.FLV.00052</t>
        </is>
      </c>
      <c r="D352" t="inlineStr">
        <is>
          <t>Mastic paste mec3</t>
        </is>
      </c>
      <c r="E352" t="n">
        <v>0</v>
      </c>
      <c r="F352" t="n">
        <v>0</v>
      </c>
      <c r="G352" t="inlineStr">
        <is>
          <t>409, 402, 108, 9402, 402, 409, 108, 9402</t>
        </is>
      </c>
      <c r="H352" t="n">
        <v>0</v>
      </c>
      <c r="I352" t="n">
        <v>0</v>
      </c>
      <c r="J352" t="n">
        <v>0</v>
      </c>
      <c r="K352" t="n">
        <v>0</v>
      </c>
      <c r="L352" t="n">
        <v>0</v>
      </c>
      <c r="M352" t="n">
        <v>0</v>
      </c>
      <c r="N352" t="n">
        <v>0</v>
      </c>
      <c r="O352" t="n">
        <v>0</v>
      </c>
      <c r="P352" t="n">
        <v>0</v>
      </c>
      <c r="Q352" t="n">
        <v>0</v>
      </c>
      <c r="R352" t="n">
        <v>0</v>
      </c>
      <c r="S352" t="n">
        <v>0</v>
      </c>
      <c r="T352" t="n">
        <v>0</v>
      </c>
      <c r="U352" t="n">
        <v>0</v>
      </c>
      <c r="V352" t="n">
        <v>7.7588</v>
      </c>
      <c r="W352" t="n">
        <v>0</v>
      </c>
      <c r="X352" t="n">
        <v>0</v>
      </c>
      <c r="Y352" t="n">
        <v>0.126</v>
      </c>
      <c r="Z352" t="n">
        <v>0.126</v>
      </c>
      <c r="AA352" s="20" t="n">
        <v>45886</v>
      </c>
      <c r="AB352" t="inlineStr">
        <is>
          <t>شركة المحمودية لتجارة مستلزمات المخابز والحلويات</t>
        </is>
      </c>
      <c r="AC352" s="20" t="n">
        <v>46042</v>
      </c>
      <c r="AD352" t="n">
        <v>0.014</v>
      </c>
      <c r="AE352" t="n">
        <v>0.0105</v>
      </c>
      <c r="AF352" t="inlineStr">
        <is>
          <t>0:0</t>
        </is>
      </c>
      <c r="AG352" t="n">
        <v>0</v>
      </c>
    </row>
    <row r="353">
      <c r="A353" t="inlineStr">
        <is>
          <t>FLV</t>
        </is>
      </c>
      <c r="B353" t="inlineStr">
        <is>
          <t>RM</t>
        </is>
      </c>
      <c r="C353" t="inlineStr">
        <is>
          <t>RM.FLV.00053</t>
        </is>
      </c>
      <c r="D353" t="inlineStr">
        <is>
          <t>Orange paste mec3</t>
        </is>
      </c>
      <c r="E353" t="n">
        <v>1.05</v>
      </c>
      <c r="F353" t="n">
        <v>10.8619</v>
      </c>
      <c r="G353" t="inlineStr">
        <is>
          <t>304, 304</t>
        </is>
      </c>
      <c r="H353" t="n">
        <v>0</v>
      </c>
      <c r="I353" t="n">
        <v>0</v>
      </c>
      <c r="J353" t="n">
        <v>0</v>
      </c>
      <c r="K353" t="n">
        <v>0</v>
      </c>
      <c r="L353" t="n">
        <v>0</v>
      </c>
      <c r="M353" t="n">
        <v>0</v>
      </c>
      <c r="N353" t="n">
        <v>0</v>
      </c>
      <c r="O353" t="n">
        <v>0</v>
      </c>
      <c r="P353" t="n">
        <v>0</v>
      </c>
      <c r="Q353" t="n">
        <v>0</v>
      </c>
      <c r="R353" t="n">
        <v>0</v>
      </c>
      <c r="S353" t="n">
        <v>0</v>
      </c>
      <c r="T353" t="n">
        <v>1.05</v>
      </c>
      <c r="U353" t="n">
        <v>10.8619</v>
      </c>
      <c r="V353" t="n">
        <v>10.3447</v>
      </c>
      <c r="W353" t="n">
        <v>0</v>
      </c>
      <c r="X353" t="n">
        <v>0</v>
      </c>
      <c r="Y353" t="n">
        <v>1.3</v>
      </c>
      <c r="Z353" t="n">
        <v>1.3</v>
      </c>
      <c r="AA353" s="20" t="n">
        <v>45754</v>
      </c>
      <c r="AB353" t="inlineStr">
        <is>
          <t>شركة المحمودية لتجارة مستلزمات المخابز والحلويات</t>
        </is>
      </c>
      <c r="AC353" s="20" t="n">
        <v>46081</v>
      </c>
      <c r="AD353" t="n">
        <v>0.1444</v>
      </c>
      <c r="AE353" t="n">
        <v>0.1083</v>
      </c>
      <c r="AF353" t="inlineStr">
        <is>
          <t>9:20</t>
        </is>
      </c>
      <c r="AG353" t="n">
        <v>0</v>
      </c>
    </row>
    <row r="354">
      <c r="A354" t="inlineStr">
        <is>
          <t>FLV</t>
        </is>
      </c>
      <c r="B354" t="inlineStr">
        <is>
          <t>RM</t>
        </is>
      </c>
      <c r="C354" t="inlineStr">
        <is>
          <t>RM.FLV.00054</t>
        </is>
      </c>
      <c r="D354" t="inlineStr">
        <is>
          <t>Lemon paste mec3</t>
        </is>
      </c>
      <c r="E354" t="n">
        <v>2.96</v>
      </c>
      <c r="F354" t="n">
        <v>30.6202</v>
      </c>
      <c r="G354" t="inlineStr">
        <is>
          <t>304, 304</t>
        </is>
      </c>
      <c r="H354" t="n">
        <v>0</v>
      </c>
      <c r="I354" t="n">
        <v>0</v>
      </c>
      <c r="J354" t="n">
        <v>0</v>
      </c>
      <c r="K354" t="n">
        <v>0</v>
      </c>
      <c r="L354" t="n">
        <v>0</v>
      </c>
      <c r="M354" t="n">
        <v>0</v>
      </c>
      <c r="N354" t="n">
        <v>0</v>
      </c>
      <c r="O354" t="n">
        <v>0</v>
      </c>
      <c r="P354" t="n">
        <v>0</v>
      </c>
      <c r="Q354" t="n">
        <v>0</v>
      </c>
      <c r="R354" t="n">
        <v>0</v>
      </c>
      <c r="S354" t="n">
        <v>0</v>
      </c>
      <c r="T354" t="n">
        <v>2.96</v>
      </c>
      <c r="U354" t="n">
        <v>30.6202</v>
      </c>
      <c r="V354" t="n">
        <v>10.3447</v>
      </c>
      <c r="W354" t="n">
        <v>0.04</v>
      </c>
      <c r="X354" t="n">
        <v>0.04</v>
      </c>
      <c r="Y354" t="n">
        <v>0.04</v>
      </c>
      <c r="Z354" t="n">
        <v>0.04</v>
      </c>
      <c r="AA354" s="20" t="n">
        <v>45754</v>
      </c>
      <c r="AB354" t="inlineStr">
        <is>
          <t>شركة المحمودية لتجارة مستلزمات المخابز والحلويات</t>
        </is>
      </c>
      <c r="AC354" s="20" t="n">
        <v>46258</v>
      </c>
      <c r="AD354" t="n">
        <v>0.0044</v>
      </c>
      <c r="AE354" t="n">
        <v>0.0033</v>
      </c>
      <c r="AF354" t="inlineStr">
        <is>
          <t>888:0</t>
        </is>
      </c>
      <c r="AG354" t="n">
        <v>0</v>
      </c>
    </row>
    <row r="355">
      <c r="A355" t="inlineStr">
        <is>
          <t>FLV</t>
        </is>
      </c>
      <c r="B355" t="inlineStr">
        <is>
          <t>RM</t>
        </is>
      </c>
      <c r="C355" t="inlineStr">
        <is>
          <t>RM.FLV.00055</t>
        </is>
      </c>
      <c r="D355" t="inlineStr">
        <is>
          <t xml:space="preserve">Passion fruit paste mec3 </t>
        </is>
      </c>
      <c r="E355" t="n">
        <v>1</v>
      </c>
      <c r="F355" t="n">
        <v>12.931</v>
      </c>
      <c r="G355" t="inlineStr">
        <is>
          <t>304, 304</t>
        </is>
      </c>
      <c r="H355" t="n">
        <v>0</v>
      </c>
      <c r="I355" t="n">
        <v>0</v>
      </c>
      <c r="J355" t="n">
        <v>0</v>
      </c>
      <c r="K355" t="n">
        <v>0</v>
      </c>
      <c r="L355" t="n">
        <v>0</v>
      </c>
      <c r="M355" t="n">
        <v>0</v>
      </c>
      <c r="N355" t="n">
        <v>0</v>
      </c>
      <c r="O355" t="n">
        <v>0</v>
      </c>
      <c r="P355" t="n">
        <v>0</v>
      </c>
      <c r="Q355" t="n">
        <v>0</v>
      </c>
      <c r="R355" t="n">
        <v>0</v>
      </c>
      <c r="S355" t="n">
        <v>0</v>
      </c>
      <c r="T355" t="n">
        <v>1</v>
      </c>
      <c r="U355" t="n">
        <v>12.931</v>
      </c>
      <c r="V355" t="n">
        <v>12.931</v>
      </c>
      <c r="W355" t="n">
        <v>0</v>
      </c>
      <c r="X355" t="n">
        <v>0</v>
      </c>
      <c r="Y355" t="n">
        <v>2.6</v>
      </c>
      <c r="Z355" t="n">
        <v>2.6</v>
      </c>
      <c r="AA355" s="20" t="n">
        <v>45754</v>
      </c>
      <c r="AB355" t="inlineStr">
        <is>
          <t>شركة المحمودية لتجارة مستلزمات المخابز والحلويات</t>
        </is>
      </c>
      <c r="AC355" s="20" t="n">
        <v>46096</v>
      </c>
      <c r="AD355" t="n">
        <v>0.2888</v>
      </c>
      <c r="AE355" t="n">
        <v>0.2166</v>
      </c>
      <c r="AF355" t="inlineStr">
        <is>
          <t>4:18</t>
        </is>
      </c>
      <c r="AG355" t="n">
        <v>0</v>
      </c>
    </row>
    <row r="356">
      <c r="A356" t="inlineStr">
        <is>
          <t>FLV</t>
        </is>
      </c>
      <c r="B356" t="inlineStr">
        <is>
          <t>RM</t>
        </is>
      </c>
      <c r="C356" t="inlineStr">
        <is>
          <t>RM.FLV.00056</t>
        </is>
      </c>
      <c r="D356" t="inlineStr">
        <is>
          <t>Mango paste mec3</t>
        </is>
      </c>
      <c r="E356" t="n">
        <v>2.93</v>
      </c>
      <c r="F356" t="n">
        <v>81.605</v>
      </c>
      <c r="G356" t="inlineStr">
        <is>
          <t>304, 304</t>
        </is>
      </c>
      <c r="H356" t="n">
        <v>0</v>
      </c>
      <c r="I356" t="n">
        <v>0</v>
      </c>
      <c r="J356" t="n">
        <v>0</v>
      </c>
      <c r="K356" t="n">
        <v>0</v>
      </c>
      <c r="L356" t="n">
        <v>0</v>
      </c>
      <c r="M356" t="n">
        <v>0</v>
      </c>
      <c r="N356" t="n">
        <v>0</v>
      </c>
      <c r="O356" t="n">
        <v>0</v>
      </c>
      <c r="P356" t="n">
        <v>0</v>
      </c>
      <c r="Q356" t="n">
        <v>0</v>
      </c>
      <c r="R356" t="n">
        <v>0</v>
      </c>
      <c r="S356" t="n">
        <v>0</v>
      </c>
      <c r="T356" t="n">
        <v>2.93</v>
      </c>
      <c r="U356" t="n">
        <v>81.605</v>
      </c>
      <c r="V356" t="n">
        <v>27.8515</v>
      </c>
      <c r="W356" t="n">
        <v>0</v>
      </c>
      <c r="X356" t="n">
        <v>0</v>
      </c>
      <c r="Y356" t="n">
        <v>0</v>
      </c>
      <c r="Z356" t="n">
        <v>0</v>
      </c>
      <c r="AA356" s="20" t="n">
        <v>45754</v>
      </c>
      <c r="AB356" t="inlineStr">
        <is>
          <t>شركة المحمودية لتجارة مستلزمات المخابز والحلويات</t>
        </is>
      </c>
      <c r="AC356" s="20" t="n">
        <v>2</v>
      </c>
      <c r="AD356" t="n">
        <v>0</v>
      </c>
      <c r="AE356" t="n">
        <v>0</v>
      </c>
      <c r="AG356" t="n">
        <v>0</v>
      </c>
    </row>
    <row r="357">
      <c r="A357" t="inlineStr">
        <is>
          <t>FLV</t>
        </is>
      </c>
      <c r="B357" t="inlineStr">
        <is>
          <t>RM</t>
        </is>
      </c>
      <c r="C357" t="inlineStr">
        <is>
          <t>RM.FLV.00057</t>
        </is>
      </c>
      <c r="D357" t="inlineStr">
        <is>
          <t>اثيل فانيلين</t>
        </is>
      </c>
      <c r="E357" t="n">
        <v>79</v>
      </c>
      <c r="F357" t="n">
        <v>2617.12</v>
      </c>
      <c r="G357" t="inlineStr">
        <is>
          <t>101, 107, 9405, 103, 102, 108, 112, 306, 403, 405, 201, 401, 203, 402, 112, 103, 108, 203, 101, 102, 107, 201, 306, 401, 402, 403, 405, 9108, 9103, 9102, 9112, 9401, 9402, 9108, 9102, 9103, 9112, 9405, 9401, 9402</t>
        </is>
      </c>
      <c r="H357" t="n">
        <v>0</v>
      </c>
      <c r="I357" t="n">
        <v>0</v>
      </c>
      <c r="J357" t="n">
        <v>0</v>
      </c>
      <c r="K357" t="n">
        <v>0</v>
      </c>
      <c r="L357" t="n">
        <v>0</v>
      </c>
      <c r="M357" t="n">
        <v>0</v>
      </c>
      <c r="N357" t="n">
        <v>0</v>
      </c>
      <c r="O357" t="n">
        <v>0</v>
      </c>
      <c r="P357" t="n">
        <v>0</v>
      </c>
      <c r="Q357" t="n">
        <v>0</v>
      </c>
      <c r="R357" t="n">
        <v>0</v>
      </c>
      <c r="S357" t="n">
        <v>0</v>
      </c>
      <c r="T357" t="n">
        <v>79</v>
      </c>
      <c r="U357" t="n">
        <v>2617.12</v>
      </c>
      <c r="V357" t="n">
        <v>33.1281</v>
      </c>
      <c r="W357" t="n">
        <v>0</v>
      </c>
      <c r="X357" t="n">
        <v>0</v>
      </c>
      <c r="Y357" t="n">
        <v>0</v>
      </c>
      <c r="Z357" t="n">
        <v>0.144</v>
      </c>
      <c r="AA357" s="20" t="n">
        <v>45111</v>
      </c>
      <c r="AB357" t="inlineStr">
        <is>
          <t>Obegi Chemicals</t>
        </is>
      </c>
      <c r="AC357" s="20" t="n">
        <v>46008</v>
      </c>
      <c r="AD357" t="n">
        <v>0</v>
      </c>
      <c r="AE357" t="n">
        <v>0.012</v>
      </c>
      <c r="AF357" t="inlineStr">
        <is>
          <t>6583:9</t>
        </is>
      </c>
      <c r="AG357" t="n">
        <v>0</v>
      </c>
    </row>
    <row r="358">
      <c r="A358" t="inlineStr">
        <is>
          <t>FLV</t>
        </is>
      </c>
      <c r="B358" t="inlineStr">
        <is>
          <t>RM</t>
        </is>
      </c>
      <c r="C358" t="inlineStr">
        <is>
          <t>RM.FLV.00058</t>
        </is>
      </c>
      <c r="D358" t="inlineStr">
        <is>
          <t>فانيلا كريستال</t>
        </is>
      </c>
      <c r="E358" t="n">
        <v>5559.626</v>
      </c>
      <c r="F358" t="n">
        <v>38016.6031</v>
      </c>
      <c r="G358" t="inlineStr">
        <is>
          <t>201, 301, 108, 112, 302, 107, 102, 103, 110, 104, 101, 402, 401, 306, 499, 409, 305, 9402, 9403, 9110, 809, 9404, 9605, 9408, 9401, 9302, 112, 9406, 9301, 102, 110, 401, 104, 403, 405, 408, 404, 801, 9112, 605, 9108, 406, 402, 302, 403, 404, 605, 409, 809, 405, 408, 406, 801, 499, 9110, 108, 9401, 9405, 9403, 9801, 101, 9408, 9409, 809, 107, 405, 9112, 9809, 408, 403, 9108, 409, 108, 9405, 110, 103, 9409, 112, 301, 9809, 401, 305, 201, 306, 9402, 9408, 9801, 9403, 9605, 9404, 9301, 9409, 9406, 9302, 9112, 9809, 9405, 9401, 9108</t>
        </is>
      </c>
      <c r="H358" t="n">
        <v>0</v>
      </c>
      <c r="I358" t="n">
        <v>0</v>
      </c>
      <c r="J358" t="n">
        <v>0</v>
      </c>
      <c r="K358" t="n">
        <v>0</v>
      </c>
      <c r="L358" t="n">
        <v>0</v>
      </c>
      <c r="M358" t="n">
        <v>0</v>
      </c>
      <c r="N358" t="n">
        <v>0</v>
      </c>
      <c r="O358" t="n">
        <v>0</v>
      </c>
      <c r="P358" t="n">
        <v>0</v>
      </c>
      <c r="Q358" t="n">
        <v>-123.586</v>
      </c>
      <c r="R358" t="n">
        <v>0</v>
      </c>
      <c r="S358" t="n">
        <v>-123.586</v>
      </c>
      <c r="T358" t="n">
        <v>5436.04</v>
      </c>
      <c r="U358" t="n">
        <v>37171.5244</v>
      </c>
      <c r="V358" t="n">
        <v>6.838</v>
      </c>
      <c r="W358" t="n">
        <v>428.5393</v>
      </c>
      <c r="X358" t="n">
        <v>1770.6603</v>
      </c>
      <c r="Y358" t="n">
        <v>3182.7213</v>
      </c>
      <c r="Z358" t="n">
        <v>4230.1583</v>
      </c>
      <c r="AA358" s="20" t="n">
        <v>45194</v>
      </c>
      <c r="AB358" t="inlineStr">
        <is>
          <t>YIWU.02/2023</t>
        </is>
      </c>
      <c r="AC358" s="20" t="n">
        <v>46295</v>
      </c>
      <c r="AD358" t="n">
        <v>353.6357</v>
      </c>
      <c r="AE358" t="n">
        <v>352.5131</v>
      </c>
      <c r="AF358" t="inlineStr">
        <is>
          <t>15:12</t>
        </is>
      </c>
      <c r="AG358" t="n">
        <v>0</v>
      </c>
    </row>
    <row r="359">
      <c r="A359" t="inlineStr">
        <is>
          <t>FLV</t>
        </is>
      </c>
      <c r="B359" t="inlineStr">
        <is>
          <t>RM</t>
        </is>
      </c>
      <c r="C359" t="inlineStr">
        <is>
          <t>RM.FLV.00059</t>
        </is>
      </c>
      <c r="D359" t="inlineStr">
        <is>
          <t xml:space="preserve">Pregel cheese cake 1.5kg </t>
        </is>
      </c>
      <c r="E359" t="n">
        <v>0</v>
      </c>
      <c r="F359" t="n">
        <v>0</v>
      </c>
      <c r="G359" t="inlineStr">
        <is>
          <t>402, 402</t>
        </is>
      </c>
      <c r="H359" t="n">
        <v>0</v>
      </c>
      <c r="I359" t="n">
        <v>0</v>
      </c>
      <c r="J359" t="n">
        <v>0</v>
      </c>
      <c r="K359" t="n">
        <v>0</v>
      </c>
      <c r="L359" t="n">
        <v>0</v>
      </c>
      <c r="M359" t="n">
        <v>0</v>
      </c>
      <c r="N359" t="n">
        <v>0</v>
      </c>
      <c r="O359" t="n">
        <v>0</v>
      </c>
      <c r="P359" t="n">
        <v>0</v>
      </c>
      <c r="Q359" t="n">
        <v>0</v>
      </c>
      <c r="R359" t="n">
        <v>0</v>
      </c>
      <c r="S359" t="n">
        <v>0</v>
      </c>
      <c r="T359" t="n">
        <v>0</v>
      </c>
      <c r="U359" t="n">
        <v>0</v>
      </c>
      <c r="V359" t="n">
        <v>10.69</v>
      </c>
      <c r="W359" t="n">
        <v>0</v>
      </c>
      <c r="X359" t="n">
        <v>0</v>
      </c>
      <c r="Y359" t="n">
        <v>0</v>
      </c>
      <c r="Z359" t="n">
        <v>0</v>
      </c>
      <c r="AA359" s="20" t="n">
        <v>2</v>
      </c>
      <c r="AC359" s="20" t="n">
        <v>2</v>
      </c>
      <c r="AD359" t="n">
        <v>0</v>
      </c>
      <c r="AE359" t="n">
        <v>0</v>
      </c>
      <c r="AG359" t="n">
        <v>0</v>
      </c>
    </row>
    <row r="360">
      <c r="A360" t="inlineStr">
        <is>
          <t>FLV</t>
        </is>
      </c>
      <c r="B360" t="inlineStr">
        <is>
          <t>RM</t>
        </is>
      </c>
      <c r="C360" t="inlineStr">
        <is>
          <t>RM.FLV.00060</t>
        </is>
      </c>
      <c r="D360" t="inlineStr">
        <is>
          <t>فانيلا كريستال (عابد)</t>
        </is>
      </c>
      <c r="E360" t="n">
        <v>0</v>
      </c>
      <c r="F360" t="n">
        <v>0</v>
      </c>
      <c r="G360" t="inlineStr">
        <is>
          <t>102, 101, 102, 101</t>
        </is>
      </c>
      <c r="H360" t="n">
        <v>0</v>
      </c>
      <c r="I360" t="n">
        <v>0</v>
      </c>
      <c r="J360" t="n">
        <v>0</v>
      </c>
      <c r="K360" t="n">
        <v>0</v>
      </c>
      <c r="L360" t="n">
        <v>0</v>
      </c>
      <c r="M360" t="n">
        <v>0</v>
      </c>
      <c r="N360" t="n">
        <v>0</v>
      </c>
      <c r="O360" t="n">
        <v>0</v>
      </c>
      <c r="P360" t="n">
        <v>0</v>
      </c>
      <c r="Q360" t="n">
        <v>0</v>
      </c>
      <c r="R360" t="n">
        <v>0</v>
      </c>
      <c r="S360" t="n">
        <v>0</v>
      </c>
      <c r="T360" t="n">
        <v>0</v>
      </c>
      <c r="U360" t="n">
        <v>0</v>
      </c>
      <c r="V360" t="n">
        <v>15.7214</v>
      </c>
      <c r="W360" t="n">
        <v>0</v>
      </c>
      <c r="X360" t="n">
        <v>0</v>
      </c>
      <c r="Y360" t="n">
        <v>0</v>
      </c>
      <c r="Z360" t="n">
        <v>0</v>
      </c>
      <c r="AA360" s="20" t="n">
        <v>44866</v>
      </c>
      <c r="AB360" t="inlineStr">
        <is>
          <t>ABED.15/2022</t>
        </is>
      </c>
      <c r="AC360" s="20" t="n">
        <v>44833</v>
      </c>
      <c r="AD360" t="n">
        <v>0</v>
      </c>
      <c r="AE360" t="n">
        <v>0</v>
      </c>
      <c r="AG360" t="n">
        <v>0</v>
      </c>
    </row>
    <row r="361">
      <c r="A361" t="inlineStr">
        <is>
          <t>FLV</t>
        </is>
      </c>
      <c r="B361" t="inlineStr">
        <is>
          <t>RM</t>
        </is>
      </c>
      <c r="C361" t="inlineStr">
        <is>
          <t>RM.FLV.00061</t>
        </is>
      </c>
      <c r="D361" t="inlineStr">
        <is>
          <t xml:space="preserve">vanilla crystal without sugar </t>
        </is>
      </c>
      <c r="E361" t="n">
        <v>0</v>
      </c>
      <c r="F361" t="n">
        <v>0</v>
      </c>
      <c r="G361" t="inlineStr">
        <is>
          <t>605, 301, 301, 9605, 605, 9605</t>
        </is>
      </c>
      <c r="H361" t="n">
        <v>0</v>
      </c>
      <c r="I361" t="n">
        <v>0</v>
      </c>
      <c r="J361" t="n">
        <v>0</v>
      </c>
      <c r="K361" t="n">
        <v>0</v>
      </c>
      <c r="L361" t="n">
        <v>0</v>
      </c>
      <c r="M361" t="n">
        <v>0</v>
      </c>
      <c r="N361" t="n">
        <v>0</v>
      </c>
      <c r="O361" t="n">
        <v>0</v>
      </c>
      <c r="P361" t="n">
        <v>0</v>
      </c>
      <c r="Q361" t="n">
        <v>0</v>
      </c>
      <c r="R361" t="n">
        <v>0</v>
      </c>
      <c r="S361" t="n">
        <v>0</v>
      </c>
      <c r="T361" t="n">
        <v>0</v>
      </c>
      <c r="U361" t="n">
        <v>0</v>
      </c>
      <c r="V361" t="n">
        <v>14.5225</v>
      </c>
      <c r="W361" t="n">
        <v>0</v>
      </c>
      <c r="X361" t="n">
        <v>0</v>
      </c>
      <c r="Y361" t="n">
        <v>0</v>
      </c>
      <c r="Z361" t="n">
        <v>194.6</v>
      </c>
      <c r="AA361" s="20" t="n">
        <v>44942</v>
      </c>
      <c r="AB361" t="inlineStr">
        <is>
          <t>ABED.01/2023</t>
        </is>
      </c>
      <c r="AC361" s="20" t="n">
        <v>45943</v>
      </c>
      <c r="AD361" t="n">
        <v>0</v>
      </c>
      <c r="AE361" t="n">
        <v>16.2166</v>
      </c>
      <c r="AF361" t="inlineStr">
        <is>
          <t>0:0</t>
        </is>
      </c>
      <c r="AG361" t="n">
        <v>0</v>
      </c>
    </row>
    <row r="362">
      <c r="A362" t="inlineStr">
        <is>
          <t>FLV</t>
        </is>
      </c>
      <c r="B362" t="inlineStr">
        <is>
          <t>RM</t>
        </is>
      </c>
      <c r="C362" t="inlineStr">
        <is>
          <t>RM.FLV.00062</t>
        </is>
      </c>
      <c r="D362" t="inlineStr">
        <is>
          <t xml:space="preserve">نكهة مياسي ذرة  </t>
        </is>
      </c>
      <c r="E362" t="n">
        <v>0</v>
      </c>
      <c r="F362" t="n">
        <v>0</v>
      </c>
      <c r="G362" t="inlineStr">
        <is>
          <t>108, 403, 605, 9108, 605, 403, 108, 9108</t>
        </is>
      </c>
      <c r="H362" t="n">
        <v>0</v>
      </c>
      <c r="I362" t="n">
        <v>0</v>
      </c>
      <c r="J362" t="n">
        <v>0</v>
      </c>
      <c r="K362" t="n">
        <v>0</v>
      </c>
      <c r="L362" t="n">
        <v>0</v>
      </c>
      <c r="M362" t="n">
        <v>0</v>
      </c>
      <c r="N362" t="n">
        <v>0</v>
      </c>
      <c r="O362" t="n">
        <v>0</v>
      </c>
      <c r="P362" t="n">
        <v>0</v>
      </c>
      <c r="Q362" t="n">
        <v>0</v>
      </c>
      <c r="R362" t="n">
        <v>0</v>
      </c>
      <c r="S362" t="n">
        <v>0</v>
      </c>
      <c r="T362" t="n">
        <v>0</v>
      </c>
      <c r="U362" t="n">
        <v>0</v>
      </c>
      <c r="V362" t="n">
        <v>4.3104</v>
      </c>
      <c r="W362" t="n">
        <v>0</v>
      </c>
      <c r="X362" t="n">
        <v>0</v>
      </c>
      <c r="Y362" t="n">
        <v>0</v>
      </c>
      <c r="Z362" t="n">
        <v>21.8</v>
      </c>
      <c r="AA362" s="20" t="n">
        <v>45015</v>
      </c>
      <c r="AB362" t="inlineStr">
        <is>
          <t>شركة ريماس لصناعة وتجارة المكسرات</t>
        </is>
      </c>
      <c r="AC362" s="20" t="n">
        <v>45943</v>
      </c>
      <c r="AD362" t="n">
        <v>0</v>
      </c>
      <c r="AE362" t="n">
        <v>1.8166</v>
      </c>
      <c r="AF362" t="inlineStr">
        <is>
          <t>0:0</t>
        </is>
      </c>
      <c r="AG362" t="n">
        <v>0</v>
      </c>
    </row>
    <row r="363">
      <c r="A363" t="inlineStr">
        <is>
          <t>FLV</t>
        </is>
      </c>
      <c r="B363" t="inlineStr">
        <is>
          <t>RM</t>
        </is>
      </c>
      <c r="C363" t="inlineStr">
        <is>
          <t>RM.FLV.00063</t>
        </is>
      </c>
      <c r="D363" t="inlineStr">
        <is>
          <t>نكهة مياسي حار</t>
        </is>
      </c>
      <c r="E363" t="n">
        <v>0</v>
      </c>
      <c r="F363" t="n">
        <v>0</v>
      </c>
      <c r="G363" t="inlineStr">
        <is>
          <t>9108, 403, 9402, 108, 108, 403, 9402, 9108</t>
        </is>
      </c>
      <c r="H363" t="n">
        <v>0</v>
      </c>
      <c r="I363" t="n">
        <v>0</v>
      </c>
      <c r="J363" t="n">
        <v>0</v>
      </c>
      <c r="K363" t="n">
        <v>0</v>
      </c>
      <c r="L363" t="n">
        <v>0</v>
      </c>
      <c r="M363" t="n">
        <v>0</v>
      </c>
      <c r="N363" t="n">
        <v>0</v>
      </c>
      <c r="O363" t="n">
        <v>0</v>
      </c>
      <c r="P363" t="n">
        <v>0</v>
      </c>
      <c r="Q363" t="n">
        <v>0</v>
      </c>
      <c r="R363" t="n">
        <v>0</v>
      </c>
      <c r="S363" t="n">
        <v>0</v>
      </c>
      <c r="T363" t="n">
        <v>0</v>
      </c>
      <c r="U363" t="n">
        <v>0</v>
      </c>
      <c r="V363" t="n">
        <v>3.3675</v>
      </c>
      <c r="W363" t="n">
        <v>0</v>
      </c>
      <c r="X363" t="n">
        <v>0</v>
      </c>
      <c r="Y363" t="n">
        <v>0</v>
      </c>
      <c r="Z363" t="n">
        <v>0</v>
      </c>
      <c r="AA363" s="20" t="n">
        <v>45329</v>
      </c>
      <c r="AB363" t="inlineStr">
        <is>
          <t>شركة خالد داود النتشة وشركاه</t>
        </is>
      </c>
      <c r="AC363" s="20" t="n">
        <v>45340</v>
      </c>
      <c r="AD363" t="n">
        <v>0</v>
      </c>
      <c r="AE363" t="n">
        <v>0</v>
      </c>
      <c r="AG363" t="n">
        <v>0</v>
      </c>
    </row>
    <row r="364">
      <c r="A364" t="inlineStr">
        <is>
          <t>FLV</t>
        </is>
      </c>
      <c r="B364" t="inlineStr">
        <is>
          <t>RM</t>
        </is>
      </c>
      <c r="C364" t="inlineStr">
        <is>
          <t>RM.FLV.00064</t>
        </is>
      </c>
      <c r="D364" t="inlineStr">
        <is>
          <t>نكهة مياسي جبنة</t>
        </is>
      </c>
      <c r="E364" t="n">
        <v>0</v>
      </c>
      <c r="F364" t="n">
        <v>0</v>
      </c>
      <c r="G364" t="inlineStr">
        <is>
          <t>9108, 403, 605, 108, 108, 403, 9108, 605</t>
        </is>
      </c>
      <c r="H364" t="n">
        <v>0</v>
      </c>
      <c r="I364" t="n">
        <v>0</v>
      </c>
      <c r="J364" t="n">
        <v>0</v>
      </c>
      <c r="K364" t="n">
        <v>0</v>
      </c>
      <c r="L364" t="n">
        <v>0</v>
      </c>
      <c r="M364" t="n">
        <v>0</v>
      </c>
      <c r="N364" t="n">
        <v>0</v>
      </c>
      <c r="O364" t="n">
        <v>0</v>
      </c>
      <c r="P364" t="n">
        <v>0</v>
      </c>
      <c r="Q364" t="n">
        <v>0</v>
      </c>
      <c r="R364" t="n">
        <v>0</v>
      </c>
      <c r="S364" t="n">
        <v>0</v>
      </c>
      <c r="T364" t="n">
        <v>0</v>
      </c>
      <c r="U364" t="n">
        <v>0</v>
      </c>
      <c r="V364" t="n">
        <v>4.3104</v>
      </c>
      <c r="W364" t="n">
        <v>0</v>
      </c>
      <c r="X364" t="n">
        <v>0</v>
      </c>
      <c r="Y364" t="n">
        <v>0</v>
      </c>
      <c r="Z364" t="n">
        <v>21.8</v>
      </c>
      <c r="AA364" s="20" t="n">
        <v>45015</v>
      </c>
      <c r="AB364" t="inlineStr">
        <is>
          <t>شركة ريماس لصناعة وتجارة المكسرات</t>
        </is>
      </c>
      <c r="AC364" s="20" t="n">
        <v>45943</v>
      </c>
      <c r="AD364" t="n">
        <v>0</v>
      </c>
      <c r="AE364" t="n">
        <v>1.8166</v>
      </c>
      <c r="AF364" t="inlineStr">
        <is>
          <t>0:0</t>
        </is>
      </c>
      <c r="AG364" t="n">
        <v>0</v>
      </c>
    </row>
    <row r="365">
      <c r="A365" t="inlineStr">
        <is>
          <t>FLV</t>
        </is>
      </c>
      <c r="B365" t="inlineStr">
        <is>
          <t>RM</t>
        </is>
      </c>
      <c r="C365" t="inlineStr">
        <is>
          <t>RM.FLV.00065</t>
        </is>
      </c>
      <c r="D365" t="inlineStr">
        <is>
          <t xml:space="preserve">RUBY CHOCOLATE PWODER </t>
        </is>
      </c>
      <c r="V365" t="n">
        <v>0</v>
      </c>
      <c r="W365" t="n">
        <v>0</v>
      </c>
      <c r="X365" t="n">
        <v>0</v>
      </c>
      <c r="Y365" t="n">
        <v>0</v>
      </c>
      <c r="Z365" t="n">
        <v>0</v>
      </c>
      <c r="AA365" s="20" t="n">
        <v>2</v>
      </c>
      <c r="AC365" s="20" t="n">
        <v>2</v>
      </c>
      <c r="AD365" t="n">
        <v>0</v>
      </c>
      <c r="AE365" t="n">
        <v>0</v>
      </c>
    </row>
    <row r="366">
      <c r="A366" t="inlineStr">
        <is>
          <t>FLV</t>
        </is>
      </c>
      <c r="B366" t="inlineStr">
        <is>
          <t>RM</t>
        </is>
      </c>
      <c r="C366" t="inlineStr">
        <is>
          <t>RM.FLV.0066</t>
        </is>
      </c>
      <c r="D366" t="inlineStr">
        <is>
          <t>اصنص مستكة</t>
        </is>
      </c>
      <c r="E366" t="n">
        <v>5.33</v>
      </c>
      <c r="F366" t="n">
        <v>119.4666</v>
      </c>
      <c r="G366" t="inlineStr">
        <is>
          <t>9112, 9401, 9405, 9408, 9801, 9401, 9408, 112, 9112, 801, 405, 499, 408, 112, 108, 306, 402, 401, 112, 306, 401, 405, 9112, 108, 9405, 9801, 9408, 408, 108, 9405, 801, 499, 405, 408, 402</t>
        </is>
      </c>
      <c r="H366" t="n">
        <v>4</v>
      </c>
      <c r="I366" t="n">
        <v>0</v>
      </c>
      <c r="J366" t="n">
        <v>0</v>
      </c>
      <c r="K366" t="n">
        <v>0</v>
      </c>
      <c r="L366" t="n">
        <v>0</v>
      </c>
      <c r="M366" t="n">
        <v>4</v>
      </c>
      <c r="N366" t="n">
        <v>0</v>
      </c>
      <c r="O366" t="n">
        <v>0</v>
      </c>
      <c r="P366" t="n">
        <v>0</v>
      </c>
      <c r="Q366" t="n">
        <v>-1.602</v>
      </c>
      <c r="R366" t="n">
        <v>0</v>
      </c>
      <c r="S366" t="n">
        <v>-1.602</v>
      </c>
      <c r="T366" t="n">
        <v>7.728</v>
      </c>
      <c r="U366" t="n">
        <v>173.2154</v>
      </c>
      <c r="V366" t="n">
        <v>22.414</v>
      </c>
      <c r="W366" t="n">
        <v>5.975</v>
      </c>
      <c r="X366" t="n">
        <v>12.556</v>
      </c>
      <c r="Y366" t="n">
        <v>14.579</v>
      </c>
      <c r="Z366" t="n">
        <v>18.704</v>
      </c>
      <c r="AA366" s="20" t="n">
        <v>46287</v>
      </c>
      <c r="AB366" t="inlineStr">
        <is>
          <t>شركة الاستشارية لتجارة الكيماويات</t>
        </is>
      </c>
      <c r="AC366" s="20" t="n">
        <v>46293</v>
      </c>
      <c r="AD366" t="n">
        <v>1.6198</v>
      </c>
      <c r="AE366" t="n">
        <v>1.5586</v>
      </c>
      <c r="AF366" t="inlineStr">
        <is>
          <t>4:28</t>
        </is>
      </c>
      <c r="AG366" t="n">
        <v>89.65600000000001</v>
      </c>
    </row>
    <row r="367">
      <c r="A367" t="inlineStr">
        <is>
          <t>FLV</t>
        </is>
      </c>
      <c r="B367" t="inlineStr">
        <is>
          <t>RM</t>
        </is>
      </c>
      <c r="C367" t="inlineStr">
        <is>
          <t>RM.FLV.0067</t>
        </is>
      </c>
      <c r="D367" t="inlineStr">
        <is>
          <t>نكهة العنب</t>
        </is>
      </c>
      <c r="E367" t="n">
        <v>0</v>
      </c>
      <c r="F367" t="n">
        <v>0</v>
      </c>
      <c r="G367" t="inlineStr">
        <is>
          <t>402, 409, 402, 409</t>
        </is>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0</v>
      </c>
      <c r="Y367" t="n">
        <v>0</v>
      </c>
      <c r="Z367" t="n">
        <v>0</v>
      </c>
      <c r="AA367" s="20" t="n">
        <v>2</v>
      </c>
      <c r="AC367" s="20" t="n">
        <v>2</v>
      </c>
      <c r="AD367" t="n">
        <v>0</v>
      </c>
      <c r="AE367" t="n">
        <v>0</v>
      </c>
      <c r="AG367" t="n">
        <v>0</v>
      </c>
    </row>
    <row r="368">
      <c r="A368" t="inlineStr">
        <is>
          <t>FLV</t>
        </is>
      </c>
      <c r="B368" t="inlineStr">
        <is>
          <t>RM</t>
        </is>
      </c>
      <c r="C368" t="inlineStr">
        <is>
          <t>RM.FLV.0068</t>
        </is>
      </c>
      <c r="D368" t="inlineStr">
        <is>
          <t>نكهة الأناناس</t>
        </is>
      </c>
      <c r="E368" t="n">
        <v>1.91</v>
      </c>
      <c r="F368" t="n">
        <v>20.5822</v>
      </c>
      <c r="G368" t="inlineStr">
        <is>
          <t>9403, 402, 108, 403, 409, 108, 409, 402, 9403, 403</t>
        </is>
      </c>
      <c r="H368" t="n">
        <v>0</v>
      </c>
      <c r="I368" t="n">
        <v>0</v>
      </c>
      <c r="J368" t="n">
        <v>0</v>
      </c>
      <c r="K368" t="n">
        <v>0</v>
      </c>
      <c r="L368" t="n">
        <v>0</v>
      </c>
      <c r="M368" t="n">
        <v>0</v>
      </c>
      <c r="N368" t="n">
        <v>0</v>
      </c>
      <c r="O368" t="n">
        <v>0</v>
      </c>
      <c r="P368" t="n">
        <v>0</v>
      </c>
      <c r="Q368" t="n">
        <v>0</v>
      </c>
      <c r="R368" t="n">
        <v>0</v>
      </c>
      <c r="S368" t="n">
        <v>0</v>
      </c>
      <c r="T368" t="n">
        <v>1.91</v>
      </c>
      <c r="U368" t="n">
        <v>20.5822</v>
      </c>
      <c r="V368" t="n">
        <v>10.776</v>
      </c>
      <c r="W368" t="n">
        <v>0.09</v>
      </c>
      <c r="X368" t="n">
        <v>0.09</v>
      </c>
      <c r="Y368" t="n">
        <v>0.09</v>
      </c>
      <c r="Z368" t="n">
        <v>0.09</v>
      </c>
      <c r="AA368" s="20" t="n">
        <v>46257</v>
      </c>
      <c r="AB368" t="inlineStr">
        <is>
          <t>شركة الاوتاد للتوريدات الغذائية</t>
        </is>
      </c>
      <c r="AC368" s="20" t="n">
        <v>46259</v>
      </c>
      <c r="AD368" t="n">
        <v>0.01</v>
      </c>
      <c r="AE368" t="n">
        <v>0.0075</v>
      </c>
      <c r="AF368" t="inlineStr">
        <is>
          <t>254:19</t>
        </is>
      </c>
      <c r="AG368" t="n">
        <v>0</v>
      </c>
    </row>
    <row r="369">
      <c r="A369" t="inlineStr">
        <is>
          <t>FLV</t>
        </is>
      </c>
      <c r="B369" t="inlineStr">
        <is>
          <t>RM</t>
        </is>
      </c>
      <c r="C369" t="inlineStr">
        <is>
          <t>RM.FLV.0069</t>
        </is>
      </c>
      <c r="D369" t="inlineStr">
        <is>
          <t>نكهة بيناكولادا</t>
        </is>
      </c>
      <c r="E369" t="n">
        <v>0</v>
      </c>
      <c r="F369" t="n">
        <v>0</v>
      </c>
      <c r="G369" t="inlineStr">
        <is>
          <t>409, 402, 402, 409</t>
        </is>
      </c>
      <c r="H369" t="n">
        <v>0</v>
      </c>
      <c r="I369" t="n">
        <v>0</v>
      </c>
      <c r="J369" t="n">
        <v>0</v>
      </c>
      <c r="K369" t="n">
        <v>0</v>
      </c>
      <c r="L369" t="n">
        <v>0</v>
      </c>
      <c r="M369" t="n">
        <v>0</v>
      </c>
      <c r="N369" t="n">
        <v>0</v>
      </c>
      <c r="O369" t="n">
        <v>0</v>
      </c>
      <c r="P369" t="n">
        <v>0</v>
      </c>
      <c r="Q369" t="n">
        <v>0</v>
      </c>
      <c r="R369" t="n">
        <v>0</v>
      </c>
      <c r="S369" t="n">
        <v>0</v>
      </c>
      <c r="T369" t="n">
        <v>0</v>
      </c>
      <c r="U369" t="n">
        <v>0</v>
      </c>
      <c r="V369" t="n">
        <v>0</v>
      </c>
      <c r="W369" t="n">
        <v>0</v>
      </c>
      <c r="X369" t="n">
        <v>0</v>
      </c>
      <c r="Y369" t="n">
        <v>0</v>
      </c>
      <c r="Z369" t="n">
        <v>0</v>
      </c>
      <c r="AA369" s="20" t="n">
        <v>2</v>
      </c>
      <c r="AC369" s="20" t="n">
        <v>2</v>
      </c>
      <c r="AD369" t="n">
        <v>0</v>
      </c>
      <c r="AE369" t="n">
        <v>0</v>
      </c>
      <c r="AG369" t="n">
        <v>0</v>
      </c>
    </row>
    <row r="370">
      <c r="A370" t="inlineStr">
        <is>
          <t>FLV</t>
        </is>
      </c>
      <c r="B370" t="inlineStr">
        <is>
          <t>RM</t>
        </is>
      </c>
      <c r="C370" t="inlineStr">
        <is>
          <t>RM.FLV.0070</t>
        </is>
      </c>
      <c r="D370" t="inlineStr">
        <is>
          <t>Lychee Flavour</t>
        </is>
      </c>
      <c r="E370" t="n">
        <v>0</v>
      </c>
      <c r="F370" t="n">
        <v>0</v>
      </c>
      <c r="G370" t="inlineStr">
        <is>
          <t>402, 409, 402, 409</t>
        </is>
      </c>
      <c r="H370" t="n">
        <v>0</v>
      </c>
      <c r="I370" t="n">
        <v>0</v>
      </c>
      <c r="J370" t="n">
        <v>0</v>
      </c>
      <c r="K370" t="n">
        <v>0</v>
      </c>
      <c r="L370" t="n">
        <v>0</v>
      </c>
      <c r="M370" t="n">
        <v>0</v>
      </c>
      <c r="N370" t="n">
        <v>0</v>
      </c>
      <c r="O370" t="n">
        <v>0</v>
      </c>
      <c r="P370" t="n">
        <v>0</v>
      </c>
      <c r="Q370" t="n">
        <v>0</v>
      </c>
      <c r="R370" t="n">
        <v>0</v>
      </c>
      <c r="S370" t="n">
        <v>0</v>
      </c>
      <c r="T370" t="n">
        <v>0</v>
      </c>
      <c r="U370" t="n">
        <v>0</v>
      </c>
      <c r="V370" t="n">
        <v>0</v>
      </c>
      <c r="W370" t="n">
        <v>0</v>
      </c>
      <c r="X370" t="n">
        <v>0</v>
      </c>
      <c r="Y370" t="n">
        <v>0</v>
      </c>
      <c r="Z370" t="n">
        <v>0</v>
      </c>
      <c r="AA370" s="20" t="n">
        <v>2</v>
      </c>
      <c r="AC370" s="20" t="n">
        <v>2</v>
      </c>
      <c r="AD370" t="n">
        <v>0</v>
      </c>
      <c r="AE370" t="n">
        <v>0</v>
      </c>
      <c r="AG370" t="n">
        <v>0</v>
      </c>
    </row>
    <row r="371">
      <c r="A371" t="inlineStr">
        <is>
          <t>FLV</t>
        </is>
      </c>
      <c r="B371" t="inlineStr">
        <is>
          <t>RM</t>
        </is>
      </c>
      <c r="C371" t="inlineStr">
        <is>
          <t>RM.FLV.0071</t>
        </is>
      </c>
      <c r="D371" t="inlineStr">
        <is>
          <t>Cola Flavour</t>
        </is>
      </c>
      <c r="E371" t="n">
        <v>0</v>
      </c>
      <c r="F371" t="n">
        <v>0</v>
      </c>
      <c r="G371" t="inlineStr">
        <is>
          <t>409, 402, 402, 409</t>
        </is>
      </c>
      <c r="H371" t="n">
        <v>0</v>
      </c>
      <c r="I371" t="n">
        <v>0</v>
      </c>
      <c r="J371" t="n">
        <v>0</v>
      </c>
      <c r="K371" t="n">
        <v>0</v>
      </c>
      <c r="L371" t="n">
        <v>0</v>
      </c>
      <c r="M371" t="n">
        <v>0</v>
      </c>
      <c r="N371" t="n">
        <v>0</v>
      </c>
      <c r="O371" t="n">
        <v>0</v>
      </c>
      <c r="P371" t="n">
        <v>0</v>
      </c>
      <c r="Q371" t="n">
        <v>0</v>
      </c>
      <c r="R371" t="n">
        <v>0</v>
      </c>
      <c r="S371" t="n">
        <v>0</v>
      </c>
      <c r="T371" t="n">
        <v>0</v>
      </c>
      <c r="U371" t="n">
        <v>0</v>
      </c>
      <c r="V371" t="n">
        <v>0</v>
      </c>
      <c r="W371" t="n">
        <v>0</v>
      </c>
      <c r="X371" t="n">
        <v>0</v>
      </c>
      <c r="Y371" t="n">
        <v>0</v>
      </c>
      <c r="Z371" t="n">
        <v>0</v>
      </c>
      <c r="AA371" s="20" t="n">
        <v>2</v>
      </c>
      <c r="AC371" s="20" t="n">
        <v>2</v>
      </c>
      <c r="AD371" t="n">
        <v>0</v>
      </c>
      <c r="AE371" t="n">
        <v>0</v>
      </c>
      <c r="AG371" t="n">
        <v>0</v>
      </c>
    </row>
    <row r="372">
      <c r="A372" t="inlineStr">
        <is>
          <t>FLV</t>
        </is>
      </c>
      <c r="B372" t="inlineStr">
        <is>
          <t>RM</t>
        </is>
      </c>
      <c r="C372" t="inlineStr">
        <is>
          <t>RM.FLV.0072</t>
        </is>
      </c>
      <c r="D372" t="inlineStr">
        <is>
          <t>Cherry flavour</t>
        </is>
      </c>
      <c r="E372" t="n">
        <v>1</v>
      </c>
      <c r="F372" t="n">
        <v>5.603</v>
      </c>
      <c r="G372" t="inlineStr">
        <is>
          <t>409, 304, 402, 402, 304, 409</t>
        </is>
      </c>
      <c r="H372" t="n">
        <v>0</v>
      </c>
      <c r="I372" t="n">
        <v>0</v>
      </c>
      <c r="J372" t="n">
        <v>0</v>
      </c>
      <c r="K372" t="n">
        <v>0</v>
      </c>
      <c r="L372" t="n">
        <v>0</v>
      </c>
      <c r="M372" t="n">
        <v>0</v>
      </c>
      <c r="N372" t="n">
        <v>0</v>
      </c>
      <c r="O372" t="n">
        <v>0</v>
      </c>
      <c r="P372" t="n">
        <v>0</v>
      </c>
      <c r="Q372" t="n">
        <v>0</v>
      </c>
      <c r="R372" t="n">
        <v>0</v>
      </c>
      <c r="S372" t="n">
        <v>0</v>
      </c>
      <c r="T372" t="n">
        <v>1</v>
      </c>
      <c r="U372" t="n">
        <v>5.603</v>
      </c>
      <c r="V372" t="n">
        <v>5.603</v>
      </c>
      <c r="W372" t="n">
        <v>0</v>
      </c>
      <c r="X372" t="n">
        <v>0</v>
      </c>
      <c r="Y372" t="n">
        <v>0</v>
      </c>
      <c r="Z372" t="n">
        <v>0</v>
      </c>
      <c r="AA372" s="20" t="n">
        <v>46195</v>
      </c>
      <c r="AB372" t="inlineStr">
        <is>
          <t>شركة المحمودية لتجارة مستلزمات المخابز والحلويات</t>
        </is>
      </c>
      <c r="AC372" s="20" t="n">
        <v>2</v>
      </c>
      <c r="AD372" t="n">
        <v>0</v>
      </c>
      <c r="AE372" t="n">
        <v>0</v>
      </c>
      <c r="AG372" t="n">
        <v>0</v>
      </c>
    </row>
    <row r="373">
      <c r="A373" t="inlineStr">
        <is>
          <t>FLV</t>
        </is>
      </c>
      <c r="B373" t="inlineStr">
        <is>
          <t>RM</t>
        </is>
      </c>
      <c r="C373" t="inlineStr">
        <is>
          <t>RM.FLV.0073</t>
        </is>
      </c>
      <c r="D373" t="inlineStr">
        <is>
          <t>Cheese cake flavour</t>
        </is>
      </c>
      <c r="E373" t="n">
        <v>0</v>
      </c>
      <c r="F373" t="n">
        <v>0</v>
      </c>
      <c r="G373" t="inlineStr">
        <is>
          <t>402, 409, 409, 402</t>
        </is>
      </c>
      <c r="H373" t="n">
        <v>0</v>
      </c>
      <c r="I373" t="n">
        <v>0</v>
      </c>
      <c r="J373" t="n">
        <v>0</v>
      </c>
      <c r="K373" t="n">
        <v>0</v>
      </c>
      <c r="L373" t="n">
        <v>0</v>
      </c>
      <c r="M373" t="n">
        <v>0</v>
      </c>
      <c r="N373" t="n">
        <v>0</v>
      </c>
      <c r="O373" t="n">
        <v>0</v>
      </c>
      <c r="P373" t="n">
        <v>0</v>
      </c>
      <c r="Q373" t="n">
        <v>0</v>
      </c>
      <c r="R373" t="n">
        <v>0</v>
      </c>
      <c r="S373" t="n">
        <v>0</v>
      </c>
      <c r="T373" t="n">
        <v>0</v>
      </c>
      <c r="U373" t="n">
        <v>0</v>
      </c>
      <c r="V373" t="n">
        <v>-0.038</v>
      </c>
      <c r="W373" t="n">
        <v>1</v>
      </c>
      <c r="X373" t="n">
        <v>1</v>
      </c>
      <c r="Y373" t="n">
        <v>1</v>
      </c>
      <c r="Z373" t="n">
        <v>1.038</v>
      </c>
      <c r="AA373" s="20" t="n">
        <v>46265</v>
      </c>
      <c r="AB373" t="inlineStr">
        <is>
          <t>م. فروقات جرد مستودعات</t>
        </is>
      </c>
      <c r="AC373" s="20" t="n">
        <v>46265</v>
      </c>
      <c r="AD373" t="n">
        <v>0.1111</v>
      </c>
      <c r="AE373" t="n">
        <v>0.08649999999999999</v>
      </c>
      <c r="AF373" t="inlineStr">
        <is>
          <t>0:0</t>
        </is>
      </c>
      <c r="AG373" t="n">
        <v>0</v>
      </c>
    </row>
    <row r="374">
      <c r="A374" t="inlineStr">
        <is>
          <t>FLV</t>
        </is>
      </c>
      <c r="B374" t="inlineStr">
        <is>
          <t>RM</t>
        </is>
      </c>
      <c r="C374" t="inlineStr">
        <is>
          <t>RM.FLV.0074</t>
        </is>
      </c>
      <c r="D374" t="inlineStr">
        <is>
          <t>ماتشا</t>
        </is>
      </c>
      <c r="E374" t="n">
        <v>2.52</v>
      </c>
      <c r="F374" t="n">
        <v>220.5</v>
      </c>
      <c r="G374" t="inlineStr">
        <is>
          <t>9801, 9402, 9405, 9112, 9809, 402, 405, 409, 801, 809, 9405, 108, 9809, 9801, 9405, 108, 9112, 405, 112, 402, 108, 112, 405, 409, 801, 9112, 112, 9402, 809</t>
        </is>
      </c>
      <c r="H374" t="n">
        <v>7</v>
      </c>
      <c r="I374" t="n">
        <v>0</v>
      </c>
      <c r="J374" t="n">
        <v>0</v>
      </c>
      <c r="K374" t="n">
        <v>0</v>
      </c>
      <c r="L374" t="n">
        <v>0</v>
      </c>
      <c r="M374" t="n">
        <v>7</v>
      </c>
      <c r="N374" t="n">
        <v>0</v>
      </c>
      <c r="O374" t="n">
        <v>0</v>
      </c>
      <c r="P374" t="n">
        <v>0</v>
      </c>
      <c r="Q374" t="n">
        <v>-5.74</v>
      </c>
      <c r="R374" t="n">
        <v>0</v>
      </c>
      <c r="S374" t="n">
        <v>-5.74</v>
      </c>
      <c r="T374" t="n">
        <v>3.78</v>
      </c>
      <c r="U374" t="n">
        <v>330.75</v>
      </c>
      <c r="V374" t="n">
        <v>87.5</v>
      </c>
      <c r="W374" t="n">
        <v>5.99</v>
      </c>
      <c r="X374" t="n">
        <v>6.77</v>
      </c>
      <c r="Y374" t="n">
        <v>11.23</v>
      </c>
      <c r="Z374" t="n">
        <v>11.23</v>
      </c>
      <c r="AA374" s="20" t="n">
        <v>46279</v>
      </c>
      <c r="AB374" t="inlineStr">
        <is>
          <t>شركة السلحفاة الذهبية لصناعة المواد الغذائية</t>
        </is>
      </c>
      <c r="AC374" s="20" t="n">
        <v>46287</v>
      </c>
      <c r="AD374" t="n">
        <v>1.2477</v>
      </c>
      <c r="AE374" t="n">
        <v>0.9358</v>
      </c>
      <c r="AF374" t="inlineStr">
        <is>
          <t>4:1</t>
        </is>
      </c>
      <c r="AG374" t="n">
        <v>612.5</v>
      </c>
    </row>
    <row r="375">
      <c r="A375" t="inlineStr">
        <is>
          <t>FLV</t>
        </is>
      </c>
      <c r="B375" t="inlineStr">
        <is>
          <t>RM</t>
        </is>
      </c>
      <c r="C375" t="inlineStr">
        <is>
          <t>RM.FLV.0075</t>
        </is>
      </c>
      <c r="D375" t="inlineStr">
        <is>
          <t>ROSE PASTE MEC3-Boutique</t>
        </is>
      </c>
      <c r="E375" t="n">
        <v>0</v>
      </c>
      <c r="F375" t="n">
        <v>0</v>
      </c>
      <c r="G375" t="inlineStr">
        <is>
          <t>304, 304</t>
        </is>
      </c>
      <c r="H375" t="n">
        <v>0</v>
      </c>
      <c r="I375" t="n">
        <v>0</v>
      </c>
      <c r="J375" t="n">
        <v>0</v>
      </c>
      <c r="K375" t="n">
        <v>0</v>
      </c>
      <c r="L375" t="n">
        <v>0</v>
      </c>
      <c r="M375" t="n">
        <v>0</v>
      </c>
      <c r="N375" t="n">
        <v>0</v>
      </c>
      <c r="O375" t="n">
        <v>0</v>
      </c>
      <c r="P375" t="n">
        <v>0</v>
      </c>
      <c r="Q375" t="n">
        <v>0</v>
      </c>
      <c r="R375" t="n">
        <v>0</v>
      </c>
      <c r="S375" t="n">
        <v>0</v>
      </c>
      <c r="T375" t="n">
        <v>0</v>
      </c>
      <c r="U375" t="n">
        <v>0</v>
      </c>
      <c r="V375" t="n">
        <v>13.25</v>
      </c>
      <c r="W375" t="n">
        <v>0</v>
      </c>
      <c r="X375" t="n">
        <v>0</v>
      </c>
      <c r="Y375" t="n">
        <v>0</v>
      </c>
      <c r="Z375" t="n">
        <v>0.008999999999999999</v>
      </c>
      <c r="AA375" s="20" t="n">
        <v>2</v>
      </c>
      <c r="AC375" s="20" t="n">
        <v>45964</v>
      </c>
      <c r="AD375" t="n">
        <v>0</v>
      </c>
      <c r="AE375" t="n">
        <v>0.0007</v>
      </c>
      <c r="AF375" t="inlineStr">
        <is>
          <t>0:0</t>
        </is>
      </c>
      <c r="AG375" t="n">
        <v>0</v>
      </c>
    </row>
    <row r="376">
      <c r="A376" t="inlineStr">
        <is>
          <t>FLV</t>
        </is>
      </c>
      <c r="B376" t="inlineStr">
        <is>
          <t>RM</t>
        </is>
      </c>
      <c r="C376" t="inlineStr">
        <is>
          <t>RM.FLV.0076</t>
        </is>
      </c>
      <c r="D376" t="inlineStr">
        <is>
          <t>اصنص هيل</t>
        </is>
      </c>
      <c r="E376" t="n">
        <v>0</v>
      </c>
      <c r="F376" t="n">
        <v>0</v>
      </c>
      <c r="G376" t="inlineStr">
        <is>
          <t>9409, 101, 499, 409, 402, 409, 499, 402, 101, 9409</t>
        </is>
      </c>
      <c r="H376" t="n">
        <v>0</v>
      </c>
      <c r="I376" t="n">
        <v>0</v>
      </c>
      <c r="J376" t="n">
        <v>0</v>
      </c>
      <c r="K376" t="n">
        <v>0</v>
      </c>
      <c r="L376" t="n">
        <v>0</v>
      </c>
      <c r="M376" t="n">
        <v>0</v>
      </c>
      <c r="N376" t="n">
        <v>0</v>
      </c>
      <c r="O376" t="n">
        <v>0</v>
      </c>
      <c r="P376" t="n">
        <v>0</v>
      </c>
      <c r="Q376" t="n">
        <v>0</v>
      </c>
      <c r="R376" t="n">
        <v>0</v>
      </c>
      <c r="S376" t="n">
        <v>0</v>
      </c>
      <c r="T376" t="n">
        <v>0</v>
      </c>
      <c r="U376" t="n">
        <v>0</v>
      </c>
      <c r="V376" t="n">
        <v>16.4376</v>
      </c>
      <c r="W376" t="n">
        <v>0.377</v>
      </c>
      <c r="X376" t="n">
        <v>0.387</v>
      </c>
      <c r="Y376" t="n">
        <v>0.404</v>
      </c>
      <c r="Z376" t="n">
        <v>0.412</v>
      </c>
      <c r="AA376" s="20" t="n">
        <v>46163</v>
      </c>
      <c r="AB376" t="inlineStr">
        <is>
          <t>شركة الاوتاد للتوريدات الغذائية</t>
        </is>
      </c>
      <c r="AC376" s="20" t="n">
        <v>46234</v>
      </c>
      <c r="AD376" t="n">
        <v>0.0448</v>
      </c>
      <c r="AE376" t="n">
        <v>0.0343</v>
      </c>
      <c r="AF376" t="inlineStr">
        <is>
          <t>0:0</t>
        </is>
      </c>
      <c r="AG376" t="n">
        <v>0</v>
      </c>
    </row>
    <row r="377">
      <c r="A377" t="inlineStr">
        <is>
          <t>FLV</t>
        </is>
      </c>
      <c r="B377" t="inlineStr">
        <is>
          <t>RM</t>
        </is>
      </c>
      <c r="C377" t="inlineStr">
        <is>
          <t>RM.FLV.0077</t>
        </is>
      </c>
      <c r="D377" t="inlineStr">
        <is>
          <t>اصنص ورد</t>
        </is>
      </c>
      <c r="E377" t="n">
        <v>0</v>
      </c>
      <c r="F377" t="n">
        <v>0</v>
      </c>
      <c r="G377" t="inlineStr">
        <is>
          <t>409, 499, 402, 9409, 101, 402, 101, 409, 499, 9409</t>
        </is>
      </c>
      <c r="H377" t="n">
        <v>0</v>
      </c>
      <c r="I377" t="n">
        <v>0</v>
      </c>
      <c r="J377" t="n">
        <v>0</v>
      </c>
      <c r="K377" t="n">
        <v>0</v>
      </c>
      <c r="L377" t="n">
        <v>0</v>
      </c>
      <c r="M377" t="n">
        <v>0</v>
      </c>
      <c r="N377" t="n">
        <v>0</v>
      </c>
      <c r="O377" t="n">
        <v>0</v>
      </c>
      <c r="P377" t="n">
        <v>0</v>
      </c>
      <c r="Q377" t="n">
        <v>0</v>
      </c>
      <c r="R377" t="n">
        <v>0</v>
      </c>
      <c r="S377" t="n">
        <v>0</v>
      </c>
      <c r="T377" t="n">
        <v>0</v>
      </c>
      <c r="U377" t="n">
        <v>0</v>
      </c>
      <c r="V377" t="n">
        <v>10.6056</v>
      </c>
      <c r="W377" t="n">
        <v>0.177</v>
      </c>
      <c r="X377" t="n">
        <v>0.183</v>
      </c>
      <c r="Y377" t="n">
        <v>0.183</v>
      </c>
      <c r="Z377" t="n">
        <v>0.183</v>
      </c>
      <c r="AA377" s="20" t="n">
        <v>46163</v>
      </c>
      <c r="AB377" t="inlineStr">
        <is>
          <t>شركة الاوتاد للتوريدات الغذائية</t>
        </is>
      </c>
      <c r="AC377" s="20" t="n">
        <v>46234</v>
      </c>
      <c r="AD377" t="n">
        <v>0.0203</v>
      </c>
      <c r="AE377" t="n">
        <v>0.0152</v>
      </c>
      <c r="AF377" t="inlineStr">
        <is>
          <t>0:0</t>
        </is>
      </c>
      <c r="AG377" t="n">
        <v>0</v>
      </c>
    </row>
    <row r="378">
      <c r="A378" t="inlineStr">
        <is>
          <t>FLV</t>
        </is>
      </c>
      <c r="B378" t="inlineStr">
        <is>
          <t>RM</t>
        </is>
      </c>
      <c r="C378" t="inlineStr">
        <is>
          <t>RM.FLV.0078</t>
        </is>
      </c>
      <c r="D378" t="inlineStr">
        <is>
          <t>MIlk Flavor-نكهة حليب</t>
        </is>
      </c>
      <c r="E378" t="n">
        <v>38.222</v>
      </c>
      <c r="F378" t="n">
        <v>757.8658</v>
      </c>
      <c r="G378" t="inlineStr">
        <is>
          <t>9405, 9801, 9103, 9112, 9809, 108, 9809, 112, 809, 9801, 103, 809, 405, 801, 405, 108, 103, 112, 9103, 801, 9112, 108, 9405</t>
        </is>
      </c>
      <c r="H378" t="n">
        <v>0</v>
      </c>
      <c r="I378" t="n">
        <v>0</v>
      </c>
      <c r="J378" t="n">
        <v>0</v>
      </c>
      <c r="K378" t="n">
        <v>0</v>
      </c>
      <c r="L378" t="n">
        <v>0</v>
      </c>
      <c r="M378" t="n">
        <v>0</v>
      </c>
      <c r="N378" t="n">
        <v>0</v>
      </c>
      <c r="O378" t="n">
        <v>0</v>
      </c>
      <c r="P378" t="n">
        <v>0</v>
      </c>
      <c r="Q378" t="n">
        <v>0</v>
      </c>
      <c r="R378" t="n">
        <v>0</v>
      </c>
      <c r="S378" t="n">
        <v>0</v>
      </c>
      <c r="T378" t="n">
        <v>38.222</v>
      </c>
      <c r="U378" t="n">
        <v>757.8658</v>
      </c>
      <c r="V378" t="n">
        <v>19.828</v>
      </c>
      <c r="W378" t="n">
        <v>0.067</v>
      </c>
      <c r="X378" t="n">
        <v>0.347</v>
      </c>
      <c r="Y378" t="n">
        <v>1.73</v>
      </c>
      <c r="Z378" t="n">
        <v>1.735</v>
      </c>
      <c r="AA378" s="20" t="n">
        <v>46041</v>
      </c>
      <c r="AB378" t="inlineStr">
        <is>
          <t xml:space="preserve">شركة تجمع النكهات لتجارة المواد الغذائية </t>
        </is>
      </c>
      <c r="AC378" s="20" t="n">
        <v>46237</v>
      </c>
      <c r="AD378" t="n">
        <v>0.1922</v>
      </c>
      <c r="AE378" t="n">
        <v>0.1445</v>
      </c>
      <c r="AF378" t="inlineStr">
        <is>
          <t>264:10</t>
        </is>
      </c>
      <c r="AG378" t="n">
        <v>0</v>
      </c>
    </row>
    <row r="379">
      <c r="A379" t="inlineStr">
        <is>
          <t>FLV</t>
        </is>
      </c>
      <c r="B379" t="inlineStr">
        <is>
          <t>RM</t>
        </is>
      </c>
      <c r="C379" t="inlineStr">
        <is>
          <t>RM.FLV.0079</t>
        </is>
      </c>
      <c r="D379" t="inlineStr">
        <is>
          <t>نكهة توت العليق</t>
        </is>
      </c>
      <c r="E379" t="n">
        <v>13.2</v>
      </c>
      <c r="F379" t="n">
        <v>169.8272</v>
      </c>
      <c r="G379" t="inlineStr">
        <is>
          <t>9408, 9108, 9102, 9809, 9405, 9801, 9112, 801, 809, 9103, 304, 408, 405, 108, 112, 9405, 108, 103, 103, 102, 9809, 9102, 9801, 9103, 304, 108, 112, 405, 408, 9112, 9108, 801, 9408, 809, 102</t>
        </is>
      </c>
      <c r="H379" t="n">
        <v>0</v>
      </c>
      <c r="I379" t="n">
        <v>0</v>
      </c>
      <c r="J379" t="n">
        <v>0</v>
      </c>
      <c r="K379" t="n">
        <v>0</v>
      </c>
      <c r="L379" t="n">
        <v>0</v>
      </c>
      <c r="M379" t="n">
        <v>0</v>
      </c>
      <c r="N379" t="n">
        <v>0</v>
      </c>
      <c r="O379" t="n">
        <v>0</v>
      </c>
      <c r="P379" t="n">
        <v>0</v>
      </c>
      <c r="Q379" t="n">
        <v>0</v>
      </c>
      <c r="R379" t="n">
        <v>0</v>
      </c>
      <c r="S379" t="n">
        <v>0</v>
      </c>
      <c r="T379" t="n">
        <v>13.2</v>
      </c>
      <c r="U379" t="n">
        <v>169.8272</v>
      </c>
      <c r="V379" t="n">
        <v>12.8657</v>
      </c>
      <c r="W379" t="n">
        <v>0.004</v>
      </c>
      <c r="X379" t="n">
        <v>0.012</v>
      </c>
      <c r="Y379" t="n">
        <v>7.813</v>
      </c>
      <c r="Z379" t="n">
        <v>7.813</v>
      </c>
      <c r="AA379" s="20" t="n">
        <v>46188</v>
      </c>
      <c r="AB379" t="inlineStr">
        <is>
          <t>شركة المحمودية لتجارة مستلزمات المخابز والحلويات</t>
        </is>
      </c>
      <c r="AC379" s="20" t="n">
        <v>46211</v>
      </c>
      <c r="AD379" t="n">
        <v>0.8681</v>
      </c>
      <c r="AE379" t="n">
        <v>0.651</v>
      </c>
      <c r="AF379" t="inlineStr">
        <is>
          <t>20:8</t>
        </is>
      </c>
      <c r="AG379" t="n">
        <v>0</v>
      </c>
    </row>
    <row r="380">
      <c r="A380" t="inlineStr">
        <is>
          <t>FLV</t>
        </is>
      </c>
      <c r="B380" t="inlineStr">
        <is>
          <t>RM</t>
        </is>
      </c>
      <c r="C380" t="inlineStr">
        <is>
          <t>RM.FLV.0080</t>
        </is>
      </c>
      <c r="D380" t="inlineStr">
        <is>
          <t>Caramel Taste Salted Butter</t>
        </is>
      </c>
      <c r="E380" t="n">
        <v>0</v>
      </c>
      <c r="F380" t="n">
        <v>0</v>
      </c>
      <c r="G380" t="inlineStr">
        <is>
          <t>9409, 101, 409, 101, 9409, 409</t>
        </is>
      </c>
      <c r="H380" t="n">
        <v>0</v>
      </c>
      <c r="I380" t="n">
        <v>0</v>
      </c>
      <c r="J380" t="n">
        <v>0</v>
      </c>
      <c r="K380" t="n">
        <v>0</v>
      </c>
      <c r="L380" t="n">
        <v>0</v>
      </c>
      <c r="M380" t="n">
        <v>0</v>
      </c>
      <c r="N380" t="n">
        <v>0</v>
      </c>
      <c r="O380" t="n">
        <v>0</v>
      </c>
      <c r="P380" t="n">
        <v>0</v>
      </c>
      <c r="Q380" t="n">
        <v>0</v>
      </c>
      <c r="R380" t="n">
        <v>0</v>
      </c>
      <c r="S380" t="n">
        <v>0</v>
      </c>
      <c r="T380" t="n">
        <v>0</v>
      </c>
      <c r="U380" t="n">
        <v>0</v>
      </c>
      <c r="V380" t="n">
        <v>17.3333</v>
      </c>
      <c r="W380" t="n">
        <v>0</v>
      </c>
      <c r="X380" t="n">
        <v>0</v>
      </c>
      <c r="Y380" t="n">
        <v>1.5</v>
      </c>
      <c r="Z380" t="n">
        <v>1.5</v>
      </c>
      <c r="AA380" s="20" t="n">
        <v>46033</v>
      </c>
      <c r="AB380" t="inlineStr">
        <is>
          <t>شركة الكونية للاستيراد والتصدير</t>
        </is>
      </c>
      <c r="AC380" s="20" t="n">
        <v>46053</v>
      </c>
      <c r="AD380" t="n">
        <v>0.1666</v>
      </c>
      <c r="AE380" t="n">
        <v>0.125</v>
      </c>
      <c r="AF380" t="inlineStr">
        <is>
          <t>0:0</t>
        </is>
      </c>
      <c r="AG380" t="n">
        <v>0</v>
      </c>
    </row>
    <row r="381">
      <c r="A381" t="inlineStr">
        <is>
          <t>FLV</t>
        </is>
      </c>
      <c r="B381" t="inlineStr">
        <is>
          <t>RM</t>
        </is>
      </c>
      <c r="C381" t="inlineStr">
        <is>
          <t>RM.FLV.0081</t>
        </is>
      </c>
      <c r="D381" t="inlineStr">
        <is>
          <t>Natural VANILLA FLAVOURING KAN 25 kg</t>
        </is>
      </c>
      <c r="E381" t="n">
        <v>25.445</v>
      </c>
      <c r="F381" t="n">
        <v>1101.9212</v>
      </c>
      <c r="G381" t="inlineStr">
        <is>
          <t>9108, 9112, 9809, 9801, 809, 9112, 801, 9108, 112, 108, 102, 112, 102, 9801, 9809, 108, 809, 801</t>
        </is>
      </c>
      <c r="H381" t="n">
        <v>0</v>
      </c>
      <c r="I381" t="n">
        <v>0</v>
      </c>
      <c r="J381" t="n">
        <v>0</v>
      </c>
      <c r="K381" t="n">
        <v>0</v>
      </c>
      <c r="L381" t="n">
        <v>0</v>
      </c>
      <c r="M381" t="n">
        <v>0</v>
      </c>
      <c r="N381" t="n">
        <v>0</v>
      </c>
      <c r="O381" t="n">
        <v>0</v>
      </c>
      <c r="P381" t="n">
        <v>0</v>
      </c>
      <c r="Q381" t="n">
        <v>0</v>
      </c>
      <c r="R381" t="n">
        <v>0</v>
      </c>
      <c r="S381" t="n">
        <v>0</v>
      </c>
      <c r="T381" t="n">
        <v>25.445</v>
      </c>
      <c r="U381" t="n">
        <v>1101.9212</v>
      </c>
      <c r="V381" t="n">
        <v>43.306</v>
      </c>
      <c r="W381" t="n">
        <v>0.005</v>
      </c>
      <c r="X381" t="n">
        <v>0.017</v>
      </c>
      <c r="Y381" t="n">
        <v>0.017</v>
      </c>
      <c r="Z381" t="n">
        <v>0.017</v>
      </c>
      <c r="AA381" s="20" t="n">
        <v>46076</v>
      </c>
      <c r="AB381" t="inlineStr">
        <is>
          <t>Natural Flavor.01/2026</t>
        </is>
      </c>
      <c r="AC381" s="20" t="n">
        <v>46246</v>
      </c>
      <c r="AD381" t="n">
        <v>0.0018</v>
      </c>
      <c r="AE381" t="n">
        <v>0.0014</v>
      </c>
      <c r="AF381" t="inlineStr">
        <is>
          <t>17961:7</t>
        </is>
      </c>
      <c r="AG381" t="n">
        <v>0</v>
      </c>
    </row>
    <row r="382">
      <c r="A382" t="inlineStr">
        <is>
          <t>FLV</t>
        </is>
      </c>
      <c r="B382" t="inlineStr">
        <is>
          <t>RM</t>
        </is>
      </c>
      <c r="C382" t="inlineStr">
        <is>
          <t>RM.FLV.0082</t>
        </is>
      </c>
      <c r="D382" t="inlineStr">
        <is>
          <t>Yellow super mix squeeze mec3-Boutique</t>
        </is>
      </c>
      <c r="E382" t="n">
        <v>1.3</v>
      </c>
      <c r="F382" t="n">
        <v>12.069</v>
      </c>
      <c r="G382" t="inlineStr">
        <is>
          <t>304, 304</t>
        </is>
      </c>
      <c r="H382" t="n">
        <v>0</v>
      </c>
      <c r="I382" t="n">
        <v>0</v>
      </c>
      <c r="J382" t="n">
        <v>0</v>
      </c>
      <c r="K382" t="n">
        <v>0</v>
      </c>
      <c r="L382" t="n">
        <v>0</v>
      </c>
      <c r="M382" t="n">
        <v>0</v>
      </c>
      <c r="N382" t="n">
        <v>0</v>
      </c>
      <c r="O382" t="n">
        <v>0</v>
      </c>
      <c r="P382" t="n">
        <v>0</v>
      </c>
      <c r="Q382" t="n">
        <v>0</v>
      </c>
      <c r="R382" t="n">
        <v>0</v>
      </c>
      <c r="S382" t="n">
        <v>0</v>
      </c>
      <c r="T382" t="n">
        <v>1.3</v>
      </c>
      <c r="U382" t="n">
        <v>12.069</v>
      </c>
      <c r="V382" t="n">
        <v>9.283799999999999</v>
      </c>
      <c r="W382" t="n">
        <v>0</v>
      </c>
      <c r="X382" t="n">
        <v>0</v>
      </c>
      <c r="Y382" t="n">
        <v>0</v>
      </c>
      <c r="Z382" t="n">
        <v>0</v>
      </c>
      <c r="AA382" s="20" t="n">
        <v>46195</v>
      </c>
      <c r="AB382" t="inlineStr">
        <is>
          <t>شركة المحمودية لتجارة مستلزمات المخابز والحلويات</t>
        </is>
      </c>
      <c r="AC382" s="20" t="n">
        <v>2</v>
      </c>
      <c r="AD382" t="n">
        <v>0</v>
      </c>
      <c r="AE382" t="n">
        <v>0</v>
      </c>
      <c r="AG382" t="n">
        <v>0</v>
      </c>
    </row>
    <row r="383">
      <c r="A383" t="inlineStr">
        <is>
          <t>FLV</t>
        </is>
      </c>
      <c r="B383" t="inlineStr">
        <is>
          <t>RM</t>
        </is>
      </c>
      <c r="C383" t="inlineStr">
        <is>
          <t>RM.FLV.0083</t>
        </is>
      </c>
      <c r="D383" t="inlineStr">
        <is>
          <t>Mango sf squeeze mec3 -Boutique</t>
        </is>
      </c>
      <c r="E383" t="n">
        <v>2.6</v>
      </c>
      <c r="F383" t="n">
        <v>25.862</v>
      </c>
      <c r="G383" t="inlineStr">
        <is>
          <t>304, 304, 304</t>
        </is>
      </c>
      <c r="H383" t="n">
        <v>3</v>
      </c>
      <c r="I383" t="n">
        <v>0</v>
      </c>
      <c r="J383" t="n">
        <v>0</v>
      </c>
      <c r="K383" t="n">
        <v>0</v>
      </c>
      <c r="L383" t="n">
        <v>0</v>
      </c>
      <c r="M383" t="n">
        <v>3</v>
      </c>
      <c r="N383" t="n">
        <v>0</v>
      </c>
      <c r="O383" t="n">
        <v>0</v>
      </c>
      <c r="P383" t="n">
        <v>0</v>
      </c>
      <c r="Q383" t="n">
        <v>0</v>
      </c>
      <c r="R383" t="n">
        <v>0</v>
      </c>
      <c r="S383" t="n">
        <v>0</v>
      </c>
      <c r="T383" t="n">
        <v>5.6</v>
      </c>
      <c r="U383" t="n">
        <v>64.658</v>
      </c>
      <c r="V383" t="n">
        <v>11.5461</v>
      </c>
      <c r="W383" t="n">
        <v>0</v>
      </c>
      <c r="X383" t="n">
        <v>0</v>
      </c>
      <c r="Y383" t="n">
        <v>0</v>
      </c>
      <c r="Z383" t="n">
        <v>0</v>
      </c>
      <c r="AA383" s="20" t="n">
        <v>46291</v>
      </c>
      <c r="AB383" t="inlineStr">
        <is>
          <t>شركة المحمودية لتجارة مستلزمات المخابز والحلويات</t>
        </is>
      </c>
      <c r="AC383" s="20" t="n">
        <v>2</v>
      </c>
      <c r="AD383" t="n">
        <v>0</v>
      </c>
      <c r="AE383" t="n">
        <v>0</v>
      </c>
      <c r="AG383" t="n">
        <v>38.796</v>
      </c>
    </row>
    <row r="384">
      <c r="A384" t="inlineStr">
        <is>
          <t>FLV</t>
        </is>
      </c>
      <c r="B384" t="inlineStr">
        <is>
          <t>RM</t>
        </is>
      </c>
      <c r="C384" t="inlineStr">
        <is>
          <t>RM.FLV.0084</t>
        </is>
      </c>
      <c r="D384" t="inlineStr">
        <is>
          <t>نكهة القهوة</t>
        </is>
      </c>
      <c r="E384" t="n">
        <v>0.01</v>
      </c>
      <c r="F384" t="n">
        <v>0.1379</v>
      </c>
      <c r="G384" t="inlineStr">
        <is>
          <t>9409, 409, 9409, 101, 409, 101</t>
        </is>
      </c>
      <c r="H384" t="n">
        <v>0</v>
      </c>
      <c r="I384" t="n">
        <v>0</v>
      </c>
      <c r="J384" t="n">
        <v>0</v>
      </c>
      <c r="K384" t="n">
        <v>0</v>
      </c>
      <c r="L384" t="n">
        <v>0</v>
      </c>
      <c r="M384" t="n">
        <v>0</v>
      </c>
      <c r="N384" t="n">
        <v>0</v>
      </c>
      <c r="O384" t="n">
        <v>0</v>
      </c>
      <c r="P384" t="n">
        <v>0</v>
      </c>
      <c r="Q384" t="n">
        <v>0</v>
      </c>
      <c r="R384" t="n">
        <v>0</v>
      </c>
      <c r="S384" t="n">
        <v>0</v>
      </c>
      <c r="T384" t="n">
        <v>0.01</v>
      </c>
      <c r="U384" t="n">
        <v>0.1379</v>
      </c>
      <c r="V384" t="n">
        <v>13.79</v>
      </c>
      <c r="W384" t="n">
        <v>0</v>
      </c>
      <c r="X384" t="n">
        <v>0</v>
      </c>
      <c r="Y384" t="n">
        <v>0</v>
      </c>
      <c r="Z384" t="n">
        <v>0</v>
      </c>
      <c r="AA384" s="20" t="n">
        <v>46204</v>
      </c>
      <c r="AB384" t="inlineStr">
        <is>
          <t>شركة المحمودية لتجارة مستلزمات المخابز والحلويات</t>
        </is>
      </c>
      <c r="AC384" s="20" t="n">
        <v>2</v>
      </c>
      <c r="AD384" t="n">
        <v>0</v>
      </c>
      <c r="AE384" t="n">
        <v>0</v>
      </c>
      <c r="AG384" t="n">
        <v>0</v>
      </c>
    </row>
    <row r="385">
      <c r="A385" t="inlineStr">
        <is>
          <t>FLV</t>
        </is>
      </c>
      <c r="B385" t="inlineStr">
        <is>
          <t>RM</t>
        </is>
      </c>
      <c r="C385" t="inlineStr">
        <is>
          <t>RM.FLV.0085</t>
        </is>
      </c>
      <c r="D385" t="inlineStr">
        <is>
          <t>نكهة الدراق</t>
        </is>
      </c>
      <c r="E385" t="n">
        <v>4</v>
      </c>
      <c r="F385" t="n">
        <v>80</v>
      </c>
      <c r="G385" t="inlineStr">
        <is>
          <t>108, 108</t>
        </is>
      </c>
      <c r="H385" t="n">
        <v>0</v>
      </c>
      <c r="I385" t="n">
        <v>0</v>
      </c>
      <c r="J385" t="n">
        <v>0</v>
      </c>
      <c r="K385" t="n">
        <v>0</v>
      </c>
      <c r="L385" t="n">
        <v>0</v>
      </c>
      <c r="M385" t="n">
        <v>0</v>
      </c>
      <c r="N385" t="n">
        <v>0</v>
      </c>
      <c r="O385" t="n">
        <v>0</v>
      </c>
      <c r="P385" t="n">
        <v>0</v>
      </c>
      <c r="Q385" t="n">
        <v>0</v>
      </c>
      <c r="R385" t="n">
        <v>0</v>
      </c>
      <c r="S385" t="n">
        <v>0</v>
      </c>
      <c r="T385" t="n">
        <v>4</v>
      </c>
      <c r="U385" t="n">
        <v>80</v>
      </c>
      <c r="V385" t="n">
        <v>20</v>
      </c>
      <c r="W385" t="n">
        <v>0</v>
      </c>
      <c r="X385" t="n">
        <v>0</v>
      </c>
      <c r="Y385" t="n">
        <v>0</v>
      </c>
      <c r="Z385" t="n">
        <v>0</v>
      </c>
      <c r="AA385" s="20" t="n">
        <v>46212</v>
      </c>
      <c r="AB385" t="inlineStr">
        <is>
          <t>شركة الاستشارية لتجارة الكيماويات</t>
        </is>
      </c>
      <c r="AC385" s="20" t="n">
        <v>2</v>
      </c>
      <c r="AD385" t="n">
        <v>0</v>
      </c>
      <c r="AE385" t="n">
        <v>0</v>
      </c>
      <c r="AG385" t="n">
        <v>0</v>
      </c>
    </row>
    <row r="386">
      <c r="A386" t="inlineStr">
        <is>
          <t>FLV</t>
        </is>
      </c>
      <c r="B386" t="inlineStr">
        <is>
          <t>RM</t>
        </is>
      </c>
      <c r="C386" t="inlineStr">
        <is>
          <t>RM.FLV.0086</t>
        </is>
      </c>
      <c r="D386" t="inlineStr">
        <is>
          <t>نكهة توتي فروتي</t>
        </is>
      </c>
      <c r="E386" t="n">
        <v>4.03</v>
      </c>
      <c r="F386" t="n">
        <v>48.36</v>
      </c>
      <c r="G386" t="inlineStr">
        <is>
          <t>108, 108</t>
        </is>
      </c>
      <c r="H386" t="n">
        <v>0</v>
      </c>
      <c r="I386" t="n">
        <v>0</v>
      </c>
      <c r="J386" t="n">
        <v>0</v>
      </c>
      <c r="K386" t="n">
        <v>0</v>
      </c>
      <c r="L386" t="n">
        <v>0</v>
      </c>
      <c r="M386" t="n">
        <v>0</v>
      </c>
      <c r="N386" t="n">
        <v>0</v>
      </c>
      <c r="O386" t="n">
        <v>0</v>
      </c>
      <c r="P386" t="n">
        <v>0</v>
      </c>
      <c r="Q386" t="n">
        <v>0</v>
      </c>
      <c r="R386" t="n">
        <v>0</v>
      </c>
      <c r="S386" t="n">
        <v>0</v>
      </c>
      <c r="T386" t="n">
        <v>4.03</v>
      </c>
      <c r="U386" t="n">
        <v>48.36</v>
      </c>
      <c r="V386" t="n">
        <v>12</v>
      </c>
      <c r="W386" t="n">
        <v>0</v>
      </c>
      <c r="X386" t="n">
        <v>0</v>
      </c>
      <c r="Y386" t="n">
        <v>0</v>
      </c>
      <c r="Z386" t="n">
        <v>0</v>
      </c>
      <c r="AA386" s="20" t="n">
        <v>46212</v>
      </c>
      <c r="AB386" t="inlineStr">
        <is>
          <t>شركة الاستشارية لتجارة الكيماويات</t>
        </is>
      </c>
      <c r="AC386" s="20" t="n">
        <v>2</v>
      </c>
      <c r="AD386" t="n">
        <v>0</v>
      </c>
      <c r="AE386" t="n">
        <v>0</v>
      </c>
      <c r="AG386" t="n">
        <v>0</v>
      </c>
    </row>
    <row r="387">
      <c r="A387" t="inlineStr">
        <is>
          <t>FLV</t>
        </is>
      </c>
      <c r="B387" t="inlineStr">
        <is>
          <t>RM</t>
        </is>
      </c>
      <c r="C387" t="inlineStr">
        <is>
          <t>RM.FLV.0087</t>
        </is>
      </c>
      <c r="D387" t="inlineStr">
        <is>
          <t>Chocorich Flavor</t>
        </is>
      </c>
      <c r="E387" t="n">
        <v>24.69</v>
      </c>
      <c r="F387" t="n">
        <v>638.5345</v>
      </c>
      <c r="G387" t="inlineStr">
        <is>
          <t>112, 108, 405, 9112, 112, 809, 9405, 108, 405, 9112, 9809, 108, 9405, 112, 809, 405, 9112, 9405, 9809</t>
        </is>
      </c>
      <c r="H387" t="n">
        <v>0</v>
      </c>
      <c r="I387" t="n">
        <v>0</v>
      </c>
      <c r="J387" t="n">
        <v>0</v>
      </c>
      <c r="K387" t="n">
        <v>0</v>
      </c>
      <c r="L387" t="n">
        <v>0</v>
      </c>
      <c r="M387" t="n">
        <v>0</v>
      </c>
      <c r="N387" t="n">
        <v>0</v>
      </c>
      <c r="O387" t="n">
        <v>0</v>
      </c>
      <c r="P387" t="n">
        <v>0</v>
      </c>
      <c r="Q387" t="n">
        <v>-0.11</v>
      </c>
      <c r="R387" t="n">
        <v>0</v>
      </c>
      <c r="S387" t="n">
        <v>-0.11</v>
      </c>
      <c r="T387" t="n">
        <v>24.58</v>
      </c>
      <c r="U387" t="n">
        <v>635.6897</v>
      </c>
      <c r="V387" t="n">
        <v>25.8621</v>
      </c>
      <c r="W387" t="n">
        <v>0.42</v>
      </c>
      <c r="X387" t="n">
        <v>0.42</v>
      </c>
      <c r="Y387" t="n">
        <v>0.42</v>
      </c>
      <c r="Z387" t="n">
        <v>0.42</v>
      </c>
      <c r="AA387" s="20" t="n">
        <v>46222</v>
      </c>
      <c r="AB387" t="inlineStr">
        <is>
          <t xml:space="preserve">شركة تجمع النكهات لتجارة المواد الغذائية </t>
        </is>
      </c>
      <c r="AC387" s="20" t="n">
        <v>46282</v>
      </c>
      <c r="AD387" t="n">
        <v>0.0466</v>
      </c>
      <c r="AE387" t="n">
        <v>0.035</v>
      </c>
      <c r="AF387" t="inlineStr">
        <is>
          <t>702:8</t>
        </is>
      </c>
      <c r="AG387" t="n">
        <v>0</v>
      </c>
    </row>
    <row r="388">
      <c r="A388" t="inlineStr">
        <is>
          <t>FLV</t>
        </is>
      </c>
      <c r="B388" t="inlineStr">
        <is>
          <t>RM</t>
        </is>
      </c>
      <c r="C388" t="inlineStr">
        <is>
          <t>RM.FLV.0088</t>
        </is>
      </c>
      <c r="D388" t="inlineStr">
        <is>
          <t>Yellow Apple flavor</t>
        </is>
      </c>
      <c r="E388" t="n">
        <v>0</v>
      </c>
      <c r="F388" t="n">
        <v>0</v>
      </c>
      <c r="G388" t="inlineStr">
        <is>
          <t>9809, 9102, 809, 9103, 103, 102, 809, 9103, 9102, 102, 103, 108, 108, 9809</t>
        </is>
      </c>
      <c r="H388" t="n">
        <v>6</v>
      </c>
      <c r="I388" t="n">
        <v>0</v>
      </c>
      <c r="J388" t="n">
        <v>0</v>
      </c>
      <c r="K388" t="n">
        <v>0</v>
      </c>
      <c r="L388" t="n">
        <v>0</v>
      </c>
      <c r="M388" t="n">
        <v>6</v>
      </c>
      <c r="N388" t="n">
        <v>0</v>
      </c>
      <c r="O388" t="n">
        <v>0</v>
      </c>
      <c r="P388" t="n">
        <v>0</v>
      </c>
      <c r="Q388" t="n">
        <v>0</v>
      </c>
      <c r="R388" t="n">
        <v>0</v>
      </c>
      <c r="S388" t="n">
        <v>0</v>
      </c>
      <c r="T388" t="n">
        <v>6</v>
      </c>
      <c r="U388" t="n">
        <v>90</v>
      </c>
      <c r="V388" t="n">
        <v>15</v>
      </c>
      <c r="W388" t="n">
        <v>0</v>
      </c>
      <c r="X388" t="n">
        <v>0</v>
      </c>
      <c r="Y388" t="n">
        <v>0</v>
      </c>
      <c r="Z388" t="n">
        <v>0</v>
      </c>
      <c r="AA388" s="20" t="n">
        <v>46274</v>
      </c>
      <c r="AB388" t="inlineStr">
        <is>
          <t>الشركة المتحدة لصناعة المطيبات والنكهات</t>
        </is>
      </c>
      <c r="AC388" s="20" t="n">
        <v>2</v>
      </c>
      <c r="AD388" t="n">
        <v>0</v>
      </c>
      <c r="AE388" t="n">
        <v>0</v>
      </c>
      <c r="AG388" t="n">
        <v>90</v>
      </c>
    </row>
    <row r="389">
      <c r="A389" t="inlineStr">
        <is>
          <t>FLV</t>
        </is>
      </c>
      <c r="B389" t="inlineStr">
        <is>
          <t>RM</t>
        </is>
      </c>
      <c r="C389" t="inlineStr">
        <is>
          <t>RM.FLV.0089</t>
        </is>
      </c>
      <c r="D389" t="inlineStr">
        <is>
          <t>Cream Flavor</t>
        </is>
      </c>
      <c r="V389" t="n">
        <v>0</v>
      </c>
      <c r="W389" t="n">
        <v>0</v>
      </c>
      <c r="X389" t="n">
        <v>0</v>
      </c>
      <c r="Y389" t="n">
        <v>0</v>
      </c>
      <c r="Z389" t="n">
        <v>0</v>
      </c>
      <c r="AA389" s="20" t="n">
        <v>2</v>
      </c>
      <c r="AC389" s="20" t="n">
        <v>2</v>
      </c>
      <c r="AD389" t="n">
        <v>0</v>
      </c>
      <c r="AE389" t="n">
        <v>0</v>
      </c>
    </row>
    <row r="390">
      <c r="A390" t="inlineStr">
        <is>
          <t>FLV</t>
        </is>
      </c>
      <c r="B390" t="inlineStr">
        <is>
          <t>RM</t>
        </is>
      </c>
      <c r="C390" t="inlineStr">
        <is>
          <t>RM.FLV.0090</t>
        </is>
      </c>
      <c r="D390" t="inlineStr">
        <is>
          <t>POMEGRANATE Flavoring kan 25kg</t>
        </is>
      </c>
      <c r="V390" t="n">
        <v>0</v>
      </c>
      <c r="W390" t="n">
        <v>0</v>
      </c>
      <c r="X390" t="n">
        <v>0</v>
      </c>
      <c r="Y390" t="n">
        <v>0</v>
      </c>
      <c r="Z390" t="n">
        <v>0</v>
      </c>
      <c r="AA390" s="20" t="n">
        <v>2</v>
      </c>
      <c r="AC390" s="20" t="n">
        <v>2</v>
      </c>
      <c r="AD390" t="n">
        <v>0</v>
      </c>
      <c r="AE390" t="n">
        <v>0</v>
      </c>
    </row>
    <row r="391">
      <c r="A391" t="inlineStr">
        <is>
          <t>FLV</t>
        </is>
      </c>
      <c r="B391" t="inlineStr">
        <is>
          <t>RM</t>
        </is>
      </c>
      <c r="C391" t="inlineStr">
        <is>
          <t>RM.FLV.0091</t>
        </is>
      </c>
      <c r="D391" t="inlineStr">
        <is>
          <t>YUZU Natural Flavoring kan 10kg</t>
        </is>
      </c>
      <c r="V391" t="n">
        <v>0</v>
      </c>
      <c r="W391" t="n">
        <v>0</v>
      </c>
      <c r="X391" t="n">
        <v>0</v>
      </c>
      <c r="Y391" t="n">
        <v>0</v>
      </c>
      <c r="Z391" t="n">
        <v>0</v>
      </c>
      <c r="AA391" s="20" t="n">
        <v>2</v>
      </c>
      <c r="AC391" s="20" t="n">
        <v>2</v>
      </c>
      <c r="AD391" t="n">
        <v>0</v>
      </c>
      <c r="AE391" t="n">
        <v>0</v>
      </c>
    </row>
    <row r="392">
      <c r="A392" t="inlineStr">
        <is>
          <t>FLV</t>
        </is>
      </c>
      <c r="B392" t="inlineStr">
        <is>
          <t>RM</t>
        </is>
      </c>
      <c r="C392" t="inlineStr">
        <is>
          <t>RM.FLV.0092</t>
        </is>
      </c>
      <c r="D392" t="inlineStr">
        <is>
          <t>UBE YAM Flavouring kan 10kg</t>
        </is>
      </c>
      <c r="V392" t="n">
        <v>0</v>
      </c>
      <c r="W392" t="n">
        <v>0</v>
      </c>
      <c r="X392" t="n">
        <v>0</v>
      </c>
      <c r="Y392" t="n">
        <v>0</v>
      </c>
      <c r="Z392" t="n">
        <v>0</v>
      </c>
      <c r="AA392" s="20" t="n">
        <v>2</v>
      </c>
      <c r="AC392" s="20" t="n">
        <v>2</v>
      </c>
      <c r="AD392" t="n">
        <v>0</v>
      </c>
      <c r="AE392" t="n">
        <v>0</v>
      </c>
    </row>
    <row r="393">
      <c r="A393" t="inlineStr">
        <is>
          <t>FLV</t>
        </is>
      </c>
      <c r="B393" t="inlineStr">
        <is>
          <t>RM</t>
        </is>
      </c>
      <c r="C393" t="inlineStr">
        <is>
          <t>RM.FLV.0093</t>
        </is>
      </c>
      <c r="D393" t="inlineStr">
        <is>
          <t>Pineapple Flavoring kan 25kg</t>
        </is>
      </c>
      <c r="V393" t="n">
        <v>0</v>
      </c>
      <c r="W393" t="n">
        <v>0</v>
      </c>
      <c r="X393" t="n">
        <v>0</v>
      </c>
      <c r="Y393" t="n">
        <v>0</v>
      </c>
      <c r="Z393" t="n">
        <v>0</v>
      </c>
      <c r="AA393" s="20" t="n">
        <v>2</v>
      </c>
      <c r="AC393" s="20" t="n">
        <v>2</v>
      </c>
      <c r="AD393" t="n">
        <v>0</v>
      </c>
      <c r="AE393" t="n">
        <v>0</v>
      </c>
    </row>
    <row r="394">
      <c r="A394" t="inlineStr">
        <is>
          <t>FRT</t>
        </is>
      </c>
      <c r="B394" t="inlineStr">
        <is>
          <t>RM</t>
        </is>
      </c>
      <c r="C394" t="inlineStr">
        <is>
          <t>RM.FRT.00001</t>
        </is>
      </c>
      <c r="D394" t="inlineStr">
        <is>
          <t xml:space="preserve">جوز هند </t>
        </is>
      </c>
      <c r="E394" t="n">
        <v>1233.723</v>
      </c>
      <c r="F394" t="n">
        <v>3083.1895</v>
      </c>
      <c r="G394" t="inlineStr">
        <is>
          <t>102, 101, 112, 108, 201, 304, 402, 401, 306, 499, 9108, 9112, 801, 601, 405, 403, 102, 112, 9401, 809, 9304, 9402, 402, 304, 403, 601, 809, 405, 499, 801, 101, 809, 9801, 9405, 108, 9405, 108, 9102, 9108, 9809, 102, 9112, 405, 306, 201, 401, 9809, 112, 9801, 9402, 9108, 9102, 9304, 9401, 9809, 9405, 9112</t>
        </is>
      </c>
      <c r="H394" t="n">
        <v>500</v>
      </c>
      <c r="I394" t="n">
        <v>0</v>
      </c>
      <c r="J394" t="n">
        <v>0</v>
      </c>
      <c r="K394" t="n">
        <v>0</v>
      </c>
      <c r="L394" t="n">
        <v>0</v>
      </c>
      <c r="M394" t="n">
        <v>500</v>
      </c>
      <c r="N394" t="n">
        <v>0</v>
      </c>
      <c r="O394" t="n">
        <v>0</v>
      </c>
      <c r="P394" t="n">
        <v>0</v>
      </c>
      <c r="Q394" t="n">
        <v>-690.081</v>
      </c>
      <c r="R394" t="n">
        <v>0</v>
      </c>
      <c r="S394" t="n">
        <v>-690.081</v>
      </c>
      <c r="T394" t="n">
        <v>1043.642</v>
      </c>
      <c r="U394" t="n">
        <v>2435.487</v>
      </c>
      <c r="V394" t="n">
        <v>2.3336</v>
      </c>
      <c r="W394" t="n">
        <v>1454.1423</v>
      </c>
      <c r="X394" t="n">
        <v>2553.6763</v>
      </c>
      <c r="Y394" t="n">
        <v>3324.7205</v>
      </c>
      <c r="Z394" t="n">
        <v>4358.0785</v>
      </c>
      <c r="AA394" s="20" t="n">
        <v>46282</v>
      </c>
      <c r="AB394" t="inlineStr">
        <is>
          <t>مؤسسة الزنبقة للاستيراد والتصدير - مورد</t>
        </is>
      </c>
      <c r="AC394" s="20" t="n">
        <v>46292</v>
      </c>
      <c r="AD394" t="n">
        <v>369.4133</v>
      </c>
      <c r="AE394" t="n">
        <v>363.1732</v>
      </c>
      <c r="AF394" t="inlineStr">
        <is>
          <t>2:26</t>
        </is>
      </c>
      <c r="AG394" t="n">
        <v>1077.5</v>
      </c>
    </row>
    <row r="395">
      <c r="A395" t="inlineStr">
        <is>
          <t>FRT</t>
        </is>
      </c>
      <c r="B395" t="inlineStr">
        <is>
          <t>RM</t>
        </is>
      </c>
      <c r="C395" t="inlineStr">
        <is>
          <t>RM.FRT.00002</t>
        </is>
      </c>
      <c r="D395" t="inlineStr">
        <is>
          <t>شرائح البلوبري</t>
        </is>
      </c>
      <c r="V395" t="n">
        <v>0</v>
      </c>
      <c r="W395" t="n">
        <v>0</v>
      </c>
      <c r="X395" t="n">
        <v>0</v>
      </c>
      <c r="Y395" t="n">
        <v>0</v>
      </c>
      <c r="Z395" t="n">
        <v>0</v>
      </c>
      <c r="AA395" s="20" t="n">
        <v>2</v>
      </c>
      <c r="AC395" s="20" t="n">
        <v>2</v>
      </c>
      <c r="AD395" t="n">
        <v>0</v>
      </c>
      <c r="AE395" t="n">
        <v>0</v>
      </c>
    </row>
    <row r="396">
      <c r="A396" t="inlineStr">
        <is>
          <t>FRT</t>
        </is>
      </c>
      <c r="B396" t="inlineStr">
        <is>
          <t>RM</t>
        </is>
      </c>
      <c r="C396" t="inlineStr">
        <is>
          <t>RM.FRT.00003</t>
        </is>
      </c>
      <c r="D396" t="inlineStr">
        <is>
          <t>قطع البلوبري</t>
        </is>
      </c>
      <c r="E396" t="n">
        <v>0</v>
      </c>
      <c r="F396" t="n">
        <v>0</v>
      </c>
      <c r="G396" t="inlineStr">
        <is>
          <t>304, 101, 304, 101</t>
        </is>
      </c>
      <c r="H396" t="n">
        <v>0</v>
      </c>
      <c r="I396" t="n">
        <v>0</v>
      </c>
      <c r="J396" t="n">
        <v>0</v>
      </c>
      <c r="K396" t="n">
        <v>0</v>
      </c>
      <c r="L396" t="n">
        <v>0</v>
      </c>
      <c r="M396" t="n">
        <v>0</v>
      </c>
      <c r="N396" t="n">
        <v>0</v>
      </c>
      <c r="O396" t="n">
        <v>0</v>
      </c>
      <c r="P396" t="n">
        <v>0</v>
      </c>
      <c r="Q396" t="n">
        <v>0</v>
      </c>
      <c r="R396" t="n">
        <v>0</v>
      </c>
      <c r="S396" t="n">
        <v>0</v>
      </c>
      <c r="T396" t="n">
        <v>0</v>
      </c>
      <c r="U396" t="n">
        <v>0</v>
      </c>
      <c r="V396" t="n">
        <v>4.871</v>
      </c>
      <c r="W396" t="n">
        <v>0</v>
      </c>
      <c r="X396" t="n">
        <v>0</v>
      </c>
      <c r="Y396" t="n">
        <v>0</v>
      </c>
      <c r="Z396" t="n">
        <v>0</v>
      </c>
      <c r="AA396" s="20" t="n">
        <v>45727</v>
      </c>
      <c r="AB396" t="inlineStr">
        <is>
          <t>مؤسسة الزنبقة للاستيراد والتصدير - مورد</t>
        </is>
      </c>
      <c r="AC396" s="20" t="n">
        <v>2</v>
      </c>
      <c r="AD396" t="n">
        <v>0</v>
      </c>
      <c r="AE396" t="n">
        <v>0</v>
      </c>
      <c r="AG396" t="n">
        <v>0</v>
      </c>
    </row>
    <row r="397">
      <c r="A397" t="inlineStr">
        <is>
          <t>FRT</t>
        </is>
      </c>
      <c r="B397" t="inlineStr">
        <is>
          <t>RM</t>
        </is>
      </c>
      <c r="C397" t="inlineStr">
        <is>
          <t>RM.FRT.00004</t>
        </is>
      </c>
      <c r="D397" t="inlineStr">
        <is>
          <t>جوز هند خشن</t>
        </is>
      </c>
      <c r="E397" t="n">
        <v>0</v>
      </c>
      <c r="F397" t="n">
        <v>0</v>
      </c>
      <c r="G397" t="inlineStr">
        <is>
          <t>9405, 9401, 9108, 9402, 108, 306, 102, 9405, 101, 409, 499, 405, 402, 403, 401, 304, 102, 108, 101, 304, 402, 401, 306, 9108, 409, 405, 499, 403, 9402, 9401</t>
        </is>
      </c>
      <c r="H397" t="n">
        <v>0</v>
      </c>
      <c r="I397" t="n">
        <v>0</v>
      </c>
      <c r="J397" t="n">
        <v>0</v>
      </c>
      <c r="K397" t="n">
        <v>0</v>
      </c>
      <c r="L397" t="n">
        <v>0</v>
      </c>
      <c r="M397" t="n">
        <v>0</v>
      </c>
      <c r="N397" t="n">
        <v>0</v>
      </c>
      <c r="O397" t="n">
        <v>0</v>
      </c>
      <c r="P397" t="n">
        <v>0</v>
      </c>
      <c r="Q397" t="n">
        <v>0</v>
      </c>
      <c r="R397" t="n">
        <v>0</v>
      </c>
      <c r="S397" t="n">
        <v>0</v>
      </c>
      <c r="T397" t="n">
        <v>0</v>
      </c>
      <c r="U397" t="n">
        <v>0</v>
      </c>
      <c r="V397" t="n">
        <v>3.1851</v>
      </c>
      <c r="W397" t="n">
        <v>2.9675</v>
      </c>
      <c r="X397" t="n">
        <v>16.6925</v>
      </c>
      <c r="Y397" t="n">
        <v>116.0369</v>
      </c>
      <c r="Z397" t="n">
        <v>116.3479</v>
      </c>
      <c r="AA397" s="20" t="n">
        <v>45575</v>
      </c>
      <c r="AB397" t="inlineStr">
        <is>
          <t xml:space="preserve">شركة عمار وابراهيم مقبل </t>
        </is>
      </c>
      <c r="AC397" s="20" t="n">
        <v>46234</v>
      </c>
      <c r="AD397" t="n">
        <v>12.8929</v>
      </c>
      <c r="AE397" t="n">
        <v>9.695600000000001</v>
      </c>
      <c r="AF397" t="inlineStr">
        <is>
          <t>0:0</t>
        </is>
      </c>
      <c r="AG397" t="n">
        <v>0</v>
      </c>
    </row>
    <row r="398">
      <c r="A398" t="inlineStr">
        <is>
          <t>FRT</t>
        </is>
      </c>
      <c r="B398" t="inlineStr">
        <is>
          <t>RM</t>
        </is>
      </c>
      <c r="C398" t="inlineStr">
        <is>
          <t>RM.FRT.00005</t>
        </is>
      </c>
      <c r="D398" t="inlineStr">
        <is>
          <t>تمر</t>
        </is>
      </c>
      <c r="E398" t="n">
        <v>30.365</v>
      </c>
      <c r="F398" t="n">
        <v>100.2465</v>
      </c>
      <c r="G398" t="inlineStr">
        <is>
          <t>401, 101, 409, 9409, 101, 9409, 801, 499, 409, 304, 402, 605, 9402, 9304, 9605, 801, 605, 9101, 499, 409, 401, 402, 304, 101, 9304, 9101, 9402, 9605, 9409</t>
        </is>
      </c>
      <c r="H398" t="n">
        <v>5000</v>
      </c>
      <c r="I398" t="n">
        <v>0</v>
      </c>
      <c r="J398" t="n">
        <v>0</v>
      </c>
      <c r="K398" t="n">
        <v>0</v>
      </c>
      <c r="L398" t="n">
        <v>0</v>
      </c>
      <c r="M398" t="n">
        <v>5000</v>
      </c>
      <c r="N398" t="n">
        <v>0</v>
      </c>
      <c r="O398" t="n">
        <v>0</v>
      </c>
      <c r="P398" t="n">
        <v>0</v>
      </c>
      <c r="Q398" t="n">
        <v>-9</v>
      </c>
      <c r="R398" t="n">
        <v>0</v>
      </c>
      <c r="S398" t="n">
        <v>-9</v>
      </c>
      <c r="T398" t="n">
        <v>5021.365</v>
      </c>
      <c r="U398" t="n">
        <v>11846.423</v>
      </c>
      <c r="V398" t="n">
        <v>2.3592</v>
      </c>
      <c r="W398" t="n">
        <v>1411.3673</v>
      </c>
      <c r="X398" t="n">
        <v>2508.5303</v>
      </c>
      <c r="Y398" t="n">
        <v>2827.5907</v>
      </c>
      <c r="Z398" t="n">
        <v>5251.6727</v>
      </c>
      <c r="AA398" s="20" t="n">
        <v>46295</v>
      </c>
      <c r="AB398" t="inlineStr">
        <is>
          <t>شركة القطوف الدانية للاستيراد والتصديروالوكالات ال</t>
        </is>
      </c>
      <c r="AC398" s="20" t="n">
        <v>46287</v>
      </c>
      <c r="AD398" t="n">
        <v>314.1767</v>
      </c>
      <c r="AE398" t="n">
        <v>437.6393</v>
      </c>
      <c r="AF398" t="inlineStr">
        <is>
          <t>11:14</t>
        </is>
      </c>
      <c r="AG398" t="n">
        <v>11764.705</v>
      </c>
    </row>
    <row r="399">
      <c r="A399" t="inlineStr">
        <is>
          <t>FRT</t>
        </is>
      </c>
      <c r="B399" t="inlineStr">
        <is>
          <t>RM</t>
        </is>
      </c>
      <c r="C399" t="inlineStr">
        <is>
          <t>RM.FRT.00006</t>
        </is>
      </c>
      <c r="D399" t="inlineStr">
        <is>
          <t>جزر مجفف</t>
        </is>
      </c>
      <c r="E399" t="n">
        <v>1</v>
      </c>
      <c r="F399" t="n">
        <v>5.172</v>
      </c>
      <c r="G399" t="inlineStr">
        <is>
          <t>499, 403, 9108, 9402, 9403, 108, 108, 403, 499, 9402, 9403, 9108</t>
        </is>
      </c>
      <c r="H399" t="n">
        <v>0</v>
      </c>
      <c r="I399" t="n">
        <v>0</v>
      </c>
      <c r="J399" t="n">
        <v>0</v>
      </c>
      <c r="K399" t="n">
        <v>0</v>
      </c>
      <c r="L399" t="n">
        <v>0</v>
      </c>
      <c r="M399" t="n">
        <v>0</v>
      </c>
      <c r="N399" t="n">
        <v>0</v>
      </c>
      <c r="O399" t="n">
        <v>0</v>
      </c>
      <c r="P399" t="n">
        <v>0</v>
      </c>
      <c r="Q399" t="n">
        <v>0</v>
      </c>
      <c r="R399" t="n">
        <v>0</v>
      </c>
      <c r="S399" t="n">
        <v>0</v>
      </c>
      <c r="T399" t="n">
        <v>1</v>
      </c>
      <c r="U399" t="n">
        <v>5.172</v>
      </c>
      <c r="V399" t="n">
        <v>5.172</v>
      </c>
      <c r="W399" t="n">
        <v>0.3</v>
      </c>
      <c r="X399" t="n">
        <v>1.7</v>
      </c>
      <c r="Y399" t="n">
        <v>3</v>
      </c>
      <c r="Z399" t="n">
        <v>3.5</v>
      </c>
      <c r="AA399" s="20" t="n">
        <v>46051</v>
      </c>
      <c r="AB399" t="inlineStr">
        <is>
          <t>مطاحن الدبور الذهبي</t>
        </is>
      </c>
      <c r="AC399" s="20" t="n">
        <v>46234</v>
      </c>
      <c r="AD399" t="n">
        <v>0.3333</v>
      </c>
      <c r="AE399" t="n">
        <v>0.2916</v>
      </c>
      <c r="AF399" t="inlineStr">
        <is>
          <t>3:12</t>
        </is>
      </c>
      <c r="AG399" t="n">
        <v>0</v>
      </c>
    </row>
    <row r="400">
      <c r="A400" t="inlineStr">
        <is>
          <t>FRT</t>
        </is>
      </c>
      <c r="B400" t="inlineStr">
        <is>
          <t>RM</t>
        </is>
      </c>
      <c r="C400" t="inlineStr">
        <is>
          <t>RM.FRT.00007</t>
        </is>
      </c>
      <c r="D400" t="inlineStr">
        <is>
          <t>كرز</t>
        </is>
      </c>
      <c r="V400" t="n">
        <v>0</v>
      </c>
      <c r="W400" t="n">
        <v>0</v>
      </c>
      <c r="X400" t="n">
        <v>0</v>
      </c>
      <c r="Y400" t="n">
        <v>0</v>
      </c>
      <c r="Z400" t="n">
        <v>0</v>
      </c>
      <c r="AA400" s="20" t="n">
        <v>2</v>
      </c>
      <c r="AC400" s="20" t="n">
        <v>2</v>
      </c>
      <c r="AD400" t="n">
        <v>0</v>
      </c>
      <c r="AE400" t="n">
        <v>0</v>
      </c>
    </row>
    <row r="401">
      <c r="A401" t="inlineStr">
        <is>
          <t>FRT</t>
        </is>
      </c>
      <c r="B401" t="inlineStr">
        <is>
          <t>RM</t>
        </is>
      </c>
      <c r="C401" t="inlineStr">
        <is>
          <t>RM.FRT.00008</t>
        </is>
      </c>
      <c r="D401" t="inlineStr">
        <is>
          <t>جوز هند مجفف</t>
        </is>
      </c>
      <c r="E401" t="n">
        <v>49.06</v>
      </c>
      <c r="F401" t="n">
        <v>336.3208</v>
      </c>
      <c r="G401" t="inlineStr">
        <is>
          <t>9402, 9409, 9605, 9108, 9101, 9605, 9402, 403, 499, 409, 9108, 605, 9101, 402, 101, 108, 403, 402, 605, 499, 409, 101, 409, 9409, 108</t>
        </is>
      </c>
      <c r="H401" t="n">
        <v>0</v>
      </c>
      <c r="I401" t="n">
        <v>0</v>
      </c>
      <c r="J401" t="n">
        <v>0</v>
      </c>
      <c r="K401" t="n">
        <v>0</v>
      </c>
      <c r="L401" t="n">
        <v>0</v>
      </c>
      <c r="M401" t="n">
        <v>0</v>
      </c>
      <c r="N401" t="n">
        <v>0</v>
      </c>
      <c r="O401" t="n">
        <v>0</v>
      </c>
      <c r="P401" t="n">
        <v>0</v>
      </c>
      <c r="Q401" t="n">
        <v>-0.831</v>
      </c>
      <c r="R401" t="n">
        <v>0</v>
      </c>
      <c r="S401" t="n">
        <v>-0.831</v>
      </c>
      <c r="T401" t="n">
        <v>48.229</v>
      </c>
      <c r="U401" t="n">
        <v>330.624</v>
      </c>
      <c r="V401" t="n">
        <v>6.8553</v>
      </c>
      <c r="W401" t="n">
        <v>9.888999999999999</v>
      </c>
      <c r="X401" t="n">
        <v>12.739</v>
      </c>
      <c r="Y401" t="n">
        <v>69.2728</v>
      </c>
      <c r="Z401" t="n">
        <v>101.1708</v>
      </c>
      <c r="AA401" s="20" t="n">
        <v>45376</v>
      </c>
      <c r="AB401" t="inlineStr">
        <is>
          <t xml:space="preserve">شركة عمار وابراهيم مقبل </t>
        </is>
      </c>
      <c r="AC401" s="20" t="n">
        <v>46271</v>
      </c>
      <c r="AD401" t="n">
        <v>7.6969</v>
      </c>
      <c r="AE401" t="n">
        <v>8.430899999999999</v>
      </c>
      <c r="AF401" t="inlineStr">
        <is>
          <t>5:21</t>
        </is>
      </c>
      <c r="AG401" t="n">
        <v>0</v>
      </c>
    </row>
    <row r="402">
      <c r="A402" t="inlineStr">
        <is>
          <t>FRT</t>
        </is>
      </c>
      <c r="B402" t="inlineStr">
        <is>
          <t>RM</t>
        </is>
      </c>
      <c r="C402" t="inlineStr">
        <is>
          <t>RM.FRT.00009</t>
        </is>
      </c>
      <c r="D402" t="inlineStr">
        <is>
          <t>رمان حب مجفف</t>
        </is>
      </c>
      <c r="E402" t="n">
        <v>1</v>
      </c>
      <c r="F402" t="n">
        <v>8.19</v>
      </c>
      <c r="G402" t="inlineStr">
        <is>
          <t>9304, 9108, 9809, 9403, 9402, 108, 9304, 9809, 304, 403, 809, 499, 108, 304, 499, 108, 304, 9403, 9402, 9108, 809, 403</t>
        </is>
      </c>
      <c r="H402" t="n">
        <v>1</v>
      </c>
      <c r="I402" t="n">
        <v>0</v>
      </c>
      <c r="J402" t="n">
        <v>0</v>
      </c>
      <c r="K402" t="n">
        <v>0</v>
      </c>
      <c r="L402" t="n">
        <v>0</v>
      </c>
      <c r="M402" t="n">
        <v>1</v>
      </c>
      <c r="N402" t="n">
        <v>0</v>
      </c>
      <c r="O402" t="n">
        <v>0</v>
      </c>
      <c r="P402" t="n">
        <v>0</v>
      </c>
      <c r="Q402" t="n">
        <v>0</v>
      </c>
      <c r="R402" t="n">
        <v>0</v>
      </c>
      <c r="S402" t="n">
        <v>0</v>
      </c>
      <c r="T402" t="n">
        <v>2</v>
      </c>
      <c r="U402" t="n">
        <v>16.3797</v>
      </c>
      <c r="V402" t="n">
        <v>8.1899</v>
      </c>
      <c r="W402" t="n">
        <v>2</v>
      </c>
      <c r="X402" t="n">
        <v>2</v>
      </c>
      <c r="Y402" t="n">
        <v>3</v>
      </c>
      <c r="Z402" t="n">
        <v>43</v>
      </c>
      <c r="AA402" s="20" t="n">
        <v>46282</v>
      </c>
      <c r="AB402" t="inlineStr">
        <is>
          <t>شركة صقر ابو عيشة و رضوان النتشة وشركاهم</t>
        </is>
      </c>
      <c r="AC402" s="20" t="n">
        <v>46234</v>
      </c>
      <c r="AD402" t="n">
        <v>0.3333</v>
      </c>
      <c r="AE402" t="n">
        <v>3.5833</v>
      </c>
      <c r="AF402" t="inlineStr">
        <is>
          <t>0:16</t>
        </is>
      </c>
      <c r="AG402" t="n">
        <v>8.19</v>
      </c>
    </row>
    <row r="403">
      <c r="A403" t="inlineStr">
        <is>
          <t>FRT</t>
        </is>
      </c>
      <c r="B403" t="inlineStr">
        <is>
          <t>RM</t>
        </is>
      </c>
      <c r="C403" t="inlineStr">
        <is>
          <t>RM.FRT.00010</t>
        </is>
      </c>
      <c r="D403" t="inlineStr">
        <is>
          <t xml:space="preserve">فراولة حب مجففه </t>
        </is>
      </c>
      <c r="E403" t="n">
        <v>60.822</v>
      </c>
      <c r="F403" t="n">
        <v>458.0298</v>
      </c>
      <c r="G403" t="inlineStr">
        <is>
          <t>9402, 9403, 9108, 108, 306, 401, 9403, 403, 108, 304, 499, 304, 402, 403, 108, 304, 499, 402, 401, 306, 9403, 9402, 9108, 403</t>
        </is>
      </c>
      <c r="H403" t="n">
        <v>10</v>
      </c>
      <c r="I403" t="n">
        <v>0</v>
      </c>
      <c r="J403" t="n">
        <v>0</v>
      </c>
      <c r="K403" t="n">
        <v>0</v>
      </c>
      <c r="L403" t="n">
        <v>0</v>
      </c>
      <c r="M403" t="n">
        <v>10</v>
      </c>
      <c r="N403" t="n">
        <v>0</v>
      </c>
      <c r="O403" t="n">
        <v>0</v>
      </c>
      <c r="P403" t="n">
        <v>0</v>
      </c>
      <c r="Q403" t="n">
        <v>-0.7</v>
      </c>
      <c r="R403" t="n">
        <v>0</v>
      </c>
      <c r="S403" t="n">
        <v>-0.7</v>
      </c>
      <c r="T403" t="n">
        <v>70.122</v>
      </c>
      <c r="U403" t="n">
        <v>541.3085</v>
      </c>
      <c r="V403" t="n">
        <v>7.7195</v>
      </c>
      <c r="W403" t="n">
        <v>119.005</v>
      </c>
      <c r="X403" t="n">
        <v>158.505</v>
      </c>
      <c r="Y403" t="n">
        <v>191.9098</v>
      </c>
      <c r="Z403" t="n">
        <v>406.3098</v>
      </c>
      <c r="AA403" s="20" t="n">
        <v>46291</v>
      </c>
      <c r="AB403" t="inlineStr">
        <is>
          <t>مؤسسة الزنبقة للاستيراد والتصدير - مورد</t>
        </is>
      </c>
      <c r="AC403" s="20" t="n">
        <v>46282</v>
      </c>
      <c r="AD403" t="n">
        <v>21.3233</v>
      </c>
      <c r="AE403" t="n">
        <v>33.8591</v>
      </c>
      <c r="AF403" t="inlineStr">
        <is>
          <t>2:2</t>
        </is>
      </c>
      <c r="AG403" t="n">
        <v>90.52</v>
      </c>
    </row>
    <row r="404">
      <c r="A404" t="inlineStr">
        <is>
          <t>FRT</t>
        </is>
      </c>
      <c r="B404" t="inlineStr">
        <is>
          <t>RM</t>
        </is>
      </c>
      <c r="C404" t="inlineStr">
        <is>
          <t>RM.FRT.00011</t>
        </is>
      </c>
      <c r="D404" t="inlineStr">
        <is>
          <t xml:space="preserve">فراوله حب مجمده </t>
        </is>
      </c>
      <c r="E404" t="n">
        <v>0</v>
      </c>
      <c r="F404" t="n">
        <v>0</v>
      </c>
      <c r="G404" t="inlineStr">
        <is>
          <t>402, 402</t>
        </is>
      </c>
      <c r="H404" t="n">
        <v>0</v>
      </c>
      <c r="I404" t="n">
        <v>0</v>
      </c>
      <c r="J404" t="n">
        <v>0</v>
      </c>
      <c r="K404" t="n">
        <v>0</v>
      </c>
      <c r="L404" t="n">
        <v>0</v>
      </c>
      <c r="M404" t="n">
        <v>0</v>
      </c>
      <c r="N404" t="n">
        <v>0</v>
      </c>
      <c r="O404" t="n">
        <v>0</v>
      </c>
      <c r="P404" t="n">
        <v>0</v>
      </c>
      <c r="Q404" t="n">
        <v>0</v>
      </c>
      <c r="R404" t="n">
        <v>0</v>
      </c>
      <c r="S404" t="n">
        <v>0</v>
      </c>
      <c r="T404" t="n">
        <v>0</v>
      </c>
      <c r="U404" t="n">
        <v>0</v>
      </c>
      <c r="V404" t="n">
        <v>3.8793</v>
      </c>
      <c r="W404" t="n">
        <v>0</v>
      </c>
      <c r="X404" t="n">
        <v>0</v>
      </c>
      <c r="Y404" t="n">
        <v>0</v>
      </c>
      <c r="Z404" t="n">
        <v>0</v>
      </c>
      <c r="AA404" s="20" t="n">
        <v>44950</v>
      </c>
      <c r="AB404" t="inlineStr">
        <is>
          <t>شركة القوقا التجارية</t>
        </is>
      </c>
      <c r="AC404" s="20" t="n">
        <v>44958</v>
      </c>
      <c r="AD404" t="n">
        <v>0</v>
      </c>
      <c r="AE404" t="n">
        <v>0</v>
      </c>
      <c r="AG404" t="n">
        <v>0</v>
      </c>
    </row>
    <row r="405">
      <c r="A405" t="inlineStr">
        <is>
          <t>FRT</t>
        </is>
      </c>
      <c r="B405" t="inlineStr">
        <is>
          <t>RM</t>
        </is>
      </c>
      <c r="C405" t="inlineStr">
        <is>
          <t>RM.FRT.00012</t>
        </is>
      </c>
      <c r="D405" t="inlineStr">
        <is>
          <t>ليمون</t>
        </is>
      </c>
      <c r="E405" t="n">
        <v>0</v>
      </c>
      <c r="F405" t="n">
        <v>0</v>
      </c>
      <c r="G405" t="inlineStr">
        <is>
          <t>402, 409, 402, 409</t>
        </is>
      </c>
      <c r="H405" t="n">
        <v>0</v>
      </c>
      <c r="I405" t="n">
        <v>0</v>
      </c>
      <c r="J405" t="n">
        <v>0</v>
      </c>
      <c r="K405" t="n">
        <v>0</v>
      </c>
      <c r="L405" t="n">
        <v>0</v>
      </c>
      <c r="M405" t="n">
        <v>0</v>
      </c>
      <c r="N405" t="n">
        <v>0</v>
      </c>
      <c r="O405" t="n">
        <v>0</v>
      </c>
      <c r="P405" t="n">
        <v>0</v>
      </c>
      <c r="Q405" t="n">
        <v>0</v>
      </c>
      <c r="R405" t="n">
        <v>0</v>
      </c>
      <c r="S405" t="n">
        <v>0</v>
      </c>
      <c r="T405" t="n">
        <v>0</v>
      </c>
      <c r="U405" t="n">
        <v>0</v>
      </c>
      <c r="V405" t="n">
        <v>0.59</v>
      </c>
      <c r="W405" t="n">
        <v>0</v>
      </c>
      <c r="X405" t="n">
        <v>0</v>
      </c>
      <c r="Y405" t="n">
        <v>0</v>
      </c>
      <c r="Z405" t="n">
        <v>0</v>
      </c>
      <c r="AA405" s="20" t="n">
        <v>45246</v>
      </c>
      <c r="AB405" t="inlineStr">
        <is>
          <t>Cash Customer - مورد</t>
        </is>
      </c>
      <c r="AC405" s="20" t="n">
        <v>2</v>
      </c>
      <c r="AD405" t="n">
        <v>0</v>
      </c>
      <c r="AE405" t="n">
        <v>0</v>
      </c>
      <c r="AG405" t="n">
        <v>0</v>
      </c>
    </row>
    <row r="406">
      <c r="A406" t="inlineStr">
        <is>
          <t>FRT</t>
        </is>
      </c>
      <c r="B406" t="inlineStr">
        <is>
          <t>RM</t>
        </is>
      </c>
      <c r="C406" t="inlineStr">
        <is>
          <t>RM.FRT.00013</t>
        </is>
      </c>
      <c r="D406" t="inlineStr">
        <is>
          <t>برتقال</t>
        </is>
      </c>
      <c r="E406" t="n">
        <v>0</v>
      </c>
      <c r="F406" t="n">
        <v>0</v>
      </c>
      <c r="G406" t="inlineStr">
        <is>
          <t>402, 499, 402, 499</t>
        </is>
      </c>
      <c r="H406" t="n">
        <v>0</v>
      </c>
      <c r="I406" t="n">
        <v>0</v>
      </c>
      <c r="J406" t="n">
        <v>0</v>
      </c>
      <c r="K406" t="n">
        <v>0</v>
      </c>
      <c r="L406" t="n">
        <v>0</v>
      </c>
      <c r="M406" t="n">
        <v>0</v>
      </c>
      <c r="N406" t="n">
        <v>0</v>
      </c>
      <c r="O406" t="n">
        <v>0</v>
      </c>
      <c r="P406" t="n">
        <v>0</v>
      </c>
      <c r="Q406" t="n">
        <v>0</v>
      </c>
      <c r="R406" t="n">
        <v>0</v>
      </c>
      <c r="S406" t="n">
        <v>0</v>
      </c>
      <c r="T406" t="n">
        <v>0</v>
      </c>
      <c r="U406" t="n">
        <v>0</v>
      </c>
      <c r="V406" t="n">
        <v>1.2446</v>
      </c>
      <c r="W406" t="n">
        <v>5.145</v>
      </c>
      <c r="X406" t="n">
        <v>5.145</v>
      </c>
      <c r="Y406" t="n">
        <v>5.145</v>
      </c>
      <c r="Z406" t="n">
        <v>5.145</v>
      </c>
      <c r="AA406" s="20" t="n">
        <v>45449</v>
      </c>
      <c r="AB406" t="inlineStr">
        <is>
          <t>Cash Customer - مورد</t>
        </is>
      </c>
      <c r="AC406" s="20" t="n">
        <v>46234</v>
      </c>
      <c r="AD406" t="n">
        <v>0.5716</v>
      </c>
      <c r="AE406" t="n">
        <v>0.4287</v>
      </c>
      <c r="AF406" t="inlineStr">
        <is>
          <t>0:0</t>
        </is>
      </c>
      <c r="AG406" t="n">
        <v>0</v>
      </c>
    </row>
    <row r="407">
      <c r="A407" t="inlineStr">
        <is>
          <t>FRT</t>
        </is>
      </c>
      <c r="B407" t="inlineStr">
        <is>
          <t>RM</t>
        </is>
      </c>
      <c r="C407" t="inlineStr">
        <is>
          <t>RM.FRT.00014</t>
        </is>
      </c>
      <c r="D407" t="inlineStr">
        <is>
          <t xml:space="preserve">فراولة </t>
        </is>
      </c>
      <c r="E407" t="n">
        <v>0</v>
      </c>
      <c r="F407" t="n">
        <v>0</v>
      </c>
      <c r="G407" t="inlineStr">
        <is>
          <t>499, 402, 402, 499</t>
        </is>
      </c>
      <c r="H407" t="n">
        <v>0</v>
      </c>
      <c r="I407" t="n">
        <v>0</v>
      </c>
      <c r="J407" t="n">
        <v>0</v>
      </c>
      <c r="K407" t="n">
        <v>0</v>
      </c>
      <c r="L407" t="n">
        <v>0</v>
      </c>
      <c r="M407" t="n">
        <v>0</v>
      </c>
      <c r="N407" t="n">
        <v>0</v>
      </c>
      <c r="O407" t="n">
        <v>0</v>
      </c>
      <c r="P407" t="n">
        <v>0</v>
      </c>
      <c r="Q407" t="n">
        <v>0</v>
      </c>
      <c r="R407" t="n">
        <v>0</v>
      </c>
      <c r="S407" t="n">
        <v>0</v>
      </c>
      <c r="T407" t="n">
        <v>0</v>
      </c>
      <c r="U407" t="n">
        <v>0</v>
      </c>
      <c r="V407" t="n">
        <v>2.49</v>
      </c>
      <c r="W407" t="n">
        <v>1.06</v>
      </c>
      <c r="X407" t="n">
        <v>1.06</v>
      </c>
      <c r="Y407" t="n">
        <v>1.06</v>
      </c>
      <c r="Z407" t="n">
        <v>1.06</v>
      </c>
      <c r="AA407" s="20" t="n">
        <v>45246</v>
      </c>
      <c r="AB407" t="inlineStr">
        <is>
          <t>Cash Customer - مورد</t>
        </is>
      </c>
      <c r="AC407" s="20" t="n">
        <v>46234</v>
      </c>
      <c r="AD407" t="n">
        <v>0.1177</v>
      </c>
      <c r="AE407" t="n">
        <v>0.0883</v>
      </c>
      <c r="AF407" t="inlineStr">
        <is>
          <t>0:0</t>
        </is>
      </c>
      <c r="AG407" t="n">
        <v>0</v>
      </c>
    </row>
    <row r="408">
      <c r="A408" t="inlineStr">
        <is>
          <t>FRT</t>
        </is>
      </c>
      <c r="B408" t="inlineStr">
        <is>
          <t>RM</t>
        </is>
      </c>
      <c r="C408" t="inlineStr">
        <is>
          <t>RM.FRT.00015</t>
        </is>
      </c>
      <c r="D408" t="inlineStr">
        <is>
          <t>تفاح اخضر</t>
        </is>
      </c>
      <c r="E408" t="n">
        <v>0</v>
      </c>
      <c r="F408" t="n">
        <v>0</v>
      </c>
      <c r="G408" t="inlineStr">
        <is>
          <t>499, 402, 402, 499</t>
        </is>
      </c>
      <c r="H408" t="n">
        <v>0</v>
      </c>
      <c r="I408" t="n">
        <v>0</v>
      </c>
      <c r="J408" t="n">
        <v>0</v>
      </c>
      <c r="K408" t="n">
        <v>0</v>
      </c>
      <c r="L408" t="n">
        <v>0</v>
      </c>
      <c r="M408" t="n">
        <v>0</v>
      </c>
      <c r="N408" t="n">
        <v>0</v>
      </c>
      <c r="O408" t="n">
        <v>0</v>
      </c>
      <c r="P408" t="n">
        <v>0</v>
      </c>
      <c r="Q408" t="n">
        <v>0</v>
      </c>
      <c r="R408" t="n">
        <v>0</v>
      </c>
      <c r="S408" t="n">
        <v>0</v>
      </c>
      <c r="T408" t="n">
        <v>0</v>
      </c>
      <c r="U408" t="n">
        <v>0</v>
      </c>
      <c r="V408" t="n">
        <v>1.99</v>
      </c>
      <c r="W408" t="n">
        <v>1.955</v>
      </c>
      <c r="X408" t="n">
        <v>1.955</v>
      </c>
      <c r="Y408" t="n">
        <v>1.955</v>
      </c>
      <c r="Z408" t="n">
        <v>1.955</v>
      </c>
      <c r="AA408" s="20" t="n">
        <v>45246</v>
      </c>
      <c r="AB408" t="inlineStr">
        <is>
          <t>Cash Customer - مورد</t>
        </is>
      </c>
      <c r="AC408" s="20" t="n">
        <v>46234</v>
      </c>
      <c r="AD408" t="n">
        <v>0.2172</v>
      </c>
      <c r="AE408" t="n">
        <v>0.1629</v>
      </c>
      <c r="AF408" t="inlineStr">
        <is>
          <t>0:0</t>
        </is>
      </c>
      <c r="AG408" t="n">
        <v>0</v>
      </c>
    </row>
    <row r="409">
      <c r="A409" t="inlineStr">
        <is>
          <t>FRT</t>
        </is>
      </c>
      <c r="B409" t="inlineStr">
        <is>
          <t>RM</t>
        </is>
      </c>
      <c r="C409" t="inlineStr">
        <is>
          <t>RM.FRT.0016</t>
        </is>
      </c>
      <c r="D409" t="inlineStr">
        <is>
          <t>رازبري مجفف كرنشي</t>
        </is>
      </c>
      <c r="E409" t="n">
        <v>2</v>
      </c>
      <c r="F409" t="n">
        <v>56</v>
      </c>
      <c r="G409" t="inlineStr">
        <is>
          <t>304, 304</t>
        </is>
      </c>
      <c r="H409" t="n">
        <v>0</v>
      </c>
      <c r="I409" t="n">
        <v>0</v>
      </c>
      <c r="J409" t="n">
        <v>0</v>
      </c>
      <c r="K409" t="n">
        <v>0</v>
      </c>
      <c r="L409" t="n">
        <v>0</v>
      </c>
      <c r="M409" t="n">
        <v>0</v>
      </c>
      <c r="N409" t="n">
        <v>0</v>
      </c>
      <c r="O409" t="n">
        <v>0</v>
      </c>
      <c r="P409" t="n">
        <v>0</v>
      </c>
      <c r="Q409" t="n">
        <v>0</v>
      </c>
      <c r="R409" t="n">
        <v>0</v>
      </c>
      <c r="S409" t="n">
        <v>0</v>
      </c>
      <c r="T409" t="n">
        <v>2</v>
      </c>
      <c r="U409" t="n">
        <v>56</v>
      </c>
      <c r="V409" t="n">
        <v>28</v>
      </c>
      <c r="W409" t="n">
        <v>0</v>
      </c>
      <c r="X409" t="n">
        <v>0</v>
      </c>
      <c r="Y409" t="n">
        <v>0</v>
      </c>
      <c r="Z409" t="n">
        <v>0</v>
      </c>
      <c r="AA409" s="20" t="n">
        <v>46040</v>
      </c>
      <c r="AB409" t="inlineStr">
        <is>
          <t>شركة الكونية للاستيراد والتصدير</t>
        </is>
      </c>
      <c r="AC409" s="20" t="n">
        <v>2</v>
      </c>
      <c r="AD409" t="n">
        <v>0</v>
      </c>
      <c r="AE409" t="n">
        <v>0</v>
      </c>
      <c r="AG409" t="n">
        <v>0</v>
      </c>
    </row>
    <row r="410">
      <c r="A410" t="inlineStr">
        <is>
          <t>FRT</t>
        </is>
      </c>
      <c r="B410" t="inlineStr">
        <is>
          <t>RM</t>
        </is>
      </c>
      <c r="C410" t="inlineStr">
        <is>
          <t>RM.FRT.0017</t>
        </is>
      </c>
      <c r="D410" t="inlineStr">
        <is>
          <t>فراولة مجفف كرنشي</t>
        </is>
      </c>
      <c r="E410" t="n">
        <v>0</v>
      </c>
      <c r="F410" t="n">
        <v>0</v>
      </c>
      <c r="G410" t="inlineStr">
        <is>
          <t>304, 304</t>
        </is>
      </c>
      <c r="H410" t="n">
        <v>0</v>
      </c>
      <c r="I410" t="n">
        <v>0</v>
      </c>
      <c r="J410" t="n">
        <v>0</v>
      </c>
      <c r="K410" t="n">
        <v>0</v>
      </c>
      <c r="L410" t="n">
        <v>0</v>
      </c>
      <c r="M410" t="n">
        <v>0</v>
      </c>
      <c r="N410" t="n">
        <v>0</v>
      </c>
      <c r="O410" t="n">
        <v>0</v>
      </c>
      <c r="P410" t="n">
        <v>0</v>
      </c>
      <c r="Q410" t="n">
        <v>0</v>
      </c>
      <c r="R410" t="n">
        <v>0</v>
      </c>
      <c r="S410" t="n">
        <v>0</v>
      </c>
      <c r="T410" t="n">
        <v>0</v>
      </c>
      <c r="U410" t="n">
        <v>0</v>
      </c>
      <c r="V410" t="n">
        <v>24</v>
      </c>
      <c r="W410" t="n">
        <v>0</v>
      </c>
      <c r="X410" t="n">
        <v>0</v>
      </c>
      <c r="Y410" t="n">
        <v>0</v>
      </c>
      <c r="Z410" t="n">
        <v>0</v>
      </c>
      <c r="AA410" s="20" t="n">
        <v>46037</v>
      </c>
      <c r="AB410" t="inlineStr">
        <is>
          <t>شركة الكونية للاستيراد والتصدير</t>
        </is>
      </c>
      <c r="AC410" s="20" t="n">
        <v>2</v>
      </c>
      <c r="AD410" t="n">
        <v>0</v>
      </c>
      <c r="AE410" t="n">
        <v>0</v>
      </c>
      <c r="AG410" t="n">
        <v>0</v>
      </c>
    </row>
    <row r="411">
      <c r="A411" t="inlineStr">
        <is>
          <t>FRT</t>
        </is>
      </c>
      <c r="B411" t="inlineStr">
        <is>
          <t>RM</t>
        </is>
      </c>
      <c r="C411" t="inlineStr">
        <is>
          <t>RM.FRT.0018</t>
        </is>
      </c>
      <c r="D411" t="inlineStr">
        <is>
          <t>Crunchy Freeze-Dried Mango</t>
        </is>
      </c>
      <c r="E411" t="n">
        <v>0</v>
      </c>
      <c r="F411" t="n">
        <v>0</v>
      </c>
      <c r="G411" t="inlineStr">
        <is>
          <t>101, 9409, 101, 9409</t>
        </is>
      </c>
      <c r="H411" t="n">
        <v>0.2</v>
      </c>
      <c r="I411" t="n">
        <v>0</v>
      </c>
      <c r="J411" t="n">
        <v>0</v>
      </c>
      <c r="K411" t="n">
        <v>0</v>
      </c>
      <c r="L411" t="n">
        <v>0</v>
      </c>
      <c r="M411" t="n">
        <v>0.2</v>
      </c>
      <c r="N411" t="n">
        <v>0</v>
      </c>
      <c r="O411" t="n">
        <v>0</v>
      </c>
      <c r="P411" t="n">
        <v>0</v>
      </c>
      <c r="Q411" t="n">
        <v>0</v>
      </c>
      <c r="R411" t="n">
        <v>0</v>
      </c>
      <c r="S411" t="n">
        <v>0</v>
      </c>
      <c r="T411" t="n">
        <v>0.2</v>
      </c>
      <c r="U411" t="n">
        <v>8</v>
      </c>
      <c r="V411" t="n">
        <v>40</v>
      </c>
      <c r="W411" t="n">
        <v>0</v>
      </c>
      <c r="X411" t="n">
        <v>0</v>
      </c>
      <c r="Y411" t="n">
        <v>0</v>
      </c>
      <c r="Z411" t="n">
        <v>0</v>
      </c>
      <c r="AA411" s="20" t="n">
        <v>46295</v>
      </c>
      <c r="AB411" t="inlineStr">
        <is>
          <t xml:space="preserve">عالم القرمشة الصحية للفواكه المجففة </t>
        </is>
      </c>
      <c r="AC411" s="20" t="n">
        <v>2</v>
      </c>
      <c r="AD411" t="n">
        <v>0</v>
      </c>
      <c r="AE411" t="n">
        <v>0</v>
      </c>
      <c r="AG411" t="n">
        <v>8</v>
      </c>
    </row>
    <row r="412">
      <c r="A412" t="inlineStr">
        <is>
          <t>FRT</t>
        </is>
      </c>
      <c r="B412" t="inlineStr">
        <is>
          <t>RM</t>
        </is>
      </c>
      <c r="C412" t="inlineStr">
        <is>
          <t>RM.FRT.0019</t>
        </is>
      </c>
      <c r="D412" t="inlineStr">
        <is>
          <t>Crunchy Freeze-Dried Kiwi</t>
        </is>
      </c>
      <c r="E412" t="n">
        <v>0</v>
      </c>
      <c r="F412" t="n">
        <v>0</v>
      </c>
      <c r="G412" t="inlineStr">
        <is>
          <t>9409, 101, 101, 9409</t>
        </is>
      </c>
      <c r="H412" t="n">
        <v>0.2</v>
      </c>
      <c r="I412" t="n">
        <v>0</v>
      </c>
      <c r="J412" t="n">
        <v>0</v>
      </c>
      <c r="K412" t="n">
        <v>0</v>
      </c>
      <c r="L412" t="n">
        <v>0</v>
      </c>
      <c r="M412" t="n">
        <v>0.2</v>
      </c>
      <c r="N412" t="n">
        <v>0</v>
      </c>
      <c r="O412" t="n">
        <v>0</v>
      </c>
      <c r="P412" t="n">
        <v>0</v>
      </c>
      <c r="Q412" t="n">
        <v>0</v>
      </c>
      <c r="R412" t="n">
        <v>0</v>
      </c>
      <c r="S412" t="n">
        <v>0</v>
      </c>
      <c r="T412" t="n">
        <v>0.2</v>
      </c>
      <c r="U412" t="n">
        <v>8</v>
      </c>
      <c r="V412" t="n">
        <v>40</v>
      </c>
      <c r="W412" t="n">
        <v>0</v>
      </c>
      <c r="X412" t="n">
        <v>0</v>
      </c>
      <c r="Y412" t="n">
        <v>0</v>
      </c>
      <c r="Z412" t="n">
        <v>0</v>
      </c>
      <c r="AA412" s="20" t="n">
        <v>46295</v>
      </c>
      <c r="AB412" t="inlineStr">
        <is>
          <t xml:space="preserve">عالم القرمشة الصحية للفواكه المجففة </t>
        </is>
      </c>
      <c r="AC412" s="20" t="n">
        <v>2</v>
      </c>
      <c r="AD412" t="n">
        <v>0</v>
      </c>
      <c r="AE412" t="n">
        <v>0</v>
      </c>
      <c r="AG412" t="n">
        <v>8</v>
      </c>
    </row>
    <row r="413">
      <c r="A413" t="inlineStr">
        <is>
          <t>FRT</t>
        </is>
      </c>
      <c r="B413" t="inlineStr">
        <is>
          <t>RM</t>
        </is>
      </c>
      <c r="C413" t="inlineStr">
        <is>
          <t>RM.FRT.0020</t>
        </is>
      </c>
      <c r="D413" t="inlineStr">
        <is>
          <t>Crunchy Freeze-Dried Raspberry</t>
        </is>
      </c>
      <c r="E413" t="n">
        <v>0</v>
      </c>
      <c r="F413" t="n">
        <v>0</v>
      </c>
      <c r="G413" t="inlineStr">
        <is>
          <t>101, 9409, 101, 9409</t>
        </is>
      </c>
      <c r="H413" t="n">
        <v>0.2</v>
      </c>
      <c r="I413" t="n">
        <v>0</v>
      </c>
      <c r="J413" t="n">
        <v>0</v>
      </c>
      <c r="K413" t="n">
        <v>0</v>
      </c>
      <c r="L413" t="n">
        <v>0</v>
      </c>
      <c r="M413" t="n">
        <v>0.2</v>
      </c>
      <c r="N413" t="n">
        <v>0</v>
      </c>
      <c r="O413" t="n">
        <v>0</v>
      </c>
      <c r="P413" t="n">
        <v>0</v>
      </c>
      <c r="Q413" t="n">
        <v>0</v>
      </c>
      <c r="R413" t="n">
        <v>0</v>
      </c>
      <c r="S413" t="n">
        <v>0</v>
      </c>
      <c r="T413" t="n">
        <v>0.2</v>
      </c>
      <c r="U413" t="n">
        <v>19</v>
      </c>
      <c r="V413" t="n">
        <v>95</v>
      </c>
      <c r="W413" t="n">
        <v>0</v>
      </c>
      <c r="X413" t="n">
        <v>0</v>
      </c>
      <c r="Y413" t="n">
        <v>0</v>
      </c>
      <c r="Z413" t="n">
        <v>0</v>
      </c>
      <c r="AA413" s="20" t="n">
        <v>46295</v>
      </c>
      <c r="AB413" t="inlineStr">
        <is>
          <t xml:space="preserve">عالم القرمشة الصحية للفواكه المجففة </t>
        </is>
      </c>
      <c r="AC413" s="20" t="n">
        <v>2</v>
      </c>
      <c r="AD413" t="n">
        <v>0</v>
      </c>
      <c r="AE413" t="n">
        <v>0</v>
      </c>
      <c r="AG413" t="n">
        <v>19</v>
      </c>
    </row>
    <row r="414">
      <c r="A414" t="inlineStr">
        <is>
          <t>FRT</t>
        </is>
      </c>
      <c r="B414" t="inlineStr">
        <is>
          <t>RM</t>
        </is>
      </c>
      <c r="C414" t="inlineStr">
        <is>
          <t>RM.FRT.0021</t>
        </is>
      </c>
      <c r="D414" t="inlineStr">
        <is>
          <t>Crunchy Freeze-Dried Banana</t>
        </is>
      </c>
      <c r="E414" t="n">
        <v>0</v>
      </c>
      <c r="F414" t="n">
        <v>0</v>
      </c>
      <c r="G414" t="inlineStr">
        <is>
          <t>101, 9409, 101, 9409</t>
        </is>
      </c>
      <c r="H414" t="n">
        <v>0.2</v>
      </c>
      <c r="I414" t="n">
        <v>0</v>
      </c>
      <c r="J414" t="n">
        <v>0</v>
      </c>
      <c r="K414" t="n">
        <v>0</v>
      </c>
      <c r="L414" t="n">
        <v>0</v>
      </c>
      <c r="M414" t="n">
        <v>0.2</v>
      </c>
      <c r="N414" t="n">
        <v>0</v>
      </c>
      <c r="O414" t="n">
        <v>0</v>
      </c>
      <c r="P414" t="n">
        <v>0</v>
      </c>
      <c r="Q414" t="n">
        <v>0</v>
      </c>
      <c r="R414" t="n">
        <v>0</v>
      </c>
      <c r="S414" t="n">
        <v>0</v>
      </c>
      <c r="T414" t="n">
        <v>0.2</v>
      </c>
      <c r="U414" t="n">
        <v>8</v>
      </c>
      <c r="V414" t="n">
        <v>40</v>
      </c>
      <c r="W414" t="n">
        <v>0</v>
      </c>
      <c r="X414" t="n">
        <v>0</v>
      </c>
      <c r="Y414" t="n">
        <v>0</v>
      </c>
      <c r="Z414" t="n">
        <v>0</v>
      </c>
      <c r="AA414" s="20" t="n">
        <v>46295</v>
      </c>
      <c r="AB414" t="inlineStr">
        <is>
          <t xml:space="preserve">عالم القرمشة الصحية للفواكه المجففة </t>
        </is>
      </c>
      <c r="AC414" s="20" t="n">
        <v>2</v>
      </c>
      <c r="AD414" t="n">
        <v>0</v>
      </c>
      <c r="AE414" t="n">
        <v>0</v>
      </c>
      <c r="AG414" t="n">
        <v>8</v>
      </c>
    </row>
    <row r="415">
      <c r="A415" t="inlineStr">
        <is>
          <t>FRT</t>
        </is>
      </c>
      <c r="B415" t="inlineStr">
        <is>
          <t>RM</t>
        </is>
      </c>
      <c r="C415" t="inlineStr">
        <is>
          <t>RM.FRT.0022</t>
        </is>
      </c>
      <c r="D415" t="inlineStr">
        <is>
          <t>Crunchy Freeze-Dried Apple</t>
        </is>
      </c>
      <c r="E415" t="n">
        <v>0</v>
      </c>
      <c r="F415" t="n">
        <v>0</v>
      </c>
      <c r="G415" t="inlineStr">
        <is>
          <t>9409, 101, 9409, 101</t>
        </is>
      </c>
      <c r="H415" t="n">
        <v>0.2</v>
      </c>
      <c r="I415" t="n">
        <v>0</v>
      </c>
      <c r="J415" t="n">
        <v>0</v>
      </c>
      <c r="K415" t="n">
        <v>0</v>
      </c>
      <c r="L415" t="n">
        <v>0</v>
      </c>
      <c r="M415" t="n">
        <v>0.2</v>
      </c>
      <c r="N415" t="n">
        <v>0</v>
      </c>
      <c r="O415" t="n">
        <v>0</v>
      </c>
      <c r="P415" t="n">
        <v>0</v>
      </c>
      <c r="Q415" t="n">
        <v>0</v>
      </c>
      <c r="R415" t="n">
        <v>0</v>
      </c>
      <c r="S415" t="n">
        <v>0</v>
      </c>
      <c r="T415" t="n">
        <v>0.2</v>
      </c>
      <c r="U415" t="n">
        <v>8</v>
      </c>
      <c r="V415" t="n">
        <v>40</v>
      </c>
      <c r="W415" t="n">
        <v>0</v>
      </c>
      <c r="X415" t="n">
        <v>0</v>
      </c>
      <c r="Y415" t="n">
        <v>0</v>
      </c>
      <c r="Z415" t="n">
        <v>0</v>
      </c>
      <c r="AA415" s="20" t="n">
        <v>46295</v>
      </c>
      <c r="AB415" t="inlineStr">
        <is>
          <t xml:space="preserve">عالم القرمشة الصحية للفواكه المجففة </t>
        </is>
      </c>
      <c r="AC415" s="20" t="n">
        <v>2</v>
      </c>
      <c r="AD415" t="n">
        <v>0</v>
      </c>
      <c r="AE415" t="n">
        <v>0</v>
      </c>
      <c r="AG415" t="n">
        <v>8</v>
      </c>
    </row>
    <row r="416">
      <c r="A416" t="inlineStr">
        <is>
          <t>FRT</t>
        </is>
      </c>
      <c r="B416" t="inlineStr">
        <is>
          <t>RM</t>
        </is>
      </c>
      <c r="C416" t="inlineStr">
        <is>
          <t>RM.FRT.0023</t>
        </is>
      </c>
      <c r="D416" t="inlineStr">
        <is>
          <t>Crunchy Freeze-Dried Blue Fig</t>
        </is>
      </c>
      <c r="E416" t="n">
        <v>0</v>
      </c>
      <c r="F416" t="n">
        <v>0</v>
      </c>
      <c r="G416" t="inlineStr">
        <is>
          <t>9409, 9409, 101, 101</t>
        </is>
      </c>
      <c r="H416" t="n">
        <v>0.2</v>
      </c>
      <c r="I416" t="n">
        <v>0</v>
      </c>
      <c r="J416" t="n">
        <v>0</v>
      </c>
      <c r="K416" t="n">
        <v>0</v>
      </c>
      <c r="L416" t="n">
        <v>0</v>
      </c>
      <c r="M416" t="n">
        <v>0.2</v>
      </c>
      <c r="N416" t="n">
        <v>0</v>
      </c>
      <c r="O416" t="n">
        <v>0</v>
      </c>
      <c r="P416" t="n">
        <v>0</v>
      </c>
      <c r="Q416" t="n">
        <v>0</v>
      </c>
      <c r="R416" t="n">
        <v>0</v>
      </c>
      <c r="S416" t="n">
        <v>0</v>
      </c>
      <c r="T416" t="n">
        <v>0.2</v>
      </c>
      <c r="U416" t="n">
        <v>8</v>
      </c>
      <c r="V416" t="n">
        <v>40</v>
      </c>
      <c r="W416" t="n">
        <v>0</v>
      </c>
      <c r="X416" t="n">
        <v>0</v>
      </c>
      <c r="Y416" t="n">
        <v>0</v>
      </c>
      <c r="Z416" t="n">
        <v>0</v>
      </c>
      <c r="AA416" s="20" t="n">
        <v>46295</v>
      </c>
      <c r="AB416" t="inlineStr">
        <is>
          <t xml:space="preserve">عالم القرمشة الصحية للفواكه المجففة </t>
        </is>
      </c>
      <c r="AC416" s="20" t="n">
        <v>2</v>
      </c>
      <c r="AD416" t="n">
        <v>0</v>
      </c>
      <c r="AE416" t="n">
        <v>0</v>
      </c>
      <c r="AG416" t="n">
        <v>8</v>
      </c>
    </row>
    <row r="417">
      <c r="A417" t="inlineStr">
        <is>
          <t>FRT</t>
        </is>
      </c>
      <c r="B417" t="inlineStr">
        <is>
          <t>RM</t>
        </is>
      </c>
      <c r="C417" t="inlineStr">
        <is>
          <t>RM.FRT.0024</t>
        </is>
      </c>
      <c r="D417" t="inlineStr">
        <is>
          <t>Crunchy Freeze-Dried Dates</t>
        </is>
      </c>
      <c r="E417" t="n">
        <v>0</v>
      </c>
      <c r="F417" t="n">
        <v>0</v>
      </c>
      <c r="G417" t="inlineStr">
        <is>
          <t>9409, 101, 9409, 101</t>
        </is>
      </c>
      <c r="H417" t="n">
        <v>0.2</v>
      </c>
      <c r="I417" t="n">
        <v>0</v>
      </c>
      <c r="J417" t="n">
        <v>0</v>
      </c>
      <c r="K417" t="n">
        <v>0</v>
      </c>
      <c r="L417" t="n">
        <v>0</v>
      </c>
      <c r="M417" t="n">
        <v>0.2</v>
      </c>
      <c r="N417" t="n">
        <v>0</v>
      </c>
      <c r="O417" t="n">
        <v>0</v>
      </c>
      <c r="P417" t="n">
        <v>0</v>
      </c>
      <c r="Q417" t="n">
        <v>0</v>
      </c>
      <c r="R417" t="n">
        <v>0</v>
      </c>
      <c r="S417" t="n">
        <v>0</v>
      </c>
      <c r="T417" t="n">
        <v>0.2</v>
      </c>
      <c r="U417" t="n">
        <v>8</v>
      </c>
      <c r="V417" t="n">
        <v>40</v>
      </c>
      <c r="W417" t="n">
        <v>0</v>
      </c>
      <c r="X417" t="n">
        <v>0</v>
      </c>
      <c r="Y417" t="n">
        <v>0</v>
      </c>
      <c r="Z417" t="n">
        <v>0</v>
      </c>
      <c r="AA417" s="20" t="n">
        <v>46295</v>
      </c>
      <c r="AB417" t="inlineStr">
        <is>
          <t xml:space="preserve">عالم القرمشة الصحية للفواكه المجففة </t>
        </is>
      </c>
      <c r="AC417" s="20" t="n">
        <v>2</v>
      </c>
      <c r="AD417" t="n">
        <v>0</v>
      </c>
      <c r="AE417" t="n">
        <v>0</v>
      </c>
      <c r="AG417" t="n">
        <v>8</v>
      </c>
    </row>
    <row r="418">
      <c r="A418" t="inlineStr">
        <is>
          <t>GLZ</t>
        </is>
      </c>
      <c r="B418" t="inlineStr">
        <is>
          <t>RM</t>
        </is>
      </c>
      <c r="C418" t="inlineStr">
        <is>
          <t>RM.GLZ.0001</t>
        </is>
      </c>
      <c r="D418" t="inlineStr">
        <is>
          <t xml:space="preserve">جلي تلميع شفاف </t>
        </is>
      </c>
      <c r="E418" t="n">
        <v>0</v>
      </c>
      <c r="F418" t="n">
        <v>0</v>
      </c>
      <c r="G418" t="inlineStr">
        <is>
          <t>9402, 9404, 9108, 101, 108, 203, 201, 204, 601, 501, 403, 605, 404, 801, 403, 501, 404, 9108, 601, 605, 801, 9402, 9404, 204, 201, 108, 203, 101</t>
        </is>
      </c>
      <c r="H418" t="n">
        <v>0</v>
      </c>
      <c r="I418" t="n">
        <v>0</v>
      </c>
      <c r="J418" t="n">
        <v>0</v>
      </c>
      <c r="K418" t="n">
        <v>0</v>
      </c>
      <c r="L418" t="n">
        <v>0</v>
      </c>
      <c r="M418" t="n">
        <v>0</v>
      </c>
      <c r="N418" t="n">
        <v>0</v>
      </c>
      <c r="O418" t="n">
        <v>0</v>
      </c>
      <c r="P418" t="n">
        <v>0</v>
      </c>
      <c r="Q418" t="n">
        <v>0</v>
      </c>
      <c r="R418" t="n">
        <v>0</v>
      </c>
      <c r="S418" t="n">
        <v>0</v>
      </c>
      <c r="T418" t="n">
        <v>0</v>
      </c>
      <c r="U418" t="n">
        <v>0</v>
      </c>
      <c r="V418" t="n">
        <v>0.7759</v>
      </c>
      <c r="W418" t="n">
        <v>0</v>
      </c>
      <c r="X418" t="n">
        <v>0</v>
      </c>
      <c r="Y418" t="n">
        <v>0</v>
      </c>
      <c r="Z418" t="n">
        <v>1250</v>
      </c>
      <c r="AA418" s="20" t="n">
        <v>45951</v>
      </c>
      <c r="AB418" t="inlineStr">
        <is>
          <t xml:space="preserve">مؤسسة ثمار الربيع لتكنولوجيا الاغذية </t>
        </is>
      </c>
      <c r="AC418" s="20" t="n">
        <v>45952</v>
      </c>
      <c r="AD418" t="n">
        <v>0</v>
      </c>
      <c r="AE418" t="n">
        <v>104.1666</v>
      </c>
      <c r="AF418" t="inlineStr">
        <is>
          <t>0:0</t>
        </is>
      </c>
      <c r="AG418" t="n">
        <v>0</v>
      </c>
    </row>
    <row r="419">
      <c r="A419" t="inlineStr">
        <is>
          <t>GLZ</t>
        </is>
      </c>
      <c r="B419" t="inlineStr">
        <is>
          <t>RM</t>
        </is>
      </c>
      <c r="C419" t="inlineStr">
        <is>
          <t>RM.GLZ.0002</t>
        </is>
      </c>
      <c r="D419" t="inlineStr">
        <is>
          <t>جلي تلميع شوكولاته</t>
        </is>
      </c>
      <c r="E419" t="n">
        <v>0</v>
      </c>
      <c r="F419" t="n">
        <v>0</v>
      </c>
      <c r="G419" t="inlineStr">
        <is>
          <t>101, 108, 204, 601, 801, 201, 203, 605, 404, 403, 403, 404, 9108, 605, 801, 601, 9402, 9404, 204, 101, 203, 201, 108, 9402, 9404, 9108</t>
        </is>
      </c>
      <c r="H419" t="n">
        <v>0</v>
      </c>
      <c r="I419" t="n">
        <v>0</v>
      </c>
      <c r="J419" t="n">
        <v>0</v>
      </c>
      <c r="K419" t="n">
        <v>0</v>
      </c>
      <c r="L419" t="n">
        <v>0</v>
      </c>
      <c r="M419" t="n">
        <v>0</v>
      </c>
      <c r="N419" t="n">
        <v>0</v>
      </c>
      <c r="O419" t="n">
        <v>0</v>
      </c>
      <c r="P419" t="n">
        <v>0</v>
      </c>
      <c r="Q419" t="n">
        <v>0</v>
      </c>
      <c r="R419" t="n">
        <v>0</v>
      </c>
      <c r="S419" t="n">
        <v>0</v>
      </c>
      <c r="T419" t="n">
        <v>0</v>
      </c>
      <c r="U419" t="n">
        <v>0</v>
      </c>
      <c r="V419" t="n">
        <v>0.7759</v>
      </c>
      <c r="W419" t="n">
        <v>0</v>
      </c>
      <c r="X419" t="n">
        <v>0</v>
      </c>
      <c r="Y419" t="n">
        <v>0</v>
      </c>
      <c r="Z419" t="n">
        <v>1500</v>
      </c>
      <c r="AA419" s="20" t="n">
        <v>45951</v>
      </c>
      <c r="AB419" t="inlineStr">
        <is>
          <t xml:space="preserve">مؤسسة ثمار الربيع لتكنولوجيا الاغذية </t>
        </is>
      </c>
      <c r="AC419" s="20" t="n">
        <v>45952</v>
      </c>
      <c r="AD419" t="n">
        <v>0</v>
      </c>
      <c r="AE419" t="n">
        <v>125</v>
      </c>
      <c r="AF419" t="inlineStr">
        <is>
          <t>0:0</t>
        </is>
      </c>
      <c r="AG419" t="n">
        <v>0</v>
      </c>
    </row>
    <row r="420">
      <c r="A420" t="inlineStr">
        <is>
          <t>GLZ</t>
        </is>
      </c>
      <c r="B420" t="inlineStr">
        <is>
          <t>RM</t>
        </is>
      </c>
      <c r="C420" t="inlineStr">
        <is>
          <t>RM.GLZ.0003</t>
        </is>
      </c>
      <c r="D420" t="inlineStr">
        <is>
          <t xml:space="preserve">جلي تلميع فراولة </t>
        </is>
      </c>
      <c r="E420" t="n">
        <v>0</v>
      </c>
      <c r="F420" t="n">
        <v>0</v>
      </c>
      <c r="G420" t="inlineStr">
        <is>
          <t>601, 403, 404, 801, 201, 203, 204, 101, 108, 204, 201, 203, 101, 108, 9402, 9404, 801, 601, 9108, 403, 404, 9108, 9402, 9404</t>
        </is>
      </c>
      <c r="H420" t="n">
        <v>0</v>
      </c>
      <c r="I420" t="n">
        <v>0</v>
      </c>
      <c r="J420" t="n">
        <v>0</v>
      </c>
      <c r="K420" t="n">
        <v>0</v>
      </c>
      <c r="L420" t="n">
        <v>0</v>
      </c>
      <c r="M420" t="n">
        <v>0</v>
      </c>
      <c r="N420" t="n">
        <v>0</v>
      </c>
      <c r="O420" t="n">
        <v>0</v>
      </c>
      <c r="P420" t="n">
        <v>0</v>
      </c>
      <c r="Q420" t="n">
        <v>0</v>
      </c>
      <c r="R420" t="n">
        <v>0</v>
      </c>
      <c r="S420" t="n">
        <v>0</v>
      </c>
      <c r="T420" t="n">
        <v>0</v>
      </c>
      <c r="U420" t="n">
        <v>0</v>
      </c>
      <c r="V420" t="n">
        <v>0.7759</v>
      </c>
      <c r="W420" t="n">
        <v>0</v>
      </c>
      <c r="X420" t="n">
        <v>0</v>
      </c>
      <c r="Y420" t="n">
        <v>0</v>
      </c>
      <c r="Z420" t="n">
        <v>0</v>
      </c>
      <c r="AA420" s="20" t="n">
        <v>45882</v>
      </c>
      <c r="AB420" t="inlineStr">
        <is>
          <t xml:space="preserve">مؤسسة ثمار الربيع لتكنولوجيا الاغذية </t>
        </is>
      </c>
      <c r="AC420" s="20" t="n">
        <v>45883</v>
      </c>
      <c r="AD420" t="n">
        <v>0</v>
      </c>
      <c r="AE420" t="n">
        <v>0</v>
      </c>
      <c r="AG420" t="n">
        <v>0</v>
      </c>
    </row>
    <row r="421">
      <c r="A421" t="inlineStr">
        <is>
          <t>GLZ</t>
        </is>
      </c>
      <c r="B421" t="inlineStr">
        <is>
          <t>RM</t>
        </is>
      </c>
      <c r="C421" t="inlineStr">
        <is>
          <t>RM.GLZ.0004</t>
        </is>
      </c>
      <c r="D421" t="inlineStr">
        <is>
          <t xml:space="preserve">جلي تلميع فراولة </t>
        </is>
      </c>
      <c r="E421" t="n">
        <v>0</v>
      </c>
      <c r="F421" t="n">
        <v>0</v>
      </c>
      <c r="G421" t="inlineStr">
        <is>
          <t>204, 201, 204, 201</t>
        </is>
      </c>
      <c r="H421" t="n">
        <v>0</v>
      </c>
      <c r="I421" t="n">
        <v>0</v>
      </c>
      <c r="J421" t="n">
        <v>0</v>
      </c>
      <c r="K421" t="n">
        <v>0</v>
      </c>
      <c r="L421" t="n">
        <v>0</v>
      </c>
      <c r="M421" t="n">
        <v>0</v>
      </c>
      <c r="N421" t="n">
        <v>0</v>
      </c>
      <c r="O421" t="n">
        <v>0</v>
      </c>
      <c r="P421" t="n">
        <v>0</v>
      </c>
      <c r="Q421" t="n">
        <v>0</v>
      </c>
      <c r="R421" t="n">
        <v>0</v>
      </c>
      <c r="S421" t="n">
        <v>0</v>
      </c>
      <c r="T421" t="n">
        <v>0</v>
      </c>
      <c r="U421" t="n">
        <v>0</v>
      </c>
      <c r="V421" t="n">
        <v>0.7759</v>
      </c>
      <c r="W421" t="n">
        <v>0</v>
      </c>
      <c r="X421" t="n">
        <v>0</v>
      </c>
      <c r="Y421" t="n">
        <v>0</v>
      </c>
      <c r="Z421" t="n">
        <v>1600</v>
      </c>
      <c r="AA421" s="20" t="n">
        <v>45971</v>
      </c>
      <c r="AB421" t="inlineStr">
        <is>
          <t xml:space="preserve">مؤسسة ثمار الربيع لتكنولوجيا الاغذية </t>
        </is>
      </c>
      <c r="AC421" s="20" t="n">
        <v>45972</v>
      </c>
      <c r="AD421" t="n">
        <v>0</v>
      </c>
      <c r="AE421" t="n">
        <v>133.3333</v>
      </c>
      <c r="AF421" t="inlineStr">
        <is>
          <t>0:0</t>
        </is>
      </c>
      <c r="AG421" t="n">
        <v>0</v>
      </c>
    </row>
    <row r="422">
      <c r="A422" t="inlineStr">
        <is>
          <t>GLZ</t>
        </is>
      </c>
      <c r="B422" t="inlineStr">
        <is>
          <t>RM</t>
        </is>
      </c>
      <c r="C422" t="inlineStr">
        <is>
          <t>RM.GLZ.0005</t>
        </is>
      </c>
      <c r="D422" t="inlineStr">
        <is>
          <t xml:space="preserve">جلي تلميع كراميل </t>
        </is>
      </c>
      <c r="E422" t="n">
        <v>0</v>
      </c>
      <c r="F422" t="n">
        <v>0</v>
      </c>
      <c r="G422" t="inlineStr">
        <is>
          <t>108, 203, 101, 204, 201, 9404, 9402, 601, 801, 605, 9108, 404, 403, 403, 404, 605, 203, 201, 801, 601, 204, 108, 101, 9108, 9404, 9402</t>
        </is>
      </c>
      <c r="H422" t="n">
        <v>0</v>
      </c>
      <c r="I422" t="n">
        <v>0</v>
      </c>
      <c r="J422" t="n">
        <v>0</v>
      </c>
      <c r="K422" t="n">
        <v>0</v>
      </c>
      <c r="L422" t="n">
        <v>0</v>
      </c>
      <c r="M422" t="n">
        <v>0</v>
      </c>
      <c r="N422" t="n">
        <v>0</v>
      </c>
      <c r="O422" t="n">
        <v>0</v>
      </c>
      <c r="P422" t="n">
        <v>0</v>
      </c>
      <c r="Q422" t="n">
        <v>0</v>
      </c>
      <c r="R422" t="n">
        <v>0</v>
      </c>
      <c r="S422" t="n">
        <v>0</v>
      </c>
      <c r="T422" t="n">
        <v>0</v>
      </c>
      <c r="U422" t="n">
        <v>0</v>
      </c>
      <c r="V422" t="n">
        <v>0.7759</v>
      </c>
      <c r="W422" t="n">
        <v>0</v>
      </c>
      <c r="X422" t="n">
        <v>0</v>
      </c>
      <c r="Y422" t="n">
        <v>0</v>
      </c>
      <c r="Z422" t="n">
        <v>500</v>
      </c>
      <c r="AA422" s="20" t="n">
        <v>45951</v>
      </c>
      <c r="AB422" t="inlineStr">
        <is>
          <t xml:space="preserve">مؤسسة ثمار الربيع لتكنولوجيا الاغذية </t>
        </is>
      </c>
      <c r="AC422" s="20" t="n">
        <v>45952</v>
      </c>
      <c r="AD422" t="n">
        <v>0</v>
      </c>
      <c r="AE422" t="n">
        <v>41.6666</v>
      </c>
      <c r="AF422" t="inlineStr">
        <is>
          <t>0:0</t>
        </is>
      </c>
      <c r="AG422" t="n">
        <v>0</v>
      </c>
    </row>
    <row r="423">
      <c r="A423" t="inlineStr">
        <is>
          <t>GLZ</t>
        </is>
      </c>
      <c r="B423" t="inlineStr">
        <is>
          <t>RM</t>
        </is>
      </c>
      <c r="C423" t="inlineStr">
        <is>
          <t>RM.GLZ.0006</t>
        </is>
      </c>
      <c r="D423" t="inlineStr">
        <is>
          <t xml:space="preserve">جلي تلميع مانجو </t>
        </is>
      </c>
      <c r="E423" t="n">
        <v>0</v>
      </c>
      <c r="F423" t="n">
        <v>0</v>
      </c>
      <c r="G423" t="inlineStr">
        <is>
          <t>201, 204, 201, 204</t>
        </is>
      </c>
      <c r="H423" t="n">
        <v>0</v>
      </c>
      <c r="I423" t="n">
        <v>0</v>
      </c>
      <c r="J423" t="n">
        <v>0</v>
      </c>
      <c r="K423" t="n">
        <v>0</v>
      </c>
      <c r="L423" t="n">
        <v>0</v>
      </c>
      <c r="M423" t="n">
        <v>0</v>
      </c>
      <c r="N423" t="n">
        <v>0</v>
      </c>
      <c r="O423" t="n">
        <v>0</v>
      </c>
      <c r="P423" t="n">
        <v>0</v>
      </c>
      <c r="Q423" t="n">
        <v>0</v>
      </c>
      <c r="R423" t="n">
        <v>0</v>
      </c>
      <c r="S423" t="n">
        <v>0</v>
      </c>
      <c r="T423" t="n">
        <v>0</v>
      </c>
      <c r="U423" t="n">
        <v>0</v>
      </c>
      <c r="V423" t="n">
        <v>0.7759</v>
      </c>
      <c r="W423" t="n">
        <v>0</v>
      </c>
      <c r="X423" t="n">
        <v>0</v>
      </c>
      <c r="Y423" t="n">
        <v>0</v>
      </c>
      <c r="Z423" t="n">
        <v>0</v>
      </c>
      <c r="AA423" s="20" t="n">
        <v>45902</v>
      </c>
      <c r="AB423" t="inlineStr">
        <is>
          <t xml:space="preserve">مؤسسة ثمار الربيع لتكنولوجيا الاغذية </t>
        </is>
      </c>
      <c r="AC423" s="20" t="n">
        <v>45903</v>
      </c>
      <c r="AD423" t="n">
        <v>0</v>
      </c>
      <c r="AE423" t="n">
        <v>0</v>
      </c>
      <c r="AG423" t="n">
        <v>0</v>
      </c>
    </row>
    <row r="424">
      <c r="A424" t="inlineStr">
        <is>
          <t>GLZ</t>
        </is>
      </c>
      <c r="B424" t="inlineStr">
        <is>
          <t>RM</t>
        </is>
      </c>
      <c r="C424" t="inlineStr">
        <is>
          <t>RM.GLZ.0007</t>
        </is>
      </c>
      <c r="D424" t="inlineStr">
        <is>
          <t xml:space="preserve">جلي تلميع توت </t>
        </is>
      </c>
      <c r="E424" t="n">
        <v>0</v>
      </c>
      <c r="F424" t="n">
        <v>0</v>
      </c>
      <c r="G424" t="inlineStr">
        <is>
          <t>201, 204, 204, 201</t>
        </is>
      </c>
      <c r="H424" t="n">
        <v>0</v>
      </c>
      <c r="I424" t="n">
        <v>0</v>
      </c>
      <c r="J424" t="n">
        <v>0</v>
      </c>
      <c r="K424" t="n">
        <v>0</v>
      </c>
      <c r="L424" t="n">
        <v>0</v>
      </c>
      <c r="M424" t="n">
        <v>0</v>
      </c>
      <c r="N424" t="n">
        <v>0</v>
      </c>
      <c r="O424" t="n">
        <v>0</v>
      </c>
      <c r="P424" t="n">
        <v>0</v>
      </c>
      <c r="Q424" t="n">
        <v>0</v>
      </c>
      <c r="R424" t="n">
        <v>0</v>
      </c>
      <c r="S424" t="n">
        <v>0</v>
      </c>
      <c r="T424" t="n">
        <v>0</v>
      </c>
      <c r="U424" t="n">
        <v>0</v>
      </c>
      <c r="V424" t="n">
        <v>0.7759</v>
      </c>
      <c r="W424" t="n">
        <v>0</v>
      </c>
      <c r="X424" t="n">
        <v>0</v>
      </c>
      <c r="Y424" t="n">
        <v>0</v>
      </c>
      <c r="Z424" t="n">
        <v>0</v>
      </c>
      <c r="AA424" s="20" t="n">
        <v>45902</v>
      </c>
      <c r="AB424" t="inlineStr">
        <is>
          <t xml:space="preserve">مؤسسة ثمار الربيع لتكنولوجيا الاغذية </t>
        </is>
      </c>
      <c r="AC424" s="20" t="n">
        <v>45903</v>
      </c>
      <c r="AD424" t="n">
        <v>0</v>
      </c>
      <c r="AE424" t="n">
        <v>0</v>
      </c>
      <c r="AG424" t="n">
        <v>0</v>
      </c>
    </row>
    <row r="425">
      <c r="A425" t="inlineStr">
        <is>
          <t>GLZ</t>
        </is>
      </c>
      <c r="B425" t="inlineStr">
        <is>
          <t>RM</t>
        </is>
      </c>
      <c r="C425" t="inlineStr">
        <is>
          <t>RM.GLZ.0008</t>
        </is>
      </c>
      <c r="D425" t="inlineStr">
        <is>
          <t>جلي تلميع كيوي</t>
        </is>
      </c>
      <c r="E425" t="n">
        <v>0</v>
      </c>
      <c r="F425" t="n">
        <v>0</v>
      </c>
      <c r="G425" t="inlineStr">
        <is>
          <t>201, 201</t>
        </is>
      </c>
      <c r="H425" t="n">
        <v>0</v>
      </c>
      <c r="I425" t="n">
        <v>0</v>
      </c>
      <c r="J425" t="n">
        <v>0</v>
      </c>
      <c r="K425" t="n">
        <v>0</v>
      </c>
      <c r="L425" t="n">
        <v>0</v>
      </c>
      <c r="M425" t="n">
        <v>0</v>
      </c>
      <c r="N425" t="n">
        <v>0</v>
      </c>
      <c r="O425" t="n">
        <v>0</v>
      </c>
      <c r="P425" t="n">
        <v>0</v>
      </c>
      <c r="Q425" t="n">
        <v>0</v>
      </c>
      <c r="R425" t="n">
        <v>0</v>
      </c>
      <c r="S425" t="n">
        <v>0</v>
      </c>
      <c r="T425" t="n">
        <v>0</v>
      </c>
      <c r="U425" t="n">
        <v>0</v>
      </c>
      <c r="V425" t="n">
        <v>0.776</v>
      </c>
      <c r="W425" t="n">
        <v>0</v>
      </c>
      <c r="X425" t="n">
        <v>0</v>
      </c>
      <c r="Y425" t="n">
        <v>0</v>
      </c>
      <c r="Z425" t="n">
        <v>0</v>
      </c>
      <c r="AA425" s="20" t="n">
        <v>45308</v>
      </c>
      <c r="AB425" t="inlineStr">
        <is>
          <t xml:space="preserve">مؤسسة ثمار الربيع لتكنولوجيا الاغذية </t>
        </is>
      </c>
      <c r="AC425" s="20" t="n">
        <v>45309</v>
      </c>
      <c r="AD425" t="n">
        <v>0</v>
      </c>
      <c r="AE425" t="n">
        <v>0</v>
      </c>
      <c r="AG425" t="n">
        <v>0</v>
      </c>
    </row>
    <row r="426">
      <c r="A426" t="inlineStr">
        <is>
          <t>GLZ</t>
        </is>
      </c>
      <c r="B426" t="inlineStr">
        <is>
          <t>RM</t>
        </is>
      </c>
      <c r="C426" t="inlineStr">
        <is>
          <t>RM.GLZ.0009</t>
        </is>
      </c>
      <c r="D426" t="inlineStr">
        <is>
          <t>Strawberry Cold Pastry Jelly 6 kg</t>
        </is>
      </c>
      <c r="E426" t="n">
        <v>174</v>
      </c>
      <c r="F426" t="n">
        <v>146.2499</v>
      </c>
      <c r="G426" t="inlineStr">
        <is>
          <t>605, 404, 499, 801, 301, 401, 305, 306, 301, 301, 401, 306, 499, 305, 605, 801, 404, 9605, 9404, 9401, 9605, 9404, 9401</t>
        </is>
      </c>
      <c r="H426" t="n">
        <v>1200</v>
      </c>
      <c r="I426" t="n">
        <v>0</v>
      </c>
      <c r="J426" t="n">
        <v>0</v>
      </c>
      <c r="K426" t="n">
        <v>0</v>
      </c>
      <c r="L426" t="n">
        <v>0</v>
      </c>
      <c r="M426" t="n">
        <v>1200</v>
      </c>
      <c r="N426" t="n">
        <v>0</v>
      </c>
      <c r="O426" t="n">
        <v>-324</v>
      </c>
      <c r="P426" t="n">
        <v>0</v>
      </c>
      <c r="Q426" t="n">
        <v>0</v>
      </c>
      <c r="R426" t="n">
        <v>0</v>
      </c>
      <c r="S426" t="n">
        <v>-324</v>
      </c>
      <c r="T426" t="n">
        <v>1050</v>
      </c>
      <c r="U426" t="n">
        <v>882.5425</v>
      </c>
      <c r="V426" t="n">
        <v>0.8405</v>
      </c>
      <c r="W426" t="n">
        <v>1666.8261</v>
      </c>
      <c r="X426" t="n">
        <v>3508.8261</v>
      </c>
      <c r="Y426" t="n">
        <v>6057.4767</v>
      </c>
      <c r="Z426" t="n">
        <v>8835.476699999999</v>
      </c>
      <c r="AA426" s="20" t="n">
        <v>46277</v>
      </c>
      <c r="AB426" t="inlineStr">
        <is>
          <t xml:space="preserve">مؤسسة ثمار الربيع لتكنولوجيا الاغذية </t>
        </is>
      </c>
      <c r="AC426" s="20" t="n">
        <v>46281</v>
      </c>
      <c r="AD426" t="n">
        <v>673.0529</v>
      </c>
      <c r="AE426" t="n">
        <v>736.2897</v>
      </c>
      <c r="AF426" t="inlineStr">
        <is>
          <t>1:12</t>
        </is>
      </c>
      <c r="AG426" t="n">
        <v>1008.62</v>
      </c>
    </row>
    <row r="427">
      <c r="A427" t="inlineStr">
        <is>
          <t>GLZ</t>
        </is>
      </c>
      <c r="B427" t="inlineStr">
        <is>
          <t>RM</t>
        </is>
      </c>
      <c r="C427" t="inlineStr">
        <is>
          <t>RM.GLZ.0010</t>
        </is>
      </c>
      <c r="D427" t="inlineStr">
        <is>
          <t>caramel Cold Pastry Jelly 6 kg</t>
        </is>
      </c>
      <c r="E427" t="n">
        <v>456</v>
      </c>
      <c r="F427" t="n">
        <v>383.2756</v>
      </c>
      <c r="G427" t="inlineStr">
        <is>
          <t>9401, 9404, 9605, 404, 801, 605, 305, 499, 306, 401, 301, 301, 306, 305, 401, 301, 801, 499, 404, 605, 9401, 9404, 9605</t>
        </is>
      </c>
      <c r="H427" t="n">
        <v>600</v>
      </c>
      <c r="I427" t="n">
        <v>12</v>
      </c>
      <c r="J427" t="n">
        <v>0</v>
      </c>
      <c r="K427" t="n">
        <v>0</v>
      </c>
      <c r="L427" t="n">
        <v>0</v>
      </c>
      <c r="M427" t="n">
        <v>612</v>
      </c>
      <c r="N427" t="n">
        <v>0</v>
      </c>
      <c r="O427" t="n">
        <v>-486</v>
      </c>
      <c r="P427" t="n">
        <v>0</v>
      </c>
      <c r="Q427" t="n">
        <v>0</v>
      </c>
      <c r="R427" t="n">
        <v>0</v>
      </c>
      <c r="S427" t="n">
        <v>-486</v>
      </c>
      <c r="T427" t="n">
        <v>582</v>
      </c>
      <c r="U427" t="n">
        <v>488.8372</v>
      </c>
      <c r="V427" t="n">
        <v>0.8399</v>
      </c>
      <c r="W427" t="n">
        <v>1110.6885</v>
      </c>
      <c r="X427" t="n">
        <v>3522.6885</v>
      </c>
      <c r="Y427" t="n">
        <v>6154.8973</v>
      </c>
      <c r="Z427" t="n">
        <v>9094.897300000001</v>
      </c>
      <c r="AA427" s="20" t="n">
        <v>46277</v>
      </c>
      <c r="AB427" t="inlineStr">
        <is>
          <t xml:space="preserve">مؤسسة ثمار الربيع لتكنولوجيا الاغذية </t>
        </is>
      </c>
      <c r="AC427" s="20" t="n">
        <v>46295</v>
      </c>
      <c r="AD427" t="n">
        <v>683.8774</v>
      </c>
      <c r="AE427" t="n">
        <v>757.9081</v>
      </c>
      <c r="AF427" t="inlineStr">
        <is>
          <t>0:23</t>
        </is>
      </c>
      <c r="AG427" t="n">
        <v>503.793</v>
      </c>
    </row>
    <row r="428">
      <c r="A428" t="inlineStr">
        <is>
          <t>GLZ</t>
        </is>
      </c>
      <c r="B428" t="inlineStr">
        <is>
          <t>RM</t>
        </is>
      </c>
      <c r="C428" t="inlineStr">
        <is>
          <t>RM.GLZ.0011</t>
        </is>
      </c>
      <c r="D428" t="inlineStr">
        <is>
          <t>chocolate Cold Pastry Jelly 6 kg</t>
        </is>
      </c>
      <c r="E428" t="n">
        <v>1230</v>
      </c>
      <c r="F428" t="n">
        <v>954.3103</v>
      </c>
      <c r="G428" t="inlineStr">
        <is>
          <t>301, 301, 306, 499, 801, 305, 401, 404, 404, 499, 801, 9404, 9401, 306, 401, 305, 301, 9404, 9401</t>
        </is>
      </c>
      <c r="H428" t="n">
        <v>0</v>
      </c>
      <c r="I428" t="n">
        <v>0</v>
      </c>
      <c r="J428" t="n">
        <v>0</v>
      </c>
      <c r="K428" t="n">
        <v>0</v>
      </c>
      <c r="L428" t="n">
        <v>0</v>
      </c>
      <c r="M428" t="n">
        <v>0</v>
      </c>
      <c r="N428" t="n">
        <v>0</v>
      </c>
      <c r="O428" t="n">
        <v>-18</v>
      </c>
      <c r="P428" t="n">
        <v>0</v>
      </c>
      <c r="Q428" t="n">
        <v>0</v>
      </c>
      <c r="R428" t="n">
        <v>0</v>
      </c>
      <c r="S428" t="n">
        <v>-18</v>
      </c>
      <c r="T428" t="n">
        <v>1212</v>
      </c>
      <c r="U428" t="n">
        <v>940.3447</v>
      </c>
      <c r="V428" t="n">
        <v>0.7759</v>
      </c>
      <c r="W428" t="n">
        <v>390.1084</v>
      </c>
      <c r="X428" t="n">
        <v>1092.1084</v>
      </c>
      <c r="Y428" t="n">
        <v>1914.2244</v>
      </c>
      <c r="Z428" t="n">
        <v>2814.2244</v>
      </c>
      <c r="AA428" s="20" t="n">
        <v>46161</v>
      </c>
      <c r="AB428" t="inlineStr">
        <is>
          <t xml:space="preserve">مؤسسة ثمار الربيع لتكنولوجيا الاغذية </t>
        </is>
      </c>
      <c r="AC428" s="20" t="n">
        <v>46295</v>
      </c>
      <c r="AD428" t="n">
        <v>212.6916</v>
      </c>
      <c r="AE428" t="n">
        <v>234.5187</v>
      </c>
      <c r="AF428" t="inlineStr">
        <is>
          <t>5:5</t>
        </is>
      </c>
      <c r="AG428" t="n">
        <v>0</v>
      </c>
    </row>
    <row r="429">
      <c r="A429" t="inlineStr">
        <is>
          <t>GLZ</t>
        </is>
      </c>
      <c r="B429" t="inlineStr">
        <is>
          <t>RM</t>
        </is>
      </c>
      <c r="C429" t="inlineStr">
        <is>
          <t>RM.GLZ.0012</t>
        </is>
      </c>
      <c r="D429" t="inlineStr">
        <is>
          <t>mango Cold Pastry Jelly 6 kg</t>
        </is>
      </c>
      <c r="E429" t="n">
        <v>204</v>
      </c>
      <c r="F429" t="n">
        <v>158.2758</v>
      </c>
      <c r="G429" t="inlineStr">
        <is>
          <t>9401, 9404, 301, 401, 305, 306, 404, 499, 801, 305, 401, 306, 301, 499, 404, 801, 9401, 9404</t>
        </is>
      </c>
      <c r="H429" t="n">
        <v>0</v>
      </c>
      <c r="I429" t="n">
        <v>0</v>
      </c>
      <c r="J429" t="n">
        <v>0</v>
      </c>
      <c r="K429" t="n">
        <v>0</v>
      </c>
      <c r="L429" t="n">
        <v>0</v>
      </c>
      <c r="M429" t="n">
        <v>0</v>
      </c>
      <c r="N429" t="n">
        <v>0</v>
      </c>
      <c r="O429" t="n">
        <v>0</v>
      </c>
      <c r="P429" t="n">
        <v>0</v>
      </c>
      <c r="Q429" t="n">
        <v>0</v>
      </c>
      <c r="R429" t="n">
        <v>0</v>
      </c>
      <c r="S429" t="n">
        <v>0</v>
      </c>
      <c r="T429" t="n">
        <v>204</v>
      </c>
      <c r="U429" t="n">
        <v>158.2758</v>
      </c>
      <c r="V429" t="n">
        <v>0.7759</v>
      </c>
      <c r="W429" t="n">
        <v>61.2827</v>
      </c>
      <c r="X429" t="n">
        <v>97.28270000000001</v>
      </c>
      <c r="Y429" t="n">
        <v>98.74769999999999</v>
      </c>
      <c r="Z429" t="n">
        <v>98.74769999999999</v>
      </c>
      <c r="AA429" s="20" t="n">
        <v>45997</v>
      </c>
      <c r="AB429" t="inlineStr">
        <is>
          <t xml:space="preserve">مؤسسة ثمار الربيع لتكنولوجيا الاغذية </t>
        </is>
      </c>
      <c r="AC429" s="20" t="n">
        <v>46234</v>
      </c>
      <c r="AD429" t="n">
        <v>10.9719</v>
      </c>
      <c r="AE429" t="n">
        <v>8.228899999999999</v>
      </c>
      <c r="AF429" t="inlineStr">
        <is>
          <t>24:23</t>
        </is>
      </c>
      <c r="AG429" t="n">
        <v>0</v>
      </c>
    </row>
    <row r="430">
      <c r="A430" t="inlineStr">
        <is>
          <t>GLZ</t>
        </is>
      </c>
      <c r="B430" t="inlineStr">
        <is>
          <t>RM</t>
        </is>
      </c>
      <c r="C430" t="inlineStr">
        <is>
          <t>RM.GLZ.0013</t>
        </is>
      </c>
      <c r="D430" t="inlineStr">
        <is>
          <t>Neutral Pstry Jelly 6 kg</t>
        </is>
      </c>
      <c r="E430" t="n">
        <v>246</v>
      </c>
      <c r="F430" t="n">
        <v>206.7671</v>
      </c>
      <c r="G430" t="inlineStr">
        <is>
          <t>306, 401, 305, 301, 499, 404, 801, 605, 9401, 9404, 9605, 305, 401, 404, 605, 499, 801, 306, 301, 301, 9404, 9605, 9401</t>
        </is>
      </c>
      <c r="H430" t="n">
        <v>1200</v>
      </c>
      <c r="I430" t="n">
        <v>0</v>
      </c>
      <c r="J430" t="n">
        <v>0</v>
      </c>
      <c r="K430" t="n">
        <v>0</v>
      </c>
      <c r="L430" t="n">
        <v>0</v>
      </c>
      <c r="M430" t="n">
        <v>1200</v>
      </c>
      <c r="N430" t="n">
        <v>0</v>
      </c>
      <c r="O430" t="n">
        <v>-174</v>
      </c>
      <c r="P430" t="n">
        <v>0</v>
      </c>
      <c r="Q430" t="n">
        <v>0</v>
      </c>
      <c r="R430" t="n">
        <v>0</v>
      </c>
      <c r="S430" t="n">
        <v>-174</v>
      </c>
      <c r="T430" t="n">
        <v>1272</v>
      </c>
      <c r="U430" t="n">
        <v>1069.1372</v>
      </c>
      <c r="V430" t="n">
        <v>0.8405</v>
      </c>
      <c r="W430" t="n">
        <v>1611.4058</v>
      </c>
      <c r="X430" t="n">
        <v>4143.4058</v>
      </c>
      <c r="Y430" t="n">
        <v>7070.1496</v>
      </c>
      <c r="Z430" t="n">
        <v>9440.149600000001</v>
      </c>
      <c r="AA430" s="20" t="n">
        <v>46277</v>
      </c>
      <c r="AB430" t="inlineStr">
        <is>
          <t xml:space="preserve">مؤسسة ثمار الربيع لتكنولوجيا الاغذية </t>
        </is>
      </c>
      <c r="AC430" s="20" t="n">
        <v>46295</v>
      </c>
      <c r="AD430" t="n">
        <v>785.5721</v>
      </c>
      <c r="AE430" t="n">
        <v>786.6790999999999</v>
      </c>
      <c r="AF430" t="inlineStr">
        <is>
          <t>1:18</t>
        </is>
      </c>
      <c r="AG430" t="n">
        <v>1008.62</v>
      </c>
    </row>
    <row r="431">
      <c r="A431" t="inlineStr">
        <is>
          <t>GLZ</t>
        </is>
      </c>
      <c r="B431" t="inlineStr">
        <is>
          <t>RM</t>
        </is>
      </c>
      <c r="C431" t="inlineStr">
        <is>
          <t>RM.GLZ.0014</t>
        </is>
      </c>
      <c r="D431" t="inlineStr">
        <is>
          <t>Blueberry Pstry Jelly 6 kg</t>
        </is>
      </c>
      <c r="E431" t="n">
        <v>630</v>
      </c>
      <c r="F431" t="n">
        <v>488.7928</v>
      </c>
      <c r="G431" t="inlineStr">
        <is>
          <t>9605, 9401, 301, 301, 305, 499, 605, 401, 301, 401, 305, 605, 499, 9401, 9605</t>
        </is>
      </c>
      <c r="H431" t="n">
        <v>0</v>
      </c>
      <c r="I431" t="n">
        <v>0</v>
      </c>
      <c r="J431" t="n">
        <v>0</v>
      </c>
      <c r="K431" t="n">
        <v>0</v>
      </c>
      <c r="L431" t="n">
        <v>0</v>
      </c>
      <c r="M431" t="n">
        <v>0</v>
      </c>
      <c r="N431" t="n">
        <v>0</v>
      </c>
      <c r="O431" t="n">
        <v>-120</v>
      </c>
      <c r="P431" t="n">
        <v>0</v>
      </c>
      <c r="Q431" t="n">
        <v>0</v>
      </c>
      <c r="R431" t="n">
        <v>0</v>
      </c>
      <c r="S431" t="n">
        <v>-120</v>
      </c>
      <c r="T431" t="n">
        <v>510</v>
      </c>
      <c r="U431" t="n">
        <v>395.6894</v>
      </c>
      <c r="V431" t="n">
        <v>0.7759</v>
      </c>
      <c r="W431" t="n">
        <v>408.855</v>
      </c>
      <c r="X431" t="n">
        <v>810.855</v>
      </c>
      <c r="Y431" t="n">
        <v>1477.8318</v>
      </c>
      <c r="Z431" t="n">
        <v>2071.8318</v>
      </c>
      <c r="AA431" s="20" t="n">
        <v>46161</v>
      </c>
      <c r="AB431" t="inlineStr">
        <is>
          <t xml:space="preserve">مؤسسة ثمار الربيع لتكنولوجيا الاغذية </t>
        </is>
      </c>
      <c r="AC431" s="20" t="n">
        <v>46292</v>
      </c>
      <c r="AD431" t="n">
        <v>164.2035</v>
      </c>
      <c r="AE431" t="n">
        <v>172.6526</v>
      </c>
      <c r="AF431" t="inlineStr">
        <is>
          <t>2:28</t>
        </is>
      </c>
      <c r="AG431" t="n">
        <v>0</v>
      </c>
    </row>
    <row r="432">
      <c r="A432" t="inlineStr">
        <is>
          <t>JAM</t>
        </is>
      </c>
      <c r="B432" t="inlineStr">
        <is>
          <t>RM</t>
        </is>
      </c>
      <c r="C432" t="inlineStr">
        <is>
          <t>RM.JAM.0001</t>
        </is>
      </c>
      <c r="D432" t="inlineStr">
        <is>
          <t xml:space="preserve">مربى لحشو الكيك - فراولة </t>
        </is>
      </c>
      <c r="E432" t="n">
        <v>3855</v>
      </c>
      <c r="F432" t="n">
        <v>4769.3368</v>
      </c>
      <c r="G432" t="inlineStr">
        <is>
          <t>9601, 9605, 9801, 9404, 9301, 9605, 9404, 9301, 9801, 499, 404, 605, 602, 601, 801, 305, 201, 301, 102, 201, 605, 404, 499, 601, 602, 801, 305, 301, 301, 9601, 102</t>
        </is>
      </c>
      <c r="H432" t="n">
        <v>3000</v>
      </c>
      <c r="I432" t="n">
        <v>0</v>
      </c>
      <c r="J432" t="n">
        <v>0</v>
      </c>
      <c r="K432" t="n">
        <v>0</v>
      </c>
      <c r="L432" t="n">
        <v>0</v>
      </c>
      <c r="M432" t="n">
        <v>3000</v>
      </c>
      <c r="N432" t="n">
        <v>0</v>
      </c>
      <c r="O432" t="n">
        <v>-100</v>
      </c>
      <c r="P432" t="n">
        <v>0</v>
      </c>
      <c r="Q432" t="n">
        <v>0</v>
      </c>
      <c r="R432" t="n">
        <v>0</v>
      </c>
      <c r="S432" t="n">
        <v>-100</v>
      </c>
      <c r="T432" t="n">
        <v>6755</v>
      </c>
      <c r="U432" t="n">
        <v>8053.6322</v>
      </c>
      <c r="V432" t="n">
        <v>1.1922</v>
      </c>
      <c r="W432" t="n">
        <v>135.3984</v>
      </c>
      <c r="X432" t="n">
        <v>385.3984</v>
      </c>
      <c r="Y432" t="n">
        <v>701.5608</v>
      </c>
      <c r="Z432" t="n">
        <v>1766.5608</v>
      </c>
      <c r="AA432" s="20" t="n">
        <v>46271</v>
      </c>
      <c r="AB432" t="inlineStr">
        <is>
          <t>JAM.03/2026</t>
        </is>
      </c>
      <c r="AC432" s="20" t="n">
        <v>46286</v>
      </c>
      <c r="AD432" t="n">
        <v>77.9512</v>
      </c>
      <c r="AE432" t="n">
        <v>147.2134</v>
      </c>
      <c r="AF432" t="inlineStr">
        <is>
          <t>45:26</t>
        </is>
      </c>
      <c r="AG432" t="n">
        <v>3396.899</v>
      </c>
    </row>
    <row r="433">
      <c r="A433" t="inlineStr">
        <is>
          <t>JAM</t>
        </is>
      </c>
      <c r="B433" t="inlineStr">
        <is>
          <t>RM</t>
        </is>
      </c>
      <c r="C433" t="inlineStr">
        <is>
          <t>RM.JAM.0002</t>
        </is>
      </c>
      <c r="D433" t="inlineStr">
        <is>
          <t>مربى- مشمش   4سطل*5كغ</t>
        </is>
      </c>
      <c r="E433" t="n">
        <v>2760</v>
      </c>
      <c r="F433" t="n">
        <v>2417.9413</v>
      </c>
      <c r="G433" t="inlineStr">
        <is>
          <t>9601, 9401, 9605, 9404, 201, 306, 401, 305, 301, 102, 404, 801, 601, 605, 9401, 602, 102, 9605, 9404, 201, 401, 305, 306, 301, 301, 9601, 605, 404, 601, 602, 801</t>
        </is>
      </c>
      <c r="H433" t="n">
        <v>6500</v>
      </c>
      <c r="I433" t="n">
        <v>500</v>
      </c>
      <c r="J433" t="n">
        <v>0</v>
      </c>
      <c r="K433" t="n">
        <v>0</v>
      </c>
      <c r="L433" t="n">
        <v>0</v>
      </c>
      <c r="M433" t="n">
        <v>7000</v>
      </c>
      <c r="N433" t="n">
        <v>0</v>
      </c>
      <c r="O433" t="n">
        <v>-2465</v>
      </c>
      <c r="P433" t="n">
        <v>0</v>
      </c>
      <c r="Q433" t="n">
        <v>0</v>
      </c>
      <c r="R433" t="n">
        <v>0</v>
      </c>
      <c r="S433" t="n">
        <v>-2465</v>
      </c>
      <c r="T433" t="n">
        <v>7295</v>
      </c>
      <c r="U433" t="n">
        <v>7917.5539</v>
      </c>
      <c r="V433" t="n">
        <v>1.0853</v>
      </c>
      <c r="W433" t="n">
        <v>4870</v>
      </c>
      <c r="X433" t="n">
        <v>7315</v>
      </c>
      <c r="Y433" t="n">
        <v>11545</v>
      </c>
      <c r="Z433" t="n">
        <v>13670</v>
      </c>
      <c r="AA433" s="20" t="n">
        <v>46271</v>
      </c>
      <c r="AB433" t="inlineStr">
        <is>
          <t>JAM.03/2026</t>
        </is>
      </c>
      <c r="AC433" s="20" t="n">
        <v>46292</v>
      </c>
      <c r="AD433" t="n">
        <v>1282.7777</v>
      </c>
      <c r="AE433" t="n">
        <v>1139.1666</v>
      </c>
      <c r="AF433" t="inlineStr">
        <is>
          <t>6:12</t>
        </is>
      </c>
      <c r="AG433" t="n">
        <v>7221.082</v>
      </c>
    </row>
    <row r="434">
      <c r="A434" t="inlineStr">
        <is>
          <t>JAM</t>
        </is>
      </c>
      <c r="B434" t="inlineStr">
        <is>
          <t>RM</t>
        </is>
      </c>
      <c r="C434" t="inlineStr">
        <is>
          <t>RM.JAM.0003</t>
        </is>
      </c>
      <c r="D434" t="inlineStr">
        <is>
          <t>حشوة الفراولة 2.7كغ *4سطل</t>
        </is>
      </c>
      <c r="E434" t="n">
        <v>86.40000000000001</v>
      </c>
      <c r="F434" t="n">
        <v>144.3338</v>
      </c>
      <c r="G434" t="inlineStr">
        <is>
          <t>9404, 9301, 9302, 801, 499, 9110, 601, 404, 302, 110, 301, 201, 9404, 9301, 9110, 9302, 601, 801, 404, 110, 301, 302, 499, 201</t>
        </is>
      </c>
      <c r="H434" t="n">
        <v>0</v>
      </c>
      <c r="I434" t="n">
        <v>0</v>
      </c>
      <c r="J434" t="n">
        <v>0</v>
      </c>
      <c r="K434" t="n">
        <v>0</v>
      </c>
      <c r="L434" t="n">
        <v>0</v>
      </c>
      <c r="M434" t="n">
        <v>0</v>
      </c>
      <c r="N434" t="n">
        <v>0</v>
      </c>
      <c r="O434" t="n">
        <v>0</v>
      </c>
      <c r="P434" t="n">
        <v>0</v>
      </c>
      <c r="Q434" t="n">
        <v>0</v>
      </c>
      <c r="R434" t="n">
        <v>0</v>
      </c>
      <c r="S434" t="n">
        <v>0</v>
      </c>
      <c r="T434" t="n">
        <v>86.40000000000001</v>
      </c>
      <c r="U434" t="n">
        <v>144.3338</v>
      </c>
      <c r="V434" t="n">
        <v>1.6705</v>
      </c>
      <c r="W434" t="n">
        <v>278.9043</v>
      </c>
      <c r="X434" t="n">
        <v>300.5043</v>
      </c>
      <c r="Y434" t="n">
        <v>357.7319</v>
      </c>
      <c r="Z434" t="n">
        <v>357.7319</v>
      </c>
      <c r="AA434" s="20" t="n">
        <v>45186</v>
      </c>
      <c r="AB434" t="inlineStr">
        <is>
          <t>INTERNATIONAL.06/2023</t>
        </is>
      </c>
      <c r="AC434" s="20" t="n">
        <v>46234</v>
      </c>
      <c r="AD434" t="n">
        <v>39.7479</v>
      </c>
      <c r="AE434" t="n">
        <v>29.8109</v>
      </c>
      <c r="AF434" t="inlineStr">
        <is>
          <t>2:26</t>
        </is>
      </c>
      <c r="AG434" t="n">
        <v>0</v>
      </c>
    </row>
    <row r="435">
      <c r="A435" t="inlineStr">
        <is>
          <t>MLK</t>
        </is>
      </c>
      <c r="B435" t="inlineStr">
        <is>
          <t>RM</t>
        </is>
      </c>
      <c r="C435" t="inlineStr">
        <is>
          <t>RM.MILK.00001</t>
        </is>
      </c>
      <c r="D435" t="inlineStr">
        <is>
          <t>Milk Permeate Powder</t>
        </is>
      </c>
      <c r="E435" t="n">
        <v>381268.186</v>
      </c>
      <c r="F435" t="n">
        <v>277540.2886</v>
      </c>
      <c r="G435" t="inlineStr">
        <is>
          <t>9801, 9403, 9605, 9402, 9408, 9108, 9204, 9101, 9401, 9405, 9809, 9102, 9112, 102, 9405, 110, 108, 103, 9112, 405, 103, 9809, 408, 403, 9108, 9801, 809, 9403, 9408, 9103, 101, 105, 9401, 107, 9405, 301, 112, 108, 9809, 111, 306, 204, 801, 701, 9107, 809, 499, 9103, 9110, 9111, 605, 405, 408, 201, 401, 402, 403, 102, 105, 108, 107, 111, 104, 101, 103, 110, 301, 112, 201, 401, 402, 204, 306, 801, 9112, 605, 9101, 701, 9107, 9108, 9103, 9102, 403, 499, 408, 405, 9801, 401, 104, 112, 9204, 9605, 9408, 9401, 9402, 9403, 9111, 809, 9110</t>
        </is>
      </c>
      <c r="H435" t="n">
        <v>0</v>
      </c>
      <c r="I435" t="n">
        <v>0</v>
      </c>
      <c r="J435" t="n">
        <v>100</v>
      </c>
      <c r="K435" t="n">
        <v>0</v>
      </c>
      <c r="L435" t="n">
        <v>0</v>
      </c>
      <c r="M435" t="n">
        <v>100</v>
      </c>
      <c r="N435" t="n">
        <v>0</v>
      </c>
      <c r="O435" t="n">
        <v>0</v>
      </c>
      <c r="P435" t="n">
        <v>-100</v>
      </c>
      <c r="Q435" t="n">
        <v>-88622.811</v>
      </c>
      <c r="R435" t="n">
        <v>0</v>
      </c>
      <c r="S435" t="n">
        <v>-88722.811</v>
      </c>
      <c r="T435" t="n">
        <v>292645.375</v>
      </c>
      <c r="U435" t="n">
        <v>215051.853</v>
      </c>
      <c r="V435" t="n">
        <v>0.7349</v>
      </c>
      <c r="W435" t="n">
        <v>257197.9699</v>
      </c>
      <c r="X435" t="n">
        <v>585417.1799</v>
      </c>
      <c r="Y435" t="n">
        <v>921187.8011</v>
      </c>
      <c r="Z435" t="n">
        <v>1201667.3495</v>
      </c>
      <c r="AA435" s="20" t="n">
        <v>45970</v>
      </c>
      <c r="AB435" t="inlineStr">
        <is>
          <t>PERMEATE POWDER.28/2025</t>
        </is>
      </c>
      <c r="AC435" s="20" t="n">
        <v>46295</v>
      </c>
      <c r="AD435" t="n">
        <v>102354.2001</v>
      </c>
      <c r="AE435" t="n">
        <v>100138.9457</v>
      </c>
      <c r="AF435" t="inlineStr">
        <is>
          <t>2:27</t>
        </is>
      </c>
      <c r="AG435" t="n">
        <v>0</v>
      </c>
    </row>
    <row r="436">
      <c r="A436" t="inlineStr">
        <is>
          <t>MLK</t>
        </is>
      </c>
      <c r="B436" t="inlineStr">
        <is>
          <t>RM</t>
        </is>
      </c>
      <c r="C436" t="inlineStr">
        <is>
          <t>RM.MILK.00002</t>
        </is>
      </c>
      <c r="D436" t="inlineStr">
        <is>
          <t xml:space="preserve">Whey Milk Permeate Powder - 25 kg </t>
        </is>
      </c>
      <c r="E436" t="n">
        <v>0</v>
      </c>
      <c r="F436" t="n">
        <v>0</v>
      </c>
      <c r="G436" t="inlineStr">
        <is>
          <t>303, 201, 303, 201</t>
        </is>
      </c>
      <c r="H436" t="n">
        <v>0</v>
      </c>
      <c r="I436" t="n">
        <v>0</v>
      </c>
      <c r="J436" t="n">
        <v>0</v>
      </c>
      <c r="K436" t="n">
        <v>0</v>
      </c>
      <c r="L436" t="n">
        <v>0</v>
      </c>
      <c r="M436" t="n">
        <v>0</v>
      </c>
      <c r="N436" t="n">
        <v>0</v>
      </c>
      <c r="O436" t="n">
        <v>0</v>
      </c>
      <c r="P436" t="n">
        <v>0</v>
      </c>
      <c r="Q436" t="n">
        <v>0</v>
      </c>
      <c r="R436" t="n">
        <v>0</v>
      </c>
      <c r="S436" t="n">
        <v>0</v>
      </c>
      <c r="T436" t="n">
        <v>0</v>
      </c>
      <c r="U436" t="n">
        <v>0</v>
      </c>
      <c r="V436" t="n">
        <v>0.727</v>
      </c>
      <c r="W436" t="n">
        <v>0</v>
      </c>
      <c r="X436" t="n">
        <v>0</v>
      </c>
      <c r="Y436" t="n">
        <v>0</v>
      </c>
      <c r="Z436" t="n">
        <v>0</v>
      </c>
      <c r="AA436" s="20" t="n">
        <v>45775</v>
      </c>
      <c r="AB436" t="inlineStr">
        <is>
          <t>PERMEATE POWDER.12/2025</t>
        </is>
      </c>
      <c r="AC436" s="20" t="n">
        <v>45775</v>
      </c>
      <c r="AD436" t="n">
        <v>0</v>
      </c>
      <c r="AE436" t="n">
        <v>0</v>
      </c>
      <c r="AG436" t="n">
        <v>0</v>
      </c>
    </row>
    <row r="437">
      <c r="A437" t="inlineStr">
        <is>
          <t>MLK</t>
        </is>
      </c>
      <c r="B437" t="inlineStr">
        <is>
          <t>RM</t>
        </is>
      </c>
      <c r="C437" t="inlineStr">
        <is>
          <t>RM.MILK.00003</t>
        </is>
      </c>
      <c r="D437" t="inlineStr">
        <is>
          <t xml:space="preserve">مصل الحليب 25 كيلو </t>
        </is>
      </c>
      <c r="E437" t="n">
        <v>0</v>
      </c>
      <c r="F437" t="n">
        <v>0</v>
      </c>
      <c r="G437" t="inlineStr">
        <is>
          <t>9108, 9108, 108, 102, 103, 101, 108, 101, 103, 102</t>
        </is>
      </c>
      <c r="H437" t="n">
        <v>0</v>
      </c>
      <c r="I437" t="n">
        <v>0</v>
      </c>
      <c r="J437" t="n">
        <v>0</v>
      </c>
      <c r="K437" t="n">
        <v>0</v>
      </c>
      <c r="L437" t="n">
        <v>0</v>
      </c>
      <c r="M437" t="n">
        <v>0</v>
      </c>
      <c r="N437" t="n">
        <v>0</v>
      </c>
      <c r="O437" t="n">
        <v>0</v>
      </c>
      <c r="P437" t="n">
        <v>0</v>
      </c>
      <c r="Q437" t="n">
        <v>0</v>
      </c>
      <c r="R437" t="n">
        <v>0</v>
      </c>
      <c r="S437" t="n">
        <v>0</v>
      </c>
      <c r="T437" t="n">
        <v>0</v>
      </c>
      <c r="U437" t="n">
        <v>0</v>
      </c>
      <c r="V437" t="n">
        <v>0.9091</v>
      </c>
      <c r="W437" t="n">
        <v>0</v>
      </c>
      <c r="X437" t="n">
        <v>0</v>
      </c>
      <c r="Y437" t="n">
        <v>0</v>
      </c>
      <c r="Z437" t="n">
        <v>0</v>
      </c>
      <c r="AA437" s="20" t="n">
        <v>45683</v>
      </c>
      <c r="AB437" t="inlineStr">
        <is>
          <t>شركة حقول اللاكتوز للصناعات الغذائية  / مورد</t>
        </is>
      </c>
      <c r="AC437" s="20" t="n">
        <v>45805</v>
      </c>
      <c r="AD437" t="n">
        <v>0</v>
      </c>
      <c r="AE437" t="n">
        <v>0</v>
      </c>
      <c r="AG437" t="n">
        <v>0</v>
      </c>
    </row>
    <row r="438">
      <c r="A438" t="inlineStr">
        <is>
          <t>MLK</t>
        </is>
      </c>
      <c r="B438" t="inlineStr">
        <is>
          <t>RM</t>
        </is>
      </c>
      <c r="C438" t="inlineStr">
        <is>
          <t>RM.MILK.00004</t>
        </is>
      </c>
      <c r="D438" t="inlineStr">
        <is>
          <t>Skimmed Milk Powder</t>
        </is>
      </c>
      <c r="E438" t="n">
        <v>237081.541</v>
      </c>
      <c r="F438" t="n">
        <v>510145.5489</v>
      </c>
      <c r="G438" t="inlineStr">
        <is>
          <t>201, 401, 402, 403, 605, 406, 408, 405, 801, 701, 9106, 9107, 9103, 499, 409, 809, 306, 204, 103, 112, 9809, 108, 103, 108, 9409, 9405, 107, 9112, 9809, 102, 104, 9801, 101, 9409, 9403, 9405, 9401, 105, 101, 409, 9103, 408, 405, 9801, 809, 107, 9408, 106, 403, 9108, 201, 306, 401, 204, 402, 108, 112, 101, 103, 102, 104, 107, 106, 105, 9401, 9408, 9406, 9204, 9605, 112, 401, 9402, 9403, 809, 801, 701, 9101, 9112, 9106, 9107, 9108, 605, 9103, 9102, 406, 499, 405, 409, 408, 403, 9401, 9405, 9809, 9406, 9605, 9403, 9402, 9408, 9409, 9801, 9108, 9204, 9101, 9112, 9102</t>
        </is>
      </c>
      <c r="H438" t="n">
        <v>0</v>
      </c>
      <c r="I438" t="n">
        <v>0</v>
      </c>
      <c r="J438" t="n">
        <v>0</v>
      </c>
      <c r="K438" t="n">
        <v>0</v>
      </c>
      <c r="L438" t="n">
        <v>0</v>
      </c>
      <c r="M438" t="n">
        <v>0</v>
      </c>
      <c r="N438" t="n">
        <v>0</v>
      </c>
      <c r="O438" t="n">
        <v>0</v>
      </c>
      <c r="P438" t="n">
        <v>0</v>
      </c>
      <c r="Q438" t="n">
        <v>-62600.5223</v>
      </c>
      <c r="R438" t="n">
        <v>0</v>
      </c>
      <c r="S438" t="n">
        <v>-62600.5223</v>
      </c>
      <c r="T438" t="n">
        <v>174481.0187</v>
      </c>
      <c r="U438" t="n">
        <v>381069.9392</v>
      </c>
      <c r="V438" t="n">
        <v>2.184</v>
      </c>
      <c r="W438" t="n">
        <v>189272.7556</v>
      </c>
      <c r="X438" t="n">
        <v>425334.2596</v>
      </c>
      <c r="Y438" t="n">
        <v>658787.3321999999</v>
      </c>
      <c r="Z438" t="n">
        <v>869121.493</v>
      </c>
      <c r="AA438" s="20" t="n">
        <v>46257</v>
      </c>
      <c r="AB438" t="inlineStr">
        <is>
          <t>SKIMMED.05/2026</t>
        </is>
      </c>
      <c r="AC438" s="20" t="n">
        <v>46295</v>
      </c>
      <c r="AD438" t="n">
        <v>73198.59239999999</v>
      </c>
      <c r="AE438" t="n">
        <v>72426.791</v>
      </c>
      <c r="AF438" t="inlineStr">
        <is>
          <t>2:12</t>
        </is>
      </c>
      <c r="AG438" t="n">
        <v>0</v>
      </c>
    </row>
    <row r="439">
      <c r="A439" t="inlineStr">
        <is>
          <t>MLK</t>
        </is>
      </c>
      <c r="B439" t="inlineStr">
        <is>
          <t>RM</t>
        </is>
      </c>
      <c r="C439" t="inlineStr">
        <is>
          <t>RM.MILK.00005</t>
        </is>
      </c>
      <c r="D439" t="inlineStr">
        <is>
          <t>Skimmed Milk Powder H</t>
        </is>
      </c>
      <c r="E439" t="n">
        <v>0</v>
      </c>
      <c r="F439" t="n">
        <v>0</v>
      </c>
      <c r="G439" t="inlineStr">
        <is>
          <t>103, 102, 107, 101, 103, 107, 102, 101</t>
        </is>
      </c>
      <c r="H439" t="n">
        <v>0</v>
      </c>
      <c r="I439" t="n">
        <v>0</v>
      </c>
      <c r="J439" t="n">
        <v>0</v>
      </c>
      <c r="K439" t="n">
        <v>0</v>
      </c>
      <c r="L439" t="n">
        <v>0</v>
      </c>
      <c r="M439" t="n">
        <v>0</v>
      </c>
      <c r="N439" t="n">
        <v>0</v>
      </c>
      <c r="O439" t="n">
        <v>0</v>
      </c>
      <c r="P439" t="n">
        <v>0</v>
      </c>
      <c r="Q439" t="n">
        <v>0</v>
      </c>
      <c r="R439" t="n">
        <v>0</v>
      </c>
      <c r="S439" t="n">
        <v>0</v>
      </c>
      <c r="T439" t="n">
        <v>0</v>
      </c>
      <c r="U439" t="n">
        <v>0</v>
      </c>
      <c r="V439" t="n">
        <v>1.9163</v>
      </c>
      <c r="W439" t="n">
        <v>0</v>
      </c>
      <c r="X439" t="n">
        <v>0</v>
      </c>
      <c r="Y439" t="n">
        <v>0</v>
      </c>
      <c r="Z439" t="n">
        <v>0</v>
      </c>
      <c r="AA439" s="20" t="n">
        <v>45435</v>
      </c>
      <c r="AB439" t="inlineStr">
        <is>
          <t>SKIMMED.07/2024</t>
        </is>
      </c>
      <c r="AC439" s="20" t="n">
        <v>45440</v>
      </c>
      <c r="AD439" t="n">
        <v>0</v>
      </c>
      <c r="AE439" t="n">
        <v>0</v>
      </c>
      <c r="AG439" t="n">
        <v>0</v>
      </c>
    </row>
    <row r="440">
      <c r="A440" t="inlineStr">
        <is>
          <t>MLK</t>
        </is>
      </c>
      <c r="B440" t="inlineStr">
        <is>
          <t>RM</t>
        </is>
      </c>
      <c r="C440" t="inlineStr">
        <is>
          <t>RM.MILK.00006</t>
        </is>
      </c>
      <c r="D440" t="inlineStr">
        <is>
          <t>Skimmed Milk Powder Q</t>
        </is>
      </c>
      <c r="E440" t="n">
        <v>0</v>
      </c>
      <c r="F440" t="n">
        <v>0</v>
      </c>
      <c r="G440" t="inlineStr">
        <is>
          <t>701, 103, 101, 108, 108, 101, 102, 103, 701, 9108, 102, 9108</t>
        </is>
      </c>
      <c r="H440" t="n">
        <v>0</v>
      </c>
      <c r="I440" t="n">
        <v>0</v>
      </c>
      <c r="J440" t="n">
        <v>0</v>
      </c>
      <c r="K440" t="n">
        <v>0</v>
      </c>
      <c r="L440" t="n">
        <v>0</v>
      </c>
      <c r="M440" t="n">
        <v>0</v>
      </c>
      <c r="N440" t="n">
        <v>0</v>
      </c>
      <c r="O440" t="n">
        <v>0</v>
      </c>
      <c r="P440" t="n">
        <v>0</v>
      </c>
      <c r="Q440" t="n">
        <v>0</v>
      </c>
      <c r="R440" t="n">
        <v>0</v>
      </c>
      <c r="S440" t="n">
        <v>0</v>
      </c>
      <c r="T440" t="n">
        <v>0</v>
      </c>
      <c r="U440" t="n">
        <v>0</v>
      </c>
      <c r="V440" t="n">
        <v>2.1531</v>
      </c>
      <c r="W440" t="n">
        <v>0</v>
      </c>
      <c r="X440" t="n">
        <v>0</v>
      </c>
      <c r="Y440" t="n">
        <v>0</v>
      </c>
      <c r="Z440" t="n">
        <v>0</v>
      </c>
      <c r="AA440" s="20" t="n">
        <v>45736</v>
      </c>
      <c r="AB440" t="inlineStr">
        <is>
          <t>SKIMMED</t>
        </is>
      </c>
      <c r="AC440" s="20" t="n">
        <v>45796</v>
      </c>
      <c r="AD440" t="n">
        <v>0</v>
      </c>
      <c r="AE440" t="n">
        <v>0</v>
      </c>
      <c r="AG440" t="n">
        <v>0</v>
      </c>
    </row>
    <row r="441">
      <c r="A441" t="inlineStr">
        <is>
          <t>MLK</t>
        </is>
      </c>
      <c r="B441" t="inlineStr">
        <is>
          <t>RM</t>
        </is>
      </c>
      <c r="C441" t="inlineStr">
        <is>
          <t>RM.MILK.00007</t>
        </is>
      </c>
      <c r="D441" t="inlineStr">
        <is>
          <t>حليب كامل الدسم</t>
        </is>
      </c>
      <c r="E441" t="n">
        <v>178931.871</v>
      </c>
      <c r="F441" t="n">
        <v>541122.2119</v>
      </c>
      <c r="G441" t="inlineStr">
        <is>
          <t>9605, 9403, 9402, 9408, 9409, 9401, 9405, 9801, 9112, 9809, 9108, 9102, 201, 401, 402, 306, 499, 409, 112, 108, 304, 110, 104, 102, 103, 101, 105, 107, 111, 109, 403, 408, 405, 801, 605, 9108, 9103, 9102, 501, 9112, 701, 9111, 9402, 9401, 9408, 9110, 9403, 809, 112, 9605, 102, 104, 401, 201, 401, 306, 112, 9809, 108, 111, 110, 9405, 108, 9409, 103, 103, 9112, 408, 409, 9809, 405, 403, 9108, 9103, 9403, 9405, 107, 101, 809, 9801, 9409, 9408, 9401, 105, 109, 402, 403, 304, 605, 405, 408, 501, 9110, 9111, 9103, 409, 499, 801, 809, 701</t>
        </is>
      </c>
      <c r="H441" t="n">
        <v>0</v>
      </c>
      <c r="I441" t="n">
        <v>0</v>
      </c>
      <c r="J441" t="n">
        <v>0</v>
      </c>
      <c r="K441" t="n">
        <v>0</v>
      </c>
      <c r="L441" t="n">
        <v>0</v>
      </c>
      <c r="M441" t="n">
        <v>0</v>
      </c>
      <c r="N441" t="n">
        <v>0</v>
      </c>
      <c r="O441" t="n">
        <v>0</v>
      </c>
      <c r="P441" t="n">
        <v>0</v>
      </c>
      <c r="Q441" t="n">
        <v>-43539.548</v>
      </c>
      <c r="R441" t="n">
        <v>0</v>
      </c>
      <c r="S441" t="n">
        <v>-43539.548</v>
      </c>
      <c r="T441" t="n">
        <v>135392.323</v>
      </c>
      <c r="U441" t="n">
        <v>407378.3329</v>
      </c>
      <c r="V441" t="n">
        <v>3.0089</v>
      </c>
      <c r="W441" t="n">
        <v>140750.0027</v>
      </c>
      <c r="X441" t="n">
        <v>306372.0427</v>
      </c>
      <c r="Y441" t="n">
        <v>491372.6727</v>
      </c>
      <c r="Z441" t="n">
        <v>660849.3552</v>
      </c>
      <c r="AA441" s="20" t="n">
        <v>46258</v>
      </c>
      <c r="AB441" t="inlineStr">
        <is>
          <t>Whole milk.09/2026</t>
        </is>
      </c>
      <c r="AC441" s="20" t="n">
        <v>46295</v>
      </c>
      <c r="AD441" t="n">
        <v>54596.9636</v>
      </c>
      <c r="AE441" t="n">
        <v>55070.7796</v>
      </c>
      <c r="AF441" t="inlineStr">
        <is>
          <t>2:13</t>
        </is>
      </c>
      <c r="AG441" t="n">
        <v>0</v>
      </c>
    </row>
    <row r="442">
      <c r="A442" t="inlineStr">
        <is>
          <t>MLK</t>
        </is>
      </c>
      <c r="B442" t="inlineStr">
        <is>
          <t>RM</t>
        </is>
      </c>
      <c r="C442" t="inlineStr">
        <is>
          <t>RM.MILK.00008</t>
        </is>
      </c>
      <c r="D442" t="inlineStr">
        <is>
          <t>LARA Milk Powder / Bag * 2250 GM ( Carton*6 Bags )</t>
        </is>
      </c>
      <c r="V442" t="n">
        <v>0</v>
      </c>
      <c r="W442" t="n">
        <v>0</v>
      </c>
      <c r="X442" t="n">
        <v>0</v>
      </c>
      <c r="Y442" t="n">
        <v>0</v>
      </c>
      <c r="Z442" t="n">
        <v>0</v>
      </c>
      <c r="AA442" s="20" t="n">
        <v>2</v>
      </c>
      <c r="AC442" s="20" t="n">
        <v>2</v>
      </c>
      <c r="AD442" t="n">
        <v>0</v>
      </c>
      <c r="AE442" t="n">
        <v>0</v>
      </c>
    </row>
    <row r="443">
      <c r="A443" t="inlineStr">
        <is>
          <t>NUT</t>
        </is>
      </c>
      <c r="B443" t="inlineStr">
        <is>
          <t>RM</t>
        </is>
      </c>
      <c r="C443" t="inlineStr">
        <is>
          <t>RM.NUT.00001</t>
        </is>
      </c>
      <c r="D443" t="inlineStr">
        <is>
          <t>Hazulnut Base</t>
        </is>
      </c>
      <c r="E443" t="n">
        <v>22076.217</v>
      </c>
      <c r="F443" t="n">
        <v>123412.5056</v>
      </c>
      <c r="G443" t="inlineStr">
        <is>
          <t>101, 104, 102, 107, 108, 112, 301, 304, 401, 402, 9401, 9408, 112, 9406, 9402, 9304, 809, 9112, 9104, 801, 406, 9108, 9102, 499, 405, 408, 403, 101, 107, 9405, 9801, 809, 9408, 9809, 9112, 405, 102, 9108, 9102, 408, 102, 104, 9801, 108, 9405, 301, 112, 9809, 108, 801, 499, 809, 405, 408, 406, 403, 401, 402, 304, 9104, 9405, 9401, 9809, 9112, 9108, 9304, 9102, 9406, 9801, 9402, 9408</t>
        </is>
      </c>
      <c r="H443" t="n">
        <v>16000</v>
      </c>
      <c r="I443" t="n">
        <v>0</v>
      </c>
      <c r="J443" t="n">
        <v>0</v>
      </c>
      <c r="K443" t="n">
        <v>0</v>
      </c>
      <c r="L443" t="n">
        <v>0</v>
      </c>
      <c r="M443" t="n">
        <v>16000</v>
      </c>
      <c r="N443" t="n">
        <v>0</v>
      </c>
      <c r="O443" t="n">
        <v>0</v>
      </c>
      <c r="P443" t="n">
        <v>0</v>
      </c>
      <c r="Q443" t="n">
        <v>-9521.727000000001</v>
      </c>
      <c r="R443" t="n">
        <v>0</v>
      </c>
      <c r="S443" t="n">
        <v>-9521.727000000001</v>
      </c>
      <c r="T443" t="n">
        <v>28554.49</v>
      </c>
      <c r="U443" t="n">
        <v>150406.2427</v>
      </c>
      <c r="V443" t="n">
        <v>5.2673</v>
      </c>
      <c r="W443" t="n">
        <v>31945.4</v>
      </c>
      <c r="X443" t="n">
        <v>82337.56299999999</v>
      </c>
      <c r="Y443" t="n">
        <v>89224.65399999999</v>
      </c>
      <c r="Z443" t="n">
        <v>89227.81</v>
      </c>
      <c r="AA443" s="20" t="n">
        <v>46266</v>
      </c>
      <c r="AB443" t="inlineStr">
        <is>
          <t>Hazelnut Paste.07/2026</t>
        </is>
      </c>
      <c r="AC443" s="20" t="n">
        <v>46295</v>
      </c>
      <c r="AD443" t="n">
        <v>9913.850399999999</v>
      </c>
      <c r="AE443" t="n">
        <v>7435.6508</v>
      </c>
      <c r="AF443" t="inlineStr">
        <is>
          <t>3:25</t>
        </is>
      </c>
      <c r="AG443" t="n">
        <v>80420.67200000001</v>
      </c>
    </row>
    <row r="444">
      <c r="A444" t="inlineStr">
        <is>
          <t>NUT</t>
        </is>
      </c>
      <c r="B444" t="inlineStr">
        <is>
          <t>RM</t>
        </is>
      </c>
      <c r="C444" t="inlineStr">
        <is>
          <t>RM.NUT.00002</t>
        </is>
      </c>
      <c r="D444" t="inlineStr">
        <is>
          <t>Hazelnut Paste</t>
        </is>
      </c>
      <c r="E444" t="n">
        <v>0</v>
      </c>
      <c r="F444" t="n">
        <v>0</v>
      </c>
      <c r="G444" t="inlineStr">
        <is>
          <t>9102, 9108, 9112, 9401, 9405, 9408, 9402, 9403, 9605, 701, 801, 499, 9104, 601, 408, 405, 605, 403, 402, 105, 107, 101, 103, 9405, 108, 112, 301, 306, 303, 401, 201, 104, 102, 9605, 9403, 9408, 9401, 9402, 701, 9112, 801, 9102, 9108, 605, 601, 9104, 405, 408, 403, 105, 107, 101, 103, 102, 104, 301, 108, 112, 499, 303, 306, 402, 401, 201</t>
        </is>
      </c>
      <c r="H444" t="n">
        <v>0</v>
      </c>
      <c r="I444" t="n">
        <v>0</v>
      </c>
      <c r="J444" t="n">
        <v>0</v>
      </c>
      <c r="K444" t="n">
        <v>0</v>
      </c>
      <c r="L444" t="n">
        <v>0</v>
      </c>
      <c r="M444" t="n">
        <v>0</v>
      </c>
      <c r="N444" t="n">
        <v>0</v>
      </c>
      <c r="O444" t="n">
        <v>0</v>
      </c>
      <c r="P444" t="n">
        <v>0</v>
      </c>
      <c r="Q444" t="n">
        <v>0</v>
      </c>
      <c r="R444" t="n">
        <v>0</v>
      </c>
      <c r="S444" t="n">
        <v>0</v>
      </c>
      <c r="T444" t="n">
        <v>0</v>
      </c>
      <c r="U444" t="n">
        <v>0</v>
      </c>
      <c r="V444" t="n">
        <v>4.6987</v>
      </c>
      <c r="W444" t="n">
        <v>1115.2496</v>
      </c>
      <c r="X444" t="n">
        <v>1182.8146</v>
      </c>
      <c r="Y444" t="n">
        <v>52800.3818</v>
      </c>
      <c r="Z444" t="n">
        <v>102957.12</v>
      </c>
      <c r="AA444" s="20" t="n">
        <v>46095</v>
      </c>
      <c r="AB444" t="inlineStr">
        <is>
          <t>Hazelnut Past&amp;Roasted Chopped Hazelnut.01/2026</t>
        </is>
      </c>
      <c r="AC444" s="20" t="n">
        <v>46234</v>
      </c>
      <c r="AD444" t="n">
        <v>5866.709</v>
      </c>
      <c r="AE444" t="n">
        <v>8579.76</v>
      </c>
      <c r="AF444" t="inlineStr">
        <is>
          <t>0:0</t>
        </is>
      </c>
      <c r="AG444" t="n">
        <v>0</v>
      </c>
    </row>
    <row r="445">
      <c r="A445" t="inlineStr">
        <is>
          <t>NUT</t>
        </is>
      </c>
      <c r="B445" t="inlineStr">
        <is>
          <t>RM</t>
        </is>
      </c>
      <c r="C445" t="inlineStr">
        <is>
          <t>RM.NUT.00003</t>
        </is>
      </c>
      <c r="D445" t="inlineStr">
        <is>
          <t>Almonde Whole</t>
        </is>
      </c>
      <c r="E445" t="n">
        <v>24.596</v>
      </c>
      <c r="F445" t="n">
        <v>154.1328</v>
      </c>
      <c r="G445" t="inlineStr">
        <is>
          <t>403, 408, 409, 405, 499, 9108, 9112, 801, 9403, 9304, 9402, 9408, 9401, 103, 101, 112, 108, 304, 401, 402, 306, 403, 9801, 9403, 101, 304, 9405, 9409, 108, 103, 108, 112, 306, 409, 499, 801, 405, 408, 403, 402, 304, 401, 9112, 9304, 9108, 9801, 9409, 9408, 9402, 9403, 9405, 9401</t>
        </is>
      </c>
      <c r="H445" t="n">
        <v>680.4</v>
      </c>
      <c r="I445" t="n">
        <v>0</v>
      </c>
      <c r="J445" t="n">
        <v>0</v>
      </c>
      <c r="K445" t="n">
        <v>0</v>
      </c>
      <c r="L445" t="n">
        <v>0</v>
      </c>
      <c r="M445" t="n">
        <v>680.4</v>
      </c>
      <c r="N445" t="n">
        <v>0</v>
      </c>
      <c r="O445" t="n">
        <v>0</v>
      </c>
      <c r="P445" t="n">
        <v>0</v>
      </c>
      <c r="Q445" t="n">
        <v>-682.1799999999999</v>
      </c>
      <c r="R445" t="n">
        <v>0</v>
      </c>
      <c r="S445" t="n">
        <v>-682.1799999999999</v>
      </c>
      <c r="T445" t="n">
        <v>22.816</v>
      </c>
      <c r="U445" t="n">
        <v>142.853</v>
      </c>
      <c r="V445" t="n">
        <v>6.2611</v>
      </c>
      <c r="W445" t="n">
        <v>1713.2791</v>
      </c>
      <c r="X445" t="n">
        <v>2853.9001</v>
      </c>
      <c r="Y445" t="n">
        <v>5050.1563</v>
      </c>
      <c r="Z445" t="n">
        <v>7113.4263</v>
      </c>
      <c r="AA445" s="20" t="n">
        <v>46291</v>
      </c>
      <c r="AB445" t="inlineStr">
        <is>
          <t>مؤسسة الزنبقة للاستيراد والتصدير - مورد</t>
        </is>
      </c>
      <c r="AC445" s="20" t="n">
        <v>46291</v>
      </c>
      <c r="AD445" t="n">
        <v>561.1284000000001</v>
      </c>
      <c r="AE445" t="n">
        <v>592.7855</v>
      </c>
      <c r="AF445" t="inlineStr">
        <is>
          <t>0:1</t>
        </is>
      </c>
      <c r="AG445" t="n">
        <v>4751.233</v>
      </c>
    </row>
    <row r="446">
      <c r="A446" t="inlineStr">
        <is>
          <t>NUT</t>
        </is>
      </c>
      <c r="B446" t="inlineStr">
        <is>
          <t>RM</t>
        </is>
      </c>
      <c r="C446" t="inlineStr">
        <is>
          <t>RM.NUT.00004</t>
        </is>
      </c>
      <c r="D446" t="inlineStr">
        <is>
          <t>American almond slices</t>
        </is>
      </c>
      <c r="E446" t="n">
        <v>72.712</v>
      </c>
      <c r="F446" t="n">
        <v>124.2963</v>
      </c>
      <c r="G446" t="inlineStr">
        <is>
          <t>9304, 304, 409, 108, 499, 409, 306, 401, 402, 304, 108, 304, 306, 401, 402, 409, 499, 9304</t>
        </is>
      </c>
      <c r="H446" t="n">
        <v>0</v>
      </c>
      <c r="I446" t="n">
        <v>0</v>
      </c>
      <c r="J446" t="n">
        <v>0</v>
      </c>
      <c r="K446" t="n">
        <v>0</v>
      </c>
      <c r="L446" t="n">
        <v>0</v>
      </c>
      <c r="M446" t="n">
        <v>0</v>
      </c>
      <c r="N446" t="n">
        <v>0</v>
      </c>
      <c r="O446" t="n">
        <v>0</v>
      </c>
      <c r="P446" t="n">
        <v>0</v>
      </c>
      <c r="Q446" t="n">
        <v>-29.71</v>
      </c>
      <c r="R446" t="n">
        <v>0</v>
      </c>
      <c r="S446" t="n">
        <v>-29.71</v>
      </c>
      <c r="T446" t="n">
        <v>43.002</v>
      </c>
      <c r="U446" t="n">
        <v>108.2156</v>
      </c>
      <c r="V446" t="n">
        <v>2.5165</v>
      </c>
      <c r="W446" t="n">
        <v>67.191</v>
      </c>
      <c r="X446" t="n">
        <v>67.28100000000001</v>
      </c>
      <c r="Y446" t="n">
        <v>88.056</v>
      </c>
      <c r="Z446" t="n">
        <v>89.631</v>
      </c>
      <c r="AA446" s="20" t="n">
        <v>46123</v>
      </c>
      <c r="AB446" t="inlineStr">
        <is>
          <t>مؤسسة الزنبقة للاستيراد والتصدير - مورد</t>
        </is>
      </c>
      <c r="AC446" s="20" t="n">
        <v>46295</v>
      </c>
      <c r="AD446" t="n">
        <v>9.784000000000001</v>
      </c>
      <c r="AE446" t="n">
        <v>7.4692</v>
      </c>
      <c r="AF446" t="inlineStr">
        <is>
          <t>5:22</t>
        </is>
      </c>
      <c r="AG446" t="n">
        <v>0</v>
      </c>
    </row>
    <row r="447">
      <c r="A447" t="inlineStr">
        <is>
          <t>NUT</t>
        </is>
      </c>
      <c r="B447" t="inlineStr">
        <is>
          <t>RM</t>
        </is>
      </c>
      <c r="C447" t="inlineStr">
        <is>
          <t>RM.NUT.00005</t>
        </is>
      </c>
      <c r="D447" t="inlineStr">
        <is>
          <t>Almond  32/34</t>
        </is>
      </c>
      <c r="E447" t="n">
        <v>0</v>
      </c>
      <c r="F447" t="n">
        <v>0</v>
      </c>
      <c r="G447" t="inlineStr">
        <is>
          <t>401, 304, 402, 403, 499, 409, 108, 102, 101, 402, 401, 409, 304, 108, 101, 102, 9401, 9402, 9304, 9403, 9108, 499, 403, 9401, 9403, 9402, 9108, 9304</t>
        </is>
      </c>
      <c r="H447" t="n">
        <v>0</v>
      </c>
      <c r="I447" t="n">
        <v>0</v>
      </c>
      <c r="J447" t="n">
        <v>0</v>
      </c>
      <c r="K447" t="n">
        <v>0</v>
      </c>
      <c r="L447" t="n">
        <v>0</v>
      </c>
      <c r="M447" t="n">
        <v>0</v>
      </c>
      <c r="N447" t="n">
        <v>0</v>
      </c>
      <c r="O447" t="n">
        <v>0</v>
      </c>
      <c r="P447" t="n">
        <v>0</v>
      </c>
      <c r="Q447" t="n">
        <v>0</v>
      </c>
      <c r="R447" t="n">
        <v>0</v>
      </c>
      <c r="S447" t="n">
        <v>0</v>
      </c>
      <c r="T447" t="n">
        <v>0</v>
      </c>
      <c r="U447" t="n">
        <v>0</v>
      </c>
      <c r="V447" t="n">
        <v>6.1075</v>
      </c>
      <c r="W447" t="n">
        <v>23.6037</v>
      </c>
      <c r="X447" t="n">
        <v>80.6057</v>
      </c>
      <c r="Y447" t="n">
        <v>358.7605</v>
      </c>
      <c r="Z447" t="n">
        <v>508.2095</v>
      </c>
      <c r="AA447" s="20" t="n">
        <v>45916</v>
      </c>
      <c r="AB447" t="inlineStr">
        <is>
          <t>مؤسسة الزنبقة للاستيراد والتصدير - مورد</t>
        </is>
      </c>
      <c r="AC447" s="20" t="n">
        <v>46234</v>
      </c>
      <c r="AD447" t="n">
        <v>39.8622</v>
      </c>
      <c r="AE447" t="n">
        <v>42.3507</v>
      </c>
      <c r="AF447" t="inlineStr">
        <is>
          <t>0:0</t>
        </is>
      </c>
      <c r="AG447" t="n">
        <v>0</v>
      </c>
    </row>
    <row r="448">
      <c r="A448" t="inlineStr">
        <is>
          <t>NUT</t>
        </is>
      </c>
      <c r="B448" t="inlineStr">
        <is>
          <t>RM</t>
        </is>
      </c>
      <c r="C448" t="inlineStr">
        <is>
          <t>RM.NUT.00006</t>
        </is>
      </c>
      <c r="D448" t="inlineStr">
        <is>
          <t>لوز مدخن</t>
        </is>
      </c>
      <c r="E448" t="n">
        <v>0</v>
      </c>
      <c r="F448" t="n">
        <v>0</v>
      </c>
      <c r="G448" t="inlineStr">
        <is>
          <t>403, 499, 499, 403</t>
        </is>
      </c>
      <c r="H448" t="n">
        <v>0</v>
      </c>
      <c r="I448" t="n">
        <v>0</v>
      </c>
      <c r="J448" t="n">
        <v>0</v>
      </c>
      <c r="K448" t="n">
        <v>0</v>
      </c>
      <c r="L448" t="n">
        <v>0</v>
      </c>
      <c r="M448" t="n">
        <v>0</v>
      </c>
      <c r="N448" t="n">
        <v>0</v>
      </c>
      <c r="O448" t="n">
        <v>0</v>
      </c>
      <c r="P448" t="n">
        <v>0</v>
      </c>
      <c r="Q448" t="n">
        <v>0</v>
      </c>
      <c r="R448" t="n">
        <v>0</v>
      </c>
      <c r="S448" t="n">
        <v>0</v>
      </c>
      <c r="T448" t="n">
        <v>0</v>
      </c>
      <c r="U448" t="n">
        <v>0</v>
      </c>
      <c r="V448" t="n">
        <v>7.7586</v>
      </c>
      <c r="W448" t="n">
        <v>5</v>
      </c>
      <c r="X448" t="n">
        <v>5</v>
      </c>
      <c r="Y448" t="n">
        <v>5</v>
      </c>
      <c r="Z448" t="n">
        <v>5</v>
      </c>
      <c r="AA448" s="20" t="n">
        <v>45575</v>
      </c>
      <c r="AB448" t="inlineStr">
        <is>
          <t>شركة ريماس لصناعة وتجارة المكسرات</t>
        </is>
      </c>
      <c r="AC448" s="20" t="n">
        <v>46234</v>
      </c>
      <c r="AD448" t="n">
        <v>0.5555</v>
      </c>
      <c r="AE448" t="n">
        <v>0.4166</v>
      </c>
      <c r="AF448" t="inlineStr">
        <is>
          <t>0:0</t>
        </is>
      </c>
      <c r="AG448" t="n">
        <v>0</v>
      </c>
    </row>
    <row r="449">
      <c r="A449" t="inlineStr">
        <is>
          <t>NUT</t>
        </is>
      </c>
      <c r="B449" t="inlineStr">
        <is>
          <t>RM</t>
        </is>
      </c>
      <c r="C449" t="inlineStr">
        <is>
          <t>RM.NUT.00007</t>
        </is>
      </c>
      <c r="D449" t="inlineStr">
        <is>
          <t xml:space="preserve">Cashew Roasted </t>
        </is>
      </c>
      <c r="E449" t="n">
        <v>94.756</v>
      </c>
      <c r="F449" t="n">
        <v>693.7438</v>
      </c>
      <c r="G449" t="inlineStr">
        <is>
          <t>9112, 9405, 9401, 9108, 9304, 9402, 9409, 9403, 9403, 9304, 9402, 9401, 405, 409, 499, 403, 9108, 9112, 801, 306, 401, 402, 112, 108, 304, 103, 101, 403, 402, 401, 304, 405, 499, 409, 801, 306, 108, 112, 101, 9403, 9108, 403, 409, 103, 108, 9409, 9405</t>
        </is>
      </c>
      <c r="H449" t="n">
        <v>680</v>
      </c>
      <c r="I449" t="n">
        <v>0</v>
      </c>
      <c r="J449" t="n">
        <v>0</v>
      </c>
      <c r="K449" t="n">
        <v>0</v>
      </c>
      <c r="L449" t="n">
        <v>0</v>
      </c>
      <c r="M449" t="n">
        <v>680</v>
      </c>
      <c r="N449" t="n">
        <v>0</v>
      </c>
      <c r="O449" t="n">
        <v>0</v>
      </c>
      <c r="P449" t="n">
        <v>0</v>
      </c>
      <c r="Q449" t="n">
        <v>-10.3</v>
      </c>
      <c r="R449" t="n">
        <v>0</v>
      </c>
      <c r="S449" t="n">
        <v>-10.3</v>
      </c>
      <c r="T449" t="n">
        <v>764.456</v>
      </c>
      <c r="U449" t="n">
        <v>5745.3602</v>
      </c>
      <c r="V449" t="n">
        <v>7.5156</v>
      </c>
      <c r="W449" t="n">
        <v>1692.3735</v>
      </c>
      <c r="X449" t="n">
        <v>2669.6085</v>
      </c>
      <c r="Y449" t="n">
        <v>4313.5365</v>
      </c>
      <c r="Z449" t="n">
        <v>5330.0985</v>
      </c>
      <c r="AA449" s="20" t="n">
        <v>46291</v>
      </c>
      <c r="AB449" t="inlineStr">
        <is>
          <t>شركة خالد داود النتشة وشركاه</t>
        </is>
      </c>
      <c r="AC449" s="20" t="n">
        <v>46293</v>
      </c>
      <c r="AD449" t="n">
        <v>479.2818</v>
      </c>
      <c r="AE449" t="n">
        <v>444.1748</v>
      </c>
      <c r="AF449" t="inlineStr">
        <is>
          <t>1:21</t>
        </is>
      </c>
      <c r="AG449" t="n">
        <v>5129.31</v>
      </c>
    </row>
    <row r="450">
      <c r="A450" t="inlineStr">
        <is>
          <t>NUT</t>
        </is>
      </c>
      <c r="B450" t="inlineStr">
        <is>
          <t>RM</t>
        </is>
      </c>
      <c r="C450" t="inlineStr">
        <is>
          <t>RM.NUT.00008</t>
        </is>
      </c>
      <c r="D450" t="inlineStr">
        <is>
          <t>Cashew Roasted Paste</t>
        </is>
      </c>
      <c r="E450" t="n">
        <v>0</v>
      </c>
      <c r="F450" t="n">
        <v>0</v>
      </c>
      <c r="G450" t="inlineStr">
        <is>
          <t>403, 108, 101, 101, 108, 403, 9402, 9402</t>
        </is>
      </c>
      <c r="H450" t="n">
        <v>0</v>
      </c>
      <c r="I450" t="n">
        <v>0</v>
      </c>
      <c r="J450" t="n">
        <v>0</v>
      </c>
      <c r="K450" t="n">
        <v>0</v>
      </c>
      <c r="L450" t="n">
        <v>0</v>
      </c>
      <c r="M450" t="n">
        <v>0</v>
      </c>
      <c r="N450" t="n">
        <v>0</v>
      </c>
      <c r="O450" t="n">
        <v>0</v>
      </c>
      <c r="P450" t="n">
        <v>0</v>
      </c>
      <c r="Q450" t="n">
        <v>0</v>
      </c>
      <c r="R450" t="n">
        <v>0</v>
      </c>
      <c r="S450" t="n">
        <v>0</v>
      </c>
      <c r="T450" t="n">
        <v>0</v>
      </c>
      <c r="U450" t="n">
        <v>0</v>
      </c>
      <c r="V450" t="n">
        <v>6.2071</v>
      </c>
      <c r="W450" t="n">
        <v>0</v>
      </c>
      <c r="X450" t="n">
        <v>0</v>
      </c>
      <c r="Y450" t="n">
        <v>0</v>
      </c>
      <c r="Z450" t="n">
        <v>0</v>
      </c>
      <c r="AA450" s="20" t="n">
        <v>45124</v>
      </c>
      <c r="AB450" t="inlineStr">
        <is>
          <t>شركة خالد داود النتشة وشركاه</t>
        </is>
      </c>
      <c r="AC450" s="20" t="n">
        <v>45126</v>
      </c>
      <c r="AD450" t="n">
        <v>0</v>
      </c>
      <c r="AE450" t="n">
        <v>0</v>
      </c>
      <c r="AG450" t="n">
        <v>0</v>
      </c>
    </row>
    <row r="451">
      <c r="A451" t="inlineStr">
        <is>
          <t>NUT</t>
        </is>
      </c>
      <c r="B451" t="inlineStr">
        <is>
          <t>RM</t>
        </is>
      </c>
      <c r="C451" t="inlineStr">
        <is>
          <t>RM.NUT.00009</t>
        </is>
      </c>
      <c r="D451" t="inlineStr">
        <is>
          <t>كاجو مدخن</t>
        </is>
      </c>
      <c r="E451" t="n">
        <v>0</v>
      </c>
      <c r="F451" t="n">
        <v>0</v>
      </c>
      <c r="G451" t="inlineStr">
        <is>
          <t>403, 403</t>
        </is>
      </c>
      <c r="H451" t="n">
        <v>0</v>
      </c>
      <c r="I451" t="n">
        <v>0</v>
      </c>
      <c r="J451" t="n">
        <v>0</v>
      </c>
      <c r="K451" t="n">
        <v>0</v>
      </c>
      <c r="L451" t="n">
        <v>0</v>
      </c>
      <c r="M451" t="n">
        <v>0</v>
      </c>
      <c r="N451" t="n">
        <v>0</v>
      </c>
      <c r="O451" t="n">
        <v>0</v>
      </c>
      <c r="P451" t="n">
        <v>0</v>
      </c>
      <c r="Q451" t="n">
        <v>0</v>
      </c>
      <c r="R451" t="n">
        <v>0</v>
      </c>
      <c r="S451" t="n">
        <v>0</v>
      </c>
      <c r="T451" t="n">
        <v>0</v>
      </c>
      <c r="U451" t="n">
        <v>0</v>
      </c>
      <c r="V451" t="n">
        <v>6.681</v>
      </c>
      <c r="W451" t="n">
        <v>0</v>
      </c>
      <c r="X451" t="n">
        <v>0</v>
      </c>
      <c r="Y451" t="n">
        <v>0</v>
      </c>
      <c r="Z451" t="n">
        <v>0</v>
      </c>
      <c r="AA451" s="20" t="n">
        <v>44864</v>
      </c>
      <c r="AB451" t="inlineStr">
        <is>
          <t>شركة خالد داود النتشة وشركاه</t>
        </is>
      </c>
      <c r="AC451" s="20" t="n">
        <v>2</v>
      </c>
      <c r="AD451" t="n">
        <v>0</v>
      </c>
      <c r="AE451" t="n">
        <v>0</v>
      </c>
      <c r="AG451" t="n">
        <v>0</v>
      </c>
    </row>
    <row r="452">
      <c r="A452" t="inlineStr">
        <is>
          <t>NUT</t>
        </is>
      </c>
      <c r="B452" t="inlineStr">
        <is>
          <t>RM</t>
        </is>
      </c>
      <c r="C452" t="inlineStr">
        <is>
          <t>RM.NUT.00010</t>
        </is>
      </c>
      <c r="D452" t="inlineStr">
        <is>
          <t>كاجو ني</t>
        </is>
      </c>
      <c r="E452" t="n">
        <v>0.64</v>
      </c>
      <c r="F452" t="n">
        <v>4.4138</v>
      </c>
      <c r="G452" t="inlineStr">
        <is>
          <t>9605, 9402, 605, 304, 499, 409, 401, 402, 304, 401, 605, 304, 402, 409, 499, 9402, 9605</t>
        </is>
      </c>
      <c r="H452" t="n">
        <v>0</v>
      </c>
      <c r="I452" t="n">
        <v>0</v>
      </c>
      <c r="J452" t="n">
        <v>0</v>
      </c>
      <c r="K452" t="n">
        <v>0</v>
      </c>
      <c r="L452" t="n">
        <v>0</v>
      </c>
      <c r="M452" t="n">
        <v>0</v>
      </c>
      <c r="N452" t="n">
        <v>0</v>
      </c>
      <c r="O452" t="n">
        <v>0</v>
      </c>
      <c r="P452" t="n">
        <v>0</v>
      </c>
      <c r="Q452" t="n">
        <v>-0.259</v>
      </c>
      <c r="R452" t="n">
        <v>0</v>
      </c>
      <c r="S452" t="n">
        <v>-0.259</v>
      </c>
      <c r="T452" t="n">
        <v>0.381</v>
      </c>
      <c r="U452" t="n">
        <v>2.6276</v>
      </c>
      <c r="V452" t="n">
        <v>6.8966</v>
      </c>
      <c r="W452" t="n">
        <v>0.6865</v>
      </c>
      <c r="X452" t="n">
        <v>0.6865</v>
      </c>
      <c r="Y452" t="n">
        <v>37.0679</v>
      </c>
      <c r="Z452" t="n">
        <v>37.5109</v>
      </c>
      <c r="AA452" s="20" t="n">
        <v>45917</v>
      </c>
      <c r="AB452" t="inlineStr">
        <is>
          <t>شركة صقر ابو عيشة و رضوان النتشة وشركاهم</t>
        </is>
      </c>
      <c r="AC452" s="20" t="n">
        <v>46274</v>
      </c>
      <c r="AD452" t="n">
        <v>4.1186</v>
      </c>
      <c r="AE452" t="n">
        <v>3.1259</v>
      </c>
      <c r="AF452" t="inlineStr">
        <is>
          <t>0:3</t>
        </is>
      </c>
      <c r="AG452" t="n">
        <v>0</v>
      </c>
    </row>
    <row r="453">
      <c r="A453" t="inlineStr">
        <is>
          <t>NUT</t>
        </is>
      </c>
      <c r="B453" t="inlineStr">
        <is>
          <t>RM</t>
        </is>
      </c>
      <c r="C453" t="inlineStr">
        <is>
          <t>RM.NUT.00011</t>
        </is>
      </c>
      <c r="D453" t="inlineStr">
        <is>
          <t>كاجو محمص مكسر</t>
        </is>
      </c>
      <c r="E453" t="n">
        <v>0</v>
      </c>
      <c r="F453" t="n">
        <v>0</v>
      </c>
      <c r="G453" t="inlineStr">
        <is>
          <t>108, 108</t>
        </is>
      </c>
      <c r="H453" t="n">
        <v>0</v>
      </c>
      <c r="I453" t="n">
        <v>0</v>
      </c>
      <c r="J453" t="n">
        <v>0</v>
      </c>
      <c r="K453" t="n">
        <v>0</v>
      </c>
      <c r="L453" t="n">
        <v>0</v>
      </c>
      <c r="M453" t="n">
        <v>0</v>
      </c>
      <c r="N453" t="n">
        <v>0</v>
      </c>
      <c r="O453" t="n">
        <v>0</v>
      </c>
      <c r="P453" t="n">
        <v>0</v>
      </c>
      <c r="Q453" t="n">
        <v>0</v>
      </c>
      <c r="R453" t="n">
        <v>0</v>
      </c>
      <c r="S453" t="n">
        <v>0</v>
      </c>
      <c r="T453" t="n">
        <v>0</v>
      </c>
      <c r="U453" t="n">
        <v>0</v>
      </c>
      <c r="V453" t="n">
        <v>5.1724</v>
      </c>
      <c r="W453" t="n">
        <v>0</v>
      </c>
      <c r="X453" t="n">
        <v>0</v>
      </c>
      <c r="Y453" t="n">
        <v>0</v>
      </c>
      <c r="Z453" t="n">
        <v>0</v>
      </c>
      <c r="AA453" s="20" t="n">
        <v>45726</v>
      </c>
      <c r="AB453" t="inlineStr">
        <is>
          <t>شركة صقر ابو عيشة و رضوان النتشة وشركاهم</t>
        </is>
      </c>
      <c r="AC453" s="20" t="n">
        <v>45729</v>
      </c>
      <c r="AD453" t="n">
        <v>0</v>
      </c>
      <c r="AE453" t="n">
        <v>0</v>
      </c>
      <c r="AG453" t="n">
        <v>0</v>
      </c>
    </row>
    <row r="454">
      <c r="A454" t="inlineStr">
        <is>
          <t>NUT</t>
        </is>
      </c>
      <c r="B454" t="inlineStr">
        <is>
          <t>RM</t>
        </is>
      </c>
      <c r="C454" t="inlineStr">
        <is>
          <t>RM.NUT.00012</t>
        </is>
      </c>
      <c r="D454" t="inlineStr">
        <is>
          <t>Roasted Chopped Hazelnut</t>
        </is>
      </c>
      <c r="E454" t="n">
        <v>8836.4146</v>
      </c>
      <c r="F454" t="n">
        <v>63029.1508</v>
      </c>
      <c r="G454" t="inlineStr">
        <is>
          <t>9801, 9406, 9403, 9409, 9402, 9408, 9108, 9304, 9401, 9405, 9112, 9102, 9405, 304, 102, 9409, 108, 405, 9112, 409, 9108, 102, 9801, 9102, 101, 9405, 107, 112, 108, 306, 303, 801, 701, 409, 499, 405, 408, 406, 304, 401, 402, 403, 101, 107, 102, 304, 108, 112, 402, 401, 303, 306, 801, 9112, 701, 9108, 406, 403, 499, 408, 409, 405, 9401, 9402, 9304, 9403, 9408, 112, 9406</t>
        </is>
      </c>
      <c r="H454" t="n">
        <v>0</v>
      </c>
      <c r="I454" t="n">
        <v>0</v>
      </c>
      <c r="J454" t="n">
        <v>0</v>
      </c>
      <c r="K454" t="n">
        <v>0</v>
      </c>
      <c r="L454" t="n">
        <v>0</v>
      </c>
      <c r="M454" t="n">
        <v>0</v>
      </c>
      <c r="N454" t="n">
        <v>0</v>
      </c>
      <c r="O454" t="n">
        <v>0</v>
      </c>
      <c r="P454" t="n">
        <v>0</v>
      </c>
      <c r="Q454" t="n">
        <v>-2023.426</v>
      </c>
      <c r="R454" t="n">
        <v>0</v>
      </c>
      <c r="S454" t="n">
        <v>-2023.426</v>
      </c>
      <c r="T454" t="n">
        <v>6812.9886</v>
      </c>
      <c r="U454" t="n">
        <v>47184.9433</v>
      </c>
      <c r="V454" t="n">
        <v>6.9257</v>
      </c>
      <c r="W454" t="n">
        <v>4625.7374</v>
      </c>
      <c r="X454" t="n">
        <v>10554.8274</v>
      </c>
      <c r="Y454" t="n">
        <v>16573.0804</v>
      </c>
      <c r="Z454" t="n">
        <v>20289.3744</v>
      </c>
      <c r="AA454" s="20" t="n">
        <v>46246</v>
      </c>
      <c r="AB454" t="inlineStr">
        <is>
          <t>Hazelnut Past&amp;Roasted Chopped Hazelnut.03/2026</t>
        </is>
      </c>
      <c r="AC454" s="20" t="n">
        <v>46295</v>
      </c>
      <c r="AD454" t="n">
        <v>1841.4533</v>
      </c>
      <c r="AE454" t="n">
        <v>1690.7812</v>
      </c>
      <c r="AF454" t="inlineStr">
        <is>
          <t>4:0</t>
        </is>
      </c>
      <c r="AG454" t="n">
        <v>0</v>
      </c>
    </row>
    <row r="455">
      <c r="A455" t="inlineStr">
        <is>
          <t>NUT</t>
        </is>
      </c>
      <c r="B455" t="inlineStr">
        <is>
          <t>RM</t>
        </is>
      </c>
      <c r="C455" t="inlineStr">
        <is>
          <t>RM.NUT.00013</t>
        </is>
      </c>
      <c r="D455" t="inlineStr">
        <is>
          <t>Hazelnut Heart</t>
        </is>
      </c>
      <c r="E455" t="n">
        <v>2043.772</v>
      </c>
      <c r="F455" t="n">
        <v>18456.0045</v>
      </c>
      <c r="G455" t="inlineStr">
        <is>
          <t>403, 405, 499, 409, 9108, 801, 605, 9101, 809, 9304, 9402, 9403, 9401, 9605, 402, 401, 306, 304, 108, 102, 101, 403, 405, 605, 304, 402, 401, 809, 499, 409, 801, 108, 306, 9405, 304, 108, 9409, 102, 409, 9108, 403, 102, 9403, 101, 9402, 9409, 9403, 9605, 9101, 9304, 9108, 9401, 9405</t>
        </is>
      </c>
      <c r="H455" t="n">
        <v>0</v>
      </c>
      <c r="I455" t="n">
        <v>0</v>
      </c>
      <c r="J455" t="n">
        <v>0</v>
      </c>
      <c r="K455" t="n">
        <v>0</v>
      </c>
      <c r="L455" t="n">
        <v>0</v>
      </c>
      <c r="M455" t="n">
        <v>0</v>
      </c>
      <c r="N455" t="n">
        <v>0</v>
      </c>
      <c r="O455" t="n">
        <v>0</v>
      </c>
      <c r="P455" t="n">
        <v>0</v>
      </c>
      <c r="Q455" t="n">
        <v>-505.101</v>
      </c>
      <c r="R455" t="n">
        <v>0</v>
      </c>
      <c r="S455" t="n">
        <v>-505.101</v>
      </c>
      <c r="T455" t="n">
        <v>1538.671</v>
      </c>
      <c r="U455" t="n">
        <v>13960.7105</v>
      </c>
      <c r="V455" t="n">
        <v>9.0732</v>
      </c>
      <c r="W455" t="n">
        <v>3064.0597</v>
      </c>
      <c r="X455" t="n">
        <v>4809.6827</v>
      </c>
      <c r="Y455" t="n">
        <v>6906.4573</v>
      </c>
      <c r="Z455" t="n">
        <v>8396.6363</v>
      </c>
      <c r="AA455" s="20" t="n">
        <v>46228</v>
      </c>
      <c r="AB455" t="inlineStr">
        <is>
          <t>Hazelnut Paste.06/2026</t>
        </is>
      </c>
      <c r="AC455" s="20" t="n">
        <v>46295</v>
      </c>
      <c r="AD455" t="n">
        <v>767.3841</v>
      </c>
      <c r="AE455" t="n">
        <v>699.7196</v>
      </c>
      <c r="AF455" t="inlineStr">
        <is>
          <t>2:5</t>
        </is>
      </c>
      <c r="AG455" t="n">
        <v>0</v>
      </c>
    </row>
    <row r="456">
      <c r="A456" t="inlineStr">
        <is>
          <t>NUT</t>
        </is>
      </c>
      <c r="B456" t="inlineStr">
        <is>
          <t>RM</t>
        </is>
      </c>
      <c r="C456" t="inlineStr">
        <is>
          <t>RM.NUT.00014</t>
        </is>
      </c>
      <c r="D456" t="inlineStr">
        <is>
          <t>Hazelnut Paste Medium</t>
        </is>
      </c>
      <c r="E456" t="n">
        <v>0</v>
      </c>
      <c r="F456" t="n">
        <v>0</v>
      </c>
      <c r="G456" t="inlineStr">
        <is>
          <t>101, 107, 102, 104, 9405, 103, 306, 108, 112, 301, 701, 499, 401, 402, 405, 403, 101, 104, 102, 107, 108, 301, 112, 103, 306, 401, 402, 9401, 9402, 9112, 701, 9108, 499, 405, 403, 9405, 9401, 9112, 9108, 9402</t>
        </is>
      </c>
      <c r="H456" t="n">
        <v>0</v>
      </c>
      <c r="I456" t="n">
        <v>0</v>
      </c>
      <c r="J456" t="n">
        <v>0</v>
      </c>
      <c r="K456" t="n">
        <v>0</v>
      </c>
      <c r="L456" t="n">
        <v>0</v>
      </c>
      <c r="M456" t="n">
        <v>0</v>
      </c>
      <c r="N456" t="n">
        <v>0</v>
      </c>
      <c r="O456" t="n">
        <v>0</v>
      </c>
      <c r="P456" t="n">
        <v>0</v>
      </c>
      <c r="Q456" t="n">
        <v>0</v>
      </c>
      <c r="R456" t="n">
        <v>0</v>
      </c>
      <c r="S456" t="n">
        <v>0</v>
      </c>
      <c r="T456" t="n">
        <v>0</v>
      </c>
      <c r="U456" t="n">
        <v>0</v>
      </c>
      <c r="V456" t="n">
        <v>7.7176</v>
      </c>
      <c r="W456" t="n">
        <v>300.6487</v>
      </c>
      <c r="X456" t="n">
        <v>301.6767</v>
      </c>
      <c r="Y456" t="n">
        <v>5217.4367</v>
      </c>
      <c r="Z456" t="n">
        <v>5217.4367</v>
      </c>
      <c r="AA456" s="20" t="n">
        <v>46091</v>
      </c>
      <c r="AB456" t="inlineStr">
        <is>
          <t>Hazelnut Past.01/2026</t>
        </is>
      </c>
      <c r="AC456" s="20" t="n">
        <v>46234</v>
      </c>
      <c r="AD456" t="n">
        <v>579.7151</v>
      </c>
      <c r="AE456" t="n">
        <v>434.7863</v>
      </c>
      <c r="AF456" t="inlineStr">
        <is>
          <t>0:0</t>
        </is>
      </c>
      <c r="AG456" t="n">
        <v>0</v>
      </c>
    </row>
    <row r="457">
      <c r="A457" t="inlineStr">
        <is>
          <t>NUT</t>
        </is>
      </c>
      <c r="B457" t="inlineStr">
        <is>
          <t>RM</t>
        </is>
      </c>
      <c r="C457" t="inlineStr">
        <is>
          <t>RM.NUT.00015</t>
        </is>
      </c>
      <c r="D457" t="inlineStr">
        <is>
          <t xml:space="preserve">Roasted Hazelnut Whole </t>
        </is>
      </c>
      <c r="E457" t="n">
        <v>0</v>
      </c>
      <c r="F457" t="n">
        <v>0</v>
      </c>
      <c r="G457" t="inlineStr">
        <is>
          <t>499, 401, 306, 306, 499, 401</t>
        </is>
      </c>
      <c r="H457" t="n">
        <v>0</v>
      </c>
      <c r="I457" t="n">
        <v>0</v>
      </c>
      <c r="J457" t="n">
        <v>0</v>
      </c>
      <c r="K457" t="n">
        <v>0</v>
      </c>
      <c r="L457" t="n">
        <v>0</v>
      </c>
      <c r="M457" t="n">
        <v>0</v>
      </c>
      <c r="N457" t="n">
        <v>0</v>
      </c>
      <c r="O457" t="n">
        <v>0</v>
      </c>
      <c r="P457" t="n">
        <v>0</v>
      </c>
      <c r="Q457" t="n">
        <v>0</v>
      </c>
      <c r="R457" t="n">
        <v>0</v>
      </c>
      <c r="S457" t="n">
        <v>0</v>
      </c>
      <c r="T457" t="n">
        <v>0</v>
      </c>
      <c r="U457" t="n">
        <v>0</v>
      </c>
      <c r="V457" t="n">
        <v>8.1897</v>
      </c>
      <c r="W457" t="n">
        <v>110.4275</v>
      </c>
      <c r="X457" t="n">
        <v>110.4275</v>
      </c>
      <c r="Y457" t="n">
        <v>110.9159</v>
      </c>
      <c r="Z457" t="n">
        <v>110.9159</v>
      </c>
      <c r="AA457" s="20" t="n">
        <v>45894</v>
      </c>
      <c r="AB457" t="inlineStr">
        <is>
          <t>شركة خالد داود النتشة وشركاه</t>
        </is>
      </c>
      <c r="AC457" s="20" t="n">
        <v>46234</v>
      </c>
      <c r="AD457" t="n">
        <v>12.3239</v>
      </c>
      <c r="AE457" t="n">
        <v>9.242900000000001</v>
      </c>
      <c r="AF457" t="inlineStr">
        <is>
          <t>0:0</t>
        </is>
      </c>
      <c r="AG457" t="n">
        <v>0</v>
      </c>
    </row>
    <row r="458">
      <c r="A458" t="inlineStr">
        <is>
          <t>NUT</t>
        </is>
      </c>
      <c r="B458" t="inlineStr">
        <is>
          <t>RM</t>
        </is>
      </c>
      <c r="C458" t="inlineStr">
        <is>
          <t>RM.NUT.00016</t>
        </is>
      </c>
      <c r="D458" t="inlineStr">
        <is>
          <t>سمسم</t>
        </is>
      </c>
      <c r="E458" t="n">
        <v>14.86</v>
      </c>
      <c r="F458" t="n">
        <v>26.2259</v>
      </c>
      <c r="G458" t="inlineStr">
        <is>
          <t>9304, 9101, 9409, 9304, 9101, 409, 401, 402, 304, 108, 101, 304, 402, 401, 409, 108, 101, 304, 9409</t>
        </is>
      </c>
      <c r="H458" t="n">
        <v>0</v>
      </c>
      <c r="I458" t="n">
        <v>0</v>
      </c>
      <c r="J458" t="n">
        <v>0</v>
      </c>
      <c r="K458" t="n">
        <v>0</v>
      </c>
      <c r="L458" t="n">
        <v>0</v>
      </c>
      <c r="M458" t="n">
        <v>0</v>
      </c>
      <c r="N458" t="n">
        <v>0</v>
      </c>
      <c r="O458" t="n">
        <v>0</v>
      </c>
      <c r="P458" t="n">
        <v>0</v>
      </c>
      <c r="Q458" t="n">
        <v>-0.225</v>
      </c>
      <c r="R458" t="n">
        <v>0</v>
      </c>
      <c r="S458" t="n">
        <v>-0.225</v>
      </c>
      <c r="T458" t="n">
        <v>14.635</v>
      </c>
      <c r="U458" t="n">
        <v>25.6634</v>
      </c>
      <c r="V458" t="n">
        <v>1.7536</v>
      </c>
      <c r="W458" t="n">
        <v>0.325</v>
      </c>
      <c r="X458" t="n">
        <v>0.325</v>
      </c>
      <c r="Y458" t="n">
        <v>5.465</v>
      </c>
      <c r="Z458" t="n">
        <v>5.656</v>
      </c>
      <c r="AA458" s="20" t="n">
        <v>46202</v>
      </c>
      <c r="AB458" t="inlineStr">
        <is>
          <t>شركة كيجن لتعبئة وتغليف المواد الغذائية</t>
        </is>
      </c>
      <c r="AC458" s="20" t="n">
        <v>46282</v>
      </c>
      <c r="AD458" t="n">
        <v>0.6072</v>
      </c>
      <c r="AE458" t="n">
        <v>0.4713</v>
      </c>
      <c r="AF458" t="inlineStr">
        <is>
          <t>31:1</t>
        </is>
      </c>
      <c r="AG458" t="n">
        <v>0</v>
      </c>
    </row>
    <row r="459">
      <c r="A459" t="inlineStr">
        <is>
          <t>NUT</t>
        </is>
      </c>
      <c r="B459" t="inlineStr">
        <is>
          <t>RM</t>
        </is>
      </c>
      <c r="C459" t="inlineStr">
        <is>
          <t>RM.NUT.00017</t>
        </is>
      </c>
      <c r="D459" t="inlineStr">
        <is>
          <t>قزحه</t>
        </is>
      </c>
      <c r="E459" t="n">
        <v>0</v>
      </c>
      <c r="F459" t="n">
        <v>0</v>
      </c>
      <c r="G459" t="inlineStr">
        <is>
          <t>9108, 499, 9108, 402, 108, 402, 499, 108</t>
        </is>
      </c>
      <c r="H459" t="n">
        <v>0</v>
      </c>
      <c r="I459" t="n">
        <v>0</v>
      </c>
      <c r="J459" t="n">
        <v>0</v>
      </c>
      <c r="K459" t="n">
        <v>0</v>
      </c>
      <c r="L459" t="n">
        <v>0</v>
      </c>
      <c r="M459" t="n">
        <v>0</v>
      </c>
      <c r="N459" t="n">
        <v>0</v>
      </c>
      <c r="O459" t="n">
        <v>0</v>
      </c>
      <c r="P459" t="n">
        <v>0</v>
      </c>
      <c r="Q459" t="n">
        <v>0</v>
      </c>
      <c r="R459" t="n">
        <v>0</v>
      </c>
      <c r="S459" t="n">
        <v>0</v>
      </c>
      <c r="T459" t="n">
        <v>0</v>
      </c>
      <c r="U459" t="n">
        <v>0</v>
      </c>
      <c r="V459" t="n">
        <v>0.2</v>
      </c>
      <c r="W459" t="n">
        <v>0.1</v>
      </c>
      <c r="X459" t="n">
        <v>0.1</v>
      </c>
      <c r="Y459" t="n">
        <v>0.1</v>
      </c>
      <c r="Z459" t="n">
        <v>0.1</v>
      </c>
      <c r="AA459" s="20" t="n">
        <v>2</v>
      </c>
      <c r="AC459" s="20" t="n">
        <v>46234</v>
      </c>
      <c r="AD459" t="n">
        <v>0.0111</v>
      </c>
      <c r="AE459" t="n">
        <v>0.0083</v>
      </c>
      <c r="AF459" t="inlineStr">
        <is>
          <t>0:0</t>
        </is>
      </c>
      <c r="AG459" t="n">
        <v>0</v>
      </c>
    </row>
    <row r="460">
      <c r="A460" t="inlineStr">
        <is>
          <t>NUT</t>
        </is>
      </c>
      <c r="B460" t="inlineStr">
        <is>
          <t>RM</t>
        </is>
      </c>
      <c r="C460" t="inlineStr">
        <is>
          <t>RM.NUT.00019</t>
        </is>
      </c>
      <c r="D460" t="inlineStr">
        <is>
          <t>سمسم</t>
        </is>
      </c>
      <c r="V460" t="n">
        <v>0</v>
      </c>
      <c r="W460" t="n">
        <v>0</v>
      </c>
      <c r="X460" t="n">
        <v>0</v>
      </c>
      <c r="Y460" t="n">
        <v>0</v>
      </c>
      <c r="Z460" t="n">
        <v>0</v>
      </c>
      <c r="AA460" s="20" t="n">
        <v>2</v>
      </c>
      <c r="AC460" s="20" t="n">
        <v>2</v>
      </c>
      <c r="AD460" t="n">
        <v>0</v>
      </c>
      <c r="AE460" t="n">
        <v>0</v>
      </c>
    </row>
    <row r="461">
      <c r="A461" t="inlineStr">
        <is>
          <t>NUT</t>
        </is>
      </c>
      <c r="B461" t="inlineStr">
        <is>
          <t>RM</t>
        </is>
      </c>
      <c r="C461" t="inlineStr">
        <is>
          <t>RM.NUT.00020</t>
        </is>
      </c>
      <c r="D461" t="inlineStr">
        <is>
          <t>قهوة سادة اردنية</t>
        </is>
      </c>
      <c r="E461" t="n">
        <v>9.6</v>
      </c>
      <c r="F461" t="n">
        <v>248.2752</v>
      </c>
      <c r="G461" t="inlineStr">
        <is>
          <t>304, 304, 304</t>
        </is>
      </c>
      <c r="H461" t="n">
        <v>0.25</v>
      </c>
      <c r="I461" t="n">
        <v>0</v>
      </c>
      <c r="J461" t="n">
        <v>0</v>
      </c>
      <c r="K461" t="n">
        <v>0</v>
      </c>
      <c r="L461" t="n">
        <v>0</v>
      </c>
      <c r="M461" t="n">
        <v>0.25</v>
      </c>
      <c r="N461" t="n">
        <v>0</v>
      </c>
      <c r="O461" t="n">
        <v>0</v>
      </c>
      <c r="P461" t="n">
        <v>0</v>
      </c>
      <c r="Q461" t="n">
        <v>0</v>
      </c>
      <c r="R461" t="n">
        <v>0</v>
      </c>
      <c r="S461" t="n">
        <v>0</v>
      </c>
      <c r="T461" t="n">
        <v>9.85</v>
      </c>
      <c r="U461" t="n">
        <v>255.1722</v>
      </c>
      <c r="V461" t="n">
        <v>25.9058</v>
      </c>
      <c r="W461" t="n">
        <v>0</v>
      </c>
      <c r="X461" t="n">
        <v>0</v>
      </c>
      <c r="Y461" t="n">
        <v>6.4</v>
      </c>
      <c r="Z461" t="n">
        <v>6.4</v>
      </c>
      <c r="AA461" s="20" t="n">
        <v>46285</v>
      </c>
      <c r="AB461" t="inlineStr">
        <is>
          <t>شركة المعروف للصناعات الغذائية - مورد</t>
        </is>
      </c>
      <c r="AC461" s="20" t="n">
        <v>46096</v>
      </c>
      <c r="AD461" t="n">
        <v>0.7111</v>
      </c>
      <c r="AE461" t="n">
        <v>0.5333</v>
      </c>
      <c r="AF461" t="inlineStr">
        <is>
          <t>18:14</t>
        </is>
      </c>
      <c r="AG461" t="n">
        <v>6.897</v>
      </c>
    </row>
    <row r="462">
      <c r="A462" t="inlineStr">
        <is>
          <t>NUT</t>
        </is>
      </c>
      <c r="B462" t="inlineStr">
        <is>
          <t>RM</t>
        </is>
      </c>
      <c r="C462" t="inlineStr">
        <is>
          <t>RM.NUT.00021</t>
        </is>
      </c>
      <c r="D462" t="inlineStr">
        <is>
          <t>قهوة سادة خليجية</t>
        </is>
      </c>
      <c r="E462" t="n">
        <v>10</v>
      </c>
      <c r="F462" t="n">
        <v>244.25</v>
      </c>
      <c r="G462" t="inlineStr">
        <is>
          <t>304, 304, 304</t>
        </is>
      </c>
      <c r="H462" t="n">
        <v>0.25</v>
      </c>
      <c r="I462" t="n">
        <v>0</v>
      </c>
      <c r="J462" t="n">
        <v>0</v>
      </c>
      <c r="K462" t="n">
        <v>0</v>
      </c>
      <c r="L462" t="n">
        <v>0</v>
      </c>
      <c r="M462" t="n">
        <v>0.25</v>
      </c>
      <c r="N462" t="n">
        <v>0</v>
      </c>
      <c r="O462" t="n">
        <v>0</v>
      </c>
      <c r="P462" t="n">
        <v>0</v>
      </c>
      <c r="Q462" t="n">
        <v>0</v>
      </c>
      <c r="R462" t="n">
        <v>0</v>
      </c>
      <c r="S462" t="n">
        <v>0</v>
      </c>
      <c r="T462" t="n">
        <v>10.25</v>
      </c>
      <c r="U462" t="n">
        <v>252.009</v>
      </c>
      <c r="V462" t="n">
        <v>24.5862</v>
      </c>
      <c r="W462" t="n">
        <v>0</v>
      </c>
      <c r="X462" t="n">
        <v>0</v>
      </c>
      <c r="Y462" t="n">
        <v>0</v>
      </c>
      <c r="Z462" t="n">
        <v>0</v>
      </c>
      <c r="AA462" s="20" t="n">
        <v>46285</v>
      </c>
      <c r="AB462" t="inlineStr">
        <is>
          <t>شركة المعروف للصناعات الغذائية - مورد</t>
        </is>
      </c>
      <c r="AC462" s="20" t="n">
        <v>2</v>
      </c>
      <c r="AD462" t="n">
        <v>0</v>
      </c>
      <c r="AE462" t="n">
        <v>0</v>
      </c>
      <c r="AG462" t="n">
        <v>7.759</v>
      </c>
    </row>
    <row r="463">
      <c r="A463" t="inlineStr">
        <is>
          <t>NUT</t>
        </is>
      </c>
      <c r="B463" t="inlineStr">
        <is>
          <t>RM</t>
        </is>
      </c>
      <c r="C463" t="inlineStr">
        <is>
          <t>RM.NUT.00022</t>
        </is>
      </c>
      <c r="D463" t="inlineStr">
        <is>
          <t>جوز قلب</t>
        </is>
      </c>
      <c r="E463" t="n">
        <v>1</v>
      </c>
      <c r="F463" t="n">
        <v>6.035</v>
      </c>
      <c r="G463" t="inlineStr">
        <is>
          <t>9801, 108, 9801, 402, 304, 409, 801, 108, 304, 402, 409, 801</t>
        </is>
      </c>
      <c r="H463" t="n">
        <v>0</v>
      </c>
      <c r="I463" t="n">
        <v>0</v>
      </c>
      <c r="J463" t="n">
        <v>0</v>
      </c>
      <c r="K463" t="n">
        <v>0</v>
      </c>
      <c r="L463" t="n">
        <v>0</v>
      </c>
      <c r="M463" t="n">
        <v>0</v>
      </c>
      <c r="N463" t="n">
        <v>0</v>
      </c>
      <c r="O463" t="n">
        <v>0</v>
      </c>
      <c r="P463" t="n">
        <v>0</v>
      </c>
      <c r="Q463" t="n">
        <v>0</v>
      </c>
      <c r="R463" t="n">
        <v>0</v>
      </c>
      <c r="S463" t="n">
        <v>0</v>
      </c>
      <c r="T463" t="n">
        <v>1</v>
      </c>
      <c r="U463" t="n">
        <v>6.035</v>
      </c>
      <c r="V463" t="n">
        <v>6.035</v>
      </c>
      <c r="W463" t="n">
        <v>0</v>
      </c>
      <c r="X463" t="n">
        <v>0</v>
      </c>
      <c r="Y463" t="n">
        <v>0</v>
      </c>
      <c r="Z463" t="n">
        <v>0</v>
      </c>
      <c r="AA463" s="20" t="n">
        <v>46244</v>
      </c>
      <c r="AB463" t="inlineStr">
        <is>
          <t>مؤسسة الزنبقة للاستيراد والتصدير - مورد</t>
        </is>
      </c>
      <c r="AC463" s="20" t="n">
        <v>2</v>
      </c>
      <c r="AD463" t="n">
        <v>0</v>
      </c>
      <c r="AE463" t="n">
        <v>0</v>
      </c>
      <c r="AG463" t="n">
        <v>0</v>
      </c>
    </row>
    <row r="464">
      <c r="A464" t="inlineStr">
        <is>
          <t>NUT</t>
        </is>
      </c>
      <c r="B464" t="inlineStr">
        <is>
          <t>RM</t>
        </is>
      </c>
      <c r="C464" t="inlineStr">
        <is>
          <t>RM.NUT.00023</t>
        </is>
      </c>
      <c r="D464" t="inlineStr">
        <is>
          <t>مكاديميا مكسرات</t>
        </is>
      </c>
      <c r="E464" t="n">
        <v>0</v>
      </c>
      <c r="F464" t="n">
        <v>0</v>
      </c>
      <c r="G464" t="inlineStr">
        <is>
          <t>9402, 9409, 403, 409, 9402, 304, 108, 101, 409, 304, 403, 101, 9409, 108</t>
        </is>
      </c>
      <c r="H464" t="n">
        <v>0</v>
      </c>
      <c r="I464" t="n">
        <v>0</v>
      </c>
      <c r="J464" t="n">
        <v>0</v>
      </c>
      <c r="K464" t="n">
        <v>0</v>
      </c>
      <c r="L464" t="n">
        <v>0</v>
      </c>
      <c r="M464" t="n">
        <v>0</v>
      </c>
      <c r="N464" t="n">
        <v>0</v>
      </c>
      <c r="O464" t="n">
        <v>0</v>
      </c>
      <c r="P464" t="n">
        <v>0</v>
      </c>
      <c r="Q464" t="n">
        <v>0</v>
      </c>
      <c r="R464" t="n">
        <v>0</v>
      </c>
      <c r="S464" t="n">
        <v>0</v>
      </c>
      <c r="T464" t="n">
        <v>0</v>
      </c>
      <c r="U464" t="n">
        <v>0</v>
      </c>
      <c r="V464" t="n">
        <v>12.9312</v>
      </c>
      <c r="W464" t="n">
        <v>0</v>
      </c>
      <c r="X464" t="n">
        <v>0</v>
      </c>
      <c r="Y464" t="n">
        <v>1.016</v>
      </c>
      <c r="Z464" t="n">
        <v>1.016</v>
      </c>
      <c r="AA464" s="20" t="n">
        <v>46204</v>
      </c>
      <c r="AB464" t="inlineStr">
        <is>
          <t>شركة خالد داود النتشة وشركاه</t>
        </is>
      </c>
      <c r="AC464" s="20" t="n">
        <v>46096</v>
      </c>
      <c r="AD464" t="n">
        <v>0.1128</v>
      </c>
      <c r="AE464" t="n">
        <v>0.08459999999999999</v>
      </c>
      <c r="AF464" t="inlineStr">
        <is>
          <t>0:0</t>
        </is>
      </c>
      <c r="AG464" t="n">
        <v>0</v>
      </c>
    </row>
    <row r="465">
      <c r="A465" t="inlineStr">
        <is>
          <t>NUT</t>
        </is>
      </c>
      <c r="B465" t="inlineStr">
        <is>
          <t>RM</t>
        </is>
      </c>
      <c r="C465" t="inlineStr">
        <is>
          <t>RM.NUT.00024</t>
        </is>
      </c>
      <c r="D465" t="inlineStr">
        <is>
          <t>مياسي بنكهة الذره</t>
        </is>
      </c>
      <c r="E465" t="n">
        <v>0</v>
      </c>
      <c r="F465" t="n">
        <v>0</v>
      </c>
      <c r="G465" t="inlineStr">
        <is>
          <t>9108, 9402, 108, 499, 403, 108, 9108, 499, 403, 9402</t>
        </is>
      </c>
      <c r="H465" t="n">
        <v>0</v>
      </c>
      <c r="I465" t="n">
        <v>0</v>
      </c>
      <c r="J465" t="n">
        <v>0</v>
      </c>
      <c r="K465" t="n">
        <v>0</v>
      </c>
      <c r="L465" t="n">
        <v>0</v>
      </c>
      <c r="M465" t="n">
        <v>0</v>
      </c>
      <c r="N465" t="n">
        <v>0</v>
      </c>
      <c r="O465" t="n">
        <v>0</v>
      </c>
      <c r="P465" t="n">
        <v>0</v>
      </c>
      <c r="Q465" t="n">
        <v>0</v>
      </c>
      <c r="R465" t="n">
        <v>0</v>
      </c>
      <c r="S465" t="n">
        <v>0</v>
      </c>
      <c r="T465" t="n">
        <v>0</v>
      </c>
      <c r="U465" t="n">
        <v>0</v>
      </c>
      <c r="V465" t="n">
        <v>1.9828</v>
      </c>
      <c r="W465" t="n">
        <v>35</v>
      </c>
      <c r="X465" t="n">
        <v>35</v>
      </c>
      <c r="Y465" t="n">
        <v>35</v>
      </c>
      <c r="Z465" t="n">
        <v>35</v>
      </c>
      <c r="AA465" s="20" t="n">
        <v>45358</v>
      </c>
      <c r="AB465" t="inlineStr">
        <is>
          <t>شركة خالد داود النتشة وشركاه</t>
        </is>
      </c>
      <c r="AC465" s="20" t="n">
        <v>46234</v>
      </c>
      <c r="AD465" t="n">
        <v>3.8888</v>
      </c>
      <c r="AE465" t="n">
        <v>2.9166</v>
      </c>
      <c r="AF465" t="inlineStr">
        <is>
          <t>0:0</t>
        </is>
      </c>
      <c r="AG465" t="n">
        <v>0</v>
      </c>
    </row>
    <row r="466">
      <c r="A466" t="inlineStr">
        <is>
          <t>NUT</t>
        </is>
      </c>
      <c r="B466" t="inlineStr">
        <is>
          <t>RM</t>
        </is>
      </c>
      <c r="C466" t="inlineStr">
        <is>
          <t>RM.NUT.00025</t>
        </is>
      </c>
      <c r="D466" t="inlineStr">
        <is>
          <t>مياسي بنكهة باربكيو</t>
        </is>
      </c>
      <c r="V466" t="n">
        <v>0</v>
      </c>
      <c r="W466" t="n">
        <v>0</v>
      </c>
      <c r="X466" t="n">
        <v>0</v>
      </c>
      <c r="Y466" t="n">
        <v>0</v>
      </c>
      <c r="Z466" t="n">
        <v>0</v>
      </c>
      <c r="AA466" s="20" t="n">
        <v>2</v>
      </c>
      <c r="AC466" s="20" t="n">
        <v>2</v>
      </c>
      <c r="AD466" t="n">
        <v>0</v>
      </c>
      <c r="AE466" t="n">
        <v>0</v>
      </c>
    </row>
    <row r="467">
      <c r="A467" t="inlineStr">
        <is>
          <t>NUT</t>
        </is>
      </c>
      <c r="B467" t="inlineStr">
        <is>
          <t>RM</t>
        </is>
      </c>
      <c r="C467" t="inlineStr">
        <is>
          <t>RM.NUT.00026</t>
        </is>
      </c>
      <c r="D467" t="inlineStr">
        <is>
          <t>مياسي بنكهة الجبنه</t>
        </is>
      </c>
      <c r="V467" t="n">
        <v>0</v>
      </c>
      <c r="W467" t="n">
        <v>0</v>
      </c>
      <c r="X467" t="n">
        <v>0</v>
      </c>
      <c r="Y467" t="n">
        <v>0</v>
      </c>
      <c r="Z467" t="n">
        <v>0</v>
      </c>
      <c r="AA467" s="20" t="n">
        <v>2</v>
      </c>
      <c r="AC467" s="20" t="n">
        <v>2</v>
      </c>
      <c r="AD467" t="n">
        <v>0</v>
      </c>
      <c r="AE467" t="n">
        <v>0</v>
      </c>
    </row>
    <row r="468">
      <c r="A468" t="inlineStr">
        <is>
          <t>NUT</t>
        </is>
      </c>
      <c r="B468" t="inlineStr">
        <is>
          <t>RM</t>
        </is>
      </c>
      <c r="C468" t="inlineStr">
        <is>
          <t>RM.NUT.00027</t>
        </is>
      </c>
      <c r="D468" t="inlineStr">
        <is>
          <t>مياسي شطة و ليمون</t>
        </is>
      </c>
      <c r="V468" t="n">
        <v>0</v>
      </c>
      <c r="W468" t="n">
        <v>0</v>
      </c>
      <c r="X468" t="n">
        <v>0</v>
      </c>
      <c r="Y468" t="n">
        <v>0</v>
      </c>
      <c r="Z468" t="n">
        <v>0</v>
      </c>
      <c r="AA468" s="20" t="n">
        <v>2</v>
      </c>
      <c r="AC468" s="20" t="n">
        <v>2</v>
      </c>
      <c r="AD468" t="n">
        <v>0</v>
      </c>
      <c r="AE468" t="n">
        <v>0</v>
      </c>
    </row>
    <row r="469">
      <c r="A469" t="inlineStr">
        <is>
          <t>NUT</t>
        </is>
      </c>
      <c r="B469" t="inlineStr">
        <is>
          <t>RM</t>
        </is>
      </c>
      <c r="C469" t="inlineStr">
        <is>
          <t>RM.NUT.00028</t>
        </is>
      </c>
      <c r="D469" t="inlineStr">
        <is>
          <t xml:space="preserve">جوز البيكان </t>
        </is>
      </c>
      <c r="E469" t="n">
        <v>666.801</v>
      </c>
      <c r="F469" t="n">
        <v>7117.366</v>
      </c>
      <c r="G469" t="inlineStr">
        <is>
          <t>304, 301, 108, 112, 101, 306, 401, 409, 402, 499, 405, 408, 403, 9108, 605, 801, 406, 9112, 9403, 9304, 9402, 809, 9401, 9408, 9605, 9406, 304, 108, 9409, 9405, 101, 9403, 9801, 403, 409, 306, 108, 112, 301, 304, 402, 401, 403, 408, 405, 406, 605, 499, 409, 809, 801, 9304, 9108, 9112, 9402, 9408, 9409, 9801, 9403, 9605, 9406, 9401, 9405</t>
        </is>
      </c>
      <c r="H469" t="n">
        <v>3198.35</v>
      </c>
      <c r="I469" t="n">
        <v>0</v>
      </c>
      <c r="J469" t="n">
        <v>0</v>
      </c>
      <c r="K469" t="n">
        <v>0</v>
      </c>
      <c r="L469" t="n">
        <v>0</v>
      </c>
      <c r="M469" t="n">
        <v>3198.35</v>
      </c>
      <c r="N469" t="n">
        <v>0</v>
      </c>
      <c r="O469" t="n">
        <v>0</v>
      </c>
      <c r="P469" t="n">
        <v>0</v>
      </c>
      <c r="Q469" t="n">
        <v>-3063.036</v>
      </c>
      <c r="R469" t="n">
        <v>0</v>
      </c>
      <c r="S469" t="n">
        <v>-3063.036</v>
      </c>
      <c r="T469" t="n">
        <v>802.115</v>
      </c>
      <c r="U469" t="n">
        <v>8482.221</v>
      </c>
      <c r="V469" t="n">
        <v>10.5748</v>
      </c>
      <c r="W469" t="n">
        <v>10220.8877</v>
      </c>
      <c r="X469" t="n">
        <v>17391.3057</v>
      </c>
      <c r="Y469" t="n">
        <v>30347.2989</v>
      </c>
      <c r="Z469" t="n">
        <v>38812.4099</v>
      </c>
      <c r="AA469" s="20" t="n">
        <v>46291</v>
      </c>
      <c r="AB469" t="inlineStr">
        <is>
          <t>مؤسسة الزنبقة للاستيراد والتصدير - مورد</t>
        </is>
      </c>
      <c r="AC469" s="20" t="n">
        <v>46287</v>
      </c>
      <c r="AD469" t="n">
        <v>3371.9221</v>
      </c>
      <c r="AE469" t="n">
        <v>3234.3674</v>
      </c>
      <c r="AF469" t="inlineStr">
        <is>
          <t>0:7</t>
        </is>
      </c>
      <c r="AG469" t="n">
        <v>34640.989</v>
      </c>
    </row>
    <row r="470">
      <c r="A470" t="inlineStr">
        <is>
          <t>NUT</t>
        </is>
      </c>
      <c r="B470" t="inlineStr">
        <is>
          <t>RM</t>
        </is>
      </c>
      <c r="C470" t="inlineStr">
        <is>
          <t>RM.NUT.00029</t>
        </is>
      </c>
      <c r="D470" t="inlineStr">
        <is>
          <t>معجون البيكان</t>
        </is>
      </c>
      <c r="E470" t="n">
        <v>0</v>
      </c>
      <c r="F470" t="n">
        <v>0</v>
      </c>
      <c r="G470" t="inlineStr">
        <is>
          <t>9401, 9605, 9403, 9108, 9405, 9112, 110, 9405, 108, 112, 499, 9110, 401, 605, 405, 406, 403, 110, 108, 112, 401, 9108, 406, 9112, 605, 499, 405, 403, 9403, 9110, 9401, 9605</t>
        </is>
      </c>
      <c r="H470" t="n">
        <v>0</v>
      </c>
      <c r="I470" t="n">
        <v>0</v>
      </c>
      <c r="J470" t="n">
        <v>0</v>
      </c>
      <c r="K470" t="n">
        <v>0</v>
      </c>
      <c r="L470" t="n">
        <v>0</v>
      </c>
      <c r="M470" t="n">
        <v>0</v>
      </c>
      <c r="N470" t="n">
        <v>0</v>
      </c>
      <c r="O470" t="n">
        <v>0</v>
      </c>
      <c r="P470" t="n">
        <v>0</v>
      </c>
      <c r="Q470" t="n">
        <v>0</v>
      </c>
      <c r="R470" t="n">
        <v>0</v>
      </c>
      <c r="S470" t="n">
        <v>0</v>
      </c>
      <c r="T470" t="n">
        <v>0</v>
      </c>
      <c r="U470" t="n">
        <v>0</v>
      </c>
      <c r="V470" t="n">
        <v>10.1561</v>
      </c>
      <c r="W470" t="n">
        <v>12.558</v>
      </c>
      <c r="X470" t="n">
        <v>12.558</v>
      </c>
      <c r="Y470" t="n">
        <v>14.9066</v>
      </c>
      <c r="Z470" t="n">
        <v>8027.9566</v>
      </c>
      <c r="AA470" s="20" t="n">
        <v>2</v>
      </c>
      <c r="AC470" s="20" t="n">
        <v>46234</v>
      </c>
      <c r="AD470" t="n">
        <v>1.6562</v>
      </c>
      <c r="AE470" t="n">
        <v>668.9963</v>
      </c>
      <c r="AF470" t="inlineStr">
        <is>
          <t>0:0</t>
        </is>
      </c>
      <c r="AG470" t="n">
        <v>0</v>
      </c>
    </row>
    <row r="471">
      <c r="A471" t="inlineStr">
        <is>
          <t>NUT</t>
        </is>
      </c>
      <c r="B471" t="inlineStr">
        <is>
          <t>RM</t>
        </is>
      </c>
      <c r="C471" t="inlineStr">
        <is>
          <t>RM.NUT.00030</t>
        </is>
      </c>
      <c r="D471" t="inlineStr">
        <is>
          <t>Peanut White - Abeed</t>
        </is>
      </c>
      <c r="E471" t="n">
        <v>1.3</v>
      </c>
      <c r="F471" t="n">
        <v>2.2412</v>
      </c>
      <c r="G471" t="inlineStr">
        <is>
          <t>9403, 9401, 108, 401, 101, 403, 402, 304, 499, 101, 102, 108, 304, 499, 401, 402, 9401, 9403, 102, 403</t>
        </is>
      </c>
      <c r="H471" t="n">
        <v>0</v>
      </c>
      <c r="I471" t="n">
        <v>0</v>
      </c>
      <c r="J471" t="n">
        <v>0</v>
      </c>
      <c r="K471" t="n">
        <v>0</v>
      </c>
      <c r="L471" t="n">
        <v>0</v>
      </c>
      <c r="M471" t="n">
        <v>0</v>
      </c>
      <c r="N471" t="n">
        <v>0</v>
      </c>
      <c r="O471" t="n">
        <v>0</v>
      </c>
      <c r="P471" t="n">
        <v>0</v>
      </c>
      <c r="Q471" t="n">
        <v>0</v>
      </c>
      <c r="R471" t="n">
        <v>0</v>
      </c>
      <c r="S471" t="n">
        <v>0</v>
      </c>
      <c r="T471" t="n">
        <v>1.3</v>
      </c>
      <c r="U471" t="n">
        <v>2.2412</v>
      </c>
      <c r="V471" t="n">
        <v>1.724</v>
      </c>
      <c r="W471" t="n">
        <v>0</v>
      </c>
      <c r="X471" t="n">
        <v>0</v>
      </c>
      <c r="Y471" t="n">
        <v>702.4417999999999</v>
      </c>
      <c r="Z471" t="n">
        <v>10902.5088</v>
      </c>
      <c r="AA471" s="20" t="n">
        <v>46040</v>
      </c>
      <c r="AB471" t="inlineStr">
        <is>
          <t>شركة رجائي ومحمد عيسى الملك</t>
        </is>
      </c>
      <c r="AC471" s="20" t="n">
        <v>46081</v>
      </c>
      <c r="AD471" t="n">
        <v>78.04900000000001</v>
      </c>
      <c r="AE471" t="n">
        <v>908.5424</v>
      </c>
      <c r="AF471" t="inlineStr">
        <is>
          <t>0:0</t>
        </is>
      </c>
      <c r="AG471" t="n">
        <v>0</v>
      </c>
    </row>
    <row r="472">
      <c r="A472" t="inlineStr">
        <is>
          <t>NUT</t>
        </is>
      </c>
      <c r="B472" t="inlineStr">
        <is>
          <t>RM</t>
        </is>
      </c>
      <c r="C472" t="inlineStr">
        <is>
          <t>RM.NUT.00031</t>
        </is>
      </c>
      <c r="D472" t="inlineStr">
        <is>
          <t>Chopped Peanut Rosted</t>
        </is>
      </c>
      <c r="E472" t="n">
        <v>0</v>
      </c>
      <c r="F472" t="n">
        <v>0</v>
      </c>
      <c r="G472" t="inlineStr">
        <is>
          <t>9401, 9405, 9112, 9108, 9403, 9406, 9404, 9402, 403, 409, 405, 404, 406, 801, 9112, 605, 9108, 9404, 9406, 9403, 9401, 9402, 402, 306, 401, 499, 108, 112, 101, 499, 409, 801, 402, 403, 404, 605, 406, 405, 101, 9405, 401, 306, 108, 112</t>
        </is>
      </c>
      <c r="H472" t="n">
        <v>0</v>
      </c>
      <c r="I472" t="n">
        <v>0</v>
      </c>
      <c r="J472" t="n">
        <v>0</v>
      </c>
      <c r="K472" t="n">
        <v>0</v>
      </c>
      <c r="L472" t="n">
        <v>0</v>
      </c>
      <c r="M472" t="n">
        <v>0</v>
      </c>
      <c r="N472" t="n">
        <v>0</v>
      </c>
      <c r="O472" t="n">
        <v>0</v>
      </c>
      <c r="P472" t="n">
        <v>0</v>
      </c>
      <c r="Q472" t="n">
        <v>0</v>
      </c>
      <c r="R472" t="n">
        <v>0</v>
      </c>
      <c r="S472" t="n">
        <v>0</v>
      </c>
      <c r="T472" t="n">
        <v>0</v>
      </c>
      <c r="U472" t="n">
        <v>0</v>
      </c>
      <c r="V472" t="n">
        <v>2.3752</v>
      </c>
      <c r="W472" t="n">
        <v>300.4874</v>
      </c>
      <c r="X472" t="n">
        <v>690.4064</v>
      </c>
      <c r="Y472" t="n">
        <v>959.1324</v>
      </c>
      <c r="Z472" t="n">
        <v>3344.9194</v>
      </c>
      <c r="AA472" s="20" t="n">
        <v>46113</v>
      </c>
      <c r="AB472" t="inlineStr">
        <is>
          <t>شركة صقر ابو عيشة و رضوان النتشة وشركاهم</t>
        </is>
      </c>
      <c r="AC472" s="20" t="n">
        <v>46234</v>
      </c>
      <c r="AD472" t="n">
        <v>106.5702</v>
      </c>
      <c r="AE472" t="n">
        <v>278.7432</v>
      </c>
      <c r="AF472" t="inlineStr">
        <is>
          <t>0:0</t>
        </is>
      </c>
      <c r="AG472" t="n">
        <v>0</v>
      </c>
    </row>
    <row r="473">
      <c r="A473" t="inlineStr">
        <is>
          <t>NUT</t>
        </is>
      </c>
      <c r="B473" t="inlineStr">
        <is>
          <t>RM</t>
        </is>
      </c>
      <c r="C473" t="inlineStr">
        <is>
          <t>RM.NUT.00032</t>
        </is>
      </c>
      <c r="D473" t="inlineStr">
        <is>
          <t>Peanut heart</t>
        </is>
      </c>
      <c r="E473" t="n">
        <v>0</v>
      </c>
      <c r="F473" t="n">
        <v>0</v>
      </c>
      <c r="G473" t="inlineStr">
        <is>
          <t>9108, 9403, 9402, 9403, 9402, 403, 499, 409, 402, 108, 403, 402, 409, 499, 108, 108, 9403, 9108, 403</t>
        </is>
      </c>
      <c r="H473" t="n">
        <v>150</v>
      </c>
      <c r="I473" t="n">
        <v>0</v>
      </c>
      <c r="J473" t="n">
        <v>0</v>
      </c>
      <c r="K473" t="n">
        <v>0</v>
      </c>
      <c r="L473" t="n">
        <v>0</v>
      </c>
      <c r="M473" t="n">
        <v>150</v>
      </c>
      <c r="N473" t="n">
        <v>0</v>
      </c>
      <c r="O473" t="n">
        <v>0</v>
      </c>
      <c r="P473" t="n">
        <v>0</v>
      </c>
      <c r="Q473" t="n">
        <v>0</v>
      </c>
      <c r="R473" t="n">
        <v>0</v>
      </c>
      <c r="S473" t="n">
        <v>0</v>
      </c>
      <c r="T473" t="n">
        <v>150</v>
      </c>
      <c r="U473" t="n">
        <v>310.345</v>
      </c>
      <c r="V473" t="n">
        <v>2.069</v>
      </c>
      <c r="W473" t="n">
        <v>85.047</v>
      </c>
      <c r="X473" t="n">
        <v>85.047</v>
      </c>
      <c r="Y473" t="n">
        <v>85.047</v>
      </c>
      <c r="Z473" t="n">
        <v>156.047</v>
      </c>
      <c r="AA473" s="20" t="n">
        <v>46281</v>
      </c>
      <c r="AB473" t="inlineStr">
        <is>
          <t>شركة خالد داود النتشة وشركاه</t>
        </is>
      </c>
      <c r="AC473" s="20" t="n">
        <v>46234</v>
      </c>
      <c r="AD473" t="n">
        <v>9.4496</v>
      </c>
      <c r="AE473" t="n">
        <v>13.0039</v>
      </c>
      <c r="AF473" t="inlineStr">
        <is>
          <t>11:16</t>
        </is>
      </c>
      <c r="AG473" t="n">
        <v>310.345</v>
      </c>
    </row>
    <row r="474">
      <c r="A474" t="inlineStr">
        <is>
          <t>NUT</t>
        </is>
      </c>
      <c r="B474" t="inlineStr">
        <is>
          <t>RM</t>
        </is>
      </c>
      <c r="C474" t="inlineStr">
        <is>
          <t>RM.NUT.00033</t>
        </is>
      </c>
      <c r="D474" t="inlineStr">
        <is>
          <t>roasted peanuts</t>
        </is>
      </c>
      <c r="E474" t="n">
        <v>0</v>
      </c>
      <c r="F474" t="n">
        <v>0</v>
      </c>
      <c r="G474" t="inlineStr">
        <is>
          <t>499, 403, 108, 306, 9402, 9108, 403, 499, 306, 108, 9402, 9108</t>
        </is>
      </c>
      <c r="H474" t="n">
        <v>0</v>
      </c>
      <c r="I474" t="n">
        <v>0</v>
      </c>
      <c r="J474" t="n">
        <v>0</v>
      </c>
      <c r="K474" t="n">
        <v>0</v>
      </c>
      <c r="L474" t="n">
        <v>0</v>
      </c>
      <c r="M474" t="n">
        <v>0</v>
      </c>
      <c r="N474" t="n">
        <v>0</v>
      </c>
      <c r="O474" t="n">
        <v>0</v>
      </c>
      <c r="P474" t="n">
        <v>0</v>
      </c>
      <c r="Q474" t="n">
        <v>0</v>
      </c>
      <c r="R474" t="n">
        <v>0</v>
      </c>
      <c r="S474" t="n">
        <v>0</v>
      </c>
      <c r="T474" t="n">
        <v>0</v>
      </c>
      <c r="U474" t="n">
        <v>0</v>
      </c>
      <c r="V474" t="n">
        <v>2.4</v>
      </c>
      <c r="W474" t="n">
        <v>0</v>
      </c>
      <c r="X474" t="n">
        <v>0</v>
      </c>
      <c r="Y474" t="n">
        <v>0</v>
      </c>
      <c r="Z474" t="n">
        <v>0</v>
      </c>
      <c r="AA474" s="20" t="n">
        <v>45792</v>
      </c>
      <c r="AB474" t="inlineStr">
        <is>
          <t>شركة صقر ابو عيشة و رضوان النتشة وشركاهم</t>
        </is>
      </c>
      <c r="AC474" s="20" t="n">
        <v>45897</v>
      </c>
      <c r="AD474" t="n">
        <v>0</v>
      </c>
      <c r="AE474" t="n">
        <v>0</v>
      </c>
      <c r="AG474" t="n">
        <v>0</v>
      </c>
    </row>
    <row r="475">
      <c r="A475" t="inlineStr">
        <is>
          <t>NUT</t>
        </is>
      </c>
      <c r="B475" t="inlineStr">
        <is>
          <t>RM</t>
        </is>
      </c>
      <c r="C475" t="inlineStr">
        <is>
          <t>RM.NUT.00034</t>
        </is>
      </c>
      <c r="D475" t="inlineStr">
        <is>
          <t xml:space="preserve">Caramelized Chopped Green Pistachio </t>
        </is>
      </c>
      <c r="E475" t="n">
        <v>0</v>
      </c>
      <c r="F475" t="n">
        <v>0</v>
      </c>
      <c r="G475" t="inlineStr">
        <is>
          <t>401, 401</t>
        </is>
      </c>
      <c r="H475" t="n">
        <v>0</v>
      </c>
      <c r="I475" t="n">
        <v>0</v>
      </c>
      <c r="J475" t="n">
        <v>0</v>
      </c>
      <c r="K475" t="n">
        <v>0</v>
      </c>
      <c r="L475" t="n">
        <v>0</v>
      </c>
      <c r="M475" t="n">
        <v>0</v>
      </c>
      <c r="N475" t="n">
        <v>0</v>
      </c>
      <c r="O475" t="n">
        <v>0</v>
      </c>
      <c r="P475" t="n">
        <v>0</v>
      </c>
      <c r="Q475" t="n">
        <v>0</v>
      </c>
      <c r="R475" t="n">
        <v>0</v>
      </c>
      <c r="S475" t="n">
        <v>0</v>
      </c>
      <c r="T475" t="n">
        <v>0</v>
      </c>
      <c r="U475" t="n">
        <v>0</v>
      </c>
      <c r="V475" t="n">
        <v>13.362</v>
      </c>
      <c r="W475" t="n">
        <v>0</v>
      </c>
      <c r="X475" t="n">
        <v>0</v>
      </c>
      <c r="Y475" t="n">
        <v>0</v>
      </c>
      <c r="Z475" t="n">
        <v>0</v>
      </c>
      <c r="AA475" s="20" t="n">
        <v>2</v>
      </c>
      <c r="AC475" s="20" t="n">
        <v>44401</v>
      </c>
      <c r="AD475" t="n">
        <v>0</v>
      </c>
      <c r="AE475" t="n">
        <v>0</v>
      </c>
      <c r="AG475" t="n">
        <v>0</v>
      </c>
    </row>
    <row r="476">
      <c r="A476" t="inlineStr">
        <is>
          <t>NUT</t>
        </is>
      </c>
      <c r="B476" t="inlineStr">
        <is>
          <t>RM</t>
        </is>
      </c>
      <c r="C476" t="inlineStr">
        <is>
          <t>RM.NUT.00035</t>
        </is>
      </c>
      <c r="D476" t="inlineStr">
        <is>
          <t xml:space="preserve">Pure Pistachio Paste </t>
        </is>
      </c>
      <c r="E476" t="n">
        <v>0.45</v>
      </c>
      <c r="F476" t="n">
        <v>3.8293</v>
      </c>
      <c r="G476" t="inlineStr">
        <is>
          <t>801, 304, 304, 801</t>
        </is>
      </c>
      <c r="H476" t="n">
        <v>0</v>
      </c>
      <c r="I476" t="n">
        <v>0</v>
      </c>
      <c r="J476" t="n">
        <v>0</v>
      </c>
      <c r="K476" t="n">
        <v>0</v>
      </c>
      <c r="L476" t="n">
        <v>0</v>
      </c>
      <c r="M476" t="n">
        <v>0</v>
      </c>
      <c r="N476" t="n">
        <v>0</v>
      </c>
      <c r="O476" t="n">
        <v>0</v>
      </c>
      <c r="P476" t="n">
        <v>0</v>
      </c>
      <c r="Q476" t="n">
        <v>0</v>
      </c>
      <c r="R476" t="n">
        <v>0</v>
      </c>
      <c r="S476" t="n">
        <v>0</v>
      </c>
      <c r="T476" t="n">
        <v>0.45</v>
      </c>
      <c r="U476" t="n">
        <v>3.8293</v>
      </c>
      <c r="V476" t="n">
        <v>8.509600000000001</v>
      </c>
      <c r="W476" t="n">
        <v>0</v>
      </c>
      <c r="X476" t="n">
        <v>0</v>
      </c>
      <c r="Y476" t="n">
        <v>0</v>
      </c>
      <c r="Z476" t="n">
        <v>0</v>
      </c>
      <c r="AA476" s="20" t="n">
        <v>2</v>
      </c>
      <c r="AC476" s="20" t="n">
        <v>2</v>
      </c>
      <c r="AD476" t="n">
        <v>0</v>
      </c>
      <c r="AE476" t="n">
        <v>0</v>
      </c>
      <c r="AG476" t="n">
        <v>0</v>
      </c>
    </row>
    <row r="477">
      <c r="A477" t="inlineStr">
        <is>
          <t>NUT</t>
        </is>
      </c>
      <c r="B477" t="inlineStr">
        <is>
          <t>RM</t>
        </is>
      </c>
      <c r="C477" t="inlineStr">
        <is>
          <t>RM.NUT.00036</t>
        </is>
      </c>
      <c r="D477" t="inlineStr">
        <is>
          <t>Roasted Pistachio Paste</t>
        </is>
      </c>
      <c r="E477" t="n">
        <v>0</v>
      </c>
      <c r="F477" t="n">
        <v>0</v>
      </c>
      <c r="G477" t="inlineStr">
        <is>
          <t>401, 401</t>
        </is>
      </c>
      <c r="H477" t="n">
        <v>0</v>
      </c>
      <c r="I477" t="n">
        <v>0</v>
      </c>
      <c r="J477" t="n">
        <v>0</v>
      </c>
      <c r="K477" t="n">
        <v>0</v>
      </c>
      <c r="L477" t="n">
        <v>0</v>
      </c>
      <c r="M477" t="n">
        <v>0</v>
      </c>
      <c r="N477" t="n">
        <v>0</v>
      </c>
      <c r="O477" t="n">
        <v>0</v>
      </c>
      <c r="P477" t="n">
        <v>0</v>
      </c>
      <c r="Q477" t="n">
        <v>0</v>
      </c>
      <c r="R477" t="n">
        <v>0</v>
      </c>
      <c r="S477" t="n">
        <v>0</v>
      </c>
      <c r="T477" t="n">
        <v>0</v>
      </c>
      <c r="U477" t="n">
        <v>0</v>
      </c>
      <c r="V477" t="n">
        <v>11.207</v>
      </c>
      <c r="W477" t="n">
        <v>0</v>
      </c>
      <c r="X477" t="n">
        <v>0</v>
      </c>
      <c r="Y477" t="n">
        <v>0</v>
      </c>
      <c r="Z477" t="n">
        <v>0</v>
      </c>
      <c r="AA477" s="20" t="n">
        <v>2</v>
      </c>
      <c r="AC477" s="20" t="n">
        <v>2</v>
      </c>
      <c r="AD477" t="n">
        <v>0</v>
      </c>
      <c r="AE477" t="n">
        <v>0</v>
      </c>
      <c r="AG477" t="n">
        <v>0</v>
      </c>
    </row>
    <row r="478">
      <c r="A478" t="inlineStr">
        <is>
          <t>NUT</t>
        </is>
      </c>
      <c r="B478" t="inlineStr">
        <is>
          <t>RM</t>
        </is>
      </c>
      <c r="C478" t="inlineStr">
        <is>
          <t>RM.NUT.00038</t>
        </is>
      </c>
      <c r="D478" t="inlineStr">
        <is>
          <t>Syrian Pistachio Whole</t>
        </is>
      </c>
      <c r="E478" t="n">
        <v>43.655</v>
      </c>
      <c r="F478" t="n">
        <v>539.8471</v>
      </c>
      <c r="G478" t="inlineStr">
        <is>
          <t>9402, 401, 402, 101, 103, 102, 403, 409, 402, 409, 401, 101, 102, 103, 9402, 403</t>
        </is>
      </c>
      <c r="H478" t="n">
        <v>0</v>
      </c>
      <c r="I478" t="n">
        <v>0</v>
      </c>
      <c r="J478" t="n">
        <v>0</v>
      </c>
      <c r="K478" t="n">
        <v>0</v>
      </c>
      <c r="L478" t="n">
        <v>0</v>
      </c>
      <c r="M478" t="n">
        <v>0</v>
      </c>
      <c r="N478" t="n">
        <v>0</v>
      </c>
      <c r="O478" t="n">
        <v>0</v>
      </c>
      <c r="P478" t="n">
        <v>0</v>
      </c>
      <c r="Q478" t="n">
        <v>0</v>
      </c>
      <c r="R478" t="n">
        <v>0</v>
      </c>
      <c r="S478" t="n">
        <v>0</v>
      </c>
      <c r="T478" t="n">
        <v>43.655</v>
      </c>
      <c r="U478" t="n">
        <v>539.8471</v>
      </c>
      <c r="V478" t="n">
        <v>12.3662</v>
      </c>
      <c r="W478" t="n">
        <v>0.2</v>
      </c>
      <c r="X478" t="n">
        <v>0.2</v>
      </c>
      <c r="Y478" t="n">
        <v>0.2</v>
      </c>
      <c r="Z478" t="n">
        <v>0.2</v>
      </c>
      <c r="AA478" s="20" t="n">
        <v>44712</v>
      </c>
      <c r="AB478" t="inlineStr">
        <is>
          <t>مؤسسة الزنبقة للاستيراد والتصدير - مورد</t>
        </is>
      </c>
      <c r="AC478" s="20" t="n">
        <v>46256</v>
      </c>
      <c r="AD478" t="n">
        <v>0.0222</v>
      </c>
      <c r="AE478" t="n">
        <v>0.0166</v>
      </c>
      <c r="AF478" t="inlineStr">
        <is>
          <t>2619:9</t>
        </is>
      </c>
      <c r="AG478" t="n">
        <v>0</v>
      </c>
    </row>
    <row r="479">
      <c r="A479" t="inlineStr">
        <is>
          <t>NUT</t>
        </is>
      </c>
      <c r="B479" t="inlineStr">
        <is>
          <t>RM</t>
        </is>
      </c>
      <c r="C479" t="inlineStr">
        <is>
          <t>RM.NUT.00039</t>
        </is>
      </c>
      <c r="D479" t="inlineStr">
        <is>
          <t xml:space="preserve">American Pistachio Whole </t>
        </is>
      </c>
      <c r="E479" t="n">
        <v>70758.274</v>
      </c>
      <c r="F479" t="n">
        <v>1214200.2769</v>
      </c>
      <c r="G479" t="inlineStr">
        <is>
          <t>9402, 9301, 9403, 9605, 9409, 9108, 9112, 9405, 9401, 112, 301, 9111, 108, 111, 306, 401, 203, 9405, 102, 9409, 301, 103, 409, 101, 107, 9403, 403, 111, 109, 405, 605, 403, 402, 304, 701, 499, 409, 9103, 9111, 101, 102, 103, 104, 107, 109, 203, 111, 112, 108, 304, 301, 499, 401, 306, 402, 9402, 9111, 9401, 9403, 9605, 9301, 104, 9108, 605, 9103, 9112, 701, 405, 409, 403</t>
        </is>
      </c>
      <c r="H479" t="n">
        <v>0</v>
      </c>
      <c r="I479" t="n">
        <v>0</v>
      </c>
      <c r="J479" t="n">
        <v>0</v>
      </c>
      <c r="K479" t="n">
        <v>0</v>
      </c>
      <c r="L479" t="n">
        <v>0</v>
      </c>
      <c r="M479" t="n">
        <v>0</v>
      </c>
      <c r="N479" t="n">
        <v>0</v>
      </c>
      <c r="O479" t="n">
        <v>0</v>
      </c>
      <c r="P479" t="n">
        <v>0</v>
      </c>
      <c r="Q479" t="n">
        <v>-13966.658</v>
      </c>
      <c r="R479" t="n">
        <v>0</v>
      </c>
      <c r="S479" t="n">
        <v>-13966.658</v>
      </c>
      <c r="T479" t="n">
        <v>56791.616</v>
      </c>
      <c r="U479" t="n">
        <v>991057.7676</v>
      </c>
      <c r="V479" t="n">
        <v>17.4508</v>
      </c>
      <c r="W479" t="n">
        <v>54058.8436</v>
      </c>
      <c r="X479" t="n">
        <v>115626.7196</v>
      </c>
      <c r="Y479" t="n">
        <v>185912.6668</v>
      </c>
      <c r="Z479" t="n">
        <v>221747.8938</v>
      </c>
      <c r="AA479" s="20" t="n">
        <v>46217</v>
      </c>
      <c r="AB479" t="inlineStr">
        <is>
          <t>PISTACHIO.10/2026</t>
        </is>
      </c>
      <c r="AC479" s="20" t="n">
        <v>46283</v>
      </c>
      <c r="AD479" t="n">
        <v>20656.9629</v>
      </c>
      <c r="AE479" t="n">
        <v>18478.9911</v>
      </c>
      <c r="AF479" t="inlineStr">
        <is>
          <t>3:2</t>
        </is>
      </c>
      <c r="AG479" t="n">
        <v>0</v>
      </c>
    </row>
    <row r="480">
      <c r="A480" t="inlineStr">
        <is>
          <t>NUT</t>
        </is>
      </c>
      <c r="B480" t="inlineStr">
        <is>
          <t>RM</t>
        </is>
      </c>
      <c r="C480" t="inlineStr">
        <is>
          <t>RM.NUT.00040</t>
        </is>
      </c>
      <c r="D480" t="inlineStr">
        <is>
          <t>فستق حلبي بوز فاكيوم</t>
        </is>
      </c>
      <c r="E480" t="n">
        <v>46.8</v>
      </c>
      <c r="F480" t="n">
        <v>1302.6024</v>
      </c>
      <c r="G480" t="inlineStr">
        <is>
          <t>9401, 9108, 9304, 9101, 9409, 9402, 403, 409, 801, 9101, 9108, 9304, 9401, 9402, 402, 306, 401, 499, 304, 108, 202, 102, 101, 409, 499, 801, 304, 402, 403, 202, 101, 9409, 102, 304, 401, 306, 108</t>
        </is>
      </c>
      <c r="H480" t="n">
        <v>0</v>
      </c>
      <c r="I480" t="n">
        <v>0</v>
      </c>
      <c r="J480" t="n">
        <v>0</v>
      </c>
      <c r="K480" t="n">
        <v>0</v>
      </c>
      <c r="L480" t="n">
        <v>0</v>
      </c>
      <c r="M480" t="n">
        <v>0</v>
      </c>
      <c r="N480" t="n">
        <v>0</v>
      </c>
      <c r="O480" t="n">
        <v>0</v>
      </c>
      <c r="P480" t="n">
        <v>0</v>
      </c>
      <c r="Q480" t="n">
        <v>-0.606</v>
      </c>
      <c r="R480" t="n">
        <v>0</v>
      </c>
      <c r="S480" t="n">
        <v>-0.606</v>
      </c>
      <c r="T480" t="n">
        <v>46.194</v>
      </c>
      <c r="U480" t="n">
        <v>1285.6235</v>
      </c>
      <c r="V480" t="n">
        <v>27.831</v>
      </c>
      <c r="W480" t="n">
        <v>159.962</v>
      </c>
      <c r="X480" t="n">
        <v>159.962</v>
      </c>
      <c r="Y480" t="n">
        <v>521.8887999999999</v>
      </c>
      <c r="Z480" t="n">
        <v>556.8218000000001</v>
      </c>
      <c r="AA480" s="20" t="n">
        <v>46239</v>
      </c>
      <c r="AB480" t="inlineStr">
        <is>
          <t>مؤسسة الزنبقة للاستيراد والتصدير - مورد</t>
        </is>
      </c>
      <c r="AC480" s="20" t="n">
        <v>46274</v>
      </c>
      <c r="AD480" t="n">
        <v>57.9876</v>
      </c>
      <c r="AE480" t="n">
        <v>46.4018</v>
      </c>
      <c r="AF480" t="inlineStr">
        <is>
          <t>0:29</t>
        </is>
      </c>
      <c r="AG480" t="n">
        <v>0</v>
      </c>
    </row>
    <row r="481">
      <c r="A481" t="inlineStr">
        <is>
          <t>NUT</t>
        </is>
      </c>
      <c r="B481" t="inlineStr">
        <is>
          <t>RM</t>
        </is>
      </c>
      <c r="C481" t="inlineStr">
        <is>
          <t>RM.NUT.00041</t>
        </is>
      </c>
      <c r="D481" t="inlineStr">
        <is>
          <t xml:space="preserve">عجينة الفستق الحلبي </t>
        </is>
      </c>
      <c r="E481" t="n">
        <v>0</v>
      </c>
      <c r="F481" t="n">
        <v>0</v>
      </c>
      <c r="G481" t="inlineStr">
        <is>
          <t>499, 402, 401, 201, 404, 402, 201, 401, 404, 499, 9404, 9404</t>
        </is>
      </c>
      <c r="H481" t="n">
        <v>0</v>
      </c>
      <c r="I481" t="n">
        <v>0</v>
      </c>
      <c r="J481" t="n">
        <v>0</v>
      </c>
      <c r="K481" t="n">
        <v>0</v>
      </c>
      <c r="L481" t="n">
        <v>0</v>
      </c>
      <c r="M481" t="n">
        <v>0</v>
      </c>
      <c r="N481" t="n">
        <v>0</v>
      </c>
      <c r="O481" t="n">
        <v>0</v>
      </c>
      <c r="P481" t="n">
        <v>0</v>
      </c>
      <c r="Q481" t="n">
        <v>0</v>
      </c>
      <c r="R481" t="n">
        <v>0</v>
      </c>
      <c r="S481" t="n">
        <v>0</v>
      </c>
      <c r="T481" t="n">
        <v>0</v>
      </c>
      <c r="U481" t="n">
        <v>0</v>
      </c>
      <c r="V481" t="n">
        <v>9.692</v>
      </c>
      <c r="W481" t="n">
        <v>273.2827</v>
      </c>
      <c r="X481" t="n">
        <v>273.2827</v>
      </c>
      <c r="Y481" t="n">
        <v>274.7477</v>
      </c>
      <c r="Z481" t="n">
        <v>274.7477</v>
      </c>
      <c r="AA481" s="20" t="n">
        <v>2</v>
      </c>
      <c r="AC481" s="20" t="n">
        <v>46234</v>
      </c>
      <c r="AD481" t="n">
        <v>30.5275</v>
      </c>
      <c r="AE481" t="n">
        <v>22.8956</v>
      </c>
      <c r="AF481" t="inlineStr">
        <is>
          <t>0:0</t>
        </is>
      </c>
      <c r="AG481" t="n">
        <v>0</v>
      </c>
    </row>
    <row r="482">
      <c r="A482" t="inlineStr">
        <is>
          <t>NUT</t>
        </is>
      </c>
      <c r="B482" t="inlineStr">
        <is>
          <t>RM</t>
        </is>
      </c>
      <c r="C482" t="inlineStr">
        <is>
          <t>RM.NUT.00042</t>
        </is>
      </c>
      <c r="D482" t="inlineStr">
        <is>
          <t xml:space="preserve">عجينة الفستق الحلبي </t>
        </is>
      </c>
      <c r="E482" t="n">
        <v>0</v>
      </c>
      <c r="F482" t="n">
        <v>0</v>
      </c>
      <c r="G482" t="inlineStr">
        <is>
          <t>9404, 9401, 9401, 9404, 404, 106, 201, 401, 401, 201, 404, 106</t>
        </is>
      </c>
      <c r="H482" t="n">
        <v>0</v>
      </c>
      <c r="I482" t="n">
        <v>0</v>
      </c>
      <c r="J482" t="n">
        <v>0</v>
      </c>
      <c r="K482" t="n">
        <v>0</v>
      </c>
      <c r="L482" t="n">
        <v>0</v>
      </c>
      <c r="M482" t="n">
        <v>0</v>
      </c>
      <c r="N482" t="n">
        <v>0</v>
      </c>
      <c r="O482" t="n">
        <v>0</v>
      </c>
      <c r="P482" t="n">
        <v>0</v>
      </c>
      <c r="Q482" t="n">
        <v>0</v>
      </c>
      <c r="R482" t="n">
        <v>0</v>
      </c>
      <c r="S482" t="n">
        <v>0</v>
      </c>
      <c r="T482" t="n">
        <v>0</v>
      </c>
      <c r="U482" t="n">
        <v>0</v>
      </c>
      <c r="V482" t="n">
        <v>7.1639</v>
      </c>
      <c r="W482" t="n">
        <v>0</v>
      </c>
      <c r="X482" t="n">
        <v>0</v>
      </c>
      <c r="Y482" t="n">
        <v>0</v>
      </c>
      <c r="Z482" t="n">
        <v>0</v>
      </c>
      <c r="AA482" s="20" t="n">
        <v>2</v>
      </c>
      <c r="AC482" s="20" t="n">
        <v>2</v>
      </c>
      <c r="AD482" t="n">
        <v>0</v>
      </c>
      <c r="AE482" t="n">
        <v>0</v>
      </c>
      <c r="AG482" t="n">
        <v>0</v>
      </c>
    </row>
    <row r="483">
      <c r="A483" t="inlineStr">
        <is>
          <t>NUT</t>
        </is>
      </c>
      <c r="B483" t="inlineStr">
        <is>
          <t>RM</t>
        </is>
      </c>
      <c r="C483" t="inlineStr">
        <is>
          <t>RM.NUT.00043</t>
        </is>
      </c>
      <c r="D483" t="inlineStr">
        <is>
          <t xml:space="preserve"> فستق حلبي موردي </t>
        </is>
      </c>
      <c r="E483" t="n">
        <v>0</v>
      </c>
      <c r="F483" t="n">
        <v>0</v>
      </c>
      <c r="G483" t="inlineStr">
        <is>
          <t>402, 499, 402, 499</t>
        </is>
      </c>
      <c r="H483" t="n">
        <v>0</v>
      </c>
      <c r="I483" t="n">
        <v>0</v>
      </c>
      <c r="J483" t="n">
        <v>0</v>
      </c>
      <c r="K483" t="n">
        <v>0</v>
      </c>
      <c r="L483" t="n">
        <v>0</v>
      </c>
      <c r="M483" t="n">
        <v>0</v>
      </c>
      <c r="N483" t="n">
        <v>0</v>
      </c>
      <c r="O483" t="n">
        <v>0</v>
      </c>
      <c r="P483" t="n">
        <v>0</v>
      </c>
      <c r="Q483" t="n">
        <v>0</v>
      </c>
      <c r="R483" t="n">
        <v>0</v>
      </c>
      <c r="S483" t="n">
        <v>0</v>
      </c>
      <c r="T483" t="n">
        <v>0</v>
      </c>
      <c r="U483" t="n">
        <v>0</v>
      </c>
      <c r="V483" t="n">
        <v>14.9065</v>
      </c>
      <c r="W483" t="n">
        <v>0</v>
      </c>
      <c r="X483" t="n">
        <v>0</v>
      </c>
      <c r="Y483" t="n">
        <v>0</v>
      </c>
      <c r="Z483" t="n">
        <v>0</v>
      </c>
      <c r="AA483" s="20" t="n">
        <v>45048</v>
      </c>
      <c r="AB483" t="inlineStr">
        <is>
          <t>مؤسسة الزنبقة للاستيراد والتصدير - مورد</t>
        </is>
      </c>
      <c r="AC483" s="20" t="n">
        <v>44995</v>
      </c>
      <c r="AD483" t="n">
        <v>0</v>
      </c>
      <c r="AE483" t="n">
        <v>0</v>
      </c>
      <c r="AG483" t="n">
        <v>0</v>
      </c>
    </row>
    <row r="484">
      <c r="A484" t="inlineStr">
        <is>
          <t>NUT</t>
        </is>
      </c>
      <c r="B484" t="inlineStr">
        <is>
          <t>RM</t>
        </is>
      </c>
      <c r="C484" t="inlineStr">
        <is>
          <t>RM.NUT.00044</t>
        </is>
      </c>
      <c r="D484" t="inlineStr">
        <is>
          <t xml:space="preserve">فستق حلبي </t>
        </is>
      </c>
      <c r="E484" t="n">
        <v>0</v>
      </c>
      <c r="F484" t="n">
        <v>0</v>
      </c>
      <c r="G484" t="inlineStr">
        <is>
          <t>9402, 101, 102, 108, 301, 499, 9108, 306, 403, 108, 301, 101, 102, 306, 499, 403, 9108, 9402</t>
        </is>
      </c>
      <c r="H484" t="n">
        <v>0</v>
      </c>
      <c r="I484" t="n">
        <v>0</v>
      </c>
      <c r="J484" t="n">
        <v>0</v>
      </c>
      <c r="K484" t="n">
        <v>0</v>
      </c>
      <c r="L484" t="n">
        <v>0</v>
      </c>
      <c r="M484" t="n">
        <v>0</v>
      </c>
      <c r="N484" t="n">
        <v>0</v>
      </c>
      <c r="O484" t="n">
        <v>0</v>
      </c>
      <c r="P484" t="n">
        <v>0</v>
      </c>
      <c r="Q484" t="n">
        <v>0</v>
      </c>
      <c r="R484" t="n">
        <v>0</v>
      </c>
      <c r="S484" t="n">
        <v>0</v>
      </c>
      <c r="T484" t="n">
        <v>0</v>
      </c>
      <c r="U484" t="n">
        <v>0</v>
      </c>
      <c r="V484" t="n">
        <v>10</v>
      </c>
      <c r="W484" t="n">
        <v>10</v>
      </c>
      <c r="X484" t="n">
        <v>10</v>
      </c>
      <c r="Y484" t="n">
        <v>10</v>
      </c>
      <c r="Z484" t="n">
        <v>10</v>
      </c>
      <c r="AA484" s="20" t="n">
        <v>45754</v>
      </c>
      <c r="AB484" t="inlineStr">
        <is>
          <t>مؤسسة الزنبقة للاستيراد والتصدير - مورد</t>
        </is>
      </c>
      <c r="AC484" s="20" t="n">
        <v>46234</v>
      </c>
      <c r="AD484" t="n">
        <v>1.1111</v>
      </c>
      <c r="AE484" t="n">
        <v>0.8333</v>
      </c>
      <c r="AF484" t="inlineStr">
        <is>
          <t>0:0</t>
        </is>
      </c>
      <c r="AG484" t="n">
        <v>0</v>
      </c>
    </row>
    <row r="485">
      <c r="A485" t="inlineStr">
        <is>
          <t>NUT</t>
        </is>
      </c>
      <c r="B485" t="inlineStr">
        <is>
          <t>RM</t>
        </is>
      </c>
      <c r="C485" t="inlineStr">
        <is>
          <t>RM.NUT.00045</t>
        </is>
      </c>
      <c r="D485" t="inlineStr">
        <is>
          <t>Marouf pistachio</t>
        </is>
      </c>
      <c r="E485" t="n">
        <v>0</v>
      </c>
      <c r="F485" t="n">
        <v>0</v>
      </c>
      <c r="G485" t="inlineStr">
        <is>
          <t>9401, 9402, 101, 102, 401, 403, 401, 101, 102, 403, 9401, 9402</t>
        </is>
      </c>
      <c r="H485" t="n">
        <v>0</v>
      </c>
      <c r="I485" t="n">
        <v>0</v>
      </c>
      <c r="J485" t="n">
        <v>0</v>
      </c>
      <c r="K485" t="n">
        <v>0</v>
      </c>
      <c r="L485" t="n">
        <v>0</v>
      </c>
      <c r="M485" t="n">
        <v>0</v>
      </c>
      <c r="N485" t="n">
        <v>0</v>
      </c>
      <c r="O485" t="n">
        <v>0</v>
      </c>
      <c r="P485" t="n">
        <v>0</v>
      </c>
      <c r="Q485" t="n">
        <v>0</v>
      </c>
      <c r="R485" t="n">
        <v>0</v>
      </c>
      <c r="S485" t="n">
        <v>0</v>
      </c>
      <c r="T485" t="n">
        <v>0</v>
      </c>
      <c r="U485" t="n">
        <v>0</v>
      </c>
      <c r="V485" t="n">
        <v>14.6552</v>
      </c>
      <c r="W485" t="n">
        <v>0</v>
      </c>
      <c r="X485" t="n">
        <v>0</v>
      </c>
      <c r="Y485" t="n">
        <v>0</v>
      </c>
      <c r="Z485" t="n">
        <v>0</v>
      </c>
      <c r="AA485" s="20" t="n">
        <v>44795</v>
      </c>
      <c r="AB485" t="inlineStr">
        <is>
          <t>شركة المعروف للصناعات الغذائية - مورد</t>
        </is>
      </c>
      <c r="AC485" s="20" t="n">
        <v>44807</v>
      </c>
      <c r="AD485" t="n">
        <v>0</v>
      </c>
      <c r="AE485" t="n">
        <v>0</v>
      </c>
      <c r="AG485" t="n">
        <v>0</v>
      </c>
    </row>
    <row r="486">
      <c r="A486" t="inlineStr">
        <is>
          <t>NUT</t>
        </is>
      </c>
      <c r="B486" t="inlineStr">
        <is>
          <t>RM</t>
        </is>
      </c>
      <c r="C486" t="inlineStr">
        <is>
          <t>RM.NUT.00046</t>
        </is>
      </c>
      <c r="D486" t="inlineStr">
        <is>
          <t xml:space="preserve">فستق حلبي رأس خاروف </t>
        </is>
      </c>
      <c r="E486" t="n">
        <v>0</v>
      </c>
      <c r="F486" t="n">
        <v>0</v>
      </c>
      <c r="G486" t="inlineStr">
        <is>
          <t>301, 301</t>
        </is>
      </c>
      <c r="H486" t="n">
        <v>0</v>
      </c>
      <c r="I486" t="n">
        <v>0</v>
      </c>
      <c r="J486" t="n">
        <v>0</v>
      </c>
      <c r="K486" t="n">
        <v>0</v>
      </c>
      <c r="L486" t="n">
        <v>0</v>
      </c>
      <c r="M486" t="n">
        <v>0</v>
      </c>
      <c r="N486" t="n">
        <v>0</v>
      </c>
      <c r="O486" t="n">
        <v>0</v>
      </c>
      <c r="P486" t="n">
        <v>0</v>
      </c>
      <c r="Q486" t="n">
        <v>0</v>
      </c>
      <c r="R486" t="n">
        <v>0</v>
      </c>
      <c r="S486" t="n">
        <v>0</v>
      </c>
      <c r="T486" t="n">
        <v>0</v>
      </c>
      <c r="U486" t="n">
        <v>0</v>
      </c>
      <c r="V486" t="n">
        <v>12.5</v>
      </c>
      <c r="W486" t="n">
        <v>0</v>
      </c>
      <c r="X486" t="n">
        <v>0</v>
      </c>
      <c r="Y486" t="n">
        <v>0</v>
      </c>
      <c r="Z486" t="n">
        <v>0</v>
      </c>
      <c r="AA486" s="20" t="n">
        <v>45284</v>
      </c>
      <c r="AB486" t="inlineStr">
        <is>
          <t>مؤسسة سراج الاقصى لتجارة المواد الغذائية - مورد</t>
        </is>
      </c>
      <c r="AC486" s="20" t="n">
        <v>45579</v>
      </c>
      <c r="AD486" t="n">
        <v>0</v>
      </c>
      <c r="AE486" t="n">
        <v>0</v>
      </c>
      <c r="AG486" t="n">
        <v>0</v>
      </c>
    </row>
    <row r="487">
      <c r="A487" t="inlineStr">
        <is>
          <t>NUT</t>
        </is>
      </c>
      <c r="B487" t="inlineStr">
        <is>
          <t>RM</t>
        </is>
      </c>
      <c r="C487" t="inlineStr">
        <is>
          <t>RM.NUT.00047</t>
        </is>
      </c>
      <c r="D487" t="inlineStr">
        <is>
          <t>فستق حلبي قلب</t>
        </is>
      </c>
      <c r="E487" t="n">
        <v>0</v>
      </c>
      <c r="F487" t="n">
        <v>0</v>
      </c>
      <c r="G487" t="inlineStr">
        <is>
          <t>9402, 9403, 403, 304, 301, 108, 101, 403, 304, 301, 108, 101, 9403, 9402</t>
        </is>
      </c>
      <c r="H487" t="n">
        <v>0</v>
      </c>
      <c r="I487" t="n">
        <v>0</v>
      </c>
      <c r="J487" t="n">
        <v>0</v>
      </c>
      <c r="K487" t="n">
        <v>0</v>
      </c>
      <c r="L487" t="n">
        <v>0</v>
      </c>
      <c r="M487" t="n">
        <v>0</v>
      </c>
      <c r="N487" t="n">
        <v>0</v>
      </c>
      <c r="O487" t="n">
        <v>0</v>
      </c>
      <c r="P487" t="n">
        <v>0</v>
      </c>
      <c r="Q487" t="n">
        <v>0</v>
      </c>
      <c r="R487" t="n">
        <v>0</v>
      </c>
      <c r="S487" t="n">
        <v>0</v>
      </c>
      <c r="T487" t="n">
        <v>0</v>
      </c>
      <c r="U487" t="n">
        <v>0</v>
      </c>
      <c r="V487" t="n">
        <v>12.5</v>
      </c>
      <c r="W487" t="n">
        <v>0</v>
      </c>
      <c r="X487" t="n">
        <v>0</v>
      </c>
      <c r="Y487" t="n">
        <v>0</v>
      </c>
      <c r="Z487" t="n">
        <v>0</v>
      </c>
      <c r="AA487" s="20" t="n">
        <v>46041</v>
      </c>
      <c r="AB487" t="inlineStr">
        <is>
          <t>مؤسسة الزنبقة للاستيراد والتصدير - مورد</t>
        </is>
      </c>
      <c r="AC487" s="20" t="n">
        <v>46104</v>
      </c>
      <c r="AD487" t="n">
        <v>0</v>
      </c>
      <c r="AE487" t="n">
        <v>0</v>
      </c>
      <c r="AG487" t="n">
        <v>0</v>
      </c>
    </row>
    <row r="488">
      <c r="A488" t="inlineStr">
        <is>
          <t>NUT</t>
        </is>
      </c>
      <c r="B488" t="inlineStr">
        <is>
          <t>RM</t>
        </is>
      </c>
      <c r="C488" t="inlineStr">
        <is>
          <t>RM.NUT.00048</t>
        </is>
      </c>
      <c r="D488" t="inlineStr">
        <is>
          <t>فستق حلبي شرائح</t>
        </is>
      </c>
      <c r="E488" t="n">
        <v>549.292</v>
      </c>
      <c r="F488" t="n">
        <v>8514.026</v>
      </c>
      <c r="G488" t="inlineStr">
        <is>
          <t>401, 9409, 409, 101, 108, 402, 605, 403, 409, 499, 9108, 108, 101, 102, 402, 409, 499, 401, 605, 9108, 403, 9402, 9605, 9403, 102, 9605, 9403, 9402, 9409</t>
        </is>
      </c>
      <c r="H488" t="n">
        <v>0</v>
      </c>
      <c r="I488" t="n">
        <v>0</v>
      </c>
      <c r="J488" t="n">
        <v>0</v>
      </c>
      <c r="K488" t="n">
        <v>0</v>
      </c>
      <c r="L488" t="n">
        <v>0</v>
      </c>
      <c r="M488" t="n">
        <v>0</v>
      </c>
      <c r="N488" t="n">
        <v>0</v>
      </c>
      <c r="O488" t="n">
        <v>0</v>
      </c>
      <c r="P488" t="n">
        <v>0</v>
      </c>
      <c r="Q488" t="n">
        <v>-20.261</v>
      </c>
      <c r="R488" t="n">
        <v>0</v>
      </c>
      <c r="S488" t="n">
        <v>-20.261</v>
      </c>
      <c r="T488" t="n">
        <v>529.0309999999999</v>
      </c>
      <c r="U488" t="n">
        <v>8199.9805</v>
      </c>
      <c r="V488" t="n">
        <v>15.5</v>
      </c>
      <c r="W488" t="n">
        <v>169.7748</v>
      </c>
      <c r="X488" t="n">
        <v>498.1268</v>
      </c>
      <c r="Y488" t="n">
        <v>1585.7032</v>
      </c>
      <c r="Z488" t="n">
        <v>1945.9592</v>
      </c>
      <c r="AA488" s="20" t="n">
        <v>46112</v>
      </c>
      <c r="AB488" t="inlineStr">
        <is>
          <t>مؤسسة الزنبقة للاستيراد والتصدير - مورد</t>
        </is>
      </c>
      <c r="AC488" s="20" t="n">
        <v>46293</v>
      </c>
      <c r="AD488" t="n">
        <v>176.1892</v>
      </c>
      <c r="AE488" t="n">
        <v>162.1632</v>
      </c>
      <c r="AF488" t="inlineStr">
        <is>
          <t>3:7</t>
        </is>
      </c>
      <c r="AG488" t="n">
        <v>0</v>
      </c>
    </row>
    <row r="489">
      <c r="A489" t="inlineStr">
        <is>
          <t>NUT</t>
        </is>
      </c>
      <c r="B489" t="inlineStr">
        <is>
          <t>RM</t>
        </is>
      </c>
      <c r="C489" t="inlineStr">
        <is>
          <t>RM.NUT.00049</t>
        </is>
      </c>
      <c r="D489" t="inlineStr">
        <is>
          <t>Pistachio Kernels #1</t>
        </is>
      </c>
      <c r="E489" t="n">
        <v>50903.234</v>
      </c>
      <c r="F489" t="n">
        <v>633588.4151</v>
      </c>
      <c r="G489" t="inlineStr">
        <is>
          <t>409, 499, 204, 402, 108, 112, 301, 304, 101, 103, 102, 111, 110, 403, 405, 408, 9108, 605, 701, 9112, 9301, 9204, 102, 110, 110, 111, 9402, 9403, 9304, 9111, 9110, 9605, 204, 304, 112, 301, 111, 108, 101, 9403, 9111, 403, 9409, 9405, 304, 103, 701, 9110, 9108, 9111, 605, 403, 402, 409, 499, 405, 408, 9301, 9403, 9605, 9402, 9409, 9204, 9304, 9405, 9112</t>
        </is>
      </c>
      <c r="H489" t="n">
        <v>0</v>
      </c>
      <c r="I489" t="n">
        <v>0</v>
      </c>
      <c r="J489" t="n">
        <v>0</v>
      </c>
      <c r="K489" t="n">
        <v>0</v>
      </c>
      <c r="L489" t="n">
        <v>0</v>
      </c>
      <c r="M489" t="n">
        <v>0</v>
      </c>
      <c r="N489" t="n">
        <v>0</v>
      </c>
      <c r="O489" t="n">
        <v>0</v>
      </c>
      <c r="P489" t="n">
        <v>0</v>
      </c>
      <c r="Q489" t="n">
        <v>-13630.144</v>
      </c>
      <c r="R489" t="n">
        <v>0</v>
      </c>
      <c r="S489" t="n">
        <v>-13630.144</v>
      </c>
      <c r="T489" t="n">
        <v>37273.09</v>
      </c>
      <c r="U489" t="n">
        <v>486653.9848</v>
      </c>
      <c r="V489" t="n">
        <v>13.0564</v>
      </c>
      <c r="W489" t="n">
        <v>45275.8852</v>
      </c>
      <c r="X489" t="n">
        <v>115448.9132</v>
      </c>
      <c r="Y489" t="n">
        <v>147386.144</v>
      </c>
      <c r="Z489" t="n">
        <v>183470.397</v>
      </c>
      <c r="AA489" s="20" t="n">
        <v>46153</v>
      </c>
      <c r="AB489" t="inlineStr">
        <is>
          <t>PISTACHIO.05/2026</t>
        </is>
      </c>
      <c r="AC489" s="20" t="n">
        <v>46292</v>
      </c>
      <c r="AD489" t="n">
        <v>16376.2382</v>
      </c>
      <c r="AE489" t="n">
        <v>15289.1997</v>
      </c>
      <c r="AF489" t="inlineStr">
        <is>
          <t>2:13</t>
        </is>
      </c>
      <c r="AG489" t="n">
        <v>0</v>
      </c>
    </row>
    <row r="490">
      <c r="A490" t="inlineStr">
        <is>
          <t>NUT</t>
        </is>
      </c>
      <c r="B490" t="inlineStr">
        <is>
          <t>RM</t>
        </is>
      </c>
      <c r="C490" t="inlineStr">
        <is>
          <t>RM.NUT.00050</t>
        </is>
      </c>
      <c r="D490" t="inlineStr">
        <is>
          <t>Pistachio Kernel - Broken</t>
        </is>
      </c>
      <c r="E490" t="n">
        <v>0</v>
      </c>
      <c r="F490" t="n">
        <v>0</v>
      </c>
      <c r="G490" t="inlineStr">
        <is>
          <t>701, 9111, 9108, 403, 111, 108, 102, 9111, 403, 9108, 701, 9402, 9403, 108, 102, 111, 9402, 9403</t>
        </is>
      </c>
      <c r="H490" t="n">
        <v>0</v>
      </c>
      <c r="I490" t="n">
        <v>0</v>
      </c>
      <c r="J490" t="n">
        <v>0</v>
      </c>
      <c r="K490" t="n">
        <v>0</v>
      </c>
      <c r="L490" t="n">
        <v>0</v>
      </c>
      <c r="M490" t="n">
        <v>0</v>
      </c>
      <c r="N490" t="n">
        <v>0</v>
      </c>
      <c r="O490" t="n">
        <v>0</v>
      </c>
      <c r="P490" t="n">
        <v>0</v>
      </c>
      <c r="Q490" t="n">
        <v>0</v>
      </c>
      <c r="R490" t="n">
        <v>0</v>
      </c>
      <c r="S490" t="n">
        <v>0</v>
      </c>
      <c r="T490" t="n">
        <v>0</v>
      </c>
      <c r="U490" t="n">
        <v>0</v>
      </c>
      <c r="V490" t="n">
        <v>9.392099999999999</v>
      </c>
      <c r="W490" t="n">
        <v>0</v>
      </c>
      <c r="X490" t="n">
        <v>0</v>
      </c>
      <c r="Y490" t="n">
        <v>0</v>
      </c>
      <c r="Z490" t="n">
        <v>20</v>
      </c>
      <c r="AA490" s="20" t="n">
        <v>45713</v>
      </c>
      <c r="AB490" t="inlineStr">
        <is>
          <t>PISTACHIO.09/2025</t>
        </is>
      </c>
      <c r="AC490" s="20" t="n">
        <v>45964</v>
      </c>
      <c r="AD490" t="n">
        <v>0</v>
      </c>
      <c r="AE490" t="n">
        <v>1.6666</v>
      </c>
      <c r="AF490" t="inlineStr">
        <is>
          <t>0:0</t>
        </is>
      </c>
      <c r="AG490" t="n">
        <v>0</v>
      </c>
    </row>
    <row r="491">
      <c r="A491" t="inlineStr">
        <is>
          <t>NUT</t>
        </is>
      </c>
      <c r="B491" t="inlineStr">
        <is>
          <t>RM</t>
        </is>
      </c>
      <c r="C491" t="inlineStr">
        <is>
          <t>RM.NUT.00051</t>
        </is>
      </c>
      <c r="D491" t="inlineStr">
        <is>
          <t>Pistachio Kernel - Broken-2nd grade</t>
        </is>
      </c>
      <c r="E491" t="n">
        <v>0</v>
      </c>
      <c r="F491" t="n">
        <v>0</v>
      </c>
      <c r="G491" t="inlineStr">
        <is>
          <t>103, 9405, 102, 110, 108, 301, 112, 111, 306, 204, 402, 403, 405, 499, 409, 701, 9110, 9111, 807, 9108, 102, 110, 111, 108, 301, 103, 112, 306, 402, 204, 403, 499, 405, 409, 9108, 9102, 807, 701, 9112, 9403, 9402, 9111, 9110, 9301, 9204, 9204, 9402, 9403, 9301, 9102, 9112, 9405</t>
        </is>
      </c>
      <c r="H491" t="n">
        <v>0</v>
      </c>
      <c r="I491" t="n">
        <v>0</v>
      </c>
      <c r="J491" t="n">
        <v>0</v>
      </c>
      <c r="K491" t="n">
        <v>0</v>
      </c>
      <c r="L491" t="n">
        <v>0</v>
      </c>
      <c r="M491" t="n">
        <v>0</v>
      </c>
      <c r="N491" t="n">
        <v>0</v>
      </c>
      <c r="O491" t="n">
        <v>0</v>
      </c>
      <c r="P491" t="n">
        <v>0</v>
      </c>
      <c r="Q491" t="n">
        <v>0</v>
      </c>
      <c r="R491" t="n">
        <v>0</v>
      </c>
      <c r="S491" t="n">
        <v>0</v>
      </c>
      <c r="T491" t="n">
        <v>0</v>
      </c>
      <c r="U491" t="n">
        <v>0</v>
      </c>
      <c r="V491" t="n">
        <v>10.1193</v>
      </c>
      <c r="W491" t="n">
        <v>24914.404</v>
      </c>
      <c r="X491" t="n">
        <v>24914.404</v>
      </c>
      <c r="Y491" t="n">
        <v>36337.6134</v>
      </c>
      <c r="Z491" t="n">
        <v>106675.8524</v>
      </c>
      <c r="AA491" s="20" t="n">
        <v>45993</v>
      </c>
      <c r="AB491" t="inlineStr">
        <is>
          <t>PISTACHIO.47/2025</t>
        </is>
      </c>
      <c r="AC491" s="20" t="n">
        <v>46234</v>
      </c>
      <c r="AD491" t="n">
        <v>4037.5126</v>
      </c>
      <c r="AE491" t="n">
        <v>8889.6543</v>
      </c>
      <c r="AF491" t="inlineStr">
        <is>
          <t>0:0</t>
        </is>
      </c>
      <c r="AG491" t="n">
        <v>0</v>
      </c>
    </row>
    <row r="492">
      <c r="A492" t="inlineStr">
        <is>
          <t>NUT</t>
        </is>
      </c>
      <c r="B492" t="inlineStr">
        <is>
          <t>RM</t>
        </is>
      </c>
      <c r="C492" t="inlineStr">
        <is>
          <t>RM.NUT.00053</t>
        </is>
      </c>
      <c r="D492" t="inlineStr">
        <is>
          <t>Iranian golden raisins</t>
        </is>
      </c>
      <c r="E492" t="n">
        <v>16.357</v>
      </c>
      <c r="F492" t="n">
        <v>33.9032</v>
      </c>
      <c r="G492" t="inlineStr">
        <is>
          <t>9402, 9409, 9301, 9605, 403, 605, 9108, 9402, 9605, 9301, 102, 108, 304, 301, 409, 499, 402, 409, 499, 403, 605, 9108, 102, 9409, 108, 301, 304, 402</t>
        </is>
      </c>
      <c r="H492" t="n">
        <v>0</v>
      </c>
      <c r="I492" t="n">
        <v>0</v>
      </c>
      <c r="J492" t="n">
        <v>0</v>
      </c>
      <c r="K492" t="n">
        <v>0</v>
      </c>
      <c r="L492" t="n">
        <v>0</v>
      </c>
      <c r="M492" t="n">
        <v>0</v>
      </c>
      <c r="N492" t="n">
        <v>0</v>
      </c>
      <c r="O492" t="n">
        <v>0</v>
      </c>
      <c r="P492" t="n">
        <v>0</v>
      </c>
      <c r="Q492" t="n">
        <v>0</v>
      </c>
      <c r="R492" t="n">
        <v>0</v>
      </c>
      <c r="S492" t="n">
        <v>0</v>
      </c>
      <c r="T492" t="n">
        <v>16.357</v>
      </c>
      <c r="U492" t="n">
        <v>33.9032</v>
      </c>
      <c r="V492" t="n">
        <v>2.0727</v>
      </c>
      <c r="W492" t="n">
        <v>739.36</v>
      </c>
      <c r="X492" t="n">
        <v>740.869</v>
      </c>
      <c r="Y492" t="n">
        <v>842.0516</v>
      </c>
      <c r="Z492" t="n">
        <v>843.7945999999999</v>
      </c>
      <c r="AA492" s="20" t="n">
        <v>45718</v>
      </c>
      <c r="AB492" t="inlineStr">
        <is>
          <t>شركة ابو عودة اخوان</t>
        </is>
      </c>
      <c r="AC492" s="20" t="n">
        <v>46256</v>
      </c>
      <c r="AD492" t="n">
        <v>93.5612</v>
      </c>
      <c r="AE492" t="n">
        <v>70.31619999999999</v>
      </c>
      <c r="AF492" t="inlineStr">
        <is>
          <t>0:6</t>
        </is>
      </c>
      <c r="AG492" t="n">
        <v>0</v>
      </c>
    </row>
    <row r="493">
      <c r="A493" t="inlineStr">
        <is>
          <t>NUT</t>
        </is>
      </c>
      <c r="B493" t="inlineStr">
        <is>
          <t>RM</t>
        </is>
      </c>
      <c r="C493" t="inlineStr">
        <is>
          <t>RM.NUT.00054</t>
        </is>
      </c>
      <c r="D493" t="inlineStr">
        <is>
          <t>Black Raisins</t>
        </is>
      </c>
      <c r="E493" t="n">
        <v>21.019</v>
      </c>
      <c r="F493" t="n">
        <v>68.2629</v>
      </c>
      <c r="G493" t="inlineStr">
        <is>
          <t>9402, 9409, 9101, 9402, 499, 409, 9108, 9101, 102, 101, 103, 108, 304, 402, 304, 499, 409, 9108, 102, 103, 9409, 101, 108, 402</t>
        </is>
      </c>
      <c r="H493" t="n">
        <v>0</v>
      </c>
      <c r="I493" t="n">
        <v>0</v>
      </c>
      <c r="J493" t="n">
        <v>0</v>
      </c>
      <c r="K493" t="n">
        <v>0</v>
      </c>
      <c r="L493" t="n">
        <v>0</v>
      </c>
      <c r="M493" t="n">
        <v>0</v>
      </c>
      <c r="N493" t="n">
        <v>0</v>
      </c>
      <c r="O493" t="n">
        <v>0</v>
      </c>
      <c r="P493" t="n">
        <v>0</v>
      </c>
      <c r="Q493" t="n">
        <v>0</v>
      </c>
      <c r="R493" t="n">
        <v>0</v>
      </c>
      <c r="S493" t="n">
        <v>0</v>
      </c>
      <c r="T493" t="n">
        <v>21.019</v>
      </c>
      <c r="U493" t="n">
        <v>68.2629</v>
      </c>
      <c r="V493" t="n">
        <v>3.2477</v>
      </c>
      <c r="W493" t="n">
        <v>9.0275</v>
      </c>
      <c r="X493" t="n">
        <v>9.163500000000001</v>
      </c>
      <c r="Y493" t="n">
        <v>80.9829</v>
      </c>
      <c r="Z493" t="n">
        <v>81.6759</v>
      </c>
      <c r="AA493" s="20" t="n">
        <v>45677</v>
      </c>
      <c r="AB493" t="inlineStr">
        <is>
          <t>مؤسسة الزنبقة للاستيراد والتصدير - مورد</t>
        </is>
      </c>
      <c r="AC493" s="20" t="n">
        <v>46238</v>
      </c>
      <c r="AD493" t="n">
        <v>8.998100000000001</v>
      </c>
      <c r="AE493" t="n">
        <v>6.8063</v>
      </c>
      <c r="AF493" t="inlineStr">
        <is>
          <t>3:2</t>
        </is>
      </c>
      <c r="AG493" t="n">
        <v>0</v>
      </c>
    </row>
    <row r="494">
      <c r="A494" t="inlineStr">
        <is>
          <t>NUT</t>
        </is>
      </c>
      <c r="B494" t="inlineStr">
        <is>
          <t>RM</t>
        </is>
      </c>
      <c r="C494" t="inlineStr">
        <is>
          <t>RM.NUT.00055</t>
        </is>
      </c>
      <c r="D494" t="inlineStr">
        <is>
          <t>American Raisins</t>
        </is>
      </c>
      <c r="E494" t="n">
        <v>7</v>
      </c>
      <c r="F494" t="n">
        <v>26.5953</v>
      </c>
      <c r="G494" t="inlineStr">
        <is>
          <t>9402, 9403, 9301, 301, 402, 103, 101, 108, 403, 801, 499, 9108, 101, 103, 108, 301, 499, 402, 9402, 9403, 9301, 9108, 801, 403</t>
        </is>
      </c>
      <c r="H494" t="n">
        <v>0</v>
      </c>
      <c r="I494" t="n">
        <v>0</v>
      </c>
      <c r="J494" t="n">
        <v>0</v>
      </c>
      <c r="K494" t="n">
        <v>0</v>
      </c>
      <c r="L494" t="n">
        <v>0</v>
      </c>
      <c r="M494" t="n">
        <v>0</v>
      </c>
      <c r="N494" t="n">
        <v>0</v>
      </c>
      <c r="O494" t="n">
        <v>0</v>
      </c>
      <c r="P494" t="n">
        <v>0</v>
      </c>
      <c r="Q494" t="n">
        <v>0</v>
      </c>
      <c r="R494" t="n">
        <v>0</v>
      </c>
      <c r="S494" t="n">
        <v>0</v>
      </c>
      <c r="T494" t="n">
        <v>7</v>
      </c>
      <c r="U494" t="n">
        <v>26.5953</v>
      </c>
      <c r="V494" t="n">
        <v>3.7993</v>
      </c>
      <c r="W494" t="n">
        <v>498.7171</v>
      </c>
      <c r="X494" t="n">
        <v>498.7171</v>
      </c>
      <c r="Y494" t="n">
        <v>499.6473</v>
      </c>
      <c r="Z494" t="n">
        <v>499.6473</v>
      </c>
      <c r="AA494" s="20" t="n">
        <v>45314</v>
      </c>
      <c r="AB494" t="inlineStr">
        <is>
          <t>مؤسسة الزنبقة للاستيراد والتصدير - مورد</t>
        </is>
      </c>
      <c r="AC494" s="20" t="n">
        <v>46234</v>
      </c>
      <c r="AD494" t="n">
        <v>55.5163</v>
      </c>
      <c r="AE494" t="n">
        <v>41.6372</v>
      </c>
      <c r="AF494" t="inlineStr">
        <is>
          <t>0:5</t>
        </is>
      </c>
      <c r="AG494" t="n">
        <v>0</v>
      </c>
    </row>
    <row r="495">
      <c r="A495" t="inlineStr">
        <is>
          <t>NUT</t>
        </is>
      </c>
      <c r="B495" t="inlineStr">
        <is>
          <t>RM</t>
        </is>
      </c>
      <c r="C495" t="inlineStr">
        <is>
          <t>RM.NUT.00056</t>
        </is>
      </c>
      <c r="D495" t="inlineStr">
        <is>
          <t>فستق عبيد ني</t>
        </is>
      </c>
      <c r="E495" t="n">
        <v>0</v>
      </c>
      <c r="F495" t="n">
        <v>0</v>
      </c>
      <c r="G495" t="inlineStr">
        <is>
          <t>405, 499, 108, 499, 405, 108, 9405, 9405</t>
        </is>
      </c>
      <c r="H495" t="n">
        <v>0</v>
      </c>
      <c r="I495" t="n">
        <v>0</v>
      </c>
      <c r="J495" t="n">
        <v>0</v>
      </c>
      <c r="K495" t="n">
        <v>0</v>
      </c>
      <c r="L495" t="n">
        <v>0</v>
      </c>
      <c r="M495" t="n">
        <v>0</v>
      </c>
      <c r="N495" t="n">
        <v>0</v>
      </c>
      <c r="O495" t="n">
        <v>0</v>
      </c>
      <c r="P495" t="n">
        <v>0</v>
      </c>
      <c r="Q495" t="n">
        <v>0</v>
      </c>
      <c r="R495" t="n">
        <v>0</v>
      </c>
      <c r="S495" t="n">
        <v>0</v>
      </c>
      <c r="T495" t="n">
        <v>0</v>
      </c>
      <c r="U495" t="n">
        <v>0</v>
      </c>
      <c r="V495" t="n">
        <v>1.2931</v>
      </c>
      <c r="W495" t="n">
        <v>0</v>
      </c>
      <c r="X495" t="n">
        <v>0</v>
      </c>
      <c r="Y495" t="n">
        <v>0</v>
      </c>
      <c r="Z495" t="n">
        <v>0</v>
      </c>
      <c r="AA495" s="20" t="n">
        <v>45949</v>
      </c>
      <c r="AB495" t="inlineStr">
        <is>
          <t>شركة خالد داود النتشة وشركاه</t>
        </is>
      </c>
      <c r="AC495" s="20" t="n">
        <v>2</v>
      </c>
      <c r="AD495" t="n">
        <v>0</v>
      </c>
      <c r="AE495" t="n">
        <v>0</v>
      </c>
      <c r="AG495" t="n">
        <v>0</v>
      </c>
    </row>
    <row r="496">
      <c r="A496" t="inlineStr">
        <is>
          <t>NUT</t>
        </is>
      </c>
      <c r="B496" t="inlineStr">
        <is>
          <t>RM</t>
        </is>
      </c>
      <c r="C496" t="inlineStr">
        <is>
          <t>RM.NUT.00057</t>
        </is>
      </c>
      <c r="D496" t="inlineStr">
        <is>
          <t>roasted almond</t>
        </is>
      </c>
      <c r="E496" t="n">
        <v>50.3</v>
      </c>
      <c r="F496" t="n">
        <v>335.0164</v>
      </c>
      <c r="G496" t="inlineStr">
        <is>
          <t>9403, 9605, 9408, 9409, 9304, 9405, 9801, 9112, 9809, 403, 409, 405, 408, 801, 9112, 9108, 605, 9605, 9403, 9304, 9408, 306, 499, 304, 108, 112, 9108, 499, 409, 801, 809, 403, 304, 605, 405, 408, 108, 9801, 809, 9405, 9409, 108, 306, 112, 9809</t>
        </is>
      </c>
      <c r="H496" t="n">
        <v>0</v>
      </c>
      <c r="I496" t="n">
        <v>0</v>
      </c>
      <c r="J496" t="n">
        <v>0</v>
      </c>
      <c r="K496" t="n">
        <v>0</v>
      </c>
      <c r="L496" t="n">
        <v>0</v>
      </c>
      <c r="M496" t="n">
        <v>0</v>
      </c>
      <c r="N496" t="n">
        <v>0</v>
      </c>
      <c r="O496" t="n">
        <v>0</v>
      </c>
      <c r="P496" t="n">
        <v>0</v>
      </c>
      <c r="Q496" t="n">
        <v>-3.7</v>
      </c>
      <c r="R496" t="n">
        <v>0</v>
      </c>
      <c r="S496" t="n">
        <v>-3.7</v>
      </c>
      <c r="T496" t="n">
        <v>46.6</v>
      </c>
      <c r="U496" t="n">
        <v>309.4992</v>
      </c>
      <c r="V496" t="n">
        <v>6.6416</v>
      </c>
      <c r="W496" t="n">
        <v>243.8377</v>
      </c>
      <c r="X496" t="n">
        <v>432.1177</v>
      </c>
      <c r="Y496" t="n">
        <v>648.9025</v>
      </c>
      <c r="Z496" t="n">
        <v>930.7055</v>
      </c>
      <c r="AA496" s="20" t="n">
        <v>46113</v>
      </c>
      <c r="AB496" t="inlineStr">
        <is>
          <t>شركة خالد داود النتشة وشركاه</t>
        </is>
      </c>
      <c r="AC496" s="20" t="n">
        <v>46287</v>
      </c>
      <c r="AD496" t="n">
        <v>72.1002</v>
      </c>
      <c r="AE496" t="n">
        <v>77.5587</v>
      </c>
      <c r="AF496" t="inlineStr">
        <is>
          <t>0:18</t>
        </is>
      </c>
      <c r="AG496" t="n">
        <v>0</v>
      </c>
    </row>
    <row r="497">
      <c r="A497" t="inlineStr">
        <is>
          <t>NUT</t>
        </is>
      </c>
      <c r="B497" t="inlineStr">
        <is>
          <t>RM</t>
        </is>
      </c>
      <c r="C497" t="inlineStr">
        <is>
          <t>RM.NUT.0058</t>
        </is>
      </c>
      <c r="D497" t="inlineStr">
        <is>
          <t xml:space="preserve">توت بري حب </t>
        </is>
      </c>
      <c r="E497" t="n">
        <v>63.642</v>
      </c>
      <c r="F497" t="n">
        <v>305.3616</v>
      </c>
      <c r="G497" t="inlineStr">
        <is>
          <t>9403, 9402, 402, 304, 306, 108, 101, 9403, 403, 9108, 801, 605, 403, 499, 409, 402, 306, 499, 409, 304, 108, 101, 9402, 9403, 108, 9108, 605, 801, 403</t>
        </is>
      </c>
      <c r="H497" t="n">
        <v>56.7</v>
      </c>
      <c r="I497" t="n">
        <v>0</v>
      </c>
      <c r="J497" t="n">
        <v>0</v>
      </c>
      <c r="K497" t="n">
        <v>0</v>
      </c>
      <c r="L497" t="n">
        <v>0</v>
      </c>
      <c r="M497" t="n">
        <v>56.7</v>
      </c>
      <c r="N497" t="n">
        <v>0</v>
      </c>
      <c r="O497" t="n">
        <v>0</v>
      </c>
      <c r="P497" t="n">
        <v>0</v>
      </c>
      <c r="Q497" t="n">
        <v>0</v>
      </c>
      <c r="R497" t="n">
        <v>0</v>
      </c>
      <c r="S497" t="n">
        <v>0</v>
      </c>
      <c r="T497" t="n">
        <v>120.342</v>
      </c>
      <c r="U497" t="n">
        <v>591.3564</v>
      </c>
      <c r="V497" t="n">
        <v>4.914</v>
      </c>
      <c r="W497" t="n">
        <v>256.9677</v>
      </c>
      <c r="X497" t="n">
        <v>279.4677</v>
      </c>
      <c r="Y497" t="n">
        <v>326.0327</v>
      </c>
      <c r="Z497" t="n">
        <v>668.0427</v>
      </c>
      <c r="AA497" s="20" t="n">
        <v>46280</v>
      </c>
      <c r="AB497" t="inlineStr">
        <is>
          <t>مؤسسة الزنبقة للاستيراد والتصدير - مورد</t>
        </is>
      </c>
      <c r="AC497" s="20" t="n">
        <v>46234</v>
      </c>
      <c r="AD497" t="n">
        <v>36.2258</v>
      </c>
      <c r="AE497" t="n">
        <v>55.6702</v>
      </c>
      <c r="AF497" t="inlineStr">
        <is>
          <t>2:4</t>
        </is>
      </c>
      <c r="AG497" t="n">
        <v>285.995</v>
      </c>
    </row>
    <row r="498">
      <c r="A498" t="inlineStr">
        <is>
          <t>NUT</t>
        </is>
      </c>
      <c r="B498" t="inlineStr">
        <is>
          <t>RM</t>
        </is>
      </c>
      <c r="C498" t="inlineStr">
        <is>
          <t>RM.NUT.0059</t>
        </is>
      </c>
      <c r="D498" t="inlineStr">
        <is>
          <t>فستق عبيد ني برازيلي</t>
        </is>
      </c>
      <c r="E498" t="n">
        <v>2001.717</v>
      </c>
      <c r="F498" t="n">
        <v>3106.1126</v>
      </c>
      <c r="G498" t="inlineStr">
        <is>
          <t>9403, 409, 499, 403, 108, 409, 499, 403, 108, 9409, 108, 9403, 403, 9403, 9409</t>
        </is>
      </c>
      <c r="H498" t="n">
        <v>12000</v>
      </c>
      <c r="I498" t="n">
        <v>0</v>
      </c>
      <c r="J498" t="n">
        <v>0</v>
      </c>
      <c r="K498" t="n">
        <v>0</v>
      </c>
      <c r="L498" t="n">
        <v>0</v>
      </c>
      <c r="M498" t="n">
        <v>12000</v>
      </c>
      <c r="N498" t="n">
        <v>0</v>
      </c>
      <c r="O498" t="n">
        <v>0</v>
      </c>
      <c r="P498" t="n">
        <v>0</v>
      </c>
      <c r="Q498" t="n">
        <v>-13000</v>
      </c>
      <c r="R498" t="n">
        <v>0</v>
      </c>
      <c r="S498" t="n">
        <v>-13000</v>
      </c>
      <c r="T498" t="n">
        <v>1001.717</v>
      </c>
      <c r="U498" t="n">
        <v>1554.3884</v>
      </c>
      <c r="V498" t="n">
        <v>1.5517</v>
      </c>
      <c r="W498" t="n">
        <v>17126.583</v>
      </c>
      <c r="X498" t="n">
        <v>28426.583</v>
      </c>
      <c r="Y498" t="n">
        <v>39576.583</v>
      </c>
      <c r="Z498" t="n">
        <v>39576.583</v>
      </c>
      <c r="AA498" s="20" t="n">
        <v>46292</v>
      </c>
      <c r="AB498" t="inlineStr">
        <is>
          <t>شركة صقر ابو عيشة و رضوان النتشة وشركاهم</t>
        </is>
      </c>
      <c r="AC498" s="20" t="n">
        <v>46294</v>
      </c>
      <c r="AD498" t="n">
        <v>4397.3981</v>
      </c>
      <c r="AE498" t="n">
        <v>3298.0485</v>
      </c>
      <c r="AF498" t="inlineStr">
        <is>
          <t>0:9</t>
        </is>
      </c>
      <c r="AG498" t="n">
        <v>18620.689</v>
      </c>
    </row>
    <row r="499">
      <c r="A499" t="inlineStr">
        <is>
          <t>NUT</t>
        </is>
      </c>
      <c r="B499" t="inlineStr">
        <is>
          <t>RM</t>
        </is>
      </c>
      <c r="C499" t="inlineStr">
        <is>
          <t>RM.NUT.0060</t>
        </is>
      </c>
      <c r="D499" t="inlineStr">
        <is>
          <t>Almonds Whole 20/22</t>
        </is>
      </c>
      <c r="E499" t="n">
        <v>222.9</v>
      </c>
      <c r="F499" t="n">
        <v>1441.2716</v>
      </c>
      <c r="G499" t="inlineStr">
        <is>
          <t>9409, 409, 403, 108, 409, 403, 605, 108, 409, 403, 605, 9403, 9605, 9409, 9403, 9605</t>
        </is>
      </c>
      <c r="H499" t="n">
        <v>0</v>
      </c>
      <c r="I499" t="n">
        <v>0</v>
      </c>
      <c r="J499" t="n">
        <v>0</v>
      </c>
      <c r="K499" t="n">
        <v>0</v>
      </c>
      <c r="L499" t="n">
        <v>0</v>
      </c>
      <c r="M499" t="n">
        <v>0</v>
      </c>
      <c r="N499" t="n">
        <v>0</v>
      </c>
      <c r="O499" t="n">
        <v>0</v>
      </c>
      <c r="P499" t="n">
        <v>0</v>
      </c>
      <c r="Q499" t="n">
        <v>-205.2</v>
      </c>
      <c r="R499" t="n">
        <v>0</v>
      </c>
      <c r="S499" t="n">
        <v>-205.2</v>
      </c>
      <c r="T499" t="n">
        <v>17.7</v>
      </c>
      <c r="U499" t="n">
        <v>114.4482</v>
      </c>
      <c r="V499" t="n">
        <v>6.466</v>
      </c>
      <c r="W499" t="n">
        <v>209.1</v>
      </c>
      <c r="X499" t="n">
        <v>266.1</v>
      </c>
      <c r="Y499" t="n">
        <v>266.1</v>
      </c>
      <c r="Z499" t="n">
        <v>266.1</v>
      </c>
      <c r="AA499" s="20" t="n">
        <v>46251</v>
      </c>
      <c r="AB499" t="inlineStr">
        <is>
          <t>مؤسسة الزنبقة للاستيراد والتصدير - مورد</t>
        </is>
      </c>
      <c r="AC499" s="20" t="n">
        <v>46271</v>
      </c>
      <c r="AD499" t="n">
        <v>29.5666</v>
      </c>
      <c r="AE499" t="n">
        <v>22.175</v>
      </c>
      <c r="AF499" t="inlineStr">
        <is>
          <t>0:23</t>
        </is>
      </c>
      <c r="AG499" t="n">
        <v>0</v>
      </c>
    </row>
    <row r="500">
      <c r="A500" t="inlineStr">
        <is>
          <t>NUT</t>
        </is>
      </c>
      <c r="B500" t="inlineStr">
        <is>
          <t>RM</t>
        </is>
      </c>
      <c r="C500" t="inlineStr">
        <is>
          <t>RM.NUT.0061</t>
        </is>
      </c>
      <c r="D500" t="inlineStr">
        <is>
          <t xml:space="preserve">Salted Roasted Hazelnut </t>
        </is>
      </c>
      <c r="E500" t="n">
        <v>0</v>
      </c>
      <c r="F500" t="n">
        <v>0</v>
      </c>
      <c r="G500" t="inlineStr">
        <is>
          <t>9403, 403, 9403, 108, 403, 108</t>
        </is>
      </c>
      <c r="H500" t="n">
        <v>0</v>
      </c>
      <c r="I500" t="n">
        <v>0</v>
      </c>
      <c r="J500" t="n">
        <v>0</v>
      </c>
      <c r="K500" t="n">
        <v>0</v>
      </c>
      <c r="L500" t="n">
        <v>0</v>
      </c>
      <c r="M500" t="n">
        <v>0</v>
      </c>
      <c r="N500" t="n">
        <v>0</v>
      </c>
      <c r="O500" t="n">
        <v>0</v>
      </c>
      <c r="P500" t="n">
        <v>0</v>
      </c>
      <c r="Q500" t="n">
        <v>0</v>
      </c>
      <c r="R500" t="n">
        <v>0</v>
      </c>
      <c r="S500" t="n">
        <v>0</v>
      </c>
      <c r="T500" t="n">
        <v>0</v>
      </c>
      <c r="U500" t="n">
        <v>0</v>
      </c>
      <c r="V500" t="n">
        <v>12.931</v>
      </c>
      <c r="W500" t="n">
        <v>0</v>
      </c>
      <c r="X500" t="n">
        <v>0</v>
      </c>
      <c r="Y500" t="n">
        <v>0</v>
      </c>
      <c r="Z500" t="n">
        <v>0</v>
      </c>
      <c r="AA500" s="20" t="n">
        <v>46149</v>
      </c>
      <c r="AB500" t="inlineStr">
        <is>
          <t>شركة خالد داود النتشة وشركاه</t>
        </is>
      </c>
      <c r="AC500" s="20" t="n">
        <v>2</v>
      </c>
      <c r="AD500" t="n">
        <v>0</v>
      </c>
      <c r="AE500" t="n">
        <v>0</v>
      </c>
      <c r="AG500" t="n">
        <v>0</v>
      </c>
    </row>
    <row r="501">
      <c r="A501" t="inlineStr">
        <is>
          <t>NUT</t>
        </is>
      </c>
      <c r="B501" t="inlineStr">
        <is>
          <t>RM</t>
        </is>
      </c>
      <c r="C501" t="inlineStr">
        <is>
          <t>RM.NUT.0062</t>
        </is>
      </c>
      <c r="D501" t="inlineStr">
        <is>
          <t>Salted Roasted Peanut</t>
        </is>
      </c>
      <c r="E501" t="n">
        <v>0</v>
      </c>
      <c r="F501" t="n">
        <v>0</v>
      </c>
      <c r="G501" t="inlineStr">
        <is>
          <t>9403, 108, 403, 108, 9403, 403</t>
        </is>
      </c>
      <c r="H501" t="n">
        <v>0</v>
      </c>
      <c r="I501" t="n">
        <v>0</v>
      </c>
      <c r="J501" t="n">
        <v>0</v>
      </c>
      <c r="K501" t="n">
        <v>0</v>
      </c>
      <c r="L501" t="n">
        <v>0</v>
      </c>
      <c r="M501" t="n">
        <v>0</v>
      </c>
      <c r="N501" t="n">
        <v>0</v>
      </c>
      <c r="O501" t="n">
        <v>0</v>
      </c>
      <c r="P501" t="n">
        <v>0</v>
      </c>
      <c r="Q501" t="n">
        <v>0</v>
      </c>
      <c r="R501" t="n">
        <v>0</v>
      </c>
      <c r="S501" t="n">
        <v>0</v>
      </c>
      <c r="T501" t="n">
        <v>0</v>
      </c>
      <c r="U501" t="n">
        <v>0</v>
      </c>
      <c r="V501" t="n">
        <v>2.1552</v>
      </c>
      <c r="W501" t="n">
        <v>0</v>
      </c>
      <c r="X501" t="n">
        <v>0</v>
      </c>
      <c r="Y501" t="n">
        <v>0</v>
      </c>
      <c r="Z501" t="n">
        <v>0</v>
      </c>
      <c r="AA501" s="20" t="n">
        <v>46149</v>
      </c>
      <c r="AB501" t="inlineStr">
        <is>
          <t>شركة خالد داود النتشة وشركاه</t>
        </is>
      </c>
      <c r="AC501" s="20" t="n">
        <v>2</v>
      </c>
      <c r="AD501" t="n">
        <v>0</v>
      </c>
      <c r="AE501" t="n">
        <v>0</v>
      </c>
      <c r="AG501" t="n">
        <v>0</v>
      </c>
    </row>
    <row r="502">
      <c r="A502" t="inlineStr">
        <is>
          <t>NUT</t>
        </is>
      </c>
      <c r="B502" t="inlineStr">
        <is>
          <t>RM</t>
        </is>
      </c>
      <c r="C502" t="inlineStr">
        <is>
          <t>RM.NUT.0063</t>
        </is>
      </c>
      <c r="D502" t="inlineStr">
        <is>
          <t>Salted Roasted Pecan</t>
        </is>
      </c>
      <c r="E502" t="n">
        <v>0</v>
      </c>
      <c r="F502" t="n">
        <v>0</v>
      </c>
      <c r="G502" t="inlineStr">
        <is>
          <t>9403, 108, 403, 108, 403, 9403</t>
        </is>
      </c>
      <c r="H502" t="n">
        <v>0</v>
      </c>
      <c r="I502" t="n">
        <v>0</v>
      </c>
      <c r="J502" t="n">
        <v>0</v>
      </c>
      <c r="K502" t="n">
        <v>0</v>
      </c>
      <c r="L502" t="n">
        <v>0</v>
      </c>
      <c r="M502" t="n">
        <v>0</v>
      </c>
      <c r="N502" t="n">
        <v>0</v>
      </c>
      <c r="O502" t="n">
        <v>0</v>
      </c>
      <c r="P502" t="n">
        <v>0</v>
      </c>
      <c r="Q502" t="n">
        <v>0</v>
      </c>
      <c r="R502" t="n">
        <v>0</v>
      </c>
      <c r="S502" t="n">
        <v>0</v>
      </c>
      <c r="T502" t="n">
        <v>0</v>
      </c>
      <c r="U502" t="n">
        <v>0</v>
      </c>
      <c r="V502" t="n">
        <v>12.931</v>
      </c>
      <c r="W502" t="n">
        <v>0</v>
      </c>
      <c r="X502" t="n">
        <v>0</v>
      </c>
      <c r="Y502" t="n">
        <v>0</v>
      </c>
      <c r="Z502" t="n">
        <v>0</v>
      </c>
      <c r="AA502" s="20" t="n">
        <v>46149</v>
      </c>
      <c r="AB502" t="inlineStr">
        <is>
          <t>شركة خالد داود النتشة وشركاه</t>
        </is>
      </c>
      <c r="AC502" s="20" t="n">
        <v>2</v>
      </c>
      <c r="AD502" t="n">
        <v>0</v>
      </c>
      <c r="AE502" t="n">
        <v>0</v>
      </c>
      <c r="AG502" t="n">
        <v>0</v>
      </c>
    </row>
    <row r="503">
      <c r="A503" t="inlineStr">
        <is>
          <t>NUT</t>
        </is>
      </c>
      <c r="B503" t="inlineStr">
        <is>
          <t>RM</t>
        </is>
      </c>
      <c r="C503" t="inlineStr">
        <is>
          <t>RM.NUT.0064</t>
        </is>
      </c>
      <c r="D503" t="inlineStr">
        <is>
          <t>جوز هند شرائح</t>
        </is>
      </c>
      <c r="E503" t="n">
        <v>1</v>
      </c>
      <c r="F503" t="n">
        <v>7.0909</v>
      </c>
      <c r="G503" t="inlineStr">
        <is>
          <t>108, 403, 9108, 108, 403, 9108, 9403, 9403</t>
        </is>
      </c>
      <c r="H503" t="n">
        <v>0</v>
      </c>
      <c r="I503" t="n">
        <v>0</v>
      </c>
      <c r="J503" t="n">
        <v>0</v>
      </c>
      <c r="K503" t="n">
        <v>0</v>
      </c>
      <c r="L503" t="n">
        <v>0</v>
      </c>
      <c r="M503" t="n">
        <v>0</v>
      </c>
      <c r="N503" t="n">
        <v>0</v>
      </c>
      <c r="O503" t="n">
        <v>0</v>
      </c>
      <c r="P503" t="n">
        <v>0</v>
      </c>
      <c r="Q503" t="n">
        <v>0</v>
      </c>
      <c r="R503" t="n">
        <v>0</v>
      </c>
      <c r="S503" t="n">
        <v>0</v>
      </c>
      <c r="T503" t="n">
        <v>1</v>
      </c>
      <c r="U503" t="n">
        <v>7.0909</v>
      </c>
      <c r="V503" t="n">
        <v>7.0909</v>
      </c>
      <c r="W503" t="n">
        <v>2</v>
      </c>
      <c r="X503" t="n">
        <v>2</v>
      </c>
      <c r="Y503" t="n">
        <v>2</v>
      </c>
      <c r="Z503" t="n">
        <v>2</v>
      </c>
      <c r="AA503" s="20" t="n">
        <v>46226</v>
      </c>
      <c r="AB503" t="inlineStr">
        <is>
          <t>شركة كيجن لتعبئة وتغليف المواد الغذائية</t>
        </is>
      </c>
      <c r="AC503" s="20" t="n">
        <v>46235</v>
      </c>
      <c r="AD503" t="n">
        <v>0.2222</v>
      </c>
      <c r="AE503" t="n">
        <v>0.1666</v>
      </c>
      <c r="AF503" t="inlineStr">
        <is>
          <t>6:0</t>
        </is>
      </c>
      <c r="AG503" t="n">
        <v>0</v>
      </c>
    </row>
    <row r="504">
      <c r="A504" t="inlineStr">
        <is>
          <t>NUT</t>
        </is>
      </c>
      <c r="B504" t="inlineStr">
        <is>
          <t>RM</t>
        </is>
      </c>
      <c r="C504" t="inlineStr">
        <is>
          <t>RM.NUT.0065</t>
        </is>
      </c>
      <c r="D504" t="inlineStr">
        <is>
          <t xml:space="preserve">توت كوجي </t>
        </is>
      </c>
      <c r="E504" t="n">
        <v>105</v>
      </c>
      <c r="F504" t="n">
        <v>847.1662</v>
      </c>
      <c r="G504" t="inlineStr">
        <is>
          <t>102, 103, 108, 306, 9402, 9108, 605, 9103, 403, 499, 102, 103, 108, 306, 403, 605, 9108, 9103, 499, 9402</t>
        </is>
      </c>
      <c r="H504" t="n">
        <v>0</v>
      </c>
      <c r="I504" t="n">
        <v>0</v>
      </c>
      <c r="J504" t="n">
        <v>0</v>
      </c>
      <c r="K504" t="n">
        <v>0</v>
      </c>
      <c r="L504" t="n">
        <v>0</v>
      </c>
      <c r="M504" t="n">
        <v>0</v>
      </c>
      <c r="N504" t="n">
        <v>0</v>
      </c>
      <c r="O504" t="n">
        <v>0</v>
      </c>
      <c r="P504" t="n">
        <v>0</v>
      </c>
      <c r="Q504" t="n">
        <v>0</v>
      </c>
      <c r="R504" t="n">
        <v>0</v>
      </c>
      <c r="S504" t="n">
        <v>0</v>
      </c>
      <c r="T504" t="n">
        <v>105</v>
      </c>
      <c r="U504" t="n">
        <v>847.1662</v>
      </c>
      <c r="V504" t="n">
        <v>8.068199999999999</v>
      </c>
      <c r="W504" t="n">
        <v>97.90000000000001</v>
      </c>
      <c r="X504" t="n">
        <v>97.90000000000001</v>
      </c>
      <c r="Y504" t="n">
        <v>97.90000000000001</v>
      </c>
      <c r="Z504" t="n">
        <v>108</v>
      </c>
      <c r="AA504" s="20" t="n">
        <v>45353</v>
      </c>
      <c r="AB504" t="inlineStr">
        <is>
          <t>Nigxia.01/2024</t>
        </is>
      </c>
      <c r="AC504" s="20" t="n">
        <v>46234</v>
      </c>
      <c r="AD504" t="n">
        <v>10.8777</v>
      </c>
      <c r="AE504" t="n">
        <v>9</v>
      </c>
      <c r="AF504" t="inlineStr">
        <is>
          <t>11:19</t>
        </is>
      </c>
      <c r="AG504" t="n">
        <v>0</v>
      </c>
    </row>
    <row r="505">
      <c r="A505" t="inlineStr">
        <is>
          <t>OIL</t>
        </is>
      </c>
      <c r="B505" t="inlineStr">
        <is>
          <t>RM</t>
        </is>
      </c>
      <c r="C505" t="inlineStr">
        <is>
          <t>RM.OIL.00001</t>
        </is>
      </c>
      <c r="D505" t="inlineStr">
        <is>
          <t>PALM OLEIN - Croclan</t>
        </is>
      </c>
      <c r="E505" t="n">
        <v>203169.804</v>
      </c>
      <c r="F505" t="n">
        <v>227287.4414</v>
      </c>
      <c r="G505" t="inlineStr">
        <is>
          <t>408, 405, 499, 409, 809, 403, 605, 9111, 9108, 9110, 701, 801, 9107, 9104, 9103, 103, 9405, 110, 9409, 108, 403, 9408, 9405, 9108, 9809, 102, 9112, 405, 103, 104, 9103, 9104, 9102, 408, 9403, 809, 101, 9801, 106, 107, 105, 108, 111, 109, 301, 112, 9809, 402, 201, 204, 306, 401, 303, 9605, 9408, 9401, 9110, 809, 9111, 9403, 9402, 104, 102, 9801, 9204, 9301, 112, 9112, 801, 701, 605, 9108, 9101, 9103, 9104, 9102, 9107, 408, 405, 403, 110, 111, 105, 104, 106, 102, 103, 101, 107, 109, 301, 112, 108, 402, 204, 306, 201, 499, 409, 401, 303, 9112, 9405, 9809, 9401, 9101, 9102, 9204, 9409, 9402, 9408, 9605, 9801, 9403, 9301</t>
        </is>
      </c>
      <c r="H505" t="n">
        <v>383040</v>
      </c>
      <c r="I505" t="n">
        <v>0</v>
      </c>
      <c r="J505" t="n">
        <v>2000</v>
      </c>
      <c r="K505" t="n">
        <v>0</v>
      </c>
      <c r="L505" t="n">
        <v>0</v>
      </c>
      <c r="M505" t="n">
        <v>385040</v>
      </c>
      <c r="N505" t="n">
        <v>0</v>
      </c>
      <c r="O505" t="n">
        <v>0</v>
      </c>
      <c r="P505" t="n">
        <v>-2000</v>
      </c>
      <c r="Q505" t="n">
        <v>-141793.718</v>
      </c>
      <c r="R505" t="n">
        <v>0</v>
      </c>
      <c r="S505" t="n">
        <v>-143793.718</v>
      </c>
      <c r="T505" t="n">
        <v>444416.086</v>
      </c>
      <c r="U505" t="n">
        <v>551930.7453</v>
      </c>
      <c r="V505" t="n">
        <v>1.2419</v>
      </c>
      <c r="W505" t="n">
        <v>443048.9076</v>
      </c>
      <c r="X505" t="n">
        <v>988846.1426</v>
      </c>
      <c r="Y505" t="n">
        <v>1440932.3474</v>
      </c>
      <c r="Z505" t="n">
        <v>1839777.4014</v>
      </c>
      <c r="AA505" s="20" t="n">
        <v>46278</v>
      </c>
      <c r="AB505" t="inlineStr">
        <is>
          <t>PALM OLEIN.03/2026</t>
        </is>
      </c>
      <c r="AC505" s="20" t="n">
        <v>46295</v>
      </c>
      <c r="AD505" t="n">
        <v>160103.5941</v>
      </c>
      <c r="AE505" t="n">
        <v>153314.7834</v>
      </c>
      <c r="AF505" t="inlineStr">
        <is>
          <t>2:26</t>
        </is>
      </c>
      <c r="AG505" t="n">
        <v>489834.36</v>
      </c>
    </row>
    <row r="506">
      <c r="A506" t="inlineStr">
        <is>
          <t>OIL</t>
        </is>
      </c>
      <c r="B506" t="inlineStr">
        <is>
          <t>RM</t>
        </is>
      </c>
      <c r="C506" t="inlineStr">
        <is>
          <t>RM.OIL.00002</t>
        </is>
      </c>
      <c r="D506" t="inlineStr">
        <is>
          <t>زيت نباتي</t>
        </is>
      </c>
      <c r="E506" t="n">
        <v>1050837.398</v>
      </c>
      <c r="F506" t="n">
        <v>1352834.1435</v>
      </c>
      <c r="G506" t="inlineStr">
        <is>
          <t>9403, 9402, 9110, 809, 9406, 401, 112, 9605, 9401, 9408, 9108, 501, 9102, 9103, 406, 9112, 605, 9101, 701, 801, 9107, 403, 499, 405, 409, 408, 108, 105, 202, 107, 106, 110, 102, 101, 104, 112, 103, 109, 301, 402, 201, 306, 401, 303, 9108, 9110, 701, 9107, 801, 499, 409, 809, 501, 403, 405, 406, 408, 605, 201, 401, 303, 108, 105, 202, 109, 9809, 112, 301, 402, 306, 9108, 9103, 403, 409, 408, 405, 103, 9101, 9112, 9809, 101, 9403, 809, 9801, 9408, 9409, 9405, 101, 107, 106, 9401, 108, 9409, 107, 9405, 103, 9603, 110, 102, 104, 9103, 9403, 9406, 9801, 9605, 9409, 9402, 9408, 9405, 9401, 9809, 9112, 9102, 9101, 9603</t>
        </is>
      </c>
      <c r="H506" t="n">
        <v>0</v>
      </c>
      <c r="I506" t="n">
        <v>0</v>
      </c>
      <c r="J506" t="n">
        <v>900</v>
      </c>
      <c r="K506" t="n">
        <v>0</v>
      </c>
      <c r="L506" t="n">
        <v>0</v>
      </c>
      <c r="M506" t="n">
        <v>900</v>
      </c>
      <c r="N506" t="n">
        <v>0</v>
      </c>
      <c r="O506" t="n">
        <v>0</v>
      </c>
      <c r="P506" t="n">
        <v>-900</v>
      </c>
      <c r="Q506" t="n">
        <v>-193135.324</v>
      </c>
      <c r="R506" t="n">
        <v>0</v>
      </c>
      <c r="S506" t="n">
        <v>-194035.324</v>
      </c>
      <c r="T506" t="n">
        <v>857702.074</v>
      </c>
      <c r="U506" t="n">
        <v>1109889.9304</v>
      </c>
      <c r="V506" t="n">
        <v>1.294</v>
      </c>
      <c r="W506" t="n">
        <v>525775.8553000001</v>
      </c>
      <c r="X506" t="n">
        <v>1175817.9603</v>
      </c>
      <c r="Y506" t="n">
        <v>1324577.2411</v>
      </c>
      <c r="Z506" t="n">
        <v>1595439.9301</v>
      </c>
      <c r="AA506" s="20" t="n">
        <v>46256</v>
      </c>
      <c r="AB506" t="inlineStr">
        <is>
          <t>vegetable oil.08/2026</t>
        </is>
      </c>
      <c r="AC506" s="20" t="n">
        <v>46295</v>
      </c>
      <c r="AD506" t="n">
        <v>147175.249</v>
      </c>
      <c r="AE506" t="n">
        <v>132953.3275</v>
      </c>
      <c r="AF506" t="inlineStr">
        <is>
          <t>6:13</t>
        </is>
      </c>
      <c r="AG506" t="n">
        <v>0</v>
      </c>
    </row>
    <row r="507">
      <c r="A507" t="inlineStr">
        <is>
          <t>OIL</t>
        </is>
      </c>
      <c r="B507" t="inlineStr">
        <is>
          <t>RM</t>
        </is>
      </c>
      <c r="C507" t="inlineStr">
        <is>
          <t>RM.OIL.00003</t>
        </is>
      </c>
      <c r="D507" t="inlineStr">
        <is>
          <t>Chocolate Spread Fat ( BESSPREAD SP) / Winter</t>
        </is>
      </c>
      <c r="E507" t="n">
        <v>0</v>
      </c>
      <c r="F507" t="n">
        <v>0</v>
      </c>
      <c r="G507" t="inlineStr">
        <is>
          <t>401, 401</t>
        </is>
      </c>
      <c r="H507" t="n">
        <v>0</v>
      </c>
      <c r="I507" t="n">
        <v>0</v>
      </c>
      <c r="J507" t="n">
        <v>0</v>
      </c>
      <c r="K507" t="n">
        <v>0</v>
      </c>
      <c r="L507" t="n">
        <v>0</v>
      </c>
      <c r="M507" t="n">
        <v>0</v>
      </c>
      <c r="N507" t="n">
        <v>0</v>
      </c>
      <c r="O507" t="n">
        <v>0</v>
      </c>
      <c r="P507" t="n">
        <v>0</v>
      </c>
      <c r="Q507" t="n">
        <v>0</v>
      </c>
      <c r="R507" t="n">
        <v>0</v>
      </c>
      <c r="S507" t="n">
        <v>0</v>
      </c>
      <c r="T507" t="n">
        <v>0</v>
      </c>
      <c r="U507" t="n">
        <v>0</v>
      </c>
      <c r="V507" t="n">
        <v>0.75</v>
      </c>
      <c r="W507" t="n">
        <v>0</v>
      </c>
      <c r="X507" t="n">
        <v>0</v>
      </c>
      <c r="Y507" t="n">
        <v>0</v>
      </c>
      <c r="Z507" t="n">
        <v>0</v>
      </c>
      <c r="AA507" s="20" t="n">
        <v>2</v>
      </c>
      <c r="AC507" s="20" t="n">
        <v>2</v>
      </c>
      <c r="AD507" t="n">
        <v>0</v>
      </c>
      <c r="AE507" t="n">
        <v>0</v>
      </c>
      <c r="AG507" t="n">
        <v>0</v>
      </c>
    </row>
    <row r="508">
      <c r="A508" t="inlineStr">
        <is>
          <t>OIL</t>
        </is>
      </c>
      <c r="B508" t="inlineStr">
        <is>
          <t>RM</t>
        </is>
      </c>
      <c r="C508" t="inlineStr">
        <is>
          <t>RM.OIL.00004</t>
        </is>
      </c>
      <c r="D508" t="inlineStr">
        <is>
          <t xml:space="preserve">Oil Soya 18 liter </t>
        </is>
      </c>
      <c r="E508" t="n">
        <v>0</v>
      </c>
      <c r="F508" t="n">
        <v>0</v>
      </c>
      <c r="G508" t="inlineStr">
        <is>
          <t>9401, 9402, 401, 102, 101, 107, 108, 403, 9108, 108, 102, 101, 107, 401, 9401, 9402, 9108, 403</t>
        </is>
      </c>
      <c r="H508" t="n">
        <v>0</v>
      </c>
      <c r="I508" t="n">
        <v>0</v>
      </c>
      <c r="J508" t="n">
        <v>0</v>
      </c>
      <c r="K508" t="n">
        <v>0</v>
      </c>
      <c r="L508" t="n">
        <v>0</v>
      </c>
      <c r="M508" t="n">
        <v>0</v>
      </c>
      <c r="N508" t="n">
        <v>0</v>
      </c>
      <c r="O508" t="n">
        <v>0</v>
      </c>
      <c r="P508" t="n">
        <v>0</v>
      </c>
      <c r="Q508" t="n">
        <v>0</v>
      </c>
      <c r="R508" t="n">
        <v>0</v>
      </c>
      <c r="S508" t="n">
        <v>0</v>
      </c>
      <c r="T508" t="n">
        <v>0</v>
      </c>
      <c r="U508" t="n">
        <v>0</v>
      </c>
      <c r="V508" t="n">
        <v>1.1264</v>
      </c>
      <c r="W508" t="n">
        <v>0</v>
      </c>
      <c r="X508" t="n">
        <v>0</v>
      </c>
      <c r="Y508" t="n">
        <v>0</v>
      </c>
      <c r="Z508" t="n">
        <v>0</v>
      </c>
      <c r="AA508" s="20" t="n">
        <v>45607</v>
      </c>
      <c r="AB508" t="inlineStr">
        <is>
          <t xml:space="preserve">شركة ابناء درويش مصطفى الصعيدي التجارية و شركائهم </t>
        </is>
      </c>
      <c r="AC508" s="20" t="n">
        <v>45642</v>
      </c>
      <c r="AD508" t="n">
        <v>0</v>
      </c>
      <c r="AE508" t="n">
        <v>0</v>
      </c>
      <c r="AG508" t="n">
        <v>0</v>
      </c>
    </row>
    <row r="509">
      <c r="A509" t="inlineStr">
        <is>
          <t>OIL</t>
        </is>
      </c>
      <c r="B509" t="inlineStr">
        <is>
          <t>RM</t>
        </is>
      </c>
      <c r="C509" t="inlineStr">
        <is>
          <t>RM.OIL.00005</t>
        </is>
      </c>
      <c r="D509" t="inlineStr">
        <is>
          <t xml:space="preserve">زيت دوار الشمس </t>
        </is>
      </c>
      <c r="E509" t="n">
        <v>10</v>
      </c>
      <c r="F509" t="n">
        <v>14.3108</v>
      </c>
      <c r="G509" t="inlineStr">
        <is>
          <t>9401, 401, 108, 101, 108, 101, 401, 9401</t>
        </is>
      </c>
      <c r="H509" t="n">
        <v>0</v>
      </c>
      <c r="I509" t="n">
        <v>0</v>
      </c>
      <c r="J509" t="n">
        <v>0</v>
      </c>
      <c r="K509" t="n">
        <v>0</v>
      </c>
      <c r="L509" t="n">
        <v>0</v>
      </c>
      <c r="M509" t="n">
        <v>0</v>
      </c>
      <c r="N509" t="n">
        <v>0</v>
      </c>
      <c r="O509" t="n">
        <v>0</v>
      </c>
      <c r="P509" t="n">
        <v>0</v>
      </c>
      <c r="Q509" t="n">
        <v>0</v>
      </c>
      <c r="R509" t="n">
        <v>0</v>
      </c>
      <c r="S509" t="n">
        <v>0</v>
      </c>
      <c r="T509" t="n">
        <v>10</v>
      </c>
      <c r="U509" t="n">
        <v>14.3108</v>
      </c>
      <c r="V509" t="n">
        <v>1.4311</v>
      </c>
      <c r="W509" t="n">
        <v>0</v>
      </c>
      <c r="X509" t="n">
        <v>0</v>
      </c>
      <c r="Y509" t="n">
        <v>0</v>
      </c>
      <c r="Z509" t="n">
        <v>0</v>
      </c>
      <c r="AA509" s="20" t="n">
        <v>45305</v>
      </c>
      <c r="AB509" t="inlineStr">
        <is>
          <t>شركة زمزم اخوان للتجارة</t>
        </is>
      </c>
      <c r="AC509" s="20" t="n">
        <v>45389</v>
      </c>
      <c r="AD509" t="n">
        <v>0</v>
      </c>
      <c r="AE509" t="n">
        <v>0</v>
      </c>
      <c r="AG509" t="n">
        <v>0</v>
      </c>
    </row>
    <row r="510">
      <c r="A510" t="inlineStr">
        <is>
          <t>OIL</t>
        </is>
      </c>
      <c r="B510" t="inlineStr">
        <is>
          <t>RM</t>
        </is>
      </c>
      <c r="C510" t="inlineStr">
        <is>
          <t>RM.OIL.00006</t>
        </is>
      </c>
      <c r="D510" t="inlineStr">
        <is>
          <t xml:space="preserve">زيت دوار الشمس </t>
        </is>
      </c>
      <c r="E510" t="n">
        <v>8490.083000000001</v>
      </c>
      <c r="F510" t="n">
        <v>12721.9527</v>
      </c>
      <c r="G510" t="inlineStr">
        <is>
          <t>9801, 9405, 108, 101, 9405, 9408, 9801, 809, 9809, 9112, 405, 408, 9108, 306, 402, 112, 9809, 108, 401, 304, 408, 406, 405, 403, 809, 499, 801, 9108, 401, 306, 402, 304, 112, 101, 108, 408, 405, 499, 403, 801, 9112, 406, 9108, 9408, 9401, 112, 9406, 809, 9304, 9402, 9403, 9304, 9112, 9809, 9401, 9405, 9408, 9402, 9801, 9406, 9403</t>
        </is>
      </c>
      <c r="H510" t="n">
        <v>13912.5</v>
      </c>
      <c r="I510" t="n">
        <v>0</v>
      </c>
      <c r="J510" t="n">
        <v>0</v>
      </c>
      <c r="K510" t="n">
        <v>0</v>
      </c>
      <c r="L510" t="n">
        <v>0</v>
      </c>
      <c r="M510" t="n">
        <v>13912.5</v>
      </c>
      <c r="N510" t="n">
        <v>0</v>
      </c>
      <c r="O510" t="n">
        <v>0</v>
      </c>
      <c r="P510" t="n">
        <v>0</v>
      </c>
      <c r="Q510" t="n">
        <v>-16396.341</v>
      </c>
      <c r="R510" t="n">
        <v>0</v>
      </c>
      <c r="S510" t="n">
        <v>-16396.341</v>
      </c>
      <c r="T510" t="n">
        <v>6006.242</v>
      </c>
      <c r="U510" t="n">
        <v>9034.448899999999</v>
      </c>
      <c r="V510" t="n">
        <v>1.5042</v>
      </c>
      <c r="W510" t="n">
        <v>39191.6525</v>
      </c>
      <c r="X510" t="n">
        <v>103651.3685</v>
      </c>
      <c r="Y510" t="n">
        <v>163735.5965</v>
      </c>
      <c r="Z510" t="n">
        <v>214529.0883</v>
      </c>
      <c r="AA510" s="20" t="n">
        <v>46271</v>
      </c>
      <c r="AB510" t="inlineStr">
        <is>
          <t>شركة زمزم لصناعة الزيوت النباتية والمواد الغذائية</t>
        </is>
      </c>
      <c r="AC510" s="20" t="n">
        <v>46295</v>
      </c>
      <c r="AD510" t="n">
        <v>18192.844</v>
      </c>
      <c r="AE510" t="n">
        <v>17877.424</v>
      </c>
      <c r="AF510" t="inlineStr">
        <is>
          <t>0:10</t>
        </is>
      </c>
      <c r="AG510" t="n">
        <v>20902.89</v>
      </c>
    </row>
    <row r="511">
      <c r="A511" t="inlineStr">
        <is>
          <t>OIL</t>
        </is>
      </c>
      <c r="B511" t="inlineStr">
        <is>
          <t>RM</t>
        </is>
      </c>
      <c r="C511" t="inlineStr">
        <is>
          <t>RM.OIL.00007</t>
        </is>
      </c>
      <c r="D511" t="inlineStr">
        <is>
          <t xml:space="preserve">BIB 18KG Cargill / Coconut </t>
        </is>
      </c>
      <c r="E511" t="n">
        <v>0</v>
      </c>
      <c r="F511" t="n">
        <v>0</v>
      </c>
      <c r="G511" t="inlineStr">
        <is>
          <t>701, 101, 107, 701, 107, 101</t>
        </is>
      </c>
      <c r="H511" t="n">
        <v>0</v>
      </c>
      <c r="I511" t="n">
        <v>0</v>
      </c>
      <c r="J511" t="n">
        <v>0</v>
      </c>
      <c r="K511" t="n">
        <v>0</v>
      </c>
      <c r="L511" t="n">
        <v>0</v>
      </c>
      <c r="M511" t="n">
        <v>0</v>
      </c>
      <c r="N511" t="n">
        <v>0</v>
      </c>
      <c r="O511" t="n">
        <v>0</v>
      </c>
      <c r="P511" t="n">
        <v>0</v>
      </c>
      <c r="Q511" t="n">
        <v>0</v>
      </c>
      <c r="R511" t="n">
        <v>0</v>
      </c>
      <c r="S511" t="n">
        <v>0</v>
      </c>
      <c r="T511" t="n">
        <v>0</v>
      </c>
      <c r="U511" t="n">
        <v>0</v>
      </c>
      <c r="V511" t="n">
        <v>1.3246</v>
      </c>
      <c r="W511" t="n">
        <v>0</v>
      </c>
      <c r="X511" t="n">
        <v>0</v>
      </c>
      <c r="Y511" t="n">
        <v>0</v>
      </c>
      <c r="Z511" t="n">
        <v>0</v>
      </c>
      <c r="AA511" s="20" t="n">
        <v>45351</v>
      </c>
      <c r="AB511" t="inlineStr">
        <is>
          <t>BIB COCONUT .01/2024</t>
        </is>
      </c>
      <c r="AC511" s="20" t="n">
        <v>2</v>
      </c>
      <c r="AD511" t="n">
        <v>0</v>
      </c>
      <c r="AE511" t="n">
        <v>0</v>
      </c>
      <c r="AG511" t="n">
        <v>0</v>
      </c>
    </row>
    <row r="512">
      <c r="A512" t="inlineStr">
        <is>
          <t>OIL</t>
        </is>
      </c>
      <c r="B512" t="inlineStr">
        <is>
          <t>RM</t>
        </is>
      </c>
      <c r="C512" t="inlineStr">
        <is>
          <t>RM.OIL.00008</t>
        </is>
      </c>
      <c r="D512" t="inlineStr">
        <is>
          <t>Chocolate Spread Fat ( ARMA )</t>
        </is>
      </c>
      <c r="E512" t="n">
        <v>0</v>
      </c>
      <c r="F512" t="n">
        <v>0</v>
      </c>
      <c r="G512" t="inlineStr">
        <is>
          <t>401, 108, 107, 101, 102, 403, 9108, 701, 102, 9402, 9401, 401, 108, 107, 101, 701, 9108, 403, 9402, 9401</t>
        </is>
      </c>
      <c r="H512" t="n">
        <v>0</v>
      </c>
      <c r="I512" t="n">
        <v>0</v>
      </c>
      <c r="J512" t="n">
        <v>0</v>
      </c>
      <c r="K512" t="n">
        <v>0</v>
      </c>
      <c r="L512" t="n">
        <v>0</v>
      </c>
      <c r="M512" t="n">
        <v>0</v>
      </c>
      <c r="N512" t="n">
        <v>0</v>
      </c>
      <c r="O512" t="n">
        <v>0</v>
      </c>
      <c r="P512" t="n">
        <v>0</v>
      </c>
      <c r="Q512" t="n">
        <v>0</v>
      </c>
      <c r="R512" t="n">
        <v>0</v>
      </c>
      <c r="S512" t="n">
        <v>0</v>
      </c>
      <c r="T512" t="n">
        <v>0</v>
      </c>
      <c r="U512" t="n">
        <v>0</v>
      </c>
      <c r="V512" t="n">
        <v>1.1338</v>
      </c>
      <c r="W512" t="n">
        <v>0</v>
      </c>
      <c r="X512" t="n">
        <v>0</v>
      </c>
      <c r="Y512" t="n">
        <v>0</v>
      </c>
      <c r="Z512" t="n">
        <v>0</v>
      </c>
      <c r="AA512" s="20" t="n">
        <v>45379</v>
      </c>
      <c r="AB512" t="inlineStr">
        <is>
          <t>AL-Behar International Co. For Edible Oils - JOD</t>
        </is>
      </c>
      <c r="AC512" s="20" t="n">
        <v>45395</v>
      </c>
      <c r="AD512" t="n">
        <v>0</v>
      </c>
      <c r="AE512" t="n">
        <v>0</v>
      </c>
      <c r="AG512" t="n">
        <v>0</v>
      </c>
    </row>
    <row r="513">
      <c r="A513" t="inlineStr">
        <is>
          <t>OIL</t>
        </is>
      </c>
      <c r="B513" t="inlineStr">
        <is>
          <t>RM</t>
        </is>
      </c>
      <c r="C513" t="inlineStr">
        <is>
          <t>RM.OIL.00009</t>
        </is>
      </c>
      <c r="D513" t="inlineStr">
        <is>
          <t>زيت نباتي OCOLNA 9505</t>
        </is>
      </c>
      <c r="E513" t="n">
        <v>3194.376</v>
      </c>
      <c r="F513" t="n">
        <v>3907.9503</v>
      </c>
      <c r="G513" t="inlineStr">
        <is>
          <t>9403, 9408, 9405, 9402, 9701, 9809, 9401, 9112, 9102, 403, 501, 9112, 701, 9102, 9103, 9104, 809, 9107, 9108, 9403, 9402, 9110, 9401, 9408, 108, 9405, 110, 9701, 104, 108, 107, 101, 102, 103, 110, 104, 112, 499, 405, 408, 401, 306, 402, 403, 405, 408, 499, 809, 501, 701, 9107, 9108, 9110, 9103, 9104, 108, 107, 112, 9405, 809, 101, 102, 103, 9809, 405, 306, 401, 402</t>
        </is>
      </c>
      <c r="H513" t="n">
        <v>0</v>
      </c>
      <c r="I513" t="n">
        <v>0</v>
      </c>
      <c r="J513" t="n">
        <v>0</v>
      </c>
      <c r="K513" t="n">
        <v>0</v>
      </c>
      <c r="L513" t="n">
        <v>0</v>
      </c>
      <c r="M513" t="n">
        <v>0</v>
      </c>
      <c r="N513" t="n">
        <v>0</v>
      </c>
      <c r="O513" t="n">
        <v>0</v>
      </c>
      <c r="P513" t="n">
        <v>0</v>
      </c>
      <c r="Q513" t="n">
        <v>-54</v>
      </c>
      <c r="R513" t="n">
        <v>0</v>
      </c>
      <c r="S513" t="n">
        <v>-54</v>
      </c>
      <c r="T513" t="n">
        <v>3140.376</v>
      </c>
      <c r="U513" t="n">
        <v>3845.0595</v>
      </c>
      <c r="V513" t="n">
        <v>1.2244</v>
      </c>
      <c r="W513" t="n">
        <v>21424.912</v>
      </c>
      <c r="X513" t="n">
        <v>46528.454</v>
      </c>
      <c r="Y513" t="n">
        <v>544212.822</v>
      </c>
      <c r="Z513" t="n">
        <v>904694.571</v>
      </c>
      <c r="AA513" s="20" t="n">
        <v>46148</v>
      </c>
      <c r="AB513" t="inlineStr">
        <is>
          <t>vegetable oil &amp; Hazulnut Base.01/2026</t>
        </is>
      </c>
      <c r="AC513" s="20" t="n">
        <v>46286</v>
      </c>
      <c r="AD513" t="n">
        <v>60468.0913</v>
      </c>
      <c r="AE513" t="n">
        <v>75391.2142</v>
      </c>
      <c r="AF513" t="inlineStr">
        <is>
          <t>0:1</t>
        </is>
      </c>
      <c r="AG513" t="n">
        <v>0</v>
      </c>
    </row>
    <row r="514">
      <c r="A514" t="inlineStr">
        <is>
          <t>OIL</t>
        </is>
      </c>
      <c r="B514" t="inlineStr">
        <is>
          <t>RM</t>
        </is>
      </c>
      <c r="C514" t="inlineStr">
        <is>
          <t>RM.OIL.00010</t>
        </is>
      </c>
      <c r="D514" t="inlineStr">
        <is>
          <t>Culina SCF 300 S ( BESSPREAD) / Summer25 kg</t>
        </is>
      </c>
      <c r="V514" t="n">
        <v>0</v>
      </c>
      <c r="W514" t="n">
        <v>0</v>
      </c>
      <c r="X514" t="n">
        <v>0</v>
      </c>
      <c r="Y514" t="n">
        <v>0</v>
      </c>
      <c r="Z514" t="n">
        <v>0</v>
      </c>
      <c r="AA514" s="20" t="n">
        <v>2</v>
      </c>
      <c r="AC514" s="20" t="n">
        <v>2</v>
      </c>
      <c r="AD514" t="n">
        <v>0</v>
      </c>
      <c r="AE514" t="n">
        <v>0</v>
      </c>
    </row>
    <row r="515">
      <c r="A515" t="inlineStr">
        <is>
          <t>OIL</t>
        </is>
      </c>
      <c r="B515" t="inlineStr">
        <is>
          <t>RM</t>
        </is>
      </c>
      <c r="C515" t="inlineStr">
        <is>
          <t>RM.OIL.00011</t>
        </is>
      </c>
      <c r="D515" t="inlineStr">
        <is>
          <t>REFINED PALM OLEIN DURKEX 20 kg</t>
        </is>
      </c>
      <c r="V515" t="n">
        <v>0</v>
      </c>
      <c r="W515" t="n">
        <v>0</v>
      </c>
      <c r="X515" t="n">
        <v>0</v>
      </c>
      <c r="Y515" t="n">
        <v>0</v>
      </c>
      <c r="Z515" t="n">
        <v>0</v>
      </c>
      <c r="AA515" s="20" t="n">
        <v>2</v>
      </c>
      <c r="AC515" s="20" t="n">
        <v>2</v>
      </c>
      <c r="AD515" t="n">
        <v>0</v>
      </c>
      <c r="AE515" t="n">
        <v>0</v>
      </c>
    </row>
    <row r="516">
      <c r="A516" t="inlineStr">
        <is>
          <t>OIL</t>
        </is>
      </c>
      <c r="B516" t="inlineStr">
        <is>
          <t>RM</t>
        </is>
      </c>
      <c r="C516" t="inlineStr">
        <is>
          <t>RM.OIL.00012</t>
        </is>
      </c>
      <c r="D516" t="inlineStr">
        <is>
          <t>Chocolate Spread Fat ( BESSPREAD 533) in 20kg carton</t>
        </is>
      </c>
      <c r="E516" t="n">
        <v>0</v>
      </c>
      <c r="F516" t="n">
        <v>0</v>
      </c>
      <c r="G516" t="inlineStr">
        <is>
          <t>107, 107</t>
        </is>
      </c>
      <c r="H516" t="n">
        <v>0</v>
      </c>
      <c r="I516" t="n">
        <v>0</v>
      </c>
      <c r="J516" t="n">
        <v>0</v>
      </c>
      <c r="K516" t="n">
        <v>0</v>
      </c>
      <c r="L516" t="n">
        <v>0</v>
      </c>
      <c r="M516" t="n">
        <v>0</v>
      </c>
      <c r="N516" t="n">
        <v>0</v>
      </c>
      <c r="O516" t="n">
        <v>0</v>
      </c>
      <c r="P516" t="n">
        <v>0</v>
      </c>
      <c r="Q516" t="n">
        <v>0</v>
      </c>
      <c r="R516" t="n">
        <v>0</v>
      </c>
      <c r="S516" t="n">
        <v>0</v>
      </c>
      <c r="T516" t="n">
        <v>0</v>
      </c>
      <c r="U516" t="n">
        <v>0</v>
      </c>
      <c r="V516" t="n">
        <v>1.3915</v>
      </c>
      <c r="W516" t="n">
        <v>0</v>
      </c>
      <c r="X516" t="n">
        <v>0</v>
      </c>
      <c r="Y516" t="n">
        <v>0</v>
      </c>
      <c r="Z516" t="n">
        <v>0</v>
      </c>
      <c r="AA516" s="20" t="n">
        <v>45396</v>
      </c>
      <c r="AB516" t="inlineStr">
        <is>
          <t>SUMMER.03/2024</t>
        </is>
      </c>
      <c r="AC516" s="20" t="n">
        <v>2</v>
      </c>
      <c r="AD516" t="n">
        <v>0</v>
      </c>
      <c r="AE516" t="n">
        <v>0</v>
      </c>
      <c r="AG516" t="n">
        <v>0</v>
      </c>
    </row>
    <row r="517">
      <c r="A517" t="inlineStr">
        <is>
          <t>OIL</t>
        </is>
      </c>
      <c r="B517" t="inlineStr">
        <is>
          <t>RM</t>
        </is>
      </c>
      <c r="C517" t="inlineStr">
        <is>
          <t>RM.OIL.00013</t>
        </is>
      </c>
      <c r="D517" t="inlineStr">
        <is>
          <t>Chocolate Spread Fat Culina® SCF 300</t>
        </is>
      </c>
      <c r="E517" t="n">
        <v>0</v>
      </c>
      <c r="F517" t="n">
        <v>0</v>
      </c>
      <c r="G517" t="inlineStr">
        <is>
          <t>102, 101, 108, 401, 499, 306, 9401, 102, 9108, 605, 405, 101, 108, 9405, 401, 306, 605, 499, 405, 9108, 9401, 9405</t>
        </is>
      </c>
      <c r="H517" t="n">
        <v>0</v>
      </c>
      <c r="I517" t="n">
        <v>0</v>
      </c>
      <c r="J517" t="n">
        <v>0</v>
      </c>
      <c r="K517" t="n">
        <v>0</v>
      </c>
      <c r="L517" t="n">
        <v>0</v>
      </c>
      <c r="M517" t="n">
        <v>0</v>
      </c>
      <c r="N517" t="n">
        <v>0</v>
      </c>
      <c r="O517" t="n">
        <v>0</v>
      </c>
      <c r="P517" t="n">
        <v>0</v>
      </c>
      <c r="Q517" t="n">
        <v>0</v>
      </c>
      <c r="R517" t="n">
        <v>0</v>
      </c>
      <c r="S517" t="n">
        <v>0</v>
      </c>
      <c r="T517" t="n">
        <v>0</v>
      </c>
      <c r="U517" t="n">
        <v>0</v>
      </c>
      <c r="V517" t="n">
        <v>1.2596</v>
      </c>
      <c r="W517" t="n">
        <v>257.3297</v>
      </c>
      <c r="X517" t="n">
        <v>257.3297</v>
      </c>
      <c r="Y517" t="n">
        <v>258.7947</v>
      </c>
      <c r="Z517" t="n">
        <v>267.5947</v>
      </c>
      <c r="AA517" s="20" t="n">
        <v>45440</v>
      </c>
      <c r="AB517" t="inlineStr">
        <is>
          <t>SPREAD.01/2024</t>
        </is>
      </c>
      <c r="AC517" s="20" t="n">
        <v>46234</v>
      </c>
      <c r="AD517" t="n">
        <v>28.7549</v>
      </c>
      <c r="AE517" t="n">
        <v>22.2995</v>
      </c>
      <c r="AF517" t="inlineStr">
        <is>
          <t>0:0</t>
        </is>
      </c>
      <c r="AG517" t="n">
        <v>0</v>
      </c>
    </row>
    <row r="518">
      <c r="A518" t="inlineStr">
        <is>
          <t>OIL</t>
        </is>
      </c>
      <c r="B518" t="inlineStr">
        <is>
          <t>RM</t>
        </is>
      </c>
      <c r="C518" t="inlineStr">
        <is>
          <t>RM.OIL.00014</t>
        </is>
      </c>
      <c r="D518" t="inlineStr">
        <is>
          <t>Besspread 533 - 18kg BIB- للمرطبانات</t>
        </is>
      </c>
      <c r="E518" t="n">
        <v>0</v>
      </c>
      <c r="F518" t="n">
        <v>-0.0003</v>
      </c>
      <c r="G518" t="inlineStr">
        <is>
          <t>9402, 9401, 9405, 401, 201, 403, 405, 9108, 9110, 108, 402, 102, 9405, 110, 101, 107, 103, 401, 402, 201, 102, 107, 101, 103, 110, 108, 9402, 9110, 9401, 9108, 403, 405</t>
        </is>
      </c>
      <c r="H518" t="n">
        <v>0</v>
      </c>
      <c r="I518" t="n">
        <v>0</v>
      </c>
      <c r="J518" t="n">
        <v>0</v>
      </c>
      <c r="K518" t="n">
        <v>0</v>
      </c>
      <c r="L518" t="n">
        <v>0</v>
      </c>
      <c r="M518" t="n">
        <v>0</v>
      </c>
      <c r="N518" t="n">
        <v>0</v>
      </c>
      <c r="O518" t="n">
        <v>0</v>
      </c>
      <c r="P518" t="n">
        <v>0</v>
      </c>
      <c r="Q518" t="n">
        <v>0</v>
      </c>
      <c r="R518" t="n">
        <v>0</v>
      </c>
      <c r="S518" t="n">
        <v>0</v>
      </c>
      <c r="T518" t="n">
        <v>0</v>
      </c>
      <c r="U518" t="n">
        <v>-0.0003</v>
      </c>
      <c r="V518" t="n">
        <v>0.106</v>
      </c>
      <c r="W518" t="n">
        <v>0</v>
      </c>
      <c r="X518" t="n">
        <v>0</v>
      </c>
      <c r="Y518" t="n">
        <v>0</v>
      </c>
      <c r="Z518" t="n">
        <v>0</v>
      </c>
      <c r="AA518" s="20" t="n">
        <v>45611</v>
      </c>
      <c r="AB518" t="inlineStr">
        <is>
          <t>BESSPREAD533.06/2024</t>
        </is>
      </c>
      <c r="AC518" s="20" t="n">
        <v>45961</v>
      </c>
      <c r="AD518" t="n">
        <v>0</v>
      </c>
      <c r="AE518" t="n">
        <v>0</v>
      </c>
      <c r="AG518" t="n">
        <v>0</v>
      </c>
    </row>
    <row r="519">
      <c r="A519" t="inlineStr">
        <is>
          <t>OIL</t>
        </is>
      </c>
      <c r="B519" t="inlineStr">
        <is>
          <t>RM</t>
        </is>
      </c>
      <c r="C519" t="inlineStr">
        <is>
          <t>RM.OIL.00015</t>
        </is>
      </c>
      <c r="D519" t="inlineStr">
        <is>
          <t>زيت تنظيف</t>
        </is>
      </c>
      <c r="E519" t="n">
        <v>0</v>
      </c>
      <c r="F519" t="n">
        <v>0</v>
      </c>
      <c r="G519" t="inlineStr">
        <is>
          <t>408, 402, 408, 402, 9603, 9603</t>
        </is>
      </c>
      <c r="H519" t="n">
        <v>0</v>
      </c>
      <c r="I519" t="n">
        <v>0</v>
      </c>
      <c r="J519" t="n">
        <v>0</v>
      </c>
      <c r="K519" t="n">
        <v>0</v>
      </c>
      <c r="L519" t="n">
        <v>0</v>
      </c>
      <c r="M519" t="n">
        <v>0</v>
      </c>
      <c r="N519" t="n">
        <v>0</v>
      </c>
      <c r="O519" t="n">
        <v>0</v>
      </c>
      <c r="P519" t="n">
        <v>0</v>
      </c>
      <c r="Q519" t="n">
        <v>0</v>
      </c>
      <c r="R519" t="n">
        <v>0</v>
      </c>
      <c r="S519" t="n">
        <v>0</v>
      </c>
      <c r="T519" t="n">
        <v>0</v>
      </c>
      <c r="U519" t="n">
        <v>0</v>
      </c>
      <c r="V519" t="n">
        <v>1.0822</v>
      </c>
      <c r="W519" t="n">
        <v>0</v>
      </c>
      <c r="X519" t="n">
        <v>0</v>
      </c>
      <c r="Y519" t="n">
        <v>0</v>
      </c>
      <c r="Z519" t="n">
        <v>1614</v>
      </c>
      <c r="AA519" s="20" t="n">
        <v>2</v>
      </c>
      <c r="AC519" s="20" t="n">
        <v>46014</v>
      </c>
      <c r="AD519" t="n">
        <v>0</v>
      </c>
      <c r="AE519" t="n">
        <v>134.5</v>
      </c>
      <c r="AF519" t="inlineStr">
        <is>
          <t>0:0</t>
        </is>
      </c>
      <c r="AG519" t="n">
        <v>0</v>
      </c>
    </row>
    <row r="520">
      <c r="A520" t="inlineStr">
        <is>
          <t>OIL</t>
        </is>
      </c>
      <c r="B520" t="inlineStr">
        <is>
          <t>RM</t>
        </is>
      </c>
      <c r="C520" t="inlineStr">
        <is>
          <t>RM.OIL.00016</t>
        </is>
      </c>
      <c r="D520" t="inlineStr">
        <is>
          <t>زيت جوز الهند</t>
        </is>
      </c>
      <c r="E520" t="n">
        <v>0</v>
      </c>
      <c r="F520" t="n">
        <v>0</v>
      </c>
      <c r="G520" t="inlineStr">
        <is>
          <t>409, 402, 9402, 409, 402, 9402</t>
        </is>
      </c>
      <c r="H520" t="n">
        <v>0</v>
      </c>
      <c r="I520" t="n">
        <v>0</v>
      </c>
      <c r="J520" t="n">
        <v>0</v>
      </c>
      <c r="K520" t="n">
        <v>0</v>
      </c>
      <c r="L520" t="n">
        <v>0</v>
      </c>
      <c r="M520" t="n">
        <v>0</v>
      </c>
      <c r="N520" t="n">
        <v>0</v>
      </c>
      <c r="O520" t="n">
        <v>0</v>
      </c>
      <c r="P520" t="n">
        <v>0</v>
      </c>
      <c r="Q520" t="n">
        <v>0</v>
      </c>
      <c r="R520" t="n">
        <v>0</v>
      </c>
      <c r="S520" t="n">
        <v>0</v>
      </c>
      <c r="T520" t="n">
        <v>0</v>
      </c>
      <c r="U520" t="n">
        <v>0</v>
      </c>
      <c r="V520" t="n">
        <v>0</v>
      </c>
      <c r="W520" t="n">
        <v>0</v>
      </c>
      <c r="X520" t="n">
        <v>0</v>
      </c>
      <c r="Y520" t="n">
        <v>0</v>
      </c>
      <c r="Z520" t="n">
        <v>0</v>
      </c>
      <c r="AA520" s="20" t="n">
        <v>2</v>
      </c>
      <c r="AC520" s="20" t="n">
        <v>2</v>
      </c>
      <c r="AD520" t="n">
        <v>0</v>
      </c>
      <c r="AE520" t="n">
        <v>0</v>
      </c>
      <c r="AG520" t="n">
        <v>0</v>
      </c>
    </row>
    <row r="521">
      <c r="A521" t="inlineStr">
        <is>
          <t>OTH</t>
        </is>
      </c>
      <c r="B521" t="inlineStr">
        <is>
          <t>RM</t>
        </is>
      </c>
      <c r="C521" t="inlineStr">
        <is>
          <t>RM.OTH.0001</t>
        </is>
      </c>
      <c r="D521" t="inlineStr">
        <is>
          <t>شوكولاته فيوري كراميل  ( مارس ) 20 غم - 12*24</t>
        </is>
      </c>
      <c r="E521" t="n">
        <v>0.136</v>
      </c>
      <c r="F521" t="n">
        <v>0.7166</v>
      </c>
      <c r="G521" t="inlineStr">
        <is>
          <t>9406, 9401, 9405, 9112, 101, 9405, 108, 112, 306, 499, 401, 406, 405, 101, 108, 112, 401, 306, 9112, 406, 499, 405, 9401, 9406</t>
        </is>
      </c>
      <c r="H521" t="n">
        <v>0</v>
      </c>
      <c r="I521" t="n">
        <v>0</v>
      </c>
      <c r="J521" t="n">
        <v>0</v>
      </c>
      <c r="K521" t="n">
        <v>0</v>
      </c>
      <c r="L521" t="n">
        <v>0</v>
      </c>
      <c r="M521" t="n">
        <v>0</v>
      </c>
      <c r="N521" t="n">
        <v>0</v>
      </c>
      <c r="O521" t="n">
        <v>0</v>
      </c>
      <c r="P521" t="n">
        <v>0</v>
      </c>
      <c r="Q521" t="n">
        <v>0</v>
      </c>
      <c r="R521" t="n">
        <v>0</v>
      </c>
      <c r="S521" t="n">
        <v>0</v>
      </c>
      <c r="T521" t="n">
        <v>0.136</v>
      </c>
      <c r="U521" t="n">
        <v>0.7166</v>
      </c>
      <c r="V521" t="n">
        <v>5.2691</v>
      </c>
      <c r="W521" t="n">
        <v>35.57</v>
      </c>
      <c r="X521" t="n">
        <v>87.37</v>
      </c>
      <c r="Y521" t="n">
        <v>87.37</v>
      </c>
      <c r="Z521" t="n">
        <v>198.811</v>
      </c>
      <c r="AA521" s="20" t="n">
        <v>46250</v>
      </c>
      <c r="AB521" t="inlineStr">
        <is>
          <t>شركة عمر بولص الزعمط - مورد</t>
        </is>
      </c>
      <c r="AC521" s="20" t="n">
        <v>46252</v>
      </c>
      <c r="AD521" t="n">
        <v>9.707700000000001</v>
      </c>
      <c r="AE521" t="n">
        <v>16.5675</v>
      </c>
      <c r="AF521" t="inlineStr">
        <is>
          <t>0:0</t>
        </is>
      </c>
      <c r="AG521" t="n">
        <v>0</v>
      </c>
    </row>
    <row r="522">
      <c r="A522" t="inlineStr">
        <is>
          <t>OTH</t>
        </is>
      </c>
      <c r="B522" t="inlineStr">
        <is>
          <t>RM</t>
        </is>
      </c>
      <c r="C522" t="inlineStr">
        <is>
          <t>RM.OTH.0002</t>
        </is>
      </c>
      <c r="D522" t="inlineStr">
        <is>
          <t>شيبس برنجلز اوريجينال</t>
        </is>
      </c>
      <c r="E522" t="n">
        <v>181.395</v>
      </c>
      <c r="F522" t="n">
        <v>1247.0096</v>
      </c>
      <c r="G522" t="inlineStr">
        <is>
          <t>9101, 9409, 9408, 408, 9409, 101, 9409, 9408, 409, 111, 409, 408, 408, 409, 101, 111, 9408, 9101</t>
        </is>
      </c>
      <c r="H522" t="n">
        <v>266.475</v>
      </c>
      <c r="I522" t="n">
        <v>0</v>
      </c>
      <c r="J522" t="n">
        <v>0</v>
      </c>
      <c r="K522" t="n">
        <v>0</v>
      </c>
      <c r="L522" t="n">
        <v>0</v>
      </c>
      <c r="M522" t="n">
        <v>266.475</v>
      </c>
      <c r="N522" t="n">
        <v>0</v>
      </c>
      <c r="O522" t="n">
        <v>0</v>
      </c>
      <c r="P522" t="n">
        <v>0</v>
      </c>
      <c r="Q522" t="n">
        <v>-376.86</v>
      </c>
      <c r="R522" t="n">
        <v>0</v>
      </c>
      <c r="S522" t="n">
        <v>-376.86</v>
      </c>
      <c r="T522" t="n">
        <v>71.01000000000001</v>
      </c>
      <c r="U522" t="n">
        <v>488.1621</v>
      </c>
      <c r="V522" t="n">
        <v>6.8746</v>
      </c>
      <c r="W522" t="n">
        <v>1354.075</v>
      </c>
      <c r="X522" t="n">
        <v>1505.641</v>
      </c>
      <c r="Y522" t="n">
        <v>1505.641</v>
      </c>
      <c r="Z522" t="n">
        <v>1505.641</v>
      </c>
      <c r="AA522" s="20" t="n">
        <v>46270</v>
      </c>
      <c r="AB522" t="inlineStr">
        <is>
          <t xml:space="preserve">مؤسسة نور الايمان للمواد الغذائية </t>
        </is>
      </c>
      <c r="AC522" s="20" t="n">
        <v>46289</v>
      </c>
      <c r="AD522" t="n">
        <v>167.2934</v>
      </c>
      <c r="AE522" t="n">
        <v>125.47</v>
      </c>
      <c r="AF522" t="inlineStr">
        <is>
          <t>0:16</t>
        </is>
      </c>
      <c r="AG522" t="n">
        <v>1831.897</v>
      </c>
    </row>
    <row r="523">
      <c r="A523" t="inlineStr">
        <is>
          <t>OTH</t>
        </is>
      </c>
      <c r="B523" t="inlineStr">
        <is>
          <t>RM</t>
        </is>
      </c>
      <c r="C523" t="inlineStr">
        <is>
          <t>RM.OTH.0003</t>
        </is>
      </c>
      <c r="D523" t="inlineStr">
        <is>
          <t>Cream Cheese 4x2.750kg</t>
        </is>
      </c>
      <c r="E523" t="n">
        <v>6275.5</v>
      </c>
      <c r="F523" t="n">
        <v>19326.6606</v>
      </c>
      <c r="G523" t="inlineStr">
        <is>
          <t>9204, 9801, 9301, 801, 9204, 9301, 809, 301, 102, 201, 204, 9801, 301, 102, 204, 301, 801, 809, 201</t>
        </is>
      </c>
      <c r="H523" t="n">
        <v>0</v>
      </c>
      <c r="I523" t="n">
        <v>0</v>
      </c>
      <c r="J523" t="n">
        <v>0</v>
      </c>
      <c r="K523" t="n">
        <v>0</v>
      </c>
      <c r="L523" t="n">
        <v>0</v>
      </c>
      <c r="M523" t="n">
        <v>0</v>
      </c>
      <c r="N523" t="n">
        <v>0</v>
      </c>
      <c r="O523" t="n">
        <v>-1465.75</v>
      </c>
      <c r="P523" t="n">
        <v>0</v>
      </c>
      <c r="Q523" t="n">
        <v>0</v>
      </c>
      <c r="R523" t="n">
        <v>0</v>
      </c>
      <c r="S523" t="n">
        <v>-1465.75</v>
      </c>
      <c r="T523" t="n">
        <v>4809.75</v>
      </c>
      <c r="U523" t="n">
        <v>14812.5896</v>
      </c>
      <c r="V523" t="n">
        <v>3.0797</v>
      </c>
      <c r="W523" t="n">
        <v>14506.25</v>
      </c>
      <c r="X523" t="n">
        <v>15177.25</v>
      </c>
      <c r="Y523" t="n">
        <v>15177.25</v>
      </c>
      <c r="Z523" t="n">
        <v>15177.25</v>
      </c>
      <c r="AA523" s="20" t="n">
        <v>46188</v>
      </c>
      <c r="AB523" t="inlineStr">
        <is>
          <t xml:space="preserve"> Cream Cheese.01/2026</t>
        </is>
      </c>
      <c r="AC523" s="20" t="n">
        <v>46295</v>
      </c>
      <c r="AD523" t="n">
        <v>1686.3611</v>
      </c>
      <c r="AE523" t="n">
        <v>1264.7708</v>
      </c>
      <c r="AF523" t="inlineStr">
        <is>
          <t>3:24</t>
        </is>
      </c>
      <c r="AG523" t="n">
        <v>0</v>
      </c>
    </row>
    <row r="524">
      <c r="A524" t="inlineStr">
        <is>
          <t>OTH</t>
        </is>
      </c>
      <c r="B524" t="inlineStr">
        <is>
          <t>RM</t>
        </is>
      </c>
      <c r="C524" t="inlineStr">
        <is>
          <t>RM.OTH.0003.0062</t>
        </is>
      </c>
      <c r="D524" t="inlineStr">
        <is>
          <t>Cream Cheese 4 Pail* 2.750 Kg</t>
        </is>
      </c>
      <c r="V524" t="n">
        <v>0</v>
      </c>
      <c r="W524" t="n">
        <v>0</v>
      </c>
      <c r="X524" t="n">
        <v>0</v>
      </c>
      <c r="Y524" t="n">
        <v>0</v>
      </c>
      <c r="Z524" t="n">
        <v>0</v>
      </c>
      <c r="AA524" s="20" t="n">
        <v>2</v>
      </c>
      <c r="AC524" s="20" t="n">
        <v>2</v>
      </c>
      <c r="AD524" t="n">
        <v>0</v>
      </c>
      <c r="AE524" t="n">
        <v>0</v>
      </c>
    </row>
    <row r="525">
      <c r="A525" t="inlineStr">
        <is>
          <t>OTH</t>
        </is>
      </c>
      <c r="B525" t="inlineStr">
        <is>
          <t>RM</t>
        </is>
      </c>
      <c r="C525" t="inlineStr">
        <is>
          <t>RM.OTH.0004</t>
        </is>
      </c>
      <c r="D525" t="inlineStr">
        <is>
          <t>شيبس ليز فورنو فلفل اسود</t>
        </is>
      </c>
      <c r="E525" t="n">
        <v>0</v>
      </c>
      <c r="F525" t="n">
        <v>0</v>
      </c>
      <c r="G525" t="inlineStr">
        <is>
          <t>103, 408, 103, 408, 9408, 9408</t>
        </is>
      </c>
      <c r="H525" t="n">
        <v>0</v>
      </c>
      <c r="I525" t="n">
        <v>0</v>
      </c>
      <c r="J525" t="n">
        <v>0</v>
      </c>
      <c r="K525" t="n">
        <v>0</v>
      </c>
      <c r="L525" t="n">
        <v>0</v>
      </c>
      <c r="M525" t="n">
        <v>0</v>
      </c>
      <c r="N525" t="n">
        <v>0</v>
      </c>
      <c r="O525" t="n">
        <v>0</v>
      </c>
      <c r="P525" t="n">
        <v>0</v>
      </c>
      <c r="Q525" t="n">
        <v>0</v>
      </c>
      <c r="R525" t="n">
        <v>0</v>
      </c>
      <c r="S525" t="n">
        <v>0</v>
      </c>
      <c r="T525" t="n">
        <v>0</v>
      </c>
      <c r="U525" t="n">
        <v>0</v>
      </c>
      <c r="V525" t="n">
        <v>9.75</v>
      </c>
      <c r="W525" t="n">
        <v>0</v>
      </c>
      <c r="X525" t="n">
        <v>360</v>
      </c>
      <c r="Y525" t="n">
        <v>360</v>
      </c>
      <c r="Z525" t="n">
        <v>360</v>
      </c>
      <c r="AA525" s="20" t="n">
        <v>46180</v>
      </c>
      <c r="AB525" t="inlineStr">
        <is>
          <t>شركة عمر بولص الزعمط - مورد</t>
        </is>
      </c>
      <c r="AC525" s="20" t="n">
        <v>46187</v>
      </c>
      <c r="AD525" t="n">
        <v>40</v>
      </c>
      <c r="AE525" t="n">
        <v>30</v>
      </c>
      <c r="AF525" t="inlineStr">
        <is>
          <t>0:0</t>
        </is>
      </c>
      <c r="AG525" t="n">
        <v>0</v>
      </c>
    </row>
    <row r="526">
      <c r="A526" t="inlineStr">
        <is>
          <t>OTH</t>
        </is>
      </c>
      <c r="B526" t="inlineStr">
        <is>
          <t>RM</t>
        </is>
      </c>
      <c r="C526" t="inlineStr">
        <is>
          <t>RM.OTH.0005</t>
        </is>
      </c>
      <c r="D526" t="inlineStr">
        <is>
          <t xml:space="preserve">Popcorn syrup 1883 </t>
        </is>
      </c>
      <c r="E526" t="n">
        <v>0</v>
      </c>
      <c r="F526" t="n">
        <v>0</v>
      </c>
      <c r="G526" t="inlineStr">
        <is>
          <t>9409, 409, 9409, 101, 409, 101</t>
        </is>
      </c>
      <c r="H526" t="n">
        <v>0</v>
      </c>
      <c r="I526" t="n">
        <v>0</v>
      </c>
      <c r="J526" t="n">
        <v>0</v>
      </c>
      <c r="K526" t="n">
        <v>0</v>
      </c>
      <c r="L526" t="n">
        <v>0</v>
      </c>
      <c r="M526" t="n">
        <v>0</v>
      </c>
      <c r="N526" t="n">
        <v>0</v>
      </c>
      <c r="O526" t="n">
        <v>0</v>
      </c>
      <c r="P526" t="n">
        <v>0</v>
      </c>
      <c r="Q526" t="n">
        <v>0</v>
      </c>
      <c r="R526" t="n">
        <v>0</v>
      </c>
      <c r="S526" t="n">
        <v>0</v>
      </c>
      <c r="T526" t="n">
        <v>0</v>
      </c>
      <c r="U526" t="n">
        <v>0</v>
      </c>
      <c r="V526" t="n">
        <v>5.603</v>
      </c>
      <c r="W526" t="n">
        <v>0</v>
      </c>
      <c r="X526" t="n">
        <v>0</v>
      </c>
      <c r="Y526" t="n">
        <v>0</v>
      </c>
      <c r="Z526" t="n">
        <v>0</v>
      </c>
      <c r="AA526" s="20" t="n">
        <v>46184</v>
      </c>
      <c r="AB526" t="inlineStr">
        <is>
          <t>شركة المحمودية لتجارة مستلزمات المخابز والحلويات</t>
        </is>
      </c>
      <c r="AC526" s="20" t="n">
        <v>2</v>
      </c>
      <c r="AD526" t="n">
        <v>0</v>
      </c>
      <c r="AE526" t="n">
        <v>0</v>
      </c>
      <c r="AG526" t="n">
        <v>0</v>
      </c>
    </row>
    <row r="527">
      <c r="A527" t="inlineStr">
        <is>
          <t>OTH</t>
        </is>
      </c>
      <c r="B527" t="inlineStr">
        <is>
          <t>RM</t>
        </is>
      </c>
      <c r="C527" t="inlineStr">
        <is>
          <t>RM.OTH.0007</t>
        </is>
      </c>
      <c r="D527" t="inlineStr">
        <is>
          <t>Cherry syrup 1883</t>
        </is>
      </c>
      <c r="V527" t="n">
        <v>0</v>
      </c>
      <c r="W527" t="n">
        <v>0</v>
      </c>
      <c r="X527" t="n">
        <v>0</v>
      </c>
      <c r="Y527" t="n">
        <v>0</v>
      </c>
      <c r="Z527" t="n">
        <v>0</v>
      </c>
      <c r="AA527" s="20" t="n">
        <v>2</v>
      </c>
      <c r="AC527" s="20" t="n">
        <v>2</v>
      </c>
      <c r="AD527" t="n">
        <v>0</v>
      </c>
      <c r="AE527" t="n">
        <v>0</v>
      </c>
    </row>
    <row r="528">
      <c r="A528" t="inlineStr">
        <is>
          <t>OTH</t>
        </is>
      </c>
      <c r="B528" t="inlineStr">
        <is>
          <t>RM</t>
        </is>
      </c>
      <c r="C528" t="inlineStr">
        <is>
          <t>RM.OTH.0063</t>
        </is>
      </c>
      <c r="D528" t="inlineStr">
        <is>
          <t>جبنة كريمية المراعي</t>
        </is>
      </c>
      <c r="E528" t="n">
        <v>0</v>
      </c>
      <c r="F528" t="n">
        <v>0</v>
      </c>
      <c r="G528" t="inlineStr">
        <is>
          <t>809, 108, 809, 108, 9809, 9809</t>
        </is>
      </c>
      <c r="H528" t="n">
        <v>0.2</v>
      </c>
      <c r="I528" t="n">
        <v>0</v>
      </c>
      <c r="J528" t="n">
        <v>0</v>
      </c>
      <c r="K528" t="n">
        <v>0</v>
      </c>
      <c r="L528" t="n">
        <v>0</v>
      </c>
      <c r="M528" t="n">
        <v>0.2</v>
      </c>
      <c r="N528" t="n">
        <v>0</v>
      </c>
      <c r="O528" t="n">
        <v>0</v>
      </c>
      <c r="P528" t="n">
        <v>0</v>
      </c>
      <c r="Q528" t="n">
        <v>0</v>
      </c>
      <c r="R528" t="n">
        <v>0</v>
      </c>
      <c r="S528" t="n">
        <v>0</v>
      </c>
      <c r="T528" t="n">
        <v>0.2</v>
      </c>
      <c r="U528" t="n">
        <v>1.69</v>
      </c>
      <c r="V528" t="n">
        <v>8.449999999999999</v>
      </c>
      <c r="W528" t="n">
        <v>0</v>
      </c>
      <c r="X528" t="n">
        <v>0</v>
      </c>
      <c r="Y528" t="n">
        <v>0</v>
      </c>
      <c r="Z528" t="n">
        <v>0</v>
      </c>
      <c r="AA528" s="20" t="n">
        <v>46279</v>
      </c>
      <c r="AB528" t="inlineStr">
        <is>
          <t>Cash Customer - مورد</t>
        </is>
      </c>
      <c r="AC528" s="20" t="n">
        <v>2</v>
      </c>
      <c r="AD528" t="n">
        <v>0</v>
      </c>
      <c r="AE528" t="n">
        <v>0</v>
      </c>
      <c r="AG528" t="n">
        <v>1.69</v>
      </c>
    </row>
    <row r="529">
      <c r="A529" t="inlineStr">
        <is>
          <t>SPC</t>
        </is>
      </c>
      <c r="B529" t="inlineStr">
        <is>
          <t>RM</t>
        </is>
      </c>
      <c r="C529" t="inlineStr">
        <is>
          <t>RM.SPC.00001</t>
        </is>
      </c>
      <c r="D529" t="inlineStr">
        <is>
          <t>Cinnamon</t>
        </is>
      </c>
      <c r="E529" t="n">
        <v>18.325</v>
      </c>
      <c r="F529" t="n">
        <v>64.3001</v>
      </c>
      <c r="G529" t="inlineStr">
        <is>
          <t>401, 306, 112, 9809, 402, 101, 809, 9801, 9403, 108, 403, 9108, 9405, 9809, 405, 9112, 9405, 108, 403, 304, 409, 809, 405, 499, 801, 9108, 101, 108, 112, 304, 401, 409, 499, 402, 306, 9401, 9402, 9403, 809, 112, 801, 9108, 9112, 403, 405, 9401, 9405, 9112, 9403, 9809, 9402, 9801</t>
        </is>
      </c>
      <c r="H529" t="n">
        <v>30</v>
      </c>
      <c r="I529" t="n">
        <v>0</v>
      </c>
      <c r="J529" t="n">
        <v>0</v>
      </c>
      <c r="K529" t="n">
        <v>0</v>
      </c>
      <c r="L529" t="n">
        <v>0</v>
      </c>
      <c r="M529" t="n">
        <v>30</v>
      </c>
      <c r="N529" t="n">
        <v>0</v>
      </c>
      <c r="O529" t="n">
        <v>0</v>
      </c>
      <c r="P529" t="n">
        <v>0</v>
      </c>
      <c r="Q529" t="n">
        <v>-13.815</v>
      </c>
      <c r="R529" t="n">
        <v>0</v>
      </c>
      <c r="S529" t="n">
        <v>-13.815</v>
      </c>
      <c r="T529" t="n">
        <v>34.51</v>
      </c>
      <c r="U529" t="n">
        <v>103.1858</v>
      </c>
      <c r="V529" t="n">
        <v>2.99</v>
      </c>
      <c r="W529" t="n">
        <v>33.993</v>
      </c>
      <c r="X529" t="n">
        <v>65.69199999999999</v>
      </c>
      <c r="Y529" t="n">
        <v>154.607</v>
      </c>
      <c r="Z529" t="n">
        <v>219.1</v>
      </c>
      <c r="AA529" s="20" t="n">
        <v>46284</v>
      </c>
      <c r="AB529" t="inlineStr">
        <is>
          <t>شركة كيجن لتعبئة وتغليف المواد الغذائية</t>
        </is>
      </c>
      <c r="AC529" s="20" t="n">
        <v>46287</v>
      </c>
      <c r="AD529" t="n">
        <v>17.1785</v>
      </c>
      <c r="AE529" t="n">
        <v>18.2583</v>
      </c>
      <c r="AF529" t="inlineStr">
        <is>
          <t>1:26</t>
        </is>
      </c>
      <c r="AG529" t="n">
        <v>87.93000000000001</v>
      </c>
    </row>
    <row r="530">
      <c r="A530" t="inlineStr">
        <is>
          <t>SPC</t>
        </is>
      </c>
      <c r="B530" t="inlineStr">
        <is>
          <t>RM</t>
        </is>
      </c>
      <c r="C530" t="inlineStr">
        <is>
          <t>RM.SPC.00002</t>
        </is>
      </c>
      <c r="D530" t="inlineStr">
        <is>
          <t xml:space="preserve">Cardamon Powder </t>
        </is>
      </c>
      <c r="E530" t="n">
        <v>7.618</v>
      </c>
      <c r="F530" t="n">
        <v>128.6191</v>
      </c>
      <c r="G530" t="inlineStr">
        <is>
          <t>9403, 9405, 9402, 9801, 9112, 9401, 9809, 605, 9112, 801, 9108, 403, 9401, 9402, 9403, 9405, 108, 101, 108, 112, 304, 409, 405, 499, 401, 402, 306, 405, 605, 403, 409, 499, 809, 9108, 801, 9809, 112, 101, 108, 9801, 809, 402, 401, 306, 304</t>
        </is>
      </c>
      <c r="H530" t="n">
        <v>0</v>
      </c>
      <c r="I530" t="n">
        <v>0</v>
      </c>
      <c r="J530" t="n">
        <v>0</v>
      </c>
      <c r="K530" t="n">
        <v>0</v>
      </c>
      <c r="L530" t="n">
        <v>0</v>
      </c>
      <c r="M530" t="n">
        <v>0</v>
      </c>
      <c r="N530" t="n">
        <v>0</v>
      </c>
      <c r="O530" t="n">
        <v>0</v>
      </c>
      <c r="P530" t="n">
        <v>0</v>
      </c>
      <c r="Q530" t="n">
        <v>-0.04</v>
      </c>
      <c r="R530" t="n">
        <v>0</v>
      </c>
      <c r="S530" t="n">
        <v>-0.04</v>
      </c>
      <c r="T530" t="n">
        <v>7.578</v>
      </c>
      <c r="U530" t="n">
        <v>127.8949</v>
      </c>
      <c r="V530" t="n">
        <v>16.8771</v>
      </c>
      <c r="W530" t="n">
        <v>24.438</v>
      </c>
      <c r="X530" t="n">
        <v>28.478</v>
      </c>
      <c r="Y530" t="n">
        <v>32.933</v>
      </c>
      <c r="Z530" t="n">
        <v>38.773</v>
      </c>
      <c r="AA530" s="20" t="n">
        <v>46194</v>
      </c>
      <c r="AB530" t="inlineStr">
        <is>
          <t>شركة كيجن لتعبئة وتغليف المواد الغذائية</t>
        </is>
      </c>
      <c r="AC530" s="20" t="n">
        <v>46287</v>
      </c>
      <c r="AD530" t="n">
        <v>3.6592</v>
      </c>
      <c r="AE530" t="n">
        <v>3.231</v>
      </c>
      <c r="AF530" t="inlineStr">
        <is>
          <t>2:10</t>
        </is>
      </c>
      <c r="AG530" t="n">
        <v>0</v>
      </c>
    </row>
    <row r="531">
      <c r="A531" t="inlineStr">
        <is>
          <t>SPC</t>
        </is>
      </c>
      <c r="B531" t="inlineStr">
        <is>
          <t>RM</t>
        </is>
      </c>
      <c r="C531" t="inlineStr">
        <is>
          <t>RM.SPC.00003</t>
        </is>
      </c>
      <c r="D531" t="inlineStr">
        <is>
          <t xml:space="preserve">Cinnamon Brown </t>
        </is>
      </c>
      <c r="E531" t="n">
        <v>0</v>
      </c>
      <c r="F531" t="n">
        <v>0</v>
      </c>
      <c r="G531" t="inlineStr">
        <is>
          <t>9401, 9112, 9402, 9405, 9403, 306, 401, 108, 101, 112, 9108, 499, 403, 405, 306, 401, 499, 405, 112, 108, 101, 9405, 9403, 9402, 9401, 403, 9108, 9112</t>
        </is>
      </c>
      <c r="H531" t="n">
        <v>0</v>
      </c>
      <c r="I531" t="n">
        <v>0</v>
      </c>
      <c r="J531" t="n">
        <v>0</v>
      </c>
      <c r="K531" t="n">
        <v>0</v>
      </c>
      <c r="L531" t="n">
        <v>0</v>
      </c>
      <c r="M531" t="n">
        <v>0</v>
      </c>
      <c r="N531" t="n">
        <v>0</v>
      </c>
      <c r="O531" t="n">
        <v>0</v>
      </c>
      <c r="P531" t="n">
        <v>0</v>
      </c>
      <c r="Q531" t="n">
        <v>0</v>
      </c>
      <c r="R531" t="n">
        <v>0</v>
      </c>
      <c r="S531" t="n">
        <v>0</v>
      </c>
      <c r="T531" t="n">
        <v>0</v>
      </c>
      <c r="U531" t="n">
        <v>0</v>
      </c>
      <c r="V531" t="n">
        <v>3.2309</v>
      </c>
      <c r="W531" t="n">
        <v>4.942</v>
      </c>
      <c r="X531" t="n">
        <v>4.942</v>
      </c>
      <c r="Y531" t="n">
        <v>4.942</v>
      </c>
      <c r="Z531" t="n">
        <v>5.554</v>
      </c>
      <c r="AA531" s="20" t="n">
        <v>45917</v>
      </c>
      <c r="AB531" t="inlineStr">
        <is>
          <t>شركة كيجن لتعبئة وتغليف المواد الغذائية</t>
        </is>
      </c>
      <c r="AC531" s="20" t="n">
        <v>46234</v>
      </c>
      <c r="AD531" t="n">
        <v>0.5491</v>
      </c>
      <c r="AE531" t="n">
        <v>0.4628</v>
      </c>
      <c r="AF531" t="inlineStr">
        <is>
          <t>0:0</t>
        </is>
      </c>
      <c r="AG531" t="n">
        <v>0</v>
      </c>
    </row>
    <row r="532">
      <c r="A532" t="inlineStr">
        <is>
          <t>SPC</t>
        </is>
      </c>
      <c r="B532" t="inlineStr">
        <is>
          <t>RM</t>
        </is>
      </c>
      <c r="C532" t="inlineStr">
        <is>
          <t>RM.SPC.00004</t>
        </is>
      </c>
      <c r="D532" t="inlineStr">
        <is>
          <t>lemon salt</t>
        </is>
      </c>
      <c r="E532" t="n">
        <v>8.186999999999999</v>
      </c>
      <c r="F532" t="n">
        <v>5.646</v>
      </c>
      <c r="G532" t="inlineStr">
        <is>
          <t>9112, 9405, 9809, 9401, 9304, 9801, 9403, 9605, 9409, 9402, 9408, 112, 9605, 9408, 9401, 9402, 9403, 9304, 809, 405, 499, 409, 408, 403, 9108, 9112, 801, 605, 306, 401, 402, 112, 108, 304, 101, 102, 405, 408, 605, 401, 304, 403, 499, 409, 801, 809, 9108, 306, 402, 112, 108, 9809, 9405, 102, 9409, 108, 9112, 405, 101, 9801, 9403, 9405, 9809, 403</t>
        </is>
      </c>
      <c r="H532" t="n">
        <v>25</v>
      </c>
      <c r="I532" t="n">
        <v>0</v>
      </c>
      <c r="J532" t="n">
        <v>0</v>
      </c>
      <c r="K532" t="n">
        <v>0</v>
      </c>
      <c r="L532" t="n">
        <v>0</v>
      </c>
      <c r="M532" t="n">
        <v>25</v>
      </c>
      <c r="N532" t="n">
        <v>0</v>
      </c>
      <c r="O532" t="n">
        <v>0</v>
      </c>
      <c r="P532" t="n">
        <v>0</v>
      </c>
      <c r="Q532" t="n">
        <v>-1.023</v>
      </c>
      <c r="R532" t="n">
        <v>0</v>
      </c>
      <c r="S532" t="n">
        <v>-1.023</v>
      </c>
      <c r="T532" t="n">
        <v>32.164</v>
      </c>
      <c r="U532" t="n">
        <v>27.3546</v>
      </c>
      <c r="V532" t="n">
        <v>0.8505</v>
      </c>
      <c r="W532" t="n">
        <v>6.196</v>
      </c>
      <c r="X532" t="n">
        <v>21.364</v>
      </c>
      <c r="Y532" t="n">
        <v>27.334</v>
      </c>
      <c r="Z532" t="n">
        <v>56.652</v>
      </c>
      <c r="AA532" s="20" t="n">
        <v>46286</v>
      </c>
      <c r="AB532" t="inlineStr">
        <is>
          <t>زهرة يافا للتجارة JFT</t>
        </is>
      </c>
      <c r="AC532" s="20" t="n">
        <v>46291</v>
      </c>
      <c r="AD532" t="n">
        <v>3.0371</v>
      </c>
      <c r="AE532" t="n">
        <v>4.721</v>
      </c>
      <c r="AF532" t="inlineStr">
        <is>
          <t>6:24</t>
        </is>
      </c>
      <c r="AG532" t="n">
        <v>22.414</v>
      </c>
    </row>
    <row r="533">
      <c r="A533" t="inlineStr">
        <is>
          <t>SPC</t>
        </is>
      </c>
      <c r="B533" t="inlineStr">
        <is>
          <t>RM</t>
        </is>
      </c>
      <c r="C533" t="inlineStr">
        <is>
          <t>RM.SPC.00005</t>
        </is>
      </c>
      <c r="D533" t="inlineStr">
        <is>
          <t xml:space="preserve"> زنجبيل مطحون </t>
        </is>
      </c>
      <c r="E533" t="n">
        <v>4.888</v>
      </c>
      <c r="F533" t="n">
        <v>15.8888</v>
      </c>
      <c r="G533" t="inlineStr">
        <is>
          <t>9108, 405, 499, 605, 403, 401, 306, 304, 112, 9405, 108, 405, 9112, 9108, 9405, 108, 101, 405, 403, 605, 9108, 9112, 112, 9401, 9605, 9402, 9403, 306, 499, 401, 108, 112, 304, 101, 9405, 9401, 9112, 9402, 9605, 9403</t>
        </is>
      </c>
      <c r="H533" t="n">
        <v>5</v>
      </c>
      <c r="I533" t="n">
        <v>0</v>
      </c>
      <c r="J533" t="n">
        <v>0</v>
      </c>
      <c r="K533" t="n">
        <v>0</v>
      </c>
      <c r="L533" t="n">
        <v>0</v>
      </c>
      <c r="M533" t="n">
        <v>5</v>
      </c>
      <c r="N533" t="n">
        <v>0</v>
      </c>
      <c r="O533" t="n">
        <v>0</v>
      </c>
      <c r="P533" t="n">
        <v>0</v>
      </c>
      <c r="Q533" t="n">
        <v>-3.24</v>
      </c>
      <c r="R533" t="n">
        <v>0</v>
      </c>
      <c r="S533" t="n">
        <v>-3.24</v>
      </c>
      <c r="T533" t="n">
        <v>6.648</v>
      </c>
      <c r="U533" t="n">
        <v>21.5628</v>
      </c>
      <c r="V533" t="n">
        <v>3.2435</v>
      </c>
      <c r="W533" t="n">
        <v>9.337999999999999</v>
      </c>
      <c r="X533" t="n">
        <v>15.974</v>
      </c>
      <c r="Y533" t="n">
        <v>18.779</v>
      </c>
      <c r="Z533" t="n">
        <v>20.829</v>
      </c>
      <c r="AA533" s="20" t="n">
        <v>46280</v>
      </c>
      <c r="AB533" t="inlineStr">
        <is>
          <t>شركة كيجن لتعبئة وتغليف المواد الغذائية</t>
        </is>
      </c>
      <c r="AC533" s="20" t="n">
        <v>46287</v>
      </c>
      <c r="AD533" t="n">
        <v>2.0865</v>
      </c>
      <c r="AE533" t="n">
        <v>1.7357</v>
      </c>
      <c r="AF533" t="inlineStr">
        <is>
          <t>3:24</t>
        </is>
      </c>
      <c r="AG533" t="n">
        <v>16.164</v>
      </c>
    </row>
    <row r="534">
      <c r="A534" t="inlineStr">
        <is>
          <t>SPC</t>
        </is>
      </c>
      <c r="B534" t="inlineStr">
        <is>
          <t>RM</t>
        </is>
      </c>
      <c r="C534" t="inlineStr">
        <is>
          <t>RM.SPC.00006</t>
        </is>
      </c>
      <c r="D534" t="inlineStr">
        <is>
          <t>زعتر الضفة</t>
        </is>
      </c>
      <c r="E534" t="n">
        <v>3.105</v>
      </c>
      <c r="F534" t="n">
        <v>10.8577</v>
      </c>
      <c r="G534" t="inlineStr">
        <is>
          <t>108, 306, 101, 499, 9108, 408, 605, 403, 304, 9408, 9403, 9402, 408, 499, 403, 605, 9108, 108, 304, 101, 306, 9408, 9402, 9403</t>
        </is>
      </c>
      <c r="H534" t="n">
        <v>0</v>
      </c>
      <c r="I534" t="n">
        <v>0</v>
      </c>
      <c r="J534" t="n">
        <v>0</v>
      </c>
      <c r="K534" t="n">
        <v>0</v>
      </c>
      <c r="L534" t="n">
        <v>0</v>
      </c>
      <c r="M534" t="n">
        <v>0</v>
      </c>
      <c r="N534" t="n">
        <v>0</v>
      </c>
      <c r="O534" t="n">
        <v>0</v>
      </c>
      <c r="P534" t="n">
        <v>0</v>
      </c>
      <c r="Q534" t="n">
        <v>0</v>
      </c>
      <c r="R534" t="n">
        <v>0</v>
      </c>
      <c r="S534" t="n">
        <v>0</v>
      </c>
      <c r="T534" t="n">
        <v>3.105</v>
      </c>
      <c r="U534" t="n">
        <v>10.8577</v>
      </c>
      <c r="V534" t="n">
        <v>3.4968</v>
      </c>
      <c r="W534" t="n">
        <v>4.159</v>
      </c>
      <c r="X534" t="n">
        <v>5.734</v>
      </c>
      <c r="Y534" t="n">
        <v>9.893000000000001</v>
      </c>
      <c r="Z534" t="n">
        <v>30.413</v>
      </c>
      <c r="AA534" s="20" t="n">
        <v>46257</v>
      </c>
      <c r="AB534" t="inlineStr">
        <is>
          <t>شركة كيجن لتعبئة وتغليف المواد الغذائية</t>
        </is>
      </c>
      <c r="AC534" s="20" t="n">
        <v>46243</v>
      </c>
      <c r="AD534" t="n">
        <v>1.0992</v>
      </c>
      <c r="AE534" t="n">
        <v>2.5344</v>
      </c>
      <c r="AF534" t="inlineStr">
        <is>
          <t>1:6</t>
        </is>
      </c>
      <c r="AG534" t="n">
        <v>0</v>
      </c>
    </row>
    <row r="535">
      <c r="A535" t="inlineStr">
        <is>
          <t>SPC</t>
        </is>
      </c>
      <c r="B535" t="inlineStr">
        <is>
          <t>RM</t>
        </is>
      </c>
      <c r="C535" t="inlineStr">
        <is>
          <t>RM.SPC.00007</t>
        </is>
      </c>
      <c r="D535" t="inlineStr">
        <is>
          <t>جوزة الطيب</t>
        </is>
      </c>
      <c r="E535" t="n">
        <v>3.29</v>
      </c>
      <c r="F535" t="n">
        <v>21.4146</v>
      </c>
      <c r="G535" t="inlineStr">
        <is>
          <t>101, 112, 108, 401, 9401, 112, 9112, 405, 101, 108, 9405, 9108, 9112, 405, 108, 9405, 112, 401, 405, 9108, 9112, 9401, 9405</t>
        </is>
      </c>
      <c r="H535" t="n">
        <v>5</v>
      </c>
      <c r="I535" t="n">
        <v>0</v>
      </c>
      <c r="J535" t="n">
        <v>0</v>
      </c>
      <c r="K535" t="n">
        <v>0</v>
      </c>
      <c r="L535" t="n">
        <v>0</v>
      </c>
      <c r="M535" t="n">
        <v>5</v>
      </c>
      <c r="N535" t="n">
        <v>0</v>
      </c>
      <c r="O535" t="n">
        <v>0</v>
      </c>
      <c r="P535" t="n">
        <v>0</v>
      </c>
      <c r="Q535" t="n">
        <v>-2.156</v>
      </c>
      <c r="R535" t="n">
        <v>0</v>
      </c>
      <c r="S535" t="n">
        <v>-2.156</v>
      </c>
      <c r="T535" t="n">
        <v>6.134</v>
      </c>
      <c r="U535" t="n">
        <v>39.9242</v>
      </c>
      <c r="V535" t="n">
        <v>6.5087</v>
      </c>
      <c r="W535" t="n">
        <v>2.156</v>
      </c>
      <c r="X535" t="n">
        <v>4.268</v>
      </c>
      <c r="Y535" t="n">
        <v>4.803</v>
      </c>
      <c r="Z535" t="n">
        <v>4.803</v>
      </c>
      <c r="AA535" s="20" t="n">
        <v>46280</v>
      </c>
      <c r="AB535" t="inlineStr">
        <is>
          <t>شركة كيجن لتعبئة وتغليف المواد الغذائية</t>
        </is>
      </c>
      <c r="AC535" s="20" t="n">
        <v>46287</v>
      </c>
      <c r="AD535" t="n">
        <v>0.5336</v>
      </c>
      <c r="AE535" t="n">
        <v>0.4002</v>
      </c>
      <c r="AF535" t="inlineStr">
        <is>
          <t>15:9</t>
        </is>
      </c>
      <c r="AG535" t="n">
        <v>32.543</v>
      </c>
    </row>
    <row r="536">
      <c r="A536" t="inlineStr">
        <is>
          <t>SPC</t>
        </is>
      </c>
      <c r="B536" t="inlineStr">
        <is>
          <t>RM</t>
        </is>
      </c>
      <c r="C536" t="inlineStr">
        <is>
          <t>RM.SPC.00008</t>
        </is>
      </c>
      <c r="D536" t="inlineStr">
        <is>
          <t>قرنفل مطحون</t>
        </is>
      </c>
      <c r="E536" t="n">
        <v>3.72</v>
      </c>
      <c r="F536" t="n">
        <v>32.4142</v>
      </c>
      <c r="G536" t="inlineStr">
        <is>
          <t>9401, 9605, 9405, 9809, 9112, 101, 108, 112, 306, 401, 9605, 112, 9401, 9112, 405, 499, 605, 101, 809, 9108, 9112, 405, 9405, 108, 9405, 112, 9809, 108, 499, 809, 9108, 401, 306, 405, 605</t>
        </is>
      </c>
      <c r="H536" t="n">
        <v>5</v>
      </c>
      <c r="I536" t="n">
        <v>0</v>
      </c>
      <c r="J536" t="n">
        <v>0</v>
      </c>
      <c r="K536" t="n">
        <v>0</v>
      </c>
      <c r="L536" t="n">
        <v>0</v>
      </c>
      <c r="M536" t="n">
        <v>5</v>
      </c>
      <c r="N536" t="n">
        <v>0</v>
      </c>
      <c r="O536" t="n">
        <v>0</v>
      </c>
      <c r="P536" t="n">
        <v>0</v>
      </c>
      <c r="Q536" t="n">
        <v>-3.24</v>
      </c>
      <c r="R536" t="n">
        <v>0</v>
      </c>
      <c r="S536" t="n">
        <v>-3.24</v>
      </c>
      <c r="T536" t="n">
        <v>5.48</v>
      </c>
      <c r="U536" t="n">
        <v>46.536</v>
      </c>
      <c r="V536" t="n">
        <v>8.492000000000001</v>
      </c>
      <c r="W536" t="n">
        <v>6.78</v>
      </c>
      <c r="X536" t="n">
        <v>9.956</v>
      </c>
      <c r="Y536" t="n">
        <v>10.761</v>
      </c>
      <c r="Z536" t="n">
        <v>10.761</v>
      </c>
      <c r="AA536" s="20" t="n">
        <v>46280</v>
      </c>
      <c r="AB536" t="inlineStr">
        <is>
          <t>شركة كيجن لتعبئة وتغليف المواد الغذائية</t>
        </is>
      </c>
      <c r="AC536" s="20" t="n">
        <v>46287</v>
      </c>
      <c r="AD536" t="n">
        <v>1.1956</v>
      </c>
      <c r="AE536" t="n">
        <v>0.8967000000000001</v>
      </c>
      <c r="AF536" t="inlineStr">
        <is>
          <t>6:3</t>
        </is>
      </c>
      <c r="AG536" t="n">
        <v>42.457</v>
      </c>
    </row>
    <row r="537">
      <c r="A537" t="inlineStr">
        <is>
          <t>SPC</t>
        </is>
      </c>
      <c r="B537" t="inlineStr">
        <is>
          <t>RM</t>
        </is>
      </c>
      <c r="C537" t="inlineStr">
        <is>
          <t>RM.SPC.00009</t>
        </is>
      </c>
      <c r="D537" t="inlineStr">
        <is>
          <t xml:space="preserve">ورد محمدي </t>
        </is>
      </c>
      <c r="E537" t="n">
        <v>4.28</v>
      </c>
      <c r="F537" t="n">
        <v>81.70910000000001</v>
      </c>
      <c r="G537" t="inlineStr">
        <is>
          <t>409, 304, 101, 809, 9101, 9409, 9809, 101, 409, 809, 304, 9409, 9809, 9101</t>
        </is>
      </c>
      <c r="H537" t="n">
        <v>0</v>
      </c>
      <c r="I537" t="n">
        <v>0</v>
      </c>
      <c r="J537" t="n">
        <v>0</v>
      </c>
      <c r="K537" t="n">
        <v>0</v>
      </c>
      <c r="L537" t="n">
        <v>0</v>
      </c>
      <c r="M537" t="n">
        <v>0</v>
      </c>
      <c r="N537" t="n">
        <v>0</v>
      </c>
      <c r="O537" t="n">
        <v>0</v>
      </c>
      <c r="P537" t="n">
        <v>0</v>
      </c>
      <c r="Q537" t="n">
        <v>0</v>
      </c>
      <c r="R537" t="n">
        <v>0</v>
      </c>
      <c r="S537" t="n">
        <v>0</v>
      </c>
      <c r="T537" t="n">
        <v>4.28</v>
      </c>
      <c r="U537" t="n">
        <v>81.70910000000001</v>
      </c>
      <c r="V537" t="n">
        <v>19.0909</v>
      </c>
      <c r="W537" t="n">
        <v>3.12</v>
      </c>
      <c r="X537" t="n">
        <v>15.72</v>
      </c>
      <c r="Y537" t="n">
        <v>15.72</v>
      </c>
      <c r="Z537" t="n">
        <v>15.76</v>
      </c>
      <c r="AA537" s="20" t="n">
        <v>46138</v>
      </c>
      <c r="AB537" t="inlineStr">
        <is>
          <t>مطاحن الدبور الذهبي</t>
        </is>
      </c>
      <c r="AC537" s="20" t="n">
        <v>46204</v>
      </c>
      <c r="AD537" t="n">
        <v>1.7466</v>
      </c>
      <c r="AE537" t="n">
        <v>1.3133</v>
      </c>
      <c r="AF537" t="inlineStr">
        <is>
          <t>3:7</t>
        </is>
      </c>
      <c r="AG537" t="n">
        <v>0</v>
      </c>
    </row>
    <row r="538">
      <c r="A538" t="inlineStr">
        <is>
          <t>SPC</t>
        </is>
      </c>
      <c r="B538" t="inlineStr">
        <is>
          <t>RM</t>
        </is>
      </c>
      <c r="C538" t="inlineStr">
        <is>
          <t>RM.SPC.00010</t>
        </is>
      </c>
      <c r="D538" t="inlineStr">
        <is>
          <t>Coffee Piece</t>
        </is>
      </c>
      <c r="E538" t="n">
        <v>0</v>
      </c>
      <c r="F538" t="n">
        <v>0</v>
      </c>
      <c r="G538" t="inlineStr">
        <is>
          <t>402, 402</t>
        </is>
      </c>
      <c r="H538" t="n">
        <v>0</v>
      </c>
      <c r="I538" t="n">
        <v>0</v>
      </c>
      <c r="J538" t="n">
        <v>0</v>
      </c>
      <c r="K538" t="n">
        <v>0</v>
      </c>
      <c r="L538" t="n">
        <v>0</v>
      </c>
      <c r="M538" t="n">
        <v>0</v>
      </c>
      <c r="N538" t="n">
        <v>0</v>
      </c>
      <c r="O538" t="n">
        <v>0</v>
      </c>
      <c r="P538" t="n">
        <v>0</v>
      </c>
      <c r="Q538" t="n">
        <v>0</v>
      </c>
      <c r="R538" t="n">
        <v>0</v>
      </c>
      <c r="S538" t="n">
        <v>0</v>
      </c>
      <c r="T538" t="n">
        <v>0</v>
      </c>
      <c r="U538" t="n">
        <v>0</v>
      </c>
      <c r="V538" t="n">
        <v>5.38</v>
      </c>
      <c r="W538" t="n">
        <v>0</v>
      </c>
      <c r="X538" t="n">
        <v>0</v>
      </c>
      <c r="Y538" t="n">
        <v>0</v>
      </c>
      <c r="Z538" t="n">
        <v>0</v>
      </c>
      <c r="AA538" s="20" t="n">
        <v>2</v>
      </c>
      <c r="AC538" s="20" t="n">
        <v>2</v>
      </c>
      <c r="AD538" t="n">
        <v>0</v>
      </c>
      <c r="AE538" t="n">
        <v>0</v>
      </c>
      <c r="AG538" t="n">
        <v>0</v>
      </c>
    </row>
    <row r="539">
      <c r="A539" t="inlineStr">
        <is>
          <t>SPC</t>
        </is>
      </c>
      <c r="B539" t="inlineStr">
        <is>
          <t>RM</t>
        </is>
      </c>
      <c r="C539" t="inlineStr">
        <is>
          <t>RM.SPC.00011</t>
        </is>
      </c>
      <c r="D539" t="inlineStr">
        <is>
          <t xml:space="preserve">بذور الشيا </t>
        </is>
      </c>
      <c r="E539" t="n">
        <v>0</v>
      </c>
      <c r="F539" t="n">
        <v>0</v>
      </c>
      <c r="G539" t="inlineStr">
        <is>
          <t>499, 402, 499, 402</t>
        </is>
      </c>
      <c r="H539" t="n">
        <v>0</v>
      </c>
      <c r="I539" t="n">
        <v>0</v>
      </c>
      <c r="J539" t="n">
        <v>0</v>
      </c>
      <c r="K539" t="n">
        <v>0</v>
      </c>
      <c r="L539" t="n">
        <v>0</v>
      </c>
      <c r="M539" t="n">
        <v>0</v>
      </c>
      <c r="N539" t="n">
        <v>0</v>
      </c>
      <c r="O539" t="n">
        <v>0</v>
      </c>
      <c r="P539" t="n">
        <v>0</v>
      </c>
      <c r="Q539" t="n">
        <v>0</v>
      </c>
      <c r="R539" t="n">
        <v>0</v>
      </c>
      <c r="S539" t="n">
        <v>0</v>
      </c>
      <c r="T539" t="n">
        <v>0</v>
      </c>
      <c r="U539" t="n">
        <v>0</v>
      </c>
      <c r="V539" t="n">
        <v>5.172</v>
      </c>
      <c r="W539" t="n">
        <v>0.25</v>
      </c>
      <c r="X539" t="n">
        <v>0.25</v>
      </c>
      <c r="Y539" t="n">
        <v>0.25</v>
      </c>
      <c r="Z539" t="n">
        <v>0.25</v>
      </c>
      <c r="AA539" s="20" t="n">
        <v>45498</v>
      </c>
      <c r="AB539" t="inlineStr">
        <is>
          <t xml:space="preserve">شركة عمار وابراهيم مقبل </t>
        </is>
      </c>
      <c r="AC539" s="20" t="n">
        <v>46234</v>
      </c>
      <c r="AD539" t="n">
        <v>0.0277</v>
      </c>
      <c r="AE539" t="n">
        <v>0.0208</v>
      </c>
      <c r="AF539" t="inlineStr">
        <is>
          <t>0:0</t>
        </is>
      </c>
      <c r="AG539" t="n">
        <v>0</v>
      </c>
    </row>
    <row r="540">
      <c r="A540" t="inlineStr">
        <is>
          <t>SPC</t>
        </is>
      </c>
      <c r="B540" t="inlineStr">
        <is>
          <t>RM</t>
        </is>
      </c>
      <c r="C540" t="inlineStr">
        <is>
          <t>RM.SPC.00012</t>
        </is>
      </c>
      <c r="D540" t="inlineStr">
        <is>
          <t xml:space="preserve">ورد محمدي </t>
        </is>
      </c>
      <c r="E540" t="n">
        <v>0.7</v>
      </c>
      <c r="F540" t="n">
        <v>6.3362</v>
      </c>
      <c r="G540" t="inlineStr">
        <is>
          <t>304, 499, 409, 9108, 101, 9409, 402, 108, 9108, 499, 9402, 9304, 101, 304, 108, 409, 402, 9304, 9402, 9409</t>
        </is>
      </c>
      <c r="H540" t="n">
        <v>0</v>
      </c>
      <c r="I540" t="n">
        <v>0</v>
      </c>
      <c r="J540" t="n">
        <v>0</v>
      </c>
      <c r="K540" t="n">
        <v>0</v>
      </c>
      <c r="L540" t="n">
        <v>0</v>
      </c>
      <c r="M540" t="n">
        <v>0</v>
      </c>
      <c r="N540" t="n">
        <v>0</v>
      </c>
      <c r="O540" t="n">
        <v>0</v>
      </c>
      <c r="P540" t="n">
        <v>0</v>
      </c>
      <c r="Q540" t="n">
        <v>0</v>
      </c>
      <c r="R540" t="n">
        <v>0</v>
      </c>
      <c r="S540" t="n">
        <v>0</v>
      </c>
      <c r="T540" t="n">
        <v>0.7</v>
      </c>
      <c r="U540" t="n">
        <v>6.3362</v>
      </c>
      <c r="V540" t="n">
        <v>9.0517</v>
      </c>
      <c r="W540" t="n">
        <v>24.87</v>
      </c>
      <c r="X540" t="n">
        <v>31.87</v>
      </c>
      <c r="Y540" t="n">
        <v>37.21</v>
      </c>
      <c r="Z540" t="n">
        <v>45.568</v>
      </c>
      <c r="AA540" s="20" t="n">
        <v>46021</v>
      </c>
      <c r="AB540" t="inlineStr">
        <is>
          <t>مطاحن الدبور الذهبي</t>
        </is>
      </c>
      <c r="AC540" s="20" t="n">
        <v>46234</v>
      </c>
      <c r="AD540" t="n">
        <v>4.1344</v>
      </c>
      <c r="AE540" t="n">
        <v>3.7973</v>
      </c>
      <c r="AF540" t="inlineStr">
        <is>
          <t>0:5</t>
        </is>
      </c>
      <c r="AG540" t="n">
        <v>0</v>
      </c>
    </row>
    <row r="541">
      <c r="A541" t="inlineStr">
        <is>
          <t>SPC</t>
        </is>
      </c>
      <c r="B541" t="inlineStr">
        <is>
          <t>RM</t>
        </is>
      </c>
      <c r="C541" t="inlineStr">
        <is>
          <t>RM.SPC.00013</t>
        </is>
      </c>
      <c r="D541" t="inlineStr">
        <is>
          <t>قهوة تركي وسط 250غرام</t>
        </is>
      </c>
      <c r="E541" t="n">
        <v>10.74</v>
      </c>
      <c r="F541" t="n">
        <v>111.1053</v>
      </c>
      <c r="G541" t="inlineStr">
        <is>
          <t>304, 304, 304</t>
        </is>
      </c>
      <c r="H541" t="n">
        <v>2</v>
      </c>
      <c r="I541" t="n">
        <v>0</v>
      </c>
      <c r="J541" t="n">
        <v>0</v>
      </c>
      <c r="K541" t="n">
        <v>0</v>
      </c>
      <c r="L541" t="n">
        <v>0</v>
      </c>
      <c r="M541" t="n">
        <v>2</v>
      </c>
      <c r="N541" t="n">
        <v>0</v>
      </c>
      <c r="O541" t="n">
        <v>0</v>
      </c>
      <c r="P541" t="n">
        <v>0</v>
      </c>
      <c r="Q541" t="n">
        <v>-0.52</v>
      </c>
      <c r="R541" t="n">
        <v>0</v>
      </c>
      <c r="S541" t="n">
        <v>-0.52</v>
      </c>
      <c r="T541" t="n">
        <v>12.22</v>
      </c>
      <c r="U541" t="n">
        <v>126.4159</v>
      </c>
      <c r="V541" t="n">
        <v>10.345</v>
      </c>
      <c r="W541" t="n">
        <v>1.345</v>
      </c>
      <c r="X541" t="n">
        <v>1.78</v>
      </c>
      <c r="Y541" t="n">
        <v>1.78</v>
      </c>
      <c r="Z541" t="n">
        <v>1.825</v>
      </c>
      <c r="AA541" s="20" t="n">
        <v>46285</v>
      </c>
      <c r="AB541" t="inlineStr">
        <is>
          <t>شركة المعروف للصناعات الغذائية - مورد</t>
        </is>
      </c>
      <c r="AC541" s="20" t="n">
        <v>46295</v>
      </c>
      <c r="AD541" t="n">
        <v>0.1977</v>
      </c>
      <c r="AE541" t="n">
        <v>0.152</v>
      </c>
      <c r="AF541" t="inlineStr">
        <is>
          <t>80:10</t>
        </is>
      </c>
      <c r="AG541" t="n">
        <v>20.69</v>
      </c>
    </row>
    <row r="542">
      <c r="A542" t="inlineStr">
        <is>
          <t>SPC</t>
        </is>
      </c>
      <c r="B542" t="inlineStr">
        <is>
          <t>RM</t>
        </is>
      </c>
      <c r="C542" t="inlineStr">
        <is>
          <t>RM.SPC.00014</t>
        </is>
      </c>
      <c r="D542" t="inlineStr">
        <is>
          <t xml:space="preserve">قهوة امريكية </t>
        </is>
      </c>
      <c r="E542" t="n">
        <v>20.05</v>
      </c>
      <c r="F542" t="n">
        <v>207.4145</v>
      </c>
      <c r="G542" t="inlineStr">
        <is>
          <t>304, 409, 304, 409, 304</t>
        </is>
      </c>
      <c r="H542" t="n">
        <v>10</v>
      </c>
      <c r="I542" t="n">
        <v>0</v>
      </c>
      <c r="J542" t="n">
        <v>0</v>
      </c>
      <c r="K542" t="n">
        <v>0</v>
      </c>
      <c r="L542" t="n">
        <v>0</v>
      </c>
      <c r="M542" t="n">
        <v>10</v>
      </c>
      <c r="N542" t="n">
        <v>0</v>
      </c>
      <c r="O542" t="n">
        <v>0</v>
      </c>
      <c r="P542" t="n">
        <v>0</v>
      </c>
      <c r="Q542" t="n">
        <v>-1.23</v>
      </c>
      <c r="R542" t="n">
        <v>0</v>
      </c>
      <c r="S542" t="n">
        <v>-1.23</v>
      </c>
      <c r="T542" t="n">
        <v>28.82</v>
      </c>
      <c r="U542" t="n">
        <v>298.1387</v>
      </c>
      <c r="V542" t="n">
        <v>10.3449</v>
      </c>
      <c r="W542" t="n">
        <v>2.22</v>
      </c>
      <c r="X542" t="n">
        <v>4.62</v>
      </c>
      <c r="Y542" t="n">
        <v>6.39</v>
      </c>
      <c r="Z542" t="n">
        <v>8.677</v>
      </c>
      <c r="AA542" s="20" t="n">
        <v>46287</v>
      </c>
      <c r="AB542" t="inlineStr">
        <is>
          <t>شركة المعروف للصناعات الغذائية - مورد</t>
        </is>
      </c>
      <c r="AC542" s="20" t="n">
        <v>46295</v>
      </c>
      <c r="AD542" t="n">
        <v>0.71</v>
      </c>
      <c r="AE542" t="n">
        <v>0.723</v>
      </c>
      <c r="AF542" t="inlineStr">
        <is>
          <t>39:25</t>
        </is>
      </c>
      <c r="AG542" t="n">
        <v>103.448</v>
      </c>
    </row>
    <row r="543">
      <c r="A543" t="inlineStr">
        <is>
          <t>SPC</t>
        </is>
      </c>
      <c r="B543" t="inlineStr">
        <is>
          <t>RM</t>
        </is>
      </c>
      <c r="C543" t="inlineStr">
        <is>
          <t>RM.SPC.00015</t>
        </is>
      </c>
      <c r="D543" t="inlineStr">
        <is>
          <t xml:space="preserve">قهوة محمصة اسبرسو </t>
        </is>
      </c>
      <c r="E543" t="n">
        <v>59.592</v>
      </c>
      <c r="F543" t="n">
        <v>616.3935</v>
      </c>
      <c r="G543" t="inlineStr">
        <is>
          <t>402, 409, 108, 304, 101, 9403, 9402, 802, 499, 403, 605, 9108, 108, 402, 108, 304, 101, 9403, 403, 9108, 409, 499, 802, 304, 605, 403, 9402, 9403</t>
        </is>
      </c>
      <c r="H543" t="n">
        <v>15</v>
      </c>
      <c r="I543" t="n">
        <v>0</v>
      </c>
      <c r="J543" t="n">
        <v>0</v>
      </c>
      <c r="K543" t="n">
        <v>0</v>
      </c>
      <c r="L543" t="n">
        <v>0</v>
      </c>
      <c r="M543" t="n">
        <v>15</v>
      </c>
      <c r="N543" t="n">
        <v>0</v>
      </c>
      <c r="O543" t="n">
        <v>0</v>
      </c>
      <c r="P543" t="n">
        <v>0</v>
      </c>
      <c r="Q543" t="n">
        <v>-8.176</v>
      </c>
      <c r="R543" t="n">
        <v>0</v>
      </c>
      <c r="S543" t="n">
        <v>-8.176</v>
      </c>
      <c r="T543" t="n">
        <v>66.416</v>
      </c>
      <c r="U543" t="n">
        <v>686.9864</v>
      </c>
      <c r="V543" t="n">
        <v>10.3437</v>
      </c>
      <c r="W543" t="n">
        <v>66.64149999999999</v>
      </c>
      <c r="X543" t="n">
        <v>88.62649999999999</v>
      </c>
      <c r="Y543" t="n">
        <v>130.6949</v>
      </c>
      <c r="Z543" t="n">
        <v>198.6059</v>
      </c>
      <c r="AA543" s="20" t="n">
        <v>46289</v>
      </c>
      <c r="AB543" t="inlineStr">
        <is>
          <t>شركة المعروف للصناعات الغذائية - مورد</t>
        </is>
      </c>
      <c r="AC543" s="20" t="n">
        <v>46295</v>
      </c>
      <c r="AD543" t="n">
        <v>14.5216</v>
      </c>
      <c r="AE543" t="n">
        <v>16.5504</v>
      </c>
      <c r="AF543" t="inlineStr">
        <is>
          <t>4:0</t>
        </is>
      </c>
      <c r="AG543" t="n">
        <v>155.172</v>
      </c>
    </row>
    <row r="544">
      <c r="A544" t="inlineStr">
        <is>
          <t>SPC</t>
        </is>
      </c>
      <c r="B544" t="inlineStr">
        <is>
          <t>RM</t>
        </is>
      </c>
      <c r="C544" t="inlineStr">
        <is>
          <t>RM.SPC.00016</t>
        </is>
      </c>
      <c r="D544" t="inlineStr">
        <is>
          <t>شومر</t>
        </is>
      </c>
      <c r="E544" t="n">
        <v>0.05</v>
      </c>
      <c r="F544" t="n">
        <v>0.0105</v>
      </c>
      <c r="G544" t="inlineStr">
        <is>
          <t>409, 402, 409, 402</t>
        </is>
      </c>
      <c r="H544" t="n">
        <v>0</v>
      </c>
      <c r="I544" t="n">
        <v>0</v>
      </c>
      <c r="J544" t="n">
        <v>0</v>
      </c>
      <c r="K544" t="n">
        <v>0</v>
      </c>
      <c r="L544" t="n">
        <v>0</v>
      </c>
      <c r="M544" t="n">
        <v>0</v>
      </c>
      <c r="N544" t="n">
        <v>0</v>
      </c>
      <c r="O544" t="n">
        <v>0</v>
      </c>
      <c r="P544" t="n">
        <v>0</v>
      </c>
      <c r="Q544" t="n">
        <v>0</v>
      </c>
      <c r="R544" t="n">
        <v>0</v>
      </c>
      <c r="S544" t="n">
        <v>0</v>
      </c>
      <c r="T544" t="n">
        <v>0.05</v>
      </c>
      <c r="U544" t="n">
        <v>0.0105</v>
      </c>
      <c r="V544" t="n">
        <v>0.21</v>
      </c>
      <c r="W544" t="n">
        <v>0</v>
      </c>
      <c r="X544" t="n">
        <v>0</v>
      </c>
      <c r="Y544" t="n">
        <v>0</v>
      </c>
      <c r="Z544" t="n">
        <v>0</v>
      </c>
      <c r="AA544" s="20" t="n">
        <v>2</v>
      </c>
      <c r="AC544" s="20" t="n">
        <v>46022</v>
      </c>
      <c r="AD544" t="n">
        <v>0</v>
      </c>
      <c r="AE544" t="n">
        <v>0</v>
      </c>
      <c r="AG544" t="n">
        <v>0</v>
      </c>
    </row>
    <row r="545">
      <c r="A545" t="inlineStr">
        <is>
          <t>SPC</t>
        </is>
      </c>
      <c r="B545" t="inlineStr">
        <is>
          <t>RM</t>
        </is>
      </c>
      <c r="C545" t="inlineStr">
        <is>
          <t>RM.SPC.0017</t>
        </is>
      </c>
      <c r="D545" t="inlineStr">
        <is>
          <t>كركديه مجفف</t>
        </is>
      </c>
      <c r="E545" t="n">
        <v>2</v>
      </c>
      <c r="F545" t="n">
        <v>5.172</v>
      </c>
      <c r="G545" t="inlineStr">
        <is>
          <t>304, 304</t>
        </is>
      </c>
      <c r="H545" t="n">
        <v>0</v>
      </c>
      <c r="I545" t="n">
        <v>0</v>
      </c>
      <c r="J545" t="n">
        <v>0</v>
      </c>
      <c r="K545" t="n">
        <v>0</v>
      </c>
      <c r="L545" t="n">
        <v>0</v>
      </c>
      <c r="M545" t="n">
        <v>0</v>
      </c>
      <c r="N545" t="n">
        <v>0</v>
      </c>
      <c r="O545" t="n">
        <v>0</v>
      </c>
      <c r="P545" t="n">
        <v>0</v>
      </c>
      <c r="Q545" t="n">
        <v>0</v>
      </c>
      <c r="R545" t="n">
        <v>0</v>
      </c>
      <c r="S545" t="n">
        <v>0</v>
      </c>
      <c r="T545" t="n">
        <v>2</v>
      </c>
      <c r="U545" t="n">
        <v>5.172</v>
      </c>
      <c r="V545" t="n">
        <v>2.586</v>
      </c>
      <c r="W545" t="n">
        <v>0</v>
      </c>
      <c r="X545" t="n">
        <v>0</v>
      </c>
      <c r="Y545" t="n">
        <v>0</v>
      </c>
      <c r="Z545" t="n">
        <v>0</v>
      </c>
      <c r="AA545" s="20" t="n">
        <v>46187</v>
      </c>
      <c r="AB545" t="inlineStr">
        <is>
          <t>شركة كيجن لتعبئة وتغليف المواد الغذائية</t>
        </is>
      </c>
      <c r="AC545" s="20" t="n">
        <v>2</v>
      </c>
      <c r="AD545" t="n">
        <v>0</v>
      </c>
      <c r="AE545" t="n">
        <v>0</v>
      </c>
      <c r="AG545" t="n">
        <v>0</v>
      </c>
    </row>
    <row r="546">
      <c r="A546" t="inlineStr">
        <is>
          <t>SPC</t>
        </is>
      </c>
      <c r="B546" t="inlineStr">
        <is>
          <t>RM</t>
        </is>
      </c>
      <c r="C546" t="inlineStr">
        <is>
          <t>RM.SPC.0018</t>
        </is>
      </c>
      <c r="D546" t="inlineStr">
        <is>
          <t xml:space="preserve">Karak TEA </t>
        </is>
      </c>
      <c r="E546" t="n">
        <v>0</v>
      </c>
      <c r="F546" t="n">
        <v>0</v>
      </c>
      <c r="G546" t="inlineStr">
        <is>
          <t>809, 9809, 108, 108, 809, 9809</t>
        </is>
      </c>
      <c r="H546" t="n">
        <v>0.5</v>
      </c>
      <c r="I546" t="n">
        <v>0</v>
      </c>
      <c r="J546" t="n">
        <v>0</v>
      </c>
      <c r="K546" t="n">
        <v>0</v>
      </c>
      <c r="L546" t="n">
        <v>0</v>
      </c>
      <c r="M546" t="n">
        <v>0.5</v>
      </c>
      <c r="N546" t="n">
        <v>0</v>
      </c>
      <c r="O546" t="n">
        <v>0</v>
      </c>
      <c r="P546" t="n">
        <v>0</v>
      </c>
      <c r="Q546" t="n">
        <v>0</v>
      </c>
      <c r="R546" t="n">
        <v>0</v>
      </c>
      <c r="S546" t="n">
        <v>0</v>
      </c>
      <c r="T546" t="n">
        <v>0.5</v>
      </c>
      <c r="U546" t="n">
        <v>6.0345</v>
      </c>
      <c r="V546" t="n">
        <v>12.069</v>
      </c>
      <c r="W546" t="n">
        <v>0</v>
      </c>
      <c r="X546" t="n">
        <v>0</v>
      </c>
      <c r="Y546" t="n">
        <v>0</v>
      </c>
      <c r="Z546" t="n">
        <v>0</v>
      </c>
      <c r="AA546" s="20" t="n">
        <v>46275</v>
      </c>
      <c r="AB546" t="inlineStr">
        <is>
          <t>شركة المعروف للصناعات الغذائية - مورد</t>
        </is>
      </c>
      <c r="AC546" s="20" t="n">
        <v>2</v>
      </c>
      <c r="AD546" t="n">
        <v>0</v>
      </c>
      <c r="AE546" t="n">
        <v>0</v>
      </c>
      <c r="AG546" t="n">
        <v>6.034</v>
      </c>
    </row>
    <row r="547">
      <c r="A547" t="inlineStr">
        <is>
          <t>SPC</t>
        </is>
      </c>
      <c r="B547" t="inlineStr">
        <is>
          <t>RM</t>
        </is>
      </c>
      <c r="C547" t="inlineStr">
        <is>
          <t>RM.SPC.0019</t>
        </is>
      </c>
      <c r="D547" t="inlineStr">
        <is>
          <t>Specialty decaf coffee</t>
        </is>
      </c>
      <c r="E547" t="n">
        <v>0</v>
      </c>
      <c r="F547" t="n">
        <v>0</v>
      </c>
      <c r="G547" t="inlineStr">
        <is>
          <t>304, 304</t>
        </is>
      </c>
      <c r="H547" t="n">
        <v>2</v>
      </c>
      <c r="I547" t="n">
        <v>0</v>
      </c>
      <c r="J547" t="n">
        <v>0</v>
      </c>
      <c r="K547" t="n">
        <v>0</v>
      </c>
      <c r="L547" t="n">
        <v>0</v>
      </c>
      <c r="M547" t="n">
        <v>2</v>
      </c>
      <c r="N547" t="n">
        <v>0</v>
      </c>
      <c r="O547" t="n">
        <v>0</v>
      </c>
      <c r="P547" t="n">
        <v>0</v>
      </c>
      <c r="Q547" t="n">
        <v>0</v>
      </c>
      <c r="R547" t="n">
        <v>0</v>
      </c>
      <c r="S547" t="n">
        <v>0</v>
      </c>
      <c r="T547" t="n">
        <v>2</v>
      </c>
      <c r="U547" t="n">
        <v>31.034</v>
      </c>
      <c r="V547" t="n">
        <v>15.517</v>
      </c>
      <c r="W547" t="n">
        <v>0</v>
      </c>
      <c r="X547" t="n">
        <v>0</v>
      </c>
      <c r="Y547" t="n">
        <v>0</v>
      </c>
      <c r="Z547" t="n">
        <v>0</v>
      </c>
      <c r="AA547" s="20" t="n">
        <v>46287</v>
      </c>
      <c r="AB547" t="inlineStr">
        <is>
          <t>شركة المعروف للصناعات الغذائية - مورد</t>
        </is>
      </c>
      <c r="AC547" s="20" t="n">
        <v>2</v>
      </c>
      <c r="AD547" t="n">
        <v>0</v>
      </c>
      <c r="AE547" t="n">
        <v>0</v>
      </c>
      <c r="AG547" t="n">
        <v>31.034</v>
      </c>
    </row>
    <row r="548">
      <c r="A548" t="inlineStr">
        <is>
          <t>SWT</t>
        </is>
      </c>
      <c r="B548" t="inlineStr">
        <is>
          <t>RM</t>
        </is>
      </c>
      <c r="C548" t="inlineStr">
        <is>
          <t>RM.SWT.00001</t>
        </is>
      </c>
      <c r="D548" t="inlineStr">
        <is>
          <t>Glucose SyrupGlucose Syrup</t>
        </is>
      </c>
      <c r="E548" t="n">
        <v>2209.787</v>
      </c>
      <c r="F548" t="n">
        <v>1259.5788</v>
      </c>
      <c r="G548" t="inlineStr">
        <is>
          <t>9402, 9403, 9409, 9401, 9405, 9809, 9112, 9304, 9801, 403, 405, 409, 9108, 9112, 801, 9402, 9401, 9304, 9403, 112, 401, 499, 306, 402, 101, 102, 103, 108, 112, 304, 301, 9108, 801, 409, 499, 403, 304, 405, 108, 9403, 101, 9801, 403, 9108, 102, 9405, 108, 9409, 103, 9112, 401, 306, 402, 9809, 112, 301</t>
        </is>
      </c>
      <c r="H548" t="n">
        <v>0</v>
      </c>
      <c r="I548" t="n">
        <v>0</v>
      </c>
      <c r="J548" t="n">
        <v>0</v>
      </c>
      <c r="K548" t="n">
        <v>0</v>
      </c>
      <c r="L548" t="n">
        <v>0</v>
      </c>
      <c r="M548" t="n">
        <v>0</v>
      </c>
      <c r="N548" t="n">
        <v>0</v>
      </c>
      <c r="O548" t="n">
        <v>0</v>
      </c>
      <c r="P548" t="n">
        <v>0</v>
      </c>
      <c r="Q548" t="n">
        <v>-208.556</v>
      </c>
      <c r="R548" t="n">
        <v>0</v>
      </c>
      <c r="S548" t="n">
        <v>-208.556</v>
      </c>
      <c r="T548" t="n">
        <v>2001.231</v>
      </c>
      <c r="U548" t="n">
        <v>1140.7019</v>
      </c>
      <c r="V548" t="n">
        <v>0.57</v>
      </c>
      <c r="W548" t="n">
        <v>2411.5535</v>
      </c>
      <c r="X548" t="n">
        <v>6919.0255</v>
      </c>
      <c r="Y548" t="n">
        <v>8745.347100000001</v>
      </c>
      <c r="Z548" t="n">
        <v>10533.4091</v>
      </c>
      <c r="AA548" s="20" t="n">
        <v>46265</v>
      </c>
      <c r="AB548" t="inlineStr">
        <is>
          <t>م. فروقات جرد مستودعات</t>
        </is>
      </c>
      <c r="AC548" s="20" t="n">
        <v>46291</v>
      </c>
      <c r="AD548" t="n">
        <v>971.7052</v>
      </c>
      <c r="AE548" t="n">
        <v>877.784</v>
      </c>
      <c r="AF548" t="inlineStr">
        <is>
          <t>2:8</t>
        </is>
      </c>
      <c r="AG548" t="n">
        <v>0</v>
      </c>
    </row>
    <row r="549">
      <c r="A549" t="inlineStr">
        <is>
          <t>SWT</t>
        </is>
      </c>
      <c r="B549" t="inlineStr">
        <is>
          <t>RM</t>
        </is>
      </c>
      <c r="C549" t="inlineStr">
        <is>
          <t>RM.SWT.00004</t>
        </is>
      </c>
      <c r="D549" t="inlineStr">
        <is>
          <t xml:space="preserve">مالتيتول </t>
        </is>
      </c>
      <c r="E549" t="n">
        <v>35407.975</v>
      </c>
      <c r="F549" t="n">
        <v>62526.8522</v>
      </c>
      <c r="G549" t="inlineStr">
        <is>
          <t>403, 605, 405, 408, 401, 499, 809, 9108, 9104, 801, 403, 9108, 9801, 809, 9408, 9405, 408, 405, 102, 9403, 101, 102, 104, 108, 103, 301, 9405, 9809, 9112, 402, 306, 108, 9301, 301, 112, 9809, 9108, 9102, 9104, 801, 9112, 605, 403, 499, 405, 408, 809, 9402, 9403, 9408, 9401, 112, 9301, 101, 103, 102, 104, 301, 108, 112, 401, 306, 402, 9403, 9809, 9301, 9405, 9401, 9402, 9408, 9801, 9112, 9102</t>
        </is>
      </c>
      <c r="H549" t="n">
        <v>0</v>
      </c>
      <c r="I549" t="n">
        <v>0</v>
      </c>
      <c r="J549" t="n">
        <v>0</v>
      </c>
      <c r="K549" t="n">
        <v>0</v>
      </c>
      <c r="L549" t="n">
        <v>0</v>
      </c>
      <c r="M549" t="n">
        <v>0</v>
      </c>
      <c r="N549" t="n">
        <v>0</v>
      </c>
      <c r="O549" t="n">
        <v>-250</v>
      </c>
      <c r="P549" t="n">
        <v>0</v>
      </c>
      <c r="Q549" t="n">
        <v>-510.958</v>
      </c>
      <c r="R549" t="n">
        <v>0</v>
      </c>
      <c r="S549" t="n">
        <v>-760.958</v>
      </c>
      <c r="T549" t="n">
        <v>34647.017</v>
      </c>
      <c r="U549" t="n">
        <v>61183.0784</v>
      </c>
      <c r="V549" t="n">
        <v>1.7659</v>
      </c>
      <c r="W549" t="n">
        <v>7412.1774</v>
      </c>
      <c r="X549" t="n">
        <v>8889.4854</v>
      </c>
      <c r="Y549" t="n">
        <v>13145.7992</v>
      </c>
      <c r="Z549" t="n">
        <v>15937.7792</v>
      </c>
      <c r="AA549" s="20" t="n">
        <v>45466</v>
      </c>
      <c r="AB549" t="inlineStr">
        <is>
          <t>مالتيتول .02/2024</t>
        </is>
      </c>
      <c r="AC549" s="20" t="n">
        <v>46293</v>
      </c>
      <c r="AD549" t="n">
        <v>1460.6443</v>
      </c>
      <c r="AE549" t="n">
        <v>1328.1482</v>
      </c>
      <c r="AF549" t="inlineStr">
        <is>
          <t>26:2</t>
        </is>
      </c>
      <c r="AG549" t="n">
        <v>0</v>
      </c>
    </row>
    <row r="550">
      <c r="A550" t="inlineStr">
        <is>
          <t>SWT</t>
        </is>
      </c>
      <c r="B550" t="inlineStr">
        <is>
          <t>RM</t>
        </is>
      </c>
      <c r="C550" t="inlineStr">
        <is>
          <t>RM.SWT.00005</t>
        </is>
      </c>
      <c r="D550" t="inlineStr">
        <is>
          <t>MaltiPlus P 25 Kg * Bag</t>
        </is>
      </c>
      <c r="E550" t="n">
        <v>0</v>
      </c>
      <c r="F550" t="n">
        <v>0</v>
      </c>
      <c r="G550" t="inlineStr">
        <is>
          <t>102, 102</t>
        </is>
      </c>
      <c r="H550" t="n">
        <v>0</v>
      </c>
      <c r="I550" t="n">
        <v>0</v>
      </c>
      <c r="J550" t="n">
        <v>0</v>
      </c>
      <c r="K550" t="n">
        <v>0</v>
      </c>
      <c r="L550" t="n">
        <v>0</v>
      </c>
      <c r="M550" t="n">
        <v>0</v>
      </c>
      <c r="N550" t="n">
        <v>0</v>
      </c>
      <c r="O550" t="n">
        <v>0</v>
      </c>
      <c r="P550" t="n">
        <v>0</v>
      </c>
      <c r="Q550" t="n">
        <v>0</v>
      </c>
      <c r="R550" t="n">
        <v>0</v>
      </c>
      <c r="S550" t="n">
        <v>0</v>
      </c>
      <c r="T550" t="n">
        <v>0</v>
      </c>
      <c r="U550" t="n">
        <v>0</v>
      </c>
      <c r="V550" t="n">
        <v>1.5333</v>
      </c>
      <c r="W550" t="n">
        <v>0</v>
      </c>
      <c r="X550" t="n">
        <v>0</v>
      </c>
      <c r="Y550" t="n">
        <v>0</v>
      </c>
      <c r="Z550" t="n">
        <v>0</v>
      </c>
      <c r="AA550" s="20" t="n">
        <v>45263</v>
      </c>
      <c r="AB550" t="inlineStr">
        <is>
          <t>Maltiplus.01/2023</t>
        </is>
      </c>
      <c r="AC550" s="20" t="n">
        <v>2</v>
      </c>
      <c r="AD550" t="n">
        <v>0</v>
      </c>
      <c r="AE550" t="n">
        <v>0</v>
      </c>
      <c r="AG550" t="n">
        <v>0</v>
      </c>
    </row>
    <row r="551">
      <c r="A551" t="inlineStr">
        <is>
          <t>SWT</t>
        </is>
      </c>
      <c r="B551" t="inlineStr">
        <is>
          <t>RM</t>
        </is>
      </c>
      <c r="C551" t="inlineStr">
        <is>
          <t>RM.SWT.00006</t>
        </is>
      </c>
      <c r="D551" t="inlineStr">
        <is>
          <t>Malt Dextrin 25 kg</t>
        </is>
      </c>
      <c r="E551" t="n">
        <v>0</v>
      </c>
      <c r="F551" t="n">
        <v>0</v>
      </c>
      <c r="G551" t="inlineStr">
        <is>
          <t>108, 108</t>
        </is>
      </c>
      <c r="H551" t="n">
        <v>0</v>
      </c>
      <c r="I551" t="n">
        <v>0</v>
      </c>
      <c r="J551" t="n">
        <v>0</v>
      </c>
      <c r="K551" t="n">
        <v>0</v>
      </c>
      <c r="L551" t="n">
        <v>0</v>
      </c>
      <c r="M551" t="n">
        <v>0</v>
      </c>
      <c r="N551" t="n">
        <v>0</v>
      </c>
      <c r="O551" t="n">
        <v>0</v>
      </c>
      <c r="P551" t="n">
        <v>0</v>
      </c>
      <c r="Q551" t="n">
        <v>0</v>
      </c>
      <c r="R551" t="n">
        <v>0</v>
      </c>
      <c r="S551" t="n">
        <v>0</v>
      </c>
      <c r="T551" t="n">
        <v>0</v>
      </c>
      <c r="U551" t="n">
        <v>0</v>
      </c>
      <c r="V551" t="n">
        <v>2</v>
      </c>
      <c r="W551" t="n">
        <v>0</v>
      </c>
      <c r="X551" t="n">
        <v>0</v>
      </c>
      <c r="Y551" t="n">
        <v>0</v>
      </c>
      <c r="Z551" t="n">
        <v>0</v>
      </c>
      <c r="AA551" s="20" t="n">
        <v>45792</v>
      </c>
      <c r="AB551" t="inlineStr">
        <is>
          <t>زهرة يافا للتجارة JFT</t>
        </is>
      </c>
      <c r="AC551" s="20" t="n">
        <v>45794</v>
      </c>
      <c r="AD551" t="n">
        <v>0</v>
      </c>
      <c r="AE551" t="n">
        <v>0</v>
      </c>
      <c r="AG551" t="n">
        <v>0</v>
      </c>
    </row>
    <row r="552">
      <c r="A552" t="inlineStr">
        <is>
          <t>SWT</t>
        </is>
      </c>
      <c r="B552" t="inlineStr">
        <is>
          <t>RM</t>
        </is>
      </c>
      <c r="C552" t="inlineStr">
        <is>
          <t>RM.SWT.00007</t>
        </is>
      </c>
      <c r="D552" t="inlineStr">
        <is>
          <t>Sugar</t>
        </is>
      </c>
      <c r="E552" t="n">
        <v>242359.152</v>
      </c>
      <c r="F552" t="n">
        <v>101516.2117</v>
      </c>
      <c r="G552" t="inlineStr">
        <is>
          <t>809, 9403, 101, 107, 9304, 9801, 105, 9401, 108, 9409, 108, 9409, 9405, 304, 103, 405, 9112, 102, 9809, 408, 9108, 409, 9405, 9408, 403, 101, 9809, 112, 301, 402, 401, 304, 809, 409, 499, 405, 408, 406, 403, 605, 9108, 801, 405, 408, 403, 605, 406, 9112, 801, 9101, 9108, 112, 9406, 102, 9801, 401, 9401, 9605, 9408, 9304, 9402, 9403, 809, 401, 499, 409, 402, 108, 112, 304, 301, 101, 103, 102, 107, 105, 9809, 9401, 9405, 9112, 9801, 9101, 9304, 9403, 9605, 9402, 9408, 9409, 9406</t>
        </is>
      </c>
      <c r="H552" t="n">
        <v>700000</v>
      </c>
      <c r="I552" t="n">
        <v>0</v>
      </c>
      <c r="J552" t="n">
        <v>0</v>
      </c>
      <c r="K552" t="n">
        <v>0</v>
      </c>
      <c r="L552" t="n">
        <v>0</v>
      </c>
      <c r="M552" t="n">
        <v>700000</v>
      </c>
      <c r="N552" t="n">
        <v>0</v>
      </c>
      <c r="O552" t="n">
        <v>0</v>
      </c>
      <c r="P552" t="n">
        <v>-19.6</v>
      </c>
      <c r="Q552" t="n">
        <v>-578045.692</v>
      </c>
      <c r="R552" t="n">
        <v>0</v>
      </c>
      <c r="S552" t="n">
        <v>-578065.292</v>
      </c>
      <c r="T552" t="n">
        <v>364293.86</v>
      </c>
      <c r="U552" t="n">
        <v>151383.5482</v>
      </c>
      <c r="V552" t="n">
        <v>0.4156</v>
      </c>
      <c r="W552" t="n">
        <v>1649418.4366</v>
      </c>
      <c r="X552" t="n">
        <v>3860820.8186</v>
      </c>
      <c r="Y552" t="n">
        <v>5828853.4241</v>
      </c>
      <c r="Z552" t="n">
        <v>7610755.4871</v>
      </c>
      <c r="AA552" s="20" t="n">
        <v>46294</v>
      </c>
      <c r="AB552" t="inlineStr">
        <is>
          <t xml:space="preserve">شركة انجاز للتموين والتوزيع </t>
        </is>
      </c>
      <c r="AC552" s="20" t="n">
        <v>46295</v>
      </c>
      <c r="AD552" t="n">
        <v>647650.3804</v>
      </c>
      <c r="AE552" t="n">
        <v>634229.6239</v>
      </c>
      <c r="AF552" t="inlineStr">
        <is>
          <t>0:17</t>
        </is>
      </c>
      <c r="AG552" t="n">
        <v>290500</v>
      </c>
    </row>
    <row r="553">
      <c r="A553" t="inlineStr">
        <is>
          <t>SWT</t>
        </is>
      </c>
      <c r="B553" t="inlineStr">
        <is>
          <t>RM</t>
        </is>
      </c>
      <c r="C553" t="inlineStr">
        <is>
          <t>RM.SWT.00008</t>
        </is>
      </c>
      <c r="D553" t="inlineStr">
        <is>
          <t>سكر بني</t>
        </is>
      </c>
      <c r="E553" t="n">
        <v>0</v>
      </c>
      <c r="F553" t="n">
        <v>0</v>
      </c>
      <c r="G553" t="inlineStr">
        <is>
          <t>401, 401</t>
        </is>
      </c>
      <c r="H553" t="n">
        <v>0</v>
      </c>
      <c r="I553" t="n">
        <v>0</v>
      </c>
      <c r="J553" t="n">
        <v>0</v>
      </c>
      <c r="K553" t="n">
        <v>0</v>
      </c>
      <c r="L553" t="n">
        <v>0</v>
      </c>
      <c r="M553" t="n">
        <v>0</v>
      </c>
      <c r="N553" t="n">
        <v>0</v>
      </c>
      <c r="O553" t="n">
        <v>0</v>
      </c>
      <c r="P553" t="n">
        <v>0</v>
      </c>
      <c r="Q553" t="n">
        <v>0</v>
      </c>
      <c r="R553" t="n">
        <v>0</v>
      </c>
      <c r="S553" t="n">
        <v>0</v>
      </c>
      <c r="T553" t="n">
        <v>0</v>
      </c>
      <c r="U553" t="n">
        <v>0</v>
      </c>
      <c r="V553" t="n">
        <v>2.242</v>
      </c>
      <c r="W553" t="n">
        <v>0</v>
      </c>
      <c r="X553" t="n">
        <v>0</v>
      </c>
      <c r="Y553" t="n">
        <v>0</v>
      </c>
      <c r="Z553" t="n">
        <v>0</v>
      </c>
      <c r="AA553" s="20" t="n">
        <v>45123</v>
      </c>
      <c r="AB553" t="inlineStr">
        <is>
          <t>مؤسسة الزنبقة للاستيراد والتصدير - مورد</t>
        </is>
      </c>
      <c r="AC553" s="20" t="n">
        <v>2</v>
      </c>
      <c r="AD553" t="n">
        <v>0</v>
      </c>
      <c r="AE553" t="n">
        <v>0</v>
      </c>
      <c r="AG553" t="n">
        <v>0</v>
      </c>
    </row>
    <row r="554">
      <c r="A554" t="inlineStr">
        <is>
          <t>SWT</t>
        </is>
      </c>
      <c r="B554" t="inlineStr">
        <is>
          <t>RM</t>
        </is>
      </c>
      <c r="C554" t="inlineStr">
        <is>
          <t>RM.SWT.00009</t>
        </is>
      </c>
      <c r="D554" t="inlineStr">
        <is>
          <t>سكر ناعم</t>
        </is>
      </c>
      <c r="E554" t="n">
        <v>0.7</v>
      </c>
      <c r="F554" t="n">
        <v>0.2872</v>
      </c>
      <c r="G554" t="inlineStr">
        <is>
          <t>304, 9304, 801, 801, 304, 9304</t>
        </is>
      </c>
      <c r="H554" t="n">
        <v>0</v>
      </c>
      <c r="I554" t="n">
        <v>0</v>
      </c>
      <c r="J554" t="n">
        <v>0</v>
      </c>
      <c r="K554" t="n">
        <v>0</v>
      </c>
      <c r="L554" t="n">
        <v>0</v>
      </c>
      <c r="M554" t="n">
        <v>0</v>
      </c>
      <c r="N554" t="n">
        <v>0</v>
      </c>
      <c r="O554" t="n">
        <v>0</v>
      </c>
      <c r="P554" t="n">
        <v>0</v>
      </c>
      <c r="Q554" t="n">
        <v>0</v>
      </c>
      <c r="R554" t="n">
        <v>0</v>
      </c>
      <c r="S554" t="n">
        <v>0</v>
      </c>
      <c r="T554" t="n">
        <v>0.7</v>
      </c>
      <c r="U554" t="n">
        <v>0.2872</v>
      </c>
      <c r="V554" t="n">
        <v>0.4103</v>
      </c>
      <c r="W554" t="n">
        <v>0</v>
      </c>
      <c r="X554" t="n">
        <v>0</v>
      </c>
      <c r="Y554" t="n">
        <v>0.7</v>
      </c>
      <c r="Z554" t="n">
        <v>0.7</v>
      </c>
      <c r="AA554" s="20" t="n">
        <v>2</v>
      </c>
      <c r="AC554" s="20" t="n">
        <v>46054</v>
      </c>
      <c r="AD554" t="n">
        <v>0.07770000000000001</v>
      </c>
      <c r="AE554" t="n">
        <v>0.0583</v>
      </c>
      <c r="AF554" t="inlineStr">
        <is>
          <t>12:0</t>
        </is>
      </c>
      <c r="AG554" t="n">
        <v>0</v>
      </c>
    </row>
    <row r="555">
      <c r="A555" t="inlineStr">
        <is>
          <t>SWT</t>
        </is>
      </c>
      <c r="B555" t="inlineStr">
        <is>
          <t>RM</t>
        </is>
      </c>
      <c r="C555" t="inlineStr">
        <is>
          <t>RM.SWT.00010</t>
        </is>
      </c>
      <c r="D555" t="inlineStr">
        <is>
          <t>حليب مكثف محلى - المعرض</t>
        </is>
      </c>
      <c r="E555" t="n">
        <v>26.04</v>
      </c>
      <c r="F555" t="n">
        <v>101.8685</v>
      </c>
      <c r="G555" t="inlineStr">
        <is>
          <t>304, 101, 409, 304, 409, 304, 9409, 101, 9409</t>
        </is>
      </c>
      <c r="H555" t="n">
        <v>12</v>
      </c>
      <c r="I555" t="n">
        <v>0</v>
      </c>
      <c r="J555" t="n">
        <v>0</v>
      </c>
      <c r="K555" t="n">
        <v>0</v>
      </c>
      <c r="L555" t="n">
        <v>0</v>
      </c>
      <c r="M555" t="n">
        <v>12</v>
      </c>
      <c r="N555" t="n">
        <v>0</v>
      </c>
      <c r="O555" t="n">
        <v>0</v>
      </c>
      <c r="P555" t="n">
        <v>0</v>
      </c>
      <c r="Q555" t="n">
        <v>-3.2</v>
      </c>
      <c r="R555" t="n">
        <v>0</v>
      </c>
      <c r="S555" t="n">
        <v>-3.2</v>
      </c>
      <c r="T555" t="n">
        <v>34.84</v>
      </c>
      <c r="U555" t="n">
        <v>136.2941</v>
      </c>
      <c r="V555" t="n">
        <v>3.912</v>
      </c>
      <c r="W555" t="n">
        <v>12.15</v>
      </c>
      <c r="X555" t="n">
        <v>19</v>
      </c>
      <c r="Y555" t="n">
        <v>19.1</v>
      </c>
      <c r="Z555" t="n">
        <v>37.75</v>
      </c>
      <c r="AA555" s="20" t="n">
        <v>46285</v>
      </c>
      <c r="AB555" t="inlineStr">
        <is>
          <t>Cash Customer - مورد</t>
        </is>
      </c>
      <c r="AC555" s="20" t="n">
        <v>46295</v>
      </c>
      <c r="AD555" t="n">
        <v>2.1222</v>
      </c>
      <c r="AE555" t="n">
        <v>3.1458</v>
      </c>
      <c r="AF555" t="inlineStr">
        <is>
          <t>11:2</t>
        </is>
      </c>
      <c r="AG555" t="n">
        <v>46.944</v>
      </c>
    </row>
    <row r="556">
      <c r="A556" t="inlineStr">
        <is>
          <t>SWT</t>
        </is>
      </c>
      <c r="B556" t="inlineStr">
        <is>
          <t>RM</t>
        </is>
      </c>
      <c r="C556" t="inlineStr">
        <is>
          <t>RM.SWT.0011</t>
        </is>
      </c>
      <c r="D556" t="inlineStr">
        <is>
          <t>ستيفيا</t>
        </is>
      </c>
      <c r="V556" t="n">
        <v>0</v>
      </c>
      <c r="W556" t="n">
        <v>0</v>
      </c>
      <c r="X556" t="n">
        <v>0</v>
      </c>
      <c r="Y556" t="n">
        <v>0</v>
      </c>
      <c r="Z556" t="n">
        <v>0</v>
      </c>
      <c r="AA556" s="20" t="n">
        <v>2</v>
      </c>
      <c r="AC556" s="20" t="n">
        <v>2</v>
      </c>
      <c r="AD556" t="n">
        <v>0</v>
      </c>
      <c r="AE556" t="n">
        <v>0</v>
      </c>
    </row>
    <row r="557">
      <c r="A557" t="inlineStr">
        <is>
          <t>WAF</t>
        </is>
      </c>
      <c r="B557" t="inlineStr">
        <is>
          <t>RM</t>
        </is>
      </c>
      <c r="C557" t="inlineStr">
        <is>
          <t>RM.WAF.0001</t>
        </is>
      </c>
      <c r="D557" t="inlineStr">
        <is>
          <t xml:space="preserve">رقائق الويفر الكرانشية </t>
        </is>
      </c>
      <c r="E557" t="n">
        <v>0</v>
      </c>
      <c r="F557" t="n">
        <v>0</v>
      </c>
      <c r="G557" t="inlineStr">
        <is>
          <t>102, 9405, 103, 9409, 101, 112, 301, 202, 108, 306, 204, 402, 801, 701, 602, 9108, 499, 409, 601, 501, 401, 303, 201, 305, 203, 304, 405, 605, 403, 404, 102, 103, 101, 203, 202, 112, 108, 301, 304, 402, 204, 201, 306, 303, 401, 305, 409, 9401, 9404, 9605, 9304, 9402, 405, 499, 403, 605, 404, 9112, 801, 9108, 701, 602, 601, 501, 9112, 9402, 9304, 9401, 9405, 9605, 9404, 9409</t>
        </is>
      </c>
      <c r="H557" t="n">
        <v>0</v>
      </c>
      <c r="I557" t="n">
        <v>0</v>
      </c>
      <c r="J557" t="n">
        <v>0</v>
      </c>
      <c r="K557" t="n">
        <v>0</v>
      </c>
      <c r="L557" t="n">
        <v>0</v>
      </c>
      <c r="M557" t="n">
        <v>0</v>
      </c>
      <c r="N557" t="n">
        <v>0</v>
      </c>
      <c r="O557" t="n">
        <v>0</v>
      </c>
      <c r="P557" t="n">
        <v>0</v>
      </c>
      <c r="Q557" t="n">
        <v>0</v>
      </c>
      <c r="R557" t="n">
        <v>0</v>
      </c>
      <c r="S557" t="n">
        <v>0</v>
      </c>
      <c r="T557" t="n">
        <v>0</v>
      </c>
      <c r="U557" t="n">
        <v>0</v>
      </c>
      <c r="V557" t="n">
        <v>3.8123</v>
      </c>
      <c r="W557" t="n">
        <v>107.5377</v>
      </c>
      <c r="X557" t="n">
        <v>107.5377</v>
      </c>
      <c r="Y557" t="n">
        <v>259.2397</v>
      </c>
      <c r="Z557" t="n">
        <v>455.8347</v>
      </c>
      <c r="AA557" s="20" t="n">
        <v>45484</v>
      </c>
      <c r="AB557" t="inlineStr">
        <is>
          <t>WAFER.19/2024</t>
        </is>
      </c>
      <c r="AC557" s="20" t="n">
        <v>46234</v>
      </c>
      <c r="AD557" t="n">
        <v>28.8044</v>
      </c>
      <c r="AE557" t="n">
        <v>37.9862</v>
      </c>
      <c r="AF557" t="inlineStr">
        <is>
          <t>0:0</t>
        </is>
      </c>
      <c r="AG557" t="n">
        <v>0</v>
      </c>
    </row>
    <row r="558">
      <c r="A558" t="inlineStr">
        <is>
          <t>WAF</t>
        </is>
      </c>
      <c r="B558" t="inlineStr">
        <is>
          <t>RM</t>
        </is>
      </c>
      <c r="C558" t="inlineStr">
        <is>
          <t>RM.WAF.0002</t>
        </is>
      </c>
      <c r="D558" t="inlineStr">
        <is>
          <t xml:space="preserve">رقائق الويفر الكرانشية FORTUNE MOR 2.5 </t>
        </is>
      </c>
      <c r="E558" t="n">
        <v>458.186</v>
      </c>
      <c r="F558" t="n">
        <v>1224.6622</v>
      </c>
      <c r="G558" t="inlineStr">
        <is>
          <t>9408, 9302, 9409, 9404, 9301, 9809, 9801, 9601, 9204, 9304, 9101, 9401, 9405, 9112, 9402, 9405, 405, 9112, 103, 108, 9409, 9601, 301, 303, 409, 9405, 809, 9801, 101, 9401, 9809, 108, 112, 301, 402, 303, 204, 304, 401, 201, 302, 404, 408, 405, 9108, 9103, 809, 499, 801, 701, 409, 602, 601, 304, 301, 108, 302, 112, 101, 103, 402, 204, 201, 401, 303, 602, 9101, 601, 701, 801, 9112, 9108, 9103, 404, 408, 409, 499, 405, 809, 9304, 9302, 9402, 9401, 9408, 9404, 9204, 9301, 112, 401, 9801</t>
        </is>
      </c>
      <c r="H558" t="n">
        <v>17550</v>
      </c>
      <c r="I558" t="n">
        <v>0</v>
      </c>
      <c r="J558" t="n">
        <v>0</v>
      </c>
      <c r="K558" t="n">
        <v>0</v>
      </c>
      <c r="L558" t="n">
        <v>0</v>
      </c>
      <c r="M558" t="n">
        <v>17550</v>
      </c>
      <c r="N558" t="n">
        <v>0</v>
      </c>
      <c r="O558" t="n">
        <v>-9110</v>
      </c>
      <c r="P558" t="n">
        <v>0</v>
      </c>
      <c r="Q558" t="n">
        <v>-1974.259</v>
      </c>
      <c r="R558" t="n">
        <v>0</v>
      </c>
      <c r="S558" t="n">
        <v>-11084.259</v>
      </c>
      <c r="T558" t="n">
        <v>6923.927</v>
      </c>
      <c r="U558" t="n">
        <v>19199.924</v>
      </c>
      <c r="V558" t="n">
        <v>2.773</v>
      </c>
      <c r="W558" t="n">
        <v>33189.6915</v>
      </c>
      <c r="X558" t="n">
        <v>34301.0515</v>
      </c>
      <c r="Y558" t="n">
        <v>36201.1131</v>
      </c>
      <c r="Z558" t="n">
        <v>44769.6131</v>
      </c>
      <c r="AA558" s="20" t="n">
        <v>46295</v>
      </c>
      <c r="AB558" t="inlineStr">
        <is>
          <t>Crunchy wafer.05/2026</t>
        </is>
      </c>
      <c r="AC558" s="20" t="n">
        <v>46295</v>
      </c>
      <c r="AD558" t="n">
        <v>4022.3459</v>
      </c>
      <c r="AE558" t="n">
        <v>3730.801</v>
      </c>
      <c r="AF558" t="inlineStr">
        <is>
          <t>1:25</t>
        </is>
      </c>
      <c r="AG558" t="n">
        <v>45743.984</v>
      </c>
    </row>
    <row r="559">
      <c r="A559" t="inlineStr">
        <is>
          <t>WAF</t>
        </is>
      </c>
      <c r="B559" t="inlineStr">
        <is>
          <t>RM</t>
        </is>
      </c>
      <c r="C559" t="inlineStr">
        <is>
          <t>RM.WAF.0003</t>
        </is>
      </c>
      <c r="D559" t="inlineStr">
        <is>
          <t xml:space="preserve">رقائق الويفر الكرانشية 4 FORTUNE MAROC </t>
        </is>
      </c>
      <c r="E559" t="n">
        <v>4</v>
      </c>
      <c r="F559" t="n">
        <v>10.7733</v>
      </c>
      <c r="G559" t="inlineStr">
        <is>
          <t>101, 108, 111, 9409, 9601, 103, 9405, 112, 301, 306, 401, 201, 409, 601, 405, 406, 304, 605, 9108, 801, 499, 9103, 409, 499, 401, 306, 101, 103, 111, 304, 201, 301, 112, 108, 405, 605, 9112, 9108, 801, 601, 406, 9103, 9406, 9304, 9401, 9605, 9409, 9406, 9605, 9112, 9405, 9401, 9601, 9304</t>
        </is>
      </c>
      <c r="H559" t="n">
        <v>0</v>
      </c>
      <c r="I559" t="n">
        <v>0</v>
      </c>
      <c r="J559" t="n">
        <v>0</v>
      </c>
      <c r="K559" t="n">
        <v>0</v>
      </c>
      <c r="L559" t="n">
        <v>0</v>
      </c>
      <c r="M559" t="n">
        <v>0</v>
      </c>
      <c r="N559" t="n">
        <v>0</v>
      </c>
      <c r="O559" t="n">
        <v>0</v>
      </c>
      <c r="P559" t="n">
        <v>0</v>
      </c>
      <c r="Q559" t="n">
        <v>0</v>
      </c>
      <c r="R559" t="n">
        <v>0</v>
      </c>
      <c r="S559" t="n">
        <v>0</v>
      </c>
      <c r="T559" t="n">
        <v>4</v>
      </c>
      <c r="U559" t="n">
        <v>10.7733</v>
      </c>
      <c r="V559" t="n">
        <v>2.6933</v>
      </c>
      <c r="W559" t="n">
        <v>502.7163</v>
      </c>
      <c r="X559" t="n">
        <v>502.7163</v>
      </c>
      <c r="Y559" t="n">
        <v>608.0271</v>
      </c>
      <c r="Z559" t="n">
        <v>697.5691</v>
      </c>
      <c r="AA559" s="20" t="n">
        <v>46222</v>
      </c>
      <c r="AB559" t="inlineStr">
        <is>
          <t>Crunchy wafer.02/2026</t>
        </is>
      </c>
      <c r="AC559" s="20" t="n">
        <v>46260</v>
      </c>
      <c r="AD559" t="n">
        <v>67.5585</v>
      </c>
      <c r="AE559" t="n">
        <v>58.1307</v>
      </c>
      <c r="AF559" t="inlineStr">
        <is>
          <t>0:2</t>
        </is>
      </c>
      <c r="AG559" t="n">
        <v>0</v>
      </c>
    </row>
    <row r="560">
      <c r="A560" t="inlineStr">
        <is>
          <t>WAF</t>
        </is>
      </c>
      <c r="B560" t="inlineStr">
        <is>
          <t>RM</t>
        </is>
      </c>
      <c r="C560" t="inlineStr">
        <is>
          <t>RM.WAF.0004</t>
        </is>
      </c>
      <c r="D560" t="inlineStr">
        <is>
          <t>Instant Ceral Flakes (Oat Flake B)</t>
        </is>
      </c>
      <c r="E560" t="n">
        <v>0</v>
      </c>
      <c r="F560" t="n">
        <v>0</v>
      </c>
      <c r="G560" t="inlineStr">
        <is>
          <t>102, 101, 403, 101, 102, 403</t>
        </is>
      </c>
      <c r="H560" t="n">
        <v>0</v>
      </c>
      <c r="I560" t="n">
        <v>0</v>
      </c>
      <c r="J560" t="n">
        <v>0</v>
      </c>
      <c r="K560" t="n">
        <v>0</v>
      </c>
      <c r="L560" t="n">
        <v>0</v>
      </c>
      <c r="M560" t="n">
        <v>0</v>
      </c>
      <c r="N560" t="n">
        <v>0</v>
      </c>
      <c r="O560" t="n">
        <v>0</v>
      </c>
      <c r="P560" t="n">
        <v>0</v>
      </c>
      <c r="Q560" t="n">
        <v>0</v>
      </c>
      <c r="R560" t="n">
        <v>0</v>
      </c>
      <c r="S560" t="n">
        <v>0</v>
      </c>
      <c r="T560" t="n">
        <v>0</v>
      </c>
      <c r="U560" t="n">
        <v>0</v>
      </c>
      <c r="V560" t="n">
        <v>0.09329999999999999</v>
      </c>
      <c r="W560" t="n">
        <v>0</v>
      </c>
      <c r="X560" t="n">
        <v>0</v>
      </c>
      <c r="Y560" t="n">
        <v>0</v>
      </c>
      <c r="Z560" t="n">
        <v>0</v>
      </c>
      <c r="AA560" s="20" t="n">
        <v>2</v>
      </c>
      <c r="AC560" s="20" t="n">
        <v>2</v>
      </c>
      <c r="AD560" t="n">
        <v>0</v>
      </c>
      <c r="AE560" t="n">
        <v>0</v>
      </c>
      <c r="AG560" t="n">
        <v>0</v>
      </c>
    </row>
    <row r="561">
      <c r="A561" t="inlineStr">
        <is>
          <t>WAF</t>
        </is>
      </c>
      <c r="B561" t="inlineStr">
        <is>
          <t>RM</t>
        </is>
      </c>
      <c r="C561" t="inlineStr">
        <is>
          <t>RM.WAF.0005</t>
        </is>
      </c>
      <c r="D561" t="inlineStr">
        <is>
          <t>ويفر ماجستو شوكولاته</t>
        </is>
      </c>
      <c r="E561" t="n">
        <v>2.65</v>
      </c>
      <c r="F561" t="n">
        <v>9.2529</v>
      </c>
      <c r="G561" t="inlineStr">
        <is>
          <t>9409, 409, 101, 9409, 9409, 101, 409, 101, 409</t>
        </is>
      </c>
      <c r="H561" t="n">
        <v>30</v>
      </c>
      <c r="I561" t="n">
        <v>0</v>
      </c>
      <c r="J561" t="n">
        <v>0</v>
      </c>
      <c r="K561" t="n">
        <v>0</v>
      </c>
      <c r="L561" t="n">
        <v>0</v>
      </c>
      <c r="M561" t="n">
        <v>30</v>
      </c>
      <c r="N561" t="n">
        <v>0</v>
      </c>
      <c r="O561" t="n">
        <v>0</v>
      </c>
      <c r="P561" t="n">
        <v>0</v>
      </c>
      <c r="Q561" t="n">
        <v>-11.65</v>
      </c>
      <c r="R561" t="n">
        <v>0</v>
      </c>
      <c r="S561" t="n">
        <v>-11.65</v>
      </c>
      <c r="T561" t="n">
        <v>21</v>
      </c>
      <c r="U561" t="n">
        <v>73.325</v>
      </c>
      <c r="V561" t="n">
        <v>3.4917</v>
      </c>
      <c r="W561" t="n">
        <v>13.6</v>
      </c>
      <c r="X561" t="n">
        <v>18.1</v>
      </c>
      <c r="Y561" t="n">
        <v>18.1</v>
      </c>
      <c r="Z561" t="n">
        <v>18.1</v>
      </c>
      <c r="AA561" s="20" t="n">
        <v>46275</v>
      </c>
      <c r="AB561" t="inlineStr">
        <is>
          <t>شركة عمر بولص الزعمط - مورد</t>
        </is>
      </c>
      <c r="AC561" s="20" t="n">
        <v>46287</v>
      </c>
      <c r="AD561" t="n">
        <v>2.0111</v>
      </c>
      <c r="AE561" t="n">
        <v>1.5083</v>
      </c>
      <c r="AF561" t="inlineStr">
        <is>
          <t>13:27</t>
        </is>
      </c>
      <c r="AG561" t="n">
        <v>104.75</v>
      </c>
    </row>
    <row r="562">
      <c r="A562" t="inlineStr">
        <is>
          <t>WSWT</t>
        </is>
      </c>
      <c r="B562" t="inlineStr">
        <is>
          <t>RM</t>
        </is>
      </c>
      <c r="C562" t="inlineStr">
        <is>
          <t>RM.WSWT.0001</t>
        </is>
      </c>
      <c r="D562" t="inlineStr">
        <is>
          <t>Brawni cake</t>
        </is>
      </c>
      <c r="E562" t="n">
        <v>0.305</v>
      </c>
      <c r="F562" t="n">
        <v>1.952</v>
      </c>
      <c r="G562" t="inlineStr">
        <is>
          <t>409, 401, 101, 401, 409, 101, 9409, 409, 101, 9409, 9409</t>
        </is>
      </c>
      <c r="H562" t="n">
        <v>3</v>
      </c>
      <c r="I562" t="n">
        <v>0</v>
      </c>
      <c r="J562" t="n">
        <v>0</v>
      </c>
      <c r="K562" t="n">
        <v>0</v>
      </c>
      <c r="L562" t="n">
        <v>0</v>
      </c>
      <c r="M562" t="n">
        <v>3</v>
      </c>
      <c r="N562" t="n">
        <v>0</v>
      </c>
      <c r="O562" t="n">
        <v>0</v>
      </c>
      <c r="P562" t="n">
        <v>0</v>
      </c>
      <c r="Q562" t="n">
        <v>-3</v>
      </c>
      <c r="R562" t="n">
        <v>0</v>
      </c>
      <c r="S562" t="n">
        <v>-3</v>
      </c>
      <c r="T562" t="n">
        <v>0.305</v>
      </c>
      <c r="U562" t="n">
        <v>1.952</v>
      </c>
      <c r="V562" t="n">
        <v>6.4</v>
      </c>
      <c r="W562" t="n">
        <v>16.345</v>
      </c>
      <c r="X562" t="n">
        <v>30.345</v>
      </c>
      <c r="Y562" t="n">
        <v>35.585</v>
      </c>
      <c r="Z562" t="n">
        <v>45.844</v>
      </c>
      <c r="AA562" s="20" t="n">
        <v>46278</v>
      </c>
      <c r="AB562" t="inlineStr">
        <is>
          <t xml:space="preserve">شركة افران ومطاعم قصر عمره </t>
        </is>
      </c>
      <c r="AC562" s="20" t="n">
        <v>46279</v>
      </c>
      <c r="AD562" t="n">
        <v>3.9538</v>
      </c>
      <c r="AE562" t="n">
        <v>3.8203</v>
      </c>
      <c r="AF562" t="inlineStr">
        <is>
          <t>0:2</t>
        </is>
      </c>
      <c r="AG562" t="n">
        <v>19.2</v>
      </c>
    </row>
    <row r="563">
      <c r="A563" t="inlineStr">
        <is>
          <t>WSWT</t>
        </is>
      </c>
      <c r="B563" t="inlineStr">
        <is>
          <t>RM</t>
        </is>
      </c>
      <c r="C563" t="inlineStr">
        <is>
          <t>RM.WSWT.0002</t>
        </is>
      </c>
      <c r="D563" t="inlineStr">
        <is>
          <t>كيك براوني بالكيلو</t>
        </is>
      </c>
      <c r="E563" t="n">
        <v>0</v>
      </c>
      <c r="F563" t="n">
        <v>0</v>
      </c>
      <c r="G563" t="inlineStr">
        <is>
          <t>402, 9409, 101, 499, 409, 101, 402, 409, 499, 9409</t>
        </is>
      </c>
      <c r="H563" t="n">
        <v>0</v>
      </c>
      <c r="I563" t="n">
        <v>0</v>
      </c>
      <c r="J563" t="n">
        <v>0</v>
      </c>
      <c r="K563" t="n">
        <v>0</v>
      </c>
      <c r="L563" t="n">
        <v>0</v>
      </c>
      <c r="M563" t="n">
        <v>0</v>
      </c>
      <c r="N563" t="n">
        <v>0</v>
      </c>
      <c r="O563" t="n">
        <v>0</v>
      </c>
      <c r="P563" t="n">
        <v>0</v>
      </c>
      <c r="Q563" t="n">
        <v>0</v>
      </c>
      <c r="R563" t="n">
        <v>0</v>
      </c>
      <c r="S563" t="n">
        <v>0</v>
      </c>
      <c r="T563" t="n">
        <v>0</v>
      </c>
      <c r="U563" t="n">
        <v>0</v>
      </c>
      <c r="V563" t="n">
        <v>6.2572</v>
      </c>
      <c r="W563" t="n">
        <v>68.057</v>
      </c>
      <c r="X563" t="n">
        <v>73.45699999999999</v>
      </c>
      <c r="Y563" t="n">
        <v>81.45699999999999</v>
      </c>
      <c r="Z563" t="n">
        <v>81.45699999999999</v>
      </c>
      <c r="AA563" s="20" t="n">
        <v>46133</v>
      </c>
      <c r="AB563" t="inlineStr">
        <is>
          <t xml:space="preserve">شركة افران ومطاعم قصر عمره </t>
        </is>
      </c>
      <c r="AC563" s="20" t="n">
        <v>46234</v>
      </c>
      <c r="AD563" t="n">
        <v>9.050700000000001</v>
      </c>
      <c r="AE563" t="n">
        <v>6.788</v>
      </c>
      <c r="AF563" t="inlineStr">
        <is>
          <t>0:0</t>
        </is>
      </c>
      <c r="AG563" t="n">
        <v>0</v>
      </c>
    </row>
    <row r="564">
      <c r="E564" t="n">
        <v>3776092.7933</v>
      </c>
      <c r="F564" t="n">
        <v>10250951.2361</v>
      </c>
      <c r="H564" t="n">
        <v>1401821.665</v>
      </c>
      <c r="I564" t="n">
        <v>622</v>
      </c>
      <c r="J564" t="n">
        <v>3185.384</v>
      </c>
      <c r="K564" t="n">
        <v>0</v>
      </c>
      <c r="L564" t="n">
        <v>0</v>
      </c>
      <c r="M564" t="n">
        <v>1405629.049</v>
      </c>
      <c r="N564" t="n">
        <v>0</v>
      </c>
      <c r="O564" t="n">
        <v>-19990.25</v>
      </c>
      <c r="P564" t="n">
        <v>-7024.313</v>
      </c>
      <c r="Q564" t="n">
        <v>-1536281.3184</v>
      </c>
      <c r="R564" t="n">
        <v>0</v>
      </c>
      <c r="S564" t="n">
        <v>-1563295.8814</v>
      </c>
      <c r="T564" t="n">
        <v>3618425.9609</v>
      </c>
      <c r="U564" t="n">
        <v>9214997.753900001</v>
      </c>
      <c r="AG564" t="n">
        <v>1768034.469</v>
      </c>
    </row>
  </sheetData>
  <autoFilter ref="A1:AG56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2026-10-18T08:17:04Z</dcterms:created>
  <dcterms:modified xmlns:dcterms="http://purl.org/dc/terms/" xmlns:xsi="http://www.w3.org/2001/XMLSchema-instance" xsi:type="dcterms:W3CDTF">2026-10-18T08:17:06Z</dcterms:modified>
</cp:coreProperties>
</file>